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D:\CHROME DOWNLOADS\"/>
    </mc:Choice>
  </mc:AlternateContent>
  <xr:revisionPtr revIDLastSave="0" documentId="13_ncr:1_{86BF50BF-0AD6-4114-A851-FB3A57891747}" xr6:coauthVersionLast="47" xr6:coauthVersionMax="47" xr10:uidLastSave="{00000000-0000-0000-0000-000000000000}"/>
  <bookViews>
    <workbookView xWindow="-120" yWindow="-120" windowWidth="20730" windowHeight="11160" tabRatio="789" activeTab="3" xr2:uid="{00000000-000D-0000-FFFF-FFFF00000000}"/>
  </bookViews>
  <sheets>
    <sheet name="Live Dash" sheetId="36" r:id="rId1"/>
    <sheet name="Fill Book" sheetId="2" r:id="rId2"/>
    <sheet name="Mapping" sheetId="1" r:id="rId3"/>
    <sheet name="Trade History" sheetId="37" r:id="rId4"/>
    <sheet name="Ref" sheetId="4" r:id="rId5"/>
  </sheets>
  <definedNames>
    <definedName name="_xlnm._FilterDatabase" localSheetId="1" hidden="1">'Fill Book'!$A$2:$P$2661</definedName>
    <definedName name="_xlnm._FilterDatabase" localSheetId="2" hidden="1">Mapping!$B$2:$T$281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52" i="1" l="1" a="1"/>
  <c r="G152" i="1"/>
  <c r="I152" i="1"/>
  <c r="J152" i="1" a="1"/>
  <c r="J152" i="1" s="1"/>
  <c r="K152" i="1" a="1"/>
  <c r="K152" i="1" s="1"/>
  <c r="L152" i="1"/>
  <c r="M152" i="1" a="1"/>
  <c r="M152" i="1" s="1"/>
  <c r="S152" i="1"/>
  <c r="G153" i="1" a="1"/>
  <c r="G153" i="1"/>
  <c r="I153" i="1"/>
  <c r="J153" i="1" a="1"/>
  <c r="J153" i="1" s="1"/>
  <c r="K153" i="1" a="1"/>
  <c r="K153" i="1" s="1"/>
  <c r="L153" i="1"/>
  <c r="M153" i="1" a="1"/>
  <c r="M153" i="1" s="1"/>
  <c r="S153" i="1"/>
  <c r="G154" i="1" a="1"/>
  <c r="G154" i="1"/>
  <c r="I154" i="1"/>
  <c r="J154" i="1" a="1"/>
  <c r="J154" i="1" s="1"/>
  <c r="K154" i="1" a="1"/>
  <c r="K154" i="1" s="1"/>
  <c r="L154" i="1"/>
  <c r="M154" i="1" a="1"/>
  <c r="M154" i="1" s="1"/>
  <c r="S154" i="1"/>
  <c r="G155" i="1" a="1"/>
  <c r="G155" i="1"/>
  <c r="I155" i="1"/>
  <c r="J155" i="1" a="1"/>
  <c r="J155" i="1" s="1"/>
  <c r="K155" i="1" a="1"/>
  <c r="K155" i="1" s="1"/>
  <c r="L155" i="1"/>
  <c r="M155" i="1" a="1"/>
  <c r="M155" i="1" s="1"/>
  <c r="S155" i="1"/>
  <c r="G156" i="1" a="1"/>
  <c r="G156" i="1"/>
  <c r="I156" i="1"/>
  <c r="J156" i="1" a="1"/>
  <c r="J156" i="1" s="1"/>
  <c r="K156" i="1" a="1"/>
  <c r="K156" i="1" s="1"/>
  <c r="L156" i="1"/>
  <c r="M156" i="1" a="1"/>
  <c r="M156" i="1" s="1"/>
  <c r="S156" i="1"/>
  <c r="G157" i="1" a="1"/>
  <c r="G157" i="1"/>
  <c r="I157" i="1"/>
  <c r="J157" i="1" a="1"/>
  <c r="J157" i="1" s="1"/>
  <c r="K157" i="1" a="1"/>
  <c r="K157" i="1" s="1"/>
  <c r="L157" i="1"/>
  <c r="M157" i="1" a="1"/>
  <c r="M157" i="1" s="1"/>
  <c r="S157" i="1"/>
  <c r="G158" i="1" a="1"/>
  <c r="G158" i="1"/>
  <c r="I158" i="1"/>
  <c r="J158" i="1" a="1"/>
  <c r="J158" i="1" s="1"/>
  <c r="K158" i="1" a="1"/>
  <c r="K158" i="1" s="1"/>
  <c r="L158" i="1"/>
  <c r="M158" i="1" a="1"/>
  <c r="M158" i="1" s="1"/>
  <c r="S158" i="1"/>
  <c r="G159" i="1" a="1"/>
  <c r="G159" i="1"/>
  <c r="I159" i="1"/>
  <c r="J159" i="1" a="1"/>
  <c r="J159" i="1" s="1"/>
  <c r="K159" i="1" a="1"/>
  <c r="K159" i="1" s="1"/>
  <c r="L159" i="1"/>
  <c r="M159" i="1" a="1"/>
  <c r="M159" i="1" s="1"/>
  <c r="S159" i="1"/>
  <c r="G160" i="1" a="1"/>
  <c r="G160" i="1"/>
  <c r="I160" i="1"/>
  <c r="J160" i="1" a="1"/>
  <c r="J160" i="1" s="1"/>
  <c r="K160" i="1" a="1"/>
  <c r="K160" i="1" s="1"/>
  <c r="L160" i="1"/>
  <c r="M160" i="1" a="1"/>
  <c r="M160" i="1" s="1"/>
  <c r="S160" i="1"/>
  <c r="G161" i="1" a="1"/>
  <c r="G161" i="1"/>
  <c r="I161" i="1"/>
  <c r="J161" i="1" a="1"/>
  <c r="J161" i="1" s="1"/>
  <c r="K161" i="1" a="1"/>
  <c r="K161" i="1" s="1"/>
  <c r="L161" i="1"/>
  <c r="M161" i="1" a="1"/>
  <c r="M161" i="1" s="1"/>
  <c r="S161" i="1"/>
  <c r="G162" i="1" a="1"/>
  <c r="G162" i="1"/>
  <c r="I162" i="1"/>
  <c r="J162" i="1" a="1"/>
  <c r="J162" i="1" s="1"/>
  <c r="K162" i="1" a="1"/>
  <c r="K162" i="1" s="1"/>
  <c r="L162" i="1"/>
  <c r="M162" i="1" a="1"/>
  <c r="M162" i="1" s="1"/>
  <c r="S162" i="1"/>
  <c r="G163" i="1" a="1"/>
  <c r="G163" i="1"/>
  <c r="I163" i="1"/>
  <c r="J163" i="1" a="1"/>
  <c r="J163" i="1" s="1"/>
  <c r="K163" i="1" a="1"/>
  <c r="K163" i="1" s="1"/>
  <c r="L163" i="1"/>
  <c r="M163" i="1" a="1"/>
  <c r="M163" i="1" s="1"/>
  <c r="S163" i="1"/>
  <c r="G164" i="1" a="1"/>
  <c r="G164" i="1"/>
  <c r="I164" i="1"/>
  <c r="J164" i="1" a="1"/>
  <c r="J164" i="1" s="1"/>
  <c r="K164" i="1" a="1"/>
  <c r="K164" i="1" s="1"/>
  <c r="L164" i="1"/>
  <c r="M164" i="1" a="1"/>
  <c r="M164" i="1" s="1"/>
  <c r="S164" i="1"/>
  <c r="G165" i="1" a="1"/>
  <c r="G165" i="1"/>
  <c r="I165" i="1"/>
  <c r="J165" i="1" a="1"/>
  <c r="J165" i="1" s="1"/>
  <c r="K165" i="1" a="1"/>
  <c r="K165" i="1" s="1"/>
  <c r="L165" i="1"/>
  <c r="M165" i="1" a="1"/>
  <c r="M165" i="1" s="1"/>
  <c r="S165" i="1"/>
  <c r="G166" i="1" a="1"/>
  <c r="G166" i="1"/>
  <c r="I166" i="1"/>
  <c r="J166" i="1" a="1"/>
  <c r="J166" i="1" s="1"/>
  <c r="K166" i="1" a="1"/>
  <c r="K166" i="1" s="1"/>
  <c r="L166" i="1"/>
  <c r="M166" i="1" a="1"/>
  <c r="M166" i="1" s="1"/>
  <c r="S166" i="1"/>
  <c r="G167" i="1" a="1"/>
  <c r="G167" i="1"/>
  <c r="I167" i="1"/>
  <c r="J167" i="1" a="1"/>
  <c r="J167" i="1" s="1"/>
  <c r="K167" i="1" a="1"/>
  <c r="K167" i="1" s="1"/>
  <c r="L167" i="1"/>
  <c r="M167" i="1" a="1"/>
  <c r="M167" i="1" s="1"/>
  <c r="S167" i="1"/>
  <c r="G168" i="1" a="1"/>
  <c r="G168" i="1"/>
  <c r="I168" i="1"/>
  <c r="J168" i="1" a="1"/>
  <c r="J168" i="1" s="1"/>
  <c r="K168" i="1" a="1"/>
  <c r="K168" i="1" s="1"/>
  <c r="L168" i="1"/>
  <c r="M168" i="1" a="1"/>
  <c r="M168" i="1" s="1"/>
  <c r="S168" i="1"/>
  <c r="G169" i="1" a="1"/>
  <c r="G169" i="1"/>
  <c r="I169" i="1"/>
  <c r="J169" i="1" a="1"/>
  <c r="J169" i="1" s="1"/>
  <c r="K169" i="1" a="1"/>
  <c r="K169" i="1" s="1"/>
  <c r="L169" i="1"/>
  <c r="M169" i="1" a="1"/>
  <c r="M169" i="1" s="1"/>
  <c r="S169" i="1"/>
  <c r="G170" i="1" a="1"/>
  <c r="G170" i="1"/>
  <c r="I170" i="1"/>
  <c r="J170" i="1" a="1"/>
  <c r="J170" i="1" s="1"/>
  <c r="K170" i="1" a="1"/>
  <c r="K170" i="1" s="1"/>
  <c r="L170" i="1"/>
  <c r="M170" i="1" a="1"/>
  <c r="M170" i="1" s="1"/>
  <c r="S170" i="1"/>
  <c r="G171" i="1" a="1"/>
  <c r="G171" i="1"/>
  <c r="I171" i="1"/>
  <c r="J171" i="1" a="1"/>
  <c r="J171" i="1" s="1"/>
  <c r="K171" i="1" a="1"/>
  <c r="K171" i="1" s="1"/>
  <c r="L171" i="1"/>
  <c r="M171" i="1" a="1"/>
  <c r="M171" i="1" s="1"/>
  <c r="S171" i="1"/>
  <c r="G172" i="1" a="1"/>
  <c r="G172" i="1"/>
  <c r="I172" i="1"/>
  <c r="J172" i="1" a="1"/>
  <c r="J172" i="1" s="1"/>
  <c r="K172" i="1" a="1"/>
  <c r="K172" i="1" s="1"/>
  <c r="L172" i="1"/>
  <c r="M172" i="1" a="1"/>
  <c r="M172" i="1" s="1"/>
  <c r="S172" i="1"/>
  <c r="G173" i="1" a="1"/>
  <c r="G173" i="1"/>
  <c r="I173" i="1"/>
  <c r="J173" i="1" a="1"/>
  <c r="J173" i="1" s="1"/>
  <c r="K173" i="1" a="1"/>
  <c r="K173" i="1" s="1"/>
  <c r="L173" i="1"/>
  <c r="M173" i="1" a="1"/>
  <c r="M173" i="1" s="1"/>
  <c r="S173" i="1"/>
  <c r="G174" i="1" a="1"/>
  <c r="G174" i="1"/>
  <c r="I174" i="1"/>
  <c r="J174" i="1" a="1"/>
  <c r="J174" i="1" s="1"/>
  <c r="K174" i="1" a="1"/>
  <c r="K174" i="1" s="1"/>
  <c r="L174" i="1"/>
  <c r="M174" i="1" a="1"/>
  <c r="M174" i="1" s="1"/>
  <c r="S174" i="1"/>
  <c r="G175" i="1" a="1"/>
  <c r="G175" i="1"/>
  <c r="I175" i="1"/>
  <c r="J175" i="1" a="1"/>
  <c r="J175" i="1" s="1"/>
  <c r="K175" i="1" a="1"/>
  <c r="K175" i="1" s="1"/>
  <c r="L175" i="1"/>
  <c r="M175" i="1" a="1"/>
  <c r="M175" i="1" s="1"/>
  <c r="S175" i="1"/>
  <c r="G176" i="1" a="1"/>
  <c r="G176" i="1"/>
  <c r="I176" i="1"/>
  <c r="J176" i="1" a="1"/>
  <c r="J176" i="1" s="1"/>
  <c r="K176" i="1" a="1"/>
  <c r="K176" i="1" s="1"/>
  <c r="L176" i="1"/>
  <c r="M176" i="1" a="1"/>
  <c r="M176" i="1" s="1"/>
  <c r="S176" i="1"/>
  <c r="G177" i="1" a="1"/>
  <c r="G177" i="1"/>
  <c r="I177" i="1"/>
  <c r="J177" i="1" a="1"/>
  <c r="J177" i="1" s="1"/>
  <c r="K177" i="1" a="1"/>
  <c r="K177" i="1" s="1"/>
  <c r="L177" i="1"/>
  <c r="M177" i="1" a="1"/>
  <c r="M177" i="1" s="1"/>
  <c r="S177" i="1"/>
  <c r="G178" i="1" a="1"/>
  <c r="G178" i="1" s="1"/>
  <c r="I178" i="1"/>
  <c r="J178" i="1" a="1"/>
  <c r="J178" i="1" s="1"/>
  <c r="K178" i="1" a="1"/>
  <c r="K178" i="1" s="1"/>
  <c r="L178" i="1"/>
  <c r="M178" i="1" a="1"/>
  <c r="M178" i="1" s="1"/>
  <c r="S178" i="1"/>
  <c r="G179" i="1" a="1"/>
  <c r="G179" i="1"/>
  <c r="I179" i="1"/>
  <c r="J179" i="1" a="1"/>
  <c r="J179" i="1" s="1"/>
  <c r="K179" i="1" a="1"/>
  <c r="K179" i="1" s="1"/>
  <c r="L179" i="1"/>
  <c r="M179" i="1" a="1"/>
  <c r="M179" i="1" s="1"/>
  <c r="S179" i="1"/>
  <c r="G180" i="1" a="1"/>
  <c r="G180" i="1"/>
  <c r="I180" i="1"/>
  <c r="J180" i="1" a="1"/>
  <c r="J180" i="1" s="1"/>
  <c r="K180" i="1" a="1"/>
  <c r="K180" i="1" s="1"/>
  <c r="L180" i="1"/>
  <c r="M180" i="1" a="1"/>
  <c r="M180" i="1" s="1"/>
  <c r="S180" i="1"/>
  <c r="G181" i="1" a="1"/>
  <c r="G181" i="1" s="1"/>
  <c r="I181" i="1"/>
  <c r="J181" i="1" a="1"/>
  <c r="J181" i="1" s="1"/>
  <c r="K181" i="1" a="1"/>
  <c r="K181" i="1" s="1"/>
  <c r="L181" i="1"/>
  <c r="M181" i="1" a="1"/>
  <c r="M181" i="1" s="1"/>
  <c r="S181" i="1"/>
  <c r="G182" i="1" a="1"/>
  <c r="G182" i="1" s="1"/>
  <c r="I182" i="1"/>
  <c r="J182" i="1" a="1"/>
  <c r="J182" i="1" s="1"/>
  <c r="K182" i="1" a="1"/>
  <c r="K182" i="1" s="1"/>
  <c r="L182" i="1"/>
  <c r="M182" i="1" a="1"/>
  <c r="M182" i="1" s="1"/>
  <c r="S182" i="1"/>
  <c r="G183" i="1" a="1"/>
  <c r="G183" i="1"/>
  <c r="I183" i="1"/>
  <c r="J183" i="1" a="1"/>
  <c r="J183" i="1" s="1"/>
  <c r="K183" i="1" a="1"/>
  <c r="K183" i="1" s="1"/>
  <c r="L183" i="1"/>
  <c r="M183" i="1" a="1"/>
  <c r="M183" i="1" s="1"/>
  <c r="S183" i="1"/>
  <c r="G184" i="1" a="1"/>
  <c r="G184" i="1" s="1"/>
  <c r="I184" i="1"/>
  <c r="J184" i="1" a="1"/>
  <c r="J184" i="1" s="1"/>
  <c r="K184" i="1" a="1"/>
  <c r="K184" i="1" s="1"/>
  <c r="L184" i="1"/>
  <c r="M184" i="1" a="1"/>
  <c r="M184" i="1" s="1"/>
  <c r="S184" i="1"/>
  <c r="G185" i="1" a="1"/>
  <c r="G185" i="1" s="1"/>
  <c r="I185" i="1"/>
  <c r="J185" i="1" a="1"/>
  <c r="J185" i="1" s="1"/>
  <c r="K185" i="1" a="1"/>
  <c r="K185" i="1" s="1"/>
  <c r="L185" i="1"/>
  <c r="M185" i="1" a="1"/>
  <c r="M185" i="1" s="1"/>
  <c r="S185" i="1"/>
  <c r="G186" i="1" a="1"/>
  <c r="G186" i="1" s="1"/>
  <c r="I186" i="1"/>
  <c r="J186" i="1" a="1"/>
  <c r="J186" i="1" s="1"/>
  <c r="K186" i="1" a="1"/>
  <c r="K186" i="1" s="1"/>
  <c r="L186" i="1"/>
  <c r="M186" i="1" a="1"/>
  <c r="M186" i="1" s="1"/>
  <c r="S186" i="1"/>
  <c r="G187" i="1" a="1"/>
  <c r="G187" i="1" s="1"/>
  <c r="I187" i="1"/>
  <c r="J187" i="1" a="1"/>
  <c r="J187" i="1" s="1"/>
  <c r="K187" i="1" a="1"/>
  <c r="K187" i="1" s="1"/>
  <c r="L187" i="1"/>
  <c r="M187" i="1" a="1"/>
  <c r="M187" i="1" s="1"/>
  <c r="S187" i="1"/>
  <c r="G188" i="1" a="1"/>
  <c r="G188" i="1"/>
  <c r="I188" i="1"/>
  <c r="J188" i="1" a="1"/>
  <c r="J188" i="1" s="1"/>
  <c r="K188" i="1" a="1"/>
  <c r="K188" i="1" s="1"/>
  <c r="L188" i="1"/>
  <c r="M188" i="1" a="1"/>
  <c r="M188" i="1" s="1"/>
  <c r="S188" i="1"/>
  <c r="G189" i="1" a="1"/>
  <c r="G189" i="1"/>
  <c r="I189" i="1"/>
  <c r="J189" i="1" a="1"/>
  <c r="J189" i="1" s="1"/>
  <c r="K189" i="1" a="1"/>
  <c r="K189" i="1" s="1"/>
  <c r="L189" i="1"/>
  <c r="M189" i="1" a="1"/>
  <c r="M189" i="1" s="1"/>
  <c r="S189" i="1"/>
  <c r="G190" i="1" a="1"/>
  <c r="G190" i="1" s="1"/>
  <c r="I190" i="1"/>
  <c r="J190" i="1" a="1"/>
  <c r="J190" i="1" s="1"/>
  <c r="K190" i="1" a="1"/>
  <c r="K190" i="1" s="1"/>
  <c r="L190" i="1"/>
  <c r="M190" i="1" a="1"/>
  <c r="M190" i="1" s="1"/>
  <c r="S190" i="1"/>
  <c r="G191" i="1" a="1"/>
  <c r="G191" i="1"/>
  <c r="I191" i="1"/>
  <c r="J191" i="1" a="1"/>
  <c r="J191" i="1" s="1"/>
  <c r="K191" i="1" a="1"/>
  <c r="K191" i="1" s="1"/>
  <c r="L191" i="1"/>
  <c r="M191" i="1" a="1"/>
  <c r="M191" i="1" s="1"/>
  <c r="S191" i="1"/>
  <c r="G192" i="1" a="1"/>
  <c r="G192" i="1"/>
  <c r="I192" i="1"/>
  <c r="J192" i="1" a="1"/>
  <c r="J192" i="1" s="1"/>
  <c r="K192" i="1" a="1"/>
  <c r="K192" i="1" s="1"/>
  <c r="L192" i="1"/>
  <c r="M192" i="1" a="1"/>
  <c r="M192" i="1" s="1"/>
  <c r="S192" i="1"/>
  <c r="G193" i="1" a="1"/>
  <c r="G193" i="1"/>
  <c r="I193" i="1"/>
  <c r="J193" i="1" a="1"/>
  <c r="J193" i="1" s="1"/>
  <c r="K193" i="1" a="1"/>
  <c r="K193" i="1" s="1"/>
  <c r="L193" i="1"/>
  <c r="M193" i="1" a="1"/>
  <c r="M193" i="1" s="1"/>
  <c r="S193" i="1"/>
  <c r="G194" i="1" a="1"/>
  <c r="G194" i="1" s="1"/>
  <c r="I194" i="1"/>
  <c r="J194" i="1" a="1"/>
  <c r="J194" i="1" s="1"/>
  <c r="K194" i="1" a="1"/>
  <c r="K194" i="1" s="1"/>
  <c r="L194" i="1"/>
  <c r="M194" i="1" a="1"/>
  <c r="M194" i="1" s="1"/>
  <c r="S194" i="1"/>
  <c r="G195" i="1" a="1"/>
  <c r="G195" i="1" s="1"/>
  <c r="I195" i="1"/>
  <c r="J195" i="1" a="1"/>
  <c r="J195" i="1" s="1"/>
  <c r="K195" i="1" a="1"/>
  <c r="K195" i="1" s="1"/>
  <c r="L195" i="1"/>
  <c r="M195" i="1" a="1"/>
  <c r="M195" i="1" s="1"/>
  <c r="S195" i="1"/>
  <c r="G196" i="1" a="1"/>
  <c r="G196" i="1"/>
  <c r="I196" i="1"/>
  <c r="J196" i="1" a="1"/>
  <c r="J196" i="1" s="1"/>
  <c r="K196" i="1" a="1"/>
  <c r="K196" i="1" s="1"/>
  <c r="L196" i="1"/>
  <c r="M196" i="1" a="1"/>
  <c r="M196" i="1" s="1"/>
  <c r="S196" i="1"/>
  <c r="G197" i="1" a="1"/>
  <c r="G197" i="1"/>
  <c r="I197" i="1"/>
  <c r="J197" i="1" a="1"/>
  <c r="J197" i="1" s="1"/>
  <c r="K197" i="1" a="1"/>
  <c r="K197" i="1" s="1"/>
  <c r="L197" i="1"/>
  <c r="M197" i="1" a="1"/>
  <c r="M197" i="1" s="1"/>
  <c r="S197" i="1"/>
  <c r="G198" i="1" a="1"/>
  <c r="G198" i="1" s="1"/>
  <c r="I198" i="1"/>
  <c r="J198" i="1" a="1"/>
  <c r="J198" i="1" s="1"/>
  <c r="K198" i="1" a="1"/>
  <c r="K198" i="1" s="1"/>
  <c r="L198" i="1"/>
  <c r="M198" i="1" a="1"/>
  <c r="M198" i="1" s="1"/>
  <c r="S198" i="1"/>
  <c r="G199" i="1" a="1"/>
  <c r="G199" i="1" s="1"/>
  <c r="I199" i="1"/>
  <c r="J199" i="1" a="1"/>
  <c r="J199" i="1" s="1"/>
  <c r="K199" i="1" a="1"/>
  <c r="K199" i="1" s="1"/>
  <c r="L199" i="1"/>
  <c r="M199" i="1" a="1"/>
  <c r="M199" i="1" s="1"/>
  <c r="S199" i="1"/>
  <c r="G200" i="1" a="1"/>
  <c r="G200" i="1"/>
  <c r="I200" i="1"/>
  <c r="J200" i="1" a="1"/>
  <c r="J200" i="1" s="1"/>
  <c r="K200" i="1" a="1"/>
  <c r="K200" i="1" s="1"/>
  <c r="L200" i="1"/>
  <c r="M200" i="1" a="1"/>
  <c r="M200" i="1" s="1"/>
  <c r="S200" i="1"/>
  <c r="G201" i="1" a="1"/>
  <c r="G201" i="1"/>
  <c r="I201" i="1"/>
  <c r="J201" i="1" a="1"/>
  <c r="J201" i="1" s="1"/>
  <c r="K201" i="1" a="1"/>
  <c r="K201" i="1" s="1"/>
  <c r="L201" i="1"/>
  <c r="M201" i="1" a="1"/>
  <c r="M201" i="1" s="1"/>
  <c r="S201" i="1"/>
  <c r="G202" i="1" a="1"/>
  <c r="G202" i="1" s="1"/>
  <c r="I202" i="1"/>
  <c r="J202" i="1" a="1"/>
  <c r="J202" i="1" s="1"/>
  <c r="K202" i="1" a="1"/>
  <c r="K202" i="1" s="1"/>
  <c r="L202" i="1"/>
  <c r="M202" i="1" a="1"/>
  <c r="M202" i="1" s="1"/>
  <c r="S202" i="1"/>
  <c r="G203" i="1" a="1"/>
  <c r="G203" i="1"/>
  <c r="I203" i="1"/>
  <c r="J203" i="1" a="1"/>
  <c r="J203" i="1" s="1"/>
  <c r="K203" i="1" a="1"/>
  <c r="K203" i="1" s="1"/>
  <c r="L203" i="1"/>
  <c r="M203" i="1" a="1"/>
  <c r="M203" i="1" s="1"/>
  <c r="S203" i="1"/>
  <c r="G204" i="1" a="1"/>
  <c r="G204" i="1"/>
  <c r="I204" i="1"/>
  <c r="J204" i="1" a="1"/>
  <c r="J204" i="1" s="1"/>
  <c r="K204" i="1" a="1"/>
  <c r="K204" i="1" s="1"/>
  <c r="L204" i="1"/>
  <c r="M204" i="1" a="1"/>
  <c r="M204" i="1" s="1"/>
  <c r="S204" i="1"/>
  <c r="G205" i="1" a="1"/>
  <c r="G205" i="1"/>
  <c r="I205" i="1"/>
  <c r="J205" i="1" a="1"/>
  <c r="J205" i="1" s="1"/>
  <c r="K205" i="1" a="1"/>
  <c r="K205" i="1" s="1"/>
  <c r="L205" i="1"/>
  <c r="M205" i="1" a="1"/>
  <c r="M205" i="1" s="1"/>
  <c r="S205" i="1"/>
  <c r="G206" i="1" a="1"/>
  <c r="G206" i="1" s="1"/>
  <c r="I206" i="1"/>
  <c r="J206" i="1" a="1"/>
  <c r="J206" i="1" s="1"/>
  <c r="K206" i="1" a="1"/>
  <c r="K206" i="1" s="1"/>
  <c r="L206" i="1"/>
  <c r="M206" i="1" a="1"/>
  <c r="M206" i="1" s="1"/>
  <c r="S206" i="1"/>
  <c r="G207" i="1" a="1"/>
  <c r="G207" i="1"/>
  <c r="I207" i="1"/>
  <c r="J207" i="1" a="1"/>
  <c r="J207" i="1" s="1"/>
  <c r="K207" i="1" a="1"/>
  <c r="K207" i="1" s="1"/>
  <c r="L207" i="1"/>
  <c r="M207" i="1" a="1"/>
  <c r="M207" i="1" s="1"/>
  <c r="S207" i="1"/>
  <c r="G208" i="1" a="1"/>
  <c r="G208" i="1"/>
  <c r="I208" i="1"/>
  <c r="J208" i="1" a="1"/>
  <c r="J208" i="1" s="1"/>
  <c r="K208" i="1" a="1"/>
  <c r="K208" i="1" s="1"/>
  <c r="L208" i="1"/>
  <c r="M208" i="1" a="1"/>
  <c r="M208" i="1" s="1"/>
  <c r="S208" i="1"/>
  <c r="G209" i="1" a="1"/>
  <c r="G209" i="1"/>
  <c r="I209" i="1"/>
  <c r="J209" i="1" a="1"/>
  <c r="J209" i="1" s="1"/>
  <c r="K209" i="1" a="1"/>
  <c r="K209" i="1" s="1"/>
  <c r="L209" i="1"/>
  <c r="M209" i="1" a="1"/>
  <c r="M209" i="1" s="1"/>
  <c r="S209" i="1"/>
  <c r="G210" i="1" a="1"/>
  <c r="G210" i="1"/>
  <c r="I210" i="1"/>
  <c r="J210" i="1" a="1"/>
  <c r="J210" i="1" s="1"/>
  <c r="K210" i="1" a="1"/>
  <c r="K210" i="1" s="1"/>
  <c r="L210" i="1"/>
  <c r="M210" i="1" a="1"/>
  <c r="M210" i="1" s="1"/>
  <c r="S210" i="1"/>
  <c r="G211" i="1" a="1"/>
  <c r="G211" i="1" s="1"/>
  <c r="I211" i="1"/>
  <c r="J211" i="1" a="1"/>
  <c r="J211" i="1" s="1"/>
  <c r="K211" i="1" a="1"/>
  <c r="K211" i="1" s="1"/>
  <c r="L211" i="1"/>
  <c r="M211" i="1" a="1"/>
  <c r="M211" i="1" s="1"/>
  <c r="S211" i="1"/>
  <c r="G212" i="1" a="1"/>
  <c r="G212" i="1"/>
  <c r="I212" i="1"/>
  <c r="J212" i="1" a="1"/>
  <c r="J212" i="1" s="1"/>
  <c r="K212" i="1" a="1"/>
  <c r="K212" i="1" s="1"/>
  <c r="L212" i="1"/>
  <c r="M212" i="1" a="1"/>
  <c r="M212" i="1" s="1"/>
  <c r="S212" i="1"/>
  <c r="G213" i="1" a="1"/>
  <c r="G213" i="1"/>
  <c r="I213" i="1"/>
  <c r="J213" i="1" a="1"/>
  <c r="J213" i="1" s="1"/>
  <c r="K213" i="1" a="1"/>
  <c r="K213" i="1" s="1"/>
  <c r="L213" i="1"/>
  <c r="M213" i="1" a="1"/>
  <c r="M213" i="1" s="1"/>
  <c r="S213" i="1"/>
  <c r="G214" i="1" a="1"/>
  <c r="G214" i="1" s="1"/>
  <c r="I214" i="1"/>
  <c r="J214" i="1" a="1"/>
  <c r="J214" i="1" s="1"/>
  <c r="K214" i="1" a="1"/>
  <c r="K214" i="1" s="1"/>
  <c r="L214" i="1"/>
  <c r="M214" i="1" a="1"/>
  <c r="M214" i="1" s="1"/>
  <c r="S214" i="1"/>
  <c r="G215" i="1" a="1"/>
  <c r="G215" i="1"/>
  <c r="I215" i="1"/>
  <c r="J215" i="1" a="1"/>
  <c r="J215" i="1" s="1"/>
  <c r="K215" i="1" a="1"/>
  <c r="K215" i="1" s="1"/>
  <c r="L215" i="1"/>
  <c r="M215" i="1" a="1"/>
  <c r="M215" i="1" s="1"/>
  <c r="S215" i="1"/>
  <c r="G216" i="1" a="1"/>
  <c r="G216" i="1"/>
  <c r="I216" i="1"/>
  <c r="J216" i="1" a="1"/>
  <c r="J216" i="1" s="1"/>
  <c r="K216" i="1" a="1"/>
  <c r="K216" i="1" s="1"/>
  <c r="L216" i="1"/>
  <c r="M216" i="1" a="1"/>
  <c r="M216" i="1" s="1"/>
  <c r="S216" i="1"/>
  <c r="G217" i="1" a="1"/>
  <c r="G217" i="1"/>
  <c r="I217" i="1"/>
  <c r="J217" i="1" a="1"/>
  <c r="J217" i="1" s="1"/>
  <c r="K217" i="1" a="1"/>
  <c r="K217" i="1" s="1"/>
  <c r="L217" i="1"/>
  <c r="M217" i="1" a="1"/>
  <c r="M217" i="1" s="1"/>
  <c r="S217" i="1"/>
  <c r="G218" i="1" a="1"/>
  <c r="G218" i="1"/>
  <c r="I218" i="1"/>
  <c r="J218" i="1" a="1"/>
  <c r="J218" i="1" s="1"/>
  <c r="K218" i="1" a="1"/>
  <c r="K218" i="1" s="1"/>
  <c r="L218" i="1"/>
  <c r="M218" i="1" a="1"/>
  <c r="M218" i="1" s="1"/>
  <c r="S218" i="1"/>
  <c r="G219" i="1" a="1"/>
  <c r="G219" i="1" s="1"/>
  <c r="I219" i="1"/>
  <c r="J219" i="1" a="1"/>
  <c r="J219" i="1" s="1"/>
  <c r="K219" i="1" a="1"/>
  <c r="K219" i="1" s="1"/>
  <c r="L219" i="1"/>
  <c r="M219" i="1" a="1"/>
  <c r="M219" i="1" s="1"/>
  <c r="S219" i="1"/>
  <c r="G220" i="1" a="1"/>
  <c r="G220" i="1"/>
  <c r="I220" i="1"/>
  <c r="J220" i="1" a="1"/>
  <c r="J220" i="1" s="1"/>
  <c r="K220" i="1" a="1"/>
  <c r="K220" i="1" s="1"/>
  <c r="L220" i="1"/>
  <c r="M220" i="1" a="1"/>
  <c r="M220" i="1" s="1"/>
  <c r="S220" i="1"/>
  <c r="G221" i="1" a="1"/>
  <c r="G221" i="1"/>
  <c r="I221" i="1"/>
  <c r="J221" i="1" a="1"/>
  <c r="J221" i="1" s="1"/>
  <c r="K221" i="1" a="1"/>
  <c r="K221" i="1" s="1"/>
  <c r="L221" i="1"/>
  <c r="M221" i="1" a="1"/>
  <c r="M221" i="1" s="1"/>
  <c r="S221" i="1"/>
  <c r="G222" i="1" a="1"/>
  <c r="G222" i="1" s="1"/>
  <c r="I222" i="1"/>
  <c r="J222" i="1" a="1"/>
  <c r="J222" i="1" s="1"/>
  <c r="K222" i="1" a="1"/>
  <c r="K222" i="1" s="1"/>
  <c r="L222" i="1"/>
  <c r="M222" i="1" a="1"/>
  <c r="M222" i="1" s="1"/>
  <c r="S222" i="1"/>
  <c r="G223" i="1" a="1"/>
  <c r="G223" i="1"/>
  <c r="I223" i="1"/>
  <c r="J223" i="1" a="1"/>
  <c r="J223" i="1" s="1"/>
  <c r="K223" i="1" a="1"/>
  <c r="K223" i="1" s="1"/>
  <c r="L223" i="1"/>
  <c r="M223" i="1" a="1"/>
  <c r="M223" i="1" s="1"/>
  <c r="S223" i="1"/>
  <c r="G224" i="1" a="1"/>
  <c r="G224" i="1"/>
  <c r="I224" i="1"/>
  <c r="J224" i="1" a="1"/>
  <c r="J224" i="1" s="1"/>
  <c r="K224" i="1" a="1"/>
  <c r="K224" i="1" s="1"/>
  <c r="L224" i="1"/>
  <c r="M224" i="1" a="1"/>
  <c r="M224" i="1" s="1"/>
  <c r="S224" i="1"/>
  <c r="G225" i="1" a="1"/>
  <c r="G225" i="1"/>
  <c r="I225" i="1"/>
  <c r="J225" i="1" a="1"/>
  <c r="J225" i="1" s="1"/>
  <c r="K225" i="1" a="1"/>
  <c r="K225" i="1" s="1"/>
  <c r="L225" i="1"/>
  <c r="M225" i="1" a="1"/>
  <c r="M225" i="1" s="1"/>
  <c r="S225" i="1"/>
  <c r="G226" i="1" a="1"/>
  <c r="G226" i="1"/>
  <c r="I226" i="1"/>
  <c r="J226" i="1" a="1"/>
  <c r="J226" i="1" s="1"/>
  <c r="K226" i="1" a="1"/>
  <c r="K226" i="1" s="1"/>
  <c r="L226" i="1"/>
  <c r="M226" i="1" a="1"/>
  <c r="M226" i="1" s="1"/>
  <c r="S226" i="1"/>
  <c r="G227" i="1" a="1"/>
  <c r="G227" i="1"/>
  <c r="I227" i="1"/>
  <c r="J227" i="1" a="1"/>
  <c r="J227" i="1" s="1"/>
  <c r="K227" i="1" a="1"/>
  <c r="K227" i="1" s="1"/>
  <c r="L227" i="1"/>
  <c r="M227" i="1" a="1"/>
  <c r="M227" i="1" s="1"/>
  <c r="S227" i="1"/>
  <c r="G228" i="1" a="1"/>
  <c r="G228" i="1"/>
  <c r="I228" i="1"/>
  <c r="J228" i="1" a="1"/>
  <c r="J228" i="1" s="1"/>
  <c r="K228" i="1" a="1"/>
  <c r="K228" i="1" s="1"/>
  <c r="L228" i="1"/>
  <c r="M228" i="1" a="1"/>
  <c r="M228" i="1" s="1"/>
  <c r="S228" i="1"/>
  <c r="G229" i="1" a="1"/>
  <c r="G229" i="1"/>
  <c r="I229" i="1"/>
  <c r="J229" i="1" a="1"/>
  <c r="J229" i="1" s="1"/>
  <c r="K229" i="1" a="1"/>
  <c r="K229" i="1" s="1"/>
  <c r="L229" i="1"/>
  <c r="M229" i="1" a="1"/>
  <c r="M229" i="1" s="1"/>
  <c r="S229" i="1"/>
  <c r="G230" i="1" a="1"/>
  <c r="G230" i="1" s="1"/>
  <c r="I230" i="1"/>
  <c r="J230" i="1" a="1"/>
  <c r="J230" i="1" s="1"/>
  <c r="K230" i="1" a="1"/>
  <c r="K230" i="1" s="1"/>
  <c r="L230" i="1"/>
  <c r="M230" i="1" a="1"/>
  <c r="M230" i="1" s="1"/>
  <c r="S230" i="1"/>
  <c r="G231" i="1" a="1"/>
  <c r="G231" i="1"/>
  <c r="I231" i="1"/>
  <c r="J231" i="1" a="1"/>
  <c r="J231" i="1" s="1"/>
  <c r="K231" i="1" a="1"/>
  <c r="K231" i="1" s="1"/>
  <c r="L231" i="1"/>
  <c r="M231" i="1" a="1"/>
  <c r="M231" i="1" s="1"/>
  <c r="S231" i="1"/>
  <c r="G232" i="1" a="1"/>
  <c r="G232" i="1"/>
  <c r="I232" i="1"/>
  <c r="J232" i="1" a="1"/>
  <c r="J232" i="1" s="1"/>
  <c r="K232" i="1" a="1"/>
  <c r="K232" i="1" s="1"/>
  <c r="L232" i="1"/>
  <c r="M232" i="1" a="1"/>
  <c r="M232" i="1" s="1"/>
  <c r="S232" i="1"/>
  <c r="G233" i="1" a="1"/>
  <c r="G233" i="1"/>
  <c r="I233" i="1"/>
  <c r="J233" i="1" a="1"/>
  <c r="J233" i="1" s="1"/>
  <c r="K233" i="1" a="1"/>
  <c r="K233" i="1" s="1"/>
  <c r="L233" i="1"/>
  <c r="M233" i="1" a="1"/>
  <c r="M233" i="1" s="1"/>
  <c r="S233" i="1"/>
  <c r="G234" i="1" a="1"/>
  <c r="G234" i="1" s="1"/>
  <c r="I234" i="1"/>
  <c r="J234" i="1" a="1"/>
  <c r="J234" i="1" s="1"/>
  <c r="K234" i="1" a="1"/>
  <c r="K234" i="1" s="1"/>
  <c r="L234" i="1"/>
  <c r="M234" i="1" a="1"/>
  <c r="M234" i="1" s="1"/>
  <c r="S234" i="1"/>
  <c r="G235" i="1" a="1"/>
  <c r="G235" i="1" s="1"/>
  <c r="I235" i="1"/>
  <c r="J235" i="1" a="1"/>
  <c r="J235" i="1" s="1"/>
  <c r="K235" i="1" a="1"/>
  <c r="K235" i="1" s="1"/>
  <c r="L235" i="1"/>
  <c r="M235" i="1" a="1"/>
  <c r="M235" i="1" s="1"/>
  <c r="S235" i="1"/>
  <c r="G236" i="1" a="1"/>
  <c r="G236" i="1"/>
  <c r="I236" i="1"/>
  <c r="J236" i="1" a="1"/>
  <c r="J236" i="1" s="1"/>
  <c r="K236" i="1" a="1"/>
  <c r="K236" i="1" s="1"/>
  <c r="L236" i="1"/>
  <c r="M236" i="1" a="1"/>
  <c r="M236" i="1" s="1"/>
  <c r="S236" i="1"/>
  <c r="G237" i="1" a="1"/>
  <c r="G237" i="1"/>
  <c r="I237" i="1"/>
  <c r="J237" i="1" a="1"/>
  <c r="J237" i="1" s="1"/>
  <c r="K237" i="1" a="1"/>
  <c r="K237" i="1" s="1"/>
  <c r="L237" i="1"/>
  <c r="M237" i="1" a="1"/>
  <c r="M237" i="1" s="1"/>
  <c r="S237" i="1"/>
  <c r="G238" i="1" a="1"/>
  <c r="G238" i="1"/>
  <c r="I238" i="1"/>
  <c r="J238" i="1" a="1"/>
  <c r="J238" i="1" s="1"/>
  <c r="K238" i="1" a="1"/>
  <c r="K238" i="1" s="1"/>
  <c r="L238" i="1"/>
  <c r="M238" i="1" a="1"/>
  <c r="M238" i="1" s="1"/>
  <c r="S238" i="1"/>
  <c r="G239" i="1" a="1"/>
  <c r="G239" i="1"/>
  <c r="I239" i="1"/>
  <c r="J239" i="1" a="1"/>
  <c r="J239" i="1" s="1"/>
  <c r="K239" i="1" a="1"/>
  <c r="K239" i="1" s="1"/>
  <c r="L239" i="1"/>
  <c r="M239" i="1" a="1"/>
  <c r="M239" i="1" s="1"/>
  <c r="S239" i="1"/>
  <c r="G240" i="1" a="1"/>
  <c r="G240" i="1"/>
  <c r="I240" i="1"/>
  <c r="J240" i="1" a="1"/>
  <c r="J240" i="1" s="1"/>
  <c r="K240" i="1" a="1"/>
  <c r="K240" i="1" s="1"/>
  <c r="L240" i="1"/>
  <c r="M240" i="1" a="1"/>
  <c r="M240" i="1" s="1"/>
  <c r="S240" i="1"/>
  <c r="G241" i="1" a="1"/>
  <c r="G241" i="1" s="1"/>
  <c r="I241" i="1"/>
  <c r="J241" i="1" a="1"/>
  <c r="J241" i="1" s="1"/>
  <c r="K241" i="1" a="1"/>
  <c r="K241" i="1" s="1"/>
  <c r="L241" i="1"/>
  <c r="M241" i="1" a="1"/>
  <c r="M241" i="1" s="1"/>
  <c r="S241" i="1"/>
  <c r="G242" i="1" a="1"/>
  <c r="G242" i="1" s="1"/>
  <c r="I242" i="1"/>
  <c r="J242" i="1" a="1"/>
  <c r="J242" i="1" s="1"/>
  <c r="K242" i="1" a="1"/>
  <c r="K242" i="1" s="1"/>
  <c r="L242" i="1"/>
  <c r="M242" i="1" a="1"/>
  <c r="M242" i="1" s="1"/>
  <c r="S242" i="1"/>
  <c r="G243" i="1" a="1"/>
  <c r="G243" i="1" s="1"/>
  <c r="I243" i="1"/>
  <c r="J243" i="1" a="1"/>
  <c r="J243" i="1" s="1"/>
  <c r="K243" i="1" a="1"/>
  <c r="K243" i="1" s="1"/>
  <c r="L243" i="1"/>
  <c r="M243" i="1" a="1"/>
  <c r="M243" i="1" s="1"/>
  <c r="S243" i="1"/>
  <c r="G244" i="1" a="1"/>
  <c r="G244" i="1" s="1"/>
  <c r="I244" i="1"/>
  <c r="J244" i="1" a="1"/>
  <c r="J244" i="1" s="1"/>
  <c r="K244" i="1" a="1"/>
  <c r="K244" i="1" s="1"/>
  <c r="L244" i="1"/>
  <c r="M244" i="1" a="1"/>
  <c r="M244" i="1" s="1"/>
  <c r="S244" i="1"/>
  <c r="G245" i="1" a="1"/>
  <c r="G245" i="1"/>
  <c r="I245" i="1"/>
  <c r="J245" i="1" a="1"/>
  <c r="J245" i="1" s="1"/>
  <c r="K245" i="1" a="1"/>
  <c r="K245" i="1" s="1"/>
  <c r="L245" i="1"/>
  <c r="M245" i="1" a="1"/>
  <c r="M245" i="1" s="1"/>
  <c r="S245" i="1"/>
  <c r="G246" i="1" a="1"/>
  <c r="G246" i="1"/>
  <c r="I246" i="1"/>
  <c r="J246" i="1" a="1"/>
  <c r="J246" i="1" s="1"/>
  <c r="K246" i="1" a="1"/>
  <c r="K246" i="1" s="1"/>
  <c r="L246" i="1"/>
  <c r="M246" i="1" a="1"/>
  <c r="M246" i="1" s="1"/>
  <c r="S246" i="1"/>
  <c r="G247" i="1" a="1"/>
  <c r="G247" i="1"/>
  <c r="I247" i="1"/>
  <c r="J247" i="1" a="1"/>
  <c r="J247" i="1" s="1"/>
  <c r="K247" i="1" a="1"/>
  <c r="K247" i="1" s="1"/>
  <c r="L247" i="1"/>
  <c r="M247" i="1" a="1"/>
  <c r="M247" i="1" s="1"/>
  <c r="S247" i="1"/>
  <c r="G248" i="1" a="1"/>
  <c r="G248" i="1" s="1"/>
  <c r="I248" i="1"/>
  <c r="J248" i="1" a="1"/>
  <c r="J248" i="1" s="1"/>
  <c r="K248" i="1" a="1"/>
  <c r="K248" i="1" s="1"/>
  <c r="L248" i="1"/>
  <c r="M248" i="1" a="1"/>
  <c r="M248" i="1" s="1"/>
  <c r="S248" i="1"/>
  <c r="G249" i="1" a="1"/>
  <c r="G249" i="1"/>
  <c r="I249" i="1"/>
  <c r="J249" i="1" a="1"/>
  <c r="J249" i="1" s="1"/>
  <c r="K249" i="1" a="1"/>
  <c r="K249" i="1" s="1"/>
  <c r="L249" i="1"/>
  <c r="M249" i="1" a="1"/>
  <c r="M249" i="1" s="1"/>
  <c r="S249" i="1"/>
  <c r="G250" i="1" a="1"/>
  <c r="G250" i="1" s="1"/>
  <c r="I250" i="1"/>
  <c r="J250" i="1" a="1"/>
  <c r="J250" i="1" s="1"/>
  <c r="K250" i="1" a="1"/>
  <c r="K250" i="1" s="1"/>
  <c r="L250" i="1"/>
  <c r="M250" i="1" a="1"/>
  <c r="M250" i="1" s="1"/>
  <c r="S250" i="1"/>
  <c r="G251" i="1" a="1"/>
  <c r="G251" i="1" s="1"/>
  <c r="I251" i="1"/>
  <c r="J251" i="1" a="1"/>
  <c r="J251" i="1" s="1"/>
  <c r="K251" i="1" a="1"/>
  <c r="K251" i="1" s="1"/>
  <c r="L251" i="1"/>
  <c r="M251" i="1" a="1"/>
  <c r="M251" i="1" s="1"/>
  <c r="S251" i="1"/>
  <c r="G252" i="1" a="1"/>
  <c r="G252" i="1"/>
  <c r="I252" i="1"/>
  <c r="J252" i="1" a="1"/>
  <c r="J252" i="1" s="1"/>
  <c r="K252" i="1" a="1"/>
  <c r="K252" i="1" s="1"/>
  <c r="L252" i="1"/>
  <c r="M252" i="1" a="1"/>
  <c r="M252" i="1" s="1"/>
  <c r="S252" i="1"/>
  <c r="G253" i="1" a="1"/>
  <c r="G253" i="1" s="1"/>
  <c r="I253" i="1"/>
  <c r="J253" i="1" a="1"/>
  <c r="J253" i="1" s="1"/>
  <c r="K253" i="1" a="1"/>
  <c r="K253" i="1" s="1"/>
  <c r="L253" i="1"/>
  <c r="M253" i="1" a="1"/>
  <c r="M253" i="1" s="1"/>
  <c r="S253" i="1"/>
  <c r="G254" i="1" a="1"/>
  <c r="G254" i="1"/>
  <c r="I254" i="1"/>
  <c r="J254" i="1" a="1"/>
  <c r="J254" i="1" s="1"/>
  <c r="K254" i="1" a="1"/>
  <c r="K254" i="1" s="1"/>
  <c r="L254" i="1"/>
  <c r="M254" i="1" a="1"/>
  <c r="M254" i="1" s="1"/>
  <c r="S254" i="1"/>
  <c r="G255" i="1" a="1"/>
  <c r="G255" i="1"/>
  <c r="I255" i="1"/>
  <c r="J255" i="1" a="1"/>
  <c r="J255" i="1" s="1"/>
  <c r="K255" i="1" a="1"/>
  <c r="K255" i="1" s="1"/>
  <c r="L255" i="1"/>
  <c r="M255" i="1" a="1"/>
  <c r="M255" i="1" s="1"/>
  <c r="S255" i="1"/>
  <c r="G256" i="1" a="1"/>
  <c r="G256" i="1" s="1"/>
  <c r="I256" i="1"/>
  <c r="J256" i="1" a="1"/>
  <c r="J256" i="1" s="1"/>
  <c r="K256" i="1" a="1"/>
  <c r="K256" i="1" s="1"/>
  <c r="L256" i="1"/>
  <c r="M256" i="1" a="1"/>
  <c r="M256" i="1" s="1"/>
  <c r="S256" i="1"/>
  <c r="G257" i="1" a="1"/>
  <c r="G257" i="1" s="1"/>
  <c r="I257" i="1"/>
  <c r="J257" i="1" a="1"/>
  <c r="J257" i="1" s="1"/>
  <c r="K257" i="1" a="1"/>
  <c r="K257" i="1" s="1"/>
  <c r="L257" i="1"/>
  <c r="M257" i="1" a="1"/>
  <c r="M257" i="1" s="1"/>
  <c r="S257" i="1"/>
  <c r="G258" i="1" a="1"/>
  <c r="G258" i="1"/>
  <c r="I258" i="1"/>
  <c r="J258" i="1" a="1"/>
  <c r="J258" i="1" s="1"/>
  <c r="K258" i="1" a="1"/>
  <c r="K258" i="1" s="1"/>
  <c r="L258" i="1"/>
  <c r="M258" i="1" a="1"/>
  <c r="M258" i="1" s="1"/>
  <c r="S258" i="1"/>
  <c r="G259" i="1" a="1"/>
  <c r="G259" i="1"/>
  <c r="I259" i="1"/>
  <c r="J259" i="1" a="1"/>
  <c r="J259" i="1" s="1"/>
  <c r="K259" i="1" a="1"/>
  <c r="K259" i="1" s="1"/>
  <c r="L259" i="1"/>
  <c r="M259" i="1" a="1"/>
  <c r="M259" i="1" s="1"/>
  <c r="S259" i="1"/>
  <c r="G260" i="1" a="1"/>
  <c r="G260" i="1"/>
  <c r="I260" i="1"/>
  <c r="J260" i="1" a="1"/>
  <c r="J260" i="1" s="1"/>
  <c r="K260" i="1" a="1"/>
  <c r="K260" i="1" s="1"/>
  <c r="L260" i="1"/>
  <c r="M260" i="1" a="1"/>
  <c r="M260" i="1" s="1"/>
  <c r="S260" i="1"/>
  <c r="G261" i="1" a="1"/>
  <c r="G261" i="1"/>
  <c r="I261" i="1"/>
  <c r="J261" i="1" a="1"/>
  <c r="J261" i="1" s="1"/>
  <c r="K261" i="1" a="1"/>
  <c r="K261" i="1" s="1"/>
  <c r="L261" i="1"/>
  <c r="M261" i="1" a="1"/>
  <c r="M261" i="1" s="1"/>
  <c r="S261" i="1"/>
  <c r="G262" i="1" a="1"/>
  <c r="G262" i="1"/>
  <c r="I262" i="1"/>
  <c r="J262" i="1" a="1"/>
  <c r="J262" i="1" s="1"/>
  <c r="K262" i="1" a="1"/>
  <c r="K262" i="1" s="1"/>
  <c r="L262" i="1"/>
  <c r="M262" i="1" a="1"/>
  <c r="M262" i="1" s="1"/>
  <c r="S262" i="1"/>
  <c r="G263" i="1" a="1"/>
  <c r="G263" i="1"/>
  <c r="I263" i="1"/>
  <c r="J263" i="1" a="1"/>
  <c r="J263" i="1" s="1"/>
  <c r="K263" i="1" a="1"/>
  <c r="K263" i="1" s="1"/>
  <c r="L263" i="1"/>
  <c r="M263" i="1" a="1"/>
  <c r="M263" i="1" s="1"/>
  <c r="S263" i="1"/>
  <c r="G264" i="1" a="1"/>
  <c r="G264" i="1" s="1"/>
  <c r="I264" i="1"/>
  <c r="J264" i="1" a="1"/>
  <c r="J264" i="1" s="1"/>
  <c r="K264" i="1" a="1"/>
  <c r="K264" i="1" s="1"/>
  <c r="L264" i="1"/>
  <c r="M264" i="1" a="1"/>
  <c r="M264" i="1" s="1"/>
  <c r="S264" i="1"/>
  <c r="G265" i="1" a="1"/>
  <c r="G265" i="1" s="1"/>
  <c r="I265" i="1"/>
  <c r="J265" i="1" a="1"/>
  <c r="J265" i="1" s="1"/>
  <c r="K265" i="1" a="1"/>
  <c r="K265" i="1" s="1"/>
  <c r="L265" i="1"/>
  <c r="M265" i="1" a="1"/>
  <c r="M265" i="1" s="1"/>
  <c r="S265" i="1"/>
  <c r="G266" i="1" a="1"/>
  <c r="G266" i="1"/>
  <c r="I266" i="1"/>
  <c r="J266" i="1" a="1"/>
  <c r="J266" i="1" s="1"/>
  <c r="K266" i="1" a="1"/>
  <c r="K266" i="1" s="1"/>
  <c r="L266" i="1"/>
  <c r="M266" i="1" a="1"/>
  <c r="M266" i="1" s="1"/>
  <c r="S266" i="1"/>
  <c r="G267" i="1" a="1"/>
  <c r="G267" i="1"/>
  <c r="I267" i="1"/>
  <c r="J267" i="1" a="1"/>
  <c r="J267" i="1" s="1"/>
  <c r="K267" i="1" a="1"/>
  <c r="K267" i="1" s="1"/>
  <c r="L267" i="1"/>
  <c r="M267" i="1" a="1"/>
  <c r="M267" i="1" s="1"/>
  <c r="S267" i="1"/>
  <c r="G268" i="1" a="1"/>
  <c r="G268" i="1"/>
  <c r="I268" i="1"/>
  <c r="J268" i="1" a="1"/>
  <c r="J268" i="1" s="1"/>
  <c r="K268" i="1" a="1"/>
  <c r="K268" i="1" s="1"/>
  <c r="L268" i="1"/>
  <c r="M268" i="1" a="1"/>
  <c r="M268" i="1" s="1"/>
  <c r="S268" i="1"/>
  <c r="G269" i="1" a="1"/>
  <c r="G269" i="1" s="1"/>
  <c r="I269" i="1"/>
  <c r="J269" i="1" a="1"/>
  <c r="J269" i="1" s="1"/>
  <c r="K269" i="1" a="1"/>
  <c r="K269" i="1" s="1"/>
  <c r="L269" i="1"/>
  <c r="M269" i="1" a="1"/>
  <c r="M269" i="1" s="1"/>
  <c r="S269" i="1"/>
  <c r="G270" i="1" a="1"/>
  <c r="G270" i="1"/>
  <c r="I270" i="1"/>
  <c r="J270" i="1" a="1"/>
  <c r="J270" i="1" s="1"/>
  <c r="K270" i="1" a="1"/>
  <c r="K270" i="1" s="1"/>
  <c r="L270" i="1"/>
  <c r="M270" i="1" a="1"/>
  <c r="M270" i="1" s="1"/>
  <c r="S270" i="1"/>
  <c r="G271" i="1" a="1"/>
  <c r="G271" i="1"/>
  <c r="I271" i="1"/>
  <c r="J271" i="1" a="1"/>
  <c r="J271" i="1" s="1"/>
  <c r="K271" i="1" a="1"/>
  <c r="K271" i="1" s="1"/>
  <c r="L271" i="1"/>
  <c r="M271" i="1" a="1"/>
  <c r="M271" i="1" s="1"/>
  <c r="S271" i="1"/>
  <c r="G272" i="1" a="1"/>
  <c r="G272" i="1" s="1"/>
  <c r="I272" i="1"/>
  <c r="J272" i="1" a="1"/>
  <c r="J272" i="1" s="1"/>
  <c r="K272" i="1" a="1"/>
  <c r="K272" i="1" s="1"/>
  <c r="L272" i="1"/>
  <c r="M272" i="1" a="1"/>
  <c r="M272" i="1" s="1"/>
  <c r="S272" i="1"/>
  <c r="G273" i="1" a="1"/>
  <c r="G273" i="1" s="1"/>
  <c r="I273" i="1"/>
  <c r="J273" i="1" a="1"/>
  <c r="J273" i="1" s="1"/>
  <c r="K273" i="1" a="1"/>
  <c r="K273" i="1" s="1"/>
  <c r="L273" i="1"/>
  <c r="M273" i="1" a="1"/>
  <c r="M273" i="1" s="1"/>
  <c r="S273" i="1"/>
  <c r="G274" i="1" a="1"/>
  <c r="G274" i="1"/>
  <c r="I274" i="1"/>
  <c r="J274" i="1" a="1"/>
  <c r="J274" i="1" s="1"/>
  <c r="K274" i="1" a="1"/>
  <c r="K274" i="1" s="1"/>
  <c r="L274" i="1"/>
  <c r="M274" i="1" a="1"/>
  <c r="M274" i="1" s="1"/>
  <c r="S274" i="1"/>
  <c r="G275" i="1" a="1"/>
  <c r="G275" i="1"/>
  <c r="I275" i="1"/>
  <c r="J275" i="1" a="1"/>
  <c r="J275" i="1" s="1"/>
  <c r="K275" i="1" a="1"/>
  <c r="K275" i="1" s="1"/>
  <c r="L275" i="1"/>
  <c r="M275" i="1" a="1"/>
  <c r="M275" i="1" s="1"/>
  <c r="S275" i="1"/>
  <c r="G276" i="1" a="1"/>
  <c r="G276" i="1" s="1"/>
  <c r="I276" i="1"/>
  <c r="J276" i="1" a="1"/>
  <c r="J276" i="1" s="1"/>
  <c r="K276" i="1" a="1"/>
  <c r="K276" i="1" s="1"/>
  <c r="L276" i="1"/>
  <c r="M276" i="1" a="1"/>
  <c r="M276" i="1" s="1"/>
  <c r="S276" i="1"/>
  <c r="G277" i="1" a="1"/>
  <c r="G277" i="1" s="1"/>
  <c r="I277" i="1"/>
  <c r="J277" i="1" a="1"/>
  <c r="J277" i="1" s="1"/>
  <c r="K277" i="1" a="1"/>
  <c r="K277" i="1" s="1"/>
  <c r="L277" i="1"/>
  <c r="M277" i="1" a="1"/>
  <c r="M277" i="1" s="1"/>
  <c r="S277" i="1"/>
  <c r="G278" i="1" a="1"/>
  <c r="G278" i="1"/>
  <c r="I278" i="1"/>
  <c r="J278" i="1" a="1"/>
  <c r="J278" i="1" s="1"/>
  <c r="K278" i="1" a="1"/>
  <c r="K278" i="1" s="1"/>
  <c r="L278" i="1"/>
  <c r="M278" i="1" a="1"/>
  <c r="M278" i="1" s="1"/>
  <c r="S278" i="1"/>
  <c r="G279" i="1" a="1"/>
  <c r="G279" i="1"/>
  <c r="I279" i="1"/>
  <c r="J279" i="1" a="1"/>
  <c r="J279" i="1" s="1"/>
  <c r="K279" i="1" a="1"/>
  <c r="K279" i="1" s="1"/>
  <c r="L279" i="1"/>
  <c r="M279" i="1" a="1"/>
  <c r="M279" i="1" s="1"/>
  <c r="S279" i="1"/>
  <c r="G280" i="1" a="1"/>
  <c r="G280" i="1"/>
  <c r="I280" i="1"/>
  <c r="J280" i="1" a="1"/>
  <c r="J280" i="1" s="1"/>
  <c r="K280" i="1" a="1"/>
  <c r="K280" i="1" s="1"/>
  <c r="L280" i="1"/>
  <c r="M280" i="1" a="1"/>
  <c r="M280" i="1" s="1"/>
  <c r="S280" i="1"/>
  <c r="G281" i="1" a="1"/>
  <c r="G281" i="1"/>
  <c r="I281" i="1"/>
  <c r="J281" i="1" a="1"/>
  <c r="J281" i="1" s="1"/>
  <c r="K281" i="1" a="1"/>
  <c r="K281" i="1" s="1"/>
  <c r="L281" i="1"/>
  <c r="M281" i="1" a="1"/>
  <c r="M281" i="1" s="1"/>
  <c r="S281" i="1"/>
  <c r="G282" i="1" a="1"/>
  <c r="G282" i="1"/>
  <c r="I282" i="1"/>
  <c r="J282" i="1" a="1"/>
  <c r="J282" i="1" s="1"/>
  <c r="K282" i="1" a="1"/>
  <c r="K282" i="1" s="1"/>
  <c r="L282" i="1"/>
  <c r="M282" i="1" a="1"/>
  <c r="M282" i="1" s="1"/>
  <c r="S282" i="1"/>
  <c r="G283" i="1" a="1"/>
  <c r="G283" i="1"/>
  <c r="I283" i="1"/>
  <c r="J283" i="1" a="1"/>
  <c r="J283" i="1" s="1"/>
  <c r="K283" i="1" a="1"/>
  <c r="K283" i="1" s="1"/>
  <c r="L283" i="1"/>
  <c r="M283" i="1" a="1"/>
  <c r="M283" i="1" s="1"/>
  <c r="S283" i="1"/>
  <c r="G284" i="1" a="1"/>
  <c r="G284" i="1"/>
  <c r="I284" i="1"/>
  <c r="J284" i="1" a="1"/>
  <c r="J284" i="1" s="1"/>
  <c r="K284" i="1" a="1"/>
  <c r="K284" i="1" s="1"/>
  <c r="L284" i="1"/>
  <c r="M284" i="1" a="1"/>
  <c r="M284" i="1" s="1"/>
  <c r="S284" i="1"/>
  <c r="G285" i="1" a="1"/>
  <c r="G285" i="1" s="1"/>
  <c r="I285" i="1"/>
  <c r="J285" i="1" a="1"/>
  <c r="J285" i="1" s="1"/>
  <c r="K285" i="1" a="1"/>
  <c r="K285" i="1" s="1"/>
  <c r="L285" i="1"/>
  <c r="M285" i="1" a="1"/>
  <c r="M285" i="1" s="1"/>
  <c r="S285" i="1"/>
  <c r="G286" i="1" a="1"/>
  <c r="G286" i="1" s="1"/>
  <c r="I286" i="1"/>
  <c r="J286" i="1" a="1"/>
  <c r="J286" i="1" s="1"/>
  <c r="K286" i="1" a="1"/>
  <c r="K286" i="1" s="1"/>
  <c r="L286" i="1"/>
  <c r="M286" i="1" a="1"/>
  <c r="M286" i="1" s="1"/>
  <c r="S286" i="1"/>
  <c r="G287" i="1" a="1"/>
  <c r="G287" i="1"/>
  <c r="I287" i="1"/>
  <c r="J287" i="1" a="1"/>
  <c r="J287" i="1" s="1"/>
  <c r="K287" i="1" a="1"/>
  <c r="K287" i="1" s="1"/>
  <c r="L287" i="1"/>
  <c r="M287" i="1" a="1"/>
  <c r="M287" i="1" s="1"/>
  <c r="S287" i="1"/>
  <c r="G288" i="1" a="1"/>
  <c r="G288" i="1" s="1"/>
  <c r="I288" i="1"/>
  <c r="J288" i="1" a="1"/>
  <c r="J288" i="1" s="1"/>
  <c r="K288" i="1" a="1"/>
  <c r="K288" i="1" s="1"/>
  <c r="L288" i="1"/>
  <c r="M288" i="1" a="1"/>
  <c r="M288" i="1" s="1"/>
  <c r="S288" i="1"/>
  <c r="G289" i="1" a="1"/>
  <c r="G289" i="1" s="1"/>
  <c r="I289" i="1"/>
  <c r="J289" i="1" a="1"/>
  <c r="J289" i="1" s="1"/>
  <c r="K289" i="1" a="1"/>
  <c r="K289" i="1" s="1"/>
  <c r="L289" i="1"/>
  <c r="M289" i="1" a="1"/>
  <c r="M289" i="1" s="1"/>
  <c r="S289" i="1"/>
  <c r="G290" i="1" a="1"/>
  <c r="G290" i="1"/>
  <c r="I290" i="1"/>
  <c r="J290" i="1" a="1"/>
  <c r="J290" i="1" s="1"/>
  <c r="K290" i="1" a="1"/>
  <c r="K290" i="1" s="1"/>
  <c r="L290" i="1"/>
  <c r="M290" i="1" a="1"/>
  <c r="M290" i="1" s="1"/>
  <c r="S290" i="1"/>
  <c r="G291" i="1" a="1"/>
  <c r="G291" i="1"/>
  <c r="I291" i="1"/>
  <c r="J291" i="1" a="1"/>
  <c r="J291" i="1" s="1"/>
  <c r="K291" i="1" a="1"/>
  <c r="K291" i="1" s="1"/>
  <c r="L291" i="1"/>
  <c r="M291" i="1" a="1"/>
  <c r="M291" i="1" s="1"/>
  <c r="S291" i="1"/>
  <c r="G292" i="1" a="1"/>
  <c r="G292" i="1"/>
  <c r="I292" i="1"/>
  <c r="J292" i="1" a="1"/>
  <c r="J292" i="1" s="1"/>
  <c r="K292" i="1" a="1"/>
  <c r="K292" i="1" s="1"/>
  <c r="L292" i="1"/>
  <c r="M292" i="1" a="1"/>
  <c r="M292" i="1" s="1"/>
  <c r="S292" i="1"/>
  <c r="G293" i="1" a="1"/>
  <c r="G293" i="1"/>
  <c r="I293" i="1"/>
  <c r="J293" i="1" a="1"/>
  <c r="J293" i="1" s="1"/>
  <c r="K293" i="1" a="1"/>
  <c r="K293" i="1" s="1"/>
  <c r="L293" i="1"/>
  <c r="M293" i="1" a="1"/>
  <c r="M293" i="1" s="1"/>
  <c r="S293" i="1"/>
  <c r="G294" i="1" a="1"/>
  <c r="G294" i="1" s="1"/>
  <c r="I294" i="1"/>
  <c r="J294" i="1" a="1"/>
  <c r="J294" i="1" s="1"/>
  <c r="K294" i="1" a="1"/>
  <c r="K294" i="1" s="1"/>
  <c r="L294" i="1"/>
  <c r="M294" i="1" a="1"/>
  <c r="M294" i="1" s="1"/>
  <c r="S294" i="1"/>
  <c r="G295" i="1" a="1"/>
  <c r="G295" i="1"/>
  <c r="I295" i="1"/>
  <c r="J295" i="1" a="1"/>
  <c r="J295" i="1" s="1"/>
  <c r="K295" i="1" a="1"/>
  <c r="K295" i="1" s="1"/>
  <c r="L295" i="1"/>
  <c r="M295" i="1" a="1"/>
  <c r="M295" i="1" s="1"/>
  <c r="S295" i="1"/>
  <c r="G296" i="1" a="1"/>
  <c r="G296" i="1"/>
  <c r="I296" i="1"/>
  <c r="J296" i="1" a="1"/>
  <c r="J296" i="1" s="1"/>
  <c r="K296" i="1" a="1"/>
  <c r="K296" i="1" s="1"/>
  <c r="L296" i="1"/>
  <c r="M296" i="1" a="1"/>
  <c r="M296" i="1" s="1"/>
  <c r="S296" i="1"/>
  <c r="G297" i="1" a="1"/>
  <c r="G297" i="1" s="1"/>
  <c r="I297" i="1"/>
  <c r="J297" i="1" a="1"/>
  <c r="J297" i="1" s="1"/>
  <c r="K297" i="1" a="1"/>
  <c r="K297" i="1" s="1"/>
  <c r="L297" i="1"/>
  <c r="M297" i="1" a="1"/>
  <c r="M297" i="1" s="1"/>
  <c r="S297" i="1"/>
  <c r="G298" i="1" a="1"/>
  <c r="G298" i="1"/>
  <c r="I298" i="1"/>
  <c r="J298" i="1" a="1"/>
  <c r="J298" i="1" s="1"/>
  <c r="K298" i="1" a="1"/>
  <c r="K298" i="1" s="1"/>
  <c r="L298" i="1"/>
  <c r="M298" i="1" a="1"/>
  <c r="M298" i="1" s="1"/>
  <c r="S298" i="1"/>
  <c r="G299" i="1" a="1"/>
  <c r="G299" i="1"/>
  <c r="I299" i="1"/>
  <c r="J299" i="1" a="1"/>
  <c r="J299" i="1" s="1"/>
  <c r="K299" i="1" a="1"/>
  <c r="K299" i="1" s="1"/>
  <c r="L299" i="1"/>
  <c r="M299" i="1" a="1"/>
  <c r="M299" i="1" s="1"/>
  <c r="S299" i="1"/>
  <c r="G300" i="1" a="1"/>
  <c r="G300" i="1"/>
  <c r="I300" i="1"/>
  <c r="J300" i="1" a="1"/>
  <c r="J300" i="1" s="1"/>
  <c r="K300" i="1" a="1"/>
  <c r="K300" i="1" s="1"/>
  <c r="L300" i="1"/>
  <c r="M300" i="1" a="1"/>
  <c r="M300" i="1" s="1"/>
  <c r="S300" i="1"/>
  <c r="G301" i="1" a="1"/>
  <c r="G301" i="1" s="1"/>
  <c r="I301" i="1"/>
  <c r="J301" i="1" a="1"/>
  <c r="J301" i="1" s="1"/>
  <c r="K301" i="1" a="1"/>
  <c r="K301" i="1" s="1"/>
  <c r="L301" i="1"/>
  <c r="M301" i="1" a="1"/>
  <c r="M301" i="1" s="1"/>
  <c r="S301" i="1"/>
  <c r="G302" i="1" a="1"/>
  <c r="G302" i="1"/>
  <c r="I302" i="1"/>
  <c r="J302" i="1" a="1"/>
  <c r="J302" i="1" s="1"/>
  <c r="K302" i="1" a="1"/>
  <c r="K302" i="1" s="1"/>
  <c r="L302" i="1"/>
  <c r="M302" i="1" a="1"/>
  <c r="M302" i="1" s="1"/>
  <c r="S302" i="1"/>
  <c r="G303" i="1" a="1"/>
  <c r="G303" i="1" s="1"/>
  <c r="I303" i="1"/>
  <c r="J303" i="1" a="1"/>
  <c r="J303" i="1" s="1"/>
  <c r="K303" i="1" a="1"/>
  <c r="K303" i="1" s="1"/>
  <c r="L303" i="1"/>
  <c r="M303" i="1" a="1"/>
  <c r="M303" i="1" s="1"/>
  <c r="S303" i="1"/>
  <c r="G304" i="1" a="1"/>
  <c r="G304" i="1" s="1"/>
  <c r="I304" i="1"/>
  <c r="J304" i="1" a="1"/>
  <c r="J304" i="1" s="1"/>
  <c r="K304" i="1" a="1"/>
  <c r="K304" i="1" s="1"/>
  <c r="L304" i="1"/>
  <c r="M304" i="1" a="1"/>
  <c r="M304" i="1" s="1"/>
  <c r="S304" i="1"/>
  <c r="G305" i="1" a="1"/>
  <c r="G305" i="1"/>
  <c r="I305" i="1"/>
  <c r="J305" i="1" a="1"/>
  <c r="J305" i="1" s="1"/>
  <c r="K305" i="1" a="1"/>
  <c r="K305" i="1" s="1"/>
  <c r="L305" i="1"/>
  <c r="M305" i="1" a="1"/>
  <c r="M305" i="1" s="1"/>
  <c r="S305" i="1"/>
  <c r="G306" i="1" a="1"/>
  <c r="G306" i="1"/>
  <c r="I306" i="1"/>
  <c r="J306" i="1" a="1"/>
  <c r="J306" i="1" s="1"/>
  <c r="K306" i="1" a="1"/>
  <c r="K306" i="1" s="1"/>
  <c r="L306" i="1"/>
  <c r="M306" i="1" a="1"/>
  <c r="M306" i="1" s="1"/>
  <c r="S306" i="1"/>
  <c r="G307" i="1" a="1"/>
  <c r="G307" i="1" s="1"/>
  <c r="I307" i="1"/>
  <c r="J307" i="1" a="1"/>
  <c r="J307" i="1" s="1"/>
  <c r="K307" i="1" a="1"/>
  <c r="K307" i="1" s="1"/>
  <c r="L307" i="1"/>
  <c r="M307" i="1" a="1"/>
  <c r="M307" i="1" s="1"/>
  <c r="S307" i="1"/>
  <c r="G308" i="1" a="1"/>
  <c r="G308" i="1"/>
  <c r="I308" i="1"/>
  <c r="J308" i="1" a="1"/>
  <c r="J308" i="1" s="1"/>
  <c r="K308" i="1" a="1"/>
  <c r="K308" i="1" s="1"/>
  <c r="L308" i="1"/>
  <c r="M308" i="1" a="1"/>
  <c r="M308" i="1" s="1"/>
  <c r="S308" i="1"/>
  <c r="G309" i="1" a="1"/>
  <c r="G309" i="1" s="1"/>
  <c r="I309" i="1"/>
  <c r="J309" i="1" a="1"/>
  <c r="J309" i="1" s="1"/>
  <c r="K309" i="1" a="1"/>
  <c r="K309" i="1" s="1"/>
  <c r="L309" i="1"/>
  <c r="M309" i="1" a="1"/>
  <c r="M309" i="1" s="1"/>
  <c r="S309" i="1"/>
  <c r="G310" i="1" a="1"/>
  <c r="G310" i="1"/>
  <c r="I310" i="1"/>
  <c r="J310" i="1" a="1"/>
  <c r="J310" i="1" s="1"/>
  <c r="K310" i="1" a="1"/>
  <c r="K310" i="1" s="1"/>
  <c r="L310" i="1"/>
  <c r="M310" i="1" a="1"/>
  <c r="M310" i="1" s="1"/>
  <c r="S310" i="1"/>
  <c r="G311" i="1" a="1"/>
  <c r="G311" i="1" s="1"/>
  <c r="I311" i="1"/>
  <c r="J311" i="1" a="1"/>
  <c r="J311" i="1" s="1"/>
  <c r="K311" i="1" a="1"/>
  <c r="K311" i="1" s="1"/>
  <c r="L311" i="1"/>
  <c r="M311" i="1" a="1"/>
  <c r="M311" i="1" s="1"/>
  <c r="S311" i="1"/>
  <c r="G312" i="1" a="1"/>
  <c r="G312" i="1" s="1"/>
  <c r="I312" i="1"/>
  <c r="J312" i="1" a="1"/>
  <c r="J312" i="1" s="1"/>
  <c r="K312" i="1" a="1"/>
  <c r="K312" i="1" s="1"/>
  <c r="L312" i="1"/>
  <c r="M312" i="1" a="1"/>
  <c r="M312" i="1" s="1"/>
  <c r="S312" i="1"/>
  <c r="G313" i="1" a="1"/>
  <c r="G313" i="1"/>
  <c r="I313" i="1"/>
  <c r="J313" i="1" a="1"/>
  <c r="J313" i="1" s="1"/>
  <c r="K313" i="1" a="1"/>
  <c r="K313" i="1" s="1"/>
  <c r="L313" i="1"/>
  <c r="M313" i="1" a="1"/>
  <c r="M313" i="1" s="1"/>
  <c r="S313" i="1"/>
  <c r="G314" i="1" a="1"/>
  <c r="G314" i="1"/>
  <c r="I314" i="1"/>
  <c r="J314" i="1" a="1"/>
  <c r="J314" i="1" s="1"/>
  <c r="K314" i="1" a="1"/>
  <c r="K314" i="1" s="1"/>
  <c r="L314" i="1"/>
  <c r="M314" i="1" a="1"/>
  <c r="M314" i="1" s="1"/>
  <c r="S314" i="1"/>
  <c r="G315" i="1" a="1"/>
  <c r="G315" i="1"/>
  <c r="I315" i="1"/>
  <c r="J315" i="1" a="1"/>
  <c r="J315" i="1" s="1"/>
  <c r="K315" i="1" a="1"/>
  <c r="K315" i="1" s="1"/>
  <c r="L315" i="1"/>
  <c r="M315" i="1" a="1"/>
  <c r="M315" i="1" s="1"/>
  <c r="S315" i="1"/>
  <c r="G316" i="1" a="1"/>
  <c r="G316" i="1"/>
  <c r="I316" i="1"/>
  <c r="J316" i="1" a="1"/>
  <c r="J316" i="1" s="1"/>
  <c r="K316" i="1" a="1"/>
  <c r="K316" i="1" s="1"/>
  <c r="L316" i="1"/>
  <c r="M316" i="1" a="1"/>
  <c r="M316" i="1" s="1"/>
  <c r="S316" i="1"/>
  <c r="G317" i="1" a="1"/>
  <c r="G317" i="1" s="1"/>
  <c r="I317" i="1"/>
  <c r="J317" i="1" a="1"/>
  <c r="J317" i="1" s="1"/>
  <c r="K317" i="1" a="1"/>
  <c r="K317" i="1" s="1"/>
  <c r="L317" i="1"/>
  <c r="M317" i="1" a="1"/>
  <c r="M317" i="1" s="1"/>
  <c r="S317" i="1"/>
  <c r="G318" i="1" a="1"/>
  <c r="G318" i="1" s="1"/>
  <c r="I318" i="1"/>
  <c r="J318" i="1" a="1"/>
  <c r="J318" i="1" s="1"/>
  <c r="K318" i="1" a="1"/>
  <c r="K318" i="1" s="1"/>
  <c r="L318" i="1"/>
  <c r="M318" i="1" a="1"/>
  <c r="M318" i="1" s="1"/>
  <c r="S318" i="1"/>
  <c r="G319" i="1" a="1"/>
  <c r="G319" i="1" s="1"/>
  <c r="I319" i="1"/>
  <c r="J319" i="1" a="1"/>
  <c r="J319" i="1" s="1"/>
  <c r="K319" i="1" a="1"/>
  <c r="K319" i="1" s="1"/>
  <c r="L319" i="1"/>
  <c r="M319" i="1" a="1"/>
  <c r="M319" i="1" s="1"/>
  <c r="S319" i="1"/>
  <c r="G320" i="1" a="1"/>
  <c r="G320" i="1" s="1"/>
  <c r="I320" i="1"/>
  <c r="J320" i="1" a="1"/>
  <c r="J320" i="1" s="1"/>
  <c r="K320" i="1" a="1"/>
  <c r="K320" i="1" s="1"/>
  <c r="L320" i="1"/>
  <c r="M320" i="1" a="1"/>
  <c r="M320" i="1" s="1"/>
  <c r="S320" i="1"/>
  <c r="G321" i="1" a="1"/>
  <c r="G321" i="1"/>
  <c r="I321" i="1"/>
  <c r="J321" i="1" a="1"/>
  <c r="J321" i="1" s="1"/>
  <c r="K321" i="1" a="1"/>
  <c r="K321" i="1" s="1"/>
  <c r="L321" i="1"/>
  <c r="M321" i="1" a="1"/>
  <c r="M321" i="1" s="1"/>
  <c r="S321" i="1"/>
  <c r="G322" i="1" a="1"/>
  <c r="G322" i="1"/>
  <c r="I322" i="1"/>
  <c r="J322" i="1" a="1"/>
  <c r="J322" i="1" s="1"/>
  <c r="K322" i="1" a="1"/>
  <c r="K322" i="1" s="1"/>
  <c r="L322" i="1"/>
  <c r="M322" i="1" a="1"/>
  <c r="M322" i="1" s="1"/>
  <c r="S322" i="1"/>
  <c r="G323" i="1" a="1"/>
  <c r="G323" i="1"/>
  <c r="I323" i="1"/>
  <c r="J323" i="1" a="1"/>
  <c r="J323" i="1" s="1"/>
  <c r="K323" i="1" a="1"/>
  <c r="K323" i="1" s="1"/>
  <c r="L323" i="1"/>
  <c r="M323" i="1" a="1"/>
  <c r="M323" i="1" s="1"/>
  <c r="S323" i="1"/>
  <c r="G324" i="1" a="1"/>
  <c r="G324" i="1"/>
  <c r="I324" i="1"/>
  <c r="J324" i="1" a="1"/>
  <c r="J324" i="1" s="1"/>
  <c r="K324" i="1" a="1"/>
  <c r="K324" i="1" s="1"/>
  <c r="L324" i="1"/>
  <c r="M324" i="1" a="1"/>
  <c r="M324" i="1" s="1"/>
  <c r="S324" i="1"/>
  <c r="G325" i="1" a="1"/>
  <c r="G325" i="1"/>
  <c r="I325" i="1"/>
  <c r="J325" i="1" a="1"/>
  <c r="J325" i="1" s="1"/>
  <c r="K325" i="1" a="1"/>
  <c r="K325" i="1" s="1"/>
  <c r="L325" i="1"/>
  <c r="M325" i="1" a="1"/>
  <c r="M325" i="1" s="1"/>
  <c r="S325" i="1"/>
  <c r="G326" i="1" a="1"/>
  <c r="G326" i="1"/>
  <c r="I326" i="1"/>
  <c r="J326" i="1" a="1"/>
  <c r="J326" i="1" s="1"/>
  <c r="K326" i="1" a="1"/>
  <c r="K326" i="1" s="1"/>
  <c r="L326" i="1"/>
  <c r="M326" i="1" a="1"/>
  <c r="M326" i="1" s="1"/>
  <c r="S326" i="1"/>
  <c r="G327" i="1" a="1"/>
  <c r="G327" i="1" s="1"/>
  <c r="I327" i="1"/>
  <c r="J327" i="1" a="1"/>
  <c r="J327" i="1" s="1"/>
  <c r="K327" i="1" a="1"/>
  <c r="K327" i="1" s="1"/>
  <c r="L327" i="1"/>
  <c r="M327" i="1" a="1"/>
  <c r="M327" i="1" s="1"/>
  <c r="S327" i="1"/>
  <c r="G328" i="1" a="1"/>
  <c r="G328" i="1" s="1"/>
  <c r="I328" i="1"/>
  <c r="J328" i="1" a="1"/>
  <c r="J328" i="1" s="1"/>
  <c r="K328" i="1" a="1"/>
  <c r="K328" i="1" s="1"/>
  <c r="L328" i="1"/>
  <c r="M328" i="1" a="1"/>
  <c r="M328" i="1" s="1"/>
  <c r="S328" i="1"/>
  <c r="G329" i="1" a="1"/>
  <c r="G329" i="1"/>
  <c r="I329" i="1"/>
  <c r="J329" i="1" a="1"/>
  <c r="J329" i="1" s="1"/>
  <c r="K329" i="1" a="1"/>
  <c r="K329" i="1" s="1"/>
  <c r="L329" i="1"/>
  <c r="M329" i="1" a="1"/>
  <c r="M329" i="1" s="1"/>
  <c r="S329" i="1"/>
  <c r="G330" i="1" a="1"/>
  <c r="G330" i="1"/>
  <c r="I330" i="1"/>
  <c r="J330" i="1" a="1"/>
  <c r="J330" i="1" s="1"/>
  <c r="K330" i="1" a="1"/>
  <c r="K330" i="1" s="1"/>
  <c r="L330" i="1"/>
  <c r="M330" i="1" a="1"/>
  <c r="M330" i="1" s="1"/>
  <c r="S330" i="1"/>
  <c r="G331" i="1" a="1"/>
  <c r="G331" i="1"/>
  <c r="I331" i="1"/>
  <c r="J331" i="1" a="1"/>
  <c r="J331" i="1" s="1"/>
  <c r="K331" i="1" a="1"/>
  <c r="K331" i="1" s="1"/>
  <c r="L331" i="1"/>
  <c r="M331" i="1" a="1"/>
  <c r="M331" i="1" s="1"/>
  <c r="S331" i="1"/>
  <c r="G332" i="1" a="1"/>
  <c r="G332" i="1"/>
  <c r="I332" i="1"/>
  <c r="J332" i="1" a="1"/>
  <c r="J332" i="1" s="1"/>
  <c r="K332" i="1" a="1"/>
  <c r="K332" i="1" s="1"/>
  <c r="L332" i="1"/>
  <c r="M332" i="1" a="1"/>
  <c r="M332" i="1" s="1"/>
  <c r="S332" i="1"/>
  <c r="G333" i="1" a="1"/>
  <c r="G333" i="1" s="1"/>
  <c r="I333" i="1"/>
  <c r="J333" i="1" a="1"/>
  <c r="J333" i="1" s="1"/>
  <c r="K333" i="1" a="1"/>
  <c r="K333" i="1" s="1"/>
  <c r="L333" i="1"/>
  <c r="M333" i="1" a="1"/>
  <c r="M333" i="1" s="1"/>
  <c r="S333" i="1"/>
  <c r="G334" i="1" a="1"/>
  <c r="G334" i="1" s="1"/>
  <c r="I334" i="1"/>
  <c r="J334" i="1" a="1"/>
  <c r="J334" i="1" s="1"/>
  <c r="K334" i="1" a="1"/>
  <c r="K334" i="1" s="1"/>
  <c r="L334" i="1"/>
  <c r="M334" i="1" a="1"/>
  <c r="M334" i="1" s="1"/>
  <c r="S334" i="1"/>
  <c r="G335" i="1" a="1"/>
  <c r="G335" i="1"/>
  <c r="I335" i="1"/>
  <c r="J335" i="1" a="1"/>
  <c r="J335" i="1" s="1"/>
  <c r="K335" i="1" a="1"/>
  <c r="K335" i="1" s="1"/>
  <c r="L335" i="1"/>
  <c r="M335" i="1" a="1"/>
  <c r="M335" i="1" s="1"/>
  <c r="S335" i="1"/>
  <c r="G336" i="1" a="1"/>
  <c r="G336" i="1" s="1"/>
  <c r="I336" i="1"/>
  <c r="J336" i="1" a="1"/>
  <c r="J336" i="1" s="1"/>
  <c r="K336" i="1" a="1"/>
  <c r="K336" i="1" s="1"/>
  <c r="L336" i="1"/>
  <c r="M336" i="1" a="1"/>
  <c r="M336" i="1" s="1"/>
  <c r="S336" i="1"/>
  <c r="G337" i="1" a="1"/>
  <c r="G337" i="1"/>
  <c r="I337" i="1"/>
  <c r="J337" i="1" a="1"/>
  <c r="J337" i="1" s="1"/>
  <c r="K337" i="1" a="1"/>
  <c r="K337" i="1" s="1"/>
  <c r="L337" i="1"/>
  <c r="M337" i="1" a="1"/>
  <c r="M337" i="1" s="1"/>
  <c r="S337" i="1"/>
  <c r="G338" i="1" a="1"/>
  <c r="G338" i="1"/>
  <c r="I338" i="1"/>
  <c r="J338" i="1" a="1"/>
  <c r="J338" i="1" s="1"/>
  <c r="K338" i="1" a="1"/>
  <c r="K338" i="1" s="1"/>
  <c r="L338" i="1"/>
  <c r="M338" i="1" a="1"/>
  <c r="M338" i="1" s="1"/>
  <c r="S338" i="1"/>
  <c r="G339" i="1" a="1"/>
  <c r="G339" i="1"/>
  <c r="I339" i="1"/>
  <c r="J339" i="1" a="1"/>
  <c r="J339" i="1" s="1"/>
  <c r="K339" i="1" a="1"/>
  <c r="K339" i="1" s="1"/>
  <c r="L339" i="1"/>
  <c r="M339" i="1" a="1"/>
  <c r="M339" i="1" s="1"/>
  <c r="S339" i="1"/>
  <c r="G340" i="1" a="1"/>
  <c r="G340" i="1"/>
  <c r="I340" i="1"/>
  <c r="J340" i="1" a="1"/>
  <c r="J340" i="1" s="1"/>
  <c r="K340" i="1" a="1"/>
  <c r="K340" i="1" s="1"/>
  <c r="L340" i="1"/>
  <c r="M340" i="1" a="1"/>
  <c r="M340" i="1" s="1"/>
  <c r="S340" i="1"/>
  <c r="G341" i="1" a="1"/>
  <c r="G341" i="1"/>
  <c r="I341" i="1"/>
  <c r="J341" i="1" a="1"/>
  <c r="J341" i="1" s="1"/>
  <c r="K341" i="1" a="1"/>
  <c r="K341" i="1" s="1"/>
  <c r="L341" i="1"/>
  <c r="M341" i="1" a="1"/>
  <c r="M341" i="1" s="1"/>
  <c r="S341" i="1"/>
  <c r="G342" i="1" a="1"/>
  <c r="G342" i="1"/>
  <c r="I342" i="1"/>
  <c r="J342" i="1" a="1"/>
  <c r="J342" i="1" s="1"/>
  <c r="K342" i="1" a="1"/>
  <c r="K342" i="1" s="1"/>
  <c r="L342" i="1"/>
  <c r="M342" i="1" a="1"/>
  <c r="M342" i="1" s="1"/>
  <c r="S342" i="1"/>
  <c r="G343" i="1" a="1"/>
  <c r="G343" i="1"/>
  <c r="I343" i="1"/>
  <c r="J343" i="1" a="1"/>
  <c r="J343" i="1" s="1"/>
  <c r="K343" i="1" a="1"/>
  <c r="K343" i="1" s="1"/>
  <c r="L343" i="1"/>
  <c r="M343" i="1" a="1"/>
  <c r="M343" i="1" s="1"/>
  <c r="S343" i="1"/>
  <c r="G344" i="1" a="1"/>
  <c r="G344" i="1" s="1"/>
  <c r="I344" i="1"/>
  <c r="J344" i="1" a="1"/>
  <c r="J344" i="1" s="1"/>
  <c r="K344" i="1" a="1"/>
  <c r="K344" i="1" s="1"/>
  <c r="L344" i="1"/>
  <c r="M344" i="1" a="1"/>
  <c r="M344" i="1" s="1"/>
  <c r="S344" i="1"/>
  <c r="G345" i="1" a="1"/>
  <c r="G345" i="1"/>
  <c r="I345" i="1"/>
  <c r="J345" i="1" a="1"/>
  <c r="J345" i="1" s="1"/>
  <c r="K345" i="1" a="1"/>
  <c r="K345" i="1" s="1"/>
  <c r="L345" i="1"/>
  <c r="M345" i="1" a="1"/>
  <c r="M345" i="1" s="1"/>
  <c r="S345" i="1"/>
  <c r="G346" i="1" a="1"/>
  <c r="G346" i="1"/>
  <c r="I346" i="1"/>
  <c r="J346" i="1" a="1"/>
  <c r="J346" i="1" s="1"/>
  <c r="K346" i="1" a="1"/>
  <c r="K346" i="1" s="1"/>
  <c r="L346" i="1"/>
  <c r="M346" i="1" a="1"/>
  <c r="M346" i="1" s="1"/>
  <c r="S346" i="1"/>
  <c r="G347" i="1" a="1"/>
  <c r="G347" i="1"/>
  <c r="I347" i="1"/>
  <c r="J347" i="1" a="1"/>
  <c r="J347" i="1" s="1"/>
  <c r="K347" i="1" a="1"/>
  <c r="K347" i="1" s="1"/>
  <c r="L347" i="1"/>
  <c r="M347" i="1" a="1"/>
  <c r="M347" i="1" s="1"/>
  <c r="S347" i="1"/>
  <c r="G348" i="1" a="1"/>
  <c r="G348" i="1"/>
  <c r="I348" i="1"/>
  <c r="J348" i="1" a="1"/>
  <c r="J348" i="1" s="1"/>
  <c r="K348" i="1" a="1"/>
  <c r="K348" i="1" s="1"/>
  <c r="L348" i="1"/>
  <c r="M348" i="1" a="1"/>
  <c r="M348" i="1" s="1"/>
  <c r="S348" i="1"/>
  <c r="G349" i="1" a="1"/>
  <c r="G349" i="1"/>
  <c r="I349" i="1"/>
  <c r="J349" i="1" a="1"/>
  <c r="J349" i="1" s="1"/>
  <c r="K349" i="1" a="1"/>
  <c r="K349" i="1" s="1"/>
  <c r="L349" i="1"/>
  <c r="M349" i="1" a="1"/>
  <c r="M349" i="1" s="1"/>
  <c r="S349" i="1"/>
  <c r="G350" i="1" a="1"/>
  <c r="G350" i="1" s="1"/>
  <c r="I350" i="1"/>
  <c r="J350" i="1" a="1"/>
  <c r="J350" i="1" s="1"/>
  <c r="K350" i="1" a="1"/>
  <c r="K350" i="1" s="1"/>
  <c r="L350" i="1"/>
  <c r="M350" i="1" a="1"/>
  <c r="M350" i="1" s="1"/>
  <c r="S350" i="1"/>
  <c r="G351" i="1" a="1"/>
  <c r="G351" i="1"/>
  <c r="I351" i="1"/>
  <c r="J351" i="1" a="1"/>
  <c r="J351" i="1" s="1"/>
  <c r="K351" i="1" a="1"/>
  <c r="K351" i="1" s="1"/>
  <c r="L351" i="1"/>
  <c r="M351" i="1" a="1"/>
  <c r="M351" i="1" s="1"/>
  <c r="S351" i="1"/>
  <c r="G352" i="1" a="1"/>
  <c r="G352" i="1" s="1"/>
  <c r="I352" i="1"/>
  <c r="J352" i="1" a="1"/>
  <c r="J352" i="1" s="1"/>
  <c r="K352" i="1" a="1"/>
  <c r="K352" i="1" s="1"/>
  <c r="L352" i="1"/>
  <c r="M352" i="1" a="1"/>
  <c r="M352" i="1" s="1"/>
  <c r="S352" i="1"/>
  <c r="G353" i="1" a="1"/>
  <c r="G353" i="1" s="1"/>
  <c r="I353" i="1"/>
  <c r="J353" i="1" a="1"/>
  <c r="J353" i="1" s="1"/>
  <c r="K353" i="1" a="1"/>
  <c r="K353" i="1" s="1"/>
  <c r="L353" i="1"/>
  <c r="M353" i="1" a="1"/>
  <c r="M353" i="1" s="1"/>
  <c r="S353" i="1"/>
  <c r="G354" i="1" a="1"/>
  <c r="G354" i="1"/>
  <c r="I354" i="1"/>
  <c r="J354" i="1" a="1"/>
  <c r="J354" i="1" s="1"/>
  <c r="K354" i="1" a="1"/>
  <c r="K354" i="1" s="1"/>
  <c r="L354" i="1"/>
  <c r="M354" i="1" a="1"/>
  <c r="M354" i="1" s="1"/>
  <c r="S354" i="1"/>
  <c r="G355" i="1" a="1"/>
  <c r="G355" i="1"/>
  <c r="I355" i="1"/>
  <c r="J355" i="1" a="1"/>
  <c r="J355" i="1" s="1"/>
  <c r="K355" i="1" a="1"/>
  <c r="K355" i="1" s="1"/>
  <c r="L355" i="1"/>
  <c r="M355" i="1" a="1"/>
  <c r="M355" i="1" s="1"/>
  <c r="S355" i="1"/>
  <c r="G356" i="1" a="1"/>
  <c r="G356" i="1"/>
  <c r="I356" i="1"/>
  <c r="J356" i="1" a="1"/>
  <c r="J356" i="1" s="1"/>
  <c r="K356" i="1" a="1"/>
  <c r="K356" i="1" s="1"/>
  <c r="L356" i="1"/>
  <c r="M356" i="1" a="1"/>
  <c r="M356" i="1" s="1"/>
  <c r="S356" i="1"/>
  <c r="G357" i="1" a="1"/>
  <c r="G357" i="1" s="1"/>
  <c r="I357" i="1"/>
  <c r="J357" i="1" a="1"/>
  <c r="J357" i="1" s="1"/>
  <c r="K357" i="1" a="1"/>
  <c r="K357" i="1" s="1"/>
  <c r="L357" i="1"/>
  <c r="M357" i="1" a="1"/>
  <c r="M357" i="1" s="1"/>
  <c r="S357" i="1"/>
  <c r="G358" i="1" a="1"/>
  <c r="G358" i="1" s="1"/>
  <c r="I358" i="1"/>
  <c r="J358" i="1" a="1"/>
  <c r="J358" i="1" s="1"/>
  <c r="K358" i="1" a="1"/>
  <c r="K358" i="1" s="1"/>
  <c r="L358" i="1"/>
  <c r="M358" i="1" a="1"/>
  <c r="M358" i="1" s="1"/>
  <c r="S358" i="1"/>
  <c r="G359" i="1" a="1"/>
  <c r="G359" i="1"/>
  <c r="I359" i="1"/>
  <c r="J359" i="1" a="1"/>
  <c r="J359" i="1" s="1"/>
  <c r="K359" i="1" a="1"/>
  <c r="K359" i="1" s="1"/>
  <c r="L359" i="1"/>
  <c r="M359" i="1" a="1"/>
  <c r="M359" i="1" s="1"/>
  <c r="S359" i="1"/>
  <c r="G360" i="1" a="1"/>
  <c r="G360" i="1" s="1"/>
  <c r="I360" i="1"/>
  <c r="J360" i="1" a="1"/>
  <c r="J360" i="1" s="1"/>
  <c r="K360" i="1" a="1"/>
  <c r="K360" i="1" s="1"/>
  <c r="L360" i="1"/>
  <c r="M360" i="1" a="1"/>
  <c r="M360" i="1" s="1"/>
  <c r="S360" i="1"/>
  <c r="G361" i="1" a="1"/>
  <c r="G361" i="1"/>
  <c r="I361" i="1"/>
  <c r="J361" i="1" a="1"/>
  <c r="J361" i="1" s="1"/>
  <c r="K361" i="1" a="1"/>
  <c r="K361" i="1" s="1"/>
  <c r="L361" i="1"/>
  <c r="M361" i="1" a="1"/>
  <c r="M361" i="1" s="1"/>
  <c r="S361" i="1"/>
  <c r="G362" i="1" a="1"/>
  <c r="G362" i="1"/>
  <c r="I362" i="1"/>
  <c r="J362" i="1" a="1"/>
  <c r="J362" i="1" s="1"/>
  <c r="K362" i="1" a="1"/>
  <c r="K362" i="1" s="1"/>
  <c r="L362" i="1"/>
  <c r="M362" i="1" a="1"/>
  <c r="M362" i="1" s="1"/>
  <c r="S362" i="1"/>
  <c r="G363" i="1" a="1"/>
  <c r="G363" i="1" s="1"/>
  <c r="I363" i="1"/>
  <c r="J363" i="1" a="1"/>
  <c r="J363" i="1" s="1"/>
  <c r="K363" i="1" a="1"/>
  <c r="K363" i="1" s="1"/>
  <c r="L363" i="1"/>
  <c r="M363" i="1" a="1"/>
  <c r="M363" i="1" s="1"/>
  <c r="S363" i="1"/>
  <c r="G364" i="1" a="1"/>
  <c r="G364" i="1"/>
  <c r="I364" i="1"/>
  <c r="J364" i="1" a="1"/>
  <c r="J364" i="1" s="1"/>
  <c r="K364" i="1" a="1"/>
  <c r="K364" i="1" s="1"/>
  <c r="L364" i="1"/>
  <c r="M364" i="1" a="1"/>
  <c r="M364" i="1" s="1"/>
  <c r="S364" i="1"/>
  <c r="G365" i="1" a="1"/>
  <c r="G365" i="1" s="1"/>
  <c r="I365" i="1"/>
  <c r="J365" i="1" a="1"/>
  <c r="J365" i="1" s="1"/>
  <c r="K365" i="1" a="1"/>
  <c r="K365" i="1" s="1"/>
  <c r="L365" i="1"/>
  <c r="M365" i="1" a="1"/>
  <c r="M365" i="1" s="1"/>
  <c r="S365" i="1"/>
  <c r="G366" i="1" a="1"/>
  <c r="G366" i="1"/>
  <c r="I366" i="1"/>
  <c r="J366" i="1" a="1"/>
  <c r="J366" i="1" s="1"/>
  <c r="K366" i="1" a="1"/>
  <c r="K366" i="1" s="1"/>
  <c r="L366" i="1"/>
  <c r="M366" i="1" a="1"/>
  <c r="M366" i="1" s="1"/>
  <c r="S366" i="1"/>
  <c r="G367" i="1" a="1"/>
  <c r="G367" i="1"/>
  <c r="I367" i="1"/>
  <c r="J367" i="1" a="1"/>
  <c r="J367" i="1" s="1"/>
  <c r="K367" i="1" a="1"/>
  <c r="K367" i="1" s="1"/>
  <c r="L367" i="1"/>
  <c r="M367" i="1" a="1"/>
  <c r="M367" i="1" s="1"/>
  <c r="S367" i="1"/>
  <c r="G368" i="1" a="1"/>
  <c r="G368" i="1"/>
  <c r="I368" i="1"/>
  <c r="J368" i="1" a="1"/>
  <c r="J368" i="1" s="1"/>
  <c r="K368" i="1" a="1"/>
  <c r="K368" i="1" s="1"/>
  <c r="L368" i="1"/>
  <c r="M368" i="1" a="1"/>
  <c r="M368" i="1" s="1"/>
  <c r="S368" i="1"/>
  <c r="G369" i="1" a="1"/>
  <c r="G369" i="1" s="1"/>
  <c r="I369" i="1"/>
  <c r="J369" i="1" a="1"/>
  <c r="J369" i="1" s="1"/>
  <c r="K369" i="1" a="1"/>
  <c r="K369" i="1" s="1"/>
  <c r="L369" i="1"/>
  <c r="M369" i="1" a="1"/>
  <c r="M369" i="1" s="1"/>
  <c r="S369" i="1"/>
  <c r="G370" i="1" a="1"/>
  <c r="G370" i="1"/>
  <c r="I370" i="1"/>
  <c r="J370" i="1" a="1"/>
  <c r="J370" i="1" s="1"/>
  <c r="K370" i="1" a="1"/>
  <c r="K370" i="1" s="1"/>
  <c r="L370" i="1"/>
  <c r="M370" i="1" a="1"/>
  <c r="M370" i="1" s="1"/>
  <c r="S370" i="1"/>
  <c r="G371" i="1" a="1"/>
  <c r="G371" i="1" s="1"/>
  <c r="I371" i="1"/>
  <c r="J371" i="1" a="1"/>
  <c r="J371" i="1" s="1"/>
  <c r="K371" i="1" a="1"/>
  <c r="K371" i="1" s="1"/>
  <c r="L371" i="1"/>
  <c r="M371" i="1" a="1"/>
  <c r="M371" i="1" s="1"/>
  <c r="S371" i="1"/>
  <c r="G372" i="1" a="1"/>
  <c r="G372" i="1"/>
  <c r="I372" i="1"/>
  <c r="J372" i="1" a="1"/>
  <c r="J372" i="1" s="1"/>
  <c r="K372" i="1" a="1"/>
  <c r="K372" i="1" s="1"/>
  <c r="L372" i="1"/>
  <c r="M372" i="1" a="1"/>
  <c r="M372" i="1" s="1"/>
  <c r="S372" i="1"/>
  <c r="G373" i="1" a="1"/>
  <c r="G373" i="1" s="1"/>
  <c r="I373" i="1"/>
  <c r="J373" i="1" a="1"/>
  <c r="J373" i="1" s="1"/>
  <c r="K373" i="1" a="1"/>
  <c r="K373" i="1" s="1"/>
  <c r="L373" i="1"/>
  <c r="M373" i="1" a="1"/>
  <c r="M373" i="1" s="1"/>
  <c r="S373" i="1"/>
  <c r="G374" i="1" a="1"/>
  <c r="G374" i="1"/>
  <c r="I374" i="1"/>
  <c r="J374" i="1" a="1"/>
  <c r="J374" i="1" s="1"/>
  <c r="K374" i="1" a="1"/>
  <c r="K374" i="1" s="1"/>
  <c r="L374" i="1"/>
  <c r="M374" i="1" a="1"/>
  <c r="M374" i="1" s="1"/>
  <c r="S374" i="1"/>
  <c r="G375" i="1" a="1"/>
  <c r="G375" i="1"/>
  <c r="I375" i="1"/>
  <c r="J375" i="1" a="1"/>
  <c r="J375" i="1" s="1"/>
  <c r="K375" i="1" a="1"/>
  <c r="K375" i="1" s="1"/>
  <c r="L375" i="1"/>
  <c r="M375" i="1" a="1"/>
  <c r="M375" i="1" s="1"/>
  <c r="S375" i="1"/>
  <c r="G376" i="1" a="1"/>
  <c r="G376" i="1" s="1"/>
  <c r="I376" i="1"/>
  <c r="J376" i="1" a="1"/>
  <c r="J376" i="1" s="1"/>
  <c r="K376" i="1" a="1"/>
  <c r="K376" i="1" s="1"/>
  <c r="L376" i="1"/>
  <c r="M376" i="1" a="1"/>
  <c r="M376" i="1" s="1"/>
  <c r="S376" i="1"/>
  <c r="G377" i="1" a="1"/>
  <c r="G377" i="1" s="1"/>
  <c r="I377" i="1"/>
  <c r="J377" i="1" a="1"/>
  <c r="J377" i="1" s="1"/>
  <c r="K377" i="1" a="1"/>
  <c r="K377" i="1" s="1"/>
  <c r="L377" i="1"/>
  <c r="M377" i="1" a="1"/>
  <c r="M377" i="1" s="1"/>
  <c r="S377" i="1"/>
  <c r="G378" i="1" a="1"/>
  <c r="G378" i="1"/>
  <c r="I378" i="1"/>
  <c r="J378" i="1" a="1"/>
  <c r="J378" i="1" s="1"/>
  <c r="K378" i="1" a="1"/>
  <c r="K378" i="1" s="1"/>
  <c r="L378" i="1"/>
  <c r="M378" i="1" a="1"/>
  <c r="M378" i="1" s="1"/>
  <c r="S378" i="1"/>
  <c r="G379" i="1" a="1"/>
  <c r="G379" i="1" s="1"/>
  <c r="I379" i="1"/>
  <c r="J379" i="1" a="1"/>
  <c r="J379" i="1" s="1"/>
  <c r="K379" i="1" a="1"/>
  <c r="K379" i="1" s="1"/>
  <c r="L379" i="1"/>
  <c r="M379" i="1" a="1"/>
  <c r="M379" i="1" s="1"/>
  <c r="S379" i="1"/>
  <c r="G380" i="1" a="1"/>
  <c r="G380" i="1"/>
  <c r="I380" i="1"/>
  <c r="J380" i="1" a="1"/>
  <c r="J380" i="1" s="1"/>
  <c r="K380" i="1" a="1"/>
  <c r="K380" i="1" s="1"/>
  <c r="L380" i="1"/>
  <c r="M380" i="1" a="1"/>
  <c r="M380" i="1" s="1"/>
  <c r="S380" i="1"/>
  <c r="G381" i="1" a="1"/>
  <c r="G381" i="1" s="1"/>
  <c r="I381" i="1"/>
  <c r="J381" i="1" a="1"/>
  <c r="J381" i="1" s="1"/>
  <c r="K381" i="1" a="1"/>
  <c r="K381" i="1" s="1"/>
  <c r="L381" i="1"/>
  <c r="M381" i="1" a="1"/>
  <c r="M381" i="1" s="1"/>
  <c r="S381" i="1"/>
  <c r="G382" i="1" a="1"/>
  <c r="G382" i="1" s="1"/>
  <c r="I382" i="1"/>
  <c r="J382" i="1" a="1"/>
  <c r="J382" i="1" s="1"/>
  <c r="K382" i="1" a="1"/>
  <c r="K382" i="1" s="1"/>
  <c r="L382" i="1"/>
  <c r="M382" i="1" a="1"/>
  <c r="M382" i="1" s="1"/>
  <c r="S382" i="1"/>
  <c r="G383" i="1" a="1"/>
  <c r="G383" i="1"/>
  <c r="I383" i="1"/>
  <c r="J383" i="1" a="1"/>
  <c r="J383" i="1" s="1"/>
  <c r="K383" i="1" a="1"/>
  <c r="K383" i="1" s="1"/>
  <c r="L383" i="1"/>
  <c r="M383" i="1" a="1"/>
  <c r="M383" i="1" s="1"/>
  <c r="S383" i="1"/>
  <c r="G384" i="1" a="1"/>
  <c r="G384" i="1" s="1"/>
  <c r="I384" i="1"/>
  <c r="J384" i="1" a="1"/>
  <c r="J384" i="1" s="1"/>
  <c r="K384" i="1" a="1"/>
  <c r="K384" i="1" s="1"/>
  <c r="L384" i="1"/>
  <c r="M384" i="1" a="1"/>
  <c r="M384" i="1" s="1"/>
  <c r="S384" i="1"/>
  <c r="G385" i="1" a="1"/>
  <c r="G385" i="1" s="1"/>
  <c r="I385" i="1"/>
  <c r="J385" i="1" a="1"/>
  <c r="J385" i="1" s="1"/>
  <c r="K385" i="1" a="1"/>
  <c r="K385" i="1" s="1"/>
  <c r="L385" i="1"/>
  <c r="M385" i="1" a="1"/>
  <c r="M385" i="1" s="1"/>
  <c r="S385" i="1"/>
  <c r="G386" i="1" a="1"/>
  <c r="G386" i="1"/>
  <c r="I386" i="1"/>
  <c r="J386" i="1" a="1"/>
  <c r="J386" i="1" s="1"/>
  <c r="K386" i="1" a="1"/>
  <c r="K386" i="1" s="1"/>
  <c r="L386" i="1"/>
  <c r="M386" i="1" a="1"/>
  <c r="M386" i="1" s="1"/>
  <c r="S386" i="1"/>
  <c r="G387" i="1" a="1"/>
  <c r="G387" i="1" s="1"/>
  <c r="I387" i="1"/>
  <c r="J387" i="1" a="1"/>
  <c r="J387" i="1" s="1"/>
  <c r="K387" i="1" a="1"/>
  <c r="K387" i="1" s="1"/>
  <c r="L387" i="1"/>
  <c r="M387" i="1" a="1"/>
  <c r="M387" i="1" s="1"/>
  <c r="S387" i="1"/>
  <c r="G388" i="1" a="1"/>
  <c r="G388" i="1"/>
  <c r="I388" i="1"/>
  <c r="J388" i="1" a="1"/>
  <c r="J388" i="1" s="1"/>
  <c r="K388" i="1" a="1"/>
  <c r="K388" i="1" s="1"/>
  <c r="L388" i="1"/>
  <c r="M388" i="1" a="1"/>
  <c r="M388" i="1" s="1"/>
  <c r="S388" i="1"/>
  <c r="G389" i="1" a="1"/>
  <c r="G389" i="1" s="1"/>
  <c r="I389" i="1"/>
  <c r="J389" i="1" a="1"/>
  <c r="J389" i="1" s="1"/>
  <c r="K389" i="1" a="1"/>
  <c r="K389" i="1" s="1"/>
  <c r="L389" i="1"/>
  <c r="M389" i="1" a="1"/>
  <c r="M389" i="1" s="1"/>
  <c r="S389" i="1"/>
  <c r="G390" i="1" a="1"/>
  <c r="G390" i="1" s="1"/>
  <c r="I390" i="1"/>
  <c r="J390" i="1" a="1"/>
  <c r="J390" i="1" s="1"/>
  <c r="K390" i="1" a="1"/>
  <c r="K390" i="1" s="1"/>
  <c r="L390" i="1"/>
  <c r="M390" i="1" a="1"/>
  <c r="M390" i="1" s="1"/>
  <c r="S390" i="1"/>
  <c r="G391" i="1" a="1"/>
  <c r="G391" i="1"/>
  <c r="I391" i="1"/>
  <c r="J391" i="1" a="1"/>
  <c r="J391" i="1" s="1"/>
  <c r="K391" i="1" a="1"/>
  <c r="K391" i="1" s="1"/>
  <c r="L391" i="1"/>
  <c r="M391" i="1" a="1"/>
  <c r="M391" i="1" s="1"/>
  <c r="S391" i="1"/>
  <c r="G392" i="1" a="1"/>
  <c r="G392" i="1" s="1"/>
  <c r="I392" i="1"/>
  <c r="J392" i="1" a="1"/>
  <c r="J392" i="1" s="1"/>
  <c r="K392" i="1" a="1"/>
  <c r="K392" i="1" s="1"/>
  <c r="L392" i="1"/>
  <c r="M392" i="1" a="1"/>
  <c r="M392" i="1" s="1"/>
  <c r="S392" i="1"/>
  <c r="G393" i="1" a="1"/>
  <c r="G393" i="1" s="1"/>
  <c r="I393" i="1"/>
  <c r="J393" i="1" a="1"/>
  <c r="J393" i="1" s="1"/>
  <c r="K393" i="1" a="1"/>
  <c r="K393" i="1" s="1"/>
  <c r="L393" i="1"/>
  <c r="M393" i="1" a="1"/>
  <c r="M393" i="1" s="1"/>
  <c r="S393" i="1"/>
  <c r="G394" i="1" a="1"/>
  <c r="G394" i="1"/>
  <c r="I394" i="1"/>
  <c r="J394" i="1" a="1"/>
  <c r="J394" i="1" s="1"/>
  <c r="K394" i="1" a="1"/>
  <c r="K394" i="1" s="1"/>
  <c r="L394" i="1"/>
  <c r="M394" i="1" a="1"/>
  <c r="M394" i="1" s="1"/>
  <c r="S394" i="1"/>
  <c r="G395" i="1" a="1"/>
  <c r="G395" i="1"/>
  <c r="I395" i="1"/>
  <c r="J395" i="1" a="1"/>
  <c r="J395" i="1" s="1"/>
  <c r="K395" i="1" a="1"/>
  <c r="K395" i="1" s="1"/>
  <c r="L395" i="1"/>
  <c r="M395" i="1" a="1"/>
  <c r="M395" i="1" s="1"/>
  <c r="S395" i="1"/>
  <c r="G396" i="1" a="1"/>
  <c r="G396" i="1"/>
  <c r="I396" i="1"/>
  <c r="J396" i="1" a="1"/>
  <c r="J396" i="1" s="1"/>
  <c r="K396" i="1" a="1"/>
  <c r="K396" i="1" s="1"/>
  <c r="L396" i="1"/>
  <c r="M396" i="1" a="1"/>
  <c r="M396" i="1" s="1"/>
  <c r="S396" i="1"/>
  <c r="G397" i="1" a="1"/>
  <c r="G397" i="1" s="1"/>
  <c r="I397" i="1"/>
  <c r="J397" i="1" a="1"/>
  <c r="J397" i="1" s="1"/>
  <c r="K397" i="1" a="1"/>
  <c r="K397" i="1" s="1"/>
  <c r="L397" i="1"/>
  <c r="M397" i="1" a="1"/>
  <c r="M397" i="1" s="1"/>
  <c r="S397" i="1"/>
  <c r="G398" i="1" a="1"/>
  <c r="G398" i="1" s="1"/>
  <c r="I398" i="1"/>
  <c r="J398" i="1" a="1"/>
  <c r="J398" i="1" s="1"/>
  <c r="K398" i="1" a="1"/>
  <c r="K398" i="1" s="1"/>
  <c r="L398" i="1"/>
  <c r="M398" i="1" a="1"/>
  <c r="M398" i="1" s="1"/>
  <c r="S398" i="1"/>
  <c r="G399" i="1" a="1"/>
  <c r="G399" i="1" s="1"/>
  <c r="I399" i="1"/>
  <c r="J399" i="1" a="1"/>
  <c r="J399" i="1" s="1"/>
  <c r="K399" i="1" a="1"/>
  <c r="K399" i="1" s="1"/>
  <c r="L399" i="1"/>
  <c r="M399" i="1" a="1"/>
  <c r="M399" i="1" s="1"/>
  <c r="S399" i="1"/>
  <c r="G400" i="1" a="1"/>
  <c r="G400" i="1"/>
  <c r="I400" i="1"/>
  <c r="J400" i="1" a="1"/>
  <c r="J400" i="1" s="1"/>
  <c r="K400" i="1" a="1"/>
  <c r="K400" i="1" s="1"/>
  <c r="L400" i="1"/>
  <c r="M400" i="1" a="1"/>
  <c r="M400" i="1" s="1"/>
  <c r="S400" i="1"/>
  <c r="G401" i="1" a="1"/>
  <c r="G401" i="1"/>
  <c r="I401" i="1"/>
  <c r="J401" i="1" a="1"/>
  <c r="J401" i="1" s="1"/>
  <c r="K401" i="1" a="1"/>
  <c r="K401" i="1" s="1"/>
  <c r="L401" i="1"/>
  <c r="M401" i="1" a="1"/>
  <c r="M401" i="1" s="1"/>
  <c r="S401" i="1"/>
  <c r="G402" i="1" a="1"/>
  <c r="G402" i="1" s="1"/>
  <c r="I402" i="1"/>
  <c r="J402" i="1" a="1"/>
  <c r="J402" i="1" s="1"/>
  <c r="K402" i="1" a="1"/>
  <c r="K402" i="1" s="1"/>
  <c r="L402" i="1"/>
  <c r="M402" i="1" a="1"/>
  <c r="M402" i="1" s="1"/>
  <c r="S402" i="1"/>
  <c r="G403" i="1" a="1"/>
  <c r="G403" i="1" s="1"/>
  <c r="I403" i="1"/>
  <c r="J403" i="1" a="1"/>
  <c r="J403" i="1" s="1"/>
  <c r="K403" i="1" a="1"/>
  <c r="K403" i="1" s="1"/>
  <c r="L403" i="1"/>
  <c r="M403" i="1" a="1"/>
  <c r="M403" i="1" s="1"/>
  <c r="S403" i="1"/>
  <c r="G404" i="1" a="1"/>
  <c r="G404" i="1"/>
  <c r="I404" i="1"/>
  <c r="J404" i="1" a="1"/>
  <c r="J404" i="1" s="1"/>
  <c r="K404" i="1" a="1"/>
  <c r="K404" i="1" s="1"/>
  <c r="L404" i="1"/>
  <c r="M404" i="1" a="1"/>
  <c r="M404" i="1" s="1"/>
  <c r="S404" i="1"/>
  <c r="G405" i="1" a="1"/>
  <c r="G405" i="1" s="1"/>
  <c r="I405" i="1"/>
  <c r="J405" i="1" a="1"/>
  <c r="J405" i="1" s="1"/>
  <c r="K405" i="1" a="1"/>
  <c r="K405" i="1" s="1"/>
  <c r="L405" i="1"/>
  <c r="M405" i="1" a="1"/>
  <c r="M405" i="1" s="1"/>
  <c r="S405" i="1"/>
  <c r="G406" i="1" a="1"/>
  <c r="G406" i="1" s="1"/>
  <c r="I406" i="1"/>
  <c r="J406" i="1" a="1"/>
  <c r="J406" i="1" s="1"/>
  <c r="K406" i="1" a="1"/>
  <c r="K406" i="1" s="1"/>
  <c r="L406" i="1"/>
  <c r="M406" i="1" a="1"/>
  <c r="M406" i="1" s="1"/>
  <c r="S406" i="1"/>
  <c r="G407" i="1" a="1"/>
  <c r="G407" i="1" s="1"/>
  <c r="I407" i="1"/>
  <c r="J407" i="1" a="1"/>
  <c r="J407" i="1" s="1"/>
  <c r="K407" i="1" a="1"/>
  <c r="K407" i="1" s="1"/>
  <c r="L407" i="1"/>
  <c r="M407" i="1" a="1"/>
  <c r="M407" i="1" s="1"/>
  <c r="S407" i="1"/>
  <c r="G408" i="1" a="1"/>
  <c r="G408" i="1"/>
  <c r="I408" i="1"/>
  <c r="J408" i="1" a="1"/>
  <c r="J408" i="1" s="1"/>
  <c r="K408" i="1" a="1"/>
  <c r="K408" i="1" s="1"/>
  <c r="L408" i="1"/>
  <c r="M408" i="1" a="1"/>
  <c r="M408" i="1" s="1"/>
  <c r="S408" i="1"/>
  <c r="G409" i="1" a="1"/>
  <c r="G409" i="1" s="1"/>
  <c r="I409" i="1"/>
  <c r="J409" i="1" a="1"/>
  <c r="J409" i="1" s="1"/>
  <c r="K409" i="1" a="1"/>
  <c r="K409" i="1" s="1"/>
  <c r="L409" i="1"/>
  <c r="M409" i="1" a="1"/>
  <c r="M409" i="1" s="1"/>
  <c r="S409" i="1"/>
  <c r="G410" i="1" a="1"/>
  <c r="G410" i="1" s="1"/>
  <c r="I410" i="1"/>
  <c r="J410" i="1" a="1"/>
  <c r="J410" i="1" s="1"/>
  <c r="K410" i="1" a="1"/>
  <c r="K410" i="1" s="1"/>
  <c r="L410" i="1"/>
  <c r="M410" i="1" a="1"/>
  <c r="M410" i="1" s="1"/>
  <c r="S410" i="1"/>
  <c r="G411" i="1" a="1"/>
  <c r="G411" i="1" s="1"/>
  <c r="I411" i="1"/>
  <c r="J411" i="1" a="1"/>
  <c r="J411" i="1" s="1"/>
  <c r="K411" i="1" a="1"/>
  <c r="K411" i="1" s="1"/>
  <c r="L411" i="1"/>
  <c r="M411" i="1" a="1"/>
  <c r="M411" i="1" s="1"/>
  <c r="S411" i="1"/>
  <c r="G412" i="1" a="1"/>
  <c r="G412" i="1"/>
  <c r="I412" i="1"/>
  <c r="J412" i="1" a="1"/>
  <c r="J412" i="1" s="1"/>
  <c r="K412" i="1" a="1"/>
  <c r="K412" i="1" s="1"/>
  <c r="L412" i="1"/>
  <c r="M412" i="1" a="1"/>
  <c r="M412" i="1" s="1"/>
  <c r="S412" i="1"/>
  <c r="G413" i="1" a="1"/>
  <c r="G413" i="1" s="1"/>
  <c r="I413" i="1"/>
  <c r="J413" i="1" a="1"/>
  <c r="J413" i="1" s="1"/>
  <c r="K413" i="1" a="1"/>
  <c r="K413" i="1" s="1"/>
  <c r="L413" i="1"/>
  <c r="M413" i="1" a="1"/>
  <c r="M413" i="1" s="1"/>
  <c r="S413" i="1"/>
  <c r="G414" i="1" a="1"/>
  <c r="G414" i="1"/>
  <c r="I414" i="1"/>
  <c r="J414" i="1" a="1"/>
  <c r="J414" i="1" s="1"/>
  <c r="K414" i="1" a="1"/>
  <c r="K414" i="1" s="1"/>
  <c r="L414" i="1"/>
  <c r="M414" i="1" a="1"/>
  <c r="M414" i="1" s="1"/>
  <c r="S414" i="1"/>
  <c r="G415" i="1" a="1"/>
  <c r="G415" i="1" s="1"/>
  <c r="I415" i="1"/>
  <c r="J415" i="1" a="1"/>
  <c r="J415" i="1" s="1"/>
  <c r="K415" i="1" a="1"/>
  <c r="K415" i="1" s="1"/>
  <c r="L415" i="1"/>
  <c r="M415" i="1" a="1"/>
  <c r="M415" i="1" s="1"/>
  <c r="S415" i="1"/>
  <c r="G416" i="1" a="1"/>
  <c r="G416" i="1"/>
  <c r="I416" i="1"/>
  <c r="J416" i="1" a="1"/>
  <c r="J416" i="1" s="1"/>
  <c r="K416" i="1" a="1"/>
  <c r="K416" i="1" s="1"/>
  <c r="L416" i="1"/>
  <c r="M416" i="1" a="1"/>
  <c r="M416" i="1" s="1"/>
  <c r="S416" i="1"/>
  <c r="G417" i="1" a="1"/>
  <c r="G417" i="1" s="1"/>
  <c r="I417" i="1"/>
  <c r="J417" i="1" a="1"/>
  <c r="J417" i="1" s="1"/>
  <c r="K417" i="1" a="1"/>
  <c r="K417" i="1" s="1"/>
  <c r="L417" i="1"/>
  <c r="M417" i="1" a="1"/>
  <c r="M417" i="1" s="1"/>
  <c r="S417" i="1"/>
  <c r="G418" i="1" a="1"/>
  <c r="G418" i="1" s="1"/>
  <c r="I418" i="1"/>
  <c r="J418" i="1" a="1"/>
  <c r="J418" i="1" s="1"/>
  <c r="K418" i="1" a="1"/>
  <c r="K418" i="1" s="1"/>
  <c r="L418" i="1"/>
  <c r="M418" i="1" a="1"/>
  <c r="M418" i="1" s="1"/>
  <c r="S418" i="1"/>
  <c r="G419" i="1" a="1"/>
  <c r="G419" i="1" s="1"/>
  <c r="I419" i="1"/>
  <c r="J419" i="1" a="1"/>
  <c r="J419" i="1" s="1"/>
  <c r="K419" i="1" a="1"/>
  <c r="K419" i="1" s="1"/>
  <c r="L419" i="1"/>
  <c r="M419" i="1" a="1"/>
  <c r="M419" i="1" s="1"/>
  <c r="S419" i="1"/>
  <c r="G420" i="1" a="1"/>
  <c r="G420" i="1"/>
  <c r="I420" i="1"/>
  <c r="J420" i="1" a="1"/>
  <c r="J420" i="1" s="1"/>
  <c r="K420" i="1" a="1"/>
  <c r="K420" i="1" s="1"/>
  <c r="L420" i="1"/>
  <c r="M420" i="1" a="1"/>
  <c r="M420" i="1" s="1"/>
  <c r="S420" i="1"/>
  <c r="G421" i="1" a="1"/>
  <c r="G421" i="1"/>
  <c r="I421" i="1"/>
  <c r="J421" i="1" a="1"/>
  <c r="J421" i="1" s="1"/>
  <c r="K421" i="1" a="1"/>
  <c r="K421" i="1" s="1"/>
  <c r="L421" i="1"/>
  <c r="M421" i="1" a="1"/>
  <c r="M421" i="1" s="1"/>
  <c r="S421" i="1"/>
  <c r="G422" i="1" a="1"/>
  <c r="G422" i="1"/>
  <c r="I422" i="1"/>
  <c r="J422" i="1" a="1"/>
  <c r="J422" i="1" s="1"/>
  <c r="K422" i="1" a="1"/>
  <c r="K422" i="1" s="1"/>
  <c r="L422" i="1"/>
  <c r="M422" i="1" a="1"/>
  <c r="M422" i="1" s="1"/>
  <c r="S422" i="1"/>
  <c r="G423" i="1" a="1"/>
  <c r="G423" i="1"/>
  <c r="I423" i="1"/>
  <c r="J423" i="1" a="1"/>
  <c r="J423" i="1" s="1"/>
  <c r="K423" i="1" a="1"/>
  <c r="K423" i="1" s="1"/>
  <c r="L423" i="1"/>
  <c r="M423" i="1" a="1"/>
  <c r="M423" i="1" s="1"/>
  <c r="S423" i="1"/>
  <c r="G424" i="1" a="1"/>
  <c r="G424" i="1" s="1"/>
  <c r="I424" i="1"/>
  <c r="J424" i="1" a="1"/>
  <c r="J424" i="1" s="1"/>
  <c r="K424" i="1" a="1"/>
  <c r="K424" i="1" s="1"/>
  <c r="L424" i="1"/>
  <c r="M424" i="1" a="1"/>
  <c r="M424" i="1" s="1"/>
  <c r="S424" i="1"/>
  <c r="G425" i="1" a="1"/>
  <c r="G425" i="1"/>
  <c r="I425" i="1"/>
  <c r="J425" i="1" a="1"/>
  <c r="J425" i="1" s="1"/>
  <c r="K425" i="1" a="1"/>
  <c r="K425" i="1" s="1"/>
  <c r="L425" i="1"/>
  <c r="M425" i="1" a="1"/>
  <c r="M425" i="1" s="1"/>
  <c r="S425" i="1"/>
  <c r="G426" i="1" a="1"/>
  <c r="G426" i="1" s="1"/>
  <c r="I426" i="1"/>
  <c r="J426" i="1" a="1"/>
  <c r="J426" i="1" s="1"/>
  <c r="K426" i="1" a="1"/>
  <c r="K426" i="1" s="1"/>
  <c r="L426" i="1"/>
  <c r="M426" i="1" a="1"/>
  <c r="M426" i="1" s="1"/>
  <c r="S426" i="1"/>
  <c r="G427" i="1" a="1"/>
  <c r="G427" i="1" s="1"/>
  <c r="I427" i="1"/>
  <c r="J427" i="1" a="1"/>
  <c r="J427" i="1" s="1"/>
  <c r="K427" i="1" a="1"/>
  <c r="K427" i="1" s="1"/>
  <c r="L427" i="1"/>
  <c r="M427" i="1" a="1"/>
  <c r="M427" i="1" s="1"/>
  <c r="S427" i="1"/>
  <c r="G428" i="1" a="1"/>
  <c r="G428" i="1"/>
  <c r="I428" i="1"/>
  <c r="J428" i="1" a="1"/>
  <c r="J428" i="1" s="1"/>
  <c r="K428" i="1" a="1"/>
  <c r="K428" i="1" s="1"/>
  <c r="L428" i="1"/>
  <c r="M428" i="1" a="1"/>
  <c r="M428" i="1" s="1"/>
  <c r="S428" i="1"/>
  <c r="G429" i="1" a="1"/>
  <c r="G429" i="1"/>
  <c r="I429" i="1"/>
  <c r="J429" i="1" a="1"/>
  <c r="J429" i="1" s="1"/>
  <c r="K429" i="1" a="1"/>
  <c r="K429" i="1" s="1"/>
  <c r="L429" i="1"/>
  <c r="M429" i="1" a="1"/>
  <c r="M429" i="1" s="1"/>
  <c r="S429" i="1"/>
  <c r="G430" i="1" a="1"/>
  <c r="G430" i="1"/>
  <c r="I430" i="1"/>
  <c r="J430" i="1" a="1"/>
  <c r="J430" i="1" s="1"/>
  <c r="K430" i="1" a="1"/>
  <c r="K430" i="1" s="1"/>
  <c r="L430" i="1"/>
  <c r="M430" i="1" a="1"/>
  <c r="M430" i="1" s="1"/>
  <c r="S430" i="1"/>
  <c r="G431" i="1" a="1"/>
  <c r="G431" i="1"/>
  <c r="I431" i="1"/>
  <c r="J431" i="1" a="1"/>
  <c r="J431" i="1" s="1"/>
  <c r="K431" i="1" a="1"/>
  <c r="K431" i="1" s="1"/>
  <c r="L431" i="1"/>
  <c r="M431" i="1" a="1"/>
  <c r="M431" i="1" s="1"/>
  <c r="S431" i="1"/>
  <c r="G432" i="1" a="1"/>
  <c r="G432" i="1"/>
  <c r="I432" i="1"/>
  <c r="J432" i="1" a="1"/>
  <c r="J432" i="1" s="1"/>
  <c r="K432" i="1" a="1"/>
  <c r="K432" i="1" s="1"/>
  <c r="L432" i="1"/>
  <c r="M432" i="1" a="1"/>
  <c r="M432" i="1" s="1"/>
  <c r="S432" i="1"/>
  <c r="G433" i="1" a="1"/>
  <c r="G433" i="1"/>
  <c r="I433" i="1"/>
  <c r="J433" i="1" a="1"/>
  <c r="J433" i="1" s="1"/>
  <c r="K433" i="1" a="1"/>
  <c r="K433" i="1" s="1"/>
  <c r="L433" i="1"/>
  <c r="M433" i="1" a="1"/>
  <c r="M433" i="1" s="1"/>
  <c r="S433" i="1"/>
  <c r="G434" i="1" a="1"/>
  <c r="G434" i="1"/>
  <c r="I434" i="1"/>
  <c r="J434" i="1" a="1"/>
  <c r="J434" i="1" s="1"/>
  <c r="K434" i="1" a="1"/>
  <c r="K434" i="1" s="1"/>
  <c r="L434" i="1"/>
  <c r="M434" i="1" a="1"/>
  <c r="M434" i="1" s="1"/>
  <c r="S434" i="1"/>
  <c r="G435" i="1" a="1"/>
  <c r="G435" i="1" s="1"/>
  <c r="I435" i="1"/>
  <c r="J435" i="1" a="1"/>
  <c r="J435" i="1" s="1"/>
  <c r="K435" i="1" a="1"/>
  <c r="K435" i="1" s="1"/>
  <c r="L435" i="1"/>
  <c r="M435" i="1" a="1"/>
  <c r="M435" i="1" s="1"/>
  <c r="S435" i="1"/>
  <c r="G436" i="1" a="1"/>
  <c r="G436" i="1"/>
  <c r="I436" i="1"/>
  <c r="J436" i="1" a="1"/>
  <c r="J436" i="1" s="1"/>
  <c r="K436" i="1" a="1"/>
  <c r="K436" i="1" s="1"/>
  <c r="L436" i="1"/>
  <c r="M436" i="1" a="1"/>
  <c r="M436" i="1" s="1"/>
  <c r="S436" i="1"/>
  <c r="G437" i="1" a="1"/>
  <c r="G437" i="1" s="1"/>
  <c r="I437" i="1"/>
  <c r="J437" i="1" a="1"/>
  <c r="J437" i="1" s="1"/>
  <c r="K437" i="1" a="1"/>
  <c r="K437" i="1" s="1"/>
  <c r="L437" i="1"/>
  <c r="M437" i="1" a="1"/>
  <c r="M437" i="1" s="1"/>
  <c r="S437" i="1"/>
  <c r="G438" i="1" a="1"/>
  <c r="G438" i="1"/>
  <c r="I438" i="1"/>
  <c r="J438" i="1" a="1"/>
  <c r="J438" i="1" s="1"/>
  <c r="K438" i="1" a="1"/>
  <c r="K438" i="1" s="1"/>
  <c r="L438" i="1"/>
  <c r="M438" i="1" a="1"/>
  <c r="M438" i="1" s="1"/>
  <c r="S438" i="1"/>
  <c r="G439" i="1" a="1"/>
  <c r="G439" i="1"/>
  <c r="I439" i="1"/>
  <c r="J439" i="1" a="1"/>
  <c r="J439" i="1" s="1"/>
  <c r="K439" i="1" a="1"/>
  <c r="K439" i="1" s="1"/>
  <c r="L439" i="1"/>
  <c r="M439" i="1" a="1"/>
  <c r="M439" i="1" s="1"/>
  <c r="S439" i="1"/>
  <c r="G440" i="1" a="1"/>
  <c r="G440" i="1" s="1"/>
  <c r="I440" i="1"/>
  <c r="J440" i="1" a="1"/>
  <c r="J440" i="1" s="1"/>
  <c r="K440" i="1" a="1"/>
  <c r="K440" i="1" s="1"/>
  <c r="L440" i="1"/>
  <c r="M440" i="1" a="1"/>
  <c r="M440" i="1" s="1"/>
  <c r="S440" i="1"/>
  <c r="G441" i="1" a="1"/>
  <c r="G441" i="1"/>
  <c r="I441" i="1"/>
  <c r="J441" i="1" a="1"/>
  <c r="J441" i="1" s="1"/>
  <c r="K441" i="1" a="1"/>
  <c r="K441" i="1" s="1"/>
  <c r="L441" i="1"/>
  <c r="M441" i="1" a="1"/>
  <c r="M441" i="1" s="1"/>
  <c r="S441" i="1"/>
  <c r="G442" i="1" a="1"/>
  <c r="G442" i="1"/>
  <c r="I442" i="1"/>
  <c r="J442" i="1" a="1"/>
  <c r="J442" i="1" s="1"/>
  <c r="K442" i="1" a="1"/>
  <c r="K442" i="1" s="1"/>
  <c r="L442" i="1"/>
  <c r="M442" i="1" a="1"/>
  <c r="M442" i="1" s="1"/>
  <c r="S442" i="1"/>
  <c r="G443" i="1" a="1"/>
  <c r="G443" i="1"/>
  <c r="I443" i="1"/>
  <c r="J443" i="1" a="1"/>
  <c r="J443" i="1" s="1"/>
  <c r="K443" i="1" a="1"/>
  <c r="K443" i="1" s="1"/>
  <c r="L443" i="1"/>
  <c r="M443" i="1" a="1"/>
  <c r="M443" i="1" s="1"/>
  <c r="S443" i="1"/>
  <c r="G444" i="1" a="1"/>
  <c r="G444" i="1"/>
  <c r="I444" i="1"/>
  <c r="J444" i="1" a="1"/>
  <c r="J444" i="1" s="1"/>
  <c r="K444" i="1" a="1"/>
  <c r="K444" i="1" s="1"/>
  <c r="L444" i="1"/>
  <c r="M444" i="1" a="1"/>
  <c r="M444" i="1" s="1"/>
  <c r="S444" i="1"/>
  <c r="G445" i="1" a="1"/>
  <c r="G445" i="1"/>
  <c r="I445" i="1"/>
  <c r="J445" i="1" a="1"/>
  <c r="J445" i="1" s="1"/>
  <c r="K445" i="1" a="1"/>
  <c r="K445" i="1" s="1"/>
  <c r="L445" i="1"/>
  <c r="M445" i="1" a="1"/>
  <c r="M445" i="1" s="1"/>
  <c r="S445" i="1"/>
  <c r="G446" i="1" a="1"/>
  <c r="G446" i="1" s="1"/>
  <c r="I446" i="1"/>
  <c r="J446" i="1" a="1"/>
  <c r="J446" i="1" s="1"/>
  <c r="K446" i="1" a="1"/>
  <c r="K446" i="1" s="1"/>
  <c r="L446" i="1"/>
  <c r="M446" i="1" a="1"/>
  <c r="M446" i="1" s="1"/>
  <c r="S446" i="1"/>
  <c r="G447" i="1" a="1"/>
  <c r="G447" i="1" s="1"/>
  <c r="I447" i="1"/>
  <c r="J447" i="1" a="1"/>
  <c r="J447" i="1" s="1"/>
  <c r="K447" i="1" a="1"/>
  <c r="K447" i="1" s="1"/>
  <c r="L447" i="1"/>
  <c r="M447" i="1" a="1"/>
  <c r="M447" i="1" s="1"/>
  <c r="S447" i="1"/>
  <c r="G448" i="1" a="1"/>
  <c r="G448" i="1" s="1"/>
  <c r="I448" i="1"/>
  <c r="J448" i="1" a="1"/>
  <c r="J448" i="1" s="1"/>
  <c r="K448" i="1" a="1"/>
  <c r="K448" i="1" s="1"/>
  <c r="L448" i="1"/>
  <c r="M448" i="1" a="1"/>
  <c r="M448" i="1" s="1"/>
  <c r="S448" i="1"/>
  <c r="G449" i="1" a="1"/>
  <c r="G449" i="1"/>
  <c r="I449" i="1"/>
  <c r="J449" i="1" a="1"/>
  <c r="J449" i="1" s="1"/>
  <c r="K449" i="1" a="1"/>
  <c r="K449" i="1" s="1"/>
  <c r="L449" i="1"/>
  <c r="M449" i="1" a="1"/>
  <c r="M449" i="1" s="1"/>
  <c r="S449" i="1"/>
  <c r="G450" i="1" a="1"/>
  <c r="G450" i="1"/>
  <c r="I450" i="1"/>
  <c r="J450" i="1" a="1"/>
  <c r="J450" i="1" s="1"/>
  <c r="K450" i="1" a="1"/>
  <c r="K450" i="1" s="1"/>
  <c r="L450" i="1"/>
  <c r="M450" i="1" a="1"/>
  <c r="M450" i="1" s="1"/>
  <c r="S450" i="1"/>
  <c r="G451" i="1" a="1"/>
  <c r="G451" i="1" s="1"/>
  <c r="I451" i="1"/>
  <c r="J451" i="1" a="1"/>
  <c r="J451" i="1" s="1"/>
  <c r="K451" i="1" a="1"/>
  <c r="K451" i="1" s="1"/>
  <c r="L451" i="1"/>
  <c r="M451" i="1" a="1"/>
  <c r="M451" i="1" s="1"/>
  <c r="S451" i="1"/>
  <c r="G452" i="1" a="1"/>
  <c r="G452" i="1" s="1"/>
  <c r="I452" i="1"/>
  <c r="J452" i="1" a="1"/>
  <c r="J452" i="1" s="1"/>
  <c r="K452" i="1" a="1"/>
  <c r="K452" i="1" s="1"/>
  <c r="L452" i="1"/>
  <c r="M452" i="1" a="1"/>
  <c r="M452" i="1" s="1"/>
  <c r="S452" i="1"/>
  <c r="G453" i="1" a="1"/>
  <c r="G453" i="1"/>
  <c r="I453" i="1"/>
  <c r="J453" i="1" a="1"/>
  <c r="J453" i="1" s="1"/>
  <c r="K453" i="1" a="1"/>
  <c r="K453" i="1" s="1"/>
  <c r="L453" i="1"/>
  <c r="M453" i="1" a="1"/>
  <c r="M453" i="1" s="1"/>
  <c r="S453" i="1"/>
  <c r="G454" i="1" a="1"/>
  <c r="G454" i="1"/>
  <c r="I454" i="1"/>
  <c r="J454" i="1" a="1"/>
  <c r="J454" i="1" s="1"/>
  <c r="K454" i="1" a="1"/>
  <c r="K454" i="1" s="1"/>
  <c r="L454" i="1"/>
  <c r="M454" i="1" a="1"/>
  <c r="M454" i="1" s="1"/>
  <c r="S454" i="1"/>
  <c r="G455" i="1" a="1"/>
  <c r="G455" i="1"/>
  <c r="I455" i="1"/>
  <c r="J455" i="1" a="1"/>
  <c r="J455" i="1" s="1"/>
  <c r="K455" i="1" a="1"/>
  <c r="K455" i="1" s="1"/>
  <c r="L455" i="1"/>
  <c r="M455" i="1" a="1"/>
  <c r="M455" i="1" s="1"/>
  <c r="S455" i="1"/>
  <c r="G456" i="1" a="1"/>
  <c r="G456" i="1" s="1"/>
  <c r="I456" i="1"/>
  <c r="J456" i="1" a="1"/>
  <c r="J456" i="1" s="1"/>
  <c r="K456" i="1" a="1"/>
  <c r="K456" i="1" s="1"/>
  <c r="L456" i="1"/>
  <c r="M456" i="1" a="1"/>
  <c r="M456" i="1" s="1"/>
  <c r="S456" i="1"/>
  <c r="G457" i="1" a="1"/>
  <c r="G457" i="1"/>
  <c r="I457" i="1"/>
  <c r="J457" i="1" a="1"/>
  <c r="J457" i="1" s="1"/>
  <c r="K457" i="1" a="1"/>
  <c r="K457" i="1" s="1"/>
  <c r="L457" i="1"/>
  <c r="M457" i="1" a="1"/>
  <c r="M457" i="1" s="1"/>
  <c r="S457" i="1"/>
  <c r="G458" i="1" a="1"/>
  <c r="G458" i="1"/>
  <c r="I458" i="1"/>
  <c r="J458" i="1" a="1"/>
  <c r="J458" i="1" s="1"/>
  <c r="K458" i="1" a="1"/>
  <c r="K458" i="1" s="1"/>
  <c r="L458" i="1"/>
  <c r="M458" i="1" a="1"/>
  <c r="M458" i="1" s="1"/>
  <c r="S458" i="1"/>
  <c r="G459" i="1" a="1"/>
  <c r="G459" i="1" s="1"/>
  <c r="I459" i="1"/>
  <c r="J459" i="1" a="1"/>
  <c r="J459" i="1" s="1"/>
  <c r="K459" i="1" a="1"/>
  <c r="K459" i="1" s="1"/>
  <c r="L459" i="1"/>
  <c r="M459" i="1" a="1"/>
  <c r="M459" i="1" s="1"/>
  <c r="S459" i="1"/>
  <c r="G460" i="1" a="1"/>
  <c r="G460" i="1" s="1"/>
  <c r="I460" i="1"/>
  <c r="J460" i="1" a="1"/>
  <c r="J460" i="1" s="1"/>
  <c r="K460" i="1" a="1"/>
  <c r="K460" i="1" s="1"/>
  <c r="L460" i="1"/>
  <c r="M460" i="1" a="1"/>
  <c r="M460" i="1" s="1"/>
  <c r="S460" i="1"/>
  <c r="G461" i="1" a="1"/>
  <c r="G461" i="1"/>
  <c r="I461" i="1"/>
  <c r="J461" i="1" a="1"/>
  <c r="J461" i="1" s="1"/>
  <c r="K461" i="1" a="1"/>
  <c r="K461" i="1" s="1"/>
  <c r="L461" i="1"/>
  <c r="M461" i="1" a="1"/>
  <c r="M461" i="1" s="1"/>
  <c r="S461" i="1"/>
  <c r="G462" i="1" a="1"/>
  <c r="G462" i="1"/>
  <c r="I462" i="1"/>
  <c r="J462" i="1" a="1"/>
  <c r="J462" i="1" s="1"/>
  <c r="K462" i="1" a="1"/>
  <c r="K462" i="1" s="1"/>
  <c r="L462" i="1"/>
  <c r="M462" i="1" a="1"/>
  <c r="M462" i="1" s="1"/>
  <c r="S462" i="1"/>
  <c r="G463" i="1" a="1"/>
  <c r="G463" i="1"/>
  <c r="I463" i="1"/>
  <c r="J463" i="1" a="1"/>
  <c r="J463" i="1" s="1"/>
  <c r="K463" i="1" a="1"/>
  <c r="K463" i="1" s="1"/>
  <c r="L463" i="1"/>
  <c r="M463" i="1" a="1"/>
  <c r="M463" i="1" s="1"/>
  <c r="S463" i="1"/>
  <c r="G464" i="1" a="1"/>
  <c r="G464" i="1" s="1"/>
  <c r="I464" i="1"/>
  <c r="J464" i="1" a="1"/>
  <c r="J464" i="1" s="1"/>
  <c r="K464" i="1" a="1"/>
  <c r="K464" i="1" s="1"/>
  <c r="L464" i="1"/>
  <c r="M464" i="1" a="1"/>
  <c r="M464" i="1" s="1"/>
  <c r="S464" i="1"/>
  <c r="G465" i="1" a="1"/>
  <c r="G465" i="1"/>
  <c r="I465" i="1"/>
  <c r="J465" i="1" a="1"/>
  <c r="J465" i="1" s="1"/>
  <c r="K465" i="1" a="1"/>
  <c r="K465" i="1" s="1"/>
  <c r="L465" i="1"/>
  <c r="M465" i="1" a="1"/>
  <c r="M465" i="1" s="1"/>
  <c r="S465" i="1"/>
  <c r="G466" i="1" a="1"/>
  <c r="G466" i="1"/>
  <c r="I466" i="1"/>
  <c r="J466" i="1" a="1"/>
  <c r="J466" i="1" s="1"/>
  <c r="K466" i="1" a="1"/>
  <c r="K466" i="1" s="1"/>
  <c r="L466" i="1"/>
  <c r="M466" i="1" a="1"/>
  <c r="M466" i="1" s="1"/>
  <c r="S466" i="1"/>
  <c r="G467" i="1" a="1"/>
  <c r="G467" i="1" s="1"/>
  <c r="I467" i="1"/>
  <c r="J467" i="1" a="1"/>
  <c r="J467" i="1" s="1"/>
  <c r="K467" i="1" a="1"/>
  <c r="K467" i="1" s="1"/>
  <c r="L467" i="1"/>
  <c r="M467" i="1" a="1"/>
  <c r="M467" i="1" s="1"/>
  <c r="S467" i="1"/>
  <c r="G468" i="1" a="1"/>
  <c r="G468" i="1" s="1"/>
  <c r="I468" i="1"/>
  <c r="J468" i="1" a="1"/>
  <c r="J468" i="1" s="1"/>
  <c r="K468" i="1" a="1"/>
  <c r="K468" i="1" s="1"/>
  <c r="L468" i="1"/>
  <c r="M468" i="1" a="1"/>
  <c r="M468" i="1" s="1"/>
  <c r="S468" i="1"/>
  <c r="G469" i="1" a="1"/>
  <c r="G469" i="1"/>
  <c r="I469" i="1"/>
  <c r="J469" i="1" a="1"/>
  <c r="J469" i="1" s="1"/>
  <c r="K469" i="1" a="1"/>
  <c r="K469" i="1" s="1"/>
  <c r="L469" i="1"/>
  <c r="M469" i="1" a="1"/>
  <c r="M469" i="1" s="1"/>
  <c r="S469" i="1"/>
  <c r="G470" i="1" a="1"/>
  <c r="G470" i="1"/>
  <c r="I470" i="1"/>
  <c r="J470" i="1" a="1"/>
  <c r="J470" i="1" s="1"/>
  <c r="K470" i="1" a="1"/>
  <c r="K470" i="1" s="1"/>
  <c r="L470" i="1"/>
  <c r="M470" i="1" a="1"/>
  <c r="M470" i="1" s="1"/>
  <c r="S470" i="1"/>
  <c r="G471" i="1" a="1"/>
  <c r="G471" i="1"/>
  <c r="I471" i="1"/>
  <c r="J471" i="1" a="1"/>
  <c r="J471" i="1" s="1"/>
  <c r="K471" i="1" a="1"/>
  <c r="K471" i="1" s="1"/>
  <c r="L471" i="1"/>
  <c r="M471" i="1" a="1"/>
  <c r="M471" i="1" s="1"/>
  <c r="S471" i="1"/>
  <c r="G472" i="1" a="1"/>
  <c r="G472" i="1"/>
  <c r="I472" i="1"/>
  <c r="J472" i="1" a="1"/>
  <c r="J472" i="1" s="1"/>
  <c r="K472" i="1" a="1"/>
  <c r="K472" i="1" s="1"/>
  <c r="L472" i="1"/>
  <c r="M472" i="1" a="1"/>
  <c r="M472" i="1" s="1"/>
  <c r="S472" i="1"/>
  <c r="G473" i="1" a="1"/>
  <c r="G473" i="1"/>
  <c r="I473" i="1"/>
  <c r="J473" i="1" a="1"/>
  <c r="J473" i="1" s="1"/>
  <c r="K473" i="1" a="1"/>
  <c r="K473" i="1" s="1"/>
  <c r="L473" i="1"/>
  <c r="M473" i="1" a="1"/>
  <c r="M473" i="1" s="1"/>
  <c r="S473" i="1"/>
  <c r="G474" i="1" a="1"/>
  <c r="G474" i="1"/>
  <c r="I474" i="1"/>
  <c r="J474" i="1" a="1"/>
  <c r="J474" i="1" s="1"/>
  <c r="K474" i="1" a="1"/>
  <c r="K474" i="1" s="1"/>
  <c r="L474" i="1"/>
  <c r="M474" i="1" a="1"/>
  <c r="M474" i="1" s="1"/>
  <c r="S474" i="1"/>
  <c r="G475" i="1" a="1"/>
  <c r="G475" i="1" s="1"/>
  <c r="I475" i="1"/>
  <c r="J475" i="1" a="1"/>
  <c r="J475" i="1" s="1"/>
  <c r="K475" i="1" a="1"/>
  <c r="K475" i="1" s="1"/>
  <c r="L475" i="1"/>
  <c r="M475" i="1" a="1"/>
  <c r="M475" i="1" s="1"/>
  <c r="S475" i="1"/>
  <c r="G476" i="1" a="1"/>
  <c r="G476" i="1" s="1"/>
  <c r="I476" i="1"/>
  <c r="J476" i="1" a="1"/>
  <c r="J476" i="1" s="1"/>
  <c r="K476" i="1" a="1"/>
  <c r="K476" i="1" s="1"/>
  <c r="L476" i="1"/>
  <c r="M476" i="1" a="1"/>
  <c r="M476" i="1" s="1"/>
  <c r="S476" i="1"/>
  <c r="G477" i="1" a="1"/>
  <c r="G477" i="1"/>
  <c r="I477" i="1"/>
  <c r="J477" i="1" a="1"/>
  <c r="J477" i="1" s="1"/>
  <c r="K477" i="1" a="1"/>
  <c r="K477" i="1" s="1"/>
  <c r="L477" i="1"/>
  <c r="M477" i="1" a="1"/>
  <c r="M477" i="1" s="1"/>
  <c r="S477" i="1"/>
  <c r="G478" i="1" a="1"/>
  <c r="G478" i="1"/>
  <c r="I478" i="1"/>
  <c r="J478" i="1" a="1"/>
  <c r="J478" i="1" s="1"/>
  <c r="K478" i="1" a="1"/>
  <c r="K478" i="1" s="1"/>
  <c r="L478" i="1"/>
  <c r="M478" i="1" a="1"/>
  <c r="M478" i="1" s="1"/>
  <c r="S478" i="1"/>
  <c r="G479" i="1" a="1"/>
  <c r="G479" i="1"/>
  <c r="I479" i="1"/>
  <c r="J479" i="1" a="1"/>
  <c r="J479" i="1" s="1"/>
  <c r="K479" i="1" a="1"/>
  <c r="K479" i="1" s="1"/>
  <c r="L479" i="1"/>
  <c r="M479" i="1" a="1"/>
  <c r="M479" i="1" s="1"/>
  <c r="S479" i="1"/>
  <c r="G480" i="1" a="1"/>
  <c r="G480" i="1"/>
  <c r="I480" i="1"/>
  <c r="J480" i="1" a="1"/>
  <c r="J480" i="1" s="1"/>
  <c r="K480" i="1" a="1"/>
  <c r="K480" i="1" s="1"/>
  <c r="L480" i="1"/>
  <c r="M480" i="1" a="1"/>
  <c r="M480" i="1" s="1"/>
  <c r="S480" i="1"/>
  <c r="G481" i="1" a="1"/>
  <c r="G481" i="1"/>
  <c r="I481" i="1"/>
  <c r="J481" i="1" a="1"/>
  <c r="J481" i="1" s="1"/>
  <c r="K481" i="1" a="1"/>
  <c r="K481" i="1" s="1"/>
  <c r="L481" i="1"/>
  <c r="M481" i="1" a="1"/>
  <c r="M481" i="1" s="1"/>
  <c r="S481" i="1"/>
  <c r="G482" i="1" a="1"/>
  <c r="G482" i="1"/>
  <c r="I482" i="1"/>
  <c r="J482" i="1" a="1"/>
  <c r="J482" i="1" s="1"/>
  <c r="K482" i="1" a="1"/>
  <c r="K482" i="1" s="1"/>
  <c r="L482" i="1"/>
  <c r="M482" i="1" a="1"/>
  <c r="M482" i="1" s="1"/>
  <c r="S482" i="1"/>
  <c r="G483" i="1" a="1"/>
  <c r="G483" i="1"/>
  <c r="I483" i="1"/>
  <c r="J483" i="1" a="1"/>
  <c r="J483" i="1" s="1"/>
  <c r="K483" i="1" a="1"/>
  <c r="K483" i="1" s="1"/>
  <c r="L483" i="1"/>
  <c r="M483" i="1" a="1"/>
  <c r="M483" i="1" s="1"/>
  <c r="S483" i="1"/>
  <c r="G484" i="1" a="1"/>
  <c r="G484" i="1" s="1"/>
  <c r="I484" i="1"/>
  <c r="J484" i="1" a="1"/>
  <c r="J484" i="1" s="1"/>
  <c r="K484" i="1" a="1"/>
  <c r="K484" i="1" s="1"/>
  <c r="L484" i="1"/>
  <c r="M484" i="1" a="1"/>
  <c r="M484" i="1" s="1"/>
  <c r="S484" i="1"/>
  <c r="G485" i="1" a="1"/>
  <c r="G485" i="1"/>
  <c r="I485" i="1"/>
  <c r="J485" i="1" a="1"/>
  <c r="J485" i="1" s="1"/>
  <c r="K485" i="1" a="1"/>
  <c r="K485" i="1" s="1"/>
  <c r="L485" i="1"/>
  <c r="M485" i="1" a="1"/>
  <c r="M485" i="1" s="1"/>
  <c r="S485" i="1"/>
  <c r="G486" i="1" a="1"/>
  <c r="G486" i="1"/>
  <c r="I486" i="1"/>
  <c r="J486" i="1" a="1"/>
  <c r="J486" i="1" s="1"/>
  <c r="K486" i="1" a="1"/>
  <c r="K486" i="1" s="1"/>
  <c r="L486" i="1"/>
  <c r="M486" i="1" a="1"/>
  <c r="M486" i="1" s="1"/>
  <c r="S486" i="1"/>
  <c r="G487" i="1" a="1"/>
  <c r="G487" i="1"/>
  <c r="I487" i="1"/>
  <c r="J487" i="1" a="1"/>
  <c r="J487" i="1" s="1"/>
  <c r="K487" i="1" a="1"/>
  <c r="K487" i="1" s="1"/>
  <c r="L487" i="1"/>
  <c r="M487" i="1" a="1"/>
  <c r="M487" i="1" s="1"/>
  <c r="S487" i="1"/>
  <c r="G488" i="1" a="1"/>
  <c r="G488" i="1"/>
  <c r="I488" i="1"/>
  <c r="J488" i="1" a="1"/>
  <c r="J488" i="1" s="1"/>
  <c r="K488" i="1" a="1"/>
  <c r="K488" i="1" s="1"/>
  <c r="L488" i="1"/>
  <c r="M488" i="1" a="1"/>
  <c r="M488" i="1" s="1"/>
  <c r="S488" i="1"/>
  <c r="G489" i="1" a="1"/>
  <c r="G489" i="1"/>
  <c r="I489" i="1"/>
  <c r="J489" i="1" a="1"/>
  <c r="J489" i="1" s="1"/>
  <c r="K489" i="1" a="1"/>
  <c r="K489" i="1" s="1"/>
  <c r="L489" i="1"/>
  <c r="M489" i="1" a="1"/>
  <c r="M489" i="1" s="1"/>
  <c r="S489" i="1"/>
  <c r="G490" i="1" a="1"/>
  <c r="G490" i="1"/>
  <c r="I490" i="1"/>
  <c r="J490" i="1" a="1"/>
  <c r="J490" i="1" s="1"/>
  <c r="K490" i="1" a="1"/>
  <c r="K490" i="1" s="1"/>
  <c r="L490" i="1"/>
  <c r="M490" i="1" a="1"/>
  <c r="M490" i="1" s="1"/>
  <c r="S490" i="1"/>
  <c r="G491" i="1" a="1"/>
  <c r="G491" i="1"/>
  <c r="I491" i="1"/>
  <c r="J491" i="1" a="1"/>
  <c r="J491" i="1" s="1"/>
  <c r="K491" i="1" a="1"/>
  <c r="K491" i="1" s="1"/>
  <c r="L491" i="1"/>
  <c r="M491" i="1" a="1"/>
  <c r="M491" i="1" s="1"/>
  <c r="S491" i="1"/>
  <c r="G492" i="1" a="1"/>
  <c r="G492" i="1" s="1"/>
  <c r="I492" i="1"/>
  <c r="J492" i="1" a="1"/>
  <c r="J492" i="1" s="1"/>
  <c r="K492" i="1" a="1"/>
  <c r="K492" i="1" s="1"/>
  <c r="L492" i="1"/>
  <c r="M492" i="1" a="1"/>
  <c r="M492" i="1" s="1"/>
  <c r="S492" i="1"/>
  <c r="G493" i="1" a="1"/>
  <c r="G493" i="1"/>
  <c r="I493" i="1"/>
  <c r="J493" i="1" a="1"/>
  <c r="J493" i="1" s="1"/>
  <c r="K493" i="1" a="1"/>
  <c r="K493" i="1" s="1"/>
  <c r="L493" i="1"/>
  <c r="M493" i="1" a="1"/>
  <c r="M493" i="1" s="1"/>
  <c r="S493" i="1"/>
  <c r="G494" i="1" a="1"/>
  <c r="G494" i="1"/>
  <c r="I494" i="1"/>
  <c r="J494" i="1" a="1"/>
  <c r="J494" i="1" s="1"/>
  <c r="K494" i="1" a="1"/>
  <c r="K494" i="1" s="1"/>
  <c r="L494" i="1"/>
  <c r="M494" i="1" a="1"/>
  <c r="M494" i="1" s="1"/>
  <c r="S494" i="1"/>
  <c r="G495" i="1" a="1"/>
  <c r="G495" i="1"/>
  <c r="I495" i="1"/>
  <c r="J495" i="1" a="1"/>
  <c r="J495" i="1" s="1"/>
  <c r="K495" i="1" a="1"/>
  <c r="K495" i="1" s="1"/>
  <c r="L495" i="1"/>
  <c r="M495" i="1" a="1"/>
  <c r="M495" i="1" s="1"/>
  <c r="S495" i="1"/>
  <c r="G496" i="1" a="1"/>
  <c r="G496" i="1"/>
  <c r="I496" i="1"/>
  <c r="J496" i="1" a="1"/>
  <c r="J496" i="1" s="1"/>
  <c r="K496" i="1" a="1"/>
  <c r="K496" i="1" s="1"/>
  <c r="L496" i="1"/>
  <c r="M496" i="1" a="1"/>
  <c r="M496" i="1" s="1"/>
  <c r="S496" i="1"/>
  <c r="G497" i="1" a="1"/>
  <c r="G497" i="1"/>
  <c r="I497" i="1"/>
  <c r="J497" i="1" a="1"/>
  <c r="J497" i="1" s="1"/>
  <c r="K497" i="1" a="1"/>
  <c r="K497" i="1" s="1"/>
  <c r="L497" i="1"/>
  <c r="M497" i="1" a="1"/>
  <c r="M497" i="1" s="1"/>
  <c r="S497" i="1"/>
  <c r="G498" i="1" a="1"/>
  <c r="G498" i="1"/>
  <c r="I498" i="1"/>
  <c r="J498" i="1" a="1"/>
  <c r="J498" i="1" s="1"/>
  <c r="K498" i="1" a="1"/>
  <c r="K498" i="1" s="1"/>
  <c r="L498" i="1"/>
  <c r="M498" i="1" a="1"/>
  <c r="M498" i="1" s="1"/>
  <c r="S498" i="1"/>
  <c r="G499" i="1" a="1"/>
  <c r="G499" i="1"/>
  <c r="I499" i="1"/>
  <c r="J499" i="1" a="1"/>
  <c r="J499" i="1" s="1"/>
  <c r="K499" i="1" a="1"/>
  <c r="K499" i="1" s="1"/>
  <c r="L499" i="1"/>
  <c r="M499" i="1" a="1"/>
  <c r="M499" i="1" s="1"/>
  <c r="S499" i="1"/>
  <c r="G500" i="1" a="1"/>
  <c r="G500" i="1"/>
  <c r="I500" i="1"/>
  <c r="J500" i="1" a="1"/>
  <c r="J500" i="1" s="1"/>
  <c r="K500" i="1" a="1"/>
  <c r="K500" i="1" s="1"/>
  <c r="L500" i="1"/>
  <c r="M500" i="1" a="1"/>
  <c r="M500" i="1" s="1"/>
  <c r="S500" i="1"/>
  <c r="G501" i="1" a="1"/>
  <c r="G501" i="1"/>
  <c r="I501" i="1"/>
  <c r="J501" i="1" a="1"/>
  <c r="J501" i="1" s="1"/>
  <c r="K501" i="1" a="1"/>
  <c r="K501" i="1" s="1"/>
  <c r="L501" i="1"/>
  <c r="M501" i="1" a="1"/>
  <c r="M501" i="1" s="1"/>
  <c r="S501" i="1"/>
  <c r="G502" i="1" a="1"/>
  <c r="G502" i="1" s="1"/>
  <c r="I502" i="1"/>
  <c r="J502" i="1" a="1"/>
  <c r="J502" i="1" s="1"/>
  <c r="K502" i="1" a="1"/>
  <c r="K502" i="1" s="1"/>
  <c r="L502" i="1"/>
  <c r="M502" i="1" a="1"/>
  <c r="M502" i="1" s="1"/>
  <c r="S502" i="1"/>
  <c r="G503" i="1" a="1"/>
  <c r="G503" i="1"/>
  <c r="I503" i="1"/>
  <c r="J503" i="1" a="1"/>
  <c r="J503" i="1" s="1"/>
  <c r="K503" i="1" a="1"/>
  <c r="K503" i="1" s="1"/>
  <c r="L503" i="1"/>
  <c r="M503" i="1" a="1"/>
  <c r="M503" i="1" s="1"/>
  <c r="S503" i="1"/>
  <c r="G504" i="1" a="1"/>
  <c r="G504" i="1"/>
  <c r="I504" i="1"/>
  <c r="J504" i="1" a="1"/>
  <c r="J504" i="1" s="1"/>
  <c r="K504" i="1" a="1"/>
  <c r="K504" i="1" s="1"/>
  <c r="L504" i="1"/>
  <c r="M504" i="1" a="1"/>
  <c r="M504" i="1" s="1"/>
  <c r="S504" i="1"/>
  <c r="G505" i="1" a="1"/>
  <c r="G505" i="1"/>
  <c r="I505" i="1"/>
  <c r="J505" i="1" a="1"/>
  <c r="J505" i="1" s="1"/>
  <c r="K505" i="1" a="1"/>
  <c r="K505" i="1" s="1"/>
  <c r="L505" i="1"/>
  <c r="M505" i="1" a="1"/>
  <c r="M505" i="1" s="1"/>
  <c r="S505" i="1"/>
  <c r="G506" i="1" a="1"/>
  <c r="G506" i="1" s="1"/>
  <c r="I506" i="1"/>
  <c r="J506" i="1" a="1"/>
  <c r="J506" i="1" s="1"/>
  <c r="K506" i="1" a="1"/>
  <c r="K506" i="1" s="1"/>
  <c r="L506" i="1"/>
  <c r="M506" i="1" a="1"/>
  <c r="M506" i="1" s="1"/>
  <c r="S506" i="1"/>
  <c r="G507" i="1" a="1"/>
  <c r="G507" i="1" s="1"/>
  <c r="I507" i="1"/>
  <c r="J507" i="1" a="1"/>
  <c r="J507" i="1" s="1"/>
  <c r="K507" i="1" a="1"/>
  <c r="K507" i="1" s="1"/>
  <c r="L507" i="1"/>
  <c r="M507" i="1" a="1"/>
  <c r="M507" i="1" s="1"/>
  <c r="S507" i="1"/>
  <c r="G508" i="1" a="1"/>
  <c r="G508" i="1" s="1"/>
  <c r="I508" i="1"/>
  <c r="J508" i="1" a="1"/>
  <c r="J508" i="1" s="1"/>
  <c r="K508" i="1" a="1"/>
  <c r="K508" i="1" s="1"/>
  <c r="L508" i="1"/>
  <c r="M508" i="1" a="1"/>
  <c r="M508" i="1" s="1"/>
  <c r="S508" i="1"/>
  <c r="G509" i="1" a="1"/>
  <c r="G509" i="1"/>
  <c r="I509" i="1"/>
  <c r="J509" i="1" a="1"/>
  <c r="J509" i="1" s="1"/>
  <c r="K509" i="1" a="1"/>
  <c r="K509" i="1" s="1"/>
  <c r="L509" i="1"/>
  <c r="M509" i="1" a="1"/>
  <c r="M509" i="1" s="1"/>
  <c r="S509" i="1"/>
  <c r="G510" i="1" a="1"/>
  <c r="G510" i="1" s="1"/>
  <c r="I510" i="1"/>
  <c r="J510" i="1" a="1"/>
  <c r="J510" i="1" s="1"/>
  <c r="K510" i="1" a="1"/>
  <c r="K510" i="1" s="1"/>
  <c r="L510" i="1"/>
  <c r="M510" i="1" a="1"/>
  <c r="M510" i="1" s="1"/>
  <c r="S510" i="1"/>
  <c r="G511" i="1" a="1"/>
  <c r="G511" i="1"/>
  <c r="I511" i="1"/>
  <c r="J511" i="1" a="1"/>
  <c r="J511" i="1" s="1"/>
  <c r="K511" i="1" a="1"/>
  <c r="K511" i="1" s="1"/>
  <c r="L511" i="1"/>
  <c r="M511" i="1" a="1"/>
  <c r="M511" i="1" s="1"/>
  <c r="S511" i="1"/>
  <c r="G512" i="1" a="1"/>
  <c r="G512" i="1"/>
  <c r="I512" i="1"/>
  <c r="J512" i="1" a="1"/>
  <c r="J512" i="1" s="1"/>
  <c r="K512" i="1" a="1"/>
  <c r="K512" i="1" s="1"/>
  <c r="L512" i="1"/>
  <c r="M512" i="1" a="1"/>
  <c r="M512" i="1" s="1"/>
  <c r="S512" i="1"/>
  <c r="G513" i="1" a="1"/>
  <c r="G513" i="1"/>
  <c r="I513" i="1"/>
  <c r="J513" i="1" a="1"/>
  <c r="J513" i="1" s="1"/>
  <c r="K513" i="1" a="1"/>
  <c r="K513" i="1" s="1"/>
  <c r="L513" i="1"/>
  <c r="M513" i="1" a="1"/>
  <c r="M513" i="1" s="1"/>
  <c r="S513" i="1"/>
  <c r="G514" i="1" a="1"/>
  <c r="G514" i="1"/>
  <c r="I514" i="1"/>
  <c r="J514" i="1" a="1"/>
  <c r="J514" i="1" s="1"/>
  <c r="K514" i="1" a="1"/>
  <c r="K514" i="1" s="1"/>
  <c r="L514" i="1"/>
  <c r="M514" i="1" a="1"/>
  <c r="M514" i="1" s="1"/>
  <c r="S514" i="1"/>
  <c r="G515" i="1" a="1"/>
  <c r="G515" i="1" s="1"/>
  <c r="I515" i="1"/>
  <c r="J515" i="1" a="1"/>
  <c r="J515" i="1" s="1"/>
  <c r="K515" i="1" a="1"/>
  <c r="K515" i="1" s="1"/>
  <c r="L515" i="1"/>
  <c r="M515" i="1" a="1"/>
  <c r="M515" i="1" s="1"/>
  <c r="S515" i="1"/>
  <c r="G516" i="1" a="1"/>
  <c r="G516" i="1"/>
  <c r="I516" i="1"/>
  <c r="J516" i="1" a="1"/>
  <c r="J516" i="1" s="1"/>
  <c r="K516" i="1" a="1"/>
  <c r="K516" i="1" s="1"/>
  <c r="L516" i="1"/>
  <c r="M516" i="1" a="1"/>
  <c r="M516" i="1" s="1"/>
  <c r="S516" i="1"/>
  <c r="G517" i="1" a="1"/>
  <c r="G517" i="1"/>
  <c r="I517" i="1"/>
  <c r="J517" i="1" a="1"/>
  <c r="J517" i="1" s="1"/>
  <c r="K517" i="1" a="1"/>
  <c r="K517" i="1" s="1"/>
  <c r="L517" i="1"/>
  <c r="M517" i="1" a="1"/>
  <c r="M517" i="1" s="1"/>
  <c r="S517" i="1"/>
  <c r="G518" i="1" a="1"/>
  <c r="G518" i="1" s="1"/>
  <c r="I518" i="1"/>
  <c r="J518" i="1" a="1"/>
  <c r="J518" i="1" s="1"/>
  <c r="K518" i="1" a="1"/>
  <c r="K518" i="1" s="1"/>
  <c r="L518" i="1"/>
  <c r="M518" i="1" a="1"/>
  <c r="M518" i="1" s="1"/>
  <c r="S518" i="1"/>
  <c r="G519" i="1" a="1"/>
  <c r="G519" i="1"/>
  <c r="I519" i="1"/>
  <c r="J519" i="1" a="1"/>
  <c r="J519" i="1" s="1"/>
  <c r="K519" i="1" a="1"/>
  <c r="K519" i="1" s="1"/>
  <c r="L519" i="1"/>
  <c r="M519" i="1" a="1"/>
  <c r="M519" i="1" s="1"/>
  <c r="S519" i="1"/>
  <c r="G520" i="1" a="1"/>
  <c r="G520" i="1" s="1"/>
  <c r="I520" i="1"/>
  <c r="J520" i="1" a="1"/>
  <c r="J520" i="1" s="1"/>
  <c r="K520" i="1" a="1"/>
  <c r="K520" i="1" s="1"/>
  <c r="L520" i="1"/>
  <c r="M520" i="1" a="1"/>
  <c r="M520" i="1" s="1"/>
  <c r="S520" i="1"/>
  <c r="G521" i="1" a="1"/>
  <c r="G521" i="1"/>
  <c r="I521" i="1"/>
  <c r="J521" i="1" a="1"/>
  <c r="J521" i="1" s="1"/>
  <c r="K521" i="1" a="1"/>
  <c r="K521" i="1" s="1"/>
  <c r="L521" i="1"/>
  <c r="M521" i="1" a="1"/>
  <c r="M521" i="1" s="1"/>
  <c r="S521" i="1"/>
  <c r="G522" i="1" a="1"/>
  <c r="G522" i="1"/>
  <c r="I522" i="1"/>
  <c r="J522" i="1" a="1"/>
  <c r="J522" i="1" s="1"/>
  <c r="K522" i="1" a="1"/>
  <c r="K522" i="1" s="1"/>
  <c r="L522" i="1"/>
  <c r="M522" i="1" a="1"/>
  <c r="M522" i="1" s="1"/>
  <c r="S522" i="1"/>
  <c r="G523" i="1" a="1"/>
  <c r="G523" i="1" s="1"/>
  <c r="I523" i="1"/>
  <c r="J523" i="1" a="1"/>
  <c r="J523" i="1" s="1"/>
  <c r="K523" i="1" a="1"/>
  <c r="K523" i="1" s="1"/>
  <c r="L523" i="1"/>
  <c r="M523" i="1" a="1"/>
  <c r="M523" i="1" s="1"/>
  <c r="S523" i="1"/>
  <c r="G524" i="1" a="1"/>
  <c r="G524" i="1"/>
  <c r="I524" i="1"/>
  <c r="J524" i="1" a="1"/>
  <c r="J524" i="1" s="1"/>
  <c r="K524" i="1" a="1"/>
  <c r="K524" i="1" s="1"/>
  <c r="L524" i="1"/>
  <c r="M524" i="1" a="1"/>
  <c r="M524" i="1" s="1"/>
  <c r="S524" i="1"/>
  <c r="G525" i="1" a="1"/>
  <c r="G525" i="1"/>
  <c r="I525" i="1"/>
  <c r="J525" i="1" a="1"/>
  <c r="J525" i="1" s="1"/>
  <c r="K525" i="1" a="1"/>
  <c r="K525" i="1" s="1"/>
  <c r="L525" i="1"/>
  <c r="M525" i="1" a="1"/>
  <c r="M525" i="1" s="1"/>
  <c r="S525" i="1"/>
  <c r="G526" i="1" a="1"/>
  <c r="G526" i="1" s="1"/>
  <c r="I526" i="1"/>
  <c r="J526" i="1" a="1"/>
  <c r="J526" i="1" s="1"/>
  <c r="K526" i="1" a="1"/>
  <c r="K526" i="1" s="1"/>
  <c r="L526" i="1"/>
  <c r="M526" i="1" a="1"/>
  <c r="M526" i="1" s="1"/>
  <c r="S526" i="1"/>
  <c r="G527" i="1" a="1"/>
  <c r="G527" i="1"/>
  <c r="I527" i="1"/>
  <c r="J527" i="1" a="1"/>
  <c r="J527" i="1" s="1"/>
  <c r="K527" i="1" a="1"/>
  <c r="K527" i="1" s="1"/>
  <c r="L527" i="1"/>
  <c r="M527" i="1" a="1"/>
  <c r="M527" i="1" s="1"/>
  <c r="S527" i="1"/>
  <c r="G528" i="1" a="1"/>
  <c r="G528" i="1" s="1"/>
  <c r="I528" i="1"/>
  <c r="J528" i="1" a="1"/>
  <c r="J528" i="1" s="1"/>
  <c r="K528" i="1" a="1"/>
  <c r="K528" i="1" s="1"/>
  <c r="L528" i="1"/>
  <c r="M528" i="1" a="1"/>
  <c r="M528" i="1" s="1"/>
  <c r="S528" i="1"/>
  <c r="G529" i="1" a="1"/>
  <c r="G529" i="1"/>
  <c r="I529" i="1"/>
  <c r="J529" i="1" a="1"/>
  <c r="J529" i="1" s="1"/>
  <c r="K529" i="1" a="1"/>
  <c r="K529" i="1" s="1"/>
  <c r="L529" i="1"/>
  <c r="M529" i="1" a="1"/>
  <c r="M529" i="1" s="1"/>
  <c r="S529" i="1"/>
  <c r="G530" i="1" a="1"/>
  <c r="G530" i="1"/>
  <c r="I530" i="1"/>
  <c r="J530" i="1" a="1"/>
  <c r="J530" i="1" s="1"/>
  <c r="K530" i="1" a="1"/>
  <c r="K530" i="1" s="1"/>
  <c r="L530" i="1"/>
  <c r="M530" i="1" a="1"/>
  <c r="M530" i="1" s="1"/>
  <c r="S530" i="1"/>
  <c r="G531" i="1" a="1"/>
  <c r="G531" i="1" s="1"/>
  <c r="I531" i="1"/>
  <c r="J531" i="1" a="1"/>
  <c r="J531" i="1" s="1"/>
  <c r="K531" i="1" a="1"/>
  <c r="K531" i="1" s="1"/>
  <c r="L531" i="1"/>
  <c r="M531" i="1" a="1"/>
  <c r="M531" i="1" s="1"/>
  <c r="S531" i="1"/>
  <c r="G532" i="1" a="1"/>
  <c r="G532" i="1" s="1"/>
  <c r="I532" i="1"/>
  <c r="J532" i="1" a="1"/>
  <c r="J532" i="1" s="1"/>
  <c r="K532" i="1" a="1"/>
  <c r="K532" i="1" s="1"/>
  <c r="L532" i="1"/>
  <c r="M532" i="1" a="1"/>
  <c r="M532" i="1" s="1"/>
  <c r="S532" i="1"/>
  <c r="G533" i="1" a="1"/>
  <c r="G533" i="1"/>
  <c r="I533" i="1"/>
  <c r="J533" i="1" a="1"/>
  <c r="J533" i="1" s="1"/>
  <c r="K533" i="1" a="1"/>
  <c r="K533" i="1" s="1"/>
  <c r="L533" i="1"/>
  <c r="M533" i="1" a="1"/>
  <c r="M533" i="1" s="1"/>
  <c r="S533" i="1"/>
  <c r="G534" i="1" a="1"/>
  <c r="G534" i="1" s="1"/>
  <c r="I534" i="1"/>
  <c r="J534" i="1" a="1"/>
  <c r="J534" i="1" s="1"/>
  <c r="K534" i="1" a="1"/>
  <c r="K534" i="1" s="1"/>
  <c r="L534" i="1"/>
  <c r="M534" i="1" a="1"/>
  <c r="M534" i="1" s="1"/>
  <c r="S534" i="1"/>
  <c r="G535" i="1" a="1"/>
  <c r="G535" i="1" s="1"/>
  <c r="I535" i="1"/>
  <c r="J535" i="1" a="1"/>
  <c r="J535" i="1" s="1"/>
  <c r="K535" i="1" a="1"/>
  <c r="K535" i="1" s="1"/>
  <c r="L535" i="1"/>
  <c r="M535" i="1" a="1"/>
  <c r="M535" i="1" s="1"/>
  <c r="S535" i="1"/>
  <c r="G536" i="1" a="1"/>
  <c r="G536" i="1"/>
  <c r="I536" i="1"/>
  <c r="J536" i="1" a="1"/>
  <c r="J536" i="1" s="1"/>
  <c r="K536" i="1" a="1"/>
  <c r="K536" i="1" s="1"/>
  <c r="L536" i="1"/>
  <c r="M536" i="1" a="1"/>
  <c r="M536" i="1" s="1"/>
  <c r="S536" i="1"/>
  <c r="G537" i="1" a="1"/>
  <c r="G537" i="1" s="1"/>
  <c r="I537" i="1"/>
  <c r="J537" i="1" a="1"/>
  <c r="J537" i="1" s="1"/>
  <c r="K537" i="1" a="1"/>
  <c r="K537" i="1" s="1"/>
  <c r="L537" i="1"/>
  <c r="M537" i="1" a="1"/>
  <c r="M537" i="1" s="1"/>
  <c r="S537" i="1"/>
  <c r="G538" i="1" a="1"/>
  <c r="G538" i="1"/>
  <c r="I538" i="1"/>
  <c r="J538" i="1" a="1"/>
  <c r="J538" i="1" s="1"/>
  <c r="K538" i="1" a="1"/>
  <c r="K538" i="1" s="1"/>
  <c r="L538" i="1"/>
  <c r="M538" i="1" a="1"/>
  <c r="M538" i="1" s="1"/>
  <c r="S538" i="1"/>
  <c r="G539" i="1" a="1"/>
  <c r="G539" i="1" s="1"/>
  <c r="I539" i="1"/>
  <c r="J539" i="1" a="1"/>
  <c r="J539" i="1" s="1"/>
  <c r="K539" i="1" a="1"/>
  <c r="K539" i="1" s="1"/>
  <c r="L539" i="1"/>
  <c r="M539" i="1" a="1"/>
  <c r="M539" i="1" s="1"/>
  <c r="S539" i="1"/>
  <c r="G540" i="1" a="1"/>
  <c r="G540" i="1" s="1"/>
  <c r="I540" i="1"/>
  <c r="J540" i="1" a="1"/>
  <c r="J540" i="1" s="1"/>
  <c r="K540" i="1" a="1"/>
  <c r="K540" i="1" s="1"/>
  <c r="L540" i="1"/>
  <c r="M540" i="1" a="1"/>
  <c r="M540" i="1" s="1"/>
  <c r="S540" i="1"/>
  <c r="G541" i="1" a="1"/>
  <c r="G541" i="1"/>
  <c r="I541" i="1"/>
  <c r="J541" i="1" a="1"/>
  <c r="J541" i="1" s="1"/>
  <c r="K541" i="1" a="1"/>
  <c r="K541" i="1" s="1"/>
  <c r="L541" i="1"/>
  <c r="M541" i="1" a="1"/>
  <c r="M541" i="1" s="1"/>
  <c r="S541" i="1"/>
  <c r="G542" i="1" a="1"/>
  <c r="G542" i="1" s="1"/>
  <c r="I542" i="1"/>
  <c r="J542" i="1" a="1"/>
  <c r="J542" i="1" s="1"/>
  <c r="K542" i="1" a="1"/>
  <c r="K542" i="1" s="1"/>
  <c r="L542" i="1"/>
  <c r="M542" i="1" a="1"/>
  <c r="M542" i="1" s="1"/>
  <c r="S542" i="1"/>
  <c r="G543" i="1" a="1"/>
  <c r="G543" i="1" s="1"/>
  <c r="I543" i="1"/>
  <c r="J543" i="1" a="1"/>
  <c r="J543" i="1" s="1"/>
  <c r="K543" i="1" a="1"/>
  <c r="K543" i="1" s="1"/>
  <c r="L543" i="1"/>
  <c r="M543" i="1" a="1"/>
  <c r="M543" i="1" s="1"/>
  <c r="S543" i="1"/>
  <c r="G544" i="1" a="1"/>
  <c r="G544" i="1"/>
  <c r="I544" i="1"/>
  <c r="J544" i="1" a="1"/>
  <c r="J544" i="1" s="1"/>
  <c r="K544" i="1" a="1"/>
  <c r="K544" i="1" s="1"/>
  <c r="L544" i="1"/>
  <c r="M544" i="1" a="1"/>
  <c r="M544" i="1" s="1"/>
  <c r="S544" i="1"/>
  <c r="G545" i="1" a="1"/>
  <c r="G545" i="1" s="1"/>
  <c r="I545" i="1"/>
  <c r="J545" i="1" a="1"/>
  <c r="J545" i="1" s="1"/>
  <c r="K545" i="1" a="1"/>
  <c r="K545" i="1" s="1"/>
  <c r="L545" i="1"/>
  <c r="M545" i="1" a="1"/>
  <c r="M545" i="1" s="1"/>
  <c r="S545" i="1"/>
  <c r="G546" i="1" a="1"/>
  <c r="G546" i="1"/>
  <c r="I546" i="1"/>
  <c r="J546" i="1" a="1"/>
  <c r="J546" i="1" s="1"/>
  <c r="K546" i="1" a="1"/>
  <c r="K546" i="1" s="1"/>
  <c r="L546" i="1"/>
  <c r="M546" i="1" a="1"/>
  <c r="M546" i="1" s="1"/>
  <c r="S546" i="1"/>
  <c r="G547" i="1" a="1"/>
  <c r="G547" i="1" s="1"/>
  <c r="I547" i="1"/>
  <c r="J547" i="1" a="1"/>
  <c r="J547" i="1" s="1"/>
  <c r="K547" i="1" a="1"/>
  <c r="K547" i="1" s="1"/>
  <c r="L547" i="1"/>
  <c r="M547" i="1" a="1"/>
  <c r="M547" i="1" s="1"/>
  <c r="S547" i="1"/>
  <c r="G548" i="1" a="1"/>
  <c r="G548" i="1" s="1"/>
  <c r="I548" i="1"/>
  <c r="J548" i="1" a="1"/>
  <c r="J548" i="1" s="1"/>
  <c r="K548" i="1" a="1"/>
  <c r="K548" i="1" s="1"/>
  <c r="L548" i="1"/>
  <c r="M548" i="1" a="1"/>
  <c r="M548" i="1" s="1"/>
  <c r="S548" i="1"/>
  <c r="G549" i="1" a="1"/>
  <c r="G549" i="1"/>
  <c r="I549" i="1"/>
  <c r="J549" i="1" a="1"/>
  <c r="J549" i="1" s="1"/>
  <c r="K549" i="1" a="1"/>
  <c r="K549" i="1" s="1"/>
  <c r="L549" i="1"/>
  <c r="M549" i="1" a="1"/>
  <c r="M549" i="1" s="1"/>
  <c r="S549" i="1"/>
  <c r="G550" i="1" a="1"/>
  <c r="G550" i="1"/>
  <c r="I550" i="1"/>
  <c r="J550" i="1" a="1"/>
  <c r="J550" i="1" s="1"/>
  <c r="K550" i="1" a="1"/>
  <c r="K550" i="1" s="1"/>
  <c r="L550" i="1"/>
  <c r="M550" i="1" a="1"/>
  <c r="M550" i="1" s="1"/>
  <c r="S550" i="1"/>
  <c r="G551" i="1" a="1"/>
  <c r="G551" i="1"/>
  <c r="I551" i="1"/>
  <c r="J551" i="1" a="1"/>
  <c r="J551" i="1" s="1"/>
  <c r="K551" i="1" a="1"/>
  <c r="K551" i="1" s="1"/>
  <c r="L551" i="1"/>
  <c r="M551" i="1" a="1"/>
  <c r="M551" i="1" s="1"/>
  <c r="S551" i="1"/>
  <c r="G552" i="1" a="1"/>
  <c r="G552" i="1"/>
  <c r="I552" i="1"/>
  <c r="J552" i="1" a="1"/>
  <c r="J552" i="1" s="1"/>
  <c r="K552" i="1" a="1"/>
  <c r="K552" i="1" s="1"/>
  <c r="L552" i="1"/>
  <c r="M552" i="1" a="1"/>
  <c r="M552" i="1" s="1"/>
  <c r="S552" i="1"/>
  <c r="G553" i="1" a="1"/>
  <c r="G553" i="1" s="1"/>
  <c r="I553" i="1"/>
  <c r="J553" i="1" a="1"/>
  <c r="J553" i="1" s="1"/>
  <c r="K553" i="1" a="1"/>
  <c r="K553" i="1" s="1"/>
  <c r="L553" i="1"/>
  <c r="M553" i="1" a="1"/>
  <c r="M553" i="1" s="1"/>
  <c r="S553" i="1"/>
  <c r="G554" i="1" a="1"/>
  <c r="G554" i="1"/>
  <c r="I554" i="1"/>
  <c r="J554" i="1" a="1"/>
  <c r="J554" i="1" s="1"/>
  <c r="K554" i="1" a="1"/>
  <c r="K554" i="1" s="1"/>
  <c r="L554" i="1"/>
  <c r="M554" i="1" a="1"/>
  <c r="M554" i="1" s="1"/>
  <c r="S554" i="1"/>
  <c r="G555" i="1" a="1"/>
  <c r="G555" i="1"/>
  <c r="I555" i="1"/>
  <c r="J555" i="1" a="1"/>
  <c r="J555" i="1" s="1"/>
  <c r="K555" i="1" a="1"/>
  <c r="K555" i="1" s="1"/>
  <c r="L555" i="1"/>
  <c r="M555" i="1" a="1"/>
  <c r="M555" i="1" s="1"/>
  <c r="S555" i="1"/>
  <c r="G556" i="1" a="1"/>
  <c r="G556" i="1" s="1"/>
  <c r="I556" i="1"/>
  <c r="J556" i="1" a="1"/>
  <c r="J556" i="1" s="1"/>
  <c r="K556" i="1" a="1"/>
  <c r="K556" i="1" s="1"/>
  <c r="L556" i="1"/>
  <c r="M556" i="1" a="1"/>
  <c r="M556" i="1" s="1"/>
  <c r="S556" i="1"/>
  <c r="G557" i="1" a="1"/>
  <c r="G557" i="1"/>
  <c r="I557" i="1"/>
  <c r="J557" i="1" a="1"/>
  <c r="J557" i="1" s="1"/>
  <c r="K557" i="1" a="1"/>
  <c r="K557" i="1" s="1"/>
  <c r="L557" i="1"/>
  <c r="M557" i="1" a="1"/>
  <c r="M557" i="1" s="1"/>
  <c r="S557" i="1"/>
  <c r="G558" i="1" a="1"/>
  <c r="G558" i="1"/>
  <c r="I558" i="1"/>
  <c r="J558" i="1" a="1"/>
  <c r="J558" i="1" s="1"/>
  <c r="K558" i="1" a="1"/>
  <c r="K558" i="1" s="1"/>
  <c r="L558" i="1"/>
  <c r="M558" i="1" a="1"/>
  <c r="M558" i="1" s="1"/>
  <c r="S558" i="1"/>
  <c r="G559" i="1" a="1"/>
  <c r="G559" i="1"/>
  <c r="I559" i="1"/>
  <c r="J559" i="1" a="1"/>
  <c r="J559" i="1" s="1"/>
  <c r="K559" i="1" a="1"/>
  <c r="K559" i="1" s="1"/>
  <c r="L559" i="1"/>
  <c r="M559" i="1" a="1"/>
  <c r="M559" i="1" s="1"/>
  <c r="S559" i="1"/>
  <c r="G560" i="1" a="1"/>
  <c r="G560" i="1"/>
  <c r="I560" i="1"/>
  <c r="J560" i="1" a="1"/>
  <c r="J560" i="1" s="1"/>
  <c r="K560" i="1" a="1"/>
  <c r="K560" i="1" s="1"/>
  <c r="L560" i="1"/>
  <c r="M560" i="1" a="1"/>
  <c r="M560" i="1" s="1"/>
  <c r="S560" i="1"/>
  <c r="G561" i="1" a="1"/>
  <c r="G561" i="1" s="1"/>
  <c r="I561" i="1"/>
  <c r="J561" i="1" a="1"/>
  <c r="J561" i="1" s="1"/>
  <c r="K561" i="1" a="1"/>
  <c r="K561" i="1" s="1"/>
  <c r="L561" i="1"/>
  <c r="M561" i="1" a="1"/>
  <c r="M561" i="1" s="1"/>
  <c r="S561" i="1"/>
  <c r="G562" i="1" a="1"/>
  <c r="G562" i="1"/>
  <c r="I562" i="1"/>
  <c r="J562" i="1" a="1"/>
  <c r="J562" i="1" s="1"/>
  <c r="K562" i="1" a="1"/>
  <c r="K562" i="1" s="1"/>
  <c r="L562" i="1"/>
  <c r="M562" i="1" a="1"/>
  <c r="M562" i="1" s="1"/>
  <c r="S562" i="1"/>
  <c r="G563" i="1" a="1"/>
  <c r="G563" i="1"/>
  <c r="I563" i="1"/>
  <c r="J563" i="1" a="1"/>
  <c r="J563" i="1" s="1"/>
  <c r="K563" i="1" a="1"/>
  <c r="K563" i="1" s="1"/>
  <c r="L563" i="1"/>
  <c r="M563" i="1" a="1"/>
  <c r="M563" i="1" s="1"/>
  <c r="S563" i="1"/>
  <c r="G564" i="1" a="1"/>
  <c r="G564" i="1" s="1"/>
  <c r="I564" i="1"/>
  <c r="J564" i="1" a="1"/>
  <c r="J564" i="1" s="1"/>
  <c r="K564" i="1" a="1"/>
  <c r="K564" i="1" s="1"/>
  <c r="L564" i="1"/>
  <c r="M564" i="1" a="1"/>
  <c r="M564" i="1" s="1"/>
  <c r="S564" i="1"/>
  <c r="G565" i="1" a="1"/>
  <c r="G565" i="1" s="1"/>
  <c r="I565" i="1"/>
  <c r="J565" i="1" a="1"/>
  <c r="J565" i="1" s="1"/>
  <c r="K565" i="1" a="1"/>
  <c r="K565" i="1" s="1"/>
  <c r="L565" i="1"/>
  <c r="M565" i="1" a="1"/>
  <c r="M565" i="1" s="1"/>
  <c r="S565" i="1"/>
  <c r="G566" i="1" a="1"/>
  <c r="G566" i="1"/>
  <c r="I566" i="1"/>
  <c r="J566" i="1" a="1"/>
  <c r="J566" i="1" s="1"/>
  <c r="K566" i="1" a="1"/>
  <c r="K566" i="1" s="1"/>
  <c r="L566" i="1"/>
  <c r="M566" i="1" a="1"/>
  <c r="M566" i="1" s="1"/>
  <c r="S566" i="1"/>
  <c r="G567" i="1" a="1"/>
  <c r="G567" i="1"/>
  <c r="I567" i="1"/>
  <c r="J567" i="1" a="1"/>
  <c r="J567" i="1" s="1"/>
  <c r="K567" i="1" a="1"/>
  <c r="K567" i="1" s="1"/>
  <c r="L567" i="1"/>
  <c r="M567" i="1" a="1"/>
  <c r="M567" i="1" s="1"/>
  <c r="S567" i="1"/>
  <c r="G568" i="1" a="1"/>
  <c r="G568" i="1"/>
  <c r="I568" i="1"/>
  <c r="J568" i="1" a="1"/>
  <c r="J568" i="1" s="1"/>
  <c r="K568" i="1" a="1"/>
  <c r="K568" i="1" s="1"/>
  <c r="L568" i="1"/>
  <c r="M568" i="1" a="1"/>
  <c r="M568" i="1" s="1"/>
  <c r="S568" i="1"/>
  <c r="G569" i="1" a="1"/>
  <c r="G569" i="1"/>
  <c r="I569" i="1"/>
  <c r="J569" i="1" a="1"/>
  <c r="J569" i="1" s="1"/>
  <c r="K569" i="1" a="1"/>
  <c r="K569" i="1" s="1"/>
  <c r="L569" i="1"/>
  <c r="M569" i="1" a="1"/>
  <c r="M569" i="1" s="1"/>
  <c r="S569" i="1"/>
  <c r="G570" i="1" a="1"/>
  <c r="G570" i="1"/>
  <c r="I570" i="1"/>
  <c r="J570" i="1" a="1"/>
  <c r="J570" i="1" s="1"/>
  <c r="K570" i="1" a="1"/>
  <c r="K570" i="1" s="1"/>
  <c r="L570" i="1"/>
  <c r="M570" i="1" a="1"/>
  <c r="M570" i="1" s="1"/>
  <c r="S570" i="1"/>
  <c r="G571" i="1" a="1"/>
  <c r="G571" i="1"/>
  <c r="I571" i="1"/>
  <c r="J571" i="1" a="1"/>
  <c r="J571" i="1" s="1"/>
  <c r="K571" i="1" a="1"/>
  <c r="K571" i="1" s="1"/>
  <c r="L571" i="1"/>
  <c r="M571" i="1" a="1"/>
  <c r="M571" i="1" s="1"/>
  <c r="S571" i="1"/>
  <c r="G572" i="1" a="1"/>
  <c r="G572" i="1"/>
  <c r="I572" i="1"/>
  <c r="J572" i="1" a="1"/>
  <c r="J572" i="1" s="1"/>
  <c r="K572" i="1" a="1"/>
  <c r="K572" i="1" s="1"/>
  <c r="L572" i="1"/>
  <c r="M572" i="1" a="1"/>
  <c r="M572" i="1" s="1"/>
  <c r="S572" i="1"/>
  <c r="G573" i="1" a="1"/>
  <c r="G573" i="1"/>
  <c r="I573" i="1"/>
  <c r="J573" i="1" a="1"/>
  <c r="J573" i="1" s="1"/>
  <c r="K573" i="1" a="1"/>
  <c r="K573" i="1" s="1"/>
  <c r="L573" i="1"/>
  <c r="M573" i="1" a="1"/>
  <c r="M573" i="1" s="1"/>
  <c r="S573" i="1"/>
  <c r="G574" i="1" a="1"/>
  <c r="G574" i="1" s="1"/>
  <c r="I574" i="1"/>
  <c r="J574" i="1" a="1"/>
  <c r="J574" i="1" s="1"/>
  <c r="K574" i="1" a="1"/>
  <c r="K574" i="1" s="1"/>
  <c r="L574" i="1"/>
  <c r="M574" i="1" a="1"/>
  <c r="M574" i="1" s="1"/>
  <c r="S574" i="1"/>
  <c r="G575" i="1" a="1"/>
  <c r="G575" i="1"/>
  <c r="I575" i="1"/>
  <c r="J575" i="1" a="1"/>
  <c r="J575" i="1" s="1"/>
  <c r="K575" i="1" a="1"/>
  <c r="K575" i="1" s="1"/>
  <c r="L575" i="1"/>
  <c r="M575" i="1" a="1"/>
  <c r="M575" i="1" s="1"/>
  <c r="S575" i="1"/>
  <c r="G576" i="1" a="1"/>
  <c r="G576" i="1"/>
  <c r="I576" i="1"/>
  <c r="J576" i="1" a="1"/>
  <c r="J576" i="1" s="1"/>
  <c r="K576" i="1" a="1"/>
  <c r="K576" i="1" s="1"/>
  <c r="L576" i="1"/>
  <c r="M576" i="1" a="1"/>
  <c r="M576" i="1" s="1"/>
  <c r="S576" i="1"/>
  <c r="G577" i="1" a="1"/>
  <c r="G577" i="1"/>
  <c r="I577" i="1"/>
  <c r="J577" i="1" a="1"/>
  <c r="J577" i="1" s="1"/>
  <c r="K577" i="1" a="1"/>
  <c r="K577" i="1" s="1"/>
  <c r="L577" i="1"/>
  <c r="M577" i="1" a="1"/>
  <c r="M577" i="1" s="1"/>
  <c r="S577" i="1"/>
  <c r="G578" i="1" a="1"/>
  <c r="G578" i="1"/>
  <c r="I578" i="1"/>
  <c r="J578" i="1" a="1"/>
  <c r="J578" i="1" s="1"/>
  <c r="K578" i="1" a="1"/>
  <c r="K578" i="1" s="1"/>
  <c r="L578" i="1"/>
  <c r="M578" i="1" a="1"/>
  <c r="M578" i="1" s="1"/>
  <c r="S578" i="1"/>
  <c r="G579" i="1" a="1"/>
  <c r="G579" i="1"/>
  <c r="I579" i="1"/>
  <c r="J579" i="1" a="1"/>
  <c r="J579" i="1" s="1"/>
  <c r="K579" i="1" a="1"/>
  <c r="K579" i="1" s="1"/>
  <c r="L579" i="1"/>
  <c r="M579" i="1" a="1"/>
  <c r="M579" i="1" s="1"/>
  <c r="S579" i="1"/>
  <c r="G580" i="1" a="1"/>
  <c r="G580" i="1" s="1"/>
  <c r="I580" i="1"/>
  <c r="J580" i="1" a="1"/>
  <c r="J580" i="1" s="1"/>
  <c r="K580" i="1" a="1"/>
  <c r="K580" i="1" s="1"/>
  <c r="L580" i="1"/>
  <c r="M580" i="1" a="1"/>
  <c r="M580" i="1" s="1"/>
  <c r="S580" i="1"/>
  <c r="G581" i="1" a="1"/>
  <c r="G581" i="1" s="1"/>
  <c r="I581" i="1"/>
  <c r="J581" i="1" a="1"/>
  <c r="J581" i="1" s="1"/>
  <c r="K581" i="1" a="1"/>
  <c r="K581" i="1" s="1"/>
  <c r="L581" i="1"/>
  <c r="M581" i="1" a="1"/>
  <c r="M581" i="1" s="1"/>
  <c r="S581" i="1"/>
  <c r="G582" i="1" a="1"/>
  <c r="G582" i="1" s="1"/>
  <c r="I582" i="1"/>
  <c r="J582" i="1" a="1"/>
  <c r="J582" i="1" s="1"/>
  <c r="K582" i="1" a="1"/>
  <c r="K582" i="1" s="1"/>
  <c r="L582" i="1"/>
  <c r="M582" i="1" a="1"/>
  <c r="M582" i="1" s="1"/>
  <c r="S582" i="1"/>
  <c r="G583" i="1" a="1"/>
  <c r="G583" i="1"/>
  <c r="I583" i="1"/>
  <c r="J583" i="1" a="1"/>
  <c r="J583" i="1" s="1"/>
  <c r="K583" i="1" a="1"/>
  <c r="K583" i="1" s="1"/>
  <c r="L583" i="1"/>
  <c r="M583" i="1" a="1"/>
  <c r="M583" i="1" s="1"/>
  <c r="S583" i="1"/>
  <c r="G584" i="1" a="1"/>
  <c r="G584" i="1"/>
  <c r="I584" i="1"/>
  <c r="J584" i="1" a="1"/>
  <c r="J584" i="1" s="1"/>
  <c r="K584" i="1" a="1"/>
  <c r="K584" i="1" s="1"/>
  <c r="L584" i="1"/>
  <c r="M584" i="1" a="1"/>
  <c r="M584" i="1" s="1"/>
  <c r="S584" i="1"/>
  <c r="G585" i="1" a="1"/>
  <c r="G585" i="1" s="1"/>
  <c r="I585" i="1"/>
  <c r="J585" i="1" a="1"/>
  <c r="J585" i="1" s="1"/>
  <c r="K585" i="1" a="1"/>
  <c r="K585" i="1" s="1"/>
  <c r="L585" i="1"/>
  <c r="M585" i="1" a="1"/>
  <c r="M585" i="1" s="1"/>
  <c r="S585" i="1"/>
  <c r="G586" i="1" a="1"/>
  <c r="G586" i="1" s="1"/>
  <c r="I586" i="1"/>
  <c r="J586" i="1" a="1"/>
  <c r="J586" i="1" s="1"/>
  <c r="K586" i="1" a="1"/>
  <c r="K586" i="1" s="1"/>
  <c r="L586" i="1"/>
  <c r="M586" i="1" a="1"/>
  <c r="M586" i="1" s="1"/>
  <c r="S586" i="1"/>
  <c r="G587" i="1" a="1"/>
  <c r="G587" i="1"/>
  <c r="I587" i="1"/>
  <c r="J587" i="1" a="1"/>
  <c r="J587" i="1" s="1"/>
  <c r="K587" i="1" a="1"/>
  <c r="K587" i="1" s="1"/>
  <c r="L587" i="1"/>
  <c r="M587" i="1" a="1"/>
  <c r="M587" i="1" s="1"/>
  <c r="S587" i="1"/>
  <c r="G588" i="1" a="1"/>
  <c r="G588" i="1"/>
  <c r="I588" i="1"/>
  <c r="J588" i="1" a="1"/>
  <c r="J588" i="1" s="1"/>
  <c r="K588" i="1" a="1"/>
  <c r="K588" i="1" s="1"/>
  <c r="L588" i="1"/>
  <c r="M588" i="1" a="1"/>
  <c r="M588" i="1" s="1"/>
  <c r="S588" i="1"/>
  <c r="G589" i="1" a="1"/>
  <c r="G589" i="1"/>
  <c r="I589" i="1"/>
  <c r="J589" i="1" a="1"/>
  <c r="J589" i="1" s="1"/>
  <c r="K589" i="1" a="1"/>
  <c r="K589" i="1" s="1"/>
  <c r="L589" i="1"/>
  <c r="M589" i="1" a="1"/>
  <c r="M589" i="1" s="1"/>
  <c r="S589" i="1"/>
  <c r="G590" i="1" a="1"/>
  <c r="G590" i="1"/>
  <c r="I590" i="1"/>
  <c r="J590" i="1" a="1"/>
  <c r="J590" i="1" s="1"/>
  <c r="K590" i="1" a="1"/>
  <c r="K590" i="1" s="1"/>
  <c r="L590" i="1"/>
  <c r="M590" i="1" a="1"/>
  <c r="M590" i="1" s="1"/>
  <c r="S590" i="1"/>
  <c r="G591" i="1" a="1"/>
  <c r="G591" i="1" s="1"/>
  <c r="I591" i="1"/>
  <c r="J591" i="1" a="1"/>
  <c r="J591" i="1" s="1"/>
  <c r="K591" i="1" a="1"/>
  <c r="K591" i="1" s="1"/>
  <c r="L591" i="1"/>
  <c r="M591" i="1" a="1"/>
  <c r="M591" i="1" s="1"/>
  <c r="S591" i="1"/>
  <c r="G592" i="1" a="1"/>
  <c r="G592" i="1"/>
  <c r="I592" i="1"/>
  <c r="J592" i="1" a="1"/>
  <c r="J592" i="1" s="1"/>
  <c r="K592" i="1" a="1"/>
  <c r="K592" i="1" s="1"/>
  <c r="L592" i="1"/>
  <c r="M592" i="1" a="1"/>
  <c r="M592" i="1" s="1"/>
  <c r="S592" i="1"/>
  <c r="G593" i="1" a="1"/>
  <c r="G593" i="1"/>
  <c r="I593" i="1"/>
  <c r="J593" i="1" a="1"/>
  <c r="J593" i="1" s="1"/>
  <c r="K593" i="1" a="1"/>
  <c r="K593" i="1" s="1"/>
  <c r="L593" i="1"/>
  <c r="M593" i="1" a="1"/>
  <c r="M593" i="1" s="1"/>
  <c r="S593" i="1"/>
  <c r="G594" i="1" a="1"/>
  <c r="G594" i="1" s="1"/>
  <c r="I594" i="1"/>
  <c r="J594" i="1" a="1"/>
  <c r="J594" i="1" s="1"/>
  <c r="K594" i="1" a="1"/>
  <c r="K594" i="1" s="1"/>
  <c r="L594" i="1"/>
  <c r="M594" i="1" a="1"/>
  <c r="M594" i="1" s="1"/>
  <c r="S594" i="1"/>
  <c r="G595" i="1" a="1"/>
  <c r="G595" i="1"/>
  <c r="I595" i="1"/>
  <c r="J595" i="1" a="1"/>
  <c r="J595" i="1" s="1"/>
  <c r="K595" i="1" a="1"/>
  <c r="K595" i="1" s="1"/>
  <c r="L595" i="1"/>
  <c r="M595" i="1" a="1"/>
  <c r="M595" i="1" s="1"/>
  <c r="S595" i="1"/>
  <c r="G596" i="1" a="1"/>
  <c r="G596" i="1"/>
  <c r="I596" i="1"/>
  <c r="J596" i="1" a="1"/>
  <c r="J596" i="1" s="1"/>
  <c r="K596" i="1" a="1"/>
  <c r="K596" i="1" s="1"/>
  <c r="L596" i="1"/>
  <c r="M596" i="1" a="1"/>
  <c r="M596" i="1" s="1"/>
  <c r="S596" i="1"/>
  <c r="G597" i="1" a="1"/>
  <c r="G597" i="1"/>
  <c r="I597" i="1"/>
  <c r="J597" i="1" a="1"/>
  <c r="J597" i="1" s="1"/>
  <c r="K597" i="1" a="1"/>
  <c r="K597" i="1" s="1"/>
  <c r="L597" i="1"/>
  <c r="M597" i="1" a="1"/>
  <c r="M597" i="1" s="1"/>
  <c r="S597" i="1"/>
  <c r="G598" i="1" a="1"/>
  <c r="G598" i="1"/>
  <c r="I598" i="1"/>
  <c r="J598" i="1" a="1"/>
  <c r="J598" i="1" s="1"/>
  <c r="K598" i="1" a="1"/>
  <c r="K598" i="1" s="1"/>
  <c r="L598" i="1"/>
  <c r="M598" i="1" a="1"/>
  <c r="M598" i="1" s="1"/>
  <c r="S598" i="1"/>
  <c r="G599" i="1" a="1"/>
  <c r="G599" i="1" s="1"/>
  <c r="I599" i="1"/>
  <c r="J599" i="1" a="1"/>
  <c r="J599" i="1" s="1"/>
  <c r="K599" i="1" a="1"/>
  <c r="K599" i="1" s="1"/>
  <c r="L599" i="1"/>
  <c r="M599" i="1" a="1"/>
  <c r="M599" i="1" s="1"/>
  <c r="S599" i="1"/>
  <c r="G600" i="1" a="1"/>
  <c r="G600" i="1"/>
  <c r="I600" i="1"/>
  <c r="J600" i="1" a="1"/>
  <c r="J600" i="1" s="1"/>
  <c r="K600" i="1" a="1"/>
  <c r="K600" i="1" s="1"/>
  <c r="L600" i="1"/>
  <c r="M600" i="1" a="1"/>
  <c r="M600" i="1" s="1"/>
  <c r="S600" i="1"/>
  <c r="G601" i="1" a="1"/>
  <c r="G601" i="1"/>
  <c r="I601" i="1"/>
  <c r="J601" i="1" a="1"/>
  <c r="J601" i="1" s="1"/>
  <c r="K601" i="1" a="1"/>
  <c r="K601" i="1" s="1"/>
  <c r="L601" i="1"/>
  <c r="M601" i="1" a="1"/>
  <c r="M601" i="1" s="1"/>
  <c r="S601" i="1"/>
  <c r="G602" i="1" a="1"/>
  <c r="G602" i="1" s="1"/>
  <c r="I602" i="1"/>
  <c r="J602" i="1" a="1"/>
  <c r="J602" i="1" s="1"/>
  <c r="K602" i="1" a="1"/>
  <c r="K602" i="1" s="1"/>
  <c r="L602" i="1"/>
  <c r="M602" i="1" a="1"/>
  <c r="M602" i="1" s="1"/>
  <c r="S602" i="1"/>
  <c r="G603" i="1" a="1"/>
  <c r="G603" i="1"/>
  <c r="I603" i="1"/>
  <c r="J603" i="1" a="1"/>
  <c r="J603" i="1" s="1"/>
  <c r="K603" i="1" a="1"/>
  <c r="K603" i="1" s="1"/>
  <c r="L603" i="1"/>
  <c r="M603" i="1" a="1"/>
  <c r="M603" i="1" s="1"/>
  <c r="S603" i="1"/>
  <c r="G604" i="1" a="1"/>
  <c r="G604" i="1"/>
  <c r="I604" i="1"/>
  <c r="J604" i="1" a="1"/>
  <c r="J604" i="1" s="1"/>
  <c r="K604" i="1" a="1"/>
  <c r="K604" i="1" s="1"/>
  <c r="L604" i="1"/>
  <c r="M604" i="1" a="1"/>
  <c r="M604" i="1" s="1"/>
  <c r="S604" i="1"/>
  <c r="G605" i="1" a="1"/>
  <c r="G605" i="1"/>
  <c r="I605" i="1"/>
  <c r="J605" i="1" a="1"/>
  <c r="J605" i="1" s="1"/>
  <c r="K605" i="1" a="1"/>
  <c r="K605" i="1" s="1"/>
  <c r="L605" i="1"/>
  <c r="M605" i="1" a="1"/>
  <c r="M605" i="1" s="1"/>
  <c r="S605" i="1"/>
  <c r="G606" i="1" a="1"/>
  <c r="G606" i="1"/>
  <c r="I606" i="1"/>
  <c r="J606" i="1" a="1"/>
  <c r="J606" i="1" s="1"/>
  <c r="K606" i="1" a="1"/>
  <c r="K606" i="1" s="1"/>
  <c r="L606" i="1"/>
  <c r="M606" i="1" a="1"/>
  <c r="M606" i="1" s="1"/>
  <c r="S606" i="1"/>
  <c r="G607" i="1" a="1"/>
  <c r="G607" i="1" s="1"/>
  <c r="I607" i="1"/>
  <c r="J607" i="1" a="1"/>
  <c r="J607" i="1" s="1"/>
  <c r="K607" i="1" a="1"/>
  <c r="K607" i="1" s="1"/>
  <c r="L607" i="1"/>
  <c r="M607" i="1" a="1"/>
  <c r="M607" i="1" s="1"/>
  <c r="S607" i="1"/>
  <c r="G608" i="1" a="1"/>
  <c r="G608" i="1"/>
  <c r="I608" i="1"/>
  <c r="J608" i="1" a="1"/>
  <c r="J608" i="1" s="1"/>
  <c r="K608" i="1" a="1"/>
  <c r="K608" i="1" s="1"/>
  <c r="L608" i="1"/>
  <c r="M608" i="1" a="1"/>
  <c r="M608" i="1" s="1"/>
  <c r="S608" i="1"/>
  <c r="G609" i="1" a="1"/>
  <c r="G609" i="1"/>
  <c r="I609" i="1"/>
  <c r="J609" i="1" a="1"/>
  <c r="J609" i="1" s="1"/>
  <c r="K609" i="1" a="1"/>
  <c r="K609" i="1" s="1"/>
  <c r="L609" i="1"/>
  <c r="M609" i="1" a="1"/>
  <c r="M609" i="1" s="1"/>
  <c r="S609" i="1"/>
  <c r="G610" i="1" a="1"/>
  <c r="G610" i="1" s="1"/>
  <c r="I610" i="1"/>
  <c r="J610" i="1" a="1"/>
  <c r="J610" i="1" s="1"/>
  <c r="K610" i="1" a="1"/>
  <c r="K610" i="1" s="1"/>
  <c r="L610" i="1"/>
  <c r="M610" i="1" a="1"/>
  <c r="M610" i="1" s="1"/>
  <c r="S610" i="1"/>
  <c r="G611" i="1" a="1"/>
  <c r="G611" i="1"/>
  <c r="I611" i="1"/>
  <c r="J611" i="1" a="1"/>
  <c r="J611" i="1" s="1"/>
  <c r="K611" i="1" a="1"/>
  <c r="K611" i="1" s="1"/>
  <c r="L611" i="1"/>
  <c r="M611" i="1" a="1"/>
  <c r="M611" i="1" s="1"/>
  <c r="S611" i="1"/>
  <c r="G612" i="1" a="1"/>
  <c r="G612" i="1"/>
  <c r="I612" i="1"/>
  <c r="J612" i="1" a="1"/>
  <c r="J612" i="1" s="1"/>
  <c r="K612" i="1" a="1"/>
  <c r="K612" i="1" s="1"/>
  <c r="L612" i="1"/>
  <c r="M612" i="1" a="1"/>
  <c r="M612" i="1" s="1"/>
  <c r="S612" i="1"/>
  <c r="G613" i="1" a="1"/>
  <c r="G613" i="1"/>
  <c r="I613" i="1"/>
  <c r="J613" i="1" a="1"/>
  <c r="J613" i="1" s="1"/>
  <c r="K613" i="1" a="1"/>
  <c r="K613" i="1" s="1"/>
  <c r="L613" i="1"/>
  <c r="M613" i="1" a="1"/>
  <c r="M613" i="1" s="1"/>
  <c r="S613" i="1"/>
  <c r="G614" i="1" a="1"/>
  <c r="G614" i="1"/>
  <c r="I614" i="1"/>
  <c r="J614" i="1" a="1"/>
  <c r="J614" i="1" s="1"/>
  <c r="K614" i="1" a="1"/>
  <c r="K614" i="1" s="1"/>
  <c r="L614" i="1"/>
  <c r="M614" i="1" a="1"/>
  <c r="M614" i="1" s="1"/>
  <c r="S614" i="1"/>
  <c r="G615" i="1" a="1"/>
  <c r="G615" i="1" s="1"/>
  <c r="I615" i="1"/>
  <c r="J615" i="1" a="1"/>
  <c r="J615" i="1" s="1"/>
  <c r="K615" i="1" a="1"/>
  <c r="K615" i="1" s="1"/>
  <c r="L615" i="1"/>
  <c r="M615" i="1" a="1"/>
  <c r="M615" i="1" s="1"/>
  <c r="S615" i="1"/>
  <c r="G616" i="1" a="1"/>
  <c r="G616" i="1"/>
  <c r="I616" i="1"/>
  <c r="J616" i="1" a="1"/>
  <c r="J616" i="1" s="1"/>
  <c r="K616" i="1" a="1"/>
  <c r="K616" i="1" s="1"/>
  <c r="L616" i="1"/>
  <c r="M616" i="1" a="1"/>
  <c r="M616" i="1" s="1"/>
  <c r="S616" i="1"/>
  <c r="G617" i="1" a="1"/>
  <c r="G617" i="1"/>
  <c r="I617" i="1"/>
  <c r="J617" i="1" a="1"/>
  <c r="J617" i="1" s="1"/>
  <c r="K617" i="1" a="1"/>
  <c r="K617" i="1" s="1"/>
  <c r="L617" i="1"/>
  <c r="M617" i="1" a="1"/>
  <c r="M617" i="1" s="1"/>
  <c r="S617" i="1"/>
  <c r="G618" i="1" a="1"/>
  <c r="G618" i="1"/>
  <c r="I618" i="1"/>
  <c r="J618" i="1" a="1"/>
  <c r="J618" i="1" s="1"/>
  <c r="K618" i="1" a="1"/>
  <c r="K618" i="1" s="1"/>
  <c r="L618" i="1"/>
  <c r="M618" i="1" a="1"/>
  <c r="M618" i="1" s="1"/>
  <c r="S618" i="1"/>
  <c r="G619" i="1" a="1"/>
  <c r="G619" i="1"/>
  <c r="I619" i="1"/>
  <c r="J619" i="1" a="1"/>
  <c r="J619" i="1" s="1"/>
  <c r="K619" i="1" a="1"/>
  <c r="K619" i="1" s="1"/>
  <c r="L619" i="1"/>
  <c r="M619" i="1" a="1"/>
  <c r="M619" i="1" s="1"/>
  <c r="S619" i="1"/>
  <c r="G620" i="1" a="1"/>
  <c r="G620" i="1"/>
  <c r="I620" i="1"/>
  <c r="J620" i="1" a="1"/>
  <c r="J620" i="1" s="1"/>
  <c r="K620" i="1" a="1"/>
  <c r="K620" i="1" s="1"/>
  <c r="L620" i="1"/>
  <c r="M620" i="1" a="1"/>
  <c r="M620" i="1" s="1"/>
  <c r="S620" i="1"/>
  <c r="G621" i="1" a="1"/>
  <c r="G621" i="1"/>
  <c r="I621" i="1"/>
  <c r="J621" i="1" a="1"/>
  <c r="J621" i="1" s="1"/>
  <c r="K621" i="1" a="1"/>
  <c r="K621" i="1" s="1"/>
  <c r="L621" i="1"/>
  <c r="M621" i="1" a="1"/>
  <c r="M621" i="1" s="1"/>
  <c r="S621" i="1"/>
  <c r="G622" i="1" a="1"/>
  <c r="G622" i="1"/>
  <c r="I622" i="1"/>
  <c r="J622" i="1" a="1"/>
  <c r="J622" i="1" s="1"/>
  <c r="K622" i="1" a="1"/>
  <c r="K622" i="1" s="1"/>
  <c r="L622" i="1"/>
  <c r="M622" i="1" a="1"/>
  <c r="M622" i="1" s="1"/>
  <c r="S622" i="1"/>
  <c r="G623" i="1" a="1"/>
  <c r="G623" i="1"/>
  <c r="I623" i="1"/>
  <c r="J623" i="1" a="1"/>
  <c r="J623" i="1" s="1"/>
  <c r="K623" i="1" a="1"/>
  <c r="K623" i="1" s="1"/>
  <c r="L623" i="1"/>
  <c r="M623" i="1" a="1"/>
  <c r="M623" i="1" s="1"/>
  <c r="S623" i="1"/>
  <c r="G624" i="1" a="1"/>
  <c r="G624" i="1" s="1"/>
  <c r="I624" i="1"/>
  <c r="J624" i="1" a="1"/>
  <c r="J624" i="1" s="1"/>
  <c r="K624" i="1" a="1"/>
  <c r="K624" i="1" s="1"/>
  <c r="L624" i="1"/>
  <c r="M624" i="1" a="1"/>
  <c r="M624" i="1" s="1"/>
  <c r="S624" i="1"/>
  <c r="G625" i="1" a="1"/>
  <c r="G625" i="1"/>
  <c r="I625" i="1"/>
  <c r="J625" i="1" a="1"/>
  <c r="J625" i="1" s="1"/>
  <c r="K625" i="1" a="1"/>
  <c r="K625" i="1" s="1"/>
  <c r="L625" i="1"/>
  <c r="M625" i="1" a="1"/>
  <c r="M625" i="1" s="1"/>
  <c r="S625" i="1"/>
  <c r="G626" i="1" a="1"/>
  <c r="G626" i="1"/>
  <c r="I626" i="1"/>
  <c r="J626" i="1" a="1"/>
  <c r="J626" i="1" s="1"/>
  <c r="K626" i="1" a="1"/>
  <c r="K626" i="1" s="1"/>
  <c r="L626" i="1"/>
  <c r="M626" i="1" a="1"/>
  <c r="M626" i="1" s="1"/>
  <c r="S626" i="1"/>
  <c r="G627" i="1" a="1"/>
  <c r="G627" i="1"/>
  <c r="I627" i="1"/>
  <c r="J627" i="1" a="1"/>
  <c r="J627" i="1" s="1"/>
  <c r="K627" i="1" a="1"/>
  <c r="K627" i="1" s="1"/>
  <c r="L627" i="1"/>
  <c r="M627" i="1" a="1"/>
  <c r="M627" i="1" s="1"/>
  <c r="S627" i="1"/>
  <c r="G628" i="1" a="1"/>
  <c r="G628" i="1"/>
  <c r="I628" i="1"/>
  <c r="J628" i="1" a="1"/>
  <c r="J628" i="1" s="1"/>
  <c r="K628" i="1" a="1"/>
  <c r="K628" i="1" s="1"/>
  <c r="L628" i="1"/>
  <c r="M628" i="1" a="1"/>
  <c r="M628" i="1" s="1"/>
  <c r="S628" i="1"/>
  <c r="G629" i="1" a="1"/>
  <c r="G629" i="1"/>
  <c r="I629" i="1"/>
  <c r="J629" i="1" a="1"/>
  <c r="J629" i="1" s="1"/>
  <c r="K629" i="1" a="1"/>
  <c r="K629" i="1" s="1"/>
  <c r="L629" i="1"/>
  <c r="M629" i="1" a="1"/>
  <c r="M629" i="1" s="1"/>
  <c r="S629" i="1"/>
  <c r="G630" i="1" a="1"/>
  <c r="G630" i="1" s="1"/>
  <c r="I630" i="1"/>
  <c r="J630" i="1" a="1"/>
  <c r="J630" i="1" s="1"/>
  <c r="K630" i="1" a="1"/>
  <c r="K630" i="1" s="1"/>
  <c r="L630" i="1"/>
  <c r="M630" i="1" a="1"/>
  <c r="M630" i="1" s="1"/>
  <c r="S630" i="1"/>
  <c r="G631" i="1" a="1"/>
  <c r="G631" i="1"/>
  <c r="I631" i="1"/>
  <c r="J631" i="1" a="1"/>
  <c r="J631" i="1" s="1"/>
  <c r="K631" i="1" a="1"/>
  <c r="K631" i="1" s="1"/>
  <c r="L631" i="1"/>
  <c r="M631" i="1" a="1"/>
  <c r="M631" i="1" s="1"/>
  <c r="S631" i="1"/>
  <c r="G632" i="1" a="1"/>
  <c r="G632" i="1" s="1"/>
  <c r="I632" i="1"/>
  <c r="J632" i="1" a="1"/>
  <c r="J632" i="1" s="1"/>
  <c r="K632" i="1" a="1"/>
  <c r="K632" i="1" s="1"/>
  <c r="L632" i="1"/>
  <c r="M632" i="1" a="1"/>
  <c r="M632" i="1" s="1"/>
  <c r="S632" i="1"/>
  <c r="G633" i="1" a="1"/>
  <c r="G633" i="1"/>
  <c r="I633" i="1"/>
  <c r="J633" i="1" a="1"/>
  <c r="J633" i="1" s="1"/>
  <c r="K633" i="1" a="1"/>
  <c r="K633" i="1" s="1"/>
  <c r="L633" i="1"/>
  <c r="M633" i="1" a="1"/>
  <c r="M633" i="1" s="1"/>
  <c r="S633" i="1"/>
  <c r="G634" i="1" a="1"/>
  <c r="G634" i="1" s="1"/>
  <c r="I634" i="1"/>
  <c r="J634" i="1" a="1"/>
  <c r="J634" i="1" s="1"/>
  <c r="K634" i="1" a="1"/>
  <c r="K634" i="1" s="1"/>
  <c r="L634" i="1"/>
  <c r="M634" i="1" a="1"/>
  <c r="M634" i="1" s="1"/>
  <c r="S634" i="1"/>
  <c r="G635" i="1" a="1"/>
  <c r="G635" i="1" s="1"/>
  <c r="I635" i="1"/>
  <c r="J635" i="1" a="1"/>
  <c r="J635" i="1" s="1"/>
  <c r="K635" i="1" a="1"/>
  <c r="K635" i="1" s="1"/>
  <c r="L635" i="1"/>
  <c r="M635" i="1" a="1"/>
  <c r="M635" i="1" s="1"/>
  <c r="S635" i="1"/>
  <c r="G636" i="1" a="1"/>
  <c r="G636" i="1"/>
  <c r="I636" i="1"/>
  <c r="J636" i="1" a="1"/>
  <c r="J636" i="1" s="1"/>
  <c r="K636" i="1" a="1"/>
  <c r="K636" i="1" s="1"/>
  <c r="L636" i="1"/>
  <c r="M636" i="1" a="1"/>
  <c r="M636" i="1" s="1"/>
  <c r="S636" i="1"/>
  <c r="G637" i="1" a="1"/>
  <c r="G637" i="1"/>
  <c r="I637" i="1"/>
  <c r="J637" i="1" a="1"/>
  <c r="J637" i="1" s="1"/>
  <c r="K637" i="1" a="1"/>
  <c r="K637" i="1" s="1"/>
  <c r="L637" i="1"/>
  <c r="M637" i="1" a="1"/>
  <c r="M637" i="1" s="1"/>
  <c r="S637" i="1"/>
  <c r="G638" i="1" a="1"/>
  <c r="G638" i="1" s="1"/>
  <c r="I638" i="1"/>
  <c r="J638" i="1" a="1"/>
  <c r="J638" i="1" s="1"/>
  <c r="K638" i="1" a="1"/>
  <c r="K638" i="1" s="1"/>
  <c r="L638" i="1"/>
  <c r="M638" i="1" a="1"/>
  <c r="M638" i="1" s="1"/>
  <c r="S638" i="1"/>
  <c r="G639" i="1" a="1"/>
  <c r="G639" i="1"/>
  <c r="I639" i="1"/>
  <c r="J639" i="1" a="1"/>
  <c r="J639" i="1" s="1"/>
  <c r="K639" i="1" a="1"/>
  <c r="K639" i="1" s="1"/>
  <c r="L639" i="1"/>
  <c r="M639" i="1" a="1"/>
  <c r="M639" i="1" s="1"/>
  <c r="S639" i="1"/>
  <c r="G640" i="1" a="1"/>
  <c r="G640" i="1"/>
  <c r="I640" i="1"/>
  <c r="J640" i="1" a="1"/>
  <c r="J640" i="1" s="1"/>
  <c r="K640" i="1" a="1"/>
  <c r="K640" i="1" s="1"/>
  <c r="L640" i="1"/>
  <c r="M640" i="1" a="1"/>
  <c r="M640" i="1" s="1"/>
  <c r="S640" i="1"/>
  <c r="G641" i="1" a="1"/>
  <c r="G641" i="1"/>
  <c r="I641" i="1"/>
  <c r="J641" i="1" a="1"/>
  <c r="J641" i="1" s="1"/>
  <c r="K641" i="1" a="1"/>
  <c r="K641" i="1" s="1"/>
  <c r="L641" i="1"/>
  <c r="M641" i="1" a="1"/>
  <c r="M641" i="1" s="1"/>
  <c r="S641" i="1"/>
  <c r="G642" i="1" a="1"/>
  <c r="G642" i="1"/>
  <c r="I642" i="1"/>
  <c r="J642" i="1" a="1"/>
  <c r="J642" i="1" s="1"/>
  <c r="K642" i="1" a="1"/>
  <c r="K642" i="1" s="1"/>
  <c r="L642" i="1"/>
  <c r="M642" i="1" a="1"/>
  <c r="M642" i="1" s="1"/>
  <c r="S642" i="1"/>
  <c r="G643" i="1" a="1"/>
  <c r="G643" i="1" s="1"/>
  <c r="I643" i="1"/>
  <c r="J643" i="1" a="1"/>
  <c r="J643" i="1" s="1"/>
  <c r="K643" i="1" a="1"/>
  <c r="K643" i="1" s="1"/>
  <c r="L643" i="1"/>
  <c r="M643" i="1" a="1"/>
  <c r="M643" i="1" s="1"/>
  <c r="S643" i="1"/>
  <c r="G644" i="1" a="1"/>
  <c r="G644" i="1" s="1"/>
  <c r="I644" i="1"/>
  <c r="J644" i="1" a="1"/>
  <c r="J644" i="1" s="1"/>
  <c r="K644" i="1" a="1"/>
  <c r="K644" i="1" s="1"/>
  <c r="L644" i="1"/>
  <c r="M644" i="1" a="1"/>
  <c r="M644" i="1" s="1"/>
  <c r="S644" i="1"/>
  <c r="G645" i="1" a="1"/>
  <c r="G645" i="1"/>
  <c r="I645" i="1"/>
  <c r="J645" i="1" a="1"/>
  <c r="J645" i="1" s="1"/>
  <c r="K645" i="1" a="1"/>
  <c r="K645" i="1" s="1"/>
  <c r="L645" i="1"/>
  <c r="M645" i="1" a="1"/>
  <c r="M645" i="1" s="1"/>
  <c r="S645" i="1"/>
  <c r="G646" i="1" a="1"/>
  <c r="G646" i="1" s="1"/>
  <c r="I646" i="1"/>
  <c r="J646" i="1" a="1"/>
  <c r="J646" i="1" s="1"/>
  <c r="K646" i="1" a="1"/>
  <c r="K646" i="1" s="1"/>
  <c r="L646" i="1"/>
  <c r="M646" i="1" a="1"/>
  <c r="M646" i="1" s="1"/>
  <c r="S646" i="1"/>
  <c r="G647" i="1" a="1"/>
  <c r="G647" i="1"/>
  <c r="I647" i="1"/>
  <c r="J647" i="1" a="1"/>
  <c r="J647" i="1" s="1"/>
  <c r="K647" i="1" a="1"/>
  <c r="K647" i="1" s="1"/>
  <c r="L647" i="1"/>
  <c r="M647" i="1" a="1"/>
  <c r="M647" i="1" s="1"/>
  <c r="S647" i="1"/>
  <c r="G648" i="1" a="1"/>
  <c r="G648" i="1"/>
  <c r="I648" i="1"/>
  <c r="J648" i="1" a="1"/>
  <c r="J648" i="1" s="1"/>
  <c r="K648" i="1" a="1"/>
  <c r="K648" i="1" s="1"/>
  <c r="L648" i="1"/>
  <c r="M648" i="1" a="1"/>
  <c r="M648" i="1" s="1"/>
  <c r="S648" i="1"/>
  <c r="G649" i="1" a="1"/>
  <c r="G649" i="1"/>
  <c r="I649" i="1"/>
  <c r="J649" i="1" a="1"/>
  <c r="J649" i="1" s="1"/>
  <c r="K649" i="1" a="1"/>
  <c r="K649" i="1" s="1"/>
  <c r="L649" i="1"/>
  <c r="M649" i="1" a="1"/>
  <c r="M649" i="1" s="1"/>
  <c r="S649" i="1"/>
  <c r="G650" i="1" a="1"/>
  <c r="G650" i="1"/>
  <c r="I650" i="1"/>
  <c r="J650" i="1" a="1"/>
  <c r="J650" i="1" s="1"/>
  <c r="K650" i="1" a="1"/>
  <c r="K650" i="1" s="1"/>
  <c r="L650" i="1"/>
  <c r="M650" i="1" a="1"/>
  <c r="M650" i="1" s="1"/>
  <c r="S650" i="1"/>
  <c r="G651" i="1" a="1"/>
  <c r="G651" i="1" s="1"/>
  <c r="I651" i="1"/>
  <c r="J651" i="1" a="1"/>
  <c r="J651" i="1" s="1"/>
  <c r="K651" i="1" a="1"/>
  <c r="K651" i="1" s="1"/>
  <c r="L651" i="1"/>
  <c r="M651" i="1" a="1"/>
  <c r="M651" i="1" s="1"/>
  <c r="S651" i="1"/>
  <c r="G652" i="1" a="1"/>
  <c r="G652" i="1"/>
  <c r="I652" i="1"/>
  <c r="J652" i="1" a="1"/>
  <c r="J652" i="1" s="1"/>
  <c r="K652" i="1" a="1"/>
  <c r="K652" i="1" s="1"/>
  <c r="L652" i="1"/>
  <c r="M652" i="1" a="1"/>
  <c r="M652" i="1" s="1"/>
  <c r="S652" i="1"/>
  <c r="G653" i="1" a="1"/>
  <c r="G653" i="1"/>
  <c r="I653" i="1"/>
  <c r="J653" i="1" a="1"/>
  <c r="J653" i="1" s="1"/>
  <c r="K653" i="1" a="1"/>
  <c r="K653" i="1" s="1"/>
  <c r="L653" i="1"/>
  <c r="M653" i="1" a="1"/>
  <c r="M653" i="1" s="1"/>
  <c r="S653" i="1"/>
  <c r="G654" i="1" a="1"/>
  <c r="G654" i="1" s="1"/>
  <c r="I654" i="1"/>
  <c r="J654" i="1" a="1"/>
  <c r="J654" i="1" s="1"/>
  <c r="K654" i="1" a="1"/>
  <c r="K654" i="1" s="1"/>
  <c r="L654" i="1"/>
  <c r="M654" i="1" a="1"/>
  <c r="M654" i="1" s="1"/>
  <c r="S654" i="1"/>
  <c r="G655" i="1" a="1"/>
  <c r="G655" i="1"/>
  <c r="I655" i="1"/>
  <c r="J655" i="1" a="1"/>
  <c r="J655" i="1" s="1"/>
  <c r="K655" i="1" a="1"/>
  <c r="K655" i="1" s="1"/>
  <c r="L655" i="1"/>
  <c r="M655" i="1" a="1"/>
  <c r="M655" i="1" s="1"/>
  <c r="S655" i="1"/>
  <c r="G656" i="1" a="1"/>
  <c r="G656" i="1"/>
  <c r="I656" i="1"/>
  <c r="J656" i="1" a="1"/>
  <c r="J656" i="1" s="1"/>
  <c r="K656" i="1" a="1"/>
  <c r="K656" i="1" s="1"/>
  <c r="L656" i="1"/>
  <c r="M656" i="1" a="1"/>
  <c r="M656" i="1" s="1"/>
  <c r="S656" i="1"/>
  <c r="G657" i="1" a="1"/>
  <c r="G657" i="1"/>
  <c r="I657" i="1"/>
  <c r="J657" i="1" a="1"/>
  <c r="J657" i="1" s="1"/>
  <c r="K657" i="1" a="1"/>
  <c r="K657" i="1" s="1"/>
  <c r="L657" i="1"/>
  <c r="M657" i="1" a="1"/>
  <c r="M657" i="1" s="1"/>
  <c r="S657" i="1"/>
  <c r="G658" i="1" a="1"/>
  <c r="G658" i="1"/>
  <c r="I658" i="1"/>
  <c r="J658" i="1" a="1"/>
  <c r="J658" i="1" s="1"/>
  <c r="K658" i="1" a="1"/>
  <c r="K658" i="1" s="1"/>
  <c r="L658" i="1"/>
  <c r="M658" i="1" a="1"/>
  <c r="M658" i="1" s="1"/>
  <c r="S658" i="1"/>
  <c r="G659" i="1" a="1"/>
  <c r="G659" i="1" s="1"/>
  <c r="I659" i="1"/>
  <c r="J659" i="1" a="1"/>
  <c r="J659" i="1" s="1"/>
  <c r="K659" i="1" a="1"/>
  <c r="K659" i="1" s="1"/>
  <c r="L659" i="1"/>
  <c r="M659" i="1" a="1"/>
  <c r="M659" i="1" s="1"/>
  <c r="S659" i="1"/>
  <c r="G660" i="1" a="1"/>
  <c r="G660" i="1"/>
  <c r="I660" i="1"/>
  <c r="J660" i="1" a="1"/>
  <c r="J660" i="1" s="1"/>
  <c r="K660" i="1" a="1"/>
  <c r="K660" i="1" s="1"/>
  <c r="L660" i="1"/>
  <c r="M660" i="1" a="1"/>
  <c r="M660" i="1" s="1"/>
  <c r="S660" i="1"/>
  <c r="G661" i="1" a="1"/>
  <c r="G661" i="1"/>
  <c r="I661" i="1"/>
  <c r="J661" i="1" a="1"/>
  <c r="J661" i="1" s="1"/>
  <c r="K661" i="1" a="1"/>
  <c r="K661" i="1" s="1"/>
  <c r="L661" i="1"/>
  <c r="M661" i="1" a="1"/>
  <c r="M661" i="1" s="1"/>
  <c r="S661" i="1"/>
  <c r="G662" i="1" a="1"/>
  <c r="G662" i="1" s="1"/>
  <c r="I662" i="1"/>
  <c r="J662" i="1" a="1"/>
  <c r="J662" i="1" s="1"/>
  <c r="K662" i="1" a="1"/>
  <c r="K662" i="1" s="1"/>
  <c r="L662" i="1"/>
  <c r="M662" i="1" a="1"/>
  <c r="M662" i="1" s="1"/>
  <c r="S662" i="1"/>
  <c r="G663" i="1" a="1"/>
  <c r="G663" i="1"/>
  <c r="I663" i="1"/>
  <c r="J663" i="1" a="1"/>
  <c r="J663" i="1" s="1"/>
  <c r="K663" i="1" a="1"/>
  <c r="K663" i="1" s="1"/>
  <c r="L663" i="1"/>
  <c r="M663" i="1" a="1"/>
  <c r="M663" i="1" s="1"/>
  <c r="S663" i="1"/>
  <c r="G664" i="1" a="1"/>
  <c r="G664" i="1"/>
  <c r="I664" i="1"/>
  <c r="J664" i="1" a="1"/>
  <c r="J664" i="1" s="1"/>
  <c r="K664" i="1" a="1"/>
  <c r="K664" i="1" s="1"/>
  <c r="L664" i="1"/>
  <c r="M664" i="1" a="1"/>
  <c r="M664" i="1" s="1"/>
  <c r="S664" i="1"/>
  <c r="G665" i="1" a="1"/>
  <c r="G665" i="1"/>
  <c r="I665" i="1"/>
  <c r="J665" i="1" a="1"/>
  <c r="J665" i="1" s="1"/>
  <c r="K665" i="1" a="1"/>
  <c r="K665" i="1" s="1"/>
  <c r="L665" i="1"/>
  <c r="M665" i="1" a="1"/>
  <c r="M665" i="1" s="1"/>
  <c r="S665" i="1"/>
  <c r="G666" i="1" a="1"/>
  <c r="G666" i="1"/>
  <c r="I666" i="1"/>
  <c r="J666" i="1" a="1"/>
  <c r="J666" i="1" s="1"/>
  <c r="K666" i="1" a="1"/>
  <c r="K666" i="1" s="1"/>
  <c r="L666" i="1"/>
  <c r="M666" i="1" a="1"/>
  <c r="M666" i="1" s="1"/>
  <c r="S666" i="1"/>
  <c r="G667" i="1" a="1"/>
  <c r="G667" i="1" s="1"/>
  <c r="I667" i="1"/>
  <c r="J667" i="1" a="1"/>
  <c r="J667" i="1" s="1"/>
  <c r="K667" i="1" a="1"/>
  <c r="K667" i="1" s="1"/>
  <c r="L667" i="1"/>
  <c r="M667" i="1" a="1"/>
  <c r="M667" i="1" s="1"/>
  <c r="S667" i="1"/>
  <c r="G668" i="1" a="1"/>
  <c r="G668" i="1"/>
  <c r="I668" i="1"/>
  <c r="J668" i="1" a="1"/>
  <c r="J668" i="1" s="1"/>
  <c r="K668" i="1" a="1"/>
  <c r="K668" i="1" s="1"/>
  <c r="L668" i="1"/>
  <c r="M668" i="1" a="1"/>
  <c r="M668" i="1" s="1"/>
  <c r="S668" i="1"/>
  <c r="G669" i="1" a="1"/>
  <c r="G669" i="1"/>
  <c r="I669" i="1"/>
  <c r="J669" i="1" a="1"/>
  <c r="J669" i="1" s="1"/>
  <c r="K669" i="1" a="1"/>
  <c r="K669" i="1" s="1"/>
  <c r="L669" i="1"/>
  <c r="M669" i="1" a="1"/>
  <c r="M669" i="1" s="1"/>
  <c r="S669" i="1"/>
  <c r="G670" i="1" a="1"/>
  <c r="G670" i="1" s="1"/>
  <c r="I670" i="1"/>
  <c r="J670" i="1" a="1"/>
  <c r="J670" i="1" s="1"/>
  <c r="K670" i="1" a="1"/>
  <c r="K670" i="1" s="1"/>
  <c r="L670" i="1"/>
  <c r="M670" i="1" a="1"/>
  <c r="M670" i="1" s="1"/>
  <c r="S670" i="1"/>
  <c r="G671" i="1" a="1"/>
  <c r="G671" i="1"/>
  <c r="I671" i="1"/>
  <c r="J671" i="1" a="1"/>
  <c r="J671" i="1" s="1"/>
  <c r="K671" i="1" a="1"/>
  <c r="K671" i="1" s="1"/>
  <c r="L671" i="1"/>
  <c r="M671" i="1" a="1"/>
  <c r="M671" i="1" s="1"/>
  <c r="S671" i="1"/>
  <c r="G672" i="1" a="1"/>
  <c r="G672" i="1"/>
  <c r="I672" i="1"/>
  <c r="J672" i="1" a="1"/>
  <c r="J672" i="1" s="1"/>
  <c r="K672" i="1" a="1"/>
  <c r="K672" i="1" s="1"/>
  <c r="L672" i="1"/>
  <c r="M672" i="1" a="1"/>
  <c r="M672" i="1" s="1"/>
  <c r="S672" i="1"/>
  <c r="G673" i="1" a="1"/>
  <c r="G673" i="1"/>
  <c r="I673" i="1"/>
  <c r="J673" i="1" a="1"/>
  <c r="J673" i="1" s="1"/>
  <c r="K673" i="1" a="1"/>
  <c r="K673" i="1" s="1"/>
  <c r="L673" i="1"/>
  <c r="M673" i="1" a="1"/>
  <c r="M673" i="1" s="1"/>
  <c r="S673" i="1"/>
  <c r="G674" i="1" a="1"/>
  <c r="G674" i="1"/>
  <c r="I674" i="1"/>
  <c r="J674" i="1" a="1"/>
  <c r="J674" i="1" s="1"/>
  <c r="K674" i="1" a="1"/>
  <c r="K674" i="1" s="1"/>
  <c r="L674" i="1"/>
  <c r="M674" i="1" a="1"/>
  <c r="M674" i="1" s="1"/>
  <c r="S674" i="1"/>
  <c r="G675" i="1" a="1"/>
  <c r="G675" i="1" s="1"/>
  <c r="I675" i="1"/>
  <c r="J675" i="1" a="1"/>
  <c r="J675" i="1" s="1"/>
  <c r="K675" i="1" a="1"/>
  <c r="K675" i="1" s="1"/>
  <c r="L675" i="1"/>
  <c r="M675" i="1" a="1"/>
  <c r="M675" i="1" s="1"/>
  <c r="S675" i="1"/>
  <c r="G676" i="1" a="1"/>
  <c r="G676" i="1" s="1"/>
  <c r="I676" i="1"/>
  <c r="J676" i="1" a="1"/>
  <c r="J676" i="1" s="1"/>
  <c r="K676" i="1" a="1"/>
  <c r="K676" i="1" s="1"/>
  <c r="L676" i="1"/>
  <c r="M676" i="1" a="1"/>
  <c r="M676" i="1" s="1"/>
  <c r="S676" i="1"/>
  <c r="G677" i="1" a="1"/>
  <c r="G677" i="1"/>
  <c r="I677" i="1"/>
  <c r="J677" i="1" a="1"/>
  <c r="J677" i="1" s="1"/>
  <c r="K677" i="1" a="1"/>
  <c r="K677" i="1" s="1"/>
  <c r="L677" i="1"/>
  <c r="M677" i="1" a="1"/>
  <c r="M677" i="1" s="1"/>
  <c r="S677" i="1"/>
  <c r="G678" i="1" a="1"/>
  <c r="G678" i="1" s="1"/>
  <c r="I678" i="1"/>
  <c r="J678" i="1" a="1"/>
  <c r="J678" i="1" s="1"/>
  <c r="K678" i="1" a="1"/>
  <c r="K678" i="1" s="1"/>
  <c r="L678" i="1"/>
  <c r="M678" i="1" a="1"/>
  <c r="M678" i="1" s="1"/>
  <c r="S678" i="1"/>
  <c r="G679" i="1" a="1"/>
  <c r="G679" i="1"/>
  <c r="I679" i="1"/>
  <c r="J679" i="1" a="1"/>
  <c r="J679" i="1" s="1"/>
  <c r="K679" i="1" a="1"/>
  <c r="K679" i="1" s="1"/>
  <c r="L679" i="1"/>
  <c r="M679" i="1" a="1"/>
  <c r="M679" i="1" s="1"/>
  <c r="S679" i="1"/>
  <c r="G680" i="1" a="1"/>
  <c r="G680" i="1"/>
  <c r="I680" i="1"/>
  <c r="J680" i="1" a="1"/>
  <c r="J680" i="1" s="1"/>
  <c r="K680" i="1" a="1"/>
  <c r="K680" i="1" s="1"/>
  <c r="L680" i="1"/>
  <c r="M680" i="1" a="1"/>
  <c r="M680" i="1" s="1"/>
  <c r="S680" i="1"/>
  <c r="G681" i="1" a="1"/>
  <c r="G681" i="1"/>
  <c r="I681" i="1"/>
  <c r="J681" i="1" a="1"/>
  <c r="J681" i="1" s="1"/>
  <c r="K681" i="1" a="1"/>
  <c r="K681" i="1" s="1"/>
  <c r="L681" i="1"/>
  <c r="M681" i="1" a="1"/>
  <c r="M681" i="1" s="1"/>
  <c r="S681" i="1"/>
  <c r="G682" i="1" a="1"/>
  <c r="G682" i="1"/>
  <c r="I682" i="1"/>
  <c r="J682" i="1" a="1"/>
  <c r="J682" i="1" s="1"/>
  <c r="K682" i="1" a="1"/>
  <c r="K682" i="1" s="1"/>
  <c r="L682" i="1"/>
  <c r="M682" i="1" a="1"/>
  <c r="M682" i="1" s="1"/>
  <c r="S682" i="1"/>
  <c r="G683" i="1" a="1"/>
  <c r="G683" i="1"/>
  <c r="I683" i="1"/>
  <c r="J683" i="1" a="1"/>
  <c r="J683" i="1" s="1"/>
  <c r="K683" i="1" a="1"/>
  <c r="K683" i="1" s="1"/>
  <c r="L683" i="1"/>
  <c r="M683" i="1" a="1"/>
  <c r="M683" i="1" s="1"/>
  <c r="S683" i="1"/>
  <c r="G684" i="1" a="1"/>
  <c r="G684" i="1"/>
  <c r="I684" i="1"/>
  <c r="J684" i="1" a="1"/>
  <c r="J684" i="1" s="1"/>
  <c r="K684" i="1" a="1"/>
  <c r="K684" i="1" s="1"/>
  <c r="L684" i="1"/>
  <c r="M684" i="1" a="1"/>
  <c r="M684" i="1" s="1"/>
  <c r="S684" i="1"/>
  <c r="G685" i="1" a="1"/>
  <c r="G685" i="1"/>
  <c r="I685" i="1"/>
  <c r="J685" i="1" a="1"/>
  <c r="J685" i="1" s="1"/>
  <c r="K685" i="1" a="1"/>
  <c r="K685" i="1" s="1"/>
  <c r="L685" i="1"/>
  <c r="M685" i="1" a="1"/>
  <c r="M685" i="1" s="1"/>
  <c r="S685" i="1"/>
  <c r="G686" i="1" a="1"/>
  <c r="G686" i="1"/>
  <c r="I686" i="1"/>
  <c r="J686" i="1" a="1"/>
  <c r="J686" i="1" s="1"/>
  <c r="K686" i="1" a="1"/>
  <c r="K686" i="1" s="1"/>
  <c r="L686" i="1"/>
  <c r="M686" i="1" a="1"/>
  <c r="M686" i="1" s="1"/>
  <c r="S686" i="1"/>
  <c r="G687" i="1" a="1"/>
  <c r="G687" i="1" s="1"/>
  <c r="I687" i="1"/>
  <c r="J687" i="1" a="1"/>
  <c r="J687" i="1" s="1"/>
  <c r="K687" i="1" a="1"/>
  <c r="K687" i="1" s="1"/>
  <c r="L687" i="1"/>
  <c r="M687" i="1" a="1"/>
  <c r="M687" i="1" s="1"/>
  <c r="S687" i="1"/>
  <c r="G688" i="1" a="1"/>
  <c r="G688" i="1"/>
  <c r="I688" i="1"/>
  <c r="J688" i="1" a="1"/>
  <c r="J688" i="1" s="1"/>
  <c r="K688" i="1" a="1"/>
  <c r="K688" i="1" s="1"/>
  <c r="L688" i="1"/>
  <c r="M688" i="1" a="1"/>
  <c r="M688" i="1" s="1"/>
  <c r="S688" i="1"/>
  <c r="G689" i="1" a="1"/>
  <c r="G689" i="1"/>
  <c r="I689" i="1"/>
  <c r="J689" i="1" a="1"/>
  <c r="J689" i="1" s="1"/>
  <c r="K689" i="1" a="1"/>
  <c r="K689" i="1" s="1"/>
  <c r="L689" i="1"/>
  <c r="M689" i="1" a="1"/>
  <c r="M689" i="1" s="1"/>
  <c r="S689" i="1"/>
  <c r="G690" i="1" a="1"/>
  <c r="G690" i="1"/>
  <c r="I690" i="1"/>
  <c r="J690" i="1" a="1"/>
  <c r="J690" i="1" s="1"/>
  <c r="K690" i="1" a="1"/>
  <c r="K690" i="1" s="1"/>
  <c r="L690" i="1"/>
  <c r="M690" i="1" a="1"/>
  <c r="M690" i="1" s="1"/>
  <c r="S690" i="1"/>
  <c r="G691" i="1" a="1"/>
  <c r="G691" i="1"/>
  <c r="I691" i="1"/>
  <c r="J691" i="1" a="1"/>
  <c r="J691" i="1" s="1"/>
  <c r="K691" i="1" a="1"/>
  <c r="K691" i="1" s="1"/>
  <c r="L691" i="1"/>
  <c r="M691" i="1" a="1"/>
  <c r="M691" i="1" s="1"/>
  <c r="S691" i="1"/>
  <c r="G692" i="1" a="1"/>
  <c r="G692" i="1" s="1"/>
  <c r="I692" i="1"/>
  <c r="J692" i="1" a="1"/>
  <c r="J692" i="1" s="1"/>
  <c r="K692" i="1" a="1"/>
  <c r="K692" i="1" s="1"/>
  <c r="L692" i="1"/>
  <c r="M692" i="1" a="1"/>
  <c r="M692" i="1" s="1"/>
  <c r="S692" i="1"/>
  <c r="G693" i="1" a="1"/>
  <c r="G693" i="1"/>
  <c r="I693" i="1"/>
  <c r="J693" i="1" a="1"/>
  <c r="J693" i="1" s="1"/>
  <c r="K693" i="1" a="1"/>
  <c r="K693" i="1" s="1"/>
  <c r="L693" i="1"/>
  <c r="M693" i="1" a="1"/>
  <c r="M693" i="1" s="1"/>
  <c r="S693" i="1"/>
  <c r="G694" i="1" a="1"/>
  <c r="G694" i="1"/>
  <c r="I694" i="1"/>
  <c r="J694" i="1" a="1"/>
  <c r="J694" i="1" s="1"/>
  <c r="K694" i="1" a="1"/>
  <c r="K694" i="1" s="1"/>
  <c r="L694" i="1"/>
  <c r="M694" i="1" a="1"/>
  <c r="M694" i="1" s="1"/>
  <c r="S694" i="1"/>
  <c r="G695" i="1" a="1"/>
  <c r="G695" i="1"/>
  <c r="I695" i="1"/>
  <c r="J695" i="1" a="1"/>
  <c r="J695" i="1" s="1"/>
  <c r="K695" i="1" a="1"/>
  <c r="K695" i="1" s="1"/>
  <c r="L695" i="1"/>
  <c r="M695" i="1" a="1"/>
  <c r="M695" i="1" s="1"/>
  <c r="S695" i="1"/>
  <c r="G696" i="1" a="1"/>
  <c r="G696" i="1"/>
  <c r="I696" i="1"/>
  <c r="J696" i="1" a="1"/>
  <c r="J696" i="1" s="1"/>
  <c r="K696" i="1" a="1"/>
  <c r="K696" i="1" s="1"/>
  <c r="L696" i="1"/>
  <c r="M696" i="1" a="1"/>
  <c r="M696" i="1" s="1"/>
  <c r="S696" i="1"/>
  <c r="G697" i="1" a="1"/>
  <c r="G697" i="1"/>
  <c r="I697" i="1"/>
  <c r="J697" i="1" a="1"/>
  <c r="J697" i="1" s="1"/>
  <c r="K697" i="1" a="1"/>
  <c r="K697" i="1" s="1"/>
  <c r="L697" i="1"/>
  <c r="M697" i="1" a="1"/>
  <c r="M697" i="1" s="1"/>
  <c r="S697" i="1"/>
  <c r="G698" i="1" a="1"/>
  <c r="G698" i="1"/>
  <c r="I698" i="1"/>
  <c r="J698" i="1" a="1"/>
  <c r="J698" i="1" s="1"/>
  <c r="K698" i="1" a="1"/>
  <c r="K698" i="1" s="1"/>
  <c r="L698" i="1"/>
  <c r="M698" i="1" a="1"/>
  <c r="M698" i="1" s="1"/>
  <c r="S698" i="1"/>
  <c r="G699" i="1" a="1"/>
  <c r="G699" i="1"/>
  <c r="I699" i="1"/>
  <c r="J699" i="1" a="1"/>
  <c r="J699" i="1" s="1"/>
  <c r="K699" i="1" a="1"/>
  <c r="K699" i="1" s="1"/>
  <c r="L699" i="1"/>
  <c r="M699" i="1" a="1"/>
  <c r="M699" i="1" s="1"/>
  <c r="S699" i="1"/>
  <c r="G700" i="1" a="1"/>
  <c r="G700" i="1" s="1"/>
  <c r="I700" i="1"/>
  <c r="J700" i="1" a="1"/>
  <c r="J700" i="1" s="1"/>
  <c r="K700" i="1" a="1"/>
  <c r="K700" i="1" s="1"/>
  <c r="L700" i="1"/>
  <c r="M700" i="1" a="1"/>
  <c r="M700" i="1" s="1"/>
  <c r="S700" i="1"/>
  <c r="G701" i="1" a="1"/>
  <c r="G701" i="1" s="1"/>
  <c r="I701" i="1"/>
  <c r="J701" i="1" a="1"/>
  <c r="J701" i="1" s="1"/>
  <c r="K701" i="1" a="1"/>
  <c r="K701" i="1" s="1"/>
  <c r="L701" i="1"/>
  <c r="M701" i="1" a="1"/>
  <c r="M701" i="1" s="1"/>
  <c r="S701" i="1"/>
  <c r="G702" i="1" a="1"/>
  <c r="G702" i="1" s="1"/>
  <c r="I702" i="1"/>
  <c r="J702" i="1" a="1"/>
  <c r="J702" i="1" s="1"/>
  <c r="K702" i="1" a="1"/>
  <c r="K702" i="1" s="1"/>
  <c r="L702" i="1"/>
  <c r="M702" i="1" a="1"/>
  <c r="M702" i="1" s="1"/>
  <c r="S702" i="1"/>
  <c r="G703" i="1" a="1"/>
  <c r="G703" i="1" s="1"/>
  <c r="I703" i="1"/>
  <c r="J703" i="1" a="1"/>
  <c r="J703" i="1" s="1"/>
  <c r="K703" i="1" a="1"/>
  <c r="K703" i="1" s="1"/>
  <c r="L703" i="1"/>
  <c r="M703" i="1" a="1"/>
  <c r="M703" i="1" s="1"/>
  <c r="S703" i="1"/>
  <c r="G704" i="1" a="1"/>
  <c r="G704" i="1" s="1"/>
  <c r="I704" i="1"/>
  <c r="J704" i="1" a="1"/>
  <c r="J704" i="1" s="1"/>
  <c r="K704" i="1" a="1"/>
  <c r="K704" i="1" s="1"/>
  <c r="L704" i="1"/>
  <c r="M704" i="1" a="1"/>
  <c r="M704" i="1" s="1"/>
  <c r="S704" i="1"/>
  <c r="G705" i="1" a="1"/>
  <c r="G705" i="1"/>
  <c r="I705" i="1"/>
  <c r="J705" i="1" a="1"/>
  <c r="J705" i="1" s="1"/>
  <c r="K705" i="1" a="1"/>
  <c r="K705" i="1" s="1"/>
  <c r="L705" i="1"/>
  <c r="M705" i="1" a="1"/>
  <c r="M705" i="1" s="1"/>
  <c r="S705" i="1"/>
  <c r="G706" i="1" a="1"/>
  <c r="G706" i="1" s="1"/>
  <c r="I706" i="1"/>
  <c r="J706" i="1" a="1"/>
  <c r="J706" i="1" s="1"/>
  <c r="K706" i="1" a="1"/>
  <c r="K706" i="1" s="1"/>
  <c r="L706" i="1"/>
  <c r="M706" i="1" a="1"/>
  <c r="M706" i="1" s="1"/>
  <c r="S706" i="1"/>
  <c r="G707" i="1" a="1"/>
  <c r="G707" i="1"/>
  <c r="I707" i="1"/>
  <c r="J707" i="1" a="1"/>
  <c r="J707" i="1" s="1"/>
  <c r="K707" i="1" a="1"/>
  <c r="K707" i="1" s="1"/>
  <c r="L707" i="1"/>
  <c r="M707" i="1" a="1"/>
  <c r="M707" i="1" s="1"/>
  <c r="S707" i="1"/>
  <c r="G708" i="1" a="1"/>
  <c r="G708" i="1"/>
  <c r="I708" i="1"/>
  <c r="J708" i="1" a="1"/>
  <c r="J708" i="1" s="1"/>
  <c r="K708" i="1" a="1"/>
  <c r="K708" i="1" s="1"/>
  <c r="L708" i="1"/>
  <c r="M708" i="1" a="1"/>
  <c r="M708" i="1" s="1"/>
  <c r="S708" i="1"/>
  <c r="G709" i="1" a="1"/>
  <c r="G709" i="1" s="1"/>
  <c r="I709" i="1"/>
  <c r="J709" i="1" a="1"/>
  <c r="J709" i="1" s="1"/>
  <c r="K709" i="1" a="1"/>
  <c r="K709" i="1" s="1"/>
  <c r="L709" i="1"/>
  <c r="M709" i="1" a="1"/>
  <c r="M709" i="1" s="1"/>
  <c r="S709" i="1"/>
  <c r="G710" i="1" a="1"/>
  <c r="G710" i="1" s="1"/>
  <c r="I710" i="1"/>
  <c r="J710" i="1" a="1"/>
  <c r="J710" i="1" s="1"/>
  <c r="K710" i="1" a="1"/>
  <c r="K710" i="1" s="1"/>
  <c r="L710" i="1"/>
  <c r="M710" i="1" a="1"/>
  <c r="M710" i="1" s="1"/>
  <c r="S710" i="1"/>
  <c r="G711" i="1" a="1"/>
  <c r="G711" i="1"/>
  <c r="I711" i="1"/>
  <c r="J711" i="1" a="1"/>
  <c r="J711" i="1" s="1"/>
  <c r="K711" i="1" a="1"/>
  <c r="K711" i="1" s="1"/>
  <c r="L711" i="1"/>
  <c r="M711" i="1" a="1"/>
  <c r="M711" i="1" s="1"/>
  <c r="S711" i="1"/>
  <c r="G712" i="1" a="1"/>
  <c r="G712" i="1" s="1"/>
  <c r="I712" i="1"/>
  <c r="J712" i="1" a="1"/>
  <c r="J712" i="1" s="1"/>
  <c r="K712" i="1" a="1"/>
  <c r="K712" i="1" s="1"/>
  <c r="L712" i="1"/>
  <c r="M712" i="1" a="1"/>
  <c r="M712" i="1" s="1"/>
  <c r="S712" i="1"/>
  <c r="G713" i="1" a="1"/>
  <c r="G713" i="1"/>
  <c r="I713" i="1"/>
  <c r="J713" i="1" a="1"/>
  <c r="J713" i="1" s="1"/>
  <c r="K713" i="1" a="1"/>
  <c r="K713" i="1" s="1"/>
  <c r="L713" i="1"/>
  <c r="M713" i="1" a="1"/>
  <c r="M713" i="1" s="1"/>
  <c r="S713" i="1"/>
  <c r="G714" i="1" a="1"/>
  <c r="G714" i="1" s="1"/>
  <c r="I714" i="1"/>
  <c r="J714" i="1" a="1"/>
  <c r="J714" i="1" s="1"/>
  <c r="K714" i="1" a="1"/>
  <c r="K714" i="1" s="1"/>
  <c r="L714" i="1"/>
  <c r="M714" i="1" a="1"/>
  <c r="M714" i="1" s="1"/>
  <c r="S714" i="1"/>
  <c r="G715" i="1" a="1"/>
  <c r="G715" i="1"/>
  <c r="I715" i="1"/>
  <c r="J715" i="1" a="1"/>
  <c r="J715" i="1" s="1"/>
  <c r="K715" i="1" a="1"/>
  <c r="K715" i="1" s="1"/>
  <c r="L715" i="1"/>
  <c r="M715" i="1" a="1"/>
  <c r="M715" i="1" s="1"/>
  <c r="S715" i="1"/>
  <c r="G716" i="1" a="1"/>
  <c r="G716" i="1" s="1"/>
  <c r="I716" i="1"/>
  <c r="J716" i="1" a="1"/>
  <c r="J716" i="1" s="1"/>
  <c r="K716" i="1" a="1"/>
  <c r="K716" i="1" s="1"/>
  <c r="L716" i="1"/>
  <c r="M716" i="1" a="1"/>
  <c r="M716" i="1" s="1"/>
  <c r="S716" i="1"/>
  <c r="G717" i="1" a="1"/>
  <c r="G717" i="1" s="1"/>
  <c r="I717" i="1"/>
  <c r="J717" i="1" a="1"/>
  <c r="J717" i="1" s="1"/>
  <c r="K717" i="1" a="1"/>
  <c r="K717" i="1" s="1"/>
  <c r="L717" i="1"/>
  <c r="M717" i="1" a="1"/>
  <c r="M717" i="1" s="1"/>
  <c r="S717" i="1"/>
  <c r="G718" i="1" a="1"/>
  <c r="G718" i="1" s="1"/>
  <c r="I718" i="1"/>
  <c r="J718" i="1" a="1"/>
  <c r="J718" i="1" s="1"/>
  <c r="K718" i="1" a="1"/>
  <c r="K718" i="1" s="1"/>
  <c r="L718" i="1"/>
  <c r="M718" i="1" a="1"/>
  <c r="M718" i="1" s="1"/>
  <c r="S718" i="1"/>
  <c r="G719" i="1" a="1"/>
  <c r="G719" i="1"/>
  <c r="I719" i="1"/>
  <c r="J719" i="1" a="1"/>
  <c r="J719" i="1" s="1"/>
  <c r="K719" i="1" a="1"/>
  <c r="K719" i="1" s="1"/>
  <c r="L719" i="1"/>
  <c r="M719" i="1" a="1"/>
  <c r="M719" i="1" s="1"/>
  <c r="S719" i="1"/>
  <c r="G720" i="1" a="1"/>
  <c r="G720" i="1"/>
  <c r="I720" i="1"/>
  <c r="J720" i="1" a="1"/>
  <c r="J720" i="1" s="1"/>
  <c r="K720" i="1" a="1"/>
  <c r="K720" i="1" s="1"/>
  <c r="L720" i="1"/>
  <c r="M720" i="1" a="1"/>
  <c r="M720" i="1" s="1"/>
  <c r="S720" i="1"/>
  <c r="G721" i="1" a="1"/>
  <c r="G721" i="1" s="1"/>
  <c r="I721" i="1"/>
  <c r="J721" i="1" a="1"/>
  <c r="J721" i="1" s="1"/>
  <c r="K721" i="1" a="1"/>
  <c r="K721" i="1" s="1"/>
  <c r="L721" i="1"/>
  <c r="M721" i="1" a="1"/>
  <c r="M721" i="1" s="1"/>
  <c r="S721" i="1"/>
  <c r="G722" i="1" a="1"/>
  <c r="G722" i="1" s="1"/>
  <c r="I722" i="1"/>
  <c r="J722" i="1" a="1"/>
  <c r="J722" i="1" s="1"/>
  <c r="K722" i="1" a="1"/>
  <c r="K722" i="1" s="1"/>
  <c r="L722" i="1"/>
  <c r="M722" i="1" a="1"/>
  <c r="M722" i="1" s="1"/>
  <c r="S722" i="1"/>
  <c r="G723" i="1" a="1"/>
  <c r="G723" i="1"/>
  <c r="I723" i="1"/>
  <c r="J723" i="1" a="1"/>
  <c r="J723" i="1" s="1"/>
  <c r="K723" i="1" a="1"/>
  <c r="K723" i="1" s="1"/>
  <c r="L723" i="1"/>
  <c r="M723" i="1" a="1"/>
  <c r="M723" i="1" s="1"/>
  <c r="S723" i="1"/>
  <c r="G724" i="1" a="1"/>
  <c r="G724" i="1" s="1"/>
  <c r="I724" i="1"/>
  <c r="J724" i="1" a="1"/>
  <c r="J724" i="1" s="1"/>
  <c r="K724" i="1" a="1"/>
  <c r="K724" i="1" s="1"/>
  <c r="L724" i="1"/>
  <c r="M724" i="1" a="1"/>
  <c r="M724" i="1" s="1"/>
  <c r="S724" i="1"/>
  <c r="G725" i="1" a="1"/>
  <c r="G725" i="1" s="1"/>
  <c r="I725" i="1"/>
  <c r="J725" i="1" a="1"/>
  <c r="J725" i="1" s="1"/>
  <c r="K725" i="1" a="1"/>
  <c r="K725" i="1" s="1"/>
  <c r="L725" i="1"/>
  <c r="M725" i="1" a="1"/>
  <c r="M725" i="1" s="1"/>
  <c r="S725" i="1"/>
  <c r="G726" i="1" a="1"/>
  <c r="G726" i="1" s="1"/>
  <c r="I726" i="1"/>
  <c r="J726" i="1" a="1"/>
  <c r="J726" i="1" s="1"/>
  <c r="K726" i="1" a="1"/>
  <c r="K726" i="1" s="1"/>
  <c r="L726" i="1"/>
  <c r="M726" i="1" a="1"/>
  <c r="M726" i="1" s="1"/>
  <c r="S726" i="1"/>
  <c r="G727" i="1" a="1"/>
  <c r="G727" i="1"/>
  <c r="I727" i="1"/>
  <c r="J727" i="1" a="1"/>
  <c r="J727" i="1" s="1"/>
  <c r="K727" i="1" a="1"/>
  <c r="K727" i="1" s="1"/>
  <c r="L727" i="1"/>
  <c r="M727" i="1" a="1"/>
  <c r="M727" i="1" s="1"/>
  <c r="S727" i="1"/>
  <c r="G728" i="1" a="1"/>
  <c r="G728" i="1"/>
  <c r="I728" i="1"/>
  <c r="J728" i="1" a="1"/>
  <c r="J728" i="1" s="1"/>
  <c r="K728" i="1" a="1"/>
  <c r="K728" i="1" s="1"/>
  <c r="L728" i="1"/>
  <c r="M728" i="1" a="1"/>
  <c r="M728" i="1" s="1"/>
  <c r="S728" i="1"/>
  <c r="G729" i="1" a="1"/>
  <c r="G729" i="1" s="1"/>
  <c r="I729" i="1"/>
  <c r="J729" i="1" a="1"/>
  <c r="J729" i="1" s="1"/>
  <c r="K729" i="1" a="1"/>
  <c r="K729" i="1" s="1"/>
  <c r="L729" i="1"/>
  <c r="M729" i="1" a="1"/>
  <c r="M729" i="1" s="1"/>
  <c r="S729" i="1"/>
  <c r="G730" i="1" a="1"/>
  <c r="G730" i="1" s="1"/>
  <c r="I730" i="1"/>
  <c r="J730" i="1" a="1"/>
  <c r="J730" i="1" s="1"/>
  <c r="K730" i="1" a="1"/>
  <c r="K730" i="1" s="1"/>
  <c r="L730" i="1"/>
  <c r="M730" i="1" a="1"/>
  <c r="M730" i="1" s="1"/>
  <c r="S730" i="1"/>
  <c r="G731" i="1" a="1"/>
  <c r="G731" i="1"/>
  <c r="I731" i="1"/>
  <c r="J731" i="1" a="1"/>
  <c r="J731" i="1" s="1"/>
  <c r="K731" i="1" a="1"/>
  <c r="K731" i="1" s="1"/>
  <c r="L731" i="1"/>
  <c r="M731" i="1" a="1"/>
  <c r="M731" i="1" s="1"/>
  <c r="S731" i="1"/>
  <c r="G732" i="1" a="1"/>
  <c r="G732" i="1" s="1"/>
  <c r="I732" i="1"/>
  <c r="J732" i="1" a="1"/>
  <c r="J732" i="1" s="1"/>
  <c r="K732" i="1" a="1"/>
  <c r="K732" i="1" s="1"/>
  <c r="L732" i="1"/>
  <c r="M732" i="1" a="1"/>
  <c r="M732" i="1" s="1"/>
  <c r="S732" i="1"/>
  <c r="G733" i="1" a="1"/>
  <c r="G733" i="1" s="1"/>
  <c r="I733" i="1"/>
  <c r="J733" i="1" a="1"/>
  <c r="J733" i="1" s="1"/>
  <c r="K733" i="1" a="1"/>
  <c r="K733" i="1" s="1"/>
  <c r="L733" i="1"/>
  <c r="M733" i="1" a="1"/>
  <c r="M733" i="1" s="1"/>
  <c r="S733" i="1"/>
  <c r="G734" i="1" a="1"/>
  <c r="G734" i="1" s="1"/>
  <c r="I734" i="1"/>
  <c r="J734" i="1" a="1"/>
  <c r="J734" i="1" s="1"/>
  <c r="K734" i="1" a="1"/>
  <c r="K734" i="1" s="1"/>
  <c r="L734" i="1"/>
  <c r="M734" i="1" a="1"/>
  <c r="M734" i="1" s="1"/>
  <c r="S734" i="1"/>
  <c r="G735" i="1" a="1"/>
  <c r="G735" i="1"/>
  <c r="I735" i="1"/>
  <c r="J735" i="1" a="1"/>
  <c r="J735" i="1" s="1"/>
  <c r="K735" i="1" a="1"/>
  <c r="K735" i="1" s="1"/>
  <c r="L735" i="1"/>
  <c r="M735" i="1" a="1"/>
  <c r="M735" i="1" s="1"/>
  <c r="S735" i="1"/>
  <c r="G736" i="1" a="1"/>
  <c r="G736" i="1"/>
  <c r="I736" i="1"/>
  <c r="J736" i="1" a="1"/>
  <c r="J736" i="1" s="1"/>
  <c r="K736" i="1" a="1"/>
  <c r="K736" i="1" s="1"/>
  <c r="L736" i="1"/>
  <c r="M736" i="1" a="1"/>
  <c r="M736" i="1" s="1"/>
  <c r="S736" i="1"/>
  <c r="G737" i="1" a="1"/>
  <c r="G737" i="1" s="1"/>
  <c r="I737" i="1"/>
  <c r="J737" i="1" a="1"/>
  <c r="J737" i="1" s="1"/>
  <c r="K737" i="1" a="1"/>
  <c r="K737" i="1" s="1"/>
  <c r="L737" i="1"/>
  <c r="M737" i="1" a="1"/>
  <c r="M737" i="1" s="1"/>
  <c r="S737" i="1"/>
  <c r="G738" i="1" a="1"/>
  <c r="G738" i="1" s="1"/>
  <c r="I738" i="1"/>
  <c r="J738" i="1" a="1"/>
  <c r="J738" i="1" s="1"/>
  <c r="K738" i="1" a="1"/>
  <c r="K738" i="1" s="1"/>
  <c r="L738" i="1"/>
  <c r="M738" i="1" a="1"/>
  <c r="M738" i="1" s="1"/>
  <c r="S738" i="1"/>
  <c r="G739" i="1" a="1"/>
  <c r="G739" i="1"/>
  <c r="I739" i="1"/>
  <c r="J739" i="1" a="1"/>
  <c r="J739" i="1" s="1"/>
  <c r="K739" i="1" a="1"/>
  <c r="K739" i="1" s="1"/>
  <c r="L739" i="1"/>
  <c r="M739" i="1" a="1"/>
  <c r="M739" i="1" s="1"/>
  <c r="S739" i="1"/>
  <c r="G740" i="1" a="1"/>
  <c r="G740" i="1" s="1"/>
  <c r="I740" i="1"/>
  <c r="J740" i="1" a="1"/>
  <c r="J740" i="1" s="1"/>
  <c r="K740" i="1" a="1"/>
  <c r="K740" i="1" s="1"/>
  <c r="L740" i="1"/>
  <c r="M740" i="1" a="1"/>
  <c r="M740" i="1" s="1"/>
  <c r="S740" i="1"/>
  <c r="G741" i="1" a="1"/>
  <c r="G741" i="1" s="1"/>
  <c r="I741" i="1"/>
  <c r="J741" i="1" a="1"/>
  <c r="J741" i="1" s="1"/>
  <c r="K741" i="1" a="1"/>
  <c r="K741" i="1" s="1"/>
  <c r="L741" i="1"/>
  <c r="M741" i="1" a="1"/>
  <c r="M741" i="1" s="1"/>
  <c r="S741" i="1"/>
  <c r="G742" i="1" a="1"/>
  <c r="G742" i="1"/>
  <c r="I742" i="1"/>
  <c r="J742" i="1" a="1"/>
  <c r="J742" i="1" s="1"/>
  <c r="K742" i="1" a="1"/>
  <c r="K742" i="1" s="1"/>
  <c r="L742" i="1"/>
  <c r="M742" i="1" a="1"/>
  <c r="M742" i="1" s="1"/>
  <c r="S742" i="1"/>
  <c r="G743" i="1" a="1"/>
  <c r="G743" i="1"/>
  <c r="I743" i="1"/>
  <c r="J743" i="1" a="1"/>
  <c r="J743" i="1" s="1"/>
  <c r="K743" i="1" a="1"/>
  <c r="K743" i="1" s="1"/>
  <c r="L743" i="1"/>
  <c r="M743" i="1" a="1"/>
  <c r="M743" i="1" s="1"/>
  <c r="S743" i="1"/>
  <c r="G744" i="1" a="1"/>
  <c r="G744" i="1"/>
  <c r="I744" i="1"/>
  <c r="J744" i="1" a="1"/>
  <c r="J744" i="1" s="1"/>
  <c r="K744" i="1" a="1"/>
  <c r="K744" i="1" s="1"/>
  <c r="L744" i="1"/>
  <c r="M744" i="1" a="1"/>
  <c r="M744" i="1" s="1"/>
  <c r="S744" i="1"/>
  <c r="G745" i="1" a="1"/>
  <c r="G745" i="1" s="1"/>
  <c r="I745" i="1"/>
  <c r="J745" i="1" a="1"/>
  <c r="J745" i="1" s="1"/>
  <c r="K745" i="1" a="1"/>
  <c r="K745" i="1" s="1"/>
  <c r="L745" i="1"/>
  <c r="M745" i="1" a="1"/>
  <c r="M745" i="1" s="1"/>
  <c r="S745" i="1"/>
  <c r="G746" i="1" a="1"/>
  <c r="G746" i="1" s="1"/>
  <c r="I746" i="1"/>
  <c r="J746" i="1" a="1"/>
  <c r="J746" i="1" s="1"/>
  <c r="K746" i="1" a="1"/>
  <c r="K746" i="1" s="1"/>
  <c r="L746" i="1"/>
  <c r="M746" i="1" a="1"/>
  <c r="M746" i="1" s="1"/>
  <c r="S746" i="1"/>
  <c r="G747" i="1" a="1"/>
  <c r="G747" i="1"/>
  <c r="I747" i="1"/>
  <c r="J747" i="1" a="1"/>
  <c r="J747" i="1" s="1"/>
  <c r="K747" i="1" a="1"/>
  <c r="K747" i="1" s="1"/>
  <c r="L747" i="1"/>
  <c r="M747" i="1" a="1"/>
  <c r="M747" i="1" s="1"/>
  <c r="S747" i="1"/>
  <c r="G748" i="1" a="1"/>
  <c r="G748" i="1"/>
  <c r="I748" i="1"/>
  <c r="J748" i="1" a="1"/>
  <c r="J748" i="1" s="1"/>
  <c r="K748" i="1" a="1"/>
  <c r="K748" i="1" s="1"/>
  <c r="L748" i="1"/>
  <c r="M748" i="1" a="1"/>
  <c r="M748" i="1" s="1"/>
  <c r="S748" i="1"/>
  <c r="G749" i="1" a="1"/>
  <c r="G749" i="1" s="1"/>
  <c r="I749" i="1"/>
  <c r="J749" i="1" a="1"/>
  <c r="J749" i="1" s="1"/>
  <c r="K749" i="1" a="1"/>
  <c r="K749" i="1" s="1"/>
  <c r="L749" i="1"/>
  <c r="M749" i="1" a="1"/>
  <c r="M749" i="1" s="1"/>
  <c r="S749" i="1"/>
  <c r="G750" i="1" a="1"/>
  <c r="G750" i="1" s="1"/>
  <c r="I750" i="1"/>
  <c r="J750" i="1" a="1"/>
  <c r="J750" i="1" s="1"/>
  <c r="K750" i="1" a="1"/>
  <c r="K750" i="1" s="1"/>
  <c r="L750" i="1"/>
  <c r="M750" i="1" a="1"/>
  <c r="M750" i="1" s="1"/>
  <c r="S750" i="1"/>
  <c r="G751" i="1" a="1"/>
  <c r="G751" i="1"/>
  <c r="I751" i="1"/>
  <c r="J751" i="1" a="1"/>
  <c r="J751" i="1" s="1"/>
  <c r="K751" i="1" a="1"/>
  <c r="K751" i="1" s="1"/>
  <c r="L751" i="1"/>
  <c r="M751" i="1" a="1"/>
  <c r="M751" i="1" s="1"/>
  <c r="S751" i="1"/>
  <c r="G752" i="1" a="1"/>
  <c r="G752" i="1"/>
  <c r="I752" i="1"/>
  <c r="J752" i="1" a="1"/>
  <c r="J752" i="1" s="1"/>
  <c r="K752" i="1" a="1"/>
  <c r="K752" i="1" s="1"/>
  <c r="L752" i="1"/>
  <c r="M752" i="1" a="1"/>
  <c r="M752" i="1" s="1"/>
  <c r="S752" i="1"/>
  <c r="G753" i="1" a="1"/>
  <c r="G753" i="1"/>
  <c r="I753" i="1"/>
  <c r="J753" i="1" a="1"/>
  <c r="J753" i="1" s="1"/>
  <c r="K753" i="1" a="1"/>
  <c r="K753" i="1" s="1"/>
  <c r="L753" i="1"/>
  <c r="M753" i="1" a="1"/>
  <c r="M753" i="1" s="1"/>
  <c r="S753" i="1"/>
  <c r="G754" i="1" a="1"/>
  <c r="G754" i="1" s="1"/>
  <c r="I754" i="1"/>
  <c r="J754" i="1" a="1"/>
  <c r="J754" i="1" s="1"/>
  <c r="K754" i="1" a="1"/>
  <c r="K754" i="1" s="1"/>
  <c r="L754" i="1"/>
  <c r="M754" i="1" a="1"/>
  <c r="M754" i="1" s="1"/>
  <c r="S754" i="1"/>
  <c r="G755" i="1" a="1"/>
  <c r="G755" i="1"/>
  <c r="I755" i="1"/>
  <c r="J755" i="1" a="1"/>
  <c r="J755" i="1" s="1"/>
  <c r="K755" i="1" a="1"/>
  <c r="K755" i="1" s="1"/>
  <c r="L755" i="1"/>
  <c r="M755" i="1" a="1"/>
  <c r="M755" i="1" s="1"/>
  <c r="S755" i="1"/>
  <c r="G756" i="1" a="1"/>
  <c r="G756" i="1" s="1"/>
  <c r="I756" i="1"/>
  <c r="J756" i="1" a="1"/>
  <c r="J756" i="1" s="1"/>
  <c r="K756" i="1" a="1"/>
  <c r="K756" i="1" s="1"/>
  <c r="L756" i="1"/>
  <c r="M756" i="1" a="1"/>
  <c r="M756" i="1" s="1"/>
  <c r="S756" i="1"/>
  <c r="G757" i="1" a="1"/>
  <c r="G757" i="1" s="1"/>
  <c r="I757" i="1"/>
  <c r="J757" i="1" a="1"/>
  <c r="J757" i="1" s="1"/>
  <c r="K757" i="1" a="1"/>
  <c r="K757" i="1" s="1"/>
  <c r="L757" i="1"/>
  <c r="M757" i="1" a="1"/>
  <c r="M757" i="1" s="1"/>
  <c r="S757" i="1"/>
  <c r="G758" i="1" a="1"/>
  <c r="G758" i="1"/>
  <c r="I758" i="1"/>
  <c r="J758" i="1" a="1"/>
  <c r="J758" i="1" s="1"/>
  <c r="K758" i="1" a="1"/>
  <c r="K758" i="1" s="1"/>
  <c r="L758" i="1"/>
  <c r="M758" i="1" a="1"/>
  <c r="M758" i="1" s="1"/>
  <c r="S758" i="1"/>
  <c r="G759" i="1" a="1"/>
  <c r="G759" i="1"/>
  <c r="I759" i="1"/>
  <c r="J759" i="1" a="1"/>
  <c r="J759" i="1" s="1"/>
  <c r="K759" i="1" a="1"/>
  <c r="K759" i="1" s="1"/>
  <c r="L759" i="1"/>
  <c r="M759" i="1" a="1"/>
  <c r="M759" i="1" s="1"/>
  <c r="S759" i="1"/>
  <c r="G760" i="1" a="1"/>
  <c r="G760" i="1"/>
  <c r="I760" i="1"/>
  <c r="J760" i="1" a="1"/>
  <c r="J760" i="1" s="1"/>
  <c r="K760" i="1" a="1"/>
  <c r="K760" i="1" s="1"/>
  <c r="L760" i="1"/>
  <c r="M760" i="1" a="1"/>
  <c r="M760" i="1" s="1"/>
  <c r="S760" i="1"/>
  <c r="G761" i="1" a="1"/>
  <c r="G761" i="1" s="1"/>
  <c r="I761" i="1"/>
  <c r="J761" i="1" a="1"/>
  <c r="J761" i="1" s="1"/>
  <c r="K761" i="1" a="1"/>
  <c r="K761" i="1" s="1"/>
  <c r="L761" i="1"/>
  <c r="M761" i="1" a="1"/>
  <c r="M761" i="1" s="1"/>
  <c r="S761" i="1"/>
  <c r="G762" i="1" a="1"/>
  <c r="G762" i="1"/>
  <c r="I762" i="1"/>
  <c r="J762" i="1" a="1"/>
  <c r="J762" i="1" s="1"/>
  <c r="K762" i="1" a="1"/>
  <c r="K762" i="1" s="1"/>
  <c r="L762" i="1"/>
  <c r="M762" i="1" a="1"/>
  <c r="M762" i="1" s="1"/>
  <c r="S762" i="1"/>
  <c r="G763" i="1" a="1"/>
  <c r="G763" i="1" s="1"/>
  <c r="I763" i="1"/>
  <c r="J763" i="1" a="1"/>
  <c r="J763" i="1" s="1"/>
  <c r="K763" i="1" a="1"/>
  <c r="K763" i="1" s="1"/>
  <c r="L763" i="1"/>
  <c r="M763" i="1" a="1"/>
  <c r="M763" i="1" s="1"/>
  <c r="S763" i="1"/>
  <c r="G764" i="1" a="1"/>
  <c r="G764" i="1"/>
  <c r="I764" i="1"/>
  <c r="J764" i="1" a="1"/>
  <c r="J764" i="1" s="1"/>
  <c r="K764" i="1" a="1"/>
  <c r="K764" i="1" s="1"/>
  <c r="L764" i="1"/>
  <c r="M764" i="1" a="1"/>
  <c r="M764" i="1" s="1"/>
  <c r="S764" i="1"/>
  <c r="G765" i="1" a="1"/>
  <c r="G765" i="1" s="1"/>
  <c r="I765" i="1"/>
  <c r="J765" i="1" a="1"/>
  <c r="J765" i="1" s="1"/>
  <c r="K765" i="1" a="1"/>
  <c r="K765" i="1" s="1"/>
  <c r="L765" i="1"/>
  <c r="M765" i="1" a="1"/>
  <c r="M765" i="1" s="1"/>
  <c r="S765" i="1"/>
  <c r="G766" i="1" a="1"/>
  <c r="G766" i="1" s="1"/>
  <c r="I766" i="1"/>
  <c r="J766" i="1" a="1"/>
  <c r="J766" i="1" s="1"/>
  <c r="K766" i="1" a="1"/>
  <c r="K766" i="1" s="1"/>
  <c r="L766" i="1"/>
  <c r="M766" i="1" a="1"/>
  <c r="M766" i="1" s="1"/>
  <c r="S766" i="1"/>
  <c r="G767" i="1" a="1"/>
  <c r="G767" i="1"/>
  <c r="I767" i="1"/>
  <c r="J767" i="1" a="1"/>
  <c r="J767" i="1" s="1"/>
  <c r="K767" i="1" a="1"/>
  <c r="K767" i="1" s="1"/>
  <c r="L767" i="1"/>
  <c r="M767" i="1" a="1"/>
  <c r="M767" i="1" s="1"/>
  <c r="S767" i="1"/>
  <c r="G768" i="1" a="1"/>
  <c r="G768" i="1" s="1"/>
  <c r="I768" i="1"/>
  <c r="J768" i="1" a="1"/>
  <c r="J768" i="1" s="1"/>
  <c r="K768" i="1" a="1"/>
  <c r="K768" i="1" s="1"/>
  <c r="L768" i="1"/>
  <c r="M768" i="1" a="1"/>
  <c r="M768" i="1" s="1"/>
  <c r="S768" i="1"/>
  <c r="G769" i="1" a="1"/>
  <c r="G769" i="1"/>
  <c r="I769" i="1"/>
  <c r="J769" i="1" a="1"/>
  <c r="J769" i="1" s="1"/>
  <c r="K769" i="1" a="1"/>
  <c r="K769" i="1" s="1"/>
  <c r="L769" i="1"/>
  <c r="M769" i="1" a="1"/>
  <c r="M769" i="1" s="1"/>
  <c r="S769" i="1"/>
  <c r="G770" i="1" a="1"/>
  <c r="G770" i="1" s="1"/>
  <c r="I770" i="1"/>
  <c r="J770" i="1" a="1"/>
  <c r="J770" i="1" s="1"/>
  <c r="K770" i="1" a="1"/>
  <c r="K770" i="1" s="1"/>
  <c r="L770" i="1"/>
  <c r="M770" i="1" a="1"/>
  <c r="M770" i="1" s="1"/>
  <c r="S770" i="1"/>
  <c r="G771" i="1" a="1"/>
  <c r="G771" i="1"/>
  <c r="I771" i="1"/>
  <c r="J771" i="1" a="1"/>
  <c r="J771" i="1" s="1"/>
  <c r="K771" i="1" a="1"/>
  <c r="K771" i="1" s="1"/>
  <c r="L771" i="1"/>
  <c r="M771" i="1" a="1"/>
  <c r="M771" i="1" s="1"/>
  <c r="S771" i="1"/>
  <c r="G772" i="1" a="1"/>
  <c r="G772" i="1" s="1"/>
  <c r="I772" i="1"/>
  <c r="J772" i="1" a="1"/>
  <c r="J772" i="1" s="1"/>
  <c r="K772" i="1" a="1"/>
  <c r="K772" i="1" s="1"/>
  <c r="L772" i="1"/>
  <c r="M772" i="1" a="1"/>
  <c r="M772" i="1" s="1"/>
  <c r="S772" i="1"/>
  <c r="G773" i="1" a="1"/>
  <c r="G773" i="1" s="1"/>
  <c r="I773" i="1"/>
  <c r="J773" i="1" a="1"/>
  <c r="J773" i="1" s="1"/>
  <c r="K773" i="1" a="1"/>
  <c r="K773" i="1" s="1"/>
  <c r="L773" i="1"/>
  <c r="M773" i="1" a="1"/>
  <c r="M773" i="1" s="1"/>
  <c r="S773" i="1"/>
  <c r="G774" i="1" a="1"/>
  <c r="G774" i="1"/>
  <c r="I774" i="1"/>
  <c r="J774" i="1" a="1"/>
  <c r="J774" i="1" s="1"/>
  <c r="K774" i="1" a="1"/>
  <c r="K774" i="1" s="1"/>
  <c r="L774" i="1"/>
  <c r="M774" i="1" a="1"/>
  <c r="M774" i="1" s="1"/>
  <c r="S774" i="1"/>
  <c r="G775" i="1" a="1"/>
  <c r="G775" i="1"/>
  <c r="I775" i="1"/>
  <c r="J775" i="1" a="1"/>
  <c r="J775" i="1" s="1"/>
  <c r="K775" i="1" a="1"/>
  <c r="K775" i="1" s="1"/>
  <c r="L775" i="1"/>
  <c r="M775" i="1" a="1"/>
  <c r="M775" i="1" s="1"/>
  <c r="S775" i="1"/>
  <c r="G776" i="1" a="1"/>
  <c r="G776" i="1"/>
  <c r="I776" i="1"/>
  <c r="J776" i="1" a="1"/>
  <c r="J776" i="1" s="1"/>
  <c r="K776" i="1" a="1"/>
  <c r="K776" i="1" s="1"/>
  <c r="L776" i="1"/>
  <c r="M776" i="1" a="1"/>
  <c r="M776" i="1" s="1"/>
  <c r="S776" i="1"/>
  <c r="G777" i="1" a="1"/>
  <c r="G777" i="1" s="1"/>
  <c r="I777" i="1"/>
  <c r="J777" i="1" a="1"/>
  <c r="J777" i="1" s="1"/>
  <c r="K777" i="1" a="1"/>
  <c r="K777" i="1" s="1"/>
  <c r="L777" i="1"/>
  <c r="M777" i="1" a="1"/>
  <c r="M777" i="1" s="1"/>
  <c r="S777" i="1"/>
  <c r="G778" i="1" a="1"/>
  <c r="G778" i="1" s="1"/>
  <c r="I778" i="1"/>
  <c r="J778" i="1" a="1"/>
  <c r="J778" i="1" s="1"/>
  <c r="K778" i="1" a="1"/>
  <c r="K778" i="1" s="1"/>
  <c r="L778" i="1"/>
  <c r="M778" i="1" a="1"/>
  <c r="M778" i="1" s="1"/>
  <c r="S778" i="1"/>
  <c r="G779" i="1" a="1"/>
  <c r="G779" i="1" s="1"/>
  <c r="I779" i="1"/>
  <c r="J779" i="1" a="1"/>
  <c r="J779" i="1" s="1"/>
  <c r="K779" i="1" a="1"/>
  <c r="K779" i="1" s="1"/>
  <c r="L779" i="1"/>
  <c r="M779" i="1" a="1"/>
  <c r="M779" i="1" s="1"/>
  <c r="S779" i="1"/>
  <c r="G780" i="1" a="1"/>
  <c r="G780" i="1" s="1"/>
  <c r="I780" i="1"/>
  <c r="J780" i="1" a="1"/>
  <c r="J780" i="1" s="1"/>
  <c r="K780" i="1" a="1"/>
  <c r="K780" i="1" s="1"/>
  <c r="L780" i="1"/>
  <c r="M780" i="1" a="1"/>
  <c r="M780" i="1" s="1"/>
  <c r="S780" i="1"/>
  <c r="G781" i="1" a="1"/>
  <c r="G781" i="1"/>
  <c r="I781" i="1"/>
  <c r="J781" i="1" a="1"/>
  <c r="J781" i="1" s="1"/>
  <c r="K781" i="1" a="1"/>
  <c r="K781" i="1" s="1"/>
  <c r="L781" i="1"/>
  <c r="M781" i="1" a="1"/>
  <c r="M781" i="1" s="1"/>
  <c r="S781" i="1"/>
  <c r="G782" i="1" a="1"/>
  <c r="G782" i="1"/>
  <c r="I782" i="1"/>
  <c r="J782" i="1" a="1"/>
  <c r="J782" i="1" s="1"/>
  <c r="K782" i="1" a="1"/>
  <c r="K782" i="1" s="1"/>
  <c r="L782" i="1"/>
  <c r="M782" i="1" a="1"/>
  <c r="M782" i="1" s="1"/>
  <c r="S782" i="1"/>
  <c r="G783" i="1" a="1"/>
  <c r="G783" i="1"/>
  <c r="I783" i="1"/>
  <c r="J783" i="1" a="1"/>
  <c r="J783" i="1" s="1"/>
  <c r="K783" i="1" a="1"/>
  <c r="K783" i="1" s="1"/>
  <c r="L783" i="1"/>
  <c r="M783" i="1" a="1"/>
  <c r="M783" i="1" s="1"/>
  <c r="S783" i="1"/>
  <c r="G784" i="1" a="1"/>
  <c r="G784" i="1" s="1"/>
  <c r="I784" i="1"/>
  <c r="J784" i="1" a="1"/>
  <c r="J784" i="1" s="1"/>
  <c r="K784" i="1" a="1"/>
  <c r="K784" i="1" s="1"/>
  <c r="L784" i="1"/>
  <c r="M784" i="1" a="1"/>
  <c r="M784" i="1" s="1"/>
  <c r="S784" i="1"/>
  <c r="G785" i="1" a="1"/>
  <c r="G785" i="1"/>
  <c r="I785" i="1"/>
  <c r="J785" i="1" a="1"/>
  <c r="J785" i="1" s="1"/>
  <c r="K785" i="1" a="1"/>
  <c r="K785" i="1" s="1"/>
  <c r="L785" i="1"/>
  <c r="M785" i="1" a="1"/>
  <c r="M785" i="1" s="1"/>
  <c r="S785" i="1"/>
  <c r="G786" i="1" a="1"/>
  <c r="G786" i="1"/>
  <c r="I786" i="1"/>
  <c r="J786" i="1" a="1"/>
  <c r="J786" i="1" s="1"/>
  <c r="K786" i="1" a="1"/>
  <c r="K786" i="1" s="1"/>
  <c r="L786" i="1"/>
  <c r="M786" i="1" a="1"/>
  <c r="M786" i="1" s="1"/>
  <c r="S786" i="1"/>
  <c r="G787" i="1" a="1"/>
  <c r="G787" i="1" s="1"/>
  <c r="I787" i="1"/>
  <c r="J787" i="1" a="1"/>
  <c r="J787" i="1" s="1"/>
  <c r="K787" i="1" a="1"/>
  <c r="K787" i="1" s="1"/>
  <c r="L787" i="1"/>
  <c r="M787" i="1" a="1"/>
  <c r="M787" i="1" s="1"/>
  <c r="S787" i="1"/>
  <c r="G788" i="1" a="1"/>
  <c r="G788" i="1" s="1"/>
  <c r="I788" i="1"/>
  <c r="J788" i="1" a="1"/>
  <c r="J788" i="1" s="1"/>
  <c r="K788" i="1" a="1"/>
  <c r="K788" i="1" s="1"/>
  <c r="L788" i="1"/>
  <c r="M788" i="1" a="1"/>
  <c r="M788" i="1" s="1"/>
  <c r="S788" i="1"/>
  <c r="G789" i="1" a="1"/>
  <c r="G789" i="1"/>
  <c r="I789" i="1"/>
  <c r="J789" i="1" a="1"/>
  <c r="J789" i="1" s="1"/>
  <c r="K789" i="1" a="1"/>
  <c r="K789" i="1" s="1"/>
  <c r="L789" i="1"/>
  <c r="M789" i="1" a="1"/>
  <c r="M789" i="1" s="1"/>
  <c r="S789" i="1"/>
  <c r="G790" i="1" a="1"/>
  <c r="G790" i="1"/>
  <c r="I790" i="1"/>
  <c r="J790" i="1" a="1"/>
  <c r="J790" i="1" s="1"/>
  <c r="K790" i="1" a="1"/>
  <c r="K790" i="1" s="1"/>
  <c r="L790" i="1"/>
  <c r="M790" i="1" a="1"/>
  <c r="M790" i="1" s="1"/>
  <c r="S790" i="1"/>
  <c r="G791" i="1" a="1"/>
  <c r="G791" i="1"/>
  <c r="I791" i="1"/>
  <c r="J791" i="1" a="1"/>
  <c r="J791" i="1" s="1"/>
  <c r="K791" i="1" a="1"/>
  <c r="K791" i="1" s="1"/>
  <c r="L791" i="1"/>
  <c r="M791" i="1" a="1"/>
  <c r="M791" i="1" s="1"/>
  <c r="S791" i="1"/>
  <c r="G792" i="1" a="1"/>
  <c r="G792" i="1" s="1"/>
  <c r="I792" i="1"/>
  <c r="J792" i="1" a="1"/>
  <c r="J792" i="1" s="1"/>
  <c r="K792" i="1" a="1"/>
  <c r="K792" i="1" s="1"/>
  <c r="L792" i="1"/>
  <c r="M792" i="1" a="1"/>
  <c r="M792" i="1" s="1"/>
  <c r="S792" i="1"/>
  <c r="G793" i="1" a="1"/>
  <c r="G793" i="1"/>
  <c r="I793" i="1"/>
  <c r="J793" i="1" a="1"/>
  <c r="J793" i="1" s="1"/>
  <c r="K793" i="1" a="1"/>
  <c r="K793" i="1" s="1"/>
  <c r="L793" i="1"/>
  <c r="M793" i="1" a="1"/>
  <c r="M793" i="1" s="1"/>
  <c r="S793" i="1"/>
  <c r="G794" i="1" a="1"/>
  <c r="G794" i="1"/>
  <c r="I794" i="1"/>
  <c r="J794" i="1" a="1"/>
  <c r="J794" i="1" s="1"/>
  <c r="K794" i="1" a="1"/>
  <c r="K794" i="1" s="1"/>
  <c r="L794" i="1"/>
  <c r="M794" i="1" a="1"/>
  <c r="M794" i="1" s="1"/>
  <c r="S794" i="1"/>
  <c r="G795" i="1" a="1"/>
  <c r="G795" i="1"/>
  <c r="I795" i="1"/>
  <c r="J795" i="1" a="1"/>
  <c r="J795" i="1" s="1"/>
  <c r="K795" i="1" a="1"/>
  <c r="K795" i="1" s="1"/>
  <c r="L795" i="1"/>
  <c r="M795" i="1" a="1"/>
  <c r="M795" i="1" s="1"/>
  <c r="S795" i="1"/>
  <c r="G796" i="1" a="1"/>
  <c r="G796" i="1"/>
  <c r="I796" i="1"/>
  <c r="J796" i="1" a="1"/>
  <c r="J796" i="1" s="1"/>
  <c r="K796" i="1" a="1"/>
  <c r="K796" i="1" s="1"/>
  <c r="L796" i="1"/>
  <c r="M796" i="1" a="1"/>
  <c r="M796" i="1" s="1"/>
  <c r="S796" i="1"/>
  <c r="G797" i="1" a="1"/>
  <c r="G797" i="1"/>
  <c r="I797" i="1"/>
  <c r="J797" i="1" a="1"/>
  <c r="J797" i="1" s="1"/>
  <c r="K797" i="1" a="1"/>
  <c r="K797" i="1" s="1"/>
  <c r="L797" i="1"/>
  <c r="M797" i="1" a="1"/>
  <c r="M797" i="1" s="1"/>
  <c r="S797" i="1"/>
  <c r="G798" i="1" a="1"/>
  <c r="G798" i="1"/>
  <c r="I798" i="1"/>
  <c r="J798" i="1" a="1"/>
  <c r="J798" i="1" s="1"/>
  <c r="K798" i="1" a="1"/>
  <c r="K798" i="1" s="1"/>
  <c r="L798" i="1"/>
  <c r="M798" i="1" a="1"/>
  <c r="M798" i="1" s="1"/>
  <c r="S798" i="1"/>
  <c r="G799" i="1" a="1"/>
  <c r="G799" i="1"/>
  <c r="I799" i="1"/>
  <c r="J799" i="1" a="1"/>
  <c r="J799" i="1" s="1"/>
  <c r="K799" i="1" a="1"/>
  <c r="K799" i="1" s="1"/>
  <c r="L799" i="1"/>
  <c r="M799" i="1" a="1"/>
  <c r="M799" i="1" s="1"/>
  <c r="S799" i="1"/>
  <c r="G800" i="1" a="1"/>
  <c r="G800" i="1" s="1"/>
  <c r="I800" i="1"/>
  <c r="J800" i="1" a="1"/>
  <c r="J800" i="1" s="1"/>
  <c r="K800" i="1" a="1"/>
  <c r="K800" i="1" s="1"/>
  <c r="L800" i="1"/>
  <c r="M800" i="1" a="1"/>
  <c r="M800" i="1" s="1"/>
  <c r="S800" i="1"/>
  <c r="G801" i="1" a="1"/>
  <c r="G801" i="1"/>
  <c r="I801" i="1"/>
  <c r="J801" i="1" a="1"/>
  <c r="J801" i="1" s="1"/>
  <c r="K801" i="1" a="1"/>
  <c r="K801" i="1" s="1"/>
  <c r="L801" i="1"/>
  <c r="M801" i="1" a="1"/>
  <c r="M801" i="1" s="1"/>
  <c r="S801" i="1"/>
  <c r="G802" i="1" a="1"/>
  <c r="G802" i="1" s="1"/>
  <c r="I802" i="1"/>
  <c r="J802" i="1" a="1"/>
  <c r="J802" i="1" s="1"/>
  <c r="K802" i="1" a="1"/>
  <c r="K802" i="1" s="1"/>
  <c r="L802" i="1"/>
  <c r="M802" i="1" a="1"/>
  <c r="M802" i="1" s="1"/>
  <c r="S802" i="1"/>
  <c r="G803" i="1" a="1"/>
  <c r="G803" i="1"/>
  <c r="I803" i="1"/>
  <c r="J803" i="1" a="1"/>
  <c r="J803" i="1" s="1"/>
  <c r="K803" i="1" a="1"/>
  <c r="K803" i="1" s="1"/>
  <c r="L803" i="1"/>
  <c r="M803" i="1" a="1"/>
  <c r="M803" i="1" s="1"/>
  <c r="S803" i="1"/>
  <c r="G804" i="1" a="1"/>
  <c r="G804" i="1"/>
  <c r="I804" i="1"/>
  <c r="J804" i="1" a="1"/>
  <c r="J804" i="1" s="1"/>
  <c r="K804" i="1" a="1"/>
  <c r="K804" i="1" s="1"/>
  <c r="L804" i="1"/>
  <c r="M804" i="1" a="1"/>
  <c r="M804" i="1" s="1"/>
  <c r="S804" i="1"/>
  <c r="G805" i="1" a="1"/>
  <c r="G805" i="1" s="1"/>
  <c r="I805" i="1"/>
  <c r="J805" i="1" a="1"/>
  <c r="J805" i="1" s="1"/>
  <c r="K805" i="1" a="1"/>
  <c r="K805" i="1" s="1"/>
  <c r="L805" i="1"/>
  <c r="M805" i="1" a="1"/>
  <c r="M805" i="1" s="1"/>
  <c r="S805" i="1"/>
  <c r="G806" i="1" a="1"/>
  <c r="G806" i="1"/>
  <c r="I806" i="1"/>
  <c r="J806" i="1" a="1"/>
  <c r="J806" i="1" s="1"/>
  <c r="K806" i="1" a="1"/>
  <c r="K806" i="1" s="1"/>
  <c r="L806" i="1"/>
  <c r="M806" i="1" a="1"/>
  <c r="M806" i="1" s="1"/>
  <c r="S806" i="1"/>
  <c r="G807" i="1" a="1"/>
  <c r="G807" i="1"/>
  <c r="I807" i="1"/>
  <c r="J807" i="1" a="1"/>
  <c r="J807" i="1" s="1"/>
  <c r="K807" i="1" a="1"/>
  <c r="K807" i="1" s="1"/>
  <c r="L807" i="1"/>
  <c r="M807" i="1" a="1"/>
  <c r="M807" i="1" s="1"/>
  <c r="S807" i="1"/>
  <c r="G808" i="1" a="1"/>
  <c r="G808" i="1"/>
  <c r="I808" i="1"/>
  <c r="J808" i="1" a="1"/>
  <c r="J808" i="1" s="1"/>
  <c r="K808" i="1" a="1"/>
  <c r="K808" i="1" s="1"/>
  <c r="L808" i="1"/>
  <c r="M808" i="1" a="1"/>
  <c r="M808" i="1" s="1"/>
  <c r="S808" i="1"/>
  <c r="G809" i="1" a="1"/>
  <c r="G809" i="1"/>
  <c r="I809" i="1"/>
  <c r="J809" i="1" a="1"/>
  <c r="J809" i="1" s="1"/>
  <c r="K809" i="1" a="1"/>
  <c r="K809" i="1" s="1"/>
  <c r="L809" i="1"/>
  <c r="M809" i="1" a="1"/>
  <c r="M809" i="1" s="1"/>
  <c r="S809" i="1"/>
  <c r="G810" i="1" a="1"/>
  <c r="G810" i="1" s="1"/>
  <c r="I810" i="1"/>
  <c r="J810" i="1" a="1"/>
  <c r="J810" i="1" s="1"/>
  <c r="K810" i="1" a="1"/>
  <c r="K810" i="1" s="1"/>
  <c r="L810" i="1"/>
  <c r="M810" i="1" a="1"/>
  <c r="M810" i="1" s="1"/>
  <c r="S810" i="1"/>
  <c r="G811" i="1" a="1"/>
  <c r="G811" i="1"/>
  <c r="I811" i="1"/>
  <c r="J811" i="1" a="1"/>
  <c r="J811" i="1" s="1"/>
  <c r="K811" i="1" a="1"/>
  <c r="K811" i="1" s="1"/>
  <c r="L811" i="1"/>
  <c r="M811" i="1" a="1"/>
  <c r="M811" i="1" s="1"/>
  <c r="S811" i="1"/>
  <c r="G812" i="1" a="1"/>
  <c r="G812" i="1"/>
  <c r="I812" i="1"/>
  <c r="J812" i="1" a="1"/>
  <c r="J812" i="1" s="1"/>
  <c r="K812" i="1" a="1"/>
  <c r="K812" i="1" s="1"/>
  <c r="L812" i="1"/>
  <c r="M812" i="1" a="1"/>
  <c r="M812" i="1" s="1"/>
  <c r="S812" i="1"/>
  <c r="G813" i="1" a="1"/>
  <c r="G813" i="1" s="1"/>
  <c r="I813" i="1"/>
  <c r="J813" i="1" a="1"/>
  <c r="J813" i="1" s="1"/>
  <c r="K813" i="1" a="1"/>
  <c r="K813" i="1" s="1"/>
  <c r="L813" i="1"/>
  <c r="M813" i="1" a="1"/>
  <c r="M813" i="1" s="1"/>
  <c r="S813" i="1"/>
  <c r="G814" i="1" a="1"/>
  <c r="G814" i="1"/>
  <c r="I814" i="1"/>
  <c r="J814" i="1" a="1"/>
  <c r="J814" i="1" s="1"/>
  <c r="K814" i="1" a="1"/>
  <c r="K814" i="1" s="1"/>
  <c r="L814" i="1"/>
  <c r="M814" i="1" a="1"/>
  <c r="M814" i="1" s="1"/>
  <c r="S814" i="1"/>
  <c r="G815" i="1" a="1"/>
  <c r="G815" i="1"/>
  <c r="I815" i="1"/>
  <c r="J815" i="1" a="1"/>
  <c r="J815" i="1" s="1"/>
  <c r="K815" i="1" a="1"/>
  <c r="K815" i="1" s="1"/>
  <c r="L815" i="1"/>
  <c r="M815" i="1" a="1"/>
  <c r="M815" i="1" s="1"/>
  <c r="S815" i="1"/>
  <c r="G816" i="1" a="1"/>
  <c r="G816" i="1"/>
  <c r="I816" i="1"/>
  <c r="J816" i="1" a="1"/>
  <c r="J816" i="1" s="1"/>
  <c r="K816" i="1" a="1"/>
  <c r="K816" i="1" s="1"/>
  <c r="L816" i="1"/>
  <c r="M816" i="1" a="1"/>
  <c r="M816" i="1" s="1"/>
  <c r="S816" i="1"/>
  <c r="G817" i="1" a="1"/>
  <c r="G817" i="1"/>
  <c r="I817" i="1"/>
  <c r="J817" i="1" a="1"/>
  <c r="J817" i="1" s="1"/>
  <c r="K817" i="1" a="1"/>
  <c r="K817" i="1" s="1"/>
  <c r="L817" i="1"/>
  <c r="M817" i="1" a="1"/>
  <c r="M817" i="1" s="1"/>
  <c r="S817" i="1"/>
  <c r="G818" i="1" a="1"/>
  <c r="G818" i="1" s="1"/>
  <c r="I818" i="1"/>
  <c r="J818" i="1" a="1"/>
  <c r="J818" i="1" s="1"/>
  <c r="K818" i="1" a="1"/>
  <c r="K818" i="1" s="1"/>
  <c r="L818" i="1"/>
  <c r="M818" i="1" a="1"/>
  <c r="M818" i="1" s="1"/>
  <c r="S818" i="1"/>
  <c r="G819" i="1" a="1"/>
  <c r="G819" i="1" s="1"/>
  <c r="I819" i="1"/>
  <c r="J819" i="1" a="1"/>
  <c r="J819" i="1" s="1"/>
  <c r="K819" i="1" a="1"/>
  <c r="K819" i="1" s="1"/>
  <c r="L819" i="1"/>
  <c r="M819" i="1" a="1"/>
  <c r="M819" i="1" s="1"/>
  <c r="S819" i="1"/>
  <c r="G820" i="1" a="1"/>
  <c r="G820" i="1"/>
  <c r="I820" i="1"/>
  <c r="J820" i="1" a="1"/>
  <c r="J820" i="1" s="1"/>
  <c r="K820" i="1" a="1"/>
  <c r="K820" i="1" s="1"/>
  <c r="L820" i="1"/>
  <c r="M820" i="1" a="1"/>
  <c r="M820" i="1" s="1"/>
  <c r="S820" i="1"/>
  <c r="G821" i="1" a="1"/>
  <c r="G821" i="1"/>
  <c r="I821" i="1"/>
  <c r="J821" i="1" a="1"/>
  <c r="J821" i="1" s="1"/>
  <c r="K821" i="1" a="1"/>
  <c r="K821" i="1" s="1"/>
  <c r="L821" i="1"/>
  <c r="M821" i="1" a="1"/>
  <c r="M821" i="1" s="1"/>
  <c r="S821" i="1"/>
  <c r="G822" i="1" a="1"/>
  <c r="G822" i="1"/>
  <c r="I822" i="1"/>
  <c r="J822" i="1" a="1"/>
  <c r="J822" i="1" s="1"/>
  <c r="K822" i="1" a="1"/>
  <c r="K822" i="1" s="1"/>
  <c r="L822" i="1"/>
  <c r="M822" i="1" a="1"/>
  <c r="M822" i="1" s="1"/>
  <c r="S822" i="1"/>
  <c r="G823" i="1" a="1"/>
  <c r="G823" i="1"/>
  <c r="I823" i="1"/>
  <c r="J823" i="1" a="1"/>
  <c r="J823" i="1" s="1"/>
  <c r="K823" i="1" a="1"/>
  <c r="K823" i="1" s="1"/>
  <c r="L823" i="1"/>
  <c r="M823" i="1" a="1"/>
  <c r="M823" i="1" s="1"/>
  <c r="S823" i="1"/>
  <c r="G824" i="1" a="1"/>
  <c r="G824" i="1" s="1"/>
  <c r="I824" i="1"/>
  <c r="J824" i="1" a="1"/>
  <c r="J824" i="1" s="1"/>
  <c r="K824" i="1" a="1"/>
  <c r="K824" i="1" s="1"/>
  <c r="L824" i="1"/>
  <c r="M824" i="1" a="1"/>
  <c r="M824" i="1" s="1"/>
  <c r="S824" i="1"/>
  <c r="G825" i="1" a="1"/>
  <c r="G825" i="1"/>
  <c r="I825" i="1"/>
  <c r="J825" i="1" a="1"/>
  <c r="J825" i="1" s="1"/>
  <c r="K825" i="1" a="1"/>
  <c r="K825" i="1" s="1"/>
  <c r="L825" i="1"/>
  <c r="M825" i="1" a="1"/>
  <c r="M825" i="1" s="1"/>
  <c r="S825" i="1"/>
  <c r="G826" i="1" a="1"/>
  <c r="G826" i="1" s="1"/>
  <c r="I826" i="1"/>
  <c r="J826" i="1" a="1"/>
  <c r="J826" i="1" s="1"/>
  <c r="K826" i="1" a="1"/>
  <c r="K826" i="1" s="1"/>
  <c r="L826" i="1"/>
  <c r="M826" i="1" a="1"/>
  <c r="M826" i="1" s="1"/>
  <c r="S826" i="1"/>
  <c r="G827" i="1" a="1"/>
  <c r="G827" i="1" s="1"/>
  <c r="I827" i="1"/>
  <c r="J827" i="1" a="1"/>
  <c r="J827" i="1" s="1"/>
  <c r="K827" i="1" a="1"/>
  <c r="K827" i="1" s="1"/>
  <c r="L827" i="1"/>
  <c r="M827" i="1" a="1"/>
  <c r="M827" i="1" s="1"/>
  <c r="S827" i="1"/>
  <c r="G828" i="1" a="1"/>
  <c r="G828" i="1"/>
  <c r="I828" i="1"/>
  <c r="J828" i="1" a="1"/>
  <c r="J828" i="1" s="1"/>
  <c r="K828" i="1" a="1"/>
  <c r="K828" i="1" s="1"/>
  <c r="L828" i="1"/>
  <c r="M828" i="1" a="1"/>
  <c r="M828" i="1" s="1"/>
  <c r="S828" i="1"/>
  <c r="G829" i="1" a="1"/>
  <c r="G829" i="1"/>
  <c r="I829" i="1"/>
  <c r="J829" i="1" a="1"/>
  <c r="J829" i="1" s="1"/>
  <c r="K829" i="1" a="1"/>
  <c r="K829" i="1" s="1"/>
  <c r="L829" i="1"/>
  <c r="M829" i="1" a="1"/>
  <c r="M829" i="1" s="1"/>
  <c r="S829" i="1"/>
  <c r="G830" i="1" a="1"/>
  <c r="G830" i="1" s="1"/>
  <c r="I830" i="1"/>
  <c r="J830" i="1" a="1"/>
  <c r="J830" i="1" s="1"/>
  <c r="K830" i="1" a="1"/>
  <c r="K830" i="1" s="1"/>
  <c r="L830" i="1"/>
  <c r="M830" i="1" a="1"/>
  <c r="M830" i="1" s="1"/>
  <c r="S830" i="1"/>
  <c r="G831" i="1" a="1"/>
  <c r="G831" i="1" s="1"/>
  <c r="I831" i="1"/>
  <c r="J831" i="1" a="1"/>
  <c r="J831" i="1" s="1"/>
  <c r="K831" i="1" a="1"/>
  <c r="K831" i="1" s="1"/>
  <c r="L831" i="1"/>
  <c r="M831" i="1" a="1"/>
  <c r="M831" i="1" s="1"/>
  <c r="S831" i="1"/>
  <c r="G832" i="1" a="1"/>
  <c r="G832" i="1"/>
  <c r="I832" i="1"/>
  <c r="J832" i="1" a="1"/>
  <c r="J832" i="1" s="1"/>
  <c r="K832" i="1" a="1"/>
  <c r="K832" i="1" s="1"/>
  <c r="L832" i="1"/>
  <c r="M832" i="1" a="1"/>
  <c r="M832" i="1" s="1"/>
  <c r="S832" i="1"/>
  <c r="G833" i="1" a="1"/>
  <c r="G833" i="1"/>
  <c r="I833" i="1"/>
  <c r="J833" i="1" a="1"/>
  <c r="J833" i="1" s="1"/>
  <c r="K833" i="1" a="1"/>
  <c r="K833" i="1" s="1"/>
  <c r="L833" i="1"/>
  <c r="M833" i="1" a="1"/>
  <c r="M833" i="1" s="1"/>
  <c r="S833" i="1"/>
  <c r="G834" i="1" a="1"/>
  <c r="G834" i="1" s="1"/>
  <c r="I834" i="1"/>
  <c r="J834" i="1" a="1"/>
  <c r="J834" i="1" s="1"/>
  <c r="K834" i="1" a="1"/>
  <c r="K834" i="1" s="1"/>
  <c r="L834" i="1"/>
  <c r="M834" i="1" a="1"/>
  <c r="M834" i="1" s="1"/>
  <c r="S834" i="1"/>
  <c r="G835" i="1" a="1"/>
  <c r="G835" i="1"/>
  <c r="I835" i="1"/>
  <c r="J835" i="1" a="1"/>
  <c r="J835" i="1" s="1"/>
  <c r="K835" i="1" a="1"/>
  <c r="K835" i="1" s="1"/>
  <c r="L835" i="1"/>
  <c r="M835" i="1" a="1"/>
  <c r="M835" i="1" s="1"/>
  <c r="S835" i="1"/>
  <c r="G836" i="1" a="1"/>
  <c r="G836" i="1"/>
  <c r="I836" i="1"/>
  <c r="J836" i="1" a="1"/>
  <c r="J836" i="1" s="1"/>
  <c r="K836" i="1" a="1"/>
  <c r="K836" i="1" s="1"/>
  <c r="L836" i="1"/>
  <c r="M836" i="1" a="1"/>
  <c r="M836" i="1" s="1"/>
  <c r="S836" i="1"/>
  <c r="G837" i="1" a="1"/>
  <c r="G837" i="1"/>
  <c r="I837" i="1"/>
  <c r="J837" i="1" a="1"/>
  <c r="J837" i="1" s="1"/>
  <c r="K837" i="1" a="1"/>
  <c r="K837" i="1" s="1"/>
  <c r="L837" i="1"/>
  <c r="M837" i="1" a="1"/>
  <c r="M837" i="1" s="1"/>
  <c r="S837" i="1"/>
  <c r="G838" i="1" a="1"/>
  <c r="G838" i="1"/>
  <c r="I838" i="1"/>
  <c r="J838" i="1" a="1"/>
  <c r="J838" i="1" s="1"/>
  <c r="K838" i="1" a="1"/>
  <c r="K838" i="1" s="1"/>
  <c r="L838" i="1"/>
  <c r="M838" i="1" a="1"/>
  <c r="M838" i="1" s="1"/>
  <c r="S838" i="1"/>
  <c r="G839" i="1" a="1"/>
  <c r="G839" i="1" s="1"/>
  <c r="I839" i="1"/>
  <c r="J839" i="1" a="1"/>
  <c r="J839" i="1" s="1"/>
  <c r="K839" i="1" a="1"/>
  <c r="K839" i="1" s="1"/>
  <c r="L839" i="1"/>
  <c r="M839" i="1" a="1"/>
  <c r="M839" i="1" s="1"/>
  <c r="S839" i="1"/>
  <c r="G840" i="1" a="1"/>
  <c r="G840" i="1" s="1"/>
  <c r="I840" i="1"/>
  <c r="J840" i="1" a="1"/>
  <c r="J840" i="1" s="1"/>
  <c r="K840" i="1" a="1"/>
  <c r="K840" i="1" s="1"/>
  <c r="L840" i="1"/>
  <c r="M840" i="1" a="1"/>
  <c r="M840" i="1" s="1"/>
  <c r="S840" i="1"/>
  <c r="G841" i="1" a="1"/>
  <c r="G841" i="1"/>
  <c r="I841" i="1"/>
  <c r="J841" i="1" a="1"/>
  <c r="J841" i="1" s="1"/>
  <c r="K841" i="1" a="1"/>
  <c r="K841" i="1" s="1"/>
  <c r="L841" i="1"/>
  <c r="M841" i="1" a="1"/>
  <c r="M841" i="1" s="1"/>
  <c r="S841" i="1"/>
  <c r="G842" i="1" a="1"/>
  <c r="G842" i="1" s="1"/>
  <c r="I842" i="1"/>
  <c r="J842" i="1" a="1"/>
  <c r="J842" i="1" s="1"/>
  <c r="K842" i="1" a="1"/>
  <c r="K842" i="1" s="1"/>
  <c r="L842" i="1"/>
  <c r="M842" i="1" a="1"/>
  <c r="M842" i="1" s="1"/>
  <c r="S842" i="1"/>
  <c r="G843" i="1" a="1"/>
  <c r="G843" i="1"/>
  <c r="I843" i="1"/>
  <c r="J843" i="1" a="1"/>
  <c r="J843" i="1" s="1"/>
  <c r="K843" i="1" a="1"/>
  <c r="K843" i="1" s="1"/>
  <c r="L843" i="1"/>
  <c r="M843" i="1" a="1"/>
  <c r="M843" i="1" s="1"/>
  <c r="S843" i="1"/>
  <c r="G844" i="1" a="1"/>
  <c r="G844" i="1"/>
  <c r="I844" i="1"/>
  <c r="J844" i="1" a="1"/>
  <c r="J844" i="1" s="1"/>
  <c r="K844" i="1" a="1"/>
  <c r="K844" i="1" s="1"/>
  <c r="L844" i="1"/>
  <c r="M844" i="1" a="1"/>
  <c r="M844" i="1" s="1"/>
  <c r="S844" i="1"/>
  <c r="G845" i="1" a="1"/>
  <c r="G845" i="1"/>
  <c r="I845" i="1"/>
  <c r="J845" i="1" a="1"/>
  <c r="J845" i="1" s="1"/>
  <c r="K845" i="1" a="1"/>
  <c r="K845" i="1" s="1"/>
  <c r="L845" i="1"/>
  <c r="M845" i="1" a="1"/>
  <c r="M845" i="1" s="1"/>
  <c r="S845" i="1"/>
  <c r="G846" i="1" a="1"/>
  <c r="G846" i="1"/>
  <c r="I846" i="1"/>
  <c r="J846" i="1" a="1"/>
  <c r="J846" i="1" s="1"/>
  <c r="K846" i="1" a="1"/>
  <c r="K846" i="1" s="1"/>
  <c r="L846" i="1"/>
  <c r="M846" i="1" a="1"/>
  <c r="M846" i="1" s="1"/>
  <c r="S846" i="1"/>
  <c r="G847" i="1" a="1"/>
  <c r="G847" i="1" s="1"/>
  <c r="I847" i="1"/>
  <c r="J847" i="1" a="1"/>
  <c r="J847" i="1" s="1"/>
  <c r="K847" i="1" a="1"/>
  <c r="K847" i="1" s="1"/>
  <c r="L847" i="1"/>
  <c r="M847" i="1" a="1"/>
  <c r="M847" i="1" s="1"/>
  <c r="S847" i="1"/>
  <c r="G848" i="1" a="1"/>
  <c r="G848" i="1" s="1"/>
  <c r="I848" i="1"/>
  <c r="J848" i="1" a="1"/>
  <c r="J848" i="1" s="1"/>
  <c r="K848" i="1" a="1"/>
  <c r="K848" i="1" s="1"/>
  <c r="L848" i="1"/>
  <c r="M848" i="1" a="1"/>
  <c r="M848" i="1" s="1"/>
  <c r="S848" i="1"/>
  <c r="G849" i="1" a="1"/>
  <c r="G849" i="1"/>
  <c r="I849" i="1"/>
  <c r="J849" i="1" a="1"/>
  <c r="J849" i="1" s="1"/>
  <c r="K849" i="1" a="1"/>
  <c r="K849" i="1" s="1"/>
  <c r="L849" i="1"/>
  <c r="M849" i="1" a="1"/>
  <c r="M849" i="1" s="1"/>
  <c r="S849" i="1"/>
  <c r="G850" i="1" a="1"/>
  <c r="G850" i="1"/>
  <c r="I850" i="1"/>
  <c r="J850" i="1" a="1"/>
  <c r="J850" i="1" s="1"/>
  <c r="K850" i="1" a="1"/>
  <c r="K850" i="1" s="1"/>
  <c r="L850" i="1"/>
  <c r="M850" i="1" a="1"/>
  <c r="M850" i="1" s="1"/>
  <c r="S850" i="1"/>
  <c r="G851" i="1" a="1"/>
  <c r="G851" i="1"/>
  <c r="I851" i="1"/>
  <c r="J851" i="1" a="1"/>
  <c r="J851" i="1" s="1"/>
  <c r="K851" i="1" a="1"/>
  <c r="K851" i="1" s="1"/>
  <c r="L851" i="1"/>
  <c r="M851" i="1" a="1"/>
  <c r="M851" i="1" s="1"/>
  <c r="S851" i="1"/>
  <c r="G852" i="1" a="1"/>
  <c r="G852" i="1"/>
  <c r="I852" i="1"/>
  <c r="J852" i="1" a="1"/>
  <c r="J852" i="1" s="1"/>
  <c r="K852" i="1" a="1"/>
  <c r="K852" i="1" s="1"/>
  <c r="L852" i="1"/>
  <c r="M852" i="1" a="1"/>
  <c r="M852" i="1" s="1"/>
  <c r="S852" i="1"/>
  <c r="G853" i="1" a="1"/>
  <c r="G853" i="1"/>
  <c r="I853" i="1"/>
  <c r="J853" i="1" a="1"/>
  <c r="J853" i="1" s="1"/>
  <c r="K853" i="1" a="1"/>
  <c r="K853" i="1" s="1"/>
  <c r="L853" i="1"/>
  <c r="M853" i="1" a="1"/>
  <c r="M853" i="1" s="1"/>
  <c r="S853" i="1"/>
  <c r="G854" i="1" a="1"/>
  <c r="G854" i="1"/>
  <c r="I854" i="1"/>
  <c r="J854" i="1" a="1"/>
  <c r="J854" i="1" s="1"/>
  <c r="K854" i="1" a="1"/>
  <c r="K854" i="1" s="1"/>
  <c r="L854" i="1"/>
  <c r="M854" i="1" a="1"/>
  <c r="M854" i="1" s="1"/>
  <c r="S854" i="1"/>
  <c r="G855" i="1" a="1"/>
  <c r="G855" i="1" s="1"/>
  <c r="I855" i="1"/>
  <c r="J855" i="1" a="1"/>
  <c r="J855" i="1" s="1"/>
  <c r="K855" i="1" a="1"/>
  <c r="K855" i="1" s="1"/>
  <c r="L855" i="1"/>
  <c r="M855" i="1" a="1"/>
  <c r="M855" i="1" s="1"/>
  <c r="S855" i="1"/>
  <c r="G856" i="1" a="1"/>
  <c r="G856" i="1" s="1"/>
  <c r="I856" i="1"/>
  <c r="J856" i="1" a="1"/>
  <c r="J856" i="1" s="1"/>
  <c r="K856" i="1" a="1"/>
  <c r="K856" i="1" s="1"/>
  <c r="L856" i="1"/>
  <c r="M856" i="1" a="1"/>
  <c r="M856" i="1" s="1"/>
  <c r="S856" i="1"/>
  <c r="G857" i="1" a="1"/>
  <c r="G857" i="1"/>
  <c r="I857" i="1"/>
  <c r="J857" i="1" a="1"/>
  <c r="J857" i="1" s="1"/>
  <c r="K857" i="1" a="1"/>
  <c r="K857" i="1" s="1"/>
  <c r="L857" i="1"/>
  <c r="M857" i="1" a="1"/>
  <c r="M857" i="1" s="1"/>
  <c r="S857" i="1"/>
  <c r="G858" i="1" a="1"/>
  <c r="G858" i="1"/>
  <c r="I858" i="1"/>
  <c r="J858" i="1" a="1"/>
  <c r="J858" i="1" s="1"/>
  <c r="K858" i="1" a="1"/>
  <c r="K858" i="1" s="1"/>
  <c r="L858" i="1"/>
  <c r="M858" i="1" a="1"/>
  <c r="M858" i="1" s="1"/>
  <c r="S858" i="1"/>
  <c r="G859" i="1" a="1"/>
  <c r="G859" i="1"/>
  <c r="I859" i="1"/>
  <c r="J859" i="1" a="1"/>
  <c r="J859" i="1" s="1"/>
  <c r="K859" i="1" a="1"/>
  <c r="K859" i="1" s="1"/>
  <c r="L859" i="1"/>
  <c r="M859" i="1" a="1"/>
  <c r="M859" i="1" s="1"/>
  <c r="S859" i="1"/>
  <c r="G860" i="1" a="1"/>
  <c r="G860" i="1"/>
  <c r="I860" i="1"/>
  <c r="J860" i="1" a="1"/>
  <c r="J860" i="1" s="1"/>
  <c r="K860" i="1" a="1"/>
  <c r="K860" i="1" s="1"/>
  <c r="L860" i="1"/>
  <c r="M860" i="1" a="1"/>
  <c r="M860" i="1" s="1"/>
  <c r="S860" i="1"/>
  <c r="G861" i="1" a="1"/>
  <c r="G861" i="1"/>
  <c r="I861" i="1"/>
  <c r="J861" i="1" a="1"/>
  <c r="J861" i="1" s="1"/>
  <c r="K861" i="1" a="1"/>
  <c r="K861" i="1" s="1"/>
  <c r="L861" i="1"/>
  <c r="M861" i="1" a="1"/>
  <c r="M861" i="1" s="1"/>
  <c r="S861" i="1"/>
  <c r="G862" i="1" a="1"/>
  <c r="G862" i="1"/>
  <c r="I862" i="1"/>
  <c r="J862" i="1" a="1"/>
  <c r="J862" i="1" s="1"/>
  <c r="K862" i="1" a="1"/>
  <c r="K862" i="1" s="1"/>
  <c r="L862" i="1"/>
  <c r="M862" i="1" a="1"/>
  <c r="M862" i="1" s="1"/>
  <c r="S862" i="1"/>
  <c r="G863" i="1" a="1"/>
  <c r="G863" i="1" s="1"/>
  <c r="I863" i="1"/>
  <c r="J863" i="1" a="1"/>
  <c r="J863" i="1" s="1"/>
  <c r="K863" i="1" a="1"/>
  <c r="K863" i="1" s="1"/>
  <c r="L863" i="1"/>
  <c r="M863" i="1" a="1"/>
  <c r="M863" i="1" s="1"/>
  <c r="S863" i="1"/>
  <c r="G864" i="1" a="1"/>
  <c r="G864" i="1"/>
  <c r="I864" i="1"/>
  <c r="J864" i="1" a="1"/>
  <c r="J864" i="1" s="1"/>
  <c r="K864" i="1" a="1"/>
  <c r="K864" i="1" s="1"/>
  <c r="L864" i="1"/>
  <c r="M864" i="1" a="1"/>
  <c r="M864" i="1" s="1"/>
  <c r="S864" i="1"/>
  <c r="G865" i="1" a="1"/>
  <c r="G865" i="1"/>
  <c r="I865" i="1"/>
  <c r="J865" i="1" a="1"/>
  <c r="J865" i="1" s="1"/>
  <c r="K865" i="1" a="1"/>
  <c r="K865" i="1" s="1"/>
  <c r="L865" i="1"/>
  <c r="M865" i="1" a="1"/>
  <c r="M865" i="1" s="1"/>
  <c r="S865" i="1"/>
  <c r="G866" i="1" a="1"/>
  <c r="G866" i="1" s="1"/>
  <c r="I866" i="1"/>
  <c r="J866" i="1" a="1"/>
  <c r="J866" i="1" s="1"/>
  <c r="K866" i="1" a="1"/>
  <c r="K866" i="1" s="1"/>
  <c r="L866" i="1"/>
  <c r="M866" i="1" a="1"/>
  <c r="M866" i="1" s="1"/>
  <c r="S866" i="1"/>
  <c r="G867" i="1" a="1"/>
  <c r="G867" i="1"/>
  <c r="I867" i="1"/>
  <c r="J867" i="1" a="1"/>
  <c r="J867" i="1" s="1"/>
  <c r="K867" i="1" a="1"/>
  <c r="K867" i="1" s="1"/>
  <c r="L867" i="1"/>
  <c r="M867" i="1" a="1"/>
  <c r="M867" i="1" s="1"/>
  <c r="S867" i="1"/>
  <c r="G868" i="1" a="1"/>
  <c r="G868" i="1"/>
  <c r="I868" i="1"/>
  <c r="J868" i="1" a="1"/>
  <c r="J868" i="1" s="1"/>
  <c r="K868" i="1" a="1"/>
  <c r="K868" i="1" s="1"/>
  <c r="L868" i="1"/>
  <c r="M868" i="1" a="1"/>
  <c r="M868" i="1" s="1"/>
  <c r="S868" i="1"/>
  <c r="G869" i="1" a="1"/>
  <c r="G869" i="1"/>
  <c r="I869" i="1"/>
  <c r="J869" i="1" a="1"/>
  <c r="J869" i="1" s="1"/>
  <c r="K869" i="1" a="1"/>
  <c r="K869" i="1" s="1"/>
  <c r="L869" i="1"/>
  <c r="M869" i="1" a="1"/>
  <c r="M869" i="1" s="1"/>
  <c r="S869" i="1"/>
  <c r="G870" i="1" a="1"/>
  <c r="G870" i="1"/>
  <c r="I870" i="1"/>
  <c r="J870" i="1" a="1"/>
  <c r="J870" i="1" s="1"/>
  <c r="K870" i="1" a="1"/>
  <c r="K870" i="1" s="1"/>
  <c r="L870" i="1"/>
  <c r="M870" i="1" a="1"/>
  <c r="M870" i="1" s="1"/>
  <c r="S870" i="1"/>
  <c r="G871" i="1" a="1"/>
  <c r="G871" i="1"/>
  <c r="I871" i="1"/>
  <c r="J871" i="1" a="1"/>
  <c r="J871" i="1" s="1"/>
  <c r="K871" i="1" a="1"/>
  <c r="K871" i="1" s="1"/>
  <c r="L871" i="1"/>
  <c r="M871" i="1" a="1"/>
  <c r="M871" i="1" s="1"/>
  <c r="S871" i="1"/>
  <c r="G872" i="1" a="1"/>
  <c r="G872" i="1"/>
  <c r="I872" i="1"/>
  <c r="J872" i="1" a="1"/>
  <c r="J872" i="1" s="1"/>
  <c r="K872" i="1" a="1"/>
  <c r="K872" i="1" s="1"/>
  <c r="L872" i="1"/>
  <c r="M872" i="1" a="1"/>
  <c r="M872" i="1" s="1"/>
  <c r="S872" i="1"/>
  <c r="G873" i="1" a="1"/>
  <c r="G873" i="1" s="1"/>
  <c r="I873" i="1"/>
  <c r="J873" i="1" a="1"/>
  <c r="J873" i="1" s="1"/>
  <c r="K873" i="1" a="1"/>
  <c r="K873" i="1" s="1"/>
  <c r="L873" i="1"/>
  <c r="M873" i="1" a="1"/>
  <c r="M873" i="1" s="1"/>
  <c r="S873" i="1"/>
  <c r="G874" i="1" a="1"/>
  <c r="G874" i="1" s="1"/>
  <c r="I874" i="1"/>
  <c r="J874" i="1" a="1"/>
  <c r="J874" i="1" s="1"/>
  <c r="K874" i="1" a="1"/>
  <c r="K874" i="1" s="1"/>
  <c r="L874" i="1"/>
  <c r="M874" i="1" a="1"/>
  <c r="M874" i="1" s="1"/>
  <c r="S874" i="1"/>
  <c r="G875" i="1" a="1"/>
  <c r="G875" i="1"/>
  <c r="I875" i="1"/>
  <c r="J875" i="1" a="1"/>
  <c r="J875" i="1" s="1"/>
  <c r="K875" i="1" a="1"/>
  <c r="K875" i="1" s="1"/>
  <c r="L875" i="1"/>
  <c r="M875" i="1" a="1"/>
  <c r="M875" i="1" s="1"/>
  <c r="S875" i="1"/>
  <c r="G876" i="1" a="1"/>
  <c r="G876" i="1" s="1"/>
  <c r="I876" i="1"/>
  <c r="J876" i="1" a="1"/>
  <c r="J876" i="1" s="1"/>
  <c r="K876" i="1" a="1"/>
  <c r="K876" i="1" s="1"/>
  <c r="L876" i="1"/>
  <c r="M876" i="1" a="1"/>
  <c r="M876" i="1" s="1"/>
  <c r="S876" i="1"/>
  <c r="G877" i="1" a="1"/>
  <c r="G877" i="1" s="1"/>
  <c r="I877" i="1"/>
  <c r="J877" i="1" a="1"/>
  <c r="J877" i="1" s="1"/>
  <c r="K877" i="1" a="1"/>
  <c r="K877" i="1" s="1"/>
  <c r="L877" i="1"/>
  <c r="M877" i="1" a="1"/>
  <c r="M877" i="1" s="1"/>
  <c r="S877" i="1"/>
  <c r="G878" i="1" a="1"/>
  <c r="G878" i="1"/>
  <c r="I878" i="1"/>
  <c r="J878" i="1" a="1"/>
  <c r="J878" i="1" s="1"/>
  <c r="K878" i="1" a="1"/>
  <c r="K878" i="1" s="1"/>
  <c r="L878" i="1"/>
  <c r="M878" i="1" a="1"/>
  <c r="M878" i="1" s="1"/>
  <c r="S878" i="1"/>
  <c r="G879" i="1" a="1"/>
  <c r="G879" i="1"/>
  <c r="I879" i="1"/>
  <c r="J879" i="1" a="1"/>
  <c r="J879" i="1" s="1"/>
  <c r="K879" i="1" a="1"/>
  <c r="K879" i="1" s="1"/>
  <c r="L879" i="1"/>
  <c r="M879" i="1" a="1"/>
  <c r="M879" i="1" s="1"/>
  <c r="S879" i="1"/>
  <c r="G880" i="1" a="1"/>
  <c r="G880" i="1"/>
  <c r="I880" i="1"/>
  <c r="J880" i="1" a="1"/>
  <c r="J880" i="1" s="1"/>
  <c r="K880" i="1" a="1"/>
  <c r="K880" i="1" s="1"/>
  <c r="L880" i="1"/>
  <c r="M880" i="1" a="1"/>
  <c r="M880" i="1" s="1"/>
  <c r="S880" i="1"/>
  <c r="G881" i="1" a="1"/>
  <c r="G881" i="1" s="1"/>
  <c r="I881" i="1"/>
  <c r="J881" i="1" a="1"/>
  <c r="J881" i="1" s="1"/>
  <c r="K881" i="1" a="1"/>
  <c r="K881" i="1" s="1"/>
  <c r="L881" i="1"/>
  <c r="M881" i="1" a="1"/>
  <c r="M881" i="1" s="1"/>
  <c r="S881" i="1"/>
  <c r="G882" i="1" a="1"/>
  <c r="G882" i="1" s="1"/>
  <c r="I882" i="1"/>
  <c r="J882" i="1" a="1"/>
  <c r="J882" i="1" s="1"/>
  <c r="K882" i="1" a="1"/>
  <c r="K882" i="1" s="1"/>
  <c r="L882" i="1"/>
  <c r="M882" i="1" a="1"/>
  <c r="M882" i="1" s="1"/>
  <c r="S882" i="1"/>
  <c r="G883" i="1" a="1"/>
  <c r="G883" i="1" s="1"/>
  <c r="I883" i="1"/>
  <c r="J883" i="1" a="1"/>
  <c r="J883" i="1" s="1"/>
  <c r="K883" i="1" a="1"/>
  <c r="K883" i="1" s="1"/>
  <c r="L883" i="1"/>
  <c r="M883" i="1" a="1"/>
  <c r="M883" i="1" s="1"/>
  <c r="S883" i="1"/>
  <c r="G884" i="1" a="1"/>
  <c r="G884" i="1" s="1"/>
  <c r="I884" i="1"/>
  <c r="J884" i="1" a="1"/>
  <c r="J884" i="1" s="1"/>
  <c r="K884" i="1" a="1"/>
  <c r="K884" i="1" s="1"/>
  <c r="L884" i="1"/>
  <c r="M884" i="1" a="1"/>
  <c r="M884" i="1" s="1"/>
  <c r="S884" i="1"/>
  <c r="G885" i="1" a="1"/>
  <c r="G885" i="1" s="1"/>
  <c r="I885" i="1"/>
  <c r="J885" i="1" a="1"/>
  <c r="J885" i="1" s="1"/>
  <c r="K885" i="1" a="1"/>
  <c r="K885" i="1" s="1"/>
  <c r="L885" i="1"/>
  <c r="M885" i="1" a="1"/>
  <c r="M885" i="1" s="1"/>
  <c r="S885" i="1"/>
  <c r="G886" i="1" a="1"/>
  <c r="G886" i="1" s="1"/>
  <c r="I886" i="1"/>
  <c r="J886" i="1" a="1"/>
  <c r="J886" i="1" s="1"/>
  <c r="K886" i="1" a="1"/>
  <c r="K886" i="1" s="1"/>
  <c r="L886" i="1"/>
  <c r="M886" i="1" a="1"/>
  <c r="M886" i="1" s="1"/>
  <c r="S886" i="1"/>
  <c r="G887" i="1" a="1"/>
  <c r="G887" i="1" s="1"/>
  <c r="I887" i="1"/>
  <c r="J887" i="1" a="1"/>
  <c r="J887" i="1" s="1"/>
  <c r="K887" i="1" a="1"/>
  <c r="K887" i="1" s="1"/>
  <c r="L887" i="1"/>
  <c r="M887" i="1" a="1"/>
  <c r="M887" i="1" s="1"/>
  <c r="S887" i="1"/>
  <c r="G888" i="1" a="1"/>
  <c r="G888" i="1" s="1"/>
  <c r="I888" i="1"/>
  <c r="J888" i="1" a="1"/>
  <c r="J888" i="1" s="1"/>
  <c r="K888" i="1" a="1"/>
  <c r="K888" i="1" s="1"/>
  <c r="L888" i="1"/>
  <c r="M888" i="1" a="1"/>
  <c r="M888" i="1" s="1"/>
  <c r="S888" i="1"/>
  <c r="G889" i="1" a="1"/>
  <c r="G889" i="1"/>
  <c r="I889" i="1"/>
  <c r="J889" i="1" a="1"/>
  <c r="J889" i="1" s="1"/>
  <c r="K889" i="1" a="1"/>
  <c r="K889" i="1" s="1"/>
  <c r="L889" i="1"/>
  <c r="M889" i="1" a="1"/>
  <c r="M889" i="1" s="1"/>
  <c r="S889" i="1"/>
  <c r="G890" i="1" a="1"/>
  <c r="G890" i="1"/>
  <c r="I890" i="1"/>
  <c r="J890" i="1" a="1"/>
  <c r="J890" i="1" s="1"/>
  <c r="K890" i="1" a="1"/>
  <c r="K890" i="1" s="1"/>
  <c r="L890" i="1"/>
  <c r="M890" i="1" a="1"/>
  <c r="M890" i="1" s="1"/>
  <c r="S890" i="1"/>
  <c r="G891" i="1" a="1"/>
  <c r="G891" i="1" s="1"/>
  <c r="I891" i="1"/>
  <c r="J891" i="1" a="1"/>
  <c r="J891" i="1" s="1"/>
  <c r="K891" i="1" a="1"/>
  <c r="K891" i="1" s="1"/>
  <c r="L891" i="1"/>
  <c r="M891" i="1" a="1"/>
  <c r="M891" i="1" s="1"/>
  <c r="S891" i="1"/>
  <c r="G892" i="1" a="1"/>
  <c r="G892" i="1"/>
  <c r="I892" i="1"/>
  <c r="J892" i="1" a="1"/>
  <c r="J892" i="1" s="1"/>
  <c r="K892" i="1" a="1"/>
  <c r="K892" i="1" s="1"/>
  <c r="L892" i="1"/>
  <c r="M892" i="1" a="1"/>
  <c r="M892" i="1" s="1"/>
  <c r="S892" i="1"/>
  <c r="G893" i="1" a="1"/>
  <c r="G893" i="1"/>
  <c r="I893" i="1"/>
  <c r="J893" i="1" a="1"/>
  <c r="J893" i="1" s="1"/>
  <c r="K893" i="1" a="1"/>
  <c r="K893" i="1" s="1"/>
  <c r="L893" i="1"/>
  <c r="M893" i="1" a="1"/>
  <c r="M893" i="1" s="1"/>
  <c r="S893" i="1"/>
  <c r="G894" i="1" a="1"/>
  <c r="G894" i="1" s="1"/>
  <c r="I894" i="1"/>
  <c r="J894" i="1" a="1"/>
  <c r="J894" i="1" s="1"/>
  <c r="K894" i="1" a="1"/>
  <c r="K894" i="1" s="1"/>
  <c r="L894" i="1"/>
  <c r="M894" i="1" a="1"/>
  <c r="M894" i="1" s="1"/>
  <c r="S894" i="1"/>
  <c r="G895" i="1" a="1"/>
  <c r="G895" i="1" s="1"/>
  <c r="I895" i="1"/>
  <c r="J895" i="1" a="1"/>
  <c r="J895" i="1" s="1"/>
  <c r="K895" i="1" a="1"/>
  <c r="K895" i="1" s="1"/>
  <c r="L895" i="1"/>
  <c r="M895" i="1" a="1"/>
  <c r="M895" i="1" s="1"/>
  <c r="S895" i="1"/>
  <c r="G896" i="1" a="1"/>
  <c r="G896" i="1"/>
  <c r="I896" i="1"/>
  <c r="J896" i="1" a="1"/>
  <c r="J896" i="1" s="1"/>
  <c r="K896" i="1" a="1"/>
  <c r="K896" i="1" s="1"/>
  <c r="L896" i="1"/>
  <c r="M896" i="1" a="1"/>
  <c r="M896" i="1" s="1"/>
  <c r="S896" i="1"/>
  <c r="G897" i="1" a="1"/>
  <c r="G897" i="1"/>
  <c r="I897" i="1"/>
  <c r="J897" i="1" a="1"/>
  <c r="J897" i="1" s="1"/>
  <c r="K897" i="1" a="1"/>
  <c r="K897" i="1" s="1"/>
  <c r="L897" i="1"/>
  <c r="M897" i="1" a="1"/>
  <c r="M897" i="1" s="1"/>
  <c r="S897" i="1"/>
  <c r="G898" i="1" a="1"/>
  <c r="G898" i="1"/>
  <c r="I898" i="1"/>
  <c r="J898" i="1" a="1"/>
  <c r="J898" i="1" s="1"/>
  <c r="K898" i="1" a="1"/>
  <c r="K898" i="1" s="1"/>
  <c r="L898" i="1"/>
  <c r="M898" i="1" a="1"/>
  <c r="M898" i="1" s="1"/>
  <c r="S898" i="1"/>
  <c r="G899" i="1" a="1"/>
  <c r="G899" i="1" s="1"/>
  <c r="I899" i="1"/>
  <c r="J899" i="1" a="1"/>
  <c r="J899" i="1" s="1"/>
  <c r="K899" i="1" a="1"/>
  <c r="K899" i="1" s="1"/>
  <c r="L899" i="1"/>
  <c r="M899" i="1" a="1"/>
  <c r="M899" i="1" s="1"/>
  <c r="S899" i="1"/>
  <c r="G900" i="1" a="1"/>
  <c r="G900" i="1"/>
  <c r="I900" i="1"/>
  <c r="J900" i="1" a="1"/>
  <c r="J900" i="1" s="1"/>
  <c r="K900" i="1" a="1"/>
  <c r="K900" i="1" s="1"/>
  <c r="L900" i="1"/>
  <c r="M900" i="1" a="1"/>
  <c r="M900" i="1" s="1"/>
  <c r="S900" i="1"/>
  <c r="G901" i="1" a="1"/>
  <c r="G901" i="1"/>
  <c r="I901" i="1"/>
  <c r="J901" i="1" a="1"/>
  <c r="J901" i="1" s="1"/>
  <c r="K901" i="1" a="1"/>
  <c r="K901" i="1" s="1"/>
  <c r="L901" i="1"/>
  <c r="M901" i="1" a="1"/>
  <c r="M901" i="1" s="1"/>
  <c r="S901" i="1"/>
  <c r="G902" i="1" a="1"/>
  <c r="G902" i="1"/>
  <c r="I902" i="1"/>
  <c r="J902" i="1" a="1"/>
  <c r="J902" i="1" s="1"/>
  <c r="K902" i="1" a="1"/>
  <c r="K902" i="1" s="1"/>
  <c r="L902" i="1"/>
  <c r="M902" i="1" a="1"/>
  <c r="M902" i="1" s="1"/>
  <c r="S902" i="1"/>
  <c r="G903" i="1" a="1"/>
  <c r="G903" i="1"/>
  <c r="I903" i="1"/>
  <c r="J903" i="1" a="1"/>
  <c r="J903" i="1" s="1"/>
  <c r="K903" i="1" a="1"/>
  <c r="K903" i="1" s="1"/>
  <c r="L903" i="1"/>
  <c r="M903" i="1" a="1"/>
  <c r="M903" i="1" s="1"/>
  <c r="S903" i="1"/>
  <c r="G904" i="1" a="1"/>
  <c r="G904" i="1"/>
  <c r="I904" i="1"/>
  <c r="J904" i="1" a="1"/>
  <c r="J904" i="1" s="1"/>
  <c r="K904" i="1" a="1"/>
  <c r="K904" i="1" s="1"/>
  <c r="L904" i="1"/>
  <c r="M904" i="1" a="1"/>
  <c r="M904" i="1" s="1"/>
  <c r="S904" i="1"/>
  <c r="G905" i="1" a="1"/>
  <c r="G905" i="1"/>
  <c r="I905" i="1"/>
  <c r="J905" i="1" a="1"/>
  <c r="J905" i="1" s="1"/>
  <c r="K905" i="1" a="1"/>
  <c r="K905" i="1" s="1"/>
  <c r="L905" i="1"/>
  <c r="M905" i="1" a="1"/>
  <c r="M905" i="1" s="1"/>
  <c r="S905" i="1"/>
  <c r="G906" i="1" a="1"/>
  <c r="G906" i="1"/>
  <c r="I906" i="1"/>
  <c r="J906" i="1" a="1"/>
  <c r="J906" i="1" s="1"/>
  <c r="K906" i="1" a="1"/>
  <c r="K906" i="1" s="1"/>
  <c r="L906" i="1"/>
  <c r="M906" i="1" a="1"/>
  <c r="M906" i="1" s="1"/>
  <c r="S906" i="1"/>
  <c r="G907" i="1" a="1"/>
  <c r="G907" i="1"/>
  <c r="I907" i="1"/>
  <c r="J907" i="1" a="1"/>
  <c r="J907" i="1" s="1"/>
  <c r="K907" i="1" a="1"/>
  <c r="K907" i="1" s="1"/>
  <c r="L907" i="1"/>
  <c r="M907" i="1" a="1"/>
  <c r="M907" i="1" s="1"/>
  <c r="S907" i="1"/>
  <c r="G908" i="1" a="1"/>
  <c r="G908" i="1"/>
  <c r="I908" i="1"/>
  <c r="J908" i="1" a="1"/>
  <c r="J908" i="1" s="1"/>
  <c r="K908" i="1" a="1"/>
  <c r="K908" i="1" s="1"/>
  <c r="L908" i="1"/>
  <c r="M908" i="1" a="1"/>
  <c r="M908" i="1" s="1"/>
  <c r="S908" i="1"/>
  <c r="G909" i="1" a="1"/>
  <c r="G909" i="1"/>
  <c r="I909" i="1"/>
  <c r="J909" i="1" a="1"/>
  <c r="J909" i="1" s="1"/>
  <c r="K909" i="1" a="1"/>
  <c r="K909" i="1" s="1"/>
  <c r="L909" i="1"/>
  <c r="M909" i="1" a="1"/>
  <c r="M909" i="1" s="1"/>
  <c r="S909" i="1"/>
  <c r="G910" i="1" a="1"/>
  <c r="G910" i="1" s="1"/>
  <c r="I910" i="1"/>
  <c r="J910" i="1" a="1"/>
  <c r="J910" i="1" s="1"/>
  <c r="K910" i="1" a="1"/>
  <c r="K910" i="1" s="1"/>
  <c r="L910" i="1"/>
  <c r="M910" i="1" a="1"/>
  <c r="M910" i="1" s="1"/>
  <c r="S910" i="1"/>
  <c r="G911" i="1" a="1"/>
  <c r="G911" i="1" s="1"/>
  <c r="I911" i="1"/>
  <c r="J911" i="1" a="1"/>
  <c r="J911" i="1" s="1"/>
  <c r="K911" i="1" a="1"/>
  <c r="K911" i="1" s="1"/>
  <c r="L911" i="1"/>
  <c r="M911" i="1" a="1"/>
  <c r="M911" i="1" s="1"/>
  <c r="S911" i="1"/>
  <c r="G912" i="1" a="1"/>
  <c r="G912" i="1" s="1"/>
  <c r="I912" i="1"/>
  <c r="J912" i="1" a="1"/>
  <c r="J912" i="1" s="1"/>
  <c r="K912" i="1" a="1"/>
  <c r="K912" i="1" s="1"/>
  <c r="L912" i="1"/>
  <c r="M912" i="1" a="1"/>
  <c r="M912" i="1" s="1"/>
  <c r="S912" i="1"/>
  <c r="G913" i="1" a="1"/>
  <c r="G913" i="1"/>
  <c r="I913" i="1"/>
  <c r="J913" i="1" a="1"/>
  <c r="J913" i="1" s="1"/>
  <c r="K913" i="1" a="1"/>
  <c r="K913" i="1" s="1"/>
  <c r="L913" i="1"/>
  <c r="M913" i="1" a="1"/>
  <c r="M913" i="1" s="1"/>
  <c r="S913" i="1"/>
  <c r="G914" i="1" a="1"/>
  <c r="G914" i="1"/>
  <c r="I914" i="1"/>
  <c r="J914" i="1" a="1"/>
  <c r="J914" i="1" s="1"/>
  <c r="K914" i="1" a="1"/>
  <c r="K914" i="1" s="1"/>
  <c r="L914" i="1"/>
  <c r="M914" i="1" a="1"/>
  <c r="M914" i="1" s="1"/>
  <c r="S914" i="1"/>
  <c r="G915" i="1" a="1"/>
  <c r="G915" i="1" s="1"/>
  <c r="I915" i="1"/>
  <c r="J915" i="1" a="1"/>
  <c r="J915" i="1" s="1"/>
  <c r="K915" i="1" a="1"/>
  <c r="K915" i="1" s="1"/>
  <c r="L915" i="1"/>
  <c r="M915" i="1" a="1"/>
  <c r="M915" i="1" s="1"/>
  <c r="S915" i="1"/>
  <c r="G916" i="1" a="1"/>
  <c r="G916" i="1"/>
  <c r="I916" i="1"/>
  <c r="J916" i="1" a="1"/>
  <c r="J916" i="1" s="1"/>
  <c r="K916" i="1" a="1"/>
  <c r="K916" i="1" s="1"/>
  <c r="L916" i="1"/>
  <c r="M916" i="1" a="1"/>
  <c r="M916" i="1" s="1"/>
  <c r="S916" i="1"/>
  <c r="G917" i="1" a="1"/>
  <c r="G917" i="1"/>
  <c r="I917" i="1"/>
  <c r="J917" i="1" a="1"/>
  <c r="J917" i="1" s="1"/>
  <c r="K917" i="1" a="1"/>
  <c r="K917" i="1" s="1"/>
  <c r="L917" i="1"/>
  <c r="M917" i="1" a="1"/>
  <c r="M917" i="1" s="1"/>
  <c r="S917" i="1"/>
  <c r="G918" i="1" a="1"/>
  <c r="G918" i="1"/>
  <c r="I918" i="1"/>
  <c r="J918" i="1" a="1"/>
  <c r="J918" i="1" s="1"/>
  <c r="K918" i="1" a="1"/>
  <c r="K918" i="1" s="1"/>
  <c r="L918" i="1"/>
  <c r="M918" i="1" a="1"/>
  <c r="M918" i="1" s="1"/>
  <c r="S918" i="1"/>
  <c r="G919" i="1" a="1"/>
  <c r="G919" i="1"/>
  <c r="I919" i="1"/>
  <c r="J919" i="1" a="1"/>
  <c r="J919" i="1" s="1"/>
  <c r="K919" i="1" a="1"/>
  <c r="K919" i="1" s="1"/>
  <c r="L919" i="1"/>
  <c r="M919" i="1" a="1"/>
  <c r="M919" i="1" s="1"/>
  <c r="S919" i="1"/>
  <c r="G920" i="1" a="1"/>
  <c r="G920" i="1" s="1"/>
  <c r="I920" i="1"/>
  <c r="J920" i="1" a="1"/>
  <c r="J920" i="1" s="1"/>
  <c r="K920" i="1" a="1"/>
  <c r="K920" i="1" s="1"/>
  <c r="L920" i="1"/>
  <c r="M920" i="1" a="1"/>
  <c r="M920" i="1" s="1"/>
  <c r="S920" i="1"/>
  <c r="G921" i="1" a="1"/>
  <c r="G921" i="1"/>
  <c r="I921" i="1"/>
  <c r="J921" i="1" a="1"/>
  <c r="J921" i="1" s="1"/>
  <c r="K921" i="1" a="1"/>
  <c r="K921" i="1" s="1"/>
  <c r="L921" i="1"/>
  <c r="M921" i="1" a="1"/>
  <c r="M921" i="1" s="1"/>
  <c r="S921" i="1"/>
  <c r="G922" i="1" a="1"/>
  <c r="G922" i="1"/>
  <c r="I922" i="1"/>
  <c r="J922" i="1" a="1"/>
  <c r="J922" i="1" s="1"/>
  <c r="K922" i="1" a="1"/>
  <c r="K922" i="1" s="1"/>
  <c r="L922" i="1"/>
  <c r="M922" i="1" a="1"/>
  <c r="M922" i="1" s="1"/>
  <c r="S922" i="1"/>
  <c r="G923" i="1" a="1"/>
  <c r="G923" i="1"/>
  <c r="I923" i="1"/>
  <c r="J923" i="1" a="1"/>
  <c r="J923" i="1" s="1"/>
  <c r="K923" i="1" a="1"/>
  <c r="K923" i="1" s="1"/>
  <c r="L923" i="1"/>
  <c r="M923" i="1" a="1"/>
  <c r="M923" i="1" s="1"/>
  <c r="S923" i="1"/>
  <c r="G924" i="1" a="1"/>
  <c r="G924" i="1"/>
  <c r="I924" i="1"/>
  <c r="J924" i="1" a="1"/>
  <c r="J924" i="1" s="1"/>
  <c r="K924" i="1" a="1"/>
  <c r="K924" i="1" s="1"/>
  <c r="L924" i="1"/>
  <c r="M924" i="1" a="1"/>
  <c r="M924" i="1" s="1"/>
  <c r="S924" i="1"/>
  <c r="G925" i="1" a="1"/>
  <c r="G925" i="1"/>
  <c r="I925" i="1"/>
  <c r="J925" i="1" a="1"/>
  <c r="J925" i="1" s="1"/>
  <c r="K925" i="1" a="1"/>
  <c r="K925" i="1" s="1"/>
  <c r="L925" i="1"/>
  <c r="M925" i="1" a="1"/>
  <c r="M925" i="1" s="1"/>
  <c r="S925" i="1"/>
  <c r="G926" i="1" a="1"/>
  <c r="G926" i="1"/>
  <c r="I926" i="1"/>
  <c r="J926" i="1" a="1"/>
  <c r="J926" i="1" s="1"/>
  <c r="K926" i="1" a="1"/>
  <c r="K926" i="1" s="1"/>
  <c r="L926" i="1"/>
  <c r="M926" i="1" a="1"/>
  <c r="M926" i="1" s="1"/>
  <c r="S926" i="1"/>
  <c r="G927" i="1" a="1"/>
  <c r="G927" i="1"/>
  <c r="I927" i="1"/>
  <c r="J927" i="1" a="1"/>
  <c r="J927" i="1" s="1"/>
  <c r="K927" i="1" a="1"/>
  <c r="K927" i="1" s="1"/>
  <c r="L927" i="1"/>
  <c r="M927" i="1" a="1"/>
  <c r="M927" i="1" s="1"/>
  <c r="S927" i="1"/>
  <c r="G928" i="1" a="1"/>
  <c r="G928" i="1"/>
  <c r="I928" i="1"/>
  <c r="J928" i="1" a="1"/>
  <c r="J928" i="1" s="1"/>
  <c r="K928" i="1" a="1"/>
  <c r="K928" i="1" s="1"/>
  <c r="L928" i="1"/>
  <c r="M928" i="1" a="1"/>
  <c r="M928" i="1" s="1"/>
  <c r="S928" i="1"/>
  <c r="G929" i="1" a="1"/>
  <c r="G929" i="1" s="1"/>
  <c r="I929" i="1"/>
  <c r="J929" i="1" a="1"/>
  <c r="J929" i="1" s="1"/>
  <c r="K929" i="1" a="1"/>
  <c r="K929" i="1" s="1"/>
  <c r="L929" i="1"/>
  <c r="M929" i="1" a="1"/>
  <c r="M929" i="1" s="1"/>
  <c r="S929" i="1"/>
  <c r="G930" i="1" a="1"/>
  <c r="G930" i="1" s="1"/>
  <c r="I930" i="1"/>
  <c r="J930" i="1" a="1"/>
  <c r="J930" i="1" s="1"/>
  <c r="K930" i="1" a="1"/>
  <c r="K930" i="1" s="1"/>
  <c r="L930" i="1"/>
  <c r="M930" i="1" a="1"/>
  <c r="M930" i="1" s="1"/>
  <c r="S930" i="1"/>
  <c r="G931" i="1" a="1"/>
  <c r="G931" i="1"/>
  <c r="I931" i="1"/>
  <c r="J931" i="1" a="1"/>
  <c r="J931" i="1" s="1"/>
  <c r="K931" i="1" a="1"/>
  <c r="K931" i="1" s="1"/>
  <c r="L931" i="1"/>
  <c r="M931" i="1" a="1"/>
  <c r="M931" i="1" s="1"/>
  <c r="S931" i="1"/>
  <c r="G932" i="1" a="1"/>
  <c r="G932" i="1" s="1"/>
  <c r="I932" i="1"/>
  <c r="J932" i="1" a="1"/>
  <c r="J932" i="1" s="1"/>
  <c r="K932" i="1" a="1"/>
  <c r="K932" i="1" s="1"/>
  <c r="L932" i="1"/>
  <c r="M932" i="1" a="1"/>
  <c r="M932" i="1" s="1"/>
  <c r="S932" i="1"/>
  <c r="G933" i="1" a="1"/>
  <c r="G933" i="1"/>
  <c r="I933" i="1"/>
  <c r="J933" i="1" a="1"/>
  <c r="J933" i="1" s="1"/>
  <c r="K933" i="1" a="1"/>
  <c r="K933" i="1" s="1"/>
  <c r="L933" i="1"/>
  <c r="M933" i="1" a="1"/>
  <c r="M933" i="1" s="1"/>
  <c r="S933" i="1"/>
  <c r="G934" i="1" a="1"/>
  <c r="G934" i="1"/>
  <c r="I934" i="1"/>
  <c r="J934" i="1" a="1"/>
  <c r="J934" i="1" s="1"/>
  <c r="K934" i="1" a="1"/>
  <c r="K934" i="1" s="1"/>
  <c r="L934" i="1"/>
  <c r="M934" i="1" a="1"/>
  <c r="M934" i="1" s="1"/>
  <c r="S934" i="1"/>
  <c r="G935" i="1" a="1"/>
  <c r="G935" i="1" s="1"/>
  <c r="I935" i="1"/>
  <c r="J935" i="1" a="1"/>
  <c r="J935" i="1" s="1"/>
  <c r="K935" i="1" a="1"/>
  <c r="K935" i="1" s="1"/>
  <c r="L935" i="1"/>
  <c r="M935" i="1" a="1"/>
  <c r="M935" i="1" s="1"/>
  <c r="S935" i="1"/>
  <c r="G936" i="1" a="1"/>
  <c r="G936" i="1" s="1"/>
  <c r="I936" i="1"/>
  <c r="J936" i="1" a="1"/>
  <c r="J936" i="1" s="1"/>
  <c r="K936" i="1" a="1"/>
  <c r="K936" i="1" s="1"/>
  <c r="L936" i="1"/>
  <c r="M936" i="1" a="1"/>
  <c r="M936" i="1" s="1"/>
  <c r="S936" i="1"/>
  <c r="G937" i="1" a="1"/>
  <c r="G937" i="1"/>
  <c r="I937" i="1"/>
  <c r="J937" i="1" a="1"/>
  <c r="J937" i="1" s="1"/>
  <c r="K937" i="1" a="1"/>
  <c r="K937" i="1" s="1"/>
  <c r="L937" i="1"/>
  <c r="M937" i="1" a="1"/>
  <c r="M937" i="1" s="1"/>
  <c r="S937" i="1"/>
  <c r="G938" i="1" a="1"/>
  <c r="G938" i="1"/>
  <c r="I938" i="1"/>
  <c r="J938" i="1" a="1"/>
  <c r="J938" i="1" s="1"/>
  <c r="K938" i="1" a="1"/>
  <c r="K938" i="1" s="1"/>
  <c r="L938" i="1"/>
  <c r="M938" i="1" a="1"/>
  <c r="M938" i="1" s="1"/>
  <c r="S938" i="1"/>
  <c r="G939" i="1" a="1"/>
  <c r="G939" i="1" s="1"/>
  <c r="I939" i="1"/>
  <c r="J939" i="1" a="1"/>
  <c r="J939" i="1" s="1"/>
  <c r="K939" i="1" a="1"/>
  <c r="K939" i="1" s="1"/>
  <c r="L939" i="1"/>
  <c r="M939" i="1" a="1"/>
  <c r="M939" i="1" s="1"/>
  <c r="S939" i="1"/>
  <c r="G940" i="1" a="1"/>
  <c r="G940" i="1"/>
  <c r="I940" i="1"/>
  <c r="J940" i="1" a="1"/>
  <c r="J940" i="1" s="1"/>
  <c r="K940" i="1" a="1"/>
  <c r="K940" i="1" s="1"/>
  <c r="L940" i="1"/>
  <c r="M940" i="1" a="1"/>
  <c r="M940" i="1" s="1"/>
  <c r="S940" i="1"/>
  <c r="G941" i="1" a="1"/>
  <c r="G941" i="1"/>
  <c r="I941" i="1"/>
  <c r="J941" i="1" a="1"/>
  <c r="J941" i="1" s="1"/>
  <c r="K941" i="1" a="1"/>
  <c r="K941" i="1" s="1"/>
  <c r="L941" i="1"/>
  <c r="M941" i="1" a="1"/>
  <c r="M941" i="1" s="1"/>
  <c r="S941" i="1"/>
  <c r="G942" i="1" a="1"/>
  <c r="G942" i="1"/>
  <c r="I942" i="1"/>
  <c r="J942" i="1" a="1"/>
  <c r="J942" i="1" s="1"/>
  <c r="K942" i="1" a="1"/>
  <c r="K942" i="1" s="1"/>
  <c r="L942" i="1"/>
  <c r="M942" i="1" a="1"/>
  <c r="M942" i="1" s="1"/>
  <c r="S942" i="1"/>
  <c r="G943" i="1" a="1"/>
  <c r="G943" i="1"/>
  <c r="I943" i="1"/>
  <c r="J943" i="1" a="1"/>
  <c r="J943" i="1" s="1"/>
  <c r="K943" i="1" a="1"/>
  <c r="K943" i="1" s="1"/>
  <c r="L943" i="1"/>
  <c r="M943" i="1" a="1"/>
  <c r="M943" i="1" s="1"/>
  <c r="S943" i="1"/>
  <c r="Q433" i="1" l="1"/>
  <c r="Q212" i="1"/>
  <c r="Q249" i="1"/>
  <c r="Q604" i="1"/>
  <c r="Q432" i="1"/>
  <c r="Q429" i="1"/>
  <c r="Q400" i="1"/>
  <c r="Q390" i="1"/>
  <c r="Q377" i="1"/>
  <c r="Q371" i="1"/>
  <c r="Q358" i="1"/>
  <c r="Q352" i="1"/>
  <c r="Q333" i="1"/>
  <c r="Q324" i="1"/>
  <c r="Q321" i="1"/>
  <c r="Q311" i="1"/>
  <c r="Q585" i="1"/>
  <c r="Q305" i="1"/>
  <c r="Q292" i="1"/>
  <c r="Q289" i="1"/>
  <c r="Q276" i="1"/>
  <c r="Q888" i="1"/>
  <c r="Q850" i="1"/>
  <c r="Q828" i="1"/>
  <c r="Q803" i="1"/>
  <c r="Q778" i="1"/>
  <c r="Q756" i="1"/>
  <c r="Q730" i="1"/>
  <c r="Q664" i="1"/>
  <c r="Q645" i="1"/>
  <c r="Q517" i="1"/>
  <c r="Q483" i="1"/>
  <c r="Q480" i="1"/>
  <c r="Q477" i="1"/>
  <c r="Q461" i="1"/>
  <c r="Q445" i="1"/>
  <c r="Q919" i="1"/>
  <c r="Q717" i="1"/>
  <c r="Q636" i="1"/>
  <c r="Q623" i="1"/>
  <c r="Q620" i="1"/>
  <c r="Q617" i="1"/>
  <c r="Q605" i="1"/>
  <c r="Q602" i="1"/>
  <c r="Q580" i="1"/>
  <c r="Q573" i="1"/>
  <c r="Q455" i="1"/>
  <c r="Q452" i="1"/>
  <c r="Q430" i="1"/>
  <c r="Q427" i="1"/>
  <c r="Q411" i="1"/>
  <c r="Q401" i="1"/>
  <c r="Q391" i="1"/>
  <c r="Q385" i="1"/>
  <c r="Q378" i="1"/>
  <c r="Q372" i="1"/>
  <c r="Q359" i="1"/>
  <c r="Q325" i="1"/>
  <c r="Q322" i="1"/>
  <c r="Q306" i="1"/>
  <c r="Q293" i="1"/>
  <c r="Q290" i="1"/>
  <c r="Q271" i="1"/>
  <c r="Q262" i="1"/>
  <c r="Q259" i="1"/>
  <c r="Q255" i="1"/>
  <c r="Q239" i="1"/>
  <c r="Q227" i="1"/>
  <c r="Q224" i="1"/>
  <c r="Q915" i="1"/>
  <c r="Q890" i="1"/>
  <c r="Q877" i="1"/>
  <c r="Q852" i="1"/>
  <c r="Q827" i="1"/>
  <c r="Q802" i="1"/>
  <c r="Q764" i="1"/>
  <c r="Q745" i="1"/>
  <c r="Q739" i="1"/>
  <c r="Q713" i="1"/>
  <c r="Q703" i="1"/>
  <c r="Q700" i="1"/>
  <c r="Q675" i="1"/>
  <c r="Q666" i="1"/>
  <c r="Q663" i="1"/>
  <c r="Q644" i="1"/>
  <c r="Q635" i="1"/>
  <c r="Q622" i="1"/>
  <c r="Q619" i="1"/>
  <c r="Q616" i="1"/>
  <c r="Q525" i="1"/>
  <c r="Q516" i="1"/>
  <c r="Q503" i="1"/>
  <c r="Q482" i="1"/>
  <c r="Q479" i="1"/>
  <c r="Q476" i="1"/>
  <c r="Q463" i="1"/>
  <c r="Q460" i="1"/>
  <c r="Q454" i="1"/>
  <c r="Q444" i="1"/>
  <c r="Q441" i="1"/>
  <c r="Q196" i="1"/>
  <c r="Q177" i="1"/>
  <c r="Q175" i="1"/>
  <c r="Q174" i="1"/>
  <c r="Q171" i="1"/>
  <c r="Q169" i="1"/>
  <c r="Q168" i="1"/>
  <c r="Q166" i="1"/>
  <c r="Q165" i="1"/>
  <c r="Q163" i="1"/>
  <c r="Q191" i="1"/>
  <c r="Q917" i="1"/>
  <c r="Q879" i="1"/>
  <c r="Q854" i="1"/>
  <c r="Q848" i="1"/>
  <c r="Q829" i="1"/>
  <c r="Q823" i="1"/>
  <c r="Q804" i="1"/>
  <c r="Q763" i="1"/>
  <c r="Q738" i="1"/>
  <c r="Q731" i="1"/>
  <c r="Q725" i="1"/>
  <c r="Q712" i="1"/>
  <c r="Q665" i="1"/>
  <c r="Q662" i="1"/>
  <c r="Q637" i="1"/>
  <c r="Q621" i="1"/>
  <c r="Q618" i="1"/>
  <c r="Q615" i="1"/>
  <c r="Q606" i="1"/>
  <c r="Q603" i="1"/>
  <c r="Q571" i="1"/>
  <c r="Q547" i="1"/>
  <c r="Q534" i="1"/>
  <c r="Q524" i="1"/>
  <c r="Q515" i="1"/>
  <c r="Q505" i="1"/>
  <c r="Q481" i="1"/>
  <c r="Q478" i="1"/>
  <c r="Q462" i="1"/>
  <c r="Q453" i="1"/>
  <c r="Q443" i="1"/>
  <c r="Q434" i="1"/>
  <c r="Q431" i="1"/>
  <c r="Q428" i="1"/>
  <c r="Q412" i="1"/>
  <c r="Q405" i="1"/>
  <c r="Q399" i="1"/>
  <c r="Q386" i="1"/>
  <c r="Q326" i="1"/>
  <c r="Q323" i="1"/>
  <c r="Q320" i="1"/>
  <c r="Q304" i="1"/>
  <c r="Q291" i="1"/>
  <c r="Q285" i="1"/>
  <c r="Q269" i="1"/>
  <c r="Q263" i="1"/>
  <c r="Q260" i="1"/>
  <c r="Q257" i="1"/>
  <c r="Q253" i="1"/>
  <c r="Q243" i="1"/>
  <c r="Q240" i="1"/>
  <c r="Q237" i="1"/>
  <c r="Q228" i="1"/>
  <c r="Q222" i="1"/>
  <c r="Q213" i="1"/>
  <c r="Q197" i="1"/>
  <c r="Q193" i="1"/>
  <c r="Q189" i="1"/>
  <c r="Q185" i="1"/>
  <c r="Q270" i="1"/>
  <c r="Q261" i="1"/>
  <c r="Q258" i="1"/>
  <c r="Q254" i="1"/>
  <c r="Q248" i="1"/>
  <c r="Q242" i="1"/>
  <c r="Q238" i="1"/>
  <c r="Q235" i="1"/>
  <c r="Q229" i="1"/>
  <c r="Q226" i="1"/>
  <c r="Q211" i="1"/>
  <c r="Q209" i="1"/>
  <c r="Q195" i="1"/>
  <c r="Q176" i="1"/>
  <c r="Q173" i="1"/>
  <c r="Q170" i="1"/>
  <c r="Q167" i="1"/>
  <c r="Q164" i="1"/>
  <c r="Q162" i="1"/>
  <c r="Q161" i="1"/>
  <c r="Q160" i="1"/>
  <c r="Q159" i="1"/>
  <c r="Q158" i="1"/>
  <c r="Q157" i="1"/>
  <c r="Q156" i="1"/>
  <c r="Q155" i="1"/>
  <c r="Q154" i="1"/>
  <c r="Q153" i="1"/>
  <c r="Q152" i="1"/>
  <c r="Q192" i="1"/>
  <c r="Q186" i="1"/>
  <c r="Q840" i="1"/>
  <c r="Q821" i="1"/>
  <c r="Q819" i="1"/>
  <c r="Q790" i="1"/>
  <c r="Q788" i="1"/>
  <c r="Q873" i="1"/>
  <c r="Q283" i="1"/>
  <c r="Q236" i="1"/>
  <c r="Q841" i="1"/>
  <c r="Q822" i="1"/>
  <c r="Q820" i="1"/>
  <c r="Q791" i="1"/>
  <c r="Q789" i="1"/>
  <c r="Q772" i="1"/>
  <c r="Q205" i="1"/>
  <c r="Q598" i="1"/>
  <c r="Q596" i="1"/>
  <c r="Q569" i="1"/>
  <c r="Q319" i="1"/>
  <c r="Q281" i="1"/>
  <c r="Q279" i="1"/>
  <c r="Q301" i="1"/>
  <c r="Q217" i="1"/>
  <c r="Q218" i="1"/>
  <c r="Q216" i="1"/>
  <c r="Q214" i="1"/>
  <c r="Q559" i="1"/>
  <c r="Q557" i="1"/>
  <c r="Q523" i="1"/>
  <c r="Q504" i="1"/>
  <c r="Q502" i="1"/>
  <c r="Q442" i="1"/>
  <c r="Q440" i="1"/>
  <c r="Q417" i="1"/>
  <c r="Q225" i="1"/>
  <c r="Q223" i="1"/>
  <c r="Q658" i="1"/>
  <c r="Q656" i="1"/>
  <c r="Q633" i="1"/>
  <c r="Q594" i="1"/>
  <c r="Q567" i="1"/>
  <c r="Q565" i="1"/>
  <c r="Q544" i="1"/>
  <c r="Q531" i="1"/>
  <c r="Q302" i="1"/>
  <c r="Q204" i="1"/>
  <c r="Q202" i="1"/>
  <c r="Q332" i="1"/>
  <c r="Q330" i="1"/>
  <c r="Q328" i="1"/>
  <c r="Q309" i="1"/>
  <c r="Q194" i="1"/>
  <c r="Q190" i="1"/>
  <c r="Q896" i="1"/>
  <c r="Q864" i="1"/>
  <c r="Q837" i="1"/>
  <c r="Q835" i="1"/>
  <c r="Q816" i="1"/>
  <c r="Q814" i="1"/>
  <c r="Q785" i="1"/>
  <c r="Q768" i="1"/>
  <c r="Q753" i="1"/>
  <c r="Q691" i="1"/>
  <c r="Q689" i="1"/>
  <c r="Q687" i="1"/>
  <c r="Q654" i="1"/>
  <c r="Q508" i="1"/>
  <c r="Q473" i="1"/>
  <c r="Q471" i="1"/>
  <c r="Q469" i="1"/>
  <c r="Q450" i="1"/>
  <c r="Q448" i="1"/>
  <c r="Q425" i="1"/>
  <c r="Q397" i="1"/>
  <c r="Q382" i="1"/>
  <c r="Q367" i="1"/>
  <c r="Q365" i="1"/>
  <c r="Q348" i="1"/>
  <c r="Q346" i="1"/>
  <c r="Q344" i="1"/>
  <c r="Q898" i="1"/>
  <c r="Q883" i="1"/>
  <c r="Q668" i="1"/>
  <c r="Q641" i="1"/>
  <c r="Q639" i="1"/>
  <c r="Q608" i="1"/>
  <c r="Q581" i="1"/>
  <c r="Q435" i="1"/>
  <c r="Q414" i="1"/>
  <c r="Q388" i="1"/>
  <c r="Q375" i="1"/>
  <c r="Q373" i="1"/>
  <c r="Q356" i="1"/>
  <c r="Q354" i="1"/>
  <c r="Q264" i="1"/>
  <c r="Q247" i="1"/>
  <c r="Q424" i="1"/>
  <c r="Q409" i="1"/>
  <c r="Q383" i="1"/>
  <c r="Q368" i="1"/>
  <c r="Q366" i="1"/>
  <c r="Q349" i="1"/>
  <c r="Q318" i="1"/>
  <c r="Q862" i="1"/>
  <c r="Q856" i="1"/>
  <c r="Q833" i="1"/>
  <c r="Q831" i="1"/>
  <c r="Q858" i="1"/>
  <c r="Q860" i="1"/>
  <c r="Q560" i="1"/>
  <c r="Q558" i="1"/>
  <c r="Q556" i="1"/>
  <c r="Q539" i="1"/>
  <c r="Q853" i="1"/>
  <c r="Q889" i="1"/>
  <c r="Q851" i="1"/>
  <c r="Q918" i="1"/>
  <c r="Q880" i="1"/>
  <c r="Q849" i="1"/>
  <c r="Q500" i="1"/>
  <c r="Q498" i="1"/>
  <c r="Q459" i="1"/>
  <c r="Q438" i="1"/>
  <c r="Q415" i="1"/>
  <c r="Q404" i="1"/>
  <c r="Q389" i="1"/>
  <c r="Q376" i="1"/>
  <c r="Q357" i="1"/>
  <c r="Q552" i="1"/>
  <c r="Q550" i="1"/>
  <c r="Q548" i="1"/>
  <c r="Q535" i="1"/>
  <c r="Q518" i="1"/>
  <c r="Q491" i="1"/>
  <c r="Q489" i="1"/>
  <c r="Q487" i="1"/>
  <c r="Q485" i="1"/>
  <c r="Q458" i="1"/>
  <c r="Q456" i="1"/>
  <c r="Q878" i="1"/>
  <c r="Q530" i="1"/>
  <c r="Q528" i="1"/>
  <c r="Q916" i="1"/>
  <c r="Q735" i="1"/>
  <c r="Q690" i="1"/>
  <c r="Q688" i="1"/>
  <c r="Q657" i="1"/>
  <c r="Q655" i="1"/>
  <c r="Q632" i="1"/>
  <c r="Q597" i="1"/>
  <c r="Q595" i="1"/>
  <c r="Q572" i="1"/>
  <c r="Q570" i="1"/>
  <c r="Q568" i="1"/>
  <c r="Q566" i="1"/>
  <c r="Q543" i="1"/>
  <c r="Q509" i="1"/>
  <c r="Q474" i="1"/>
  <c r="Q472" i="1"/>
  <c r="Q470" i="1"/>
  <c r="Q370" i="1"/>
  <c r="Q351" i="1"/>
  <c r="Q303" i="1"/>
  <c r="Q284" i="1"/>
  <c r="Q282" i="1"/>
  <c r="Q280" i="1"/>
  <c r="Q278" i="1"/>
  <c r="Q207" i="1"/>
  <c r="Q184" i="1"/>
  <c r="Q413" i="1"/>
  <c r="Q402" i="1"/>
  <c r="Q387" i="1"/>
  <c r="Q374" i="1"/>
  <c r="Q355" i="1"/>
  <c r="Q353" i="1"/>
  <c r="Q307" i="1"/>
  <c r="Q286" i="1"/>
  <c r="Q215" i="1"/>
  <c r="Q288" i="1"/>
  <c r="Q267" i="1"/>
  <c r="Q265" i="1"/>
  <c r="Q246" i="1"/>
  <c r="Q244" i="1"/>
  <c r="Q221" i="1"/>
  <c r="Q219" i="1"/>
  <c r="Q188" i="1"/>
  <c r="Q315" i="1"/>
  <c r="Q313" i="1"/>
  <c r="Q296" i="1"/>
  <c r="Q294" i="1"/>
  <c r="Q250" i="1"/>
  <c r="Q233" i="1"/>
  <c r="Q231" i="1"/>
  <c r="Q198" i="1"/>
  <c r="Q179" i="1"/>
  <c r="Q812" i="1"/>
  <c r="Q810" i="1"/>
  <c r="Q342" i="1"/>
  <c r="Q340" i="1"/>
  <c r="Q338" i="1"/>
  <c r="Q336" i="1"/>
  <c r="Q317" i="1"/>
  <c r="Q300" i="1"/>
  <c r="Q298" i="1"/>
  <c r="Q275" i="1"/>
  <c r="Q273" i="1"/>
  <c r="Q252" i="1"/>
  <c r="Q200" i="1"/>
  <c r="Q181" i="1"/>
  <c r="Q183" i="1"/>
  <c r="Q410" i="1"/>
  <c r="Q384" i="1"/>
  <c r="Q369" i="1"/>
  <c r="Q350" i="1"/>
  <c r="Q277" i="1"/>
  <c r="Q256" i="1"/>
  <c r="Q241" i="1"/>
  <c r="Q210" i="1"/>
  <c r="Q208" i="1"/>
  <c r="Q206" i="1"/>
  <c r="Q327" i="1"/>
  <c r="Q308" i="1"/>
  <c r="Q287" i="1"/>
  <c r="Q439" i="1"/>
  <c r="Q416" i="1"/>
  <c r="Q403" i="1"/>
  <c r="Q331" i="1"/>
  <c r="Q329" i="1"/>
  <c r="Q310" i="1"/>
  <c r="Q268" i="1"/>
  <c r="Q266" i="1"/>
  <c r="Q245" i="1"/>
  <c r="Q220" i="1"/>
  <c r="Q187" i="1"/>
  <c r="Q335" i="1"/>
  <c r="Q316" i="1"/>
  <c r="Q314" i="1"/>
  <c r="Q312" i="1"/>
  <c r="Q295" i="1"/>
  <c r="Q272" i="1"/>
  <c r="Q232" i="1"/>
  <c r="Q230" i="1"/>
  <c r="Q180" i="1"/>
  <c r="Q178" i="1"/>
  <c r="Q343" i="1"/>
  <c r="Q341" i="1"/>
  <c r="Q339" i="1"/>
  <c r="Q337" i="1"/>
  <c r="Q299" i="1"/>
  <c r="Q297" i="1"/>
  <c r="Q274" i="1"/>
  <c r="Q251" i="1"/>
  <c r="Q234" i="1"/>
  <c r="Q201" i="1"/>
  <c r="Q199" i="1"/>
  <c r="Q347" i="1"/>
  <c r="Q345" i="1"/>
  <c r="Q203" i="1"/>
  <c r="Q182" i="1"/>
  <c r="Q895" i="1"/>
  <c r="Q601" i="1"/>
  <c r="Q599" i="1"/>
  <c r="Q578" i="1"/>
  <c r="Q576" i="1"/>
  <c r="Q574" i="1"/>
  <c r="Q545" i="1"/>
  <c r="Q532" i="1"/>
  <c r="Q513" i="1"/>
  <c r="Q511" i="1"/>
  <c r="Q451" i="1"/>
  <c r="Q426" i="1"/>
  <c r="Q398" i="1"/>
  <c r="Q642" i="1"/>
  <c r="Q640" i="1"/>
  <c r="Q638" i="1"/>
  <c r="Q609" i="1"/>
  <c r="Q607" i="1"/>
  <c r="Q551" i="1"/>
  <c r="Q549" i="1"/>
  <c r="Q536" i="1"/>
  <c r="Q519" i="1"/>
  <c r="Q490" i="1"/>
  <c r="Q488" i="1"/>
  <c r="Q486" i="1"/>
  <c r="Q484" i="1"/>
  <c r="Q457" i="1"/>
  <c r="Q436" i="1"/>
  <c r="Q555" i="1"/>
  <c r="Q553" i="1"/>
  <c r="Q538" i="1"/>
  <c r="Q521" i="1"/>
  <c r="Q496" i="1"/>
  <c r="Q494" i="1"/>
  <c r="Q492" i="1"/>
  <c r="Q590" i="1"/>
  <c r="Q588" i="1"/>
  <c r="Q586" i="1"/>
  <c r="Q563" i="1"/>
  <c r="Q561" i="1"/>
  <c r="Q540" i="1"/>
  <c r="Q527" i="1"/>
  <c r="Q506" i="1"/>
  <c r="Q465" i="1"/>
  <c r="Q446" i="1"/>
  <c r="Q406" i="1"/>
  <c r="Q380" i="1"/>
  <c r="Q361" i="1"/>
  <c r="Q334" i="1"/>
  <c r="Q592" i="1"/>
  <c r="Q542" i="1"/>
  <c r="Q529" i="1"/>
  <c r="Q467" i="1"/>
  <c r="Q423" i="1"/>
  <c r="Q421" i="1"/>
  <c r="Q419" i="1"/>
  <c r="Q408" i="1"/>
  <c r="Q395" i="1"/>
  <c r="Q393" i="1"/>
  <c r="Q363" i="1"/>
  <c r="Q600" i="1"/>
  <c r="Q579" i="1"/>
  <c r="Q577" i="1"/>
  <c r="Q575" i="1"/>
  <c r="Q546" i="1"/>
  <c r="Q533" i="1"/>
  <c r="Q514" i="1"/>
  <c r="Q512" i="1"/>
  <c r="Q510" i="1"/>
  <c r="Q475" i="1"/>
  <c r="Q943" i="1"/>
  <c r="Q537" i="1"/>
  <c r="Q522" i="1"/>
  <c r="Q520" i="1"/>
  <c r="Q501" i="1"/>
  <c r="Q499" i="1"/>
  <c r="Q497" i="1"/>
  <c r="Q495" i="1"/>
  <c r="Q493" i="1"/>
  <c r="Q437" i="1"/>
  <c r="Q562" i="1"/>
  <c r="Q541" i="1"/>
  <c r="Q526" i="1"/>
  <c r="Q466" i="1"/>
  <c r="Q464" i="1"/>
  <c r="Q418" i="1"/>
  <c r="Q392" i="1"/>
  <c r="Q379" i="1"/>
  <c r="Q362" i="1"/>
  <c r="Q360" i="1"/>
  <c r="Q564" i="1"/>
  <c r="Q507" i="1"/>
  <c r="Q447" i="1"/>
  <c r="Q422" i="1"/>
  <c r="Q420" i="1"/>
  <c r="Q407" i="1"/>
  <c r="Q396" i="1"/>
  <c r="Q394" i="1"/>
  <c r="Q381" i="1"/>
  <c r="Q364" i="1"/>
  <c r="Q897" i="1"/>
  <c r="Q468" i="1"/>
  <c r="Q449" i="1"/>
  <c r="Q914" i="1"/>
  <c r="Q942" i="1"/>
  <c r="Q913" i="1"/>
  <c r="Q927" i="1"/>
  <c r="Q925" i="1"/>
  <c r="Q923" i="1"/>
  <c r="Q921" i="1"/>
  <c r="Q929" i="1"/>
  <c r="Q783" i="1"/>
  <c r="Q781" i="1"/>
  <c r="Q766" i="1"/>
  <c r="Q749" i="1"/>
  <c r="Q721" i="1"/>
  <c r="Q708" i="1"/>
  <c r="Q706" i="1"/>
  <c r="Q940" i="1"/>
  <c r="Q751" i="1"/>
  <c r="Q736" i="1"/>
  <c r="Q734" i="1"/>
  <c r="Q723" i="1"/>
  <c r="Q894" i="1"/>
  <c r="Q876" i="1"/>
  <c r="Q847" i="1"/>
  <c r="Q826" i="1"/>
  <c r="Q801" i="1"/>
  <c r="Q761" i="1"/>
  <c r="Q744" i="1"/>
  <c r="Q742" i="1"/>
  <c r="Q729" i="1"/>
  <c r="Q716" i="1"/>
  <c r="Q939" i="1"/>
  <c r="Q589" i="1"/>
  <c r="Q587" i="1"/>
  <c r="Q887" i="1"/>
  <c r="Q593" i="1"/>
  <c r="Q591" i="1"/>
  <c r="Q941" i="1"/>
  <c r="Q912" i="1"/>
  <c r="Q930" i="1"/>
  <c r="Q865" i="1"/>
  <c r="Q863" i="1"/>
  <c r="Q838" i="1"/>
  <c r="Q836" i="1"/>
  <c r="Q834" i="1"/>
  <c r="Q817" i="1"/>
  <c r="Q815" i="1"/>
  <c r="Q813" i="1"/>
  <c r="Q786" i="1"/>
  <c r="Q784" i="1"/>
  <c r="Q769" i="1"/>
  <c r="Q752" i="1"/>
  <c r="Q750" i="1"/>
  <c r="Q934" i="1"/>
  <c r="Q932" i="1"/>
  <c r="Q909" i="1"/>
  <c r="Q907" i="1"/>
  <c r="Q905" i="1"/>
  <c r="Q903" i="1"/>
  <c r="Q901" i="1"/>
  <c r="Q899" i="1"/>
  <c r="Q884" i="1"/>
  <c r="Q871" i="1"/>
  <c r="Q869" i="1"/>
  <c r="Q867" i="1"/>
  <c r="Q771" i="1"/>
  <c r="Q754" i="1"/>
  <c r="Q737" i="1"/>
  <c r="Q724" i="1"/>
  <c r="Q711" i="1"/>
  <c r="Q698" i="1"/>
  <c r="Q696" i="1"/>
  <c r="Q694" i="1"/>
  <c r="Q692" i="1"/>
  <c r="Q661" i="1"/>
  <c r="Q659" i="1"/>
  <c r="Q634" i="1"/>
  <c r="Q882" i="1"/>
  <c r="Q859" i="1"/>
  <c r="Q938" i="1"/>
  <c r="Q936" i="1"/>
  <c r="Q911" i="1"/>
  <c r="Q886" i="1"/>
  <c r="Q875" i="1"/>
  <c r="Q846" i="1"/>
  <c r="Q844" i="1"/>
  <c r="Q842" i="1"/>
  <c r="Q825" i="1"/>
  <c r="Q798" i="1"/>
  <c r="Q796" i="1"/>
  <c r="Q794" i="1"/>
  <c r="Q792" i="1"/>
  <c r="Q775" i="1"/>
  <c r="Q773" i="1"/>
  <c r="Q760" i="1"/>
  <c r="Q758" i="1"/>
  <c r="Q728" i="1"/>
  <c r="Q726" i="1"/>
  <c r="Q715" i="1"/>
  <c r="Q669" i="1"/>
  <c r="Q667" i="1"/>
  <c r="Q800" i="1"/>
  <c r="Q777" i="1"/>
  <c r="Q762" i="1"/>
  <c r="Q743" i="1"/>
  <c r="Q741" i="1"/>
  <c r="Q702" i="1"/>
  <c r="Q673" i="1"/>
  <c r="Q671" i="1"/>
  <c r="Q613" i="1"/>
  <c r="Q611" i="1"/>
  <c r="Q584" i="1"/>
  <c r="Q582" i="1"/>
  <c r="Q892" i="1"/>
  <c r="Q881" i="1"/>
  <c r="Q808" i="1"/>
  <c r="Q806" i="1"/>
  <c r="Q779" i="1"/>
  <c r="Q747" i="1"/>
  <c r="Q732" i="1"/>
  <c r="Q719" i="1"/>
  <c r="Q704" i="1"/>
  <c r="Q677" i="1"/>
  <c r="Q650" i="1"/>
  <c r="Q648" i="1"/>
  <c r="Q646" i="1"/>
  <c r="Q629" i="1"/>
  <c r="Q627" i="1"/>
  <c r="Q625" i="1"/>
  <c r="Q685" i="1"/>
  <c r="Q683" i="1"/>
  <c r="Q681" i="1"/>
  <c r="Q679" i="1"/>
  <c r="Q652" i="1"/>
  <c r="Q631" i="1"/>
  <c r="Q933" i="1"/>
  <c r="Q908" i="1"/>
  <c r="Q906" i="1"/>
  <c r="Q904" i="1"/>
  <c r="Q902" i="1"/>
  <c r="Q900" i="1"/>
  <c r="Q872" i="1"/>
  <c r="Q870" i="1"/>
  <c r="Q868" i="1"/>
  <c r="Q866" i="1"/>
  <c r="Q839" i="1"/>
  <c r="Q818" i="1"/>
  <c r="Q787" i="1"/>
  <c r="Q770" i="1"/>
  <c r="Q755" i="1"/>
  <c r="Q710" i="1"/>
  <c r="Q699" i="1"/>
  <c r="Q697" i="1"/>
  <c r="Q695" i="1"/>
  <c r="Q693" i="1"/>
  <c r="Q660" i="1"/>
  <c r="Q935" i="1"/>
  <c r="Q910" i="1"/>
  <c r="Q931" i="1"/>
  <c r="Q885" i="1"/>
  <c r="Q937" i="1"/>
  <c r="Q874" i="1"/>
  <c r="Q845" i="1"/>
  <c r="Q843" i="1"/>
  <c r="Q824" i="1"/>
  <c r="Q799" i="1"/>
  <c r="Q797" i="1"/>
  <c r="Q795" i="1"/>
  <c r="Q793" i="1"/>
  <c r="Q776" i="1"/>
  <c r="Q774" i="1"/>
  <c r="Q759" i="1"/>
  <c r="Q757" i="1"/>
  <c r="Q740" i="1"/>
  <c r="Q727" i="1"/>
  <c r="Q714" i="1"/>
  <c r="Q701" i="1"/>
  <c r="Q674" i="1"/>
  <c r="Q672" i="1"/>
  <c r="Q670" i="1"/>
  <c r="Q643" i="1"/>
  <c r="Q614" i="1"/>
  <c r="Q612" i="1"/>
  <c r="Q610" i="1"/>
  <c r="Q583" i="1"/>
  <c r="Q554" i="1"/>
  <c r="Q928" i="1"/>
  <c r="Q926" i="1"/>
  <c r="Q924" i="1"/>
  <c r="Q922" i="1"/>
  <c r="Q920" i="1"/>
  <c r="Q893" i="1"/>
  <c r="Q891" i="1"/>
  <c r="Q855" i="1"/>
  <c r="Q830" i="1"/>
  <c r="Q809" i="1"/>
  <c r="Q807" i="1"/>
  <c r="Q805" i="1"/>
  <c r="Q765" i="1"/>
  <c r="Q748" i="1"/>
  <c r="Q746" i="1"/>
  <c r="Q720" i="1"/>
  <c r="Q718" i="1"/>
  <c r="Q705" i="1"/>
  <c r="Q676" i="1"/>
  <c r="Q649" i="1"/>
  <c r="Q647" i="1"/>
  <c r="Q628" i="1"/>
  <c r="Q626" i="1"/>
  <c r="Q624" i="1"/>
  <c r="Q857" i="1"/>
  <c r="Q832" i="1"/>
  <c r="Q811" i="1"/>
  <c r="Q782" i="1"/>
  <c r="Q780" i="1"/>
  <c r="Q767" i="1"/>
  <c r="Q733" i="1"/>
  <c r="Q707" i="1"/>
  <c r="Q686" i="1"/>
  <c r="Q684" i="1"/>
  <c r="Q682" i="1"/>
  <c r="Q680" i="1"/>
  <c r="Q678" i="1"/>
  <c r="Q653" i="1"/>
  <c r="Q651" i="1"/>
  <c r="Q630" i="1"/>
  <c r="Q861" i="1"/>
  <c r="Q722" i="1"/>
  <c r="Q709" i="1"/>
  <c r="N172" i="1"/>
  <c r="Q172" i="1"/>
  <c r="N158" i="1"/>
  <c r="N896" i="1"/>
  <c r="N432" i="1"/>
  <c r="N430" i="1"/>
  <c r="N435" i="1"/>
  <c r="N738" i="1"/>
  <c r="N531" i="1"/>
  <c r="N239" i="1"/>
  <c r="N560" i="1"/>
  <c r="N556" i="1"/>
  <c r="N368" i="1"/>
  <c r="N611" i="1"/>
  <c r="N547" i="1"/>
  <c r="N662" i="1"/>
  <c r="N455" i="1"/>
  <c r="N434" i="1"/>
  <c r="N846" i="1"/>
  <c r="N513" i="1"/>
  <c r="N361" i="1"/>
  <c r="N730" i="1"/>
  <c r="N631" i="1"/>
  <c r="N599" i="1"/>
  <c r="N581" i="1"/>
  <c r="N587" i="1"/>
  <c r="N554" i="1"/>
  <c r="N402" i="1"/>
  <c r="N370" i="1"/>
  <c r="N614" i="1"/>
  <c r="N408" i="1"/>
  <c r="N779" i="1"/>
  <c r="N586" i="1"/>
  <c r="N555" i="1"/>
  <c r="N507" i="1"/>
  <c r="N298" i="1"/>
  <c r="N296" i="1"/>
  <c r="N811" i="1"/>
  <c r="N446" i="1"/>
  <c r="N385" i="1"/>
  <c r="N289" i="1"/>
  <c r="N877" i="1"/>
  <c r="N353" i="1"/>
  <c r="N339" i="1"/>
  <c r="N568" i="1"/>
  <c r="N516" i="1"/>
  <c r="N484" i="1"/>
  <c r="N445" i="1"/>
  <c r="N311" i="1"/>
  <c r="N734" i="1"/>
  <c r="N673" i="1"/>
  <c r="N399" i="1"/>
  <c r="N580" i="1"/>
  <c r="N522" i="1"/>
  <c r="N447" i="1"/>
  <c r="N545" i="1"/>
  <c r="N893" i="1"/>
  <c r="N411" i="1"/>
  <c r="N187" i="1"/>
  <c r="N352" i="1"/>
  <c r="N717" i="1"/>
  <c r="N394" i="1"/>
  <c r="N377" i="1"/>
  <c r="N281" i="1"/>
  <c r="N279" i="1"/>
  <c r="N567" i="1"/>
  <c r="N499" i="1"/>
  <c r="N440" i="1"/>
  <c r="N262" i="1"/>
  <c r="N864" i="1"/>
  <c r="N679" i="1"/>
  <c r="N870" i="1"/>
  <c r="N819" i="1"/>
  <c r="N827" i="1"/>
  <c r="N831" i="1"/>
  <c r="N749" i="1"/>
  <c r="N751" i="1"/>
  <c r="N710" i="1"/>
  <c r="N702" i="1"/>
  <c r="N634" i="1"/>
  <c r="N933" i="1"/>
  <c r="N851" i="1"/>
  <c r="N728" i="1"/>
  <c r="N704" i="1"/>
  <c r="N692" i="1"/>
  <c r="N682" i="1"/>
  <c r="N582" i="1"/>
  <c r="N746" i="1"/>
  <c r="N714" i="1"/>
  <c r="N664" i="1"/>
  <c r="N859" i="1"/>
  <c r="N720" i="1"/>
  <c r="N861" i="1"/>
  <c r="N857" i="1"/>
  <c r="N756" i="1"/>
  <c r="N754" i="1"/>
  <c r="N707" i="1"/>
  <c r="N687" i="1"/>
  <c r="N701" i="1"/>
  <c r="N695" i="1"/>
  <c r="N868" i="1"/>
  <c r="N629" i="1"/>
  <c r="N743" i="1"/>
  <c r="N660" i="1"/>
  <c r="N390" i="1"/>
  <c r="N349" i="1"/>
  <c r="N173" i="1"/>
  <c r="N171" i="1"/>
  <c r="N169" i="1"/>
  <c r="N767" i="1"/>
  <c r="N741" i="1"/>
  <c r="N669" i="1"/>
  <c r="N617" i="1"/>
  <c r="N603" i="1"/>
  <c r="N550" i="1"/>
  <c r="N217" i="1"/>
  <c r="N803" i="1"/>
  <c r="N769" i="1"/>
  <c r="N724" i="1"/>
  <c r="N493" i="1"/>
  <c r="N491" i="1"/>
  <c r="N337" i="1"/>
  <c r="N268" i="1"/>
  <c r="N266" i="1"/>
  <c r="N225" i="1"/>
  <c r="N219" i="1"/>
  <c r="N201" i="1"/>
  <c r="N888" i="1"/>
  <c r="N787" i="1"/>
  <c r="N667" i="1"/>
  <c r="N270" i="1"/>
  <c r="N223" i="1"/>
  <c r="N879" i="1"/>
  <c r="N817" i="1"/>
  <c r="N815" i="1"/>
  <c r="N485" i="1"/>
  <c r="N389" i="1"/>
  <c r="N374" i="1"/>
  <c r="N348" i="1"/>
  <c r="N315" i="1"/>
  <c r="N272" i="1"/>
  <c r="N676" i="1"/>
  <c r="N935" i="1"/>
  <c r="N931" i="1"/>
  <c r="N883" i="1"/>
  <c r="N212" i="1"/>
  <c r="N635" i="1"/>
  <c r="N606" i="1"/>
  <c r="N494" i="1"/>
  <c r="N338" i="1"/>
  <c r="N240" i="1"/>
  <c r="N184" i="1"/>
  <c r="N872" i="1"/>
  <c r="N820" i="1"/>
  <c r="N804" i="1"/>
  <c r="N740" i="1"/>
  <c r="N608" i="1"/>
  <c r="N572" i="1"/>
  <c r="N382" i="1"/>
  <c r="N334" i="1"/>
  <c r="N294" i="1"/>
  <c r="N880" i="1"/>
  <c r="N874" i="1"/>
  <c r="N812" i="1"/>
  <c r="N753" i="1"/>
  <c r="N706" i="1"/>
  <c r="N511" i="1"/>
  <c r="N345" i="1"/>
  <c r="N322" i="1"/>
  <c r="N224" i="1"/>
  <c r="N188" i="1"/>
  <c r="N396" i="1"/>
  <c r="N722" i="1"/>
  <c r="N685" i="1"/>
  <c r="N726" i="1"/>
  <c r="N415" i="1"/>
  <c r="N910" i="1"/>
  <c r="N742" i="1"/>
  <c r="N519" i="1"/>
  <c r="N196" i="1"/>
  <c r="N841" i="1"/>
  <c r="N757" i="1"/>
  <c r="N574" i="1"/>
  <c r="N540" i="1"/>
  <c r="N454" i="1"/>
  <c r="N258" i="1"/>
  <c r="N254" i="1"/>
  <c r="N238" i="1"/>
  <c r="N155" i="1"/>
  <c r="N904" i="1"/>
  <c r="N845" i="1"/>
  <c r="N900" i="1"/>
  <c r="N849" i="1"/>
  <c r="N843" i="1"/>
  <c r="N808" i="1"/>
  <c r="N806" i="1"/>
  <c r="N625" i="1"/>
  <c r="N615" i="1"/>
  <c r="N559" i="1"/>
  <c r="N523" i="1"/>
  <c r="N230" i="1"/>
  <c r="N211" i="1"/>
  <c r="N674" i="1"/>
  <c r="N641" i="1"/>
  <c r="N618" i="1"/>
  <c r="N585" i="1"/>
  <c r="N515" i="1"/>
  <c r="N293" i="1"/>
  <c r="N277" i="1"/>
  <c r="N600" i="1"/>
  <c r="N745" i="1"/>
  <c r="N699" i="1"/>
  <c r="N690" i="1"/>
  <c r="N683" i="1"/>
  <c r="N630" i="1"/>
  <c r="N623" i="1"/>
  <c r="N609" i="1"/>
  <c r="N181" i="1"/>
  <c r="N179" i="1"/>
  <c r="N911" i="1"/>
  <c r="N792" i="1"/>
  <c r="N780" i="1"/>
  <c r="N772" i="1"/>
  <c r="N681" i="1"/>
  <c r="N665" i="1"/>
  <c r="N528" i="1"/>
  <c r="N457" i="1"/>
  <c r="N331" i="1"/>
  <c r="N195" i="1"/>
  <c r="N160" i="1"/>
  <c r="N866" i="1"/>
  <c r="N913" i="1"/>
  <c r="N907" i="1"/>
  <c r="N824" i="1"/>
  <c r="N619" i="1"/>
  <c r="N562" i="1"/>
  <c r="N509" i="1"/>
  <c r="N443" i="1"/>
  <c r="N905" i="1"/>
  <c r="N862" i="1"/>
  <c r="N663" i="1"/>
  <c r="N539" i="1"/>
  <c r="N526" i="1"/>
  <c r="N427" i="1"/>
  <c r="N233" i="1"/>
  <c r="N229" i="1"/>
  <c r="N357" i="1"/>
  <c r="N393" i="1"/>
  <c r="N668" i="1"/>
  <c r="N578" i="1"/>
  <c r="N503" i="1"/>
  <c r="N492" i="1"/>
  <c r="N381" i="1"/>
  <c r="N816" i="1"/>
  <c r="N763" i="1"/>
  <c r="N666" i="1"/>
  <c r="N657" i="1"/>
  <c r="N833" i="1"/>
  <c r="N796" i="1"/>
  <c r="N899" i="1"/>
  <c r="N847" i="1"/>
  <c r="N838" i="1"/>
  <c r="N799" i="1"/>
  <c r="N795" i="1"/>
  <c r="N915" i="1"/>
  <c r="N856" i="1"/>
  <c r="N758" i="1"/>
  <c r="N927" i="1"/>
  <c r="N848" i="1"/>
  <c r="N784" i="1"/>
  <c r="N891" i="1"/>
  <c r="N814" i="1"/>
  <c r="N903" i="1"/>
  <c r="N853" i="1"/>
  <c r="N830" i="1"/>
  <c r="N919" i="1"/>
  <c r="N908" i="1"/>
  <c r="N892" i="1"/>
  <c r="N860" i="1"/>
  <c r="N822" i="1"/>
  <c r="N943" i="1"/>
  <c r="N906" i="1"/>
  <c r="N598" i="1"/>
  <c r="N593" i="1"/>
  <c r="N588" i="1"/>
  <c r="N551" i="1"/>
  <c r="N512" i="1"/>
  <c r="N505" i="1"/>
  <c r="N388" i="1"/>
  <c r="N380" i="1"/>
  <c r="N365" i="1"/>
  <c r="N336" i="1"/>
  <c r="N246" i="1"/>
  <c r="N426" i="1"/>
  <c r="N400" i="1"/>
  <c r="N529" i="1"/>
  <c r="N479" i="1"/>
  <c r="N168" i="1"/>
  <c r="N495" i="1"/>
  <c r="N477" i="1"/>
  <c r="N356" i="1"/>
  <c r="N532" i="1"/>
  <c r="N500" i="1"/>
  <c r="N486" i="1"/>
  <c r="N460" i="1"/>
  <c r="N453" i="1"/>
  <c r="N433" i="1"/>
  <c r="N350" i="1"/>
  <c r="N325" i="1"/>
  <c r="N214" i="1"/>
  <c r="N209" i="1"/>
  <c r="N537" i="1"/>
  <c r="N498" i="1"/>
  <c r="N318" i="1"/>
  <c r="N438" i="1"/>
  <c r="N418" i="1"/>
  <c r="N407" i="1"/>
  <c r="N366" i="1"/>
  <c r="N194" i="1"/>
  <c r="N162" i="1"/>
  <c r="N323" i="1"/>
  <c r="N257" i="1"/>
  <c r="N226" i="1"/>
  <c r="N203" i="1"/>
  <c r="N564" i="1"/>
  <c r="N553" i="1"/>
  <c r="N530" i="1"/>
  <c r="N501" i="1"/>
  <c r="N364" i="1"/>
  <c r="N247" i="1"/>
  <c r="N269" i="1"/>
  <c r="N235" i="1"/>
  <c r="N215" i="1"/>
  <c r="N521" i="1"/>
  <c r="N514" i="1"/>
  <c r="N310" i="1"/>
  <c r="N308" i="1"/>
  <c r="N285" i="1"/>
  <c r="N276" i="1"/>
  <c r="N182" i="1"/>
  <c r="N177" i="1"/>
  <c r="N163" i="1"/>
  <c r="N468" i="1"/>
  <c r="N441" i="1"/>
  <c r="N265" i="1"/>
  <c r="N227" i="1"/>
  <c r="N218" i="1"/>
  <c r="N917" i="1"/>
  <c r="N924" i="1"/>
  <c r="N922" i="1"/>
  <c r="N941" i="1"/>
  <c r="N939" i="1"/>
  <c r="N937" i="1"/>
  <c r="N930" i="1"/>
  <c r="N909" i="1"/>
  <c r="N932" i="1"/>
  <c r="N929" i="1"/>
  <c r="N916" i="1"/>
  <c r="N938" i="1"/>
  <c r="N925" i="1"/>
  <c r="N923" i="1"/>
  <c r="N914" i="1"/>
  <c r="N912" i="1"/>
  <c r="N940" i="1"/>
  <c r="N936" i="1"/>
  <c r="N934" i="1"/>
  <c r="N921" i="1"/>
  <c r="N894" i="1"/>
  <c r="N867" i="1"/>
  <c r="N842" i="1"/>
  <c r="N897" i="1"/>
  <c r="N876" i="1"/>
  <c r="N858" i="1"/>
  <c r="N902" i="1"/>
  <c r="N898" i="1"/>
  <c r="N890" i="1"/>
  <c r="N865" i="1"/>
  <c r="N918" i="1"/>
  <c r="N901" i="1"/>
  <c r="N884" i="1"/>
  <c r="N942" i="1"/>
  <c r="N928" i="1"/>
  <c r="N920" i="1"/>
  <c r="N887" i="1"/>
  <c r="N882" i="1"/>
  <c r="N863" i="1"/>
  <c r="N850" i="1"/>
  <c r="N926" i="1"/>
  <c r="N875" i="1"/>
  <c r="N873" i="1"/>
  <c r="N885" i="1"/>
  <c r="N886" i="1"/>
  <c r="N895" i="1"/>
  <c r="N889" i="1"/>
  <c r="N878" i="1"/>
  <c r="N881" i="1"/>
  <c r="N836" i="1"/>
  <c r="N828" i="1"/>
  <c r="N844" i="1"/>
  <c r="N840" i="1"/>
  <c r="N869" i="1"/>
  <c r="N834" i="1"/>
  <c r="N837" i="1"/>
  <c r="N825" i="1"/>
  <c r="N818" i="1"/>
  <c r="N835" i="1"/>
  <c r="N832" i="1"/>
  <c r="N823" i="1"/>
  <c r="N821" i="1"/>
  <c r="N852" i="1"/>
  <c r="N807" i="1"/>
  <c r="N855" i="1"/>
  <c r="N854" i="1"/>
  <c r="N839" i="1"/>
  <c r="N871" i="1"/>
  <c r="N826" i="1"/>
  <c r="N813" i="1"/>
  <c r="N776" i="1"/>
  <c r="N771" i="1"/>
  <c r="N744" i="1"/>
  <c r="N778" i="1"/>
  <c r="N755" i="1"/>
  <c r="N802" i="1"/>
  <c r="N798" i="1"/>
  <c r="N762" i="1"/>
  <c r="N760" i="1"/>
  <c r="N794" i="1"/>
  <c r="N791" i="1"/>
  <c r="N774" i="1"/>
  <c r="N788" i="1"/>
  <c r="N765" i="1"/>
  <c r="N829" i="1"/>
  <c r="N805" i="1"/>
  <c r="N782" i="1"/>
  <c r="N800" i="1"/>
  <c r="N785" i="1"/>
  <c r="N777" i="1"/>
  <c r="N770" i="1"/>
  <c r="N747" i="1"/>
  <c r="N775" i="1"/>
  <c r="N761" i="1"/>
  <c r="N809" i="1"/>
  <c r="N801" i="1"/>
  <c r="N797" i="1"/>
  <c r="N759" i="1"/>
  <c r="N793" i="1"/>
  <c r="N783" i="1"/>
  <c r="N773" i="1"/>
  <c r="N768" i="1"/>
  <c r="N750" i="1"/>
  <c r="N810" i="1"/>
  <c r="N790" i="1"/>
  <c r="N786" i="1"/>
  <c r="N766" i="1"/>
  <c r="N764" i="1"/>
  <c r="N748" i="1"/>
  <c r="N733" i="1"/>
  <c r="N739" i="1"/>
  <c r="N716" i="1"/>
  <c r="N693" i="1"/>
  <c r="N789" i="1"/>
  <c r="N781" i="1"/>
  <c r="N752" i="1"/>
  <c r="N732" i="1"/>
  <c r="N725" i="1"/>
  <c r="N735" i="1"/>
  <c r="N709" i="1"/>
  <c r="N700" i="1"/>
  <c r="N689" i="1"/>
  <c r="N729" i="1"/>
  <c r="N718" i="1"/>
  <c r="N696" i="1"/>
  <c r="N680" i="1"/>
  <c r="N653" i="1"/>
  <c r="N721" i="1"/>
  <c r="N712" i="1"/>
  <c r="N705" i="1"/>
  <c r="N678" i="1"/>
  <c r="N694" i="1"/>
  <c r="N736" i="1"/>
  <c r="N715" i="1"/>
  <c r="N703" i="1"/>
  <c r="N708" i="1"/>
  <c r="N737" i="1"/>
  <c r="N727" i="1"/>
  <c r="N719" i="1"/>
  <c r="N713" i="1"/>
  <c r="N697" i="1"/>
  <c r="N688" i="1"/>
  <c r="N731" i="1"/>
  <c r="N723" i="1"/>
  <c r="N711" i="1"/>
  <c r="N686" i="1"/>
  <c r="N677" i="1"/>
  <c r="N661" i="1"/>
  <c r="N675" i="1"/>
  <c r="N650" i="1"/>
  <c r="N684" i="1"/>
  <c r="N645" i="1"/>
  <c r="N626" i="1"/>
  <c r="N659" i="1"/>
  <c r="N643" i="1"/>
  <c r="N638" i="1"/>
  <c r="N636" i="1"/>
  <c r="N656" i="1"/>
  <c r="N691" i="1"/>
  <c r="N648" i="1"/>
  <c r="N651" i="1"/>
  <c r="N639" i="1"/>
  <c r="N654" i="1"/>
  <c r="N652" i="1"/>
  <c r="N646" i="1"/>
  <c r="N632" i="1"/>
  <c r="N627" i="1"/>
  <c r="N670" i="1"/>
  <c r="N644" i="1"/>
  <c r="N642" i="1"/>
  <c r="N671" i="1"/>
  <c r="N649" i="1"/>
  <c r="N637" i="1"/>
  <c r="N698" i="1"/>
  <c r="N672" i="1"/>
  <c r="N658" i="1"/>
  <c r="N655" i="1"/>
  <c r="N647" i="1"/>
  <c r="N640" i="1"/>
  <c r="N633" i="1"/>
  <c r="N628" i="1"/>
  <c r="N583" i="1"/>
  <c r="N565" i="1"/>
  <c r="N592" i="1"/>
  <c r="N570" i="1"/>
  <c r="N563" i="1"/>
  <c r="N607" i="1"/>
  <c r="N601" i="1"/>
  <c r="N596" i="1"/>
  <c r="N616" i="1"/>
  <c r="N590" i="1"/>
  <c r="N576" i="1"/>
  <c r="N602" i="1"/>
  <c r="N557" i="1"/>
  <c r="N597" i="1"/>
  <c r="N566" i="1"/>
  <c r="N584" i="1"/>
  <c r="N579" i="1"/>
  <c r="N571" i="1"/>
  <c r="N610" i="1"/>
  <c r="N604" i="1"/>
  <c r="N620" i="1"/>
  <c r="N622" i="1"/>
  <c r="N621" i="1"/>
  <c r="N612" i="1"/>
  <c r="N624" i="1"/>
  <c r="N605" i="1"/>
  <c r="N594" i="1"/>
  <c r="N613" i="1"/>
  <c r="N595" i="1"/>
  <c r="N591" i="1"/>
  <c r="N573" i="1"/>
  <c r="N575" i="1"/>
  <c r="N558" i="1"/>
  <c r="N549" i="1"/>
  <c r="N589" i="1"/>
  <c r="N517" i="1"/>
  <c r="N502" i="1"/>
  <c r="N543" i="1"/>
  <c r="N520" i="1"/>
  <c r="N546" i="1"/>
  <c r="N535" i="1"/>
  <c r="N577" i="1"/>
  <c r="N541" i="1"/>
  <c r="N538" i="1"/>
  <c r="N518" i="1"/>
  <c r="N510" i="1"/>
  <c r="N508" i="1"/>
  <c r="N544" i="1"/>
  <c r="N533" i="1"/>
  <c r="N524" i="1"/>
  <c r="N506" i="1"/>
  <c r="N548" i="1"/>
  <c r="N536" i="1"/>
  <c r="N525" i="1"/>
  <c r="N527" i="1"/>
  <c r="N561" i="1"/>
  <c r="N552" i="1"/>
  <c r="N542" i="1"/>
  <c r="N569" i="1"/>
  <c r="N473" i="1"/>
  <c r="N437" i="1"/>
  <c r="N534" i="1"/>
  <c r="N463" i="1"/>
  <c r="N448" i="1"/>
  <c r="N476" i="1"/>
  <c r="N487" i="1"/>
  <c r="N458" i="1"/>
  <c r="N413" i="1"/>
  <c r="N483" i="1"/>
  <c r="N480" i="1"/>
  <c r="N466" i="1"/>
  <c r="N488" i="1"/>
  <c r="N471" i="1"/>
  <c r="N461" i="1"/>
  <c r="N444" i="1"/>
  <c r="N429" i="1"/>
  <c r="N474" i="1"/>
  <c r="N442" i="1"/>
  <c r="N436" i="1"/>
  <c r="N489" i="1"/>
  <c r="N464" i="1"/>
  <c r="N456" i="1"/>
  <c r="N451" i="1"/>
  <c r="N449" i="1"/>
  <c r="N469" i="1"/>
  <c r="N481" i="1"/>
  <c r="N472" i="1"/>
  <c r="N459" i="1"/>
  <c r="N504" i="1"/>
  <c r="N490" i="1"/>
  <c r="N462" i="1"/>
  <c r="N421" i="1"/>
  <c r="N496" i="1"/>
  <c r="N478" i="1"/>
  <c r="N467" i="1"/>
  <c r="N475" i="1"/>
  <c r="N465" i="1"/>
  <c r="N497" i="1"/>
  <c r="N482" i="1"/>
  <c r="N470" i="1"/>
  <c r="N452" i="1"/>
  <c r="N450" i="1"/>
  <c r="N439" i="1"/>
  <c r="N423" i="1"/>
  <c r="N409" i="1"/>
  <c r="N392" i="1"/>
  <c r="N383" i="1"/>
  <c r="N360" i="1"/>
  <c r="N420" i="1"/>
  <c r="N406" i="1"/>
  <c r="N403" i="1"/>
  <c r="N372" i="1"/>
  <c r="N397" i="1"/>
  <c r="N425" i="1"/>
  <c r="N416" i="1"/>
  <c r="N401" i="1"/>
  <c r="N395" i="1"/>
  <c r="N424" i="1"/>
  <c r="N410" i="1"/>
  <c r="N386" i="1"/>
  <c r="N379" i="1"/>
  <c r="N431" i="1"/>
  <c r="N384" i="1"/>
  <c r="N391" i="1"/>
  <c r="N375" i="1"/>
  <c r="N414" i="1"/>
  <c r="N359" i="1"/>
  <c r="N417" i="1"/>
  <c r="N398" i="1"/>
  <c r="N371" i="1"/>
  <c r="N428" i="1"/>
  <c r="N412" i="1"/>
  <c r="N405" i="1"/>
  <c r="N422" i="1"/>
  <c r="N419" i="1"/>
  <c r="N387" i="1"/>
  <c r="N378" i="1"/>
  <c r="N367" i="1"/>
  <c r="N376" i="1"/>
  <c r="N327" i="1"/>
  <c r="N404" i="1"/>
  <c r="N369" i="1"/>
  <c r="N343" i="1"/>
  <c r="N335" i="1"/>
  <c r="N346" i="1"/>
  <c r="N354" i="1"/>
  <c r="N362" i="1"/>
  <c r="N373" i="1"/>
  <c r="N355" i="1"/>
  <c r="N344" i="1"/>
  <c r="N363" i="1"/>
  <c r="N351" i="1"/>
  <c r="N319" i="1"/>
  <c r="N358" i="1"/>
  <c r="N274" i="1"/>
  <c r="N328" i="1"/>
  <c r="N320" i="1"/>
  <c r="N283" i="1"/>
  <c r="N341" i="1"/>
  <c r="N340" i="1"/>
  <c r="N314" i="1"/>
  <c r="N329" i="1"/>
  <c r="N297" i="1"/>
  <c r="N321" i="1"/>
  <c r="N305" i="1"/>
  <c r="N333" i="1"/>
  <c r="N290" i="1"/>
  <c r="N330" i="1"/>
  <c r="N300" i="1"/>
  <c r="N288" i="1"/>
  <c r="N332" i="1"/>
  <c r="N275" i="1"/>
  <c r="N316" i="1"/>
  <c r="N312" i="1"/>
  <c r="N303" i="1"/>
  <c r="N295" i="1"/>
  <c r="N309" i="1"/>
  <c r="N286" i="1"/>
  <c r="N347" i="1"/>
  <c r="N326" i="1"/>
  <c r="N306" i="1"/>
  <c r="N282" i="1"/>
  <c r="N324" i="1"/>
  <c r="N317" i="1"/>
  <c r="N291" i="1"/>
  <c r="N267" i="1"/>
  <c r="N342" i="1"/>
  <c r="N313" i="1"/>
  <c r="N301" i="1"/>
  <c r="N304" i="1"/>
  <c r="N302" i="1"/>
  <c r="N278" i="1"/>
  <c r="N307" i="1"/>
  <c r="N299" i="1"/>
  <c r="N287" i="1"/>
  <c r="N273" i="1"/>
  <c r="N255" i="1"/>
  <c r="N252" i="1"/>
  <c r="N243" i="1"/>
  <c r="N237" i="1"/>
  <c r="N228" i="1"/>
  <c r="N216" i="1"/>
  <c r="N250" i="1"/>
  <c r="N244" i="1"/>
  <c r="N263" i="1"/>
  <c r="N259" i="1"/>
  <c r="N241" i="1"/>
  <c r="N221" i="1"/>
  <c r="N271" i="1"/>
  <c r="N256" i="1"/>
  <c r="N253" i="1"/>
  <c r="N292" i="1"/>
  <c r="N280" i="1"/>
  <c r="N264" i="1"/>
  <c r="N260" i="1"/>
  <c r="N248" i="1"/>
  <c r="N236" i="1"/>
  <c r="N251" i="1"/>
  <c r="N242" i="1"/>
  <c r="N245" i="1"/>
  <c r="N232" i="1"/>
  <c r="N208" i="1"/>
  <c r="N261" i="1"/>
  <c r="N220" i="1"/>
  <c r="N284" i="1"/>
  <c r="N249" i="1"/>
  <c r="N190" i="1"/>
  <c r="N231" i="1"/>
  <c r="N200" i="1"/>
  <c r="N197" i="1"/>
  <c r="N191" i="1"/>
  <c r="N234" i="1"/>
  <c r="N205" i="1"/>
  <c r="N180" i="1"/>
  <c r="N185" i="1"/>
  <c r="N198" i="1"/>
  <c r="N183" i="1"/>
  <c r="N178" i="1"/>
  <c r="N210" i="1"/>
  <c r="N206" i="1"/>
  <c r="N207" i="1"/>
  <c r="N202" i="1"/>
  <c r="N199" i="1"/>
  <c r="N192" i="1"/>
  <c r="N189" i="1"/>
  <c r="N186" i="1"/>
  <c r="N213" i="1"/>
  <c r="N222" i="1"/>
  <c r="N204" i="1"/>
  <c r="N170" i="1"/>
  <c r="N193" i="1"/>
  <c r="N156" i="1"/>
  <c r="N174" i="1"/>
  <c r="N176" i="1"/>
  <c r="N175" i="1"/>
  <c r="N164" i="1"/>
  <c r="N153" i="1"/>
  <c r="N165" i="1"/>
  <c r="N166" i="1"/>
  <c r="N157" i="1"/>
  <c r="N167" i="1"/>
  <c r="N161" i="1"/>
  <c r="N154" i="1"/>
  <c r="N152" i="1"/>
  <c r="N159" i="1"/>
  <c r="C3" i="1" l="1" a="1"/>
  <c r="G151" i="1" l="1" a="1"/>
  <c r="G151" i="1" s="1"/>
  <c r="I151" i="1"/>
  <c r="J151" i="1" a="1"/>
  <c r="J151" i="1" s="1"/>
  <c r="K151" i="1" a="1"/>
  <c r="K151" i="1" s="1"/>
  <c r="L151" i="1"/>
  <c r="M151" i="1" a="1"/>
  <c r="M151" i="1" s="1"/>
  <c r="S151" i="1"/>
  <c r="G149" i="1" a="1"/>
  <c r="G149" i="1" s="1"/>
  <c r="I149" i="1"/>
  <c r="J149" i="1" a="1"/>
  <c r="J149" i="1" s="1"/>
  <c r="K149" i="1" a="1"/>
  <c r="K149" i="1" s="1"/>
  <c r="L149" i="1"/>
  <c r="M149" i="1" a="1"/>
  <c r="M149" i="1" s="1"/>
  <c r="S149" i="1"/>
  <c r="G150" i="1" a="1"/>
  <c r="G150" i="1" s="1"/>
  <c r="I150" i="1"/>
  <c r="J150" i="1" a="1"/>
  <c r="J150" i="1" s="1"/>
  <c r="K150" i="1" a="1"/>
  <c r="K150" i="1" s="1"/>
  <c r="L150" i="1"/>
  <c r="M150" i="1" a="1"/>
  <c r="M150" i="1" s="1"/>
  <c r="S150" i="1"/>
  <c r="I21" i="1"/>
  <c r="G148" i="1" a="1"/>
  <c r="G148" i="1" s="1"/>
  <c r="I148" i="1"/>
  <c r="J148" i="1" a="1"/>
  <c r="J148" i="1" s="1"/>
  <c r="K148" i="1" a="1"/>
  <c r="K148" i="1" s="1"/>
  <c r="L148" i="1"/>
  <c r="M148" i="1" a="1"/>
  <c r="M148" i="1" s="1"/>
  <c r="S148" i="1"/>
  <c r="M14" i="1" a="1"/>
  <c r="M14" i="1" s="1"/>
  <c r="M30" i="1" a="1"/>
  <c r="M30" i="1" s="1"/>
  <c r="M46" i="1" a="1"/>
  <c r="M46" i="1" s="1"/>
  <c r="M62" i="1" a="1"/>
  <c r="M62" i="1" s="1"/>
  <c r="M78" i="1" a="1"/>
  <c r="M78" i="1" s="1"/>
  <c r="M94" i="1" a="1"/>
  <c r="M94" i="1" s="1"/>
  <c r="K17" i="1" a="1"/>
  <c r="K17" i="1" s="1"/>
  <c r="K33" i="1" a="1"/>
  <c r="K33" i="1" s="1"/>
  <c r="K49" i="1" a="1"/>
  <c r="K49" i="1" s="1"/>
  <c r="K65" i="1" a="1"/>
  <c r="K65" i="1" s="1"/>
  <c r="K81" i="1" a="1"/>
  <c r="K81" i="1" s="1"/>
  <c r="L4" i="1"/>
  <c r="L20" i="1"/>
  <c r="L36" i="1"/>
  <c r="L52" i="1"/>
  <c r="L68" i="1"/>
  <c r="L84" i="1"/>
  <c r="S5" i="1"/>
  <c r="S13" i="1"/>
  <c r="S21" i="1"/>
  <c r="S29" i="1"/>
  <c r="S37" i="1"/>
  <c r="S45" i="1"/>
  <c r="S53" i="1"/>
  <c r="S61" i="1"/>
  <c r="S69" i="1"/>
  <c r="S77" i="1"/>
  <c r="S85" i="1"/>
  <c r="S93" i="1"/>
  <c r="M96" i="1" a="1"/>
  <c r="M96" i="1" s="1"/>
  <c r="L7" i="1"/>
  <c r="L23" i="1"/>
  <c r="L39" i="1"/>
  <c r="L55" i="1"/>
  <c r="L71" i="1"/>
  <c r="L87" i="1"/>
  <c r="J7" i="1" a="1"/>
  <c r="J7" i="1" s="1"/>
  <c r="M15" i="1" a="1"/>
  <c r="M15" i="1" s="1"/>
  <c r="M31" i="1" a="1"/>
  <c r="M31" i="1" s="1"/>
  <c r="M47" i="1" a="1"/>
  <c r="M47" i="1" s="1"/>
  <c r="M63" i="1" a="1"/>
  <c r="M63" i="1" s="1"/>
  <c r="M79" i="1" a="1"/>
  <c r="M79" i="1" s="1"/>
  <c r="M95" i="1" a="1"/>
  <c r="M95" i="1" s="1"/>
  <c r="K18" i="1" a="1"/>
  <c r="K18" i="1" s="1"/>
  <c r="K34" i="1" a="1"/>
  <c r="K34" i="1" s="1"/>
  <c r="K50" i="1" a="1"/>
  <c r="K50" i="1" s="1"/>
  <c r="K66" i="1" a="1"/>
  <c r="K66" i="1" s="1"/>
  <c r="K82" i="1" a="1"/>
  <c r="K82" i="1" s="1"/>
  <c r="L5" i="1"/>
  <c r="L21" i="1"/>
  <c r="L37" i="1"/>
  <c r="L53" i="1"/>
  <c r="L69" i="1"/>
  <c r="L85" i="1"/>
  <c r="J6" i="1" a="1"/>
  <c r="J6" i="1" s="1"/>
  <c r="J14" i="1" a="1"/>
  <c r="J14" i="1" s="1"/>
  <c r="J22" i="1" a="1"/>
  <c r="J22" i="1" s="1"/>
  <c r="J30" i="1" a="1"/>
  <c r="J30" i="1" s="1"/>
  <c r="J38" i="1" a="1"/>
  <c r="J38" i="1" s="1"/>
  <c r="J46" i="1" a="1"/>
  <c r="J46" i="1" s="1"/>
  <c r="J54" i="1" a="1"/>
  <c r="J54" i="1" s="1"/>
  <c r="J62" i="1" a="1"/>
  <c r="J62" i="1" s="1"/>
  <c r="J70" i="1" a="1"/>
  <c r="J70" i="1" s="1"/>
  <c r="J78" i="1" a="1"/>
  <c r="J78" i="1" s="1"/>
  <c r="J86" i="1" a="1"/>
  <c r="J86" i="1" s="1"/>
  <c r="J94" i="1" a="1"/>
  <c r="J94" i="1" s="1"/>
  <c r="M80" i="1" a="1"/>
  <c r="M80" i="1" s="1"/>
  <c r="K83" i="1" a="1"/>
  <c r="K83" i="1" s="1"/>
  <c r="K36" i="1" a="1"/>
  <c r="K36" i="1" s="1"/>
  <c r="J79" i="1" a="1"/>
  <c r="J79" i="1" s="1"/>
  <c r="K51" i="1" a="1"/>
  <c r="K51" i="1" s="1"/>
  <c r="M17" i="1" a="1"/>
  <c r="M17" i="1" s="1"/>
  <c r="J15" i="1" a="1"/>
  <c r="J15" i="1" s="1"/>
  <c r="M18" i="1" a="1"/>
  <c r="M18" i="1" s="1"/>
  <c r="M34" i="1" a="1"/>
  <c r="M34" i="1" s="1"/>
  <c r="M50" i="1" a="1"/>
  <c r="M50" i="1" s="1"/>
  <c r="M66" i="1" a="1"/>
  <c r="M66" i="1" s="1"/>
  <c r="M82" i="1" a="1"/>
  <c r="M82" i="1" s="1"/>
  <c r="K5" i="1" a="1"/>
  <c r="K5" i="1" s="1"/>
  <c r="K21" i="1" a="1"/>
  <c r="K21" i="1" s="1"/>
  <c r="K37" i="1" a="1"/>
  <c r="K37" i="1" s="1"/>
  <c r="K53" i="1" a="1"/>
  <c r="K53" i="1" s="1"/>
  <c r="K69" i="1" a="1"/>
  <c r="K69" i="1" s="1"/>
  <c r="K85" i="1" a="1"/>
  <c r="K85" i="1" s="1"/>
  <c r="L8" i="1"/>
  <c r="L24" i="1"/>
  <c r="L40" i="1"/>
  <c r="L56" i="1"/>
  <c r="L72" i="1"/>
  <c r="L88" i="1"/>
  <c r="S7" i="1"/>
  <c r="S15" i="1"/>
  <c r="S23" i="1"/>
  <c r="S31" i="1"/>
  <c r="S39" i="1"/>
  <c r="S47" i="1"/>
  <c r="S55" i="1"/>
  <c r="S63" i="1"/>
  <c r="S71" i="1"/>
  <c r="S79" i="1"/>
  <c r="S87" i="1"/>
  <c r="S95" i="1"/>
  <c r="M51" i="1" a="1"/>
  <c r="M51" i="1" s="1"/>
  <c r="K6" i="1" a="1"/>
  <c r="K6" i="1" s="1"/>
  <c r="K54" i="1" a="1"/>
  <c r="K54" i="1" s="1"/>
  <c r="K86" i="1" a="1"/>
  <c r="K86" i="1" s="1"/>
  <c r="J16" i="1" a="1"/>
  <c r="J16" i="1" s="1"/>
  <c r="J32" i="1" a="1"/>
  <c r="J32" i="1" s="1"/>
  <c r="J56" i="1" a="1"/>
  <c r="J56" i="1" s="1"/>
  <c r="J72" i="1" a="1"/>
  <c r="J72" i="1" s="1"/>
  <c r="J88" i="1" a="1"/>
  <c r="J88" i="1" s="1"/>
  <c r="M7" i="1" a="1"/>
  <c r="M7" i="1" s="1"/>
  <c r="M39" i="1" a="1"/>
  <c r="M39" i="1" s="1"/>
  <c r="M71" i="1" a="1"/>
  <c r="M71" i="1" s="1"/>
  <c r="K10" i="1" a="1"/>
  <c r="K10" i="1" s="1"/>
  <c r="K42" i="1" a="1"/>
  <c r="K42" i="1" s="1"/>
  <c r="K90" i="1" a="1"/>
  <c r="K90" i="1" s="1"/>
  <c r="J18" i="1" a="1"/>
  <c r="J18" i="1" s="1"/>
  <c r="J34" i="1" a="1"/>
  <c r="J34" i="1" s="1"/>
  <c r="J58" i="1" a="1"/>
  <c r="J58" i="1" s="1"/>
  <c r="J74" i="1" a="1"/>
  <c r="J74" i="1" s="1"/>
  <c r="J90" i="1" a="1"/>
  <c r="J90" i="1" s="1"/>
  <c r="M8" i="1" a="1"/>
  <c r="M8" i="1" s="1"/>
  <c r="M40" i="1" a="1"/>
  <c r="M40" i="1" s="1"/>
  <c r="K11" i="1" a="1"/>
  <c r="K11" i="1" s="1"/>
  <c r="K91" i="1" a="1"/>
  <c r="K91" i="1" s="1"/>
  <c r="M49" i="1" a="1"/>
  <c r="M49" i="1" s="1"/>
  <c r="K68" i="1" a="1"/>
  <c r="K68" i="1" s="1"/>
  <c r="J31" i="1" a="1"/>
  <c r="J31" i="1" s="1"/>
  <c r="J63" i="1" a="1"/>
  <c r="J63" i="1" s="1"/>
  <c r="J87" i="1" a="1"/>
  <c r="J87" i="1" s="1"/>
  <c r="M19" i="1" a="1"/>
  <c r="M19" i="1" s="1"/>
  <c r="M35" i="1" a="1"/>
  <c r="M35" i="1" s="1"/>
  <c r="M67" i="1" a="1"/>
  <c r="M67" i="1" s="1"/>
  <c r="M83" i="1" a="1"/>
  <c r="M83" i="1" s="1"/>
  <c r="K22" i="1" a="1"/>
  <c r="K22" i="1" s="1"/>
  <c r="K38" i="1" a="1"/>
  <c r="K38" i="1" s="1"/>
  <c r="K70" i="1" a="1"/>
  <c r="K70" i="1" s="1"/>
  <c r="L9" i="1"/>
  <c r="L25" i="1"/>
  <c r="L41" i="1"/>
  <c r="L57" i="1"/>
  <c r="L73" i="1"/>
  <c r="L89" i="1"/>
  <c r="J8" i="1" a="1"/>
  <c r="J8" i="1" s="1"/>
  <c r="J24" i="1" a="1"/>
  <c r="J24" i="1" s="1"/>
  <c r="J40" i="1" a="1"/>
  <c r="J40" i="1" s="1"/>
  <c r="J48" i="1" a="1"/>
  <c r="J48" i="1" s="1"/>
  <c r="J64" i="1" a="1"/>
  <c r="J64" i="1" s="1"/>
  <c r="J80" i="1" a="1"/>
  <c r="J80" i="1" s="1"/>
  <c r="J96" i="1" a="1"/>
  <c r="J96" i="1" s="1"/>
  <c r="K26" i="1" a="1"/>
  <c r="K26" i="1" s="1"/>
  <c r="L13" i="1"/>
  <c r="L29" i="1"/>
  <c r="L45" i="1"/>
  <c r="L61" i="1"/>
  <c r="L77" i="1"/>
  <c r="L93" i="1"/>
  <c r="J10" i="1" a="1"/>
  <c r="J10" i="1" s="1"/>
  <c r="J50" i="1" a="1"/>
  <c r="J50" i="1" s="1"/>
  <c r="M24" i="1" a="1"/>
  <c r="M24" i="1" s="1"/>
  <c r="M88" i="1" a="1"/>
  <c r="M88" i="1" s="1"/>
  <c r="K75" i="1" a="1"/>
  <c r="K75" i="1" s="1"/>
  <c r="M81" i="1" a="1"/>
  <c r="M81" i="1" s="1"/>
  <c r="J47" i="1" a="1"/>
  <c r="J47" i="1" s="1"/>
  <c r="M4" i="1" a="1"/>
  <c r="M4" i="1" s="1"/>
  <c r="M20" i="1" a="1"/>
  <c r="M20" i="1" s="1"/>
  <c r="M36" i="1" a="1"/>
  <c r="M36" i="1" s="1"/>
  <c r="M52" i="1" a="1"/>
  <c r="M52" i="1" s="1"/>
  <c r="M68" i="1" a="1"/>
  <c r="M68" i="1" s="1"/>
  <c r="M84" i="1" a="1"/>
  <c r="M84" i="1" s="1"/>
  <c r="K7" i="1" a="1"/>
  <c r="K7" i="1" s="1"/>
  <c r="K23" i="1" a="1"/>
  <c r="K23" i="1" s="1"/>
  <c r="K39" i="1" a="1"/>
  <c r="K39" i="1" s="1"/>
  <c r="K55" i="1" a="1"/>
  <c r="K55" i="1" s="1"/>
  <c r="K71" i="1" a="1"/>
  <c r="K71" i="1" s="1"/>
  <c r="K87" i="1" a="1"/>
  <c r="K87" i="1" s="1"/>
  <c r="L10" i="1"/>
  <c r="L26" i="1"/>
  <c r="L42" i="1"/>
  <c r="L58" i="1"/>
  <c r="L74" i="1"/>
  <c r="L90" i="1"/>
  <c r="S8" i="1"/>
  <c r="S16" i="1"/>
  <c r="S24" i="1"/>
  <c r="S32" i="1"/>
  <c r="S40" i="1"/>
  <c r="S48" i="1"/>
  <c r="S56" i="1"/>
  <c r="S64" i="1"/>
  <c r="S72" i="1"/>
  <c r="S80" i="1"/>
  <c r="S88" i="1"/>
  <c r="S96" i="1"/>
  <c r="M70" i="1" a="1"/>
  <c r="M70" i="1" s="1"/>
  <c r="K25" i="1" a="1"/>
  <c r="K25" i="1" s="1"/>
  <c r="K73" i="1" a="1"/>
  <c r="K73" i="1" s="1"/>
  <c r="M23" i="1" a="1"/>
  <c r="M23" i="1" s="1"/>
  <c r="M55" i="1" a="1"/>
  <c r="M55" i="1" s="1"/>
  <c r="M87" i="1" a="1"/>
  <c r="M87" i="1" s="1"/>
  <c r="K58" i="1" a="1"/>
  <c r="K58" i="1" s="1"/>
  <c r="J26" i="1" a="1"/>
  <c r="J26" i="1" s="1"/>
  <c r="J66" i="1" a="1"/>
  <c r="J66" i="1" s="1"/>
  <c r="M56" i="1" a="1"/>
  <c r="M56" i="1" s="1"/>
  <c r="K43" i="1" a="1"/>
  <c r="K43" i="1" s="1"/>
  <c r="M65" i="1" a="1"/>
  <c r="M65" i="1" s="1"/>
  <c r="J39" i="1" a="1"/>
  <c r="J39" i="1" s="1"/>
  <c r="M5" i="1" a="1"/>
  <c r="M5" i="1" s="1"/>
  <c r="M21" i="1" a="1"/>
  <c r="M21" i="1" s="1"/>
  <c r="M37" i="1" a="1"/>
  <c r="M37" i="1" s="1"/>
  <c r="M53" i="1" a="1"/>
  <c r="M53" i="1" s="1"/>
  <c r="M69" i="1" a="1"/>
  <c r="M69" i="1" s="1"/>
  <c r="M85" i="1" a="1"/>
  <c r="M85" i="1" s="1"/>
  <c r="K8" i="1" a="1"/>
  <c r="K8" i="1" s="1"/>
  <c r="K24" i="1" a="1"/>
  <c r="K24" i="1" s="1"/>
  <c r="K40" i="1" a="1"/>
  <c r="K40" i="1" s="1"/>
  <c r="K56" i="1" a="1"/>
  <c r="K56" i="1" s="1"/>
  <c r="K72" i="1" a="1"/>
  <c r="K72" i="1" s="1"/>
  <c r="K88" i="1" a="1"/>
  <c r="K88" i="1" s="1"/>
  <c r="L11" i="1"/>
  <c r="L27" i="1"/>
  <c r="L43" i="1"/>
  <c r="L59" i="1"/>
  <c r="L75" i="1"/>
  <c r="L91" i="1"/>
  <c r="J9" i="1" a="1"/>
  <c r="J9" i="1" s="1"/>
  <c r="J17" i="1" a="1"/>
  <c r="J17" i="1" s="1"/>
  <c r="J25" i="1" a="1"/>
  <c r="J25" i="1" s="1"/>
  <c r="J33" i="1" a="1"/>
  <c r="J33" i="1" s="1"/>
  <c r="J41" i="1" a="1"/>
  <c r="J41" i="1" s="1"/>
  <c r="J49" i="1" a="1"/>
  <c r="J49" i="1" s="1"/>
  <c r="J57" i="1" a="1"/>
  <c r="J57" i="1" s="1"/>
  <c r="J65" i="1" a="1"/>
  <c r="J65" i="1" s="1"/>
  <c r="J73" i="1" a="1"/>
  <c r="J73" i="1" s="1"/>
  <c r="J81" i="1" a="1"/>
  <c r="J81" i="1" s="1"/>
  <c r="J89" i="1" a="1"/>
  <c r="J89" i="1" s="1"/>
  <c r="M54" i="1" a="1"/>
  <c r="M54" i="1" s="1"/>
  <c r="K9" i="1" a="1"/>
  <c r="K9" i="1" s="1"/>
  <c r="K57" i="1" a="1"/>
  <c r="K57" i="1" s="1"/>
  <c r="L12" i="1"/>
  <c r="L28" i="1"/>
  <c r="L44" i="1"/>
  <c r="L60" i="1"/>
  <c r="L76" i="1"/>
  <c r="L92" i="1"/>
  <c r="S9" i="1"/>
  <c r="S17" i="1"/>
  <c r="S25" i="1"/>
  <c r="S33" i="1"/>
  <c r="S41" i="1"/>
  <c r="S49" i="1"/>
  <c r="S57" i="1"/>
  <c r="S65" i="1"/>
  <c r="S73" i="1"/>
  <c r="S81" i="1"/>
  <c r="S89" i="1"/>
  <c r="K84" i="1" a="1"/>
  <c r="K84" i="1" s="1"/>
  <c r="M6" i="1" a="1"/>
  <c r="M6" i="1" s="1"/>
  <c r="M22" i="1" a="1"/>
  <c r="M22" i="1" s="1"/>
  <c r="M38" i="1" a="1"/>
  <c r="M38" i="1" s="1"/>
  <c r="M86" i="1" a="1"/>
  <c r="M86" i="1" s="1"/>
  <c r="K41" i="1" a="1"/>
  <c r="K41" i="1" s="1"/>
  <c r="K89" i="1" a="1"/>
  <c r="K89" i="1" s="1"/>
  <c r="K74" i="1" a="1"/>
  <c r="K74" i="1" s="1"/>
  <c r="J42" i="1" a="1"/>
  <c r="J42" i="1" s="1"/>
  <c r="J82" i="1" a="1"/>
  <c r="J82" i="1" s="1"/>
  <c r="K27" i="1" a="1"/>
  <c r="K27" i="1" s="1"/>
  <c r="L14" i="1"/>
  <c r="L30" i="1"/>
  <c r="L46" i="1"/>
  <c r="L62" i="1"/>
  <c r="L78" i="1"/>
  <c r="L94" i="1"/>
  <c r="S10" i="1"/>
  <c r="S18" i="1"/>
  <c r="S26" i="1"/>
  <c r="S34" i="1"/>
  <c r="S42" i="1"/>
  <c r="S50" i="1"/>
  <c r="S58" i="1"/>
  <c r="S66" i="1"/>
  <c r="S74" i="1"/>
  <c r="S82" i="1"/>
  <c r="S90" i="1"/>
  <c r="M33" i="1" a="1"/>
  <c r="M33" i="1" s="1"/>
  <c r="J23" i="1" a="1"/>
  <c r="J23" i="1" s="1"/>
  <c r="M72" i="1" a="1"/>
  <c r="M72" i="1" s="1"/>
  <c r="K59" i="1" a="1"/>
  <c r="K59" i="1" s="1"/>
  <c r="K4" i="1" a="1"/>
  <c r="K4" i="1" s="1"/>
  <c r="J55" i="1" a="1"/>
  <c r="J55" i="1" s="1"/>
  <c r="M9" i="1" a="1"/>
  <c r="M9" i="1" s="1"/>
  <c r="M25" i="1" a="1"/>
  <c r="M25" i="1" s="1"/>
  <c r="M41" i="1" a="1"/>
  <c r="M41" i="1" s="1"/>
  <c r="M57" i="1" a="1"/>
  <c r="M57" i="1" s="1"/>
  <c r="M73" i="1" a="1"/>
  <c r="M73" i="1" s="1"/>
  <c r="M89" i="1" a="1"/>
  <c r="M89" i="1" s="1"/>
  <c r="K12" i="1" a="1"/>
  <c r="K12" i="1" s="1"/>
  <c r="K28" i="1" a="1"/>
  <c r="K28" i="1" s="1"/>
  <c r="K44" i="1" a="1"/>
  <c r="K44" i="1" s="1"/>
  <c r="K60" i="1" a="1"/>
  <c r="K60" i="1" s="1"/>
  <c r="K76" i="1" a="1"/>
  <c r="K76" i="1" s="1"/>
  <c r="K92" i="1" a="1"/>
  <c r="K92" i="1" s="1"/>
  <c r="L15" i="1"/>
  <c r="L31" i="1"/>
  <c r="L47" i="1"/>
  <c r="L63" i="1"/>
  <c r="L79" i="1"/>
  <c r="L95" i="1"/>
  <c r="J11" i="1" a="1"/>
  <c r="J11" i="1" s="1"/>
  <c r="J19" i="1" a="1"/>
  <c r="J19" i="1" s="1"/>
  <c r="J27" i="1" a="1"/>
  <c r="J27" i="1" s="1"/>
  <c r="J35" i="1" a="1"/>
  <c r="J35" i="1" s="1"/>
  <c r="J43" i="1" a="1"/>
  <c r="J43" i="1" s="1"/>
  <c r="J51" i="1" a="1"/>
  <c r="J51" i="1" s="1"/>
  <c r="J59" i="1" a="1"/>
  <c r="J59" i="1" s="1"/>
  <c r="J67" i="1" a="1"/>
  <c r="J67" i="1" s="1"/>
  <c r="J75" i="1" a="1"/>
  <c r="J75" i="1" s="1"/>
  <c r="J83" i="1" a="1"/>
  <c r="J83" i="1" s="1"/>
  <c r="J91" i="1" a="1"/>
  <c r="J91" i="1" s="1"/>
  <c r="M42" i="1" a="1"/>
  <c r="M42" i="1" s="1"/>
  <c r="M58" i="1" a="1"/>
  <c r="M58" i="1" s="1"/>
  <c r="M74" i="1" a="1"/>
  <c r="M74" i="1" s="1"/>
  <c r="K16" i="1" a="1"/>
  <c r="K16" i="1" s="1"/>
  <c r="K96" i="1" a="1"/>
  <c r="K96" i="1" s="1"/>
  <c r="J45" i="1" a="1"/>
  <c r="J45" i="1" s="1"/>
  <c r="J93" i="1" a="1"/>
  <c r="J93" i="1" s="1"/>
  <c r="K19" i="1" a="1"/>
  <c r="K19" i="1" s="1"/>
  <c r="M10" i="1" a="1"/>
  <c r="M10" i="1" s="1"/>
  <c r="M26" i="1" a="1"/>
  <c r="M26" i="1" s="1"/>
  <c r="M90" i="1" a="1"/>
  <c r="M90" i="1" s="1"/>
  <c r="K13" i="1" a="1"/>
  <c r="K13" i="1" s="1"/>
  <c r="K29" i="1" a="1"/>
  <c r="K29" i="1" s="1"/>
  <c r="K45" i="1" a="1"/>
  <c r="K45" i="1" s="1"/>
  <c r="K61" i="1" a="1"/>
  <c r="K61" i="1" s="1"/>
  <c r="K77" i="1" a="1"/>
  <c r="K77" i="1" s="1"/>
  <c r="K93" i="1" a="1"/>
  <c r="K93" i="1" s="1"/>
  <c r="L16" i="1"/>
  <c r="L32" i="1"/>
  <c r="L48" i="1"/>
  <c r="L64" i="1"/>
  <c r="L80" i="1"/>
  <c r="L96" i="1"/>
  <c r="S11" i="1"/>
  <c r="S19" i="1"/>
  <c r="S27" i="1"/>
  <c r="S35" i="1"/>
  <c r="S43" i="1"/>
  <c r="S51" i="1"/>
  <c r="S59" i="1"/>
  <c r="S67" i="1"/>
  <c r="S75" i="1"/>
  <c r="S83" i="1"/>
  <c r="S91" i="1"/>
  <c r="K80" i="1" a="1"/>
  <c r="K80" i="1" s="1"/>
  <c r="J37" i="1" a="1"/>
  <c r="J37" i="1" s="1"/>
  <c r="M48" i="1" a="1"/>
  <c r="M48" i="1" s="1"/>
  <c r="L6" i="1"/>
  <c r="L22" i="1"/>
  <c r="L38" i="1"/>
  <c r="L54" i="1"/>
  <c r="L70" i="1"/>
  <c r="L86" i="1"/>
  <c r="S6" i="1"/>
  <c r="S14" i="1"/>
  <c r="S22" i="1"/>
  <c r="S30" i="1"/>
  <c r="S38" i="1"/>
  <c r="S46" i="1"/>
  <c r="S54" i="1"/>
  <c r="S62" i="1"/>
  <c r="S70" i="1"/>
  <c r="S78" i="1"/>
  <c r="S86" i="1"/>
  <c r="K20" i="1" a="1"/>
  <c r="K20" i="1" s="1"/>
  <c r="J71" i="1" a="1"/>
  <c r="J71" i="1" s="1"/>
  <c r="M11" i="1" a="1"/>
  <c r="M11" i="1" s="1"/>
  <c r="M27" i="1" a="1"/>
  <c r="M27" i="1" s="1"/>
  <c r="M43" i="1" a="1"/>
  <c r="M43" i="1" s="1"/>
  <c r="M59" i="1" a="1"/>
  <c r="M59" i="1" s="1"/>
  <c r="M75" i="1" a="1"/>
  <c r="M75" i="1" s="1"/>
  <c r="M91" i="1" a="1"/>
  <c r="M91" i="1" s="1"/>
  <c r="K14" i="1" a="1"/>
  <c r="K14" i="1" s="1"/>
  <c r="K30" i="1" a="1"/>
  <c r="K30" i="1" s="1"/>
  <c r="K46" i="1" a="1"/>
  <c r="K46" i="1" s="1"/>
  <c r="K62" i="1" a="1"/>
  <c r="K62" i="1" s="1"/>
  <c r="K78" i="1" a="1"/>
  <c r="K78" i="1" s="1"/>
  <c r="K94" i="1" a="1"/>
  <c r="K94" i="1" s="1"/>
  <c r="L17" i="1"/>
  <c r="L33" i="1"/>
  <c r="L49" i="1"/>
  <c r="L65" i="1"/>
  <c r="L81" i="1"/>
  <c r="J4" i="1" a="1"/>
  <c r="J4" i="1" s="1"/>
  <c r="J12" i="1" a="1"/>
  <c r="J12" i="1" s="1"/>
  <c r="J20" i="1" a="1"/>
  <c r="J20" i="1" s="1"/>
  <c r="J28" i="1" a="1"/>
  <c r="J28" i="1" s="1"/>
  <c r="J36" i="1" a="1"/>
  <c r="J36" i="1" s="1"/>
  <c r="J44" i="1" a="1"/>
  <c r="J44" i="1" s="1"/>
  <c r="J52" i="1" a="1"/>
  <c r="J52" i="1" s="1"/>
  <c r="J60" i="1" a="1"/>
  <c r="J60" i="1" s="1"/>
  <c r="J68" i="1" a="1"/>
  <c r="J68" i="1" s="1"/>
  <c r="J76" i="1" a="1"/>
  <c r="J76" i="1" s="1"/>
  <c r="J84" i="1" a="1"/>
  <c r="J84" i="1" s="1"/>
  <c r="J92" i="1" a="1"/>
  <c r="J92" i="1" s="1"/>
  <c r="M93" i="1" a="1"/>
  <c r="M93" i="1" s="1"/>
  <c r="K64" i="1" a="1"/>
  <c r="K64" i="1" s="1"/>
  <c r="J29" i="1" a="1"/>
  <c r="J29" i="1" s="1"/>
  <c r="J85" i="1" a="1"/>
  <c r="J85" i="1" s="1"/>
  <c r="M64" i="1" a="1"/>
  <c r="M64" i="1" s="1"/>
  <c r="K67" i="1" a="1"/>
  <c r="K67" i="1" s="1"/>
  <c r="K52" i="1" a="1"/>
  <c r="K52" i="1" s="1"/>
  <c r="J95" i="1" a="1"/>
  <c r="J95" i="1" s="1"/>
  <c r="M12" i="1" a="1"/>
  <c r="M12" i="1" s="1"/>
  <c r="M28" i="1" a="1"/>
  <c r="M28" i="1" s="1"/>
  <c r="M44" i="1" a="1"/>
  <c r="M44" i="1" s="1"/>
  <c r="M60" i="1" a="1"/>
  <c r="M60" i="1" s="1"/>
  <c r="M76" i="1" a="1"/>
  <c r="M76" i="1" s="1"/>
  <c r="M92" i="1" a="1"/>
  <c r="M92" i="1" s="1"/>
  <c r="K15" i="1" a="1"/>
  <c r="K15" i="1" s="1"/>
  <c r="K31" i="1" a="1"/>
  <c r="K31" i="1" s="1"/>
  <c r="K47" i="1" a="1"/>
  <c r="K47" i="1" s="1"/>
  <c r="K63" i="1" a="1"/>
  <c r="K63" i="1" s="1"/>
  <c r="K79" i="1" a="1"/>
  <c r="K79" i="1" s="1"/>
  <c r="K95" i="1" a="1"/>
  <c r="K95" i="1" s="1"/>
  <c r="L18" i="1"/>
  <c r="L34" i="1"/>
  <c r="L50" i="1"/>
  <c r="L66" i="1"/>
  <c r="L82" i="1"/>
  <c r="S4" i="1"/>
  <c r="S12" i="1"/>
  <c r="S20" i="1"/>
  <c r="S28" i="1"/>
  <c r="S36" i="1"/>
  <c r="S44" i="1"/>
  <c r="S52" i="1"/>
  <c r="S60" i="1"/>
  <c r="S68" i="1"/>
  <c r="S76" i="1"/>
  <c r="S84" i="1"/>
  <c r="S92" i="1"/>
  <c r="M13" i="1" a="1"/>
  <c r="M13" i="1" s="1"/>
  <c r="M45" i="1" a="1"/>
  <c r="M45" i="1" s="1"/>
  <c r="M61" i="1" a="1"/>
  <c r="M61" i="1" s="1"/>
  <c r="K32" i="1" a="1"/>
  <c r="K32" i="1" s="1"/>
  <c r="L19" i="1"/>
  <c r="L35" i="1"/>
  <c r="L51" i="1"/>
  <c r="L67" i="1"/>
  <c r="L83" i="1"/>
  <c r="J5" i="1" a="1"/>
  <c r="J5" i="1" s="1"/>
  <c r="J21" i="1" a="1"/>
  <c r="J21" i="1" s="1"/>
  <c r="J61" i="1" a="1"/>
  <c r="J61" i="1" s="1"/>
  <c r="J77" i="1" a="1"/>
  <c r="J77" i="1" s="1"/>
  <c r="M32" i="1" a="1"/>
  <c r="M32" i="1" s="1"/>
  <c r="S94" i="1"/>
  <c r="M29" i="1" a="1"/>
  <c r="M29" i="1" s="1"/>
  <c r="M77" i="1" a="1"/>
  <c r="M77" i="1" s="1"/>
  <c r="K48" i="1" a="1"/>
  <c r="K48" i="1" s="1"/>
  <c r="J13" i="1" a="1"/>
  <c r="J13" i="1" s="1"/>
  <c r="J53" i="1" a="1"/>
  <c r="J53" i="1" s="1"/>
  <c r="J69" i="1" a="1"/>
  <c r="J69" i="1" s="1"/>
  <c r="M16" i="1" a="1"/>
  <c r="M16" i="1" s="1"/>
  <c r="K35" i="1" a="1"/>
  <c r="K35" i="1" s="1"/>
  <c r="G97" i="1" a="1"/>
  <c r="G97" i="1" s="1"/>
  <c r="S98" i="1"/>
  <c r="M100" i="1" a="1"/>
  <c r="M100" i="1" s="1"/>
  <c r="K102" i="1" a="1"/>
  <c r="K102" i="1" s="1"/>
  <c r="G104" i="1" a="1"/>
  <c r="G104" i="1" s="1"/>
  <c r="S105" i="1"/>
  <c r="K109" i="1" a="1"/>
  <c r="K109" i="1" s="1"/>
  <c r="G111" i="1" a="1"/>
  <c r="G111" i="1" s="1"/>
  <c r="M112" i="1" a="1"/>
  <c r="M112" i="1" s="1"/>
  <c r="G116" i="1" a="1"/>
  <c r="G116" i="1" s="1"/>
  <c r="I121" i="1"/>
  <c r="K124" i="1" a="1"/>
  <c r="K124" i="1" s="1"/>
  <c r="I131" i="1"/>
  <c r="S132" i="1"/>
  <c r="L134" i="1"/>
  <c r="I136" i="1"/>
  <c r="S137" i="1"/>
  <c r="L139" i="1"/>
  <c r="J141" i="1" a="1"/>
  <c r="J141" i="1" s="1"/>
  <c r="G143" i="1" a="1"/>
  <c r="G143" i="1" s="1"/>
  <c r="M144" i="1" a="1"/>
  <c r="M144" i="1" s="1"/>
  <c r="J146" i="1" a="1"/>
  <c r="J146" i="1" s="1"/>
  <c r="I97" i="1"/>
  <c r="G99" i="1" a="1"/>
  <c r="G99" i="1" s="1"/>
  <c r="S100" i="1"/>
  <c r="I104" i="1"/>
  <c r="G106" i="1" a="1"/>
  <c r="G106" i="1" s="1"/>
  <c r="L107" i="1"/>
  <c r="S112" i="1"/>
  <c r="K114" i="1" a="1"/>
  <c r="K114" i="1" s="1"/>
  <c r="I116" i="1"/>
  <c r="S117" i="1"/>
  <c r="L119" i="1"/>
  <c r="J121" i="1" a="1"/>
  <c r="J121" i="1" s="1"/>
  <c r="S122" i="1"/>
  <c r="L124" i="1"/>
  <c r="I126" i="1"/>
  <c r="S127" i="1"/>
  <c r="L129" i="1"/>
  <c r="J131" i="1" a="1"/>
  <c r="J131" i="1" s="1"/>
  <c r="G133" i="1" a="1"/>
  <c r="G133" i="1" s="1"/>
  <c r="M134" i="1" a="1"/>
  <c r="M134" i="1" s="1"/>
  <c r="J136" i="1" a="1"/>
  <c r="J136" i="1" s="1"/>
  <c r="G138" i="1" a="1"/>
  <c r="G138" i="1" s="1"/>
  <c r="M139" i="1" a="1"/>
  <c r="M139" i="1" s="1"/>
  <c r="K141" i="1" a="1"/>
  <c r="K141" i="1" s="1"/>
  <c r="K146" i="1" a="1"/>
  <c r="K146" i="1" s="1"/>
  <c r="J97" i="1" a="1"/>
  <c r="J97" i="1" s="1"/>
  <c r="G101" i="1" a="1"/>
  <c r="G101" i="1" s="1"/>
  <c r="L102" i="1"/>
  <c r="J104" i="1" a="1"/>
  <c r="J104" i="1" s="1"/>
  <c r="M107" i="1" a="1"/>
  <c r="M107" i="1" s="1"/>
  <c r="L109" i="1"/>
  <c r="I111" i="1"/>
  <c r="G113" i="1" a="1"/>
  <c r="G113" i="1" s="1"/>
  <c r="L114" i="1"/>
  <c r="J116" i="1" a="1"/>
  <c r="J116" i="1" s="1"/>
  <c r="G118" i="1" a="1"/>
  <c r="G118" i="1" s="1"/>
  <c r="M119" i="1" a="1"/>
  <c r="M119" i="1" s="1"/>
  <c r="K121" i="1" a="1"/>
  <c r="K121" i="1" s="1"/>
  <c r="G123" i="1" a="1"/>
  <c r="G123" i="1" s="1"/>
  <c r="M124" i="1" a="1"/>
  <c r="M124" i="1" s="1"/>
  <c r="J126" i="1" a="1"/>
  <c r="J126" i="1" s="1"/>
  <c r="G128" i="1" a="1"/>
  <c r="G128" i="1" s="1"/>
  <c r="M129" i="1" a="1"/>
  <c r="M129" i="1" s="1"/>
  <c r="K131" i="1" a="1"/>
  <c r="K131" i="1" s="1"/>
  <c r="K136" i="1" a="1"/>
  <c r="K136" i="1" s="1"/>
  <c r="I143" i="1"/>
  <c r="S144" i="1"/>
  <c r="L146" i="1"/>
  <c r="K97" i="1" a="1"/>
  <c r="K97" i="1" s="1"/>
  <c r="I99" i="1"/>
  <c r="M102" i="1" a="1"/>
  <c r="M102" i="1" s="1"/>
  <c r="K104" i="1" a="1"/>
  <c r="K104" i="1" s="1"/>
  <c r="I106" i="1"/>
  <c r="M109" i="1" a="1"/>
  <c r="M109" i="1" s="1"/>
  <c r="J111" i="1" a="1"/>
  <c r="J111" i="1" s="1"/>
  <c r="M114" i="1" a="1"/>
  <c r="M114" i="1" s="1"/>
  <c r="K116" i="1" a="1"/>
  <c r="K116" i="1" s="1"/>
  <c r="K126" i="1" a="1"/>
  <c r="K126" i="1" s="1"/>
  <c r="I133" i="1"/>
  <c r="S134" i="1"/>
  <c r="L136" i="1"/>
  <c r="I138" i="1"/>
  <c r="S139" i="1"/>
  <c r="L141" i="1"/>
  <c r="J143" i="1" a="1"/>
  <c r="J143" i="1" s="1"/>
  <c r="G145" i="1" a="1"/>
  <c r="G145" i="1" s="1"/>
  <c r="M146" i="1" a="1"/>
  <c r="M146" i="1" s="1"/>
  <c r="L97" i="1"/>
  <c r="J99" i="1" a="1"/>
  <c r="J99" i="1" s="1"/>
  <c r="I101" i="1"/>
  <c r="L104" i="1"/>
  <c r="J106" i="1" a="1"/>
  <c r="J106" i="1" s="1"/>
  <c r="S107" i="1"/>
  <c r="K111" i="1" a="1"/>
  <c r="K111" i="1" s="1"/>
  <c r="I113" i="1"/>
  <c r="L116" i="1"/>
  <c r="I118" i="1"/>
  <c r="S119" i="1"/>
  <c r="L121" i="1"/>
  <c r="I123" i="1"/>
  <c r="S124" i="1"/>
  <c r="L126" i="1"/>
  <c r="I128" i="1"/>
  <c r="S129" i="1"/>
  <c r="L131" i="1"/>
  <c r="J133" i="1" a="1"/>
  <c r="J133" i="1" s="1"/>
  <c r="G135" i="1" a="1"/>
  <c r="G135" i="1" s="1"/>
  <c r="M136" i="1" a="1"/>
  <c r="M136" i="1" s="1"/>
  <c r="J138" i="1" a="1"/>
  <c r="J138" i="1" s="1"/>
  <c r="G140" i="1" a="1"/>
  <c r="G140" i="1" s="1"/>
  <c r="M141" i="1" a="1"/>
  <c r="M141" i="1" s="1"/>
  <c r="K143" i="1" a="1"/>
  <c r="K143" i="1" s="1"/>
  <c r="M97" i="1" a="1"/>
  <c r="M97" i="1" s="1"/>
  <c r="K99" i="1" a="1"/>
  <c r="K99" i="1" s="1"/>
  <c r="J101" i="1" a="1"/>
  <c r="J101" i="1" s="1"/>
  <c r="S102" i="1"/>
  <c r="M104" i="1" a="1"/>
  <c r="M104" i="1" s="1"/>
  <c r="G108" i="1" a="1"/>
  <c r="G108" i="1" s="1"/>
  <c r="S109" i="1"/>
  <c r="J113" i="1" a="1"/>
  <c r="J113" i="1" s="1"/>
  <c r="S114" i="1"/>
  <c r="M116" i="1" a="1"/>
  <c r="M116" i="1" s="1"/>
  <c r="J118" i="1" a="1"/>
  <c r="J118" i="1" s="1"/>
  <c r="G120" i="1" a="1"/>
  <c r="G120" i="1" s="1"/>
  <c r="M121" i="1" a="1"/>
  <c r="M121" i="1" s="1"/>
  <c r="J123" i="1" a="1"/>
  <c r="J123" i="1" s="1"/>
  <c r="G125" i="1" a="1"/>
  <c r="G125" i="1" s="1"/>
  <c r="M126" i="1" a="1"/>
  <c r="M126" i="1" s="1"/>
  <c r="J128" i="1" a="1"/>
  <c r="J128" i="1" s="1"/>
  <c r="G130" i="1" a="1"/>
  <c r="G130" i="1" s="1"/>
  <c r="M131" i="1" a="1"/>
  <c r="M131" i="1" s="1"/>
  <c r="K133" i="1" a="1"/>
  <c r="K133" i="1" s="1"/>
  <c r="K138" i="1" a="1"/>
  <c r="K138" i="1" s="1"/>
  <c r="I145" i="1"/>
  <c r="S146" i="1"/>
  <c r="S97" i="1"/>
  <c r="K101" i="1" a="1"/>
  <c r="K101" i="1" s="1"/>
  <c r="G103" i="1" a="1"/>
  <c r="G103" i="1" s="1"/>
  <c r="S104" i="1"/>
  <c r="K106" i="1" a="1"/>
  <c r="K106" i="1" s="1"/>
  <c r="I108" i="1"/>
  <c r="G110" i="1" a="1"/>
  <c r="G110" i="1" s="1"/>
  <c r="L111" i="1"/>
  <c r="K113" i="1" a="1"/>
  <c r="K113" i="1" s="1"/>
  <c r="G115" i="1" a="1"/>
  <c r="G115" i="1" s="1"/>
  <c r="K118" i="1" a="1"/>
  <c r="K118" i="1" s="1"/>
  <c r="K123" i="1" a="1"/>
  <c r="K123" i="1" s="1"/>
  <c r="K128" i="1" a="1"/>
  <c r="K128" i="1" s="1"/>
  <c r="I135" i="1"/>
  <c r="S136" i="1"/>
  <c r="L138" i="1"/>
  <c r="I140" i="1"/>
  <c r="S141" i="1"/>
  <c r="L143" i="1"/>
  <c r="J145" i="1" a="1"/>
  <c r="J145" i="1" s="1"/>
  <c r="G147" i="1" a="1"/>
  <c r="G147" i="1" s="1"/>
  <c r="G98" i="1" a="1"/>
  <c r="G98" i="1" s="1"/>
  <c r="L99" i="1"/>
  <c r="G105" i="1" a="1"/>
  <c r="G105" i="1" s="1"/>
  <c r="L106" i="1"/>
  <c r="J108" i="1" a="1"/>
  <c r="J108" i="1" s="1"/>
  <c r="M111" i="1" a="1"/>
  <c r="M111" i="1" s="1"/>
  <c r="S116" i="1"/>
  <c r="L118" i="1"/>
  <c r="I120" i="1"/>
  <c r="S121" i="1"/>
  <c r="I125" i="1"/>
  <c r="S126" i="1"/>
  <c r="L128" i="1"/>
  <c r="I130" i="1"/>
  <c r="S131" i="1"/>
  <c r="L133" i="1"/>
  <c r="J135" i="1" a="1"/>
  <c r="J135" i="1" s="1"/>
  <c r="G137" i="1" a="1"/>
  <c r="G137" i="1" s="1"/>
  <c r="M138" i="1" a="1"/>
  <c r="M138" i="1" s="1"/>
  <c r="J140" i="1" a="1"/>
  <c r="J140" i="1" s="1"/>
  <c r="G142" i="1" a="1"/>
  <c r="G142" i="1" s="1"/>
  <c r="M143" i="1" a="1"/>
  <c r="M143" i="1" s="1"/>
  <c r="K145" i="1" a="1"/>
  <c r="K145" i="1" s="1"/>
  <c r="M99" i="1" a="1"/>
  <c r="M99" i="1" s="1"/>
  <c r="L101" i="1"/>
  <c r="I103" i="1"/>
  <c r="M106" i="1" a="1"/>
  <c r="M106" i="1" s="1"/>
  <c r="K108" i="1" a="1"/>
  <c r="K108" i="1" s="1"/>
  <c r="I110" i="1"/>
  <c r="L113" i="1"/>
  <c r="I115" i="1"/>
  <c r="G117" i="1" a="1"/>
  <c r="G117" i="1" s="1"/>
  <c r="M118" i="1" a="1"/>
  <c r="M118" i="1" s="1"/>
  <c r="J120" i="1" a="1"/>
  <c r="J120" i="1" s="1"/>
  <c r="G122" i="1" a="1"/>
  <c r="G122" i="1" s="1"/>
  <c r="L123" i="1"/>
  <c r="J125" i="1" a="1"/>
  <c r="J125" i="1" s="1"/>
  <c r="G127" i="1" a="1"/>
  <c r="G127" i="1" s="1"/>
  <c r="M128" i="1" a="1"/>
  <c r="M128" i="1" s="1"/>
  <c r="J130" i="1" a="1"/>
  <c r="J130" i="1" s="1"/>
  <c r="G132" i="1" a="1"/>
  <c r="G132" i="1" s="1"/>
  <c r="M133" i="1" a="1"/>
  <c r="M133" i="1" s="1"/>
  <c r="K135" i="1" a="1"/>
  <c r="K135" i="1" s="1"/>
  <c r="K140" i="1" a="1"/>
  <c r="K140" i="1" s="1"/>
  <c r="I147" i="1"/>
  <c r="I98" i="1"/>
  <c r="M101" i="1" a="1"/>
  <c r="M101" i="1" s="1"/>
  <c r="J103" i="1" a="1"/>
  <c r="J103" i="1" s="1"/>
  <c r="I105" i="1"/>
  <c r="L108" i="1"/>
  <c r="J110" i="1" a="1"/>
  <c r="J110" i="1" s="1"/>
  <c r="S111" i="1"/>
  <c r="M113" i="1" a="1"/>
  <c r="M113" i="1" s="1"/>
  <c r="J115" i="1" a="1"/>
  <c r="J115" i="1" s="1"/>
  <c r="K120" i="1" a="1"/>
  <c r="K120" i="1" s="1"/>
  <c r="M123" i="1" a="1"/>
  <c r="M123" i="1" s="1"/>
  <c r="K125" i="1" a="1"/>
  <c r="K125" i="1" s="1"/>
  <c r="K130" i="1" a="1"/>
  <c r="K130" i="1" s="1"/>
  <c r="I137" i="1"/>
  <c r="S138" i="1"/>
  <c r="L140" i="1"/>
  <c r="I142" i="1"/>
  <c r="S143" i="1"/>
  <c r="L145" i="1"/>
  <c r="J147" i="1" a="1"/>
  <c r="J147" i="1" s="1"/>
  <c r="J98" i="1" a="1"/>
  <c r="J98" i="1" s="1"/>
  <c r="S99" i="1"/>
  <c r="K103" i="1" a="1"/>
  <c r="K103" i="1" s="1"/>
  <c r="J105" i="1" a="1"/>
  <c r="J105" i="1" s="1"/>
  <c r="S106" i="1"/>
  <c r="M108" i="1" a="1"/>
  <c r="M108" i="1" s="1"/>
  <c r="K110" i="1" a="1"/>
  <c r="K110" i="1" s="1"/>
  <c r="G112" i="1" a="1"/>
  <c r="G112" i="1" s="1"/>
  <c r="K115" i="1" a="1"/>
  <c r="K115" i="1" s="1"/>
  <c r="I117" i="1"/>
  <c r="S118" i="1"/>
  <c r="L120" i="1"/>
  <c r="I122" i="1"/>
  <c r="I127" i="1"/>
  <c r="S128" i="1"/>
  <c r="L130" i="1"/>
  <c r="I132" i="1"/>
  <c r="S133" i="1"/>
  <c r="L135" i="1"/>
  <c r="J137" i="1" a="1"/>
  <c r="J137" i="1" s="1"/>
  <c r="G139" i="1" a="1"/>
  <c r="G139" i="1" s="1"/>
  <c r="M140" i="1" a="1"/>
  <c r="M140" i="1" s="1"/>
  <c r="J142" i="1" a="1"/>
  <c r="J142" i="1" s="1"/>
  <c r="G144" i="1" a="1"/>
  <c r="G144" i="1" s="1"/>
  <c r="M145" i="1" a="1"/>
  <c r="M145" i="1" s="1"/>
  <c r="K147" i="1" a="1"/>
  <c r="K147" i="1" s="1"/>
  <c r="G100" i="1" a="1"/>
  <c r="G100" i="1" s="1"/>
  <c r="S101" i="1"/>
  <c r="K105" i="1" a="1"/>
  <c r="K105" i="1" s="1"/>
  <c r="G107" i="1" a="1"/>
  <c r="G107" i="1" s="1"/>
  <c r="S108" i="1"/>
  <c r="S113" i="1"/>
  <c r="J117" i="1" a="1"/>
  <c r="J117" i="1" s="1"/>
  <c r="G119" i="1" a="1"/>
  <c r="G119" i="1" s="1"/>
  <c r="M120" i="1" a="1"/>
  <c r="M120" i="1" s="1"/>
  <c r="J122" i="1" a="1"/>
  <c r="J122" i="1" s="1"/>
  <c r="S123" i="1"/>
  <c r="L125" i="1"/>
  <c r="J127" i="1" a="1"/>
  <c r="J127" i="1" s="1"/>
  <c r="G129" i="1" a="1"/>
  <c r="G129" i="1" s="1"/>
  <c r="M130" i="1" a="1"/>
  <c r="M130" i="1" s="1"/>
  <c r="J132" i="1" a="1"/>
  <c r="J132" i="1" s="1"/>
  <c r="G134" i="1" a="1"/>
  <c r="G134" i="1" s="1"/>
  <c r="M135" i="1" a="1"/>
  <c r="M135" i="1" s="1"/>
  <c r="K137" i="1" a="1"/>
  <c r="K137" i="1" s="1"/>
  <c r="K142" i="1" a="1"/>
  <c r="K142" i="1" s="1"/>
  <c r="K98" i="1" a="1"/>
  <c r="K98" i="1" s="1"/>
  <c r="I100" i="1"/>
  <c r="G102" i="1" a="1"/>
  <c r="G102" i="1" s="1"/>
  <c r="L103" i="1"/>
  <c r="G109" i="1" a="1"/>
  <c r="G109" i="1" s="1"/>
  <c r="L110" i="1"/>
  <c r="I112" i="1"/>
  <c r="G114" i="1" a="1"/>
  <c r="G114" i="1" s="1"/>
  <c r="L115" i="1"/>
  <c r="K117" i="1" a="1"/>
  <c r="K117" i="1" s="1"/>
  <c r="G124" i="1" a="1"/>
  <c r="G124" i="1" s="1"/>
  <c r="M125" i="1" a="1"/>
  <c r="M125" i="1" s="1"/>
  <c r="K127" i="1" a="1"/>
  <c r="K127" i="1" s="1"/>
  <c r="K132" i="1" a="1"/>
  <c r="K132" i="1" s="1"/>
  <c r="I139" i="1"/>
  <c r="S140" i="1"/>
  <c r="L142" i="1"/>
  <c r="I144" i="1"/>
  <c r="S145" i="1"/>
  <c r="L147" i="1"/>
  <c r="L98" i="1"/>
  <c r="J100" i="1" a="1"/>
  <c r="J100" i="1" s="1"/>
  <c r="I102" i="1"/>
  <c r="M103" i="1" a="1"/>
  <c r="M103" i="1" s="1"/>
  <c r="L105" i="1"/>
  <c r="I107" i="1"/>
  <c r="M110" i="1" a="1"/>
  <c r="M110" i="1" s="1"/>
  <c r="J112" i="1" a="1"/>
  <c r="J112" i="1" s="1"/>
  <c r="M115" i="1" a="1"/>
  <c r="M115" i="1" s="1"/>
  <c r="I119" i="1"/>
  <c r="S120" i="1"/>
  <c r="K122" i="1" a="1"/>
  <c r="K122" i="1" s="1"/>
  <c r="I129" i="1"/>
  <c r="S130" i="1"/>
  <c r="L132" i="1"/>
  <c r="I134" i="1"/>
  <c r="S135" i="1"/>
  <c r="L137" i="1"/>
  <c r="J139" i="1" a="1"/>
  <c r="J139" i="1" s="1"/>
  <c r="G141" i="1" a="1"/>
  <c r="G141" i="1" s="1"/>
  <c r="M142" i="1" a="1"/>
  <c r="M142" i="1" s="1"/>
  <c r="J144" i="1" a="1"/>
  <c r="J144" i="1" s="1"/>
  <c r="G146" i="1" a="1"/>
  <c r="G146" i="1" s="1"/>
  <c r="M147" i="1" a="1"/>
  <c r="M147" i="1" s="1"/>
  <c r="M98" i="1" a="1"/>
  <c r="M98" i="1" s="1"/>
  <c r="K100" i="1" a="1"/>
  <c r="K100" i="1" s="1"/>
  <c r="J102" i="1" a="1"/>
  <c r="J102" i="1" s="1"/>
  <c r="M105" i="1" a="1"/>
  <c r="M105" i="1" s="1"/>
  <c r="J107" i="1" a="1"/>
  <c r="J107" i="1" s="1"/>
  <c r="I109" i="1"/>
  <c r="K112" i="1" a="1"/>
  <c r="K112" i="1" s="1"/>
  <c r="I114" i="1"/>
  <c r="L117" i="1"/>
  <c r="J119" i="1" a="1"/>
  <c r="J119" i="1" s="1"/>
  <c r="Q119" i="1" s="1"/>
  <c r="G121" i="1" a="1"/>
  <c r="G121" i="1" s="1"/>
  <c r="L122" i="1"/>
  <c r="I124" i="1"/>
  <c r="S125" i="1"/>
  <c r="L127" i="1"/>
  <c r="J129" i="1" a="1"/>
  <c r="J129" i="1" s="1"/>
  <c r="G131" i="1" a="1"/>
  <c r="G131" i="1" s="1"/>
  <c r="M132" i="1" a="1"/>
  <c r="M132" i="1" s="1"/>
  <c r="J134" i="1" a="1"/>
  <c r="J134" i="1" s="1"/>
  <c r="G136" i="1" a="1"/>
  <c r="G136" i="1" s="1"/>
  <c r="M137" i="1" a="1"/>
  <c r="M137" i="1" s="1"/>
  <c r="K139" i="1" a="1"/>
  <c r="K139" i="1" s="1"/>
  <c r="K144" i="1" a="1"/>
  <c r="K144" i="1" s="1"/>
  <c r="L100" i="1"/>
  <c r="S103" i="1"/>
  <c r="K107" i="1" a="1"/>
  <c r="K107" i="1" s="1"/>
  <c r="J109" i="1" a="1"/>
  <c r="J109" i="1" s="1"/>
  <c r="S110" i="1"/>
  <c r="L112" i="1"/>
  <c r="J114" i="1" a="1"/>
  <c r="J114" i="1" s="1"/>
  <c r="S115" i="1"/>
  <c r="M117" i="1" a="1"/>
  <c r="M117" i="1" s="1"/>
  <c r="K119" i="1" a="1"/>
  <c r="K119" i="1" s="1"/>
  <c r="M122" i="1" a="1"/>
  <c r="M122" i="1" s="1"/>
  <c r="J124" i="1" a="1"/>
  <c r="J124" i="1" s="1"/>
  <c r="G126" i="1" a="1"/>
  <c r="G126" i="1" s="1"/>
  <c r="M127" i="1" a="1"/>
  <c r="M127" i="1" s="1"/>
  <c r="K129" i="1" a="1"/>
  <c r="K129" i="1" s="1"/>
  <c r="K134" i="1" a="1"/>
  <c r="K134" i="1" s="1"/>
  <c r="I141" i="1"/>
  <c r="S142" i="1"/>
  <c r="L144" i="1"/>
  <c r="I146" i="1"/>
  <c r="S147" i="1"/>
  <c r="G6" i="1" a="1"/>
  <c r="G6" i="1" s="1"/>
  <c r="G20" i="1" a="1"/>
  <c r="G20" i="1" s="1"/>
  <c r="I31" i="1"/>
  <c r="G38" i="1" a="1"/>
  <c r="G38" i="1" s="1"/>
  <c r="G46" i="1" a="1"/>
  <c r="G46" i="1" s="1"/>
  <c r="I4" i="1"/>
  <c r="G45" i="1" a="1"/>
  <c r="G45" i="1" s="1"/>
  <c r="I8" i="1"/>
  <c r="G9" i="1" a="1"/>
  <c r="G9" i="1" s="1"/>
  <c r="I46" i="1"/>
  <c r="I43" i="1"/>
  <c r="I22" i="1"/>
  <c r="G32" i="1" a="1"/>
  <c r="G32" i="1" s="1"/>
  <c r="G43" i="1" a="1"/>
  <c r="G43" i="1" s="1"/>
  <c r="G12" i="1" a="1"/>
  <c r="G12" i="1" s="1"/>
  <c r="G33" i="1" a="1"/>
  <c r="G33" i="1" s="1"/>
  <c r="I39" i="1"/>
  <c r="G4" i="1" a="1"/>
  <c r="G4" i="1" s="1"/>
  <c r="G41" i="1" a="1"/>
  <c r="G41" i="1" s="1"/>
  <c r="G18" i="1" a="1"/>
  <c r="G18" i="1" s="1"/>
  <c r="I41" i="1"/>
  <c r="I45" i="1"/>
  <c r="I36" i="1"/>
  <c r="I18" i="1"/>
  <c r="I25" i="1"/>
  <c r="G44" i="1" a="1"/>
  <c r="G44" i="1" s="1"/>
  <c r="I44" i="1"/>
  <c r="I42" i="1"/>
  <c r="G42" i="1" a="1"/>
  <c r="G42" i="1" s="1"/>
  <c r="G37" i="1" a="1"/>
  <c r="G37" i="1" s="1"/>
  <c r="I86" i="1"/>
  <c r="G35" i="1" a="1"/>
  <c r="G35" i="1" s="1"/>
  <c r="G26" i="1" a="1"/>
  <c r="G26" i="1" s="1"/>
  <c r="I85" i="1"/>
  <c r="G34" i="1" a="1"/>
  <c r="G34" i="1" s="1"/>
  <c r="I26" i="1"/>
  <c r="G21" i="1" a="1"/>
  <c r="G21" i="1" s="1"/>
  <c r="I13" i="1"/>
  <c r="I10" i="1"/>
  <c r="I75" i="1"/>
  <c r="G60" i="1" a="1"/>
  <c r="G60" i="1" s="1"/>
  <c r="I68" i="1"/>
  <c r="I58" i="1"/>
  <c r="G36" i="1" a="1"/>
  <c r="G36" i="1" s="1"/>
  <c r="I23" i="1"/>
  <c r="G86" i="1" a="1"/>
  <c r="G86" i="1" s="1"/>
  <c r="I80" i="1"/>
  <c r="G28" i="1" a="1"/>
  <c r="G28" i="1" s="1"/>
  <c r="G23" i="1" a="1"/>
  <c r="G23" i="1" s="1"/>
  <c r="G15" i="1" a="1"/>
  <c r="G15" i="1" s="1"/>
  <c r="G74" i="1" a="1"/>
  <c r="G74" i="1" s="1"/>
  <c r="C3" i="1"/>
  <c r="I3" i="1" s="1"/>
  <c r="G90" i="1" a="1"/>
  <c r="G90" i="1" s="1"/>
  <c r="I94" i="1"/>
  <c r="I59" i="1"/>
  <c r="G70" i="1" a="1"/>
  <c r="G70" i="1" s="1"/>
  <c r="G72" i="1" a="1"/>
  <c r="G72" i="1" s="1"/>
  <c r="G81" i="1" a="1"/>
  <c r="G81" i="1" s="1"/>
  <c r="I5" i="1"/>
  <c r="G22" i="1" a="1"/>
  <c r="G22" i="1" s="1"/>
  <c r="I24" i="1"/>
  <c r="G31" i="1" a="1"/>
  <c r="G31" i="1" s="1"/>
  <c r="I40" i="1"/>
  <c r="I90" i="1"/>
  <c r="G57" i="1" a="1"/>
  <c r="G57" i="1" s="1"/>
  <c r="G68" i="1" a="1"/>
  <c r="G68" i="1" s="1"/>
  <c r="I70" i="1"/>
  <c r="I72" i="1"/>
  <c r="G79" i="1" a="1"/>
  <c r="G79" i="1" s="1"/>
  <c r="I81" i="1"/>
  <c r="I57" i="1"/>
  <c r="G55" i="1" a="1"/>
  <c r="G55" i="1" s="1"/>
  <c r="G64" i="1" a="1"/>
  <c r="G64" i="1" s="1"/>
  <c r="I66" i="1"/>
  <c r="I47" i="1"/>
  <c r="I53" i="1"/>
  <c r="I62" i="1"/>
  <c r="G75" i="1" a="1"/>
  <c r="G75" i="1" s="1"/>
  <c r="G84" i="1" a="1"/>
  <c r="G84" i="1" s="1"/>
  <c r="G8" i="1" a="1"/>
  <c r="G8" i="1" s="1"/>
  <c r="G10" i="1" a="1"/>
  <c r="G10" i="1" s="1"/>
  <c r="I12" i="1"/>
  <c r="I14" i="1"/>
  <c r="G95" i="1" a="1"/>
  <c r="G95" i="1" s="1"/>
  <c r="G49" i="1" a="1"/>
  <c r="G49" i="1" s="1"/>
  <c r="G51" i="1" a="1"/>
  <c r="G51" i="1" s="1"/>
  <c r="G91" i="1" a="1"/>
  <c r="G91" i="1" s="1"/>
  <c r="G93" i="1" a="1"/>
  <c r="G93" i="1" s="1"/>
  <c r="I95" i="1"/>
  <c r="I49" i="1"/>
  <c r="I51" i="1"/>
  <c r="I60" i="1"/>
  <c r="G73" i="1" a="1"/>
  <c r="G73" i="1" s="1"/>
  <c r="G82" i="1" a="1"/>
  <c r="G82" i="1" s="1"/>
  <c r="I6" i="1"/>
  <c r="I91" i="1"/>
  <c r="G58" i="1" a="1"/>
  <c r="G58" i="1" s="1"/>
  <c r="G71" i="1" a="1"/>
  <c r="G71" i="1" s="1"/>
  <c r="I73" i="1"/>
  <c r="G80" i="1" a="1"/>
  <c r="G80" i="1" s="1"/>
  <c r="I82" i="1"/>
  <c r="G89" i="1" a="1"/>
  <c r="G89" i="1" s="1"/>
  <c r="I93" i="1"/>
  <c r="G56" i="1" a="1"/>
  <c r="G56" i="1" s="1"/>
  <c r="G67" i="1" a="1"/>
  <c r="G67" i="1" s="1"/>
  <c r="I69" i="1"/>
  <c r="G78" i="1" a="1"/>
  <c r="G78" i="1" s="1"/>
  <c r="G87" i="1" a="1"/>
  <c r="G87" i="1" s="1"/>
  <c r="I56" i="1"/>
  <c r="G65" i="1" a="1"/>
  <c r="G65" i="1" s="1"/>
  <c r="I67" i="1"/>
  <c r="I78" i="1"/>
  <c r="I87" i="1"/>
  <c r="G54" i="1" a="1"/>
  <c r="G54" i="1" s="1"/>
  <c r="G63" i="1" a="1"/>
  <c r="G63" i="1" s="1"/>
  <c r="I65" i="1"/>
  <c r="G76" i="1" a="1"/>
  <c r="G76" i="1" s="1"/>
  <c r="G85" i="1" a="1"/>
  <c r="G85" i="1" s="1"/>
  <c r="G11" i="1" a="1"/>
  <c r="G11" i="1" s="1"/>
  <c r="G13" i="1" a="1"/>
  <c r="G13" i="1" s="1"/>
  <c r="I15" i="1"/>
  <c r="I28" i="1"/>
  <c r="G96" i="1" a="1"/>
  <c r="G96" i="1" s="1"/>
  <c r="G52" i="1" a="1"/>
  <c r="G52" i="1" s="1"/>
  <c r="I54" i="1"/>
  <c r="G61" i="1" a="1"/>
  <c r="G61" i="1" s="1"/>
  <c r="I63" i="1"/>
  <c r="I76" i="1"/>
  <c r="G92" i="1" a="1"/>
  <c r="G92" i="1" s="1"/>
  <c r="I96" i="1"/>
  <c r="G48" i="1" a="1"/>
  <c r="G48" i="1" s="1"/>
  <c r="G50" i="1" a="1"/>
  <c r="G50" i="1" s="1"/>
  <c r="I52" i="1"/>
  <c r="I61" i="1"/>
  <c r="I92" i="1"/>
  <c r="G94" i="1" a="1"/>
  <c r="G94" i="1" s="1"/>
  <c r="I48" i="1"/>
  <c r="I50" i="1"/>
  <c r="G59" i="1" a="1"/>
  <c r="G59" i="1" s="1"/>
  <c r="I74" i="1"/>
  <c r="I83" i="1"/>
  <c r="G5" i="1" a="1"/>
  <c r="G5" i="1" s="1"/>
  <c r="I38" i="1"/>
  <c r="I33" i="1"/>
  <c r="I20" i="1"/>
  <c r="I9" i="1"/>
  <c r="I55" i="1"/>
  <c r="I30" i="1"/>
  <c r="G25" i="1" a="1"/>
  <c r="G25" i="1" s="1"/>
  <c r="I17" i="1"/>
  <c r="I79" i="1"/>
  <c r="G66" i="1" a="1"/>
  <c r="G66" i="1" s="1"/>
  <c r="G40" i="1" a="1"/>
  <c r="G40" i="1" s="1"/>
  <c r="I35" i="1"/>
  <c r="G30" i="1" a="1"/>
  <c r="G30" i="1" s="1"/>
  <c r="G17" i="1" a="1"/>
  <c r="G17" i="1" s="1"/>
  <c r="I89" i="1"/>
  <c r="I84" i="1"/>
  <c r="G53" i="1" a="1"/>
  <c r="G53" i="1" s="1"/>
  <c r="I27" i="1"/>
  <c r="G14" i="1" a="1"/>
  <c r="G14" i="1" s="1"/>
  <c r="I71" i="1"/>
  <c r="I64" i="1"/>
  <c r="I37" i="1"/>
  <c r="I32" i="1"/>
  <c r="G27" i="1" a="1"/>
  <c r="G27" i="1" s="1"/>
  <c r="I19" i="1"/>
  <c r="I11" i="1"/>
  <c r="I77" i="1"/>
  <c r="G19" i="1" a="1"/>
  <c r="G19" i="1" s="1"/>
  <c r="I88" i="1"/>
  <c r="G83" i="1" a="1"/>
  <c r="G83" i="1" s="1"/>
  <c r="G77" i="1" a="1"/>
  <c r="G77" i="1" s="1"/>
  <c r="G24" i="1" a="1"/>
  <c r="G24" i="1" s="1"/>
  <c r="I16" i="1"/>
  <c r="G88" i="1" a="1"/>
  <c r="G88" i="1" s="1"/>
  <c r="I29" i="1"/>
  <c r="G16" i="1" a="1"/>
  <c r="G16" i="1" s="1"/>
  <c r="I7" i="1"/>
  <c r="G62" i="1" a="1"/>
  <c r="G62" i="1" s="1"/>
  <c r="G47" i="1" a="1"/>
  <c r="G47" i="1" s="1"/>
  <c r="G39" i="1" a="1"/>
  <c r="G39" i="1" s="1"/>
  <c r="I34" i="1"/>
  <c r="G29" i="1" a="1"/>
  <c r="G29" i="1" s="1"/>
  <c r="G7" i="1" a="1"/>
  <c r="G7" i="1" s="1"/>
  <c r="G69" i="1" a="1"/>
  <c r="G69" i="1" s="1"/>
  <c r="N151" i="1" l="1"/>
  <c r="Q151" i="1"/>
  <c r="N150" i="1"/>
  <c r="Q150" i="1"/>
  <c r="Q149" i="1"/>
  <c r="N149" i="1"/>
  <c r="N148" i="1"/>
  <c r="Q148" i="1"/>
  <c r="Q139" i="1"/>
  <c r="Q124" i="1"/>
  <c r="Q144" i="1"/>
  <c r="Q114" i="1"/>
  <c r="Q134" i="1"/>
  <c r="Q107" i="1"/>
  <c r="Q109" i="1"/>
  <c r="Q147" i="1"/>
  <c r="Q120" i="1"/>
  <c r="Q135" i="1"/>
  <c r="Q143" i="1"/>
  <c r="Q103" i="1"/>
  <c r="Q113" i="1"/>
  <c r="Q129" i="1"/>
  <c r="Q116" i="1"/>
  <c r="Q117" i="1"/>
  <c r="Q98" i="1"/>
  <c r="Q123" i="1"/>
  <c r="Q136" i="1"/>
  <c r="Q77" i="1"/>
  <c r="Q142" i="1"/>
  <c r="Q127" i="1"/>
  <c r="Q138" i="1"/>
  <c r="Q126" i="1"/>
  <c r="Q106" i="1"/>
  <c r="Q102" i="1"/>
  <c r="Q133" i="1"/>
  <c r="Q13" i="1"/>
  <c r="Q95" i="1"/>
  <c r="Q28" i="1"/>
  <c r="Q67" i="1"/>
  <c r="Q89" i="1"/>
  <c r="Q56" i="1"/>
  <c r="Q54" i="1"/>
  <c r="Q99" i="1"/>
  <c r="Q20" i="1"/>
  <c r="Q59" i="1"/>
  <c r="Q81" i="1"/>
  <c r="Q66" i="1"/>
  <c r="Q32" i="1"/>
  <c r="Q46" i="1"/>
  <c r="Q12" i="1"/>
  <c r="Q51" i="1"/>
  <c r="Q82" i="1"/>
  <c r="Q73" i="1"/>
  <c r="Q26" i="1"/>
  <c r="Q16" i="1"/>
  <c r="Q38" i="1"/>
  <c r="Q112" i="1"/>
  <c r="Q132" i="1"/>
  <c r="Q4" i="1"/>
  <c r="Q43" i="1"/>
  <c r="Q42" i="1"/>
  <c r="Q65" i="1"/>
  <c r="Q90" i="1"/>
  <c r="Q30" i="1"/>
  <c r="Q131" i="1"/>
  <c r="Q85" i="1"/>
  <c r="Q35" i="1"/>
  <c r="Q57" i="1"/>
  <c r="Q74" i="1"/>
  <c r="Q15" i="1"/>
  <c r="Q22" i="1"/>
  <c r="Q29" i="1"/>
  <c r="Q71" i="1"/>
  <c r="Q27" i="1"/>
  <c r="Q49" i="1"/>
  <c r="Q58" i="1"/>
  <c r="Q14" i="1"/>
  <c r="Q146" i="1"/>
  <c r="Q93" i="1"/>
  <c r="Q19" i="1"/>
  <c r="Q41" i="1"/>
  <c r="Q96" i="1"/>
  <c r="Q34" i="1"/>
  <c r="Q6" i="1"/>
  <c r="Q101" i="1"/>
  <c r="Q61" i="1"/>
  <c r="Q45" i="1"/>
  <c r="Q11" i="1"/>
  <c r="Q33" i="1"/>
  <c r="Q80" i="1"/>
  <c r="Q18" i="1"/>
  <c r="Q79" i="1"/>
  <c r="Q115" i="1"/>
  <c r="Q21" i="1"/>
  <c r="Q92" i="1"/>
  <c r="Q25" i="1"/>
  <c r="Q47" i="1"/>
  <c r="Q64" i="1"/>
  <c r="Q7" i="1"/>
  <c r="Q130" i="1"/>
  <c r="Q122" i="1"/>
  <c r="Q105" i="1"/>
  <c r="Q125" i="1"/>
  <c r="Q108" i="1"/>
  <c r="Q128" i="1"/>
  <c r="Q104" i="1"/>
  <c r="Q141" i="1"/>
  <c r="Q5" i="1"/>
  <c r="Q84" i="1"/>
  <c r="Q37" i="1"/>
  <c r="Q17" i="1"/>
  <c r="Q48" i="1"/>
  <c r="Q140" i="1"/>
  <c r="Q121" i="1"/>
  <c r="Q76" i="1"/>
  <c r="Q55" i="1"/>
  <c r="Q9" i="1"/>
  <c r="Q40" i="1"/>
  <c r="Q87" i="1"/>
  <c r="Q100" i="1"/>
  <c r="Q137" i="1"/>
  <c r="Q110" i="1"/>
  <c r="Q68" i="1"/>
  <c r="Q24" i="1"/>
  <c r="Q63" i="1"/>
  <c r="Q94" i="1"/>
  <c r="Q97" i="1"/>
  <c r="Q60" i="1"/>
  <c r="Q8" i="1"/>
  <c r="Q31" i="1"/>
  <c r="Q86" i="1"/>
  <c r="Q52" i="1"/>
  <c r="Q91" i="1"/>
  <c r="Q39" i="1"/>
  <c r="Q50" i="1"/>
  <c r="Q78" i="1"/>
  <c r="Q69" i="1"/>
  <c r="Q44" i="1"/>
  <c r="Q83" i="1"/>
  <c r="Q23" i="1"/>
  <c r="Q10" i="1"/>
  <c r="Q88" i="1"/>
  <c r="Q70" i="1"/>
  <c r="Q145" i="1"/>
  <c r="Q118" i="1"/>
  <c r="Q111" i="1"/>
  <c r="Q53" i="1"/>
  <c r="Q36" i="1"/>
  <c r="Q75" i="1"/>
  <c r="Q72" i="1"/>
  <c r="Q62" i="1"/>
  <c r="N124" i="1"/>
  <c r="N114" i="1"/>
  <c r="N109" i="1"/>
  <c r="N134" i="1"/>
  <c r="N129" i="1"/>
  <c r="N119" i="1"/>
  <c r="N107" i="1"/>
  <c r="N144" i="1"/>
  <c r="N139" i="1"/>
  <c r="N112" i="1"/>
  <c r="N100" i="1"/>
  <c r="N132" i="1"/>
  <c r="N127" i="1"/>
  <c r="N122" i="1"/>
  <c r="N117" i="1"/>
  <c r="N142" i="1"/>
  <c r="N137" i="1"/>
  <c r="N105" i="1"/>
  <c r="N98" i="1"/>
  <c r="N147" i="1"/>
  <c r="N115" i="1"/>
  <c r="N110" i="1"/>
  <c r="N103" i="1"/>
  <c r="N130" i="1"/>
  <c r="N125" i="1"/>
  <c r="N120" i="1"/>
  <c r="N140" i="1"/>
  <c r="N135" i="1"/>
  <c r="N108" i="1"/>
  <c r="N145" i="1"/>
  <c r="N128" i="1"/>
  <c r="N123" i="1"/>
  <c r="N118" i="1"/>
  <c r="N113" i="1"/>
  <c r="N101" i="1"/>
  <c r="N138" i="1"/>
  <c r="N133" i="1"/>
  <c r="N106" i="1"/>
  <c r="N99" i="1"/>
  <c r="N143" i="1"/>
  <c r="N111" i="1"/>
  <c r="N126" i="1"/>
  <c r="N116" i="1"/>
  <c r="N104" i="1"/>
  <c r="N102" i="1"/>
  <c r="N97" i="1"/>
  <c r="N136" i="1"/>
  <c r="N131" i="1"/>
  <c r="N121" i="1"/>
  <c r="N146" i="1"/>
  <c r="N141" i="1"/>
  <c r="M3" i="1" a="1"/>
  <c r="M3" i="1" s="1"/>
  <c r="K3" i="1" a="1"/>
  <c r="K3" i="1" s="1"/>
  <c r="L3" i="1"/>
  <c r="S3" i="1"/>
  <c r="J3" i="1" a="1"/>
  <c r="J3" i="1" s="1"/>
  <c r="G3" i="1" a="1"/>
  <c r="G3" i="1" s="1"/>
  <c r="Q3" i="1" l="1"/>
  <c r="N73" i="1"/>
  <c r="N29" i="1"/>
  <c r="N69" i="1"/>
  <c r="N25" i="1"/>
  <c r="N24" i="1"/>
  <c r="N57" i="1"/>
  <c r="N13" i="1"/>
  <c r="N53" i="1"/>
  <c r="N9" i="1"/>
  <c r="N71" i="1"/>
  <c r="N22" i="1"/>
  <c r="N63" i="1"/>
  <c r="N54" i="1"/>
  <c r="N10" i="1"/>
  <c r="N50" i="1"/>
  <c r="N6" i="1"/>
  <c r="N96" i="1"/>
  <c r="N23" i="1"/>
  <c r="N92" i="1"/>
  <c r="N91" i="1"/>
  <c r="N66" i="1"/>
  <c r="N19" i="1"/>
  <c r="N20" i="1"/>
  <c r="N52" i="1"/>
  <c r="N89" i="1"/>
  <c r="N85" i="1"/>
  <c r="N94" i="1"/>
  <c r="N48" i="1"/>
  <c r="N42" i="1"/>
  <c r="N38" i="1"/>
  <c r="N79" i="1"/>
  <c r="N58" i="1"/>
  <c r="N75" i="1"/>
  <c r="N14" i="1"/>
  <c r="N8" i="1"/>
  <c r="N39" i="1"/>
  <c r="N60" i="1"/>
  <c r="N81" i="1"/>
  <c r="N45" i="1"/>
  <c r="N41" i="1"/>
  <c r="N76" i="1"/>
  <c r="N88" i="1"/>
  <c r="N4" i="1"/>
  <c r="N80" i="1"/>
  <c r="N82" i="1"/>
  <c r="N72" i="1"/>
  <c r="N36" i="1"/>
  <c r="N86" i="1"/>
  <c r="N32" i="1"/>
  <c r="N33" i="1"/>
  <c r="N28" i="1"/>
  <c r="N65" i="1"/>
  <c r="N21" i="1"/>
  <c r="N61" i="1"/>
  <c r="N17" i="1"/>
  <c r="N16" i="1"/>
  <c r="N77" i="1"/>
  <c r="N12" i="1"/>
  <c r="N26" i="1"/>
  <c r="N62" i="1"/>
  <c r="N18" i="1"/>
  <c r="N55" i="1"/>
  <c r="N51" i="1"/>
  <c r="N15" i="1"/>
  <c r="N95" i="1"/>
  <c r="N40" i="1"/>
  <c r="N67" i="1"/>
  <c r="N68" i="1"/>
  <c r="N64" i="1"/>
  <c r="N70" i="1"/>
  <c r="N46" i="1"/>
  <c r="N35" i="1"/>
  <c r="N83" i="1"/>
  <c r="N34" i="1"/>
  <c r="N30" i="1"/>
  <c r="N49" i="1"/>
  <c r="N5" i="1"/>
  <c r="N31" i="1"/>
  <c r="N93" i="1"/>
  <c r="N47" i="1"/>
  <c r="N37" i="1"/>
  <c r="N44" i="1"/>
  <c r="N56" i="1"/>
  <c r="N90" i="1"/>
  <c r="N87" i="1"/>
  <c r="N59" i="1"/>
  <c r="N27" i="1"/>
  <c r="N11" i="1"/>
  <c r="N7" i="1"/>
  <c r="N78" i="1"/>
  <c r="N43" i="1"/>
  <c r="N74" i="1"/>
  <c r="N84" i="1"/>
  <c r="N3" i="1" l="1"/>
  <c r="U1" i="36" l="1"/>
  <c r="AE1" i="36"/>
  <c r="Z1" i="36" l="1"/>
  <c r="P1" i="36" l="1"/>
  <c r="AJ1" i="36" l="1"/>
  <c r="D214" i="1" a="1"/>
  <c r="D575" i="1" a="1"/>
  <c r="D364" i="1" a="1"/>
  <c r="D572" i="1" a="1"/>
  <c r="D654" i="1" a="1"/>
  <c r="D750" i="1" a="1"/>
  <c r="D227" i="1" a="1"/>
  <c r="D576" i="1" a="1"/>
  <c r="D110" i="1" a="1"/>
  <c r="D29" i="1" a="1"/>
  <c r="D633" i="1" a="1"/>
  <c r="D60" i="1" a="1"/>
  <c r="D758" i="1" a="1"/>
  <c r="D740" i="1" a="1"/>
  <c r="D745" i="1" a="1"/>
  <c r="D546" i="1" a="1"/>
  <c r="D692" i="1" a="1"/>
  <c r="D924" i="1" a="1"/>
  <c r="D376" i="1" a="1"/>
  <c r="D226" i="1" a="1"/>
  <c r="D714" i="1" a="1"/>
  <c r="D354" i="1" a="1"/>
  <c r="D859" i="1" a="1"/>
  <c r="D767" i="1" a="1"/>
  <c r="D618" i="1" a="1"/>
  <c r="D629" i="1" a="1"/>
  <c r="D851" i="1" a="1"/>
  <c r="D82" i="1" a="1"/>
  <c r="D579" i="1" a="1"/>
  <c r="D748" i="1" a="1"/>
  <c r="D430" i="1" a="1"/>
  <c r="D124" i="1" a="1"/>
  <c r="D326" i="1" a="1"/>
  <c r="D301" i="1" a="1"/>
  <c r="D888" i="1" a="1"/>
  <c r="D521" i="1" a="1"/>
  <c r="D603" i="1" a="1"/>
  <c r="D594" i="1" a="1"/>
  <c r="D502" i="1" a="1"/>
  <c r="D144" i="1" a="1"/>
  <c r="D152" i="1" a="1"/>
  <c r="D866" i="1" a="1"/>
  <c r="D74" i="1" a="1"/>
  <c r="D126" i="1" a="1"/>
  <c r="D600" i="1" a="1"/>
  <c r="D593" i="1" a="1"/>
  <c r="D48" i="1" a="1"/>
  <c r="D313" i="1" a="1"/>
  <c r="D413" i="1" a="1"/>
  <c r="D190" i="1" a="1"/>
  <c r="D716" i="1" a="1"/>
  <c r="D443" i="1" a="1"/>
  <c r="D500" i="1" a="1"/>
  <c r="D101" i="1" a="1"/>
  <c r="D700" i="1" a="1"/>
  <c r="D17" i="1" a="1"/>
  <c r="D701" i="1" a="1"/>
  <c r="D285" i="1" a="1"/>
  <c r="D167" i="1" a="1"/>
  <c r="D871" i="1" a="1"/>
  <c r="D206" i="1" a="1"/>
  <c r="D587" i="1" a="1"/>
  <c r="D58" i="1" a="1"/>
  <c r="D910" i="1" a="1"/>
  <c r="D657" i="1" a="1"/>
  <c r="D23" i="1" a="1"/>
  <c r="D385" i="1" a="1"/>
  <c r="D404" i="1" a="1"/>
  <c r="D842" i="1" a="1"/>
  <c r="D711" i="1" a="1"/>
  <c r="D814" i="1" a="1"/>
  <c r="D695" i="1" a="1"/>
  <c r="D667" i="1" a="1"/>
  <c r="D462" i="1" a="1"/>
  <c r="D362" i="1" a="1"/>
  <c r="D483" i="1" a="1"/>
  <c r="D885" i="1" a="1"/>
  <c r="D583" i="1" a="1"/>
  <c r="D757" i="1" a="1"/>
  <c r="D262" i="1" a="1"/>
  <c r="D411" i="1" a="1"/>
  <c r="D840" i="1" a="1"/>
  <c r="D590" i="1" a="1"/>
  <c r="D812" i="1" a="1"/>
  <c r="D529" i="1" a="1"/>
  <c r="D640" i="1" a="1"/>
  <c r="D371" i="1" a="1"/>
  <c r="D568" i="1" a="1"/>
  <c r="D131" i="1" a="1"/>
  <c r="D589" i="1" a="1"/>
  <c r="D878" i="1" a="1"/>
  <c r="D155" i="1" a="1"/>
  <c r="D515" i="1" a="1"/>
  <c r="D922" i="1" a="1"/>
  <c r="D143" i="1" a="1"/>
  <c r="D8" i="1" a="1"/>
  <c r="D827" i="1" a="1"/>
  <c r="D444" i="1" a="1"/>
  <c r="D691" i="1" a="1"/>
  <c r="D72" i="1" a="1"/>
  <c r="D693" i="1" a="1"/>
  <c r="D369" i="1" a="1"/>
  <c r="D457" i="1" a="1"/>
  <c r="D666" i="1" a="1"/>
  <c r="D343" i="1" a="1"/>
  <c r="D128" i="1" a="1"/>
  <c r="D678" i="1" a="1"/>
  <c r="D764" i="1" a="1"/>
  <c r="D836" i="1" a="1"/>
  <c r="D574" i="1" a="1"/>
  <c r="D893" i="1" a="1"/>
  <c r="D655" i="1" a="1"/>
  <c r="D863" i="1" a="1"/>
  <c r="D30" i="1" a="1"/>
  <c r="D545" i="1" a="1"/>
  <c r="D257" i="1" a="1"/>
  <c r="D884" i="1" a="1"/>
  <c r="D696" i="1" a="1"/>
  <c r="D768" i="1" a="1"/>
  <c r="D426" i="1" a="1"/>
  <c r="D408" i="1" a="1"/>
  <c r="D228" i="1" a="1"/>
  <c r="D11" i="1" a="1"/>
  <c r="D602" i="1" a="1"/>
  <c r="D496" i="1" a="1"/>
  <c r="D312" i="1" a="1"/>
  <c r="D802" i="1" a="1"/>
  <c r="D838" i="1" a="1"/>
  <c r="D855" i="1" a="1"/>
  <c r="D703" i="1" a="1"/>
  <c r="D615" i="1" a="1"/>
  <c r="D605" i="1" a="1"/>
  <c r="D107" i="1" a="1"/>
  <c r="D204" i="1" a="1"/>
  <c r="D941" i="1" a="1"/>
  <c r="D5" i="1" a="1"/>
  <c r="D833" i="1" a="1"/>
  <c r="D498" i="1" a="1"/>
  <c r="D906" i="1" a="1"/>
  <c r="D66" i="1" a="1"/>
  <c r="D292" i="1" a="1"/>
  <c r="D162" i="1" a="1"/>
  <c r="D741" i="1" a="1"/>
  <c r="D320" i="1" a="1"/>
  <c r="D67" i="1" a="1"/>
  <c r="D239" i="1" a="1"/>
  <c r="D12" i="1" a="1"/>
  <c r="D658" i="1" a="1"/>
  <c r="D516" i="1" a="1"/>
  <c r="D588" i="1" a="1"/>
  <c r="D87" i="1" a="1"/>
  <c r="D318" i="1" a="1"/>
  <c r="D737" i="1" a="1"/>
  <c r="D555" i="1" a="1"/>
  <c r="D470" i="1" a="1"/>
  <c r="D791" i="1" a="1"/>
  <c r="D202" i="1" a="1"/>
  <c r="D815" i="1" a="1"/>
  <c r="D661" i="1" a="1"/>
  <c r="D281" i="1" a="1"/>
  <c r="D20" i="1" a="1"/>
  <c r="D577" i="1" a="1"/>
  <c r="D36" i="1" a="1"/>
  <c r="D255" i="1" a="1"/>
  <c r="D912" i="1" a="1"/>
  <c r="D765" i="1" a="1"/>
  <c r="D277" i="1" a="1"/>
  <c r="D649" i="1" a="1"/>
  <c r="D157" i="1" a="1"/>
  <c r="D919" i="1" a="1"/>
  <c r="D578" i="1" a="1"/>
  <c r="D620" i="1" a="1"/>
  <c r="D59" i="1" a="1"/>
  <c r="D613" i="1" a="1"/>
  <c r="D175" i="1" a="1"/>
  <c r="D466" i="1" a="1"/>
  <c r="D180" i="1" a="1"/>
  <c r="D723" i="1" a="1"/>
  <c r="D231" i="1" a="1"/>
  <c r="D347" i="1" a="1"/>
  <c r="D19" i="1" a="1"/>
  <c r="D441" i="1" a="1"/>
  <c r="D451" i="1" a="1"/>
  <c r="D524" i="1" a="1"/>
  <c r="D800" i="1" a="1"/>
  <c r="D787" i="1" a="1"/>
  <c r="D386" i="1" a="1"/>
  <c r="D504" i="1" a="1"/>
  <c r="D68" i="1" a="1"/>
  <c r="D296" i="1" a="1"/>
  <c r="D599" i="1" a="1"/>
  <c r="D357" i="1" a="1"/>
  <c r="D892" i="1" a="1"/>
  <c r="D115" i="1" a="1"/>
  <c r="D721" i="1" a="1"/>
  <c r="D445" i="1" a="1"/>
  <c r="D646" i="1" a="1"/>
  <c r="D471" i="1" a="1"/>
  <c r="D459" i="1" a="1"/>
  <c r="D820" i="1" a="1"/>
  <c r="D280" i="1" a="1"/>
  <c r="D458" i="1" a="1"/>
  <c r="D278" i="1" a="1"/>
  <c r="D91" i="1" a="1"/>
  <c r="D147" i="1" a="1"/>
  <c r="D442" i="1" a="1"/>
  <c r="D495" i="1" a="1"/>
  <c r="D416" i="1" a="1"/>
  <c r="D151" i="1" a="1"/>
  <c r="D146" i="1" a="1"/>
  <c r="D751" i="1" a="1"/>
  <c r="D169" i="1" a="1"/>
  <c r="D161" i="1" a="1"/>
  <c r="D121" i="1" a="1"/>
  <c r="D875" i="1" a="1"/>
  <c r="D113" i="1" a="1"/>
  <c r="D241" i="1" a="1"/>
  <c r="D286" i="1" a="1"/>
  <c r="D261" i="1" a="1"/>
  <c r="D125" i="1" a="1"/>
  <c r="D31" i="1" a="1"/>
  <c r="D747" i="1" a="1"/>
  <c r="D46" i="1" a="1"/>
  <c r="D38" i="1" a="1"/>
  <c r="D468" i="1" a="1"/>
  <c r="D611" i="1" a="1"/>
  <c r="D718" i="1" a="1"/>
  <c r="D95" i="1" a="1"/>
  <c r="D358" i="1" a="1"/>
  <c r="D305" i="1" a="1"/>
  <c r="D730" i="1" a="1"/>
  <c r="D122" i="1" a="1"/>
  <c r="D47" i="1" a="1"/>
  <c r="D852" i="1" a="1"/>
  <c r="D732" i="1" a="1"/>
  <c r="D28" i="1" a="1"/>
  <c r="D25" i="1" a="1"/>
  <c r="D191" i="1" a="1"/>
  <c r="D438" i="1" a="1"/>
  <c r="D223" i="1" a="1"/>
  <c r="D565" i="1" a="1"/>
  <c r="D573" i="1" a="1"/>
  <c r="D449" i="1" a="1"/>
  <c r="D779" i="1" a="1"/>
  <c r="D13" i="1" a="1"/>
  <c r="D604" i="1" a="1"/>
  <c r="D259" i="1" a="1"/>
  <c r="D505" i="1" a="1"/>
  <c r="D518" i="1" a="1"/>
  <c r="D683" i="1" a="1"/>
  <c r="D509" i="1" a="1"/>
  <c r="D807" i="1" a="1"/>
  <c r="D537" i="1" a="1"/>
  <c r="D37" i="1" a="1"/>
  <c r="D769" i="1" a="1"/>
  <c r="D310" i="1" a="1"/>
  <c r="D798" i="1" a="1"/>
  <c r="D34" i="1" a="1"/>
  <c r="D414" i="1" a="1"/>
  <c r="D360" i="1" a="1"/>
  <c r="D352" i="1" a="1"/>
  <c r="D935" i="1" a="1"/>
  <c r="D894" i="1" a="1"/>
  <c r="D127" i="1" a="1"/>
  <c r="D39" i="1" a="1"/>
  <c r="D384" i="1" a="1"/>
  <c r="D510" i="1" a="1"/>
  <c r="D393" i="1" a="1"/>
  <c r="D582" i="1" a="1"/>
  <c r="D813" i="1" a="1"/>
  <c r="D90" i="1" a="1"/>
  <c r="D208" i="1" a="1"/>
  <c r="D177" i="1" a="1"/>
  <c r="D853" i="1" a="1"/>
  <c r="D617" i="1" a="1"/>
  <c r="D476" i="1" a="1"/>
  <c r="D726" i="1" a="1"/>
  <c r="D304" i="1" a="1"/>
  <c r="D323" i="1" a="1"/>
  <c r="D324" i="1" a="1"/>
  <c r="D209" i="1" a="1"/>
  <c r="D564" i="1" a="1"/>
  <c r="D63" i="1" a="1"/>
  <c r="D207" i="1" a="1"/>
  <c r="D915" i="1" a="1"/>
  <c r="D178" i="1" a="1"/>
  <c r="D597" i="1" a="1"/>
  <c r="D697" i="1" a="1"/>
  <c r="D361" i="1" a="1"/>
  <c r="D653" i="1" a="1"/>
  <c r="D548" i="1" a="1"/>
  <c r="D538" i="1" a="1"/>
  <c r="D558" i="1" a="1"/>
  <c r="D166" i="1" a="1"/>
  <c r="D300" i="1" a="1"/>
  <c r="D218" i="1" a="1"/>
  <c r="D533" i="1" a="1"/>
  <c r="D339" i="1" a="1"/>
  <c r="D862" i="1" a="1"/>
  <c r="D513" i="1" a="1"/>
  <c r="D150" i="1" a="1"/>
  <c r="D671" i="1" a="1"/>
  <c r="D486" i="1" a="1"/>
  <c r="D289" i="1" a="1"/>
  <c r="D664" i="1" a="1"/>
  <c r="D731" i="1" a="1"/>
  <c r="D423" i="1" a="1"/>
  <c r="D756" i="1" a="1"/>
  <c r="D315" i="1" a="1"/>
  <c r="D387" i="1" a="1"/>
  <c r="D391" i="1" a="1"/>
  <c r="D288" i="1" a="1"/>
  <c r="D474" i="1" a="1"/>
  <c r="D45" i="1" a="1"/>
  <c r="D199" i="1" a="1"/>
  <c r="D132" i="1" a="1"/>
  <c r="D456" i="1" a="1"/>
  <c r="D501" i="1" a="1"/>
  <c r="D198" i="1" a="1"/>
  <c r="D596" i="1" a="1"/>
  <c r="D32" i="1" a="1"/>
  <c r="D755" i="1" a="1"/>
  <c r="D566" i="1" a="1"/>
  <c r="D662" i="1" a="1"/>
  <c r="D684" i="1" a="1"/>
  <c r="D14" i="1" a="1"/>
  <c r="D623" i="1" a="1"/>
  <c r="D712" i="1" a="1"/>
  <c r="D294" i="1" a="1"/>
  <c r="D171" i="1" a="1"/>
  <c r="D773" i="1" a="1"/>
  <c r="D316" i="1" a="1"/>
  <c r="D734" i="1" a="1"/>
  <c r="D15" i="1" a="1"/>
  <c r="D790" i="1" a="1"/>
  <c r="D135" i="1" a="1"/>
  <c r="D298" i="1" a="1"/>
  <c r="D669" i="1" a="1"/>
  <c r="D727" i="1" a="1"/>
  <c r="D908" i="1" a="1"/>
  <c r="D639" i="1" a="1"/>
  <c r="D234" i="1" a="1"/>
  <c r="D715" i="1" a="1"/>
  <c r="D804" i="1" a="1"/>
  <c r="D35" i="1" a="1"/>
  <c r="D708" i="1" a="1"/>
  <c r="D847" i="1" a="1"/>
  <c r="D943" i="1" a="1"/>
  <c r="D522" i="1" a="1"/>
  <c r="D544" i="1" a="1"/>
  <c r="D927" i="1" a="1"/>
  <c r="D783" i="1" a="1"/>
  <c r="D230" i="1" a="1"/>
  <c r="D433" i="1" a="1"/>
  <c r="D377" i="1" a="1"/>
  <c r="D638" i="1" a="1"/>
  <c r="D772" i="1" a="1"/>
  <c r="D279" i="1" a="1"/>
  <c r="D781" i="1" a="1"/>
  <c r="D643" i="1" a="1"/>
  <c r="D418" i="1" a="1"/>
  <c r="D334" i="1" a="1"/>
  <c r="D724" i="1" a="1"/>
  <c r="D27" i="1" a="1"/>
  <c r="D937" i="1" a="1"/>
  <c r="D803" i="1" a="1"/>
  <c r="D434" i="1" a="1"/>
  <c r="D744" i="1" a="1"/>
  <c r="D392" i="1" a="1"/>
  <c r="D528" i="1" a="1"/>
  <c r="D53" i="1" a="1"/>
  <c r="D267" i="1" a="1"/>
  <c r="D854" i="1" a="1"/>
  <c r="D551" i="1" a="1"/>
  <c r="D7" i="1" a="1"/>
  <c r="D70" i="1" a="1"/>
  <c r="D936" i="1" a="1"/>
  <c r="D54" i="1" a="1"/>
  <c r="D33" i="1" a="1"/>
  <c r="D345" i="1" a="1"/>
  <c r="D523" i="1" a="1"/>
  <c r="D274" i="1" a="1"/>
  <c r="D717" i="1" a="1"/>
  <c r="D42" i="1" a="1"/>
  <c r="D49" i="1" a="1"/>
  <c r="D75" i="1" a="1"/>
  <c r="D96" i="1" a="1"/>
  <c r="D299" i="1" a="1"/>
  <c r="D52" i="1" a="1"/>
  <c r="D795" i="1" a="1"/>
  <c r="D284" i="1" a="1"/>
  <c r="D651" i="1" a="1"/>
  <c r="D163" i="1" a="1"/>
  <c r="D571" i="1" a="1"/>
  <c r="D380" i="1" a="1"/>
  <c r="D211" i="1" a="1"/>
  <c r="D291" i="1" a="1"/>
  <c r="D405" i="1" a="1"/>
  <c r="D251" i="1" a="1"/>
  <c r="D514" i="1" a="1"/>
  <c r="D453" i="1" a="1"/>
  <c r="D728" i="1" a="1"/>
  <c r="D275" i="1" a="1"/>
  <c r="D489" i="1" a="1"/>
  <c r="D258" i="1" a="1"/>
  <c r="D921" i="1" a="1"/>
  <c r="D450" i="1" a="1"/>
  <c r="D680" i="1" a="1"/>
  <c r="D540" i="1" a="1"/>
  <c r="D520" i="1" a="1"/>
  <c r="D679" i="1" a="1"/>
  <c r="D365" i="1" a="1"/>
  <c r="D707" i="1" a="1"/>
  <c r="D432" i="1" a="1"/>
  <c r="D484" i="1" a="1"/>
  <c r="D808" i="1" a="1"/>
  <c r="D139" i="1" a="1"/>
  <c r="D923" i="1" a="1"/>
  <c r="D777" i="1" a="1"/>
  <c r="D607" i="1" a="1"/>
  <c r="D6" i="1" a="1"/>
  <c r="D145" i="1" a="1"/>
  <c r="D253" i="1" a="1"/>
  <c r="D192" i="1" a="1"/>
  <c r="D846" i="1" a="1"/>
  <c r="D841" i="1" a="1"/>
  <c r="D219" i="1" a="1"/>
  <c r="D733" i="1" a="1"/>
  <c r="D64" i="1" a="1"/>
  <c r="D811" i="1" a="1"/>
  <c r="D493" i="1" a="1"/>
  <c r="D794" i="1" a="1"/>
  <c r="D415" i="1" a="1"/>
  <c r="D133" i="1" a="1"/>
  <c r="D656" i="1" a="1"/>
  <c r="D237" i="1" a="1"/>
  <c r="D809" i="1" a="1"/>
  <c r="D435" i="1" a="1"/>
  <c r="D780" i="1" a="1"/>
  <c r="D891" i="1" a="1"/>
  <c r="D584" i="1" a="1"/>
  <c r="D422" i="1" a="1"/>
  <c r="D200" i="1" a="1"/>
  <c r="D886" i="1" a="1"/>
  <c r="D543" i="1" a="1"/>
  <c r="D770" i="1" a="1"/>
  <c r="D229" i="1" a="1"/>
  <c r="D55" i="1" a="1"/>
  <c r="D437" i="1" a="1"/>
  <c r="D24" i="1" a="1"/>
  <c r="D221" i="1" a="1"/>
  <c r="D283" i="1" a="1"/>
  <c r="D485" i="1" a="1"/>
  <c r="D598" i="1" a="1"/>
  <c r="D792" i="1" a="1"/>
  <c r="D719" i="1" a="1"/>
  <c r="D309" i="1" a="1"/>
  <c r="D818" i="1" a="1"/>
  <c r="D88" i="1" a="1"/>
  <c r="D560" i="1" a="1"/>
  <c r="D425" i="1" a="1"/>
  <c r="D374" i="1" a="1"/>
  <c r="D631" i="1" a="1"/>
  <c r="D79" i="1" a="1"/>
  <c r="D799" i="1" a="1"/>
  <c r="D801" i="1" a="1"/>
  <c r="D410" i="1" a="1"/>
  <c r="D195" i="1" a="1"/>
  <c r="D116" i="1" a="1"/>
  <c r="D720" i="1" a="1"/>
  <c r="D89" i="1" a="1"/>
  <c r="D240" i="1" a="1"/>
  <c r="D373" i="1" a="1"/>
  <c r="D205" i="1" a="1"/>
  <c r="D907" i="1" a="1"/>
  <c r="D824" i="1" a="1"/>
  <c r="D867" i="1" a="1"/>
  <c r="D776" i="1" a="1"/>
  <c r="D628" i="1" a="1"/>
  <c r="D805" i="1" a="1"/>
  <c r="D295" i="1" a="1"/>
  <c r="D103" i="1" a="1"/>
  <c r="D388" i="1" a="1"/>
  <c r="D822" i="1" a="1"/>
  <c r="D536" i="1" a="1"/>
  <c r="D86" i="1" a="1"/>
  <c r="D160" i="1" a="1"/>
  <c r="D141" i="1" a="1"/>
  <c r="D368" i="1" a="1"/>
  <c r="D142" i="1" a="1"/>
  <c r="D672" i="1" a="1"/>
  <c r="D220" i="1" a="1"/>
  <c r="D890" i="1" a="1"/>
  <c r="D494" i="1" a="1"/>
  <c r="D681" i="1" a="1"/>
  <c r="D159" i="1" a="1"/>
  <c r="D475" i="1" a="1"/>
  <c r="D477" i="1" a="1"/>
  <c r="D268" i="1" a="1"/>
  <c r="D317" i="1" a="1"/>
  <c r="D248" i="1" a="1"/>
  <c r="D819" i="1" a="1"/>
  <c r="D454" i="1" a="1"/>
  <c r="D401" i="1" a="1"/>
  <c r="D322" i="1" a="1"/>
  <c r="D173" i="1" a="1"/>
  <c r="D461" i="1" a="1"/>
  <c r="D608" i="1" a="1"/>
  <c r="D689" i="1" a="1"/>
  <c r="D525" i="1" a="1"/>
  <c r="D644" i="1" a="1"/>
  <c r="D898" i="1" a="1"/>
  <c r="D104" i="1" a="1"/>
  <c r="D806" i="1" a="1"/>
  <c r="D635" i="1" a="1"/>
  <c r="D552" i="1" a="1"/>
  <c r="D69" i="1" a="1"/>
  <c r="D591" i="1" a="1"/>
  <c r="D532" i="1" a="1"/>
  <c r="D83" i="1" a="1"/>
  <c r="D136" i="1" a="1"/>
  <c r="D467" i="1" a="1"/>
  <c r="D759" i="1" a="1"/>
  <c r="D10" i="1" a="1"/>
  <c r="D900" i="1" a="1"/>
  <c r="D112" i="1" a="1"/>
  <c r="D397" i="1" a="1"/>
  <c r="D834" i="1" a="1"/>
  <c r="D887" i="1" a="1"/>
  <c r="D81" i="1" a="1"/>
  <c r="D463" i="1" a="1"/>
  <c r="D663" i="1" a="1"/>
  <c r="D138" i="1" a="1"/>
  <c r="D172" i="1" a="1"/>
  <c r="D916" i="1" a="1"/>
  <c r="D877" i="1" a="1"/>
  <c r="D398" i="1" a="1"/>
  <c r="D938" i="1" a="1"/>
  <c r="D341" i="1" a="1"/>
  <c r="D351" i="1" a="1"/>
  <c r="D353" i="1" a="1"/>
  <c r="D403" i="1" a="1"/>
  <c r="D856" i="1" a="1"/>
  <c r="D775" i="1" a="1"/>
  <c r="D778" i="1" a="1"/>
  <c r="D882" i="1" a="1"/>
  <c r="D752" i="1" a="1"/>
  <c r="D592" i="1" a="1"/>
  <c r="D797" i="1" a="1"/>
  <c r="D786" i="1" a="1"/>
  <c r="D784" i="1" a="1"/>
  <c r="D396" i="1" a="1"/>
  <c r="D581" i="1" a="1"/>
  <c r="D913" i="1" a="1"/>
  <c r="D439" i="1" a="1"/>
  <c r="D926" i="1" a="1"/>
  <c r="D62" i="1" a="1"/>
  <c r="D269" i="1" a="1"/>
  <c r="D246" i="1" a="1"/>
  <c r="D390" i="1" a="1"/>
  <c r="D319" i="1" a="1"/>
  <c r="D858" i="1" a="1"/>
  <c r="D314" i="1" a="1"/>
  <c r="D895" i="1" a="1"/>
  <c r="D363" i="1" a="1"/>
  <c r="D452" i="1" a="1"/>
  <c r="D839" i="1" a="1"/>
  <c r="D420" i="1" a="1"/>
  <c r="D785" i="1" a="1"/>
  <c r="D754" i="1" a="1"/>
  <c r="D821" i="1" a="1"/>
  <c r="D424" i="1" a="1"/>
  <c r="D342" i="1" a="1"/>
  <c r="D383" i="1" a="1"/>
  <c r="D563" i="1" a="1"/>
  <c r="D940" i="1" a="1"/>
  <c r="D196" i="1" a="1"/>
  <c r="D346" i="1" a="1"/>
  <c r="D553" i="1" a="1"/>
  <c r="D868" i="1" a="1"/>
  <c r="D119" i="1" a="1"/>
  <c r="D897" i="1" a="1"/>
  <c r="D660" i="1" a="1"/>
  <c r="D869" i="1" a="1"/>
  <c r="D648" i="1" a="1"/>
  <c r="D84" i="1" a="1"/>
  <c r="D446" i="1" a="1"/>
  <c r="D872" i="1" a="1"/>
  <c r="D140" i="1" a="1"/>
  <c r="D825" i="1" a="1"/>
  <c r="D174" i="1" a="1"/>
  <c r="D749" i="1" a="1"/>
  <c r="D760" i="1" a="1"/>
  <c r="D222" i="1" a="1"/>
  <c r="D282" i="1" a="1"/>
  <c r="D332" i="1" a="1"/>
  <c r="D810" i="1" a="1"/>
  <c r="D844" i="1" a="1"/>
  <c r="D556" i="1" a="1"/>
  <c r="D710" i="1" a="1"/>
  <c r="D527" i="1" a="1"/>
  <c r="D622" i="1" a="1"/>
  <c r="D641" i="1" a="1"/>
  <c r="D857" i="1" a="1"/>
  <c r="D447" i="1" a="1"/>
  <c r="D78" i="1" a="1"/>
  <c r="D736" i="1" a="1"/>
  <c r="D933" i="1" a="1"/>
  <c r="D626" i="1" a="1"/>
  <c r="D448" i="1" a="1"/>
  <c r="D378" i="1" a="1"/>
  <c r="D148" i="1" a="1"/>
  <c r="D698" i="1" a="1"/>
  <c r="D216" i="1" a="1"/>
  <c r="D336" i="1" a="1"/>
  <c r="D487" i="1" a="1"/>
  <c r="D232" i="1" a="1"/>
  <c r="D329" i="1" a="1"/>
  <c r="D170" i="1" a="1"/>
  <c r="D379" i="1" a="1"/>
  <c r="D238" i="1" a="1"/>
  <c r="D624" i="1" a="1"/>
  <c r="D766" i="1" a="1"/>
  <c r="D61" i="1" a="1"/>
  <c r="D480" i="1" a="1"/>
  <c r="D685" i="1" a="1"/>
  <c r="D763" i="1" a="1"/>
  <c r="D507" i="1" a="1"/>
  <c r="D193" i="1" a="1"/>
  <c r="D389" i="1" a="1"/>
  <c r="D109" i="1" a="1"/>
  <c r="D850" i="1" a="1"/>
  <c r="D256" i="1" a="1"/>
  <c r="D264" i="1" a="1"/>
  <c r="D478" i="1" a="1"/>
  <c r="D585" i="1" a="1"/>
  <c r="D670" i="1" a="1"/>
  <c r="D917" i="1" a="1"/>
  <c r="D111" i="1" a="1"/>
  <c r="D372" i="1" a="1"/>
  <c r="D614" i="1" a="1"/>
  <c r="D488" i="1" a="1"/>
  <c r="D210" i="1" a="1"/>
  <c r="D18" i="1" a="1"/>
  <c r="D788" i="1" a="1"/>
  <c r="D472" i="1" a="1"/>
  <c r="D793" i="1" a="1"/>
  <c r="D359" i="1" a="1"/>
  <c r="D344" i="1" a="1"/>
  <c r="D428" i="1" a="1"/>
  <c r="D901" i="1" a="1"/>
  <c r="D429" i="1" a="1"/>
  <c r="D331" i="1" a="1"/>
  <c r="D105" i="1" a="1"/>
  <c r="D889" i="1" a="1"/>
  <c r="D909" i="1" a="1"/>
  <c r="D843" i="1" a="1"/>
  <c r="D181" i="1" a="1"/>
  <c r="D427" i="1" a="1"/>
  <c r="D829" i="1" a="1"/>
  <c r="D473" i="1" a="1"/>
  <c r="D245" i="1" a="1"/>
  <c r="D586" i="1" a="1"/>
  <c r="D899" i="1" a="1"/>
  <c r="D297" i="1" a="1"/>
  <c r="D688" i="1" a="1"/>
  <c r="D197" i="1" a="1"/>
  <c r="D549" i="1" a="1"/>
  <c r="D876" i="1" a="1"/>
  <c r="D606" i="1" a="1"/>
  <c r="D406" i="1" a="1"/>
  <c r="D250" i="1" a="1"/>
  <c r="D601" i="1" a="1"/>
  <c r="D394" i="1" a="1"/>
  <c r="D569" i="1" a="1"/>
  <c r="D677" i="1" a="1"/>
  <c r="D212" i="1" a="1"/>
  <c r="D634" i="1" a="1"/>
  <c r="D184" i="1" a="1"/>
  <c r="D419" i="1" a="1"/>
  <c r="D431" i="1" a="1"/>
  <c r="D539" i="1" a="1"/>
  <c r="D880" i="1" a="1"/>
  <c r="D517" i="1" a="1"/>
  <c r="D557" i="1" a="1"/>
  <c r="D271" i="1" a="1"/>
  <c r="D77" i="1" a="1"/>
  <c r="D930" i="1" a="1"/>
  <c r="D905" i="1" a="1"/>
  <c r="D243" i="1" a="1"/>
  <c r="D4" i="1" a="1"/>
  <c r="D43" i="1" a="1"/>
  <c r="D845" i="1" a="1"/>
  <c r="D154" i="1" a="1"/>
  <c r="D306" i="1" a="1"/>
  <c r="D276" i="1" a="1"/>
  <c r="D774" i="1" a="1"/>
  <c r="D247" i="1" a="1"/>
  <c r="D687" i="1" a="1"/>
  <c r="D189" i="1" a="1"/>
  <c r="D50" i="1" a="1"/>
  <c r="D479" i="1" a="1"/>
  <c r="D158" i="1" a="1"/>
  <c r="D400" i="1" a="1"/>
  <c r="D436" i="1" a="1"/>
  <c r="D242" i="1" a="1"/>
  <c r="D535" i="1" a="1"/>
  <c r="D497" i="1" a="1"/>
  <c r="D165" i="1" a="1"/>
  <c r="D939" i="1" a="1"/>
  <c r="D249" i="1" a="1"/>
  <c r="D531" i="1" a="1"/>
  <c r="D738" i="1" a="1"/>
  <c r="D225" i="1" a="1"/>
  <c r="D108" i="1" a="1"/>
  <c r="D642" i="1" a="1"/>
  <c r="D65" i="1" a="1"/>
  <c r="D129" i="1" a="1"/>
  <c r="D412" i="1" a="1"/>
  <c r="D823" i="1" a="1"/>
  <c r="D99" i="1" a="1"/>
  <c r="D676" i="1" a="1"/>
  <c r="D506" i="1" a="1"/>
  <c r="D499" i="1" a="1"/>
  <c r="D848" i="1" a="1"/>
  <c r="D567" i="1" a="1"/>
  <c r="D789" i="1" a="1"/>
  <c r="D925" i="1" a="1"/>
  <c r="D102" i="1" a="1"/>
  <c r="D40" i="1" a="1"/>
  <c r="D542" i="1" a="1"/>
  <c r="D290" i="1" a="1"/>
  <c r="D490" i="1" a="1"/>
  <c r="D492" i="1" a="1"/>
  <c r="D156" i="1" a="1"/>
  <c r="D534" i="1" a="1"/>
  <c r="D307" i="1" a="1"/>
  <c r="D123" i="1" a="1"/>
  <c r="D632" i="1" a="1"/>
  <c r="D782" i="1" a="1"/>
  <c r="D870" i="1" a="1"/>
  <c r="D722" i="1" a="1"/>
  <c r="D340" i="1" a="1"/>
  <c r="D179" i="1" a="1"/>
  <c r="D382" i="1" a="1"/>
  <c r="D327" i="1" a="1"/>
  <c r="D356" i="1" a="1"/>
  <c r="D675" i="1" a="1"/>
  <c r="D106" i="1" a="1"/>
  <c r="D187" i="1" a="1"/>
  <c r="D266" i="1" a="1"/>
  <c r="D942" i="1" a="1"/>
  <c r="D636" i="1" a="1"/>
  <c r="D920" i="1" a="1"/>
  <c r="D761" i="1" a="1"/>
  <c r="D831" i="1" a="1"/>
  <c r="D694" i="1" a="1"/>
  <c r="D94" i="1" a="1"/>
  <c r="D465" i="1" a="1"/>
  <c r="D16" i="1" a="1"/>
  <c r="D469" i="1" a="1"/>
  <c r="D873" i="1" a="1"/>
  <c r="D659" i="1" a="1"/>
  <c r="D182" i="1" a="1"/>
  <c r="D652" i="1" a="1"/>
  <c r="D100" i="1" a="1"/>
  <c r="D650" i="1" a="1"/>
  <c r="D706" i="1" a="1"/>
  <c r="D918" i="1" a="1"/>
  <c r="D455" i="1" a="1"/>
  <c r="D56" i="1" a="1"/>
  <c r="D164" i="1" a="1"/>
  <c r="D570" i="1" a="1"/>
  <c r="D837" i="1" a="1"/>
  <c r="D673" i="1" a="1"/>
  <c r="D350" i="1" a="1"/>
  <c r="D630" i="1" a="1"/>
  <c r="D830" i="1" a="1"/>
  <c r="D80" i="1" a="1"/>
  <c r="D137" i="1" a="1"/>
  <c r="D263" i="1" a="1"/>
  <c r="D130" i="1" a="1"/>
  <c r="D861" i="1" a="1"/>
  <c r="D616" i="1" a="1"/>
  <c r="D381" i="1" a="1"/>
  <c r="D637" i="1" a="1"/>
  <c r="D176" i="1" a="1"/>
  <c r="D743" i="1" a="1"/>
  <c r="D904" i="1" a="1"/>
  <c r="D690" i="1" a="1"/>
  <c r="D725" i="1" a="1"/>
  <c r="D746" i="1" a="1"/>
  <c r="D817" i="1" a="1"/>
  <c r="D771" i="1" a="1"/>
  <c r="D335" i="1" a="1"/>
  <c r="D217" i="1" a="1"/>
  <c r="D713" i="1" a="1"/>
  <c r="D41" i="1" a="1"/>
  <c r="D621" i="1" a="1"/>
  <c r="D849" i="1" a="1"/>
  <c r="D934" i="1" a="1"/>
  <c r="D168" i="1" a="1"/>
  <c r="D753" i="1" a="1"/>
  <c r="D355" i="1" a="1"/>
  <c r="D321" i="1" a="1"/>
  <c r="D902" i="1" a="1"/>
  <c r="D742" i="1" a="1"/>
  <c r="D194" i="1" a="1"/>
  <c r="D402" i="1" a="1"/>
  <c r="D134" i="1" a="1"/>
  <c r="D562" i="1" a="1"/>
  <c r="D265" i="1" a="1"/>
  <c r="D224" i="1" a="1"/>
  <c r="D928" i="1" a="1"/>
  <c r="D244" i="1" a="1"/>
  <c r="D71" i="1" a="1"/>
  <c r="D828" i="1" a="1"/>
  <c r="D85" i="1" a="1"/>
  <c r="D153" i="1" a="1"/>
  <c r="D325" i="1" a="1"/>
  <c r="D302" i="1" a="1"/>
  <c r="D729" i="1" a="1"/>
  <c r="D338" i="1" a="1"/>
  <c r="D735" i="1" a="1"/>
  <c r="D699" i="1" a="1"/>
  <c r="D832" i="1" a="1"/>
  <c r="D559" i="1" a="1"/>
  <c r="D464" i="1" a="1"/>
  <c r="D627" i="1" a="1"/>
  <c r="D328" i="1" a="1"/>
  <c r="D366" i="1" a="1"/>
  <c r="D645" i="1" a="1"/>
  <c r="D76" i="1" a="1"/>
  <c r="D118" i="1" a="1"/>
  <c r="D511" i="1" a="1"/>
  <c r="D526" i="1" a="1"/>
  <c r="D625" i="1" a="1"/>
  <c r="D203" i="1" a="1"/>
  <c r="D417" i="1" a="1"/>
  <c r="D914" i="1" a="1"/>
  <c r="D595" i="1" a="1"/>
  <c r="D503" i="1" a="1"/>
  <c r="D57" i="1" a="1"/>
  <c r="D337" i="1" a="1"/>
  <c r="D440" i="1" a="1"/>
  <c r="D213" i="1" a="1"/>
  <c r="D874" i="1" a="1"/>
  <c r="D254" i="1" a="1"/>
  <c r="D370" i="1" a="1"/>
  <c r="D98" i="1" a="1"/>
  <c r="D865" i="1" a="1"/>
  <c r="D375" i="1" a="1"/>
  <c r="D491" i="1" a="1"/>
  <c r="D903" i="1" a="1"/>
  <c r="D561" i="1" a="1"/>
  <c r="D149" i="1" a="1"/>
  <c r="D97" i="1" a="1"/>
  <c r="D236" i="1" a="1"/>
  <c r="D610" i="1" a="1"/>
  <c r="D117" i="1" a="1"/>
  <c r="D879" i="1" a="1"/>
  <c r="D580" i="1" a="1"/>
  <c r="D554" i="1" a="1"/>
  <c r="D235" i="1" a="1"/>
  <c r="D932" i="1" a="1"/>
  <c r="D929" i="1" a="1"/>
  <c r="D273" i="1" a="1"/>
  <c r="D911" i="1" a="1"/>
  <c r="D460" i="1" a="1"/>
  <c r="D270" i="1" a="1"/>
  <c r="D188" i="1" a="1"/>
  <c r="D21" i="1" a="1"/>
  <c r="D541" i="1" a="1"/>
  <c r="D120" i="1" a="1"/>
  <c r="D3" i="1" a="1"/>
  <c r="D512" i="1" a="1"/>
  <c r="D481" i="1" a="1"/>
  <c r="D709" i="1" a="1"/>
  <c r="D407" i="1" a="1"/>
  <c r="D215" i="1" a="1"/>
  <c r="D287" i="1" a="1"/>
  <c r="D482" i="1" a="1"/>
  <c r="D835" i="1" a="1"/>
  <c r="D547" i="1" a="1"/>
  <c r="D114" i="1" a="1"/>
  <c r="D9" i="1" a="1"/>
  <c r="D399" i="1" a="1"/>
  <c r="D51" i="1" a="1"/>
  <c r="D308" i="1" a="1"/>
  <c r="D796" i="1" a="1"/>
  <c r="D348" i="1" a="1"/>
  <c r="D619" i="1" a="1"/>
  <c r="D702" i="1" a="1"/>
  <c r="D612" i="1" a="1"/>
  <c r="D530" i="1" a="1"/>
  <c r="D330" i="1" a="1"/>
  <c r="D816" i="1" a="1"/>
  <c r="D686" i="1" a="1"/>
  <c r="D233" i="1" a="1"/>
  <c r="D762" i="1" a="1"/>
  <c r="D665" i="1" a="1"/>
  <c r="D92" i="1" a="1"/>
  <c r="D421" i="1" a="1"/>
  <c r="D395" i="1" a="1"/>
  <c r="D674" i="1" a="1"/>
  <c r="D186" i="1" a="1"/>
  <c r="D201" i="1" a="1"/>
  <c r="D609" i="1" a="1"/>
  <c r="D647" i="1" a="1"/>
  <c r="D303" i="1" a="1"/>
  <c r="D333" i="1" a="1"/>
  <c r="D508" i="1" a="1"/>
  <c r="D367" i="1" a="1"/>
  <c r="D260" i="1" a="1"/>
  <c r="D739" i="1" a="1"/>
  <c r="D293" i="1" a="1"/>
  <c r="D272" i="1" a="1"/>
  <c r="D931" i="1" a="1"/>
  <c r="D22" i="1" a="1"/>
  <c r="D704" i="1" a="1"/>
  <c r="D668" i="1" a="1"/>
  <c r="D826" i="1" a="1"/>
  <c r="D252" i="1" a="1"/>
  <c r="D864" i="1" a="1"/>
  <c r="D409" i="1" a="1"/>
  <c r="D73" i="1" a="1"/>
  <c r="D26" i="1" a="1"/>
  <c r="D550" i="1" a="1"/>
  <c r="D705" i="1" a="1"/>
  <c r="D183" i="1" a="1"/>
  <c r="D881" i="1" a="1"/>
  <c r="D682" i="1" a="1"/>
  <c r="D93" i="1" a="1"/>
  <c r="D860" i="1" a="1"/>
  <c r="D311" i="1" a="1"/>
  <c r="D185" i="1" a="1"/>
  <c r="D519" i="1" a="1"/>
  <c r="D896" i="1" a="1"/>
  <c r="D44" i="1" a="1"/>
  <c r="D883" i="1" a="1"/>
  <c r="D349" i="1" a="1"/>
  <c r="D349" i="1" l="1"/>
  <c r="D883" i="1"/>
  <c r="D44" i="1"/>
  <c r="D896" i="1"/>
  <c r="D519" i="1"/>
  <c r="D185" i="1"/>
  <c r="D311" i="1"/>
  <c r="D860" i="1"/>
  <c r="D93" i="1"/>
  <c r="D682" i="1"/>
  <c r="D881" i="1"/>
  <c r="D183" i="1"/>
  <c r="D705" i="1"/>
  <c r="D550" i="1"/>
  <c r="D26" i="1"/>
  <c r="D73" i="1"/>
  <c r="D409" i="1"/>
  <c r="D864" i="1"/>
  <c r="D252" i="1"/>
  <c r="D826" i="1"/>
  <c r="D668" i="1"/>
  <c r="D704" i="1"/>
  <c r="D22" i="1"/>
  <c r="D931" i="1"/>
  <c r="D272" i="1"/>
  <c r="D293" i="1"/>
  <c r="D739" i="1"/>
  <c r="D260" i="1"/>
  <c r="D367" i="1"/>
  <c r="D508" i="1"/>
  <c r="D333" i="1"/>
  <c r="D303" i="1"/>
  <c r="D647" i="1"/>
  <c r="D609" i="1"/>
  <c r="D201" i="1"/>
  <c r="D186" i="1"/>
  <c r="D674" i="1"/>
  <c r="D395" i="1"/>
  <c r="D421" i="1"/>
  <c r="D92" i="1"/>
  <c r="D665" i="1"/>
  <c r="D762" i="1"/>
  <c r="D233" i="1"/>
  <c r="D686" i="1"/>
  <c r="D816" i="1"/>
  <c r="D330" i="1"/>
  <c r="D530" i="1"/>
  <c r="D612" i="1"/>
  <c r="D702" i="1"/>
  <c r="D619" i="1"/>
  <c r="D348" i="1"/>
  <c r="D796" i="1"/>
  <c r="D308" i="1"/>
  <c r="D51" i="1"/>
  <c r="D399" i="1"/>
  <c r="D9" i="1"/>
  <c r="D114" i="1"/>
  <c r="D547" i="1"/>
  <c r="D835" i="1"/>
  <c r="D482" i="1"/>
  <c r="D287" i="1"/>
  <c r="D215" i="1"/>
  <c r="D407" i="1"/>
  <c r="D709" i="1"/>
  <c r="D481" i="1"/>
  <c r="D512" i="1"/>
  <c r="D3" i="1"/>
  <c r="D120" i="1"/>
  <c r="D541" i="1"/>
  <c r="D21" i="1"/>
  <c r="D188" i="1"/>
  <c r="D270" i="1"/>
  <c r="D460" i="1"/>
  <c r="D911" i="1"/>
  <c r="D273" i="1"/>
  <c r="D929" i="1"/>
  <c r="D932" i="1"/>
  <c r="D235" i="1"/>
  <c r="D554" i="1"/>
  <c r="D580" i="1"/>
  <c r="D879" i="1"/>
  <c r="D117" i="1"/>
  <c r="D610" i="1"/>
  <c r="D236" i="1"/>
  <c r="D97" i="1"/>
  <c r="D149" i="1"/>
  <c r="D561" i="1"/>
  <c r="D903" i="1"/>
  <c r="D491" i="1"/>
  <c r="D375" i="1"/>
  <c r="D865" i="1"/>
  <c r="D98" i="1"/>
  <c r="D370" i="1"/>
  <c r="D254" i="1"/>
  <c r="D874" i="1"/>
  <c r="D213" i="1"/>
  <c r="D440" i="1"/>
  <c r="D337" i="1"/>
  <c r="D57" i="1"/>
  <c r="D503" i="1"/>
  <c r="D595" i="1"/>
  <c r="D914" i="1"/>
  <c r="D417" i="1"/>
  <c r="D203" i="1"/>
  <c r="D625" i="1"/>
  <c r="D526" i="1"/>
  <c r="D511" i="1"/>
  <c r="D118" i="1"/>
  <c r="D76" i="1"/>
  <c r="D645" i="1"/>
  <c r="D366" i="1"/>
  <c r="D328" i="1"/>
  <c r="D627" i="1"/>
  <c r="D464" i="1"/>
  <c r="D559" i="1"/>
  <c r="D832" i="1"/>
  <c r="D699" i="1"/>
  <c r="D735" i="1"/>
  <c r="D338" i="1"/>
  <c r="D729" i="1"/>
  <c r="D302" i="1"/>
  <c r="D325" i="1"/>
  <c r="D153" i="1"/>
  <c r="D85" i="1"/>
  <c r="D828" i="1"/>
  <c r="D71" i="1"/>
  <c r="D244" i="1"/>
  <c r="D928" i="1"/>
  <c r="D224" i="1"/>
  <c r="D265" i="1"/>
  <c r="D562" i="1"/>
  <c r="D134" i="1"/>
  <c r="D402" i="1"/>
  <c r="D194" i="1"/>
  <c r="D742" i="1"/>
  <c r="D902" i="1"/>
  <c r="D321" i="1"/>
  <c r="D355" i="1"/>
  <c r="D753" i="1"/>
  <c r="D168" i="1"/>
  <c r="D934" i="1"/>
  <c r="D849" i="1"/>
  <c r="D621" i="1"/>
  <c r="D41" i="1"/>
  <c r="D713" i="1"/>
  <c r="D217" i="1"/>
  <c r="D335" i="1"/>
  <c r="D771" i="1"/>
  <c r="D817" i="1"/>
  <c r="D746" i="1"/>
  <c r="D725" i="1"/>
  <c r="D690" i="1"/>
  <c r="D904" i="1"/>
  <c r="D743" i="1"/>
  <c r="D176" i="1"/>
  <c r="D637" i="1"/>
  <c r="D381" i="1"/>
  <c r="D616" i="1"/>
  <c r="D861" i="1"/>
  <c r="D130" i="1"/>
  <c r="D263" i="1"/>
  <c r="D137" i="1"/>
  <c r="D80" i="1"/>
  <c r="D830" i="1"/>
  <c r="D630" i="1"/>
  <c r="D350" i="1"/>
  <c r="D673" i="1"/>
  <c r="D837" i="1"/>
  <c r="D570" i="1"/>
  <c r="D164" i="1"/>
  <c r="D56" i="1"/>
  <c r="D455" i="1"/>
  <c r="D918" i="1"/>
  <c r="D706" i="1"/>
  <c r="D650" i="1"/>
  <c r="D100" i="1"/>
  <c r="D652" i="1"/>
  <c r="D182" i="1"/>
  <c r="D659" i="1"/>
  <c r="D873" i="1"/>
  <c r="D469" i="1"/>
  <c r="D16" i="1"/>
  <c r="D465" i="1"/>
  <c r="D94" i="1"/>
  <c r="D694" i="1"/>
  <c r="D831" i="1"/>
  <c r="D761" i="1"/>
  <c r="D920" i="1"/>
  <c r="D636" i="1"/>
  <c r="D942" i="1"/>
  <c r="D266" i="1"/>
  <c r="D187" i="1"/>
  <c r="D106" i="1"/>
  <c r="D675" i="1"/>
  <c r="D356" i="1"/>
  <c r="D327" i="1"/>
  <c r="D382" i="1"/>
  <c r="D179" i="1"/>
  <c r="D340" i="1"/>
  <c r="D722" i="1"/>
  <c r="D870" i="1"/>
  <c r="D782" i="1"/>
  <c r="D632" i="1"/>
  <c r="D123" i="1"/>
  <c r="D307" i="1"/>
  <c r="D534" i="1"/>
  <c r="D156" i="1"/>
  <c r="D492" i="1"/>
  <c r="D490" i="1"/>
  <c r="D290" i="1"/>
  <c r="D542" i="1"/>
  <c r="D40" i="1"/>
  <c r="D102" i="1"/>
  <c r="D925" i="1"/>
  <c r="D789" i="1"/>
  <c r="D567" i="1"/>
  <c r="D848" i="1"/>
  <c r="D499" i="1"/>
  <c r="D506" i="1"/>
  <c r="D676" i="1"/>
  <c r="D99" i="1"/>
  <c r="D823" i="1"/>
  <c r="D412" i="1"/>
  <c r="D129" i="1"/>
  <c r="D65" i="1"/>
  <c r="D642" i="1"/>
  <c r="D108" i="1"/>
  <c r="D225" i="1"/>
  <c r="D738" i="1"/>
  <c r="D531" i="1"/>
  <c r="D249" i="1"/>
  <c r="D939" i="1"/>
  <c r="D165" i="1"/>
  <c r="D497" i="1"/>
  <c r="D535" i="1"/>
  <c r="D242" i="1"/>
  <c r="D436" i="1"/>
  <c r="D400" i="1"/>
  <c r="D158" i="1"/>
  <c r="D479" i="1"/>
  <c r="D50" i="1"/>
  <c r="D189" i="1"/>
  <c r="D687" i="1"/>
  <c r="D247" i="1"/>
  <c r="D774" i="1"/>
  <c r="D276" i="1"/>
  <c r="D306" i="1"/>
  <c r="D154" i="1"/>
  <c r="D845" i="1"/>
  <c r="D43" i="1"/>
  <c r="D4" i="1"/>
  <c r="D243" i="1"/>
  <c r="D905" i="1"/>
  <c r="D930" i="1"/>
  <c r="D77" i="1"/>
  <c r="D271" i="1"/>
  <c r="D557" i="1"/>
  <c r="D517" i="1"/>
  <c r="D880" i="1"/>
  <c r="D539" i="1"/>
  <c r="D431" i="1"/>
  <c r="D419" i="1"/>
  <c r="D184" i="1"/>
  <c r="D634" i="1"/>
  <c r="D212" i="1"/>
  <c r="D677" i="1"/>
  <c r="D569" i="1"/>
  <c r="D394" i="1"/>
  <c r="D601" i="1"/>
  <c r="D250" i="1"/>
  <c r="D406" i="1"/>
  <c r="D606" i="1"/>
  <c r="D876" i="1"/>
  <c r="D549" i="1"/>
  <c r="D197" i="1"/>
  <c r="D688" i="1"/>
  <c r="D297" i="1"/>
  <c r="D899" i="1"/>
  <c r="D586" i="1"/>
  <c r="D245" i="1"/>
  <c r="D473" i="1"/>
  <c r="D829" i="1"/>
  <c r="D427" i="1"/>
  <c r="D181" i="1"/>
  <c r="D843" i="1"/>
  <c r="D909" i="1"/>
  <c r="D889" i="1"/>
  <c r="D105" i="1"/>
  <c r="D331" i="1"/>
  <c r="D429" i="1"/>
  <c r="D901" i="1"/>
  <c r="D428" i="1"/>
  <c r="D344" i="1"/>
  <c r="D359" i="1"/>
  <c r="D793" i="1"/>
  <c r="D472" i="1"/>
  <c r="D788" i="1"/>
  <c r="D18" i="1"/>
  <c r="D210" i="1"/>
  <c r="D488" i="1"/>
  <c r="D614" i="1"/>
  <c r="D372" i="1"/>
  <c r="D111" i="1"/>
  <c r="D917" i="1"/>
  <c r="D670" i="1"/>
  <c r="D585" i="1"/>
  <c r="D478" i="1"/>
  <c r="D264" i="1"/>
  <c r="D256" i="1"/>
  <c r="D850" i="1"/>
  <c r="D109" i="1"/>
  <c r="D389" i="1"/>
  <c r="D193" i="1"/>
  <c r="D507" i="1"/>
  <c r="D763" i="1"/>
  <c r="D685" i="1"/>
  <c r="D480" i="1"/>
  <c r="D61" i="1"/>
  <c r="D766" i="1"/>
  <c r="D624" i="1"/>
  <c r="D238" i="1"/>
  <c r="D379" i="1"/>
  <c r="D170" i="1"/>
  <c r="D329" i="1"/>
  <c r="D232" i="1"/>
  <c r="D487" i="1"/>
  <c r="D336" i="1"/>
  <c r="D216" i="1"/>
  <c r="D698" i="1"/>
  <c r="D148" i="1"/>
  <c r="D378" i="1"/>
  <c r="D448" i="1"/>
  <c r="D626" i="1"/>
  <c r="D933" i="1"/>
  <c r="D736" i="1"/>
  <c r="D78" i="1"/>
  <c r="D447" i="1"/>
  <c r="D857" i="1"/>
  <c r="D641" i="1"/>
  <c r="D622" i="1"/>
  <c r="D527" i="1"/>
  <c r="D710" i="1"/>
  <c r="D556" i="1"/>
  <c r="D844" i="1"/>
  <c r="D810" i="1"/>
  <c r="D332" i="1"/>
  <c r="D282" i="1"/>
  <c r="D222" i="1"/>
  <c r="D760" i="1"/>
  <c r="D749" i="1"/>
  <c r="D174" i="1"/>
  <c r="D825" i="1"/>
  <c r="D140" i="1"/>
  <c r="D872" i="1"/>
  <c r="D446" i="1"/>
  <c r="D84" i="1"/>
  <c r="D648" i="1"/>
  <c r="D869" i="1"/>
  <c r="D660" i="1"/>
  <c r="D897" i="1"/>
  <c r="D119" i="1"/>
  <c r="D868" i="1"/>
  <c r="D553" i="1"/>
  <c r="D346" i="1"/>
  <c r="D196" i="1"/>
  <c r="D940" i="1"/>
  <c r="D563" i="1"/>
  <c r="D383" i="1"/>
  <c r="D342" i="1"/>
  <c r="D424" i="1"/>
  <c r="D821" i="1"/>
  <c r="D754" i="1"/>
  <c r="D785" i="1"/>
  <c r="D420" i="1"/>
  <c r="D839" i="1"/>
  <c r="D452" i="1"/>
  <c r="D363" i="1"/>
  <c r="D895" i="1"/>
  <c r="D314" i="1"/>
  <c r="D858" i="1"/>
  <c r="D319" i="1"/>
  <c r="D390" i="1"/>
  <c r="D246" i="1"/>
  <c r="D269" i="1"/>
  <c r="D62" i="1"/>
  <c r="D926" i="1"/>
  <c r="D439" i="1"/>
  <c r="D913" i="1"/>
  <c r="D581" i="1"/>
  <c r="D396" i="1"/>
  <c r="D784" i="1"/>
  <c r="D786" i="1"/>
  <c r="D797" i="1"/>
  <c r="D592" i="1"/>
  <c r="D752" i="1"/>
  <c r="D882" i="1"/>
  <c r="D778" i="1"/>
  <c r="D775" i="1"/>
  <c r="D856" i="1"/>
  <c r="D403" i="1"/>
  <c r="D353" i="1"/>
  <c r="D351" i="1"/>
  <c r="D341" i="1"/>
  <c r="D938" i="1"/>
  <c r="D398" i="1"/>
  <c r="D877" i="1"/>
  <c r="D916" i="1"/>
  <c r="D172" i="1"/>
  <c r="D138" i="1"/>
  <c r="D663" i="1"/>
  <c r="D463" i="1"/>
  <c r="D81" i="1"/>
  <c r="D887" i="1"/>
  <c r="D834" i="1"/>
  <c r="D397" i="1"/>
  <c r="D112" i="1"/>
  <c r="D900" i="1"/>
  <c r="D10" i="1"/>
  <c r="D759" i="1"/>
  <c r="D467" i="1"/>
  <c r="D136" i="1"/>
  <c r="D83" i="1"/>
  <c r="D532" i="1"/>
  <c r="D591" i="1"/>
  <c r="D69" i="1"/>
  <c r="D552" i="1"/>
  <c r="D635" i="1"/>
  <c r="D806" i="1"/>
  <c r="D104" i="1"/>
  <c r="D898" i="1"/>
  <c r="D644" i="1"/>
  <c r="D525" i="1"/>
  <c r="D689" i="1"/>
  <c r="D608" i="1"/>
  <c r="D461" i="1"/>
  <c r="D173" i="1"/>
  <c r="D322" i="1"/>
  <c r="D401" i="1"/>
  <c r="D454" i="1"/>
  <c r="D819" i="1"/>
  <c r="D248" i="1"/>
  <c r="D317" i="1"/>
  <c r="D268" i="1"/>
  <c r="D477" i="1"/>
  <c r="D475" i="1"/>
  <c r="D159" i="1"/>
  <c r="D681" i="1"/>
  <c r="D494" i="1"/>
  <c r="D890" i="1"/>
  <c r="D220" i="1"/>
  <c r="D672" i="1"/>
  <c r="D142" i="1"/>
  <c r="D368" i="1"/>
  <c r="D141" i="1"/>
  <c r="D160" i="1"/>
  <c r="D86" i="1"/>
  <c r="D536" i="1"/>
  <c r="D822" i="1"/>
  <c r="D388" i="1"/>
  <c r="D103" i="1"/>
  <c r="D295" i="1"/>
  <c r="D805" i="1"/>
  <c r="D628" i="1"/>
  <c r="D776" i="1"/>
  <c r="D867" i="1"/>
  <c r="D824" i="1"/>
  <c r="D907" i="1"/>
  <c r="D205" i="1"/>
  <c r="D373" i="1"/>
  <c r="D240" i="1"/>
  <c r="D89" i="1"/>
  <c r="D720" i="1"/>
  <c r="D116" i="1"/>
  <c r="D195" i="1"/>
  <c r="D410" i="1"/>
  <c r="D801" i="1"/>
  <c r="D799" i="1"/>
  <c r="D79" i="1"/>
  <c r="D631" i="1"/>
  <c r="D374" i="1"/>
  <c r="D425" i="1"/>
  <c r="D560" i="1"/>
  <c r="D88" i="1"/>
  <c r="D818" i="1"/>
  <c r="D309" i="1"/>
  <c r="D719" i="1"/>
  <c r="D792" i="1"/>
  <c r="D598" i="1"/>
  <c r="D485" i="1"/>
  <c r="D283" i="1"/>
  <c r="D221" i="1"/>
  <c r="D24" i="1"/>
  <c r="D437" i="1"/>
  <c r="D55" i="1"/>
  <c r="D229" i="1"/>
  <c r="D770" i="1"/>
  <c r="D543" i="1"/>
  <c r="D886" i="1"/>
  <c r="D200" i="1"/>
  <c r="D422" i="1"/>
  <c r="D584" i="1"/>
  <c r="D891" i="1"/>
  <c r="D780" i="1"/>
  <c r="D435" i="1"/>
  <c r="D809" i="1"/>
  <c r="D237" i="1"/>
  <c r="D656" i="1"/>
  <c r="D133" i="1"/>
  <c r="D415" i="1"/>
  <c r="D794" i="1"/>
  <c r="D493" i="1"/>
  <c r="D811" i="1"/>
  <c r="D64" i="1"/>
  <c r="D733" i="1"/>
  <c r="D219" i="1"/>
  <c r="D841" i="1"/>
  <c r="D846" i="1"/>
  <c r="D192" i="1"/>
  <c r="D253" i="1"/>
  <c r="D145" i="1"/>
  <c r="D6" i="1"/>
  <c r="D607" i="1"/>
  <c r="D777" i="1"/>
  <c r="D923" i="1"/>
  <c r="D139" i="1"/>
  <c r="D808" i="1"/>
  <c r="D484" i="1"/>
  <c r="D432" i="1"/>
  <c r="D707" i="1"/>
  <c r="D365" i="1"/>
  <c r="D679" i="1"/>
  <c r="D520" i="1"/>
  <c r="D540" i="1"/>
  <c r="D680" i="1"/>
  <c r="D450" i="1"/>
  <c r="D921" i="1"/>
  <c r="D258" i="1"/>
  <c r="D489" i="1"/>
  <c r="D275" i="1"/>
  <c r="D728" i="1"/>
  <c r="D453" i="1"/>
  <c r="D514" i="1"/>
  <c r="D251" i="1"/>
  <c r="D405" i="1"/>
  <c r="D291" i="1"/>
  <c r="D211" i="1"/>
  <c r="D380" i="1"/>
  <c r="D571" i="1"/>
  <c r="D163" i="1"/>
  <c r="D651" i="1"/>
  <c r="D284" i="1"/>
  <c r="D795" i="1"/>
  <c r="D52" i="1"/>
  <c r="D299" i="1"/>
  <c r="D96" i="1"/>
  <c r="D75" i="1"/>
  <c r="D49" i="1"/>
  <c r="D42" i="1"/>
  <c r="D717" i="1"/>
  <c r="D274" i="1"/>
  <c r="D523" i="1"/>
  <c r="D345" i="1"/>
  <c r="D33" i="1"/>
  <c r="D54" i="1"/>
  <c r="D936" i="1"/>
  <c r="D70" i="1"/>
  <c r="D7" i="1"/>
  <c r="D551" i="1"/>
  <c r="D854" i="1"/>
  <c r="D267" i="1"/>
  <c r="D53" i="1"/>
  <c r="D528" i="1"/>
  <c r="D392" i="1"/>
  <c r="D744" i="1"/>
  <c r="D434" i="1"/>
  <c r="D803" i="1"/>
  <c r="D937" i="1"/>
  <c r="D27" i="1"/>
  <c r="D724" i="1"/>
  <c r="D334" i="1"/>
  <c r="D418" i="1"/>
  <c r="D643" i="1"/>
  <c r="D781" i="1"/>
  <c r="D279" i="1"/>
  <c r="D772" i="1"/>
  <c r="D638" i="1"/>
  <c r="D377" i="1"/>
  <c r="D433" i="1"/>
  <c r="D230" i="1"/>
  <c r="D783" i="1"/>
  <c r="D927" i="1"/>
  <c r="D544" i="1"/>
  <c r="D522" i="1"/>
  <c r="D943" i="1"/>
  <c r="D847" i="1"/>
  <c r="D708" i="1"/>
  <c r="D35" i="1"/>
  <c r="D804" i="1"/>
  <c r="D715" i="1"/>
  <c r="D234" i="1"/>
  <c r="D639" i="1"/>
  <c r="D908" i="1"/>
  <c r="D727" i="1"/>
  <c r="D669" i="1"/>
  <c r="D298" i="1"/>
  <c r="D135" i="1"/>
  <c r="D790" i="1"/>
  <c r="D15" i="1"/>
  <c r="D734" i="1"/>
  <c r="D316" i="1"/>
  <c r="D773" i="1"/>
  <c r="D171" i="1"/>
  <c r="D294" i="1"/>
  <c r="D712" i="1"/>
  <c r="D623" i="1"/>
  <c r="D14" i="1"/>
  <c r="D684" i="1"/>
  <c r="D662" i="1"/>
  <c r="D566" i="1"/>
  <c r="D755" i="1"/>
  <c r="D32" i="1"/>
  <c r="D596" i="1"/>
  <c r="D198" i="1"/>
  <c r="D501" i="1"/>
  <c r="D456" i="1"/>
  <c r="D132" i="1"/>
  <c r="D199" i="1"/>
  <c r="D45" i="1"/>
  <c r="D474" i="1"/>
  <c r="D288" i="1"/>
  <c r="D391" i="1"/>
  <c r="D387" i="1"/>
  <c r="D315" i="1"/>
  <c r="D756" i="1"/>
  <c r="D423" i="1"/>
  <c r="D731" i="1"/>
  <c r="D664" i="1"/>
  <c r="D289" i="1"/>
  <c r="D486" i="1"/>
  <c r="D671" i="1"/>
  <c r="D150" i="1"/>
  <c r="D513" i="1"/>
  <c r="D862" i="1"/>
  <c r="D339" i="1"/>
  <c r="D533" i="1"/>
  <c r="D218" i="1"/>
  <c r="D300" i="1"/>
  <c r="D166" i="1"/>
  <c r="D558" i="1"/>
  <c r="D538" i="1"/>
  <c r="D548" i="1"/>
  <c r="D653" i="1"/>
  <c r="D361" i="1"/>
  <c r="D697" i="1"/>
  <c r="D597" i="1"/>
  <c r="D178" i="1"/>
  <c r="D915" i="1"/>
  <c r="D207" i="1"/>
  <c r="D63" i="1"/>
  <c r="D564" i="1"/>
  <c r="D209" i="1"/>
  <c r="D324" i="1"/>
  <c r="D323" i="1"/>
  <c r="D304" i="1"/>
  <c r="D726" i="1"/>
  <c r="D476" i="1"/>
  <c r="D617" i="1"/>
  <c r="D853" i="1"/>
  <c r="D177" i="1"/>
  <c r="D208" i="1"/>
  <c r="D90" i="1"/>
  <c r="D813" i="1"/>
  <c r="D582" i="1"/>
  <c r="D393" i="1"/>
  <c r="D510" i="1"/>
  <c r="D384" i="1"/>
  <c r="D39" i="1"/>
  <c r="D127" i="1"/>
  <c r="D894" i="1"/>
  <c r="D935" i="1"/>
  <c r="D352" i="1"/>
  <c r="D360" i="1"/>
  <c r="D414" i="1"/>
  <c r="D34" i="1"/>
  <c r="D798" i="1"/>
  <c r="D310" i="1"/>
  <c r="D769" i="1"/>
  <c r="D37" i="1"/>
  <c r="D537" i="1"/>
  <c r="D807" i="1"/>
  <c r="D509" i="1"/>
  <c r="D683" i="1"/>
  <c r="D518" i="1"/>
  <c r="D505" i="1"/>
  <c r="D259" i="1"/>
  <c r="D604" i="1"/>
  <c r="D13" i="1"/>
  <c r="D779" i="1"/>
  <c r="D449" i="1"/>
  <c r="D573" i="1"/>
  <c r="D565" i="1"/>
  <c r="D223" i="1"/>
  <c r="D438" i="1"/>
  <c r="D191" i="1"/>
  <c r="D25" i="1"/>
  <c r="D28" i="1"/>
  <c r="D732" i="1"/>
  <c r="D852" i="1"/>
  <c r="D47" i="1"/>
  <c r="D122" i="1"/>
  <c r="D730" i="1"/>
  <c r="D305" i="1"/>
  <c r="D358" i="1"/>
  <c r="D95" i="1"/>
  <c r="D718" i="1"/>
  <c r="D611" i="1"/>
  <c r="D468" i="1"/>
  <c r="D38" i="1"/>
  <c r="D46" i="1"/>
  <c r="D747" i="1"/>
  <c r="D31" i="1"/>
  <c r="D125" i="1"/>
  <c r="D261" i="1"/>
  <c r="D286" i="1"/>
  <c r="D241" i="1"/>
  <c r="D113" i="1"/>
  <c r="D875" i="1"/>
  <c r="D121" i="1"/>
  <c r="D161" i="1"/>
  <c r="D169" i="1"/>
  <c r="D751" i="1"/>
  <c r="D146" i="1"/>
  <c r="D151" i="1"/>
  <c r="D416" i="1"/>
  <c r="D495" i="1"/>
  <c r="D442" i="1"/>
  <c r="D147" i="1"/>
  <c r="D91" i="1"/>
  <c r="D278" i="1"/>
  <c r="D458" i="1"/>
  <c r="D280" i="1"/>
  <c r="D820" i="1"/>
  <c r="D459" i="1"/>
  <c r="D471" i="1"/>
  <c r="D646" i="1"/>
  <c r="D445" i="1"/>
  <c r="D721" i="1"/>
  <c r="D115" i="1"/>
  <c r="D892" i="1"/>
  <c r="D357" i="1"/>
  <c r="D599" i="1"/>
  <c r="D296" i="1"/>
  <c r="D68" i="1"/>
  <c r="D504" i="1"/>
  <c r="D386" i="1"/>
  <c r="D787" i="1"/>
  <c r="D800" i="1"/>
  <c r="D524" i="1"/>
  <c r="D451" i="1"/>
  <c r="D441" i="1"/>
  <c r="D19" i="1"/>
  <c r="D347" i="1"/>
  <c r="D231" i="1"/>
  <c r="D723" i="1"/>
  <c r="D180" i="1"/>
  <c r="D466" i="1"/>
  <c r="D175" i="1"/>
  <c r="D613" i="1"/>
  <c r="D59" i="1"/>
  <c r="D620" i="1"/>
  <c r="D578" i="1"/>
  <c r="D919" i="1"/>
  <c r="D157" i="1"/>
  <c r="D649" i="1"/>
  <c r="D277" i="1"/>
  <c r="D765" i="1"/>
  <c r="D912" i="1"/>
  <c r="D255" i="1"/>
  <c r="D36" i="1"/>
  <c r="D577" i="1"/>
  <c r="D20" i="1"/>
  <c r="D281" i="1"/>
  <c r="D661" i="1"/>
  <c r="D815" i="1"/>
  <c r="D202" i="1"/>
  <c r="D791" i="1"/>
  <c r="D470" i="1"/>
  <c r="D555" i="1"/>
  <c r="D737" i="1"/>
  <c r="D318" i="1"/>
  <c r="D87" i="1"/>
  <c r="D588" i="1"/>
  <c r="D516" i="1"/>
  <c r="D658" i="1"/>
  <c r="D12" i="1"/>
  <c r="D239" i="1"/>
  <c r="D67" i="1"/>
  <c r="D320" i="1"/>
  <c r="D741" i="1"/>
  <c r="D162" i="1"/>
  <c r="D292" i="1"/>
  <c r="D66" i="1"/>
  <c r="D906" i="1"/>
  <c r="D498" i="1"/>
  <c r="D833" i="1"/>
  <c r="D5" i="1"/>
  <c r="D941" i="1"/>
  <c r="D204" i="1"/>
  <c r="D107" i="1"/>
  <c r="D605" i="1"/>
  <c r="D615" i="1"/>
  <c r="D703" i="1"/>
  <c r="D855" i="1"/>
  <c r="D838" i="1"/>
  <c r="D802" i="1"/>
  <c r="D312" i="1"/>
  <c r="D496" i="1"/>
  <c r="D602" i="1"/>
  <c r="D11" i="1"/>
  <c r="D228" i="1"/>
  <c r="D408" i="1"/>
  <c r="D426" i="1"/>
  <c r="D768" i="1"/>
  <c r="D696" i="1"/>
  <c r="D884" i="1"/>
  <c r="D257" i="1"/>
  <c r="D545" i="1"/>
  <c r="D30" i="1"/>
  <c r="D863" i="1"/>
  <c r="D655" i="1"/>
  <c r="D893" i="1"/>
  <c r="D574" i="1"/>
  <c r="D836" i="1"/>
  <c r="D764" i="1"/>
  <c r="D678" i="1"/>
  <c r="D128" i="1"/>
  <c r="D343" i="1"/>
  <c r="D666" i="1"/>
  <c r="D457" i="1"/>
  <c r="D369" i="1"/>
  <c r="D693" i="1"/>
  <c r="D72" i="1"/>
  <c r="D691" i="1"/>
  <c r="D444" i="1"/>
  <c r="D827" i="1"/>
  <c r="D8" i="1"/>
  <c r="D143" i="1"/>
  <c r="D922" i="1"/>
  <c r="D515" i="1"/>
  <c r="D155" i="1"/>
  <c r="D878" i="1"/>
  <c r="D589" i="1"/>
  <c r="D131" i="1"/>
  <c r="D568" i="1"/>
  <c r="D371" i="1"/>
  <c r="D640" i="1"/>
  <c r="D529" i="1"/>
  <c r="D812" i="1"/>
  <c r="D590" i="1"/>
  <c r="D840" i="1"/>
  <c r="D411" i="1"/>
  <c r="D262" i="1"/>
  <c r="D757" i="1"/>
  <c r="D583" i="1"/>
  <c r="D885" i="1"/>
  <c r="D483" i="1"/>
  <c r="D362" i="1"/>
  <c r="D462" i="1"/>
  <c r="D667" i="1"/>
  <c r="D695" i="1"/>
  <c r="D814" i="1"/>
  <c r="D711" i="1"/>
  <c r="D842" i="1"/>
  <c r="D404" i="1"/>
  <c r="D385" i="1"/>
  <c r="D23" i="1"/>
  <c r="D657" i="1"/>
  <c r="D910" i="1"/>
  <c r="D58" i="1"/>
  <c r="D587" i="1"/>
  <c r="D206" i="1"/>
  <c r="D871" i="1"/>
  <c r="D167" i="1"/>
  <c r="D285" i="1"/>
  <c r="D701" i="1"/>
  <c r="D17" i="1"/>
  <c r="D700" i="1"/>
  <c r="D101" i="1"/>
  <c r="D500" i="1"/>
  <c r="D443" i="1"/>
  <c r="D716" i="1"/>
  <c r="D190" i="1"/>
  <c r="D413" i="1"/>
  <c r="D313" i="1"/>
  <c r="D48" i="1"/>
  <c r="D593" i="1"/>
  <c r="D600" i="1"/>
  <c r="D126" i="1"/>
  <c r="D74" i="1"/>
  <c r="D866" i="1"/>
  <c r="D152" i="1"/>
  <c r="D144" i="1"/>
  <c r="D502" i="1"/>
  <c r="D594" i="1"/>
  <c r="D603" i="1"/>
  <c r="D521" i="1"/>
  <c r="D888" i="1"/>
  <c r="D301" i="1"/>
  <c r="D326" i="1"/>
  <c r="D124" i="1"/>
  <c r="D430" i="1"/>
  <c r="D748" i="1"/>
  <c r="D579" i="1"/>
  <c r="D82" i="1"/>
  <c r="D851" i="1"/>
  <c r="D629" i="1"/>
  <c r="D618" i="1"/>
  <c r="D767" i="1"/>
  <c r="D859" i="1"/>
  <c r="D354" i="1"/>
  <c r="D714" i="1"/>
  <c r="D226" i="1"/>
  <c r="D376" i="1"/>
  <c r="D924" i="1"/>
  <c r="D692" i="1"/>
  <c r="D546" i="1"/>
  <c r="D745" i="1"/>
  <c r="D740" i="1"/>
  <c r="D758" i="1"/>
  <c r="D60" i="1"/>
  <c r="D633" i="1"/>
  <c r="D29" i="1"/>
  <c r="D110" i="1"/>
  <c r="D576" i="1"/>
  <c r="D227" i="1"/>
  <c r="D750" i="1"/>
  <c r="D654" i="1"/>
  <c r="D572" i="1"/>
  <c r="D364" i="1"/>
  <c r="D575" i="1"/>
  <c r="D214" i="1"/>
  <c r="F851" i="1" l="1"/>
  <c r="T851" i="1" s="1"/>
  <c r="V851" i="1"/>
  <c r="E851" i="1"/>
  <c r="U851" i="1"/>
  <c r="V167" i="1"/>
  <c r="U167" i="1"/>
  <c r="E167" i="1"/>
  <c r="F167" i="1"/>
  <c r="T167" i="1" s="1"/>
  <c r="V590" i="1"/>
  <c r="F590" i="1"/>
  <c r="T590" i="1" s="1"/>
  <c r="U590" i="1"/>
  <c r="E590" i="1"/>
  <c r="V750" i="1"/>
  <c r="E750" i="1"/>
  <c r="F750" i="1"/>
  <c r="T750" i="1" s="1"/>
  <c r="U750" i="1"/>
  <c r="V740" i="1"/>
  <c r="E740" i="1"/>
  <c r="U740" i="1"/>
  <c r="F740" i="1"/>
  <c r="V354" i="1"/>
  <c r="E354" i="1"/>
  <c r="F354" i="1"/>
  <c r="T354" i="1" s="1"/>
  <c r="U354" i="1"/>
  <c r="U748" i="1"/>
  <c r="F748" i="1"/>
  <c r="T748" i="1" s="1"/>
  <c r="E748" i="1"/>
  <c r="V748" i="1"/>
  <c r="U594" i="1"/>
  <c r="F594" i="1"/>
  <c r="E594" i="1"/>
  <c r="V594" i="1"/>
  <c r="U593" i="1"/>
  <c r="V593" i="1"/>
  <c r="F593" i="1"/>
  <c r="E593" i="1"/>
  <c r="U101" i="1"/>
  <c r="V101" i="1"/>
  <c r="F101" i="1"/>
  <c r="T101" i="1" s="1"/>
  <c r="E101" i="1"/>
  <c r="U587" i="1"/>
  <c r="E587" i="1"/>
  <c r="F587" i="1"/>
  <c r="V587" i="1"/>
  <c r="F711" i="1"/>
  <c r="U711" i="1"/>
  <c r="E711" i="1"/>
  <c r="V711" i="1"/>
  <c r="U583" i="1"/>
  <c r="V583" i="1"/>
  <c r="E583" i="1"/>
  <c r="F583" i="1"/>
  <c r="F640" i="1"/>
  <c r="U640" i="1"/>
  <c r="V640" i="1"/>
  <c r="E640" i="1"/>
  <c r="F922" i="1"/>
  <c r="U922" i="1"/>
  <c r="V922" i="1"/>
  <c r="E922" i="1"/>
  <c r="V369" i="1"/>
  <c r="E369" i="1"/>
  <c r="F369" i="1"/>
  <c r="T369" i="1" s="1"/>
  <c r="U369" i="1"/>
  <c r="V574" i="1"/>
  <c r="E574" i="1"/>
  <c r="F574" i="1"/>
  <c r="U574" i="1"/>
  <c r="E696" i="1"/>
  <c r="U696" i="1"/>
  <c r="F696" i="1"/>
  <c r="T696" i="1" s="1"/>
  <c r="V696" i="1"/>
  <c r="F312" i="1"/>
  <c r="T312" i="1" s="1"/>
  <c r="U312" i="1"/>
  <c r="V312" i="1"/>
  <c r="E312" i="1"/>
  <c r="F204" i="1"/>
  <c r="T204" i="1" s="1"/>
  <c r="E204" i="1"/>
  <c r="V204" i="1"/>
  <c r="U204" i="1"/>
  <c r="F162" i="1"/>
  <c r="T162" i="1" s="1"/>
  <c r="V162" i="1"/>
  <c r="U162" i="1"/>
  <c r="E162" i="1"/>
  <c r="F588" i="1"/>
  <c r="T588" i="1" s="1"/>
  <c r="V588" i="1"/>
  <c r="U588" i="1"/>
  <c r="E588" i="1"/>
  <c r="E815" i="1"/>
  <c r="V815" i="1"/>
  <c r="F815" i="1"/>
  <c r="U815" i="1"/>
  <c r="U765" i="1"/>
  <c r="E765" i="1"/>
  <c r="V765" i="1"/>
  <c r="F765" i="1"/>
  <c r="T765" i="1" s="1"/>
  <c r="E613" i="1"/>
  <c r="F613" i="1"/>
  <c r="U613" i="1"/>
  <c r="V613" i="1"/>
  <c r="E441" i="1"/>
  <c r="V441" i="1"/>
  <c r="F441" i="1"/>
  <c r="T441" i="1" s="1"/>
  <c r="U441" i="1"/>
  <c r="V296" i="1"/>
  <c r="E296" i="1"/>
  <c r="F296" i="1"/>
  <c r="T296" i="1" s="1"/>
  <c r="U296" i="1"/>
  <c r="U471" i="1"/>
  <c r="E471" i="1"/>
  <c r="F471" i="1"/>
  <c r="T471" i="1" s="1"/>
  <c r="V471" i="1"/>
  <c r="E442" i="1"/>
  <c r="F442" i="1"/>
  <c r="U442" i="1"/>
  <c r="V442" i="1"/>
  <c r="V121" i="1"/>
  <c r="F121" i="1"/>
  <c r="U121" i="1"/>
  <c r="E121" i="1"/>
  <c r="F747" i="1"/>
  <c r="E747" i="1"/>
  <c r="U747" i="1"/>
  <c r="V747" i="1"/>
  <c r="V305" i="1"/>
  <c r="U305" i="1"/>
  <c r="F305" i="1"/>
  <c r="T305" i="1" s="1"/>
  <c r="E305" i="1"/>
  <c r="E191" i="1"/>
  <c r="F191" i="1"/>
  <c r="T191" i="1" s="1"/>
  <c r="V191" i="1"/>
  <c r="U191" i="1"/>
  <c r="U604" i="1"/>
  <c r="E604" i="1"/>
  <c r="F604" i="1"/>
  <c r="T604" i="1" s="1"/>
  <c r="V604" i="1"/>
  <c r="F37" i="1"/>
  <c r="E37" i="1"/>
  <c r="U37" i="1"/>
  <c r="V37" i="1"/>
  <c r="E935" i="1"/>
  <c r="F935" i="1"/>
  <c r="V935" i="1"/>
  <c r="U935" i="1"/>
  <c r="E813" i="1"/>
  <c r="U813" i="1"/>
  <c r="F813" i="1"/>
  <c r="T813" i="1" s="1"/>
  <c r="V813" i="1"/>
  <c r="V304" i="1"/>
  <c r="F304" i="1"/>
  <c r="T304" i="1" s="1"/>
  <c r="U304" i="1"/>
  <c r="E304" i="1"/>
  <c r="U178" i="1"/>
  <c r="V178" i="1"/>
  <c r="F178" i="1"/>
  <c r="T178" i="1" s="1"/>
  <c r="E178" i="1"/>
  <c r="E166" i="1"/>
  <c r="U166" i="1"/>
  <c r="F166" i="1"/>
  <c r="V166" i="1"/>
  <c r="U671" i="1"/>
  <c r="V671" i="1"/>
  <c r="F671" i="1"/>
  <c r="T671" i="1" s="1"/>
  <c r="E671" i="1"/>
  <c r="V387" i="1"/>
  <c r="E387" i="1"/>
  <c r="F387" i="1"/>
  <c r="T387" i="1" s="1"/>
  <c r="U387" i="1"/>
  <c r="F501" i="1"/>
  <c r="E501" i="1"/>
  <c r="V501" i="1"/>
  <c r="U501" i="1"/>
  <c r="E14" i="1"/>
  <c r="V14" i="1"/>
  <c r="F14" i="1"/>
  <c r="U14" i="1"/>
  <c r="F15" i="1"/>
  <c r="V15" i="1"/>
  <c r="E15" i="1"/>
  <c r="U15" i="1"/>
  <c r="F234" i="1"/>
  <c r="U234" i="1"/>
  <c r="V234" i="1"/>
  <c r="E234" i="1"/>
  <c r="F544" i="1"/>
  <c r="U544" i="1"/>
  <c r="V544" i="1"/>
  <c r="E544" i="1"/>
  <c r="V279" i="1"/>
  <c r="E279" i="1"/>
  <c r="F279" i="1"/>
  <c r="T279" i="1" s="1"/>
  <c r="U279" i="1"/>
  <c r="E803" i="1"/>
  <c r="U803" i="1"/>
  <c r="V803" i="1"/>
  <c r="F803" i="1"/>
  <c r="T803" i="1" s="1"/>
  <c r="V551" i="1"/>
  <c r="E551" i="1"/>
  <c r="F551" i="1"/>
  <c r="T551" i="1" s="1"/>
  <c r="U551" i="1"/>
  <c r="V274" i="1"/>
  <c r="E274" i="1"/>
  <c r="F274" i="1"/>
  <c r="U274" i="1"/>
  <c r="V795" i="1"/>
  <c r="F795" i="1"/>
  <c r="T795" i="1" s="1"/>
  <c r="U795" i="1"/>
  <c r="E795" i="1"/>
  <c r="F405" i="1"/>
  <c r="E405" i="1"/>
  <c r="U405" i="1"/>
  <c r="V405" i="1"/>
  <c r="V921" i="1"/>
  <c r="U921" i="1"/>
  <c r="F921" i="1"/>
  <c r="T921" i="1" s="1"/>
  <c r="E921" i="1"/>
  <c r="E432" i="1"/>
  <c r="U432" i="1"/>
  <c r="V432" i="1"/>
  <c r="F432" i="1"/>
  <c r="T432" i="1" s="1"/>
  <c r="E145" i="1"/>
  <c r="U145" i="1"/>
  <c r="F145" i="1"/>
  <c r="V145" i="1"/>
  <c r="V811" i="1"/>
  <c r="U811" i="1"/>
  <c r="F811" i="1"/>
  <c r="T811" i="1" s="1"/>
  <c r="E811" i="1"/>
  <c r="E435" i="1"/>
  <c r="V435" i="1"/>
  <c r="U435" i="1"/>
  <c r="F435" i="1"/>
  <c r="U770" i="1"/>
  <c r="E770" i="1"/>
  <c r="V770" i="1"/>
  <c r="F770" i="1"/>
  <c r="V598" i="1"/>
  <c r="F598" i="1"/>
  <c r="E598" i="1"/>
  <c r="U598" i="1"/>
  <c r="F374" i="1"/>
  <c r="U374" i="1"/>
  <c r="V374" i="1"/>
  <c r="E374" i="1"/>
  <c r="U720" i="1"/>
  <c r="E720" i="1"/>
  <c r="V720" i="1"/>
  <c r="F720" i="1"/>
  <c r="F776" i="1"/>
  <c r="E776" i="1"/>
  <c r="V776" i="1"/>
  <c r="U776" i="1"/>
  <c r="V86" i="1"/>
  <c r="E86" i="1"/>
  <c r="U86" i="1"/>
  <c r="F86" i="1"/>
  <c r="F494" i="1"/>
  <c r="V494" i="1"/>
  <c r="E494" i="1"/>
  <c r="U494" i="1"/>
  <c r="F819" i="1"/>
  <c r="E819" i="1"/>
  <c r="U819" i="1"/>
  <c r="V819" i="1"/>
  <c r="E525" i="1"/>
  <c r="V525" i="1"/>
  <c r="U525" i="1"/>
  <c r="F525" i="1"/>
  <c r="T525" i="1" s="1"/>
  <c r="F591" i="1"/>
  <c r="V591" i="1"/>
  <c r="E591" i="1"/>
  <c r="U591" i="1"/>
  <c r="U112" i="1"/>
  <c r="V112" i="1"/>
  <c r="E112" i="1"/>
  <c r="F112" i="1"/>
  <c r="V172" i="1"/>
  <c r="U172" i="1"/>
  <c r="E172" i="1"/>
  <c r="F172" i="1"/>
  <c r="E403" i="1"/>
  <c r="U403" i="1"/>
  <c r="V403" i="1"/>
  <c r="F403" i="1"/>
  <c r="T403" i="1" s="1"/>
  <c r="V786" i="1"/>
  <c r="E786" i="1"/>
  <c r="U786" i="1"/>
  <c r="F786" i="1"/>
  <c r="V269" i="1"/>
  <c r="F269" i="1"/>
  <c r="T269" i="1" s="1"/>
  <c r="E269" i="1"/>
  <c r="U269" i="1"/>
  <c r="E452" i="1"/>
  <c r="V452" i="1"/>
  <c r="F452" i="1"/>
  <c r="U452" i="1"/>
  <c r="U383" i="1"/>
  <c r="V383" i="1"/>
  <c r="E383" i="1"/>
  <c r="F383" i="1"/>
  <c r="F897" i="1"/>
  <c r="E897" i="1"/>
  <c r="U897" i="1"/>
  <c r="V897" i="1"/>
  <c r="E825" i="1"/>
  <c r="F825" i="1"/>
  <c r="T825" i="1" s="1"/>
  <c r="U825" i="1"/>
  <c r="V825" i="1"/>
  <c r="U844" i="1"/>
  <c r="V844" i="1"/>
  <c r="E844" i="1"/>
  <c r="F844" i="1"/>
  <c r="V78" i="1"/>
  <c r="U78" i="1"/>
  <c r="F78" i="1"/>
  <c r="T78" i="1" s="1"/>
  <c r="E78" i="1"/>
  <c r="E216" i="1"/>
  <c r="F216" i="1"/>
  <c r="V216" i="1"/>
  <c r="U216" i="1"/>
  <c r="U624" i="1"/>
  <c r="E624" i="1"/>
  <c r="F624" i="1"/>
  <c r="V624" i="1"/>
  <c r="U389" i="1"/>
  <c r="V389" i="1"/>
  <c r="E389" i="1"/>
  <c r="F389" i="1"/>
  <c r="F917" i="1"/>
  <c r="E917" i="1"/>
  <c r="V917" i="1"/>
  <c r="U917" i="1"/>
  <c r="F472" i="1"/>
  <c r="V472" i="1"/>
  <c r="U472" i="1"/>
  <c r="E472" i="1"/>
  <c r="V105" i="1"/>
  <c r="E105" i="1"/>
  <c r="U105" i="1"/>
  <c r="F105" i="1"/>
  <c r="U245" i="1"/>
  <c r="F245" i="1"/>
  <c r="E245" i="1"/>
  <c r="V245" i="1"/>
  <c r="F606" i="1"/>
  <c r="U606" i="1"/>
  <c r="V606" i="1"/>
  <c r="E606" i="1"/>
  <c r="F634" i="1"/>
  <c r="E634" i="1"/>
  <c r="U634" i="1"/>
  <c r="V634" i="1"/>
  <c r="E271" i="1"/>
  <c r="V271" i="1"/>
  <c r="U271" i="1"/>
  <c r="F271" i="1"/>
  <c r="T271" i="1" s="1"/>
  <c r="V154" i="1"/>
  <c r="F154" i="1"/>
  <c r="T154" i="1" s="1"/>
  <c r="U154" i="1"/>
  <c r="E154" i="1"/>
  <c r="E479" i="1"/>
  <c r="U479" i="1"/>
  <c r="F479" i="1"/>
  <c r="T479" i="1" s="1"/>
  <c r="V479" i="1"/>
  <c r="V939" i="1"/>
  <c r="E939" i="1"/>
  <c r="U939" i="1"/>
  <c r="F939" i="1"/>
  <c r="U129" i="1"/>
  <c r="V129" i="1"/>
  <c r="E129" i="1"/>
  <c r="F129" i="1"/>
  <c r="U567" i="1"/>
  <c r="F567" i="1"/>
  <c r="E567" i="1"/>
  <c r="V567" i="1"/>
  <c r="U492" i="1"/>
  <c r="E492" i="1"/>
  <c r="V492" i="1"/>
  <c r="F492" i="1"/>
  <c r="V722" i="1"/>
  <c r="U722" i="1"/>
  <c r="E722" i="1"/>
  <c r="F722" i="1"/>
  <c r="V187" i="1"/>
  <c r="E187" i="1"/>
  <c r="F187" i="1"/>
  <c r="U187" i="1"/>
  <c r="V94" i="1"/>
  <c r="F94" i="1"/>
  <c r="E94" i="1"/>
  <c r="U94" i="1"/>
  <c r="V100" i="1"/>
  <c r="E100" i="1"/>
  <c r="U100" i="1"/>
  <c r="F100" i="1"/>
  <c r="F837" i="1"/>
  <c r="E837" i="1"/>
  <c r="V837" i="1"/>
  <c r="U837" i="1"/>
  <c r="E130" i="1"/>
  <c r="F130" i="1"/>
  <c r="T130" i="1" s="1"/>
  <c r="V130" i="1"/>
  <c r="U130" i="1"/>
  <c r="E690" i="1"/>
  <c r="V690" i="1"/>
  <c r="F690" i="1"/>
  <c r="U690" i="1"/>
  <c r="U41" i="1"/>
  <c r="V41" i="1"/>
  <c r="F41" i="1"/>
  <c r="T41" i="1" s="1"/>
  <c r="E41" i="1"/>
  <c r="V902" i="1"/>
  <c r="F902" i="1"/>
  <c r="E902" i="1"/>
  <c r="U902" i="1"/>
  <c r="V928" i="1"/>
  <c r="U928" i="1"/>
  <c r="F928" i="1"/>
  <c r="T928" i="1" s="1"/>
  <c r="E928" i="1"/>
  <c r="U729" i="1"/>
  <c r="E729" i="1"/>
  <c r="F729" i="1"/>
  <c r="T729" i="1" s="1"/>
  <c r="V729" i="1"/>
  <c r="F328" i="1"/>
  <c r="U328" i="1"/>
  <c r="V328" i="1"/>
  <c r="E328" i="1"/>
  <c r="E203" i="1"/>
  <c r="U203" i="1"/>
  <c r="V203" i="1"/>
  <c r="F203" i="1"/>
  <c r="F213" i="1"/>
  <c r="V213" i="1"/>
  <c r="U213" i="1"/>
  <c r="E213" i="1"/>
  <c r="F903" i="1"/>
  <c r="V903" i="1"/>
  <c r="E903" i="1"/>
  <c r="U903" i="1"/>
  <c r="F580" i="1"/>
  <c r="V580" i="1"/>
  <c r="U580" i="1"/>
  <c r="E580" i="1"/>
  <c r="V270" i="1"/>
  <c r="U270" i="1"/>
  <c r="F270" i="1"/>
  <c r="T270" i="1" s="1"/>
  <c r="E270" i="1"/>
  <c r="U709" i="1"/>
  <c r="E709" i="1"/>
  <c r="V709" i="1"/>
  <c r="F709" i="1"/>
  <c r="F9" i="1"/>
  <c r="U9" i="1"/>
  <c r="E9" i="1"/>
  <c r="V9" i="1"/>
  <c r="E612" i="1"/>
  <c r="F612" i="1"/>
  <c r="T612" i="1" s="1"/>
  <c r="V612" i="1"/>
  <c r="U612" i="1"/>
  <c r="F92" i="1"/>
  <c r="E92" i="1"/>
  <c r="V92" i="1"/>
  <c r="U92" i="1"/>
  <c r="V303" i="1"/>
  <c r="U303" i="1"/>
  <c r="F303" i="1"/>
  <c r="T303" i="1" s="1"/>
  <c r="E303" i="1"/>
  <c r="E931" i="1"/>
  <c r="V931" i="1"/>
  <c r="U931" i="1"/>
  <c r="F931" i="1"/>
  <c r="V73" i="1"/>
  <c r="F73" i="1"/>
  <c r="T73" i="1" s="1"/>
  <c r="E73" i="1"/>
  <c r="U73" i="1"/>
  <c r="E860" i="1"/>
  <c r="F860" i="1"/>
  <c r="U860" i="1"/>
  <c r="V860" i="1"/>
  <c r="U227" i="1"/>
  <c r="V227" i="1"/>
  <c r="F227" i="1"/>
  <c r="T227" i="1" s="1"/>
  <c r="E227" i="1"/>
  <c r="U48" i="1"/>
  <c r="E48" i="1"/>
  <c r="V48" i="1"/>
  <c r="F48" i="1"/>
  <c r="E814" i="1"/>
  <c r="F814" i="1"/>
  <c r="T814" i="1" s="1"/>
  <c r="V814" i="1"/>
  <c r="U814" i="1"/>
  <c r="U143" i="1"/>
  <c r="E143" i="1"/>
  <c r="F143" i="1"/>
  <c r="T143" i="1" s="1"/>
  <c r="V143" i="1"/>
  <c r="V893" i="1"/>
  <c r="U893" i="1"/>
  <c r="E893" i="1"/>
  <c r="F893" i="1"/>
  <c r="V768" i="1"/>
  <c r="U768" i="1"/>
  <c r="F768" i="1"/>
  <c r="T768" i="1" s="1"/>
  <c r="E768" i="1"/>
  <c r="E802" i="1"/>
  <c r="U802" i="1"/>
  <c r="F802" i="1"/>
  <c r="T802" i="1" s="1"/>
  <c r="V802" i="1"/>
  <c r="V941" i="1"/>
  <c r="E941" i="1"/>
  <c r="U941" i="1"/>
  <c r="F941" i="1"/>
  <c r="U741" i="1"/>
  <c r="F741" i="1"/>
  <c r="T741" i="1" s="1"/>
  <c r="V741" i="1"/>
  <c r="E741" i="1"/>
  <c r="V87" i="1"/>
  <c r="E87" i="1"/>
  <c r="U87" i="1"/>
  <c r="F87" i="1"/>
  <c r="F661" i="1"/>
  <c r="E661" i="1"/>
  <c r="V661" i="1"/>
  <c r="U661" i="1"/>
  <c r="F277" i="1"/>
  <c r="U277" i="1"/>
  <c r="E277" i="1"/>
  <c r="V277" i="1"/>
  <c r="E175" i="1"/>
  <c r="F175" i="1"/>
  <c r="T175" i="1" s="1"/>
  <c r="V175" i="1"/>
  <c r="U175" i="1"/>
  <c r="F451" i="1"/>
  <c r="E451" i="1"/>
  <c r="V451" i="1"/>
  <c r="U451" i="1"/>
  <c r="U599" i="1"/>
  <c r="F599" i="1"/>
  <c r="T599" i="1" s="1"/>
  <c r="V599" i="1"/>
  <c r="E599" i="1"/>
  <c r="V459" i="1"/>
  <c r="E459" i="1"/>
  <c r="U459" i="1"/>
  <c r="F459" i="1"/>
  <c r="U495" i="1"/>
  <c r="V495" i="1"/>
  <c r="F495" i="1"/>
  <c r="T495" i="1" s="1"/>
  <c r="E495" i="1"/>
  <c r="E875" i="1"/>
  <c r="V875" i="1"/>
  <c r="U875" i="1"/>
  <c r="F875" i="1"/>
  <c r="E46" i="1"/>
  <c r="F46" i="1"/>
  <c r="T46" i="1" s="1"/>
  <c r="V46" i="1"/>
  <c r="U46" i="1"/>
  <c r="U730" i="1"/>
  <c r="E730" i="1"/>
  <c r="V730" i="1"/>
  <c r="F730" i="1"/>
  <c r="V438" i="1"/>
  <c r="F438" i="1"/>
  <c r="T438" i="1" s="1"/>
  <c r="U438" i="1"/>
  <c r="E438" i="1"/>
  <c r="E259" i="1"/>
  <c r="V259" i="1"/>
  <c r="F259" i="1"/>
  <c r="U259" i="1"/>
  <c r="U769" i="1"/>
  <c r="F769" i="1"/>
  <c r="T769" i="1" s="1"/>
  <c r="E769" i="1"/>
  <c r="V769" i="1"/>
  <c r="V894" i="1"/>
  <c r="F894" i="1"/>
  <c r="E894" i="1"/>
  <c r="U894" i="1"/>
  <c r="F90" i="1"/>
  <c r="V90" i="1"/>
  <c r="E90" i="1"/>
  <c r="U90" i="1"/>
  <c r="F323" i="1"/>
  <c r="U323" i="1"/>
  <c r="E323" i="1"/>
  <c r="V323" i="1"/>
  <c r="E597" i="1"/>
  <c r="F597" i="1"/>
  <c r="T597" i="1" s="1"/>
  <c r="V597" i="1"/>
  <c r="U597" i="1"/>
  <c r="V300" i="1"/>
  <c r="F300" i="1"/>
  <c r="T300" i="1" s="1"/>
  <c r="U300" i="1"/>
  <c r="E300" i="1"/>
  <c r="V486" i="1"/>
  <c r="E486" i="1"/>
  <c r="U486" i="1"/>
  <c r="F486" i="1"/>
  <c r="E391" i="1"/>
  <c r="V391" i="1"/>
  <c r="F391" i="1"/>
  <c r="U391" i="1"/>
  <c r="E198" i="1"/>
  <c r="U198" i="1"/>
  <c r="F198" i="1"/>
  <c r="T198" i="1" s="1"/>
  <c r="V198" i="1"/>
  <c r="F623" i="1"/>
  <c r="E623" i="1"/>
  <c r="U623" i="1"/>
  <c r="V623" i="1"/>
  <c r="F790" i="1"/>
  <c r="U790" i="1"/>
  <c r="E790" i="1"/>
  <c r="V790" i="1"/>
  <c r="E715" i="1"/>
  <c r="V715" i="1"/>
  <c r="U715" i="1"/>
  <c r="F715" i="1"/>
  <c r="U927" i="1"/>
  <c r="F927" i="1"/>
  <c r="T927" i="1" s="1"/>
  <c r="V927" i="1"/>
  <c r="E927" i="1"/>
  <c r="F781" i="1"/>
  <c r="V781" i="1"/>
  <c r="E781" i="1"/>
  <c r="U781" i="1"/>
  <c r="E434" i="1"/>
  <c r="F434" i="1"/>
  <c r="T434" i="1" s="1"/>
  <c r="U434" i="1"/>
  <c r="V434" i="1"/>
  <c r="E7" i="1"/>
  <c r="V7" i="1"/>
  <c r="U7" i="1"/>
  <c r="F7" i="1"/>
  <c r="V717" i="1"/>
  <c r="F717" i="1"/>
  <c r="T717" i="1" s="1"/>
  <c r="E717" i="1"/>
  <c r="U717" i="1"/>
  <c r="F284" i="1"/>
  <c r="E284" i="1"/>
  <c r="V284" i="1"/>
  <c r="U284" i="1"/>
  <c r="U251" i="1"/>
  <c r="V251" i="1"/>
  <c r="E251" i="1"/>
  <c r="F251" i="1"/>
  <c r="E450" i="1"/>
  <c r="F450" i="1"/>
  <c r="V450" i="1"/>
  <c r="U450" i="1"/>
  <c r="U484" i="1"/>
  <c r="E484" i="1"/>
  <c r="F484" i="1"/>
  <c r="V484" i="1"/>
  <c r="E253" i="1"/>
  <c r="F253" i="1"/>
  <c r="V253" i="1"/>
  <c r="U253" i="1"/>
  <c r="F493" i="1"/>
  <c r="E493" i="1"/>
  <c r="V493" i="1"/>
  <c r="U493" i="1"/>
  <c r="U780" i="1"/>
  <c r="V780" i="1"/>
  <c r="F780" i="1"/>
  <c r="T780" i="1" s="1"/>
  <c r="E780" i="1"/>
  <c r="U229" i="1"/>
  <c r="V229" i="1"/>
  <c r="F229" i="1"/>
  <c r="T229" i="1" s="1"/>
  <c r="E229" i="1"/>
  <c r="V792" i="1"/>
  <c r="U792" i="1"/>
  <c r="E792" i="1"/>
  <c r="F792" i="1"/>
  <c r="V631" i="1"/>
  <c r="E631" i="1"/>
  <c r="U631" i="1"/>
  <c r="F631" i="1"/>
  <c r="F89" i="1"/>
  <c r="E89" i="1"/>
  <c r="U89" i="1"/>
  <c r="V89" i="1"/>
  <c r="F628" i="1"/>
  <c r="E628" i="1"/>
  <c r="V628" i="1"/>
  <c r="U628" i="1"/>
  <c r="F160" i="1"/>
  <c r="U160" i="1"/>
  <c r="V160" i="1"/>
  <c r="E160" i="1"/>
  <c r="F681" i="1"/>
  <c r="U681" i="1"/>
  <c r="V681" i="1"/>
  <c r="E681" i="1"/>
  <c r="F454" i="1"/>
  <c r="U454" i="1"/>
  <c r="E454" i="1"/>
  <c r="V454" i="1"/>
  <c r="U644" i="1"/>
  <c r="E644" i="1"/>
  <c r="V644" i="1"/>
  <c r="F644" i="1"/>
  <c r="E532" i="1"/>
  <c r="U532" i="1"/>
  <c r="V532" i="1"/>
  <c r="F532" i="1"/>
  <c r="E397" i="1"/>
  <c r="F397" i="1"/>
  <c r="T397" i="1" s="1"/>
  <c r="V397" i="1"/>
  <c r="U397" i="1"/>
  <c r="U916" i="1"/>
  <c r="V916" i="1"/>
  <c r="F916" i="1"/>
  <c r="T916" i="1" s="1"/>
  <c r="E916" i="1"/>
  <c r="F856" i="1"/>
  <c r="E856" i="1"/>
  <c r="V856" i="1"/>
  <c r="U856" i="1"/>
  <c r="E784" i="1"/>
  <c r="U784" i="1"/>
  <c r="F784" i="1"/>
  <c r="V784" i="1"/>
  <c r="U246" i="1"/>
  <c r="V246" i="1"/>
  <c r="F246" i="1"/>
  <c r="T246" i="1" s="1"/>
  <c r="E246" i="1"/>
  <c r="E839" i="1"/>
  <c r="U839" i="1"/>
  <c r="V839" i="1"/>
  <c r="F839" i="1"/>
  <c r="U563" i="1"/>
  <c r="V563" i="1"/>
  <c r="E563" i="1"/>
  <c r="F563" i="1"/>
  <c r="F660" i="1"/>
  <c r="U660" i="1"/>
  <c r="V660" i="1"/>
  <c r="E660" i="1"/>
  <c r="U174" i="1"/>
  <c r="E174" i="1"/>
  <c r="F174" i="1"/>
  <c r="V174" i="1"/>
  <c r="V556" i="1"/>
  <c r="F556" i="1"/>
  <c r="E556" i="1"/>
  <c r="U556" i="1"/>
  <c r="F736" i="1"/>
  <c r="E736" i="1"/>
  <c r="U736" i="1"/>
  <c r="V736" i="1"/>
  <c r="V336" i="1"/>
  <c r="U336" i="1"/>
  <c r="F336" i="1"/>
  <c r="T336" i="1" s="1"/>
  <c r="E336" i="1"/>
  <c r="U766" i="1"/>
  <c r="V766" i="1"/>
  <c r="E766" i="1"/>
  <c r="F766" i="1"/>
  <c r="V109" i="1"/>
  <c r="E109" i="1"/>
  <c r="F109" i="1"/>
  <c r="T109" i="1" s="1"/>
  <c r="U109" i="1"/>
  <c r="F111" i="1"/>
  <c r="U111" i="1"/>
  <c r="E111" i="1"/>
  <c r="V111" i="1"/>
  <c r="U793" i="1"/>
  <c r="F793" i="1"/>
  <c r="E793" i="1"/>
  <c r="V793" i="1"/>
  <c r="F889" i="1"/>
  <c r="V889" i="1"/>
  <c r="U889" i="1"/>
  <c r="E889" i="1"/>
  <c r="V586" i="1"/>
  <c r="F586" i="1"/>
  <c r="T586" i="1" s="1"/>
  <c r="U586" i="1"/>
  <c r="E586" i="1"/>
  <c r="F406" i="1"/>
  <c r="U406" i="1"/>
  <c r="V406" i="1"/>
  <c r="E406" i="1"/>
  <c r="V184" i="1"/>
  <c r="E184" i="1"/>
  <c r="F184" i="1"/>
  <c r="T184" i="1" s="1"/>
  <c r="U184" i="1"/>
  <c r="U77" i="1"/>
  <c r="E77" i="1"/>
  <c r="V77" i="1"/>
  <c r="F77" i="1"/>
  <c r="U306" i="1"/>
  <c r="V306" i="1"/>
  <c r="F306" i="1"/>
  <c r="T306" i="1" s="1"/>
  <c r="E306" i="1"/>
  <c r="E158" i="1"/>
  <c r="U158" i="1"/>
  <c r="V158" i="1"/>
  <c r="F158" i="1"/>
  <c r="T158" i="1" s="1"/>
  <c r="V249" i="1"/>
  <c r="E249" i="1"/>
  <c r="F249" i="1"/>
  <c r="T249" i="1" s="1"/>
  <c r="U249" i="1"/>
  <c r="V412" i="1"/>
  <c r="U412" i="1"/>
  <c r="F412" i="1"/>
  <c r="T412" i="1" s="1"/>
  <c r="E412" i="1"/>
  <c r="E789" i="1"/>
  <c r="V789" i="1"/>
  <c r="F789" i="1"/>
  <c r="U789" i="1"/>
  <c r="E156" i="1"/>
  <c r="F156" i="1"/>
  <c r="T156" i="1" s="1"/>
  <c r="V156" i="1"/>
  <c r="U156" i="1"/>
  <c r="U340" i="1"/>
  <c r="F340" i="1"/>
  <c r="E340" i="1"/>
  <c r="V340" i="1"/>
  <c r="E266" i="1"/>
  <c r="V266" i="1"/>
  <c r="U266" i="1"/>
  <c r="F266" i="1"/>
  <c r="T266" i="1" s="1"/>
  <c r="F465" i="1"/>
  <c r="E465" i="1"/>
  <c r="U465" i="1"/>
  <c r="V465" i="1"/>
  <c r="V650" i="1"/>
  <c r="F650" i="1"/>
  <c r="T650" i="1" s="1"/>
  <c r="U650" i="1"/>
  <c r="E650" i="1"/>
  <c r="V673" i="1"/>
  <c r="U673" i="1"/>
  <c r="F673" i="1"/>
  <c r="T673" i="1" s="1"/>
  <c r="E673" i="1"/>
  <c r="V861" i="1"/>
  <c r="F861" i="1"/>
  <c r="T861" i="1" s="1"/>
  <c r="U861" i="1"/>
  <c r="E861" i="1"/>
  <c r="V725" i="1"/>
  <c r="E725" i="1"/>
  <c r="U725" i="1"/>
  <c r="F725" i="1"/>
  <c r="V621" i="1"/>
  <c r="F621" i="1"/>
  <c r="T621" i="1" s="1"/>
  <c r="U621" i="1"/>
  <c r="E621" i="1"/>
  <c r="V742" i="1"/>
  <c r="E742" i="1"/>
  <c r="U742" i="1"/>
  <c r="F742" i="1"/>
  <c r="E244" i="1"/>
  <c r="U244" i="1"/>
  <c r="V244" i="1"/>
  <c r="F244" i="1"/>
  <c r="T244" i="1" s="1"/>
  <c r="E338" i="1"/>
  <c r="V338" i="1"/>
  <c r="U338" i="1"/>
  <c r="F338" i="1"/>
  <c r="U366" i="1"/>
  <c r="F366" i="1"/>
  <c r="T366" i="1" s="1"/>
  <c r="E366" i="1"/>
  <c r="V366" i="1"/>
  <c r="F417" i="1"/>
  <c r="U417" i="1"/>
  <c r="V417" i="1"/>
  <c r="E417" i="1"/>
  <c r="F874" i="1"/>
  <c r="E874" i="1"/>
  <c r="U874" i="1"/>
  <c r="V874" i="1"/>
  <c r="F561" i="1"/>
  <c r="E561" i="1"/>
  <c r="U561" i="1"/>
  <c r="V561" i="1"/>
  <c r="V554" i="1"/>
  <c r="F554" i="1"/>
  <c r="T554" i="1" s="1"/>
  <c r="U554" i="1"/>
  <c r="E554" i="1"/>
  <c r="F188" i="1"/>
  <c r="U188" i="1"/>
  <c r="E188" i="1"/>
  <c r="V188" i="1"/>
  <c r="U407" i="1"/>
  <c r="F407" i="1"/>
  <c r="T407" i="1" s="1"/>
  <c r="E407" i="1"/>
  <c r="V407" i="1"/>
  <c r="U399" i="1"/>
  <c r="E399" i="1"/>
  <c r="V399" i="1"/>
  <c r="F399" i="1"/>
  <c r="E530" i="1"/>
  <c r="V530" i="1"/>
  <c r="F530" i="1"/>
  <c r="T530" i="1" s="1"/>
  <c r="U530" i="1"/>
  <c r="E421" i="1"/>
  <c r="V421" i="1"/>
  <c r="F421" i="1"/>
  <c r="U421" i="1"/>
  <c r="E333" i="1"/>
  <c r="V333" i="1"/>
  <c r="U333" i="1"/>
  <c r="F333" i="1"/>
  <c r="T333" i="1" s="1"/>
  <c r="V22" i="1"/>
  <c r="E22" i="1"/>
  <c r="U22" i="1"/>
  <c r="F22" i="1"/>
  <c r="F26" i="1"/>
  <c r="E26" i="1"/>
  <c r="V26" i="1"/>
  <c r="U26" i="1"/>
  <c r="E311" i="1"/>
  <c r="F311" i="1"/>
  <c r="V311" i="1"/>
  <c r="U311" i="1"/>
  <c r="F430" i="1"/>
  <c r="E430" i="1"/>
  <c r="U430" i="1"/>
  <c r="V430" i="1"/>
  <c r="V457" i="1"/>
  <c r="E457" i="1"/>
  <c r="F457" i="1"/>
  <c r="T457" i="1" s="1"/>
  <c r="U457" i="1"/>
  <c r="E576" i="1"/>
  <c r="V576" i="1"/>
  <c r="U576" i="1"/>
  <c r="F576" i="1"/>
  <c r="T576" i="1" s="1"/>
  <c r="U546" i="1"/>
  <c r="F546" i="1"/>
  <c r="T546" i="1" s="1"/>
  <c r="V546" i="1"/>
  <c r="E546" i="1"/>
  <c r="U767" i="1"/>
  <c r="V767" i="1"/>
  <c r="F767" i="1"/>
  <c r="T767" i="1" s="1"/>
  <c r="E767" i="1"/>
  <c r="E124" i="1"/>
  <c r="U124" i="1"/>
  <c r="V124" i="1"/>
  <c r="F124" i="1"/>
  <c r="U144" i="1"/>
  <c r="V144" i="1"/>
  <c r="E144" i="1"/>
  <c r="F144" i="1"/>
  <c r="F313" i="1"/>
  <c r="U313" i="1"/>
  <c r="V313" i="1"/>
  <c r="E313" i="1"/>
  <c r="V17" i="1"/>
  <c r="F17" i="1"/>
  <c r="T17" i="1" s="1"/>
  <c r="E17" i="1"/>
  <c r="U17" i="1"/>
  <c r="F910" i="1"/>
  <c r="V910" i="1"/>
  <c r="E910" i="1"/>
  <c r="U910" i="1"/>
  <c r="V695" i="1"/>
  <c r="F695" i="1"/>
  <c r="T695" i="1" s="1"/>
  <c r="E695" i="1"/>
  <c r="U695" i="1"/>
  <c r="E262" i="1"/>
  <c r="F262" i="1"/>
  <c r="V262" i="1"/>
  <c r="U262" i="1"/>
  <c r="F568" i="1"/>
  <c r="U568" i="1"/>
  <c r="E568" i="1"/>
  <c r="V568" i="1"/>
  <c r="U8" i="1"/>
  <c r="V8" i="1"/>
  <c r="F8" i="1"/>
  <c r="T8" i="1" s="1"/>
  <c r="E8" i="1"/>
  <c r="E666" i="1"/>
  <c r="U666" i="1"/>
  <c r="F666" i="1"/>
  <c r="T666" i="1" s="1"/>
  <c r="V666" i="1"/>
  <c r="V655" i="1"/>
  <c r="E655" i="1"/>
  <c r="F655" i="1"/>
  <c r="T655" i="1" s="1"/>
  <c r="U655" i="1"/>
  <c r="U426" i="1"/>
  <c r="F426" i="1"/>
  <c r="T426" i="1" s="1"/>
  <c r="E426" i="1"/>
  <c r="V426" i="1"/>
  <c r="U838" i="1"/>
  <c r="V838" i="1"/>
  <c r="F838" i="1"/>
  <c r="T838" i="1" s="1"/>
  <c r="E838" i="1"/>
  <c r="F5" i="1"/>
  <c r="E5" i="1"/>
  <c r="V5" i="1"/>
  <c r="U5" i="1"/>
  <c r="E320" i="1"/>
  <c r="V320" i="1"/>
  <c r="F320" i="1"/>
  <c r="U320" i="1"/>
  <c r="F318" i="1"/>
  <c r="V318" i="1"/>
  <c r="E318" i="1"/>
  <c r="U318" i="1"/>
  <c r="F281" i="1"/>
  <c r="E281" i="1"/>
  <c r="U281" i="1"/>
  <c r="V281" i="1"/>
  <c r="F649" i="1"/>
  <c r="E649" i="1"/>
  <c r="V649" i="1"/>
  <c r="U649" i="1"/>
  <c r="U466" i="1"/>
  <c r="V466" i="1"/>
  <c r="F466" i="1"/>
  <c r="T466" i="1" s="1"/>
  <c r="E466" i="1"/>
  <c r="V524" i="1"/>
  <c r="F524" i="1"/>
  <c r="T524" i="1" s="1"/>
  <c r="E524" i="1"/>
  <c r="U524" i="1"/>
  <c r="V357" i="1"/>
  <c r="E357" i="1"/>
  <c r="F357" i="1"/>
  <c r="T357" i="1" s="1"/>
  <c r="U357" i="1"/>
  <c r="U820" i="1"/>
  <c r="V820" i="1"/>
  <c r="F820" i="1"/>
  <c r="T820" i="1" s="1"/>
  <c r="E820" i="1"/>
  <c r="V416" i="1"/>
  <c r="E416" i="1"/>
  <c r="U416" i="1"/>
  <c r="F416" i="1"/>
  <c r="V113" i="1"/>
  <c r="E113" i="1"/>
  <c r="U113" i="1"/>
  <c r="F113" i="1"/>
  <c r="V38" i="1"/>
  <c r="F38" i="1"/>
  <c r="E38" i="1"/>
  <c r="U38" i="1"/>
  <c r="U122" i="1"/>
  <c r="V122" i="1"/>
  <c r="E122" i="1"/>
  <c r="F122" i="1"/>
  <c r="U223" i="1"/>
  <c r="E223" i="1"/>
  <c r="V223" i="1"/>
  <c r="F223" i="1"/>
  <c r="F505" i="1"/>
  <c r="U505" i="1"/>
  <c r="E505" i="1"/>
  <c r="V505" i="1"/>
  <c r="V310" i="1"/>
  <c r="E310" i="1"/>
  <c r="U310" i="1"/>
  <c r="F310" i="1"/>
  <c r="E127" i="1"/>
  <c r="U127" i="1"/>
  <c r="F127" i="1"/>
  <c r="T127" i="1" s="1"/>
  <c r="V127" i="1"/>
  <c r="V208" i="1"/>
  <c r="E208" i="1"/>
  <c r="U208" i="1"/>
  <c r="F208" i="1"/>
  <c r="U324" i="1"/>
  <c r="E324" i="1"/>
  <c r="V324" i="1"/>
  <c r="F324" i="1"/>
  <c r="U697" i="1"/>
  <c r="V697" i="1"/>
  <c r="E697" i="1"/>
  <c r="F697" i="1"/>
  <c r="F218" i="1"/>
  <c r="V218" i="1"/>
  <c r="E218" i="1"/>
  <c r="U218" i="1"/>
  <c r="E289" i="1"/>
  <c r="U289" i="1"/>
  <c r="V289" i="1"/>
  <c r="F289" i="1"/>
  <c r="F288" i="1"/>
  <c r="E288" i="1"/>
  <c r="U288" i="1"/>
  <c r="V288" i="1"/>
  <c r="F596" i="1"/>
  <c r="E596" i="1"/>
  <c r="U596" i="1"/>
  <c r="V596" i="1"/>
  <c r="U712" i="1"/>
  <c r="E712" i="1"/>
  <c r="F712" i="1"/>
  <c r="V712" i="1"/>
  <c r="E135" i="1"/>
  <c r="U135" i="1"/>
  <c r="F135" i="1"/>
  <c r="V135" i="1"/>
  <c r="E804" i="1"/>
  <c r="V804" i="1"/>
  <c r="U804" i="1"/>
  <c r="F804" i="1"/>
  <c r="T804" i="1" s="1"/>
  <c r="U783" i="1"/>
  <c r="V783" i="1"/>
  <c r="F783" i="1"/>
  <c r="T783" i="1" s="1"/>
  <c r="E783" i="1"/>
  <c r="E643" i="1"/>
  <c r="V643" i="1"/>
  <c r="F643" i="1"/>
  <c r="T643" i="1" s="1"/>
  <c r="U643" i="1"/>
  <c r="U744" i="1"/>
  <c r="V744" i="1"/>
  <c r="E744" i="1"/>
  <c r="F744" i="1"/>
  <c r="F70" i="1"/>
  <c r="V70" i="1"/>
  <c r="E70" i="1"/>
  <c r="U70" i="1"/>
  <c r="U42" i="1"/>
  <c r="V42" i="1"/>
  <c r="F42" i="1"/>
  <c r="T42" i="1" s="1"/>
  <c r="E42" i="1"/>
  <c r="E651" i="1"/>
  <c r="U651" i="1"/>
  <c r="V651" i="1"/>
  <c r="F651" i="1"/>
  <c r="T651" i="1" s="1"/>
  <c r="F514" i="1"/>
  <c r="U514" i="1"/>
  <c r="V514" i="1"/>
  <c r="E514" i="1"/>
  <c r="V680" i="1"/>
  <c r="F680" i="1"/>
  <c r="T680" i="1" s="1"/>
  <c r="U680" i="1"/>
  <c r="E680" i="1"/>
  <c r="U808" i="1"/>
  <c r="F808" i="1"/>
  <c r="E808" i="1"/>
  <c r="V808" i="1"/>
  <c r="U192" i="1"/>
  <c r="V192" i="1"/>
  <c r="E192" i="1"/>
  <c r="F192" i="1"/>
  <c r="E794" i="1"/>
  <c r="U794" i="1"/>
  <c r="F794" i="1"/>
  <c r="V794" i="1"/>
  <c r="V891" i="1"/>
  <c r="E891" i="1"/>
  <c r="F891" i="1"/>
  <c r="U891" i="1"/>
  <c r="F55" i="1"/>
  <c r="U55" i="1"/>
  <c r="V55" i="1"/>
  <c r="E55" i="1"/>
  <c r="F719" i="1"/>
  <c r="E719" i="1"/>
  <c r="U719" i="1"/>
  <c r="V719" i="1"/>
  <c r="E79" i="1"/>
  <c r="F79" i="1"/>
  <c r="U79" i="1"/>
  <c r="V79" i="1"/>
  <c r="E240" i="1"/>
  <c r="F240" i="1"/>
  <c r="T240" i="1" s="1"/>
  <c r="V240" i="1"/>
  <c r="U240" i="1"/>
  <c r="U805" i="1"/>
  <c r="V805" i="1"/>
  <c r="E805" i="1"/>
  <c r="F805" i="1"/>
  <c r="V141" i="1"/>
  <c r="E141" i="1"/>
  <c r="F141" i="1"/>
  <c r="U141" i="1"/>
  <c r="F159" i="1"/>
  <c r="V159" i="1"/>
  <c r="E159" i="1"/>
  <c r="U159" i="1"/>
  <c r="V401" i="1"/>
  <c r="E401" i="1"/>
  <c r="F401" i="1"/>
  <c r="U401" i="1"/>
  <c r="F898" i="1"/>
  <c r="E898" i="1"/>
  <c r="V898" i="1"/>
  <c r="U898" i="1"/>
  <c r="E83" i="1"/>
  <c r="V83" i="1"/>
  <c r="U83" i="1"/>
  <c r="F83" i="1"/>
  <c r="T83" i="1" s="1"/>
  <c r="V834" i="1"/>
  <c r="E834" i="1"/>
  <c r="U834" i="1"/>
  <c r="F834" i="1"/>
  <c r="V877" i="1"/>
  <c r="E877" i="1"/>
  <c r="U877" i="1"/>
  <c r="F877" i="1"/>
  <c r="F775" i="1"/>
  <c r="U775" i="1"/>
  <c r="V775" i="1"/>
  <c r="E775" i="1"/>
  <c r="E396" i="1"/>
  <c r="V396" i="1"/>
  <c r="F396" i="1"/>
  <c r="T396" i="1" s="1"/>
  <c r="U396" i="1"/>
  <c r="F390" i="1"/>
  <c r="E390" i="1"/>
  <c r="V390" i="1"/>
  <c r="U390" i="1"/>
  <c r="U420" i="1"/>
  <c r="F420" i="1"/>
  <c r="T420" i="1" s="1"/>
  <c r="V420" i="1"/>
  <c r="E420" i="1"/>
  <c r="F940" i="1"/>
  <c r="E940" i="1"/>
  <c r="U940" i="1"/>
  <c r="V940" i="1"/>
  <c r="V869" i="1"/>
  <c r="U869" i="1"/>
  <c r="F869" i="1"/>
  <c r="T869" i="1" s="1"/>
  <c r="E869" i="1"/>
  <c r="E749" i="1"/>
  <c r="U749" i="1"/>
  <c r="F749" i="1"/>
  <c r="V749" i="1"/>
  <c r="F710" i="1"/>
  <c r="V710" i="1"/>
  <c r="U710" i="1"/>
  <c r="E710" i="1"/>
  <c r="U933" i="1"/>
  <c r="E933" i="1"/>
  <c r="V933" i="1"/>
  <c r="F933" i="1"/>
  <c r="E487" i="1"/>
  <c r="F487" i="1"/>
  <c r="T487" i="1" s="1"/>
  <c r="U487" i="1"/>
  <c r="V487" i="1"/>
  <c r="E61" i="1"/>
  <c r="V61" i="1"/>
  <c r="U61" i="1"/>
  <c r="F61" i="1"/>
  <c r="U850" i="1"/>
  <c r="V850" i="1"/>
  <c r="E850" i="1"/>
  <c r="F850" i="1"/>
  <c r="U372" i="1"/>
  <c r="V372" i="1"/>
  <c r="F372" i="1"/>
  <c r="T372" i="1" s="1"/>
  <c r="E372" i="1"/>
  <c r="V359" i="1"/>
  <c r="E359" i="1"/>
  <c r="F359" i="1"/>
  <c r="U359" i="1"/>
  <c r="E909" i="1"/>
  <c r="V909" i="1"/>
  <c r="F909" i="1"/>
  <c r="U909" i="1"/>
  <c r="E899" i="1"/>
  <c r="V899" i="1"/>
  <c r="F899" i="1"/>
  <c r="T899" i="1" s="1"/>
  <c r="U899" i="1"/>
  <c r="U250" i="1"/>
  <c r="E250" i="1"/>
  <c r="F250" i="1"/>
  <c r="T250" i="1" s="1"/>
  <c r="V250" i="1"/>
  <c r="V419" i="1"/>
  <c r="F419" i="1"/>
  <c r="T419" i="1" s="1"/>
  <c r="U419" i="1"/>
  <c r="E419" i="1"/>
  <c r="E930" i="1"/>
  <c r="F930" i="1"/>
  <c r="U930" i="1"/>
  <c r="V930" i="1"/>
  <c r="U276" i="1"/>
  <c r="E276" i="1"/>
  <c r="F276" i="1"/>
  <c r="V276" i="1"/>
  <c r="F400" i="1"/>
  <c r="E400" i="1"/>
  <c r="U400" i="1"/>
  <c r="V400" i="1"/>
  <c r="E531" i="1"/>
  <c r="U531" i="1"/>
  <c r="V531" i="1"/>
  <c r="F531" i="1"/>
  <c r="T531" i="1" s="1"/>
  <c r="U823" i="1"/>
  <c r="E823" i="1"/>
  <c r="F823" i="1"/>
  <c r="T823" i="1" s="1"/>
  <c r="V823" i="1"/>
  <c r="E925" i="1"/>
  <c r="U925" i="1"/>
  <c r="V925" i="1"/>
  <c r="F925" i="1"/>
  <c r="T925" i="1" s="1"/>
  <c r="F534" i="1"/>
  <c r="V534" i="1"/>
  <c r="E534" i="1"/>
  <c r="U534" i="1"/>
  <c r="U179" i="1"/>
  <c r="F179" i="1"/>
  <c r="T179" i="1" s="1"/>
  <c r="V179" i="1"/>
  <c r="E179" i="1"/>
  <c r="U942" i="1"/>
  <c r="F942" i="1"/>
  <c r="E942" i="1"/>
  <c r="V942" i="1"/>
  <c r="U16" i="1"/>
  <c r="E16" i="1"/>
  <c r="V16" i="1"/>
  <c r="F16" i="1"/>
  <c r="F706" i="1"/>
  <c r="U706" i="1"/>
  <c r="E706" i="1"/>
  <c r="V706" i="1"/>
  <c r="U350" i="1"/>
  <c r="E350" i="1"/>
  <c r="F350" i="1"/>
  <c r="V350" i="1"/>
  <c r="V616" i="1"/>
  <c r="F616" i="1"/>
  <c r="T616" i="1" s="1"/>
  <c r="U616" i="1"/>
  <c r="E616" i="1"/>
  <c r="E746" i="1"/>
  <c r="F746" i="1"/>
  <c r="T746" i="1" s="1"/>
  <c r="U746" i="1"/>
  <c r="V746" i="1"/>
  <c r="F849" i="1"/>
  <c r="U849" i="1"/>
  <c r="E849" i="1"/>
  <c r="V849" i="1"/>
  <c r="V194" i="1"/>
  <c r="U194" i="1"/>
  <c r="E194" i="1"/>
  <c r="F194" i="1"/>
  <c r="U71" i="1"/>
  <c r="E71" i="1"/>
  <c r="V71" i="1"/>
  <c r="F71" i="1"/>
  <c r="F735" i="1"/>
  <c r="E735" i="1"/>
  <c r="U735" i="1"/>
  <c r="V735" i="1"/>
  <c r="E645" i="1"/>
  <c r="V645" i="1"/>
  <c r="U645" i="1"/>
  <c r="F645" i="1"/>
  <c r="F914" i="1"/>
  <c r="U914" i="1"/>
  <c r="E914" i="1"/>
  <c r="V914" i="1"/>
  <c r="F254" i="1"/>
  <c r="E254" i="1"/>
  <c r="U254" i="1"/>
  <c r="V254" i="1"/>
  <c r="V149" i="1"/>
  <c r="F149" i="1"/>
  <c r="T149" i="1" s="1"/>
  <c r="U149" i="1"/>
  <c r="E149" i="1"/>
  <c r="F235" i="1"/>
  <c r="V235" i="1"/>
  <c r="E235" i="1"/>
  <c r="U235" i="1"/>
  <c r="U21" i="1"/>
  <c r="V21" i="1"/>
  <c r="F21" i="1"/>
  <c r="T21" i="1" s="1"/>
  <c r="E21" i="1"/>
  <c r="U215" i="1"/>
  <c r="V215" i="1"/>
  <c r="F215" i="1"/>
  <c r="T215" i="1" s="1"/>
  <c r="E215" i="1"/>
  <c r="F51" i="1"/>
  <c r="U51" i="1"/>
  <c r="V51" i="1"/>
  <c r="E51" i="1"/>
  <c r="U330" i="1"/>
  <c r="E330" i="1"/>
  <c r="V330" i="1"/>
  <c r="F330" i="1"/>
  <c r="V395" i="1"/>
  <c r="U395" i="1"/>
  <c r="E395" i="1"/>
  <c r="F395" i="1"/>
  <c r="F508" i="1"/>
  <c r="V508" i="1"/>
  <c r="U508" i="1"/>
  <c r="E508" i="1"/>
  <c r="E704" i="1"/>
  <c r="F704" i="1"/>
  <c r="T704" i="1" s="1"/>
  <c r="U704" i="1"/>
  <c r="V704" i="1"/>
  <c r="V550" i="1"/>
  <c r="U550" i="1"/>
  <c r="F550" i="1"/>
  <c r="T550" i="1" s="1"/>
  <c r="E550" i="1"/>
  <c r="V185" i="1"/>
  <c r="F185" i="1"/>
  <c r="T185" i="1" s="1"/>
  <c r="E185" i="1"/>
  <c r="U185" i="1"/>
  <c r="V859" i="1"/>
  <c r="E859" i="1"/>
  <c r="F859" i="1"/>
  <c r="T859" i="1" s="1"/>
  <c r="U859" i="1"/>
  <c r="F700" i="1"/>
  <c r="V700" i="1"/>
  <c r="U700" i="1"/>
  <c r="E700" i="1"/>
  <c r="U371" i="1"/>
  <c r="E371" i="1"/>
  <c r="V371" i="1"/>
  <c r="F371" i="1"/>
  <c r="F214" i="1"/>
  <c r="V214" i="1"/>
  <c r="E214" i="1"/>
  <c r="U214" i="1"/>
  <c r="E110" i="1"/>
  <c r="F110" i="1"/>
  <c r="U110" i="1"/>
  <c r="V110" i="1"/>
  <c r="E692" i="1"/>
  <c r="V692" i="1"/>
  <c r="F692" i="1"/>
  <c r="T692" i="1" s="1"/>
  <c r="U692" i="1"/>
  <c r="F618" i="1"/>
  <c r="V618" i="1"/>
  <c r="U618" i="1"/>
  <c r="E618" i="1"/>
  <c r="E326" i="1"/>
  <c r="V326" i="1"/>
  <c r="F326" i="1"/>
  <c r="T326" i="1" s="1"/>
  <c r="U326" i="1"/>
  <c r="V152" i="1"/>
  <c r="F152" i="1"/>
  <c r="E152" i="1"/>
  <c r="U152" i="1"/>
  <c r="U413" i="1"/>
  <c r="E413" i="1"/>
  <c r="F413" i="1"/>
  <c r="V413" i="1"/>
  <c r="F701" i="1"/>
  <c r="V701" i="1"/>
  <c r="E701" i="1"/>
  <c r="U701" i="1"/>
  <c r="E657" i="1"/>
  <c r="V657" i="1"/>
  <c r="F657" i="1"/>
  <c r="T657" i="1" s="1"/>
  <c r="U657" i="1"/>
  <c r="E667" i="1"/>
  <c r="V667" i="1"/>
  <c r="U667" i="1"/>
  <c r="F667" i="1"/>
  <c r="F411" i="1"/>
  <c r="V411" i="1"/>
  <c r="U411" i="1"/>
  <c r="E411" i="1"/>
  <c r="V131" i="1"/>
  <c r="F131" i="1"/>
  <c r="E131" i="1"/>
  <c r="U131" i="1"/>
  <c r="V827" i="1"/>
  <c r="U827" i="1"/>
  <c r="F827" i="1"/>
  <c r="T827" i="1" s="1"/>
  <c r="E827" i="1"/>
  <c r="E343" i="1"/>
  <c r="V343" i="1"/>
  <c r="F343" i="1"/>
  <c r="U343" i="1"/>
  <c r="U863" i="1"/>
  <c r="E863" i="1"/>
  <c r="V863" i="1"/>
  <c r="F863" i="1"/>
  <c r="E408" i="1"/>
  <c r="F408" i="1"/>
  <c r="V408" i="1"/>
  <c r="U408" i="1"/>
  <c r="V855" i="1"/>
  <c r="F855" i="1"/>
  <c r="T855" i="1" s="1"/>
  <c r="E855" i="1"/>
  <c r="U855" i="1"/>
  <c r="F833" i="1"/>
  <c r="V833" i="1"/>
  <c r="E833" i="1"/>
  <c r="U833" i="1"/>
  <c r="U67" i="1"/>
  <c r="E67" i="1"/>
  <c r="V67" i="1"/>
  <c r="F67" i="1"/>
  <c r="U737" i="1"/>
  <c r="V737" i="1"/>
  <c r="F737" i="1"/>
  <c r="T737" i="1" s="1"/>
  <c r="E737" i="1"/>
  <c r="V20" i="1"/>
  <c r="E20" i="1"/>
  <c r="U20" i="1"/>
  <c r="F20" i="1"/>
  <c r="V157" i="1"/>
  <c r="U157" i="1"/>
  <c r="E157" i="1"/>
  <c r="F157" i="1"/>
  <c r="V180" i="1"/>
  <c r="F180" i="1"/>
  <c r="T180" i="1" s="1"/>
  <c r="U180" i="1"/>
  <c r="E180" i="1"/>
  <c r="F800" i="1"/>
  <c r="V800" i="1"/>
  <c r="U800" i="1"/>
  <c r="E800" i="1"/>
  <c r="V892" i="1"/>
  <c r="F892" i="1"/>
  <c r="T892" i="1" s="1"/>
  <c r="U892" i="1"/>
  <c r="E892" i="1"/>
  <c r="E280" i="1"/>
  <c r="F280" i="1"/>
  <c r="V280" i="1"/>
  <c r="U280" i="1"/>
  <c r="F151" i="1"/>
  <c r="E151" i="1"/>
  <c r="U151" i="1"/>
  <c r="V151" i="1"/>
  <c r="F241" i="1"/>
  <c r="E241" i="1"/>
  <c r="V241" i="1"/>
  <c r="U241" i="1"/>
  <c r="F468" i="1"/>
  <c r="U468" i="1"/>
  <c r="E468" i="1"/>
  <c r="V468" i="1"/>
  <c r="F47" i="1"/>
  <c r="E47" i="1"/>
  <c r="U47" i="1"/>
  <c r="V47" i="1"/>
  <c r="V565" i="1"/>
  <c r="E565" i="1"/>
  <c r="U565" i="1"/>
  <c r="F565" i="1"/>
  <c r="F518" i="1"/>
  <c r="V518" i="1"/>
  <c r="U518" i="1"/>
  <c r="E518" i="1"/>
  <c r="E798" i="1"/>
  <c r="F798" i="1"/>
  <c r="T798" i="1" s="1"/>
  <c r="V798" i="1"/>
  <c r="U798" i="1"/>
  <c r="U39" i="1"/>
  <c r="E39" i="1"/>
  <c r="F39" i="1"/>
  <c r="T39" i="1" s="1"/>
  <c r="V39" i="1"/>
  <c r="E177" i="1"/>
  <c r="V177" i="1"/>
  <c r="F177" i="1"/>
  <c r="T177" i="1" s="1"/>
  <c r="U177" i="1"/>
  <c r="E209" i="1"/>
  <c r="V209" i="1"/>
  <c r="F209" i="1"/>
  <c r="U209" i="1"/>
  <c r="V361" i="1"/>
  <c r="E361" i="1"/>
  <c r="F361" i="1"/>
  <c r="U361" i="1"/>
  <c r="U533" i="1"/>
  <c r="E533" i="1"/>
  <c r="V533" i="1"/>
  <c r="F533" i="1"/>
  <c r="V664" i="1"/>
  <c r="U664" i="1"/>
  <c r="E664" i="1"/>
  <c r="F664" i="1"/>
  <c r="F474" i="1"/>
  <c r="U474" i="1"/>
  <c r="V474" i="1"/>
  <c r="E474" i="1"/>
  <c r="V32" i="1"/>
  <c r="F32" i="1"/>
  <c r="T32" i="1" s="1"/>
  <c r="U32" i="1"/>
  <c r="E32" i="1"/>
  <c r="E294" i="1"/>
  <c r="F294" i="1"/>
  <c r="U294" i="1"/>
  <c r="V294" i="1"/>
  <c r="F298" i="1"/>
  <c r="E298" i="1"/>
  <c r="V298" i="1"/>
  <c r="U298" i="1"/>
  <c r="U35" i="1"/>
  <c r="E35" i="1"/>
  <c r="F35" i="1"/>
  <c r="T35" i="1" s="1"/>
  <c r="V35" i="1"/>
  <c r="U230" i="1"/>
  <c r="V230" i="1"/>
  <c r="F230" i="1"/>
  <c r="T230" i="1" s="1"/>
  <c r="E230" i="1"/>
  <c r="E418" i="1"/>
  <c r="V418" i="1"/>
  <c r="F418" i="1"/>
  <c r="U418" i="1"/>
  <c r="F392" i="1"/>
  <c r="U392" i="1"/>
  <c r="V392" i="1"/>
  <c r="E392" i="1"/>
  <c r="F936" i="1"/>
  <c r="E936" i="1"/>
  <c r="U936" i="1"/>
  <c r="V936" i="1"/>
  <c r="F49" i="1"/>
  <c r="U49" i="1"/>
  <c r="E49" i="1"/>
  <c r="V49" i="1"/>
  <c r="U163" i="1"/>
  <c r="E163" i="1"/>
  <c r="V163" i="1"/>
  <c r="F163" i="1"/>
  <c r="F453" i="1"/>
  <c r="V453" i="1"/>
  <c r="U453" i="1"/>
  <c r="E453" i="1"/>
  <c r="F540" i="1"/>
  <c r="E540" i="1"/>
  <c r="V540" i="1"/>
  <c r="U540" i="1"/>
  <c r="E139" i="1"/>
  <c r="U139" i="1"/>
  <c r="V139" i="1"/>
  <c r="F139" i="1"/>
  <c r="T139" i="1" s="1"/>
  <c r="U846" i="1"/>
  <c r="V846" i="1"/>
  <c r="F846" i="1"/>
  <c r="T846" i="1" s="1"/>
  <c r="E846" i="1"/>
  <c r="E415" i="1"/>
  <c r="V415" i="1"/>
  <c r="F415" i="1"/>
  <c r="T415" i="1" s="1"/>
  <c r="U415" i="1"/>
  <c r="V584" i="1"/>
  <c r="E584" i="1"/>
  <c r="F584" i="1"/>
  <c r="T584" i="1" s="1"/>
  <c r="U584" i="1"/>
  <c r="E437" i="1"/>
  <c r="U437" i="1"/>
  <c r="F437" i="1"/>
  <c r="T437" i="1" s="1"/>
  <c r="V437" i="1"/>
  <c r="U309" i="1"/>
  <c r="E309" i="1"/>
  <c r="V309" i="1"/>
  <c r="F309" i="1"/>
  <c r="F799" i="1"/>
  <c r="U799" i="1"/>
  <c r="V799" i="1"/>
  <c r="E799" i="1"/>
  <c r="V373" i="1"/>
  <c r="E373" i="1"/>
  <c r="U373" i="1"/>
  <c r="F373" i="1"/>
  <c r="U295" i="1"/>
  <c r="V295" i="1"/>
  <c r="E295" i="1"/>
  <c r="F295" i="1"/>
  <c r="U368" i="1"/>
  <c r="V368" i="1"/>
  <c r="F368" i="1"/>
  <c r="T368" i="1" s="1"/>
  <c r="E368" i="1"/>
  <c r="V475" i="1"/>
  <c r="F475" i="1"/>
  <c r="T475" i="1" s="1"/>
  <c r="U475" i="1"/>
  <c r="E475" i="1"/>
  <c r="U322" i="1"/>
  <c r="E322" i="1"/>
  <c r="F322" i="1"/>
  <c r="T322" i="1" s="1"/>
  <c r="V322" i="1"/>
  <c r="V104" i="1"/>
  <c r="U104" i="1"/>
  <c r="F104" i="1"/>
  <c r="T104" i="1" s="1"/>
  <c r="E104" i="1"/>
  <c r="F136" i="1"/>
  <c r="U136" i="1"/>
  <c r="E136" i="1"/>
  <c r="V136" i="1"/>
  <c r="F887" i="1"/>
  <c r="E887" i="1"/>
  <c r="U887" i="1"/>
  <c r="V887" i="1"/>
  <c r="F398" i="1"/>
  <c r="V398" i="1"/>
  <c r="E398" i="1"/>
  <c r="U398" i="1"/>
  <c r="U778" i="1"/>
  <c r="E778" i="1"/>
  <c r="F778" i="1"/>
  <c r="V778" i="1"/>
  <c r="E581" i="1"/>
  <c r="F581" i="1"/>
  <c r="V581" i="1"/>
  <c r="U581" i="1"/>
  <c r="U319" i="1"/>
  <c r="F319" i="1"/>
  <c r="T319" i="1" s="1"/>
  <c r="E319" i="1"/>
  <c r="V319" i="1"/>
  <c r="U785" i="1"/>
  <c r="V785" i="1"/>
  <c r="E785" i="1"/>
  <c r="F785" i="1"/>
  <c r="E196" i="1"/>
  <c r="F196" i="1"/>
  <c r="T196" i="1" s="1"/>
  <c r="V196" i="1"/>
  <c r="U196" i="1"/>
  <c r="V648" i="1"/>
  <c r="U648" i="1"/>
  <c r="F648" i="1"/>
  <c r="T648" i="1" s="1"/>
  <c r="E648" i="1"/>
  <c r="U760" i="1"/>
  <c r="V760" i="1"/>
  <c r="E760" i="1"/>
  <c r="F760" i="1"/>
  <c r="U527" i="1"/>
  <c r="F527" i="1"/>
  <c r="T527" i="1" s="1"/>
  <c r="V527" i="1"/>
  <c r="E527" i="1"/>
  <c r="E626" i="1"/>
  <c r="U626" i="1"/>
  <c r="V626" i="1"/>
  <c r="F626" i="1"/>
  <c r="T626" i="1" s="1"/>
  <c r="V232" i="1"/>
  <c r="U232" i="1"/>
  <c r="E232" i="1"/>
  <c r="F232" i="1"/>
  <c r="E480" i="1"/>
  <c r="U480" i="1"/>
  <c r="V480" i="1"/>
  <c r="F480" i="1"/>
  <c r="T480" i="1" s="1"/>
  <c r="V256" i="1"/>
  <c r="E256" i="1"/>
  <c r="U256" i="1"/>
  <c r="F256" i="1"/>
  <c r="V614" i="1"/>
  <c r="E614" i="1"/>
  <c r="F614" i="1"/>
  <c r="U614" i="1"/>
  <c r="E344" i="1"/>
  <c r="F344" i="1"/>
  <c r="U344" i="1"/>
  <c r="V344" i="1"/>
  <c r="F843" i="1"/>
  <c r="E843" i="1"/>
  <c r="U843" i="1"/>
  <c r="V843" i="1"/>
  <c r="V297" i="1"/>
  <c r="U297" i="1"/>
  <c r="F297" i="1"/>
  <c r="T297" i="1" s="1"/>
  <c r="E297" i="1"/>
  <c r="V601" i="1"/>
  <c r="E601" i="1"/>
  <c r="F601" i="1"/>
  <c r="U601" i="1"/>
  <c r="V431" i="1"/>
  <c r="U431" i="1"/>
  <c r="F431" i="1"/>
  <c r="T431" i="1" s="1"/>
  <c r="E431" i="1"/>
  <c r="F905" i="1"/>
  <c r="U905" i="1"/>
  <c r="V905" i="1"/>
  <c r="E905" i="1"/>
  <c r="V774" i="1"/>
  <c r="U774" i="1"/>
  <c r="F774" i="1"/>
  <c r="T774" i="1" s="1"/>
  <c r="E774" i="1"/>
  <c r="U436" i="1"/>
  <c r="F436" i="1"/>
  <c r="T436" i="1" s="1"/>
  <c r="V436" i="1"/>
  <c r="E436" i="1"/>
  <c r="U738" i="1"/>
  <c r="F738" i="1"/>
  <c r="T738" i="1" s="1"/>
  <c r="V738" i="1"/>
  <c r="E738" i="1"/>
  <c r="E99" i="1"/>
  <c r="U99" i="1"/>
  <c r="F99" i="1"/>
  <c r="T99" i="1" s="1"/>
  <c r="V99" i="1"/>
  <c r="E102" i="1"/>
  <c r="F102" i="1"/>
  <c r="V102" i="1"/>
  <c r="U102" i="1"/>
  <c r="V307" i="1"/>
  <c r="U307" i="1"/>
  <c r="F307" i="1"/>
  <c r="T307" i="1" s="1"/>
  <c r="E307" i="1"/>
  <c r="F382" i="1"/>
  <c r="E382" i="1"/>
  <c r="U382" i="1"/>
  <c r="V382" i="1"/>
  <c r="V636" i="1"/>
  <c r="E636" i="1"/>
  <c r="F636" i="1"/>
  <c r="U636" i="1"/>
  <c r="E469" i="1"/>
  <c r="U469" i="1"/>
  <c r="V469" i="1"/>
  <c r="F469" i="1"/>
  <c r="E918" i="1"/>
  <c r="U918" i="1"/>
  <c r="V918" i="1"/>
  <c r="F918" i="1"/>
  <c r="T918" i="1" s="1"/>
  <c r="F630" i="1"/>
  <c r="E630" i="1"/>
  <c r="U630" i="1"/>
  <c r="V630" i="1"/>
  <c r="V381" i="1"/>
  <c r="U381" i="1"/>
  <c r="F381" i="1"/>
  <c r="T381" i="1" s="1"/>
  <c r="E381" i="1"/>
  <c r="E817" i="1"/>
  <c r="V817" i="1"/>
  <c r="F817" i="1"/>
  <c r="U817" i="1"/>
  <c r="V934" i="1"/>
  <c r="E934" i="1"/>
  <c r="U934" i="1"/>
  <c r="F934" i="1"/>
  <c r="F402" i="1"/>
  <c r="E402" i="1"/>
  <c r="U402" i="1"/>
  <c r="V402" i="1"/>
  <c r="U828" i="1"/>
  <c r="E828" i="1"/>
  <c r="V828" i="1"/>
  <c r="F828" i="1"/>
  <c r="E699" i="1"/>
  <c r="U699" i="1"/>
  <c r="F699" i="1"/>
  <c r="V699" i="1"/>
  <c r="F76" i="1"/>
  <c r="U76" i="1"/>
  <c r="V76" i="1"/>
  <c r="E76" i="1"/>
  <c r="U595" i="1"/>
  <c r="F595" i="1"/>
  <c r="E595" i="1"/>
  <c r="V595" i="1"/>
  <c r="E370" i="1"/>
  <c r="U370" i="1"/>
  <c r="F370" i="1"/>
  <c r="T370" i="1" s="1"/>
  <c r="V370" i="1"/>
  <c r="E97" i="1"/>
  <c r="U97" i="1"/>
  <c r="F97" i="1"/>
  <c r="V97" i="1"/>
  <c r="V932" i="1"/>
  <c r="E932" i="1"/>
  <c r="U932" i="1"/>
  <c r="F932" i="1"/>
  <c r="U541" i="1"/>
  <c r="V541" i="1"/>
  <c r="E541" i="1"/>
  <c r="F541" i="1"/>
  <c r="F287" i="1"/>
  <c r="V287" i="1"/>
  <c r="E287" i="1"/>
  <c r="U287" i="1"/>
  <c r="F308" i="1"/>
  <c r="E308" i="1"/>
  <c r="U308" i="1"/>
  <c r="V308" i="1"/>
  <c r="V816" i="1"/>
  <c r="U816" i="1"/>
  <c r="E816" i="1"/>
  <c r="F816" i="1"/>
  <c r="U674" i="1"/>
  <c r="F674" i="1"/>
  <c r="T674" i="1" s="1"/>
  <c r="V674" i="1"/>
  <c r="E674" i="1"/>
  <c r="E367" i="1"/>
  <c r="U367" i="1"/>
  <c r="V367" i="1"/>
  <c r="F367" i="1"/>
  <c r="T367" i="1" s="1"/>
  <c r="V668" i="1"/>
  <c r="F668" i="1"/>
  <c r="T668" i="1" s="1"/>
  <c r="U668" i="1"/>
  <c r="E668" i="1"/>
  <c r="V705" i="1"/>
  <c r="U705" i="1"/>
  <c r="F705" i="1"/>
  <c r="T705" i="1" s="1"/>
  <c r="E705" i="1"/>
  <c r="U519" i="1"/>
  <c r="F519" i="1"/>
  <c r="E519" i="1"/>
  <c r="V519" i="1"/>
  <c r="V745" i="1"/>
  <c r="F745" i="1"/>
  <c r="T745" i="1" s="1"/>
  <c r="E745" i="1"/>
  <c r="U745" i="1"/>
  <c r="V502" i="1"/>
  <c r="E502" i="1"/>
  <c r="F502" i="1"/>
  <c r="T502" i="1" s="1"/>
  <c r="U502" i="1"/>
  <c r="F58" i="1"/>
  <c r="V58" i="1"/>
  <c r="U58" i="1"/>
  <c r="E58" i="1"/>
  <c r="V757" i="1"/>
  <c r="U757" i="1"/>
  <c r="E757" i="1"/>
  <c r="F757" i="1"/>
  <c r="V575" i="1"/>
  <c r="E575" i="1"/>
  <c r="U575" i="1"/>
  <c r="F575" i="1"/>
  <c r="E29" i="1"/>
  <c r="U29" i="1"/>
  <c r="F29" i="1"/>
  <c r="V29" i="1"/>
  <c r="U924" i="1"/>
  <c r="V924" i="1"/>
  <c r="F924" i="1"/>
  <c r="T924" i="1" s="1"/>
  <c r="E924" i="1"/>
  <c r="V629" i="1"/>
  <c r="E629" i="1"/>
  <c r="F629" i="1"/>
  <c r="T629" i="1" s="1"/>
  <c r="U629" i="1"/>
  <c r="F301" i="1"/>
  <c r="E301" i="1"/>
  <c r="U301" i="1"/>
  <c r="V301" i="1"/>
  <c r="V866" i="1"/>
  <c r="E866" i="1"/>
  <c r="F866" i="1"/>
  <c r="T866" i="1" s="1"/>
  <c r="U866" i="1"/>
  <c r="E190" i="1"/>
  <c r="V190" i="1"/>
  <c r="U190" i="1"/>
  <c r="F190" i="1"/>
  <c r="T190" i="1" s="1"/>
  <c r="V285" i="1"/>
  <c r="F285" i="1"/>
  <c r="T285" i="1" s="1"/>
  <c r="U285" i="1"/>
  <c r="E285" i="1"/>
  <c r="V23" i="1"/>
  <c r="U23" i="1"/>
  <c r="F23" i="1"/>
  <c r="T23" i="1" s="1"/>
  <c r="E23" i="1"/>
  <c r="E462" i="1"/>
  <c r="V462" i="1"/>
  <c r="U462" i="1"/>
  <c r="F462" i="1"/>
  <c r="V840" i="1"/>
  <c r="E840" i="1"/>
  <c r="F840" i="1"/>
  <c r="U840" i="1"/>
  <c r="U589" i="1"/>
  <c r="V589" i="1"/>
  <c r="E589" i="1"/>
  <c r="F589" i="1"/>
  <c r="U444" i="1"/>
  <c r="V444" i="1"/>
  <c r="F444" i="1"/>
  <c r="T444" i="1" s="1"/>
  <c r="E444" i="1"/>
  <c r="F128" i="1"/>
  <c r="U128" i="1"/>
  <c r="E128" i="1"/>
  <c r="V128" i="1"/>
  <c r="E30" i="1"/>
  <c r="F30" i="1"/>
  <c r="T30" i="1" s="1"/>
  <c r="V30" i="1"/>
  <c r="U30" i="1"/>
  <c r="F228" i="1"/>
  <c r="E228" i="1"/>
  <c r="U228" i="1"/>
  <c r="V228" i="1"/>
  <c r="V703" i="1"/>
  <c r="F703" i="1"/>
  <c r="T703" i="1" s="1"/>
  <c r="E703" i="1"/>
  <c r="U703" i="1"/>
  <c r="F498" i="1"/>
  <c r="V498" i="1"/>
  <c r="E498" i="1"/>
  <c r="U498" i="1"/>
  <c r="E239" i="1"/>
  <c r="F239" i="1"/>
  <c r="T239" i="1" s="1"/>
  <c r="V239" i="1"/>
  <c r="U239" i="1"/>
  <c r="F555" i="1"/>
  <c r="V555" i="1"/>
  <c r="E555" i="1"/>
  <c r="U555" i="1"/>
  <c r="E577" i="1"/>
  <c r="V577" i="1"/>
  <c r="F577" i="1"/>
  <c r="T577" i="1" s="1"/>
  <c r="U577" i="1"/>
  <c r="F919" i="1"/>
  <c r="V919" i="1"/>
  <c r="E919" i="1"/>
  <c r="U919" i="1"/>
  <c r="U723" i="1"/>
  <c r="V723" i="1"/>
  <c r="E723" i="1"/>
  <c r="F723" i="1"/>
  <c r="F787" i="1"/>
  <c r="E787" i="1"/>
  <c r="U787" i="1"/>
  <c r="V787" i="1"/>
  <c r="F115" i="1"/>
  <c r="E115" i="1"/>
  <c r="V115" i="1"/>
  <c r="U115" i="1"/>
  <c r="F458" i="1"/>
  <c r="E458" i="1"/>
  <c r="U458" i="1"/>
  <c r="V458" i="1"/>
  <c r="U146" i="1"/>
  <c r="F146" i="1"/>
  <c r="T146" i="1" s="1"/>
  <c r="V146" i="1"/>
  <c r="E146" i="1"/>
  <c r="V286" i="1"/>
  <c r="F286" i="1"/>
  <c r="E286" i="1"/>
  <c r="U286" i="1"/>
  <c r="E611" i="1"/>
  <c r="F611" i="1"/>
  <c r="T611" i="1" s="1"/>
  <c r="V611" i="1"/>
  <c r="U611" i="1"/>
  <c r="U852" i="1"/>
  <c r="F852" i="1"/>
  <c r="E852" i="1"/>
  <c r="V852" i="1"/>
  <c r="F573" i="1"/>
  <c r="E573" i="1"/>
  <c r="V573" i="1"/>
  <c r="U573" i="1"/>
  <c r="U683" i="1"/>
  <c r="V683" i="1"/>
  <c r="F683" i="1"/>
  <c r="T683" i="1" s="1"/>
  <c r="E683" i="1"/>
  <c r="F34" i="1"/>
  <c r="U34" i="1"/>
  <c r="E34" i="1"/>
  <c r="V34" i="1"/>
  <c r="V384" i="1"/>
  <c r="E384" i="1"/>
  <c r="U384" i="1"/>
  <c r="F384" i="1"/>
  <c r="U853" i="1"/>
  <c r="F853" i="1"/>
  <c r="T853" i="1" s="1"/>
  <c r="V853" i="1"/>
  <c r="E853" i="1"/>
  <c r="E564" i="1"/>
  <c r="U564" i="1"/>
  <c r="F564" i="1"/>
  <c r="V564" i="1"/>
  <c r="V653" i="1"/>
  <c r="E653" i="1"/>
  <c r="U653" i="1"/>
  <c r="F653" i="1"/>
  <c r="V339" i="1"/>
  <c r="E339" i="1"/>
  <c r="U339" i="1"/>
  <c r="F339" i="1"/>
  <c r="V731" i="1"/>
  <c r="E731" i="1"/>
  <c r="U731" i="1"/>
  <c r="F731" i="1"/>
  <c r="F45" i="1"/>
  <c r="V45" i="1"/>
  <c r="E45" i="1"/>
  <c r="U45" i="1"/>
  <c r="F755" i="1"/>
  <c r="E755" i="1"/>
  <c r="U755" i="1"/>
  <c r="V755" i="1"/>
  <c r="F171" i="1"/>
  <c r="V171" i="1"/>
  <c r="E171" i="1"/>
  <c r="U171" i="1"/>
  <c r="U669" i="1"/>
  <c r="E669" i="1"/>
  <c r="F669" i="1"/>
  <c r="V669" i="1"/>
  <c r="E708" i="1"/>
  <c r="V708" i="1"/>
  <c r="F708" i="1"/>
  <c r="U708" i="1"/>
  <c r="F433" i="1"/>
  <c r="U433" i="1"/>
  <c r="V433" i="1"/>
  <c r="E433" i="1"/>
  <c r="V334" i="1"/>
  <c r="F334" i="1"/>
  <c r="T334" i="1" s="1"/>
  <c r="U334" i="1"/>
  <c r="E334" i="1"/>
  <c r="E528" i="1"/>
  <c r="U528" i="1"/>
  <c r="F528" i="1"/>
  <c r="T528" i="1" s="1"/>
  <c r="V528" i="1"/>
  <c r="U54" i="1"/>
  <c r="E54" i="1"/>
  <c r="V54" i="1"/>
  <c r="F54" i="1"/>
  <c r="F75" i="1"/>
  <c r="U75" i="1"/>
  <c r="E75" i="1"/>
  <c r="V75" i="1"/>
  <c r="V571" i="1"/>
  <c r="F571" i="1"/>
  <c r="T571" i="1" s="1"/>
  <c r="U571" i="1"/>
  <c r="E571" i="1"/>
  <c r="U728" i="1"/>
  <c r="E728" i="1"/>
  <c r="F728" i="1"/>
  <c r="V728" i="1"/>
  <c r="F520" i="1"/>
  <c r="U520" i="1"/>
  <c r="E520" i="1"/>
  <c r="V520" i="1"/>
  <c r="E923" i="1"/>
  <c r="U923" i="1"/>
  <c r="V923" i="1"/>
  <c r="F923" i="1"/>
  <c r="T923" i="1" s="1"/>
  <c r="U841" i="1"/>
  <c r="F841" i="1"/>
  <c r="E841" i="1"/>
  <c r="V841" i="1"/>
  <c r="F133" i="1"/>
  <c r="E133" i="1"/>
  <c r="U133" i="1"/>
  <c r="V133" i="1"/>
  <c r="E422" i="1"/>
  <c r="F422" i="1"/>
  <c r="U422" i="1"/>
  <c r="V422" i="1"/>
  <c r="U24" i="1"/>
  <c r="V24" i="1"/>
  <c r="E24" i="1"/>
  <c r="F24" i="1"/>
  <c r="V818" i="1"/>
  <c r="F818" i="1"/>
  <c r="T818" i="1" s="1"/>
  <c r="U818" i="1"/>
  <c r="E818" i="1"/>
  <c r="F801" i="1"/>
  <c r="E801" i="1"/>
  <c r="V801" i="1"/>
  <c r="U801" i="1"/>
  <c r="F205" i="1"/>
  <c r="V205" i="1"/>
  <c r="E205" i="1"/>
  <c r="U205" i="1"/>
  <c r="E103" i="1"/>
  <c r="F103" i="1"/>
  <c r="T103" i="1" s="1"/>
  <c r="V103" i="1"/>
  <c r="U103" i="1"/>
  <c r="E142" i="1"/>
  <c r="U142" i="1"/>
  <c r="V142" i="1"/>
  <c r="F142" i="1"/>
  <c r="E477" i="1"/>
  <c r="F477" i="1"/>
  <c r="T477" i="1" s="1"/>
  <c r="V477" i="1"/>
  <c r="U477" i="1"/>
  <c r="E173" i="1"/>
  <c r="F173" i="1"/>
  <c r="U173" i="1"/>
  <c r="V173" i="1"/>
  <c r="V806" i="1"/>
  <c r="E806" i="1"/>
  <c r="U806" i="1"/>
  <c r="F806" i="1"/>
  <c r="E467" i="1"/>
  <c r="V467" i="1"/>
  <c r="F467" i="1"/>
  <c r="U467" i="1"/>
  <c r="E81" i="1"/>
  <c r="F81" i="1"/>
  <c r="T81" i="1" s="1"/>
  <c r="V81" i="1"/>
  <c r="U81" i="1"/>
  <c r="F938" i="1"/>
  <c r="V938" i="1"/>
  <c r="U938" i="1"/>
  <c r="E938" i="1"/>
  <c r="E882" i="1"/>
  <c r="F882" i="1"/>
  <c r="T882" i="1" s="1"/>
  <c r="U882" i="1"/>
  <c r="V882" i="1"/>
  <c r="V913" i="1"/>
  <c r="U913" i="1"/>
  <c r="F913" i="1"/>
  <c r="T913" i="1" s="1"/>
  <c r="E913" i="1"/>
  <c r="F858" i="1"/>
  <c r="V858" i="1"/>
  <c r="U858" i="1"/>
  <c r="E858" i="1"/>
  <c r="E754" i="1"/>
  <c r="V754" i="1"/>
  <c r="F754" i="1"/>
  <c r="U754" i="1"/>
  <c r="E346" i="1"/>
  <c r="U346" i="1"/>
  <c r="F346" i="1"/>
  <c r="T346" i="1" s="1"/>
  <c r="V346" i="1"/>
  <c r="E84" i="1"/>
  <c r="U84" i="1"/>
  <c r="V84" i="1"/>
  <c r="F84" i="1"/>
  <c r="F222" i="1"/>
  <c r="E222" i="1"/>
  <c r="V222" i="1"/>
  <c r="U222" i="1"/>
  <c r="U622" i="1"/>
  <c r="V622" i="1"/>
  <c r="E622" i="1"/>
  <c r="F622" i="1"/>
  <c r="F448" i="1"/>
  <c r="V448" i="1"/>
  <c r="U448" i="1"/>
  <c r="E448" i="1"/>
  <c r="F329" i="1"/>
  <c r="V329" i="1"/>
  <c r="U329" i="1"/>
  <c r="E329" i="1"/>
  <c r="E685" i="1"/>
  <c r="F685" i="1"/>
  <c r="T685" i="1" s="1"/>
  <c r="V685" i="1"/>
  <c r="U685" i="1"/>
  <c r="U264" i="1"/>
  <c r="F264" i="1"/>
  <c r="T264" i="1" s="1"/>
  <c r="V264" i="1"/>
  <c r="E264" i="1"/>
  <c r="V488" i="1"/>
  <c r="E488" i="1"/>
  <c r="U488" i="1"/>
  <c r="F488" i="1"/>
  <c r="E428" i="1"/>
  <c r="V428" i="1"/>
  <c r="F428" i="1"/>
  <c r="U428" i="1"/>
  <c r="F181" i="1"/>
  <c r="U181" i="1"/>
  <c r="V181" i="1"/>
  <c r="E181" i="1"/>
  <c r="E688" i="1"/>
  <c r="F688" i="1"/>
  <c r="U688" i="1"/>
  <c r="V688" i="1"/>
  <c r="F394" i="1"/>
  <c r="U394" i="1"/>
  <c r="E394" i="1"/>
  <c r="V394" i="1"/>
  <c r="E539" i="1"/>
  <c r="V539" i="1"/>
  <c r="F539" i="1"/>
  <c r="U539" i="1"/>
  <c r="E243" i="1"/>
  <c r="U243" i="1"/>
  <c r="V243" i="1"/>
  <c r="F243" i="1"/>
  <c r="T243" i="1" s="1"/>
  <c r="E247" i="1"/>
  <c r="F247" i="1"/>
  <c r="U247" i="1"/>
  <c r="V247" i="1"/>
  <c r="U242" i="1"/>
  <c r="F242" i="1"/>
  <c r="T242" i="1" s="1"/>
  <c r="E242" i="1"/>
  <c r="V242" i="1"/>
  <c r="V225" i="1"/>
  <c r="F225" i="1"/>
  <c r="E225" i="1"/>
  <c r="U225" i="1"/>
  <c r="E676" i="1"/>
  <c r="F676" i="1"/>
  <c r="T676" i="1" s="1"/>
  <c r="V676" i="1"/>
  <c r="U676" i="1"/>
  <c r="V40" i="1"/>
  <c r="E40" i="1"/>
  <c r="U40" i="1"/>
  <c r="F40" i="1"/>
  <c r="F123" i="1"/>
  <c r="U123" i="1"/>
  <c r="E123" i="1"/>
  <c r="V123" i="1"/>
  <c r="U327" i="1"/>
  <c r="E327" i="1"/>
  <c r="F327" i="1"/>
  <c r="T327" i="1" s="1"/>
  <c r="V327" i="1"/>
  <c r="U920" i="1"/>
  <c r="F920" i="1"/>
  <c r="T920" i="1" s="1"/>
  <c r="V920" i="1"/>
  <c r="E920" i="1"/>
  <c r="E873" i="1"/>
  <c r="V873" i="1"/>
  <c r="F873" i="1"/>
  <c r="U873" i="1"/>
  <c r="V455" i="1"/>
  <c r="F455" i="1"/>
  <c r="T455" i="1" s="1"/>
  <c r="U455" i="1"/>
  <c r="E455" i="1"/>
  <c r="U830" i="1"/>
  <c r="E830" i="1"/>
  <c r="F830" i="1"/>
  <c r="T830" i="1" s="1"/>
  <c r="V830" i="1"/>
  <c r="V637" i="1"/>
  <c r="F637" i="1"/>
  <c r="T637" i="1" s="1"/>
  <c r="E637" i="1"/>
  <c r="U637" i="1"/>
  <c r="V771" i="1"/>
  <c r="U771" i="1"/>
  <c r="E771" i="1"/>
  <c r="F771" i="1"/>
  <c r="U168" i="1"/>
  <c r="V168" i="1"/>
  <c r="F168" i="1"/>
  <c r="T168" i="1" s="1"/>
  <c r="E168" i="1"/>
  <c r="F134" i="1"/>
  <c r="V134" i="1"/>
  <c r="U134" i="1"/>
  <c r="E134" i="1"/>
  <c r="F85" i="1"/>
  <c r="E85" i="1"/>
  <c r="U85" i="1"/>
  <c r="V85" i="1"/>
  <c r="E832" i="1"/>
  <c r="V832" i="1"/>
  <c r="F832" i="1"/>
  <c r="U832" i="1"/>
  <c r="U118" i="1"/>
  <c r="E118" i="1"/>
  <c r="V118" i="1"/>
  <c r="F118" i="1"/>
  <c r="U503" i="1"/>
  <c r="E503" i="1"/>
  <c r="F503" i="1"/>
  <c r="T503" i="1" s="1"/>
  <c r="V503" i="1"/>
  <c r="F98" i="1"/>
  <c r="V98" i="1"/>
  <c r="U98" i="1"/>
  <c r="E98" i="1"/>
  <c r="E236" i="1"/>
  <c r="V236" i="1"/>
  <c r="U236" i="1"/>
  <c r="F236" i="1"/>
  <c r="F929" i="1"/>
  <c r="V929" i="1"/>
  <c r="U929" i="1"/>
  <c r="E929" i="1"/>
  <c r="U120" i="1"/>
  <c r="V120" i="1"/>
  <c r="E120" i="1"/>
  <c r="F120" i="1"/>
  <c r="F482" i="1"/>
  <c r="U482" i="1"/>
  <c r="E482" i="1"/>
  <c r="V482" i="1"/>
  <c r="E796" i="1"/>
  <c r="U796" i="1"/>
  <c r="V796" i="1"/>
  <c r="F796" i="1"/>
  <c r="V686" i="1"/>
  <c r="U686" i="1"/>
  <c r="F686" i="1"/>
  <c r="T686" i="1" s="1"/>
  <c r="E686" i="1"/>
  <c r="F186" i="1"/>
  <c r="V186" i="1"/>
  <c r="U186" i="1"/>
  <c r="E186" i="1"/>
  <c r="V260" i="1"/>
  <c r="F260" i="1"/>
  <c r="T260" i="1" s="1"/>
  <c r="E260" i="1"/>
  <c r="U260" i="1"/>
  <c r="F826" i="1"/>
  <c r="E826" i="1"/>
  <c r="V826" i="1"/>
  <c r="U826" i="1"/>
  <c r="F183" i="1"/>
  <c r="E183" i="1"/>
  <c r="U183" i="1"/>
  <c r="V183" i="1"/>
  <c r="E896" i="1"/>
  <c r="U896" i="1"/>
  <c r="F896" i="1"/>
  <c r="V896" i="1"/>
  <c r="U888" i="1"/>
  <c r="V888" i="1"/>
  <c r="E888" i="1"/>
  <c r="F888" i="1"/>
  <c r="U385" i="1"/>
  <c r="E385" i="1"/>
  <c r="V385" i="1"/>
  <c r="F385" i="1"/>
  <c r="F362" i="1"/>
  <c r="E362" i="1"/>
  <c r="U362" i="1"/>
  <c r="V362" i="1"/>
  <c r="V678" i="1"/>
  <c r="F678" i="1"/>
  <c r="E678" i="1"/>
  <c r="U678" i="1"/>
  <c r="E545" i="1"/>
  <c r="U545" i="1"/>
  <c r="F545" i="1"/>
  <c r="T545" i="1" s="1"/>
  <c r="V545" i="1"/>
  <c r="V11" i="1"/>
  <c r="U11" i="1"/>
  <c r="E11" i="1"/>
  <c r="F11" i="1"/>
  <c r="E615" i="1"/>
  <c r="V615" i="1"/>
  <c r="U615" i="1"/>
  <c r="F615" i="1"/>
  <c r="T615" i="1" s="1"/>
  <c r="V906" i="1"/>
  <c r="E906" i="1"/>
  <c r="F906" i="1"/>
  <c r="T906" i="1" s="1"/>
  <c r="U906" i="1"/>
  <c r="V12" i="1"/>
  <c r="F12" i="1"/>
  <c r="T12" i="1" s="1"/>
  <c r="E12" i="1"/>
  <c r="U12" i="1"/>
  <c r="E470" i="1"/>
  <c r="F470" i="1"/>
  <c r="U470" i="1"/>
  <c r="V470" i="1"/>
  <c r="V36" i="1"/>
  <c r="E36" i="1"/>
  <c r="U36" i="1"/>
  <c r="F36" i="1"/>
  <c r="F578" i="1"/>
  <c r="E578" i="1"/>
  <c r="U578" i="1"/>
  <c r="V578" i="1"/>
  <c r="U231" i="1"/>
  <c r="V231" i="1"/>
  <c r="E231" i="1"/>
  <c r="F231" i="1"/>
  <c r="U386" i="1"/>
  <c r="V386" i="1"/>
  <c r="E386" i="1"/>
  <c r="F386" i="1"/>
  <c r="U721" i="1"/>
  <c r="E721" i="1"/>
  <c r="F721" i="1"/>
  <c r="V721" i="1"/>
  <c r="U278" i="1"/>
  <c r="F278" i="1"/>
  <c r="E278" i="1"/>
  <c r="V278" i="1"/>
  <c r="E751" i="1"/>
  <c r="V751" i="1"/>
  <c r="U751" i="1"/>
  <c r="F751" i="1"/>
  <c r="T751" i="1" s="1"/>
  <c r="E261" i="1"/>
  <c r="F261" i="1"/>
  <c r="V261" i="1"/>
  <c r="U261" i="1"/>
  <c r="E718" i="1"/>
  <c r="F718" i="1"/>
  <c r="T718" i="1" s="1"/>
  <c r="V718" i="1"/>
  <c r="U718" i="1"/>
  <c r="V732" i="1"/>
  <c r="U732" i="1"/>
  <c r="F732" i="1"/>
  <c r="T732" i="1" s="1"/>
  <c r="E732" i="1"/>
  <c r="U449" i="1"/>
  <c r="V449" i="1"/>
  <c r="F449" i="1"/>
  <c r="T449" i="1" s="1"/>
  <c r="E449" i="1"/>
  <c r="V509" i="1"/>
  <c r="F509" i="1"/>
  <c r="E509" i="1"/>
  <c r="U509" i="1"/>
  <c r="V414" i="1"/>
  <c r="U414" i="1"/>
  <c r="E414" i="1"/>
  <c r="F414" i="1"/>
  <c r="U510" i="1"/>
  <c r="V510" i="1"/>
  <c r="F510" i="1"/>
  <c r="T510" i="1" s="1"/>
  <c r="E510" i="1"/>
  <c r="U617" i="1"/>
  <c r="V617" i="1"/>
  <c r="E617" i="1"/>
  <c r="F617" i="1"/>
  <c r="U63" i="1"/>
  <c r="F63" i="1"/>
  <c r="E63" i="1"/>
  <c r="V63" i="1"/>
  <c r="E548" i="1"/>
  <c r="F548" i="1"/>
  <c r="T548" i="1" s="1"/>
  <c r="V548" i="1"/>
  <c r="U548" i="1"/>
  <c r="U862" i="1"/>
  <c r="E862" i="1"/>
  <c r="F862" i="1"/>
  <c r="T862" i="1" s="1"/>
  <c r="V862" i="1"/>
  <c r="V423" i="1"/>
  <c r="F423" i="1"/>
  <c r="T423" i="1" s="1"/>
  <c r="E423" i="1"/>
  <c r="U423" i="1"/>
  <c r="U199" i="1"/>
  <c r="V199" i="1"/>
  <c r="E199" i="1"/>
  <c r="F199" i="1"/>
  <c r="U566" i="1"/>
  <c r="F566" i="1"/>
  <c r="T566" i="1" s="1"/>
  <c r="V566" i="1"/>
  <c r="E566" i="1"/>
  <c r="E773" i="1"/>
  <c r="F773" i="1"/>
  <c r="U773" i="1"/>
  <c r="V773" i="1"/>
  <c r="V727" i="1"/>
  <c r="U727" i="1"/>
  <c r="E727" i="1"/>
  <c r="F727" i="1"/>
  <c r="F847" i="1"/>
  <c r="U847" i="1"/>
  <c r="V847" i="1"/>
  <c r="E847" i="1"/>
  <c r="U377" i="1"/>
  <c r="E377" i="1"/>
  <c r="F377" i="1"/>
  <c r="V377" i="1"/>
  <c r="E724" i="1"/>
  <c r="F724" i="1"/>
  <c r="U724" i="1"/>
  <c r="V724" i="1"/>
  <c r="V53" i="1"/>
  <c r="E53" i="1"/>
  <c r="U53" i="1"/>
  <c r="F53" i="1"/>
  <c r="F33" i="1"/>
  <c r="E33" i="1"/>
  <c r="V33" i="1"/>
  <c r="U33" i="1"/>
  <c r="E96" i="1"/>
  <c r="U96" i="1"/>
  <c r="F96" i="1"/>
  <c r="T96" i="1" s="1"/>
  <c r="V96" i="1"/>
  <c r="U380" i="1"/>
  <c r="F380" i="1"/>
  <c r="E380" i="1"/>
  <c r="V380" i="1"/>
  <c r="F275" i="1"/>
  <c r="U275" i="1"/>
  <c r="V275" i="1"/>
  <c r="E275" i="1"/>
  <c r="E679" i="1"/>
  <c r="V679" i="1"/>
  <c r="F679" i="1"/>
  <c r="U679" i="1"/>
  <c r="U777" i="1"/>
  <c r="F777" i="1"/>
  <c r="T777" i="1" s="1"/>
  <c r="V777" i="1"/>
  <c r="E777" i="1"/>
  <c r="E219" i="1"/>
  <c r="V219" i="1"/>
  <c r="F219" i="1"/>
  <c r="U219" i="1"/>
  <c r="U656" i="1"/>
  <c r="V656" i="1"/>
  <c r="F656" i="1"/>
  <c r="T656" i="1" s="1"/>
  <c r="E656" i="1"/>
  <c r="U200" i="1"/>
  <c r="E200" i="1"/>
  <c r="F200" i="1"/>
  <c r="T200" i="1" s="1"/>
  <c r="V200" i="1"/>
  <c r="U221" i="1"/>
  <c r="V221" i="1"/>
  <c r="F221" i="1"/>
  <c r="T221" i="1" s="1"/>
  <c r="E221" i="1"/>
  <c r="V88" i="1"/>
  <c r="F88" i="1"/>
  <c r="E88" i="1"/>
  <c r="U88" i="1"/>
  <c r="V410" i="1"/>
  <c r="U410" i="1"/>
  <c r="F410" i="1"/>
  <c r="T410" i="1" s="1"/>
  <c r="E410" i="1"/>
  <c r="F907" i="1"/>
  <c r="E907" i="1"/>
  <c r="V907" i="1"/>
  <c r="U907" i="1"/>
  <c r="F388" i="1"/>
  <c r="V388" i="1"/>
  <c r="U388" i="1"/>
  <c r="E388" i="1"/>
  <c r="U672" i="1"/>
  <c r="F672" i="1"/>
  <c r="T672" i="1" s="1"/>
  <c r="V672" i="1"/>
  <c r="E672" i="1"/>
  <c r="E268" i="1"/>
  <c r="V268" i="1"/>
  <c r="F268" i="1"/>
  <c r="T268" i="1" s="1"/>
  <c r="U268" i="1"/>
  <c r="E461" i="1"/>
  <c r="U461" i="1"/>
  <c r="V461" i="1"/>
  <c r="F461" i="1"/>
  <c r="V635" i="1"/>
  <c r="U635" i="1"/>
  <c r="E635" i="1"/>
  <c r="F635" i="1"/>
  <c r="U759" i="1"/>
  <c r="E759" i="1"/>
  <c r="V759" i="1"/>
  <c r="F759" i="1"/>
  <c r="E463" i="1"/>
  <c r="V463" i="1"/>
  <c r="U463" i="1"/>
  <c r="F463" i="1"/>
  <c r="T463" i="1" s="1"/>
  <c r="V341" i="1"/>
  <c r="E341" i="1"/>
  <c r="U341" i="1"/>
  <c r="F341" i="1"/>
  <c r="F752" i="1"/>
  <c r="U752" i="1"/>
  <c r="E752" i="1"/>
  <c r="V752" i="1"/>
  <c r="V439" i="1"/>
  <c r="F439" i="1"/>
  <c r="E439" i="1"/>
  <c r="U439" i="1"/>
  <c r="V314" i="1"/>
  <c r="U314" i="1"/>
  <c r="F314" i="1"/>
  <c r="T314" i="1" s="1"/>
  <c r="E314" i="1"/>
  <c r="F821" i="1"/>
  <c r="V821" i="1"/>
  <c r="E821" i="1"/>
  <c r="U821" i="1"/>
  <c r="V553" i="1"/>
  <c r="F553" i="1"/>
  <c r="T553" i="1" s="1"/>
  <c r="U553" i="1"/>
  <c r="E553" i="1"/>
  <c r="E446" i="1"/>
  <c r="F446" i="1"/>
  <c r="U446" i="1"/>
  <c r="V446" i="1"/>
  <c r="E282" i="1"/>
  <c r="V282" i="1"/>
  <c r="F282" i="1"/>
  <c r="T282" i="1" s="1"/>
  <c r="U282" i="1"/>
  <c r="F641" i="1"/>
  <c r="U641" i="1"/>
  <c r="V641" i="1"/>
  <c r="E641" i="1"/>
  <c r="U378" i="1"/>
  <c r="E378" i="1"/>
  <c r="V378" i="1"/>
  <c r="F378" i="1"/>
  <c r="V170" i="1"/>
  <c r="E170" i="1"/>
  <c r="F170" i="1"/>
  <c r="T170" i="1" s="1"/>
  <c r="U170" i="1"/>
  <c r="U763" i="1"/>
  <c r="F763" i="1"/>
  <c r="T763" i="1" s="1"/>
  <c r="E763" i="1"/>
  <c r="V763" i="1"/>
  <c r="U478" i="1"/>
  <c r="E478" i="1"/>
  <c r="V478" i="1"/>
  <c r="F478" i="1"/>
  <c r="F210" i="1"/>
  <c r="U210" i="1"/>
  <c r="V210" i="1"/>
  <c r="E210" i="1"/>
  <c r="U901" i="1"/>
  <c r="F901" i="1"/>
  <c r="E901" i="1"/>
  <c r="V901" i="1"/>
  <c r="E427" i="1"/>
  <c r="U427" i="1"/>
  <c r="F427" i="1"/>
  <c r="T427" i="1" s="1"/>
  <c r="V427" i="1"/>
  <c r="U197" i="1"/>
  <c r="E197" i="1"/>
  <c r="V197" i="1"/>
  <c r="F197" i="1"/>
  <c r="U569" i="1"/>
  <c r="E569" i="1"/>
  <c r="V569" i="1"/>
  <c r="F569" i="1"/>
  <c r="F880" i="1"/>
  <c r="V880" i="1"/>
  <c r="E880" i="1"/>
  <c r="U880" i="1"/>
  <c r="E4" i="1"/>
  <c r="U4" i="1"/>
  <c r="V4" i="1"/>
  <c r="F4" i="1"/>
  <c r="T4" i="1" s="1"/>
  <c r="F687" i="1"/>
  <c r="T687" i="1" s="1"/>
  <c r="V687" i="1"/>
  <c r="E687" i="1"/>
  <c r="U687" i="1"/>
  <c r="U535" i="1"/>
  <c r="V535" i="1"/>
  <c r="F535" i="1"/>
  <c r="E535" i="1"/>
  <c r="U108" i="1"/>
  <c r="V108" i="1"/>
  <c r="F108" i="1"/>
  <c r="T108" i="1" s="1"/>
  <c r="E108" i="1"/>
  <c r="E506" i="1"/>
  <c r="V506" i="1"/>
  <c r="F506" i="1"/>
  <c r="U506" i="1"/>
  <c r="V542" i="1"/>
  <c r="F542" i="1"/>
  <c r="E542" i="1"/>
  <c r="U542" i="1"/>
  <c r="E632" i="1"/>
  <c r="F632" i="1"/>
  <c r="U632" i="1"/>
  <c r="V632" i="1"/>
  <c r="E356" i="1"/>
  <c r="F356" i="1"/>
  <c r="U356" i="1"/>
  <c r="V356" i="1"/>
  <c r="E761" i="1"/>
  <c r="F761" i="1"/>
  <c r="U761" i="1"/>
  <c r="V761" i="1"/>
  <c r="F659" i="1"/>
  <c r="T659" i="1" s="1"/>
  <c r="U659" i="1"/>
  <c r="V659" i="1"/>
  <c r="E659" i="1"/>
  <c r="U56" i="1"/>
  <c r="F56" i="1"/>
  <c r="T56" i="1" s="1"/>
  <c r="E56" i="1"/>
  <c r="V56" i="1"/>
  <c r="E80" i="1"/>
  <c r="U80" i="1"/>
  <c r="F80" i="1"/>
  <c r="V80" i="1"/>
  <c r="F176" i="1"/>
  <c r="E176" i="1"/>
  <c r="U176" i="1"/>
  <c r="V176" i="1"/>
  <c r="U335" i="1"/>
  <c r="F335" i="1"/>
  <c r="T335" i="1" s="1"/>
  <c r="V335" i="1"/>
  <c r="E335" i="1"/>
  <c r="U753" i="1"/>
  <c r="F753" i="1"/>
  <c r="T753" i="1" s="1"/>
  <c r="E753" i="1"/>
  <c r="V753" i="1"/>
  <c r="U562" i="1"/>
  <c r="V562" i="1"/>
  <c r="F562" i="1"/>
  <c r="T562" i="1" s="1"/>
  <c r="E562" i="1"/>
  <c r="F153" i="1"/>
  <c r="U153" i="1"/>
  <c r="E153" i="1"/>
  <c r="V153" i="1"/>
  <c r="F559" i="1"/>
  <c r="E559" i="1"/>
  <c r="V559" i="1"/>
  <c r="U559" i="1"/>
  <c r="E511" i="1"/>
  <c r="U511" i="1"/>
  <c r="F511" i="1"/>
  <c r="V511" i="1"/>
  <c r="V57" i="1"/>
  <c r="E57" i="1"/>
  <c r="F57" i="1"/>
  <c r="U57" i="1"/>
  <c r="E865" i="1"/>
  <c r="U865" i="1"/>
  <c r="V865" i="1"/>
  <c r="F865" i="1"/>
  <c r="F610" i="1"/>
  <c r="E610" i="1"/>
  <c r="U610" i="1"/>
  <c r="V610" i="1"/>
  <c r="F273" i="1"/>
  <c r="E273" i="1"/>
  <c r="U273" i="1"/>
  <c r="V273" i="1"/>
  <c r="U6" i="37"/>
  <c r="AI8" i="37"/>
  <c r="F3" i="1"/>
  <c r="U8" i="37"/>
  <c r="J15" i="37"/>
  <c r="Y6" i="37"/>
  <c r="AI7" i="37"/>
  <c r="J10" i="37"/>
  <c r="AE6" i="37"/>
  <c r="O8" i="37"/>
  <c r="K17" i="37"/>
  <c r="J14" i="37"/>
  <c r="J17" i="37"/>
  <c r="AD6" i="37"/>
  <c r="O9" i="37"/>
  <c r="AE7" i="37"/>
  <c r="Z8" i="37"/>
  <c r="AJ6" i="37"/>
  <c r="K12" i="37"/>
  <c r="P9" i="37"/>
  <c r="E3" i="1"/>
  <c r="K15" i="37"/>
  <c r="K11" i="37"/>
  <c r="J11" i="37"/>
  <c r="K18" i="37"/>
  <c r="J13" i="37"/>
  <c r="P7" i="37"/>
  <c r="T6" i="37"/>
  <c r="U3" i="1"/>
  <c r="V3" i="1"/>
  <c r="J12" i="37"/>
  <c r="Z7" i="37"/>
  <c r="AD7" i="37"/>
  <c r="U7" i="37"/>
  <c r="J9" i="37"/>
  <c r="AJ7" i="37"/>
  <c r="AI6" i="37"/>
  <c r="P8" i="37"/>
  <c r="K14" i="37"/>
  <c r="AJ8" i="37"/>
  <c r="J16" i="37"/>
  <c r="K10" i="37"/>
  <c r="O7" i="37"/>
  <c r="Q7" i="37" s="1"/>
  <c r="T7" i="37"/>
  <c r="K9" i="37"/>
  <c r="Y8" i="37"/>
  <c r="T8" i="37"/>
  <c r="K16" i="37"/>
  <c r="Z6" i="37"/>
  <c r="J18" i="37"/>
  <c r="Y7" i="37"/>
  <c r="K13" i="37"/>
  <c r="U835" i="1"/>
  <c r="E835" i="1"/>
  <c r="V835" i="1"/>
  <c r="F835" i="1"/>
  <c r="V348" i="1"/>
  <c r="E348" i="1"/>
  <c r="U348" i="1"/>
  <c r="F348" i="1"/>
  <c r="V233" i="1"/>
  <c r="E233" i="1"/>
  <c r="U233" i="1"/>
  <c r="F233" i="1"/>
  <c r="F201" i="1"/>
  <c r="T201" i="1" s="1"/>
  <c r="V201" i="1"/>
  <c r="U201" i="1"/>
  <c r="E201" i="1"/>
  <c r="F739" i="1"/>
  <c r="E739" i="1"/>
  <c r="V739" i="1"/>
  <c r="U739" i="1"/>
  <c r="U252" i="1"/>
  <c r="F252" i="1"/>
  <c r="E252" i="1"/>
  <c r="V252" i="1"/>
  <c r="V881" i="1"/>
  <c r="E881" i="1"/>
  <c r="U881" i="1"/>
  <c r="F881" i="1"/>
  <c r="U44" i="1"/>
  <c r="V44" i="1"/>
  <c r="E44" i="1"/>
  <c r="F44" i="1"/>
  <c r="U633" i="1"/>
  <c r="V633" i="1"/>
  <c r="E633" i="1"/>
  <c r="F633" i="1"/>
  <c r="E74" i="1"/>
  <c r="F74" i="1"/>
  <c r="U74" i="1"/>
  <c r="V74" i="1"/>
  <c r="F691" i="1"/>
  <c r="T691" i="1" s="1"/>
  <c r="V691" i="1"/>
  <c r="U691" i="1"/>
  <c r="E691" i="1"/>
  <c r="V572" i="1"/>
  <c r="E572" i="1"/>
  <c r="U572" i="1"/>
  <c r="F572" i="1"/>
  <c r="E60" i="1"/>
  <c r="V60" i="1"/>
  <c r="F60" i="1"/>
  <c r="U60" i="1"/>
  <c r="V226" i="1"/>
  <c r="F226" i="1"/>
  <c r="T226" i="1" s="1"/>
  <c r="U226" i="1"/>
  <c r="E226" i="1"/>
  <c r="V82" i="1"/>
  <c r="U82" i="1"/>
  <c r="E82" i="1"/>
  <c r="F82" i="1"/>
  <c r="U521" i="1"/>
  <c r="F521" i="1"/>
  <c r="E521" i="1"/>
  <c r="V521" i="1"/>
  <c r="E126" i="1"/>
  <c r="F126" i="1"/>
  <c r="V126" i="1"/>
  <c r="U126" i="1"/>
  <c r="E443" i="1"/>
  <c r="F443" i="1"/>
  <c r="U443" i="1"/>
  <c r="V443" i="1"/>
  <c r="U871" i="1"/>
  <c r="V871" i="1"/>
  <c r="F871" i="1"/>
  <c r="E871" i="1"/>
  <c r="F404" i="1"/>
  <c r="V404" i="1"/>
  <c r="E404" i="1"/>
  <c r="U404" i="1"/>
  <c r="U483" i="1"/>
  <c r="F483" i="1"/>
  <c r="T483" i="1" s="1"/>
  <c r="E483" i="1"/>
  <c r="V483" i="1"/>
  <c r="F812" i="1"/>
  <c r="E812" i="1"/>
  <c r="U812" i="1"/>
  <c r="V812" i="1"/>
  <c r="F155" i="1"/>
  <c r="T155" i="1" s="1"/>
  <c r="V155" i="1"/>
  <c r="E155" i="1"/>
  <c r="U155" i="1"/>
  <c r="E72" i="1"/>
  <c r="U72" i="1"/>
  <c r="F72" i="1"/>
  <c r="V72" i="1"/>
  <c r="U764" i="1"/>
  <c r="F764" i="1"/>
  <c r="V764" i="1"/>
  <c r="E764" i="1"/>
  <c r="F257" i="1"/>
  <c r="E257" i="1"/>
  <c r="U257" i="1"/>
  <c r="V257" i="1"/>
  <c r="U602" i="1"/>
  <c r="V602" i="1"/>
  <c r="F602" i="1"/>
  <c r="E602" i="1"/>
  <c r="V605" i="1"/>
  <c r="F605" i="1"/>
  <c r="T605" i="1" s="1"/>
  <c r="U605" i="1"/>
  <c r="E605" i="1"/>
  <c r="F66" i="1"/>
  <c r="T66" i="1" s="1"/>
  <c r="U66" i="1"/>
  <c r="V66" i="1"/>
  <c r="E66" i="1"/>
  <c r="E658" i="1"/>
  <c r="U658" i="1"/>
  <c r="V658" i="1"/>
  <c r="F658" i="1"/>
  <c r="F791" i="1"/>
  <c r="T791" i="1" s="1"/>
  <c r="V791" i="1"/>
  <c r="U791" i="1"/>
  <c r="E791" i="1"/>
  <c r="V255" i="1"/>
  <c r="F255" i="1"/>
  <c r="E255" i="1"/>
  <c r="U255" i="1"/>
  <c r="F620" i="1"/>
  <c r="T620" i="1" s="1"/>
  <c r="V620" i="1"/>
  <c r="U620" i="1"/>
  <c r="E620" i="1"/>
  <c r="V347" i="1"/>
  <c r="U347" i="1"/>
  <c r="E347" i="1"/>
  <c r="F347" i="1"/>
  <c r="E504" i="1"/>
  <c r="U504" i="1"/>
  <c r="F504" i="1"/>
  <c r="V504" i="1"/>
  <c r="F445" i="1"/>
  <c r="E445" i="1"/>
  <c r="U445" i="1"/>
  <c r="V445" i="1"/>
  <c r="U91" i="1"/>
  <c r="V91" i="1"/>
  <c r="F91" i="1"/>
  <c r="E91" i="1"/>
  <c r="V169" i="1"/>
  <c r="E169" i="1"/>
  <c r="F169" i="1"/>
  <c r="U169" i="1"/>
  <c r="U125" i="1"/>
  <c r="V125" i="1"/>
  <c r="F125" i="1"/>
  <c r="E125" i="1"/>
  <c r="E95" i="1"/>
  <c r="F95" i="1"/>
  <c r="U95" i="1"/>
  <c r="V95" i="1"/>
  <c r="V28" i="1"/>
  <c r="F28" i="1"/>
  <c r="T28" i="1" s="1"/>
  <c r="E28" i="1"/>
  <c r="U28" i="1"/>
  <c r="F779" i="1"/>
  <c r="T779" i="1" s="1"/>
  <c r="U779" i="1"/>
  <c r="V779" i="1"/>
  <c r="E779" i="1"/>
  <c r="V807" i="1"/>
  <c r="F807" i="1"/>
  <c r="U807" i="1"/>
  <c r="E807" i="1"/>
  <c r="V360" i="1"/>
  <c r="F360" i="1"/>
  <c r="T360" i="1" s="1"/>
  <c r="U360" i="1"/>
  <c r="E360" i="1"/>
  <c r="V393" i="1"/>
  <c r="E393" i="1"/>
  <c r="F393" i="1"/>
  <c r="U393" i="1"/>
  <c r="V476" i="1"/>
  <c r="F476" i="1"/>
  <c r="E476" i="1"/>
  <c r="U476" i="1"/>
  <c r="F207" i="1"/>
  <c r="T207" i="1" s="1"/>
  <c r="U207" i="1"/>
  <c r="E207" i="1"/>
  <c r="V207" i="1"/>
  <c r="F538" i="1"/>
  <c r="E538" i="1"/>
  <c r="V538" i="1"/>
  <c r="U538" i="1"/>
  <c r="U513" i="1"/>
  <c r="E513" i="1"/>
  <c r="V513" i="1"/>
  <c r="F513" i="1"/>
  <c r="E756" i="1"/>
  <c r="U756" i="1"/>
  <c r="V756" i="1"/>
  <c r="F756" i="1"/>
  <c r="U132" i="1"/>
  <c r="V132" i="1"/>
  <c r="F132" i="1"/>
  <c r="E132" i="1"/>
  <c r="U662" i="1"/>
  <c r="E662" i="1"/>
  <c r="V662" i="1"/>
  <c r="F662" i="1"/>
  <c r="U316" i="1"/>
  <c r="F316" i="1"/>
  <c r="T316" i="1" s="1"/>
  <c r="E316" i="1"/>
  <c r="V316" i="1"/>
  <c r="F908" i="1"/>
  <c r="T908" i="1" s="1"/>
  <c r="V908" i="1"/>
  <c r="U908" i="1"/>
  <c r="E908" i="1"/>
  <c r="E943" i="1"/>
  <c r="V943" i="1"/>
  <c r="F943" i="1"/>
  <c r="U943" i="1"/>
  <c r="V638" i="1"/>
  <c r="E638" i="1"/>
  <c r="U638" i="1"/>
  <c r="F638" i="1"/>
  <c r="E27" i="1"/>
  <c r="U27" i="1"/>
  <c r="F27" i="1"/>
  <c r="V27" i="1"/>
  <c r="F267" i="1"/>
  <c r="E267" i="1"/>
  <c r="U267" i="1"/>
  <c r="V267" i="1"/>
  <c r="U345" i="1"/>
  <c r="E345" i="1"/>
  <c r="V345" i="1"/>
  <c r="F345" i="1"/>
  <c r="F299" i="1"/>
  <c r="T299" i="1" s="1"/>
  <c r="U299" i="1"/>
  <c r="V299" i="1"/>
  <c r="E299" i="1"/>
  <c r="E211" i="1"/>
  <c r="V211" i="1"/>
  <c r="F211" i="1"/>
  <c r="U211" i="1"/>
  <c r="F489" i="1"/>
  <c r="T489" i="1" s="1"/>
  <c r="V489" i="1"/>
  <c r="E489" i="1"/>
  <c r="U489" i="1"/>
  <c r="E365" i="1"/>
  <c r="U365" i="1"/>
  <c r="F365" i="1"/>
  <c r="V365" i="1"/>
  <c r="U607" i="1"/>
  <c r="V607" i="1"/>
  <c r="F607" i="1"/>
  <c r="E607" i="1"/>
  <c r="F733" i="1"/>
  <c r="T733" i="1" s="1"/>
  <c r="U733" i="1"/>
  <c r="E733" i="1"/>
  <c r="V733" i="1"/>
  <c r="V237" i="1"/>
  <c r="U237" i="1"/>
  <c r="E237" i="1"/>
  <c r="F237" i="1"/>
  <c r="E886" i="1"/>
  <c r="V886" i="1"/>
  <c r="U886" i="1"/>
  <c r="F886" i="1"/>
  <c r="V283" i="1"/>
  <c r="E283" i="1"/>
  <c r="U283" i="1"/>
  <c r="F283" i="1"/>
  <c r="V560" i="1"/>
  <c r="U560" i="1"/>
  <c r="F560" i="1"/>
  <c r="E560" i="1"/>
  <c r="V195" i="1"/>
  <c r="E195" i="1"/>
  <c r="U195" i="1"/>
  <c r="F195" i="1"/>
  <c r="F824" i="1"/>
  <c r="E824" i="1"/>
  <c r="V824" i="1"/>
  <c r="U824" i="1"/>
  <c r="U822" i="1"/>
  <c r="F822" i="1"/>
  <c r="E822" i="1"/>
  <c r="V822" i="1"/>
  <c r="U220" i="1"/>
  <c r="F220" i="1"/>
  <c r="T220" i="1" s="1"/>
  <c r="E220" i="1"/>
  <c r="V220" i="1"/>
  <c r="F317" i="1"/>
  <c r="T317" i="1" s="1"/>
  <c r="U317" i="1"/>
  <c r="V317" i="1"/>
  <c r="E317" i="1"/>
  <c r="F608" i="1"/>
  <c r="T608" i="1" s="1"/>
  <c r="V608" i="1"/>
  <c r="U608" i="1"/>
  <c r="E608" i="1"/>
  <c r="V552" i="1"/>
  <c r="E552" i="1"/>
  <c r="U552" i="1"/>
  <c r="F552" i="1"/>
  <c r="E10" i="1"/>
  <c r="F10" i="1"/>
  <c r="U10" i="1"/>
  <c r="V10" i="1"/>
  <c r="V663" i="1"/>
  <c r="E663" i="1"/>
  <c r="U663" i="1"/>
  <c r="F663" i="1"/>
  <c r="E351" i="1"/>
  <c r="V351" i="1"/>
  <c r="F351" i="1"/>
  <c r="U351" i="1"/>
  <c r="U592" i="1"/>
  <c r="E592" i="1"/>
  <c r="V592" i="1"/>
  <c r="F592" i="1"/>
  <c r="E926" i="1"/>
  <c r="V926" i="1"/>
  <c r="F926" i="1"/>
  <c r="U926" i="1"/>
  <c r="E895" i="1"/>
  <c r="V895" i="1"/>
  <c r="U895" i="1"/>
  <c r="F895" i="1"/>
  <c r="F424" i="1"/>
  <c r="T424" i="1" s="1"/>
  <c r="U424" i="1"/>
  <c r="E424" i="1"/>
  <c r="V424" i="1"/>
  <c r="F868" i="1"/>
  <c r="V868" i="1"/>
  <c r="U868" i="1"/>
  <c r="E868" i="1"/>
  <c r="E872" i="1"/>
  <c r="F872" i="1"/>
  <c r="V872" i="1"/>
  <c r="U872" i="1"/>
  <c r="F332" i="1"/>
  <c r="U332" i="1"/>
  <c r="V332" i="1"/>
  <c r="E332" i="1"/>
  <c r="F857" i="1"/>
  <c r="T857" i="1" s="1"/>
  <c r="U857" i="1"/>
  <c r="E857" i="1"/>
  <c r="V857" i="1"/>
  <c r="E148" i="1"/>
  <c r="V148" i="1"/>
  <c r="U148" i="1"/>
  <c r="F148" i="1"/>
  <c r="V379" i="1"/>
  <c r="U379" i="1"/>
  <c r="F379" i="1"/>
  <c r="E379" i="1"/>
  <c r="U507" i="1"/>
  <c r="F507" i="1"/>
  <c r="E507" i="1"/>
  <c r="V507" i="1"/>
  <c r="F585" i="1"/>
  <c r="T585" i="1" s="1"/>
  <c r="U585" i="1"/>
  <c r="V585" i="1"/>
  <c r="E585" i="1"/>
  <c r="V18" i="1"/>
  <c r="U18" i="1"/>
  <c r="F18" i="1"/>
  <c r="E18" i="1"/>
  <c r="E429" i="1"/>
  <c r="U429" i="1"/>
  <c r="F429" i="1"/>
  <c r="V429" i="1"/>
  <c r="U829" i="1"/>
  <c r="E829" i="1"/>
  <c r="V829" i="1"/>
  <c r="F829" i="1"/>
  <c r="U549" i="1"/>
  <c r="E549" i="1"/>
  <c r="F549" i="1"/>
  <c r="V549" i="1"/>
  <c r="U677" i="1"/>
  <c r="F677" i="1"/>
  <c r="T677" i="1" s="1"/>
  <c r="V677" i="1"/>
  <c r="E677" i="1"/>
  <c r="E517" i="1"/>
  <c r="F517" i="1"/>
  <c r="V517" i="1"/>
  <c r="U517" i="1"/>
  <c r="E43" i="1"/>
  <c r="F43" i="1"/>
  <c r="U43" i="1"/>
  <c r="V43" i="1"/>
  <c r="U189" i="1"/>
  <c r="E189" i="1"/>
  <c r="F189" i="1"/>
  <c r="V189" i="1"/>
  <c r="E497" i="1"/>
  <c r="F497" i="1"/>
  <c r="V497" i="1"/>
  <c r="U497" i="1"/>
  <c r="U642" i="1"/>
  <c r="V642" i="1"/>
  <c r="E642" i="1"/>
  <c r="F642" i="1"/>
  <c r="V499" i="1"/>
  <c r="F499" i="1"/>
  <c r="T499" i="1" s="1"/>
  <c r="U499" i="1"/>
  <c r="E499" i="1"/>
  <c r="U290" i="1"/>
  <c r="V290" i="1"/>
  <c r="E290" i="1"/>
  <c r="F290" i="1"/>
  <c r="F782" i="1"/>
  <c r="U782" i="1"/>
  <c r="V782" i="1"/>
  <c r="E782" i="1"/>
  <c r="V675" i="1"/>
  <c r="E675" i="1"/>
  <c r="F675" i="1"/>
  <c r="U675" i="1"/>
  <c r="F831" i="1"/>
  <c r="V831" i="1"/>
  <c r="U831" i="1"/>
  <c r="E831" i="1"/>
  <c r="V182" i="1"/>
  <c r="E182" i="1"/>
  <c r="F182" i="1"/>
  <c r="U182" i="1"/>
  <c r="E164" i="1"/>
  <c r="F164" i="1"/>
  <c r="V164" i="1"/>
  <c r="U164" i="1"/>
  <c r="E137" i="1"/>
  <c r="F137" i="1"/>
  <c r="U137" i="1"/>
  <c r="V137" i="1"/>
  <c r="V743" i="1"/>
  <c r="F743" i="1"/>
  <c r="T743" i="1" s="1"/>
  <c r="U743" i="1"/>
  <c r="E743" i="1"/>
  <c r="V217" i="1"/>
  <c r="F217" i="1"/>
  <c r="T217" i="1" s="1"/>
  <c r="U217" i="1"/>
  <c r="E217" i="1"/>
  <c r="U355" i="1"/>
  <c r="F355" i="1"/>
  <c r="E355" i="1"/>
  <c r="V355" i="1"/>
  <c r="U265" i="1"/>
  <c r="F265" i="1"/>
  <c r="T265" i="1" s="1"/>
  <c r="E265" i="1"/>
  <c r="V265" i="1"/>
  <c r="V325" i="1"/>
  <c r="E325" i="1"/>
  <c r="F325" i="1"/>
  <c r="U325" i="1"/>
  <c r="E464" i="1"/>
  <c r="U464" i="1"/>
  <c r="F464" i="1"/>
  <c r="V464" i="1"/>
  <c r="V526" i="1"/>
  <c r="E526" i="1"/>
  <c r="F526" i="1"/>
  <c r="U526" i="1"/>
  <c r="F337" i="1"/>
  <c r="T337" i="1" s="1"/>
  <c r="U337" i="1"/>
  <c r="E337" i="1"/>
  <c r="V337" i="1"/>
  <c r="F375" i="1"/>
  <c r="U375" i="1"/>
  <c r="V375" i="1"/>
  <c r="E375" i="1"/>
  <c r="F117" i="1"/>
  <c r="T117" i="1" s="1"/>
  <c r="U117" i="1"/>
  <c r="E117" i="1"/>
  <c r="V117" i="1"/>
  <c r="E911" i="1"/>
  <c r="U911" i="1"/>
  <c r="V911" i="1"/>
  <c r="F911" i="1"/>
  <c r="F512" i="1"/>
  <c r="T512" i="1" s="1"/>
  <c r="V512" i="1"/>
  <c r="U512" i="1"/>
  <c r="E512" i="1"/>
  <c r="V547" i="1"/>
  <c r="E547" i="1"/>
  <c r="U547" i="1"/>
  <c r="F547" i="1"/>
  <c r="V619" i="1"/>
  <c r="E619" i="1"/>
  <c r="U619" i="1"/>
  <c r="F619" i="1"/>
  <c r="E762" i="1"/>
  <c r="U762" i="1"/>
  <c r="V762" i="1"/>
  <c r="F762" i="1"/>
  <c r="E609" i="1"/>
  <c r="U609" i="1"/>
  <c r="V609" i="1"/>
  <c r="F609" i="1"/>
  <c r="E293" i="1"/>
  <c r="V293" i="1"/>
  <c r="F293" i="1"/>
  <c r="U293" i="1"/>
  <c r="F864" i="1"/>
  <c r="E864" i="1"/>
  <c r="U864" i="1"/>
  <c r="V864" i="1"/>
  <c r="U682" i="1"/>
  <c r="F682" i="1"/>
  <c r="E682" i="1"/>
  <c r="V682" i="1"/>
  <c r="V883" i="1"/>
  <c r="U883" i="1"/>
  <c r="E883" i="1"/>
  <c r="F883" i="1"/>
  <c r="U364" i="1"/>
  <c r="V364" i="1"/>
  <c r="F364" i="1"/>
  <c r="E364" i="1"/>
  <c r="V376" i="1"/>
  <c r="E376" i="1"/>
  <c r="U376" i="1"/>
  <c r="F376" i="1"/>
  <c r="V716" i="1"/>
  <c r="E716" i="1"/>
  <c r="F716" i="1"/>
  <c r="U716" i="1"/>
  <c r="E878" i="1"/>
  <c r="F878" i="1"/>
  <c r="V878" i="1"/>
  <c r="U878" i="1"/>
  <c r="E654" i="1"/>
  <c r="U654" i="1"/>
  <c r="V654" i="1"/>
  <c r="F654" i="1"/>
  <c r="V758" i="1"/>
  <c r="F758" i="1"/>
  <c r="T758" i="1" s="1"/>
  <c r="E758" i="1"/>
  <c r="U758" i="1"/>
  <c r="V714" i="1"/>
  <c r="F714" i="1"/>
  <c r="T714" i="1" s="1"/>
  <c r="U714" i="1"/>
  <c r="E714" i="1"/>
  <c r="U579" i="1"/>
  <c r="E579" i="1"/>
  <c r="V579" i="1"/>
  <c r="F579" i="1"/>
  <c r="U603" i="1"/>
  <c r="V603" i="1"/>
  <c r="F603" i="1"/>
  <c r="E603" i="1"/>
  <c r="V600" i="1"/>
  <c r="E600" i="1"/>
  <c r="U600" i="1"/>
  <c r="F600" i="1"/>
  <c r="U500" i="1"/>
  <c r="F500" i="1"/>
  <c r="E500" i="1"/>
  <c r="V500" i="1"/>
  <c r="U206" i="1"/>
  <c r="E206" i="1"/>
  <c r="V206" i="1"/>
  <c r="F206" i="1"/>
  <c r="V842" i="1"/>
  <c r="E842" i="1"/>
  <c r="U842" i="1"/>
  <c r="F842" i="1"/>
  <c r="E885" i="1"/>
  <c r="V885" i="1"/>
  <c r="F885" i="1"/>
  <c r="U885" i="1"/>
  <c r="V529" i="1"/>
  <c r="U529" i="1"/>
  <c r="F529" i="1"/>
  <c r="E529" i="1"/>
  <c r="E515" i="1"/>
  <c r="U515" i="1"/>
  <c r="V515" i="1"/>
  <c r="F515" i="1"/>
  <c r="F693" i="1"/>
  <c r="T693" i="1" s="1"/>
  <c r="U693" i="1"/>
  <c r="E693" i="1"/>
  <c r="V693" i="1"/>
  <c r="E836" i="1"/>
  <c r="F836" i="1"/>
  <c r="V836" i="1"/>
  <c r="U836" i="1"/>
  <c r="F884" i="1"/>
  <c r="V884" i="1"/>
  <c r="U884" i="1"/>
  <c r="E884" i="1"/>
  <c r="U496" i="1"/>
  <c r="F496" i="1"/>
  <c r="T496" i="1" s="1"/>
  <c r="E496" i="1"/>
  <c r="V496" i="1"/>
  <c r="U107" i="1"/>
  <c r="E107" i="1"/>
  <c r="V107" i="1"/>
  <c r="F107" i="1"/>
  <c r="E292" i="1"/>
  <c r="U292" i="1"/>
  <c r="V292" i="1"/>
  <c r="F292" i="1"/>
  <c r="E516" i="1"/>
  <c r="U516" i="1"/>
  <c r="F516" i="1"/>
  <c r="V516" i="1"/>
  <c r="U202" i="1"/>
  <c r="E202" i="1"/>
  <c r="V202" i="1"/>
  <c r="F202" i="1"/>
  <c r="F912" i="1"/>
  <c r="T912" i="1" s="1"/>
  <c r="U912" i="1"/>
  <c r="E912" i="1"/>
  <c r="V912" i="1"/>
  <c r="V59" i="1"/>
  <c r="U59" i="1"/>
  <c r="E59" i="1"/>
  <c r="F59" i="1"/>
  <c r="T59" i="1" s="1"/>
  <c r="F19" i="1"/>
  <c r="E19" i="1"/>
  <c r="U19" i="1"/>
  <c r="V19" i="1"/>
  <c r="F68" i="1"/>
  <c r="E68" i="1"/>
  <c r="U68" i="1"/>
  <c r="V68" i="1"/>
  <c r="V646" i="1"/>
  <c r="U646" i="1"/>
  <c r="F646" i="1"/>
  <c r="E646" i="1"/>
  <c r="V147" i="1"/>
  <c r="U147" i="1"/>
  <c r="F147" i="1"/>
  <c r="E147" i="1"/>
  <c r="U161" i="1"/>
  <c r="E161" i="1"/>
  <c r="V161" i="1"/>
  <c r="F161" i="1"/>
  <c r="F31" i="1"/>
  <c r="T31" i="1" s="1"/>
  <c r="U31" i="1"/>
  <c r="V31" i="1"/>
  <c r="E31" i="1"/>
  <c r="U358" i="1"/>
  <c r="E358" i="1"/>
  <c r="V358" i="1"/>
  <c r="F358" i="1"/>
  <c r="F25" i="1"/>
  <c r="T25" i="1" s="1"/>
  <c r="V25" i="1"/>
  <c r="U25" i="1"/>
  <c r="E25" i="1"/>
  <c r="F13" i="1"/>
  <c r="E13" i="1"/>
  <c r="V13" i="1"/>
  <c r="U13" i="1"/>
  <c r="E537" i="1"/>
  <c r="U537" i="1"/>
  <c r="V537" i="1"/>
  <c r="F537" i="1"/>
  <c r="E352" i="1"/>
  <c r="U352" i="1"/>
  <c r="F352" i="1"/>
  <c r="V352" i="1"/>
  <c r="F582" i="1"/>
  <c r="T582" i="1" s="1"/>
  <c r="V582" i="1"/>
  <c r="E582" i="1"/>
  <c r="U582" i="1"/>
  <c r="U726" i="1"/>
  <c r="V726" i="1"/>
  <c r="E726" i="1"/>
  <c r="F726" i="1"/>
  <c r="F915" i="1"/>
  <c r="E915" i="1"/>
  <c r="V915" i="1"/>
  <c r="U915" i="1"/>
  <c r="V558" i="1"/>
  <c r="U558" i="1"/>
  <c r="E558" i="1"/>
  <c r="F558" i="1"/>
  <c r="F150" i="1"/>
  <c r="T150" i="1" s="1"/>
  <c r="U150" i="1"/>
  <c r="V150" i="1"/>
  <c r="E150" i="1"/>
  <c r="E315" i="1"/>
  <c r="F315" i="1"/>
  <c r="U315" i="1"/>
  <c r="V315" i="1"/>
  <c r="F456" i="1"/>
  <c r="T456" i="1" s="1"/>
  <c r="U456" i="1"/>
  <c r="E456" i="1"/>
  <c r="V456" i="1"/>
  <c r="U684" i="1"/>
  <c r="F684" i="1"/>
  <c r="E684" i="1"/>
  <c r="V684" i="1"/>
  <c r="U734" i="1"/>
  <c r="V734" i="1"/>
  <c r="E734" i="1"/>
  <c r="F734" i="1"/>
  <c r="T734" i="1" s="1"/>
  <c r="F639" i="1"/>
  <c r="U639" i="1"/>
  <c r="V639" i="1"/>
  <c r="E639" i="1"/>
  <c r="E522" i="1"/>
  <c r="F522" i="1"/>
  <c r="T522" i="1" s="1"/>
  <c r="U522" i="1"/>
  <c r="V522" i="1"/>
  <c r="U772" i="1"/>
  <c r="V772" i="1"/>
  <c r="E772" i="1"/>
  <c r="F772" i="1"/>
  <c r="E937" i="1"/>
  <c r="F937" i="1"/>
  <c r="T937" i="1" s="1"/>
  <c r="U937" i="1"/>
  <c r="V937" i="1"/>
  <c r="F854" i="1"/>
  <c r="T854" i="1" s="1"/>
  <c r="U854" i="1"/>
  <c r="E854" i="1"/>
  <c r="V854" i="1"/>
  <c r="V523" i="1"/>
  <c r="U523" i="1"/>
  <c r="F523" i="1"/>
  <c r="E523" i="1"/>
  <c r="F52" i="1"/>
  <c r="T52" i="1" s="1"/>
  <c r="U52" i="1"/>
  <c r="E52" i="1"/>
  <c r="V52" i="1"/>
  <c r="E291" i="1"/>
  <c r="F291" i="1"/>
  <c r="T291" i="1" s="1"/>
  <c r="V291" i="1"/>
  <c r="U291" i="1"/>
  <c r="V258" i="1"/>
  <c r="U258" i="1"/>
  <c r="F258" i="1"/>
  <c r="E258" i="1"/>
  <c r="F707" i="1"/>
  <c r="E707" i="1"/>
  <c r="U707" i="1"/>
  <c r="V707" i="1"/>
  <c r="U6" i="1"/>
  <c r="F6" i="1"/>
  <c r="T6" i="1" s="1"/>
  <c r="V6" i="1"/>
  <c r="E6" i="1"/>
  <c r="F64" i="1"/>
  <c r="E64" i="1"/>
  <c r="V64" i="1"/>
  <c r="U64" i="1"/>
  <c r="E809" i="1"/>
  <c r="F809" i="1"/>
  <c r="V809" i="1"/>
  <c r="U809" i="1"/>
  <c r="U543" i="1"/>
  <c r="E543" i="1"/>
  <c r="F543" i="1"/>
  <c r="V543" i="1"/>
  <c r="F485" i="1"/>
  <c r="E485" i="1"/>
  <c r="U485" i="1"/>
  <c r="V485" i="1"/>
  <c r="U425" i="1"/>
  <c r="E425" i="1"/>
  <c r="V425" i="1"/>
  <c r="F425" i="1"/>
  <c r="E116" i="1"/>
  <c r="U116" i="1"/>
  <c r="F116" i="1"/>
  <c r="V116" i="1"/>
  <c r="E867" i="1"/>
  <c r="F867" i="1"/>
  <c r="T867" i="1" s="1"/>
  <c r="V867" i="1"/>
  <c r="U867" i="1"/>
  <c r="F536" i="1"/>
  <c r="U536" i="1"/>
  <c r="V536" i="1"/>
  <c r="E536" i="1"/>
  <c r="E890" i="1"/>
  <c r="U890" i="1"/>
  <c r="V890" i="1"/>
  <c r="F890" i="1"/>
  <c r="U248" i="1"/>
  <c r="V248" i="1"/>
  <c r="F248" i="1"/>
  <c r="E248" i="1"/>
  <c r="F689" i="1"/>
  <c r="T689" i="1" s="1"/>
  <c r="U689" i="1"/>
  <c r="V689" i="1"/>
  <c r="E689" i="1"/>
  <c r="E69" i="1"/>
  <c r="U69" i="1"/>
  <c r="F69" i="1"/>
  <c r="V69" i="1"/>
  <c r="U900" i="1"/>
  <c r="E900" i="1"/>
  <c r="V900" i="1"/>
  <c r="F900" i="1"/>
  <c r="E138" i="1"/>
  <c r="U138" i="1"/>
  <c r="V138" i="1"/>
  <c r="F138" i="1"/>
  <c r="V353" i="1"/>
  <c r="E353" i="1"/>
  <c r="F353" i="1"/>
  <c r="U353" i="1"/>
  <c r="U797" i="1"/>
  <c r="F797" i="1"/>
  <c r="E797" i="1"/>
  <c r="V797" i="1"/>
  <c r="F62" i="1"/>
  <c r="T62" i="1" s="1"/>
  <c r="U62" i="1"/>
  <c r="V62" i="1"/>
  <c r="E62" i="1"/>
  <c r="E363" i="1"/>
  <c r="F363" i="1"/>
  <c r="U363" i="1"/>
  <c r="V363" i="1"/>
  <c r="U342" i="1"/>
  <c r="V342" i="1"/>
  <c r="F342" i="1"/>
  <c r="E342" i="1"/>
  <c r="U119" i="1"/>
  <c r="V119" i="1"/>
  <c r="F119" i="1"/>
  <c r="E119" i="1"/>
  <c r="U140" i="1"/>
  <c r="F140" i="1"/>
  <c r="T140" i="1" s="1"/>
  <c r="E140" i="1"/>
  <c r="V140" i="1"/>
  <c r="V810" i="1"/>
  <c r="F810" i="1"/>
  <c r="T810" i="1" s="1"/>
  <c r="U810" i="1"/>
  <c r="E810" i="1"/>
  <c r="V447" i="1"/>
  <c r="F447" i="1"/>
  <c r="T447" i="1" s="1"/>
  <c r="U447" i="1"/>
  <c r="E447" i="1"/>
  <c r="V698" i="1"/>
  <c r="U698" i="1"/>
  <c r="E698" i="1"/>
  <c r="F698" i="1"/>
  <c r="V238" i="1"/>
  <c r="U238" i="1"/>
  <c r="E238" i="1"/>
  <c r="F238" i="1"/>
  <c r="T238" i="1" s="1"/>
  <c r="E193" i="1"/>
  <c r="F193" i="1"/>
  <c r="V193" i="1"/>
  <c r="U193" i="1"/>
  <c r="V670" i="1"/>
  <c r="U670" i="1"/>
  <c r="F670" i="1"/>
  <c r="E670" i="1"/>
  <c r="E788" i="1"/>
  <c r="U788" i="1"/>
  <c r="V788" i="1"/>
  <c r="F788" i="1"/>
  <c r="U331" i="1"/>
  <c r="E331" i="1"/>
  <c r="V331" i="1"/>
  <c r="F331" i="1"/>
  <c r="E473" i="1"/>
  <c r="U473" i="1"/>
  <c r="V473" i="1"/>
  <c r="F473" i="1"/>
  <c r="V876" i="1"/>
  <c r="U876" i="1"/>
  <c r="F876" i="1"/>
  <c r="E876" i="1"/>
  <c r="E212" i="1"/>
  <c r="V212" i="1"/>
  <c r="U212" i="1"/>
  <c r="F212" i="1"/>
  <c r="F557" i="1"/>
  <c r="T557" i="1" s="1"/>
  <c r="V557" i="1"/>
  <c r="U557" i="1"/>
  <c r="E557" i="1"/>
  <c r="F845" i="1"/>
  <c r="E845" i="1"/>
  <c r="U845" i="1"/>
  <c r="V845" i="1"/>
  <c r="U50" i="1"/>
  <c r="V50" i="1"/>
  <c r="F50" i="1"/>
  <c r="E50" i="1"/>
  <c r="U165" i="1"/>
  <c r="V165" i="1"/>
  <c r="E165" i="1"/>
  <c r="F165" i="1"/>
  <c r="E65" i="1"/>
  <c r="U65" i="1"/>
  <c r="F65" i="1"/>
  <c r="V65" i="1"/>
  <c r="F848" i="1"/>
  <c r="T848" i="1" s="1"/>
  <c r="U848" i="1"/>
  <c r="E848" i="1"/>
  <c r="V848" i="1"/>
  <c r="F490" i="1"/>
  <c r="E490" i="1"/>
  <c r="V490" i="1"/>
  <c r="U490" i="1"/>
  <c r="E870" i="1"/>
  <c r="F870" i="1"/>
  <c r="U870" i="1"/>
  <c r="V870" i="1"/>
  <c r="E106" i="1"/>
  <c r="V106" i="1"/>
  <c r="U106" i="1"/>
  <c r="F106" i="1"/>
  <c r="E694" i="1"/>
  <c r="U694" i="1"/>
  <c r="V694" i="1"/>
  <c r="F694" i="1"/>
  <c r="V652" i="1"/>
  <c r="F652" i="1"/>
  <c r="T652" i="1" s="1"/>
  <c r="U652" i="1"/>
  <c r="E652" i="1"/>
  <c r="E570" i="1"/>
  <c r="V570" i="1"/>
  <c r="F570" i="1"/>
  <c r="U570" i="1"/>
  <c r="F263" i="1"/>
  <c r="T263" i="1" s="1"/>
  <c r="U263" i="1"/>
  <c r="E263" i="1"/>
  <c r="V263" i="1"/>
  <c r="F904" i="1"/>
  <c r="E904" i="1"/>
  <c r="U904" i="1"/>
  <c r="V904" i="1"/>
  <c r="F713" i="1"/>
  <c r="E713" i="1"/>
  <c r="V713" i="1"/>
  <c r="U713" i="1"/>
  <c r="F321" i="1"/>
  <c r="E321" i="1"/>
  <c r="U321" i="1"/>
  <c r="V321" i="1"/>
  <c r="V224" i="1"/>
  <c r="F224" i="1"/>
  <c r="T224" i="1" s="1"/>
  <c r="U224" i="1"/>
  <c r="E224" i="1"/>
  <c r="F302" i="1"/>
  <c r="T302" i="1" s="1"/>
  <c r="V302" i="1"/>
  <c r="E302" i="1"/>
  <c r="U302" i="1"/>
  <c r="U627" i="1"/>
  <c r="E627" i="1"/>
  <c r="F627" i="1"/>
  <c r="V627" i="1"/>
  <c r="E625" i="1"/>
  <c r="F625" i="1"/>
  <c r="U625" i="1"/>
  <c r="V625" i="1"/>
  <c r="E440" i="1"/>
  <c r="F440" i="1"/>
  <c r="T440" i="1" s="1"/>
  <c r="V440" i="1"/>
  <c r="U440" i="1"/>
  <c r="V491" i="1"/>
  <c r="E491" i="1"/>
  <c r="F491" i="1"/>
  <c r="U491" i="1"/>
  <c r="U879" i="1"/>
  <c r="F879" i="1"/>
  <c r="T879" i="1" s="1"/>
  <c r="V879" i="1"/>
  <c r="E879" i="1"/>
  <c r="E460" i="1"/>
  <c r="V460" i="1"/>
  <c r="U460" i="1"/>
  <c r="F460" i="1"/>
  <c r="U481" i="1"/>
  <c r="E481" i="1"/>
  <c r="V481" i="1"/>
  <c r="F481" i="1"/>
  <c r="E114" i="1"/>
  <c r="F114" i="1"/>
  <c r="U114" i="1"/>
  <c r="V114" i="1"/>
  <c r="E702" i="1"/>
  <c r="F702" i="1"/>
  <c r="T702" i="1" s="1"/>
  <c r="U702" i="1"/>
  <c r="V702" i="1"/>
  <c r="V665" i="1"/>
  <c r="E665" i="1"/>
  <c r="F665" i="1"/>
  <c r="U665" i="1"/>
  <c r="U647" i="1"/>
  <c r="V647" i="1"/>
  <c r="F647" i="1"/>
  <c r="E647" i="1"/>
  <c r="V272" i="1"/>
  <c r="U272" i="1"/>
  <c r="E272" i="1"/>
  <c r="F272" i="1"/>
  <c r="F409" i="1"/>
  <c r="E409" i="1"/>
  <c r="V409" i="1"/>
  <c r="U409" i="1"/>
  <c r="F93" i="1"/>
  <c r="T93" i="1" s="1"/>
  <c r="U93" i="1"/>
  <c r="V93" i="1"/>
  <c r="E93" i="1"/>
  <c r="E349" i="1"/>
  <c r="F349" i="1"/>
  <c r="T349" i="1" s="1"/>
  <c r="V349" i="1"/>
  <c r="U349" i="1"/>
  <c r="AA6" i="37" l="1"/>
  <c r="T272" i="1"/>
  <c r="T694" i="1"/>
  <c r="T165" i="1"/>
  <c r="T212" i="1"/>
  <c r="T473" i="1"/>
  <c r="T788" i="1"/>
  <c r="T698" i="1"/>
  <c r="T138" i="1"/>
  <c r="T772" i="1"/>
  <c r="T558" i="1"/>
  <c r="T726" i="1"/>
  <c r="T654" i="1"/>
  <c r="T762" i="1"/>
  <c r="T911" i="1"/>
  <c r="T148" i="1"/>
  <c r="T895" i="1"/>
  <c r="T237" i="1"/>
  <c r="T347" i="1"/>
  <c r="V6" i="37"/>
  <c r="L14" i="37"/>
  <c r="T461" i="1"/>
  <c r="T796" i="1"/>
  <c r="T236" i="1"/>
  <c r="T84" i="1"/>
  <c r="T142" i="1"/>
  <c r="T462" i="1"/>
  <c r="T469" i="1"/>
  <c r="T667" i="1"/>
  <c r="T645" i="1"/>
  <c r="T61" i="1"/>
  <c r="T289" i="1"/>
  <c r="T124" i="1"/>
  <c r="T338" i="1"/>
  <c r="T839" i="1"/>
  <c r="T532" i="1"/>
  <c r="T7" i="1"/>
  <c r="T715" i="1"/>
  <c r="T875" i="1"/>
  <c r="T931" i="1"/>
  <c r="T203" i="1"/>
  <c r="T435" i="1"/>
  <c r="T72" i="1"/>
  <c r="T219" i="1"/>
  <c r="T679" i="1"/>
  <c r="T896" i="1"/>
  <c r="T832" i="1"/>
  <c r="T873" i="1"/>
  <c r="T539" i="1"/>
  <c r="T428" i="1"/>
  <c r="T754" i="1"/>
  <c r="T467" i="1"/>
  <c r="T708" i="1"/>
  <c r="T564" i="1"/>
  <c r="T29" i="1"/>
  <c r="T97" i="1"/>
  <c r="T699" i="1"/>
  <c r="T817" i="1"/>
  <c r="T418" i="1"/>
  <c r="T209" i="1"/>
  <c r="T343" i="1"/>
  <c r="T909" i="1"/>
  <c r="T749" i="1"/>
  <c r="T794" i="1"/>
  <c r="T135" i="1"/>
  <c r="T320" i="1"/>
  <c r="T421" i="1"/>
  <c r="T789" i="1"/>
  <c r="T784" i="1"/>
  <c r="T391" i="1"/>
  <c r="T259" i="1"/>
  <c r="T690" i="1"/>
  <c r="T452" i="1"/>
  <c r="T145" i="1"/>
  <c r="T14" i="1"/>
  <c r="T166" i="1"/>
  <c r="T114" i="1"/>
  <c r="T625" i="1"/>
  <c r="T870" i="1"/>
  <c r="T193" i="1"/>
  <c r="T363" i="1"/>
  <c r="T797" i="1"/>
  <c r="T809" i="1"/>
  <c r="T684" i="1"/>
  <c r="T315" i="1"/>
  <c r="T500" i="1"/>
  <c r="T682" i="1"/>
  <c r="T355" i="1"/>
  <c r="T164" i="1"/>
  <c r="T497" i="1"/>
  <c r="T43" i="1"/>
  <c r="T507" i="1"/>
  <c r="T822" i="1"/>
  <c r="T476" i="1"/>
  <c r="T95" i="1"/>
  <c r="T255" i="1"/>
  <c r="T443" i="1"/>
  <c r="T521" i="1"/>
  <c r="T74" i="1"/>
  <c r="T252" i="1"/>
  <c r="L18" i="37"/>
  <c r="T356" i="1"/>
  <c r="T542" i="1"/>
  <c r="T446" i="1"/>
  <c r="T724" i="1"/>
  <c r="T773" i="1"/>
  <c r="T261" i="1"/>
  <c r="T470" i="1"/>
  <c r="T247" i="1"/>
  <c r="T688" i="1"/>
  <c r="T173" i="1"/>
  <c r="T422" i="1"/>
  <c r="T102" i="1"/>
  <c r="T344" i="1"/>
  <c r="T581" i="1"/>
  <c r="T294" i="1"/>
  <c r="T280" i="1"/>
  <c r="T408" i="1"/>
  <c r="T110" i="1"/>
  <c r="T930" i="1"/>
  <c r="T79" i="1"/>
  <c r="T262" i="1"/>
  <c r="T311" i="1"/>
  <c r="T253" i="1"/>
  <c r="T450" i="1"/>
  <c r="T860" i="1"/>
  <c r="T216" i="1"/>
  <c r="T935" i="1"/>
  <c r="T640" i="1"/>
  <c r="T883" i="1"/>
  <c r="T290" i="1"/>
  <c r="T642" i="1"/>
  <c r="T345" i="1"/>
  <c r="T513" i="1"/>
  <c r="T82" i="1"/>
  <c r="T633" i="1"/>
  <c r="T881" i="1"/>
  <c r="T233" i="1"/>
  <c r="T835" i="1"/>
  <c r="L11" i="37"/>
  <c r="L10" i="37"/>
  <c r="T583" i="1"/>
  <c r="T574" i="1"/>
  <c r="AA8" i="37"/>
  <c r="AF6" i="37"/>
  <c r="T68" i="1"/>
  <c r="T864" i="1"/>
  <c r="T824" i="1"/>
  <c r="T739" i="1"/>
  <c r="AK6" i="37"/>
  <c r="L17" i="37"/>
  <c r="L15" i="37"/>
  <c r="T273" i="1"/>
  <c r="T153" i="1"/>
  <c r="T176" i="1"/>
  <c r="R481" i="1"/>
  <c r="P481" i="1"/>
  <c r="O481" i="1"/>
  <c r="O353" i="1"/>
  <c r="R353" i="1"/>
  <c r="P353" i="1"/>
  <c r="O64" i="1"/>
  <c r="R64" i="1"/>
  <c r="P64" i="1"/>
  <c r="P867" i="1"/>
  <c r="R867" i="1"/>
  <c r="O867" i="1"/>
  <c r="R291" i="1"/>
  <c r="P291" i="1"/>
  <c r="O291" i="1"/>
  <c r="O836" i="1"/>
  <c r="R836" i="1"/>
  <c r="P836" i="1"/>
  <c r="P926" i="1"/>
  <c r="R926" i="1"/>
  <c r="O926" i="1"/>
  <c r="O365" i="1"/>
  <c r="P365" i="1"/>
  <c r="R365" i="1"/>
  <c r="R362" i="1"/>
  <c r="O362" i="1"/>
  <c r="P362" i="1"/>
  <c r="P85" i="1"/>
  <c r="O85" i="1"/>
  <c r="R85" i="1"/>
  <c r="R488" i="1"/>
  <c r="P488" i="1"/>
  <c r="O488" i="1"/>
  <c r="O133" i="1"/>
  <c r="R133" i="1"/>
  <c r="P133" i="1"/>
  <c r="R653" i="1"/>
  <c r="O653" i="1"/>
  <c r="P653" i="1"/>
  <c r="R573" i="1"/>
  <c r="P573" i="1"/>
  <c r="O573" i="1"/>
  <c r="O636" i="1"/>
  <c r="P636" i="1"/>
  <c r="R636" i="1"/>
  <c r="R601" i="1"/>
  <c r="O601" i="1"/>
  <c r="P601" i="1"/>
  <c r="P778" i="1"/>
  <c r="R778" i="1"/>
  <c r="O778" i="1"/>
  <c r="P298" i="1"/>
  <c r="R298" i="1"/>
  <c r="O298" i="1"/>
  <c r="P20" i="1"/>
  <c r="R20" i="1"/>
  <c r="O20" i="1"/>
  <c r="R413" i="1"/>
  <c r="O413" i="1"/>
  <c r="P413" i="1"/>
  <c r="P276" i="1"/>
  <c r="O276" i="1"/>
  <c r="R276" i="1"/>
  <c r="T460" i="1"/>
  <c r="P272" i="1"/>
  <c r="R272" i="1"/>
  <c r="O272" i="1"/>
  <c r="T665" i="1"/>
  <c r="T491" i="1"/>
  <c r="P302" i="1"/>
  <c r="O302" i="1"/>
  <c r="R302" i="1"/>
  <c r="T570" i="1"/>
  <c r="O848" i="1"/>
  <c r="R848" i="1"/>
  <c r="P848" i="1"/>
  <c r="R165" i="1"/>
  <c r="P165" i="1"/>
  <c r="O165" i="1"/>
  <c r="R698" i="1"/>
  <c r="P698" i="1"/>
  <c r="O698" i="1"/>
  <c r="T119" i="1"/>
  <c r="P797" i="1"/>
  <c r="O797" i="1"/>
  <c r="R797" i="1"/>
  <c r="T69" i="1"/>
  <c r="T248" i="1"/>
  <c r="T116" i="1"/>
  <c r="T258" i="1"/>
  <c r="O52" i="1"/>
  <c r="R52" i="1"/>
  <c r="P52" i="1"/>
  <c r="O854" i="1"/>
  <c r="P854" i="1"/>
  <c r="R854" i="1"/>
  <c r="O772" i="1"/>
  <c r="R772" i="1"/>
  <c r="P772" i="1"/>
  <c r="O684" i="1"/>
  <c r="R684" i="1"/>
  <c r="P684" i="1"/>
  <c r="O558" i="1"/>
  <c r="R558" i="1"/>
  <c r="P558" i="1"/>
  <c r="R726" i="1"/>
  <c r="O726" i="1"/>
  <c r="P726" i="1"/>
  <c r="T352" i="1"/>
  <c r="T646" i="1"/>
  <c r="P912" i="1"/>
  <c r="R912" i="1"/>
  <c r="O912" i="1"/>
  <c r="T516" i="1"/>
  <c r="P693" i="1"/>
  <c r="R693" i="1"/>
  <c r="O693" i="1"/>
  <c r="T529" i="1"/>
  <c r="O500" i="1"/>
  <c r="P500" i="1"/>
  <c r="R500" i="1"/>
  <c r="T603" i="1"/>
  <c r="T716" i="1"/>
  <c r="T364" i="1"/>
  <c r="O682" i="1"/>
  <c r="P682" i="1"/>
  <c r="R682" i="1"/>
  <c r="T293" i="1"/>
  <c r="T526" i="1"/>
  <c r="T325" i="1"/>
  <c r="O355" i="1"/>
  <c r="R355" i="1"/>
  <c r="P355" i="1"/>
  <c r="T18" i="1"/>
  <c r="P507" i="1"/>
  <c r="R507" i="1"/>
  <c r="O507" i="1"/>
  <c r="P822" i="1"/>
  <c r="R822" i="1"/>
  <c r="O822" i="1"/>
  <c r="R237" i="1"/>
  <c r="P237" i="1"/>
  <c r="O237" i="1"/>
  <c r="T607" i="1"/>
  <c r="R489" i="1"/>
  <c r="P489" i="1"/>
  <c r="O489" i="1"/>
  <c r="R476" i="1"/>
  <c r="O476" i="1"/>
  <c r="P476" i="1"/>
  <c r="T169" i="1"/>
  <c r="R347" i="1"/>
  <c r="P347" i="1"/>
  <c r="O347" i="1"/>
  <c r="P255" i="1"/>
  <c r="O255" i="1"/>
  <c r="R255" i="1"/>
  <c r="P404" i="1"/>
  <c r="O404" i="1"/>
  <c r="R404" i="1"/>
  <c r="P521" i="1"/>
  <c r="O521" i="1"/>
  <c r="R521" i="1"/>
  <c r="P44" i="1"/>
  <c r="O44" i="1"/>
  <c r="R44" i="1"/>
  <c r="O252" i="1"/>
  <c r="P252" i="1"/>
  <c r="R252" i="1"/>
  <c r="AA7" i="37"/>
  <c r="L9" i="37"/>
  <c r="T3" i="1"/>
  <c r="T57" i="1"/>
  <c r="T80" i="1"/>
  <c r="O542" i="1"/>
  <c r="P542" i="1"/>
  <c r="R542" i="1"/>
  <c r="P687" i="1"/>
  <c r="R687" i="1"/>
  <c r="O687" i="1"/>
  <c r="T197" i="1"/>
  <c r="T478" i="1"/>
  <c r="P641" i="1"/>
  <c r="O641" i="1"/>
  <c r="R641" i="1"/>
  <c r="T341" i="1"/>
  <c r="T759" i="1"/>
  <c r="O672" i="1"/>
  <c r="R672" i="1"/>
  <c r="P672" i="1"/>
  <c r="R847" i="1"/>
  <c r="P847" i="1"/>
  <c r="O847" i="1"/>
  <c r="T199" i="1"/>
  <c r="O510" i="1"/>
  <c r="R510" i="1"/>
  <c r="P510" i="1"/>
  <c r="R732" i="1"/>
  <c r="P732" i="1"/>
  <c r="O732" i="1"/>
  <c r="T386" i="1"/>
  <c r="T11" i="1"/>
  <c r="T385" i="1"/>
  <c r="O186" i="1"/>
  <c r="R186" i="1"/>
  <c r="P186" i="1"/>
  <c r="T120" i="1"/>
  <c r="P134" i="1"/>
  <c r="O134" i="1"/>
  <c r="R134" i="1"/>
  <c r="T771" i="1"/>
  <c r="T40" i="1"/>
  <c r="O264" i="1"/>
  <c r="R264" i="1"/>
  <c r="P264" i="1"/>
  <c r="P329" i="1"/>
  <c r="R329" i="1"/>
  <c r="O329" i="1"/>
  <c r="T622" i="1"/>
  <c r="R913" i="1"/>
  <c r="O913" i="1"/>
  <c r="P913" i="1"/>
  <c r="P938" i="1"/>
  <c r="O938" i="1"/>
  <c r="R938" i="1"/>
  <c r="R818" i="1"/>
  <c r="P818" i="1"/>
  <c r="O818" i="1"/>
  <c r="O571" i="1"/>
  <c r="P571" i="1"/>
  <c r="R571" i="1"/>
  <c r="T54" i="1"/>
  <c r="R334" i="1"/>
  <c r="P334" i="1"/>
  <c r="O334" i="1"/>
  <c r="T339" i="1"/>
  <c r="T384" i="1"/>
  <c r="O683" i="1"/>
  <c r="P683" i="1"/>
  <c r="R683" i="1"/>
  <c r="T589" i="1"/>
  <c r="R285" i="1"/>
  <c r="P285" i="1"/>
  <c r="O285" i="1"/>
  <c r="T757" i="1"/>
  <c r="R668" i="1"/>
  <c r="O668" i="1"/>
  <c r="P668" i="1"/>
  <c r="O674" i="1"/>
  <c r="R674" i="1"/>
  <c r="P674" i="1"/>
  <c r="T541" i="1"/>
  <c r="O738" i="1"/>
  <c r="P738" i="1"/>
  <c r="R738" i="1"/>
  <c r="P774" i="1"/>
  <c r="O774" i="1"/>
  <c r="R774" i="1"/>
  <c r="O431" i="1"/>
  <c r="R431" i="1"/>
  <c r="P431" i="1"/>
  <c r="R297" i="1"/>
  <c r="O297" i="1"/>
  <c r="P297" i="1"/>
  <c r="T256" i="1"/>
  <c r="T232" i="1"/>
  <c r="O527" i="1"/>
  <c r="P527" i="1"/>
  <c r="R527" i="1"/>
  <c r="R648" i="1"/>
  <c r="O648" i="1"/>
  <c r="P648" i="1"/>
  <c r="T785" i="1"/>
  <c r="P368" i="1"/>
  <c r="R368" i="1"/>
  <c r="O368" i="1"/>
  <c r="T373" i="1"/>
  <c r="T309" i="1"/>
  <c r="P846" i="1"/>
  <c r="O846" i="1"/>
  <c r="R846" i="1"/>
  <c r="T163" i="1"/>
  <c r="R474" i="1"/>
  <c r="P474" i="1"/>
  <c r="O474" i="1"/>
  <c r="T533" i="1"/>
  <c r="R518" i="1"/>
  <c r="P518" i="1"/>
  <c r="O518" i="1"/>
  <c r="R800" i="1"/>
  <c r="P800" i="1"/>
  <c r="O800" i="1"/>
  <c r="T157" i="1"/>
  <c r="O737" i="1"/>
  <c r="R737" i="1"/>
  <c r="P737" i="1"/>
  <c r="P618" i="1"/>
  <c r="R618" i="1"/>
  <c r="O618" i="1"/>
  <c r="T371" i="1"/>
  <c r="O550" i="1"/>
  <c r="P550" i="1"/>
  <c r="R550" i="1"/>
  <c r="P508" i="1"/>
  <c r="R508" i="1"/>
  <c r="O508" i="1"/>
  <c r="T330" i="1"/>
  <c r="O215" i="1"/>
  <c r="P215" i="1"/>
  <c r="R215" i="1"/>
  <c r="T71" i="1"/>
  <c r="R616" i="1"/>
  <c r="O616" i="1"/>
  <c r="P616" i="1"/>
  <c r="O372" i="1"/>
  <c r="R372" i="1"/>
  <c r="P372" i="1"/>
  <c r="T933" i="1"/>
  <c r="R775" i="1"/>
  <c r="P775" i="1"/>
  <c r="O775" i="1"/>
  <c r="T834" i="1"/>
  <c r="T805" i="1"/>
  <c r="R55" i="1"/>
  <c r="P55" i="1"/>
  <c r="O55" i="1"/>
  <c r="O514" i="1"/>
  <c r="R514" i="1"/>
  <c r="P514" i="1"/>
  <c r="O42" i="1"/>
  <c r="P42" i="1"/>
  <c r="R42" i="1"/>
  <c r="T744" i="1"/>
  <c r="P783" i="1"/>
  <c r="R783" i="1"/>
  <c r="O783" i="1"/>
  <c r="T697" i="1"/>
  <c r="T208" i="1"/>
  <c r="T310" i="1"/>
  <c r="T223" i="1"/>
  <c r="T416" i="1"/>
  <c r="P466" i="1"/>
  <c r="O466" i="1"/>
  <c r="R466" i="1"/>
  <c r="P838" i="1"/>
  <c r="R838" i="1"/>
  <c r="O838" i="1"/>
  <c r="O8" i="1"/>
  <c r="P8" i="1"/>
  <c r="R8" i="1"/>
  <c r="P313" i="1"/>
  <c r="R313" i="1"/>
  <c r="O313" i="1"/>
  <c r="P546" i="1"/>
  <c r="O546" i="1"/>
  <c r="R546" i="1"/>
  <c r="T22" i="1"/>
  <c r="T399" i="1"/>
  <c r="R417" i="1"/>
  <c r="P417" i="1"/>
  <c r="O417" i="1"/>
  <c r="T742" i="1"/>
  <c r="T725" i="1"/>
  <c r="P673" i="1"/>
  <c r="O673" i="1"/>
  <c r="R673" i="1"/>
  <c r="R306" i="1"/>
  <c r="O306" i="1"/>
  <c r="P306" i="1"/>
  <c r="R586" i="1"/>
  <c r="O586" i="1"/>
  <c r="P586" i="1"/>
  <c r="R336" i="1"/>
  <c r="P336" i="1"/>
  <c r="O336" i="1"/>
  <c r="P660" i="1"/>
  <c r="R660" i="1"/>
  <c r="O660" i="1"/>
  <c r="P916" i="1"/>
  <c r="R916" i="1"/>
  <c r="O916" i="1"/>
  <c r="R160" i="1"/>
  <c r="O160" i="1"/>
  <c r="P160" i="1"/>
  <c r="T792" i="1"/>
  <c r="P780" i="1"/>
  <c r="O780" i="1"/>
  <c r="R780" i="1"/>
  <c r="P300" i="1"/>
  <c r="O300" i="1"/>
  <c r="R300" i="1"/>
  <c r="T730" i="1"/>
  <c r="T459" i="1"/>
  <c r="T87" i="1"/>
  <c r="T941" i="1"/>
  <c r="P768" i="1"/>
  <c r="R768" i="1"/>
  <c r="O768" i="1"/>
  <c r="T48" i="1"/>
  <c r="P270" i="1"/>
  <c r="R270" i="1"/>
  <c r="O270" i="1"/>
  <c r="T722" i="1"/>
  <c r="T939" i="1"/>
  <c r="P154" i="1"/>
  <c r="O154" i="1"/>
  <c r="R154" i="1"/>
  <c r="O472" i="1"/>
  <c r="P472" i="1"/>
  <c r="R472" i="1"/>
  <c r="T389" i="1"/>
  <c r="T844" i="1"/>
  <c r="T786" i="1"/>
  <c r="T172" i="1"/>
  <c r="T86" i="1"/>
  <c r="T720" i="1"/>
  <c r="R921" i="1"/>
  <c r="O921" i="1"/>
  <c r="P921" i="1"/>
  <c r="O795" i="1"/>
  <c r="R795" i="1"/>
  <c r="P795" i="1"/>
  <c r="R234" i="1"/>
  <c r="O234" i="1"/>
  <c r="P234" i="1"/>
  <c r="R304" i="1"/>
  <c r="P304" i="1"/>
  <c r="O304" i="1"/>
  <c r="P305" i="1"/>
  <c r="R305" i="1"/>
  <c r="O305" i="1"/>
  <c r="O121" i="1"/>
  <c r="P121" i="1"/>
  <c r="R121" i="1"/>
  <c r="R588" i="1"/>
  <c r="P588" i="1"/>
  <c r="O588" i="1"/>
  <c r="O640" i="1"/>
  <c r="P640" i="1"/>
  <c r="R640" i="1"/>
  <c r="O101" i="1"/>
  <c r="P101" i="1"/>
  <c r="R101" i="1"/>
  <c r="R409" i="1"/>
  <c r="P409" i="1"/>
  <c r="O409" i="1"/>
  <c r="P713" i="1"/>
  <c r="R713" i="1"/>
  <c r="O713" i="1"/>
  <c r="T707" i="1"/>
  <c r="O137" i="1"/>
  <c r="R137" i="1"/>
  <c r="P137" i="1"/>
  <c r="P10" i="1"/>
  <c r="R10" i="1"/>
  <c r="O10" i="1"/>
  <c r="O943" i="1"/>
  <c r="R943" i="1"/>
  <c r="P943" i="1"/>
  <c r="P60" i="1"/>
  <c r="R60" i="1"/>
  <c r="O60" i="1"/>
  <c r="P511" i="1"/>
  <c r="O511" i="1"/>
  <c r="R511" i="1"/>
  <c r="O721" i="1"/>
  <c r="P721" i="1"/>
  <c r="R721" i="1"/>
  <c r="O806" i="1"/>
  <c r="R806" i="1"/>
  <c r="P806" i="1"/>
  <c r="R731" i="1"/>
  <c r="O731" i="1"/>
  <c r="P731" i="1"/>
  <c r="P828" i="1"/>
  <c r="O828" i="1"/>
  <c r="R828" i="1"/>
  <c r="O565" i="1"/>
  <c r="P565" i="1"/>
  <c r="R565" i="1"/>
  <c r="O735" i="1"/>
  <c r="R735" i="1"/>
  <c r="P735" i="1"/>
  <c r="R665" i="1"/>
  <c r="P665" i="1"/>
  <c r="O665" i="1"/>
  <c r="O321" i="1"/>
  <c r="R321" i="1"/>
  <c r="P321" i="1"/>
  <c r="R904" i="1"/>
  <c r="O904" i="1"/>
  <c r="P904" i="1"/>
  <c r="P845" i="1"/>
  <c r="R845" i="1"/>
  <c r="O845" i="1"/>
  <c r="P485" i="1"/>
  <c r="R485" i="1"/>
  <c r="O485" i="1"/>
  <c r="P13" i="1"/>
  <c r="O13" i="1"/>
  <c r="R13" i="1"/>
  <c r="R358" i="1"/>
  <c r="P358" i="1"/>
  <c r="O358" i="1"/>
  <c r="R161" i="1"/>
  <c r="O161" i="1"/>
  <c r="P161" i="1"/>
  <c r="P19" i="1"/>
  <c r="O19" i="1"/>
  <c r="R19" i="1"/>
  <c r="P107" i="1"/>
  <c r="O107" i="1"/>
  <c r="R107" i="1"/>
  <c r="R842" i="1"/>
  <c r="P842" i="1"/>
  <c r="O842" i="1"/>
  <c r="O716" i="1"/>
  <c r="R716" i="1"/>
  <c r="P716" i="1"/>
  <c r="P547" i="1"/>
  <c r="O547" i="1"/>
  <c r="R547" i="1"/>
  <c r="R526" i="1"/>
  <c r="P526" i="1"/>
  <c r="O526" i="1"/>
  <c r="R325" i="1"/>
  <c r="O325" i="1"/>
  <c r="P325" i="1"/>
  <c r="R829" i="1"/>
  <c r="O829" i="1"/>
  <c r="P829" i="1"/>
  <c r="P592" i="1"/>
  <c r="R592" i="1"/>
  <c r="O592" i="1"/>
  <c r="O663" i="1"/>
  <c r="R663" i="1"/>
  <c r="P663" i="1"/>
  <c r="R552" i="1"/>
  <c r="P552" i="1"/>
  <c r="O552" i="1"/>
  <c r="R195" i="1"/>
  <c r="O195" i="1"/>
  <c r="P195" i="1"/>
  <c r="R283" i="1"/>
  <c r="P283" i="1"/>
  <c r="O283" i="1"/>
  <c r="P267" i="1"/>
  <c r="R267" i="1"/>
  <c r="O267" i="1"/>
  <c r="O638" i="1"/>
  <c r="R638" i="1"/>
  <c r="P638" i="1"/>
  <c r="O662" i="1"/>
  <c r="R662" i="1"/>
  <c r="P662" i="1"/>
  <c r="P538" i="1"/>
  <c r="R538" i="1"/>
  <c r="O538" i="1"/>
  <c r="O169" i="1"/>
  <c r="P169" i="1"/>
  <c r="R169" i="1"/>
  <c r="O445" i="1"/>
  <c r="P445" i="1"/>
  <c r="R445" i="1"/>
  <c r="R257" i="1"/>
  <c r="P257" i="1"/>
  <c r="O257" i="1"/>
  <c r="R812" i="1"/>
  <c r="O812" i="1"/>
  <c r="P812" i="1"/>
  <c r="P572" i="1"/>
  <c r="O572" i="1"/>
  <c r="R572" i="1"/>
  <c r="O348" i="1"/>
  <c r="P348" i="1"/>
  <c r="R348" i="1"/>
  <c r="L13" i="37"/>
  <c r="Q8" i="37"/>
  <c r="AK8" i="37"/>
  <c r="R610" i="1"/>
  <c r="O610" i="1"/>
  <c r="P610" i="1"/>
  <c r="O57" i="1"/>
  <c r="R57" i="1"/>
  <c r="P57" i="1"/>
  <c r="O559" i="1"/>
  <c r="R559" i="1"/>
  <c r="P559" i="1"/>
  <c r="O880" i="1"/>
  <c r="R880" i="1"/>
  <c r="P880" i="1"/>
  <c r="R901" i="1"/>
  <c r="O901" i="1"/>
  <c r="P901" i="1"/>
  <c r="R821" i="1"/>
  <c r="O821" i="1"/>
  <c r="P821" i="1"/>
  <c r="P439" i="1"/>
  <c r="O439" i="1"/>
  <c r="R439" i="1"/>
  <c r="R88" i="1"/>
  <c r="P88" i="1"/>
  <c r="O88" i="1"/>
  <c r="R380" i="1"/>
  <c r="P380" i="1"/>
  <c r="O380" i="1"/>
  <c r="P199" i="1"/>
  <c r="R199" i="1"/>
  <c r="O199" i="1"/>
  <c r="R63" i="1"/>
  <c r="O63" i="1"/>
  <c r="P63" i="1"/>
  <c r="P509" i="1"/>
  <c r="R509" i="1"/>
  <c r="O509" i="1"/>
  <c r="O278" i="1"/>
  <c r="P278" i="1"/>
  <c r="R278" i="1"/>
  <c r="O386" i="1"/>
  <c r="R386" i="1"/>
  <c r="P386" i="1"/>
  <c r="P11" i="1"/>
  <c r="O11" i="1"/>
  <c r="R11" i="1"/>
  <c r="P678" i="1"/>
  <c r="O678" i="1"/>
  <c r="R678" i="1"/>
  <c r="O120" i="1"/>
  <c r="P120" i="1"/>
  <c r="R120" i="1"/>
  <c r="O771" i="1"/>
  <c r="R771" i="1"/>
  <c r="P771" i="1"/>
  <c r="O225" i="1"/>
  <c r="P225" i="1"/>
  <c r="R225" i="1"/>
  <c r="O622" i="1"/>
  <c r="R622" i="1"/>
  <c r="P622" i="1"/>
  <c r="O205" i="1"/>
  <c r="R205" i="1"/>
  <c r="P205" i="1"/>
  <c r="R841" i="1"/>
  <c r="P841" i="1"/>
  <c r="O841" i="1"/>
  <c r="R520" i="1"/>
  <c r="O520" i="1"/>
  <c r="P520" i="1"/>
  <c r="O171" i="1"/>
  <c r="R171" i="1"/>
  <c r="P171" i="1"/>
  <c r="P45" i="1"/>
  <c r="R45" i="1"/>
  <c r="O45" i="1"/>
  <c r="O852" i="1"/>
  <c r="R852" i="1"/>
  <c r="P852" i="1"/>
  <c r="R286" i="1"/>
  <c r="P286" i="1"/>
  <c r="O286" i="1"/>
  <c r="R919" i="1"/>
  <c r="P919" i="1"/>
  <c r="O919" i="1"/>
  <c r="R555" i="1"/>
  <c r="P555" i="1"/>
  <c r="O555" i="1"/>
  <c r="P498" i="1"/>
  <c r="R498" i="1"/>
  <c r="O498" i="1"/>
  <c r="R128" i="1"/>
  <c r="P128" i="1"/>
  <c r="O128" i="1"/>
  <c r="R589" i="1"/>
  <c r="O589" i="1"/>
  <c r="P589" i="1"/>
  <c r="P757" i="1"/>
  <c r="R757" i="1"/>
  <c r="O757" i="1"/>
  <c r="R519" i="1"/>
  <c r="O519" i="1"/>
  <c r="P519" i="1"/>
  <c r="R541" i="1"/>
  <c r="O541" i="1"/>
  <c r="P541" i="1"/>
  <c r="O595" i="1"/>
  <c r="P595" i="1"/>
  <c r="R595" i="1"/>
  <c r="P232" i="1"/>
  <c r="R232" i="1"/>
  <c r="O232" i="1"/>
  <c r="R785" i="1"/>
  <c r="O785" i="1"/>
  <c r="P785" i="1"/>
  <c r="O398" i="1"/>
  <c r="P398" i="1"/>
  <c r="R398" i="1"/>
  <c r="R136" i="1"/>
  <c r="O136" i="1"/>
  <c r="P136" i="1"/>
  <c r="O157" i="1"/>
  <c r="R157" i="1"/>
  <c r="P157" i="1"/>
  <c r="O833" i="1"/>
  <c r="R833" i="1"/>
  <c r="P833" i="1"/>
  <c r="O131" i="1"/>
  <c r="R131" i="1"/>
  <c r="P131" i="1"/>
  <c r="P701" i="1"/>
  <c r="R701" i="1"/>
  <c r="O701" i="1"/>
  <c r="R152" i="1"/>
  <c r="O152" i="1"/>
  <c r="P152" i="1"/>
  <c r="R235" i="1"/>
  <c r="O235" i="1"/>
  <c r="P235" i="1"/>
  <c r="O849" i="1"/>
  <c r="P849" i="1"/>
  <c r="R849" i="1"/>
  <c r="R706" i="1"/>
  <c r="O706" i="1"/>
  <c r="P706" i="1"/>
  <c r="O942" i="1"/>
  <c r="R942" i="1"/>
  <c r="P942" i="1"/>
  <c r="P534" i="1"/>
  <c r="O534" i="1"/>
  <c r="R534" i="1"/>
  <c r="R159" i="1"/>
  <c r="P159" i="1"/>
  <c r="O159" i="1"/>
  <c r="R805" i="1"/>
  <c r="P805" i="1"/>
  <c r="O805" i="1"/>
  <c r="R808" i="1"/>
  <c r="P808" i="1"/>
  <c r="O808" i="1"/>
  <c r="O744" i="1"/>
  <c r="P744" i="1"/>
  <c r="R744" i="1"/>
  <c r="O697" i="1"/>
  <c r="R697" i="1"/>
  <c r="P697" i="1"/>
  <c r="P38" i="1"/>
  <c r="O38" i="1"/>
  <c r="R38" i="1"/>
  <c r="O910" i="1"/>
  <c r="R910" i="1"/>
  <c r="P910" i="1"/>
  <c r="O188" i="1"/>
  <c r="P188" i="1"/>
  <c r="R188" i="1"/>
  <c r="P340" i="1"/>
  <c r="O340" i="1"/>
  <c r="R340" i="1"/>
  <c r="R793" i="1"/>
  <c r="O793" i="1"/>
  <c r="P793" i="1"/>
  <c r="O556" i="1"/>
  <c r="P556" i="1"/>
  <c r="R556" i="1"/>
  <c r="O454" i="1"/>
  <c r="R454" i="1"/>
  <c r="P454" i="1"/>
  <c r="R792" i="1"/>
  <c r="O792" i="1"/>
  <c r="P792" i="1"/>
  <c r="R781" i="1"/>
  <c r="P781" i="1"/>
  <c r="O781" i="1"/>
  <c r="P323" i="1"/>
  <c r="R323" i="1"/>
  <c r="O323" i="1"/>
  <c r="O894" i="1"/>
  <c r="P894" i="1"/>
  <c r="R894" i="1"/>
  <c r="R277" i="1"/>
  <c r="O277" i="1"/>
  <c r="P277" i="1"/>
  <c r="R9" i="1"/>
  <c r="O9" i="1"/>
  <c r="P9" i="1"/>
  <c r="R903" i="1"/>
  <c r="P903" i="1"/>
  <c r="O903" i="1"/>
  <c r="O902" i="1"/>
  <c r="P902" i="1"/>
  <c r="R902" i="1"/>
  <c r="P94" i="1"/>
  <c r="R94" i="1"/>
  <c r="O94" i="1"/>
  <c r="P722" i="1"/>
  <c r="O722" i="1"/>
  <c r="R722" i="1"/>
  <c r="P567" i="1"/>
  <c r="R567" i="1"/>
  <c r="O567" i="1"/>
  <c r="R245" i="1"/>
  <c r="P245" i="1"/>
  <c r="O245" i="1"/>
  <c r="P389" i="1"/>
  <c r="R389" i="1"/>
  <c r="O389" i="1"/>
  <c r="P844" i="1"/>
  <c r="O844" i="1"/>
  <c r="R844" i="1"/>
  <c r="P172" i="1"/>
  <c r="O172" i="1"/>
  <c r="R172" i="1"/>
  <c r="O591" i="1"/>
  <c r="P591" i="1"/>
  <c r="R591" i="1"/>
  <c r="O598" i="1"/>
  <c r="R598" i="1"/>
  <c r="P598" i="1"/>
  <c r="P711" i="1"/>
  <c r="O711" i="1"/>
  <c r="R711" i="1"/>
  <c r="R594" i="1"/>
  <c r="P594" i="1"/>
  <c r="O594" i="1"/>
  <c r="R167" i="1"/>
  <c r="O167" i="1"/>
  <c r="P167" i="1"/>
  <c r="O707" i="1"/>
  <c r="P707" i="1"/>
  <c r="R707" i="1"/>
  <c r="P702" i="1"/>
  <c r="O702" i="1"/>
  <c r="R702" i="1"/>
  <c r="P65" i="1"/>
  <c r="O65" i="1"/>
  <c r="R65" i="1"/>
  <c r="O890" i="1"/>
  <c r="R890" i="1"/>
  <c r="P890" i="1"/>
  <c r="P937" i="1"/>
  <c r="R937" i="1"/>
  <c r="O937" i="1"/>
  <c r="O292" i="1"/>
  <c r="R292" i="1"/>
  <c r="P292" i="1"/>
  <c r="R885" i="1"/>
  <c r="O885" i="1"/>
  <c r="P885" i="1"/>
  <c r="R878" i="1"/>
  <c r="P878" i="1"/>
  <c r="O878" i="1"/>
  <c r="R429" i="1"/>
  <c r="O429" i="1"/>
  <c r="P429" i="1"/>
  <c r="O872" i="1"/>
  <c r="R872" i="1"/>
  <c r="P872" i="1"/>
  <c r="P351" i="1"/>
  <c r="R351" i="1"/>
  <c r="O351" i="1"/>
  <c r="O211" i="1"/>
  <c r="R211" i="1"/>
  <c r="P211" i="1"/>
  <c r="R504" i="1"/>
  <c r="O504" i="1"/>
  <c r="P504" i="1"/>
  <c r="P506" i="1"/>
  <c r="R506" i="1"/>
  <c r="O506" i="1"/>
  <c r="R36" i="1"/>
  <c r="P36" i="1"/>
  <c r="O36" i="1"/>
  <c r="P118" i="1"/>
  <c r="O118" i="1"/>
  <c r="R118" i="1"/>
  <c r="O801" i="1"/>
  <c r="R801" i="1"/>
  <c r="P801" i="1"/>
  <c r="O728" i="1"/>
  <c r="P728" i="1"/>
  <c r="R728" i="1"/>
  <c r="R755" i="1"/>
  <c r="O755" i="1"/>
  <c r="P755" i="1"/>
  <c r="O932" i="1"/>
  <c r="R932" i="1"/>
  <c r="P932" i="1"/>
  <c r="O614" i="1"/>
  <c r="R614" i="1"/>
  <c r="P614" i="1"/>
  <c r="O361" i="1"/>
  <c r="P361" i="1"/>
  <c r="R361" i="1"/>
  <c r="R151" i="1"/>
  <c r="O151" i="1"/>
  <c r="P151" i="1"/>
  <c r="O863" i="1"/>
  <c r="P863" i="1"/>
  <c r="R863" i="1"/>
  <c r="O491" i="1"/>
  <c r="P491" i="1"/>
  <c r="R491" i="1"/>
  <c r="R114" i="1"/>
  <c r="P114" i="1"/>
  <c r="O114" i="1"/>
  <c r="R460" i="1"/>
  <c r="P460" i="1"/>
  <c r="O460" i="1"/>
  <c r="O625" i="1"/>
  <c r="R625" i="1"/>
  <c r="P625" i="1"/>
  <c r="T321" i="1"/>
  <c r="T904" i="1"/>
  <c r="O570" i="1"/>
  <c r="R570" i="1"/>
  <c r="P570" i="1"/>
  <c r="O694" i="1"/>
  <c r="P694" i="1"/>
  <c r="R694" i="1"/>
  <c r="O870" i="1"/>
  <c r="P870" i="1"/>
  <c r="R870" i="1"/>
  <c r="T845" i="1"/>
  <c r="O212" i="1"/>
  <c r="R212" i="1"/>
  <c r="P212" i="1"/>
  <c r="O473" i="1"/>
  <c r="R473" i="1"/>
  <c r="P473" i="1"/>
  <c r="R788" i="1"/>
  <c r="P788" i="1"/>
  <c r="O788" i="1"/>
  <c r="O193" i="1"/>
  <c r="P193" i="1"/>
  <c r="R193" i="1"/>
  <c r="R363" i="1"/>
  <c r="P363" i="1"/>
  <c r="O363" i="1"/>
  <c r="R138" i="1"/>
  <c r="O138" i="1"/>
  <c r="P138" i="1"/>
  <c r="P69" i="1"/>
  <c r="R69" i="1"/>
  <c r="O69" i="1"/>
  <c r="T536" i="1"/>
  <c r="R116" i="1"/>
  <c r="P116" i="1"/>
  <c r="O116" i="1"/>
  <c r="T485" i="1"/>
  <c r="P809" i="1"/>
  <c r="R809" i="1"/>
  <c r="O809" i="1"/>
  <c r="T639" i="1"/>
  <c r="O315" i="1"/>
  <c r="P315" i="1"/>
  <c r="R315" i="1"/>
  <c r="O352" i="1"/>
  <c r="P352" i="1"/>
  <c r="R352" i="1"/>
  <c r="T13" i="1"/>
  <c r="T19" i="1"/>
  <c r="P516" i="1"/>
  <c r="R516" i="1"/>
  <c r="O516" i="1"/>
  <c r="T884" i="1"/>
  <c r="O654" i="1"/>
  <c r="R654" i="1"/>
  <c r="P654" i="1"/>
  <c r="R293" i="1"/>
  <c r="O293" i="1"/>
  <c r="P293" i="1"/>
  <c r="R762" i="1"/>
  <c r="P762" i="1"/>
  <c r="O762" i="1"/>
  <c r="O911" i="1"/>
  <c r="P911" i="1"/>
  <c r="R911" i="1"/>
  <c r="T375" i="1"/>
  <c r="R164" i="1"/>
  <c r="P164" i="1"/>
  <c r="O164" i="1"/>
  <c r="T831" i="1"/>
  <c r="T782" i="1"/>
  <c r="O497" i="1"/>
  <c r="P497" i="1"/>
  <c r="R497" i="1"/>
  <c r="P43" i="1"/>
  <c r="O43" i="1"/>
  <c r="R43" i="1"/>
  <c r="P148" i="1"/>
  <c r="R148" i="1"/>
  <c r="O148" i="1"/>
  <c r="T332" i="1"/>
  <c r="T868" i="1"/>
  <c r="P895" i="1"/>
  <c r="O895" i="1"/>
  <c r="R895" i="1"/>
  <c r="T267" i="1"/>
  <c r="R756" i="1"/>
  <c r="P756" i="1"/>
  <c r="O756" i="1"/>
  <c r="T538" i="1"/>
  <c r="P95" i="1"/>
  <c r="O95" i="1"/>
  <c r="R95" i="1"/>
  <c r="T445" i="1"/>
  <c r="P658" i="1"/>
  <c r="R658" i="1"/>
  <c r="O658" i="1"/>
  <c r="T257" i="1"/>
  <c r="R72" i="1"/>
  <c r="O72" i="1"/>
  <c r="P72" i="1"/>
  <c r="T812" i="1"/>
  <c r="T404" i="1"/>
  <c r="P443" i="1"/>
  <c r="O443" i="1"/>
  <c r="R443" i="1"/>
  <c r="P74" i="1"/>
  <c r="R74" i="1"/>
  <c r="O74" i="1"/>
  <c r="L16" i="37"/>
  <c r="AF7" i="37"/>
  <c r="T610" i="1"/>
  <c r="T559" i="1"/>
  <c r="R80" i="1"/>
  <c r="O80" i="1"/>
  <c r="P80" i="1"/>
  <c r="O356" i="1"/>
  <c r="P356" i="1"/>
  <c r="R356" i="1"/>
  <c r="P197" i="1"/>
  <c r="R197" i="1"/>
  <c r="O197" i="1"/>
  <c r="T901" i="1"/>
  <c r="R478" i="1"/>
  <c r="O478" i="1"/>
  <c r="P478" i="1"/>
  <c r="P170" i="1"/>
  <c r="O170" i="1"/>
  <c r="R170" i="1"/>
  <c r="T439" i="1"/>
  <c r="P341" i="1"/>
  <c r="R341" i="1"/>
  <c r="O341" i="1"/>
  <c r="O759" i="1"/>
  <c r="R759" i="1"/>
  <c r="P759" i="1"/>
  <c r="O907" i="1"/>
  <c r="P907" i="1"/>
  <c r="R907" i="1"/>
  <c r="T88" i="1"/>
  <c r="O200" i="1"/>
  <c r="P200" i="1"/>
  <c r="R200" i="1"/>
  <c r="T380" i="1"/>
  <c r="R33" i="1"/>
  <c r="O33" i="1"/>
  <c r="P33" i="1"/>
  <c r="P862" i="1"/>
  <c r="R862" i="1"/>
  <c r="O862" i="1"/>
  <c r="T63" i="1"/>
  <c r="T509" i="1"/>
  <c r="T278" i="1"/>
  <c r="R578" i="1"/>
  <c r="O578" i="1"/>
  <c r="P578" i="1"/>
  <c r="O906" i="1"/>
  <c r="P906" i="1"/>
  <c r="R906" i="1"/>
  <c r="T678" i="1"/>
  <c r="P385" i="1"/>
  <c r="O385" i="1"/>
  <c r="R385" i="1"/>
  <c r="O826" i="1"/>
  <c r="R826" i="1"/>
  <c r="P826" i="1"/>
  <c r="P503" i="1"/>
  <c r="R503" i="1"/>
  <c r="O503" i="1"/>
  <c r="O830" i="1"/>
  <c r="P830" i="1"/>
  <c r="R830" i="1"/>
  <c r="O327" i="1"/>
  <c r="P327" i="1"/>
  <c r="R327" i="1"/>
  <c r="R40" i="1"/>
  <c r="O40" i="1"/>
  <c r="P40" i="1"/>
  <c r="T225" i="1"/>
  <c r="T841" i="1"/>
  <c r="O54" i="1"/>
  <c r="P54" i="1"/>
  <c r="R54" i="1"/>
  <c r="O339" i="1"/>
  <c r="R339" i="1"/>
  <c r="P339" i="1"/>
  <c r="O384" i="1"/>
  <c r="R384" i="1"/>
  <c r="P384" i="1"/>
  <c r="T852" i="1"/>
  <c r="T286" i="1"/>
  <c r="P458" i="1"/>
  <c r="O458" i="1"/>
  <c r="R458" i="1"/>
  <c r="R787" i="1"/>
  <c r="P787" i="1"/>
  <c r="O787" i="1"/>
  <c r="O228" i="1"/>
  <c r="R228" i="1"/>
  <c r="P228" i="1"/>
  <c r="R866" i="1"/>
  <c r="O866" i="1"/>
  <c r="P866" i="1"/>
  <c r="R629" i="1"/>
  <c r="P629" i="1"/>
  <c r="O629" i="1"/>
  <c r="R502" i="1"/>
  <c r="O502" i="1"/>
  <c r="P502" i="1"/>
  <c r="T519" i="1"/>
  <c r="O308" i="1"/>
  <c r="P308" i="1"/>
  <c r="R308" i="1"/>
  <c r="T595" i="1"/>
  <c r="P402" i="1"/>
  <c r="R402" i="1"/>
  <c r="O402" i="1"/>
  <c r="P630" i="1"/>
  <c r="O630" i="1"/>
  <c r="R630" i="1"/>
  <c r="P382" i="1"/>
  <c r="O382" i="1"/>
  <c r="R382" i="1"/>
  <c r="R256" i="1"/>
  <c r="O256" i="1"/>
  <c r="P256" i="1"/>
  <c r="O322" i="1"/>
  <c r="R322" i="1"/>
  <c r="P322" i="1"/>
  <c r="R373" i="1"/>
  <c r="O373" i="1"/>
  <c r="P373" i="1"/>
  <c r="R309" i="1"/>
  <c r="P309" i="1"/>
  <c r="O309" i="1"/>
  <c r="O584" i="1"/>
  <c r="R584" i="1"/>
  <c r="P584" i="1"/>
  <c r="R540" i="1"/>
  <c r="P540" i="1"/>
  <c r="O540" i="1"/>
  <c r="P163" i="1"/>
  <c r="R163" i="1"/>
  <c r="O163" i="1"/>
  <c r="O936" i="1"/>
  <c r="P936" i="1"/>
  <c r="R936" i="1"/>
  <c r="P35" i="1"/>
  <c r="R35" i="1"/>
  <c r="O35" i="1"/>
  <c r="P533" i="1"/>
  <c r="O533" i="1"/>
  <c r="R533" i="1"/>
  <c r="O39" i="1"/>
  <c r="P39" i="1"/>
  <c r="R39" i="1"/>
  <c r="O47" i="1"/>
  <c r="P47" i="1"/>
  <c r="R47" i="1"/>
  <c r="R241" i="1"/>
  <c r="P241" i="1"/>
  <c r="O241" i="1"/>
  <c r="T131" i="1"/>
  <c r="T152" i="1"/>
  <c r="P371" i="1"/>
  <c r="O371" i="1"/>
  <c r="R371" i="1"/>
  <c r="P859" i="1"/>
  <c r="O859" i="1"/>
  <c r="R859" i="1"/>
  <c r="P330" i="1"/>
  <c r="O330" i="1"/>
  <c r="R330" i="1"/>
  <c r="O254" i="1"/>
  <c r="R254" i="1"/>
  <c r="P254" i="1"/>
  <c r="R71" i="1"/>
  <c r="O71" i="1"/>
  <c r="P71" i="1"/>
  <c r="T942" i="1"/>
  <c r="P823" i="1"/>
  <c r="R823" i="1"/>
  <c r="O823" i="1"/>
  <c r="R400" i="1"/>
  <c r="P400" i="1"/>
  <c r="O400" i="1"/>
  <c r="R250" i="1"/>
  <c r="O250" i="1"/>
  <c r="P250" i="1"/>
  <c r="P933" i="1"/>
  <c r="O933" i="1"/>
  <c r="R933" i="1"/>
  <c r="R940" i="1"/>
  <c r="P940" i="1"/>
  <c r="O940" i="1"/>
  <c r="O390" i="1"/>
  <c r="R390" i="1"/>
  <c r="P390" i="1"/>
  <c r="R834" i="1"/>
  <c r="O834" i="1"/>
  <c r="P834" i="1"/>
  <c r="O898" i="1"/>
  <c r="R898" i="1"/>
  <c r="P898" i="1"/>
  <c r="T808" i="1"/>
  <c r="R596" i="1"/>
  <c r="O596" i="1"/>
  <c r="P596" i="1"/>
  <c r="O208" i="1"/>
  <c r="R208" i="1"/>
  <c r="P208" i="1"/>
  <c r="R310" i="1"/>
  <c r="O310" i="1"/>
  <c r="P310" i="1"/>
  <c r="R223" i="1"/>
  <c r="P223" i="1"/>
  <c r="O223" i="1"/>
  <c r="T38" i="1"/>
  <c r="R416" i="1"/>
  <c r="P416" i="1"/>
  <c r="O416" i="1"/>
  <c r="R357" i="1"/>
  <c r="O357" i="1"/>
  <c r="P357" i="1"/>
  <c r="R281" i="1"/>
  <c r="O281" i="1"/>
  <c r="P281" i="1"/>
  <c r="R655" i="1"/>
  <c r="P655" i="1"/>
  <c r="O655" i="1"/>
  <c r="O457" i="1"/>
  <c r="R457" i="1"/>
  <c r="P457" i="1"/>
  <c r="R22" i="1"/>
  <c r="O22" i="1"/>
  <c r="P22" i="1"/>
  <c r="R399" i="1"/>
  <c r="P399" i="1"/>
  <c r="O399" i="1"/>
  <c r="P561" i="1"/>
  <c r="R561" i="1"/>
  <c r="O561" i="1"/>
  <c r="R742" i="1"/>
  <c r="P742" i="1"/>
  <c r="O742" i="1"/>
  <c r="P725" i="1"/>
  <c r="R725" i="1"/>
  <c r="O725" i="1"/>
  <c r="P465" i="1"/>
  <c r="O465" i="1"/>
  <c r="R465" i="1"/>
  <c r="T340" i="1"/>
  <c r="O249" i="1"/>
  <c r="R249" i="1"/>
  <c r="P249" i="1"/>
  <c r="P184" i="1"/>
  <c r="O184" i="1"/>
  <c r="R184" i="1"/>
  <c r="T793" i="1"/>
  <c r="R109" i="1"/>
  <c r="P109" i="1"/>
  <c r="O109" i="1"/>
  <c r="T556" i="1"/>
  <c r="O89" i="1"/>
  <c r="R89" i="1"/>
  <c r="P89" i="1"/>
  <c r="R284" i="1"/>
  <c r="O284" i="1"/>
  <c r="P284" i="1"/>
  <c r="P623" i="1"/>
  <c r="O623" i="1"/>
  <c r="R623" i="1"/>
  <c r="T894" i="1"/>
  <c r="P730" i="1"/>
  <c r="O730" i="1"/>
  <c r="R730" i="1"/>
  <c r="O459" i="1"/>
  <c r="P459" i="1"/>
  <c r="R459" i="1"/>
  <c r="O451" i="1"/>
  <c r="P451" i="1"/>
  <c r="R451" i="1"/>
  <c r="P87" i="1"/>
  <c r="R87" i="1"/>
  <c r="O87" i="1"/>
  <c r="O941" i="1"/>
  <c r="R941" i="1"/>
  <c r="P941" i="1"/>
  <c r="P143" i="1"/>
  <c r="R143" i="1"/>
  <c r="O143" i="1"/>
  <c r="P48" i="1"/>
  <c r="R48" i="1"/>
  <c r="O48" i="1"/>
  <c r="O92" i="1"/>
  <c r="P92" i="1"/>
  <c r="R92" i="1"/>
  <c r="P729" i="1"/>
  <c r="R729" i="1"/>
  <c r="O729" i="1"/>
  <c r="T902" i="1"/>
  <c r="P837" i="1"/>
  <c r="O837" i="1"/>
  <c r="R837" i="1"/>
  <c r="T94" i="1"/>
  <c r="T567" i="1"/>
  <c r="R939" i="1"/>
  <c r="P939" i="1"/>
  <c r="O939" i="1"/>
  <c r="O634" i="1"/>
  <c r="P634" i="1"/>
  <c r="R634" i="1"/>
  <c r="T245" i="1"/>
  <c r="O897" i="1"/>
  <c r="R897" i="1"/>
  <c r="P897" i="1"/>
  <c r="P786" i="1"/>
  <c r="O786" i="1"/>
  <c r="R786" i="1"/>
  <c r="R819" i="1"/>
  <c r="O819" i="1"/>
  <c r="P819" i="1"/>
  <c r="O86" i="1"/>
  <c r="P86" i="1"/>
  <c r="R86" i="1"/>
  <c r="P720" i="1"/>
  <c r="O720" i="1"/>
  <c r="R720" i="1"/>
  <c r="T598" i="1"/>
  <c r="P551" i="1"/>
  <c r="O551" i="1"/>
  <c r="R551" i="1"/>
  <c r="P279" i="1"/>
  <c r="O279" i="1"/>
  <c r="R279" i="1"/>
  <c r="P387" i="1"/>
  <c r="R387" i="1"/>
  <c r="O387" i="1"/>
  <c r="P604" i="1"/>
  <c r="R604" i="1"/>
  <c r="O604" i="1"/>
  <c r="T121" i="1"/>
  <c r="O471" i="1"/>
  <c r="R471" i="1"/>
  <c r="P471" i="1"/>
  <c r="R765" i="1"/>
  <c r="P765" i="1"/>
  <c r="O765" i="1"/>
  <c r="R204" i="1"/>
  <c r="O204" i="1"/>
  <c r="P204" i="1"/>
  <c r="O369" i="1"/>
  <c r="R369" i="1"/>
  <c r="P369" i="1"/>
  <c r="T594" i="1"/>
  <c r="P354" i="1"/>
  <c r="R354" i="1"/>
  <c r="O354" i="1"/>
  <c r="R750" i="1"/>
  <c r="P750" i="1"/>
  <c r="O750" i="1"/>
  <c r="O331" i="1"/>
  <c r="R331" i="1"/>
  <c r="P331" i="1"/>
  <c r="T409" i="1"/>
  <c r="R106" i="1"/>
  <c r="P106" i="1"/>
  <c r="O106" i="1"/>
  <c r="P647" i="1"/>
  <c r="O647" i="1"/>
  <c r="R647" i="1"/>
  <c r="P879" i="1"/>
  <c r="O879" i="1"/>
  <c r="R879" i="1"/>
  <c r="T106" i="1"/>
  <c r="O557" i="1"/>
  <c r="P557" i="1"/>
  <c r="R557" i="1"/>
  <c r="R876" i="1"/>
  <c r="P876" i="1"/>
  <c r="O876" i="1"/>
  <c r="O670" i="1"/>
  <c r="R670" i="1"/>
  <c r="P670" i="1"/>
  <c r="P447" i="1"/>
  <c r="R447" i="1"/>
  <c r="O447" i="1"/>
  <c r="P342" i="1"/>
  <c r="O342" i="1"/>
  <c r="R342" i="1"/>
  <c r="T900" i="1"/>
  <c r="T890" i="1"/>
  <c r="P523" i="1"/>
  <c r="R523" i="1"/>
  <c r="O523" i="1"/>
  <c r="T537" i="1"/>
  <c r="R31" i="1"/>
  <c r="O31" i="1"/>
  <c r="P31" i="1"/>
  <c r="T202" i="1"/>
  <c r="T206" i="1"/>
  <c r="T579" i="1"/>
  <c r="T609" i="1"/>
  <c r="P512" i="1"/>
  <c r="R512" i="1"/>
  <c r="O512" i="1"/>
  <c r="P379" i="1"/>
  <c r="O379" i="1"/>
  <c r="R379" i="1"/>
  <c r="T886" i="1"/>
  <c r="T880" i="1"/>
  <c r="T641" i="1"/>
  <c r="P446" i="1"/>
  <c r="O446" i="1"/>
  <c r="R446" i="1"/>
  <c r="T821" i="1"/>
  <c r="O461" i="1"/>
  <c r="P461" i="1"/>
  <c r="R461" i="1"/>
  <c r="T907" i="1"/>
  <c r="P219" i="1"/>
  <c r="R219" i="1"/>
  <c r="O219" i="1"/>
  <c r="O679" i="1"/>
  <c r="P679" i="1"/>
  <c r="R679" i="1"/>
  <c r="T33" i="1"/>
  <c r="O724" i="1"/>
  <c r="P724" i="1"/>
  <c r="R724" i="1"/>
  <c r="T847" i="1"/>
  <c r="P773" i="1"/>
  <c r="O773" i="1"/>
  <c r="R773" i="1"/>
  <c r="P261" i="1"/>
  <c r="O261" i="1"/>
  <c r="R261" i="1"/>
  <c r="T578" i="1"/>
  <c r="P470" i="1"/>
  <c r="R470" i="1"/>
  <c r="O470" i="1"/>
  <c r="P896" i="1"/>
  <c r="O896" i="1"/>
  <c r="R896" i="1"/>
  <c r="T826" i="1"/>
  <c r="T186" i="1"/>
  <c r="O796" i="1"/>
  <c r="R796" i="1"/>
  <c r="P796" i="1"/>
  <c r="P236" i="1"/>
  <c r="R236" i="1"/>
  <c r="O236" i="1"/>
  <c r="O832" i="1"/>
  <c r="P832" i="1"/>
  <c r="R832" i="1"/>
  <c r="T134" i="1"/>
  <c r="R873" i="1"/>
  <c r="O873" i="1"/>
  <c r="P873" i="1"/>
  <c r="P247" i="1"/>
  <c r="R247" i="1"/>
  <c r="O247" i="1"/>
  <c r="O539" i="1"/>
  <c r="R539" i="1"/>
  <c r="P539" i="1"/>
  <c r="P688" i="1"/>
  <c r="R688" i="1"/>
  <c r="O688" i="1"/>
  <c r="R428" i="1"/>
  <c r="P428" i="1"/>
  <c r="O428" i="1"/>
  <c r="T329" i="1"/>
  <c r="O84" i="1"/>
  <c r="P84" i="1"/>
  <c r="R84" i="1"/>
  <c r="P754" i="1"/>
  <c r="O754" i="1"/>
  <c r="R754" i="1"/>
  <c r="T938" i="1"/>
  <c r="R467" i="1"/>
  <c r="P467" i="1"/>
  <c r="O467" i="1"/>
  <c r="O173" i="1"/>
  <c r="P173" i="1"/>
  <c r="R173" i="1"/>
  <c r="P142" i="1"/>
  <c r="O142" i="1"/>
  <c r="R142" i="1"/>
  <c r="T205" i="1"/>
  <c r="O422" i="1"/>
  <c r="R422" i="1"/>
  <c r="P422" i="1"/>
  <c r="T520" i="1"/>
  <c r="R708" i="1"/>
  <c r="P708" i="1"/>
  <c r="O708" i="1"/>
  <c r="T171" i="1"/>
  <c r="T45" i="1"/>
  <c r="O564" i="1"/>
  <c r="P564" i="1"/>
  <c r="R564" i="1"/>
  <c r="T458" i="1"/>
  <c r="T787" i="1"/>
  <c r="T919" i="1"/>
  <c r="T555" i="1"/>
  <c r="T498" i="1"/>
  <c r="T228" i="1"/>
  <c r="T128" i="1"/>
  <c r="O462" i="1"/>
  <c r="R462" i="1"/>
  <c r="P462" i="1"/>
  <c r="R29" i="1"/>
  <c r="O29" i="1"/>
  <c r="P29" i="1"/>
  <c r="T308" i="1"/>
  <c r="P97" i="1"/>
  <c r="R97" i="1"/>
  <c r="O97" i="1"/>
  <c r="P699" i="1"/>
  <c r="R699" i="1"/>
  <c r="O699" i="1"/>
  <c r="T402" i="1"/>
  <c r="P817" i="1"/>
  <c r="O817" i="1"/>
  <c r="R817" i="1"/>
  <c r="T630" i="1"/>
  <c r="P469" i="1"/>
  <c r="R469" i="1"/>
  <c r="O469" i="1"/>
  <c r="T382" i="1"/>
  <c r="R102" i="1"/>
  <c r="O102" i="1"/>
  <c r="P102" i="1"/>
  <c r="R344" i="1"/>
  <c r="P344" i="1"/>
  <c r="O344" i="1"/>
  <c r="R581" i="1"/>
  <c r="O581" i="1"/>
  <c r="P581" i="1"/>
  <c r="T398" i="1"/>
  <c r="T136" i="1"/>
  <c r="T540" i="1"/>
  <c r="T936" i="1"/>
  <c r="O418" i="1"/>
  <c r="P418" i="1"/>
  <c r="R418" i="1"/>
  <c r="R294" i="1"/>
  <c r="O294" i="1"/>
  <c r="P294" i="1"/>
  <c r="T474" i="1"/>
  <c r="O209" i="1"/>
  <c r="P209" i="1"/>
  <c r="R209" i="1"/>
  <c r="T518" i="1"/>
  <c r="T47" i="1"/>
  <c r="T241" i="1"/>
  <c r="O280" i="1"/>
  <c r="R280" i="1"/>
  <c r="P280" i="1"/>
  <c r="T800" i="1"/>
  <c r="T833" i="1"/>
  <c r="P408" i="1"/>
  <c r="O408" i="1"/>
  <c r="R408" i="1"/>
  <c r="O343" i="1"/>
  <c r="P343" i="1"/>
  <c r="R343" i="1"/>
  <c r="O667" i="1"/>
  <c r="R667" i="1"/>
  <c r="P667" i="1"/>
  <c r="T701" i="1"/>
  <c r="T618" i="1"/>
  <c r="O110" i="1"/>
  <c r="P110" i="1"/>
  <c r="R110" i="1"/>
  <c r="T508" i="1"/>
  <c r="T235" i="1"/>
  <c r="T254" i="1"/>
  <c r="P645" i="1"/>
  <c r="O645" i="1"/>
  <c r="R645" i="1"/>
  <c r="T849" i="1"/>
  <c r="T706" i="1"/>
  <c r="T534" i="1"/>
  <c r="T400" i="1"/>
  <c r="O930" i="1"/>
  <c r="P930" i="1"/>
  <c r="R930" i="1"/>
  <c r="O909" i="1"/>
  <c r="R909" i="1"/>
  <c r="P909" i="1"/>
  <c r="R61" i="1"/>
  <c r="P61" i="1"/>
  <c r="O61" i="1"/>
  <c r="O749" i="1"/>
  <c r="R749" i="1"/>
  <c r="P749" i="1"/>
  <c r="T940" i="1"/>
  <c r="T390" i="1"/>
  <c r="T775" i="1"/>
  <c r="T898" i="1"/>
  <c r="T159" i="1"/>
  <c r="R79" i="1"/>
  <c r="O79" i="1"/>
  <c r="P79" i="1"/>
  <c r="T55" i="1"/>
  <c r="R794" i="1"/>
  <c r="P794" i="1"/>
  <c r="O794" i="1"/>
  <c r="T514" i="1"/>
  <c r="R135" i="1"/>
  <c r="P135" i="1"/>
  <c r="O135" i="1"/>
  <c r="T596" i="1"/>
  <c r="O289" i="1"/>
  <c r="R289" i="1"/>
  <c r="P289" i="1"/>
  <c r="T281" i="1"/>
  <c r="R320" i="1"/>
  <c r="P320" i="1"/>
  <c r="O320" i="1"/>
  <c r="R262" i="1"/>
  <c r="P262" i="1"/>
  <c r="O262" i="1"/>
  <c r="T910" i="1"/>
  <c r="T313" i="1"/>
  <c r="O124" i="1"/>
  <c r="P124" i="1"/>
  <c r="R124" i="1"/>
  <c r="R311" i="1"/>
  <c r="P311" i="1"/>
  <c r="O311" i="1"/>
  <c r="P421" i="1"/>
  <c r="O421" i="1"/>
  <c r="R421" i="1"/>
  <c r="T188" i="1"/>
  <c r="T561" i="1"/>
  <c r="T417" i="1"/>
  <c r="O338" i="1"/>
  <c r="P338" i="1"/>
  <c r="R338" i="1"/>
  <c r="T465" i="1"/>
  <c r="P789" i="1"/>
  <c r="R789" i="1"/>
  <c r="O789" i="1"/>
  <c r="T660" i="1"/>
  <c r="P839" i="1"/>
  <c r="R839" i="1"/>
  <c r="O839" i="1"/>
  <c r="P784" i="1"/>
  <c r="R784" i="1"/>
  <c r="O784" i="1"/>
  <c r="O532" i="1"/>
  <c r="P532" i="1"/>
  <c r="R532" i="1"/>
  <c r="T454" i="1"/>
  <c r="T160" i="1"/>
  <c r="T89" i="1"/>
  <c r="P253" i="1"/>
  <c r="O253" i="1"/>
  <c r="R253" i="1"/>
  <c r="O450" i="1"/>
  <c r="R450" i="1"/>
  <c r="P450" i="1"/>
  <c r="T284" i="1"/>
  <c r="R7" i="1"/>
  <c r="P7" i="1"/>
  <c r="O7" i="1"/>
  <c r="T781" i="1"/>
  <c r="R715" i="1"/>
  <c r="O715" i="1"/>
  <c r="P715" i="1"/>
  <c r="T623" i="1"/>
  <c r="P391" i="1"/>
  <c r="R391" i="1"/>
  <c r="O391" i="1"/>
  <c r="T323" i="1"/>
  <c r="R259" i="1"/>
  <c r="P259" i="1"/>
  <c r="O259" i="1"/>
  <c r="R875" i="1"/>
  <c r="P875" i="1"/>
  <c r="O875" i="1"/>
  <c r="T451" i="1"/>
  <c r="T277" i="1"/>
  <c r="P860" i="1"/>
  <c r="R860" i="1"/>
  <c r="O860" i="1"/>
  <c r="O931" i="1"/>
  <c r="P931" i="1"/>
  <c r="R931" i="1"/>
  <c r="T92" i="1"/>
  <c r="T9" i="1"/>
  <c r="T903" i="1"/>
  <c r="R203" i="1"/>
  <c r="O203" i="1"/>
  <c r="P203" i="1"/>
  <c r="O690" i="1"/>
  <c r="P690" i="1"/>
  <c r="R690" i="1"/>
  <c r="T837" i="1"/>
  <c r="T634" i="1"/>
  <c r="T472" i="1"/>
  <c r="O216" i="1"/>
  <c r="P216" i="1"/>
  <c r="R216" i="1"/>
  <c r="T897" i="1"/>
  <c r="O452" i="1"/>
  <c r="P452" i="1"/>
  <c r="R452" i="1"/>
  <c r="T591" i="1"/>
  <c r="T819" i="1"/>
  <c r="P435" i="1"/>
  <c r="O435" i="1"/>
  <c r="R435" i="1"/>
  <c r="R145" i="1"/>
  <c r="O145" i="1"/>
  <c r="P145" i="1"/>
  <c r="T234" i="1"/>
  <c r="R14" i="1"/>
  <c r="P14" i="1"/>
  <c r="O14" i="1"/>
  <c r="P166" i="1"/>
  <c r="R166" i="1"/>
  <c r="O166" i="1"/>
  <c r="R935" i="1"/>
  <c r="P935" i="1"/>
  <c r="O935" i="1"/>
  <c r="P441" i="1"/>
  <c r="R441" i="1"/>
  <c r="O441" i="1"/>
  <c r="O696" i="1"/>
  <c r="R696" i="1"/>
  <c r="P696" i="1"/>
  <c r="T711" i="1"/>
  <c r="P425" i="1"/>
  <c r="O425" i="1"/>
  <c r="R425" i="1"/>
  <c r="O349" i="1"/>
  <c r="R349" i="1"/>
  <c r="P349" i="1"/>
  <c r="T713" i="1"/>
  <c r="T481" i="1"/>
  <c r="O224" i="1"/>
  <c r="R224" i="1"/>
  <c r="P224" i="1"/>
  <c r="O652" i="1"/>
  <c r="P652" i="1"/>
  <c r="R652" i="1"/>
  <c r="O50" i="1"/>
  <c r="R50" i="1"/>
  <c r="P50" i="1"/>
  <c r="T331" i="1"/>
  <c r="P62" i="1"/>
  <c r="R62" i="1"/>
  <c r="O62" i="1"/>
  <c r="O689" i="1"/>
  <c r="R689" i="1"/>
  <c r="P689" i="1"/>
  <c r="T425" i="1"/>
  <c r="O150" i="1"/>
  <c r="R150" i="1"/>
  <c r="P150" i="1"/>
  <c r="P25" i="1"/>
  <c r="R25" i="1"/>
  <c r="O25" i="1"/>
  <c r="R147" i="1"/>
  <c r="O147" i="1"/>
  <c r="P147" i="1"/>
  <c r="T292" i="1"/>
  <c r="T515" i="1"/>
  <c r="T600" i="1"/>
  <c r="T376" i="1"/>
  <c r="T619" i="1"/>
  <c r="R217" i="1"/>
  <c r="P217" i="1"/>
  <c r="O217" i="1"/>
  <c r="P585" i="1"/>
  <c r="R585" i="1"/>
  <c r="O585" i="1"/>
  <c r="R608" i="1"/>
  <c r="P608" i="1"/>
  <c r="O608" i="1"/>
  <c r="R560" i="1"/>
  <c r="O560" i="1"/>
  <c r="P560" i="1"/>
  <c r="P132" i="1"/>
  <c r="R132" i="1"/>
  <c r="O132" i="1"/>
  <c r="O807" i="1"/>
  <c r="P807" i="1"/>
  <c r="R807" i="1"/>
  <c r="O125" i="1"/>
  <c r="P125" i="1"/>
  <c r="R125" i="1"/>
  <c r="O91" i="1"/>
  <c r="P91" i="1"/>
  <c r="R91" i="1"/>
  <c r="O620" i="1"/>
  <c r="P620" i="1"/>
  <c r="R620" i="1"/>
  <c r="O791" i="1"/>
  <c r="R791" i="1"/>
  <c r="P791" i="1"/>
  <c r="R66" i="1"/>
  <c r="O66" i="1"/>
  <c r="P66" i="1"/>
  <c r="P602" i="1"/>
  <c r="R602" i="1"/>
  <c r="O602" i="1"/>
  <c r="P764" i="1"/>
  <c r="R764" i="1"/>
  <c r="O764" i="1"/>
  <c r="O871" i="1"/>
  <c r="R871" i="1"/>
  <c r="P871" i="1"/>
  <c r="R691" i="1"/>
  <c r="O691" i="1"/>
  <c r="P691" i="1"/>
  <c r="T865" i="1"/>
  <c r="P535" i="1"/>
  <c r="O535" i="1"/>
  <c r="R535" i="1"/>
  <c r="T647" i="1"/>
  <c r="T627" i="1"/>
  <c r="R263" i="1"/>
  <c r="P263" i="1"/>
  <c r="O263" i="1"/>
  <c r="T65" i="1"/>
  <c r="T50" i="1"/>
  <c r="T876" i="1"/>
  <c r="T670" i="1"/>
  <c r="R238" i="1"/>
  <c r="P238" i="1"/>
  <c r="O238" i="1"/>
  <c r="O140" i="1"/>
  <c r="P140" i="1"/>
  <c r="R140" i="1"/>
  <c r="T342" i="1"/>
  <c r="T353" i="1"/>
  <c r="T543" i="1"/>
  <c r="T523" i="1"/>
  <c r="R734" i="1"/>
  <c r="O734" i="1"/>
  <c r="P734" i="1"/>
  <c r="P456" i="1"/>
  <c r="R456" i="1"/>
  <c r="O456" i="1"/>
  <c r="R582" i="1"/>
  <c r="P582" i="1"/>
  <c r="O582" i="1"/>
  <c r="T147" i="1"/>
  <c r="O59" i="1"/>
  <c r="R59" i="1"/>
  <c r="P59" i="1"/>
  <c r="R496" i="1"/>
  <c r="O496" i="1"/>
  <c r="P496" i="1"/>
  <c r="T885" i="1"/>
  <c r="R758" i="1"/>
  <c r="O758" i="1"/>
  <c r="P758" i="1"/>
  <c r="P883" i="1"/>
  <c r="O883" i="1"/>
  <c r="R883" i="1"/>
  <c r="P117" i="1"/>
  <c r="R117" i="1"/>
  <c r="O117" i="1"/>
  <c r="R337" i="1"/>
  <c r="P337" i="1"/>
  <c r="O337" i="1"/>
  <c r="T464" i="1"/>
  <c r="R265" i="1"/>
  <c r="P265" i="1"/>
  <c r="O265" i="1"/>
  <c r="T182" i="1"/>
  <c r="T675" i="1"/>
  <c r="R290" i="1"/>
  <c r="P290" i="1"/>
  <c r="O290" i="1"/>
  <c r="R642" i="1"/>
  <c r="O642" i="1"/>
  <c r="P642" i="1"/>
  <c r="T189" i="1"/>
  <c r="T549" i="1"/>
  <c r="T429" i="1"/>
  <c r="T379" i="1"/>
  <c r="R857" i="1"/>
  <c r="O857" i="1"/>
  <c r="P857" i="1"/>
  <c r="O424" i="1"/>
  <c r="P424" i="1"/>
  <c r="R424" i="1"/>
  <c r="T926" i="1"/>
  <c r="T351" i="1"/>
  <c r="P220" i="1"/>
  <c r="R220" i="1"/>
  <c r="O220" i="1"/>
  <c r="T560" i="1"/>
  <c r="P733" i="1"/>
  <c r="R733" i="1"/>
  <c r="O733" i="1"/>
  <c r="T365" i="1"/>
  <c r="T211" i="1"/>
  <c r="T27" i="1"/>
  <c r="T943" i="1"/>
  <c r="R316" i="1"/>
  <c r="P316" i="1"/>
  <c r="O316" i="1"/>
  <c r="T132" i="1"/>
  <c r="R207" i="1"/>
  <c r="O207" i="1"/>
  <c r="P207" i="1"/>
  <c r="T393" i="1"/>
  <c r="O28" i="1"/>
  <c r="P28" i="1"/>
  <c r="R28" i="1"/>
  <c r="T125" i="1"/>
  <c r="T91" i="1"/>
  <c r="T504" i="1"/>
  <c r="T602" i="1"/>
  <c r="P155" i="1"/>
  <c r="R155" i="1"/>
  <c r="O155" i="1"/>
  <c r="P483" i="1"/>
  <c r="R483" i="1"/>
  <c r="O483" i="1"/>
  <c r="T871" i="1"/>
  <c r="P82" i="1"/>
  <c r="O82" i="1"/>
  <c r="R82" i="1"/>
  <c r="T60" i="1"/>
  <c r="R633" i="1"/>
  <c r="P633" i="1"/>
  <c r="O633" i="1"/>
  <c r="V8" i="37"/>
  <c r="L12" i="37"/>
  <c r="Q9" i="37"/>
  <c r="AK7" i="37"/>
  <c r="T511" i="1"/>
  <c r="P153" i="1"/>
  <c r="R153" i="1"/>
  <c r="O153" i="1"/>
  <c r="P753" i="1"/>
  <c r="R753" i="1"/>
  <c r="O753" i="1"/>
  <c r="O56" i="1"/>
  <c r="R56" i="1"/>
  <c r="P56" i="1"/>
  <c r="T506" i="1"/>
  <c r="T535" i="1"/>
  <c r="T569" i="1"/>
  <c r="P210" i="1"/>
  <c r="R210" i="1"/>
  <c r="O210" i="1"/>
  <c r="T378" i="1"/>
  <c r="P553" i="1"/>
  <c r="R553" i="1"/>
  <c r="O553" i="1"/>
  <c r="P314" i="1"/>
  <c r="O314" i="1"/>
  <c r="R314" i="1"/>
  <c r="T635" i="1"/>
  <c r="O388" i="1"/>
  <c r="R388" i="1"/>
  <c r="P388" i="1"/>
  <c r="O410" i="1"/>
  <c r="P410" i="1"/>
  <c r="R410" i="1"/>
  <c r="P221" i="1"/>
  <c r="O221" i="1"/>
  <c r="R221" i="1"/>
  <c r="P656" i="1"/>
  <c r="R656" i="1"/>
  <c r="O656" i="1"/>
  <c r="O777" i="1"/>
  <c r="R777" i="1"/>
  <c r="P777" i="1"/>
  <c r="P275" i="1"/>
  <c r="R275" i="1"/>
  <c r="O275" i="1"/>
  <c r="T53" i="1"/>
  <c r="T727" i="1"/>
  <c r="R566" i="1"/>
  <c r="O566" i="1"/>
  <c r="P566" i="1"/>
  <c r="T617" i="1"/>
  <c r="T414" i="1"/>
  <c r="R449" i="1"/>
  <c r="O449" i="1"/>
  <c r="P449" i="1"/>
  <c r="T231" i="1"/>
  <c r="T36" i="1"/>
  <c r="T888" i="1"/>
  <c r="R686" i="1"/>
  <c r="O686" i="1"/>
  <c r="P686" i="1"/>
  <c r="R929" i="1"/>
  <c r="O929" i="1"/>
  <c r="P929" i="1"/>
  <c r="R98" i="1"/>
  <c r="P98" i="1"/>
  <c r="O98" i="1"/>
  <c r="T118" i="1"/>
  <c r="O168" i="1"/>
  <c r="R168" i="1"/>
  <c r="P168" i="1"/>
  <c r="O455" i="1"/>
  <c r="R455" i="1"/>
  <c r="P455" i="1"/>
  <c r="P920" i="1"/>
  <c r="R920" i="1"/>
  <c r="O920" i="1"/>
  <c r="R181" i="1"/>
  <c r="O181" i="1"/>
  <c r="P181" i="1"/>
  <c r="T488" i="1"/>
  <c r="P448" i="1"/>
  <c r="O448" i="1"/>
  <c r="R448" i="1"/>
  <c r="O858" i="1"/>
  <c r="R858" i="1"/>
  <c r="P858" i="1"/>
  <c r="T806" i="1"/>
  <c r="T24" i="1"/>
  <c r="P433" i="1"/>
  <c r="O433" i="1"/>
  <c r="R433" i="1"/>
  <c r="T731" i="1"/>
  <c r="T653" i="1"/>
  <c r="O853" i="1"/>
  <c r="R853" i="1"/>
  <c r="P853" i="1"/>
  <c r="O146" i="1"/>
  <c r="R146" i="1"/>
  <c r="P146" i="1"/>
  <c r="T723" i="1"/>
  <c r="P444" i="1"/>
  <c r="R444" i="1"/>
  <c r="O444" i="1"/>
  <c r="O23" i="1"/>
  <c r="P23" i="1"/>
  <c r="R23" i="1"/>
  <c r="P924" i="1"/>
  <c r="O924" i="1"/>
  <c r="R924" i="1"/>
  <c r="T575" i="1"/>
  <c r="P58" i="1"/>
  <c r="O58" i="1"/>
  <c r="R58" i="1"/>
  <c r="R705" i="1"/>
  <c r="P705" i="1"/>
  <c r="O705" i="1"/>
  <c r="T816" i="1"/>
  <c r="T932" i="1"/>
  <c r="O76" i="1"/>
  <c r="P76" i="1"/>
  <c r="R76" i="1"/>
  <c r="T828" i="1"/>
  <c r="T934" i="1"/>
  <c r="R381" i="1"/>
  <c r="P381" i="1"/>
  <c r="O381" i="1"/>
  <c r="P307" i="1"/>
  <c r="O307" i="1"/>
  <c r="R307" i="1"/>
  <c r="P436" i="1"/>
  <c r="O436" i="1"/>
  <c r="R436" i="1"/>
  <c r="R905" i="1"/>
  <c r="O905" i="1"/>
  <c r="P905" i="1"/>
  <c r="T760" i="1"/>
  <c r="R104" i="1"/>
  <c r="P104" i="1"/>
  <c r="O104" i="1"/>
  <c r="P475" i="1"/>
  <c r="R475" i="1"/>
  <c r="O475" i="1"/>
  <c r="T295" i="1"/>
  <c r="R799" i="1"/>
  <c r="P799" i="1"/>
  <c r="O799" i="1"/>
  <c r="P453" i="1"/>
  <c r="O453" i="1"/>
  <c r="R453" i="1"/>
  <c r="P392" i="1"/>
  <c r="O392" i="1"/>
  <c r="R392" i="1"/>
  <c r="O230" i="1"/>
  <c r="R230" i="1"/>
  <c r="P230" i="1"/>
  <c r="R32" i="1"/>
  <c r="P32" i="1"/>
  <c r="O32" i="1"/>
  <c r="T664" i="1"/>
  <c r="T565" i="1"/>
  <c r="P892" i="1"/>
  <c r="R892" i="1"/>
  <c r="O892" i="1"/>
  <c r="P180" i="1"/>
  <c r="R180" i="1"/>
  <c r="O180" i="1"/>
  <c r="T20" i="1"/>
  <c r="T67" i="1"/>
  <c r="T863" i="1"/>
  <c r="O827" i="1"/>
  <c r="P827" i="1"/>
  <c r="R827" i="1"/>
  <c r="R411" i="1"/>
  <c r="P411" i="1"/>
  <c r="O411" i="1"/>
  <c r="P700" i="1"/>
  <c r="R700" i="1"/>
  <c r="O700" i="1"/>
  <c r="T395" i="1"/>
  <c r="R51" i="1"/>
  <c r="P51" i="1"/>
  <c r="O51" i="1"/>
  <c r="R21" i="1"/>
  <c r="O21" i="1"/>
  <c r="P21" i="1"/>
  <c r="R149" i="1"/>
  <c r="O149" i="1"/>
  <c r="P149" i="1"/>
  <c r="T194" i="1"/>
  <c r="T16" i="1"/>
  <c r="P179" i="1"/>
  <c r="R179" i="1"/>
  <c r="O179" i="1"/>
  <c r="P419" i="1"/>
  <c r="O419" i="1"/>
  <c r="R419" i="1"/>
  <c r="T850" i="1"/>
  <c r="R710" i="1"/>
  <c r="O710" i="1"/>
  <c r="P710" i="1"/>
  <c r="P869" i="1"/>
  <c r="R869" i="1"/>
  <c r="O869" i="1"/>
  <c r="R420" i="1"/>
  <c r="O420" i="1"/>
  <c r="P420" i="1"/>
  <c r="T877" i="1"/>
  <c r="T192" i="1"/>
  <c r="R680" i="1"/>
  <c r="P680" i="1"/>
  <c r="O680" i="1"/>
  <c r="T324" i="1"/>
  <c r="T122" i="1"/>
  <c r="T113" i="1"/>
  <c r="R820" i="1"/>
  <c r="P820" i="1"/>
  <c r="O820" i="1"/>
  <c r="T144" i="1"/>
  <c r="P767" i="1"/>
  <c r="O767" i="1"/>
  <c r="R767" i="1"/>
  <c r="O554" i="1"/>
  <c r="R554" i="1"/>
  <c r="P554" i="1"/>
  <c r="R621" i="1"/>
  <c r="O621" i="1"/>
  <c r="P621" i="1"/>
  <c r="P861" i="1"/>
  <c r="O861" i="1"/>
  <c r="R861" i="1"/>
  <c r="P650" i="1"/>
  <c r="O650" i="1"/>
  <c r="R650" i="1"/>
  <c r="O412" i="1"/>
  <c r="P412" i="1"/>
  <c r="R412" i="1"/>
  <c r="T77" i="1"/>
  <c r="P406" i="1"/>
  <c r="O406" i="1"/>
  <c r="R406" i="1"/>
  <c r="P889" i="1"/>
  <c r="R889" i="1"/>
  <c r="O889" i="1"/>
  <c r="T766" i="1"/>
  <c r="T563" i="1"/>
  <c r="P246" i="1"/>
  <c r="O246" i="1"/>
  <c r="R246" i="1"/>
  <c r="T644" i="1"/>
  <c r="O681" i="1"/>
  <c r="R681" i="1"/>
  <c r="P681" i="1"/>
  <c r="T631" i="1"/>
  <c r="P229" i="1"/>
  <c r="R229" i="1"/>
  <c r="O229" i="1"/>
  <c r="T251" i="1"/>
  <c r="P927" i="1"/>
  <c r="R927" i="1"/>
  <c r="O927" i="1"/>
  <c r="T486" i="1"/>
  <c r="R438" i="1"/>
  <c r="P438" i="1"/>
  <c r="O438" i="1"/>
  <c r="P495" i="1"/>
  <c r="O495" i="1"/>
  <c r="R495" i="1"/>
  <c r="O599" i="1"/>
  <c r="P599" i="1"/>
  <c r="R599" i="1"/>
  <c r="R741" i="1"/>
  <c r="O741" i="1"/>
  <c r="P741" i="1"/>
  <c r="T893" i="1"/>
  <c r="O227" i="1"/>
  <c r="P227" i="1"/>
  <c r="R227" i="1"/>
  <c r="P303" i="1"/>
  <c r="O303" i="1"/>
  <c r="R303" i="1"/>
  <c r="T709" i="1"/>
  <c r="R580" i="1"/>
  <c r="P580" i="1"/>
  <c r="O580" i="1"/>
  <c r="R213" i="1"/>
  <c r="O213" i="1"/>
  <c r="P213" i="1"/>
  <c r="R328" i="1"/>
  <c r="O328" i="1"/>
  <c r="P328" i="1"/>
  <c r="P928" i="1"/>
  <c r="O928" i="1"/>
  <c r="R928" i="1"/>
  <c r="P41" i="1"/>
  <c r="O41" i="1"/>
  <c r="R41" i="1"/>
  <c r="T100" i="1"/>
  <c r="T492" i="1"/>
  <c r="T129" i="1"/>
  <c r="R606" i="1"/>
  <c r="O606" i="1"/>
  <c r="P606" i="1"/>
  <c r="T105" i="1"/>
  <c r="O78" i="1"/>
  <c r="R78" i="1"/>
  <c r="P78" i="1"/>
  <c r="T383" i="1"/>
  <c r="T112" i="1"/>
  <c r="O374" i="1"/>
  <c r="R374" i="1"/>
  <c r="P374" i="1"/>
  <c r="T770" i="1"/>
  <c r="O811" i="1"/>
  <c r="R811" i="1"/>
  <c r="P811" i="1"/>
  <c r="P544" i="1"/>
  <c r="R544" i="1"/>
  <c r="O544" i="1"/>
  <c r="O671" i="1"/>
  <c r="R671" i="1"/>
  <c r="P671" i="1"/>
  <c r="O178" i="1"/>
  <c r="R178" i="1"/>
  <c r="P178" i="1"/>
  <c r="O162" i="1"/>
  <c r="P162" i="1"/>
  <c r="R162" i="1"/>
  <c r="P312" i="1"/>
  <c r="R312" i="1"/>
  <c r="O312" i="1"/>
  <c r="P922" i="1"/>
  <c r="O922" i="1"/>
  <c r="R922" i="1"/>
  <c r="O593" i="1"/>
  <c r="P593" i="1"/>
  <c r="R593" i="1"/>
  <c r="T740" i="1"/>
  <c r="O590" i="1"/>
  <c r="R590" i="1"/>
  <c r="P590" i="1"/>
  <c r="R490" i="1"/>
  <c r="P490" i="1"/>
  <c r="O490" i="1"/>
  <c r="R900" i="1"/>
  <c r="P900" i="1"/>
  <c r="O900" i="1"/>
  <c r="R543" i="1"/>
  <c r="O543" i="1"/>
  <c r="P543" i="1"/>
  <c r="P915" i="1"/>
  <c r="R915" i="1"/>
  <c r="O915" i="1"/>
  <c r="R68" i="1"/>
  <c r="P68" i="1"/>
  <c r="O68" i="1"/>
  <c r="R202" i="1"/>
  <c r="P202" i="1"/>
  <c r="O202" i="1"/>
  <c r="T836" i="1"/>
  <c r="O206" i="1"/>
  <c r="R206" i="1"/>
  <c r="P206" i="1"/>
  <c r="P600" i="1"/>
  <c r="O600" i="1"/>
  <c r="R600" i="1"/>
  <c r="P579" i="1"/>
  <c r="O579" i="1"/>
  <c r="R579" i="1"/>
  <c r="T878" i="1"/>
  <c r="O376" i="1"/>
  <c r="R376" i="1"/>
  <c r="P376" i="1"/>
  <c r="P864" i="1"/>
  <c r="R864" i="1"/>
  <c r="O864" i="1"/>
  <c r="P619" i="1"/>
  <c r="O619" i="1"/>
  <c r="R619" i="1"/>
  <c r="T137" i="1"/>
  <c r="P182" i="1"/>
  <c r="O182" i="1"/>
  <c r="R182" i="1"/>
  <c r="R675" i="1"/>
  <c r="O675" i="1"/>
  <c r="P675" i="1"/>
  <c r="P189" i="1"/>
  <c r="R189" i="1"/>
  <c r="O189" i="1"/>
  <c r="T517" i="1"/>
  <c r="R549" i="1"/>
  <c r="P549" i="1"/>
  <c r="O549" i="1"/>
  <c r="T872" i="1"/>
  <c r="T10" i="1"/>
  <c r="O824" i="1"/>
  <c r="R824" i="1"/>
  <c r="P824" i="1"/>
  <c r="P345" i="1"/>
  <c r="O345" i="1"/>
  <c r="R345" i="1"/>
  <c r="P513" i="1"/>
  <c r="R513" i="1"/>
  <c r="O513" i="1"/>
  <c r="P393" i="1"/>
  <c r="R393" i="1"/>
  <c r="O393" i="1"/>
  <c r="T807" i="1"/>
  <c r="T764" i="1"/>
  <c r="T126" i="1"/>
  <c r="R881" i="1"/>
  <c r="P881" i="1"/>
  <c r="O881" i="1"/>
  <c r="P739" i="1"/>
  <c r="R739" i="1"/>
  <c r="O739" i="1"/>
  <c r="O233" i="1"/>
  <c r="P233" i="1"/>
  <c r="R233" i="1"/>
  <c r="O835" i="1"/>
  <c r="R835" i="1"/>
  <c r="P835" i="1"/>
  <c r="R273" i="1"/>
  <c r="P273" i="1"/>
  <c r="O273" i="1"/>
  <c r="P176" i="1"/>
  <c r="R176" i="1"/>
  <c r="O176" i="1"/>
  <c r="T761" i="1"/>
  <c r="T632" i="1"/>
  <c r="P763" i="1"/>
  <c r="R763" i="1"/>
  <c r="O763" i="1"/>
  <c r="O752" i="1"/>
  <c r="P752" i="1"/>
  <c r="R752" i="1"/>
  <c r="R635" i="1"/>
  <c r="P635" i="1"/>
  <c r="O635" i="1"/>
  <c r="T377" i="1"/>
  <c r="R727" i="1"/>
  <c r="P727" i="1"/>
  <c r="O727" i="1"/>
  <c r="R423" i="1"/>
  <c r="P423" i="1"/>
  <c r="O423" i="1"/>
  <c r="R617" i="1"/>
  <c r="O617" i="1"/>
  <c r="P617" i="1"/>
  <c r="O414" i="1"/>
  <c r="R414" i="1"/>
  <c r="P414" i="1"/>
  <c r="T721" i="1"/>
  <c r="O231" i="1"/>
  <c r="R231" i="1"/>
  <c r="P231" i="1"/>
  <c r="R12" i="1"/>
  <c r="P12" i="1"/>
  <c r="O12" i="1"/>
  <c r="R888" i="1"/>
  <c r="O888" i="1"/>
  <c r="P888" i="1"/>
  <c r="P260" i="1"/>
  <c r="O260" i="1"/>
  <c r="R260" i="1"/>
  <c r="P482" i="1"/>
  <c r="O482" i="1"/>
  <c r="R482" i="1"/>
  <c r="O637" i="1"/>
  <c r="P637" i="1"/>
  <c r="R637" i="1"/>
  <c r="O123" i="1"/>
  <c r="P123" i="1"/>
  <c r="R123" i="1"/>
  <c r="P242" i="1"/>
  <c r="R242" i="1"/>
  <c r="O242" i="1"/>
  <c r="R394" i="1"/>
  <c r="O394" i="1"/>
  <c r="P394" i="1"/>
  <c r="R24" i="1"/>
  <c r="P24" i="1"/>
  <c r="O24" i="1"/>
  <c r="T728" i="1"/>
  <c r="P75" i="1"/>
  <c r="R75" i="1"/>
  <c r="O75" i="1"/>
  <c r="T669" i="1"/>
  <c r="O34" i="1"/>
  <c r="R34" i="1"/>
  <c r="P34" i="1"/>
  <c r="R723" i="1"/>
  <c r="O723" i="1"/>
  <c r="P723" i="1"/>
  <c r="R703" i="1"/>
  <c r="P703" i="1"/>
  <c r="O703" i="1"/>
  <c r="T840" i="1"/>
  <c r="R745" i="1"/>
  <c r="O745" i="1"/>
  <c r="P745" i="1"/>
  <c r="R816" i="1"/>
  <c r="P816" i="1"/>
  <c r="O816" i="1"/>
  <c r="P287" i="1"/>
  <c r="O287" i="1"/>
  <c r="R287" i="1"/>
  <c r="T636" i="1"/>
  <c r="T601" i="1"/>
  <c r="T614" i="1"/>
  <c r="O760" i="1"/>
  <c r="P760" i="1"/>
  <c r="R760" i="1"/>
  <c r="P319" i="1"/>
  <c r="R319" i="1"/>
  <c r="O319" i="1"/>
  <c r="T778" i="1"/>
  <c r="R295" i="1"/>
  <c r="O295" i="1"/>
  <c r="P295" i="1"/>
  <c r="O49" i="1"/>
  <c r="P49" i="1"/>
  <c r="R49" i="1"/>
  <c r="O664" i="1"/>
  <c r="R664" i="1"/>
  <c r="P664" i="1"/>
  <c r="T361" i="1"/>
  <c r="P468" i="1"/>
  <c r="O468" i="1"/>
  <c r="R468" i="1"/>
  <c r="R855" i="1"/>
  <c r="P855" i="1"/>
  <c r="O855" i="1"/>
  <c r="T413" i="1"/>
  <c r="R214" i="1"/>
  <c r="O214" i="1"/>
  <c r="P214" i="1"/>
  <c r="O185" i="1"/>
  <c r="R185" i="1"/>
  <c r="P185" i="1"/>
  <c r="O395" i="1"/>
  <c r="R395" i="1"/>
  <c r="P395" i="1"/>
  <c r="O914" i="1"/>
  <c r="P914" i="1"/>
  <c r="R914" i="1"/>
  <c r="O194" i="1"/>
  <c r="P194" i="1"/>
  <c r="R194" i="1"/>
  <c r="T350" i="1"/>
  <c r="T276" i="1"/>
  <c r="T359" i="1"/>
  <c r="O850" i="1"/>
  <c r="R850" i="1"/>
  <c r="P850" i="1"/>
  <c r="T401" i="1"/>
  <c r="T141" i="1"/>
  <c r="T891" i="1"/>
  <c r="P192" i="1"/>
  <c r="O192" i="1"/>
  <c r="R192" i="1"/>
  <c r="P70" i="1"/>
  <c r="O70" i="1"/>
  <c r="R70" i="1"/>
  <c r="T712" i="1"/>
  <c r="R218" i="1"/>
  <c r="P218" i="1"/>
  <c r="O218" i="1"/>
  <c r="R505" i="1"/>
  <c r="O505" i="1"/>
  <c r="P505" i="1"/>
  <c r="O122" i="1"/>
  <c r="R122" i="1"/>
  <c r="P122" i="1"/>
  <c r="R524" i="1"/>
  <c r="P524" i="1"/>
  <c r="O524" i="1"/>
  <c r="O318" i="1"/>
  <c r="P318" i="1"/>
  <c r="R318" i="1"/>
  <c r="O426" i="1"/>
  <c r="P426" i="1"/>
  <c r="R426" i="1"/>
  <c r="R568" i="1"/>
  <c r="O568" i="1"/>
  <c r="P568" i="1"/>
  <c r="R695" i="1"/>
  <c r="P695" i="1"/>
  <c r="O695" i="1"/>
  <c r="O17" i="1"/>
  <c r="P17" i="1"/>
  <c r="R17" i="1"/>
  <c r="O144" i="1"/>
  <c r="R144" i="1"/>
  <c r="P144" i="1"/>
  <c r="O407" i="1"/>
  <c r="R407" i="1"/>
  <c r="P407" i="1"/>
  <c r="R366" i="1"/>
  <c r="O366" i="1"/>
  <c r="P366" i="1"/>
  <c r="O111" i="1"/>
  <c r="P111" i="1"/>
  <c r="R111" i="1"/>
  <c r="O766" i="1"/>
  <c r="R766" i="1"/>
  <c r="P766" i="1"/>
  <c r="T174" i="1"/>
  <c r="P563" i="1"/>
  <c r="R563" i="1"/>
  <c r="O563" i="1"/>
  <c r="T484" i="1"/>
  <c r="O251" i="1"/>
  <c r="R251" i="1"/>
  <c r="P251" i="1"/>
  <c r="O717" i="1"/>
  <c r="R717" i="1"/>
  <c r="P717" i="1"/>
  <c r="R790" i="1"/>
  <c r="P790" i="1"/>
  <c r="O790" i="1"/>
  <c r="R90" i="1"/>
  <c r="P90" i="1"/>
  <c r="O90" i="1"/>
  <c r="R769" i="1"/>
  <c r="O769" i="1"/>
  <c r="P769" i="1"/>
  <c r="O893" i="1"/>
  <c r="P893" i="1"/>
  <c r="R893" i="1"/>
  <c r="O73" i="1"/>
  <c r="P73" i="1"/>
  <c r="R73" i="1"/>
  <c r="T187" i="1"/>
  <c r="P129" i="1"/>
  <c r="O129" i="1"/>
  <c r="R129" i="1"/>
  <c r="T624" i="1"/>
  <c r="P383" i="1"/>
  <c r="O383" i="1"/>
  <c r="R383" i="1"/>
  <c r="P269" i="1"/>
  <c r="O269" i="1"/>
  <c r="R269" i="1"/>
  <c r="P112" i="1"/>
  <c r="O112" i="1"/>
  <c r="R112" i="1"/>
  <c r="R494" i="1"/>
  <c r="P494" i="1"/>
  <c r="O494" i="1"/>
  <c r="T274" i="1"/>
  <c r="O15" i="1"/>
  <c r="R15" i="1"/>
  <c r="P15" i="1"/>
  <c r="T815" i="1"/>
  <c r="O583" i="1"/>
  <c r="R583" i="1"/>
  <c r="P583" i="1"/>
  <c r="T587" i="1"/>
  <c r="T593" i="1"/>
  <c r="O748" i="1"/>
  <c r="P748" i="1"/>
  <c r="R748" i="1"/>
  <c r="O851" i="1"/>
  <c r="P851" i="1"/>
  <c r="R851" i="1"/>
  <c r="R627" i="1"/>
  <c r="O627" i="1"/>
  <c r="P627" i="1"/>
  <c r="P440" i="1"/>
  <c r="O440" i="1"/>
  <c r="R440" i="1"/>
  <c r="T64" i="1"/>
  <c r="R522" i="1"/>
  <c r="O522" i="1"/>
  <c r="P522" i="1"/>
  <c r="O609" i="1"/>
  <c r="P609" i="1"/>
  <c r="R609" i="1"/>
  <c r="O464" i="1"/>
  <c r="R464" i="1"/>
  <c r="P464" i="1"/>
  <c r="P886" i="1"/>
  <c r="O886" i="1"/>
  <c r="R886" i="1"/>
  <c r="O27" i="1"/>
  <c r="P27" i="1"/>
  <c r="R27" i="1"/>
  <c r="R3" i="1"/>
  <c r="P3" i="1"/>
  <c r="O3" i="1"/>
  <c r="R865" i="1"/>
  <c r="O865" i="1"/>
  <c r="P865" i="1"/>
  <c r="P632" i="1"/>
  <c r="R632" i="1"/>
  <c r="O632" i="1"/>
  <c r="P53" i="1"/>
  <c r="O53" i="1"/>
  <c r="R53" i="1"/>
  <c r="O183" i="1"/>
  <c r="R183" i="1"/>
  <c r="P183" i="1"/>
  <c r="O222" i="1"/>
  <c r="R222" i="1"/>
  <c r="P222" i="1"/>
  <c r="R669" i="1"/>
  <c r="P669" i="1"/>
  <c r="O669" i="1"/>
  <c r="R301" i="1"/>
  <c r="O301" i="1"/>
  <c r="P301" i="1"/>
  <c r="O350" i="1"/>
  <c r="R350" i="1"/>
  <c r="P350" i="1"/>
  <c r="P16" i="1"/>
  <c r="O16" i="1"/>
  <c r="R16" i="1"/>
  <c r="R359" i="1"/>
  <c r="P359" i="1"/>
  <c r="O359" i="1"/>
  <c r="P877" i="1"/>
  <c r="R877" i="1"/>
  <c r="O877" i="1"/>
  <c r="R401" i="1"/>
  <c r="P401" i="1"/>
  <c r="O401" i="1"/>
  <c r="P141" i="1"/>
  <c r="R141" i="1"/>
  <c r="O141" i="1"/>
  <c r="R719" i="1"/>
  <c r="O719" i="1"/>
  <c r="P719" i="1"/>
  <c r="O891" i="1"/>
  <c r="P891" i="1"/>
  <c r="R891" i="1"/>
  <c r="R712" i="1"/>
  <c r="O712" i="1"/>
  <c r="P712" i="1"/>
  <c r="R288" i="1"/>
  <c r="O288" i="1"/>
  <c r="P288" i="1"/>
  <c r="P324" i="1"/>
  <c r="O324" i="1"/>
  <c r="R324" i="1"/>
  <c r="R113" i="1"/>
  <c r="P113" i="1"/>
  <c r="O113" i="1"/>
  <c r="O649" i="1"/>
  <c r="P649" i="1"/>
  <c r="R649" i="1"/>
  <c r="P5" i="1"/>
  <c r="O5" i="1"/>
  <c r="R5" i="1"/>
  <c r="R430" i="1"/>
  <c r="O430" i="1"/>
  <c r="P430" i="1"/>
  <c r="P26" i="1"/>
  <c r="R26" i="1"/>
  <c r="O26" i="1"/>
  <c r="R874" i="1"/>
  <c r="P874" i="1"/>
  <c r="O874" i="1"/>
  <c r="O77" i="1"/>
  <c r="P77" i="1"/>
  <c r="R77" i="1"/>
  <c r="O736" i="1"/>
  <c r="R736" i="1"/>
  <c r="P736" i="1"/>
  <c r="R174" i="1"/>
  <c r="P174" i="1"/>
  <c r="O174" i="1"/>
  <c r="P856" i="1"/>
  <c r="O856" i="1"/>
  <c r="R856" i="1"/>
  <c r="O644" i="1"/>
  <c r="R644" i="1"/>
  <c r="P644" i="1"/>
  <c r="R628" i="1"/>
  <c r="O628" i="1"/>
  <c r="P628" i="1"/>
  <c r="R631" i="1"/>
  <c r="P631" i="1"/>
  <c r="O631" i="1"/>
  <c r="O493" i="1"/>
  <c r="P493" i="1"/>
  <c r="R493" i="1"/>
  <c r="R484" i="1"/>
  <c r="P484" i="1"/>
  <c r="O484" i="1"/>
  <c r="O486" i="1"/>
  <c r="R486" i="1"/>
  <c r="P486" i="1"/>
  <c r="R661" i="1"/>
  <c r="O661" i="1"/>
  <c r="P661" i="1"/>
  <c r="O709" i="1"/>
  <c r="R709" i="1"/>
  <c r="P709" i="1"/>
  <c r="P100" i="1"/>
  <c r="R100" i="1"/>
  <c r="O100" i="1"/>
  <c r="R187" i="1"/>
  <c r="O187" i="1"/>
  <c r="P187" i="1"/>
  <c r="R492" i="1"/>
  <c r="O492" i="1"/>
  <c r="P492" i="1"/>
  <c r="P105" i="1"/>
  <c r="R105" i="1"/>
  <c r="O105" i="1"/>
  <c r="R917" i="1"/>
  <c r="O917" i="1"/>
  <c r="P917" i="1"/>
  <c r="O624" i="1"/>
  <c r="P624" i="1"/>
  <c r="R624" i="1"/>
  <c r="R776" i="1"/>
  <c r="P776" i="1"/>
  <c r="O776" i="1"/>
  <c r="P770" i="1"/>
  <c r="O770" i="1"/>
  <c r="R770" i="1"/>
  <c r="P405" i="1"/>
  <c r="R405" i="1"/>
  <c r="O405" i="1"/>
  <c r="P274" i="1"/>
  <c r="R274" i="1"/>
  <c r="O274" i="1"/>
  <c r="P501" i="1"/>
  <c r="R501" i="1"/>
  <c r="O501" i="1"/>
  <c r="O37" i="1"/>
  <c r="P37" i="1"/>
  <c r="R37" i="1"/>
  <c r="P747" i="1"/>
  <c r="O747" i="1"/>
  <c r="R747" i="1"/>
  <c r="T442" i="1"/>
  <c r="O296" i="1"/>
  <c r="P296" i="1"/>
  <c r="R296" i="1"/>
  <c r="T613" i="1"/>
  <c r="R574" i="1"/>
  <c r="O574" i="1"/>
  <c r="P574" i="1"/>
  <c r="R587" i="1"/>
  <c r="P587" i="1"/>
  <c r="O587" i="1"/>
  <c r="O740" i="1"/>
  <c r="R740" i="1"/>
  <c r="P740" i="1"/>
  <c r="T490" i="1"/>
  <c r="T915" i="1"/>
  <c r="R537" i="1"/>
  <c r="P537" i="1"/>
  <c r="O537" i="1"/>
  <c r="R515" i="1"/>
  <c r="P515" i="1"/>
  <c r="O515" i="1"/>
  <c r="O517" i="1"/>
  <c r="P517" i="1"/>
  <c r="R517" i="1"/>
  <c r="R126" i="1"/>
  <c r="O126" i="1"/>
  <c r="P126" i="1"/>
  <c r="S5" i="36" a="1"/>
  <c r="S5" i="36" s="1"/>
  <c r="AH5" i="37" a="1"/>
  <c r="AH5" i="37" s="1"/>
  <c r="X5" i="37" a="1"/>
  <c r="X5" i="37" s="1"/>
  <c r="S5" i="37" a="1"/>
  <c r="S5" i="37" s="1"/>
  <c r="AH5" i="36" a="1"/>
  <c r="AH5" i="36" s="1"/>
  <c r="N5" i="36" a="1"/>
  <c r="N5" i="36" s="1"/>
  <c r="X5" i="36" a="1"/>
  <c r="X5" i="36" s="1"/>
  <c r="AC5" i="37" a="1"/>
  <c r="AC5" i="37" s="1"/>
  <c r="AC5" i="36" a="1"/>
  <c r="AC5" i="36" s="1"/>
  <c r="N5" i="37" a="1"/>
  <c r="I5" i="37" a="1"/>
  <c r="P761" i="1"/>
  <c r="R761" i="1"/>
  <c r="O761" i="1"/>
  <c r="P569" i="1"/>
  <c r="O569" i="1"/>
  <c r="R569" i="1"/>
  <c r="P378" i="1"/>
  <c r="O378" i="1"/>
  <c r="R378" i="1"/>
  <c r="R377" i="1"/>
  <c r="P377" i="1"/>
  <c r="O377" i="1"/>
  <c r="R115" i="1"/>
  <c r="O115" i="1"/>
  <c r="P115" i="1"/>
  <c r="P840" i="1"/>
  <c r="O840" i="1"/>
  <c r="R840" i="1"/>
  <c r="P575" i="1"/>
  <c r="R575" i="1"/>
  <c r="O575" i="1"/>
  <c r="R934" i="1"/>
  <c r="P934" i="1"/>
  <c r="O934" i="1"/>
  <c r="P843" i="1"/>
  <c r="R843" i="1"/>
  <c r="O843" i="1"/>
  <c r="P887" i="1"/>
  <c r="O887" i="1"/>
  <c r="R887" i="1"/>
  <c r="P67" i="1"/>
  <c r="R67" i="1"/>
  <c r="O67" i="1"/>
  <c r="P93" i="1"/>
  <c r="R93" i="1"/>
  <c r="O93" i="1"/>
  <c r="P810" i="1"/>
  <c r="R810" i="1"/>
  <c r="O810" i="1"/>
  <c r="P119" i="1"/>
  <c r="R119" i="1"/>
  <c r="O119" i="1"/>
  <c r="R248" i="1"/>
  <c r="O248" i="1"/>
  <c r="P248" i="1"/>
  <c r="P536" i="1"/>
  <c r="R536" i="1"/>
  <c r="O536" i="1"/>
  <c r="P6" i="1"/>
  <c r="O6" i="1"/>
  <c r="R6" i="1"/>
  <c r="P258" i="1"/>
  <c r="O258" i="1"/>
  <c r="R258" i="1"/>
  <c r="O639" i="1"/>
  <c r="R639" i="1"/>
  <c r="P639" i="1"/>
  <c r="T358" i="1"/>
  <c r="T161" i="1"/>
  <c r="O646" i="1"/>
  <c r="P646" i="1"/>
  <c r="R646" i="1"/>
  <c r="T107" i="1"/>
  <c r="O884" i="1"/>
  <c r="R884" i="1"/>
  <c r="P884" i="1"/>
  <c r="P529" i="1"/>
  <c r="R529" i="1"/>
  <c r="O529" i="1"/>
  <c r="T842" i="1"/>
  <c r="O603" i="1"/>
  <c r="R603" i="1"/>
  <c r="P603" i="1"/>
  <c r="O714" i="1"/>
  <c r="R714" i="1"/>
  <c r="P714" i="1"/>
  <c r="P364" i="1"/>
  <c r="R364" i="1"/>
  <c r="O364" i="1"/>
  <c r="T547" i="1"/>
  <c r="O375" i="1"/>
  <c r="P375" i="1"/>
  <c r="R375" i="1"/>
  <c r="O743" i="1"/>
  <c r="R743" i="1"/>
  <c r="P743" i="1"/>
  <c r="R831" i="1"/>
  <c r="O831" i="1"/>
  <c r="P831" i="1"/>
  <c r="O782" i="1"/>
  <c r="R782" i="1"/>
  <c r="P782" i="1"/>
  <c r="P499" i="1"/>
  <c r="R499" i="1"/>
  <c r="O499" i="1"/>
  <c r="R677" i="1"/>
  <c r="P677" i="1"/>
  <c r="O677" i="1"/>
  <c r="T829" i="1"/>
  <c r="O18" i="1"/>
  <c r="P18" i="1"/>
  <c r="R18" i="1"/>
  <c r="O332" i="1"/>
  <c r="P332" i="1"/>
  <c r="R332" i="1"/>
  <c r="R868" i="1"/>
  <c r="O868" i="1"/>
  <c r="P868" i="1"/>
  <c r="T592" i="1"/>
  <c r="T663" i="1"/>
  <c r="T552" i="1"/>
  <c r="O317" i="1"/>
  <c r="P317" i="1"/>
  <c r="R317" i="1"/>
  <c r="T195" i="1"/>
  <c r="T283" i="1"/>
  <c r="O607" i="1"/>
  <c r="P607" i="1"/>
  <c r="R607" i="1"/>
  <c r="O299" i="1"/>
  <c r="R299" i="1"/>
  <c r="P299" i="1"/>
  <c r="T638" i="1"/>
  <c r="R908" i="1"/>
  <c r="P908" i="1"/>
  <c r="O908" i="1"/>
  <c r="T662" i="1"/>
  <c r="T756" i="1"/>
  <c r="P360" i="1"/>
  <c r="O360" i="1"/>
  <c r="R360" i="1"/>
  <c r="P779" i="1"/>
  <c r="O779" i="1"/>
  <c r="R779" i="1"/>
  <c r="T658" i="1"/>
  <c r="O605" i="1"/>
  <c r="R605" i="1"/>
  <c r="P605" i="1"/>
  <c r="P226" i="1"/>
  <c r="O226" i="1"/>
  <c r="R226" i="1"/>
  <c r="T572" i="1"/>
  <c r="T44" i="1"/>
  <c r="R201" i="1"/>
  <c r="P201" i="1"/>
  <c r="O201" i="1"/>
  <c r="T348" i="1"/>
  <c r="V7" i="37"/>
  <c r="R562" i="1"/>
  <c r="O562" i="1"/>
  <c r="P562" i="1"/>
  <c r="O335" i="1"/>
  <c r="P335" i="1"/>
  <c r="R335" i="1"/>
  <c r="R659" i="1"/>
  <c r="O659" i="1"/>
  <c r="P659" i="1"/>
  <c r="O108" i="1"/>
  <c r="P108" i="1"/>
  <c r="R108" i="1"/>
  <c r="R4" i="1"/>
  <c r="O4" i="1"/>
  <c r="B4" i="36" s="1" a="1"/>
  <c r="B4" i="36" s="1"/>
  <c r="P4" i="1"/>
  <c r="O427" i="1"/>
  <c r="R427" i="1"/>
  <c r="P427" i="1"/>
  <c r="T210" i="1"/>
  <c r="R282" i="1"/>
  <c r="O282" i="1"/>
  <c r="P282" i="1"/>
  <c r="T752" i="1"/>
  <c r="O463" i="1"/>
  <c r="R463" i="1"/>
  <c r="P463" i="1"/>
  <c r="O268" i="1"/>
  <c r="R268" i="1"/>
  <c r="P268" i="1"/>
  <c r="T388" i="1"/>
  <c r="T275" i="1"/>
  <c r="O96" i="1"/>
  <c r="P96" i="1"/>
  <c r="R96" i="1"/>
  <c r="P548" i="1"/>
  <c r="R548" i="1"/>
  <c r="O548" i="1"/>
  <c r="O718" i="1"/>
  <c r="R718" i="1"/>
  <c r="P718" i="1"/>
  <c r="P751" i="1"/>
  <c r="O751" i="1"/>
  <c r="R751" i="1"/>
  <c r="P615" i="1"/>
  <c r="R615" i="1"/>
  <c r="O615" i="1"/>
  <c r="O545" i="1"/>
  <c r="R545" i="1"/>
  <c r="P545" i="1"/>
  <c r="T362" i="1"/>
  <c r="T183" i="1"/>
  <c r="T482" i="1"/>
  <c r="T929" i="1"/>
  <c r="T98" i="1"/>
  <c r="T85" i="1"/>
  <c r="T123" i="1"/>
  <c r="R676" i="1"/>
  <c r="P676" i="1"/>
  <c r="O676" i="1"/>
  <c r="R243" i="1"/>
  <c r="P243" i="1"/>
  <c r="O243" i="1"/>
  <c r="T394" i="1"/>
  <c r="T181" i="1"/>
  <c r="P685" i="1"/>
  <c r="O685" i="1"/>
  <c r="R685" i="1"/>
  <c r="T448" i="1"/>
  <c r="T222" i="1"/>
  <c r="P346" i="1"/>
  <c r="R346" i="1"/>
  <c r="O346" i="1"/>
  <c r="T858" i="1"/>
  <c r="O882" i="1"/>
  <c r="R882" i="1"/>
  <c r="P882" i="1"/>
  <c r="O81" i="1"/>
  <c r="P81" i="1"/>
  <c r="R81" i="1"/>
  <c r="O477" i="1"/>
  <c r="R477" i="1"/>
  <c r="P477" i="1"/>
  <c r="O103" i="1"/>
  <c r="R103" i="1"/>
  <c r="P103" i="1"/>
  <c r="T801" i="1"/>
  <c r="T133" i="1"/>
  <c r="P923" i="1"/>
  <c r="O923" i="1"/>
  <c r="R923" i="1"/>
  <c r="T75" i="1"/>
  <c r="R528" i="1"/>
  <c r="O528" i="1"/>
  <c r="P528" i="1"/>
  <c r="T433" i="1"/>
  <c r="T755" i="1"/>
  <c r="T34" i="1"/>
  <c r="T573" i="1"/>
  <c r="P611" i="1"/>
  <c r="R611" i="1"/>
  <c r="O611" i="1"/>
  <c r="T115" i="1"/>
  <c r="O577" i="1"/>
  <c r="R577" i="1"/>
  <c r="P577" i="1"/>
  <c r="R239" i="1"/>
  <c r="O239" i="1"/>
  <c r="P239" i="1"/>
  <c r="P30" i="1"/>
  <c r="O30" i="1"/>
  <c r="R30" i="1"/>
  <c r="P190" i="1"/>
  <c r="O190" i="1"/>
  <c r="R190" i="1"/>
  <c r="T301" i="1"/>
  <c r="T58" i="1"/>
  <c r="R367" i="1"/>
  <c r="O367" i="1"/>
  <c r="P367" i="1"/>
  <c r="T287" i="1"/>
  <c r="O370" i="1"/>
  <c r="R370" i="1"/>
  <c r="P370" i="1"/>
  <c r="T76" i="1"/>
  <c r="O918" i="1"/>
  <c r="P918" i="1"/>
  <c r="R918" i="1"/>
  <c r="O99" i="1"/>
  <c r="R99" i="1"/>
  <c r="P99" i="1"/>
  <c r="T905" i="1"/>
  <c r="T843" i="1"/>
  <c r="P480" i="1"/>
  <c r="O480" i="1"/>
  <c r="R480" i="1"/>
  <c r="R626" i="1"/>
  <c r="P626" i="1"/>
  <c r="O626" i="1"/>
  <c r="O196" i="1"/>
  <c r="P196" i="1"/>
  <c r="R196" i="1"/>
  <c r="T887" i="1"/>
  <c r="T799" i="1"/>
  <c r="P437" i="1"/>
  <c r="R437" i="1"/>
  <c r="O437" i="1"/>
  <c r="O415" i="1"/>
  <c r="P415" i="1"/>
  <c r="R415" i="1"/>
  <c r="P139" i="1"/>
  <c r="R139" i="1"/>
  <c r="O139" i="1"/>
  <c r="T453" i="1"/>
  <c r="T49" i="1"/>
  <c r="T392" i="1"/>
  <c r="T298" i="1"/>
  <c r="P177" i="1"/>
  <c r="R177" i="1"/>
  <c r="O177" i="1"/>
  <c r="R798" i="1"/>
  <c r="P798" i="1"/>
  <c r="O798" i="1"/>
  <c r="T468" i="1"/>
  <c r="T151" i="1"/>
  <c r="T411" i="1"/>
  <c r="O657" i="1"/>
  <c r="P657" i="1"/>
  <c r="R657" i="1"/>
  <c r="P326" i="1"/>
  <c r="O326" i="1"/>
  <c r="R326" i="1"/>
  <c r="R692" i="1"/>
  <c r="P692" i="1"/>
  <c r="O692" i="1"/>
  <c r="T214" i="1"/>
  <c r="T700" i="1"/>
  <c r="P704" i="1"/>
  <c r="R704" i="1"/>
  <c r="O704" i="1"/>
  <c r="T51" i="1"/>
  <c r="T914" i="1"/>
  <c r="T735" i="1"/>
  <c r="R746" i="1"/>
  <c r="P746" i="1"/>
  <c r="O746" i="1"/>
  <c r="O925" i="1"/>
  <c r="P925" i="1"/>
  <c r="R925" i="1"/>
  <c r="O531" i="1"/>
  <c r="R531" i="1"/>
  <c r="P531" i="1"/>
  <c r="P899" i="1"/>
  <c r="O899" i="1"/>
  <c r="R899" i="1"/>
  <c r="R487" i="1"/>
  <c r="O487" i="1"/>
  <c r="P487" i="1"/>
  <c r="T710" i="1"/>
  <c r="R396" i="1"/>
  <c r="P396" i="1"/>
  <c r="O396" i="1"/>
  <c r="P83" i="1"/>
  <c r="R83" i="1"/>
  <c r="O83" i="1"/>
  <c r="O240" i="1"/>
  <c r="P240" i="1"/>
  <c r="R240" i="1"/>
  <c r="T719" i="1"/>
  <c r="R651" i="1"/>
  <c r="P651" i="1"/>
  <c r="O651" i="1"/>
  <c r="T70" i="1"/>
  <c r="R643" i="1"/>
  <c r="O643" i="1"/>
  <c r="P643" i="1"/>
  <c r="R804" i="1"/>
  <c r="P804" i="1"/>
  <c r="O804" i="1"/>
  <c r="T288" i="1"/>
  <c r="T218" i="1"/>
  <c r="R127" i="1"/>
  <c r="P127" i="1"/>
  <c r="O127" i="1"/>
  <c r="T505" i="1"/>
  <c r="T649" i="1"/>
  <c r="T318" i="1"/>
  <c r="T5" i="1"/>
  <c r="O666" i="1"/>
  <c r="R666" i="1"/>
  <c r="P666" i="1"/>
  <c r="T568" i="1"/>
  <c r="O576" i="1"/>
  <c r="R576" i="1"/>
  <c r="P576" i="1"/>
  <c r="T430" i="1"/>
  <c r="T26" i="1"/>
  <c r="P333" i="1"/>
  <c r="R333" i="1"/>
  <c r="O333" i="1"/>
  <c r="R530" i="1"/>
  <c r="P530" i="1"/>
  <c r="O530" i="1"/>
  <c r="T874" i="1"/>
  <c r="P244" i="1"/>
  <c r="R244" i="1"/>
  <c r="O244" i="1"/>
  <c r="R266" i="1"/>
  <c r="P266" i="1"/>
  <c r="O266" i="1"/>
  <c r="P156" i="1"/>
  <c r="O156" i="1"/>
  <c r="R156" i="1"/>
  <c r="R158" i="1"/>
  <c r="P158" i="1"/>
  <c r="O158" i="1"/>
  <c r="T406" i="1"/>
  <c r="T889" i="1"/>
  <c r="T111" i="1"/>
  <c r="T736" i="1"/>
  <c r="T856" i="1"/>
  <c r="O397" i="1"/>
  <c r="P397" i="1"/>
  <c r="R397" i="1"/>
  <c r="T681" i="1"/>
  <c r="T628" i="1"/>
  <c r="T493" i="1"/>
  <c r="P434" i="1"/>
  <c r="O434" i="1"/>
  <c r="R434" i="1"/>
  <c r="T790" i="1"/>
  <c r="R198" i="1"/>
  <c r="P198" i="1"/>
  <c r="O198" i="1"/>
  <c r="P597" i="1"/>
  <c r="R597" i="1"/>
  <c r="O597" i="1"/>
  <c r="T90" i="1"/>
  <c r="P46" i="1"/>
  <c r="R46" i="1"/>
  <c r="O46" i="1"/>
  <c r="R175" i="1"/>
  <c r="O175" i="1"/>
  <c r="P175" i="1"/>
  <c r="T661" i="1"/>
  <c r="R802" i="1"/>
  <c r="P802" i="1"/>
  <c r="O802" i="1"/>
  <c r="O814" i="1"/>
  <c r="P814" i="1"/>
  <c r="R814" i="1"/>
  <c r="R612" i="1"/>
  <c r="P612" i="1"/>
  <c r="O612" i="1"/>
  <c r="T580" i="1"/>
  <c r="T213" i="1"/>
  <c r="T328" i="1"/>
  <c r="P130" i="1"/>
  <c r="R130" i="1"/>
  <c r="O130" i="1"/>
  <c r="O479" i="1"/>
  <c r="P479" i="1"/>
  <c r="R479" i="1"/>
  <c r="R271" i="1"/>
  <c r="O271" i="1"/>
  <c r="P271" i="1"/>
  <c r="T606" i="1"/>
  <c r="T917" i="1"/>
  <c r="R825" i="1"/>
  <c r="O825" i="1"/>
  <c r="P825" i="1"/>
  <c r="R403" i="1"/>
  <c r="O403" i="1"/>
  <c r="P403" i="1"/>
  <c r="P525" i="1"/>
  <c r="R525" i="1"/>
  <c r="O525" i="1"/>
  <c r="T494" i="1"/>
  <c r="T776" i="1"/>
  <c r="T374" i="1"/>
  <c r="P432" i="1"/>
  <c r="O432" i="1"/>
  <c r="R432" i="1"/>
  <c r="T405" i="1"/>
  <c r="R803" i="1"/>
  <c r="O803" i="1"/>
  <c r="P803" i="1"/>
  <c r="T544" i="1"/>
  <c r="T15" i="1"/>
  <c r="T501" i="1"/>
  <c r="P813" i="1"/>
  <c r="O813" i="1"/>
  <c r="R813" i="1"/>
  <c r="T37" i="1"/>
  <c r="O191" i="1"/>
  <c r="P191" i="1"/>
  <c r="R191" i="1"/>
  <c r="T747" i="1"/>
  <c r="P442" i="1"/>
  <c r="O442" i="1"/>
  <c r="R442" i="1"/>
  <c r="O613" i="1"/>
  <c r="P613" i="1"/>
  <c r="R613" i="1"/>
  <c r="O815" i="1"/>
  <c r="P815" i="1"/>
  <c r="R815" i="1"/>
  <c r="T922" i="1"/>
  <c r="I5" i="36" l="1" a="1"/>
  <c r="K1" i="36" s="1"/>
  <c r="A3" i="37" a="1"/>
  <c r="A3" i="37" s="1"/>
  <c r="T5" i="37"/>
  <c r="U5" i="37"/>
  <c r="K7" i="37"/>
  <c r="K6" i="37"/>
  <c r="I5" i="37"/>
  <c r="J8" i="37"/>
  <c r="J7" i="37"/>
  <c r="L7" i="37" s="1"/>
  <c r="K8" i="37"/>
  <c r="J6" i="37"/>
  <c r="L6" i="37" s="1"/>
  <c r="Y5" i="37"/>
  <c r="AA5" i="37" s="1"/>
  <c r="AA1" i="37" s="1"/>
  <c r="Z5" i="37"/>
  <c r="N5" i="37"/>
  <c r="O6" i="37"/>
  <c r="P6" i="37"/>
  <c r="AJ5" i="37"/>
  <c r="AI5" i="37"/>
  <c r="AE5" i="37"/>
  <c r="AD5" i="37"/>
  <c r="AK5" i="37" l="1"/>
  <c r="AK1" i="37" s="1"/>
  <c r="I5" i="36"/>
  <c r="L8" i="37"/>
  <c r="Q6" i="37"/>
  <c r="P5" i="37"/>
  <c r="O5" i="37"/>
  <c r="J5" i="37"/>
  <c r="K5" i="37"/>
  <c r="AF5" i="37"/>
  <c r="AF1" i="37" s="1"/>
  <c r="V5" i="37"/>
  <c r="V1" i="37" s="1"/>
  <c r="L5" i="37" l="1"/>
  <c r="L1" i="37" s="1"/>
  <c r="Q5" i="37"/>
  <c r="Q1" i="37" s="1"/>
  <c r="AN5" i="3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Pranav Suresh</author>
  </authors>
  <commentList>
    <comment ref="C2" authorId="0" shapeId="0" xr:uid="{4DEF45B0-7E4A-4483-B121-4F15964D3084}">
      <text>
        <r>
          <rPr>
            <b/>
            <sz val="9"/>
            <color indexed="81"/>
            <rFont val="Tahoma"/>
            <family val="2"/>
          </rPr>
          <t>Pranav Suresh:</t>
        </r>
        <r>
          <rPr>
            <sz val="9"/>
            <color indexed="81"/>
            <rFont val="Tahoma"/>
            <family val="2"/>
          </rPr>
          <t xml:space="preserve">
This should match with the name on TT.</t>
        </r>
      </text>
    </comment>
    <comment ref="G2" authorId="0" shapeId="0" xr:uid="{8FDCFD94-3698-46AB-A35A-38FED59CB06C}">
      <text>
        <r>
          <rPr>
            <b/>
            <sz val="9"/>
            <color indexed="81"/>
            <rFont val="Tahoma"/>
            <family val="2"/>
          </rPr>
          <t>Pranav Suresh:</t>
        </r>
        <r>
          <rPr>
            <sz val="9"/>
            <color indexed="81"/>
            <rFont val="Tahoma"/>
            <family val="2"/>
          </rPr>
          <t xml:space="preserve">
This shows the RT per lot on one side (Buy or Sell)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<sst xmlns="http://schemas.openxmlformats.org/spreadsheetml/2006/main" count="12644" uniqueCount="547">
  <si>
    <t>Running Position Dash</t>
  </si>
  <si>
    <t>Energy</t>
  </si>
  <si>
    <t>Agri</t>
  </si>
  <si>
    <t>Metals</t>
  </si>
  <si>
    <t>Softs</t>
  </si>
  <si>
    <t>Livestock</t>
  </si>
  <si>
    <t>Others</t>
  </si>
  <si>
    <t>Contract</t>
  </si>
  <si>
    <t>Open Pos.</t>
  </si>
  <si>
    <t>Running p/l</t>
  </si>
  <si>
    <t>Booked p/l</t>
  </si>
  <si>
    <t>Datetime</t>
  </si>
  <si>
    <t>Date</t>
  </si>
  <si>
    <t>Time</t>
  </si>
  <si>
    <t>Exchange</t>
  </si>
  <si>
    <t>Buy/Sell</t>
  </si>
  <si>
    <t>Lots</t>
  </si>
  <si>
    <t>Price</t>
  </si>
  <si>
    <t>XGKML_IFUS</t>
  </si>
  <si>
    <t>XGKML</t>
  </si>
  <si>
    <t>XGKML_BMD</t>
  </si>
  <si>
    <t xml:space="preserve"> F</t>
  </si>
  <si>
    <t xml:space="preserve"> P</t>
  </si>
  <si>
    <t>Direct</t>
  </si>
  <si>
    <t>XGVNH</t>
  </si>
  <si>
    <t>VNH-VGupta</t>
  </si>
  <si>
    <t>f9cce5a7-a8f5-45fe-be07-423db613507a</t>
  </si>
  <si>
    <t>4c0cedb8-9709-42b5-ab88-849f72ab4db3</t>
  </si>
  <si>
    <t>c6e45cd8-b2be-4604-b871-3296dbadf5f0</t>
  </si>
  <si>
    <t>880be177-5c77-4dc3-8edf-33de774fbcdc</t>
  </si>
  <si>
    <t>P</t>
  </si>
  <si>
    <t>372092ed-3901-41ce-b1f6-a3e43c563904</t>
  </si>
  <si>
    <t>4b63154a-a358-4d74-b6d1-e3cc72303df6</t>
  </si>
  <si>
    <t>XGVNH_SGX</t>
  </si>
  <si>
    <t>dbac0a23-221a-46df-ab59-e8c4eac3c59b</t>
  </si>
  <si>
    <t>183c7bb7-d652-4fd6-ae6f-f85dd41b11dd</t>
  </si>
  <si>
    <t>2fd16f6c-e269-434e-856b-bf12588fae92</t>
  </si>
  <si>
    <t>ad772b2f-3312-48ac-9965-79fd964c60ee</t>
  </si>
  <si>
    <t>19a55d1e-eb59-4ce1-a6e0-91450a4f0e30</t>
  </si>
  <si>
    <t>583c84bb-ed54-41b1-8358-a5b1f43b9c2d</t>
  </si>
  <si>
    <t>3c5c6eb9-8edc-4618-9a05-d2532fd3114b</t>
  </si>
  <si>
    <t>097ead85-7170-4a85-8aec-58b40385ae8a</t>
  </si>
  <si>
    <t>74a720f4-ba6b-4f69-a431-cb13063194fe</t>
  </si>
  <si>
    <t>54178149-fc20-415a-bda3-9c70c261719b</t>
  </si>
  <si>
    <t>3c96c991-66ec-4111-9119-e32ca5003adc</t>
  </si>
  <si>
    <t>73dc532a-c1f6-4c37-8b2e-44320a9a6877</t>
  </si>
  <si>
    <t>6a80c87a-4053-4e19-937c-450c17f36394</t>
  </si>
  <si>
    <t>1f12ee5d-2655-443f-a240-90b2a31fe2fa</t>
  </si>
  <si>
    <t>46ff9e5f-7ed7-41bf-b2d9-18950479c3cf</t>
  </si>
  <si>
    <t>25d19846-e0e7-4275-a1e6-700a98150488</t>
  </si>
  <si>
    <t>90dd145d-db67-472f-a573-99bb6122758d</t>
  </si>
  <si>
    <t>AOTC</t>
  </si>
  <si>
    <t>1d635b54-e6bb-4d10-ae56-6613e92fa288</t>
  </si>
  <si>
    <t>488e4b0e-5e8e-4ae1-ba0b-80a418a07f77</t>
  </si>
  <si>
    <t>Transfer</t>
  </si>
  <si>
    <t>a0d80883-2bec-41dd-b903-a89b7c7e91b8</t>
  </si>
  <si>
    <t>04c84bb1-91c9-4c0b-94cb-caf9d56cbd24</t>
  </si>
  <si>
    <t>fd107d42-86f5-4bb0-9006-175b5f120f7a</t>
  </si>
  <si>
    <t>8ee0af77-8539-428a-a6b5-2cdb665ee23f</t>
  </si>
  <si>
    <t>5a425df9-5e03-4510-b2aa-52210958ec80</t>
  </si>
  <si>
    <t>91f68950-836e-48ae-bf9e-c20554987a55</t>
  </si>
  <si>
    <t>e6a2ca12-3ae8-4e3f-a0ce-4d9d61da0d55</t>
  </si>
  <si>
    <t>e1c63adc-68c9-4692-a7ad-c545d196af9f</t>
  </si>
  <si>
    <t>ea4e953a-1e1f-4861-a247-2b2514add4cb</t>
  </si>
  <si>
    <t>88d7bc8c-4bd5-4ac3-978f-aba3aaf366d3</t>
  </si>
  <si>
    <t>ba97f8a9-68bc-4d96-b226-e05005dc62f5</t>
  </si>
  <si>
    <t>afe75237-d1da-45fd-92f1-8912550731a5</t>
  </si>
  <si>
    <t>65589f4d-1fb5-4d47-a445-9a98359b2bb7</t>
  </si>
  <si>
    <t>81497ec2-2f4e-48a5-b8a5-5fc9280da6df</t>
  </si>
  <si>
    <t>d754c43d-ed0a-494c-8b7d-0df44a083583</t>
  </si>
  <si>
    <t>8a16644d-7d0d-4860-8d0a-94fc514dfaa7</t>
  </si>
  <si>
    <t>093f009e-639d-4af7-a480-fa3bd9a6268f</t>
  </si>
  <si>
    <t>dae9333c-1076-4ad9-9d8c-3fe4ee4005ca</t>
  </si>
  <si>
    <t>7e96f852-274c-4837-8146-cc9d64df254d</t>
  </si>
  <si>
    <t>fd54d875-f6f1-4f4f-b7c9-f33de703f0ab</t>
  </si>
  <si>
    <t>F</t>
  </si>
  <si>
    <t>e0259a3f-edda-46a7-948f-f037157f1293</t>
  </si>
  <si>
    <t>6dc4da10-2296-48ea-b85c-a532b47c2e2d</t>
  </si>
  <si>
    <t>068f0d5c-d83d-4506-b95d-2c56e7bdf7c5</t>
  </si>
  <si>
    <t>baf5e1d0-8215-44de-adf3-c16733f22dda</t>
  </si>
  <si>
    <t>d09fcfe3-988c-4af8-96a8-92a9bfe25962</t>
  </si>
  <si>
    <t>061b32e4-2c8a-4599-b2da-f957436be094</t>
  </si>
  <si>
    <t>accf50f2-df13-4e72-93cf-8878b461a120</t>
  </si>
  <si>
    <t>Spread</t>
  </si>
  <si>
    <t>349a36ea-8f09-4ca3-939a-c9349c926944</t>
  </si>
  <si>
    <t>Limit</t>
  </si>
  <si>
    <t>7afbb35c-c5bc-4f83-a2db-6ae831ccb27e</t>
  </si>
  <si>
    <t>846c3772-a439-415f-b232-2c26bad66b33</t>
  </si>
  <si>
    <t>63a22e80-2ba9-413b-9d16-4945975a2a7a</t>
  </si>
  <si>
    <t>f3cf26b6-960d-47cc-9da7-6e14e19ae248</t>
  </si>
  <si>
    <t>dbe12697-d793-4c58-93a4-6c0755942544</t>
  </si>
  <si>
    <t>1e934c3d-1fb0-4d97-a8d8-482a279fc894</t>
  </si>
  <si>
    <t>74a4be36-e276-4906-810f-0d10724cc522</t>
  </si>
  <si>
    <t>2fd30473-1c4b-45cf-9920-235509538340</t>
  </si>
  <si>
    <t>324dcf9f-4b04-46ca-b268-b37f98406f71</t>
  </si>
  <si>
    <t>983bac08-8d6b-4faf-b46d-74ea4a9bb279</t>
  </si>
  <si>
    <t>b70fc158-dd37-4e0b-ac0f-705bfa66c973</t>
  </si>
  <si>
    <t>9154d8b7-17fc-4b37-9472-5879e7426bef</t>
  </si>
  <si>
    <t>7f07cd9d-7cc4-4b74-90f3-61db25e81912</t>
  </si>
  <si>
    <t>e842fbeb-1383-4541-bf23-f809d7874b6f</t>
  </si>
  <si>
    <t>63cf1d76-dbff-4cba-a0cd-88e94595bb87</t>
  </si>
  <si>
    <t>7ee7f327-e0cd-42db-9765-8742756203e8</t>
  </si>
  <si>
    <t>8387f7a3-bd8e-4485-ad7f-cbcad6e686d1</t>
  </si>
  <si>
    <t>4505ebad-f936-4916-8199-58a486260b0c</t>
  </si>
  <si>
    <t>3641ec07-fe28-406f-8748-b45c61856266</t>
  </si>
  <si>
    <t>0c03937e-523e-4beb-ad1f-54c5c51fe061</t>
  </si>
  <si>
    <t>ca7944ab-c49c-42ef-b1dd-486c85b72685</t>
  </si>
  <si>
    <t>e7d7cbaa-2748-40bf-b914-0e33d7a8fe3b</t>
  </si>
  <si>
    <t>df288e41-f44b-4e79-beac-fc1793a617dc</t>
  </si>
  <si>
    <t>d0c72f57-a6b1-49bc-b3a2-b946ec8ceac6</t>
  </si>
  <si>
    <t>d50ce15c-3ea9-45df-9940-ebacfa68ff7a</t>
  </si>
  <si>
    <t>78c13ebc-fbdb-494b-b6af-2712e23ca639</t>
  </si>
  <si>
    <t>b9177f82-7e22-4ef7-b2e2-b9786dcaf759</t>
  </si>
  <si>
    <t>d6ed3a87-468a-41a1-8661-4fd0759ffd41</t>
  </si>
  <si>
    <t>f1cbd81a-baf5-4e7d-b65f-5b3069194852</t>
  </si>
  <si>
    <t>ad7c1854-f31e-4aef-b28b-9656c1f37782</t>
  </si>
  <si>
    <t>f9b471e3-d6bb-48ef-b3c3-273f230c7efc</t>
  </si>
  <si>
    <t>2e13e4fe-a484-40c8-be5c-568cf354bcce</t>
  </si>
  <si>
    <t>ed47d738-5cd5-433a-b390-d758d9fd6da2</t>
  </si>
  <si>
    <t>4030143c-f22c-452e-b3f3-9afa9f9e85a4</t>
  </si>
  <si>
    <t>17f5b490-db1a-42ca-ad00-2847516a3639</t>
  </si>
  <si>
    <t>5fac34a1-0af3-424f-93cd-8707513d3921</t>
  </si>
  <si>
    <t>a427380f-c389-4665-9259-bfaf22aa7381</t>
  </si>
  <si>
    <t>de20a329-be8c-4b12-8596-52ec8787816f</t>
  </si>
  <si>
    <t>2caac6e2-37df-40ec-872a-4b3fdcd4d29b</t>
  </si>
  <si>
    <t>f449b92e-4f0b-4aea-b514-85f7618385f7</t>
  </si>
  <si>
    <t>d692289b-a111-45e7-8df4-c044a4366289</t>
  </si>
  <si>
    <t>ceb97cc3-eaf5-4a01-8459-99b22e00a986</t>
  </si>
  <si>
    <t>a5f2945a-91a7-41f7-9404-26d0fca69e17</t>
  </si>
  <si>
    <t>c0d30a8b-5dfc-468e-8f43-22d914899a52</t>
  </si>
  <si>
    <t>da4efdae-2ef5-4adf-be03-da1fe5c58e0b</t>
  </si>
  <si>
    <t>a0cfd3ec-3cd5-4012-ba9e-607fab8e79d9</t>
  </si>
  <si>
    <t>c4ee2241-13b5-4f10-8943-7ec7613366f1</t>
  </si>
  <si>
    <t>51f51a3b-22e5-4710-91e6-5cc3051bb2cf</t>
  </si>
  <si>
    <t>56d2acc4-c672-482f-926d-33a74bae021f</t>
  </si>
  <si>
    <t>1d921381-7b51-44ef-9e66-5bb8ced8c5bc</t>
  </si>
  <si>
    <t>306bf244-39dd-4b96-9911-963d5e92b9f0</t>
  </si>
  <si>
    <t>91a8b4fb-bc50-41bc-a5f9-8bdc57d75220</t>
  </si>
  <si>
    <t>89affb04-51fe-4068-b593-4c62bdaae4a3</t>
  </si>
  <si>
    <t>e7d48841-5c10-4dec-85cf-4d4a7a91337e</t>
  </si>
  <si>
    <t>742dc355-cdab-4880-93d9-06807f2f210f</t>
  </si>
  <si>
    <t>2612e8c6-4ecd-4af2-ae0e-2efb025f43ca</t>
  </si>
  <si>
    <t>c1ad08cc-78ed-4f1f-8d77-2e13498a0176</t>
  </si>
  <si>
    <t>34f38caf-271b-451a-8c62-64bc3e693af1</t>
  </si>
  <si>
    <t>cc3c1522-3c2c-4a05-8b5d-5e8335bfe84a</t>
  </si>
  <si>
    <t>d1920c39-512f-47e5-b2b5-668237d5a952</t>
  </si>
  <si>
    <t>fbf88ce8-02ba-4527-b2e5-eb728be80553</t>
  </si>
  <si>
    <t>570e50af-ac01-4f55-bc73-82d64fdb402f</t>
  </si>
  <si>
    <t>2db77488-037e-451c-a63b-4bfb7f9086ca</t>
  </si>
  <si>
    <t>ee7e1bf7-2d0e-4849-b4ca-495dedc72468</t>
  </si>
  <si>
    <t>c3591975-0f2e-4128-9760-d67eb30181a6</t>
  </si>
  <si>
    <t>f6f0baad-dc07-48d4-ab46-b39fb542ea39</t>
  </si>
  <si>
    <t>8400dde0-10ae-45d4-84ff-5835cab934ee</t>
  </si>
  <si>
    <t>9ab373df-b3d4-4af5-b934-7f1daa2912b1</t>
  </si>
  <si>
    <t>f1098748-4c2e-4a1d-9e90-8786469705bb</t>
  </si>
  <si>
    <t>3d84caac-d731-4f7f-8108-96f51aef4d86</t>
  </si>
  <si>
    <t>342e3f31-b065-4694-8c07-728b5dd5d83f</t>
  </si>
  <si>
    <t>df5bd95e-8c2d-4910-b9fb-ce6d03428519</t>
  </si>
  <si>
    <t>321cdecf-a3d3-4926-845e-75a5347bfab2</t>
  </si>
  <si>
    <t>bcb67733-12bd-478d-b3fb-c2d98e8e560c</t>
  </si>
  <si>
    <t>06ab412b-f697-4639-8dbd-0a8b3cfbe1a9</t>
  </si>
  <si>
    <t>18821102-c03c-4e65-90c1-dd7df0cf6492</t>
  </si>
  <si>
    <t>32c5de2e-5ffc-41db-bc2b-013e8d92922e</t>
  </si>
  <si>
    <t>3f4db7a5-9135-4f37-984b-c714ca85e1c9</t>
  </si>
  <si>
    <t>299600b0-5618-49e4-a51d-2d27612341cf</t>
  </si>
  <si>
    <t>24e81413-275c-44f4-84b5-49f770c9e4a3</t>
  </si>
  <si>
    <t>94997acd-bc25-4532-8329-f10bb83b4b6b</t>
  </si>
  <si>
    <t>c18943d4-d2d4-4352-9b4a-fac7cdde7979</t>
  </si>
  <si>
    <t>82e289f6-5916-475e-b3f0-024dd2431b3b</t>
  </si>
  <si>
    <t>839964a5-864d-4747-8660-1eae0bf73627</t>
  </si>
  <si>
    <t>e17d4c24-2076-46d2-ab91-dc0e49538b77</t>
  </si>
  <si>
    <t>5cfd6526-923f-4857-8363-6b003dd7b67c</t>
  </si>
  <si>
    <t>7b42960c-77e2-4207-99fa-2ae147fb3519</t>
  </si>
  <si>
    <t>d1dae38c-2671-4622-bab7-35fd2ab27d73</t>
  </si>
  <si>
    <t>bd8866be-65b7-408e-b465-32ae7323391c</t>
  </si>
  <si>
    <t>51f38286-6c48-43c3-be55-5953b7596657</t>
  </si>
  <si>
    <t>86a1c384-d03c-477d-b7f6-ea12e846e575</t>
  </si>
  <si>
    <t>56e3d68e-417b-4b3c-9f3f-109e49c7a4f5</t>
  </si>
  <si>
    <t>76fc1331-966f-4283-80e0-9f7e0b9aeadc</t>
  </si>
  <si>
    <t>9a93356c-14ee-4447-9ca1-660e008ccb19</t>
  </si>
  <si>
    <t>053110ee-2bd8-4b93-a28c-1e0c77164ec9</t>
  </si>
  <si>
    <t>a9a3d7dd-bd2c-4cfb-88cd-39520c296dcb</t>
  </si>
  <si>
    <t>c9909561-3d9b-43fe-9a6e-681f71c9808f</t>
  </si>
  <si>
    <t>074cab96-452d-466f-a622-33bd9fed4f18</t>
  </si>
  <si>
    <t>bf75da6e-4d5c-4004-ba4a-0dbd7ef3187f</t>
  </si>
  <si>
    <t>74092c1d-6a90-47a5-9b9e-784b38577567</t>
  </si>
  <si>
    <t>2c7a67f3-57d9-4f80-a116-bab9501f30ed</t>
  </si>
  <si>
    <t>bac32e6a-9333-4df6-ba20-7ed383a23319</t>
  </si>
  <si>
    <t>a6905ec8-8374-4900-b612-ee0d3a9be177</t>
  </si>
  <si>
    <t>c3785e3e-24f8-45f6-89de-68c6ca079530</t>
  </si>
  <si>
    <t>a36e7446-36ce-4ad0-8167-2a943987c5eb</t>
  </si>
  <si>
    <t>28484511-387a-45ca-b0ba-e2b13c6183f8</t>
  </si>
  <si>
    <t>e31ea17a-1408-4a6e-9d69-9e40c74630d7</t>
  </si>
  <si>
    <t>15b7ebc9-bc59-4566-85cc-86834d85301e</t>
  </si>
  <si>
    <t>73942b67-7cf5-4119-8fc2-2a45b1e916ce</t>
  </si>
  <si>
    <t>fe24a303-3905-42de-94c0-fcb7311a011d</t>
  </si>
  <si>
    <t>4ef82ea2-1a42-4d55-a00d-3210a6781a1f</t>
  </si>
  <si>
    <t>4504d40a-d664-4139-8916-f1876eb3ec8e</t>
  </si>
  <si>
    <t>9524883b-679e-40f8-8853-e2c54e8c64a0</t>
  </si>
  <si>
    <t>5bd38678-4e65-4140-94b3-583512b3e053</t>
  </si>
  <si>
    <t>e0c1c50a-0bd1-459d-9f8a-5da7386434af</t>
  </si>
  <si>
    <t>06fa4b1d-b40c-491f-85d1-f52dde7e074f</t>
  </si>
  <si>
    <t>0ea7f313-5310-4e63-965d-e13f384251db</t>
  </si>
  <si>
    <t>5ef1cec5-e7c1-492d-bc46-ca504d365cc4</t>
  </si>
  <si>
    <t>d955c09c-c639-4c4f-b52e-164ede1d7ba6</t>
  </si>
  <si>
    <t>72dd5347-8a7d-4b41-bb1a-5b4d0ba6eda3</t>
  </si>
  <si>
    <t>76d320eb-3309-45a8-aebd-d011329bf939</t>
  </si>
  <si>
    <t>5ef69052-7aa8-4585-a866-a4ce6b6f6c71</t>
  </si>
  <si>
    <t>cb1e4b3c-5232-4e85-b7c1-d56f8076689a</t>
  </si>
  <si>
    <t>74f931f0-1780-4a46-badb-3f69c7e6a4cf</t>
  </si>
  <si>
    <t>95e15744-e6ef-47d7-83dc-9cd5f6fc6b84</t>
  </si>
  <si>
    <t>f2432b39-d19a-43ae-9409-44f3856bc188</t>
  </si>
  <si>
    <t>7f9f1900-9c71-4034-b0a5-aeebfd4056f0</t>
  </si>
  <si>
    <t>fc879dea-7eb5-41b8-8ccb-45295479dd43</t>
  </si>
  <si>
    <t>06a93085-9665-45dc-a581-edc5da78cd33</t>
  </si>
  <si>
    <t>92e3c963-06c0-42a9-968e-665fa451a91e</t>
  </si>
  <si>
    <t>3ef1f94d-dc0a-4823-aabe-cf53c5f095af</t>
  </si>
  <si>
    <t>55e228d9-6c66-446a-84d2-cc2d524a8bdd</t>
  </si>
  <si>
    <t>6d6d9a9a-f528-49af-aab6-da3398c7811e</t>
  </si>
  <si>
    <t>fa10c152-d2b3-40cc-9a8c-03d3194ba8e4</t>
  </si>
  <si>
    <t>08abe884-6a00-4965-8433-0db23a4926cc</t>
  </si>
  <si>
    <t>b4eeed8e-307b-49ae-a6cd-3fd8b73ccc7f</t>
  </si>
  <si>
    <t>ab32663c-30c3-43e6-862a-d60bf98d9c96</t>
  </si>
  <si>
    <t>db26fcfe-4736-46e2-8add-f1c8ef45e9b4</t>
  </si>
  <si>
    <t>4f514450-34d5-463f-b18b-ea1993d9d5ed</t>
  </si>
  <si>
    <t>fedbaf0f-614b-434c-9723-3eb740d9a324</t>
  </si>
  <si>
    <t>fedbaf0f-614b-434c-9723-3eb740d9a325</t>
  </si>
  <si>
    <t>fedbaf0f-614b-434c-9723-3eb740d9a326</t>
  </si>
  <si>
    <t>fedbaf0f-614b-434c-9723-3eb740d9a327</t>
  </si>
  <si>
    <t>fedbaf0f-614b-434c-9723-3eb740d9a328</t>
  </si>
  <si>
    <t>fedbaf0f-614b-434c-9723-3eb740d9a329</t>
  </si>
  <si>
    <t>fedbaf0f-614b-434c-9723-3eb740d9a330</t>
  </si>
  <si>
    <t>fedbaf0f-614b-434c-9723-3eb740d9a331</t>
  </si>
  <si>
    <t>fedbaf0f-614b-434c-9723-3eb740d9a332</t>
  </si>
  <si>
    <t>fedbaf0f-614b-434c-9723-3eb740d9a333</t>
  </si>
  <si>
    <t>fedbaf0f-614b-434c-9723-3eb740d9a334</t>
  </si>
  <si>
    <t>fedbaf0f-614b-434c-9723-3eb740d9a335</t>
  </si>
  <si>
    <t>dfc9fa15-686d-4002-805a-8552bb6d0b92</t>
  </si>
  <si>
    <t>fc89d095-55ec-453c-a7d9-3543300ec11b</t>
  </si>
  <si>
    <t>9a76cfb1-0134-40df-8afb-dcd9a82d95aa</t>
  </si>
  <si>
    <t>b76272e8-f903-4f92-83e9-acfc12064e5d</t>
  </si>
  <si>
    <t>3e35ff06-d77b-4e02-a90d-01c37c7b374a</t>
  </si>
  <si>
    <t>4b106b3d-f557-41be-9044-911f32e3148a</t>
  </si>
  <si>
    <t>d4026a4c-3837-4dec-a5b0-6a10a578e6e7</t>
  </si>
  <si>
    <t>ec0985a6-1c08-4f26-9d9b-b3dccfff687b</t>
  </si>
  <si>
    <t>2395a6a4-9c0b-4a8a-8e4d-20520ff4bcfc</t>
  </si>
  <si>
    <t>94a7b51d-29c9-4517-871b-8b3fa4b4cc96</t>
  </si>
  <si>
    <t>e9f19aa8-82af-43fc-a32f-2daa496ff0db</t>
  </si>
  <si>
    <t>efef5a41-a28f-4f14-bbf9-7f11b3d5bbb0</t>
  </si>
  <si>
    <t>709b027b-2d83-4329-9d5f-a6d4e7a9e1f7</t>
  </si>
  <si>
    <t>fb8365df-dfbe-4fca-a725-dd5bf842922b</t>
  </si>
  <si>
    <t>9a6981a9-c4c0-44a4-aba5-9bc2e003c04c</t>
  </si>
  <si>
    <t>a80c9f3f-41c4-4802-9776-d5062fa6afde</t>
  </si>
  <si>
    <t>e0a738da-3899-4a60-8ddc-84155cf93658</t>
  </si>
  <si>
    <t>979e7b16-1684-410a-9522-4a6d83bcaaa3</t>
  </si>
  <si>
    <t>06c0d131-620a-40d0-99cc-8eda2f76a9c2</t>
  </si>
  <si>
    <t>cf91d788-16d3-4a9d-9b6c-d2524a1a9aad</t>
  </si>
  <si>
    <t>750a8d9a-f41b-4a3b-a804-34c1616135bd</t>
  </si>
  <si>
    <t>daefa09c-e29b-4a6a-a2e4-b735170e46e7</t>
  </si>
  <si>
    <t>bf6f9809-46c5-45fa-8859-7f34b290e99f</t>
  </si>
  <si>
    <t>570085f1-88d5-437c-979f-78c248398937</t>
  </si>
  <si>
    <t>5a48fdc1-1512-44a6-b7ff-1f5b2cfd665c</t>
  </si>
  <si>
    <t>260ffdac-45dc-4682-abed-d77d7869c9bd</t>
  </si>
  <si>
    <t>64c50921-f60d-4282-9cdb-d469328b25a0</t>
  </si>
  <si>
    <t>a2faacf5-b550-45f2-a40a-4517b598f3de</t>
  </si>
  <si>
    <t>7bedef97-9862-4314-9c0e-d3e9b51bc34a</t>
  </si>
  <si>
    <t>2f9c722b-8a23-4aff-924c-0974a9917747</t>
  </si>
  <si>
    <t>9d34555d-126a-4cbc-8baf-9ceb863bb110</t>
  </si>
  <si>
    <t>d5f48d98-ccde-4afd-ad86-272dbfbd1356</t>
  </si>
  <si>
    <t>dc10b884-5ff4-4a64-b6e1-ae7b7438993c</t>
  </si>
  <si>
    <t>295f80d9-df7a-4e78-87a0-860e73228ea5</t>
  </si>
  <si>
    <t>dff6114a-6b83-4c2b-8a82-4792ad75e92d</t>
  </si>
  <si>
    <t>8a7cc74e-8662-434f-af57-d4871ccd67ab</t>
  </si>
  <si>
    <t>d9b9122e-b4b9-4243-a323-179b2d58d0d6</t>
  </si>
  <si>
    <t>187179bb-36e5-464d-824e-f60db69da3b6</t>
  </si>
  <si>
    <t>fd210168-3711-479c-a89b-258d7e6d3a3a</t>
  </si>
  <si>
    <t>0b646079-3b80-4c71-ac61-c88e26acdd5d</t>
  </si>
  <si>
    <t>441cb812-19ce-4f06-877d-70b46c962650</t>
  </si>
  <si>
    <t>b837a9af-e0b8-4d0c-8512-68c161c90e9d</t>
  </si>
  <si>
    <t>0489f8a5-06dc-4f1a-a2af-bb86117a874b</t>
  </si>
  <si>
    <t>05d79a2e-1041-457d-911b-9ae291c24654</t>
  </si>
  <si>
    <t>59c90a84-d9f3-4080-85db-29ec0c7423c2</t>
  </si>
  <si>
    <t>a67fc110-c0be-4f6d-b2c3-f99703efdeb2</t>
  </si>
  <si>
    <t>1d77f293-58c9-4ee3-a8d1-52ce0ea82a04</t>
  </si>
  <si>
    <t>c40012f7-6729-4f24-ba67-4ff1469b660c</t>
  </si>
  <si>
    <t>c46ee376-bff8-468b-b667-bd32c1a21750</t>
  </si>
  <si>
    <t>11e1c739-737f-409f-b2b3-31ffa09fbfbd</t>
  </si>
  <si>
    <t>effd3fcc-d0c3-41c7-a50d-00a04111c844</t>
  </si>
  <si>
    <t>7b3edffa-9e28-4c70-b05f-1921e0d29287</t>
  </si>
  <si>
    <t>bbda18d7-d483-4cf0-8ad5-723bb5dd153c</t>
  </si>
  <si>
    <t>d1e9383b-dcb7-4489-b1d6-9b71d82ae562</t>
  </si>
  <si>
    <t>c997f726-d824-4c07-a006-80c74ce79716</t>
  </si>
  <si>
    <t>a7318319-6ed8-487a-bace-e142763e68f8</t>
  </si>
  <si>
    <t>9a6b482e-2e2f-41ae-b6bf-269eb0d46927</t>
  </si>
  <si>
    <t>2abf217d-af72-4bbb-916a-4272cc0a94c0</t>
  </si>
  <si>
    <t>cdd6843c-84dc-4d34-96c8-719ea3e9e1df</t>
  </si>
  <si>
    <t>59e7a5a5-56ee-452f-abcd-dc3c6e413f85</t>
  </si>
  <si>
    <t>e610ee9a-e6ba-432e-b2f7-f3292117f9d6</t>
  </si>
  <si>
    <t>b4f5f420-4d1d-4c82-8a10-0655d3fe02a1</t>
  </si>
  <si>
    <t>337b4a97-0997-4fad-92db-d0c9ff04ac46</t>
  </si>
  <si>
    <t>0f738a32-de1b-4154-a9ad-48422c936144</t>
  </si>
  <si>
    <t>bc531aca-6d63-47d3-9407-a5d2c3868067</t>
  </si>
  <si>
    <t>e816b656-fa16-4098-973e-f8cbbf43a70b</t>
  </si>
  <si>
    <t>1ce96bb0-be6d-4bde-b9f3-13affd14a749</t>
  </si>
  <si>
    <t>df3030b2-f9d2-4cf6-a611-e804bc8e8d09</t>
  </si>
  <si>
    <t>6bb035a2-5fc0-4fd6-a77a-9cf73b261a11</t>
  </si>
  <si>
    <t>1407080d-6d33-4156-8236-c2409419aa15</t>
  </si>
  <si>
    <t>7aa09bc4-2b54-4d56-817a-1434463c2232</t>
  </si>
  <si>
    <t>3718c07f-3113-48b0-9860-75c99f0c7157</t>
  </si>
  <si>
    <t>16f94895-2966-48ed-b087-cb8803122bf0</t>
  </si>
  <si>
    <t>6b3fa288-f045-4765-bfc1-9a89b1e8fdc2</t>
  </si>
  <si>
    <t>fada923d-ff2e-49ef-a96c-a75855628f4c</t>
  </si>
  <si>
    <t>ef709f26-0b80-4857-b887-096d8df70003</t>
  </si>
  <si>
    <t>4ce90303-0cd6-4ee4-b06a-53238bec82ec</t>
  </si>
  <si>
    <t>661908cd-eaec-424b-ba90-8282e23861dc</t>
  </si>
  <si>
    <t>01d8ebf8-f7f2-4975-a649-e450c8353dab</t>
  </si>
  <si>
    <t>082d0c04-f3ae-47f9-8680-5b11264fa819</t>
  </si>
  <si>
    <t>58538602-53b9-4224-8636-cbcdd5c4e304</t>
  </si>
  <si>
    <t>d1ab4e61-f2c6-4f42-b15d-832a2ce9da26</t>
  </si>
  <si>
    <t>3fe5cf07-bfee-4b2b-8c7b-8d79bd96198d</t>
  </si>
  <si>
    <t>06e0af9b-36c1-433c-806f-01e83004464e</t>
  </si>
  <si>
    <t>84c06a2e-df27-41fd-8fd0-bfec41d8b347</t>
  </si>
  <si>
    <t>a3c2ad30-7a05-451e-8f1a-869fc084c2d8</t>
  </si>
  <si>
    <t>7199d9fa-9cf9-4ff7-b76f-1a3eb2610cd6</t>
  </si>
  <si>
    <t>25aba88e-ffef-4b09-9581-03613e0619a5</t>
  </si>
  <si>
    <t>0a089402-8c2c-4935-9d3a-fb67b9a88f4a</t>
  </si>
  <si>
    <t>5279d348-2373-4ab3-b395-fad5545f3f2f</t>
  </si>
  <si>
    <t>f85e2035-cb3a-4323-b405-2af7a58aee5b</t>
  </si>
  <si>
    <t>3daa2949-7835-4d9d-9912-df7bf06cf1b4</t>
  </si>
  <si>
    <t>1a618f57-4314-4461-bb2a-0954ee2b3488</t>
  </si>
  <si>
    <t>271d3e77-53ea-40e5-b2d6-997f46a900d8</t>
  </si>
  <si>
    <t>8204ba5d-78bc-40f8-8ada-b14b9d7005b5</t>
  </si>
  <si>
    <t>21e9aa16-0693-428d-8d43-8afb28d94b3c</t>
  </si>
  <si>
    <t>c35a5d23-cb77-4485-87a4-6f7ec549397f</t>
  </si>
  <si>
    <t>de415a6b-32f1-4f07-bc41-d6f39ec86730</t>
  </si>
  <si>
    <t>72d4fc57-6ebe-410d-881b-befa795dd992</t>
  </si>
  <si>
    <t>7608ebd4-b3cb-44c1-8362-474c04570ea8</t>
  </si>
  <si>
    <t>059a153d-c74a-45f8-a0f1-da0305be3560</t>
  </si>
  <si>
    <t>bd48be55-0214-4317-9adf-565ecd5434b3</t>
  </si>
  <si>
    <t>cdf81bdf-26a5-4780-8ba1-307c21db1065</t>
  </si>
  <si>
    <t>df69c839-67aa-4165-a951-ffcc1190bd83</t>
  </si>
  <si>
    <t>d6f098a1-7e99-41cd-befd-f5bc655f21e4</t>
  </si>
  <si>
    <t>8790d06f-1417-4349-a171-d415db349cca</t>
  </si>
  <si>
    <t>6dd3e328-a92b-437e-a095-4c41d6211973</t>
  </si>
  <si>
    <t>7ac993bf-ab86-4042-87cc-f20fb9744758</t>
  </si>
  <si>
    <t>5ecdc935-4efa-4202-8464-74d91f9951ea</t>
  </si>
  <si>
    <t>0fa6bd77-b82e-4ec3-b036-d5922b2d68c9</t>
  </si>
  <si>
    <t>6f75a721-16b7-482f-846b-14e5fe205ca6</t>
  </si>
  <si>
    <t>1a20db55-d447-4425-a166-0d807e64f1bc</t>
  </si>
  <si>
    <t>a39d9451-3461-433b-8bc5-1ef43d16c5df</t>
  </si>
  <si>
    <t>ad9ff265-f2cf-4f1d-a860-5ade5f3b33a3</t>
  </si>
  <si>
    <t>23430f52-fb77-4834-99b3-c07f00a93dd1</t>
  </si>
  <si>
    <t>3f0fdada-11b1-4c36-bc60-21c7018683cc</t>
  </si>
  <si>
    <t>7f9a568f-933b-49b2-b2f5-442ad641a6fe</t>
  </si>
  <si>
    <t>f9e7d1a4-40a8-41f5-bcf0-88e64d75ea44</t>
  </si>
  <si>
    <t>e6ff9ad2-4e56-4961-a011-64b8756d7b9e</t>
  </si>
  <si>
    <t>24970261-8c81-433e-9c79-d6c19ba39c81</t>
  </si>
  <si>
    <t>6164d21e-9e56-4f5f-8913-46e2943a50de</t>
  </si>
  <si>
    <t>27573499-feee-4381-984b-4d03b0b7af50</t>
  </si>
  <si>
    <t>6f78696d-da5d-4e32-9840-320060b89fe9</t>
  </si>
  <si>
    <t>4db3ea2c-545c-4047-9a18-5dcca95b7746</t>
  </si>
  <si>
    <t>87c40418-d867-491e-bafb-2c6f73ed470e</t>
  </si>
  <si>
    <t>6064ad57-6ef6-4fb7-9dd0-d5283401b673</t>
  </si>
  <si>
    <t>6314e082-0cb2-4974-a280-2d998ef475c4</t>
  </si>
  <si>
    <t>f3588af8-6bd6-4a41-a66f-1deadf7459f2</t>
  </si>
  <si>
    <t>848fcce8-cc1d-4373-aea2-10f229b7bd3d</t>
  </si>
  <si>
    <t>509561ef-3510-420c-964c-2ccecdd45ab7</t>
  </si>
  <si>
    <t>fb3c9ffb-82c4-4cd6-af60-f80608a80af5</t>
  </si>
  <si>
    <t>44fbe9e0-8718-430f-8c71-5f1770965917</t>
  </si>
  <si>
    <t>49e0b26e-67e0-4552-85dd-fa0097938b34</t>
  </si>
  <si>
    <t>09ae6e3d-fc8b-4622-a1a0-f8257de1dcd8</t>
  </si>
  <si>
    <t>5ccd05ef-5ece-4277-9914-a86dcc12d6ef</t>
  </si>
  <si>
    <t>ebe053f1-949b-40d6-9de5-984a56e7b7e3</t>
  </si>
  <si>
    <t>1024b0b2-2d0c-41b6-8e9e-998bf7a53bd7</t>
  </si>
  <si>
    <t>1201bde9-4246-4184-811a-bc6e65df2bd6</t>
  </si>
  <si>
    <t>f5750829-709f-4145-932d-0bfda7dd683b</t>
  </si>
  <si>
    <t>60565f23-da05-4d86-a877-2b688dc176fd</t>
  </si>
  <si>
    <t>d0c84c33-0541-40f0-9afd-dd754e907571</t>
  </si>
  <si>
    <t>8ff994b2-2f78-467b-ae25-9d702306e9e2</t>
  </si>
  <si>
    <t>1996efc0-7de5-4557-8e61-81f11beb3978</t>
  </si>
  <si>
    <t>3654e38f-66f3-4f7e-a4ab-fd5eb07966b2</t>
  </si>
  <si>
    <t>c85dfda8-0a14-490c-83d1-04223454b4b1</t>
  </si>
  <si>
    <t>9bee06f2-abc7-4bb5-b88a-9b80cf08b6e8</t>
  </si>
  <si>
    <t>b0cf853c-623d-404f-a84d-1895d49248ce</t>
  </si>
  <si>
    <t>ef2ddcdd-c636-4632-9f7b-63c3b231708c</t>
  </si>
  <si>
    <t>a1b0323b-218c-4ec5-ac3f-8a3e8530c4b1</t>
  </si>
  <si>
    <t>91245b03-84c9-49d4-ae2f-5c2612d996b6</t>
  </si>
  <si>
    <t>2aa2f1ff-55c2-409b-a00f-8f3e8511236b</t>
  </si>
  <si>
    <t>7822cad9-1afc-4897-90a2-3f41e0758afb</t>
  </si>
  <si>
    <t>83e34c47-998f-4cd6-a24b-8a00df072772</t>
  </si>
  <si>
    <t>4fe65d9c-4cca-4982-97fa-de1da13b0821</t>
  </si>
  <si>
    <t>b7ca9cca-b4a1-4908-ad27-855e8d953395</t>
  </si>
  <si>
    <t>a59884d3-d5a7-476c-8f9c-d778e453e36f</t>
  </si>
  <si>
    <t>068e9b3f-a8f3-4bf7-b861-eb6ebbd6152b</t>
  </si>
  <si>
    <t>79575579-8519-40a5-bb99-619ec295825d</t>
  </si>
  <si>
    <t>3c049124-3866-4cd7-8d28-02f3a49a8dda</t>
  </si>
  <si>
    <t>3e02fe6e-57c6-4b0c-a513-2669ff9512ee</t>
  </si>
  <si>
    <t>439e7785-dd74-47fa-bf12-1aef275afa5a</t>
  </si>
  <si>
    <t>26a74832-73fb-42e4-ae7d-7fd594146d10</t>
  </si>
  <si>
    <t>8c552ec0-9b40-4cf7-be14-158f84107b20</t>
  </si>
  <si>
    <t>06fa77a1-24fa-4e6c-8fec-5fc8431ab94b</t>
  </si>
  <si>
    <t>ee273907-352f-42cb-b1cb-ff1af0ba27cc</t>
  </si>
  <si>
    <t>ccc77fd2-9612-4f2c-86f2-a05e59589c04</t>
  </si>
  <si>
    <t>56b6fc95-0757-45cc-b48d-fa72ce5e94cf</t>
  </si>
  <si>
    <t>731646e7-b122-4330-8148-cb08637d89a2</t>
  </si>
  <si>
    <t>d48dfd66-5a6f-4d9b-b127-b6f9871728a2</t>
  </si>
  <si>
    <t>d70d7d73-b252-4171-b8df-0c3ff3d2e521</t>
  </si>
  <si>
    <t>1ffbc47c-32ea-4296-b629-98038a726f52</t>
  </si>
  <si>
    <t>d9d54991-f1f0-4017-8b0c-1e118ece1e16</t>
  </si>
  <si>
    <t>5c9aa6cc-2dc8-4a9b-a101-b5f98234ec38</t>
  </si>
  <si>
    <t>37d3bb74-7390-49be-b4d1-54a00d68f580</t>
  </si>
  <si>
    <t>4d384710-aacc-4c6c-a4fa-2dd04b7d1880</t>
  </si>
  <si>
    <t>7d8783f4-6f25-4d7f-962a-8d3e549d11f8</t>
  </si>
  <si>
    <t>ddb99b9e-1a9e-45f2-87ba-1ffc5b6e19ae</t>
  </si>
  <si>
    <t>e6b634b5-a73a-40fd-bc91-e54a786e7e8e</t>
  </si>
  <si>
    <t>e37d9bdc-8ab6-4d28-93ba-592993885183</t>
  </si>
  <si>
    <t>4b7b75a2-7aa0-4cbb-9f1c-c892bf5ef7fc</t>
  </si>
  <si>
    <t>395005b5-cc00-4d4f-8ef7-47ee71908462</t>
  </si>
  <si>
    <t>e00aa4c8-852d-40ba-a556-77a3aa570150</t>
  </si>
  <si>
    <t>8fa98785-00be-4efd-bae0-8ebe1643ca7b</t>
  </si>
  <si>
    <t>e1c69035-3968-4956-88b4-a33d7414590f</t>
  </si>
  <si>
    <t>c93ccda4-f9e7-4b8a-b6c0-4c61e1ebb5f8</t>
  </si>
  <si>
    <t>f698dd41-7943-41d5-af26-41e4be394633</t>
  </si>
  <si>
    <t>e8b4f926-6233-4772-9861-8872fe7e87d4</t>
  </si>
  <si>
    <t>Category</t>
  </si>
  <si>
    <t xml:space="preserve">Contract </t>
  </si>
  <si>
    <t>Product</t>
  </si>
  <si>
    <t>Tick Size</t>
  </si>
  <si>
    <t>Tick Value</t>
  </si>
  <si>
    <t xml:space="preserve">RT </t>
  </si>
  <si>
    <t>Last</t>
  </si>
  <si>
    <t>Buy Qty</t>
  </si>
  <si>
    <t>Avg. Buy Price</t>
  </si>
  <si>
    <t>Sell Qty</t>
  </si>
  <si>
    <t>Avg. Sell Price</t>
  </si>
  <si>
    <t>Running P/L</t>
  </si>
  <si>
    <t>Booked P/L</t>
  </si>
  <si>
    <t>RT</t>
  </si>
  <si>
    <t>Avg Ticks Booked</t>
  </si>
  <si>
    <t>Stop Price</t>
  </si>
  <si>
    <t>Max Heat</t>
  </si>
  <si>
    <t>Asset Code</t>
  </si>
  <si>
    <t>Comm.</t>
  </si>
  <si>
    <t>ASE</t>
  </si>
  <si>
    <t>Live Stock</t>
  </si>
  <si>
    <t>Total</t>
  </si>
  <si>
    <t>Running Pnl</t>
  </si>
  <si>
    <t>Booked PnL</t>
  </si>
  <si>
    <t>Tick Val</t>
  </si>
  <si>
    <t>Asset Class</t>
  </si>
  <si>
    <t>Commision</t>
  </si>
  <si>
    <t>label</t>
  </si>
  <si>
    <t>XNG</t>
  </si>
  <si>
    <t xml:space="preserve">energy </t>
  </si>
  <si>
    <t>SI</t>
  </si>
  <si>
    <t>agri</t>
  </si>
  <si>
    <t>PL</t>
  </si>
  <si>
    <t>metals</t>
  </si>
  <si>
    <t>HE</t>
  </si>
  <si>
    <t>softs</t>
  </si>
  <si>
    <t>LE</t>
  </si>
  <si>
    <t>Live stock</t>
  </si>
  <si>
    <t>GF</t>
  </si>
  <si>
    <t>others</t>
  </si>
  <si>
    <t>FCPO</t>
  </si>
  <si>
    <t>CL</t>
  </si>
  <si>
    <t>WBS</t>
  </si>
  <si>
    <t>HO</t>
  </si>
  <si>
    <t>G</t>
  </si>
  <si>
    <t>ZL</t>
  </si>
  <si>
    <t>ZM</t>
  </si>
  <si>
    <t>ZW</t>
  </si>
  <si>
    <t>ZS</t>
  </si>
  <si>
    <t>KE</t>
  </si>
  <si>
    <t>ZC</t>
  </si>
  <si>
    <t>ES</t>
  </si>
  <si>
    <t>NG</t>
  </si>
  <si>
    <t>SB</t>
  </si>
  <si>
    <t>HG</t>
  </si>
  <si>
    <t>CLBZ</t>
  </si>
  <si>
    <t>GC</t>
  </si>
  <si>
    <t>BRN</t>
  </si>
  <si>
    <t>RB</t>
  </si>
  <si>
    <t>XCL</t>
  </si>
  <si>
    <t>HB</t>
  </si>
  <si>
    <t>CT</t>
  </si>
  <si>
    <t>KC</t>
  </si>
  <si>
    <t>CC</t>
  </si>
  <si>
    <t>RS</t>
  </si>
  <si>
    <t>ADM</t>
  </si>
  <si>
    <t>HOU</t>
  </si>
  <si>
    <t>DBI</t>
  </si>
  <si>
    <t>ADMBRN</t>
  </si>
  <si>
    <t>ZT</t>
  </si>
  <si>
    <t>XHP</t>
  </si>
  <si>
    <t>B</t>
  </si>
  <si>
    <t>CME</t>
  </si>
  <si>
    <t>ZL Sep25-Oct25 Calendar</t>
  </si>
  <si>
    <t>XGVDO-SIM</t>
  </si>
  <si>
    <t>VDO-VSaini</t>
  </si>
  <si>
    <t>ZL Aug25-Sep25 Calendar</t>
  </si>
  <si>
    <t>4a61bcec-38b4-4125-ac0a-72cec67e5783</t>
  </si>
  <si>
    <t>S</t>
  </si>
  <si>
    <t>CME*</t>
  </si>
  <si>
    <t>87ce652a-f409-4427-a71f-796caa7a2967</t>
  </si>
  <si>
    <t>890a9b8e-2aa5-4d9f-b316-d636276aeb9b</t>
  </si>
  <si>
    <t>d1cc9fe5-4c26-49f2-934f-b47ec9e43cfd</t>
  </si>
  <si>
    <t>ac0a640b-c678-4dfa-8839-98c86ac58f9f</t>
  </si>
  <si>
    <t>TT SIM</t>
  </si>
  <si>
    <t>cf9c4c45-082e-48bb-baa2-a5bad607b471</t>
  </si>
  <si>
    <t>b35754e9-ae59-4ef5-b0f4-ece6a4914bce</t>
  </si>
  <si>
    <t>4f7a076e-c339-4f42-936a-8d9c3dd14e94</t>
  </si>
  <si>
    <t>Algo SE</t>
  </si>
  <si>
    <t>CL Aug25-Sep25 Calendar</t>
  </si>
  <si>
    <t>d3c97965-4ce6-4f44-a570-00e11511e808</t>
  </si>
  <si>
    <t>d6b90dfe-1b8d-47e7-b74f-807f59d39892</t>
  </si>
  <si>
    <t>d4f54407-21eb-41cb-b5fd-d4df36f91a54</t>
  </si>
  <si>
    <t>50c34416-b58f-4596-93cd-e629c730cb19</t>
  </si>
  <si>
    <t>1a0424da-4e6c-4fa9-b777-ecc7933e7cf8</t>
  </si>
  <si>
    <t>75e04b7f-7719-472b-bdf5-ea2913a5cb49</t>
  </si>
  <si>
    <t>d5764e62-36bc-4aca-8ff1-281bed97227c</t>
  </si>
  <si>
    <t>065c2ff9-cccb-4ccf-8df9-cce3ff71d43a</t>
  </si>
  <si>
    <t>CL Sep25-Oct25 Calendar</t>
  </si>
  <si>
    <t>2968f61f-e771-4643-96a8-965845285018</t>
  </si>
  <si>
    <t>0560e90a-6c7b-4b8f-8824-62817e697b44</t>
  </si>
  <si>
    <t>b67ae19e-c742-40fb-8e18-aab26394182e</t>
  </si>
  <si>
    <t>28bc1c2f-a388-4d80-a361-bc8523da15ac</t>
  </si>
  <si>
    <t>f0843980-d26d-4a56-953c-0c57a7bd5b25</t>
  </si>
  <si>
    <t>b30d3bf4-6522-4b79-8ee7-7f532108e904</t>
  </si>
  <si>
    <t>90b20edc-3044-4d95-bb42-99782ea9697b</t>
  </si>
  <si>
    <t>b00bb0fa-e591-45bc-ab26-c4833e8ac6a4</t>
  </si>
  <si>
    <t>dd7bfa9b-13d3-4b05-8238-c1ac1a74203d</t>
  </si>
  <si>
    <t>ffa889a7-418e-4089-ac91-2599ab33ff38</t>
  </si>
  <si>
    <t>HO Jul25-Aug25 Calendar</t>
  </si>
  <si>
    <t>3d00545a-0e6a-487a-b301-4349a866bfd4</t>
  </si>
  <si>
    <t>eb8b9dc1-f526-4f95-af1b-4b719b4e75dc</t>
  </si>
  <si>
    <t>HO Sep25-Oct25 Calendar</t>
  </si>
  <si>
    <t>ZL Jul25-Aug25 Calendar</t>
  </si>
  <si>
    <t>HO Aug25-Sep25 Calendar</t>
  </si>
  <si>
    <t>Breakouts</t>
  </si>
  <si>
    <t>RB Sep25-Oct25 Calendar</t>
  </si>
  <si>
    <t>RB Aug25-Sep25 Calendar</t>
  </si>
  <si>
    <t>ZC Jul25-Sep25 Calendar</t>
  </si>
  <si>
    <t>14'4</t>
  </si>
  <si>
    <t>16'0</t>
  </si>
  <si>
    <t>NG Aug25-Sep25 Calendar</t>
  </si>
  <si>
    <t>NG Sep25-Oct25 Calendar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</si>
</sst>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&quot;$&quot;* #,##0.00_);_(&quot;$&quot;* \(#,##0.00\);_(&quot;$&quot;* &quot;-&quot;??_);_(@_)"/>
    <numFmt numFmtId="165" formatCode="m/d/yy\ h:mm;@"/>
    <numFmt numFmtId="166" formatCode="h:mm:ss;@"/>
    <numFmt numFmtId="167" formatCode="0.000"/>
    <numFmt numFmtId="168" formatCode="yyyy\-mm\-dd;@"/>
    <numFmt numFmtId="169" formatCode="_([$$-409]* #,##0.00_);_([$$-409]* \(#,##0.00\);_([$$-409]* &quot;-&quot;??_);_(@_)"/>
    <numFmt numFmtId="170" formatCode="0.0000"/>
  </numFmts>
  <fonts count="2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333333"/>
      <name val="Calibri"/>
      <family val="2"/>
    </font>
    <font>
      <sz val="10"/>
      <color theme="1"/>
      <name val="Calibri"/>
      <family val="2"/>
      <scheme val="minor"/>
    </font>
    <font>
      <b/>
      <u/>
      <sz val="14"/>
      <color theme="3" tint="-0.24994659260841701"/>
      <name val="Calibri"/>
      <family val="2"/>
      <scheme val="minor"/>
    </font>
    <font>
      <sz val="10"/>
      <color theme="1"/>
      <name val="Calibri Light"/>
      <family val="2"/>
      <scheme val="major"/>
    </font>
    <font>
      <sz val="10"/>
      <name val="Calibri Light"/>
      <family val="2"/>
      <scheme val="major"/>
    </font>
    <font>
      <sz val="10"/>
      <color theme="0"/>
      <name val="Calibri Light"/>
      <family val="2"/>
      <scheme val="major"/>
    </font>
    <font>
      <sz val="11"/>
      <color rgb="FF000000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b/>
      <i/>
      <sz val="22"/>
      <color theme="0"/>
      <name val="Calibri"/>
      <family val="2"/>
      <scheme val="minor"/>
    </font>
    <font>
      <sz val="8"/>
      <color rgb="FF333333"/>
      <name val="Arial"/>
      <family val="2"/>
    </font>
    <font>
      <sz val="10"/>
      <color rgb="FFFF0000"/>
      <name val="Calibri Light"/>
      <family val="2"/>
      <scheme val="major"/>
    </font>
  </fonts>
  <fills count="11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/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theme="6"/>
      </left>
      <right/>
      <top style="thin">
        <color theme="6"/>
      </top>
      <bottom style="thin">
        <color theme="6"/>
      </bottom>
      <diagonal/>
    </border>
    <border>
      <left/>
      <right/>
      <top style="thin">
        <color theme="6"/>
      </top>
      <bottom style="thin">
        <color theme="6"/>
      </bottom>
      <diagonal/>
    </border>
    <border>
      <left style="thin">
        <color theme="6"/>
      </left>
      <right style="thin">
        <color theme="6"/>
      </right>
      <top style="thin">
        <color theme="6"/>
      </top>
      <bottom/>
      <diagonal/>
    </border>
    <border>
      <left style="thin">
        <color theme="6"/>
      </left>
      <right style="thin">
        <color theme="6"/>
      </right>
      <top/>
      <bottom style="thin">
        <color theme="6"/>
      </bottom>
      <diagonal/>
    </border>
    <border>
      <left style="thin">
        <color theme="6"/>
      </left>
      <right style="thin">
        <color theme="6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theme="6"/>
      </left>
      <right/>
      <top/>
      <bottom style="thin">
        <color theme="6"/>
      </bottom>
      <diagonal/>
    </border>
    <border>
      <left style="thin">
        <color theme="6"/>
      </left>
      <right/>
      <top style="thin">
        <color theme="6"/>
      </top>
      <bottom/>
      <diagonal/>
    </border>
    <border>
      <left style="thin">
        <color theme="6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theme="6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7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11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3" fillId="2" borderId="0" xfId="0" applyFont="1" applyFill="1" applyAlignment="1">
      <alignment horizontal="center"/>
    </xf>
    <xf numFmtId="0" fontId="0" fillId="0" borderId="1" xfId="0" applyBorder="1"/>
    <xf numFmtId="165" fontId="1" fillId="2" borderId="0" xfId="0" applyNumberFormat="1" applyFont="1" applyFill="1" applyAlignment="1">
      <alignment horizontal="center" vertical="center"/>
    </xf>
    <xf numFmtId="0" fontId="4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/>
    <xf numFmtId="0" fontId="11" fillId="0" borderId="1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165" fontId="1" fillId="2" borderId="1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167" fontId="1" fillId="2" borderId="0" xfId="0" applyNumberFormat="1" applyFont="1" applyFill="1" applyAlignment="1">
      <alignment horizontal="center" vertical="center"/>
    </xf>
    <xf numFmtId="167" fontId="0" fillId="0" borderId="1" xfId="0" applyNumberFormat="1" applyBorder="1" applyAlignment="1">
      <alignment horizontal="center"/>
    </xf>
    <xf numFmtId="167" fontId="0" fillId="0" borderId="0" xfId="0" applyNumberFormat="1"/>
    <xf numFmtId="0" fontId="12" fillId="0" borderId="0" xfId="0" applyFont="1" applyAlignment="1">
      <alignment horizontal="center"/>
    </xf>
    <xf numFmtId="14" fontId="4" fillId="3" borderId="1" xfId="0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14" fillId="0" borderId="8" xfId="0" applyFont="1" applyBorder="1" applyAlignment="1">
      <alignment horizontal="center"/>
    </xf>
    <xf numFmtId="0" fontId="14" fillId="0" borderId="9" xfId="0" applyFont="1" applyBorder="1" applyAlignment="1">
      <alignment horizontal="center"/>
    </xf>
    <xf numFmtId="166" fontId="14" fillId="0" borderId="0" xfId="0" applyNumberFormat="1" applyFont="1" applyAlignment="1">
      <alignment horizontal="center"/>
    </xf>
    <xf numFmtId="0" fontId="14" fillId="0" borderId="0" xfId="0" applyFont="1" applyAlignment="1">
      <alignment horizontal="center"/>
    </xf>
    <xf numFmtId="168" fontId="14" fillId="0" borderId="0" xfId="0" applyNumberFormat="1" applyFont="1" applyAlignment="1">
      <alignment horizontal="center"/>
    </xf>
    <xf numFmtId="165" fontId="14" fillId="0" borderId="0" xfId="0" applyNumberFormat="1" applyFont="1" applyAlignment="1">
      <alignment horizontal="center"/>
    </xf>
    <xf numFmtId="165" fontId="16" fillId="2" borderId="8" xfId="0" applyNumberFormat="1" applyFont="1" applyFill="1" applyBorder="1" applyAlignment="1">
      <alignment horizontal="center"/>
    </xf>
    <xf numFmtId="168" fontId="16" fillId="2" borderId="8" xfId="0" applyNumberFormat="1" applyFont="1" applyFill="1" applyBorder="1" applyAlignment="1">
      <alignment horizontal="center"/>
    </xf>
    <xf numFmtId="166" fontId="16" fillId="2" borderId="8" xfId="0" applyNumberFormat="1" applyFont="1" applyFill="1" applyBorder="1" applyAlignment="1">
      <alignment horizontal="center"/>
    </xf>
    <xf numFmtId="0" fontId="16" fillId="2" borderId="8" xfId="0" applyFont="1" applyFill="1" applyBorder="1" applyAlignment="1">
      <alignment horizontal="center"/>
    </xf>
    <xf numFmtId="165" fontId="14" fillId="0" borderId="8" xfId="0" applyNumberFormat="1" applyFont="1" applyBorder="1" applyAlignment="1">
      <alignment horizontal="center"/>
    </xf>
    <xf numFmtId="168" fontId="14" fillId="0" borderId="8" xfId="0" applyNumberFormat="1" applyFont="1" applyBorder="1" applyAlignment="1">
      <alignment horizontal="center"/>
    </xf>
    <xf numFmtId="166" fontId="14" fillId="0" borderId="8" xfId="0" applyNumberFormat="1" applyFont="1" applyBorder="1" applyAlignment="1">
      <alignment horizontal="center"/>
    </xf>
    <xf numFmtId="0" fontId="16" fillId="0" borderId="0" xfId="0" applyFont="1" applyAlignment="1">
      <alignment horizontal="center"/>
    </xf>
    <xf numFmtId="168" fontId="15" fillId="0" borderId="8" xfId="0" applyNumberFormat="1" applyFont="1" applyBorder="1" applyAlignment="1">
      <alignment horizontal="center"/>
    </xf>
    <xf numFmtId="11" fontId="14" fillId="0" borderId="8" xfId="0" applyNumberFormat="1" applyFont="1" applyBorder="1" applyAlignment="1">
      <alignment horizontal="center"/>
    </xf>
    <xf numFmtId="168" fontId="14" fillId="4" borderId="8" xfId="0" applyNumberFormat="1" applyFont="1" applyFill="1" applyBorder="1" applyAlignment="1">
      <alignment horizontal="center"/>
    </xf>
    <xf numFmtId="166" fontId="14" fillId="4" borderId="8" xfId="0" applyNumberFormat="1" applyFont="1" applyFill="1" applyBorder="1" applyAlignment="1">
      <alignment horizontal="center"/>
    </xf>
    <xf numFmtId="0" fontId="14" fillId="4" borderId="8" xfId="0" applyFont="1" applyFill="1" applyBorder="1" applyAlignment="1">
      <alignment horizontal="center"/>
    </xf>
    <xf numFmtId="0" fontId="17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0" fillId="0" borderId="0" xfId="0" quotePrefix="1" applyAlignment="1">
      <alignment horizontal="center"/>
    </xf>
    <xf numFmtId="0" fontId="10" fillId="6" borderId="0" xfId="0" applyFont="1" applyFill="1" applyAlignment="1">
      <alignment horizontal="center"/>
    </xf>
    <xf numFmtId="169" fontId="2" fillId="0" borderId="0" xfId="0" applyNumberFormat="1" applyFont="1" applyAlignment="1">
      <alignment horizontal="center"/>
    </xf>
    <xf numFmtId="170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4" fontId="0" fillId="0" borderId="0" xfId="0" applyNumberFormat="1" applyAlignment="1">
      <alignment horizontal="center"/>
    </xf>
    <xf numFmtId="0" fontId="18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8" fillId="6" borderId="0" xfId="0" applyFont="1" applyFill="1" applyAlignment="1">
      <alignment horizontal="center"/>
    </xf>
    <xf numFmtId="169" fontId="0" fillId="8" borderId="0" xfId="0" applyNumberFormat="1" applyFill="1"/>
    <xf numFmtId="169" fontId="0" fillId="0" borderId="0" xfId="0" applyNumberFormat="1"/>
    <xf numFmtId="169" fontId="19" fillId="8" borderId="0" xfId="0" applyNumberFormat="1" applyFont="1" applyFill="1"/>
    <xf numFmtId="0" fontId="0" fillId="6" borderId="0" xfId="0" applyFill="1"/>
    <xf numFmtId="169" fontId="2" fillId="6" borderId="0" xfId="0" applyNumberFormat="1" applyFont="1" applyFill="1" applyAlignment="1">
      <alignment horizontal="center"/>
    </xf>
    <xf numFmtId="169" fontId="8" fillId="8" borderId="0" xfId="0" applyNumberFormat="1" applyFont="1" applyFill="1"/>
    <xf numFmtId="0" fontId="21" fillId="0" borderId="0" xfId="0" applyFont="1"/>
    <xf numFmtId="168" fontId="14" fillId="10" borderId="8" xfId="0" applyNumberFormat="1" applyFont="1" applyFill="1" applyBorder="1" applyAlignment="1">
      <alignment horizontal="center"/>
    </xf>
    <xf numFmtId="166" fontId="14" fillId="10" borderId="8" xfId="0" applyNumberFormat="1" applyFont="1" applyFill="1" applyBorder="1" applyAlignment="1">
      <alignment horizontal="center"/>
    </xf>
    <xf numFmtId="0" fontId="14" fillId="10" borderId="8" xfId="0" applyFont="1" applyFill="1" applyBorder="1" applyAlignment="1">
      <alignment horizontal="center"/>
    </xf>
    <xf numFmtId="165" fontId="14" fillId="10" borderId="8" xfId="0" applyNumberFormat="1" applyFont="1" applyFill="1" applyBorder="1" applyAlignment="1">
      <alignment horizontal="center"/>
    </xf>
    <xf numFmtId="47" fontId="14" fillId="10" borderId="8" xfId="0" applyNumberFormat="1" applyFont="1" applyFill="1" applyBorder="1" applyAlignment="1">
      <alignment horizontal="center"/>
    </xf>
    <xf numFmtId="11" fontId="14" fillId="10" borderId="8" xfId="0" applyNumberFormat="1" applyFont="1" applyFill="1" applyBorder="1" applyAlignment="1">
      <alignment horizontal="center"/>
    </xf>
    <xf numFmtId="168" fontId="14" fillId="10" borderId="0" xfId="0" applyNumberFormat="1" applyFont="1" applyFill="1" applyAlignment="1">
      <alignment horizontal="center"/>
    </xf>
    <xf numFmtId="168" fontId="14" fillId="0" borderId="12" xfId="0" applyNumberFormat="1" applyFont="1" applyBorder="1" applyAlignment="1">
      <alignment horizontal="center"/>
    </xf>
    <xf numFmtId="166" fontId="14" fillId="0" borderId="12" xfId="0" applyNumberFormat="1" applyFont="1" applyBorder="1" applyAlignment="1">
      <alignment horizontal="center"/>
    </xf>
    <xf numFmtId="0" fontId="14" fillId="0" borderId="12" xfId="0" applyFont="1" applyBorder="1" applyAlignment="1">
      <alignment horizontal="center"/>
    </xf>
    <xf numFmtId="11" fontId="14" fillId="0" borderId="12" xfId="0" applyNumberFormat="1" applyFont="1" applyBorder="1" applyAlignment="1">
      <alignment horizontal="center"/>
    </xf>
    <xf numFmtId="168" fontId="14" fillId="0" borderId="13" xfId="0" applyNumberFormat="1" applyFont="1" applyBorder="1" applyAlignment="1">
      <alignment horizontal="center"/>
    </xf>
    <xf numFmtId="166" fontId="14" fillId="0" borderId="13" xfId="0" applyNumberFormat="1" applyFont="1" applyBorder="1" applyAlignment="1">
      <alignment horizontal="center"/>
    </xf>
    <xf numFmtId="0" fontId="14" fillId="0" borderId="13" xfId="0" applyFont="1" applyBorder="1" applyAlignment="1">
      <alignment horizontal="center"/>
    </xf>
    <xf numFmtId="11" fontId="14" fillId="0" borderId="13" xfId="0" applyNumberFormat="1" applyFont="1" applyBorder="1" applyAlignment="1">
      <alignment horizontal="center"/>
    </xf>
    <xf numFmtId="165" fontId="22" fillId="10" borderId="8" xfId="0" applyNumberFormat="1" applyFont="1" applyFill="1" applyBorder="1" applyAlignment="1">
      <alignment horizontal="center"/>
    </xf>
    <xf numFmtId="165" fontId="14" fillId="10" borderId="12" xfId="0" applyNumberFormat="1" applyFont="1" applyFill="1" applyBorder="1" applyAlignment="1">
      <alignment horizontal="center"/>
    </xf>
    <xf numFmtId="165" fontId="14" fillId="10" borderId="13" xfId="0" applyNumberFormat="1" applyFont="1" applyFill="1" applyBorder="1" applyAlignment="1">
      <alignment horizontal="center"/>
    </xf>
    <xf numFmtId="165" fontId="14" fillId="10" borderId="0" xfId="0" applyNumberFormat="1" applyFont="1" applyFill="1" applyAlignment="1">
      <alignment horizontal="center"/>
    </xf>
    <xf numFmtId="11" fontId="14" fillId="0" borderId="0" xfId="0" applyNumberFormat="1" applyFont="1" applyAlignment="1">
      <alignment horizontal="center"/>
    </xf>
    <xf numFmtId="165" fontId="14" fillId="10" borderId="1" xfId="0" applyNumberFormat="1" applyFont="1" applyFill="1" applyBorder="1" applyAlignment="1">
      <alignment horizontal="center"/>
    </xf>
    <xf numFmtId="168" fontId="14" fillId="0" borderId="1" xfId="0" applyNumberFormat="1" applyFont="1" applyBorder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11" fontId="14" fillId="0" borderId="1" xfId="0" applyNumberFormat="1" applyFont="1" applyBorder="1" applyAlignment="1">
      <alignment horizontal="center"/>
    </xf>
    <xf numFmtId="165" fontId="22" fillId="10" borderId="1" xfId="0" applyNumberFormat="1" applyFont="1" applyFill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14" fillId="0" borderId="16" xfId="0" applyFont="1" applyBorder="1" applyAlignment="1">
      <alignment horizontal="center"/>
    </xf>
    <xf numFmtId="0" fontId="14" fillId="0" borderId="10" xfId="0" applyFont="1" applyBorder="1" applyAlignment="1">
      <alignment horizontal="center"/>
    </xf>
    <xf numFmtId="166" fontId="14" fillId="10" borderId="0" xfId="0" applyNumberFormat="1" applyFont="1" applyFill="1" applyAlignment="1">
      <alignment horizontal="center"/>
    </xf>
    <xf numFmtId="0" fontId="14" fillId="10" borderId="0" xfId="0" applyFont="1" applyFill="1" applyAlignment="1">
      <alignment horizontal="center"/>
    </xf>
    <xf numFmtId="11" fontId="14" fillId="10" borderId="0" xfId="0" applyNumberFormat="1" applyFont="1" applyFill="1" applyAlignment="1">
      <alignment horizontal="center"/>
    </xf>
    <xf numFmtId="0" fontId="14" fillId="10" borderId="14" xfId="0" applyFont="1" applyFill="1" applyBorder="1" applyAlignment="1">
      <alignment horizontal="center"/>
    </xf>
    <xf numFmtId="11" fontId="14" fillId="10" borderId="14" xfId="0" applyNumberFormat="1" applyFont="1" applyFill="1" applyBorder="1" applyAlignment="1">
      <alignment horizontal="center"/>
    </xf>
    <xf numFmtId="0" fontId="14" fillId="10" borderId="15" xfId="0" applyFont="1" applyFill="1" applyBorder="1" applyAlignment="1">
      <alignment horizontal="center"/>
    </xf>
    <xf numFmtId="168" fontId="14" fillId="10" borderId="1" xfId="0" applyNumberFormat="1" applyFont="1" applyFill="1" applyBorder="1" applyAlignment="1">
      <alignment horizontal="center"/>
    </xf>
    <xf numFmtId="166" fontId="14" fillId="10" borderId="1" xfId="0" applyNumberFormat="1" applyFont="1" applyFill="1" applyBorder="1" applyAlignment="1">
      <alignment horizontal="center"/>
    </xf>
    <xf numFmtId="0" fontId="14" fillId="10" borderId="1" xfId="0" applyFont="1" applyFill="1" applyBorder="1" applyAlignment="1">
      <alignment horizontal="center"/>
    </xf>
    <xf numFmtId="11" fontId="14" fillId="10" borderId="1" xfId="0" applyNumberFormat="1" applyFont="1" applyFill="1" applyBorder="1" applyAlignment="1">
      <alignment horizontal="center"/>
    </xf>
    <xf numFmtId="0" fontId="16" fillId="2" borderId="10" xfId="0" applyFont="1" applyFill="1" applyBorder="1" applyAlignment="1">
      <alignment horizontal="center"/>
    </xf>
    <xf numFmtId="0" fontId="14" fillId="0" borderId="17" xfId="0" applyFont="1" applyBorder="1" applyAlignment="1">
      <alignment horizontal="center"/>
    </xf>
    <xf numFmtId="0" fontId="14" fillId="10" borderId="18" xfId="0" applyFont="1" applyFill="1" applyBorder="1" applyAlignment="1">
      <alignment horizontal="center"/>
    </xf>
    <xf numFmtId="0" fontId="14" fillId="10" borderId="5" xfId="0" applyFont="1" applyFill="1" applyBorder="1" applyAlignment="1">
      <alignment horizontal="center"/>
    </xf>
    <xf numFmtId="0" fontId="14" fillId="10" borderId="10" xfId="0" applyFont="1" applyFill="1" applyBorder="1" applyAlignment="1">
      <alignment horizontal="center"/>
    </xf>
    <xf numFmtId="0" fontId="14" fillId="10" borderId="19" xfId="0" applyFont="1" applyFill="1" applyBorder="1" applyAlignment="1">
      <alignment horizontal="center"/>
    </xf>
    <xf numFmtId="0" fontId="18" fillId="5" borderId="0" xfId="0" applyFont="1" applyFill="1" applyAlignment="1">
      <alignment horizontal="center"/>
    </xf>
    <xf numFmtId="0" fontId="18" fillId="7" borderId="0" xfId="0" applyFont="1" applyFill="1" applyAlignment="1">
      <alignment horizontal="center"/>
    </xf>
    <xf numFmtId="168" fontId="14" fillId="9" borderId="10" xfId="0" applyNumberFormat="1" applyFont="1" applyFill="1" applyBorder="1" applyAlignment="1">
      <alignment horizontal="center"/>
    </xf>
    <xf numFmtId="168" fontId="14" fillId="9" borderId="11" xfId="0" applyNumberFormat="1" applyFont="1" applyFill="1" applyBorder="1" applyAlignment="1">
      <alignment horizontal="center"/>
    </xf>
    <xf numFmtId="168" fontId="14" fillId="9" borderId="9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0" fillId="5" borderId="0" xfId="0" applyFont="1" applyFill="1" applyAlignment="1">
      <alignment horizontal="center"/>
    </xf>
  </cellXfs>
  <cellStyles count="3">
    <cellStyle name="Currency 2" xfId="1" xr:uid="{67EA16C4-7062-4150-827D-082AF253375F}"/>
    <cellStyle name="Hyperlink" xfId="2" builtinId="8" customBuiltin="1"/>
    <cellStyle name="Normal" xfId="0" builtinId="0"/>
  </cellStyles>
  <dxfs count="3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5" tint="0.79998168889431442"/>
        </patternFill>
      </fill>
    </dxf>
    <dxf>
      <fill>
        <patternFill>
          <bgColor rgb="FF33CC33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66FFFF"/>
      <color rgb="FF33CC33"/>
      <color rgb="FFFF7C80"/>
      <color rgb="FFA50021"/>
      <color rgb="FFFF0000"/>
      <color rgb="FFFF5050"/>
      <color rgb="FFFF7575"/>
      <color rgb="FFFF8585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tt.rtd">
      <tp t="e">
        <v>#N/A</v>
        <stp/>
        <stp>Inst</stp>
        <stp>ASE</stp>
        <stp>RB Aug25-Sep25 Calendar</stp>
        <tr r="I12" s="1"/>
      </tp>
      <tp t="e">
        <v>#N/A</v>
        <stp/>
        <stp>Inst</stp>
        <stp>ASE</stp>
        <stp>CL Sep25-Oct25 Calendar</stp>
        <tr r="I8" s="1"/>
      </tp>
      <tp t="e">
        <v>#N/A</v>
        <stp/>
        <stp>Inst</stp>
        <stp>ASE</stp>
        <stp>HO Sep25-Oct25 Calendar</stp>
        <tr r="I9" s="1"/>
      </tp>
      <tp t="e">
        <v>#N/A</v>
        <stp/>
        <stp>Inst</stp>
        <stp>ASE</stp>
        <stp>ZC Jul25-Sep25 Calendar</stp>
        <tr r="I13" s="1"/>
      </tp>
      <tp t="e">
        <v>#N/A</v>
        <stp/>
        <stp>Inst</stp>
        <stp>ASE</stp>
        <stp>ZL Aug25-Sep25 Calendar</stp>
        <tr r="I6" s="1"/>
      </tp>
      <tp t="e">
        <v>#N/A</v>
        <stp/>
        <stp>Inst</stp>
        <stp>ASE</stp>
        <stp>ZL Jul25-Aug25 Calendar</stp>
        <tr r="I3" s="1"/>
      </tp>
      <tp t="e">
        <v>#N/A</v>
        <stp/>
        <stp>Inst</stp>
        <stp>ASE</stp>
        <stp>NG Sep25-Oct25 Calendar</stp>
        <tr r="I15" s="1"/>
      </tp>
      <tp t="e">
        <v>#N/A</v>
        <stp/>
        <stp>Inst</stp>
        <stp>ASE</stp>
        <stp>RB Sep25-Oct25 Calendar</stp>
        <tr r="I11" s="1"/>
      </tp>
      <tp t="e">
        <v>#N/A</v>
        <stp/>
        <stp>Inst</stp>
        <stp>ASE</stp>
        <stp>CL Aug25-Sep25 Calendar</stp>
        <tr r="I4" s="1"/>
      </tp>
      <tp t="e">
        <v>#N/A</v>
        <stp/>
        <stp>Inst</stp>
        <stp>ASE</stp>
        <stp>HO Aug25-Sep25 Calendar</stp>
        <tr r="I10" s="1"/>
      </tp>
      <tp t="e">
        <v>#N/A</v>
        <stp/>
        <stp>Inst</stp>
        <stp>ASE</stp>
        <stp>HO Jul25-Aug25 Calendar</stp>
        <tr r="I7" s="1"/>
      </tp>
      <tp t="e">
        <v>#N/A</v>
        <stp/>
        <stp>Inst</stp>
        <stp>ASE</stp>
        <stp>ZL Sep25-Oct25 Calendar</stp>
        <tr r="I5" s="1"/>
      </tp>
      <tp t="e">
        <v>#N/A</v>
        <stp/>
        <stp>Inst</stp>
        <stp>ASE</stp>
        <stp>NG Aug25-Sep25 Calendar</stp>
        <tr r="I14" s="1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Types" Target="richData/rdRichValueTypes.xml"/><Relationship Id="rId17" Type="http://schemas.openxmlformats.org/officeDocument/2006/relationships/volatileDependencies" Target="volatileDependenci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Structure" Target="richData/rdrichvaluestructure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ustomXml" Target="../customXml/item1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5F602-E62A-4995-9B89-5D9385C4BEA7}">
  <sheetPr>
    <tabColor rgb="FF33CC33"/>
  </sheetPr>
  <dimension ref="B1:AK100"/>
  <sheetViews>
    <sheetView showGridLines="0" zoomScaleNormal="100" workbookViewId="0">
      <selection activeCell="C18" sqref="C18"/>
    </sheetView>
  </sheetViews>
  <sheetFormatPr defaultRowHeight="15" x14ac:dyDescent="0.25"/>
  <cols>
    <col min="2" max="2" width="49.42578125" bestFit="1" customWidth="1"/>
    <col min="3" max="3" width="10.85546875" bestFit="1" customWidth="1"/>
    <col min="4" max="4" width="19.140625" bestFit="1" customWidth="1"/>
    <col min="5" max="5" width="14" bestFit="1" customWidth="1"/>
    <col min="6" max="6" width="16.42578125" bestFit="1" customWidth="1"/>
    <col min="7" max="7" width="15.7109375" bestFit="1" customWidth="1"/>
    <col min="9" max="9" width="49.42578125" bestFit="1" customWidth="1"/>
    <col min="10" max="10" width="10" bestFit="1" customWidth="1"/>
    <col min="11" max="11" width="14.85546875" customWidth="1"/>
    <col min="12" max="12" width="12.7109375" bestFit="1" customWidth="1"/>
    <col min="13" max="13" width="4" customWidth="1"/>
    <col min="14" max="14" width="28.5703125" bestFit="1" customWidth="1"/>
    <col min="15" max="15" width="10" bestFit="1" customWidth="1"/>
    <col min="16" max="16" width="12.7109375" bestFit="1" customWidth="1"/>
    <col min="17" max="17" width="12" bestFit="1" customWidth="1"/>
    <col min="18" max="18" width="4" customWidth="1"/>
    <col min="19" max="19" width="23.5703125" bestFit="1" customWidth="1"/>
    <col min="20" max="20" width="10" bestFit="1" customWidth="1"/>
    <col min="21" max="22" width="12.7109375" bestFit="1" customWidth="1"/>
    <col min="23" max="23" width="3.85546875" customWidth="1"/>
    <col min="24" max="24" width="24.7109375" bestFit="1" customWidth="1"/>
    <col min="25" max="25" width="10" bestFit="1" customWidth="1"/>
    <col min="26" max="26" width="11.28515625" bestFit="1" customWidth="1"/>
    <col min="27" max="27" width="10.7109375" bestFit="1" customWidth="1"/>
    <col min="28" max="28" width="7" customWidth="1"/>
    <col min="29" max="29" width="20" customWidth="1"/>
    <col min="30" max="30" width="10" bestFit="1" customWidth="1"/>
    <col min="31" max="31" width="11.28515625" bestFit="1" customWidth="1"/>
    <col min="32" max="32" width="13.28515625" customWidth="1"/>
    <col min="33" max="33" width="3.7109375" customWidth="1"/>
    <col min="34" max="34" width="25.7109375" bestFit="1" customWidth="1"/>
    <col min="35" max="35" width="10" bestFit="1" customWidth="1"/>
    <col min="36" max="36" width="11.28515625" bestFit="1" customWidth="1"/>
    <col min="37" max="37" width="12.85546875" customWidth="1"/>
  </cols>
  <sheetData>
    <row r="1" spans="2:37" ht="15.75" x14ac:dyDescent="0.25">
      <c r="K1" s="64">
        <f ca="1">SUM(K5:K74)</f>
        <v>0</v>
      </c>
      <c r="L1" s="60"/>
      <c r="P1" s="64">
        <f>SUM(P5:P74)</f>
        <v>0</v>
      </c>
      <c r="Q1" s="60"/>
      <c r="U1" s="64">
        <f>SUM(U5:U74)</f>
        <v>0</v>
      </c>
      <c r="V1" s="60"/>
      <c r="Z1" s="64">
        <f>SUM(Z5:Z74)</f>
        <v>0</v>
      </c>
      <c r="AA1" s="60"/>
      <c r="AE1" s="64">
        <f>SUM(AE5:AE74)</f>
        <v>0</v>
      </c>
      <c r="AF1" s="60"/>
      <c r="AJ1" s="64">
        <f>SUM(AJ5:AJ74)</f>
        <v>0</v>
      </c>
      <c r="AK1" s="60"/>
    </row>
    <row r="2" spans="2:37" ht="15" customHeight="1" x14ac:dyDescent="0.25">
      <c r="B2" s="111" t="s">
        <v>0</v>
      </c>
      <c r="C2" s="111"/>
      <c r="D2" s="111"/>
      <c r="E2" s="111"/>
      <c r="F2" s="111"/>
      <c r="G2" s="111"/>
      <c r="I2" s="112" t="s">
        <v>1</v>
      </c>
      <c r="J2" s="112"/>
      <c r="K2" s="112"/>
      <c r="L2" s="112"/>
      <c r="N2" s="112" t="s">
        <v>2</v>
      </c>
      <c r="O2" s="112"/>
      <c r="P2" s="112"/>
      <c r="Q2" s="112"/>
      <c r="S2" s="112" t="s">
        <v>3</v>
      </c>
      <c r="T2" s="112"/>
      <c r="U2" s="112"/>
      <c r="V2" s="112"/>
      <c r="X2" s="112" t="s">
        <v>4</v>
      </c>
      <c r="Y2" s="112"/>
      <c r="Z2" s="112"/>
      <c r="AA2" s="112"/>
      <c r="AC2" s="112" t="s">
        <v>5</v>
      </c>
      <c r="AD2" s="112"/>
      <c r="AE2" s="112"/>
      <c r="AF2" s="112"/>
      <c r="AH2" s="112" t="s">
        <v>6</v>
      </c>
      <c r="AI2" s="112"/>
      <c r="AJ2" s="112"/>
      <c r="AK2" s="112"/>
    </row>
    <row r="3" spans="2:37" ht="15" customHeight="1" x14ac:dyDescent="0.25">
      <c r="B3" s="111"/>
      <c r="C3" s="111"/>
      <c r="D3" s="111"/>
      <c r="E3" s="111"/>
      <c r="F3" s="111"/>
      <c r="G3" s="111"/>
      <c r="I3" s="112"/>
      <c r="J3" s="112"/>
      <c r="K3" s="112"/>
      <c r="L3" s="112"/>
      <c r="N3" s="112"/>
      <c r="O3" s="112"/>
      <c r="P3" s="112"/>
      <c r="Q3" s="112"/>
      <c r="S3" s="112"/>
      <c r="T3" s="112"/>
      <c r="U3" s="112"/>
      <c r="V3" s="112"/>
      <c r="X3" s="112"/>
      <c r="Y3" s="112"/>
      <c r="Z3" s="112"/>
      <c r="AA3" s="112"/>
      <c r="AC3" s="112"/>
      <c r="AD3" s="112"/>
      <c r="AE3" s="112"/>
      <c r="AF3" s="112"/>
      <c r="AH3" s="112"/>
      <c r="AI3" s="112"/>
      <c r="AJ3" s="112"/>
      <c r="AK3" s="112"/>
    </row>
    <row r="4" spans="2:37" ht="18.75" customHeight="1" x14ac:dyDescent="0.25">
      <c r="B4" s="58" t="str" cm="1">
        <f t="array" aca="1" ref="B4:G10" ca="1">_xlfn._xlws.FILTER(CHOOSE({1,2,3,4,5,6}, Mapping!C2:C1000,Mapping!D2:D1000, Mapping!M2:M1000, Mapping!N2:N1000, Mapping!O2:O1000, Mapping!P2:P1000), Mapping!N2:N1000&lt;&gt;0, "")</f>
        <v xml:space="preserve">Contract </v>
      </c>
      <c r="C4" s="58" t="str">
        <f ca="1"/>
        <v>Product</v>
      </c>
      <c r="D4" s="58" t="str">
        <f ca="1"/>
        <v>Avg. Sell Price</v>
      </c>
      <c r="E4" s="58" t="str">
        <f ca="1"/>
        <v>Open Pos.</v>
      </c>
      <c r="F4" s="58" t="str">
        <f ca="1"/>
        <v>Running P/L</v>
      </c>
      <c r="G4" s="58" t="str">
        <f ca="1"/>
        <v>Booked P/L</v>
      </c>
      <c r="I4" s="58" t="s">
        <v>7</v>
      </c>
      <c r="J4" s="58" t="s">
        <v>8</v>
      </c>
      <c r="K4" s="58" t="s">
        <v>9</v>
      </c>
      <c r="L4" s="58" t="s">
        <v>10</v>
      </c>
      <c r="N4" s="58" t="s">
        <v>7</v>
      </c>
      <c r="O4" s="58" t="s">
        <v>8</v>
      </c>
      <c r="P4" s="58" t="s">
        <v>9</v>
      </c>
      <c r="Q4" s="58" t="s">
        <v>10</v>
      </c>
      <c r="S4" s="58" t="s">
        <v>7</v>
      </c>
      <c r="T4" s="58" t="s">
        <v>8</v>
      </c>
      <c r="U4" s="58" t="s">
        <v>9</v>
      </c>
      <c r="V4" s="58" t="s">
        <v>10</v>
      </c>
      <c r="X4" s="58" t="s">
        <v>7</v>
      </c>
      <c r="Y4" s="58" t="s">
        <v>8</v>
      </c>
      <c r="Z4" s="58" t="s">
        <v>9</v>
      </c>
      <c r="AA4" s="58" t="s">
        <v>10</v>
      </c>
      <c r="AC4" s="58" t="s">
        <v>7</v>
      </c>
      <c r="AD4" s="58" t="s">
        <v>8</v>
      </c>
      <c r="AE4" s="58" t="s">
        <v>9</v>
      </c>
      <c r="AF4" s="58" t="s">
        <v>10</v>
      </c>
      <c r="AH4" s="58" t="s">
        <v>7</v>
      </c>
      <c r="AI4" s="58" t="s">
        <v>8</v>
      </c>
      <c r="AJ4" s="58" t="s">
        <v>9</v>
      </c>
      <c r="AK4" s="58" t="s">
        <v>10</v>
      </c>
    </row>
    <row r="5" spans="2:37" x14ac:dyDescent="0.25">
      <c r="B5" s="54" t="str">
        <f ca="1"/>
        <v>CL Aug25-Sep25 Calendar</v>
      </c>
      <c r="C5" s="1" t="str">
        <f ca="1"/>
        <v>CL</v>
      </c>
      <c r="D5" s="53">
        <f ca="1"/>
        <v>1.5947500000000003</v>
      </c>
      <c r="E5" s="54">
        <f ca="1"/>
        <v>2</v>
      </c>
      <c r="F5" s="52">
        <f ca="1"/>
        <v>0</v>
      </c>
      <c r="G5" s="52">
        <f ca="1"/>
        <v>1427.8048780488018</v>
      </c>
      <c r="I5" s="54" t="str" cm="1">
        <f t="array" aca="1" ref="I5:L10" ca="1">_xlfn._xlws.FILTER(
    CHOOSE({1,2,3,4}, Mapping!C2:C1000, Mapping!N2:N1000, Mapping!O2:O1000, Mapping!P2:P1000),
    (Mapping!N2:N1000&lt;&gt;0) * (Mapping!U2:U1000=0)
)</f>
        <v>CL Aug25-Sep25 Calendar</v>
      </c>
      <c r="J5" s="54">
        <f ca="1"/>
        <v>2</v>
      </c>
      <c r="K5" s="52">
        <f ca="1"/>
        <v>0</v>
      </c>
      <c r="L5" s="52">
        <f ca="1"/>
        <v>1427.8048780488018</v>
      </c>
      <c r="N5" s="54" t="e" cm="1" vm="1">
        <f t="array" aca="1" ref="N5" ca="1">_xlfn._xlws.FILTER(
    CHOOSE({1,2,3,4}, Mapping!C2:C1000, Mapping!N2:N1000, Mapping!O2:O1000, Mapping!P2:P1000),
    (Mapping!N2:N1000&lt;&gt;0) * (Mapping!U2:U1000=1)
)</f>
        <v>#VALUE!</v>
      </c>
      <c r="O5" s="54"/>
      <c r="P5" s="52"/>
      <c r="Q5" s="52"/>
      <c r="S5" s="54" t="e" cm="1" vm="1">
        <f t="array" aca="1" ref="S5" ca="1">_xlfn._xlws.FILTER(
    CHOOSE({1,2,3,4}, Mapping!C2:C1000, Mapping!N2:N1000, Mapping!O2:O1000, Mapping!P2:P1000),
    (Mapping!N2:N1000&lt;&gt;0) * (Mapping!U2:U1000=2)
)</f>
        <v>#VALUE!</v>
      </c>
      <c r="T5" s="54"/>
      <c r="U5" s="52"/>
      <c r="V5" s="52"/>
      <c r="X5" s="54" t="e" cm="1" vm="1">
        <f t="array" aca="1" ref="X5" ca="1">_xlfn._xlws.FILTER(
    CHOOSE({1,2,3,4}, Mapping!C2:C1000, Mapping!N2:N1000, Mapping!O2:O1000, Mapping!P2:P1000),
    (Mapping!N2:N1000&lt;&gt;0) * (Mapping!U2:U1000=3)
)</f>
        <v>#VALUE!</v>
      </c>
      <c r="Y5" s="54"/>
      <c r="Z5" s="52"/>
      <c r="AA5" s="52"/>
      <c r="AC5" s="54" t="e" cm="1" vm="1">
        <f t="array" aca="1" ref="AC5" ca="1">_xlfn._xlws.FILTER(
    CHOOSE({1,2,3,4}, Mapping!C2:C1000, Mapping!N2:N1000, Mapping!O2:O1000, Mapping!P2:P1000),
    (Mapping!N2:N1000&lt;&gt;0) * (Mapping!U2:U1000=4)
)</f>
        <v>#VALUE!</v>
      </c>
      <c r="AD5" s="54"/>
      <c r="AE5" s="52"/>
      <c r="AF5" s="52"/>
      <c r="AH5" s="54" t="e" cm="1" vm="1">
        <f t="array" aca="1" ref="AH5" ca="1">_xlfn._xlws.FILTER(
    CHOOSE({1,2,3,4}, Mapping!C2:C1000, Mapping!N2:N1000, Mapping!O2:O1000, Mapping!P2:P1000),
    (Mapping!N2:N1000&lt;&gt;0) * (Mapping!U2:U1000=5)
)</f>
        <v>#VALUE!</v>
      </c>
      <c r="AI5" s="54"/>
      <c r="AJ5" s="52"/>
      <c r="AK5" s="52"/>
    </row>
    <row r="6" spans="2:37" x14ac:dyDescent="0.25">
      <c r="B6" s="54" t="str">
        <f ca="1"/>
        <v>CL Sep25-Oct25 Calendar</v>
      </c>
      <c r="C6" s="1" t="str">
        <f ca="1"/>
        <v>CL</v>
      </c>
      <c r="D6" s="53">
        <f ca="1"/>
        <v>1.3439285714285716</v>
      </c>
      <c r="E6" s="54">
        <f ca="1"/>
        <v>2</v>
      </c>
      <c r="F6" s="52">
        <f ca="1"/>
        <v>0</v>
      </c>
      <c r="G6" s="52">
        <f ca="1"/>
        <v>595.33333333334099</v>
      </c>
      <c r="I6" s="54" t="str">
        <f ca="1"/>
        <v>CL Sep25-Oct25 Calendar</v>
      </c>
      <c r="J6" s="54">
        <f ca="1"/>
        <v>2</v>
      </c>
      <c r="K6" s="52">
        <f ca="1"/>
        <v>0</v>
      </c>
      <c r="L6" s="52">
        <f ca="1"/>
        <v>595.33333333334099</v>
      </c>
      <c r="N6" s="54"/>
      <c r="O6" s="54"/>
      <c r="P6" s="52"/>
      <c r="Q6" s="52"/>
      <c r="S6" s="54"/>
      <c r="T6" s="54"/>
      <c r="U6" s="52"/>
      <c r="V6" s="52"/>
      <c r="X6" s="54"/>
      <c r="Y6" s="54"/>
      <c r="Z6" s="52"/>
      <c r="AA6" s="52"/>
      <c r="AC6" s="54"/>
      <c r="AD6" s="54"/>
      <c r="AE6" s="52"/>
      <c r="AF6" s="52"/>
      <c r="AH6" s="54"/>
      <c r="AI6" s="54"/>
      <c r="AJ6" s="52"/>
      <c r="AK6" s="52"/>
    </row>
    <row r="7" spans="2:37" x14ac:dyDescent="0.25">
      <c r="B7" s="54" t="str">
        <f ca="1"/>
        <v>HO Sep25-Oct25 Calendar</v>
      </c>
      <c r="C7" s="1" t="str">
        <f ca="1"/>
        <v>HO</v>
      </c>
      <c r="D7" s="53">
        <f ca="1"/>
        <v>1.9761538461538462E-2</v>
      </c>
      <c r="E7" s="54">
        <f ca="1"/>
        <v>2</v>
      </c>
      <c r="F7" s="52">
        <f ca="1"/>
        <v>0</v>
      </c>
      <c r="G7" s="52">
        <f ca="1"/>
        <v>806.32000000000346</v>
      </c>
      <c r="I7" s="54" t="str">
        <f ca="1"/>
        <v>HO Sep25-Oct25 Calendar</v>
      </c>
      <c r="J7" s="54">
        <f ca="1"/>
        <v>2</v>
      </c>
      <c r="K7" s="52">
        <f ca="1"/>
        <v>0</v>
      </c>
      <c r="L7" s="52">
        <f ca="1"/>
        <v>806.32000000000346</v>
      </c>
      <c r="N7" s="54"/>
      <c r="O7" s="54"/>
      <c r="P7" s="52"/>
      <c r="Q7" s="52"/>
      <c r="S7" s="54"/>
      <c r="T7" s="54"/>
      <c r="U7" s="52"/>
      <c r="V7" s="52"/>
      <c r="X7" s="54"/>
      <c r="Y7" s="54"/>
      <c r="Z7" s="52"/>
      <c r="AA7" s="52"/>
      <c r="AC7" s="54"/>
      <c r="AD7" s="54"/>
      <c r="AE7" s="52"/>
      <c r="AF7" s="52"/>
      <c r="AH7" s="54"/>
      <c r="AI7" s="54"/>
      <c r="AJ7" s="52"/>
      <c r="AK7" s="52"/>
    </row>
    <row r="8" spans="2:37" x14ac:dyDescent="0.25">
      <c r="B8" s="54" t="str">
        <f ca="1"/>
        <v>HO Aug25-Sep25 Calendar</v>
      </c>
      <c r="C8" s="1" t="str">
        <f ca="1"/>
        <v>HO</v>
      </c>
      <c r="D8" s="53">
        <f ca="1"/>
        <v>2.3476923076923079E-2</v>
      </c>
      <c r="E8" s="54">
        <f ca="1"/>
        <v>2</v>
      </c>
      <c r="F8" s="52">
        <f ca="1"/>
        <v>0</v>
      </c>
      <c r="G8" s="52">
        <f ca="1"/>
        <v>-84.359999999999317</v>
      </c>
      <c r="I8" s="54" t="str">
        <f ca="1"/>
        <v>HO Aug25-Sep25 Calendar</v>
      </c>
      <c r="J8" s="54">
        <f ca="1"/>
        <v>2</v>
      </c>
      <c r="K8" s="52">
        <f ca="1"/>
        <v>0</v>
      </c>
      <c r="L8" s="52">
        <f ca="1"/>
        <v>-84.359999999999317</v>
      </c>
      <c r="N8" s="54"/>
      <c r="O8" s="54"/>
      <c r="P8" s="52"/>
      <c r="Q8" s="52"/>
      <c r="S8" s="54"/>
      <c r="T8" s="54"/>
      <c r="U8" s="52"/>
      <c r="V8" s="52"/>
      <c r="X8" s="54"/>
      <c r="Y8" s="54"/>
      <c r="Z8" s="52"/>
      <c r="AA8" s="52"/>
      <c r="AC8" s="54"/>
      <c r="AD8" s="54"/>
      <c r="AE8" s="52"/>
      <c r="AF8" s="52"/>
      <c r="AH8" s="54"/>
    </row>
    <row r="9" spans="2:37" x14ac:dyDescent="0.25">
      <c r="B9" s="54" t="str">
        <f ca="1"/>
        <v>RB Sep25-Oct25 Calendar</v>
      </c>
      <c r="C9" s="1" t="str">
        <f ca="1"/>
        <v>RB</v>
      </c>
      <c r="D9" s="53">
        <f ca="1"/>
        <v>0.15140000000000003</v>
      </c>
      <c r="E9" s="54">
        <f ca="1"/>
        <v>4</v>
      </c>
      <c r="F9" s="52">
        <f ca="1"/>
        <v>0</v>
      </c>
      <c r="G9" s="52">
        <f ca="1"/>
        <v>-65.99999999998272</v>
      </c>
      <c r="I9" s="54" t="str">
        <f ca="1"/>
        <v>RB Sep25-Oct25 Calendar</v>
      </c>
      <c r="J9" s="54">
        <f ca="1"/>
        <v>4</v>
      </c>
      <c r="K9" s="52">
        <f ca="1"/>
        <v>0</v>
      </c>
      <c r="L9" s="52">
        <f ca="1"/>
        <v>-65.99999999998272</v>
      </c>
      <c r="N9" s="54"/>
      <c r="O9" s="54"/>
      <c r="P9" s="52"/>
      <c r="Q9" s="52"/>
      <c r="S9" s="54"/>
      <c r="T9" s="54"/>
      <c r="U9" s="52"/>
      <c r="V9" s="52"/>
      <c r="X9" s="54"/>
      <c r="Y9" s="54"/>
      <c r="Z9" s="52"/>
      <c r="AA9" s="52"/>
      <c r="AC9" s="54"/>
      <c r="AH9" s="54"/>
    </row>
    <row r="10" spans="2:37" x14ac:dyDescent="0.25">
      <c r="B10" s="54" t="str">
        <f ca="1"/>
        <v>NG Sep25-Oct25 Calendar</v>
      </c>
      <c r="C10" s="1" t="str">
        <f ca="1"/>
        <v>NG</v>
      </c>
      <c r="D10" s="53" t="str">
        <f ca="1"/>
        <v/>
      </c>
      <c r="E10" s="54">
        <f ca="1"/>
        <v>1</v>
      </c>
      <c r="F10" s="52">
        <f ca="1"/>
        <v>0</v>
      </c>
      <c r="G10" s="52">
        <f ca="1"/>
        <v>0</v>
      </c>
      <c r="I10" s="54" t="str">
        <f ca="1"/>
        <v>NG Sep25-Oct25 Calendar</v>
      </c>
      <c r="J10" s="54">
        <f ca="1"/>
        <v>1</v>
      </c>
      <c r="K10" s="52">
        <f ca="1"/>
        <v>0</v>
      </c>
      <c r="L10" s="52">
        <f ca="1"/>
        <v>0</v>
      </c>
      <c r="N10" s="54"/>
      <c r="O10" s="54"/>
      <c r="P10" s="52"/>
      <c r="Q10" s="52"/>
      <c r="S10" s="54"/>
      <c r="T10" s="54"/>
      <c r="U10" s="52"/>
      <c r="V10" s="52"/>
      <c r="X10" s="54"/>
      <c r="Y10" s="54"/>
      <c r="Z10" s="52"/>
      <c r="AA10" s="52"/>
      <c r="AC10" s="54"/>
      <c r="AH10" s="54"/>
    </row>
    <row r="11" spans="2:37" x14ac:dyDescent="0.25">
      <c r="B11" s="54"/>
      <c r="C11" s="1"/>
      <c r="D11" s="53"/>
      <c r="E11" s="54"/>
      <c r="F11" s="52"/>
      <c r="G11" s="52"/>
      <c r="I11" s="54"/>
      <c r="J11" s="54"/>
      <c r="K11" s="52"/>
      <c r="L11" s="52"/>
      <c r="N11" s="54"/>
      <c r="O11" s="54"/>
      <c r="P11" s="52"/>
      <c r="Q11" s="52"/>
      <c r="S11" s="54"/>
      <c r="T11" s="54"/>
      <c r="U11" s="52"/>
      <c r="V11" s="52"/>
      <c r="X11" s="54"/>
      <c r="Y11" s="54"/>
      <c r="Z11" s="52"/>
      <c r="AA11" s="52"/>
      <c r="AC11" s="54"/>
      <c r="AH11" s="54"/>
    </row>
    <row r="12" spans="2:37" x14ac:dyDescent="0.25">
      <c r="B12" s="54"/>
      <c r="C12" s="1"/>
      <c r="D12" s="53"/>
      <c r="E12" s="54"/>
      <c r="F12" s="52"/>
      <c r="G12" s="52"/>
      <c r="I12" s="54"/>
      <c r="J12" s="54"/>
      <c r="K12" s="52"/>
      <c r="L12" s="52"/>
      <c r="N12" s="54"/>
      <c r="O12" s="54"/>
      <c r="P12" s="52"/>
      <c r="Q12" s="52"/>
      <c r="S12" s="54"/>
      <c r="X12" s="54"/>
      <c r="Y12" s="54"/>
      <c r="Z12" s="52"/>
      <c r="AA12" s="52"/>
      <c r="AC12" s="54"/>
      <c r="AH12" s="54"/>
    </row>
    <row r="13" spans="2:37" x14ac:dyDescent="0.25">
      <c r="B13" s="54"/>
      <c r="C13" s="1"/>
      <c r="D13" s="53"/>
      <c r="E13" s="54"/>
      <c r="F13" s="52"/>
      <c r="G13" s="52"/>
      <c r="I13" s="54"/>
      <c r="J13" s="54"/>
      <c r="K13" s="52"/>
      <c r="L13" s="52"/>
      <c r="N13" s="54"/>
      <c r="O13" s="54"/>
      <c r="P13" s="52"/>
      <c r="Q13" s="52"/>
      <c r="X13" s="54"/>
      <c r="Y13" s="54"/>
      <c r="Z13" s="52"/>
      <c r="AA13" s="52"/>
      <c r="AC13" s="54"/>
      <c r="AH13" s="54"/>
    </row>
    <row r="14" spans="2:37" x14ac:dyDescent="0.25">
      <c r="B14" s="54"/>
      <c r="C14" s="1"/>
      <c r="D14" s="53"/>
      <c r="E14" s="54"/>
      <c r="F14" s="52"/>
      <c r="G14" s="52"/>
      <c r="I14" s="54"/>
      <c r="J14" s="54"/>
      <c r="K14" s="52"/>
      <c r="L14" s="52"/>
      <c r="N14" s="54"/>
      <c r="O14" s="54"/>
      <c r="P14" s="52"/>
      <c r="Q14" s="52"/>
      <c r="S14" s="54"/>
      <c r="X14" s="54"/>
      <c r="Y14" s="54"/>
      <c r="Z14" s="52"/>
      <c r="AA14" s="52"/>
      <c r="AC14" s="54"/>
      <c r="AH14" s="54"/>
    </row>
    <row r="15" spans="2:37" x14ac:dyDescent="0.25">
      <c r="B15" s="54"/>
      <c r="C15" s="1"/>
      <c r="D15" s="53"/>
      <c r="E15" s="54"/>
      <c r="F15" s="52"/>
      <c r="G15" s="52"/>
      <c r="I15" s="54"/>
      <c r="J15" s="54"/>
      <c r="K15" s="52"/>
      <c r="L15" s="52"/>
      <c r="N15" s="54"/>
      <c r="O15" s="54"/>
      <c r="P15" s="52"/>
      <c r="Q15" s="52"/>
      <c r="S15" s="54"/>
      <c r="X15" s="54"/>
      <c r="AC15" s="54"/>
      <c r="AH15" s="54"/>
    </row>
    <row r="16" spans="2:37" x14ac:dyDescent="0.25">
      <c r="B16" s="54"/>
      <c r="C16" s="1"/>
      <c r="D16" s="53"/>
      <c r="E16" s="54"/>
      <c r="F16" s="52"/>
      <c r="G16" s="52"/>
      <c r="I16" s="54"/>
      <c r="J16" s="54"/>
      <c r="K16" s="52"/>
      <c r="L16" s="52"/>
      <c r="N16" s="54"/>
      <c r="O16" s="54"/>
      <c r="P16" s="52"/>
      <c r="Q16" s="52"/>
      <c r="S16" s="54"/>
      <c r="X16" s="54"/>
      <c r="AC16" s="54"/>
      <c r="AH16" s="54"/>
    </row>
    <row r="17" spans="2:34" x14ac:dyDescent="0.25">
      <c r="B17" s="54"/>
      <c r="C17" s="1"/>
      <c r="D17" s="53"/>
      <c r="E17" s="54"/>
      <c r="F17" s="52"/>
      <c r="G17" s="52"/>
      <c r="I17" s="54"/>
      <c r="J17" s="54"/>
      <c r="K17" s="52"/>
      <c r="L17" s="52"/>
      <c r="N17" s="54"/>
      <c r="O17" s="54"/>
      <c r="P17" s="52"/>
      <c r="Q17" s="52"/>
      <c r="S17" s="54"/>
      <c r="X17" s="54"/>
      <c r="AC17" s="54"/>
      <c r="AH17" s="54"/>
    </row>
    <row r="18" spans="2:34" x14ac:dyDescent="0.25">
      <c r="B18" s="54"/>
      <c r="C18" s="1"/>
      <c r="D18" s="53"/>
      <c r="E18" s="54"/>
      <c r="F18" s="52"/>
      <c r="G18" s="52"/>
      <c r="I18" s="54"/>
      <c r="J18" s="54"/>
      <c r="K18" s="52"/>
      <c r="L18" s="52"/>
      <c r="N18" s="54"/>
      <c r="O18" s="54"/>
      <c r="P18" s="52"/>
      <c r="Q18" s="52"/>
      <c r="S18" s="54"/>
      <c r="X18" s="54"/>
      <c r="AC18" s="54"/>
      <c r="AH18" s="54"/>
    </row>
    <row r="19" spans="2:34" x14ac:dyDescent="0.25">
      <c r="B19" s="54"/>
      <c r="C19" s="1"/>
      <c r="D19" s="53"/>
      <c r="E19" s="54"/>
      <c r="F19" s="52"/>
      <c r="G19" s="52"/>
      <c r="I19" s="54"/>
      <c r="J19" s="54"/>
      <c r="K19" s="52"/>
      <c r="L19" s="52"/>
      <c r="N19" s="54"/>
      <c r="O19" s="54"/>
      <c r="P19" s="52"/>
      <c r="Q19" s="52"/>
      <c r="S19" s="54"/>
      <c r="X19" s="54"/>
      <c r="AC19" s="54"/>
      <c r="AH19" s="54"/>
    </row>
    <row r="20" spans="2:34" x14ac:dyDescent="0.25">
      <c r="B20" s="54"/>
      <c r="C20" s="1"/>
      <c r="D20" s="53"/>
      <c r="E20" s="54"/>
      <c r="F20" s="52"/>
      <c r="G20" s="52"/>
      <c r="I20" s="54"/>
      <c r="J20" s="54"/>
      <c r="K20" s="52"/>
      <c r="L20" s="52"/>
      <c r="N20" s="54"/>
      <c r="O20" s="54"/>
      <c r="P20" s="52"/>
      <c r="Q20" s="52"/>
      <c r="S20" s="54"/>
      <c r="X20" s="54"/>
      <c r="AC20" s="54"/>
      <c r="AH20" s="54"/>
    </row>
    <row r="21" spans="2:34" x14ac:dyDescent="0.25">
      <c r="B21" s="54"/>
      <c r="C21" s="1"/>
      <c r="D21" s="53"/>
      <c r="E21" s="54"/>
      <c r="F21" s="52"/>
      <c r="G21" s="52"/>
      <c r="I21" s="54"/>
      <c r="J21" s="54"/>
      <c r="K21" s="52"/>
      <c r="L21" s="52"/>
      <c r="N21" s="54"/>
      <c r="O21" s="54"/>
      <c r="P21" s="52"/>
      <c r="Q21" s="52"/>
      <c r="S21" s="54"/>
      <c r="X21" s="54"/>
      <c r="AC21" s="54"/>
      <c r="AH21" s="54"/>
    </row>
    <row r="22" spans="2:34" x14ac:dyDescent="0.25">
      <c r="B22" s="54"/>
      <c r="C22" s="1"/>
      <c r="D22" s="53"/>
      <c r="E22" s="54"/>
      <c r="F22" s="52"/>
      <c r="G22" s="52"/>
      <c r="I22" s="54"/>
      <c r="J22" s="54"/>
      <c r="K22" s="52"/>
      <c r="L22" s="52"/>
      <c r="N22" s="54"/>
      <c r="O22" s="54"/>
      <c r="P22" s="52"/>
      <c r="Q22" s="52"/>
      <c r="S22" s="54"/>
      <c r="X22" s="54"/>
      <c r="AC22" s="54"/>
      <c r="AH22" s="54"/>
    </row>
    <row r="23" spans="2:34" x14ac:dyDescent="0.25">
      <c r="B23" s="54"/>
      <c r="C23" s="1"/>
      <c r="D23" s="53"/>
      <c r="E23" s="54"/>
      <c r="F23" s="52"/>
      <c r="G23" s="52"/>
      <c r="I23" s="54"/>
      <c r="J23" s="54"/>
      <c r="K23" s="52"/>
      <c r="L23" s="52"/>
      <c r="N23" s="54"/>
      <c r="O23" s="54"/>
      <c r="P23" s="52"/>
      <c r="Q23" s="52"/>
      <c r="S23" s="54"/>
      <c r="X23" s="54"/>
      <c r="AC23" s="54"/>
      <c r="AH23" s="54"/>
    </row>
    <row r="24" spans="2:34" x14ac:dyDescent="0.25">
      <c r="B24" s="54"/>
      <c r="C24" s="1"/>
      <c r="D24" s="53"/>
      <c r="E24" s="54"/>
      <c r="F24" s="52"/>
      <c r="G24" s="52"/>
      <c r="I24" s="54"/>
      <c r="J24" s="54"/>
      <c r="K24" s="52"/>
      <c r="L24" s="52"/>
      <c r="N24" s="54"/>
      <c r="O24" s="54"/>
      <c r="P24" s="52"/>
      <c r="Q24" s="52"/>
      <c r="S24" s="54"/>
      <c r="X24" s="54"/>
      <c r="AC24" s="54"/>
      <c r="AH24" s="54"/>
    </row>
    <row r="25" spans="2:34" x14ac:dyDescent="0.25">
      <c r="B25" s="54"/>
      <c r="C25" s="1"/>
      <c r="D25" s="53"/>
      <c r="E25" s="54"/>
      <c r="F25" s="52"/>
      <c r="G25" s="52"/>
      <c r="I25" s="54"/>
      <c r="J25" s="54"/>
      <c r="K25" s="52"/>
      <c r="L25" s="52"/>
      <c r="N25" s="54"/>
      <c r="O25" s="54"/>
      <c r="P25" s="52"/>
      <c r="Q25" s="52"/>
      <c r="S25" s="54"/>
      <c r="X25" s="54"/>
      <c r="AC25" s="54"/>
      <c r="AH25" s="54"/>
    </row>
    <row r="26" spans="2:34" x14ac:dyDescent="0.25">
      <c r="B26" s="54"/>
      <c r="C26" s="1"/>
      <c r="D26" s="53"/>
      <c r="E26" s="54"/>
      <c r="F26" s="52"/>
      <c r="G26" s="52"/>
      <c r="I26" s="54"/>
      <c r="J26" s="54"/>
      <c r="K26" s="52"/>
      <c r="L26" s="52"/>
      <c r="N26" s="54"/>
      <c r="O26" s="54"/>
      <c r="P26" s="52"/>
      <c r="Q26" s="52"/>
      <c r="S26" s="54"/>
      <c r="X26" s="54"/>
      <c r="AC26" s="54"/>
      <c r="AH26" s="54"/>
    </row>
    <row r="27" spans="2:34" x14ac:dyDescent="0.25">
      <c r="B27" s="54"/>
      <c r="C27" s="1"/>
      <c r="D27" s="53"/>
      <c r="E27" s="54"/>
      <c r="F27" s="52"/>
      <c r="G27" s="52"/>
      <c r="I27" s="54"/>
      <c r="J27" s="54"/>
      <c r="K27" s="52"/>
      <c r="L27" s="52"/>
      <c r="N27" s="54"/>
      <c r="O27" s="54"/>
      <c r="P27" s="52"/>
      <c r="Q27" s="52"/>
      <c r="S27" s="54"/>
      <c r="X27" s="54"/>
      <c r="AC27" s="54"/>
      <c r="AH27" s="54"/>
    </row>
    <row r="28" spans="2:34" x14ac:dyDescent="0.25">
      <c r="B28" s="54"/>
      <c r="C28" s="1"/>
      <c r="D28" s="53"/>
      <c r="E28" s="54"/>
      <c r="F28" s="52"/>
      <c r="G28" s="52"/>
      <c r="I28" s="54"/>
      <c r="J28" s="54"/>
      <c r="K28" s="52"/>
      <c r="L28" s="52"/>
      <c r="N28" s="54"/>
      <c r="O28" s="54"/>
      <c r="P28" s="52"/>
      <c r="Q28" s="52"/>
      <c r="S28" s="54"/>
      <c r="X28" s="54"/>
      <c r="AC28" s="54"/>
      <c r="AH28" s="54"/>
    </row>
    <row r="29" spans="2:34" x14ac:dyDescent="0.25">
      <c r="B29" s="54"/>
      <c r="C29" s="1"/>
      <c r="D29" s="53"/>
      <c r="E29" s="54"/>
      <c r="F29" s="52"/>
      <c r="G29" s="52"/>
      <c r="I29" s="54"/>
      <c r="J29" s="54"/>
      <c r="K29" s="52"/>
      <c r="L29" s="52"/>
      <c r="N29" s="54"/>
      <c r="S29" s="54"/>
      <c r="X29" s="54"/>
      <c r="AC29" s="54"/>
      <c r="AH29" s="54"/>
    </row>
    <row r="30" spans="2:34" x14ac:dyDescent="0.25">
      <c r="B30" s="54"/>
      <c r="C30" s="1"/>
      <c r="D30" s="53"/>
      <c r="E30" s="54"/>
      <c r="F30" s="52"/>
      <c r="G30" s="52"/>
      <c r="I30" s="54"/>
      <c r="J30" s="54"/>
      <c r="K30" s="52"/>
      <c r="L30" s="52"/>
      <c r="N30" s="54"/>
      <c r="S30" s="54"/>
      <c r="X30" s="54"/>
      <c r="AC30" s="54"/>
      <c r="AH30" s="54"/>
    </row>
    <row r="31" spans="2:34" x14ac:dyDescent="0.25">
      <c r="B31" s="54"/>
      <c r="C31" s="1"/>
      <c r="D31" s="53"/>
      <c r="E31" s="54"/>
      <c r="F31" s="52"/>
      <c r="G31" s="52"/>
      <c r="I31" s="54"/>
      <c r="J31" s="54"/>
      <c r="K31" s="52"/>
      <c r="L31" s="52"/>
      <c r="N31" s="54"/>
      <c r="S31" s="54"/>
      <c r="X31" s="54"/>
      <c r="AC31" s="54"/>
      <c r="AH31" s="54"/>
    </row>
    <row r="32" spans="2:34" x14ac:dyDescent="0.25">
      <c r="B32" s="54"/>
      <c r="C32" s="1"/>
      <c r="D32" s="53"/>
      <c r="E32" s="54"/>
      <c r="F32" s="52"/>
      <c r="G32" s="52"/>
      <c r="I32" s="54"/>
      <c r="J32" s="54"/>
      <c r="K32" s="52"/>
      <c r="L32" s="52"/>
      <c r="N32" s="54"/>
      <c r="S32" s="54"/>
      <c r="X32" s="54"/>
      <c r="AC32" s="54"/>
      <c r="AH32" s="54"/>
    </row>
    <row r="33" spans="2:34" x14ac:dyDescent="0.25">
      <c r="B33" s="54"/>
      <c r="C33" s="1"/>
      <c r="D33" s="53"/>
      <c r="E33" s="54"/>
      <c r="F33" s="52"/>
      <c r="G33" s="52"/>
      <c r="I33" s="54"/>
      <c r="J33" s="54"/>
      <c r="K33" s="52"/>
      <c r="L33" s="52"/>
      <c r="N33" s="54"/>
      <c r="S33" s="54"/>
      <c r="X33" s="54"/>
      <c r="AC33" s="54"/>
      <c r="AH33" s="54"/>
    </row>
    <row r="34" spans="2:34" x14ac:dyDescent="0.25">
      <c r="B34" s="54"/>
      <c r="C34" s="1"/>
      <c r="D34" s="53"/>
      <c r="E34" s="54"/>
      <c r="F34" s="52"/>
      <c r="G34" s="52"/>
      <c r="I34" s="54"/>
      <c r="J34" s="54"/>
      <c r="K34" s="52"/>
      <c r="L34" s="52"/>
      <c r="N34" s="54"/>
      <c r="S34" s="54"/>
      <c r="X34" s="54"/>
      <c r="AC34" s="54"/>
      <c r="AH34" s="54"/>
    </row>
    <row r="35" spans="2:34" x14ac:dyDescent="0.25">
      <c r="B35" s="54"/>
      <c r="C35" s="1"/>
      <c r="D35" s="53"/>
      <c r="E35" s="54"/>
      <c r="F35" s="52"/>
      <c r="G35" s="52"/>
      <c r="I35" s="54"/>
      <c r="J35" s="54"/>
      <c r="K35" s="52"/>
      <c r="L35" s="52"/>
      <c r="N35" s="54"/>
      <c r="S35" s="54"/>
      <c r="X35" s="54"/>
      <c r="AC35" s="54"/>
      <c r="AH35" s="54"/>
    </row>
    <row r="36" spans="2:34" x14ac:dyDescent="0.25">
      <c r="B36" s="54"/>
      <c r="C36" s="1"/>
      <c r="D36" s="53"/>
      <c r="E36" s="54"/>
      <c r="F36" s="52"/>
      <c r="G36" s="52"/>
      <c r="I36" s="54"/>
      <c r="J36" s="54"/>
      <c r="K36" s="52"/>
      <c r="L36" s="52"/>
      <c r="N36" s="54"/>
      <c r="S36" s="54"/>
      <c r="X36" s="54"/>
      <c r="AC36" s="54"/>
      <c r="AH36" s="54"/>
    </row>
    <row r="37" spans="2:34" x14ac:dyDescent="0.25">
      <c r="B37" s="54"/>
      <c r="C37" s="1"/>
      <c r="D37" s="53"/>
      <c r="E37" s="54"/>
      <c r="F37" s="52"/>
      <c r="G37" s="52"/>
      <c r="I37" s="54"/>
      <c r="J37" s="54"/>
      <c r="K37" s="52"/>
      <c r="L37" s="52"/>
      <c r="N37" s="54"/>
      <c r="S37" s="54"/>
      <c r="X37" s="54"/>
      <c r="AC37" s="54"/>
      <c r="AH37" s="54"/>
    </row>
    <row r="38" spans="2:34" x14ac:dyDescent="0.25">
      <c r="B38" s="54"/>
      <c r="C38" s="1"/>
      <c r="D38" s="53"/>
      <c r="E38" s="54"/>
      <c r="F38" s="52"/>
      <c r="G38" s="52"/>
      <c r="I38" s="54"/>
      <c r="J38" s="54"/>
      <c r="K38" s="52"/>
      <c r="L38" s="52"/>
      <c r="N38" s="54"/>
      <c r="S38" s="54"/>
      <c r="X38" s="54"/>
      <c r="AC38" s="54"/>
      <c r="AH38" s="54"/>
    </row>
    <row r="39" spans="2:34" x14ac:dyDescent="0.25">
      <c r="B39" s="54"/>
      <c r="C39" s="1"/>
      <c r="D39" s="53"/>
      <c r="E39" s="54"/>
      <c r="F39" s="52"/>
      <c r="G39" s="52"/>
      <c r="I39" s="54"/>
      <c r="J39" s="54"/>
      <c r="K39" s="52"/>
      <c r="L39" s="52"/>
      <c r="N39" s="54"/>
      <c r="S39" s="54"/>
      <c r="X39" s="54"/>
      <c r="AC39" s="54"/>
      <c r="AH39" s="54"/>
    </row>
    <row r="40" spans="2:34" x14ac:dyDescent="0.25">
      <c r="B40" s="54"/>
      <c r="C40" s="1"/>
      <c r="D40" s="53"/>
      <c r="E40" s="54"/>
      <c r="F40" s="52"/>
      <c r="G40" s="52"/>
      <c r="I40" s="54"/>
      <c r="J40" s="54"/>
      <c r="K40" s="52"/>
      <c r="L40" s="52"/>
      <c r="N40" s="54"/>
      <c r="S40" s="54"/>
      <c r="X40" s="54"/>
      <c r="AC40" s="54"/>
      <c r="AH40" s="54"/>
    </row>
    <row r="41" spans="2:34" x14ac:dyDescent="0.25">
      <c r="B41" s="54"/>
      <c r="C41" s="1"/>
      <c r="D41" s="53"/>
      <c r="E41" s="54"/>
      <c r="F41" s="52"/>
      <c r="G41" s="52"/>
      <c r="I41" s="54"/>
      <c r="J41" s="54"/>
      <c r="K41" s="52"/>
      <c r="L41" s="52"/>
      <c r="N41" s="54"/>
      <c r="S41" s="54"/>
      <c r="X41" s="54"/>
      <c r="AC41" s="54"/>
      <c r="AH41" s="54"/>
    </row>
    <row r="42" spans="2:34" x14ac:dyDescent="0.25">
      <c r="B42" s="54"/>
      <c r="C42" s="1"/>
      <c r="D42" s="53"/>
      <c r="E42" s="54"/>
      <c r="F42" s="52"/>
      <c r="G42" s="52"/>
      <c r="I42" s="54"/>
      <c r="J42" s="54"/>
      <c r="K42" s="52"/>
      <c r="L42" s="52"/>
      <c r="N42" s="54"/>
      <c r="S42" s="54"/>
      <c r="X42" s="54"/>
      <c r="AC42" s="54"/>
      <c r="AH42" s="54"/>
    </row>
    <row r="43" spans="2:34" x14ac:dyDescent="0.25">
      <c r="B43" s="54"/>
      <c r="C43" s="1"/>
      <c r="D43" s="53"/>
      <c r="E43" s="54"/>
      <c r="F43" s="52"/>
      <c r="G43" s="52"/>
      <c r="I43" s="54"/>
      <c r="J43" s="54"/>
      <c r="K43" s="52"/>
      <c r="L43" s="52"/>
      <c r="N43" s="54"/>
      <c r="S43" s="54"/>
      <c r="X43" s="54"/>
      <c r="AC43" s="54"/>
      <c r="AH43" s="54"/>
    </row>
    <row r="44" spans="2:34" x14ac:dyDescent="0.25">
      <c r="B44" s="54"/>
      <c r="C44" s="1"/>
      <c r="D44" s="53"/>
      <c r="E44" s="54"/>
      <c r="F44" s="52"/>
      <c r="G44" s="52"/>
      <c r="I44" s="54"/>
      <c r="J44" s="54"/>
      <c r="K44" s="52"/>
      <c r="L44" s="52"/>
      <c r="N44" s="54"/>
      <c r="S44" s="54"/>
      <c r="X44" s="54"/>
      <c r="AC44" s="54"/>
      <c r="AH44" s="54"/>
    </row>
    <row r="45" spans="2:34" x14ac:dyDescent="0.25">
      <c r="B45" s="54"/>
      <c r="C45" s="1"/>
      <c r="D45" s="53"/>
      <c r="E45" s="54"/>
      <c r="F45" s="52"/>
      <c r="G45" s="52"/>
      <c r="I45" s="54"/>
      <c r="J45" s="54"/>
      <c r="K45" s="52"/>
      <c r="L45" s="52"/>
      <c r="N45" s="54"/>
      <c r="S45" s="54"/>
      <c r="X45" s="54"/>
      <c r="AC45" s="54"/>
      <c r="AH45" s="54"/>
    </row>
    <row r="46" spans="2:34" x14ac:dyDescent="0.25">
      <c r="B46" s="54"/>
      <c r="C46" s="1"/>
      <c r="D46" s="53"/>
      <c r="E46" s="54"/>
      <c r="F46" s="52"/>
      <c r="G46" s="52"/>
      <c r="I46" s="54"/>
      <c r="J46" s="54"/>
      <c r="K46" s="52"/>
      <c r="L46" s="52"/>
      <c r="N46" s="54"/>
      <c r="S46" s="54"/>
      <c r="X46" s="54"/>
      <c r="AC46" s="54"/>
      <c r="AH46" s="54"/>
    </row>
    <row r="47" spans="2:34" x14ac:dyDescent="0.25">
      <c r="B47" s="54"/>
      <c r="C47" s="1"/>
      <c r="D47" s="53"/>
      <c r="E47" s="54"/>
      <c r="F47" s="52"/>
      <c r="G47" s="52"/>
      <c r="I47" s="54"/>
      <c r="J47" s="54"/>
      <c r="K47" s="52"/>
      <c r="L47" s="52"/>
      <c r="N47" s="54"/>
      <c r="S47" s="54"/>
      <c r="X47" s="54"/>
      <c r="AC47" s="54"/>
      <c r="AH47" s="54"/>
    </row>
    <row r="48" spans="2:34" x14ac:dyDescent="0.25">
      <c r="B48" s="54"/>
      <c r="C48" s="1"/>
      <c r="D48" s="53"/>
      <c r="E48" s="54"/>
      <c r="F48" s="52"/>
      <c r="G48" s="52"/>
      <c r="I48" s="54"/>
      <c r="J48" s="54"/>
      <c r="K48" s="52"/>
      <c r="L48" s="52"/>
    </row>
    <row r="49" spans="2:12" x14ac:dyDescent="0.25">
      <c r="B49" s="54"/>
      <c r="C49" s="1"/>
      <c r="D49" s="53"/>
      <c r="E49" s="54"/>
      <c r="F49" s="52"/>
      <c r="G49" s="52"/>
      <c r="I49" s="54"/>
      <c r="J49" s="54"/>
      <c r="K49" s="52"/>
      <c r="L49" s="52"/>
    </row>
    <row r="50" spans="2:12" x14ac:dyDescent="0.25">
      <c r="B50" s="54"/>
      <c r="C50" s="1"/>
      <c r="D50" s="53"/>
      <c r="E50" s="54"/>
      <c r="F50" s="52"/>
      <c r="G50" s="52"/>
      <c r="I50" s="54"/>
      <c r="J50" s="54"/>
      <c r="K50" s="52"/>
      <c r="L50" s="52"/>
    </row>
    <row r="51" spans="2:12" x14ac:dyDescent="0.25">
      <c r="B51" s="54"/>
      <c r="C51" s="1"/>
      <c r="D51" s="53"/>
      <c r="E51" s="54"/>
      <c r="F51" s="52"/>
      <c r="G51" s="52"/>
      <c r="I51" s="54"/>
      <c r="J51" s="54"/>
      <c r="K51" s="52"/>
      <c r="L51" s="52"/>
    </row>
    <row r="52" spans="2:12" x14ac:dyDescent="0.25">
      <c r="B52" s="54"/>
      <c r="C52" s="1"/>
      <c r="D52" s="53"/>
      <c r="E52" s="54"/>
      <c r="F52" s="52"/>
      <c r="G52" s="52"/>
    </row>
    <row r="53" spans="2:12" x14ac:dyDescent="0.25">
      <c r="B53" s="54"/>
      <c r="C53" s="1"/>
      <c r="D53" s="53"/>
      <c r="E53" s="54"/>
      <c r="F53" s="52"/>
      <c r="G53" s="52"/>
    </row>
    <row r="54" spans="2:12" x14ac:dyDescent="0.25">
      <c r="B54" s="54"/>
      <c r="C54" s="1"/>
      <c r="D54" s="53"/>
      <c r="E54" s="54"/>
      <c r="F54" s="52"/>
      <c r="G54" s="52"/>
    </row>
    <row r="55" spans="2:12" x14ac:dyDescent="0.25">
      <c r="B55" s="54"/>
      <c r="C55" s="1"/>
      <c r="D55" s="53"/>
      <c r="E55" s="54"/>
      <c r="F55" s="52"/>
      <c r="G55" s="52"/>
    </row>
    <row r="56" spans="2:12" x14ac:dyDescent="0.25">
      <c r="B56" s="54"/>
      <c r="C56" s="1"/>
      <c r="D56" s="53"/>
      <c r="E56" s="54"/>
      <c r="F56" s="52"/>
      <c r="G56" s="52"/>
    </row>
    <row r="57" spans="2:12" x14ac:dyDescent="0.25">
      <c r="B57" s="54"/>
      <c r="C57" s="1"/>
      <c r="D57" s="53"/>
      <c r="E57" s="54"/>
      <c r="F57" s="52"/>
      <c r="G57" s="52"/>
    </row>
    <row r="58" spans="2:12" x14ac:dyDescent="0.25">
      <c r="B58" s="54"/>
      <c r="C58" s="1"/>
      <c r="D58" s="53"/>
      <c r="E58" s="54"/>
      <c r="F58" s="52"/>
      <c r="G58" s="52"/>
    </row>
    <row r="59" spans="2:12" x14ac:dyDescent="0.25">
      <c r="B59" s="54"/>
      <c r="C59" s="1"/>
      <c r="D59" s="53"/>
      <c r="E59" s="54"/>
      <c r="F59" s="52"/>
      <c r="G59" s="52"/>
    </row>
    <row r="60" spans="2:12" x14ac:dyDescent="0.25">
      <c r="B60" s="54"/>
      <c r="C60" s="1"/>
      <c r="D60" s="53"/>
      <c r="E60" s="54"/>
      <c r="F60" s="52"/>
      <c r="G60" s="52"/>
    </row>
    <row r="61" spans="2:12" x14ac:dyDescent="0.25">
      <c r="B61" s="54"/>
      <c r="C61" s="1"/>
      <c r="D61" s="53"/>
      <c r="E61" s="54"/>
      <c r="F61" s="52"/>
      <c r="G61" s="52"/>
    </row>
    <row r="62" spans="2:12" x14ac:dyDescent="0.25">
      <c r="B62" s="54"/>
      <c r="C62" s="1"/>
      <c r="D62" s="53"/>
      <c r="E62" s="54"/>
      <c r="F62" s="52"/>
      <c r="G62" s="52"/>
    </row>
    <row r="63" spans="2:12" x14ac:dyDescent="0.25">
      <c r="B63" s="54"/>
      <c r="C63" s="1"/>
      <c r="D63" s="53"/>
      <c r="E63" s="54"/>
      <c r="F63" s="52"/>
      <c r="G63" s="52"/>
    </row>
    <row r="64" spans="2:12" x14ac:dyDescent="0.25">
      <c r="B64" s="54"/>
      <c r="C64" s="1"/>
      <c r="D64" s="53"/>
      <c r="E64" s="54"/>
      <c r="F64" s="52"/>
      <c r="G64" s="52"/>
    </row>
    <row r="65" spans="2:7" x14ac:dyDescent="0.25">
      <c r="B65" s="54"/>
      <c r="C65" s="1"/>
      <c r="D65" s="53"/>
      <c r="E65" s="54"/>
      <c r="F65" s="52"/>
      <c r="G65" s="52"/>
    </row>
    <row r="66" spans="2:7" x14ac:dyDescent="0.25">
      <c r="B66" s="54"/>
      <c r="C66" s="1"/>
      <c r="D66" s="53"/>
      <c r="E66" s="54"/>
      <c r="F66" s="52"/>
      <c r="G66" s="52"/>
    </row>
    <row r="67" spans="2:7" x14ac:dyDescent="0.25">
      <c r="B67" s="54"/>
      <c r="C67" s="1"/>
      <c r="D67" s="53"/>
      <c r="E67" s="54"/>
      <c r="F67" s="52"/>
      <c r="G67" s="52"/>
    </row>
    <row r="68" spans="2:7" x14ac:dyDescent="0.25">
      <c r="B68" s="54"/>
      <c r="C68" s="1"/>
      <c r="D68" s="53"/>
      <c r="E68" s="54"/>
      <c r="F68" s="52"/>
      <c r="G68" s="52"/>
    </row>
    <row r="69" spans="2:7" x14ac:dyDescent="0.25">
      <c r="B69" s="54"/>
      <c r="C69" s="1"/>
      <c r="D69" s="53"/>
      <c r="E69" s="54"/>
      <c r="F69" s="52"/>
      <c r="G69" s="52"/>
    </row>
    <row r="70" spans="2:7" x14ac:dyDescent="0.25">
      <c r="B70" s="54"/>
      <c r="C70" s="1"/>
      <c r="D70" s="53"/>
      <c r="E70" s="54"/>
      <c r="F70" s="52"/>
      <c r="G70" s="52"/>
    </row>
    <row r="71" spans="2:7" x14ac:dyDescent="0.25">
      <c r="B71" s="54"/>
      <c r="C71" s="1"/>
      <c r="D71" s="53"/>
      <c r="E71" s="54"/>
      <c r="F71" s="52"/>
      <c r="G71" s="52"/>
    </row>
    <row r="72" spans="2:7" x14ac:dyDescent="0.25">
      <c r="B72" s="54"/>
      <c r="C72" s="1"/>
      <c r="D72" s="53"/>
      <c r="E72" s="54"/>
      <c r="F72" s="52"/>
      <c r="G72" s="52"/>
    </row>
    <row r="73" spans="2:7" x14ac:dyDescent="0.25">
      <c r="B73" s="54"/>
      <c r="C73" s="1"/>
      <c r="D73" s="53"/>
      <c r="E73" s="54"/>
      <c r="F73" s="52"/>
      <c r="G73" s="52"/>
    </row>
    <row r="74" spans="2:7" x14ac:dyDescent="0.25">
      <c r="B74" s="54"/>
      <c r="C74" s="1"/>
      <c r="D74" s="53"/>
      <c r="E74" s="54"/>
      <c r="F74" s="52"/>
      <c r="G74" s="52"/>
    </row>
    <row r="75" spans="2:7" x14ac:dyDescent="0.25">
      <c r="B75" s="54"/>
      <c r="C75" s="1"/>
      <c r="D75" s="53"/>
      <c r="E75" s="54"/>
      <c r="F75" s="52"/>
      <c r="G75" s="52"/>
    </row>
    <row r="76" spans="2:7" x14ac:dyDescent="0.25">
      <c r="B76" s="54"/>
      <c r="C76" s="1"/>
      <c r="D76" s="53"/>
      <c r="E76" s="54"/>
      <c r="F76" s="52"/>
      <c r="G76" s="52"/>
    </row>
    <row r="77" spans="2:7" x14ac:dyDescent="0.25">
      <c r="B77" s="54"/>
      <c r="C77" s="1"/>
      <c r="D77" s="53"/>
      <c r="E77" s="54"/>
      <c r="F77" s="52"/>
      <c r="G77" s="52"/>
    </row>
    <row r="78" spans="2:7" x14ac:dyDescent="0.25">
      <c r="B78" s="54"/>
      <c r="C78" s="1"/>
      <c r="D78" s="53"/>
      <c r="E78" s="54"/>
      <c r="F78" s="52"/>
      <c r="G78" s="52"/>
    </row>
    <row r="79" spans="2:7" x14ac:dyDescent="0.25">
      <c r="B79" s="54"/>
      <c r="C79" s="1"/>
      <c r="D79" s="53"/>
      <c r="E79" s="54"/>
      <c r="F79" s="52"/>
      <c r="G79" s="52"/>
    </row>
    <row r="80" spans="2:7" x14ac:dyDescent="0.25">
      <c r="B80" s="54"/>
      <c r="C80" s="1"/>
      <c r="D80" s="53"/>
      <c r="E80" s="54"/>
      <c r="F80" s="52"/>
      <c r="G80" s="52"/>
    </row>
    <row r="81" spans="2:7" x14ac:dyDescent="0.25">
      <c r="B81" s="54"/>
      <c r="C81" s="1"/>
      <c r="D81" s="53"/>
      <c r="E81" s="54"/>
      <c r="F81" s="52"/>
      <c r="G81" s="52"/>
    </row>
    <row r="82" spans="2:7" x14ac:dyDescent="0.25">
      <c r="B82" s="54"/>
      <c r="C82" s="1"/>
      <c r="D82" s="53"/>
      <c r="E82" s="54"/>
      <c r="F82" s="52"/>
      <c r="G82" s="52"/>
    </row>
    <row r="83" spans="2:7" x14ac:dyDescent="0.25">
      <c r="B83" s="54"/>
      <c r="C83" s="1"/>
      <c r="D83" s="53"/>
      <c r="E83" s="54"/>
      <c r="F83" s="52"/>
      <c r="G83" s="52"/>
    </row>
    <row r="84" spans="2:7" x14ac:dyDescent="0.25">
      <c r="B84" s="54"/>
      <c r="C84" s="1"/>
      <c r="D84" s="53"/>
      <c r="E84" s="54"/>
      <c r="F84" s="52"/>
      <c r="G84" s="52"/>
    </row>
    <row r="85" spans="2:7" x14ac:dyDescent="0.25">
      <c r="B85" s="54"/>
      <c r="C85" s="1"/>
      <c r="D85" s="53"/>
      <c r="E85" s="54"/>
      <c r="F85" s="52"/>
      <c r="G85" s="52"/>
    </row>
    <row r="86" spans="2:7" x14ac:dyDescent="0.25">
      <c r="B86" s="54"/>
      <c r="C86" s="1"/>
      <c r="D86" s="53"/>
      <c r="E86" s="54"/>
      <c r="F86" s="52"/>
      <c r="G86" s="52"/>
    </row>
    <row r="87" spans="2:7" x14ac:dyDescent="0.25">
      <c r="B87" s="54"/>
      <c r="C87" s="1"/>
      <c r="D87" s="53"/>
      <c r="E87" s="54"/>
      <c r="F87" s="52"/>
      <c r="G87" s="52"/>
    </row>
    <row r="88" spans="2:7" x14ac:dyDescent="0.25">
      <c r="B88" s="54"/>
      <c r="C88" s="1"/>
      <c r="D88" s="53"/>
      <c r="E88" s="54"/>
      <c r="F88" s="52"/>
      <c r="G88" s="52"/>
    </row>
    <row r="89" spans="2:7" x14ac:dyDescent="0.25">
      <c r="B89" s="54"/>
      <c r="C89" s="1"/>
      <c r="D89" s="53"/>
      <c r="E89" s="54"/>
      <c r="F89" s="52"/>
      <c r="G89" s="52"/>
    </row>
    <row r="90" spans="2:7" x14ac:dyDescent="0.25">
      <c r="B90" s="54"/>
      <c r="C90" s="1"/>
      <c r="D90" s="53"/>
      <c r="E90" s="54"/>
      <c r="F90" s="52"/>
      <c r="G90" s="52"/>
    </row>
    <row r="91" spans="2:7" x14ac:dyDescent="0.25">
      <c r="B91" s="54"/>
      <c r="C91" s="1"/>
      <c r="D91" s="53"/>
      <c r="E91" s="54"/>
      <c r="F91" s="52"/>
      <c r="G91" s="52"/>
    </row>
    <row r="92" spans="2:7" x14ac:dyDescent="0.25">
      <c r="B92" s="54"/>
      <c r="C92" s="1"/>
      <c r="D92" s="53"/>
      <c r="E92" s="54"/>
      <c r="F92" s="52"/>
      <c r="G92" s="52"/>
    </row>
    <row r="93" spans="2:7" x14ac:dyDescent="0.25">
      <c r="B93" s="54"/>
      <c r="C93" s="1"/>
      <c r="D93" s="53"/>
      <c r="E93" s="54"/>
      <c r="F93" s="52"/>
      <c r="G93" s="52"/>
    </row>
    <row r="94" spans="2:7" x14ac:dyDescent="0.25">
      <c r="B94" s="54"/>
      <c r="C94" s="1"/>
      <c r="D94" s="53"/>
      <c r="E94" s="54"/>
      <c r="F94" s="52"/>
      <c r="G94" s="52"/>
    </row>
    <row r="95" spans="2:7" x14ac:dyDescent="0.25">
      <c r="B95" s="54"/>
      <c r="C95" s="1"/>
      <c r="D95" s="53"/>
      <c r="E95" s="54"/>
      <c r="F95" s="52"/>
      <c r="G95" s="52"/>
    </row>
    <row r="96" spans="2:7" x14ac:dyDescent="0.25">
      <c r="B96" s="54"/>
      <c r="C96" s="1"/>
      <c r="D96" s="53"/>
      <c r="E96" s="54"/>
      <c r="F96" s="52"/>
      <c r="G96" s="52"/>
    </row>
    <row r="97" spans="2:7" x14ac:dyDescent="0.25">
      <c r="B97" s="54"/>
      <c r="C97" s="1"/>
      <c r="D97" s="53"/>
      <c r="E97" s="54"/>
      <c r="F97" s="52"/>
      <c r="G97" s="52"/>
    </row>
    <row r="98" spans="2:7" x14ac:dyDescent="0.25">
      <c r="B98" s="54"/>
      <c r="C98" s="1"/>
      <c r="D98" s="53"/>
      <c r="E98" s="54"/>
      <c r="F98" s="52"/>
      <c r="G98" s="52"/>
    </row>
    <row r="99" spans="2:7" x14ac:dyDescent="0.25">
      <c r="B99" s="54"/>
      <c r="C99" s="1"/>
      <c r="D99" s="53"/>
      <c r="E99" s="54"/>
      <c r="F99" s="52"/>
      <c r="G99" s="52"/>
    </row>
    <row r="100" spans="2:7" x14ac:dyDescent="0.25">
      <c r="B100" s="54"/>
      <c r="C100" s="1"/>
      <c r="D100" s="53"/>
      <c r="E100" s="54"/>
      <c r="F100" s="52"/>
      <c r="G100" s="52"/>
    </row>
  </sheetData>
  <mergeCells count="7">
    <mergeCell ref="B2:G3"/>
    <mergeCell ref="AH2:AK3"/>
    <mergeCell ref="I2:L3"/>
    <mergeCell ref="N2:Q3"/>
    <mergeCell ref="S2:V3"/>
    <mergeCell ref="X2:AA3"/>
    <mergeCell ref="AC2:AF3"/>
  </mergeCells>
  <conditionalFormatting sqref="E5:G100">
    <cfRule type="cellIs" dxfId="35" priority="59" operator="lessThan">
      <formula>0</formula>
    </cfRule>
    <cfRule type="cellIs" dxfId="34" priority="60" operator="greaterThan">
      <formula>0</formula>
    </cfRule>
  </conditionalFormatting>
  <conditionalFormatting sqref="J5:L51">
    <cfRule type="cellIs" dxfId="33" priority="21" operator="lessThan">
      <formula>0</formula>
    </cfRule>
    <cfRule type="cellIs" dxfId="32" priority="22" operator="greaterThan">
      <formula>0</formula>
    </cfRule>
  </conditionalFormatting>
  <conditionalFormatting sqref="O5:Q28">
    <cfRule type="cellIs" dxfId="31" priority="17" operator="lessThan">
      <formula>0</formula>
    </cfRule>
    <cfRule type="cellIs" dxfId="30" priority="18" operator="greaterThan">
      <formula>0</formula>
    </cfRule>
  </conditionalFormatting>
  <conditionalFormatting sqref="T5:V11">
    <cfRule type="cellIs" dxfId="29" priority="13" operator="lessThan">
      <formula>0</formula>
    </cfRule>
    <cfRule type="cellIs" dxfId="28" priority="14" operator="greaterThan">
      <formula>0</formula>
    </cfRule>
  </conditionalFormatting>
  <conditionalFormatting sqref="Y5:AA14">
    <cfRule type="cellIs" dxfId="27" priority="9" operator="lessThan">
      <formula>0</formula>
    </cfRule>
    <cfRule type="cellIs" dxfId="26" priority="10" operator="greaterThan">
      <formula>0</formula>
    </cfRule>
  </conditionalFormatting>
  <conditionalFormatting sqref="AD5:AF8">
    <cfRule type="cellIs" dxfId="25" priority="5" operator="lessThan">
      <formula>0</formula>
    </cfRule>
    <cfRule type="cellIs" dxfId="24" priority="6" operator="greaterThan">
      <formula>0</formula>
    </cfRule>
  </conditionalFormatting>
  <conditionalFormatting sqref="AI5:AK7">
    <cfRule type="cellIs" dxfId="23" priority="1" operator="lessThan">
      <formula>0</formula>
    </cfRule>
    <cfRule type="cellIs" dxfId="22" priority="2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1CBE9-6C2B-42D3-A490-E18605EC5B56}">
  <sheetPr codeName="Sheet4">
    <tabColor theme="5"/>
  </sheetPr>
  <dimension ref="A2:IIG9037"/>
  <sheetViews>
    <sheetView showGridLines="0" topLeftCell="C1" zoomScale="148" zoomScaleNormal="148" workbookViewId="0">
      <selection activeCell="G9" sqref="G9"/>
    </sheetView>
  </sheetViews>
  <sheetFormatPr defaultColWidth="9.140625" defaultRowHeight="12.75" x14ac:dyDescent="0.2"/>
  <cols>
    <col min="1" max="1" width="16" style="28" customWidth="1"/>
    <col min="2" max="2" width="16.42578125" style="27" customWidth="1"/>
    <col min="3" max="3" width="17.5703125" style="25" customWidth="1"/>
    <col min="4" max="4" width="15.42578125" style="26" customWidth="1"/>
    <col min="5" max="5" width="28.85546875" style="26" customWidth="1"/>
    <col min="6" max="6" width="20.7109375" style="26" customWidth="1"/>
    <col min="7" max="7" width="15.7109375" style="26" customWidth="1"/>
    <col min="8" max="8" width="15.85546875" style="26" customWidth="1"/>
    <col min="9" max="9" width="25.7109375" style="26" hidden="1" customWidth="1"/>
    <col min="10" max="10" width="9.28515625" style="26" hidden="1" customWidth="1"/>
    <col min="11" max="11" width="9.140625" style="26" hidden="1" customWidth="1"/>
    <col min="12" max="13" width="11.140625" style="26" hidden="1" customWidth="1"/>
    <col min="14" max="14" width="36.28515625" style="26" hidden="1" customWidth="1"/>
    <col min="15" max="15" width="37" style="26" hidden="1" customWidth="1"/>
    <col min="16" max="16" width="9.140625" style="26" hidden="1" customWidth="1"/>
    <col min="17" max="16384" width="9.140625" style="26"/>
  </cols>
  <sheetData>
    <row r="2" spans="1:16" s="36" customFormat="1" ht="18" customHeight="1" x14ac:dyDescent="0.2">
      <c r="A2" s="29" t="s">
        <v>11</v>
      </c>
      <c r="B2" s="30" t="s">
        <v>12</v>
      </c>
      <c r="C2" s="31" t="s">
        <v>13</v>
      </c>
      <c r="D2" s="32" t="s">
        <v>14</v>
      </c>
      <c r="E2" s="32" t="s">
        <v>7</v>
      </c>
      <c r="F2" s="32" t="s">
        <v>15</v>
      </c>
      <c r="G2" s="32" t="s">
        <v>16</v>
      </c>
      <c r="H2" s="32" t="s">
        <v>17</v>
      </c>
      <c r="I2" s="32"/>
      <c r="J2" s="32"/>
      <c r="K2" s="32"/>
      <c r="L2" s="32"/>
      <c r="M2" s="32"/>
      <c r="N2" s="32"/>
      <c r="O2" s="32"/>
      <c r="P2" s="105"/>
    </row>
    <row r="3" spans="1:16" s="25" customFormat="1" x14ac:dyDescent="0.2">
      <c r="A3" s="33"/>
      <c r="I3" s="23" t="s">
        <v>18</v>
      </c>
      <c r="J3" s="23"/>
      <c r="K3" s="23"/>
      <c r="L3" s="23"/>
      <c r="M3" s="23"/>
      <c r="N3" s="23"/>
      <c r="O3" s="23"/>
      <c r="P3" s="94"/>
    </row>
    <row r="4" spans="1:16" s="25" customFormat="1" x14ac:dyDescent="0.2">
      <c r="A4" s="33"/>
      <c r="B4" s="37">
        <v>45819</v>
      </c>
      <c r="C4" s="35">
        <v>0.70160395833333333</v>
      </c>
      <c r="D4" s="23" t="s">
        <v>496</v>
      </c>
      <c r="E4" s="23" t="s">
        <v>537</v>
      </c>
      <c r="F4" s="23" t="s">
        <v>502</v>
      </c>
      <c r="G4" s="23">
        <v>5</v>
      </c>
      <c r="H4" s="23">
        <v>-0.18</v>
      </c>
      <c r="I4" s="23" t="s">
        <v>75</v>
      </c>
      <c r="J4" s="23" t="s">
        <v>508</v>
      </c>
      <c r="K4" s="23" t="s">
        <v>498</v>
      </c>
      <c r="L4" s="23" t="s">
        <v>499</v>
      </c>
      <c r="M4" s="23" t="s">
        <v>499</v>
      </c>
      <c r="N4" s="23" t="s">
        <v>509</v>
      </c>
      <c r="O4" s="23"/>
      <c r="P4" s="94"/>
    </row>
    <row r="5" spans="1:16" s="25" customFormat="1" x14ac:dyDescent="0.2">
      <c r="A5" s="33"/>
      <c r="B5" s="37">
        <v>45819</v>
      </c>
      <c r="C5" s="35">
        <v>0.70123687499999998</v>
      </c>
      <c r="D5" s="23" t="s">
        <v>496</v>
      </c>
      <c r="E5" s="23" t="s">
        <v>537</v>
      </c>
      <c r="F5" s="23" t="s">
        <v>495</v>
      </c>
      <c r="G5" s="23">
        <v>5</v>
      </c>
      <c r="H5" s="23">
        <v>-0.17</v>
      </c>
      <c r="I5" s="23" t="s">
        <v>75</v>
      </c>
      <c r="J5" s="23" t="s">
        <v>508</v>
      </c>
      <c r="K5" s="23" t="s">
        <v>498</v>
      </c>
      <c r="L5" s="23" t="s">
        <v>499</v>
      </c>
      <c r="M5" s="23" t="s">
        <v>499</v>
      </c>
      <c r="N5" s="23" t="s">
        <v>510</v>
      </c>
      <c r="O5" s="23"/>
      <c r="P5" s="94"/>
    </row>
    <row r="6" spans="1:16" s="25" customFormat="1" x14ac:dyDescent="0.2">
      <c r="A6" s="33"/>
      <c r="B6" s="37">
        <v>45819</v>
      </c>
      <c r="C6" s="35">
        <v>0.70102174768518521</v>
      </c>
      <c r="D6" s="23" t="s">
        <v>496</v>
      </c>
      <c r="E6" s="23" t="s">
        <v>537</v>
      </c>
      <c r="F6" s="23" t="s">
        <v>495</v>
      </c>
      <c r="G6" s="23">
        <v>5</v>
      </c>
      <c r="H6" s="23">
        <v>-0.17</v>
      </c>
      <c r="I6" s="23" t="s">
        <v>75</v>
      </c>
      <c r="J6" s="23" t="s">
        <v>508</v>
      </c>
      <c r="K6" s="23" t="s">
        <v>498</v>
      </c>
      <c r="L6" s="23" t="s">
        <v>499</v>
      </c>
      <c r="M6" s="23" t="s">
        <v>499</v>
      </c>
      <c r="N6" s="23" t="s">
        <v>511</v>
      </c>
      <c r="O6" s="23"/>
      <c r="P6" s="94"/>
    </row>
    <row r="7" spans="1:16" s="25" customFormat="1" x14ac:dyDescent="0.2">
      <c r="A7" s="33"/>
      <c r="B7" s="37">
        <v>45819</v>
      </c>
      <c r="C7" s="35">
        <v>0.6703541666666667</v>
      </c>
      <c r="D7" s="23" t="s">
        <v>496</v>
      </c>
      <c r="E7" s="23" t="s">
        <v>537</v>
      </c>
      <c r="F7" s="23" t="s">
        <v>502</v>
      </c>
      <c r="G7" s="23">
        <v>5</v>
      </c>
      <c r="H7" s="23">
        <v>-0.17</v>
      </c>
      <c r="I7" s="23" t="s">
        <v>75</v>
      </c>
      <c r="J7" s="23" t="s">
        <v>508</v>
      </c>
      <c r="K7" s="23" t="s">
        <v>498</v>
      </c>
      <c r="L7" s="23" t="s">
        <v>499</v>
      </c>
      <c r="M7" s="23" t="s">
        <v>499</v>
      </c>
      <c r="N7" s="23" t="s">
        <v>501</v>
      </c>
      <c r="O7" s="23"/>
      <c r="P7" s="94"/>
    </row>
    <row r="8" spans="1:16" s="25" customFormat="1" x14ac:dyDescent="0.2">
      <c r="A8" s="33"/>
      <c r="B8" s="37">
        <v>45819</v>
      </c>
      <c r="C8" s="35">
        <v>0.6699540625</v>
      </c>
      <c r="D8" s="23" t="s">
        <v>496</v>
      </c>
      <c r="E8" s="23" t="s">
        <v>537</v>
      </c>
      <c r="F8" s="23" t="s">
        <v>495</v>
      </c>
      <c r="G8" s="23">
        <v>5</v>
      </c>
      <c r="H8" s="23">
        <v>-0.16</v>
      </c>
      <c r="I8" s="23" t="s">
        <v>75</v>
      </c>
      <c r="J8" s="23" t="s">
        <v>508</v>
      </c>
      <c r="K8" s="23" t="s">
        <v>498</v>
      </c>
      <c r="L8" s="23" t="s">
        <v>499</v>
      </c>
      <c r="M8" s="23" t="s">
        <v>499</v>
      </c>
      <c r="N8" s="23" t="s">
        <v>504</v>
      </c>
      <c r="O8" s="23"/>
      <c r="P8" s="94"/>
    </row>
    <row r="9" spans="1:16" s="25" customFormat="1" x14ac:dyDescent="0.2">
      <c r="A9" s="33"/>
      <c r="B9" s="37">
        <v>45819</v>
      </c>
      <c r="C9" s="35">
        <v>0.60444870370370374</v>
      </c>
      <c r="D9" s="23" t="s">
        <v>496</v>
      </c>
      <c r="E9" s="23" t="s">
        <v>537</v>
      </c>
      <c r="F9" s="23" t="s">
        <v>502</v>
      </c>
      <c r="G9" s="23">
        <v>5</v>
      </c>
      <c r="H9" s="23">
        <v>-0.17</v>
      </c>
      <c r="I9" s="23" t="s">
        <v>75</v>
      </c>
      <c r="J9" s="23" t="s">
        <v>508</v>
      </c>
      <c r="K9" s="23" t="s">
        <v>498</v>
      </c>
      <c r="L9" s="23" t="s">
        <v>499</v>
      </c>
      <c r="M9" s="23" t="s">
        <v>499</v>
      </c>
      <c r="N9" s="23" t="s">
        <v>505</v>
      </c>
      <c r="O9" s="23"/>
      <c r="P9" s="94"/>
    </row>
    <row r="10" spans="1:16" s="25" customFormat="1" x14ac:dyDescent="0.2">
      <c r="A10" s="33"/>
      <c r="B10" s="37">
        <v>45819</v>
      </c>
      <c r="C10" s="35">
        <v>0.4837545601851852</v>
      </c>
      <c r="D10" s="23" t="s">
        <v>496</v>
      </c>
      <c r="E10" s="23" t="s">
        <v>513</v>
      </c>
      <c r="F10" s="23" t="s">
        <v>502</v>
      </c>
      <c r="G10" s="23">
        <v>2</v>
      </c>
      <c r="H10" s="23">
        <v>1.04</v>
      </c>
      <c r="I10" s="23" t="s">
        <v>75</v>
      </c>
      <c r="J10" s="23" t="s">
        <v>508</v>
      </c>
      <c r="K10" s="23" t="s">
        <v>498</v>
      </c>
      <c r="L10" s="23" t="s">
        <v>499</v>
      </c>
      <c r="M10" s="23" t="s">
        <v>499</v>
      </c>
      <c r="N10" s="23" t="s">
        <v>506</v>
      </c>
      <c r="O10" s="23"/>
      <c r="P10" s="94"/>
    </row>
    <row r="11" spans="1:16" s="25" customFormat="1" x14ac:dyDescent="0.2">
      <c r="A11" s="33"/>
      <c r="B11" s="37">
        <v>45819</v>
      </c>
      <c r="C11" s="35">
        <v>0.47439762731481483</v>
      </c>
      <c r="D11" s="23" t="s">
        <v>496</v>
      </c>
      <c r="E11" s="23" t="s">
        <v>513</v>
      </c>
      <c r="F11" s="23" t="s">
        <v>495</v>
      </c>
      <c r="G11" s="23">
        <v>2</v>
      </c>
      <c r="H11" s="23">
        <v>1.04</v>
      </c>
      <c r="I11" s="23" t="s">
        <v>75</v>
      </c>
      <c r="J11" s="23" t="s">
        <v>508</v>
      </c>
      <c r="K11" s="23" t="s">
        <v>498</v>
      </c>
      <c r="L11" s="23" t="s">
        <v>499</v>
      </c>
      <c r="M11" s="23" t="s">
        <v>499</v>
      </c>
      <c r="N11" s="23" t="s">
        <v>507</v>
      </c>
      <c r="O11" s="23"/>
      <c r="P11" s="94"/>
    </row>
    <row r="12" spans="1:16" s="25" customFormat="1" x14ac:dyDescent="0.2">
      <c r="A12" s="33"/>
      <c r="B12" s="37"/>
      <c r="C12" s="35"/>
      <c r="D12" s="23"/>
      <c r="E12" s="23"/>
      <c r="F12" s="23"/>
      <c r="G12" s="23"/>
      <c r="H12" s="23"/>
      <c r="I12" s="23" t="s">
        <v>19</v>
      </c>
      <c r="J12" s="23"/>
      <c r="K12" s="23"/>
      <c r="L12" s="23"/>
      <c r="M12" s="23"/>
      <c r="N12" s="23"/>
      <c r="O12" s="23"/>
      <c r="P12" s="94"/>
    </row>
    <row r="13" spans="1:16" s="25" customFormat="1" x14ac:dyDescent="0.2">
      <c r="A13" s="33"/>
      <c r="B13" s="34">
        <v>45820</v>
      </c>
      <c r="C13" s="35">
        <v>0.72635633101851849</v>
      </c>
      <c r="D13" s="23" t="s">
        <v>496</v>
      </c>
      <c r="E13" s="23" t="s">
        <v>497</v>
      </c>
      <c r="F13" s="23" t="s">
        <v>495</v>
      </c>
      <c r="G13" s="23">
        <v>5</v>
      </c>
      <c r="H13" s="23">
        <v>-0.06</v>
      </c>
      <c r="I13" s="23" t="s">
        <v>75</v>
      </c>
      <c r="J13" s="23" t="s">
        <v>508</v>
      </c>
      <c r="K13" s="23" t="s">
        <v>498</v>
      </c>
      <c r="L13" s="23" t="s">
        <v>499</v>
      </c>
      <c r="M13" s="23" t="s">
        <v>499</v>
      </c>
      <c r="N13" s="23" t="s">
        <v>514</v>
      </c>
      <c r="O13" s="23"/>
      <c r="P13" s="94"/>
    </row>
    <row r="14" spans="1:16" s="25" customFormat="1" x14ac:dyDescent="0.2">
      <c r="A14" s="33"/>
      <c r="B14" s="34">
        <v>45820</v>
      </c>
      <c r="C14" s="35">
        <v>0.72351806712962963</v>
      </c>
      <c r="D14" s="23" t="s">
        <v>496</v>
      </c>
      <c r="E14" s="23" t="s">
        <v>497</v>
      </c>
      <c r="F14" s="23" t="s">
        <v>495</v>
      </c>
      <c r="G14" s="23">
        <v>3</v>
      </c>
      <c r="H14" s="23">
        <v>-0.05</v>
      </c>
      <c r="I14" s="23" t="s">
        <v>75</v>
      </c>
      <c r="J14" s="23" t="s">
        <v>508</v>
      </c>
      <c r="K14" s="23" t="s">
        <v>498</v>
      </c>
      <c r="L14" s="23" t="s">
        <v>499</v>
      </c>
      <c r="M14" s="23" t="s">
        <v>499</v>
      </c>
      <c r="N14" s="23" t="s">
        <v>515</v>
      </c>
      <c r="O14" s="23"/>
      <c r="P14" s="94"/>
    </row>
    <row r="15" spans="1:16" s="25" customFormat="1" x14ac:dyDescent="0.2">
      <c r="A15" s="33"/>
      <c r="B15" s="34">
        <v>45820</v>
      </c>
      <c r="C15" s="35">
        <v>0.72015141203703703</v>
      </c>
      <c r="D15" s="23" t="s">
        <v>496</v>
      </c>
      <c r="E15" s="23" t="s">
        <v>497</v>
      </c>
      <c r="F15" s="23" t="s">
        <v>495</v>
      </c>
      <c r="G15" s="23">
        <v>2</v>
      </c>
      <c r="H15" s="23">
        <v>-0.04</v>
      </c>
      <c r="I15" s="23" t="s">
        <v>75</v>
      </c>
      <c r="J15" s="23" t="s">
        <v>508</v>
      </c>
      <c r="K15" s="23" t="s">
        <v>498</v>
      </c>
      <c r="L15" s="23" t="s">
        <v>499</v>
      </c>
      <c r="M15" s="23" t="s">
        <v>499</v>
      </c>
      <c r="N15" s="23" t="s">
        <v>516</v>
      </c>
      <c r="O15" s="23"/>
      <c r="P15" s="94"/>
    </row>
    <row r="16" spans="1:16" s="25" customFormat="1" x14ac:dyDescent="0.2">
      <c r="A16" s="33"/>
      <c r="B16" s="34">
        <v>45820</v>
      </c>
      <c r="C16" s="35">
        <v>0.68275609953703709</v>
      </c>
      <c r="D16" s="23" t="s">
        <v>496</v>
      </c>
      <c r="E16" s="23" t="s">
        <v>500</v>
      </c>
      <c r="F16" s="23" t="s">
        <v>495</v>
      </c>
      <c r="G16" s="23">
        <v>10</v>
      </c>
      <c r="H16" s="23">
        <v>-0.1</v>
      </c>
      <c r="I16" s="23" t="s">
        <v>75</v>
      </c>
      <c r="J16" s="23" t="s">
        <v>508</v>
      </c>
      <c r="K16" s="23" t="s">
        <v>498</v>
      </c>
      <c r="L16" s="23" t="s">
        <v>499</v>
      </c>
      <c r="M16" s="23" t="s">
        <v>499</v>
      </c>
      <c r="N16" s="23" t="s">
        <v>517</v>
      </c>
      <c r="O16" s="23"/>
      <c r="P16" s="94"/>
    </row>
    <row r="17" spans="1:16" s="25" customFormat="1" x14ac:dyDescent="0.2">
      <c r="A17" s="33"/>
      <c r="B17" s="37">
        <v>45820</v>
      </c>
      <c r="C17" s="35">
        <v>0.65529716435185192</v>
      </c>
      <c r="D17" s="23" t="s">
        <v>496</v>
      </c>
      <c r="E17" s="23" t="s">
        <v>497</v>
      </c>
      <c r="F17" s="23" t="s">
        <v>502</v>
      </c>
      <c r="G17" s="23">
        <v>10</v>
      </c>
      <c r="H17" s="23">
        <v>-0.04</v>
      </c>
      <c r="I17" s="23" t="s">
        <v>75</v>
      </c>
      <c r="J17" s="23" t="s">
        <v>512</v>
      </c>
      <c r="K17" s="23" t="s">
        <v>498</v>
      </c>
      <c r="L17" s="23" t="s">
        <v>499</v>
      </c>
      <c r="M17" s="23" t="s">
        <v>499</v>
      </c>
      <c r="N17" s="23" t="s">
        <v>518</v>
      </c>
      <c r="O17" s="23"/>
      <c r="P17" s="94"/>
    </row>
    <row r="18" spans="1:16" s="25" customFormat="1" x14ac:dyDescent="0.2">
      <c r="A18" s="33"/>
      <c r="B18" s="37">
        <v>45820</v>
      </c>
      <c r="C18" s="35">
        <v>0.65180464120370374</v>
      </c>
      <c r="D18" s="23" t="s">
        <v>496</v>
      </c>
      <c r="E18" s="23" t="s">
        <v>500</v>
      </c>
      <c r="F18" s="23" t="s">
        <v>502</v>
      </c>
      <c r="G18" s="23">
        <v>10</v>
      </c>
      <c r="H18" s="23">
        <v>-0.09</v>
      </c>
      <c r="I18" s="23" t="s">
        <v>75</v>
      </c>
      <c r="J18" s="23" t="s">
        <v>508</v>
      </c>
      <c r="K18" s="23" t="s">
        <v>498</v>
      </c>
      <c r="L18" s="23" t="s">
        <v>499</v>
      </c>
      <c r="M18" s="23" t="s">
        <v>499</v>
      </c>
      <c r="N18" s="23" t="s">
        <v>519</v>
      </c>
      <c r="O18" s="23"/>
      <c r="P18" s="94"/>
    </row>
    <row r="19" spans="1:16" s="25" customFormat="1" x14ac:dyDescent="0.2">
      <c r="A19" s="33"/>
      <c r="B19" s="37">
        <v>45820</v>
      </c>
      <c r="C19" s="35">
        <v>0.6516237962962963</v>
      </c>
      <c r="D19" s="23" t="s">
        <v>496</v>
      </c>
      <c r="E19" s="23" t="s">
        <v>500</v>
      </c>
      <c r="F19" s="23" t="s">
        <v>495</v>
      </c>
      <c r="G19" s="23">
        <v>10</v>
      </c>
      <c r="H19" s="23">
        <v>-0.08</v>
      </c>
      <c r="I19" s="23" t="s">
        <v>19</v>
      </c>
      <c r="J19" s="23"/>
      <c r="K19" s="23"/>
      <c r="L19" s="23"/>
      <c r="M19" s="23"/>
      <c r="N19" s="23"/>
      <c r="O19" s="23"/>
      <c r="P19" s="94"/>
    </row>
    <row r="20" spans="1:16" s="25" customFormat="1" x14ac:dyDescent="0.2">
      <c r="A20" s="33"/>
      <c r="B20" s="34">
        <v>45820</v>
      </c>
      <c r="C20" s="35">
        <v>0.65031827546296306</v>
      </c>
      <c r="D20" s="23" t="s">
        <v>496</v>
      </c>
      <c r="E20" s="23" t="s">
        <v>500</v>
      </c>
      <c r="F20" s="23" t="s">
        <v>502</v>
      </c>
      <c r="G20" s="23">
        <v>10</v>
      </c>
      <c r="H20" s="23">
        <v>-0.09</v>
      </c>
      <c r="I20" s="23" t="s">
        <v>19</v>
      </c>
      <c r="J20" s="23"/>
      <c r="K20" s="23"/>
      <c r="L20" s="23"/>
      <c r="M20" s="23"/>
      <c r="N20" s="23"/>
      <c r="O20" s="23"/>
      <c r="P20" s="94"/>
    </row>
    <row r="21" spans="1:16" s="25" customFormat="1" x14ac:dyDescent="0.2">
      <c r="A21" s="33"/>
      <c r="B21" s="34"/>
      <c r="C21" s="34"/>
      <c r="D21" s="34"/>
      <c r="E21" s="34"/>
      <c r="F21" s="34"/>
      <c r="G21" s="34"/>
      <c r="H21" s="34"/>
      <c r="I21" s="23" t="s">
        <v>75</v>
      </c>
      <c r="J21" s="23" t="s">
        <v>508</v>
      </c>
      <c r="K21" s="23" t="s">
        <v>498</v>
      </c>
      <c r="L21" s="23" t="s">
        <v>499</v>
      </c>
      <c r="M21" s="23" t="s">
        <v>499</v>
      </c>
      <c r="N21" s="23" t="s">
        <v>520</v>
      </c>
      <c r="O21" s="23"/>
      <c r="P21" s="94"/>
    </row>
    <row r="22" spans="1:16" s="25" customFormat="1" x14ac:dyDescent="0.2">
      <c r="A22" s="33"/>
      <c r="B22" s="34"/>
      <c r="C22" s="34"/>
      <c r="D22" s="34"/>
      <c r="E22" s="34"/>
      <c r="F22" s="34"/>
      <c r="G22" s="34"/>
      <c r="H22" s="34"/>
      <c r="I22" s="23" t="s">
        <v>75</v>
      </c>
      <c r="J22" s="23" t="s">
        <v>508</v>
      </c>
      <c r="K22" s="23" t="s">
        <v>498</v>
      </c>
      <c r="L22" s="23" t="s">
        <v>499</v>
      </c>
      <c r="M22" s="23" t="s">
        <v>499</v>
      </c>
      <c r="N22" s="23" t="s">
        <v>521</v>
      </c>
      <c r="O22" s="23"/>
      <c r="P22" s="94"/>
    </row>
    <row r="23" spans="1:16" s="25" customFormat="1" x14ac:dyDescent="0.2">
      <c r="A23" s="33"/>
      <c r="B23" s="34"/>
      <c r="C23" s="34"/>
      <c r="D23" s="34"/>
      <c r="E23" s="34"/>
      <c r="F23" s="34"/>
      <c r="G23" s="34"/>
      <c r="H23" s="34"/>
      <c r="I23" s="23" t="s">
        <v>19</v>
      </c>
      <c r="J23" s="23"/>
      <c r="K23" s="23"/>
      <c r="L23" s="23"/>
      <c r="M23" s="23"/>
      <c r="N23" s="23"/>
      <c r="O23" s="23"/>
      <c r="P23" s="94"/>
    </row>
    <row r="24" spans="1:16" s="25" customFormat="1" x14ac:dyDescent="0.2">
      <c r="A24" s="33"/>
      <c r="B24" s="34">
        <v>45821</v>
      </c>
      <c r="C24" s="35">
        <v>0.553208900462963</v>
      </c>
      <c r="D24" s="23" t="s">
        <v>496</v>
      </c>
      <c r="E24" s="23" t="s">
        <v>513</v>
      </c>
      <c r="F24" s="23" t="s">
        <v>502</v>
      </c>
      <c r="G24" s="23">
        <v>5</v>
      </c>
      <c r="H24" s="23">
        <v>1.82</v>
      </c>
      <c r="I24" s="23" t="s">
        <v>75</v>
      </c>
      <c r="J24" s="23" t="s">
        <v>508</v>
      </c>
      <c r="K24" s="23" t="s">
        <v>498</v>
      </c>
      <c r="L24" s="23" t="s">
        <v>499</v>
      </c>
      <c r="M24" s="23" t="s">
        <v>499</v>
      </c>
      <c r="N24" s="23" t="s">
        <v>523</v>
      </c>
      <c r="O24" s="23"/>
      <c r="P24" s="94"/>
    </row>
    <row r="25" spans="1:16" s="25" customFormat="1" x14ac:dyDescent="0.2">
      <c r="A25" s="33"/>
      <c r="B25" s="37">
        <v>45821</v>
      </c>
      <c r="C25" s="35">
        <v>0.55267791666666666</v>
      </c>
      <c r="D25" s="23" t="s">
        <v>496</v>
      </c>
      <c r="E25" s="23" t="s">
        <v>513</v>
      </c>
      <c r="F25" s="23" t="s">
        <v>502</v>
      </c>
      <c r="G25" s="23">
        <v>5</v>
      </c>
      <c r="H25" s="23">
        <v>1.81</v>
      </c>
      <c r="I25" s="23" t="s">
        <v>75</v>
      </c>
      <c r="J25" s="23" t="s">
        <v>508</v>
      </c>
      <c r="K25" s="23" t="s">
        <v>498</v>
      </c>
      <c r="L25" s="23" t="s">
        <v>499</v>
      </c>
      <c r="M25" s="23" t="s">
        <v>499</v>
      </c>
      <c r="N25" s="23" t="s">
        <v>524</v>
      </c>
      <c r="O25" s="23"/>
      <c r="P25" s="94"/>
    </row>
    <row r="26" spans="1:16" s="25" customFormat="1" x14ac:dyDescent="0.2">
      <c r="A26" s="33"/>
      <c r="B26" s="37">
        <v>45821</v>
      </c>
      <c r="C26" s="35">
        <v>0.54640582175925934</v>
      </c>
      <c r="D26" s="23" t="s">
        <v>496</v>
      </c>
      <c r="E26" s="23" t="s">
        <v>513</v>
      </c>
      <c r="F26" s="23" t="s">
        <v>502</v>
      </c>
      <c r="G26" s="23">
        <v>5</v>
      </c>
      <c r="H26" s="23">
        <v>1.82</v>
      </c>
      <c r="I26" s="23" t="s">
        <v>75</v>
      </c>
      <c r="J26" s="23" t="s">
        <v>508</v>
      </c>
      <c r="K26" s="23" t="s">
        <v>498</v>
      </c>
      <c r="L26" s="23" t="s">
        <v>499</v>
      </c>
      <c r="M26" s="23" t="s">
        <v>499</v>
      </c>
      <c r="N26" s="23" t="s">
        <v>525</v>
      </c>
      <c r="O26" s="23"/>
      <c r="P26" s="94"/>
    </row>
    <row r="27" spans="1:16" s="25" customFormat="1" x14ac:dyDescent="0.2">
      <c r="A27" s="33"/>
      <c r="B27" s="37">
        <v>45821</v>
      </c>
      <c r="C27" s="35">
        <v>0.5461939583333334</v>
      </c>
      <c r="D27" s="23" t="s">
        <v>496</v>
      </c>
      <c r="E27" s="23" t="s">
        <v>513</v>
      </c>
      <c r="F27" s="23" t="s">
        <v>495</v>
      </c>
      <c r="G27" s="23">
        <v>5</v>
      </c>
      <c r="H27" s="23">
        <v>1.84</v>
      </c>
      <c r="I27" s="23" t="s">
        <v>75</v>
      </c>
      <c r="J27" s="23" t="s">
        <v>508</v>
      </c>
      <c r="K27" s="23" t="s">
        <v>498</v>
      </c>
      <c r="L27" s="23" t="s">
        <v>499</v>
      </c>
      <c r="M27" s="23" t="s">
        <v>499</v>
      </c>
      <c r="N27" s="23" t="s">
        <v>526</v>
      </c>
      <c r="O27" s="23"/>
      <c r="P27" s="94"/>
    </row>
    <row r="28" spans="1:16" x14ac:dyDescent="0.2">
      <c r="A28" s="33"/>
      <c r="B28" s="37">
        <v>45821</v>
      </c>
      <c r="C28" s="35">
        <v>0.54436603009259255</v>
      </c>
      <c r="D28" s="23" t="s">
        <v>503</v>
      </c>
      <c r="E28" s="23" t="s">
        <v>513</v>
      </c>
      <c r="F28" s="23" t="s">
        <v>495</v>
      </c>
      <c r="G28" s="23">
        <v>5</v>
      </c>
      <c r="H28" s="23">
        <v>1.8</v>
      </c>
      <c r="I28" s="23" t="s">
        <v>75</v>
      </c>
      <c r="J28" s="23" t="s">
        <v>508</v>
      </c>
      <c r="K28" s="23" t="s">
        <v>498</v>
      </c>
      <c r="L28" s="23" t="s">
        <v>499</v>
      </c>
      <c r="M28" s="23" t="s">
        <v>499</v>
      </c>
      <c r="N28" s="23" t="s">
        <v>527</v>
      </c>
      <c r="O28" s="23"/>
      <c r="P28" s="94"/>
    </row>
    <row r="29" spans="1:16" x14ac:dyDescent="0.2">
      <c r="A29" s="33"/>
      <c r="B29" s="37">
        <v>45821</v>
      </c>
      <c r="C29" s="35">
        <v>0.54366679398148154</v>
      </c>
      <c r="D29" s="23" t="s">
        <v>496</v>
      </c>
      <c r="E29" s="23" t="s">
        <v>513</v>
      </c>
      <c r="F29" s="23" t="s">
        <v>495</v>
      </c>
      <c r="G29" s="23">
        <v>5</v>
      </c>
      <c r="H29" s="23">
        <v>1.79</v>
      </c>
      <c r="I29" s="23" t="s">
        <v>75</v>
      </c>
      <c r="J29" s="23" t="s">
        <v>508</v>
      </c>
      <c r="K29" s="23" t="s">
        <v>498</v>
      </c>
      <c r="L29" s="23" t="s">
        <v>499</v>
      </c>
      <c r="M29" s="23" t="s">
        <v>499</v>
      </c>
      <c r="N29" s="23" t="s">
        <v>528</v>
      </c>
      <c r="O29" s="23"/>
      <c r="P29" s="94"/>
    </row>
    <row r="30" spans="1:16" x14ac:dyDescent="0.2">
      <c r="A30" s="33"/>
      <c r="B30" s="37">
        <v>45821</v>
      </c>
      <c r="C30" s="35">
        <v>0.61707644675925921</v>
      </c>
      <c r="D30" s="23" t="s">
        <v>496</v>
      </c>
      <c r="E30" s="23" t="s">
        <v>513</v>
      </c>
      <c r="F30" s="23" t="s">
        <v>495</v>
      </c>
      <c r="G30" s="23">
        <v>10</v>
      </c>
      <c r="H30" s="23">
        <v>1.66</v>
      </c>
      <c r="I30" s="23" t="s">
        <v>30</v>
      </c>
      <c r="J30" s="23" t="s">
        <v>51</v>
      </c>
      <c r="K30" s="23" t="s">
        <v>498</v>
      </c>
      <c r="L30" s="23" t="s">
        <v>499</v>
      </c>
      <c r="M30" s="23" t="s">
        <v>499</v>
      </c>
      <c r="N30" s="23" t="s">
        <v>529</v>
      </c>
      <c r="O30" s="23"/>
      <c r="P30" s="94" t="s">
        <v>54</v>
      </c>
    </row>
    <row r="31" spans="1:16" x14ac:dyDescent="0.2">
      <c r="A31" s="33"/>
      <c r="B31" s="37">
        <v>45821</v>
      </c>
      <c r="C31" s="35">
        <v>0.60723331018518512</v>
      </c>
      <c r="D31" s="23" t="s">
        <v>496</v>
      </c>
      <c r="E31" s="23" t="s">
        <v>513</v>
      </c>
      <c r="F31" s="23" t="s">
        <v>502</v>
      </c>
      <c r="G31" s="23">
        <v>10</v>
      </c>
      <c r="H31" s="23">
        <v>1.77</v>
      </c>
      <c r="I31" s="23" t="s">
        <v>75</v>
      </c>
      <c r="J31" s="23" t="s">
        <v>508</v>
      </c>
      <c r="K31" s="23" t="s">
        <v>498</v>
      </c>
      <c r="L31" s="23" t="s">
        <v>499</v>
      </c>
      <c r="M31" s="23" t="s">
        <v>499</v>
      </c>
      <c r="N31" s="23" t="s">
        <v>530</v>
      </c>
      <c r="O31" s="23"/>
      <c r="P31" s="94"/>
    </row>
    <row r="32" spans="1:16" x14ac:dyDescent="0.2">
      <c r="A32" s="33"/>
      <c r="B32" s="37"/>
      <c r="C32" s="35"/>
      <c r="D32" s="23"/>
      <c r="E32" s="23"/>
      <c r="F32" s="23"/>
      <c r="G32" s="23"/>
      <c r="H32" s="23"/>
      <c r="I32" s="23" t="s">
        <v>75</v>
      </c>
      <c r="J32" s="23" t="s">
        <v>508</v>
      </c>
      <c r="K32" s="23" t="s">
        <v>498</v>
      </c>
      <c r="L32" s="23" t="s">
        <v>499</v>
      </c>
      <c r="M32" s="23" t="s">
        <v>499</v>
      </c>
      <c r="N32" s="23" t="s">
        <v>531</v>
      </c>
      <c r="O32" s="23"/>
      <c r="P32" s="94"/>
    </row>
    <row r="33" spans="1:16" x14ac:dyDescent="0.2">
      <c r="A33" s="33"/>
      <c r="B33" s="37">
        <v>45824</v>
      </c>
      <c r="C33" s="35">
        <v>0.63791956018518514</v>
      </c>
      <c r="D33" s="23" t="s">
        <v>496</v>
      </c>
      <c r="E33" s="23" t="s">
        <v>533</v>
      </c>
      <c r="F33" s="23" t="s">
        <v>495</v>
      </c>
      <c r="G33" s="23">
        <v>2</v>
      </c>
      <c r="H33" s="23">
        <v>1.4999999999999999E-2</v>
      </c>
      <c r="I33" s="23" t="s">
        <v>75</v>
      </c>
      <c r="J33" s="23" t="s">
        <v>508</v>
      </c>
      <c r="K33" s="23" t="s">
        <v>498</v>
      </c>
      <c r="L33" s="23" t="s">
        <v>499</v>
      </c>
      <c r="M33" s="23" t="s">
        <v>499</v>
      </c>
      <c r="N33" s="23" t="s">
        <v>532</v>
      </c>
      <c r="O33" s="23"/>
      <c r="P33" s="94"/>
    </row>
    <row r="34" spans="1:16" x14ac:dyDescent="0.2">
      <c r="A34" s="33"/>
      <c r="B34" s="37">
        <v>45824</v>
      </c>
      <c r="C34" s="35">
        <v>0.63599714120370365</v>
      </c>
      <c r="D34" s="23" t="s">
        <v>496</v>
      </c>
      <c r="E34" s="23" t="s">
        <v>533</v>
      </c>
      <c r="F34" s="23" t="s">
        <v>502</v>
      </c>
      <c r="G34" s="23">
        <v>2</v>
      </c>
      <c r="H34" s="23">
        <v>1.52E-2</v>
      </c>
      <c r="I34" s="23" t="s">
        <v>75</v>
      </c>
      <c r="J34" s="23" t="s">
        <v>508</v>
      </c>
      <c r="K34" s="23" t="s">
        <v>498</v>
      </c>
      <c r="L34" s="23" t="s">
        <v>499</v>
      </c>
      <c r="M34" s="23" t="s">
        <v>499</v>
      </c>
      <c r="N34" s="23" t="s">
        <v>534</v>
      </c>
      <c r="O34" s="23"/>
      <c r="P34" s="94"/>
    </row>
    <row r="35" spans="1:16" x14ac:dyDescent="0.2">
      <c r="A35" s="33"/>
      <c r="B35" s="37">
        <v>45824</v>
      </c>
      <c r="C35" s="35">
        <v>0.62763182870370371</v>
      </c>
      <c r="D35" s="23" t="s">
        <v>496</v>
      </c>
      <c r="E35" s="23" t="s">
        <v>522</v>
      </c>
      <c r="F35" s="23" t="s">
        <v>502</v>
      </c>
      <c r="G35" s="23">
        <v>10</v>
      </c>
      <c r="H35" s="23">
        <v>1.21</v>
      </c>
      <c r="I35" s="23" t="s">
        <v>75</v>
      </c>
      <c r="J35" s="23" t="s">
        <v>508</v>
      </c>
      <c r="K35" s="23" t="s">
        <v>498</v>
      </c>
      <c r="L35" s="23" t="s">
        <v>499</v>
      </c>
      <c r="M35" s="23" t="s">
        <v>499</v>
      </c>
      <c r="N35" s="23" t="s">
        <v>535</v>
      </c>
      <c r="O35" s="23"/>
      <c r="P35" s="94"/>
    </row>
    <row r="36" spans="1:16" x14ac:dyDescent="0.2">
      <c r="A36" s="33"/>
      <c r="B36" s="37">
        <v>45824</v>
      </c>
      <c r="C36" s="35">
        <v>0.62652005787037035</v>
      </c>
      <c r="D36" s="23" t="s">
        <v>496</v>
      </c>
      <c r="E36" s="23" t="s">
        <v>522</v>
      </c>
      <c r="F36" s="23" t="s">
        <v>495</v>
      </c>
      <c r="G36" s="23">
        <v>10</v>
      </c>
      <c r="H36" s="23">
        <v>1.19</v>
      </c>
      <c r="I36" s="23" t="s">
        <v>19</v>
      </c>
      <c r="J36" s="23"/>
      <c r="K36" s="23"/>
      <c r="L36" s="23"/>
      <c r="M36" s="23"/>
      <c r="N36" s="23"/>
      <c r="O36" s="23"/>
      <c r="P36" s="94"/>
    </row>
    <row r="37" spans="1:16" x14ac:dyDescent="0.2">
      <c r="A37" s="33"/>
      <c r="B37" s="37">
        <v>45824</v>
      </c>
      <c r="C37" s="35">
        <v>0.62551899305555558</v>
      </c>
      <c r="D37" s="23" t="s">
        <v>496</v>
      </c>
      <c r="E37" s="23" t="s">
        <v>513</v>
      </c>
      <c r="F37" s="23" t="s">
        <v>495</v>
      </c>
      <c r="G37" s="23">
        <v>10</v>
      </c>
      <c r="H37" s="23">
        <v>1.48</v>
      </c>
      <c r="I37" s="23" t="s">
        <v>19</v>
      </c>
      <c r="J37" s="23"/>
      <c r="K37" s="23"/>
      <c r="L37" s="23"/>
      <c r="M37" s="23"/>
      <c r="N37" s="23"/>
      <c r="O37" s="23"/>
      <c r="P37" s="94"/>
    </row>
    <row r="38" spans="1:16" x14ac:dyDescent="0.2">
      <c r="A38" s="33"/>
      <c r="B38" s="37">
        <v>45824</v>
      </c>
      <c r="C38" s="35">
        <v>0.62219209490740734</v>
      </c>
      <c r="D38" s="23" t="s">
        <v>496</v>
      </c>
      <c r="E38" s="23" t="s">
        <v>513</v>
      </c>
      <c r="F38" s="23" t="s">
        <v>502</v>
      </c>
      <c r="G38" s="23">
        <v>10</v>
      </c>
      <c r="H38" s="23">
        <v>1.51</v>
      </c>
      <c r="I38" s="23" t="s">
        <v>19</v>
      </c>
      <c r="J38" s="23"/>
      <c r="K38" s="23"/>
      <c r="L38" s="23"/>
      <c r="M38" s="23"/>
      <c r="N38" s="23"/>
      <c r="O38" s="23"/>
      <c r="P38" s="94"/>
    </row>
    <row r="39" spans="1:16" x14ac:dyDescent="0.2">
      <c r="A39" s="33"/>
      <c r="B39" s="37">
        <v>45824</v>
      </c>
      <c r="C39" s="35">
        <v>0.62110569444444441</v>
      </c>
      <c r="D39" s="23" t="s">
        <v>496</v>
      </c>
      <c r="E39" s="23" t="s">
        <v>513</v>
      </c>
      <c r="F39" s="23" t="s">
        <v>502</v>
      </c>
      <c r="G39" s="23">
        <v>1</v>
      </c>
      <c r="H39" s="23">
        <v>1.54</v>
      </c>
      <c r="I39" s="23" t="s">
        <v>19</v>
      </c>
      <c r="J39" s="23"/>
      <c r="K39" s="23"/>
      <c r="L39" s="23"/>
      <c r="M39" s="23"/>
      <c r="N39" s="38"/>
      <c r="O39" s="23"/>
      <c r="P39" s="94"/>
    </row>
    <row r="40" spans="1:16" x14ac:dyDescent="0.2">
      <c r="A40" s="33"/>
      <c r="B40" s="37">
        <v>45824</v>
      </c>
      <c r="C40" s="35">
        <v>0.6207507523148148</v>
      </c>
      <c r="D40" s="23" t="s">
        <v>496</v>
      </c>
      <c r="E40" s="23" t="s">
        <v>513</v>
      </c>
      <c r="F40" s="23" t="s">
        <v>502</v>
      </c>
      <c r="G40" s="23">
        <v>5</v>
      </c>
      <c r="H40" s="23">
        <v>1.57</v>
      </c>
      <c r="I40" s="23" t="s">
        <v>19</v>
      </c>
      <c r="J40" s="23"/>
      <c r="K40" s="23"/>
      <c r="L40" s="23"/>
      <c r="M40" s="23"/>
      <c r="N40" s="23"/>
      <c r="O40" s="23"/>
      <c r="P40" s="94"/>
    </row>
    <row r="41" spans="1:16" x14ac:dyDescent="0.2">
      <c r="A41" s="33"/>
      <c r="B41" s="34">
        <v>45824</v>
      </c>
      <c r="C41" s="35">
        <v>0.61986048611111111</v>
      </c>
      <c r="D41" s="23" t="s">
        <v>496</v>
      </c>
      <c r="E41" s="23" t="s">
        <v>513</v>
      </c>
      <c r="F41" s="23" t="s">
        <v>502</v>
      </c>
      <c r="G41" s="23">
        <v>1</v>
      </c>
      <c r="H41" s="23">
        <v>1.64</v>
      </c>
      <c r="I41" s="23" t="s">
        <v>19</v>
      </c>
      <c r="J41" s="23"/>
      <c r="K41" s="23"/>
      <c r="L41" s="23"/>
      <c r="M41" s="23"/>
      <c r="N41" s="23"/>
      <c r="O41" s="23"/>
      <c r="P41" s="94"/>
    </row>
    <row r="42" spans="1:16" x14ac:dyDescent="0.2">
      <c r="A42" s="33"/>
      <c r="B42" s="34">
        <v>45824</v>
      </c>
      <c r="C42" s="35">
        <v>0.61879806712962959</v>
      </c>
      <c r="D42" s="23" t="s">
        <v>496</v>
      </c>
      <c r="E42" s="23" t="s">
        <v>513</v>
      </c>
      <c r="F42" s="23" t="s">
        <v>495</v>
      </c>
      <c r="G42" s="23">
        <v>1</v>
      </c>
      <c r="H42" s="23">
        <v>1.63</v>
      </c>
      <c r="I42" s="23" t="s">
        <v>19</v>
      </c>
      <c r="J42" s="23"/>
      <c r="K42" s="23"/>
      <c r="L42" s="23"/>
      <c r="M42" s="23"/>
      <c r="N42" s="23"/>
      <c r="O42" s="23"/>
      <c r="P42" s="94"/>
    </row>
    <row r="43" spans="1:16" x14ac:dyDescent="0.2">
      <c r="A43" s="33"/>
      <c r="B43" s="37">
        <v>45824</v>
      </c>
      <c r="C43" s="35">
        <v>0.61859390046296292</v>
      </c>
      <c r="D43" s="23" t="s">
        <v>496</v>
      </c>
      <c r="E43" s="23" t="s">
        <v>513</v>
      </c>
      <c r="F43" s="23" t="s">
        <v>495</v>
      </c>
      <c r="G43" s="23">
        <v>1</v>
      </c>
      <c r="H43" s="23">
        <v>1.63</v>
      </c>
      <c r="I43" s="23" t="s">
        <v>19</v>
      </c>
      <c r="J43" s="23"/>
      <c r="K43" s="23"/>
      <c r="L43" s="23"/>
      <c r="M43" s="23"/>
      <c r="N43" s="23"/>
      <c r="O43" s="23"/>
      <c r="P43" s="94"/>
    </row>
    <row r="44" spans="1:16" s="25" customFormat="1" x14ac:dyDescent="0.2">
      <c r="A44" s="33"/>
      <c r="B44" s="37">
        <v>45824</v>
      </c>
      <c r="C44" s="35">
        <v>0.61197270833333339</v>
      </c>
      <c r="D44" s="23" t="s">
        <v>496</v>
      </c>
      <c r="E44" s="23" t="s">
        <v>513</v>
      </c>
      <c r="F44" s="23" t="s">
        <v>495</v>
      </c>
      <c r="G44" s="23">
        <v>5</v>
      </c>
      <c r="H44" s="23">
        <v>1.62</v>
      </c>
      <c r="I44" s="23" t="s">
        <v>19</v>
      </c>
      <c r="J44" s="23"/>
      <c r="K44" s="23"/>
      <c r="L44" s="23"/>
      <c r="M44" s="23"/>
      <c r="N44" s="23"/>
      <c r="O44" s="23"/>
      <c r="P44" s="94"/>
    </row>
    <row r="45" spans="1:16" s="25" customFormat="1" x14ac:dyDescent="0.2">
      <c r="A45" s="33"/>
      <c r="B45" s="37">
        <v>45824</v>
      </c>
      <c r="C45" s="35">
        <v>0.60973616898148153</v>
      </c>
      <c r="D45" s="23" t="s">
        <v>496</v>
      </c>
      <c r="E45" s="23" t="s">
        <v>533</v>
      </c>
      <c r="F45" s="23" t="s">
        <v>495</v>
      </c>
      <c r="G45" s="23">
        <v>2</v>
      </c>
      <c r="H45" s="23">
        <v>1.5699999999999999E-2</v>
      </c>
      <c r="I45" s="23" t="s">
        <v>19</v>
      </c>
      <c r="J45" s="23"/>
      <c r="K45" s="23"/>
      <c r="L45" s="23"/>
      <c r="M45" s="23"/>
      <c r="N45" s="23"/>
      <c r="O45" s="23"/>
      <c r="P45" s="94"/>
    </row>
    <row r="46" spans="1:16" s="25" customFormat="1" x14ac:dyDescent="0.2">
      <c r="A46" s="33"/>
      <c r="B46" s="37">
        <v>45824</v>
      </c>
      <c r="C46" s="35">
        <v>0.60379495370370373</v>
      </c>
      <c r="D46" s="23" t="s">
        <v>496</v>
      </c>
      <c r="E46" s="23" t="s">
        <v>533</v>
      </c>
      <c r="F46" s="23" t="s">
        <v>502</v>
      </c>
      <c r="G46" s="23">
        <v>2</v>
      </c>
      <c r="H46" s="23">
        <v>1.54E-2</v>
      </c>
      <c r="I46" s="23" t="s">
        <v>19</v>
      </c>
      <c r="J46" s="23"/>
      <c r="K46" s="23"/>
      <c r="L46" s="23"/>
      <c r="M46" s="23"/>
      <c r="N46" s="23"/>
      <c r="O46" s="23"/>
      <c r="P46" s="94"/>
    </row>
    <row r="47" spans="1:16" s="25" customFormat="1" x14ac:dyDescent="0.2">
      <c r="A47" s="33"/>
      <c r="B47" s="37"/>
      <c r="C47" s="35"/>
      <c r="D47" s="23"/>
      <c r="E47" s="23"/>
      <c r="F47" s="23"/>
      <c r="G47" s="23"/>
      <c r="H47" s="23"/>
      <c r="I47" s="23" t="s">
        <v>19</v>
      </c>
      <c r="J47" s="23"/>
      <c r="K47" s="23"/>
      <c r="L47" s="23"/>
      <c r="M47" s="23"/>
      <c r="N47" s="23"/>
      <c r="O47" s="23"/>
      <c r="P47" s="94"/>
    </row>
    <row r="48" spans="1:16" s="25" customFormat="1" x14ac:dyDescent="0.2">
      <c r="A48" s="33"/>
      <c r="B48" s="37">
        <v>45825</v>
      </c>
      <c r="C48" s="35">
        <v>0.73850637731481483</v>
      </c>
      <c r="D48" s="23" t="s">
        <v>496</v>
      </c>
      <c r="E48" s="23" t="s">
        <v>536</v>
      </c>
      <c r="F48" s="23" t="s">
        <v>495</v>
      </c>
      <c r="G48" s="23">
        <v>1</v>
      </c>
      <c r="H48" s="23">
        <v>1.3100000000000001E-2</v>
      </c>
      <c r="I48" s="23" t="s">
        <v>19</v>
      </c>
      <c r="J48" s="23"/>
      <c r="K48" s="23"/>
      <c r="L48" s="23"/>
      <c r="M48" s="23"/>
      <c r="N48" s="23"/>
      <c r="O48" s="23"/>
      <c r="P48" s="94"/>
    </row>
    <row r="49" spans="1:16" s="25" customFormat="1" x14ac:dyDescent="0.2">
      <c r="A49" s="33"/>
      <c r="B49" s="37">
        <v>45825</v>
      </c>
      <c r="C49" s="35">
        <v>0.61820094907407408</v>
      </c>
      <c r="D49" s="23" t="s">
        <v>496</v>
      </c>
      <c r="E49" s="23" t="s">
        <v>536</v>
      </c>
      <c r="F49" s="23" t="s">
        <v>502</v>
      </c>
      <c r="G49" s="23">
        <v>1</v>
      </c>
      <c r="H49" s="23">
        <v>1.47E-2</v>
      </c>
      <c r="I49" s="23" t="s">
        <v>19</v>
      </c>
      <c r="J49" s="23"/>
      <c r="K49" s="23"/>
      <c r="L49" s="23"/>
      <c r="M49" s="23"/>
      <c r="N49" s="23"/>
      <c r="O49" s="23"/>
      <c r="P49" s="94"/>
    </row>
    <row r="50" spans="1:16" s="25" customFormat="1" x14ac:dyDescent="0.2">
      <c r="A50" s="33"/>
      <c r="B50" s="37">
        <v>45825</v>
      </c>
      <c r="C50" s="35">
        <v>0.61673401620370372</v>
      </c>
      <c r="D50" s="23" t="s">
        <v>496</v>
      </c>
      <c r="E50" s="23" t="s">
        <v>536</v>
      </c>
      <c r="F50" s="23" t="s">
        <v>502</v>
      </c>
      <c r="G50" s="23">
        <v>2</v>
      </c>
      <c r="H50" s="23">
        <v>1.43E-2</v>
      </c>
      <c r="I50" s="23" t="s">
        <v>19</v>
      </c>
      <c r="J50" s="23"/>
      <c r="K50" s="23"/>
      <c r="L50" s="23"/>
      <c r="M50" s="23"/>
      <c r="N50" s="23"/>
      <c r="O50" s="23"/>
      <c r="P50" s="94"/>
    </row>
    <row r="51" spans="1:16" s="25" customFormat="1" x14ac:dyDescent="0.2">
      <c r="A51" s="33"/>
      <c r="B51" s="37">
        <v>45825</v>
      </c>
      <c r="C51" s="35">
        <v>0.61229607638888894</v>
      </c>
      <c r="D51" s="23" t="s">
        <v>496</v>
      </c>
      <c r="E51" s="23" t="s">
        <v>536</v>
      </c>
      <c r="F51" s="23" t="s">
        <v>495</v>
      </c>
      <c r="G51" s="23">
        <v>2</v>
      </c>
      <c r="H51" s="23">
        <v>1.3899999999999999E-2</v>
      </c>
      <c r="I51" s="23" t="s">
        <v>19</v>
      </c>
      <c r="J51" s="23"/>
      <c r="K51" s="23"/>
      <c r="L51" s="23"/>
      <c r="M51" s="23"/>
      <c r="N51" s="23"/>
      <c r="O51" s="23"/>
      <c r="P51" s="94"/>
    </row>
    <row r="52" spans="1:16" s="25" customFormat="1" x14ac:dyDescent="0.2">
      <c r="A52" s="33"/>
      <c r="B52" s="37">
        <v>45825</v>
      </c>
      <c r="C52" s="35">
        <v>0.61098497685185182</v>
      </c>
      <c r="D52" s="23" t="s">
        <v>496</v>
      </c>
      <c r="E52" s="23" t="s">
        <v>513</v>
      </c>
      <c r="F52" s="23" t="s">
        <v>495</v>
      </c>
      <c r="G52" s="23">
        <v>1</v>
      </c>
      <c r="H52" s="23">
        <v>1.6</v>
      </c>
      <c r="I52" s="23" t="s">
        <v>18</v>
      </c>
      <c r="J52" s="23"/>
      <c r="K52" s="23"/>
      <c r="L52" s="23"/>
      <c r="M52" s="23"/>
      <c r="N52" s="23"/>
      <c r="O52" s="23"/>
      <c r="P52" s="94"/>
    </row>
    <row r="53" spans="1:16" s="25" customFormat="1" x14ac:dyDescent="0.2">
      <c r="A53" s="33"/>
      <c r="B53" s="37">
        <v>45825</v>
      </c>
      <c r="C53" s="35">
        <v>0.60996104166666665</v>
      </c>
      <c r="D53" s="23" t="s">
        <v>496</v>
      </c>
      <c r="E53" s="23" t="s">
        <v>513</v>
      </c>
      <c r="F53" s="23" t="s">
        <v>502</v>
      </c>
      <c r="G53" s="23">
        <v>2</v>
      </c>
      <c r="H53" s="23">
        <v>1.59</v>
      </c>
      <c r="I53" s="23" t="s">
        <v>19</v>
      </c>
      <c r="J53" s="23"/>
      <c r="K53" s="23"/>
      <c r="L53" s="23"/>
      <c r="M53" s="23"/>
      <c r="N53" s="23"/>
      <c r="O53" s="23"/>
      <c r="P53" s="94"/>
    </row>
    <row r="54" spans="1:16" s="25" customFormat="1" x14ac:dyDescent="0.2">
      <c r="A54" s="33"/>
      <c r="B54" s="37">
        <v>45825</v>
      </c>
      <c r="C54" s="35">
        <v>0.6099609606481482</v>
      </c>
      <c r="D54" s="23" t="s">
        <v>496</v>
      </c>
      <c r="E54" s="23" t="s">
        <v>513</v>
      </c>
      <c r="F54" s="23" t="s">
        <v>502</v>
      </c>
      <c r="G54" s="23">
        <v>1</v>
      </c>
      <c r="H54" s="23">
        <v>1.59</v>
      </c>
      <c r="I54" s="23" t="s">
        <v>19</v>
      </c>
      <c r="J54" s="23"/>
      <c r="K54" s="23"/>
      <c r="L54" s="23"/>
      <c r="M54" s="23"/>
      <c r="N54" s="23"/>
      <c r="O54" s="23"/>
      <c r="P54" s="94"/>
    </row>
    <row r="55" spans="1:16" s="25" customFormat="1" x14ac:dyDescent="0.2">
      <c r="A55" s="33"/>
      <c r="B55" s="37">
        <v>45825</v>
      </c>
      <c r="C55" s="35">
        <v>0.60237628472222227</v>
      </c>
      <c r="D55" s="23" t="s">
        <v>496</v>
      </c>
      <c r="E55" s="23" t="s">
        <v>533</v>
      </c>
      <c r="F55" s="23" t="s">
        <v>495</v>
      </c>
      <c r="G55" s="23">
        <v>2</v>
      </c>
      <c r="H55" s="23">
        <v>2.5499999999999998E-2</v>
      </c>
      <c r="I55" s="23" t="s">
        <v>19</v>
      </c>
      <c r="J55" s="23"/>
      <c r="K55" s="23"/>
      <c r="L55" s="23"/>
      <c r="M55" s="23"/>
      <c r="N55" s="23"/>
      <c r="O55" s="23"/>
      <c r="P55" s="94"/>
    </row>
    <row r="56" spans="1:16" s="25" customFormat="1" x14ac:dyDescent="0.2">
      <c r="A56" s="33"/>
      <c r="B56" s="37">
        <v>45825</v>
      </c>
      <c r="C56" s="35">
        <v>0.60184728009259258</v>
      </c>
      <c r="D56" s="23" t="s">
        <v>496</v>
      </c>
      <c r="E56" s="23" t="s">
        <v>533</v>
      </c>
      <c r="F56" s="23" t="s">
        <v>502</v>
      </c>
      <c r="G56" s="23">
        <v>2</v>
      </c>
      <c r="H56" s="23">
        <v>2.64E-2</v>
      </c>
      <c r="I56" s="23" t="s">
        <v>19</v>
      </c>
      <c r="J56" s="23"/>
      <c r="K56" s="23"/>
      <c r="L56" s="23"/>
      <c r="M56" s="23"/>
      <c r="N56" s="23"/>
      <c r="O56" s="23"/>
      <c r="P56" s="94"/>
    </row>
    <row r="57" spans="1:16" s="25" customFormat="1" x14ac:dyDescent="0.2">
      <c r="A57" s="33"/>
      <c r="B57" s="37">
        <v>45825</v>
      </c>
      <c r="C57" s="35">
        <v>0.55502447916666664</v>
      </c>
      <c r="D57" s="23" t="s">
        <v>496</v>
      </c>
      <c r="E57" s="23" t="s">
        <v>513</v>
      </c>
      <c r="F57" s="23" t="s">
        <v>495</v>
      </c>
      <c r="G57" s="23">
        <v>2</v>
      </c>
      <c r="H57" s="23">
        <v>1.66</v>
      </c>
      <c r="I57" s="23" t="s">
        <v>19</v>
      </c>
      <c r="J57" s="23"/>
      <c r="K57" s="23"/>
      <c r="L57" s="23"/>
      <c r="M57" s="23"/>
      <c r="N57" s="23"/>
      <c r="O57" s="23"/>
      <c r="P57" s="94"/>
    </row>
    <row r="58" spans="1:16" s="25" customFormat="1" x14ac:dyDescent="0.2">
      <c r="A58" s="33"/>
      <c r="B58" s="37"/>
      <c r="C58" s="35"/>
      <c r="D58" s="23"/>
      <c r="E58" s="23"/>
      <c r="F58" s="23"/>
      <c r="G58" s="23"/>
      <c r="H58" s="23"/>
      <c r="I58" s="23" t="s">
        <v>19</v>
      </c>
      <c r="J58" s="23"/>
      <c r="K58" s="23"/>
      <c r="L58" s="23"/>
      <c r="M58" s="23"/>
      <c r="N58" s="23"/>
      <c r="O58" s="23"/>
      <c r="P58" s="94"/>
    </row>
    <row r="59" spans="1:16" s="25" customFormat="1" x14ac:dyDescent="0.2">
      <c r="A59" s="33"/>
      <c r="B59" s="34">
        <v>45826</v>
      </c>
      <c r="C59" s="35">
        <v>0.65579040509259257</v>
      </c>
      <c r="D59" s="23" t="s">
        <v>496</v>
      </c>
      <c r="E59" s="23" t="s">
        <v>513</v>
      </c>
      <c r="F59" s="23" t="s">
        <v>502</v>
      </c>
      <c r="G59" s="23">
        <v>1</v>
      </c>
      <c r="H59" s="23">
        <v>1.7</v>
      </c>
      <c r="I59" s="23" t="s">
        <v>19</v>
      </c>
      <c r="J59" s="23"/>
      <c r="K59" s="23"/>
      <c r="L59" s="23"/>
      <c r="M59" s="23"/>
      <c r="N59" s="23"/>
      <c r="O59" s="23"/>
      <c r="P59" s="94"/>
    </row>
    <row r="60" spans="1:16" s="25" customFormat="1" x14ac:dyDescent="0.2">
      <c r="A60" s="33"/>
      <c r="B60" s="34">
        <v>45826</v>
      </c>
      <c r="C60" s="35">
        <v>0.6530981944444445</v>
      </c>
      <c r="D60" s="23" t="s">
        <v>496</v>
      </c>
      <c r="E60" s="23" t="s">
        <v>513</v>
      </c>
      <c r="F60" s="23" t="s">
        <v>502</v>
      </c>
      <c r="G60" s="23">
        <v>1</v>
      </c>
      <c r="H60" s="23">
        <v>1.68</v>
      </c>
      <c r="I60" s="23" t="s">
        <v>19</v>
      </c>
      <c r="J60" s="23"/>
      <c r="K60" s="23"/>
      <c r="L60" s="23"/>
      <c r="M60" s="23"/>
      <c r="N60" s="23"/>
      <c r="O60" s="23"/>
      <c r="P60" s="94"/>
    </row>
    <row r="61" spans="1:16" s="25" customFormat="1" x14ac:dyDescent="0.2">
      <c r="A61" s="33"/>
      <c r="B61" s="34">
        <v>45826</v>
      </c>
      <c r="C61" s="35">
        <v>0.65306312500000008</v>
      </c>
      <c r="D61" s="23" t="s">
        <v>496</v>
      </c>
      <c r="E61" s="23" t="s">
        <v>513</v>
      </c>
      <c r="F61" s="23" t="s">
        <v>502</v>
      </c>
      <c r="G61" s="23">
        <v>1</v>
      </c>
      <c r="H61" s="23">
        <v>1.67</v>
      </c>
      <c r="I61" s="23" t="s">
        <v>19</v>
      </c>
      <c r="J61" s="23"/>
      <c r="K61" s="23"/>
      <c r="L61" s="23"/>
      <c r="M61" s="23"/>
      <c r="N61" s="23"/>
      <c r="O61" s="23"/>
      <c r="P61" s="94"/>
    </row>
    <row r="62" spans="1:16" s="25" customFormat="1" x14ac:dyDescent="0.2">
      <c r="A62" s="33"/>
      <c r="B62" s="34">
        <v>45826</v>
      </c>
      <c r="C62" s="35">
        <v>0.64688302083333338</v>
      </c>
      <c r="D62" s="23" t="s">
        <v>496</v>
      </c>
      <c r="E62" s="23" t="s">
        <v>513</v>
      </c>
      <c r="F62" s="23" t="s">
        <v>502</v>
      </c>
      <c r="G62" s="23">
        <v>1</v>
      </c>
      <c r="H62" s="23">
        <v>1.7</v>
      </c>
      <c r="I62" s="23" t="s">
        <v>19</v>
      </c>
      <c r="J62" s="23"/>
      <c r="K62" s="23"/>
      <c r="L62" s="23"/>
      <c r="M62" s="23"/>
      <c r="N62" s="23"/>
      <c r="O62" s="23"/>
      <c r="P62" s="94"/>
    </row>
    <row r="63" spans="1:16" s="25" customFormat="1" x14ac:dyDescent="0.2">
      <c r="A63" s="33"/>
      <c r="B63" s="37">
        <v>45826</v>
      </c>
      <c r="C63" s="35">
        <v>0.64605965277777777</v>
      </c>
      <c r="D63" s="23" t="s">
        <v>496</v>
      </c>
      <c r="E63" s="23" t="s">
        <v>513</v>
      </c>
      <c r="F63" s="23" t="s">
        <v>502</v>
      </c>
      <c r="G63" s="23">
        <v>1</v>
      </c>
      <c r="H63" s="23">
        <v>1.67</v>
      </c>
      <c r="I63" s="23" t="s">
        <v>19</v>
      </c>
      <c r="J63" s="23"/>
      <c r="K63" s="23"/>
      <c r="L63" s="23"/>
      <c r="M63" s="23"/>
      <c r="N63" s="23"/>
      <c r="O63" s="23"/>
      <c r="P63" s="94"/>
    </row>
    <row r="64" spans="1:16" s="25" customFormat="1" x14ac:dyDescent="0.2">
      <c r="A64" s="33"/>
      <c r="B64" s="37">
        <v>45826</v>
      </c>
      <c r="C64" s="35">
        <v>0.64341606481481484</v>
      </c>
      <c r="D64" s="23" t="s">
        <v>496</v>
      </c>
      <c r="E64" s="23" t="s">
        <v>513</v>
      </c>
      <c r="F64" s="23" t="s">
        <v>495</v>
      </c>
      <c r="G64" s="23">
        <v>3</v>
      </c>
      <c r="H64" s="23">
        <v>1.66</v>
      </c>
      <c r="I64" s="23" t="s">
        <v>19</v>
      </c>
      <c r="J64" s="23"/>
      <c r="K64" s="23"/>
      <c r="L64" s="23"/>
      <c r="M64" s="23"/>
      <c r="N64" s="23"/>
      <c r="O64" s="23"/>
      <c r="P64" s="94"/>
    </row>
    <row r="65" spans="1:16" s="25" customFormat="1" x14ac:dyDescent="0.2">
      <c r="A65" s="33"/>
      <c r="B65" s="37">
        <v>45826</v>
      </c>
      <c r="C65" s="35">
        <v>0.62675916666666665</v>
      </c>
      <c r="D65" s="23" t="s">
        <v>496</v>
      </c>
      <c r="E65" s="23" t="s">
        <v>513</v>
      </c>
      <c r="F65" s="23" t="s">
        <v>495</v>
      </c>
      <c r="G65" s="23">
        <v>1</v>
      </c>
      <c r="H65" s="23">
        <v>1.73</v>
      </c>
      <c r="I65" s="23" t="s">
        <v>19</v>
      </c>
      <c r="J65" s="23"/>
      <c r="K65" s="23"/>
      <c r="L65" s="23"/>
      <c r="M65" s="23"/>
      <c r="N65" s="23"/>
      <c r="O65" s="23"/>
      <c r="P65" s="94"/>
    </row>
    <row r="66" spans="1:16" s="25" customFormat="1" x14ac:dyDescent="0.2">
      <c r="A66" s="33"/>
      <c r="B66" s="34">
        <v>45826</v>
      </c>
      <c r="C66" s="35">
        <v>0.62057918981481486</v>
      </c>
      <c r="D66" s="23" t="s">
        <v>496</v>
      </c>
      <c r="E66" s="23" t="s">
        <v>513</v>
      </c>
      <c r="F66" s="23" t="s">
        <v>495</v>
      </c>
      <c r="G66" s="23">
        <v>1</v>
      </c>
      <c r="H66" s="23">
        <v>1.78</v>
      </c>
      <c r="I66" s="23" t="s">
        <v>19</v>
      </c>
      <c r="J66" s="23"/>
      <c r="K66" s="23"/>
      <c r="L66" s="23"/>
      <c r="M66" s="23"/>
      <c r="N66" s="23"/>
      <c r="O66" s="23"/>
      <c r="P66" s="94"/>
    </row>
    <row r="67" spans="1:16" s="25" customFormat="1" x14ac:dyDescent="0.2">
      <c r="A67" s="33"/>
      <c r="B67" s="34"/>
      <c r="C67" s="34"/>
      <c r="D67" s="34"/>
      <c r="E67" s="34"/>
      <c r="F67" s="34"/>
      <c r="G67" s="34"/>
      <c r="H67" s="34"/>
      <c r="I67" s="23" t="s">
        <v>19</v>
      </c>
      <c r="J67" s="23"/>
      <c r="K67" s="23"/>
      <c r="L67" s="23"/>
      <c r="M67" s="23"/>
      <c r="N67" s="23"/>
      <c r="O67" s="23"/>
      <c r="P67" s="94"/>
    </row>
    <row r="68" spans="1:16" s="25" customFormat="1" x14ac:dyDescent="0.2">
      <c r="A68" s="33"/>
      <c r="B68" s="34"/>
      <c r="C68" s="34"/>
      <c r="D68" s="34"/>
      <c r="E68" s="34"/>
      <c r="F68" s="34"/>
      <c r="G68" s="34"/>
      <c r="H68" s="34"/>
      <c r="I68" s="23" t="s">
        <v>19</v>
      </c>
      <c r="J68" s="23"/>
      <c r="K68" s="23"/>
      <c r="L68" s="23"/>
      <c r="M68" s="23"/>
      <c r="N68" s="23"/>
      <c r="O68" s="23"/>
      <c r="P68" s="94"/>
    </row>
    <row r="69" spans="1:16" s="25" customFormat="1" x14ac:dyDescent="0.2">
      <c r="A69" s="33"/>
      <c r="B69" s="34"/>
      <c r="C69" s="34"/>
      <c r="D69" s="34"/>
      <c r="E69" s="34"/>
      <c r="F69" s="34"/>
      <c r="G69" s="34"/>
      <c r="H69" s="34"/>
      <c r="I69" s="23" t="s">
        <v>19</v>
      </c>
      <c r="J69" s="23"/>
      <c r="K69" s="23"/>
      <c r="L69" s="23"/>
      <c r="M69" s="23"/>
      <c r="N69" s="23"/>
      <c r="O69" s="23"/>
      <c r="P69" s="94"/>
    </row>
    <row r="70" spans="1:16" s="25" customFormat="1" x14ac:dyDescent="0.2">
      <c r="A70" s="33"/>
      <c r="B70" s="34">
        <v>45826</v>
      </c>
      <c r="C70" s="35">
        <v>0.53047839120370366</v>
      </c>
      <c r="D70" s="23" t="s">
        <v>496</v>
      </c>
      <c r="E70" s="23" t="s">
        <v>513</v>
      </c>
      <c r="F70" s="23" t="s">
        <v>495</v>
      </c>
      <c r="G70" s="23">
        <v>2</v>
      </c>
      <c r="H70" s="23">
        <v>1.73</v>
      </c>
      <c r="I70" s="23" t="s">
        <v>19</v>
      </c>
      <c r="J70" s="23"/>
      <c r="K70" s="23"/>
      <c r="L70" s="23"/>
      <c r="M70" s="23"/>
      <c r="N70" s="23"/>
      <c r="O70" s="23"/>
      <c r="P70" s="94"/>
    </row>
    <row r="71" spans="1:16" s="25" customFormat="1" x14ac:dyDescent="0.2">
      <c r="A71" s="33"/>
      <c r="B71" s="37">
        <v>45826</v>
      </c>
      <c r="C71" s="35">
        <v>0.52160391203703704</v>
      </c>
      <c r="D71" s="23" t="s">
        <v>496</v>
      </c>
      <c r="E71" s="23" t="s">
        <v>513</v>
      </c>
      <c r="F71" s="23" t="s">
        <v>502</v>
      </c>
      <c r="G71" s="23">
        <v>2</v>
      </c>
      <c r="H71" s="23">
        <v>1.79</v>
      </c>
      <c r="I71" s="23" t="s">
        <v>19</v>
      </c>
      <c r="J71" s="23"/>
      <c r="K71" s="23"/>
      <c r="L71" s="23"/>
      <c r="M71" s="23"/>
      <c r="N71" s="23"/>
      <c r="O71" s="23"/>
      <c r="P71" s="94"/>
    </row>
    <row r="72" spans="1:16" s="25" customFormat="1" x14ac:dyDescent="0.2">
      <c r="A72" s="33"/>
      <c r="B72" s="37">
        <v>45826</v>
      </c>
      <c r="C72" s="35">
        <v>0.51996921296296295</v>
      </c>
      <c r="D72" s="23" t="s">
        <v>496</v>
      </c>
      <c r="E72" s="23" t="s">
        <v>513</v>
      </c>
      <c r="F72" s="23" t="s">
        <v>502</v>
      </c>
      <c r="G72" s="23">
        <v>2</v>
      </c>
      <c r="H72" s="23">
        <v>1.78</v>
      </c>
      <c r="I72" s="23" t="s">
        <v>19</v>
      </c>
      <c r="J72" s="23"/>
      <c r="K72" s="23"/>
      <c r="L72" s="23"/>
      <c r="M72" s="23"/>
      <c r="N72" s="23"/>
      <c r="O72" s="23"/>
      <c r="P72" s="94"/>
    </row>
    <row r="73" spans="1:16" s="25" customFormat="1" x14ac:dyDescent="0.2">
      <c r="A73" s="33"/>
      <c r="B73" s="37"/>
      <c r="C73" s="35"/>
      <c r="D73" s="23"/>
      <c r="E73" s="23"/>
      <c r="F73" s="23"/>
      <c r="G73" s="23"/>
      <c r="H73" s="23"/>
      <c r="I73" s="23" t="s">
        <v>19</v>
      </c>
      <c r="J73" s="23"/>
      <c r="K73" s="23"/>
      <c r="L73" s="23"/>
      <c r="M73" s="23"/>
      <c r="N73" s="23"/>
      <c r="O73" s="23"/>
      <c r="P73" s="94"/>
    </row>
    <row r="74" spans="1:16" s="25" customFormat="1" x14ac:dyDescent="0.2">
      <c r="A74" s="33"/>
      <c r="B74" s="37">
        <v>45827</v>
      </c>
      <c r="C74" s="35">
        <v>0.67950162037037043</v>
      </c>
      <c r="D74" s="23" t="s">
        <v>496</v>
      </c>
      <c r="E74" s="23" t="s">
        <v>522</v>
      </c>
      <c r="F74" s="23" t="s">
        <v>495</v>
      </c>
      <c r="G74" s="23">
        <v>1</v>
      </c>
      <c r="H74" s="23">
        <v>1.7</v>
      </c>
      <c r="I74" s="23" t="s">
        <v>19</v>
      </c>
      <c r="J74" s="23"/>
      <c r="K74" s="23"/>
      <c r="L74" s="23"/>
      <c r="M74" s="23"/>
      <c r="N74" s="23"/>
      <c r="O74" s="23"/>
      <c r="P74" s="94"/>
    </row>
    <row r="75" spans="1:16" s="25" customFormat="1" x14ac:dyDescent="0.2">
      <c r="A75" s="33"/>
      <c r="B75" s="37">
        <v>45827</v>
      </c>
      <c r="C75" s="35">
        <v>0.67663638888888888</v>
      </c>
      <c r="D75" s="23" t="s">
        <v>496</v>
      </c>
      <c r="E75" s="23" t="s">
        <v>522</v>
      </c>
      <c r="F75" s="23" t="s">
        <v>502</v>
      </c>
      <c r="G75" s="23">
        <v>1</v>
      </c>
      <c r="H75" s="23">
        <v>1.68</v>
      </c>
      <c r="I75" s="23" t="s">
        <v>19</v>
      </c>
      <c r="J75" s="23"/>
      <c r="K75" s="23"/>
      <c r="L75" s="23"/>
      <c r="M75" s="23"/>
      <c r="N75" s="23"/>
      <c r="O75" s="23"/>
      <c r="P75" s="94"/>
    </row>
    <row r="76" spans="1:16" s="25" customFormat="1" x14ac:dyDescent="0.2">
      <c r="A76" s="33"/>
      <c r="B76" s="37">
        <v>45827</v>
      </c>
      <c r="C76" s="35">
        <v>0.67598415509259258</v>
      </c>
      <c r="D76" s="23" t="s">
        <v>496</v>
      </c>
      <c r="E76" s="23" t="s">
        <v>522</v>
      </c>
      <c r="F76" s="23" t="s">
        <v>502</v>
      </c>
      <c r="G76" s="23">
        <v>2</v>
      </c>
      <c r="H76" s="23">
        <v>1.71</v>
      </c>
      <c r="I76" s="23" t="s">
        <v>19</v>
      </c>
      <c r="J76" s="23"/>
      <c r="K76" s="23"/>
      <c r="L76" s="23"/>
      <c r="M76" s="23"/>
      <c r="N76" s="23"/>
      <c r="O76" s="23"/>
      <c r="P76" s="94"/>
    </row>
    <row r="77" spans="1:16" s="25" customFormat="1" x14ac:dyDescent="0.2">
      <c r="A77" s="33"/>
      <c r="B77" s="37">
        <v>45827</v>
      </c>
      <c r="C77" s="35">
        <v>0.67326952546296293</v>
      </c>
      <c r="D77" s="23" t="s">
        <v>496</v>
      </c>
      <c r="E77" s="23" t="s">
        <v>522</v>
      </c>
      <c r="F77" s="23" t="s">
        <v>495</v>
      </c>
      <c r="G77" s="23">
        <v>1</v>
      </c>
      <c r="H77" s="23">
        <v>1.74</v>
      </c>
      <c r="I77" s="23" t="s">
        <v>19</v>
      </c>
      <c r="J77" s="23"/>
      <c r="K77" s="23"/>
      <c r="L77" s="23"/>
      <c r="M77" s="23"/>
      <c r="N77" s="23"/>
      <c r="O77" s="23"/>
      <c r="P77" s="94"/>
    </row>
    <row r="78" spans="1:16" s="25" customFormat="1" x14ac:dyDescent="0.2">
      <c r="A78" s="33"/>
      <c r="B78" s="37">
        <v>45827</v>
      </c>
      <c r="C78" s="35">
        <v>0.6730214351851852</v>
      </c>
      <c r="D78" s="23" t="s">
        <v>496</v>
      </c>
      <c r="E78" s="23" t="s">
        <v>522</v>
      </c>
      <c r="F78" s="23" t="s">
        <v>502</v>
      </c>
      <c r="G78" s="23">
        <v>1</v>
      </c>
      <c r="H78" s="23">
        <v>1.72</v>
      </c>
      <c r="I78" s="23" t="s">
        <v>19</v>
      </c>
      <c r="J78" s="23"/>
      <c r="K78" s="23"/>
      <c r="L78" s="23"/>
      <c r="M78" s="23"/>
      <c r="N78" s="23"/>
      <c r="O78" s="23"/>
      <c r="P78" s="94"/>
    </row>
    <row r="79" spans="1:16" s="25" customFormat="1" x14ac:dyDescent="0.2">
      <c r="A79" s="33"/>
      <c r="B79" s="37">
        <v>45827</v>
      </c>
      <c r="C79" s="35">
        <v>0.6469345138888889</v>
      </c>
      <c r="D79" s="23" t="s">
        <v>496</v>
      </c>
      <c r="E79" s="23" t="s">
        <v>522</v>
      </c>
      <c r="F79" s="23" t="s">
        <v>502</v>
      </c>
      <c r="G79" s="23">
        <v>1</v>
      </c>
      <c r="H79" s="23">
        <v>1.7</v>
      </c>
      <c r="I79" s="23" t="s">
        <v>19</v>
      </c>
      <c r="J79" s="23"/>
      <c r="K79" s="23"/>
      <c r="L79" s="23"/>
      <c r="M79" s="23"/>
      <c r="N79" s="23"/>
      <c r="O79" s="23"/>
      <c r="P79" s="94"/>
    </row>
    <row r="80" spans="1:16" s="25" customFormat="1" x14ac:dyDescent="0.2">
      <c r="A80" s="33"/>
      <c r="B80" s="37">
        <v>45827</v>
      </c>
      <c r="C80" s="35">
        <v>0.64359424768518514</v>
      </c>
      <c r="D80" s="23" t="s">
        <v>496</v>
      </c>
      <c r="E80" s="23" t="s">
        <v>522</v>
      </c>
      <c r="F80" s="23" t="s">
        <v>502</v>
      </c>
      <c r="G80" s="23">
        <v>1</v>
      </c>
      <c r="H80" s="23">
        <v>1.69</v>
      </c>
      <c r="I80" s="23" t="s">
        <v>19</v>
      </c>
      <c r="J80" s="23"/>
      <c r="K80" s="23"/>
      <c r="L80" s="23"/>
      <c r="M80" s="23"/>
      <c r="N80" s="38"/>
      <c r="O80" s="38"/>
      <c r="P80" s="94"/>
    </row>
    <row r="81" spans="1:16" s="25" customFormat="1" x14ac:dyDescent="0.2">
      <c r="A81" s="33"/>
      <c r="B81" s="37">
        <v>45827</v>
      </c>
      <c r="C81" s="35">
        <v>0.63941759259259257</v>
      </c>
      <c r="D81" s="23" t="s">
        <v>496</v>
      </c>
      <c r="E81" s="23" t="s">
        <v>522</v>
      </c>
      <c r="F81" s="23" t="s">
        <v>495</v>
      </c>
      <c r="G81" s="23">
        <v>1</v>
      </c>
      <c r="H81" s="23">
        <v>1.68</v>
      </c>
      <c r="I81" s="23" t="s">
        <v>19</v>
      </c>
      <c r="J81" s="23"/>
      <c r="K81" s="23"/>
      <c r="L81" s="23"/>
      <c r="M81" s="23"/>
      <c r="N81" s="23"/>
      <c r="O81" s="38"/>
      <c r="P81" s="94"/>
    </row>
    <row r="82" spans="1:16" s="25" customFormat="1" x14ac:dyDescent="0.2">
      <c r="A82" s="33"/>
      <c r="B82" s="37">
        <v>45827</v>
      </c>
      <c r="C82" s="35">
        <v>0.63866057870370363</v>
      </c>
      <c r="D82" s="23" t="s">
        <v>496</v>
      </c>
      <c r="E82" s="23" t="s">
        <v>522</v>
      </c>
      <c r="F82" s="23" t="s">
        <v>502</v>
      </c>
      <c r="G82" s="23">
        <v>1</v>
      </c>
      <c r="H82" s="23">
        <v>1.68</v>
      </c>
      <c r="I82" s="23" t="s">
        <v>19</v>
      </c>
      <c r="J82" s="23"/>
      <c r="K82" s="23"/>
      <c r="L82" s="23"/>
      <c r="M82" s="23"/>
      <c r="N82" s="23"/>
      <c r="O82" s="38"/>
      <c r="P82" s="94"/>
    </row>
    <row r="83" spans="1:16" s="25" customFormat="1" x14ac:dyDescent="0.2">
      <c r="A83" s="33"/>
      <c r="B83" s="37">
        <v>45827</v>
      </c>
      <c r="C83" s="35">
        <v>0.6314260416666666</v>
      </c>
      <c r="D83" s="23" t="s">
        <v>496</v>
      </c>
      <c r="E83" s="23" t="s">
        <v>513</v>
      </c>
      <c r="F83" s="23" t="s">
        <v>495</v>
      </c>
      <c r="G83" s="23">
        <v>1</v>
      </c>
      <c r="H83" s="23">
        <v>1.95</v>
      </c>
      <c r="I83" s="23" t="s">
        <v>19</v>
      </c>
      <c r="J83" s="23"/>
      <c r="K83" s="23"/>
      <c r="L83" s="23"/>
      <c r="M83" s="23"/>
      <c r="N83" s="23"/>
      <c r="O83" s="23"/>
      <c r="P83" s="94"/>
    </row>
    <row r="84" spans="1:16" s="25" customFormat="1" x14ac:dyDescent="0.2">
      <c r="A84" s="33"/>
      <c r="B84" s="37">
        <v>45827</v>
      </c>
      <c r="C84" s="35">
        <v>0.63108901620370372</v>
      </c>
      <c r="D84" s="23" t="s">
        <v>496</v>
      </c>
      <c r="E84" s="23" t="s">
        <v>513</v>
      </c>
      <c r="F84" s="23" t="s">
        <v>495</v>
      </c>
      <c r="G84" s="23">
        <v>2</v>
      </c>
      <c r="H84" s="23">
        <v>1.95</v>
      </c>
      <c r="I84" s="23" t="s">
        <v>19</v>
      </c>
      <c r="J84" s="23"/>
      <c r="K84" s="23"/>
      <c r="L84" s="23"/>
      <c r="M84" s="23"/>
      <c r="N84" s="38"/>
      <c r="O84" s="38"/>
      <c r="P84" s="94"/>
    </row>
    <row r="85" spans="1:16" s="25" customFormat="1" x14ac:dyDescent="0.2">
      <c r="A85" s="33"/>
      <c r="B85" s="37">
        <v>45827</v>
      </c>
      <c r="C85" s="35">
        <v>0.62765843749999994</v>
      </c>
      <c r="D85" s="23" t="s">
        <v>496</v>
      </c>
      <c r="E85" s="23" t="s">
        <v>522</v>
      </c>
      <c r="F85" s="23" t="s">
        <v>495</v>
      </c>
      <c r="G85" s="23">
        <v>1</v>
      </c>
      <c r="H85" s="23">
        <v>1.61</v>
      </c>
      <c r="I85" s="23" t="s">
        <v>19</v>
      </c>
      <c r="J85" s="23"/>
      <c r="K85" s="23"/>
      <c r="L85" s="23"/>
      <c r="M85" s="23"/>
      <c r="N85" s="38"/>
      <c r="O85" s="38"/>
      <c r="P85" s="94"/>
    </row>
    <row r="86" spans="1:16" s="25" customFormat="1" x14ac:dyDescent="0.2">
      <c r="A86" s="33"/>
      <c r="B86" s="37">
        <v>45827</v>
      </c>
      <c r="C86" s="35">
        <v>0.62746817129629628</v>
      </c>
      <c r="D86" s="23" t="s">
        <v>496</v>
      </c>
      <c r="E86" s="23" t="s">
        <v>522</v>
      </c>
      <c r="F86" s="23" t="s">
        <v>495</v>
      </c>
      <c r="G86" s="23">
        <v>1</v>
      </c>
      <c r="H86" s="23">
        <v>1.62</v>
      </c>
      <c r="I86" s="23" t="s">
        <v>19</v>
      </c>
      <c r="J86" s="23"/>
      <c r="K86" s="23"/>
      <c r="L86" s="23"/>
      <c r="M86" s="23"/>
      <c r="N86" s="38"/>
      <c r="O86" s="23"/>
      <c r="P86" s="94"/>
    </row>
    <row r="87" spans="1:16" s="25" customFormat="1" x14ac:dyDescent="0.2">
      <c r="A87" s="33"/>
      <c r="B87" s="34">
        <v>45827</v>
      </c>
      <c r="C87" s="35">
        <v>0.62745230324074075</v>
      </c>
      <c r="D87" s="23" t="s">
        <v>496</v>
      </c>
      <c r="E87" s="23" t="s">
        <v>513</v>
      </c>
      <c r="F87" s="23" t="s">
        <v>495</v>
      </c>
      <c r="G87" s="23">
        <v>1</v>
      </c>
      <c r="H87" s="23">
        <v>1.94</v>
      </c>
      <c r="I87" s="23" t="s">
        <v>19</v>
      </c>
      <c r="J87" s="23"/>
      <c r="K87" s="23"/>
      <c r="L87" s="23"/>
      <c r="M87" s="23"/>
      <c r="N87" s="23"/>
      <c r="O87" s="23"/>
      <c r="P87" s="94"/>
    </row>
    <row r="88" spans="1:16" s="25" customFormat="1" x14ac:dyDescent="0.2">
      <c r="A88" s="33"/>
      <c r="B88" s="34">
        <v>45827</v>
      </c>
      <c r="C88" s="35">
        <v>0.62544799768518522</v>
      </c>
      <c r="D88" s="23" t="s">
        <v>496</v>
      </c>
      <c r="E88" s="23" t="s">
        <v>513</v>
      </c>
      <c r="F88" s="23" t="s">
        <v>502</v>
      </c>
      <c r="G88" s="23">
        <v>1</v>
      </c>
      <c r="H88" s="23">
        <v>1.95</v>
      </c>
      <c r="I88" s="23" t="s">
        <v>19</v>
      </c>
      <c r="J88" s="23"/>
      <c r="K88" s="23"/>
      <c r="L88" s="23"/>
      <c r="M88" s="23"/>
      <c r="N88" s="38"/>
      <c r="O88" s="23"/>
      <c r="P88" s="94"/>
    </row>
    <row r="89" spans="1:16" s="25" customFormat="1" x14ac:dyDescent="0.2">
      <c r="A89" s="33"/>
      <c r="B89" s="37">
        <v>45827</v>
      </c>
      <c r="C89" s="35">
        <v>0.61249538194444442</v>
      </c>
      <c r="D89" s="23" t="s">
        <v>496</v>
      </c>
      <c r="E89" s="23" t="s">
        <v>522</v>
      </c>
      <c r="F89" s="23" t="s">
        <v>495</v>
      </c>
      <c r="G89" s="23">
        <v>2</v>
      </c>
      <c r="H89" s="23">
        <v>1.67</v>
      </c>
      <c r="I89" s="23" t="s">
        <v>19</v>
      </c>
      <c r="J89" s="23"/>
      <c r="K89" s="23"/>
      <c r="L89" s="23"/>
      <c r="M89" s="23"/>
      <c r="N89" s="23"/>
      <c r="O89" s="23"/>
      <c r="P89" s="94"/>
    </row>
    <row r="90" spans="1:16" s="25" customFormat="1" x14ac:dyDescent="0.2">
      <c r="A90" s="33"/>
      <c r="B90" s="37">
        <v>45827</v>
      </c>
      <c r="C90" s="35">
        <v>0.5641748148148148</v>
      </c>
      <c r="D90" s="23" t="s">
        <v>496</v>
      </c>
      <c r="E90" s="23" t="s">
        <v>513</v>
      </c>
      <c r="F90" s="23" t="s">
        <v>495</v>
      </c>
      <c r="G90" s="23">
        <v>1</v>
      </c>
      <c r="H90" s="23">
        <v>1.91</v>
      </c>
      <c r="I90" s="23" t="s">
        <v>19</v>
      </c>
      <c r="J90" s="23"/>
      <c r="K90" s="23"/>
      <c r="L90" s="23"/>
      <c r="M90" s="23"/>
      <c r="N90" s="23"/>
      <c r="O90" s="23"/>
      <c r="P90" s="94"/>
    </row>
    <row r="91" spans="1:16" s="25" customFormat="1" x14ac:dyDescent="0.2">
      <c r="A91" s="33"/>
      <c r="B91" s="37">
        <v>45827</v>
      </c>
      <c r="C91" s="35">
        <v>0.5200297800925926</v>
      </c>
      <c r="D91" s="23" t="s">
        <v>496</v>
      </c>
      <c r="E91" s="23" t="s">
        <v>513</v>
      </c>
      <c r="F91" s="23" t="s">
        <v>502</v>
      </c>
      <c r="G91" s="23">
        <v>2</v>
      </c>
      <c r="H91" s="23">
        <v>1.93</v>
      </c>
      <c r="I91" s="23" t="s">
        <v>19</v>
      </c>
      <c r="J91" s="23"/>
      <c r="K91" s="23"/>
      <c r="L91" s="23"/>
      <c r="M91" s="23"/>
      <c r="N91" s="38"/>
      <c r="O91" s="38"/>
      <c r="P91" s="94"/>
    </row>
    <row r="92" spans="1:16" s="25" customFormat="1" x14ac:dyDescent="0.2">
      <c r="A92" s="33"/>
      <c r="B92" s="37">
        <v>45827</v>
      </c>
      <c r="C92" s="35">
        <v>0.49159452546296295</v>
      </c>
      <c r="D92" s="23" t="s">
        <v>496</v>
      </c>
      <c r="E92" s="23" t="s">
        <v>513</v>
      </c>
      <c r="F92" s="23" t="s">
        <v>502</v>
      </c>
      <c r="G92" s="23">
        <v>2</v>
      </c>
      <c r="H92" s="23">
        <v>1.88</v>
      </c>
      <c r="I92" s="23" t="s">
        <v>19</v>
      </c>
      <c r="J92" s="23"/>
      <c r="K92" s="23"/>
      <c r="L92" s="23"/>
      <c r="M92" s="23"/>
      <c r="N92" s="38"/>
      <c r="O92" s="38"/>
      <c r="P92" s="94"/>
    </row>
    <row r="93" spans="1:16" s="25" customFormat="1" x14ac:dyDescent="0.2">
      <c r="A93" s="33"/>
      <c r="B93" s="37"/>
      <c r="C93" s="35"/>
      <c r="D93" s="23"/>
      <c r="E93" s="23"/>
      <c r="F93" s="23"/>
      <c r="G93" s="23"/>
      <c r="H93" s="23"/>
      <c r="I93" s="23" t="s">
        <v>20</v>
      </c>
      <c r="J93" s="23"/>
      <c r="K93" s="23"/>
      <c r="L93" s="23"/>
      <c r="M93" s="23"/>
      <c r="N93" s="38"/>
      <c r="O93" s="38"/>
      <c r="P93" s="94"/>
    </row>
    <row r="94" spans="1:16" s="25" customFormat="1" x14ac:dyDescent="0.2">
      <c r="A94" s="33"/>
      <c r="B94" s="37">
        <v>45828</v>
      </c>
      <c r="C94" s="35">
        <v>0.61137091435185187</v>
      </c>
      <c r="D94" s="23" t="s">
        <v>496</v>
      </c>
      <c r="E94" s="23" t="s">
        <v>536</v>
      </c>
      <c r="F94" s="23" t="s">
        <v>495</v>
      </c>
      <c r="G94" s="23">
        <v>1</v>
      </c>
      <c r="H94" s="23">
        <v>1.5100000000000001E-2</v>
      </c>
      <c r="I94" s="23" t="s">
        <v>20</v>
      </c>
      <c r="J94" s="23"/>
      <c r="K94" s="23"/>
      <c r="L94" s="23"/>
      <c r="M94" s="23"/>
      <c r="N94" s="38"/>
      <c r="O94" s="23"/>
      <c r="P94" s="94"/>
    </row>
    <row r="95" spans="1:16" s="25" customFormat="1" x14ac:dyDescent="0.2">
      <c r="A95" s="33"/>
      <c r="B95" s="37">
        <v>45828</v>
      </c>
      <c r="C95" s="35">
        <v>0.61127687500000005</v>
      </c>
      <c r="D95" s="23" t="s">
        <v>496</v>
      </c>
      <c r="E95" s="23" t="s">
        <v>536</v>
      </c>
      <c r="F95" s="23" t="s">
        <v>495</v>
      </c>
      <c r="G95" s="23">
        <v>1</v>
      </c>
      <c r="H95" s="23">
        <v>1.52E-2</v>
      </c>
      <c r="I95" s="23" t="s">
        <v>19</v>
      </c>
      <c r="J95" s="23"/>
      <c r="K95" s="23"/>
      <c r="L95" s="23"/>
      <c r="M95" s="23"/>
      <c r="N95" s="23"/>
      <c r="O95" s="38"/>
      <c r="P95" s="94"/>
    </row>
    <row r="96" spans="1:16" s="25" customFormat="1" x14ac:dyDescent="0.2">
      <c r="A96" s="33"/>
      <c r="B96" s="37">
        <v>45828</v>
      </c>
      <c r="C96" s="35">
        <v>0.60756041666666671</v>
      </c>
      <c r="D96" s="23" t="s">
        <v>496</v>
      </c>
      <c r="E96" s="23" t="s">
        <v>536</v>
      </c>
      <c r="F96" s="23" t="s">
        <v>502</v>
      </c>
      <c r="G96" s="23">
        <v>2</v>
      </c>
      <c r="H96" s="23">
        <v>1.55E-2</v>
      </c>
      <c r="I96" s="23" t="s">
        <v>19</v>
      </c>
      <c r="J96" s="23"/>
      <c r="K96" s="23"/>
      <c r="L96" s="23"/>
      <c r="M96" s="23"/>
      <c r="N96" s="23"/>
      <c r="O96" s="23"/>
      <c r="P96" s="94"/>
    </row>
    <row r="97" spans="1:16" s="25" customFormat="1" x14ac:dyDescent="0.2">
      <c r="A97" s="33"/>
      <c r="B97" s="37">
        <v>45828</v>
      </c>
      <c r="C97" s="35">
        <v>0.60555124999999999</v>
      </c>
      <c r="D97" s="23" t="s">
        <v>496</v>
      </c>
      <c r="E97" s="23" t="s">
        <v>536</v>
      </c>
      <c r="F97" s="23" t="s">
        <v>495</v>
      </c>
      <c r="G97" s="23">
        <v>1</v>
      </c>
      <c r="H97" s="23">
        <v>1.6299999999999999E-2</v>
      </c>
      <c r="I97" s="23" t="s">
        <v>19</v>
      </c>
      <c r="J97" s="23"/>
      <c r="K97" s="23"/>
      <c r="L97" s="23"/>
      <c r="M97" s="23"/>
      <c r="N97" s="38"/>
      <c r="O97" s="38"/>
      <c r="P97" s="94"/>
    </row>
    <row r="98" spans="1:16" s="25" customFormat="1" x14ac:dyDescent="0.2">
      <c r="A98" s="33"/>
      <c r="B98" s="37">
        <v>45828</v>
      </c>
      <c r="C98" s="35">
        <v>0.60307568287037039</v>
      </c>
      <c r="D98" s="23" t="s">
        <v>496</v>
      </c>
      <c r="E98" s="23" t="s">
        <v>536</v>
      </c>
      <c r="F98" s="23" t="s">
        <v>495</v>
      </c>
      <c r="G98" s="23">
        <v>1</v>
      </c>
      <c r="H98" s="23">
        <v>1.6199999999999999E-2</v>
      </c>
      <c r="I98" s="23" t="s">
        <v>19</v>
      </c>
      <c r="J98" s="23"/>
      <c r="K98" s="23"/>
      <c r="L98" s="23"/>
      <c r="M98" s="23"/>
      <c r="N98" s="23"/>
      <c r="O98" s="38"/>
      <c r="P98" s="94"/>
    </row>
    <row r="99" spans="1:16" s="25" customFormat="1" x14ac:dyDescent="0.2">
      <c r="A99" s="33"/>
      <c r="B99" s="37">
        <v>45828</v>
      </c>
      <c r="C99" s="35">
        <v>0.59775734953703707</v>
      </c>
      <c r="D99" s="23" t="s">
        <v>503</v>
      </c>
      <c r="E99" s="23" t="s">
        <v>536</v>
      </c>
      <c r="F99" s="23" t="s">
        <v>502</v>
      </c>
      <c r="G99" s="23">
        <v>2</v>
      </c>
      <c r="H99" s="23">
        <v>1.66E-2</v>
      </c>
      <c r="I99" s="23" t="s">
        <v>19</v>
      </c>
      <c r="J99" s="23"/>
      <c r="K99" s="23"/>
      <c r="L99" s="23"/>
      <c r="M99" s="23"/>
      <c r="N99" s="23"/>
      <c r="O99" s="38"/>
      <c r="P99" s="94"/>
    </row>
    <row r="100" spans="1:16" s="25" customFormat="1" x14ac:dyDescent="0.2">
      <c r="A100" s="33"/>
      <c r="B100" s="37">
        <v>45828</v>
      </c>
      <c r="C100" s="35">
        <v>0.59595307870370373</v>
      </c>
      <c r="D100" s="23" t="s">
        <v>503</v>
      </c>
      <c r="E100" s="23" t="s">
        <v>536</v>
      </c>
      <c r="F100" s="23" t="s">
        <v>495</v>
      </c>
      <c r="G100" s="23">
        <v>2</v>
      </c>
      <c r="H100" s="23">
        <v>1.6899999999999998E-2</v>
      </c>
      <c r="I100" s="23" t="s">
        <v>19</v>
      </c>
      <c r="J100" s="23"/>
      <c r="K100" s="23"/>
      <c r="L100" s="23"/>
      <c r="M100" s="23"/>
      <c r="N100" s="38"/>
      <c r="O100" s="38"/>
      <c r="P100" s="94"/>
    </row>
    <row r="101" spans="1:16" s="25" customFormat="1" x14ac:dyDescent="0.2">
      <c r="A101" s="33"/>
      <c r="B101" s="37">
        <v>45828</v>
      </c>
      <c r="C101" s="35">
        <v>0.59500002314814815</v>
      </c>
      <c r="D101" s="23" t="s">
        <v>503</v>
      </c>
      <c r="E101" s="23" t="s">
        <v>538</v>
      </c>
      <c r="F101" s="23" t="s">
        <v>495</v>
      </c>
      <c r="G101" s="23">
        <v>2</v>
      </c>
      <c r="H101" s="23">
        <v>1.9300000000000001E-2</v>
      </c>
      <c r="I101" s="23" t="s">
        <v>19</v>
      </c>
      <c r="J101" s="23"/>
      <c r="K101" s="23"/>
      <c r="L101" s="23"/>
      <c r="M101" s="23"/>
      <c r="N101" s="38"/>
      <c r="O101" s="38"/>
      <c r="P101" s="94"/>
    </row>
    <row r="102" spans="1:16" s="25" customFormat="1" x14ac:dyDescent="0.2">
      <c r="A102" s="33"/>
      <c r="B102" s="37">
        <v>45828</v>
      </c>
      <c r="C102" s="35">
        <v>0.59137957175925926</v>
      </c>
      <c r="D102" s="23" t="s">
        <v>496</v>
      </c>
      <c r="E102" s="23" t="s">
        <v>533</v>
      </c>
      <c r="F102" s="23" t="s">
        <v>502</v>
      </c>
      <c r="G102" s="23">
        <v>2</v>
      </c>
      <c r="H102" s="23">
        <v>4.4400000000000002E-2</v>
      </c>
      <c r="I102" s="23" t="s">
        <v>18</v>
      </c>
      <c r="J102" s="23"/>
      <c r="K102" s="23"/>
      <c r="L102" s="23"/>
      <c r="M102" s="23"/>
      <c r="N102" s="38"/>
      <c r="O102" s="23"/>
      <c r="P102" s="94"/>
    </row>
    <row r="103" spans="1:16" s="25" customFormat="1" x14ac:dyDescent="0.2">
      <c r="A103" s="33"/>
      <c r="B103" s="37">
        <v>45828</v>
      </c>
      <c r="C103" s="35">
        <v>0.58924247685185194</v>
      </c>
      <c r="D103" s="23" t="s">
        <v>496</v>
      </c>
      <c r="E103" s="23" t="s">
        <v>533</v>
      </c>
      <c r="F103" s="23" t="s">
        <v>495</v>
      </c>
      <c r="G103" s="23">
        <v>2</v>
      </c>
      <c r="H103" s="23">
        <v>4.4200000000000003E-2</v>
      </c>
      <c r="I103" s="23" t="s">
        <v>19</v>
      </c>
      <c r="J103" s="23"/>
      <c r="K103" s="23"/>
      <c r="L103" s="23"/>
      <c r="M103" s="23"/>
      <c r="N103" s="23"/>
      <c r="O103" s="38"/>
      <c r="P103" s="94"/>
    </row>
    <row r="104" spans="1:16" s="25" customFormat="1" x14ac:dyDescent="0.2">
      <c r="A104" s="33"/>
      <c r="B104" s="34">
        <v>45828</v>
      </c>
      <c r="C104" s="35">
        <v>0.58596824074074072</v>
      </c>
      <c r="D104" s="23" t="s">
        <v>496</v>
      </c>
      <c r="E104" s="23" t="s">
        <v>533</v>
      </c>
      <c r="F104" s="23" t="s">
        <v>495</v>
      </c>
      <c r="G104" s="23">
        <v>1</v>
      </c>
      <c r="H104" s="23">
        <v>4.2200000000000001E-2</v>
      </c>
      <c r="I104" s="23" t="s">
        <v>19</v>
      </c>
      <c r="J104" s="23"/>
      <c r="K104" s="23"/>
      <c r="L104" s="23"/>
      <c r="M104" s="23"/>
      <c r="N104" s="23"/>
      <c r="O104" s="38"/>
      <c r="P104" s="94"/>
    </row>
    <row r="105" spans="1:16" s="25" customFormat="1" x14ac:dyDescent="0.2">
      <c r="A105" s="33"/>
      <c r="B105" s="37">
        <v>45828</v>
      </c>
      <c r="C105" s="35">
        <v>0.58544790509259259</v>
      </c>
      <c r="D105" s="23" t="s">
        <v>496</v>
      </c>
      <c r="E105" s="23" t="s">
        <v>533</v>
      </c>
      <c r="F105" s="23" t="s">
        <v>502</v>
      </c>
      <c r="G105" s="23">
        <v>1</v>
      </c>
      <c r="H105" s="23">
        <v>4.2299999999999997E-2</v>
      </c>
      <c r="I105" s="23" t="s">
        <v>19</v>
      </c>
      <c r="J105" s="23"/>
      <c r="K105" s="23"/>
      <c r="L105" s="23"/>
      <c r="M105" s="23"/>
      <c r="N105" s="38"/>
      <c r="O105" s="38"/>
      <c r="P105" s="94"/>
    </row>
    <row r="106" spans="1:16" s="25" customFormat="1" x14ac:dyDescent="0.2">
      <c r="A106" s="33"/>
      <c r="B106" s="37"/>
      <c r="C106" s="35"/>
      <c r="D106" s="23"/>
      <c r="E106" s="23"/>
      <c r="F106" s="23"/>
      <c r="G106" s="23"/>
      <c r="H106" s="23"/>
      <c r="I106" s="23" t="s">
        <v>19</v>
      </c>
      <c r="J106" s="23"/>
      <c r="K106" s="23"/>
      <c r="L106" s="23"/>
      <c r="M106" s="23"/>
      <c r="N106" s="38"/>
      <c r="O106" s="23"/>
      <c r="P106" s="94"/>
    </row>
    <row r="107" spans="1:16" s="25" customFormat="1" x14ac:dyDescent="0.2">
      <c r="A107" s="33"/>
      <c r="B107" s="37">
        <v>45831</v>
      </c>
      <c r="C107" s="35">
        <v>0.63791724537037042</v>
      </c>
      <c r="D107" s="23" t="s">
        <v>496</v>
      </c>
      <c r="E107" s="23" t="s">
        <v>533</v>
      </c>
      <c r="F107" s="23" t="s">
        <v>495</v>
      </c>
      <c r="G107" s="23">
        <v>1</v>
      </c>
      <c r="H107" s="23">
        <v>3.1199999999999999E-2</v>
      </c>
      <c r="I107" s="23" t="s">
        <v>19</v>
      </c>
      <c r="J107" s="23"/>
      <c r="K107" s="23"/>
      <c r="L107" s="23"/>
      <c r="M107" s="23"/>
      <c r="N107" s="38"/>
      <c r="O107" s="38"/>
      <c r="P107" s="94"/>
    </row>
    <row r="108" spans="1:16" s="25" customFormat="1" x14ac:dyDescent="0.2">
      <c r="A108" s="33"/>
      <c r="B108" s="37">
        <v>45831</v>
      </c>
      <c r="C108" s="35">
        <v>0.63791666666666669</v>
      </c>
      <c r="D108" s="23" t="s">
        <v>496</v>
      </c>
      <c r="E108" s="23" t="s">
        <v>533</v>
      </c>
      <c r="F108" s="23" t="s">
        <v>495</v>
      </c>
      <c r="G108" s="23">
        <v>1</v>
      </c>
      <c r="H108" s="23">
        <v>3.1399999999999997E-2</v>
      </c>
      <c r="I108" s="23" t="s">
        <v>19</v>
      </c>
      <c r="J108" s="23"/>
      <c r="K108" s="23"/>
      <c r="L108" s="23"/>
      <c r="M108" s="23"/>
      <c r="N108" s="38"/>
      <c r="O108" s="23"/>
      <c r="P108" s="94"/>
    </row>
    <row r="109" spans="1:16" s="25" customFormat="1" x14ac:dyDescent="0.2">
      <c r="A109" s="33"/>
      <c r="B109" s="37">
        <v>45831</v>
      </c>
      <c r="C109" s="35">
        <v>0.63779337962962956</v>
      </c>
      <c r="D109" s="23" t="s">
        <v>496</v>
      </c>
      <c r="E109" s="23" t="s">
        <v>533</v>
      </c>
      <c r="F109" s="23" t="s">
        <v>495</v>
      </c>
      <c r="G109" s="23">
        <v>1</v>
      </c>
      <c r="H109" s="23">
        <v>3.2500000000000001E-2</v>
      </c>
      <c r="I109" s="23" t="s">
        <v>19</v>
      </c>
      <c r="J109" s="23"/>
      <c r="K109" s="23"/>
      <c r="L109" s="23"/>
      <c r="M109" s="23"/>
      <c r="N109" s="38"/>
      <c r="O109" s="38"/>
      <c r="P109" s="94"/>
    </row>
    <row r="110" spans="1:16" s="25" customFormat="1" x14ac:dyDescent="0.2">
      <c r="A110" s="33"/>
      <c r="B110" s="37">
        <v>45831</v>
      </c>
      <c r="C110" s="35">
        <v>0.63609443287037037</v>
      </c>
      <c r="D110" s="23" t="s">
        <v>496</v>
      </c>
      <c r="E110" s="23" t="s">
        <v>533</v>
      </c>
      <c r="F110" s="23" t="s">
        <v>495</v>
      </c>
      <c r="G110" s="23">
        <v>1</v>
      </c>
      <c r="H110" s="23">
        <v>3.2800000000000003E-2</v>
      </c>
      <c r="I110" s="23" t="s">
        <v>18</v>
      </c>
      <c r="J110" s="23"/>
      <c r="K110" s="23"/>
      <c r="L110" s="23"/>
      <c r="M110" s="23"/>
      <c r="N110" s="38"/>
      <c r="O110" s="23"/>
      <c r="P110" s="94"/>
    </row>
    <row r="111" spans="1:16" s="25" customFormat="1" x14ac:dyDescent="0.2">
      <c r="A111" s="33"/>
      <c r="B111" s="37">
        <v>45831</v>
      </c>
      <c r="C111" s="35">
        <v>0.63104215277777775</v>
      </c>
      <c r="D111" s="23" t="s">
        <v>496</v>
      </c>
      <c r="E111" s="23" t="s">
        <v>533</v>
      </c>
      <c r="F111" s="23" t="s">
        <v>495</v>
      </c>
      <c r="G111" s="23">
        <v>1</v>
      </c>
      <c r="H111" s="23">
        <v>3.2199999999999999E-2</v>
      </c>
      <c r="I111" s="23" t="s">
        <v>18</v>
      </c>
      <c r="J111" s="23"/>
      <c r="K111" s="23"/>
      <c r="L111" s="23"/>
      <c r="M111" s="23"/>
      <c r="N111" s="38"/>
      <c r="O111" s="38"/>
      <c r="P111" s="94"/>
    </row>
    <row r="112" spans="1:16" s="25" customFormat="1" x14ac:dyDescent="0.2">
      <c r="A112" s="33"/>
      <c r="B112" s="37">
        <v>45831</v>
      </c>
      <c r="C112" s="35">
        <v>0.61935939814814822</v>
      </c>
      <c r="D112" s="23" t="s">
        <v>496</v>
      </c>
      <c r="E112" s="23" t="s">
        <v>533</v>
      </c>
      <c r="F112" s="23" t="s">
        <v>502</v>
      </c>
      <c r="G112" s="23">
        <v>5</v>
      </c>
      <c r="H112" s="23">
        <v>3.32E-2</v>
      </c>
      <c r="I112" s="23" t="s">
        <v>19</v>
      </c>
      <c r="J112" s="23"/>
      <c r="K112" s="23"/>
      <c r="L112" s="23"/>
      <c r="M112" s="23"/>
      <c r="N112" s="23"/>
      <c r="O112" s="38"/>
      <c r="P112" s="94"/>
    </row>
    <row r="113" spans="1:16" s="25" customFormat="1" x14ac:dyDescent="0.2">
      <c r="A113" s="33"/>
      <c r="B113" s="37">
        <v>45831</v>
      </c>
      <c r="C113" s="35">
        <v>0.60984280092592591</v>
      </c>
      <c r="D113" s="23" t="s">
        <v>496</v>
      </c>
      <c r="E113" s="23" t="s">
        <v>533</v>
      </c>
      <c r="F113" s="23" t="s">
        <v>502</v>
      </c>
      <c r="G113" s="23">
        <v>1</v>
      </c>
      <c r="H113" s="23">
        <v>3.4000000000000002E-2</v>
      </c>
      <c r="I113" s="23" t="s">
        <v>19</v>
      </c>
      <c r="J113" s="23"/>
      <c r="K113" s="23"/>
      <c r="L113" s="23"/>
      <c r="M113" s="23"/>
      <c r="N113" s="38"/>
      <c r="O113" s="38"/>
      <c r="P113" s="94"/>
    </row>
    <row r="114" spans="1:16" s="25" customFormat="1" x14ac:dyDescent="0.2">
      <c r="A114" s="33"/>
      <c r="B114" s="34">
        <v>45831</v>
      </c>
      <c r="C114" s="35">
        <v>0.60832733796296301</v>
      </c>
      <c r="D114" s="23" t="s">
        <v>496</v>
      </c>
      <c r="E114" s="23" t="s">
        <v>533</v>
      </c>
      <c r="F114" s="23" t="s">
        <v>495</v>
      </c>
      <c r="G114" s="23">
        <v>3</v>
      </c>
      <c r="H114" s="23">
        <v>3.5700000000000003E-2</v>
      </c>
      <c r="I114" s="23" t="s">
        <v>18</v>
      </c>
      <c r="J114" s="23"/>
      <c r="K114" s="23"/>
      <c r="L114" s="23"/>
      <c r="M114" s="23"/>
      <c r="N114" s="38"/>
      <c r="O114" s="23"/>
      <c r="P114" s="94"/>
    </row>
    <row r="115" spans="1:16" s="25" customFormat="1" x14ac:dyDescent="0.2">
      <c r="A115" s="33"/>
      <c r="B115" s="34">
        <v>45831</v>
      </c>
      <c r="C115" s="35">
        <v>0.60109233796296291</v>
      </c>
      <c r="D115" s="23" t="s">
        <v>496</v>
      </c>
      <c r="E115" s="23" t="s">
        <v>533</v>
      </c>
      <c r="F115" s="23" t="s">
        <v>502</v>
      </c>
      <c r="G115" s="23">
        <v>2</v>
      </c>
      <c r="H115" s="23">
        <v>3.3700000000000001E-2</v>
      </c>
      <c r="I115" s="23" t="s">
        <v>19</v>
      </c>
      <c r="J115" s="23"/>
      <c r="K115" s="23"/>
      <c r="L115" s="23"/>
      <c r="M115" s="23"/>
      <c r="N115" s="23"/>
      <c r="O115" s="23"/>
      <c r="P115" s="94"/>
    </row>
    <row r="116" spans="1:16" s="25" customFormat="1" x14ac:dyDescent="0.2">
      <c r="A116" s="33"/>
      <c r="B116" s="34">
        <v>45831</v>
      </c>
      <c r="C116" s="35">
        <v>0.59812807870370377</v>
      </c>
      <c r="D116" s="23" t="s">
        <v>496</v>
      </c>
      <c r="E116" s="23" t="s">
        <v>533</v>
      </c>
      <c r="F116" s="23" t="s">
        <v>502</v>
      </c>
      <c r="G116" s="23">
        <v>2</v>
      </c>
      <c r="H116" s="23">
        <v>3.4099999999999998E-2</v>
      </c>
      <c r="I116" s="23" t="s">
        <v>19</v>
      </c>
      <c r="J116" s="23"/>
      <c r="K116" s="23"/>
      <c r="L116" s="23"/>
      <c r="M116" s="23"/>
      <c r="N116" s="38"/>
      <c r="O116" s="38"/>
      <c r="P116" s="94"/>
    </row>
    <row r="117" spans="1:16" s="25" customFormat="1" x14ac:dyDescent="0.2">
      <c r="A117" s="33"/>
      <c r="B117" s="34">
        <v>45831</v>
      </c>
      <c r="C117" s="35">
        <v>0.59562135416666662</v>
      </c>
      <c r="D117" s="23" t="s">
        <v>496</v>
      </c>
      <c r="E117" s="23" t="s">
        <v>533</v>
      </c>
      <c r="F117" s="23" t="s">
        <v>495</v>
      </c>
      <c r="G117" s="23">
        <v>2</v>
      </c>
      <c r="H117" s="23">
        <v>3.56E-2</v>
      </c>
      <c r="I117" s="23" t="s">
        <v>19</v>
      </c>
      <c r="J117" s="23"/>
      <c r="K117" s="23"/>
      <c r="L117" s="23"/>
      <c r="M117" s="23"/>
      <c r="N117" s="38"/>
      <c r="O117" s="38"/>
      <c r="P117" s="94"/>
    </row>
    <row r="118" spans="1:16" s="25" customFormat="1" x14ac:dyDescent="0.2">
      <c r="A118" s="33"/>
      <c r="B118" s="37">
        <v>45831</v>
      </c>
      <c r="C118" s="35">
        <v>0.59005061342592591</v>
      </c>
      <c r="D118" s="23" t="s">
        <v>496</v>
      </c>
      <c r="E118" s="23" t="s">
        <v>533</v>
      </c>
      <c r="F118" s="23" t="s">
        <v>502</v>
      </c>
      <c r="G118" s="23">
        <v>1</v>
      </c>
      <c r="H118" s="23">
        <v>3.3500000000000002E-2</v>
      </c>
      <c r="I118" s="23" t="s">
        <v>19</v>
      </c>
      <c r="J118" s="23"/>
      <c r="K118" s="23"/>
      <c r="L118" s="23"/>
      <c r="M118" s="23"/>
      <c r="N118" s="38"/>
      <c r="O118" s="23"/>
      <c r="P118" s="94"/>
    </row>
    <row r="119" spans="1:16" s="25" customFormat="1" x14ac:dyDescent="0.2">
      <c r="A119" s="33"/>
      <c r="B119" s="37">
        <v>45831</v>
      </c>
      <c r="C119" s="35">
        <v>0.58923091435185182</v>
      </c>
      <c r="D119" s="23" t="s">
        <v>496</v>
      </c>
      <c r="E119" s="23" t="s">
        <v>533</v>
      </c>
      <c r="F119" s="23" t="s">
        <v>495</v>
      </c>
      <c r="G119" s="23">
        <v>1</v>
      </c>
      <c r="H119" s="23">
        <v>3.2800000000000003E-2</v>
      </c>
      <c r="I119" s="23" t="s">
        <v>19</v>
      </c>
      <c r="J119" s="23"/>
      <c r="K119" s="23"/>
      <c r="L119" s="23"/>
      <c r="M119" s="23"/>
      <c r="N119" s="38"/>
      <c r="O119" s="38"/>
      <c r="P119" s="94"/>
    </row>
    <row r="120" spans="1:16" s="25" customFormat="1" x14ac:dyDescent="0.2">
      <c r="A120" s="33"/>
      <c r="B120" s="37">
        <v>45831</v>
      </c>
      <c r="C120" s="35">
        <v>0.54526576388888892</v>
      </c>
      <c r="D120" s="23" t="s">
        <v>496</v>
      </c>
      <c r="E120" s="23" t="s">
        <v>533</v>
      </c>
      <c r="F120" s="23" t="s">
        <v>495</v>
      </c>
      <c r="G120" s="23">
        <v>1</v>
      </c>
      <c r="H120" s="23">
        <v>3.1E-2</v>
      </c>
      <c r="I120" s="23" t="s">
        <v>19</v>
      </c>
      <c r="J120" s="23"/>
      <c r="K120" s="23"/>
      <c r="L120" s="23"/>
      <c r="M120" s="23"/>
      <c r="N120" s="38"/>
      <c r="O120" s="23"/>
      <c r="P120" s="94"/>
    </row>
    <row r="121" spans="1:16" s="25" customFormat="1" x14ac:dyDescent="0.2">
      <c r="A121" s="33"/>
      <c r="B121" s="34">
        <v>45831</v>
      </c>
      <c r="C121" s="35">
        <v>0.54450824074074078</v>
      </c>
      <c r="D121" s="23" t="s">
        <v>496</v>
      </c>
      <c r="E121" s="23" t="s">
        <v>533</v>
      </c>
      <c r="F121" s="23" t="s">
        <v>502</v>
      </c>
      <c r="G121" s="23">
        <v>1</v>
      </c>
      <c r="H121" s="23">
        <v>3.1099999999999999E-2</v>
      </c>
      <c r="I121" s="23" t="s">
        <v>19</v>
      </c>
      <c r="J121" s="23"/>
      <c r="K121" s="23"/>
      <c r="L121" s="23"/>
      <c r="M121" s="23"/>
      <c r="N121" s="23"/>
      <c r="O121" s="23"/>
      <c r="P121" s="94"/>
    </row>
    <row r="122" spans="1:16" s="25" customFormat="1" x14ac:dyDescent="0.2">
      <c r="A122" s="33"/>
      <c r="B122" s="34"/>
      <c r="C122" s="34"/>
      <c r="D122" s="34"/>
      <c r="E122" s="34"/>
      <c r="F122" s="34"/>
      <c r="G122" s="34"/>
      <c r="H122" s="34"/>
      <c r="I122" s="23" t="s">
        <v>19</v>
      </c>
      <c r="J122" s="23"/>
      <c r="K122" s="23"/>
      <c r="L122" s="23"/>
      <c r="M122" s="23"/>
      <c r="N122" s="38"/>
      <c r="O122" s="23"/>
      <c r="P122" s="94"/>
    </row>
    <row r="123" spans="1:16" s="25" customFormat="1" x14ac:dyDescent="0.2">
      <c r="A123" s="33"/>
      <c r="B123" s="34"/>
      <c r="C123" s="34"/>
      <c r="D123" s="34"/>
      <c r="E123" s="34"/>
      <c r="F123" s="34"/>
      <c r="G123" s="34"/>
      <c r="H123" s="34"/>
      <c r="I123" s="23" t="s">
        <v>19</v>
      </c>
      <c r="J123" s="23"/>
      <c r="K123" s="23"/>
      <c r="L123" s="23"/>
      <c r="M123" s="23"/>
      <c r="N123" s="38"/>
      <c r="O123" s="38"/>
      <c r="P123" s="94"/>
    </row>
    <row r="124" spans="1:16" s="25" customFormat="1" x14ac:dyDescent="0.2">
      <c r="A124" s="33"/>
      <c r="B124" s="34"/>
      <c r="C124" s="34"/>
      <c r="D124" s="34"/>
      <c r="E124" s="34"/>
      <c r="F124" s="34"/>
      <c r="G124" s="34"/>
      <c r="H124" s="34"/>
      <c r="I124" s="23" t="s">
        <v>19</v>
      </c>
      <c r="J124" s="23"/>
      <c r="K124" s="23"/>
      <c r="L124" s="23"/>
      <c r="M124" s="23"/>
      <c r="N124" s="38"/>
      <c r="O124" s="38"/>
      <c r="P124" s="94"/>
    </row>
    <row r="125" spans="1:16" s="25" customFormat="1" x14ac:dyDescent="0.2">
      <c r="A125" s="33"/>
      <c r="B125" s="34">
        <v>45832</v>
      </c>
      <c r="C125" s="35">
        <v>0.58956988425925927</v>
      </c>
      <c r="D125" s="23" t="s">
        <v>496</v>
      </c>
      <c r="E125" s="23" t="s">
        <v>513</v>
      </c>
      <c r="F125" s="23" t="s">
        <v>502</v>
      </c>
      <c r="G125" s="23">
        <v>2</v>
      </c>
      <c r="H125" s="23">
        <v>1.1499999999999999</v>
      </c>
      <c r="I125" s="23" t="s">
        <v>19</v>
      </c>
      <c r="J125" s="23"/>
      <c r="K125" s="23"/>
      <c r="L125" s="23"/>
      <c r="M125" s="23"/>
      <c r="N125" s="38"/>
      <c r="O125" s="23"/>
      <c r="P125" s="94"/>
    </row>
    <row r="126" spans="1:16" s="25" customFormat="1" x14ac:dyDescent="0.2">
      <c r="A126" s="33"/>
      <c r="B126" s="37">
        <v>45832</v>
      </c>
      <c r="C126" s="35">
        <v>0.58474569444444446</v>
      </c>
      <c r="D126" s="23" t="s">
        <v>496</v>
      </c>
      <c r="E126" s="23" t="s">
        <v>513</v>
      </c>
      <c r="F126" s="23" t="s">
        <v>502</v>
      </c>
      <c r="G126" s="23">
        <v>1</v>
      </c>
      <c r="H126" s="23">
        <v>1.1399999999999999</v>
      </c>
      <c r="I126" s="23" t="s">
        <v>19</v>
      </c>
      <c r="J126" s="23"/>
      <c r="K126" s="23"/>
      <c r="L126" s="23"/>
      <c r="M126" s="23"/>
      <c r="N126" s="23"/>
      <c r="O126" s="23"/>
      <c r="P126" s="94"/>
    </row>
    <row r="127" spans="1:16" s="25" customFormat="1" x14ac:dyDescent="0.2">
      <c r="A127" s="33"/>
      <c r="B127" s="37">
        <v>45832</v>
      </c>
      <c r="C127" s="35">
        <v>0.55990773148148143</v>
      </c>
      <c r="D127" s="23" t="s">
        <v>496</v>
      </c>
      <c r="E127" s="23" t="s">
        <v>513</v>
      </c>
      <c r="F127" s="23" t="s">
        <v>495</v>
      </c>
      <c r="G127" s="23">
        <v>1</v>
      </c>
      <c r="H127" s="23">
        <v>1.1299999999999999</v>
      </c>
      <c r="I127" s="23" t="s">
        <v>18</v>
      </c>
      <c r="J127" s="23"/>
      <c r="K127" s="23"/>
      <c r="L127" s="23"/>
      <c r="M127" s="23"/>
      <c r="N127" s="38"/>
      <c r="O127" s="23"/>
      <c r="P127" s="94"/>
    </row>
    <row r="128" spans="1:16" s="25" customFormat="1" x14ac:dyDescent="0.2">
      <c r="A128" s="33"/>
      <c r="B128" s="37">
        <v>45832</v>
      </c>
      <c r="C128" s="35">
        <v>0.54883667824074078</v>
      </c>
      <c r="D128" s="23" t="s">
        <v>496</v>
      </c>
      <c r="E128" s="23" t="s">
        <v>513</v>
      </c>
      <c r="F128" s="23" t="s">
        <v>495</v>
      </c>
      <c r="G128" s="23">
        <v>1</v>
      </c>
      <c r="H128" s="23">
        <v>1.1399999999999999</v>
      </c>
      <c r="I128" s="23" t="s">
        <v>19</v>
      </c>
      <c r="J128" s="23"/>
      <c r="K128" s="23"/>
      <c r="L128" s="23"/>
      <c r="M128" s="23"/>
      <c r="N128" s="23"/>
      <c r="O128" s="38"/>
      <c r="P128" s="94"/>
    </row>
    <row r="129" spans="1:16" s="25" customFormat="1" x14ac:dyDescent="0.2">
      <c r="A129" s="33"/>
      <c r="B129" s="37">
        <v>45832</v>
      </c>
      <c r="C129" s="35">
        <v>0.54794572916666662</v>
      </c>
      <c r="D129" s="23" t="s">
        <v>496</v>
      </c>
      <c r="E129" s="23" t="s">
        <v>513</v>
      </c>
      <c r="F129" s="23" t="s">
        <v>495</v>
      </c>
      <c r="G129" s="23">
        <v>1</v>
      </c>
      <c r="H129" s="23">
        <v>1.1399999999999999</v>
      </c>
      <c r="I129" s="23" t="s">
        <v>20</v>
      </c>
      <c r="J129" s="23"/>
      <c r="K129" s="23"/>
      <c r="L129" s="23"/>
      <c r="M129" s="23"/>
      <c r="N129" s="23"/>
      <c r="O129" s="23"/>
      <c r="P129" s="94"/>
    </row>
    <row r="130" spans="1:16" s="25" customFormat="1" x14ac:dyDescent="0.2">
      <c r="A130" s="33"/>
      <c r="B130" s="37">
        <v>45832</v>
      </c>
      <c r="C130" s="35">
        <v>0.54173711805555558</v>
      </c>
      <c r="D130" s="23" t="s">
        <v>496</v>
      </c>
      <c r="E130" s="23" t="s">
        <v>513</v>
      </c>
      <c r="F130" s="23" t="s">
        <v>495</v>
      </c>
      <c r="G130" s="23">
        <v>1</v>
      </c>
      <c r="H130" s="23">
        <v>1.1599999999999999</v>
      </c>
      <c r="I130" s="23" t="s">
        <v>19</v>
      </c>
      <c r="J130" s="23"/>
      <c r="K130" s="23"/>
      <c r="L130" s="23"/>
      <c r="M130" s="23"/>
      <c r="N130" s="23"/>
      <c r="O130" s="38"/>
      <c r="P130" s="94"/>
    </row>
    <row r="131" spans="1:16" s="25" customFormat="1" x14ac:dyDescent="0.2">
      <c r="A131" s="33"/>
      <c r="B131" s="37">
        <v>45832</v>
      </c>
      <c r="C131" s="35">
        <v>0.53908549768518521</v>
      </c>
      <c r="D131" s="23" t="s">
        <v>496</v>
      </c>
      <c r="E131" s="23" t="s">
        <v>513</v>
      </c>
      <c r="F131" s="23" t="s">
        <v>502</v>
      </c>
      <c r="G131" s="23">
        <v>1</v>
      </c>
      <c r="H131" s="23">
        <v>1.18</v>
      </c>
      <c r="I131" s="23" t="s">
        <v>19</v>
      </c>
      <c r="J131" s="23"/>
      <c r="K131" s="23"/>
      <c r="L131" s="23"/>
      <c r="M131" s="23"/>
      <c r="N131" s="23"/>
      <c r="O131" s="38"/>
      <c r="P131" s="94"/>
    </row>
    <row r="132" spans="1:16" s="25" customFormat="1" x14ac:dyDescent="0.2">
      <c r="A132" s="33"/>
      <c r="B132" s="37">
        <v>45832</v>
      </c>
      <c r="C132" s="35">
        <v>0.53908549768518521</v>
      </c>
      <c r="D132" s="23" t="s">
        <v>496</v>
      </c>
      <c r="E132" s="23" t="s">
        <v>513</v>
      </c>
      <c r="F132" s="23" t="s">
        <v>502</v>
      </c>
      <c r="G132" s="23">
        <v>1</v>
      </c>
      <c r="H132" s="23">
        <v>1.18</v>
      </c>
      <c r="I132" s="23" t="s">
        <v>19</v>
      </c>
      <c r="J132" s="23"/>
      <c r="K132" s="23"/>
      <c r="L132" s="23"/>
      <c r="M132" s="23"/>
      <c r="N132" s="38"/>
      <c r="O132" s="23"/>
      <c r="P132" s="94"/>
    </row>
    <row r="133" spans="1:16" s="25" customFormat="1" x14ac:dyDescent="0.2">
      <c r="A133" s="33"/>
      <c r="B133" s="37">
        <v>45832</v>
      </c>
      <c r="C133" s="35">
        <v>0.52308706018518525</v>
      </c>
      <c r="D133" s="23" t="s">
        <v>496</v>
      </c>
      <c r="E133" s="23" t="s">
        <v>513</v>
      </c>
      <c r="F133" s="23" t="s">
        <v>502</v>
      </c>
      <c r="G133" s="23">
        <v>1</v>
      </c>
      <c r="H133" s="23">
        <v>1.18</v>
      </c>
      <c r="I133" s="23" t="s">
        <v>19</v>
      </c>
      <c r="J133" s="23"/>
      <c r="K133" s="23"/>
      <c r="L133" s="23"/>
      <c r="M133" s="23"/>
      <c r="N133" s="38"/>
      <c r="O133" s="23"/>
      <c r="P133" s="94"/>
    </row>
    <row r="134" spans="1:16" s="25" customFormat="1" x14ac:dyDescent="0.2">
      <c r="A134" s="33"/>
      <c r="B134" s="37">
        <v>45832</v>
      </c>
      <c r="C134" s="35">
        <v>0.52059403935185178</v>
      </c>
      <c r="D134" s="23" t="s">
        <v>496</v>
      </c>
      <c r="E134" s="23" t="s">
        <v>513</v>
      </c>
      <c r="F134" s="23" t="s">
        <v>495</v>
      </c>
      <c r="G134" s="23">
        <v>1</v>
      </c>
      <c r="H134" s="23">
        <v>1.1499999999999999</v>
      </c>
      <c r="I134" s="23" t="s">
        <v>19</v>
      </c>
      <c r="J134" s="23"/>
      <c r="K134" s="23"/>
      <c r="L134" s="23"/>
      <c r="M134" s="23"/>
      <c r="N134" s="23"/>
      <c r="O134" s="23"/>
      <c r="P134" s="94"/>
    </row>
    <row r="135" spans="1:16" s="25" customFormat="1" x14ac:dyDescent="0.2">
      <c r="A135" s="33"/>
      <c r="B135" s="37">
        <v>45832</v>
      </c>
      <c r="C135" s="35">
        <v>0.52015521990740743</v>
      </c>
      <c r="D135" s="23" t="s">
        <v>496</v>
      </c>
      <c r="E135" s="23" t="s">
        <v>513</v>
      </c>
      <c r="F135" s="23" t="s">
        <v>495</v>
      </c>
      <c r="G135" s="23">
        <v>1</v>
      </c>
      <c r="H135" s="23">
        <v>1.1499999999999999</v>
      </c>
      <c r="I135" s="23" t="s">
        <v>19</v>
      </c>
      <c r="J135" s="23"/>
      <c r="K135" s="23"/>
      <c r="L135" s="23"/>
      <c r="M135" s="23"/>
      <c r="N135" s="23"/>
      <c r="O135" s="38"/>
      <c r="P135" s="94"/>
    </row>
    <row r="136" spans="1:16" s="25" customFormat="1" x14ac:dyDescent="0.2">
      <c r="A136" s="33"/>
      <c r="B136" s="37">
        <v>45832</v>
      </c>
      <c r="C136" s="35">
        <v>0.51838299768518514</v>
      </c>
      <c r="D136" s="23" t="s">
        <v>496</v>
      </c>
      <c r="E136" s="23" t="s">
        <v>513</v>
      </c>
      <c r="F136" s="23" t="s">
        <v>502</v>
      </c>
      <c r="G136" s="23">
        <v>1</v>
      </c>
      <c r="H136" s="23">
        <v>1.17</v>
      </c>
      <c r="I136" s="23" t="s">
        <v>19</v>
      </c>
      <c r="J136" s="23"/>
      <c r="K136" s="23"/>
      <c r="L136" s="23"/>
      <c r="M136" s="23"/>
      <c r="N136" s="23"/>
      <c r="O136" s="23"/>
      <c r="P136" s="94"/>
    </row>
    <row r="137" spans="1:16" s="25" customFormat="1" x14ac:dyDescent="0.2">
      <c r="A137" s="33"/>
      <c r="B137" s="37">
        <v>45832</v>
      </c>
      <c r="C137" s="35">
        <v>0.49658563657407412</v>
      </c>
      <c r="D137" s="23" t="s">
        <v>496</v>
      </c>
      <c r="E137" s="23" t="s">
        <v>513</v>
      </c>
      <c r="F137" s="23" t="s">
        <v>495</v>
      </c>
      <c r="G137" s="23">
        <v>1</v>
      </c>
      <c r="H137" s="23">
        <v>1.19</v>
      </c>
      <c r="I137" s="23" t="s">
        <v>19</v>
      </c>
      <c r="J137" s="23"/>
      <c r="K137" s="23"/>
      <c r="L137" s="23"/>
      <c r="M137" s="23"/>
      <c r="N137" s="23"/>
      <c r="O137" s="23"/>
      <c r="P137" s="94"/>
    </row>
    <row r="138" spans="1:16" s="25" customFormat="1" x14ac:dyDescent="0.2">
      <c r="A138" s="33"/>
      <c r="B138" s="37"/>
      <c r="C138" s="35"/>
      <c r="D138" s="23"/>
      <c r="E138" s="23"/>
      <c r="F138" s="23"/>
      <c r="G138" s="23"/>
      <c r="H138" s="23"/>
      <c r="I138" s="23" t="s">
        <v>19</v>
      </c>
      <c r="J138" s="23"/>
      <c r="K138" s="23"/>
      <c r="L138" s="23"/>
      <c r="M138" s="23"/>
      <c r="N138" s="23"/>
      <c r="O138" s="23"/>
      <c r="P138" s="94"/>
    </row>
    <row r="139" spans="1:16" s="25" customFormat="1" x14ac:dyDescent="0.2">
      <c r="A139" s="33"/>
      <c r="B139" s="37">
        <v>45833</v>
      </c>
      <c r="C139" s="35">
        <v>0.69859013888888888</v>
      </c>
      <c r="D139" s="23" t="s">
        <v>496</v>
      </c>
      <c r="E139" s="23" t="s">
        <v>513</v>
      </c>
      <c r="F139" s="23" t="s">
        <v>502</v>
      </c>
      <c r="G139" s="23">
        <v>1</v>
      </c>
      <c r="H139" s="23">
        <v>1.41</v>
      </c>
      <c r="I139" s="23" t="s">
        <v>19</v>
      </c>
      <c r="J139" s="23"/>
      <c r="K139" s="23"/>
      <c r="L139" s="23"/>
      <c r="M139" s="23"/>
      <c r="N139" s="23"/>
      <c r="O139" s="23"/>
      <c r="P139" s="94"/>
    </row>
    <row r="140" spans="1:16" s="25" customFormat="1" x14ac:dyDescent="0.2">
      <c r="A140" s="33"/>
      <c r="B140" s="37">
        <v>45833</v>
      </c>
      <c r="C140" s="35">
        <v>0.68372833333333327</v>
      </c>
      <c r="D140" s="23" t="s">
        <v>503</v>
      </c>
      <c r="E140" s="23" t="s">
        <v>513</v>
      </c>
      <c r="F140" s="23" t="s">
        <v>495</v>
      </c>
      <c r="G140" s="23">
        <v>1</v>
      </c>
      <c r="H140" s="23">
        <v>1.38</v>
      </c>
      <c r="I140" s="23" t="s">
        <v>19</v>
      </c>
      <c r="J140" s="23"/>
      <c r="K140" s="23"/>
      <c r="L140" s="23"/>
      <c r="M140" s="23"/>
      <c r="N140" s="23"/>
      <c r="O140" s="38"/>
      <c r="P140" s="94"/>
    </row>
    <row r="141" spans="1:16" s="25" customFormat="1" x14ac:dyDescent="0.2">
      <c r="A141" s="33"/>
      <c r="B141" s="37">
        <v>45833</v>
      </c>
      <c r="C141" s="35">
        <v>0.66877457175925925</v>
      </c>
      <c r="D141" s="23" t="s">
        <v>496</v>
      </c>
      <c r="E141" s="23" t="s">
        <v>538</v>
      </c>
      <c r="F141" s="23" t="s">
        <v>502</v>
      </c>
      <c r="G141" s="23">
        <v>1</v>
      </c>
      <c r="H141" s="23">
        <v>1.7999999999999999E-2</v>
      </c>
      <c r="I141" s="23" t="s">
        <v>18</v>
      </c>
      <c r="J141" s="23"/>
      <c r="K141" s="23"/>
      <c r="L141" s="23"/>
      <c r="M141" s="23"/>
      <c r="N141" s="23"/>
      <c r="O141" s="23"/>
      <c r="P141" s="94"/>
    </row>
    <row r="142" spans="1:16" s="25" customFormat="1" x14ac:dyDescent="0.2">
      <c r="A142" s="33"/>
      <c r="B142" s="34">
        <v>45833</v>
      </c>
      <c r="C142" s="35">
        <v>0.66476497685185187</v>
      </c>
      <c r="D142" s="23" t="s">
        <v>496</v>
      </c>
      <c r="E142" s="23" t="s">
        <v>538</v>
      </c>
      <c r="F142" s="23" t="s">
        <v>495</v>
      </c>
      <c r="G142" s="23">
        <v>1</v>
      </c>
      <c r="H142" s="23">
        <v>1.72E-2</v>
      </c>
      <c r="I142" s="23" t="s">
        <v>18</v>
      </c>
      <c r="J142" s="23"/>
      <c r="K142" s="23"/>
      <c r="L142" s="23"/>
      <c r="M142" s="23"/>
      <c r="N142" s="38"/>
      <c r="O142" s="38"/>
      <c r="P142" s="94"/>
    </row>
    <row r="143" spans="1:16" s="25" customFormat="1" x14ac:dyDescent="0.2">
      <c r="A143" s="33"/>
      <c r="B143" s="34">
        <v>45833</v>
      </c>
      <c r="C143" s="35">
        <v>0.64727697916666671</v>
      </c>
      <c r="D143" s="23" t="s">
        <v>496</v>
      </c>
      <c r="E143" s="23" t="s">
        <v>513</v>
      </c>
      <c r="F143" s="23" t="s">
        <v>502</v>
      </c>
      <c r="G143" s="23">
        <v>1</v>
      </c>
      <c r="H143" s="23">
        <v>1.31</v>
      </c>
      <c r="I143" s="23" t="s">
        <v>19</v>
      </c>
      <c r="J143" s="23"/>
      <c r="K143" s="23"/>
      <c r="L143" s="23"/>
      <c r="M143" s="23"/>
      <c r="N143" s="38"/>
      <c r="O143" s="38"/>
      <c r="P143" s="94"/>
    </row>
    <row r="144" spans="1:16" s="25" customFormat="1" x14ac:dyDescent="0.2">
      <c r="A144" s="33"/>
      <c r="B144" s="37">
        <v>45833</v>
      </c>
      <c r="C144" s="35">
        <v>0.64659173611111109</v>
      </c>
      <c r="D144" s="23" t="s">
        <v>496</v>
      </c>
      <c r="E144" s="23" t="s">
        <v>513</v>
      </c>
      <c r="F144" s="23" t="s">
        <v>502</v>
      </c>
      <c r="G144" s="23">
        <v>1</v>
      </c>
      <c r="H144" s="23">
        <v>1.3</v>
      </c>
      <c r="I144" s="23" t="s">
        <v>19</v>
      </c>
      <c r="J144" s="23"/>
      <c r="K144" s="23"/>
      <c r="L144" s="23"/>
      <c r="M144" s="23"/>
      <c r="N144" s="23"/>
      <c r="O144" s="23"/>
      <c r="P144" s="94"/>
    </row>
    <row r="145" spans="1:16" s="25" customFormat="1" x14ac:dyDescent="0.2">
      <c r="A145" s="33"/>
      <c r="B145" s="37">
        <v>45833</v>
      </c>
      <c r="C145" s="35">
        <v>0.60607586805555558</v>
      </c>
      <c r="D145" s="23" t="s">
        <v>496</v>
      </c>
      <c r="E145" s="23" t="s">
        <v>513</v>
      </c>
      <c r="F145" s="23" t="s">
        <v>495</v>
      </c>
      <c r="G145" s="23">
        <v>1</v>
      </c>
      <c r="H145" s="23">
        <v>1.28</v>
      </c>
      <c r="I145" s="23" t="s">
        <v>19</v>
      </c>
      <c r="J145" s="23"/>
      <c r="K145" s="23"/>
      <c r="L145" s="23"/>
      <c r="M145" s="23"/>
      <c r="N145" s="23"/>
      <c r="O145" s="23"/>
      <c r="P145" s="94"/>
    </row>
    <row r="146" spans="1:16" s="25" customFormat="1" x14ac:dyDescent="0.2">
      <c r="A146" s="33"/>
      <c r="B146" s="37">
        <v>45833</v>
      </c>
      <c r="C146" s="35">
        <v>0.60437814814814816</v>
      </c>
      <c r="D146" s="23" t="s">
        <v>496</v>
      </c>
      <c r="E146" s="23" t="s">
        <v>513</v>
      </c>
      <c r="F146" s="23" t="s">
        <v>495</v>
      </c>
      <c r="G146" s="23">
        <v>1</v>
      </c>
      <c r="H146" s="23">
        <v>1.29</v>
      </c>
      <c r="I146" s="23" t="s">
        <v>19</v>
      </c>
      <c r="J146" s="23"/>
      <c r="K146" s="23"/>
      <c r="L146" s="23"/>
      <c r="M146" s="23"/>
      <c r="N146" s="23"/>
      <c r="O146" s="23"/>
      <c r="P146" s="94"/>
    </row>
    <row r="147" spans="1:16" s="25" customFormat="1" x14ac:dyDescent="0.2">
      <c r="A147" s="33"/>
      <c r="B147" s="37">
        <v>45833</v>
      </c>
      <c r="C147" s="35">
        <v>0.59616993055555556</v>
      </c>
      <c r="D147" s="23" t="s">
        <v>496</v>
      </c>
      <c r="E147" s="23" t="s">
        <v>513</v>
      </c>
      <c r="F147" s="23" t="s">
        <v>502</v>
      </c>
      <c r="G147" s="23">
        <v>1</v>
      </c>
      <c r="H147" s="23">
        <v>1.33</v>
      </c>
      <c r="I147" s="23" t="s">
        <v>19</v>
      </c>
      <c r="J147" s="23"/>
      <c r="K147" s="23"/>
      <c r="L147" s="23"/>
      <c r="M147" s="23"/>
      <c r="N147" s="23"/>
      <c r="O147" s="23"/>
      <c r="P147" s="94"/>
    </row>
    <row r="148" spans="1:16" s="25" customFormat="1" x14ac:dyDescent="0.2">
      <c r="A148" s="33"/>
      <c r="B148" s="37">
        <v>45833</v>
      </c>
      <c r="C148" s="35">
        <v>0.59504910879629636</v>
      </c>
      <c r="D148" s="23" t="s">
        <v>496</v>
      </c>
      <c r="E148" s="23" t="s">
        <v>513</v>
      </c>
      <c r="F148" s="23" t="s">
        <v>495</v>
      </c>
      <c r="G148" s="23">
        <v>1</v>
      </c>
      <c r="H148" s="23">
        <v>1.35</v>
      </c>
      <c r="I148" s="23" t="s">
        <v>19</v>
      </c>
      <c r="J148" s="23"/>
      <c r="K148" s="23"/>
      <c r="L148" s="23"/>
      <c r="M148" s="23"/>
      <c r="N148" s="23"/>
      <c r="O148" s="23"/>
      <c r="P148" s="94"/>
    </row>
    <row r="149" spans="1:16" s="25" customFormat="1" x14ac:dyDescent="0.2">
      <c r="A149" s="33"/>
      <c r="B149" s="37">
        <v>45833</v>
      </c>
      <c r="C149" s="35">
        <v>0.57136709490740734</v>
      </c>
      <c r="D149" s="23" t="s">
        <v>496</v>
      </c>
      <c r="E149" s="23" t="s">
        <v>513</v>
      </c>
      <c r="F149" s="23" t="s">
        <v>495</v>
      </c>
      <c r="G149" s="23">
        <v>1</v>
      </c>
      <c r="H149" s="23">
        <v>1.3</v>
      </c>
      <c r="I149" s="23" t="s">
        <v>19</v>
      </c>
      <c r="J149" s="23"/>
      <c r="K149" s="23"/>
      <c r="L149" s="23"/>
      <c r="M149" s="23"/>
      <c r="N149" s="23"/>
      <c r="O149" s="23"/>
      <c r="P149" s="94"/>
    </row>
    <row r="150" spans="1:16" s="25" customFormat="1" x14ac:dyDescent="0.2">
      <c r="A150" s="33"/>
      <c r="B150" s="37">
        <v>45833</v>
      </c>
      <c r="C150" s="35">
        <v>0.57063149305555561</v>
      </c>
      <c r="D150" s="23" t="s">
        <v>496</v>
      </c>
      <c r="E150" s="23" t="s">
        <v>513</v>
      </c>
      <c r="F150" s="23" t="s">
        <v>495</v>
      </c>
      <c r="G150" s="23">
        <v>1</v>
      </c>
      <c r="H150" s="23">
        <v>1.3</v>
      </c>
      <c r="I150" s="23" t="s">
        <v>19</v>
      </c>
      <c r="J150" s="23"/>
      <c r="K150" s="23"/>
      <c r="L150" s="23"/>
      <c r="M150" s="23"/>
      <c r="N150" s="23"/>
      <c r="O150" s="23"/>
      <c r="P150" s="94"/>
    </row>
    <row r="151" spans="1:16" s="25" customFormat="1" x14ac:dyDescent="0.2">
      <c r="A151" s="33"/>
      <c r="B151" s="37">
        <v>45833</v>
      </c>
      <c r="C151" s="35">
        <v>0.55248149305555549</v>
      </c>
      <c r="D151" s="23" t="s">
        <v>496</v>
      </c>
      <c r="E151" s="23" t="s">
        <v>513</v>
      </c>
      <c r="F151" s="23" t="s">
        <v>502</v>
      </c>
      <c r="G151" s="23">
        <v>1</v>
      </c>
      <c r="H151" s="23">
        <v>1.33</v>
      </c>
      <c r="I151" s="23" t="s">
        <v>19</v>
      </c>
      <c r="J151" s="23"/>
      <c r="K151" s="23"/>
      <c r="L151" s="23"/>
      <c r="M151" s="23"/>
      <c r="N151" s="38"/>
      <c r="O151" s="23"/>
      <c r="P151" s="94"/>
    </row>
    <row r="152" spans="1:16" s="25" customFormat="1" x14ac:dyDescent="0.2">
      <c r="A152" s="33"/>
      <c r="B152" s="37">
        <v>45833</v>
      </c>
      <c r="C152" s="35">
        <v>0.54459909722222222</v>
      </c>
      <c r="D152" s="23" t="s">
        <v>496</v>
      </c>
      <c r="E152" s="23" t="s">
        <v>513</v>
      </c>
      <c r="F152" s="23" t="s">
        <v>502</v>
      </c>
      <c r="G152" s="23">
        <v>1</v>
      </c>
      <c r="H152" s="23">
        <v>1.32</v>
      </c>
      <c r="I152" s="23" t="s">
        <v>19</v>
      </c>
      <c r="J152" s="23"/>
      <c r="K152" s="23"/>
      <c r="L152" s="23"/>
      <c r="M152" s="23"/>
      <c r="N152" s="38"/>
      <c r="O152" s="38"/>
      <c r="P152" s="94"/>
    </row>
    <row r="153" spans="1:16" s="25" customFormat="1" x14ac:dyDescent="0.2">
      <c r="A153" s="33"/>
      <c r="B153" s="37">
        <v>45833</v>
      </c>
      <c r="C153" s="35">
        <v>0.53801814814814808</v>
      </c>
      <c r="D153" s="23" t="s">
        <v>496</v>
      </c>
      <c r="E153" s="23" t="s">
        <v>513</v>
      </c>
      <c r="F153" s="23" t="s">
        <v>495</v>
      </c>
      <c r="G153" s="23">
        <v>1</v>
      </c>
      <c r="H153" s="23">
        <v>1.3</v>
      </c>
      <c r="I153" s="23" t="s">
        <v>19</v>
      </c>
      <c r="J153" s="23"/>
      <c r="K153" s="23"/>
      <c r="L153" s="23"/>
      <c r="M153" s="23"/>
      <c r="N153" s="23"/>
      <c r="O153" s="23"/>
      <c r="P153" s="94"/>
    </row>
    <row r="154" spans="1:16" s="25" customFormat="1" x14ac:dyDescent="0.2">
      <c r="A154" s="33"/>
      <c r="B154" s="37">
        <v>45833</v>
      </c>
      <c r="C154" s="35">
        <v>0.53702906250000004</v>
      </c>
      <c r="D154" s="23" t="s">
        <v>496</v>
      </c>
      <c r="E154" s="23" t="s">
        <v>513</v>
      </c>
      <c r="F154" s="23" t="s">
        <v>495</v>
      </c>
      <c r="G154" s="23">
        <v>1</v>
      </c>
      <c r="H154" s="23">
        <v>1.31</v>
      </c>
      <c r="I154" s="23" t="s">
        <v>19</v>
      </c>
      <c r="J154" s="23"/>
      <c r="K154" s="23"/>
      <c r="L154" s="23"/>
      <c r="M154" s="23"/>
      <c r="N154" s="23"/>
      <c r="O154" s="23"/>
      <c r="P154" s="94"/>
    </row>
    <row r="155" spans="1:16" s="25" customFormat="1" x14ac:dyDescent="0.2">
      <c r="A155" s="33"/>
      <c r="B155" s="37">
        <v>45833</v>
      </c>
      <c r="C155" s="35">
        <v>0.52545041666666659</v>
      </c>
      <c r="D155" s="23" t="s">
        <v>496</v>
      </c>
      <c r="E155" s="23" t="s">
        <v>513</v>
      </c>
      <c r="F155" s="23" t="s">
        <v>502</v>
      </c>
      <c r="G155" s="23">
        <v>1</v>
      </c>
      <c r="H155" s="23">
        <v>1.33</v>
      </c>
      <c r="I155" s="23" t="s">
        <v>19</v>
      </c>
      <c r="J155" s="23"/>
      <c r="K155" s="23"/>
      <c r="L155" s="23"/>
      <c r="M155" s="23"/>
      <c r="N155" s="23"/>
      <c r="O155" s="23"/>
      <c r="P155" s="94"/>
    </row>
    <row r="156" spans="1:16" s="25" customFormat="1" x14ac:dyDescent="0.2">
      <c r="A156" s="33"/>
      <c r="B156" s="37">
        <v>45833</v>
      </c>
      <c r="C156" s="35">
        <v>0.52149613425925934</v>
      </c>
      <c r="D156" s="23" t="s">
        <v>496</v>
      </c>
      <c r="E156" s="23" t="s">
        <v>513</v>
      </c>
      <c r="F156" s="23" t="s">
        <v>495</v>
      </c>
      <c r="G156" s="23">
        <v>1</v>
      </c>
      <c r="H156" s="23">
        <v>1.31</v>
      </c>
      <c r="I156" s="23" t="s">
        <v>19</v>
      </c>
      <c r="J156" s="23"/>
      <c r="K156" s="23"/>
      <c r="L156" s="23"/>
      <c r="M156" s="23"/>
      <c r="N156" s="23"/>
      <c r="O156" s="23"/>
      <c r="P156" s="94"/>
    </row>
    <row r="157" spans="1:16" s="25" customFormat="1" x14ac:dyDescent="0.2">
      <c r="A157" s="33"/>
      <c r="B157" s="37">
        <v>45833</v>
      </c>
      <c r="C157" s="35">
        <v>0.50942221064814808</v>
      </c>
      <c r="D157" s="23" t="s">
        <v>496</v>
      </c>
      <c r="E157" s="23" t="s">
        <v>513</v>
      </c>
      <c r="F157" s="23" t="s">
        <v>502</v>
      </c>
      <c r="G157" s="23">
        <v>2</v>
      </c>
      <c r="H157" s="23">
        <v>1.32</v>
      </c>
      <c r="I157" s="23" t="s">
        <v>20</v>
      </c>
      <c r="J157" s="23"/>
      <c r="K157" s="23"/>
      <c r="L157" s="23"/>
      <c r="M157" s="23"/>
      <c r="N157" s="23"/>
      <c r="O157" s="23"/>
      <c r="P157" s="94"/>
    </row>
    <row r="158" spans="1:16" s="25" customFormat="1" x14ac:dyDescent="0.2">
      <c r="A158" s="33"/>
      <c r="B158" s="37"/>
      <c r="C158" s="35"/>
      <c r="D158" s="23"/>
      <c r="E158" s="23"/>
      <c r="F158" s="23"/>
      <c r="G158" s="23"/>
      <c r="H158" s="23"/>
      <c r="I158" s="23" t="s">
        <v>19</v>
      </c>
      <c r="J158" s="23"/>
      <c r="K158" s="23"/>
      <c r="L158" s="23"/>
      <c r="M158" s="23"/>
      <c r="N158" s="23"/>
      <c r="O158" s="23"/>
      <c r="P158" s="94"/>
    </row>
    <row r="159" spans="1:16" s="25" customFormat="1" x14ac:dyDescent="0.2">
      <c r="A159" s="33"/>
      <c r="B159" s="34">
        <v>45834</v>
      </c>
      <c r="C159" s="35">
        <v>0.65122446759259256</v>
      </c>
      <c r="D159" s="23" t="s">
        <v>496</v>
      </c>
      <c r="E159" s="23" t="s">
        <v>538</v>
      </c>
      <c r="F159" s="23" t="s">
        <v>495</v>
      </c>
      <c r="G159" s="23">
        <v>1</v>
      </c>
      <c r="H159" s="23">
        <v>2.4400000000000002E-2</v>
      </c>
      <c r="I159" s="23" t="s">
        <v>19</v>
      </c>
      <c r="J159" s="23"/>
      <c r="K159" s="23"/>
      <c r="L159" s="23"/>
      <c r="M159" s="23"/>
      <c r="N159" s="23"/>
      <c r="O159" s="23"/>
      <c r="P159" s="94"/>
    </row>
    <row r="160" spans="1:16" s="25" customFormat="1" x14ac:dyDescent="0.2">
      <c r="A160" s="33"/>
      <c r="B160" s="34">
        <v>45834</v>
      </c>
      <c r="C160" s="35">
        <v>0.6508463888888889</v>
      </c>
      <c r="D160" s="23" t="s">
        <v>496</v>
      </c>
      <c r="E160" s="23" t="s">
        <v>513</v>
      </c>
      <c r="F160" s="23" t="s">
        <v>502</v>
      </c>
      <c r="G160" s="23">
        <v>1</v>
      </c>
      <c r="H160" s="23">
        <v>1.5</v>
      </c>
      <c r="I160" s="23" t="s">
        <v>19</v>
      </c>
      <c r="J160" s="23"/>
      <c r="K160" s="23"/>
      <c r="L160" s="23"/>
      <c r="M160" s="23"/>
      <c r="N160" s="23"/>
      <c r="O160" s="23"/>
      <c r="P160" s="94"/>
    </row>
    <row r="161" spans="1:16" s="25" customFormat="1" x14ac:dyDescent="0.2">
      <c r="A161" s="33"/>
      <c r="B161" s="34">
        <v>45834</v>
      </c>
      <c r="C161" s="35">
        <v>0.64862444444444445</v>
      </c>
      <c r="D161" s="23" t="s">
        <v>496</v>
      </c>
      <c r="E161" s="23" t="s">
        <v>513</v>
      </c>
      <c r="F161" s="23" t="s">
        <v>502</v>
      </c>
      <c r="G161" s="23">
        <v>1</v>
      </c>
      <c r="H161" s="23">
        <v>1.49</v>
      </c>
      <c r="I161" s="23" t="s">
        <v>19</v>
      </c>
      <c r="J161" s="23"/>
      <c r="K161" s="23"/>
      <c r="L161" s="23"/>
      <c r="M161" s="23"/>
      <c r="N161" s="38"/>
      <c r="O161" s="23"/>
      <c r="P161" s="94"/>
    </row>
    <row r="162" spans="1:16" s="25" customFormat="1" x14ac:dyDescent="0.2">
      <c r="A162" s="33"/>
      <c r="B162" s="34">
        <v>45834</v>
      </c>
      <c r="C162" s="35">
        <v>0.64303181712962965</v>
      </c>
      <c r="D162" s="23" t="s">
        <v>496</v>
      </c>
      <c r="E162" s="23" t="s">
        <v>513</v>
      </c>
      <c r="F162" s="23" t="s">
        <v>495</v>
      </c>
      <c r="G162" s="23">
        <v>1</v>
      </c>
      <c r="H162" s="23">
        <v>1.48</v>
      </c>
      <c r="I162" s="23" t="s">
        <v>19</v>
      </c>
      <c r="J162" s="23"/>
      <c r="K162" s="23"/>
      <c r="L162" s="23"/>
      <c r="M162" s="23"/>
      <c r="N162" s="23"/>
      <c r="O162" s="23"/>
      <c r="P162" s="94"/>
    </row>
    <row r="163" spans="1:16" s="25" customFormat="1" x14ac:dyDescent="0.2">
      <c r="A163" s="33"/>
      <c r="B163" s="34">
        <v>45834</v>
      </c>
      <c r="C163" s="35">
        <v>0.63674490740740741</v>
      </c>
      <c r="D163" s="23" t="s">
        <v>496</v>
      </c>
      <c r="E163" s="23" t="s">
        <v>538</v>
      </c>
      <c r="F163" s="23" t="s">
        <v>502</v>
      </c>
      <c r="G163" s="23">
        <v>1</v>
      </c>
      <c r="H163" s="23">
        <v>2.1600000000000001E-2</v>
      </c>
      <c r="I163" s="23" t="s">
        <v>19</v>
      </c>
      <c r="J163" s="23"/>
      <c r="K163" s="23"/>
      <c r="L163" s="23"/>
      <c r="M163" s="23"/>
      <c r="N163" s="38"/>
      <c r="O163" s="23"/>
      <c r="P163" s="94"/>
    </row>
    <row r="164" spans="1:16" s="25" customFormat="1" x14ac:dyDescent="0.2">
      <c r="A164" s="69"/>
      <c r="B164" s="34">
        <v>45834</v>
      </c>
      <c r="C164" s="35">
        <v>0.58821800925925927</v>
      </c>
      <c r="D164" s="23" t="s">
        <v>496</v>
      </c>
      <c r="E164" s="23" t="s">
        <v>513</v>
      </c>
      <c r="F164" s="23" t="s">
        <v>495</v>
      </c>
      <c r="G164" s="23">
        <v>1</v>
      </c>
      <c r="H164" s="23">
        <v>1.46</v>
      </c>
      <c r="I164" s="23" t="s">
        <v>19</v>
      </c>
      <c r="J164" s="23"/>
      <c r="K164" s="23"/>
      <c r="L164" s="23"/>
      <c r="M164" s="23"/>
      <c r="N164" s="38"/>
      <c r="O164" s="23"/>
      <c r="P164" s="94"/>
    </row>
    <row r="165" spans="1:16" s="25" customFormat="1" x14ac:dyDescent="0.2">
      <c r="A165" s="69"/>
      <c r="B165" s="34">
        <v>45834</v>
      </c>
      <c r="C165" s="35">
        <v>0.56749958333333328</v>
      </c>
      <c r="D165" s="23" t="s">
        <v>496</v>
      </c>
      <c r="E165" s="23" t="s">
        <v>538</v>
      </c>
      <c r="F165" s="23" t="s">
        <v>502</v>
      </c>
      <c r="G165" s="23">
        <v>1</v>
      </c>
      <c r="H165" s="23">
        <v>0.02</v>
      </c>
      <c r="I165" s="23" t="s">
        <v>19</v>
      </c>
      <c r="J165" s="23"/>
      <c r="K165" s="23"/>
      <c r="L165" s="23"/>
      <c r="M165" s="23"/>
      <c r="N165" s="38"/>
      <c r="O165" s="23"/>
      <c r="P165" s="94"/>
    </row>
    <row r="166" spans="1:16" s="25" customFormat="1" x14ac:dyDescent="0.2">
      <c r="A166" s="69"/>
      <c r="B166" s="34">
        <v>45834</v>
      </c>
      <c r="C166" s="35">
        <v>0.5498726273148149</v>
      </c>
      <c r="D166" s="23" t="s">
        <v>496</v>
      </c>
      <c r="E166" s="23" t="s">
        <v>538</v>
      </c>
      <c r="F166" s="23" t="s">
        <v>495</v>
      </c>
      <c r="G166" s="23">
        <v>1</v>
      </c>
      <c r="H166" s="23">
        <v>2.0799999999999999E-2</v>
      </c>
      <c r="I166" s="23" t="s">
        <v>18</v>
      </c>
      <c r="J166" s="23"/>
      <c r="K166" s="23"/>
      <c r="L166" s="23"/>
      <c r="M166" s="23"/>
      <c r="N166" s="38"/>
      <c r="O166" s="23"/>
      <c r="P166" s="94"/>
    </row>
    <row r="167" spans="1:16" s="25" customFormat="1" x14ac:dyDescent="0.2">
      <c r="A167" s="69"/>
      <c r="B167" s="34"/>
      <c r="C167" s="35"/>
      <c r="D167" s="23"/>
      <c r="E167" s="23"/>
      <c r="F167" s="23"/>
      <c r="G167" s="23"/>
      <c r="H167" s="23"/>
      <c r="I167" s="23" t="s">
        <v>19</v>
      </c>
      <c r="J167" s="23"/>
      <c r="K167" s="23"/>
      <c r="L167" s="23"/>
      <c r="M167" s="23"/>
      <c r="N167" s="38"/>
      <c r="O167" s="23"/>
      <c r="P167" s="94"/>
    </row>
    <row r="168" spans="1:16" s="25" customFormat="1" x14ac:dyDescent="0.2">
      <c r="A168" s="69"/>
      <c r="B168" s="34">
        <v>45835</v>
      </c>
      <c r="C168" s="35">
        <v>0.66102666666666665</v>
      </c>
      <c r="D168" s="23" t="s">
        <v>496</v>
      </c>
      <c r="E168" s="23" t="s">
        <v>538</v>
      </c>
      <c r="F168" s="23" t="s">
        <v>495</v>
      </c>
      <c r="G168" s="23">
        <v>1</v>
      </c>
      <c r="H168" s="23">
        <v>1.67E-2</v>
      </c>
      <c r="I168" s="23" t="s">
        <v>19</v>
      </c>
      <c r="J168" s="23"/>
      <c r="K168" s="23"/>
      <c r="L168" s="23"/>
      <c r="M168" s="23"/>
      <c r="N168" s="38"/>
      <c r="O168" s="23"/>
      <c r="P168" s="94"/>
    </row>
    <row r="169" spans="1:16" s="25" customFormat="1" x14ac:dyDescent="0.2">
      <c r="A169" s="69"/>
      <c r="B169" s="34">
        <v>45835</v>
      </c>
      <c r="C169" s="35">
        <v>0.65074303240740738</v>
      </c>
      <c r="D169" s="23" t="s">
        <v>496</v>
      </c>
      <c r="E169" s="23" t="s">
        <v>538</v>
      </c>
      <c r="F169" s="23" t="s">
        <v>495</v>
      </c>
      <c r="G169" s="23">
        <v>1</v>
      </c>
      <c r="H169" s="23">
        <v>1.6799999999999999E-2</v>
      </c>
      <c r="I169" s="23" t="s">
        <v>19</v>
      </c>
      <c r="J169" s="23"/>
      <c r="K169" s="23"/>
      <c r="L169" s="23"/>
      <c r="M169" s="23"/>
      <c r="N169" s="23"/>
      <c r="O169" s="23"/>
      <c r="P169" s="94"/>
    </row>
    <row r="170" spans="1:16" s="25" customFormat="1" x14ac:dyDescent="0.2">
      <c r="A170" s="69"/>
      <c r="B170" s="34">
        <v>45835</v>
      </c>
      <c r="C170" s="35">
        <v>0.63105473379629629</v>
      </c>
      <c r="D170" s="23" t="s">
        <v>496</v>
      </c>
      <c r="E170" s="23" t="s">
        <v>538</v>
      </c>
      <c r="F170" s="23" t="s">
        <v>502</v>
      </c>
      <c r="G170" s="23">
        <v>2</v>
      </c>
      <c r="H170" s="23">
        <v>1.72E-2</v>
      </c>
      <c r="I170" s="23" t="s">
        <v>19</v>
      </c>
      <c r="J170" s="23"/>
      <c r="K170" s="23"/>
      <c r="L170" s="23"/>
      <c r="M170" s="23"/>
      <c r="N170" s="23"/>
      <c r="O170" s="23"/>
      <c r="P170" s="94"/>
    </row>
    <row r="171" spans="1:16" s="25" customFormat="1" x14ac:dyDescent="0.2">
      <c r="A171" s="69"/>
      <c r="B171" s="34">
        <v>45835</v>
      </c>
      <c r="C171" s="35">
        <v>0.60131437499999996</v>
      </c>
      <c r="D171" s="23" t="s">
        <v>503</v>
      </c>
      <c r="E171" s="23" t="s">
        <v>513</v>
      </c>
      <c r="F171" s="23" t="s">
        <v>495</v>
      </c>
      <c r="G171" s="23">
        <v>2</v>
      </c>
      <c r="H171" s="23">
        <v>1.56</v>
      </c>
      <c r="I171" s="23" t="s">
        <v>19</v>
      </c>
      <c r="J171" s="23"/>
      <c r="K171" s="23"/>
      <c r="L171" s="23"/>
      <c r="M171" s="23"/>
      <c r="N171" s="23"/>
      <c r="O171" s="23"/>
      <c r="P171" s="94"/>
    </row>
    <row r="172" spans="1:16" s="25" customFormat="1" x14ac:dyDescent="0.2">
      <c r="A172" s="69"/>
      <c r="B172" s="34">
        <v>45835</v>
      </c>
      <c r="C172" s="35">
        <v>0.59952203703703699</v>
      </c>
      <c r="D172" s="23" t="s">
        <v>503</v>
      </c>
      <c r="E172" s="23" t="s">
        <v>540</v>
      </c>
      <c r="F172" s="23" t="s">
        <v>495</v>
      </c>
      <c r="G172" s="23">
        <v>1</v>
      </c>
      <c r="H172" s="23">
        <v>0.14940000000000001</v>
      </c>
      <c r="I172" s="23" t="s">
        <v>19</v>
      </c>
      <c r="J172" s="23"/>
      <c r="K172" s="23"/>
      <c r="L172" s="23"/>
      <c r="M172" s="23"/>
      <c r="N172" s="38"/>
      <c r="O172" s="23"/>
      <c r="P172" s="94"/>
    </row>
    <row r="173" spans="1:16" s="25" customFormat="1" x14ac:dyDescent="0.2">
      <c r="A173" s="69"/>
      <c r="B173" s="34">
        <v>45835</v>
      </c>
      <c r="C173" s="35">
        <v>0.59666445601851859</v>
      </c>
      <c r="D173" s="23" t="s">
        <v>503</v>
      </c>
      <c r="E173" s="23" t="s">
        <v>513</v>
      </c>
      <c r="F173" s="23" t="s">
        <v>495</v>
      </c>
      <c r="G173" s="23">
        <v>2</v>
      </c>
      <c r="H173" s="23">
        <v>1.57</v>
      </c>
      <c r="I173" s="23" t="s">
        <v>19</v>
      </c>
      <c r="J173" s="23"/>
      <c r="K173" s="23"/>
      <c r="L173" s="23"/>
      <c r="M173" s="23"/>
      <c r="N173" s="38"/>
      <c r="O173" s="23"/>
      <c r="P173" s="94"/>
    </row>
    <row r="174" spans="1:16" s="25" customFormat="1" x14ac:dyDescent="0.2">
      <c r="A174" s="69"/>
      <c r="B174" s="34">
        <v>45835</v>
      </c>
      <c r="C174" s="35">
        <v>0.58990634259259267</v>
      </c>
      <c r="D174" s="23" t="s">
        <v>496</v>
      </c>
      <c r="E174" s="23" t="s">
        <v>538</v>
      </c>
      <c r="F174" s="23" t="s">
        <v>502</v>
      </c>
      <c r="G174" s="23">
        <v>3</v>
      </c>
      <c r="H174" s="23">
        <v>0.02</v>
      </c>
      <c r="I174" s="23" t="s">
        <v>19</v>
      </c>
      <c r="J174" s="23"/>
      <c r="K174" s="23"/>
      <c r="L174" s="23"/>
      <c r="M174" s="23"/>
      <c r="N174" s="38"/>
      <c r="O174" s="23"/>
      <c r="P174" s="94"/>
    </row>
    <row r="175" spans="1:16" s="25" customFormat="1" x14ac:dyDescent="0.2">
      <c r="A175" s="69"/>
      <c r="B175" s="34">
        <v>45835</v>
      </c>
      <c r="C175" s="35">
        <v>0.56478059027777772</v>
      </c>
      <c r="D175" s="23" t="s">
        <v>496</v>
      </c>
      <c r="E175" s="23" t="s">
        <v>538</v>
      </c>
      <c r="F175" s="23" t="s">
        <v>495</v>
      </c>
      <c r="G175" s="23">
        <v>1</v>
      </c>
      <c r="H175" s="23">
        <v>2.1999999999999999E-2</v>
      </c>
      <c r="I175" s="23" t="s">
        <v>19</v>
      </c>
      <c r="J175" s="23"/>
      <c r="K175" s="23"/>
      <c r="L175" s="23"/>
      <c r="M175" s="23"/>
      <c r="N175" s="38"/>
      <c r="O175" s="23"/>
      <c r="P175" s="94"/>
    </row>
    <row r="176" spans="1:16" s="25" customFormat="1" x14ac:dyDescent="0.2">
      <c r="A176" s="69"/>
      <c r="B176" s="34">
        <v>45835</v>
      </c>
      <c r="C176" s="35">
        <v>0.56397719907407406</v>
      </c>
      <c r="D176" s="23" t="s">
        <v>496</v>
      </c>
      <c r="E176" s="23" t="s">
        <v>538</v>
      </c>
      <c r="F176" s="23" t="s">
        <v>495</v>
      </c>
      <c r="G176" s="23">
        <v>2</v>
      </c>
      <c r="H176" s="23">
        <v>2.2200000000000001E-2</v>
      </c>
      <c r="I176" s="23" t="s">
        <v>19</v>
      </c>
      <c r="J176" s="23"/>
      <c r="K176" s="23"/>
      <c r="L176" s="23"/>
      <c r="M176" s="23"/>
      <c r="N176" s="23"/>
      <c r="O176" s="23"/>
      <c r="P176" s="94"/>
    </row>
    <row r="177" spans="1:16" s="25" customFormat="1" x14ac:dyDescent="0.2">
      <c r="A177" s="69"/>
      <c r="B177" s="34">
        <v>45835</v>
      </c>
      <c r="C177" s="35">
        <v>0.54353263888888892</v>
      </c>
      <c r="D177" s="23" t="s">
        <v>496</v>
      </c>
      <c r="E177" s="23" t="s">
        <v>538</v>
      </c>
      <c r="F177" s="23" t="s">
        <v>502</v>
      </c>
      <c r="G177" s="23">
        <v>2</v>
      </c>
      <c r="H177" s="23">
        <v>2.0500000000000001E-2</v>
      </c>
      <c r="I177" s="23" t="s">
        <v>19</v>
      </c>
      <c r="J177" s="23"/>
      <c r="K177" s="23"/>
      <c r="L177" s="23"/>
      <c r="M177" s="23"/>
      <c r="N177" s="38"/>
      <c r="O177" s="23"/>
      <c r="P177" s="94"/>
    </row>
    <row r="178" spans="1:16" s="25" customFormat="1" x14ac:dyDescent="0.2">
      <c r="A178" s="69"/>
      <c r="B178" s="34">
        <v>45835</v>
      </c>
      <c r="C178" s="35">
        <v>0.51163241898148148</v>
      </c>
      <c r="D178" s="23" t="s">
        <v>496</v>
      </c>
      <c r="E178" s="23" t="s">
        <v>538</v>
      </c>
      <c r="F178" s="23" t="s">
        <v>495</v>
      </c>
      <c r="G178" s="23">
        <v>2</v>
      </c>
      <c r="H178" s="23">
        <v>2.1600000000000001E-2</v>
      </c>
      <c r="I178" s="23" t="s">
        <v>19</v>
      </c>
      <c r="J178" s="23"/>
      <c r="K178" s="23"/>
      <c r="L178" s="23"/>
      <c r="M178" s="23"/>
      <c r="N178" s="38"/>
      <c r="O178" s="23"/>
      <c r="P178" s="94"/>
    </row>
    <row r="179" spans="1:16" s="25" customFormat="1" x14ac:dyDescent="0.2">
      <c r="A179" s="69"/>
      <c r="B179" s="34"/>
      <c r="C179" s="35"/>
      <c r="D179" s="23"/>
      <c r="E179" s="23"/>
      <c r="F179" s="23"/>
      <c r="G179" s="23"/>
      <c r="H179" s="23"/>
      <c r="I179" s="23" t="s">
        <v>19</v>
      </c>
      <c r="J179" s="23"/>
      <c r="K179" s="23"/>
      <c r="L179" s="23"/>
      <c r="M179" s="23"/>
      <c r="N179" s="38"/>
      <c r="O179" s="23"/>
      <c r="P179" s="94"/>
    </row>
    <row r="180" spans="1:16" s="25" customFormat="1" x14ac:dyDescent="0.2">
      <c r="A180" s="69"/>
      <c r="B180" s="34">
        <v>45838</v>
      </c>
      <c r="C180" s="35">
        <v>0.77601732638888887</v>
      </c>
      <c r="D180" s="23" t="s">
        <v>496</v>
      </c>
      <c r="E180" s="23" t="s">
        <v>540</v>
      </c>
      <c r="F180" s="23" t="s">
        <v>495</v>
      </c>
      <c r="G180" s="23">
        <v>1</v>
      </c>
      <c r="H180" s="23">
        <v>0.1502</v>
      </c>
      <c r="I180" s="23" t="s">
        <v>19</v>
      </c>
      <c r="J180" s="23"/>
      <c r="K180" s="23"/>
      <c r="L180" s="23"/>
      <c r="M180" s="23"/>
      <c r="N180" s="38"/>
      <c r="O180" s="23"/>
      <c r="P180" s="94"/>
    </row>
    <row r="181" spans="1:16" s="25" customFormat="1" x14ac:dyDescent="0.2">
      <c r="A181" s="69"/>
      <c r="B181" s="34">
        <v>45838</v>
      </c>
      <c r="C181" s="35">
        <v>0.58166361111111109</v>
      </c>
      <c r="D181" s="23" t="s">
        <v>496</v>
      </c>
      <c r="E181" s="23" t="s">
        <v>540</v>
      </c>
      <c r="F181" s="23" t="s">
        <v>495</v>
      </c>
      <c r="G181" s="23">
        <v>2</v>
      </c>
      <c r="H181" s="23">
        <v>0.1515</v>
      </c>
      <c r="I181" s="23" t="s">
        <v>19</v>
      </c>
      <c r="J181" s="23"/>
      <c r="K181" s="23"/>
      <c r="L181" s="23"/>
      <c r="M181" s="23"/>
      <c r="N181" s="38"/>
      <c r="O181" s="23"/>
      <c r="P181" s="94"/>
    </row>
    <row r="182" spans="1:16" s="25" customFormat="1" x14ac:dyDescent="0.2">
      <c r="A182" s="69"/>
      <c r="B182" s="34"/>
      <c r="C182" s="35"/>
      <c r="D182" s="23"/>
      <c r="E182" s="23"/>
      <c r="F182" s="23"/>
      <c r="G182" s="23"/>
      <c r="H182" s="23"/>
      <c r="I182" s="23" t="s">
        <v>19</v>
      </c>
      <c r="J182" s="23"/>
      <c r="K182" s="23"/>
      <c r="L182" s="23"/>
      <c r="M182" s="23"/>
      <c r="N182" s="23"/>
      <c r="O182" s="23"/>
      <c r="P182" s="94"/>
    </row>
    <row r="183" spans="1:16" s="25" customFormat="1" x14ac:dyDescent="0.2">
      <c r="A183" s="69"/>
      <c r="B183" s="34"/>
      <c r="C183" s="35"/>
      <c r="D183" s="23"/>
      <c r="E183" s="23"/>
      <c r="F183" s="23"/>
      <c r="G183" s="23"/>
      <c r="H183" s="23"/>
      <c r="I183" s="23" t="s">
        <v>19</v>
      </c>
      <c r="J183" s="23"/>
      <c r="K183" s="23"/>
      <c r="L183" s="23"/>
      <c r="M183" s="23"/>
      <c r="N183" s="23"/>
      <c r="O183" s="23"/>
      <c r="P183" s="94"/>
    </row>
    <row r="184" spans="1:16" s="25" customFormat="1" x14ac:dyDescent="0.2">
      <c r="A184" s="33"/>
      <c r="B184" s="34"/>
      <c r="C184" s="35"/>
      <c r="D184" s="23"/>
      <c r="E184" s="23"/>
      <c r="F184" s="23"/>
      <c r="G184" s="23"/>
      <c r="H184" s="23"/>
      <c r="I184" s="23" t="s">
        <v>19</v>
      </c>
      <c r="J184" s="23"/>
      <c r="K184" s="23"/>
      <c r="L184" s="23"/>
      <c r="M184" s="23"/>
      <c r="N184" s="23"/>
      <c r="O184" s="23"/>
      <c r="P184" s="94"/>
    </row>
    <row r="185" spans="1:16" s="25" customFormat="1" x14ac:dyDescent="0.2">
      <c r="A185" s="69"/>
      <c r="B185" s="113" t="s">
        <v>539</v>
      </c>
      <c r="C185" s="114"/>
      <c r="D185" s="114"/>
      <c r="E185" s="114"/>
      <c r="F185" s="114"/>
      <c r="G185" s="114"/>
      <c r="H185" s="115"/>
      <c r="I185" s="23" t="s">
        <v>19</v>
      </c>
      <c r="J185" s="23"/>
      <c r="K185" s="23"/>
      <c r="L185" s="23"/>
      <c r="M185" s="23"/>
      <c r="N185" s="23"/>
      <c r="O185" s="23"/>
      <c r="P185" s="94"/>
    </row>
    <row r="186" spans="1:16" x14ac:dyDescent="0.2">
      <c r="A186" s="69"/>
      <c r="B186" s="34"/>
      <c r="C186" s="35"/>
      <c r="D186" s="23"/>
      <c r="E186" s="23"/>
      <c r="F186" s="23"/>
      <c r="G186" s="23"/>
      <c r="H186" s="23"/>
      <c r="I186" s="23" t="s">
        <v>19</v>
      </c>
      <c r="J186" s="23"/>
      <c r="K186" s="23"/>
      <c r="L186" s="23"/>
      <c r="M186" s="23"/>
      <c r="N186" s="23"/>
      <c r="O186" s="23"/>
      <c r="P186" s="94"/>
    </row>
    <row r="187" spans="1:16" x14ac:dyDescent="0.2">
      <c r="A187" s="69"/>
      <c r="B187" s="34">
        <v>45839</v>
      </c>
      <c r="C187" s="35">
        <v>0.63028965277777771</v>
      </c>
      <c r="D187" s="23" t="s">
        <v>496</v>
      </c>
      <c r="E187" s="23" t="s">
        <v>540</v>
      </c>
      <c r="F187" s="23" t="s">
        <v>495</v>
      </c>
      <c r="G187" s="23">
        <v>2</v>
      </c>
      <c r="H187" s="23">
        <v>0.1525</v>
      </c>
      <c r="I187" s="23" t="s">
        <v>19</v>
      </c>
      <c r="J187" s="23"/>
      <c r="K187" s="23"/>
      <c r="L187" s="23"/>
      <c r="M187" s="23"/>
      <c r="N187" s="23"/>
      <c r="O187" s="23"/>
      <c r="P187" s="94"/>
    </row>
    <row r="188" spans="1:16" x14ac:dyDescent="0.2">
      <c r="A188" s="69"/>
      <c r="B188" s="34">
        <v>45839</v>
      </c>
      <c r="C188" s="35">
        <v>0.62914530092592591</v>
      </c>
      <c r="D188" s="23" t="s">
        <v>496</v>
      </c>
      <c r="E188" s="23" t="s">
        <v>540</v>
      </c>
      <c r="F188" s="23" t="s">
        <v>502</v>
      </c>
      <c r="G188" s="23">
        <v>1</v>
      </c>
      <c r="H188" s="23">
        <v>0.15260000000000001</v>
      </c>
      <c r="I188" s="23" t="s">
        <v>19</v>
      </c>
      <c r="J188" s="23"/>
      <c r="K188" s="23"/>
      <c r="L188" s="23"/>
      <c r="M188" s="23"/>
      <c r="N188" s="38"/>
      <c r="O188" s="23"/>
      <c r="P188" s="94"/>
    </row>
    <row r="189" spans="1:16" x14ac:dyDescent="0.2">
      <c r="A189" s="69"/>
      <c r="B189" s="34">
        <v>45839</v>
      </c>
      <c r="C189" s="35">
        <v>0.62909741898148153</v>
      </c>
      <c r="D189" s="23" t="s">
        <v>496</v>
      </c>
      <c r="E189" s="23" t="s">
        <v>540</v>
      </c>
      <c r="F189" s="23" t="s">
        <v>502</v>
      </c>
      <c r="G189" s="23">
        <v>1</v>
      </c>
      <c r="H189" s="23">
        <v>0.15260000000000001</v>
      </c>
      <c r="I189" s="23" t="s">
        <v>19</v>
      </c>
      <c r="J189" s="23"/>
      <c r="K189" s="23"/>
      <c r="L189" s="23"/>
      <c r="M189" s="23"/>
      <c r="N189" s="23"/>
      <c r="O189" s="23"/>
      <c r="P189" s="94"/>
    </row>
    <row r="190" spans="1:16" x14ac:dyDescent="0.2">
      <c r="A190" s="81"/>
      <c r="B190" s="34">
        <v>45839</v>
      </c>
      <c r="C190" s="35">
        <v>0.62896902777777774</v>
      </c>
      <c r="D190" s="23" t="s">
        <v>496</v>
      </c>
      <c r="E190" s="23" t="s">
        <v>540</v>
      </c>
      <c r="F190" s="23" t="s">
        <v>502</v>
      </c>
      <c r="G190" s="23">
        <v>1</v>
      </c>
      <c r="H190" s="23">
        <v>0.15260000000000001</v>
      </c>
      <c r="I190" s="23" t="s">
        <v>19</v>
      </c>
      <c r="J190" s="23"/>
      <c r="K190" s="23"/>
      <c r="L190" s="23"/>
      <c r="M190" s="23"/>
      <c r="N190" s="23"/>
      <c r="O190" s="23"/>
      <c r="P190" s="94"/>
    </row>
    <row r="191" spans="1:16" x14ac:dyDescent="0.2">
      <c r="A191" s="81"/>
      <c r="B191" s="34">
        <v>45839</v>
      </c>
      <c r="C191" s="35">
        <v>0.62805435185185188</v>
      </c>
      <c r="D191" s="23" t="s">
        <v>496</v>
      </c>
      <c r="E191" s="23" t="s">
        <v>540</v>
      </c>
      <c r="F191" s="23" t="s">
        <v>495</v>
      </c>
      <c r="G191" s="23">
        <v>1</v>
      </c>
      <c r="H191" s="23">
        <v>0.15279999999999999</v>
      </c>
      <c r="I191" s="23" t="s">
        <v>19</v>
      </c>
      <c r="J191" s="23"/>
      <c r="K191" s="23"/>
      <c r="L191" s="23"/>
      <c r="M191" s="23"/>
      <c r="N191" s="23"/>
      <c r="O191" s="23"/>
      <c r="P191" s="94"/>
    </row>
    <row r="192" spans="1:16" x14ac:dyDescent="0.2">
      <c r="A192" s="69"/>
      <c r="B192" s="34">
        <v>45839</v>
      </c>
      <c r="C192" s="35">
        <v>0.60149412037037031</v>
      </c>
      <c r="D192" s="23" t="s">
        <v>496</v>
      </c>
      <c r="E192" s="23" t="s">
        <v>538</v>
      </c>
      <c r="F192" s="23" t="s">
        <v>502</v>
      </c>
      <c r="G192" s="23">
        <v>1</v>
      </c>
      <c r="H192" s="23">
        <v>3.2399999999999998E-2</v>
      </c>
      <c r="I192" s="23" t="s">
        <v>19</v>
      </c>
      <c r="J192" s="23"/>
      <c r="K192" s="23"/>
      <c r="L192" s="23"/>
      <c r="M192" s="23"/>
      <c r="N192" s="23"/>
      <c r="O192" s="23"/>
      <c r="P192" s="94"/>
    </row>
    <row r="193" spans="1:16" x14ac:dyDescent="0.2">
      <c r="A193" s="69"/>
      <c r="B193" s="34">
        <v>45839</v>
      </c>
      <c r="C193" s="35">
        <v>0.58782234953703705</v>
      </c>
      <c r="D193" s="23" t="s">
        <v>496</v>
      </c>
      <c r="E193" s="23" t="s">
        <v>538</v>
      </c>
      <c r="F193" s="23" t="s">
        <v>502</v>
      </c>
      <c r="G193" s="23">
        <v>1</v>
      </c>
      <c r="H193" s="23">
        <v>3.2199999999999999E-2</v>
      </c>
      <c r="I193" s="23" t="s">
        <v>19</v>
      </c>
      <c r="J193" s="23"/>
      <c r="K193" s="23"/>
      <c r="L193" s="23"/>
      <c r="M193" s="23"/>
      <c r="N193" s="38"/>
      <c r="O193" s="23"/>
      <c r="P193" s="94"/>
    </row>
    <row r="194" spans="1:16" x14ac:dyDescent="0.2">
      <c r="A194" s="69"/>
      <c r="B194" s="34">
        <v>45839</v>
      </c>
      <c r="C194" s="35">
        <v>0.58365560185185184</v>
      </c>
      <c r="D194" s="23" t="s">
        <v>496</v>
      </c>
      <c r="E194" s="23" t="s">
        <v>538</v>
      </c>
      <c r="F194" s="23" t="s">
        <v>495</v>
      </c>
      <c r="G194" s="23">
        <v>1</v>
      </c>
      <c r="H194" s="23">
        <v>3.2199999999999999E-2</v>
      </c>
      <c r="I194" s="23" t="s">
        <v>19</v>
      </c>
      <c r="J194" s="23"/>
      <c r="K194" s="23"/>
      <c r="L194" s="23"/>
      <c r="M194" s="23"/>
      <c r="N194" s="23"/>
      <c r="O194" s="23"/>
      <c r="P194" s="94"/>
    </row>
    <row r="195" spans="1:16" x14ac:dyDescent="0.2">
      <c r="A195" s="69"/>
      <c r="B195" s="34">
        <v>45839</v>
      </c>
      <c r="C195" s="35">
        <v>0.5730478356481481</v>
      </c>
      <c r="D195" s="23" t="s">
        <v>496</v>
      </c>
      <c r="E195" s="23" t="s">
        <v>538</v>
      </c>
      <c r="F195" s="23" t="s">
        <v>495</v>
      </c>
      <c r="G195" s="23">
        <v>1</v>
      </c>
      <c r="H195" s="23">
        <v>2.9700000000000001E-2</v>
      </c>
      <c r="I195" s="23" t="s">
        <v>19</v>
      </c>
      <c r="J195" s="23"/>
      <c r="K195" s="23"/>
      <c r="L195" s="23"/>
      <c r="M195" s="23"/>
      <c r="N195" s="38"/>
      <c r="O195" s="23"/>
      <c r="P195" s="94"/>
    </row>
    <row r="196" spans="1:16" x14ac:dyDescent="0.2">
      <c r="A196" s="69"/>
      <c r="B196" s="34"/>
      <c r="C196" s="35"/>
      <c r="D196" s="23"/>
      <c r="E196" s="23"/>
      <c r="F196" s="23"/>
      <c r="G196" s="23"/>
      <c r="H196" s="23"/>
      <c r="I196" s="23" t="s">
        <v>19</v>
      </c>
      <c r="J196" s="23"/>
      <c r="K196" s="23"/>
      <c r="L196" s="23"/>
      <c r="M196" s="23"/>
      <c r="N196" s="23"/>
      <c r="O196" s="23"/>
      <c r="P196" s="94"/>
    </row>
    <row r="197" spans="1:16" x14ac:dyDescent="0.2">
      <c r="A197" s="69"/>
      <c r="B197" s="34">
        <v>45840</v>
      </c>
      <c r="C197" s="35">
        <v>0.65140403935185187</v>
      </c>
      <c r="D197" s="23" t="s">
        <v>496</v>
      </c>
      <c r="E197" s="23" t="s">
        <v>536</v>
      </c>
      <c r="F197" s="23" t="s">
        <v>502</v>
      </c>
      <c r="G197" s="23">
        <v>1</v>
      </c>
      <c r="H197" s="23">
        <v>2.4199999999999999E-2</v>
      </c>
      <c r="I197" s="23" t="s">
        <v>19</v>
      </c>
      <c r="J197" s="23"/>
      <c r="K197" s="23"/>
      <c r="L197" s="23"/>
      <c r="M197" s="23"/>
      <c r="N197" s="38"/>
      <c r="O197" s="23"/>
      <c r="P197" s="94"/>
    </row>
    <row r="198" spans="1:16" x14ac:dyDescent="0.2">
      <c r="A198" s="69"/>
      <c r="B198" s="34">
        <v>45840</v>
      </c>
      <c r="C198" s="35">
        <v>0.64680305555555551</v>
      </c>
      <c r="D198" s="23" t="s">
        <v>496</v>
      </c>
      <c r="E198" s="23" t="s">
        <v>536</v>
      </c>
      <c r="F198" s="23" t="s">
        <v>502</v>
      </c>
      <c r="G198" s="23">
        <v>1</v>
      </c>
      <c r="H198" s="23">
        <v>2.41E-2</v>
      </c>
      <c r="I198" s="23" t="s">
        <v>19</v>
      </c>
      <c r="J198" s="23"/>
      <c r="K198" s="23"/>
      <c r="L198" s="23"/>
      <c r="M198" s="23"/>
      <c r="N198" s="38"/>
      <c r="O198" s="23"/>
      <c r="P198" s="94"/>
    </row>
    <row r="199" spans="1:16" x14ac:dyDescent="0.2">
      <c r="A199" s="69"/>
      <c r="B199" s="34">
        <v>45840</v>
      </c>
      <c r="C199" s="35">
        <v>0.64674215277777769</v>
      </c>
      <c r="D199" s="23" t="s">
        <v>496</v>
      </c>
      <c r="E199" s="23" t="s">
        <v>536</v>
      </c>
      <c r="F199" s="23" t="s">
        <v>502</v>
      </c>
      <c r="G199" s="23">
        <v>1</v>
      </c>
      <c r="H199" s="23">
        <v>2.4E-2</v>
      </c>
      <c r="I199" s="23" t="s">
        <v>19</v>
      </c>
      <c r="J199" s="23"/>
      <c r="K199" s="23"/>
      <c r="L199" s="23"/>
      <c r="M199" s="23"/>
      <c r="N199" s="23"/>
      <c r="O199" s="23"/>
      <c r="P199" s="94"/>
    </row>
    <row r="200" spans="1:16" x14ac:dyDescent="0.2">
      <c r="A200" s="69"/>
      <c r="B200" s="34">
        <v>45840</v>
      </c>
      <c r="C200" s="35">
        <v>0.63447858796296297</v>
      </c>
      <c r="D200" s="23" t="s">
        <v>496</v>
      </c>
      <c r="E200" s="23" t="s">
        <v>536</v>
      </c>
      <c r="F200" s="23" t="s">
        <v>495</v>
      </c>
      <c r="G200" s="23">
        <v>1</v>
      </c>
      <c r="H200" s="23">
        <v>2.1600000000000001E-2</v>
      </c>
      <c r="I200" s="23" t="s">
        <v>19</v>
      </c>
      <c r="J200" s="23"/>
      <c r="K200" s="23"/>
      <c r="L200" s="23"/>
      <c r="M200" s="23"/>
      <c r="N200" s="23"/>
      <c r="O200" s="23"/>
      <c r="P200" s="94"/>
    </row>
    <row r="201" spans="1:16" x14ac:dyDescent="0.2">
      <c r="A201" s="69"/>
      <c r="B201" s="34">
        <v>45840</v>
      </c>
      <c r="C201" s="35">
        <v>0.63003296296296296</v>
      </c>
      <c r="D201" s="23" t="s">
        <v>496</v>
      </c>
      <c r="E201" s="23" t="s">
        <v>536</v>
      </c>
      <c r="F201" s="23" t="s">
        <v>495</v>
      </c>
      <c r="G201" s="23">
        <v>1</v>
      </c>
      <c r="H201" s="23">
        <v>2.1399999999999999E-2</v>
      </c>
      <c r="I201" s="23" t="s">
        <v>18</v>
      </c>
      <c r="J201" s="23"/>
      <c r="K201" s="23"/>
      <c r="L201" s="23"/>
      <c r="M201" s="23"/>
      <c r="N201" s="23"/>
      <c r="O201" s="23"/>
      <c r="P201" s="94"/>
    </row>
    <row r="202" spans="1:16" x14ac:dyDescent="0.2">
      <c r="A202" s="69"/>
      <c r="B202" s="34">
        <v>45840</v>
      </c>
      <c r="C202" s="35">
        <v>0.625813136574074</v>
      </c>
      <c r="D202" s="23" t="s">
        <v>496</v>
      </c>
      <c r="E202" s="23" t="s">
        <v>536</v>
      </c>
      <c r="F202" s="23" t="s">
        <v>495</v>
      </c>
      <c r="G202" s="23">
        <v>1</v>
      </c>
      <c r="H202" s="23">
        <v>2.1499999999999998E-2</v>
      </c>
      <c r="I202" s="23" t="s">
        <v>19</v>
      </c>
      <c r="J202" s="23"/>
      <c r="K202" s="23"/>
      <c r="L202" s="23"/>
      <c r="M202" s="23"/>
      <c r="N202" s="23"/>
      <c r="O202" s="23"/>
      <c r="P202" s="94"/>
    </row>
    <row r="203" spans="1:16" x14ac:dyDescent="0.2">
      <c r="A203" s="82"/>
      <c r="B203" s="73"/>
      <c r="C203" s="74"/>
      <c r="D203" s="75"/>
      <c r="E203" s="75"/>
      <c r="F203" s="75"/>
      <c r="G203" s="75"/>
      <c r="H203" s="75"/>
      <c r="I203" s="75" t="s">
        <v>20</v>
      </c>
      <c r="J203" s="75"/>
      <c r="K203" s="75"/>
      <c r="L203" s="75"/>
      <c r="M203" s="75"/>
      <c r="N203" s="76"/>
      <c r="O203" s="75"/>
      <c r="P203" s="106"/>
    </row>
    <row r="204" spans="1:16" s="96" customFormat="1" x14ac:dyDescent="0.2">
      <c r="A204" s="84"/>
      <c r="B204" s="72">
        <v>45841</v>
      </c>
      <c r="C204" s="95">
        <v>0.6377923148148148</v>
      </c>
      <c r="D204" s="96" t="s">
        <v>496</v>
      </c>
      <c r="E204" s="96" t="s">
        <v>541</v>
      </c>
      <c r="F204" s="96" t="s">
        <v>495</v>
      </c>
      <c r="G204" s="96">
        <v>2</v>
      </c>
      <c r="H204" s="96">
        <v>2.86E-2</v>
      </c>
      <c r="I204" s="96" t="s">
        <v>20</v>
      </c>
      <c r="N204" s="97"/>
    </row>
    <row r="205" spans="1:16" s="96" customFormat="1" x14ac:dyDescent="0.2">
      <c r="A205" s="84"/>
      <c r="B205" s="72">
        <v>45841</v>
      </c>
      <c r="C205" s="95">
        <v>0.62152571759259256</v>
      </c>
      <c r="D205" s="96" t="s">
        <v>496</v>
      </c>
      <c r="E205" s="96" t="s">
        <v>541</v>
      </c>
      <c r="F205" s="96" t="s">
        <v>495</v>
      </c>
      <c r="G205" s="96">
        <v>3</v>
      </c>
      <c r="H205" s="96">
        <v>2.9399999999999999E-2</v>
      </c>
      <c r="I205" s="96" t="s">
        <v>19</v>
      </c>
      <c r="N205" s="97"/>
    </row>
    <row r="206" spans="1:16" x14ac:dyDescent="0.2">
      <c r="A206" s="83"/>
      <c r="B206" s="77">
        <v>45841</v>
      </c>
      <c r="C206" s="78">
        <v>0.60101228009259267</v>
      </c>
      <c r="D206" s="79" t="s">
        <v>496</v>
      </c>
      <c r="E206" s="79" t="s">
        <v>540</v>
      </c>
      <c r="F206" s="79" t="s">
        <v>502</v>
      </c>
      <c r="G206" s="79">
        <v>3</v>
      </c>
      <c r="H206" s="79">
        <v>0.15010000000000001</v>
      </c>
      <c r="I206" s="79" t="s">
        <v>19</v>
      </c>
      <c r="J206" s="79"/>
      <c r="K206" s="79"/>
      <c r="L206" s="79"/>
      <c r="M206" s="79"/>
      <c r="N206" s="80"/>
      <c r="O206" s="79"/>
      <c r="P206" s="93"/>
    </row>
    <row r="207" spans="1:16" x14ac:dyDescent="0.2">
      <c r="A207" s="69"/>
      <c r="B207" s="34">
        <v>45841</v>
      </c>
      <c r="C207" s="35">
        <v>0.58776603009259265</v>
      </c>
      <c r="D207" s="23" t="s">
        <v>496</v>
      </c>
      <c r="E207" s="23" t="s">
        <v>540</v>
      </c>
      <c r="F207" s="23" t="s">
        <v>495</v>
      </c>
      <c r="G207" s="23">
        <v>3</v>
      </c>
      <c r="H207" s="23">
        <v>0.15079999999999999</v>
      </c>
      <c r="I207" s="23" t="s">
        <v>19</v>
      </c>
      <c r="J207" s="23"/>
      <c r="K207" s="23"/>
      <c r="L207" s="23"/>
      <c r="M207" s="23"/>
      <c r="N207" s="38"/>
      <c r="O207" s="23"/>
      <c r="P207" s="94"/>
    </row>
    <row r="208" spans="1:16" x14ac:dyDescent="0.2">
      <c r="A208" s="69"/>
      <c r="B208" s="34">
        <v>45841</v>
      </c>
      <c r="C208" s="35">
        <v>0.57618123842592595</v>
      </c>
      <c r="D208" s="23" t="s">
        <v>496</v>
      </c>
      <c r="E208" s="23" t="s">
        <v>536</v>
      </c>
      <c r="F208" s="23" t="s">
        <v>502</v>
      </c>
      <c r="G208" s="23">
        <v>1</v>
      </c>
      <c r="H208" s="23">
        <v>2.52E-2</v>
      </c>
      <c r="I208" s="23" t="s">
        <v>19</v>
      </c>
      <c r="J208" s="23"/>
      <c r="K208" s="23"/>
      <c r="L208" s="23"/>
      <c r="M208" s="23"/>
      <c r="N208" s="23"/>
      <c r="O208" s="23"/>
      <c r="P208" s="94"/>
    </row>
    <row r="209" spans="1:6325" x14ac:dyDescent="0.2">
      <c r="A209" s="69"/>
      <c r="B209" s="34">
        <v>45841</v>
      </c>
      <c r="C209" s="35">
        <v>0.563246863425926</v>
      </c>
      <c r="D209" s="23" t="s">
        <v>496</v>
      </c>
      <c r="E209" s="23" t="s">
        <v>540</v>
      </c>
      <c r="F209" s="23" t="s">
        <v>502</v>
      </c>
      <c r="G209" s="23">
        <v>1</v>
      </c>
      <c r="H209" s="23">
        <v>0.15140000000000001</v>
      </c>
      <c r="I209" s="23" t="s">
        <v>19</v>
      </c>
      <c r="J209" s="23"/>
      <c r="K209" s="23"/>
      <c r="L209" s="23"/>
      <c r="M209" s="23"/>
      <c r="N209" s="23"/>
      <c r="O209" s="23"/>
      <c r="P209" s="94"/>
    </row>
    <row r="210" spans="1:6325" x14ac:dyDescent="0.2">
      <c r="A210" s="69"/>
      <c r="B210" s="34">
        <v>45841</v>
      </c>
      <c r="C210" s="35">
        <v>0.56324685185185186</v>
      </c>
      <c r="D210" s="23" t="s">
        <v>496</v>
      </c>
      <c r="E210" s="23" t="s">
        <v>540</v>
      </c>
      <c r="F210" s="23" t="s">
        <v>502</v>
      </c>
      <c r="G210" s="23">
        <v>3</v>
      </c>
      <c r="H210" s="23">
        <v>0.1515</v>
      </c>
      <c r="I210" s="23" t="s">
        <v>18</v>
      </c>
      <c r="J210" s="23"/>
      <c r="K210" s="23"/>
      <c r="L210" s="23"/>
      <c r="M210" s="23"/>
      <c r="N210" s="38"/>
      <c r="O210" s="23"/>
      <c r="P210" s="94"/>
    </row>
    <row r="211" spans="1:6325" x14ac:dyDescent="0.2">
      <c r="A211" s="69"/>
      <c r="B211" s="34">
        <v>45841</v>
      </c>
      <c r="C211" s="35">
        <v>0.55300473379629622</v>
      </c>
      <c r="D211" s="23" t="s">
        <v>496</v>
      </c>
      <c r="E211" s="23" t="s">
        <v>536</v>
      </c>
      <c r="F211" s="23" t="s">
        <v>495</v>
      </c>
      <c r="G211" s="23">
        <v>1</v>
      </c>
      <c r="H211" s="23">
        <v>2.4E-2</v>
      </c>
      <c r="I211" s="23" t="s">
        <v>19</v>
      </c>
      <c r="J211" s="23"/>
      <c r="K211" s="23"/>
      <c r="L211" s="23"/>
      <c r="M211" s="23"/>
      <c r="N211" s="38"/>
      <c r="O211" s="23"/>
      <c r="P211" s="94"/>
    </row>
    <row r="212" spans="1:6325" x14ac:dyDescent="0.2">
      <c r="A212" s="69"/>
      <c r="B212" s="34">
        <v>45841</v>
      </c>
      <c r="C212" s="35">
        <v>0.54214298611111111</v>
      </c>
      <c r="D212" s="23" t="s">
        <v>496</v>
      </c>
      <c r="E212" s="23" t="s">
        <v>540</v>
      </c>
      <c r="F212" s="23" t="s">
        <v>495</v>
      </c>
      <c r="G212" s="23">
        <v>4</v>
      </c>
      <c r="H212" s="23">
        <v>0.152</v>
      </c>
      <c r="I212" s="23" t="s">
        <v>19</v>
      </c>
      <c r="J212" s="23"/>
      <c r="K212" s="23"/>
      <c r="L212" s="23"/>
      <c r="M212" s="23"/>
      <c r="N212" s="23"/>
      <c r="O212" s="23"/>
      <c r="P212" s="94"/>
    </row>
    <row r="213" spans="1:6325" ht="13.5" thickBot="1" x14ac:dyDescent="0.25">
      <c r="A213" s="82"/>
      <c r="B213" s="73"/>
      <c r="C213" s="74"/>
      <c r="D213" s="75"/>
      <c r="E213" s="75"/>
      <c r="F213" s="75"/>
      <c r="G213" s="75"/>
      <c r="H213" s="75"/>
      <c r="I213" s="23" t="s">
        <v>19</v>
      </c>
      <c r="J213" s="23"/>
      <c r="K213" s="23"/>
      <c r="L213" s="23"/>
      <c r="M213" s="23"/>
      <c r="N213" s="38"/>
      <c r="O213" s="23"/>
      <c r="P213" s="94"/>
    </row>
    <row r="214" spans="1:6325" s="100" customFormat="1" ht="13.5" thickBot="1" x14ac:dyDescent="0.25">
      <c r="A214" s="86"/>
      <c r="B214" s="101">
        <v>45842</v>
      </c>
      <c r="C214" s="102">
        <v>0.64586550925925923</v>
      </c>
      <c r="D214" s="103" t="s">
        <v>496</v>
      </c>
      <c r="E214" s="103" t="s">
        <v>541</v>
      </c>
      <c r="F214" s="103" t="s">
        <v>502</v>
      </c>
      <c r="G214" s="103">
        <v>5</v>
      </c>
      <c r="H214" s="103">
        <v>3.1300000000000001E-2</v>
      </c>
      <c r="I214" s="110" t="s">
        <v>18</v>
      </c>
      <c r="J214" s="98"/>
      <c r="K214" s="98"/>
      <c r="L214" s="98"/>
      <c r="M214" s="98"/>
      <c r="N214" s="99"/>
      <c r="O214" s="98"/>
      <c r="P214" s="107"/>
      <c r="Q214" s="96"/>
      <c r="R214" s="96"/>
      <c r="S214" s="96"/>
      <c r="T214" s="96"/>
      <c r="U214" s="96"/>
      <c r="V214" s="96"/>
      <c r="W214" s="96"/>
      <c r="X214" s="96"/>
      <c r="Y214" s="96"/>
      <c r="Z214" s="96"/>
      <c r="AA214" s="96"/>
      <c r="AB214" s="96"/>
      <c r="AC214" s="96"/>
      <c r="AD214" s="96"/>
      <c r="AE214" s="96"/>
      <c r="AF214" s="96"/>
      <c r="AG214" s="96"/>
      <c r="AH214" s="96"/>
      <c r="AI214" s="96"/>
      <c r="AJ214" s="96"/>
      <c r="AK214" s="96"/>
      <c r="AL214" s="96"/>
      <c r="AM214" s="96"/>
      <c r="AN214" s="96"/>
      <c r="AO214" s="96"/>
      <c r="AP214" s="96"/>
      <c r="AQ214" s="96"/>
      <c r="AR214" s="96"/>
      <c r="AS214" s="96"/>
      <c r="AT214" s="96"/>
      <c r="AU214" s="96"/>
      <c r="AV214" s="96"/>
      <c r="AW214" s="96"/>
      <c r="AX214" s="96"/>
      <c r="AY214" s="96"/>
      <c r="AZ214" s="96"/>
      <c r="BA214" s="96"/>
      <c r="BB214" s="96"/>
      <c r="BC214" s="96"/>
      <c r="BD214" s="96"/>
      <c r="BE214" s="96"/>
      <c r="BF214" s="96"/>
      <c r="BG214" s="96"/>
      <c r="BH214" s="96"/>
      <c r="BI214" s="96"/>
      <c r="BJ214" s="96"/>
      <c r="BK214" s="96"/>
      <c r="BL214" s="96"/>
      <c r="BM214" s="96"/>
      <c r="BN214" s="96"/>
      <c r="BO214" s="96"/>
      <c r="BP214" s="96"/>
      <c r="BQ214" s="96"/>
      <c r="BR214" s="96"/>
      <c r="BS214" s="96"/>
      <c r="BT214" s="96"/>
      <c r="BU214" s="96"/>
      <c r="BV214" s="96"/>
      <c r="BW214" s="96"/>
      <c r="BX214" s="96"/>
      <c r="BY214" s="96"/>
      <c r="BZ214" s="96"/>
      <c r="CA214" s="96"/>
      <c r="CB214" s="96"/>
      <c r="CC214" s="96"/>
      <c r="CD214" s="96"/>
      <c r="CE214" s="96"/>
      <c r="CF214" s="96"/>
      <c r="CG214" s="96"/>
      <c r="CH214" s="96"/>
      <c r="CI214" s="96"/>
      <c r="CJ214" s="96"/>
      <c r="CK214" s="96"/>
      <c r="CL214" s="96"/>
      <c r="CM214" s="96"/>
      <c r="CN214" s="96"/>
      <c r="CO214" s="96"/>
      <c r="CP214" s="96"/>
      <c r="CQ214" s="96"/>
      <c r="CR214" s="96"/>
      <c r="CS214" s="96"/>
      <c r="CT214" s="96"/>
      <c r="CU214" s="96"/>
      <c r="CV214" s="96"/>
      <c r="CW214" s="96"/>
      <c r="CX214" s="96"/>
      <c r="CY214" s="96"/>
      <c r="CZ214" s="96"/>
      <c r="DA214" s="96"/>
      <c r="DB214" s="96"/>
      <c r="DC214" s="96"/>
      <c r="DD214" s="96"/>
      <c r="DE214" s="96"/>
      <c r="DF214" s="96"/>
      <c r="DG214" s="96"/>
      <c r="DH214" s="96"/>
      <c r="DI214" s="96"/>
      <c r="DJ214" s="96"/>
      <c r="DK214" s="96"/>
      <c r="DL214" s="96"/>
      <c r="DM214" s="96"/>
      <c r="DN214" s="96"/>
      <c r="DO214" s="96"/>
      <c r="DP214" s="96"/>
      <c r="DQ214" s="96"/>
      <c r="DR214" s="96"/>
      <c r="DS214" s="96"/>
      <c r="DT214" s="96"/>
      <c r="DU214" s="96"/>
      <c r="DV214" s="96"/>
      <c r="DW214" s="96"/>
      <c r="DX214" s="96"/>
      <c r="DY214" s="96"/>
      <c r="DZ214" s="96"/>
      <c r="EA214" s="96"/>
      <c r="EB214" s="96"/>
      <c r="EC214" s="96"/>
      <c r="ED214" s="96"/>
      <c r="EE214" s="96"/>
      <c r="EF214" s="96"/>
      <c r="EG214" s="96"/>
      <c r="EH214" s="96"/>
      <c r="EI214" s="96"/>
      <c r="EJ214" s="96"/>
      <c r="EK214" s="96"/>
      <c r="EL214" s="96"/>
      <c r="EM214" s="96"/>
      <c r="EN214" s="96"/>
      <c r="EO214" s="96"/>
      <c r="EP214" s="96"/>
      <c r="EQ214" s="96"/>
      <c r="ER214" s="96"/>
      <c r="ES214" s="96"/>
      <c r="ET214" s="96"/>
      <c r="EU214" s="96"/>
      <c r="EV214" s="96"/>
      <c r="EW214" s="96"/>
      <c r="EX214" s="96"/>
      <c r="EY214" s="96"/>
      <c r="EZ214" s="96"/>
      <c r="FA214" s="96"/>
      <c r="FB214" s="96"/>
      <c r="FC214" s="96"/>
      <c r="FD214" s="96"/>
      <c r="FE214" s="96"/>
      <c r="FF214" s="96"/>
      <c r="FG214" s="96"/>
      <c r="FH214" s="96"/>
      <c r="FI214" s="96"/>
      <c r="FJ214" s="96"/>
      <c r="FK214" s="96"/>
      <c r="FL214" s="96"/>
      <c r="FM214" s="96"/>
      <c r="FN214" s="96"/>
      <c r="FO214" s="96"/>
      <c r="FP214" s="96"/>
      <c r="FQ214" s="96"/>
      <c r="FR214" s="96"/>
      <c r="FS214" s="96"/>
      <c r="FT214" s="96"/>
      <c r="FU214" s="96"/>
      <c r="FV214" s="96"/>
      <c r="FW214" s="96"/>
      <c r="FX214" s="96"/>
      <c r="FY214" s="96"/>
      <c r="FZ214" s="96"/>
      <c r="GA214" s="96"/>
      <c r="GB214" s="96"/>
      <c r="GC214" s="96"/>
      <c r="GD214" s="96"/>
      <c r="GE214" s="96"/>
      <c r="GF214" s="96"/>
      <c r="GG214" s="96"/>
      <c r="GH214" s="96"/>
      <c r="GI214" s="96"/>
      <c r="GJ214" s="96"/>
      <c r="GK214" s="96"/>
      <c r="GL214" s="96"/>
      <c r="GM214" s="96"/>
      <c r="GN214" s="96"/>
      <c r="GO214" s="96"/>
      <c r="GP214" s="96"/>
      <c r="GQ214" s="96"/>
      <c r="GR214" s="96"/>
      <c r="GS214" s="96"/>
      <c r="GT214" s="96"/>
      <c r="GU214" s="96"/>
      <c r="GV214" s="96"/>
      <c r="GW214" s="96"/>
      <c r="GX214" s="96"/>
      <c r="GY214" s="96"/>
      <c r="GZ214" s="96"/>
      <c r="HA214" s="96"/>
      <c r="HB214" s="96"/>
      <c r="HC214" s="96"/>
      <c r="HD214" s="96"/>
      <c r="HE214" s="96"/>
      <c r="HF214" s="96"/>
      <c r="HG214" s="96"/>
      <c r="HH214" s="96"/>
      <c r="HI214" s="96"/>
      <c r="HJ214" s="96"/>
      <c r="HK214" s="96"/>
      <c r="HL214" s="96"/>
      <c r="HM214" s="96"/>
      <c r="HN214" s="96"/>
      <c r="HO214" s="96"/>
      <c r="HP214" s="96"/>
      <c r="HQ214" s="96"/>
      <c r="HR214" s="96"/>
      <c r="HS214" s="96"/>
      <c r="HT214" s="96"/>
      <c r="HU214" s="96"/>
      <c r="HV214" s="96"/>
      <c r="HW214" s="96"/>
      <c r="HX214" s="96"/>
      <c r="HY214" s="96"/>
      <c r="HZ214" s="96"/>
      <c r="IA214" s="96"/>
      <c r="IB214" s="96"/>
      <c r="IC214" s="96"/>
      <c r="ID214" s="96"/>
      <c r="IE214" s="96"/>
      <c r="IF214" s="96"/>
      <c r="IG214" s="96"/>
      <c r="IH214" s="96"/>
      <c r="II214" s="96"/>
      <c r="IJ214" s="96"/>
      <c r="IK214" s="96"/>
      <c r="IL214" s="96"/>
      <c r="IM214" s="96"/>
      <c r="IN214" s="96"/>
      <c r="IO214" s="96"/>
      <c r="IP214" s="96"/>
      <c r="IQ214" s="96"/>
      <c r="IR214" s="96"/>
      <c r="IS214" s="96"/>
      <c r="IT214" s="96"/>
      <c r="IU214" s="96"/>
      <c r="IV214" s="96"/>
      <c r="IW214" s="96"/>
      <c r="IX214" s="96"/>
      <c r="IY214" s="96"/>
      <c r="IZ214" s="96"/>
      <c r="JA214" s="96"/>
      <c r="JB214" s="96"/>
      <c r="JC214" s="96"/>
      <c r="JD214" s="96"/>
      <c r="JE214" s="96"/>
      <c r="JF214" s="96"/>
      <c r="JG214" s="96"/>
      <c r="JH214" s="96"/>
      <c r="JI214" s="96"/>
      <c r="JJ214" s="96"/>
      <c r="JK214" s="96"/>
      <c r="JL214" s="96"/>
      <c r="JM214" s="96"/>
      <c r="JN214" s="96"/>
      <c r="JO214" s="96"/>
      <c r="JP214" s="96"/>
      <c r="JQ214" s="96"/>
      <c r="JR214" s="96"/>
      <c r="JS214" s="96"/>
      <c r="JT214" s="96"/>
      <c r="JU214" s="96"/>
      <c r="JV214" s="96"/>
      <c r="JW214" s="96"/>
      <c r="JX214" s="96"/>
      <c r="JY214" s="96"/>
      <c r="JZ214" s="96"/>
      <c r="KA214" s="96"/>
      <c r="KB214" s="96"/>
      <c r="KC214" s="96"/>
      <c r="KD214" s="96"/>
      <c r="KE214" s="96"/>
      <c r="KF214" s="96"/>
      <c r="KG214" s="96"/>
      <c r="KH214" s="96"/>
      <c r="KI214" s="96"/>
      <c r="KJ214" s="96"/>
      <c r="KK214" s="96"/>
      <c r="KL214" s="96"/>
      <c r="KM214" s="96"/>
      <c r="KN214" s="96"/>
      <c r="KO214" s="96"/>
      <c r="KP214" s="96"/>
      <c r="KQ214" s="96"/>
      <c r="KR214" s="96"/>
      <c r="KS214" s="96"/>
      <c r="KT214" s="96"/>
      <c r="KU214" s="96"/>
      <c r="KV214" s="96"/>
      <c r="KW214" s="96"/>
      <c r="KX214" s="96"/>
      <c r="KY214" s="96"/>
      <c r="KZ214" s="96"/>
      <c r="LA214" s="96"/>
      <c r="LB214" s="96"/>
      <c r="LC214" s="96"/>
      <c r="LD214" s="96"/>
      <c r="LE214" s="96"/>
      <c r="LF214" s="96"/>
      <c r="LG214" s="96"/>
      <c r="LH214" s="96"/>
      <c r="LI214" s="96"/>
      <c r="LJ214" s="96"/>
      <c r="LK214" s="96"/>
      <c r="LL214" s="96"/>
      <c r="LM214" s="96"/>
      <c r="LN214" s="96"/>
      <c r="LO214" s="96"/>
      <c r="LP214" s="96"/>
      <c r="LQ214" s="96"/>
      <c r="LR214" s="96"/>
      <c r="LS214" s="96"/>
      <c r="LT214" s="96"/>
      <c r="LU214" s="96"/>
      <c r="LV214" s="96"/>
      <c r="LW214" s="96"/>
      <c r="LX214" s="96"/>
      <c r="LY214" s="96"/>
      <c r="LZ214" s="96"/>
      <c r="MA214" s="96"/>
      <c r="MB214" s="96"/>
      <c r="MC214" s="96"/>
      <c r="MD214" s="96"/>
      <c r="ME214" s="96"/>
      <c r="MF214" s="96"/>
      <c r="MG214" s="96"/>
      <c r="MH214" s="96"/>
      <c r="MI214" s="96"/>
      <c r="MJ214" s="96"/>
      <c r="MK214" s="96"/>
      <c r="ML214" s="96"/>
      <c r="MM214" s="96"/>
      <c r="MN214" s="96"/>
      <c r="MO214" s="96"/>
      <c r="MP214" s="96"/>
      <c r="MQ214" s="96"/>
      <c r="MR214" s="96"/>
      <c r="MS214" s="96"/>
      <c r="MT214" s="96"/>
      <c r="MU214" s="96"/>
      <c r="MV214" s="96"/>
      <c r="MW214" s="96"/>
      <c r="MX214" s="96"/>
      <c r="MY214" s="96"/>
      <c r="MZ214" s="96"/>
      <c r="NA214" s="96"/>
      <c r="NB214" s="96"/>
      <c r="NC214" s="96"/>
      <c r="ND214" s="96"/>
      <c r="NE214" s="96"/>
      <c r="NF214" s="96"/>
      <c r="NG214" s="96"/>
      <c r="NH214" s="96"/>
      <c r="NI214" s="96"/>
      <c r="NJ214" s="96"/>
      <c r="NK214" s="96"/>
      <c r="NL214" s="96"/>
      <c r="NM214" s="96"/>
      <c r="NN214" s="96"/>
      <c r="NO214" s="96"/>
      <c r="NP214" s="96"/>
      <c r="NQ214" s="96"/>
      <c r="NR214" s="96"/>
      <c r="NS214" s="96"/>
      <c r="NT214" s="96"/>
      <c r="NU214" s="96"/>
      <c r="NV214" s="96"/>
      <c r="NW214" s="96"/>
      <c r="NX214" s="96"/>
      <c r="NY214" s="96"/>
      <c r="NZ214" s="96"/>
      <c r="OA214" s="96"/>
      <c r="OB214" s="96"/>
      <c r="OC214" s="96"/>
      <c r="OD214" s="96"/>
      <c r="OE214" s="96"/>
      <c r="OF214" s="96"/>
      <c r="OG214" s="96"/>
      <c r="OH214" s="96"/>
      <c r="OI214" s="96"/>
      <c r="OJ214" s="96"/>
      <c r="OK214" s="96"/>
      <c r="OL214" s="96"/>
      <c r="OM214" s="96"/>
      <c r="ON214" s="96"/>
      <c r="OO214" s="96"/>
      <c r="OP214" s="96"/>
      <c r="OQ214" s="96"/>
      <c r="OR214" s="96"/>
      <c r="OS214" s="96"/>
      <c r="OT214" s="96"/>
      <c r="OU214" s="96"/>
      <c r="OV214" s="96"/>
      <c r="OW214" s="96"/>
      <c r="OX214" s="96"/>
      <c r="OY214" s="96"/>
      <c r="OZ214" s="96"/>
      <c r="PA214" s="96"/>
      <c r="PB214" s="96"/>
      <c r="PC214" s="96"/>
      <c r="PD214" s="96"/>
      <c r="PE214" s="96"/>
      <c r="PF214" s="96"/>
      <c r="PG214" s="96"/>
      <c r="PH214" s="96"/>
      <c r="PI214" s="96"/>
      <c r="PJ214" s="96"/>
      <c r="PK214" s="96"/>
      <c r="PL214" s="96"/>
      <c r="PM214" s="96"/>
      <c r="PN214" s="96"/>
      <c r="PO214" s="96"/>
      <c r="PP214" s="96"/>
      <c r="PQ214" s="96"/>
      <c r="PR214" s="96"/>
      <c r="PS214" s="96"/>
      <c r="PT214" s="96"/>
      <c r="PU214" s="96"/>
      <c r="PV214" s="96"/>
      <c r="PW214" s="96"/>
      <c r="PX214" s="96"/>
      <c r="PY214" s="96"/>
      <c r="PZ214" s="96"/>
      <c r="QA214" s="96"/>
      <c r="QB214" s="96"/>
      <c r="QC214" s="96"/>
      <c r="QD214" s="96"/>
      <c r="QE214" s="96"/>
      <c r="QF214" s="96"/>
      <c r="QG214" s="96"/>
      <c r="QH214" s="96"/>
      <c r="QI214" s="96"/>
      <c r="QJ214" s="96"/>
      <c r="QK214" s="96"/>
      <c r="QL214" s="96"/>
      <c r="QM214" s="96"/>
      <c r="QN214" s="96"/>
      <c r="QO214" s="96"/>
      <c r="QP214" s="96"/>
      <c r="QQ214" s="96"/>
      <c r="QR214" s="96"/>
      <c r="QS214" s="96"/>
      <c r="QT214" s="96"/>
      <c r="QU214" s="96"/>
      <c r="QV214" s="96"/>
      <c r="QW214" s="96"/>
      <c r="QX214" s="96"/>
      <c r="QY214" s="96"/>
      <c r="QZ214" s="96"/>
      <c r="RA214" s="96"/>
      <c r="RB214" s="96"/>
      <c r="RC214" s="96"/>
      <c r="RD214" s="96"/>
      <c r="RE214" s="96"/>
      <c r="RF214" s="96"/>
      <c r="RG214" s="96"/>
      <c r="RH214" s="96"/>
      <c r="RI214" s="96"/>
      <c r="RJ214" s="96"/>
      <c r="RK214" s="96"/>
      <c r="RL214" s="96"/>
      <c r="RM214" s="96"/>
      <c r="RN214" s="96"/>
      <c r="RO214" s="96"/>
      <c r="RP214" s="96"/>
      <c r="RQ214" s="96"/>
      <c r="RR214" s="96"/>
      <c r="RS214" s="96"/>
      <c r="RT214" s="96"/>
      <c r="RU214" s="96"/>
      <c r="RV214" s="96"/>
      <c r="RW214" s="96"/>
      <c r="RX214" s="96"/>
      <c r="RY214" s="96"/>
      <c r="RZ214" s="96"/>
      <c r="SA214" s="96"/>
      <c r="SB214" s="96"/>
      <c r="SC214" s="96"/>
      <c r="SD214" s="96"/>
      <c r="SE214" s="96"/>
      <c r="SF214" s="96"/>
      <c r="SG214" s="96"/>
      <c r="SH214" s="96"/>
      <c r="SI214" s="96"/>
      <c r="SJ214" s="96"/>
      <c r="SK214" s="96"/>
      <c r="SL214" s="96"/>
      <c r="SM214" s="96"/>
      <c r="SN214" s="96"/>
      <c r="SO214" s="96"/>
      <c r="SP214" s="96"/>
      <c r="SQ214" s="96"/>
      <c r="SR214" s="96"/>
      <c r="SS214" s="96"/>
      <c r="ST214" s="96"/>
      <c r="SU214" s="96"/>
      <c r="SV214" s="96"/>
      <c r="SW214" s="96"/>
      <c r="SX214" s="96"/>
      <c r="SY214" s="96"/>
      <c r="SZ214" s="96"/>
      <c r="TA214" s="96"/>
      <c r="TB214" s="96"/>
      <c r="TC214" s="96"/>
      <c r="TD214" s="96"/>
      <c r="TE214" s="96"/>
      <c r="TF214" s="96"/>
      <c r="TG214" s="96"/>
      <c r="TH214" s="96"/>
      <c r="TI214" s="96"/>
      <c r="TJ214" s="96"/>
      <c r="TK214" s="96"/>
      <c r="TL214" s="96"/>
      <c r="TM214" s="96"/>
      <c r="TN214" s="96"/>
      <c r="TO214" s="96"/>
      <c r="TP214" s="96"/>
      <c r="TQ214" s="96"/>
      <c r="TR214" s="96"/>
      <c r="TS214" s="96"/>
      <c r="TT214" s="96"/>
      <c r="TU214" s="96"/>
      <c r="TV214" s="96"/>
      <c r="TW214" s="96"/>
      <c r="TX214" s="96"/>
      <c r="TY214" s="96"/>
      <c r="TZ214" s="96"/>
      <c r="UA214" s="96"/>
      <c r="UB214" s="96"/>
      <c r="UC214" s="96"/>
      <c r="UD214" s="96"/>
      <c r="UE214" s="96"/>
      <c r="UF214" s="96"/>
      <c r="UG214" s="96"/>
      <c r="UH214" s="96"/>
      <c r="UI214" s="96"/>
      <c r="UJ214" s="96"/>
      <c r="UK214" s="96"/>
      <c r="UL214" s="96"/>
      <c r="UM214" s="96"/>
      <c r="UN214" s="96"/>
      <c r="UO214" s="96"/>
      <c r="UP214" s="96"/>
      <c r="UQ214" s="96"/>
      <c r="UR214" s="96"/>
      <c r="US214" s="96"/>
      <c r="UT214" s="96"/>
      <c r="UU214" s="96"/>
      <c r="UV214" s="96"/>
      <c r="UW214" s="96"/>
      <c r="UX214" s="96"/>
      <c r="UY214" s="96"/>
      <c r="UZ214" s="96"/>
      <c r="VA214" s="96"/>
      <c r="VB214" s="96"/>
      <c r="VC214" s="96"/>
      <c r="VD214" s="96"/>
      <c r="VE214" s="96"/>
      <c r="VF214" s="96"/>
      <c r="VG214" s="96"/>
      <c r="VH214" s="96"/>
      <c r="VI214" s="96"/>
      <c r="VJ214" s="96"/>
      <c r="VK214" s="96"/>
      <c r="VL214" s="96"/>
      <c r="VM214" s="96"/>
      <c r="VN214" s="96"/>
      <c r="VO214" s="96"/>
      <c r="VP214" s="96"/>
      <c r="VQ214" s="96"/>
      <c r="VR214" s="96"/>
      <c r="VS214" s="96"/>
      <c r="VT214" s="96"/>
      <c r="VU214" s="96"/>
      <c r="VV214" s="96"/>
      <c r="VW214" s="96"/>
      <c r="VX214" s="96"/>
      <c r="VY214" s="96"/>
      <c r="VZ214" s="96"/>
      <c r="WA214" s="96"/>
      <c r="WB214" s="96"/>
      <c r="WC214" s="96"/>
      <c r="WD214" s="96"/>
      <c r="WE214" s="96"/>
      <c r="WF214" s="96"/>
      <c r="WG214" s="96"/>
      <c r="WH214" s="96"/>
      <c r="WI214" s="96"/>
      <c r="WJ214" s="96"/>
      <c r="WK214" s="96"/>
      <c r="WL214" s="96"/>
      <c r="WM214" s="96"/>
      <c r="WN214" s="96"/>
      <c r="WO214" s="96"/>
      <c r="WP214" s="96"/>
      <c r="WQ214" s="96"/>
      <c r="WR214" s="96"/>
      <c r="WS214" s="96"/>
      <c r="WT214" s="96"/>
      <c r="WU214" s="96"/>
      <c r="WV214" s="96"/>
      <c r="WW214" s="96"/>
      <c r="WX214" s="96"/>
      <c r="WY214" s="96"/>
      <c r="WZ214" s="96"/>
      <c r="XA214" s="96"/>
      <c r="XB214" s="96"/>
      <c r="XC214" s="96"/>
      <c r="XD214" s="96"/>
      <c r="XE214" s="96"/>
      <c r="XF214" s="96"/>
      <c r="XG214" s="96"/>
      <c r="XH214" s="96"/>
      <c r="XI214" s="96"/>
      <c r="XJ214" s="96"/>
      <c r="XK214" s="96"/>
      <c r="XL214" s="96"/>
      <c r="XM214" s="96"/>
      <c r="XN214" s="96"/>
      <c r="XO214" s="96"/>
      <c r="XP214" s="96"/>
      <c r="XQ214" s="96"/>
      <c r="XR214" s="96"/>
      <c r="XS214" s="96"/>
      <c r="XT214" s="96"/>
      <c r="XU214" s="96"/>
      <c r="XV214" s="96"/>
      <c r="XW214" s="96"/>
      <c r="XX214" s="96"/>
      <c r="XY214" s="96"/>
      <c r="XZ214" s="96"/>
      <c r="YA214" s="96"/>
      <c r="YB214" s="96"/>
      <c r="YC214" s="96"/>
      <c r="YD214" s="96"/>
      <c r="YE214" s="96"/>
      <c r="YF214" s="96"/>
      <c r="YG214" s="96"/>
      <c r="YH214" s="96"/>
      <c r="YI214" s="96"/>
      <c r="YJ214" s="96"/>
      <c r="YK214" s="96"/>
      <c r="YL214" s="96"/>
      <c r="YM214" s="96"/>
      <c r="YN214" s="96"/>
      <c r="YO214" s="96"/>
      <c r="YP214" s="96"/>
      <c r="YQ214" s="96"/>
      <c r="YR214" s="96"/>
      <c r="YS214" s="96"/>
      <c r="YT214" s="96"/>
      <c r="YU214" s="96"/>
      <c r="YV214" s="96"/>
      <c r="YW214" s="96"/>
      <c r="YX214" s="96"/>
      <c r="YY214" s="96"/>
      <c r="YZ214" s="96"/>
      <c r="ZA214" s="96"/>
      <c r="ZB214" s="96"/>
      <c r="ZC214" s="96"/>
      <c r="ZD214" s="96"/>
      <c r="ZE214" s="96"/>
      <c r="ZF214" s="96"/>
      <c r="ZG214" s="96"/>
      <c r="ZH214" s="96"/>
      <c r="ZI214" s="96"/>
      <c r="ZJ214" s="96"/>
      <c r="ZK214" s="96"/>
      <c r="ZL214" s="96"/>
      <c r="ZM214" s="96"/>
      <c r="ZN214" s="96"/>
      <c r="ZO214" s="96"/>
      <c r="ZP214" s="96"/>
      <c r="ZQ214" s="96"/>
      <c r="ZR214" s="96"/>
      <c r="ZS214" s="96"/>
      <c r="ZT214" s="96"/>
      <c r="ZU214" s="96"/>
      <c r="ZV214" s="96"/>
      <c r="ZW214" s="96"/>
      <c r="ZX214" s="96"/>
      <c r="ZY214" s="96"/>
      <c r="ZZ214" s="96"/>
      <c r="AAA214" s="96"/>
      <c r="AAB214" s="96"/>
      <c r="AAC214" s="96"/>
      <c r="AAD214" s="96"/>
      <c r="AAE214" s="96"/>
      <c r="AAF214" s="96"/>
      <c r="AAG214" s="96"/>
      <c r="AAH214" s="96"/>
      <c r="AAI214" s="96"/>
      <c r="AAJ214" s="96"/>
      <c r="AAK214" s="96"/>
      <c r="AAL214" s="96"/>
      <c r="AAM214" s="96"/>
      <c r="AAN214" s="96"/>
      <c r="AAO214" s="96"/>
      <c r="AAP214" s="96"/>
      <c r="AAQ214" s="96"/>
      <c r="AAR214" s="96"/>
      <c r="AAS214" s="96"/>
      <c r="AAT214" s="96"/>
      <c r="AAU214" s="96"/>
      <c r="AAV214" s="96"/>
      <c r="AAW214" s="96"/>
      <c r="AAX214" s="96"/>
      <c r="AAY214" s="96"/>
      <c r="AAZ214" s="96"/>
      <c r="ABA214" s="96"/>
      <c r="ABB214" s="96"/>
      <c r="ABC214" s="96"/>
      <c r="ABD214" s="96"/>
      <c r="ABE214" s="96"/>
      <c r="ABF214" s="96"/>
      <c r="ABG214" s="96"/>
      <c r="ABH214" s="96"/>
      <c r="ABI214" s="96"/>
      <c r="ABJ214" s="96"/>
      <c r="ABK214" s="96"/>
      <c r="ABL214" s="96"/>
      <c r="ABM214" s="96"/>
      <c r="ABN214" s="96"/>
      <c r="ABO214" s="96"/>
      <c r="ABP214" s="96"/>
      <c r="ABQ214" s="96"/>
      <c r="ABR214" s="96"/>
      <c r="ABS214" s="96"/>
      <c r="ABT214" s="96"/>
      <c r="ABU214" s="96"/>
      <c r="ABV214" s="96"/>
      <c r="ABW214" s="96"/>
      <c r="ABX214" s="96"/>
      <c r="ABY214" s="96"/>
      <c r="ABZ214" s="96"/>
      <c r="ACA214" s="96"/>
      <c r="ACB214" s="96"/>
      <c r="ACC214" s="96"/>
      <c r="ACD214" s="96"/>
      <c r="ACE214" s="96"/>
      <c r="ACF214" s="96"/>
      <c r="ACG214" s="96"/>
      <c r="ACH214" s="96"/>
      <c r="ACI214" s="96"/>
      <c r="ACJ214" s="96"/>
      <c r="ACK214" s="96"/>
      <c r="ACL214" s="96"/>
      <c r="ACM214" s="96"/>
      <c r="ACN214" s="96"/>
      <c r="ACO214" s="96"/>
      <c r="ACP214" s="96"/>
      <c r="ACQ214" s="96"/>
      <c r="ACR214" s="96"/>
      <c r="ACS214" s="96"/>
      <c r="ACT214" s="96"/>
      <c r="ACU214" s="96"/>
      <c r="ACV214" s="96"/>
      <c r="ACW214" s="96"/>
      <c r="ACX214" s="96"/>
      <c r="ACY214" s="96"/>
      <c r="ACZ214" s="96"/>
      <c r="ADA214" s="96"/>
      <c r="ADB214" s="96"/>
      <c r="ADC214" s="96"/>
      <c r="ADD214" s="96"/>
      <c r="ADE214" s="96"/>
      <c r="ADF214" s="96"/>
      <c r="ADG214" s="96"/>
      <c r="ADH214" s="96"/>
      <c r="ADI214" s="96"/>
      <c r="ADJ214" s="96"/>
      <c r="ADK214" s="96"/>
      <c r="ADL214" s="96"/>
      <c r="ADM214" s="96"/>
      <c r="ADN214" s="96"/>
      <c r="ADO214" s="96"/>
      <c r="ADP214" s="96"/>
      <c r="ADQ214" s="96"/>
      <c r="ADR214" s="96"/>
      <c r="ADS214" s="96"/>
      <c r="ADT214" s="96"/>
      <c r="ADU214" s="96"/>
      <c r="ADV214" s="96"/>
      <c r="ADW214" s="96"/>
      <c r="ADX214" s="96"/>
      <c r="ADY214" s="96"/>
      <c r="ADZ214" s="96"/>
      <c r="AEA214" s="96"/>
      <c r="AEB214" s="96"/>
      <c r="AEC214" s="96"/>
      <c r="AED214" s="96"/>
      <c r="AEE214" s="96"/>
      <c r="AEF214" s="96"/>
      <c r="AEG214" s="96"/>
      <c r="AEH214" s="96"/>
      <c r="AEI214" s="96"/>
      <c r="AEJ214" s="96"/>
      <c r="AEK214" s="96"/>
      <c r="AEL214" s="96"/>
      <c r="AEM214" s="96"/>
      <c r="AEN214" s="96"/>
      <c r="AEO214" s="96"/>
      <c r="AEP214" s="96"/>
      <c r="AEQ214" s="96"/>
      <c r="AER214" s="96"/>
      <c r="AES214" s="96"/>
      <c r="AET214" s="96"/>
      <c r="AEU214" s="96"/>
      <c r="AEV214" s="96"/>
      <c r="AEW214" s="96"/>
      <c r="AEX214" s="96"/>
      <c r="AEY214" s="96"/>
      <c r="AEZ214" s="96"/>
      <c r="AFA214" s="96"/>
      <c r="AFB214" s="96"/>
      <c r="AFC214" s="96"/>
      <c r="AFD214" s="96"/>
      <c r="AFE214" s="96"/>
      <c r="AFF214" s="96"/>
      <c r="AFG214" s="96"/>
      <c r="AFH214" s="96"/>
      <c r="AFI214" s="96"/>
      <c r="AFJ214" s="96"/>
      <c r="AFK214" s="96"/>
      <c r="AFL214" s="96"/>
      <c r="AFM214" s="96"/>
      <c r="AFN214" s="96"/>
      <c r="AFO214" s="96"/>
      <c r="AFP214" s="96"/>
      <c r="AFQ214" s="96"/>
      <c r="AFR214" s="96"/>
      <c r="AFS214" s="96"/>
      <c r="AFT214" s="96"/>
      <c r="AFU214" s="96"/>
      <c r="AFV214" s="96"/>
      <c r="AFW214" s="96"/>
      <c r="AFX214" s="96"/>
      <c r="AFY214" s="96"/>
      <c r="AFZ214" s="96"/>
      <c r="AGA214" s="96"/>
      <c r="AGB214" s="96"/>
      <c r="AGC214" s="96"/>
      <c r="AGD214" s="96"/>
      <c r="AGE214" s="96"/>
      <c r="AGF214" s="96"/>
      <c r="AGG214" s="96"/>
      <c r="AGH214" s="96"/>
      <c r="AGI214" s="96"/>
      <c r="AGJ214" s="96"/>
      <c r="AGK214" s="96"/>
      <c r="AGL214" s="96"/>
      <c r="AGM214" s="96"/>
      <c r="AGN214" s="96"/>
      <c r="AGO214" s="96"/>
      <c r="AGP214" s="96"/>
      <c r="AGQ214" s="96"/>
      <c r="AGR214" s="96"/>
      <c r="AGS214" s="96"/>
      <c r="AGT214" s="96"/>
      <c r="AGU214" s="96"/>
      <c r="AGV214" s="96"/>
      <c r="AGW214" s="96"/>
      <c r="AGX214" s="96"/>
      <c r="AGY214" s="96"/>
      <c r="AGZ214" s="96"/>
      <c r="AHA214" s="96"/>
      <c r="AHB214" s="96"/>
      <c r="AHC214" s="96"/>
      <c r="AHD214" s="96"/>
      <c r="AHE214" s="96"/>
      <c r="AHF214" s="96"/>
      <c r="AHG214" s="96"/>
      <c r="AHH214" s="96"/>
      <c r="AHI214" s="96"/>
      <c r="AHJ214" s="96"/>
      <c r="AHK214" s="96"/>
      <c r="AHL214" s="96"/>
      <c r="AHM214" s="96"/>
      <c r="AHN214" s="96"/>
      <c r="AHO214" s="96"/>
      <c r="AHP214" s="96"/>
      <c r="AHQ214" s="96"/>
      <c r="AHR214" s="96"/>
      <c r="AHS214" s="96"/>
      <c r="AHT214" s="96"/>
      <c r="AHU214" s="96"/>
      <c r="AHV214" s="96"/>
      <c r="AHW214" s="96"/>
      <c r="AHX214" s="96"/>
      <c r="AHY214" s="96"/>
      <c r="AHZ214" s="96"/>
      <c r="AIA214" s="96"/>
      <c r="AIB214" s="96"/>
      <c r="AIC214" s="96"/>
      <c r="AID214" s="96"/>
      <c r="AIE214" s="96"/>
      <c r="AIF214" s="96"/>
      <c r="AIG214" s="96"/>
      <c r="AIH214" s="96"/>
      <c r="AII214" s="96"/>
      <c r="AIJ214" s="96"/>
      <c r="AIK214" s="96"/>
      <c r="AIL214" s="96"/>
      <c r="AIM214" s="96"/>
      <c r="AIN214" s="96"/>
      <c r="AIO214" s="96"/>
      <c r="AIP214" s="96"/>
      <c r="AIQ214" s="96"/>
      <c r="AIR214" s="96"/>
      <c r="AIS214" s="96"/>
      <c r="AIT214" s="96"/>
      <c r="AIU214" s="96"/>
      <c r="AIV214" s="96"/>
      <c r="AIW214" s="96"/>
      <c r="AIX214" s="96"/>
      <c r="AIY214" s="96"/>
      <c r="AIZ214" s="96"/>
      <c r="AJA214" s="96"/>
      <c r="AJB214" s="96"/>
      <c r="AJC214" s="96"/>
      <c r="AJD214" s="96"/>
      <c r="AJE214" s="96"/>
      <c r="AJF214" s="96"/>
      <c r="AJG214" s="96"/>
      <c r="AJH214" s="96"/>
      <c r="AJI214" s="96"/>
      <c r="AJJ214" s="96"/>
      <c r="AJK214" s="96"/>
      <c r="AJL214" s="96"/>
      <c r="AJM214" s="96"/>
      <c r="AJN214" s="96"/>
      <c r="AJO214" s="96"/>
      <c r="AJP214" s="96"/>
      <c r="AJQ214" s="96"/>
      <c r="AJR214" s="96"/>
      <c r="AJS214" s="96"/>
      <c r="AJT214" s="96"/>
      <c r="AJU214" s="96"/>
      <c r="AJV214" s="96"/>
      <c r="AJW214" s="96"/>
      <c r="AJX214" s="96"/>
      <c r="AJY214" s="96"/>
      <c r="AJZ214" s="96"/>
      <c r="AKA214" s="96"/>
      <c r="AKB214" s="96"/>
      <c r="AKC214" s="96"/>
      <c r="AKD214" s="96"/>
      <c r="AKE214" s="96"/>
      <c r="AKF214" s="96"/>
      <c r="AKG214" s="96"/>
      <c r="AKH214" s="96"/>
      <c r="AKI214" s="96"/>
      <c r="AKJ214" s="96"/>
      <c r="AKK214" s="96"/>
      <c r="AKL214" s="96"/>
      <c r="AKM214" s="96"/>
      <c r="AKN214" s="96"/>
      <c r="AKO214" s="96"/>
      <c r="AKP214" s="96"/>
      <c r="AKQ214" s="96"/>
      <c r="AKR214" s="96"/>
      <c r="AKS214" s="96"/>
      <c r="AKT214" s="96"/>
      <c r="AKU214" s="96"/>
      <c r="AKV214" s="96"/>
      <c r="AKW214" s="96"/>
      <c r="AKX214" s="96"/>
      <c r="AKY214" s="96"/>
      <c r="AKZ214" s="96"/>
      <c r="ALA214" s="96"/>
      <c r="ALB214" s="96"/>
      <c r="ALC214" s="96"/>
      <c r="ALD214" s="96"/>
      <c r="ALE214" s="96"/>
      <c r="ALF214" s="96"/>
      <c r="ALG214" s="96"/>
      <c r="ALH214" s="96"/>
      <c r="ALI214" s="96"/>
      <c r="ALJ214" s="96"/>
      <c r="ALK214" s="96"/>
      <c r="ALL214" s="96"/>
      <c r="ALM214" s="96"/>
      <c r="ALN214" s="96"/>
      <c r="ALO214" s="96"/>
      <c r="ALP214" s="96"/>
      <c r="ALQ214" s="96"/>
      <c r="ALR214" s="96"/>
      <c r="ALS214" s="96"/>
      <c r="ALT214" s="96"/>
      <c r="ALU214" s="96"/>
      <c r="ALV214" s="96"/>
      <c r="ALW214" s="96"/>
      <c r="ALX214" s="96"/>
      <c r="ALY214" s="96"/>
      <c r="ALZ214" s="96"/>
      <c r="AMA214" s="96"/>
      <c r="AMB214" s="96"/>
      <c r="AMC214" s="96"/>
      <c r="AMD214" s="96"/>
      <c r="AME214" s="96"/>
      <c r="AMF214" s="96"/>
      <c r="AMG214" s="96"/>
      <c r="AMH214" s="96"/>
      <c r="AMI214" s="96"/>
      <c r="AMJ214" s="96"/>
      <c r="AMK214" s="96"/>
      <c r="AML214" s="96"/>
      <c r="AMM214" s="96"/>
      <c r="AMN214" s="96"/>
      <c r="AMO214" s="96"/>
      <c r="AMP214" s="96"/>
      <c r="AMQ214" s="96"/>
      <c r="AMR214" s="96"/>
      <c r="AMS214" s="96"/>
      <c r="AMT214" s="96"/>
      <c r="AMU214" s="96"/>
      <c r="AMV214" s="96"/>
      <c r="AMW214" s="96"/>
      <c r="AMX214" s="96"/>
      <c r="AMY214" s="96"/>
      <c r="AMZ214" s="96"/>
      <c r="ANA214" s="96"/>
      <c r="ANB214" s="96"/>
      <c r="ANC214" s="96"/>
      <c r="AND214" s="96"/>
      <c r="ANE214" s="96"/>
      <c r="ANF214" s="96"/>
      <c r="ANG214" s="96"/>
      <c r="ANH214" s="96"/>
      <c r="ANI214" s="96"/>
      <c r="ANJ214" s="96"/>
      <c r="ANK214" s="96"/>
      <c r="ANL214" s="96"/>
      <c r="ANM214" s="96"/>
      <c r="ANN214" s="96"/>
      <c r="ANO214" s="96"/>
      <c r="ANP214" s="96"/>
      <c r="ANQ214" s="96"/>
      <c r="ANR214" s="96"/>
      <c r="ANS214" s="96"/>
      <c r="ANT214" s="96"/>
      <c r="ANU214" s="96"/>
      <c r="ANV214" s="96"/>
      <c r="ANW214" s="96"/>
      <c r="ANX214" s="96"/>
      <c r="ANY214" s="96"/>
      <c r="ANZ214" s="96"/>
      <c r="AOA214" s="96"/>
      <c r="AOB214" s="96"/>
      <c r="AOC214" s="96"/>
      <c r="AOD214" s="96"/>
      <c r="AOE214" s="96"/>
      <c r="AOF214" s="96"/>
      <c r="AOG214" s="96"/>
      <c r="AOH214" s="96"/>
      <c r="AOI214" s="96"/>
      <c r="AOJ214" s="96"/>
      <c r="AOK214" s="96"/>
      <c r="AOL214" s="96"/>
      <c r="AOM214" s="96"/>
      <c r="AON214" s="96"/>
      <c r="AOO214" s="96"/>
      <c r="AOP214" s="96"/>
      <c r="AOQ214" s="96"/>
      <c r="AOR214" s="96"/>
      <c r="AOS214" s="96"/>
      <c r="AOT214" s="96"/>
      <c r="AOU214" s="96"/>
      <c r="AOV214" s="96"/>
      <c r="AOW214" s="96"/>
      <c r="AOX214" s="96"/>
      <c r="AOY214" s="96"/>
      <c r="AOZ214" s="96"/>
      <c r="APA214" s="96"/>
      <c r="APB214" s="96"/>
      <c r="APC214" s="96"/>
      <c r="APD214" s="96"/>
      <c r="APE214" s="96"/>
      <c r="APF214" s="96"/>
      <c r="APG214" s="96"/>
      <c r="APH214" s="96"/>
      <c r="API214" s="96"/>
      <c r="APJ214" s="96"/>
      <c r="APK214" s="96"/>
      <c r="APL214" s="96"/>
      <c r="APM214" s="96"/>
      <c r="APN214" s="96"/>
      <c r="APO214" s="96"/>
      <c r="APP214" s="96"/>
      <c r="APQ214" s="96"/>
      <c r="APR214" s="96"/>
      <c r="APS214" s="96"/>
      <c r="APT214" s="96"/>
      <c r="APU214" s="96"/>
      <c r="APV214" s="96"/>
      <c r="APW214" s="96"/>
      <c r="APX214" s="96"/>
      <c r="APY214" s="96"/>
      <c r="APZ214" s="96"/>
      <c r="AQA214" s="96"/>
      <c r="AQB214" s="96"/>
      <c r="AQC214" s="96"/>
      <c r="AQD214" s="96"/>
      <c r="AQE214" s="96"/>
      <c r="AQF214" s="96"/>
      <c r="AQG214" s="96"/>
      <c r="AQH214" s="96"/>
      <c r="AQI214" s="96"/>
      <c r="AQJ214" s="96"/>
      <c r="AQK214" s="96"/>
      <c r="AQL214" s="96"/>
      <c r="AQM214" s="96"/>
      <c r="AQN214" s="96"/>
      <c r="AQO214" s="96"/>
      <c r="AQP214" s="96"/>
      <c r="AQQ214" s="96"/>
      <c r="AQR214" s="96"/>
      <c r="AQS214" s="96"/>
      <c r="AQT214" s="96"/>
      <c r="AQU214" s="96"/>
      <c r="AQV214" s="96"/>
      <c r="AQW214" s="96"/>
      <c r="AQX214" s="96"/>
      <c r="AQY214" s="96"/>
      <c r="AQZ214" s="96"/>
      <c r="ARA214" s="96"/>
      <c r="ARB214" s="96"/>
      <c r="ARC214" s="96"/>
      <c r="ARD214" s="96"/>
      <c r="ARE214" s="96"/>
      <c r="ARF214" s="96"/>
      <c r="ARG214" s="96"/>
      <c r="ARH214" s="96"/>
      <c r="ARI214" s="96"/>
      <c r="ARJ214" s="96"/>
      <c r="ARK214" s="96"/>
      <c r="ARL214" s="96"/>
      <c r="ARM214" s="96"/>
      <c r="ARN214" s="96"/>
      <c r="ARO214" s="96"/>
      <c r="ARP214" s="96"/>
      <c r="ARQ214" s="96"/>
      <c r="ARR214" s="96"/>
      <c r="ARS214" s="96"/>
      <c r="ART214" s="96"/>
      <c r="ARU214" s="96"/>
      <c r="ARV214" s="96"/>
      <c r="ARW214" s="96"/>
      <c r="ARX214" s="96"/>
      <c r="ARY214" s="96"/>
      <c r="ARZ214" s="96"/>
      <c r="ASA214" s="96"/>
      <c r="ASB214" s="96"/>
      <c r="ASC214" s="96"/>
      <c r="ASD214" s="96"/>
      <c r="ASE214" s="96"/>
      <c r="ASF214" s="96"/>
      <c r="ASG214" s="96"/>
      <c r="ASH214" s="96"/>
      <c r="ASI214" s="96"/>
      <c r="ASJ214" s="96"/>
      <c r="ASK214" s="96"/>
      <c r="ASL214" s="96"/>
      <c r="ASM214" s="96"/>
      <c r="ASN214" s="96"/>
      <c r="ASO214" s="96"/>
      <c r="ASP214" s="96"/>
      <c r="ASQ214" s="96"/>
      <c r="ASR214" s="96"/>
      <c r="ASS214" s="96"/>
      <c r="AST214" s="96"/>
      <c r="ASU214" s="96"/>
      <c r="ASV214" s="96"/>
      <c r="ASW214" s="96"/>
      <c r="ASX214" s="96"/>
      <c r="ASY214" s="96"/>
      <c r="ASZ214" s="96"/>
      <c r="ATA214" s="96"/>
      <c r="ATB214" s="96"/>
      <c r="ATC214" s="96"/>
      <c r="ATD214" s="96"/>
      <c r="ATE214" s="96"/>
      <c r="ATF214" s="96"/>
      <c r="ATG214" s="96"/>
      <c r="ATH214" s="96"/>
      <c r="ATI214" s="96"/>
      <c r="ATJ214" s="96"/>
      <c r="ATK214" s="96"/>
      <c r="ATL214" s="96"/>
      <c r="ATM214" s="96"/>
      <c r="ATN214" s="96"/>
      <c r="ATO214" s="96"/>
      <c r="ATP214" s="96"/>
      <c r="ATQ214" s="96"/>
      <c r="ATR214" s="96"/>
      <c r="ATS214" s="96"/>
      <c r="ATT214" s="96"/>
      <c r="ATU214" s="96"/>
      <c r="ATV214" s="96"/>
      <c r="ATW214" s="96"/>
      <c r="ATX214" s="96"/>
      <c r="ATY214" s="96"/>
      <c r="ATZ214" s="96"/>
      <c r="AUA214" s="96"/>
      <c r="AUB214" s="96"/>
      <c r="AUC214" s="96"/>
      <c r="AUD214" s="96"/>
      <c r="AUE214" s="96"/>
      <c r="AUF214" s="96"/>
      <c r="AUG214" s="96"/>
      <c r="AUH214" s="96"/>
      <c r="AUI214" s="96"/>
      <c r="AUJ214" s="96"/>
      <c r="AUK214" s="96"/>
      <c r="AUL214" s="96"/>
      <c r="AUM214" s="96"/>
      <c r="AUN214" s="96"/>
      <c r="AUO214" s="96"/>
      <c r="AUP214" s="96"/>
      <c r="AUQ214" s="96"/>
      <c r="AUR214" s="96"/>
      <c r="AUS214" s="96"/>
      <c r="AUT214" s="96"/>
      <c r="AUU214" s="96"/>
      <c r="AUV214" s="96"/>
      <c r="AUW214" s="96"/>
      <c r="AUX214" s="96"/>
      <c r="AUY214" s="96"/>
      <c r="AUZ214" s="96"/>
      <c r="AVA214" s="96"/>
      <c r="AVB214" s="96"/>
      <c r="AVC214" s="96"/>
      <c r="AVD214" s="96"/>
      <c r="AVE214" s="96"/>
      <c r="AVF214" s="96"/>
      <c r="AVG214" s="96"/>
      <c r="AVH214" s="96"/>
      <c r="AVI214" s="96"/>
      <c r="AVJ214" s="96"/>
      <c r="AVK214" s="96"/>
      <c r="AVL214" s="96"/>
      <c r="AVM214" s="96"/>
      <c r="AVN214" s="96"/>
      <c r="AVO214" s="96"/>
      <c r="AVP214" s="96"/>
      <c r="AVQ214" s="96"/>
      <c r="AVR214" s="96"/>
      <c r="AVS214" s="96"/>
      <c r="AVT214" s="96"/>
      <c r="AVU214" s="96"/>
      <c r="AVV214" s="96"/>
      <c r="AVW214" s="96"/>
      <c r="AVX214" s="96"/>
      <c r="AVY214" s="96"/>
      <c r="AVZ214" s="96"/>
      <c r="AWA214" s="96"/>
      <c r="AWB214" s="96"/>
      <c r="AWC214" s="96"/>
      <c r="AWD214" s="96"/>
      <c r="AWE214" s="96"/>
      <c r="AWF214" s="96"/>
      <c r="AWG214" s="96"/>
      <c r="AWH214" s="96"/>
      <c r="AWI214" s="96"/>
      <c r="AWJ214" s="96"/>
      <c r="AWK214" s="96"/>
      <c r="AWL214" s="96"/>
      <c r="AWM214" s="96"/>
      <c r="AWN214" s="96"/>
      <c r="AWO214" s="96"/>
      <c r="AWP214" s="96"/>
      <c r="AWQ214" s="96"/>
      <c r="AWR214" s="96"/>
      <c r="AWS214" s="96"/>
      <c r="AWT214" s="96"/>
      <c r="AWU214" s="96"/>
      <c r="AWV214" s="96"/>
      <c r="AWW214" s="96"/>
      <c r="AWX214" s="96"/>
      <c r="AWY214" s="96"/>
      <c r="AWZ214" s="96"/>
      <c r="AXA214" s="96"/>
      <c r="AXB214" s="96"/>
      <c r="AXC214" s="96"/>
      <c r="AXD214" s="96"/>
      <c r="AXE214" s="96"/>
      <c r="AXF214" s="96"/>
      <c r="AXG214" s="96"/>
      <c r="AXH214" s="96"/>
      <c r="AXI214" s="96"/>
      <c r="AXJ214" s="96"/>
      <c r="AXK214" s="96"/>
      <c r="AXL214" s="96"/>
      <c r="AXM214" s="96"/>
      <c r="AXN214" s="96"/>
      <c r="AXO214" s="96"/>
      <c r="AXP214" s="96"/>
      <c r="AXQ214" s="96"/>
      <c r="AXR214" s="96"/>
      <c r="AXS214" s="96"/>
      <c r="AXT214" s="96"/>
      <c r="AXU214" s="96"/>
      <c r="AXV214" s="96"/>
      <c r="AXW214" s="96"/>
      <c r="AXX214" s="96"/>
      <c r="AXY214" s="96"/>
      <c r="AXZ214" s="96"/>
      <c r="AYA214" s="96"/>
      <c r="AYB214" s="96"/>
      <c r="AYC214" s="96"/>
      <c r="AYD214" s="96"/>
      <c r="AYE214" s="96"/>
      <c r="AYF214" s="96"/>
      <c r="AYG214" s="96"/>
      <c r="AYH214" s="96"/>
      <c r="AYI214" s="96"/>
      <c r="AYJ214" s="96"/>
      <c r="AYK214" s="96"/>
      <c r="AYL214" s="96"/>
      <c r="AYM214" s="96"/>
      <c r="AYN214" s="96"/>
      <c r="AYO214" s="96"/>
      <c r="AYP214" s="96"/>
      <c r="AYQ214" s="96"/>
      <c r="AYR214" s="96"/>
      <c r="AYS214" s="96"/>
      <c r="AYT214" s="96"/>
      <c r="AYU214" s="96"/>
      <c r="AYV214" s="96"/>
      <c r="AYW214" s="96"/>
      <c r="AYX214" s="96"/>
      <c r="AYY214" s="96"/>
      <c r="AYZ214" s="96"/>
      <c r="AZA214" s="96"/>
      <c r="AZB214" s="96"/>
      <c r="AZC214" s="96"/>
      <c r="AZD214" s="96"/>
      <c r="AZE214" s="96"/>
      <c r="AZF214" s="96"/>
      <c r="AZG214" s="96"/>
      <c r="AZH214" s="96"/>
      <c r="AZI214" s="96"/>
      <c r="AZJ214" s="96"/>
      <c r="AZK214" s="96"/>
      <c r="AZL214" s="96"/>
      <c r="AZM214" s="96"/>
      <c r="AZN214" s="96"/>
      <c r="AZO214" s="96"/>
      <c r="AZP214" s="96"/>
      <c r="AZQ214" s="96"/>
      <c r="AZR214" s="96"/>
      <c r="AZS214" s="96"/>
      <c r="AZT214" s="96"/>
      <c r="AZU214" s="96"/>
      <c r="AZV214" s="96"/>
      <c r="AZW214" s="96"/>
      <c r="AZX214" s="96"/>
      <c r="AZY214" s="96"/>
      <c r="AZZ214" s="96"/>
      <c r="BAA214" s="96"/>
      <c r="BAB214" s="96"/>
      <c r="BAC214" s="96"/>
      <c r="BAD214" s="96"/>
      <c r="BAE214" s="96"/>
      <c r="BAF214" s="96"/>
      <c r="BAG214" s="96"/>
      <c r="BAH214" s="96"/>
      <c r="BAI214" s="96"/>
      <c r="BAJ214" s="96"/>
      <c r="BAK214" s="96"/>
      <c r="BAL214" s="96"/>
      <c r="BAM214" s="96"/>
      <c r="BAN214" s="96"/>
      <c r="BAO214" s="96"/>
      <c r="BAP214" s="96"/>
      <c r="BAQ214" s="96"/>
      <c r="BAR214" s="96"/>
      <c r="BAS214" s="96"/>
      <c r="BAT214" s="96"/>
      <c r="BAU214" s="96"/>
      <c r="BAV214" s="96"/>
      <c r="BAW214" s="96"/>
      <c r="BAX214" s="96"/>
      <c r="BAY214" s="96"/>
      <c r="BAZ214" s="96"/>
      <c r="BBA214" s="96"/>
      <c r="BBB214" s="96"/>
      <c r="BBC214" s="96"/>
      <c r="BBD214" s="96"/>
      <c r="BBE214" s="96"/>
      <c r="BBF214" s="96"/>
      <c r="BBG214" s="96"/>
      <c r="BBH214" s="96"/>
      <c r="BBI214" s="96"/>
      <c r="BBJ214" s="96"/>
      <c r="BBK214" s="96"/>
      <c r="BBL214" s="96"/>
      <c r="BBM214" s="96"/>
      <c r="BBN214" s="96"/>
      <c r="BBO214" s="96"/>
      <c r="BBP214" s="96"/>
      <c r="BBQ214" s="96"/>
      <c r="BBR214" s="96"/>
      <c r="BBS214" s="96"/>
      <c r="BBT214" s="96"/>
      <c r="BBU214" s="96"/>
      <c r="BBV214" s="96"/>
      <c r="BBW214" s="96"/>
      <c r="BBX214" s="96"/>
      <c r="BBY214" s="96"/>
      <c r="BBZ214" s="96"/>
      <c r="BCA214" s="96"/>
      <c r="BCB214" s="96"/>
      <c r="BCC214" s="96"/>
      <c r="BCD214" s="96"/>
      <c r="BCE214" s="96"/>
      <c r="BCF214" s="96"/>
      <c r="BCG214" s="96"/>
      <c r="BCH214" s="96"/>
      <c r="BCI214" s="96"/>
      <c r="BCJ214" s="96"/>
      <c r="BCK214" s="96"/>
      <c r="BCL214" s="96"/>
      <c r="BCM214" s="96"/>
      <c r="BCN214" s="96"/>
      <c r="BCO214" s="96"/>
      <c r="BCP214" s="96"/>
      <c r="BCQ214" s="96"/>
      <c r="BCR214" s="96"/>
      <c r="BCS214" s="96"/>
      <c r="BCT214" s="96"/>
      <c r="BCU214" s="96"/>
      <c r="BCV214" s="96"/>
      <c r="BCW214" s="96"/>
      <c r="BCX214" s="96"/>
      <c r="BCY214" s="96"/>
      <c r="BCZ214" s="96"/>
      <c r="BDA214" s="96"/>
      <c r="BDB214" s="96"/>
      <c r="BDC214" s="96"/>
      <c r="BDD214" s="96"/>
      <c r="BDE214" s="96"/>
      <c r="BDF214" s="96"/>
      <c r="BDG214" s="96"/>
      <c r="BDH214" s="96"/>
      <c r="BDI214" s="96"/>
      <c r="BDJ214" s="96"/>
      <c r="BDK214" s="96"/>
      <c r="BDL214" s="96"/>
      <c r="BDM214" s="96"/>
      <c r="BDN214" s="96"/>
      <c r="BDO214" s="96"/>
      <c r="BDP214" s="96"/>
      <c r="BDQ214" s="96"/>
      <c r="BDR214" s="96"/>
      <c r="BDS214" s="96"/>
      <c r="BDT214" s="96"/>
      <c r="BDU214" s="96"/>
      <c r="BDV214" s="96"/>
      <c r="BDW214" s="96"/>
      <c r="BDX214" s="96"/>
      <c r="BDY214" s="96"/>
      <c r="BDZ214" s="96"/>
      <c r="BEA214" s="96"/>
      <c r="BEB214" s="96"/>
      <c r="BEC214" s="96"/>
      <c r="BED214" s="96"/>
      <c r="BEE214" s="96"/>
      <c r="BEF214" s="96"/>
      <c r="BEG214" s="96"/>
      <c r="BEH214" s="96"/>
      <c r="BEI214" s="96"/>
      <c r="BEJ214" s="96"/>
      <c r="BEK214" s="96"/>
      <c r="BEL214" s="96"/>
      <c r="BEM214" s="96"/>
      <c r="BEN214" s="96"/>
      <c r="BEO214" s="96"/>
      <c r="BEP214" s="96"/>
      <c r="BEQ214" s="96"/>
      <c r="BER214" s="96"/>
      <c r="BES214" s="96"/>
      <c r="BET214" s="96"/>
      <c r="BEU214" s="96"/>
      <c r="BEV214" s="96"/>
      <c r="BEW214" s="96"/>
      <c r="BEX214" s="96"/>
      <c r="BEY214" s="96"/>
      <c r="BEZ214" s="96"/>
      <c r="BFA214" s="96"/>
      <c r="BFB214" s="96"/>
      <c r="BFC214" s="96"/>
      <c r="BFD214" s="96"/>
      <c r="BFE214" s="96"/>
      <c r="BFF214" s="96"/>
      <c r="BFG214" s="96"/>
      <c r="BFH214" s="96"/>
      <c r="BFI214" s="96"/>
      <c r="BFJ214" s="96"/>
      <c r="BFK214" s="96"/>
      <c r="BFL214" s="96"/>
      <c r="BFM214" s="96"/>
      <c r="BFN214" s="96"/>
      <c r="BFO214" s="96"/>
      <c r="BFP214" s="96"/>
      <c r="BFQ214" s="96"/>
      <c r="BFR214" s="96"/>
      <c r="BFS214" s="96"/>
      <c r="BFT214" s="96"/>
      <c r="BFU214" s="96"/>
      <c r="BFV214" s="96"/>
      <c r="BFW214" s="96"/>
      <c r="BFX214" s="96"/>
      <c r="BFY214" s="96"/>
      <c r="BFZ214" s="96"/>
      <c r="BGA214" s="96"/>
      <c r="BGB214" s="96"/>
      <c r="BGC214" s="96"/>
      <c r="BGD214" s="96"/>
      <c r="BGE214" s="96"/>
      <c r="BGF214" s="96"/>
      <c r="BGG214" s="96"/>
      <c r="BGH214" s="96"/>
      <c r="BGI214" s="96"/>
      <c r="BGJ214" s="96"/>
      <c r="BGK214" s="96"/>
      <c r="BGL214" s="96"/>
      <c r="BGM214" s="96"/>
      <c r="BGN214" s="96"/>
      <c r="BGO214" s="96"/>
      <c r="BGP214" s="96"/>
      <c r="BGQ214" s="96"/>
      <c r="BGR214" s="96"/>
      <c r="BGS214" s="96"/>
      <c r="BGT214" s="96"/>
      <c r="BGU214" s="96"/>
      <c r="BGV214" s="96"/>
      <c r="BGW214" s="96"/>
      <c r="BGX214" s="96"/>
      <c r="BGY214" s="96"/>
      <c r="BGZ214" s="96"/>
      <c r="BHA214" s="96"/>
      <c r="BHB214" s="96"/>
      <c r="BHC214" s="96"/>
      <c r="BHD214" s="96"/>
      <c r="BHE214" s="96"/>
      <c r="BHF214" s="96"/>
      <c r="BHG214" s="96"/>
      <c r="BHH214" s="96"/>
      <c r="BHI214" s="96"/>
      <c r="BHJ214" s="96"/>
      <c r="BHK214" s="96"/>
      <c r="BHL214" s="96"/>
      <c r="BHM214" s="96"/>
      <c r="BHN214" s="96"/>
      <c r="BHO214" s="96"/>
      <c r="BHP214" s="96"/>
      <c r="BHQ214" s="96"/>
      <c r="BHR214" s="96"/>
      <c r="BHS214" s="96"/>
      <c r="BHT214" s="96"/>
      <c r="BHU214" s="96"/>
      <c r="BHV214" s="96"/>
      <c r="BHW214" s="96"/>
      <c r="BHX214" s="96"/>
      <c r="BHY214" s="96"/>
      <c r="BHZ214" s="96"/>
      <c r="BIA214" s="96"/>
      <c r="BIB214" s="96"/>
      <c r="BIC214" s="96"/>
      <c r="BID214" s="96"/>
      <c r="BIE214" s="96"/>
      <c r="BIF214" s="96"/>
      <c r="BIG214" s="96"/>
      <c r="BIH214" s="96"/>
      <c r="BII214" s="96"/>
      <c r="BIJ214" s="96"/>
      <c r="BIK214" s="96"/>
      <c r="BIL214" s="96"/>
      <c r="BIM214" s="96"/>
      <c r="BIN214" s="96"/>
      <c r="BIO214" s="96"/>
      <c r="BIP214" s="96"/>
      <c r="BIQ214" s="96"/>
      <c r="BIR214" s="96"/>
      <c r="BIS214" s="96"/>
      <c r="BIT214" s="96"/>
      <c r="BIU214" s="96"/>
      <c r="BIV214" s="96"/>
      <c r="BIW214" s="96"/>
      <c r="BIX214" s="96"/>
      <c r="BIY214" s="96"/>
      <c r="BIZ214" s="96"/>
      <c r="BJA214" s="96"/>
      <c r="BJB214" s="96"/>
      <c r="BJC214" s="96"/>
      <c r="BJD214" s="96"/>
      <c r="BJE214" s="96"/>
      <c r="BJF214" s="96"/>
      <c r="BJG214" s="96"/>
      <c r="BJH214" s="96"/>
      <c r="BJI214" s="96"/>
      <c r="BJJ214" s="96"/>
      <c r="BJK214" s="96"/>
      <c r="BJL214" s="96"/>
      <c r="BJM214" s="96"/>
      <c r="BJN214" s="96"/>
      <c r="BJO214" s="96"/>
      <c r="BJP214" s="96"/>
      <c r="BJQ214" s="96"/>
      <c r="BJR214" s="96"/>
      <c r="BJS214" s="96"/>
      <c r="BJT214" s="96"/>
      <c r="BJU214" s="96"/>
      <c r="BJV214" s="96"/>
      <c r="BJW214" s="96"/>
      <c r="BJX214" s="96"/>
      <c r="BJY214" s="96"/>
      <c r="BJZ214" s="96"/>
      <c r="BKA214" s="96"/>
      <c r="BKB214" s="96"/>
      <c r="BKC214" s="96"/>
      <c r="BKD214" s="96"/>
      <c r="BKE214" s="96"/>
      <c r="BKF214" s="96"/>
      <c r="BKG214" s="96"/>
      <c r="BKH214" s="96"/>
      <c r="BKI214" s="96"/>
      <c r="BKJ214" s="96"/>
      <c r="BKK214" s="96"/>
      <c r="BKL214" s="96"/>
      <c r="BKM214" s="96"/>
      <c r="BKN214" s="96"/>
      <c r="BKO214" s="96"/>
      <c r="BKP214" s="96"/>
      <c r="BKQ214" s="96"/>
      <c r="BKR214" s="96"/>
      <c r="BKS214" s="96"/>
      <c r="BKT214" s="96"/>
      <c r="BKU214" s="96"/>
      <c r="BKV214" s="96"/>
      <c r="BKW214" s="96"/>
      <c r="BKX214" s="96"/>
      <c r="BKY214" s="96"/>
      <c r="BKZ214" s="96"/>
      <c r="BLA214" s="96"/>
      <c r="BLB214" s="96"/>
      <c r="BLC214" s="96"/>
      <c r="BLD214" s="96"/>
      <c r="BLE214" s="96"/>
      <c r="BLF214" s="96"/>
      <c r="BLG214" s="96"/>
      <c r="BLH214" s="96"/>
      <c r="BLI214" s="96"/>
      <c r="BLJ214" s="96"/>
      <c r="BLK214" s="96"/>
      <c r="BLL214" s="96"/>
      <c r="BLM214" s="96"/>
      <c r="BLN214" s="96"/>
      <c r="BLO214" s="96"/>
      <c r="BLP214" s="96"/>
      <c r="BLQ214" s="96"/>
      <c r="BLR214" s="96"/>
      <c r="BLS214" s="96"/>
      <c r="BLT214" s="96"/>
      <c r="BLU214" s="96"/>
      <c r="BLV214" s="96"/>
      <c r="BLW214" s="96"/>
      <c r="BLX214" s="96"/>
      <c r="BLY214" s="96"/>
      <c r="BLZ214" s="96"/>
      <c r="BMA214" s="96"/>
      <c r="BMB214" s="96"/>
      <c r="BMC214" s="96"/>
      <c r="BMD214" s="96"/>
      <c r="BME214" s="96"/>
      <c r="BMF214" s="96"/>
      <c r="BMG214" s="96"/>
      <c r="BMH214" s="96"/>
      <c r="BMI214" s="96"/>
      <c r="BMJ214" s="96"/>
      <c r="BMK214" s="96"/>
      <c r="BML214" s="96"/>
      <c r="BMM214" s="96"/>
      <c r="BMN214" s="96"/>
      <c r="BMO214" s="96"/>
      <c r="BMP214" s="96"/>
      <c r="BMQ214" s="96"/>
      <c r="BMR214" s="96"/>
      <c r="BMS214" s="96"/>
      <c r="BMT214" s="96"/>
      <c r="BMU214" s="96"/>
      <c r="BMV214" s="96"/>
      <c r="BMW214" s="96"/>
      <c r="BMX214" s="96"/>
      <c r="BMY214" s="96"/>
      <c r="BMZ214" s="96"/>
      <c r="BNA214" s="96"/>
      <c r="BNB214" s="96"/>
      <c r="BNC214" s="96"/>
      <c r="BND214" s="96"/>
      <c r="BNE214" s="96"/>
      <c r="BNF214" s="96"/>
      <c r="BNG214" s="96"/>
      <c r="BNH214" s="96"/>
      <c r="BNI214" s="96"/>
      <c r="BNJ214" s="96"/>
      <c r="BNK214" s="96"/>
      <c r="BNL214" s="96"/>
      <c r="BNM214" s="96"/>
      <c r="BNN214" s="96"/>
      <c r="BNO214" s="96"/>
      <c r="BNP214" s="96"/>
      <c r="BNQ214" s="96"/>
      <c r="BNR214" s="96"/>
      <c r="BNS214" s="96"/>
      <c r="BNT214" s="96"/>
      <c r="BNU214" s="96"/>
      <c r="BNV214" s="96"/>
      <c r="BNW214" s="96"/>
      <c r="BNX214" s="96"/>
      <c r="BNY214" s="96"/>
      <c r="BNZ214" s="96"/>
      <c r="BOA214" s="96"/>
      <c r="BOB214" s="96"/>
      <c r="BOC214" s="96"/>
      <c r="BOD214" s="96"/>
      <c r="BOE214" s="96"/>
      <c r="BOF214" s="96"/>
      <c r="BOG214" s="96"/>
      <c r="BOH214" s="96"/>
      <c r="BOI214" s="96"/>
      <c r="BOJ214" s="96"/>
      <c r="BOK214" s="96"/>
      <c r="BOL214" s="96"/>
      <c r="BOM214" s="96"/>
      <c r="BON214" s="96"/>
      <c r="BOO214" s="96"/>
      <c r="BOP214" s="96"/>
      <c r="BOQ214" s="96"/>
      <c r="BOR214" s="96"/>
      <c r="BOS214" s="96"/>
      <c r="BOT214" s="96"/>
      <c r="BOU214" s="96"/>
      <c r="BOV214" s="96"/>
      <c r="BOW214" s="96"/>
      <c r="BOX214" s="96"/>
      <c r="BOY214" s="96"/>
      <c r="BOZ214" s="96"/>
      <c r="BPA214" s="96"/>
      <c r="BPB214" s="96"/>
      <c r="BPC214" s="96"/>
      <c r="BPD214" s="96"/>
      <c r="BPE214" s="96"/>
      <c r="BPF214" s="96"/>
      <c r="BPG214" s="96"/>
      <c r="BPH214" s="96"/>
      <c r="BPI214" s="96"/>
      <c r="BPJ214" s="96"/>
      <c r="BPK214" s="96"/>
      <c r="BPL214" s="96"/>
      <c r="BPM214" s="96"/>
      <c r="BPN214" s="96"/>
      <c r="BPO214" s="96"/>
      <c r="BPP214" s="96"/>
      <c r="BPQ214" s="96"/>
      <c r="BPR214" s="96"/>
      <c r="BPS214" s="96"/>
      <c r="BPT214" s="96"/>
      <c r="BPU214" s="96"/>
      <c r="BPV214" s="96"/>
      <c r="BPW214" s="96"/>
      <c r="BPX214" s="96"/>
      <c r="BPY214" s="96"/>
      <c r="BPZ214" s="96"/>
      <c r="BQA214" s="96"/>
      <c r="BQB214" s="96"/>
      <c r="BQC214" s="96"/>
      <c r="BQD214" s="96"/>
      <c r="BQE214" s="96"/>
      <c r="BQF214" s="96"/>
      <c r="BQG214" s="96"/>
      <c r="BQH214" s="96"/>
      <c r="BQI214" s="96"/>
      <c r="BQJ214" s="96"/>
      <c r="BQK214" s="96"/>
      <c r="BQL214" s="96"/>
      <c r="BQM214" s="96"/>
      <c r="BQN214" s="96"/>
      <c r="BQO214" s="96"/>
      <c r="BQP214" s="96"/>
      <c r="BQQ214" s="96"/>
      <c r="BQR214" s="96"/>
      <c r="BQS214" s="96"/>
      <c r="BQT214" s="96"/>
      <c r="BQU214" s="96"/>
      <c r="BQV214" s="96"/>
      <c r="BQW214" s="96"/>
      <c r="BQX214" s="96"/>
      <c r="BQY214" s="96"/>
      <c r="BQZ214" s="96"/>
      <c r="BRA214" s="96"/>
      <c r="BRB214" s="96"/>
      <c r="BRC214" s="96"/>
      <c r="BRD214" s="96"/>
      <c r="BRE214" s="96"/>
      <c r="BRF214" s="96"/>
      <c r="BRG214" s="96"/>
      <c r="BRH214" s="96"/>
      <c r="BRI214" s="96"/>
      <c r="BRJ214" s="96"/>
      <c r="BRK214" s="96"/>
      <c r="BRL214" s="96"/>
      <c r="BRM214" s="96"/>
      <c r="BRN214" s="96"/>
      <c r="BRO214" s="96"/>
      <c r="BRP214" s="96"/>
      <c r="BRQ214" s="96"/>
      <c r="BRR214" s="96"/>
      <c r="BRS214" s="96"/>
      <c r="BRT214" s="96"/>
      <c r="BRU214" s="96"/>
      <c r="BRV214" s="96"/>
      <c r="BRW214" s="96"/>
      <c r="BRX214" s="96"/>
      <c r="BRY214" s="96"/>
      <c r="BRZ214" s="96"/>
      <c r="BSA214" s="96"/>
      <c r="BSB214" s="96"/>
      <c r="BSC214" s="96"/>
      <c r="BSD214" s="96"/>
      <c r="BSE214" s="96"/>
      <c r="BSF214" s="96"/>
      <c r="BSG214" s="96"/>
      <c r="BSH214" s="96"/>
      <c r="BSI214" s="96"/>
      <c r="BSJ214" s="96"/>
      <c r="BSK214" s="96"/>
      <c r="BSL214" s="96"/>
      <c r="BSM214" s="96"/>
      <c r="BSN214" s="96"/>
      <c r="BSO214" s="96"/>
      <c r="BSP214" s="96"/>
      <c r="BSQ214" s="96"/>
      <c r="BSR214" s="96"/>
      <c r="BSS214" s="96"/>
      <c r="BST214" s="96"/>
      <c r="BSU214" s="96"/>
      <c r="BSV214" s="96"/>
      <c r="BSW214" s="96"/>
      <c r="BSX214" s="96"/>
      <c r="BSY214" s="96"/>
      <c r="BSZ214" s="96"/>
      <c r="BTA214" s="96"/>
      <c r="BTB214" s="96"/>
      <c r="BTC214" s="96"/>
      <c r="BTD214" s="96"/>
      <c r="BTE214" s="96"/>
      <c r="BTF214" s="96"/>
      <c r="BTG214" s="96"/>
      <c r="BTH214" s="96"/>
      <c r="BTI214" s="96"/>
      <c r="BTJ214" s="96"/>
      <c r="BTK214" s="96"/>
      <c r="BTL214" s="96"/>
      <c r="BTM214" s="96"/>
      <c r="BTN214" s="96"/>
      <c r="BTO214" s="96"/>
      <c r="BTP214" s="96"/>
      <c r="BTQ214" s="96"/>
      <c r="BTR214" s="96"/>
      <c r="BTS214" s="96"/>
      <c r="BTT214" s="96"/>
      <c r="BTU214" s="96"/>
      <c r="BTV214" s="96"/>
      <c r="BTW214" s="96"/>
      <c r="BTX214" s="96"/>
      <c r="BTY214" s="96"/>
      <c r="BTZ214" s="96"/>
      <c r="BUA214" s="96"/>
      <c r="BUB214" s="96"/>
      <c r="BUC214" s="96"/>
      <c r="BUD214" s="96"/>
      <c r="BUE214" s="96"/>
      <c r="BUF214" s="96"/>
      <c r="BUG214" s="96"/>
      <c r="BUH214" s="96"/>
      <c r="BUI214" s="96"/>
      <c r="BUJ214" s="96"/>
      <c r="BUK214" s="96"/>
      <c r="BUL214" s="96"/>
      <c r="BUM214" s="96"/>
      <c r="BUN214" s="96"/>
      <c r="BUO214" s="96"/>
      <c r="BUP214" s="96"/>
      <c r="BUQ214" s="96"/>
      <c r="BUR214" s="96"/>
      <c r="BUS214" s="96"/>
      <c r="BUT214" s="96"/>
      <c r="BUU214" s="96"/>
      <c r="BUV214" s="96"/>
      <c r="BUW214" s="96"/>
      <c r="BUX214" s="96"/>
      <c r="BUY214" s="96"/>
      <c r="BUZ214" s="96"/>
      <c r="BVA214" s="96"/>
      <c r="BVB214" s="96"/>
      <c r="BVC214" s="96"/>
      <c r="BVD214" s="96"/>
      <c r="BVE214" s="96"/>
      <c r="BVF214" s="96"/>
      <c r="BVG214" s="96"/>
      <c r="BVH214" s="96"/>
      <c r="BVI214" s="96"/>
      <c r="BVJ214" s="96"/>
      <c r="BVK214" s="96"/>
      <c r="BVL214" s="96"/>
      <c r="BVM214" s="96"/>
      <c r="BVN214" s="96"/>
      <c r="BVO214" s="96"/>
      <c r="BVP214" s="96"/>
      <c r="BVQ214" s="96"/>
      <c r="BVR214" s="96"/>
      <c r="BVS214" s="96"/>
      <c r="BVT214" s="96"/>
      <c r="BVU214" s="96"/>
      <c r="BVV214" s="96"/>
      <c r="BVW214" s="96"/>
      <c r="BVX214" s="96"/>
      <c r="BVY214" s="96"/>
      <c r="BVZ214" s="96"/>
      <c r="BWA214" s="96"/>
      <c r="BWB214" s="96"/>
      <c r="BWC214" s="96"/>
      <c r="BWD214" s="96"/>
      <c r="BWE214" s="96"/>
      <c r="BWF214" s="96"/>
      <c r="BWG214" s="96"/>
      <c r="BWH214" s="96"/>
      <c r="BWI214" s="96"/>
      <c r="BWJ214" s="96"/>
      <c r="BWK214" s="96"/>
      <c r="BWL214" s="96"/>
      <c r="BWM214" s="96"/>
      <c r="BWN214" s="96"/>
      <c r="BWO214" s="96"/>
      <c r="BWP214" s="96"/>
      <c r="BWQ214" s="96"/>
      <c r="BWR214" s="96"/>
      <c r="BWS214" s="96"/>
      <c r="BWT214" s="96"/>
      <c r="BWU214" s="96"/>
      <c r="BWV214" s="96"/>
      <c r="BWW214" s="96"/>
      <c r="BWX214" s="96"/>
      <c r="BWY214" s="96"/>
      <c r="BWZ214" s="96"/>
      <c r="BXA214" s="96"/>
      <c r="BXB214" s="96"/>
      <c r="BXC214" s="96"/>
      <c r="BXD214" s="96"/>
      <c r="BXE214" s="96"/>
      <c r="BXF214" s="96"/>
      <c r="BXG214" s="96"/>
      <c r="BXH214" s="96"/>
      <c r="BXI214" s="96"/>
      <c r="BXJ214" s="96"/>
      <c r="BXK214" s="96"/>
      <c r="BXL214" s="96"/>
      <c r="BXM214" s="96"/>
      <c r="BXN214" s="96"/>
      <c r="BXO214" s="96"/>
      <c r="BXP214" s="96"/>
      <c r="BXQ214" s="96"/>
      <c r="BXR214" s="96"/>
      <c r="BXS214" s="96"/>
      <c r="BXT214" s="96"/>
      <c r="BXU214" s="96"/>
      <c r="BXV214" s="96"/>
      <c r="BXW214" s="96"/>
      <c r="BXX214" s="96"/>
      <c r="BXY214" s="96"/>
      <c r="BXZ214" s="96"/>
      <c r="BYA214" s="96"/>
      <c r="BYB214" s="96"/>
      <c r="BYC214" s="96"/>
      <c r="BYD214" s="96"/>
      <c r="BYE214" s="96"/>
      <c r="BYF214" s="96"/>
      <c r="BYG214" s="96"/>
      <c r="BYH214" s="96"/>
      <c r="BYI214" s="96"/>
      <c r="BYJ214" s="96"/>
      <c r="BYK214" s="96"/>
      <c r="BYL214" s="96"/>
      <c r="BYM214" s="96"/>
      <c r="BYN214" s="96"/>
      <c r="BYO214" s="96"/>
      <c r="BYP214" s="96"/>
      <c r="BYQ214" s="96"/>
      <c r="BYR214" s="96"/>
      <c r="BYS214" s="96"/>
      <c r="BYT214" s="96"/>
      <c r="BYU214" s="96"/>
      <c r="BYV214" s="96"/>
      <c r="BYW214" s="96"/>
      <c r="BYX214" s="96"/>
      <c r="BYY214" s="96"/>
      <c r="BYZ214" s="96"/>
      <c r="BZA214" s="96"/>
      <c r="BZB214" s="96"/>
      <c r="BZC214" s="96"/>
      <c r="BZD214" s="96"/>
      <c r="BZE214" s="96"/>
      <c r="BZF214" s="96"/>
      <c r="BZG214" s="96"/>
      <c r="BZH214" s="96"/>
      <c r="BZI214" s="96"/>
      <c r="BZJ214" s="96"/>
      <c r="BZK214" s="96"/>
      <c r="BZL214" s="96"/>
      <c r="BZM214" s="96"/>
      <c r="BZN214" s="96"/>
      <c r="BZO214" s="96"/>
      <c r="BZP214" s="96"/>
      <c r="BZQ214" s="96"/>
      <c r="BZR214" s="96"/>
      <c r="BZS214" s="96"/>
      <c r="BZT214" s="96"/>
      <c r="BZU214" s="96"/>
      <c r="BZV214" s="96"/>
      <c r="BZW214" s="96"/>
      <c r="BZX214" s="96"/>
      <c r="BZY214" s="96"/>
      <c r="BZZ214" s="96"/>
      <c r="CAA214" s="96"/>
      <c r="CAB214" s="96"/>
      <c r="CAC214" s="96"/>
      <c r="CAD214" s="96"/>
      <c r="CAE214" s="96"/>
      <c r="CAF214" s="96"/>
      <c r="CAG214" s="96"/>
      <c r="CAH214" s="96"/>
      <c r="CAI214" s="96"/>
      <c r="CAJ214" s="96"/>
      <c r="CAK214" s="96"/>
      <c r="CAL214" s="96"/>
      <c r="CAM214" s="96"/>
      <c r="CAN214" s="96"/>
      <c r="CAO214" s="96"/>
      <c r="CAP214" s="96"/>
      <c r="CAQ214" s="96"/>
      <c r="CAR214" s="96"/>
      <c r="CAS214" s="96"/>
      <c r="CAT214" s="96"/>
      <c r="CAU214" s="96"/>
      <c r="CAV214" s="96"/>
      <c r="CAW214" s="96"/>
      <c r="CAX214" s="96"/>
      <c r="CAY214" s="96"/>
      <c r="CAZ214" s="96"/>
      <c r="CBA214" s="96"/>
      <c r="CBB214" s="96"/>
      <c r="CBC214" s="96"/>
      <c r="CBD214" s="96"/>
      <c r="CBE214" s="96"/>
      <c r="CBF214" s="96"/>
      <c r="CBG214" s="96"/>
      <c r="CBH214" s="96"/>
      <c r="CBI214" s="96"/>
      <c r="CBJ214" s="96"/>
      <c r="CBK214" s="96"/>
      <c r="CBL214" s="96"/>
      <c r="CBM214" s="96"/>
      <c r="CBN214" s="96"/>
      <c r="CBO214" s="96"/>
      <c r="CBP214" s="96"/>
      <c r="CBQ214" s="96"/>
      <c r="CBR214" s="96"/>
      <c r="CBS214" s="96"/>
      <c r="CBT214" s="96"/>
      <c r="CBU214" s="96"/>
      <c r="CBV214" s="96"/>
      <c r="CBW214" s="96"/>
      <c r="CBX214" s="96"/>
      <c r="CBY214" s="96"/>
      <c r="CBZ214" s="96"/>
      <c r="CCA214" s="96"/>
      <c r="CCB214" s="96"/>
      <c r="CCC214" s="96"/>
      <c r="CCD214" s="96"/>
      <c r="CCE214" s="96"/>
      <c r="CCF214" s="96"/>
      <c r="CCG214" s="96"/>
      <c r="CCH214" s="96"/>
      <c r="CCI214" s="96"/>
      <c r="CCJ214" s="96"/>
      <c r="CCK214" s="96"/>
      <c r="CCL214" s="96"/>
      <c r="CCM214" s="96"/>
      <c r="CCN214" s="96"/>
      <c r="CCO214" s="96"/>
      <c r="CCP214" s="96"/>
      <c r="CCQ214" s="96"/>
      <c r="CCR214" s="96"/>
      <c r="CCS214" s="96"/>
      <c r="CCT214" s="96"/>
      <c r="CCU214" s="96"/>
      <c r="CCV214" s="96"/>
      <c r="CCW214" s="96"/>
      <c r="CCX214" s="96"/>
      <c r="CCY214" s="96"/>
      <c r="CCZ214" s="96"/>
      <c r="CDA214" s="96"/>
      <c r="CDB214" s="96"/>
      <c r="CDC214" s="96"/>
      <c r="CDD214" s="96"/>
      <c r="CDE214" s="96"/>
      <c r="CDF214" s="96"/>
      <c r="CDG214" s="96"/>
      <c r="CDH214" s="96"/>
      <c r="CDI214" s="96"/>
      <c r="CDJ214" s="96"/>
      <c r="CDK214" s="96"/>
      <c r="CDL214" s="96"/>
      <c r="CDM214" s="96"/>
      <c r="CDN214" s="96"/>
      <c r="CDO214" s="96"/>
      <c r="CDP214" s="96"/>
      <c r="CDQ214" s="96"/>
      <c r="CDR214" s="96"/>
      <c r="CDS214" s="96"/>
      <c r="CDT214" s="96"/>
      <c r="CDU214" s="96"/>
      <c r="CDV214" s="96"/>
      <c r="CDW214" s="96"/>
      <c r="CDX214" s="96"/>
      <c r="CDY214" s="96"/>
      <c r="CDZ214" s="96"/>
      <c r="CEA214" s="96"/>
      <c r="CEB214" s="96"/>
      <c r="CEC214" s="96"/>
      <c r="CED214" s="96"/>
      <c r="CEE214" s="96"/>
      <c r="CEF214" s="96"/>
      <c r="CEG214" s="96"/>
      <c r="CEH214" s="96"/>
      <c r="CEI214" s="96"/>
      <c r="CEJ214" s="96"/>
      <c r="CEK214" s="96"/>
      <c r="CEL214" s="96"/>
      <c r="CEM214" s="96"/>
      <c r="CEN214" s="96"/>
      <c r="CEO214" s="96"/>
      <c r="CEP214" s="96"/>
      <c r="CEQ214" s="96"/>
      <c r="CER214" s="96"/>
      <c r="CES214" s="96"/>
      <c r="CET214" s="96"/>
      <c r="CEU214" s="96"/>
      <c r="CEV214" s="96"/>
      <c r="CEW214" s="96"/>
      <c r="CEX214" s="96"/>
      <c r="CEY214" s="96"/>
      <c r="CEZ214" s="96"/>
      <c r="CFA214" s="96"/>
      <c r="CFB214" s="96"/>
      <c r="CFC214" s="96"/>
      <c r="CFD214" s="96"/>
      <c r="CFE214" s="96"/>
      <c r="CFF214" s="96"/>
      <c r="CFG214" s="96"/>
      <c r="CFH214" s="96"/>
      <c r="CFI214" s="96"/>
      <c r="CFJ214" s="96"/>
      <c r="CFK214" s="96"/>
      <c r="CFL214" s="96"/>
      <c r="CFM214" s="96"/>
      <c r="CFN214" s="96"/>
      <c r="CFO214" s="96"/>
      <c r="CFP214" s="96"/>
      <c r="CFQ214" s="96"/>
      <c r="CFR214" s="96"/>
      <c r="CFS214" s="96"/>
      <c r="CFT214" s="96"/>
      <c r="CFU214" s="96"/>
      <c r="CFV214" s="96"/>
      <c r="CFW214" s="96"/>
      <c r="CFX214" s="96"/>
      <c r="CFY214" s="96"/>
      <c r="CFZ214" s="96"/>
      <c r="CGA214" s="96"/>
      <c r="CGB214" s="96"/>
      <c r="CGC214" s="96"/>
      <c r="CGD214" s="96"/>
      <c r="CGE214" s="96"/>
      <c r="CGF214" s="96"/>
      <c r="CGG214" s="96"/>
      <c r="CGH214" s="96"/>
      <c r="CGI214" s="96"/>
      <c r="CGJ214" s="96"/>
      <c r="CGK214" s="96"/>
      <c r="CGL214" s="96"/>
      <c r="CGM214" s="96"/>
      <c r="CGN214" s="96"/>
      <c r="CGO214" s="96"/>
      <c r="CGP214" s="96"/>
      <c r="CGQ214" s="96"/>
      <c r="CGR214" s="96"/>
      <c r="CGS214" s="96"/>
      <c r="CGT214" s="96"/>
      <c r="CGU214" s="96"/>
      <c r="CGV214" s="96"/>
      <c r="CGW214" s="96"/>
      <c r="CGX214" s="96"/>
      <c r="CGY214" s="96"/>
      <c r="CGZ214" s="96"/>
      <c r="CHA214" s="96"/>
      <c r="CHB214" s="96"/>
      <c r="CHC214" s="96"/>
      <c r="CHD214" s="96"/>
      <c r="CHE214" s="96"/>
      <c r="CHF214" s="96"/>
      <c r="CHG214" s="96"/>
      <c r="CHH214" s="96"/>
      <c r="CHI214" s="96"/>
      <c r="CHJ214" s="96"/>
      <c r="CHK214" s="96"/>
      <c r="CHL214" s="96"/>
      <c r="CHM214" s="96"/>
      <c r="CHN214" s="96"/>
      <c r="CHO214" s="96"/>
      <c r="CHP214" s="96"/>
      <c r="CHQ214" s="96"/>
      <c r="CHR214" s="96"/>
      <c r="CHS214" s="96"/>
      <c r="CHT214" s="96"/>
      <c r="CHU214" s="96"/>
      <c r="CHV214" s="96"/>
      <c r="CHW214" s="96"/>
      <c r="CHX214" s="96"/>
      <c r="CHY214" s="96"/>
      <c r="CHZ214" s="96"/>
      <c r="CIA214" s="96"/>
      <c r="CIB214" s="96"/>
      <c r="CIC214" s="96"/>
      <c r="CID214" s="96"/>
      <c r="CIE214" s="96"/>
      <c r="CIF214" s="96"/>
      <c r="CIG214" s="96"/>
      <c r="CIH214" s="96"/>
      <c r="CII214" s="96"/>
      <c r="CIJ214" s="96"/>
      <c r="CIK214" s="96"/>
      <c r="CIL214" s="96"/>
      <c r="CIM214" s="96"/>
      <c r="CIN214" s="96"/>
      <c r="CIO214" s="96"/>
      <c r="CIP214" s="96"/>
      <c r="CIQ214" s="96"/>
      <c r="CIR214" s="96"/>
      <c r="CIS214" s="96"/>
      <c r="CIT214" s="96"/>
      <c r="CIU214" s="96"/>
      <c r="CIV214" s="96"/>
      <c r="CIW214" s="96"/>
      <c r="CIX214" s="96"/>
      <c r="CIY214" s="96"/>
      <c r="CIZ214" s="96"/>
      <c r="CJA214" s="96"/>
      <c r="CJB214" s="96"/>
      <c r="CJC214" s="96"/>
      <c r="CJD214" s="96"/>
      <c r="CJE214" s="96"/>
      <c r="CJF214" s="96"/>
      <c r="CJG214" s="96"/>
      <c r="CJH214" s="96"/>
      <c r="CJI214" s="96"/>
      <c r="CJJ214" s="96"/>
      <c r="CJK214" s="96"/>
      <c r="CJL214" s="96"/>
      <c r="CJM214" s="96"/>
      <c r="CJN214" s="96"/>
      <c r="CJO214" s="96"/>
      <c r="CJP214" s="96"/>
      <c r="CJQ214" s="96"/>
      <c r="CJR214" s="96"/>
      <c r="CJS214" s="96"/>
      <c r="CJT214" s="96"/>
      <c r="CJU214" s="96"/>
      <c r="CJV214" s="96"/>
      <c r="CJW214" s="96"/>
      <c r="CJX214" s="96"/>
      <c r="CJY214" s="96"/>
      <c r="CJZ214" s="96"/>
      <c r="CKA214" s="96"/>
      <c r="CKB214" s="96"/>
      <c r="CKC214" s="96"/>
      <c r="CKD214" s="96"/>
      <c r="CKE214" s="96"/>
      <c r="CKF214" s="96"/>
      <c r="CKG214" s="96"/>
      <c r="CKH214" s="96"/>
      <c r="CKI214" s="96"/>
      <c r="CKJ214" s="96"/>
      <c r="CKK214" s="96"/>
      <c r="CKL214" s="96"/>
      <c r="CKM214" s="96"/>
      <c r="CKN214" s="96"/>
      <c r="CKO214" s="96"/>
      <c r="CKP214" s="96"/>
      <c r="CKQ214" s="96"/>
      <c r="CKR214" s="96"/>
      <c r="CKS214" s="96"/>
      <c r="CKT214" s="96"/>
      <c r="CKU214" s="96"/>
      <c r="CKV214" s="96"/>
      <c r="CKW214" s="96"/>
      <c r="CKX214" s="96"/>
      <c r="CKY214" s="96"/>
      <c r="CKZ214" s="96"/>
      <c r="CLA214" s="96"/>
      <c r="CLB214" s="96"/>
      <c r="CLC214" s="96"/>
      <c r="CLD214" s="96"/>
      <c r="CLE214" s="96"/>
      <c r="CLF214" s="96"/>
      <c r="CLG214" s="96"/>
      <c r="CLH214" s="96"/>
      <c r="CLI214" s="96"/>
      <c r="CLJ214" s="96"/>
      <c r="CLK214" s="96"/>
      <c r="CLL214" s="96"/>
      <c r="CLM214" s="96"/>
      <c r="CLN214" s="96"/>
      <c r="CLO214" s="96"/>
      <c r="CLP214" s="96"/>
      <c r="CLQ214" s="96"/>
      <c r="CLR214" s="96"/>
      <c r="CLS214" s="96"/>
      <c r="CLT214" s="96"/>
      <c r="CLU214" s="96"/>
      <c r="CLV214" s="96"/>
      <c r="CLW214" s="96"/>
      <c r="CLX214" s="96"/>
      <c r="CLY214" s="96"/>
      <c r="CLZ214" s="96"/>
      <c r="CMA214" s="96"/>
      <c r="CMB214" s="96"/>
      <c r="CMC214" s="96"/>
      <c r="CMD214" s="96"/>
      <c r="CME214" s="96"/>
      <c r="CMF214" s="96"/>
      <c r="CMG214" s="96"/>
      <c r="CMH214" s="96"/>
      <c r="CMI214" s="96"/>
      <c r="CMJ214" s="96"/>
      <c r="CMK214" s="96"/>
      <c r="CML214" s="96"/>
      <c r="CMM214" s="96"/>
      <c r="CMN214" s="96"/>
      <c r="CMO214" s="96"/>
      <c r="CMP214" s="96"/>
      <c r="CMQ214" s="96"/>
      <c r="CMR214" s="96"/>
      <c r="CMS214" s="96"/>
      <c r="CMT214" s="96"/>
      <c r="CMU214" s="96"/>
      <c r="CMV214" s="96"/>
      <c r="CMW214" s="96"/>
      <c r="CMX214" s="96"/>
      <c r="CMY214" s="96"/>
      <c r="CMZ214" s="96"/>
      <c r="CNA214" s="96"/>
      <c r="CNB214" s="96"/>
      <c r="CNC214" s="96"/>
      <c r="CND214" s="96"/>
      <c r="CNE214" s="96"/>
      <c r="CNF214" s="96"/>
      <c r="CNG214" s="96"/>
      <c r="CNH214" s="96"/>
      <c r="CNI214" s="96"/>
      <c r="CNJ214" s="96"/>
      <c r="CNK214" s="96"/>
      <c r="CNL214" s="96"/>
      <c r="CNM214" s="96"/>
      <c r="CNN214" s="96"/>
      <c r="CNO214" s="96"/>
      <c r="CNP214" s="96"/>
      <c r="CNQ214" s="96"/>
      <c r="CNR214" s="96"/>
      <c r="CNS214" s="96"/>
      <c r="CNT214" s="96"/>
      <c r="CNU214" s="96"/>
      <c r="CNV214" s="96"/>
      <c r="CNW214" s="96"/>
      <c r="CNX214" s="96"/>
      <c r="CNY214" s="96"/>
      <c r="CNZ214" s="96"/>
      <c r="COA214" s="96"/>
      <c r="COB214" s="96"/>
      <c r="COC214" s="96"/>
      <c r="COD214" s="96"/>
      <c r="COE214" s="96"/>
      <c r="COF214" s="96"/>
      <c r="COG214" s="96"/>
      <c r="COH214" s="96"/>
      <c r="COI214" s="96"/>
      <c r="COJ214" s="96"/>
      <c r="COK214" s="96"/>
      <c r="COL214" s="96"/>
      <c r="COM214" s="96"/>
      <c r="CON214" s="96"/>
      <c r="COO214" s="96"/>
      <c r="COP214" s="96"/>
      <c r="COQ214" s="96"/>
      <c r="COR214" s="96"/>
      <c r="COS214" s="96"/>
      <c r="COT214" s="96"/>
      <c r="COU214" s="96"/>
      <c r="COV214" s="96"/>
      <c r="COW214" s="96"/>
      <c r="COX214" s="96"/>
      <c r="COY214" s="96"/>
      <c r="COZ214" s="96"/>
      <c r="CPA214" s="96"/>
      <c r="CPB214" s="96"/>
      <c r="CPC214" s="96"/>
      <c r="CPD214" s="96"/>
      <c r="CPE214" s="96"/>
      <c r="CPF214" s="96"/>
      <c r="CPG214" s="96"/>
      <c r="CPH214" s="96"/>
      <c r="CPI214" s="96"/>
      <c r="CPJ214" s="96"/>
      <c r="CPK214" s="96"/>
      <c r="CPL214" s="96"/>
      <c r="CPM214" s="96"/>
      <c r="CPN214" s="96"/>
      <c r="CPO214" s="96"/>
      <c r="CPP214" s="96"/>
      <c r="CPQ214" s="96"/>
      <c r="CPR214" s="96"/>
      <c r="CPS214" s="96"/>
      <c r="CPT214" s="96"/>
      <c r="CPU214" s="96"/>
      <c r="CPV214" s="96"/>
      <c r="CPW214" s="96"/>
      <c r="CPX214" s="96"/>
      <c r="CPY214" s="96"/>
      <c r="CPZ214" s="96"/>
      <c r="CQA214" s="96"/>
      <c r="CQB214" s="96"/>
      <c r="CQC214" s="96"/>
      <c r="CQD214" s="96"/>
      <c r="CQE214" s="96"/>
      <c r="CQF214" s="96"/>
      <c r="CQG214" s="96"/>
      <c r="CQH214" s="96"/>
      <c r="CQI214" s="96"/>
      <c r="CQJ214" s="96"/>
      <c r="CQK214" s="96"/>
      <c r="CQL214" s="96"/>
      <c r="CQM214" s="96"/>
      <c r="CQN214" s="96"/>
      <c r="CQO214" s="96"/>
      <c r="CQP214" s="96"/>
      <c r="CQQ214" s="96"/>
      <c r="CQR214" s="96"/>
      <c r="CQS214" s="96"/>
      <c r="CQT214" s="96"/>
      <c r="CQU214" s="96"/>
      <c r="CQV214" s="96"/>
      <c r="CQW214" s="96"/>
      <c r="CQX214" s="96"/>
      <c r="CQY214" s="96"/>
      <c r="CQZ214" s="96"/>
      <c r="CRA214" s="96"/>
      <c r="CRB214" s="96"/>
      <c r="CRC214" s="96"/>
      <c r="CRD214" s="96"/>
      <c r="CRE214" s="96"/>
      <c r="CRF214" s="96"/>
      <c r="CRG214" s="96"/>
      <c r="CRH214" s="96"/>
      <c r="CRI214" s="96"/>
      <c r="CRJ214" s="96"/>
      <c r="CRK214" s="96"/>
      <c r="CRL214" s="96"/>
      <c r="CRM214" s="96"/>
      <c r="CRN214" s="96"/>
      <c r="CRO214" s="96"/>
      <c r="CRP214" s="96"/>
      <c r="CRQ214" s="96"/>
      <c r="CRR214" s="96"/>
      <c r="CRS214" s="96"/>
      <c r="CRT214" s="96"/>
      <c r="CRU214" s="96"/>
      <c r="CRV214" s="96"/>
      <c r="CRW214" s="96"/>
      <c r="CRX214" s="96"/>
      <c r="CRY214" s="96"/>
      <c r="CRZ214" s="96"/>
      <c r="CSA214" s="96"/>
      <c r="CSB214" s="96"/>
      <c r="CSC214" s="96"/>
      <c r="CSD214" s="96"/>
      <c r="CSE214" s="96"/>
      <c r="CSF214" s="96"/>
      <c r="CSG214" s="96"/>
      <c r="CSH214" s="96"/>
      <c r="CSI214" s="96"/>
      <c r="CSJ214" s="96"/>
      <c r="CSK214" s="96"/>
      <c r="CSL214" s="96"/>
      <c r="CSM214" s="96"/>
      <c r="CSN214" s="96"/>
      <c r="CSO214" s="96"/>
      <c r="CSP214" s="96"/>
      <c r="CSQ214" s="96"/>
      <c r="CSR214" s="96"/>
      <c r="CSS214" s="96"/>
      <c r="CST214" s="96"/>
      <c r="CSU214" s="96"/>
      <c r="CSV214" s="96"/>
      <c r="CSW214" s="96"/>
      <c r="CSX214" s="96"/>
      <c r="CSY214" s="96"/>
      <c r="CSZ214" s="96"/>
      <c r="CTA214" s="96"/>
      <c r="CTB214" s="96"/>
      <c r="CTC214" s="96"/>
      <c r="CTD214" s="96"/>
      <c r="CTE214" s="96"/>
      <c r="CTF214" s="96"/>
      <c r="CTG214" s="96"/>
      <c r="CTH214" s="96"/>
      <c r="CTI214" s="96"/>
      <c r="CTJ214" s="96"/>
      <c r="CTK214" s="96"/>
      <c r="CTL214" s="96"/>
      <c r="CTM214" s="96"/>
      <c r="CTN214" s="96"/>
      <c r="CTO214" s="96"/>
      <c r="CTP214" s="96"/>
      <c r="CTQ214" s="96"/>
      <c r="CTR214" s="96"/>
      <c r="CTS214" s="96"/>
      <c r="CTT214" s="96"/>
      <c r="CTU214" s="96"/>
      <c r="CTV214" s="96"/>
      <c r="CTW214" s="96"/>
      <c r="CTX214" s="96"/>
      <c r="CTY214" s="96"/>
      <c r="CTZ214" s="96"/>
      <c r="CUA214" s="96"/>
      <c r="CUB214" s="96"/>
      <c r="CUC214" s="96"/>
      <c r="CUD214" s="96"/>
      <c r="CUE214" s="96"/>
      <c r="CUF214" s="96"/>
      <c r="CUG214" s="96"/>
      <c r="CUH214" s="96"/>
      <c r="CUI214" s="96"/>
      <c r="CUJ214" s="96"/>
      <c r="CUK214" s="96"/>
      <c r="CUL214" s="96"/>
      <c r="CUM214" s="96"/>
      <c r="CUN214" s="96"/>
      <c r="CUO214" s="96"/>
      <c r="CUP214" s="96"/>
      <c r="CUQ214" s="96"/>
      <c r="CUR214" s="96"/>
      <c r="CUS214" s="96"/>
      <c r="CUT214" s="96"/>
      <c r="CUU214" s="96"/>
      <c r="CUV214" s="96"/>
      <c r="CUW214" s="96"/>
      <c r="CUX214" s="96"/>
      <c r="CUY214" s="96"/>
      <c r="CUZ214" s="96"/>
      <c r="CVA214" s="96"/>
      <c r="CVB214" s="96"/>
      <c r="CVC214" s="96"/>
      <c r="CVD214" s="96"/>
      <c r="CVE214" s="96"/>
      <c r="CVF214" s="96"/>
      <c r="CVG214" s="96"/>
      <c r="CVH214" s="96"/>
      <c r="CVI214" s="96"/>
      <c r="CVJ214" s="96"/>
      <c r="CVK214" s="96"/>
      <c r="CVL214" s="96"/>
      <c r="CVM214" s="96"/>
      <c r="CVN214" s="96"/>
      <c r="CVO214" s="96"/>
      <c r="CVP214" s="96"/>
      <c r="CVQ214" s="96"/>
      <c r="CVR214" s="96"/>
      <c r="CVS214" s="96"/>
      <c r="CVT214" s="96"/>
      <c r="CVU214" s="96"/>
      <c r="CVV214" s="96"/>
      <c r="CVW214" s="96"/>
      <c r="CVX214" s="96"/>
      <c r="CVY214" s="96"/>
      <c r="CVZ214" s="96"/>
      <c r="CWA214" s="96"/>
      <c r="CWB214" s="96"/>
      <c r="CWC214" s="96"/>
      <c r="CWD214" s="96"/>
      <c r="CWE214" s="96"/>
      <c r="CWF214" s="96"/>
      <c r="CWG214" s="96"/>
      <c r="CWH214" s="96"/>
      <c r="CWI214" s="96"/>
      <c r="CWJ214" s="96"/>
      <c r="CWK214" s="96"/>
      <c r="CWL214" s="96"/>
      <c r="CWM214" s="96"/>
      <c r="CWN214" s="96"/>
      <c r="CWO214" s="96"/>
      <c r="CWP214" s="96"/>
      <c r="CWQ214" s="96"/>
      <c r="CWR214" s="96"/>
      <c r="CWS214" s="96"/>
      <c r="CWT214" s="96"/>
      <c r="CWU214" s="96"/>
      <c r="CWV214" s="96"/>
      <c r="CWW214" s="96"/>
      <c r="CWX214" s="96"/>
      <c r="CWY214" s="96"/>
      <c r="CWZ214" s="96"/>
      <c r="CXA214" s="96"/>
      <c r="CXB214" s="96"/>
      <c r="CXC214" s="96"/>
      <c r="CXD214" s="96"/>
      <c r="CXE214" s="96"/>
      <c r="CXF214" s="96"/>
      <c r="CXG214" s="96"/>
      <c r="CXH214" s="96"/>
      <c r="CXI214" s="96"/>
      <c r="CXJ214" s="96"/>
      <c r="CXK214" s="96"/>
      <c r="CXL214" s="96"/>
      <c r="CXM214" s="96"/>
      <c r="CXN214" s="96"/>
      <c r="CXO214" s="96"/>
      <c r="CXP214" s="96"/>
      <c r="CXQ214" s="96"/>
      <c r="CXR214" s="96"/>
      <c r="CXS214" s="96"/>
      <c r="CXT214" s="96"/>
      <c r="CXU214" s="96"/>
      <c r="CXV214" s="96"/>
      <c r="CXW214" s="96"/>
      <c r="CXX214" s="96"/>
      <c r="CXY214" s="96"/>
      <c r="CXZ214" s="96"/>
      <c r="CYA214" s="96"/>
      <c r="CYB214" s="96"/>
      <c r="CYC214" s="96"/>
      <c r="CYD214" s="96"/>
      <c r="CYE214" s="96"/>
      <c r="CYF214" s="96"/>
      <c r="CYG214" s="96"/>
      <c r="CYH214" s="96"/>
      <c r="CYI214" s="96"/>
      <c r="CYJ214" s="96"/>
      <c r="CYK214" s="96"/>
      <c r="CYL214" s="96"/>
      <c r="CYM214" s="96"/>
      <c r="CYN214" s="96"/>
      <c r="CYO214" s="96"/>
      <c r="CYP214" s="96"/>
      <c r="CYQ214" s="96"/>
      <c r="CYR214" s="96"/>
      <c r="CYS214" s="96"/>
      <c r="CYT214" s="96"/>
      <c r="CYU214" s="96"/>
      <c r="CYV214" s="96"/>
      <c r="CYW214" s="96"/>
      <c r="CYX214" s="96"/>
      <c r="CYY214" s="96"/>
      <c r="CYZ214" s="96"/>
      <c r="CZA214" s="96"/>
      <c r="CZB214" s="96"/>
      <c r="CZC214" s="96"/>
      <c r="CZD214" s="96"/>
      <c r="CZE214" s="96"/>
      <c r="CZF214" s="96"/>
      <c r="CZG214" s="96"/>
      <c r="CZH214" s="96"/>
      <c r="CZI214" s="96"/>
      <c r="CZJ214" s="96"/>
      <c r="CZK214" s="96"/>
      <c r="CZL214" s="96"/>
      <c r="CZM214" s="96"/>
      <c r="CZN214" s="96"/>
      <c r="CZO214" s="96"/>
      <c r="CZP214" s="96"/>
      <c r="CZQ214" s="96"/>
      <c r="CZR214" s="96"/>
      <c r="CZS214" s="96"/>
      <c r="CZT214" s="96"/>
      <c r="CZU214" s="96"/>
      <c r="CZV214" s="96"/>
      <c r="CZW214" s="96"/>
      <c r="CZX214" s="96"/>
      <c r="CZY214" s="96"/>
      <c r="CZZ214" s="96"/>
      <c r="DAA214" s="96"/>
      <c r="DAB214" s="96"/>
      <c r="DAC214" s="96"/>
      <c r="DAD214" s="96"/>
      <c r="DAE214" s="96"/>
      <c r="DAF214" s="96"/>
      <c r="DAG214" s="96"/>
      <c r="DAH214" s="96"/>
      <c r="DAI214" s="96"/>
      <c r="DAJ214" s="96"/>
      <c r="DAK214" s="96"/>
      <c r="DAL214" s="96"/>
      <c r="DAM214" s="96"/>
      <c r="DAN214" s="96"/>
      <c r="DAO214" s="96"/>
      <c r="DAP214" s="96"/>
      <c r="DAQ214" s="96"/>
      <c r="DAR214" s="96"/>
      <c r="DAS214" s="96"/>
      <c r="DAT214" s="96"/>
      <c r="DAU214" s="96"/>
      <c r="DAV214" s="96"/>
      <c r="DAW214" s="96"/>
      <c r="DAX214" s="96"/>
      <c r="DAY214" s="96"/>
      <c r="DAZ214" s="96"/>
      <c r="DBA214" s="96"/>
      <c r="DBB214" s="96"/>
      <c r="DBC214" s="96"/>
      <c r="DBD214" s="96"/>
      <c r="DBE214" s="96"/>
      <c r="DBF214" s="96"/>
      <c r="DBG214" s="96"/>
      <c r="DBH214" s="96"/>
      <c r="DBI214" s="96"/>
      <c r="DBJ214" s="96"/>
      <c r="DBK214" s="96"/>
      <c r="DBL214" s="96"/>
      <c r="DBM214" s="96"/>
      <c r="DBN214" s="96"/>
      <c r="DBO214" s="96"/>
      <c r="DBP214" s="96"/>
      <c r="DBQ214" s="96"/>
      <c r="DBR214" s="96"/>
      <c r="DBS214" s="96"/>
      <c r="DBT214" s="96"/>
      <c r="DBU214" s="96"/>
      <c r="DBV214" s="96"/>
      <c r="DBW214" s="96"/>
      <c r="DBX214" s="96"/>
      <c r="DBY214" s="96"/>
      <c r="DBZ214" s="96"/>
      <c r="DCA214" s="96"/>
      <c r="DCB214" s="96"/>
      <c r="DCC214" s="96"/>
      <c r="DCD214" s="96"/>
      <c r="DCE214" s="96"/>
      <c r="DCF214" s="96"/>
      <c r="DCG214" s="96"/>
      <c r="DCH214" s="96"/>
      <c r="DCI214" s="96"/>
      <c r="DCJ214" s="96"/>
      <c r="DCK214" s="96"/>
      <c r="DCL214" s="96"/>
      <c r="DCM214" s="96"/>
      <c r="DCN214" s="96"/>
      <c r="DCO214" s="96"/>
      <c r="DCP214" s="96"/>
      <c r="DCQ214" s="96"/>
      <c r="DCR214" s="96"/>
      <c r="DCS214" s="96"/>
      <c r="DCT214" s="96"/>
      <c r="DCU214" s="96"/>
      <c r="DCV214" s="96"/>
      <c r="DCW214" s="96"/>
      <c r="DCX214" s="96"/>
      <c r="DCY214" s="96"/>
      <c r="DCZ214" s="96"/>
      <c r="DDA214" s="96"/>
      <c r="DDB214" s="96"/>
      <c r="DDC214" s="96"/>
      <c r="DDD214" s="96"/>
      <c r="DDE214" s="96"/>
      <c r="DDF214" s="96"/>
      <c r="DDG214" s="96"/>
      <c r="DDH214" s="96"/>
      <c r="DDI214" s="96"/>
      <c r="DDJ214" s="96"/>
      <c r="DDK214" s="96"/>
      <c r="DDL214" s="96"/>
      <c r="DDM214" s="96"/>
      <c r="DDN214" s="96"/>
      <c r="DDO214" s="96"/>
      <c r="DDP214" s="96"/>
      <c r="DDQ214" s="96"/>
      <c r="DDR214" s="96"/>
      <c r="DDS214" s="96"/>
      <c r="DDT214" s="96"/>
      <c r="DDU214" s="96"/>
      <c r="DDV214" s="96"/>
      <c r="DDW214" s="96"/>
      <c r="DDX214" s="96"/>
      <c r="DDY214" s="96"/>
      <c r="DDZ214" s="96"/>
      <c r="DEA214" s="96"/>
      <c r="DEB214" s="96"/>
      <c r="DEC214" s="96"/>
      <c r="DED214" s="96"/>
      <c r="DEE214" s="96"/>
      <c r="DEF214" s="96"/>
      <c r="DEG214" s="96"/>
      <c r="DEH214" s="96"/>
      <c r="DEI214" s="96"/>
      <c r="DEJ214" s="96"/>
      <c r="DEK214" s="96"/>
      <c r="DEL214" s="96"/>
      <c r="DEM214" s="96"/>
      <c r="DEN214" s="96"/>
      <c r="DEO214" s="96"/>
      <c r="DEP214" s="96"/>
      <c r="DEQ214" s="96"/>
      <c r="DER214" s="96"/>
      <c r="DES214" s="96"/>
      <c r="DET214" s="96"/>
      <c r="DEU214" s="96"/>
      <c r="DEV214" s="96"/>
      <c r="DEW214" s="96"/>
      <c r="DEX214" s="96"/>
      <c r="DEY214" s="96"/>
      <c r="DEZ214" s="96"/>
      <c r="DFA214" s="96"/>
      <c r="DFB214" s="96"/>
      <c r="DFC214" s="96"/>
      <c r="DFD214" s="96"/>
      <c r="DFE214" s="96"/>
      <c r="DFF214" s="96"/>
      <c r="DFG214" s="96"/>
      <c r="DFH214" s="96"/>
      <c r="DFI214" s="96"/>
      <c r="DFJ214" s="96"/>
      <c r="DFK214" s="96"/>
      <c r="DFL214" s="96"/>
      <c r="DFM214" s="96"/>
      <c r="DFN214" s="96"/>
      <c r="DFO214" s="96"/>
      <c r="DFP214" s="96"/>
      <c r="DFQ214" s="96"/>
      <c r="DFR214" s="96"/>
      <c r="DFS214" s="96"/>
      <c r="DFT214" s="96"/>
      <c r="DFU214" s="96"/>
      <c r="DFV214" s="96"/>
      <c r="DFW214" s="96"/>
      <c r="DFX214" s="96"/>
      <c r="DFY214" s="96"/>
      <c r="DFZ214" s="96"/>
      <c r="DGA214" s="96"/>
      <c r="DGB214" s="96"/>
      <c r="DGC214" s="96"/>
      <c r="DGD214" s="96"/>
      <c r="DGE214" s="96"/>
      <c r="DGF214" s="96"/>
      <c r="DGG214" s="96"/>
      <c r="DGH214" s="96"/>
      <c r="DGI214" s="96"/>
      <c r="DGJ214" s="96"/>
      <c r="DGK214" s="96"/>
      <c r="DGL214" s="96"/>
      <c r="DGM214" s="96"/>
      <c r="DGN214" s="96"/>
      <c r="DGO214" s="96"/>
      <c r="DGP214" s="96"/>
      <c r="DGQ214" s="96"/>
      <c r="DGR214" s="96"/>
      <c r="DGS214" s="96"/>
      <c r="DGT214" s="96"/>
      <c r="DGU214" s="96"/>
      <c r="DGV214" s="96"/>
      <c r="DGW214" s="96"/>
      <c r="DGX214" s="96"/>
      <c r="DGY214" s="96"/>
      <c r="DGZ214" s="96"/>
      <c r="DHA214" s="96"/>
      <c r="DHB214" s="96"/>
      <c r="DHC214" s="96"/>
      <c r="DHD214" s="96"/>
      <c r="DHE214" s="96"/>
      <c r="DHF214" s="96"/>
      <c r="DHG214" s="96"/>
      <c r="DHH214" s="96"/>
      <c r="DHI214" s="96"/>
      <c r="DHJ214" s="96"/>
      <c r="DHK214" s="96"/>
      <c r="DHL214" s="96"/>
      <c r="DHM214" s="96"/>
      <c r="DHN214" s="96"/>
      <c r="DHO214" s="96"/>
      <c r="DHP214" s="96"/>
      <c r="DHQ214" s="96"/>
      <c r="DHR214" s="96"/>
      <c r="DHS214" s="96"/>
      <c r="DHT214" s="96"/>
      <c r="DHU214" s="96"/>
      <c r="DHV214" s="96"/>
      <c r="DHW214" s="96"/>
      <c r="DHX214" s="96"/>
      <c r="DHY214" s="96"/>
      <c r="DHZ214" s="96"/>
      <c r="DIA214" s="96"/>
      <c r="DIB214" s="96"/>
      <c r="DIC214" s="96"/>
      <c r="DID214" s="96"/>
      <c r="DIE214" s="96"/>
      <c r="DIF214" s="96"/>
      <c r="DIG214" s="96"/>
      <c r="DIH214" s="96"/>
      <c r="DII214" s="96"/>
      <c r="DIJ214" s="96"/>
      <c r="DIK214" s="96"/>
      <c r="DIL214" s="96"/>
      <c r="DIM214" s="96"/>
      <c r="DIN214" s="96"/>
      <c r="DIO214" s="96"/>
      <c r="DIP214" s="96"/>
      <c r="DIQ214" s="96"/>
      <c r="DIR214" s="96"/>
      <c r="DIS214" s="96"/>
      <c r="DIT214" s="96"/>
      <c r="DIU214" s="96"/>
      <c r="DIV214" s="96"/>
      <c r="DIW214" s="96"/>
      <c r="DIX214" s="96"/>
      <c r="DIY214" s="96"/>
      <c r="DIZ214" s="96"/>
      <c r="DJA214" s="96"/>
      <c r="DJB214" s="96"/>
      <c r="DJC214" s="96"/>
      <c r="DJD214" s="96"/>
      <c r="DJE214" s="96"/>
      <c r="DJF214" s="96"/>
      <c r="DJG214" s="96"/>
      <c r="DJH214" s="96"/>
      <c r="DJI214" s="96"/>
      <c r="DJJ214" s="96"/>
      <c r="DJK214" s="96"/>
      <c r="DJL214" s="96"/>
      <c r="DJM214" s="96"/>
      <c r="DJN214" s="96"/>
      <c r="DJO214" s="96"/>
      <c r="DJP214" s="96"/>
      <c r="DJQ214" s="96"/>
      <c r="DJR214" s="96"/>
      <c r="DJS214" s="96"/>
      <c r="DJT214" s="96"/>
      <c r="DJU214" s="96"/>
      <c r="DJV214" s="96"/>
      <c r="DJW214" s="96"/>
      <c r="DJX214" s="96"/>
      <c r="DJY214" s="96"/>
      <c r="DJZ214" s="96"/>
      <c r="DKA214" s="96"/>
      <c r="DKB214" s="96"/>
      <c r="DKC214" s="96"/>
      <c r="DKD214" s="96"/>
      <c r="DKE214" s="96"/>
      <c r="DKF214" s="96"/>
      <c r="DKG214" s="96"/>
      <c r="DKH214" s="96"/>
      <c r="DKI214" s="96"/>
      <c r="DKJ214" s="96"/>
      <c r="DKK214" s="96"/>
      <c r="DKL214" s="96"/>
      <c r="DKM214" s="96"/>
      <c r="DKN214" s="96"/>
      <c r="DKO214" s="96"/>
      <c r="DKP214" s="96"/>
      <c r="DKQ214" s="96"/>
      <c r="DKR214" s="96"/>
      <c r="DKS214" s="96"/>
      <c r="DKT214" s="96"/>
      <c r="DKU214" s="96"/>
      <c r="DKV214" s="96"/>
      <c r="DKW214" s="96"/>
      <c r="DKX214" s="96"/>
      <c r="DKY214" s="96"/>
      <c r="DKZ214" s="96"/>
      <c r="DLA214" s="96"/>
      <c r="DLB214" s="96"/>
      <c r="DLC214" s="96"/>
      <c r="DLD214" s="96"/>
      <c r="DLE214" s="96"/>
      <c r="DLF214" s="96"/>
      <c r="DLG214" s="96"/>
      <c r="DLH214" s="96"/>
      <c r="DLI214" s="96"/>
      <c r="DLJ214" s="96"/>
      <c r="DLK214" s="96"/>
      <c r="DLL214" s="96"/>
      <c r="DLM214" s="96"/>
      <c r="DLN214" s="96"/>
      <c r="DLO214" s="96"/>
      <c r="DLP214" s="96"/>
      <c r="DLQ214" s="96"/>
      <c r="DLR214" s="96"/>
      <c r="DLS214" s="96"/>
      <c r="DLT214" s="96"/>
      <c r="DLU214" s="96"/>
      <c r="DLV214" s="96"/>
      <c r="DLW214" s="96"/>
      <c r="DLX214" s="96"/>
      <c r="DLY214" s="96"/>
      <c r="DLZ214" s="96"/>
      <c r="DMA214" s="96"/>
      <c r="DMB214" s="96"/>
      <c r="DMC214" s="96"/>
      <c r="DMD214" s="96"/>
      <c r="DME214" s="96"/>
      <c r="DMF214" s="96"/>
      <c r="DMG214" s="96"/>
      <c r="DMH214" s="96"/>
      <c r="DMI214" s="96"/>
      <c r="DMJ214" s="96"/>
      <c r="DMK214" s="96"/>
      <c r="DML214" s="96"/>
      <c r="DMM214" s="96"/>
      <c r="DMN214" s="96"/>
      <c r="DMO214" s="96"/>
      <c r="DMP214" s="96"/>
      <c r="DMQ214" s="96"/>
      <c r="DMR214" s="96"/>
      <c r="DMS214" s="96"/>
      <c r="DMT214" s="96"/>
      <c r="DMU214" s="96"/>
      <c r="DMV214" s="96"/>
      <c r="DMW214" s="96"/>
      <c r="DMX214" s="96"/>
      <c r="DMY214" s="96"/>
      <c r="DMZ214" s="96"/>
      <c r="DNA214" s="96"/>
      <c r="DNB214" s="96"/>
      <c r="DNC214" s="96"/>
      <c r="DND214" s="96"/>
      <c r="DNE214" s="96"/>
      <c r="DNF214" s="96"/>
      <c r="DNG214" s="96"/>
      <c r="DNH214" s="96"/>
      <c r="DNI214" s="96"/>
      <c r="DNJ214" s="96"/>
      <c r="DNK214" s="96"/>
      <c r="DNL214" s="96"/>
      <c r="DNM214" s="96"/>
      <c r="DNN214" s="96"/>
      <c r="DNO214" s="96"/>
      <c r="DNP214" s="96"/>
      <c r="DNQ214" s="96"/>
      <c r="DNR214" s="96"/>
      <c r="DNS214" s="96"/>
      <c r="DNT214" s="96"/>
      <c r="DNU214" s="96"/>
      <c r="DNV214" s="96"/>
      <c r="DNW214" s="96"/>
      <c r="DNX214" s="96"/>
      <c r="DNY214" s="96"/>
      <c r="DNZ214" s="96"/>
      <c r="DOA214" s="96"/>
      <c r="DOB214" s="96"/>
      <c r="DOC214" s="96"/>
      <c r="DOD214" s="96"/>
      <c r="DOE214" s="96"/>
      <c r="DOF214" s="96"/>
      <c r="DOG214" s="96"/>
      <c r="DOH214" s="96"/>
      <c r="DOI214" s="96"/>
      <c r="DOJ214" s="96"/>
      <c r="DOK214" s="96"/>
      <c r="DOL214" s="96"/>
      <c r="DOM214" s="96"/>
      <c r="DON214" s="96"/>
      <c r="DOO214" s="96"/>
      <c r="DOP214" s="96"/>
      <c r="DOQ214" s="96"/>
      <c r="DOR214" s="96"/>
      <c r="DOS214" s="96"/>
      <c r="DOT214" s="96"/>
      <c r="DOU214" s="96"/>
      <c r="DOV214" s="96"/>
      <c r="DOW214" s="96"/>
      <c r="DOX214" s="96"/>
      <c r="DOY214" s="96"/>
      <c r="DOZ214" s="96"/>
      <c r="DPA214" s="96"/>
      <c r="DPB214" s="96"/>
      <c r="DPC214" s="96"/>
      <c r="DPD214" s="96"/>
      <c r="DPE214" s="96"/>
      <c r="DPF214" s="96"/>
      <c r="DPG214" s="96"/>
      <c r="DPH214" s="96"/>
      <c r="DPI214" s="96"/>
      <c r="DPJ214" s="96"/>
      <c r="DPK214" s="96"/>
      <c r="DPL214" s="96"/>
      <c r="DPM214" s="96"/>
      <c r="DPN214" s="96"/>
      <c r="DPO214" s="96"/>
      <c r="DPP214" s="96"/>
      <c r="DPQ214" s="96"/>
      <c r="DPR214" s="96"/>
      <c r="DPS214" s="96"/>
      <c r="DPT214" s="96"/>
      <c r="DPU214" s="96"/>
      <c r="DPV214" s="96"/>
      <c r="DPW214" s="96"/>
      <c r="DPX214" s="96"/>
      <c r="DPY214" s="96"/>
      <c r="DPZ214" s="96"/>
      <c r="DQA214" s="96"/>
      <c r="DQB214" s="96"/>
      <c r="DQC214" s="96"/>
      <c r="DQD214" s="96"/>
      <c r="DQE214" s="96"/>
      <c r="DQF214" s="96"/>
      <c r="DQG214" s="96"/>
      <c r="DQH214" s="96"/>
      <c r="DQI214" s="96"/>
      <c r="DQJ214" s="96"/>
      <c r="DQK214" s="96"/>
      <c r="DQL214" s="96"/>
      <c r="DQM214" s="96"/>
      <c r="DQN214" s="96"/>
      <c r="DQO214" s="96"/>
      <c r="DQP214" s="96"/>
      <c r="DQQ214" s="96"/>
      <c r="DQR214" s="96"/>
      <c r="DQS214" s="96"/>
      <c r="DQT214" s="96"/>
      <c r="DQU214" s="96"/>
      <c r="DQV214" s="96"/>
      <c r="DQW214" s="96"/>
      <c r="DQX214" s="96"/>
      <c r="DQY214" s="96"/>
      <c r="DQZ214" s="96"/>
      <c r="DRA214" s="96"/>
      <c r="DRB214" s="96"/>
      <c r="DRC214" s="96"/>
      <c r="DRD214" s="96"/>
      <c r="DRE214" s="96"/>
      <c r="DRF214" s="96"/>
      <c r="DRG214" s="96"/>
      <c r="DRH214" s="96"/>
      <c r="DRI214" s="96"/>
      <c r="DRJ214" s="96"/>
      <c r="DRK214" s="96"/>
      <c r="DRL214" s="96"/>
      <c r="DRM214" s="96"/>
      <c r="DRN214" s="96"/>
      <c r="DRO214" s="96"/>
      <c r="DRP214" s="96"/>
      <c r="DRQ214" s="96"/>
      <c r="DRR214" s="96"/>
      <c r="DRS214" s="96"/>
      <c r="DRT214" s="96"/>
      <c r="DRU214" s="96"/>
      <c r="DRV214" s="96"/>
      <c r="DRW214" s="96"/>
      <c r="DRX214" s="96"/>
      <c r="DRY214" s="96"/>
      <c r="DRZ214" s="96"/>
      <c r="DSA214" s="96"/>
      <c r="DSB214" s="96"/>
      <c r="DSC214" s="96"/>
      <c r="DSD214" s="96"/>
      <c r="DSE214" s="96"/>
      <c r="DSF214" s="96"/>
      <c r="DSG214" s="96"/>
      <c r="DSH214" s="96"/>
      <c r="DSI214" s="96"/>
      <c r="DSJ214" s="96"/>
      <c r="DSK214" s="96"/>
      <c r="DSL214" s="96"/>
      <c r="DSM214" s="96"/>
      <c r="DSN214" s="96"/>
      <c r="DSO214" s="96"/>
      <c r="DSP214" s="96"/>
      <c r="DSQ214" s="96"/>
      <c r="DSR214" s="96"/>
      <c r="DSS214" s="96"/>
      <c r="DST214" s="96"/>
      <c r="DSU214" s="96"/>
      <c r="DSV214" s="96"/>
      <c r="DSW214" s="96"/>
      <c r="DSX214" s="96"/>
      <c r="DSY214" s="96"/>
      <c r="DSZ214" s="96"/>
      <c r="DTA214" s="96"/>
      <c r="DTB214" s="96"/>
      <c r="DTC214" s="96"/>
      <c r="DTD214" s="96"/>
      <c r="DTE214" s="96"/>
      <c r="DTF214" s="96"/>
      <c r="DTG214" s="96"/>
      <c r="DTH214" s="96"/>
      <c r="DTI214" s="96"/>
      <c r="DTJ214" s="96"/>
      <c r="DTK214" s="96"/>
      <c r="DTL214" s="96"/>
      <c r="DTM214" s="96"/>
      <c r="DTN214" s="96"/>
      <c r="DTO214" s="96"/>
      <c r="DTP214" s="96"/>
      <c r="DTQ214" s="96"/>
      <c r="DTR214" s="96"/>
      <c r="DTS214" s="96"/>
      <c r="DTT214" s="96"/>
      <c r="DTU214" s="96"/>
      <c r="DTV214" s="96"/>
      <c r="DTW214" s="96"/>
      <c r="DTX214" s="96"/>
      <c r="DTY214" s="96"/>
      <c r="DTZ214" s="96"/>
      <c r="DUA214" s="96"/>
      <c r="DUB214" s="96"/>
      <c r="DUC214" s="96"/>
      <c r="DUD214" s="96"/>
      <c r="DUE214" s="96"/>
      <c r="DUF214" s="96"/>
      <c r="DUG214" s="96"/>
      <c r="DUH214" s="96"/>
      <c r="DUI214" s="96"/>
      <c r="DUJ214" s="96"/>
      <c r="DUK214" s="96"/>
      <c r="DUL214" s="96"/>
      <c r="DUM214" s="96"/>
      <c r="DUN214" s="96"/>
      <c r="DUO214" s="96"/>
      <c r="DUP214" s="96"/>
      <c r="DUQ214" s="96"/>
      <c r="DUR214" s="96"/>
      <c r="DUS214" s="96"/>
      <c r="DUT214" s="96"/>
      <c r="DUU214" s="96"/>
      <c r="DUV214" s="96"/>
      <c r="DUW214" s="96"/>
      <c r="DUX214" s="96"/>
      <c r="DUY214" s="96"/>
      <c r="DUZ214" s="96"/>
      <c r="DVA214" s="96"/>
      <c r="DVB214" s="96"/>
      <c r="DVC214" s="96"/>
      <c r="DVD214" s="96"/>
      <c r="DVE214" s="96"/>
      <c r="DVF214" s="96"/>
      <c r="DVG214" s="96"/>
      <c r="DVH214" s="96"/>
      <c r="DVI214" s="96"/>
      <c r="DVJ214" s="96"/>
      <c r="DVK214" s="96"/>
      <c r="DVL214" s="96"/>
      <c r="DVM214" s="96"/>
      <c r="DVN214" s="96"/>
      <c r="DVO214" s="96"/>
      <c r="DVP214" s="96"/>
      <c r="DVQ214" s="96"/>
      <c r="DVR214" s="96"/>
      <c r="DVS214" s="96"/>
      <c r="DVT214" s="96"/>
      <c r="DVU214" s="96"/>
      <c r="DVV214" s="96"/>
      <c r="DVW214" s="96"/>
      <c r="DVX214" s="96"/>
      <c r="DVY214" s="96"/>
      <c r="DVZ214" s="96"/>
      <c r="DWA214" s="96"/>
      <c r="DWB214" s="96"/>
      <c r="DWC214" s="96"/>
      <c r="DWD214" s="96"/>
      <c r="DWE214" s="96"/>
      <c r="DWF214" s="96"/>
      <c r="DWG214" s="96"/>
      <c r="DWH214" s="96"/>
      <c r="DWI214" s="96"/>
      <c r="DWJ214" s="96"/>
      <c r="DWK214" s="96"/>
      <c r="DWL214" s="96"/>
      <c r="DWM214" s="96"/>
      <c r="DWN214" s="96"/>
      <c r="DWO214" s="96"/>
      <c r="DWP214" s="96"/>
      <c r="DWQ214" s="96"/>
      <c r="DWR214" s="96"/>
      <c r="DWS214" s="96"/>
      <c r="DWT214" s="96"/>
      <c r="DWU214" s="96"/>
      <c r="DWV214" s="96"/>
      <c r="DWW214" s="96"/>
      <c r="DWX214" s="96"/>
      <c r="DWY214" s="96"/>
      <c r="DWZ214" s="96"/>
      <c r="DXA214" s="96"/>
      <c r="DXB214" s="96"/>
      <c r="DXC214" s="96"/>
      <c r="DXD214" s="96"/>
      <c r="DXE214" s="96"/>
      <c r="DXF214" s="96"/>
      <c r="DXG214" s="96"/>
      <c r="DXH214" s="96"/>
      <c r="DXI214" s="96"/>
      <c r="DXJ214" s="96"/>
      <c r="DXK214" s="96"/>
      <c r="DXL214" s="96"/>
      <c r="DXM214" s="96"/>
      <c r="DXN214" s="96"/>
      <c r="DXO214" s="96"/>
      <c r="DXP214" s="96"/>
      <c r="DXQ214" s="96"/>
      <c r="DXR214" s="96"/>
      <c r="DXS214" s="96"/>
      <c r="DXT214" s="96"/>
      <c r="DXU214" s="96"/>
      <c r="DXV214" s="96"/>
      <c r="DXW214" s="96"/>
      <c r="DXX214" s="96"/>
      <c r="DXY214" s="96"/>
      <c r="DXZ214" s="96"/>
      <c r="DYA214" s="96"/>
      <c r="DYB214" s="96"/>
      <c r="DYC214" s="96"/>
      <c r="DYD214" s="96"/>
      <c r="DYE214" s="96"/>
      <c r="DYF214" s="96"/>
      <c r="DYG214" s="96"/>
      <c r="DYH214" s="96"/>
      <c r="DYI214" s="96"/>
      <c r="DYJ214" s="96"/>
      <c r="DYK214" s="96"/>
      <c r="DYL214" s="96"/>
      <c r="DYM214" s="96"/>
      <c r="DYN214" s="96"/>
      <c r="DYO214" s="96"/>
      <c r="DYP214" s="96"/>
      <c r="DYQ214" s="96"/>
      <c r="DYR214" s="96"/>
      <c r="DYS214" s="96"/>
      <c r="DYT214" s="96"/>
      <c r="DYU214" s="96"/>
      <c r="DYV214" s="96"/>
      <c r="DYW214" s="96"/>
      <c r="DYX214" s="96"/>
      <c r="DYY214" s="96"/>
      <c r="DYZ214" s="96"/>
      <c r="DZA214" s="96"/>
      <c r="DZB214" s="96"/>
      <c r="DZC214" s="96"/>
      <c r="DZD214" s="96"/>
      <c r="DZE214" s="96"/>
      <c r="DZF214" s="96"/>
      <c r="DZG214" s="96"/>
      <c r="DZH214" s="96"/>
      <c r="DZI214" s="96"/>
      <c r="DZJ214" s="96"/>
      <c r="DZK214" s="96"/>
      <c r="DZL214" s="96"/>
      <c r="DZM214" s="96"/>
      <c r="DZN214" s="96"/>
      <c r="DZO214" s="96"/>
      <c r="DZP214" s="96"/>
      <c r="DZQ214" s="96"/>
      <c r="DZR214" s="96"/>
      <c r="DZS214" s="96"/>
      <c r="DZT214" s="96"/>
      <c r="DZU214" s="96"/>
      <c r="DZV214" s="96"/>
      <c r="DZW214" s="96"/>
      <c r="DZX214" s="96"/>
      <c r="DZY214" s="96"/>
      <c r="DZZ214" s="96"/>
      <c r="EAA214" s="96"/>
      <c r="EAB214" s="96"/>
      <c r="EAC214" s="96"/>
      <c r="EAD214" s="96"/>
      <c r="EAE214" s="96"/>
      <c r="EAF214" s="96"/>
      <c r="EAG214" s="96"/>
      <c r="EAH214" s="96"/>
      <c r="EAI214" s="96"/>
      <c r="EAJ214" s="96"/>
      <c r="EAK214" s="96"/>
      <c r="EAL214" s="96"/>
      <c r="EAM214" s="96"/>
      <c r="EAN214" s="96"/>
      <c r="EAO214" s="96"/>
      <c r="EAP214" s="96"/>
      <c r="EAQ214" s="96"/>
      <c r="EAR214" s="96"/>
      <c r="EAS214" s="96"/>
      <c r="EAT214" s="96"/>
      <c r="EAU214" s="96"/>
      <c r="EAV214" s="96"/>
      <c r="EAW214" s="96"/>
      <c r="EAX214" s="96"/>
      <c r="EAY214" s="96"/>
      <c r="EAZ214" s="96"/>
      <c r="EBA214" s="96"/>
      <c r="EBB214" s="96"/>
      <c r="EBC214" s="96"/>
      <c r="EBD214" s="96"/>
      <c r="EBE214" s="96"/>
      <c r="EBF214" s="96"/>
      <c r="EBG214" s="96"/>
      <c r="EBH214" s="96"/>
      <c r="EBI214" s="96"/>
      <c r="EBJ214" s="96"/>
      <c r="EBK214" s="96"/>
      <c r="EBL214" s="96"/>
      <c r="EBM214" s="96"/>
      <c r="EBN214" s="96"/>
      <c r="EBO214" s="96"/>
      <c r="EBP214" s="96"/>
      <c r="EBQ214" s="96"/>
      <c r="EBR214" s="96"/>
      <c r="EBS214" s="96"/>
      <c r="EBT214" s="96"/>
      <c r="EBU214" s="96"/>
      <c r="EBV214" s="96"/>
      <c r="EBW214" s="96"/>
      <c r="EBX214" s="96"/>
      <c r="EBY214" s="96"/>
      <c r="EBZ214" s="96"/>
      <c r="ECA214" s="96"/>
      <c r="ECB214" s="96"/>
      <c r="ECC214" s="96"/>
      <c r="ECD214" s="96"/>
      <c r="ECE214" s="96"/>
      <c r="ECF214" s="96"/>
      <c r="ECG214" s="96"/>
      <c r="ECH214" s="96"/>
      <c r="ECI214" s="96"/>
      <c r="ECJ214" s="96"/>
      <c r="ECK214" s="96"/>
      <c r="ECL214" s="96"/>
      <c r="ECM214" s="96"/>
      <c r="ECN214" s="96"/>
      <c r="ECO214" s="96"/>
      <c r="ECP214" s="96"/>
      <c r="ECQ214" s="96"/>
      <c r="ECR214" s="96"/>
      <c r="ECS214" s="96"/>
      <c r="ECT214" s="96"/>
      <c r="ECU214" s="96"/>
      <c r="ECV214" s="96"/>
      <c r="ECW214" s="96"/>
      <c r="ECX214" s="96"/>
      <c r="ECY214" s="96"/>
      <c r="ECZ214" s="96"/>
      <c r="EDA214" s="96"/>
      <c r="EDB214" s="96"/>
      <c r="EDC214" s="96"/>
      <c r="EDD214" s="96"/>
      <c r="EDE214" s="96"/>
      <c r="EDF214" s="96"/>
      <c r="EDG214" s="96"/>
      <c r="EDH214" s="96"/>
      <c r="EDI214" s="96"/>
      <c r="EDJ214" s="96"/>
      <c r="EDK214" s="96"/>
      <c r="EDL214" s="96"/>
      <c r="EDM214" s="96"/>
      <c r="EDN214" s="96"/>
      <c r="EDO214" s="96"/>
      <c r="EDP214" s="96"/>
      <c r="EDQ214" s="96"/>
      <c r="EDR214" s="96"/>
      <c r="EDS214" s="96"/>
      <c r="EDT214" s="96"/>
      <c r="EDU214" s="96"/>
      <c r="EDV214" s="96"/>
      <c r="EDW214" s="96"/>
      <c r="EDX214" s="96"/>
      <c r="EDY214" s="96"/>
      <c r="EDZ214" s="96"/>
      <c r="EEA214" s="96"/>
      <c r="EEB214" s="96"/>
      <c r="EEC214" s="96"/>
      <c r="EED214" s="96"/>
      <c r="EEE214" s="96"/>
      <c r="EEF214" s="96"/>
      <c r="EEG214" s="96"/>
      <c r="EEH214" s="96"/>
      <c r="EEI214" s="96"/>
      <c r="EEJ214" s="96"/>
      <c r="EEK214" s="96"/>
      <c r="EEL214" s="96"/>
      <c r="EEM214" s="96"/>
      <c r="EEN214" s="96"/>
      <c r="EEO214" s="96"/>
      <c r="EEP214" s="96"/>
      <c r="EEQ214" s="96"/>
      <c r="EER214" s="96"/>
      <c r="EES214" s="96"/>
      <c r="EET214" s="96"/>
      <c r="EEU214" s="96"/>
      <c r="EEV214" s="96"/>
      <c r="EEW214" s="96"/>
      <c r="EEX214" s="96"/>
      <c r="EEY214" s="96"/>
      <c r="EEZ214" s="96"/>
      <c r="EFA214" s="96"/>
      <c r="EFB214" s="96"/>
      <c r="EFC214" s="96"/>
      <c r="EFD214" s="96"/>
      <c r="EFE214" s="96"/>
      <c r="EFF214" s="96"/>
      <c r="EFG214" s="96"/>
      <c r="EFH214" s="96"/>
      <c r="EFI214" s="96"/>
      <c r="EFJ214" s="96"/>
      <c r="EFK214" s="96"/>
      <c r="EFL214" s="96"/>
      <c r="EFM214" s="96"/>
      <c r="EFN214" s="96"/>
      <c r="EFO214" s="96"/>
      <c r="EFP214" s="96"/>
      <c r="EFQ214" s="96"/>
      <c r="EFR214" s="96"/>
      <c r="EFS214" s="96"/>
      <c r="EFT214" s="96"/>
      <c r="EFU214" s="96"/>
      <c r="EFV214" s="96"/>
      <c r="EFW214" s="96"/>
      <c r="EFX214" s="96"/>
      <c r="EFY214" s="96"/>
      <c r="EFZ214" s="96"/>
      <c r="EGA214" s="96"/>
      <c r="EGB214" s="96"/>
      <c r="EGC214" s="96"/>
      <c r="EGD214" s="96"/>
      <c r="EGE214" s="96"/>
      <c r="EGF214" s="96"/>
      <c r="EGG214" s="96"/>
      <c r="EGH214" s="96"/>
      <c r="EGI214" s="96"/>
      <c r="EGJ214" s="96"/>
      <c r="EGK214" s="96"/>
      <c r="EGL214" s="96"/>
      <c r="EGM214" s="96"/>
      <c r="EGN214" s="96"/>
      <c r="EGO214" s="96"/>
      <c r="EGP214" s="96"/>
      <c r="EGQ214" s="96"/>
      <c r="EGR214" s="96"/>
      <c r="EGS214" s="96"/>
      <c r="EGT214" s="96"/>
      <c r="EGU214" s="96"/>
      <c r="EGV214" s="96"/>
      <c r="EGW214" s="96"/>
      <c r="EGX214" s="96"/>
      <c r="EGY214" s="96"/>
      <c r="EGZ214" s="96"/>
      <c r="EHA214" s="96"/>
      <c r="EHB214" s="96"/>
      <c r="EHC214" s="96"/>
      <c r="EHD214" s="96"/>
      <c r="EHE214" s="96"/>
      <c r="EHF214" s="96"/>
      <c r="EHG214" s="96"/>
      <c r="EHH214" s="96"/>
      <c r="EHI214" s="96"/>
      <c r="EHJ214" s="96"/>
      <c r="EHK214" s="96"/>
      <c r="EHL214" s="96"/>
      <c r="EHM214" s="96"/>
      <c r="EHN214" s="96"/>
      <c r="EHO214" s="96"/>
      <c r="EHP214" s="96"/>
      <c r="EHQ214" s="96"/>
      <c r="EHR214" s="96"/>
      <c r="EHS214" s="96"/>
      <c r="EHT214" s="96"/>
      <c r="EHU214" s="96"/>
      <c r="EHV214" s="96"/>
      <c r="EHW214" s="96"/>
      <c r="EHX214" s="96"/>
      <c r="EHY214" s="96"/>
      <c r="EHZ214" s="96"/>
      <c r="EIA214" s="96"/>
      <c r="EIB214" s="96"/>
      <c r="EIC214" s="96"/>
      <c r="EID214" s="96"/>
      <c r="EIE214" s="96"/>
      <c r="EIF214" s="96"/>
      <c r="EIG214" s="96"/>
      <c r="EIH214" s="96"/>
      <c r="EII214" s="96"/>
      <c r="EIJ214" s="96"/>
      <c r="EIK214" s="96"/>
      <c r="EIL214" s="96"/>
      <c r="EIM214" s="96"/>
      <c r="EIN214" s="96"/>
      <c r="EIO214" s="96"/>
      <c r="EIP214" s="96"/>
      <c r="EIQ214" s="96"/>
      <c r="EIR214" s="96"/>
      <c r="EIS214" s="96"/>
      <c r="EIT214" s="96"/>
      <c r="EIU214" s="96"/>
      <c r="EIV214" s="96"/>
      <c r="EIW214" s="96"/>
      <c r="EIX214" s="96"/>
      <c r="EIY214" s="96"/>
      <c r="EIZ214" s="96"/>
      <c r="EJA214" s="96"/>
      <c r="EJB214" s="96"/>
      <c r="EJC214" s="96"/>
      <c r="EJD214" s="96"/>
      <c r="EJE214" s="96"/>
      <c r="EJF214" s="96"/>
      <c r="EJG214" s="96"/>
      <c r="EJH214" s="96"/>
      <c r="EJI214" s="96"/>
      <c r="EJJ214" s="96"/>
      <c r="EJK214" s="96"/>
      <c r="EJL214" s="96"/>
      <c r="EJM214" s="96"/>
      <c r="EJN214" s="96"/>
      <c r="EJO214" s="96"/>
      <c r="EJP214" s="96"/>
      <c r="EJQ214" s="96"/>
      <c r="EJR214" s="96"/>
      <c r="EJS214" s="96"/>
      <c r="EJT214" s="96"/>
      <c r="EJU214" s="96"/>
      <c r="EJV214" s="96"/>
      <c r="EJW214" s="96"/>
      <c r="EJX214" s="96"/>
      <c r="EJY214" s="96"/>
      <c r="EJZ214" s="96"/>
      <c r="EKA214" s="96"/>
      <c r="EKB214" s="96"/>
      <c r="EKC214" s="96"/>
      <c r="EKD214" s="96"/>
      <c r="EKE214" s="96"/>
      <c r="EKF214" s="96"/>
      <c r="EKG214" s="96"/>
      <c r="EKH214" s="96"/>
      <c r="EKI214" s="96"/>
      <c r="EKJ214" s="96"/>
      <c r="EKK214" s="96"/>
      <c r="EKL214" s="96"/>
      <c r="EKM214" s="96"/>
      <c r="EKN214" s="96"/>
      <c r="EKO214" s="96"/>
      <c r="EKP214" s="96"/>
      <c r="EKQ214" s="96"/>
      <c r="EKR214" s="96"/>
      <c r="EKS214" s="96"/>
      <c r="EKT214" s="96"/>
      <c r="EKU214" s="96"/>
      <c r="EKV214" s="96"/>
      <c r="EKW214" s="96"/>
      <c r="EKX214" s="96"/>
      <c r="EKY214" s="96"/>
      <c r="EKZ214" s="96"/>
      <c r="ELA214" s="96"/>
      <c r="ELB214" s="96"/>
      <c r="ELC214" s="96"/>
      <c r="ELD214" s="96"/>
      <c r="ELE214" s="96"/>
      <c r="ELF214" s="96"/>
      <c r="ELG214" s="96"/>
      <c r="ELH214" s="96"/>
      <c r="ELI214" s="96"/>
      <c r="ELJ214" s="96"/>
      <c r="ELK214" s="96"/>
      <c r="ELL214" s="96"/>
      <c r="ELM214" s="96"/>
      <c r="ELN214" s="96"/>
      <c r="ELO214" s="96"/>
      <c r="ELP214" s="96"/>
      <c r="ELQ214" s="96"/>
      <c r="ELR214" s="96"/>
      <c r="ELS214" s="96"/>
      <c r="ELT214" s="96"/>
      <c r="ELU214" s="96"/>
      <c r="ELV214" s="96"/>
      <c r="ELW214" s="96"/>
      <c r="ELX214" s="96"/>
      <c r="ELY214" s="96"/>
      <c r="ELZ214" s="96"/>
      <c r="EMA214" s="96"/>
      <c r="EMB214" s="96"/>
      <c r="EMC214" s="96"/>
      <c r="EMD214" s="96"/>
      <c r="EME214" s="96"/>
      <c r="EMF214" s="96"/>
      <c r="EMG214" s="96"/>
      <c r="EMH214" s="96"/>
      <c r="EMI214" s="96"/>
      <c r="EMJ214" s="96"/>
      <c r="EMK214" s="96"/>
      <c r="EML214" s="96"/>
      <c r="EMM214" s="96"/>
      <c r="EMN214" s="96"/>
      <c r="EMO214" s="96"/>
      <c r="EMP214" s="96"/>
      <c r="EMQ214" s="96"/>
      <c r="EMR214" s="96"/>
      <c r="EMS214" s="96"/>
      <c r="EMT214" s="96"/>
      <c r="EMU214" s="96"/>
      <c r="EMV214" s="96"/>
      <c r="EMW214" s="96"/>
      <c r="EMX214" s="96"/>
      <c r="EMY214" s="96"/>
      <c r="EMZ214" s="96"/>
      <c r="ENA214" s="96"/>
      <c r="ENB214" s="96"/>
      <c r="ENC214" s="96"/>
      <c r="END214" s="96"/>
      <c r="ENE214" s="96"/>
      <c r="ENF214" s="96"/>
      <c r="ENG214" s="96"/>
      <c r="ENH214" s="96"/>
      <c r="ENI214" s="96"/>
      <c r="ENJ214" s="96"/>
      <c r="ENK214" s="96"/>
      <c r="ENL214" s="96"/>
      <c r="ENM214" s="96"/>
      <c r="ENN214" s="96"/>
      <c r="ENO214" s="96"/>
      <c r="ENP214" s="96"/>
      <c r="ENQ214" s="96"/>
      <c r="ENR214" s="96"/>
      <c r="ENS214" s="96"/>
      <c r="ENT214" s="96"/>
      <c r="ENU214" s="96"/>
      <c r="ENV214" s="96"/>
      <c r="ENW214" s="96"/>
      <c r="ENX214" s="96"/>
      <c r="ENY214" s="96"/>
      <c r="ENZ214" s="96"/>
      <c r="EOA214" s="96"/>
      <c r="EOB214" s="96"/>
      <c r="EOC214" s="96"/>
      <c r="EOD214" s="96"/>
      <c r="EOE214" s="96"/>
      <c r="EOF214" s="96"/>
      <c r="EOG214" s="96"/>
      <c r="EOH214" s="96"/>
      <c r="EOI214" s="96"/>
      <c r="EOJ214" s="96"/>
      <c r="EOK214" s="96"/>
      <c r="EOL214" s="96"/>
      <c r="EOM214" s="96"/>
      <c r="EON214" s="96"/>
      <c r="EOO214" s="96"/>
      <c r="EOP214" s="96"/>
      <c r="EOQ214" s="96"/>
      <c r="EOR214" s="96"/>
      <c r="EOS214" s="96"/>
      <c r="EOT214" s="96"/>
      <c r="EOU214" s="96"/>
      <c r="EOV214" s="96"/>
      <c r="EOW214" s="96"/>
      <c r="EOX214" s="96"/>
      <c r="EOY214" s="96"/>
      <c r="EOZ214" s="96"/>
      <c r="EPA214" s="96"/>
      <c r="EPB214" s="96"/>
      <c r="EPC214" s="96"/>
      <c r="EPD214" s="96"/>
      <c r="EPE214" s="96"/>
      <c r="EPF214" s="96"/>
      <c r="EPG214" s="96"/>
      <c r="EPH214" s="96"/>
      <c r="EPI214" s="96"/>
      <c r="EPJ214" s="96"/>
      <c r="EPK214" s="96"/>
      <c r="EPL214" s="96"/>
      <c r="EPM214" s="96"/>
      <c r="EPN214" s="96"/>
      <c r="EPO214" s="96"/>
      <c r="EPP214" s="96"/>
      <c r="EPQ214" s="96"/>
      <c r="EPR214" s="96"/>
      <c r="EPS214" s="96"/>
      <c r="EPT214" s="96"/>
      <c r="EPU214" s="96"/>
      <c r="EPV214" s="96"/>
      <c r="EPW214" s="96"/>
      <c r="EPX214" s="96"/>
      <c r="EPY214" s="96"/>
      <c r="EPZ214" s="96"/>
      <c r="EQA214" s="96"/>
      <c r="EQB214" s="96"/>
      <c r="EQC214" s="96"/>
      <c r="EQD214" s="96"/>
      <c r="EQE214" s="96"/>
      <c r="EQF214" s="96"/>
      <c r="EQG214" s="96"/>
      <c r="EQH214" s="96"/>
      <c r="EQI214" s="96"/>
      <c r="EQJ214" s="96"/>
      <c r="EQK214" s="96"/>
      <c r="EQL214" s="96"/>
      <c r="EQM214" s="96"/>
      <c r="EQN214" s="96"/>
      <c r="EQO214" s="96"/>
      <c r="EQP214" s="96"/>
      <c r="EQQ214" s="96"/>
      <c r="EQR214" s="96"/>
      <c r="EQS214" s="96"/>
      <c r="EQT214" s="96"/>
      <c r="EQU214" s="96"/>
      <c r="EQV214" s="96"/>
      <c r="EQW214" s="96"/>
      <c r="EQX214" s="96"/>
      <c r="EQY214" s="96"/>
      <c r="EQZ214" s="96"/>
      <c r="ERA214" s="96"/>
      <c r="ERB214" s="96"/>
      <c r="ERC214" s="96"/>
      <c r="ERD214" s="96"/>
      <c r="ERE214" s="96"/>
      <c r="ERF214" s="96"/>
      <c r="ERG214" s="96"/>
      <c r="ERH214" s="96"/>
      <c r="ERI214" s="96"/>
      <c r="ERJ214" s="96"/>
      <c r="ERK214" s="96"/>
      <c r="ERL214" s="96"/>
      <c r="ERM214" s="96"/>
      <c r="ERN214" s="96"/>
      <c r="ERO214" s="96"/>
      <c r="ERP214" s="96"/>
      <c r="ERQ214" s="96"/>
      <c r="ERR214" s="96"/>
      <c r="ERS214" s="96"/>
      <c r="ERT214" s="96"/>
      <c r="ERU214" s="96"/>
      <c r="ERV214" s="96"/>
      <c r="ERW214" s="96"/>
      <c r="ERX214" s="96"/>
      <c r="ERY214" s="96"/>
      <c r="ERZ214" s="96"/>
      <c r="ESA214" s="96"/>
      <c r="ESB214" s="96"/>
      <c r="ESC214" s="96"/>
      <c r="ESD214" s="96"/>
      <c r="ESE214" s="96"/>
      <c r="ESF214" s="96"/>
      <c r="ESG214" s="96"/>
      <c r="ESH214" s="96"/>
      <c r="ESI214" s="96"/>
      <c r="ESJ214" s="96"/>
      <c r="ESK214" s="96"/>
      <c r="ESL214" s="96"/>
      <c r="ESM214" s="96"/>
      <c r="ESN214" s="96"/>
      <c r="ESO214" s="96"/>
      <c r="ESP214" s="96"/>
      <c r="ESQ214" s="96"/>
      <c r="ESR214" s="96"/>
      <c r="ESS214" s="96"/>
      <c r="EST214" s="96"/>
      <c r="ESU214" s="96"/>
      <c r="ESV214" s="96"/>
      <c r="ESW214" s="96"/>
      <c r="ESX214" s="96"/>
      <c r="ESY214" s="96"/>
      <c r="ESZ214" s="96"/>
      <c r="ETA214" s="96"/>
      <c r="ETB214" s="96"/>
      <c r="ETC214" s="96"/>
      <c r="ETD214" s="96"/>
      <c r="ETE214" s="96"/>
      <c r="ETF214" s="96"/>
      <c r="ETG214" s="96"/>
      <c r="ETH214" s="96"/>
      <c r="ETI214" s="96"/>
      <c r="ETJ214" s="96"/>
      <c r="ETK214" s="96"/>
      <c r="ETL214" s="96"/>
      <c r="ETM214" s="96"/>
      <c r="ETN214" s="96"/>
      <c r="ETO214" s="96"/>
      <c r="ETP214" s="96"/>
      <c r="ETQ214" s="96"/>
      <c r="ETR214" s="96"/>
      <c r="ETS214" s="96"/>
      <c r="ETT214" s="96"/>
      <c r="ETU214" s="96"/>
      <c r="ETV214" s="96"/>
      <c r="ETW214" s="96"/>
      <c r="ETX214" s="96"/>
      <c r="ETY214" s="96"/>
      <c r="ETZ214" s="96"/>
      <c r="EUA214" s="96"/>
      <c r="EUB214" s="96"/>
      <c r="EUC214" s="96"/>
      <c r="EUD214" s="96"/>
      <c r="EUE214" s="96"/>
      <c r="EUF214" s="96"/>
      <c r="EUG214" s="96"/>
      <c r="EUH214" s="96"/>
      <c r="EUI214" s="96"/>
      <c r="EUJ214" s="96"/>
      <c r="EUK214" s="96"/>
      <c r="EUL214" s="96"/>
      <c r="EUM214" s="96"/>
      <c r="EUN214" s="96"/>
      <c r="EUO214" s="96"/>
      <c r="EUP214" s="96"/>
      <c r="EUQ214" s="96"/>
      <c r="EUR214" s="96"/>
      <c r="EUS214" s="96"/>
      <c r="EUT214" s="96"/>
      <c r="EUU214" s="96"/>
      <c r="EUV214" s="96"/>
      <c r="EUW214" s="96"/>
      <c r="EUX214" s="96"/>
      <c r="EUY214" s="96"/>
      <c r="EUZ214" s="96"/>
      <c r="EVA214" s="96"/>
      <c r="EVB214" s="96"/>
      <c r="EVC214" s="96"/>
      <c r="EVD214" s="96"/>
      <c r="EVE214" s="96"/>
      <c r="EVF214" s="96"/>
      <c r="EVG214" s="96"/>
      <c r="EVH214" s="96"/>
      <c r="EVI214" s="96"/>
      <c r="EVJ214" s="96"/>
      <c r="EVK214" s="96"/>
      <c r="EVL214" s="96"/>
      <c r="EVM214" s="96"/>
      <c r="EVN214" s="96"/>
      <c r="EVO214" s="96"/>
      <c r="EVP214" s="96"/>
      <c r="EVQ214" s="96"/>
      <c r="EVR214" s="96"/>
      <c r="EVS214" s="96"/>
      <c r="EVT214" s="96"/>
      <c r="EVU214" s="96"/>
      <c r="EVV214" s="96"/>
      <c r="EVW214" s="96"/>
      <c r="EVX214" s="96"/>
      <c r="EVY214" s="96"/>
      <c r="EVZ214" s="96"/>
      <c r="EWA214" s="96"/>
      <c r="EWB214" s="96"/>
      <c r="EWC214" s="96"/>
      <c r="EWD214" s="96"/>
      <c r="EWE214" s="96"/>
      <c r="EWF214" s="96"/>
      <c r="EWG214" s="96"/>
      <c r="EWH214" s="96"/>
      <c r="EWI214" s="96"/>
      <c r="EWJ214" s="96"/>
      <c r="EWK214" s="96"/>
      <c r="EWL214" s="96"/>
      <c r="EWM214" s="96"/>
      <c r="EWN214" s="96"/>
      <c r="EWO214" s="96"/>
      <c r="EWP214" s="96"/>
      <c r="EWQ214" s="96"/>
      <c r="EWR214" s="96"/>
      <c r="EWS214" s="96"/>
      <c r="EWT214" s="96"/>
      <c r="EWU214" s="96"/>
      <c r="EWV214" s="96"/>
      <c r="EWW214" s="96"/>
      <c r="EWX214" s="96"/>
      <c r="EWY214" s="96"/>
      <c r="EWZ214" s="96"/>
      <c r="EXA214" s="96"/>
      <c r="EXB214" s="96"/>
      <c r="EXC214" s="96"/>
      <c r="EXD214" s="96"/>
      <c r="EXE214" s="96"/>
      <c r="EXF214" s="96"/>
      <c r="EXG214" s="96"/>
      <c r="EXH214" s="96"/>
      <c r="EXI214" s="96"/>
      <c r="EXJ214" s="96"/>
      <c r="EXK214" s="96"/>
      <c r="EXL214" s="96"/>
      <c r="EXM214" s="96"/>
      <c r="EXN214" s="96"/>
      <c r="EXO214" s="96"/>
      <c r="EXP214" s="96"/>
      <c r="EXQ214" s="96"/>
      <c r="EXR214" s="96"/>
      <c r="EXS214" s="96"/>
      <c r="EXT214" s="96"/>
      <c r="EXU214" s="96"/>
      <c r="EXV214" s="96"/>
      <c r="EXW214" s="96"/>
      <c r="EXX214" s="96"/>
      <c r="EXY214" s="96"/>
      <c r="EXZ214" s="96"/>
      <c r="EYA214" s="96"/>
      <c r="EYB214" s="96"/>
      <c r="EYC214" s="96"/>
      <c r="EYD214" s="96"/>
      <c r="EYE214" s="96"/>
      <c r="EYF214" s="96"/>
      <c r="EYG214" s="96"/>
      <c r="EYH214" s="96"/>
      <c r="EYI214" s="96"/>
      <c r="EYJ214" s="96"/>
      <c r="EYK214" s="96"/>
      <c r="EYL214" s="96"/>
      <c r="EYM214" s="96"/>
      <c r="EYN214" s="96"/>
      <c r="EYO214" s="96"/>
      <c r="EYP214" s="96"/>
      <c r="EYQ214" s="96"/>
      <c r="EYR214" s="96"/>
      <c r="EYS214" s="96"/>
      <c r="EYT214" s="96"/>
      <c r="EYU214" s="96"/>
      <c r="EYV214" s="96"/>
      <c r="EYW214" s="96"/>
      <c r="EYX214" s="96"/>
      <c r="EYY214" s="96"/>
      <c r="EYZ214" s="96"/>
      <c r="EZA214" s="96"/>
      <c r="EZB214" s="96"/>
      <c r="EZC214" s="96"/>
      <c r="EZD214" s="96"/>
      <c r="EZE214" s="96"/>
      <c r="EZF214" s="96"/>
      <c r="EZG214" s="96"/>
      <c r="EZH214" s="96"/>
      <c r="EZI214" s="96"/>
      <c r="EZJ214" s="96"/>
      <c r="EZK214" s="96"/>
      <c r="EZL214" s="96"/>
      <c r="EZM214" s="96"/>
      <c r="EZN214" s="96"/>
      <c r="EZO214" s="96"/>
      <c r="EZP214" s="96"/>
      <c r="EZQ214" s="96"/>
      <c r="EZR214" s="96"/>
      <c r="EZS214" s="96"/>
      <c r="EZT214" s="96"/>
      <c r="EZU214" s="96"/>
      <c r="EZV214" s="96"/>
      <c r="EZW214" s="96"/>
      <c r="EZX214" s="96"/>
      <c r="EZY214" s="96"/>
      <c r="EZZ214" s="96"/>
      <c r="FAA214" s="96"/>
      <c r="FAB214" s="96"/>
      <c r="FAC214" s="96"/>
      <c r="FAD214" s="96"/>
      <c r="FAE214" s="96"/>
      <c r="FAF214" s="96"/>
      <c r="FAG214" s="96"/>
      <c r="FAH214" s="96"/>
      <c r="FAI214" s="96"/>
      <c r="FAJ214" s="96"/>
      <c r="FAK214" s="96"/>
      <c r="FAL214" s="96"/>
      <c r="FAM214" s="96"/>
      <c r="FAN214" s="96"/>
      <c r="FAO214" s="96"/>
      <c r="FAP214" s="96"/>
      <c r="FAQ214" s="96"/>
      <c r="FAR214" s="96"/>
      <c r="FAS214" s="96"/>
      <c r="FAT214" s="96"/>
      <c r="FAU214" s="96"/>
      <c r="FAV214" s="96"/>
      <c r="FAW214" s="96"/>
      <c r="FAX214" s="96"/>
      <c r="FAY214" s="96"/>
      <c r="FAZ214" s="96"/>
      <c r="FBA214" s="96"/>
      <c r="FBB214" s="96"/>
      <c r="FBC214" s="96"/>
      <c r="FBD214" s="96"/>
      <c r="FBE214" s="96"/>
      <c r="FBF214" s="96"/>
      <c r="FBG214" s="96"/>
      <c r="FBH214" s="96"/>
      <c r="FBI214" s="96"/>
      <c r="FBJ214" s="96"/>
      <c r="FBK214" s="96"/>
      <c r="FBL214" s="96"/>
      <c r="FBM214" s="96"/>
      <c r="FBN214" s="96"/>
      <c r="FBO214" s="96"/>
      <c r="FBP214" s="96"/>
      <c r="FBQ214" s="96"/>
      <c r="FBR214" s="96"/>
      <c r="FBS214" s="96"/>
      <c r="FBT214" s="96"/>
      <c r="FBU214" s="96"/>
      <c r="FBV214" s="96"/>
      <c r="FBW214" s="96"/>
      <c r="FBX214" s="96"/>
      <c r="FBY214" s="96"/>
      <c r="FBZ214" s="96"/>
      <c r="FCA214" s="96"/>
      <c r="FCB214" s="96"/>
      <c r="FCC214" s="96"/>
      <c r="FCD214" s="96"/>
      <c r="FCE214" s="96"/>
      <c r="FCF214" s="96"/>
      <c r="FCG214" s="96"/>
      <c r="FCH214" s="96"/>
      <c r="FCI214" s="96"/>
      <c r="FCJ214" s="96"/>
      <c r="FCK214" s="96"/>
      <c r="FCL214" s="96"/>
      <c r="FCM214" s="96"/>
      <c r="FCN214" s="96"/>
      <c r="FCO214" s="96"/>
      <c r="FCP214" s="96"/>
      <c r="FCQ214" s="96"/>
      <c r="FCR214" s="96"/>
      <c r="FCS214" s="96"/>
      <c r="FCT214" s="96"/>
      <c r="FCU214" s="96"/>
      <c r="FCV214" s="96"/>
      <c r="FCW214" s="96"/>
      <c r="FCX214" s="96"/>
      <c r="FCY214" s="96"/>
      <c r="FCZ214" s="96"/>
      <c r="FDA214" s="96"/>
      <c r="FDB214" s="96"/>
      <c r="FDC214" s="96"/>
      <c r="FDD214" s="96"/>
      <c r="FDE214" s="96"/>
      <c r="FDF214" s="96"/>
      <c r="FDG214" s="96"/>
      <c r="FDH214" s="96"/>
      <c r="FDI214" s="96"/>
      <c r="FDJ214" s="96"/>
      <c r="FDK214" s="96"/>
      <c r="FDL214" s="96"/>
      <c r="FDM214" s="96"/>
      <c r="FDN214" s="96"/>
      <c r="FDO214" s="96"/>
      <c r="FDP214" s="96"/>
      <c r="FDQ214" s="96"/>
      <c r="FDR214" s="96"/>
      <c r="FDS214" s="96"/>
      <c r="FDT214" s="96"/>
      <c r="FDU214" s="96"/>
      <c r="FDV214" s="96"/>
      <c r="FDW214" s="96"/>
      <c r="FDX214" s="96"/>
      <c r="FDY214" s="96"/>
      <c r="FDZ214" s="96"/>
      <c r="FEA214" s="96"/>
      <c r="FEB214" s="96"/>
      <c r="FEC214" s="96"/>
      <c r="FED214" s="96"/>
      <c r="FEE214" s="96"/>
      <c r="FEF214" s="96"/>
      <c r="FEG214" s="96"/>
      <c r="FEH214" s="96"/>
      <c r="FEI214" s="96"/>
      <c r="FEJ214" s="96"/>
      <c r="FEK214" s="96"/>
      <c r="FEL214" s="96"/>
      <c r="FEM214" s="96"/>
      <c r="FEN214" s="96"/>
      <c r="FEO214" s="96"/>
      <c r="FEP214" s="96"/>
      <c r="FEQ214" s="96"/>
      <c r="FER214" s="96"/>
      <c r="FES214" s="96"/>
      <c r="FET214" s="96"/>
      <c r="FEU214" s="96"/>
      <c r="FEV214" s="96"/>
      <c r="FEW214" s="96"/>
      <c r="FEX214" s="96"/>
      <c r="FEY214" s="96"/>
      <c r="FEZ214" s="96"/>
      <c r="FFA214" s="96"/>
      <c r="FFB214" s="96"/>
      <c r="FFC214" s="96"/>
      <c r="FFD214" s="96"/>
      <c r="FFE214" s="96"/>
      <c r="FFF214" s="96"/>
      <c r="FFG214" s="96"/>
      <c r="FFH214" s="96"/>
      <c r="FFI214" s="96"/>
      <c r="FFJ214" s="96"/>
      <c r="FFK214" s="96"/>
      <c r="FFL214" s="96"/>
      <c r="FFM214" s="96"/>
      <c r="FFN214" s="96"/>
      <c r="FFO214" s="96"/>
      <c r="FFP214" s="96"/>
      <c r="FFQ214" s="96"/>
      <c r="FFR214" s="96"/>
      <c r="FFS214" s="96"/>
      <c r="FFT214" s="96"/>
      <c r="FFU214" s="96"/>
      <c r="FFV214" s="96"/>
      <c r="FFW214" s="96"/>
      <c r="FFX214" s="96"/>
      <c r="FFY214" s="96"/>
      <c r="FFZ214" s="96"/>
      <c r="FGA214" s="96"/>
      <c r="FGB214" s="96"/>
      <c r="FGC214" s="96"/>
      <c r="FGD214" s="96"/>
      <c r="FGE214" s="96"/>
      <c r="FGF214" s="96"/>
      <c r="FGG214" s="96"/>
      <c r="FGH214" s="96"/>
      <c r="FGI214" s="96"/>
      <c r="FGJ214" s="96"/>
      <c r="FGK214" s="96"/>
      <c r="FGL214" s="96"/>
      <c r="FGM214" s="96"/>
      <c r="FGN214" s="96"/>
      <c r="FGO214" s="96"/>
      <c r="FGP214" s="96"/>
      <c r="FGQ214" s="96"/>
      <c r="FGR214" s="96"/>
      <c r="FGS214" s="96"/>
      <c r="FGT214" s="96"/>
      <c r="FGU214" s="96"/>
      <c r="FGV214" s="96"/>
      <c r="FGW214" s="96"/>
      <c r="FGX214" s="96"/>
      <c r="FGY214" s="96"/>
      <c r="FGZ214" s="96"/>
      <c r="FHA214" s="96"/>
      <c r="FHB214" s="96"/>
      <c r="FHC214" s="96"/>
      <c r="FHD214" s="96"/>
      <c r="FHE214" s="96"/>
      <c r="FHF214" s="96"/>
      <c r="FHG214" s="96"/>
      <c r="FHH214" s="96"/>
      <c r="FHI214" s="96"/>
      <c r="FHJ214" s="96"/>
      <c r="FHK214" s="96"/>
      <c r="FHL214" s="96"/>
      <c r="FHM214" s="96"/>
      <c r="FHN214" s="96"/>
      <c r="FHO214" s="96"/>
      <c r="FHP214" s="96"/>
      <c r="FHQ214" s="96"/>
      <c r="FHR214" s="96"/>
      <c r="FHS214" s="96"/>
      <c r="FHT214" s="96"/>
      <c r="FHU214" s="96"/>
      <c r="FHV214" s="96"/>
      <c r="FHW214" s="96"/>
      <c r="FHX214" s="96"/>
      <c r="FHY214" s="96"/>
      <c r="FHZ214" s="96"/>
      <c r="FIA214" s="96"/>
      <c r="FIB214" s="96"/>
      <c r="FIC214" s="96"/>
      <c r="FID214" s="96"/>
      <c r="FIE214" s="96"/>
      <c r="FIF214" s="96"/>
      <c r="FIG214" s="96"/>
      <c r="FIH214" s="96"/>
      <c r="FII214" s="96"/>
      <c r="FIJ214" s="96"/>
      <c r="FIK214" s="96"/>
      <c r="FIL214" s="96"/>
      <c r="FIM214" s="96"/>
      <c r="FIN214" s="96"/>
      <c r="FIO214" s="96"/>
      <c r="FIP214" s="96"/>
      <c r="FIQ214" s="96"/>
      <c r="FIR214" s="96"/>
      <c r="FIS214" s="96"/>
      <c r="FIT214" s="96"/>
      <c r="FIU214" s="96"/>
      <c r="FIV214" s="96"/>
      <c r="FIW214" s="96"/>
      <c r="FIX214" s="96"/>
      <c r="FIY214" s="96"/>
      <c r="FIZ214" s="96"/>
      <c r="FJA214" s="96"/>
      <c r="FJB214" s="96"/>
      <c r="FJC214" s="96"/>
      <c r="FJD214" s="96"/>
      <c r="FJE214" s="96"/>
      <c r="FJF214" s="96"/>
      <c r="FJG214" s="96"/>
      <c r="FJH214" s="96"/>
      <c r="FJI214" s="96"/>
      <c r="FJJ214" s="96"/>
      <c r="FJK214" s="96"/>
      <c r="FJL214" s="96"/>
      <c r="FJM214" s="96"/>
      <c r="FJN214" s="96"/>
      <c r="FJO214" s="96"/>
      <c r="FJP214" s="96"/>
      <c r="FJQ214" s="96"/>
      <c r="FJR214" s="96"/>
      <c r="FJS214" s="96"/>
      <c r="FJT214" s="96"/>
      <c r="FJU214" s="96"/>
      <c r="FJV214" s="96"/>
      <c r="FJW214" s="96"/>
      <c r="FJX214" s="96"/>
      <c r="FJY214" s="96"/>
      <c r="FJZ214" s="96"/>
      <c r="FKA214" s="96"/>
      <c r="FKB214" s="96"/>
      <c r="FKC214" s="96"/>
      <c r="FKD214" s="96"/>
      <c r="FKE214" s="96"/>
      <c r="FKF214" s="96"/>
      <c r="FKG214" s="96"/>
      <c r="FKH214" s="96"/>
      <c r="FKI214" s="96"/>
      <c r="FKJ214" s="96"/>
      <c r="FKK214" s="96"/>
      <c r="FKL214" s="96"/>
      <c r="FKM214" s="96"/>
      <c r="FKN214" s="96"/>
      <c r="FKO214" s="96"/>
      <c r="FKP214" s="96"/>
      <c r="FKQ214" s="96"/>
      <c r="FKR214" s="96"/>
      <c r="FKS214" s="96"/>
      <c r="FKT214" s="96"/>
      <c r="FKU214" s="96"/>
      <c r="FKV214" s="96"/>
      <c r="FKW214" s="96"/>
      <c r="FKX214" s="96"/>
      <c r="FKY214" s="96"/>
      <c r="FKZ214" s="96"/>
      <c r="FLA214" s="96"/>
      <c r="FLB214" s="96"/>
      <c r="FLC214" s="96"/>
      <c r="FLD214" s="96"/>
      <c r="FLE214" s="96"/>
      <c r="FLF214" s="96"/>
      <c r="FLG214" s="96"/>
      <c r="FLH214" s="96"/>
      <c r="FLI214" s="96"/>
      <c r="FLJ214" s="96"/>
      <c r="FLK214" s="96"/>
      <c r="FLL214" s="96"/>
      <c r="FLM214" s="96"/>
      <c r="FLN214" s="96"/>
      <c r="FLO214" s="96"/>
      <c r="FLP214" s="96"/>
      <c r="FLQ214" s="96"/>
      <c r="FLR214" s="96"/>
      <c r="FLS214" s="96"/>
      <c r="FLT214" s="96"/>
      <c r="FLU214" s="96"/>
      <c r="FLV214" s="96"/>
      <c r="FLW214" s="96"/>
      <c r="FLX214" s="96"/>
      <c r="FLY214" s="96"/>
      <c r="FLZ214" s="96"/>
      <c r="FMA214" s="96"/>
      <c r="FMB214" s="96"/>
      <c r="FMC214" s="96"/>
      <c r="FMD214" s="96"/>
      <c r="FME214" s="96"/>
      <c r="FMF214" s="96"/>
      <c r="FMG214" s="96"/>
      <c r="FMH214" s="96"/>
      <c r="FMI214" s="96"/>
      <c r="FMJ214" s="96"/>
      <c r="FMK214" s="96"/>
      <c r="FML214" s="96"/>
      <c r="FMM214" s="96"/>
      <c r="FMN214" s="96"/>
      <c r="FMO214" s="96"/>
      <c r="FMP214" s="96"/>
      <c r="FMQ214" s="96"/>
      <c r="FMR214" s="96"/>
      <c r="FMS214" s="96"/>
      <c r="FMT214" s="96"/>
      <c r="FMU214" s="96"/>
      <c r="FMV214" s="96"/>
      <c r="FMW214" s="96"/>
      <c r="FMX214" s="96"/>
      <c r="FMY214" s="96"/>
      <c r="FMZ214" s="96"/>
      <c r="FNA214" s="96"/>
      <c r="FNB214" s="96"/>
      <c r="FNC214" s="96"/>
      <c r="FND214" s="96"/>
      <c r="FNE214" s="96"/>
      <c r="FNF214" s="96"/>
      <c r="FNG214" s="96"/>
      <c r="FNH214" s="96"/>
      <c r="FNI214" s="96"/>
      <c r="FNJ214" s="96"/>
      <c r="FNK214" s="96"/>
      <c r="FNL214" s="96"/>
      <c r="FNM214" s="96"/>
      <c r="FNN214" s="96"/>
      <c r="FNO214" s="96"/>
      <c r="FNP214" s="96"/>
      <c r="FNQ214" s="96"/>
      <c r="FNR214" s="96"/>
      <c r="FNS214" s="96"/>
      <c r="FNT214" s="96"/>
      <c r="FNU214" s="96"/>
      <c r="FNV214" s="96"/>
      <c r="FNW214" s="96"/>
      <c r="FNX214" s="96"/>
      <c r="FNY214" s="96"/>
      <c r="FNZ214" s="96"/>
      <c r="FOA214" s="96"/>
      <c r="FOB214" s="96"/>
      <c r="FOC214" s="96"/>
      <c r="FOD214" s="96"/>
      <c r="FOE214" s="96"/>
      <c r="FOF214" s="96"/>
      <c r="FOG214" s="96"/>
      <c r="FOH214" s="96"/>
      <c r="FOI214" s="96"/>
      <c r="FOJ214" s="96"/>
      <c r="FOK214" s="96"/>
      <c r="FOL214" s="96"/>
      <c r="FOM214" s="96"/>
      <c r="FON214" s="96"/>
      <c r="FOO214" s="96"/>
      <c r="FOP214" s="96"/>
      <c r="FOQ214" s="96"/>
      <c r="FOR214" s="96"/>
      <c r="FOS214" s="96"/>
      <c r="FOT214" s="96"/>
      <c r="FOU214" s="96"/>
      <c r="FOV214" s="96"/>
      <c r="FOW214" s="96"/>
      <c r="FOX214" s="96"/>
      <c r="FOY214" s="96"/>
      <c r="FOZ214" s="96"/>
      <c r="FPA214" s="96"/>
      <c r="FPB214" s="96"/>
      <c r="FPC214" s="96"/>
      <c r="FPD214" s="96"/>
      <c r="FPE214" s="96"/>
      <c r="FPF214" s="96"/>
      <c r="FPG214" s="96"/>
      <c r="FPH214" s="96"/>
      <c r="FPI214" s="96"/>
      <c r="FPJ214" s="96"/>
      <c r="FPK214" s="96"/>
      <c r="FPL214" s="96"/>
      <c r="FPM214" s="96"/>
      <c r="FPN214" s="96"/>
      <c r="FPO214" s="96"/>
      <c r="FPP214" s="96"/>
      <c r="FPQ214" s="96"/>
      <c r="FPR214" s="96"/>
      <c r="FPS214" s="96"/>
      <c r="FPT214" s="96"/>
      <c r="FPU214" s="96"/>
      <c r="FPV214" s="96"/>
      <c r="FPW214" s="96"/>
      <c r="FPX214" s="96"/>
      <c r="FPY214" s="96"/>
      <c r="FPZ214" s="96"/>
      <c r="FQA214" s="96"/>
      <c r="FQB214" s="96"/>
      <c r="FQC214" s="96"/>
      <c r="FQD214" s="96"/>
      <c r="FQE214" s="96"/>
      <c r="FQF214" s="96"/>
      <c r="FQG214" s="96"/>
      <c r="FQH214" s="96"/>
      <c r="FQI214" s="96"/>
      <c r="FQJ214" s="96"/>
      <c r="FQK214" s="96"/>
      <c r="FQL214" s="96"/>
      <c r="FQM214" s="96"/>
      <c r="FQN214" s="96"/>
      <c r="FQO214" s="96"/>
      <c r="FQP214" s="96"/>
      <c r="FQQ214" s="96"/>
      <c r="FQR214" s="96"/>
      <c r="FQS214" s="96"/>
      <c r="FQT214" s="96"/>
      <c r="FQU214" s="96"/>
      <c r="FQV214" s="96"/>
      <c r="FQW214" s="96"/>
      <c r="FQX214" s="96"/>
      <c r="FQY214" s="96"/>
      <c r="FQZ214" s="96"/>
      <c r="FRA214" s="96"/>
      <c r="FRB214" s="96"/>
      <c r="FRC214" s="96"/>
      <c r="FRD214" s="96"/>
      <c r="FRE214" s="96"/>
      <c r="FRF214" s="96"/>
      <c r="FRG214" s="96"/>
      <c r="FRH214" s="96"/>
      <c r="FRI214" s="96"/>
      <c r="FRJ214" s="96"/>
      <c r="FRK214" s="96"/>
      <c r="FRL214" s="96"/>
      <c r="FRM214" s="96"/>
      <c r="FRN214" s="96"/>
      <c r="FRO214" s="96"/>
      <c r="FRP214" s="96"/>
      <c r="FRQ214" s="96"/>
      <c r="FRR214" s="96"/>
      <c r="FRS214" s="96"/>
      <c r="FRT214" s="96"/>
      <c r="FRU214" s="96"/>
      <c r="FRV214" s="96"/>
      <c r="FRW214" s="96"/>
      <c r="FRX214" s="96"/>
      <c r="FRY214" s="96"/>
      <c r="FRZ214" s="96"/>
      <c r="FSA214" s="96"/>
      <c r="FSB214" s="96"/>
      <c r="FSC214" s="96"/>
      <c r="FSD214" s="96"/>
      <c r="FSE214" s="96"/>
      <c r="FSF214" s="96"/>
      <c r="FSG214" s="96"/>
      <c r="FSH214" s="96"/>
      <c r="FSI214" s="96"/>
      <c r="FSJ214" s="96"/>
      <c r="FSK214" s="96"/>
      <c r="FSL214" s="96"/>
      <c r="FSM214" s="96"/>
      <c r="FSN214" s="96"/>
      <c r="FSO214" s="96"/>
      <c r="FSP214" s="96"/>
      <c r="FSQ214" s="96"/>
      <c r="FSR214" s="96"/>
      <c r="FSS214" s="96"/>
      <c r="FST214" s="96"/>
      <c r="FSU214" s="96"/>
      <c r="FSV214" s="96"/>
      <c r="FSW214" s="96"/>
      <c r="FSX214" s="96"/>
      <c r="FSY214" s="96"/>
      <c r="FSZ214" s="96"/>
      <c r="FTA214" s="96"/>
      <c r="FTB214" s="96"/>
      <c r="FTC214" s="96"/>
      <c r="FTD214" s="96"/>
      <c r="FTE214" s="96"/>
      <c r="FTF214" s="96"/>
      <c r="FTG214" s="96"/>
      <c r="FTH214" s="96"/>
      <c r="FTI214" s="96"/>
      <c r="FTJ214" s="96"/>
      <c r="FTK214" s="96"/>
      <c r="FTL214" s="96"/>
      <c r="FTM214" s="96"/>
      <c r="FTN214" s="96"/>
      <c r="FTO214" s="96"/>
      <c r="FTP214" s="96"/>
      <c r="FTQ214" s="96"/>
      <c r="FTR214" s="96"/>
      <c r="FTS214" s="96"/>
      <c r="FTT214" s="96"/>
      <c r="FTU214" s="96"/>
      <c r="FTV214" s="96"/>
      <c r="FTW214" s="96"/>
      <c r="FTX214" s="96"/>
      <c r="FTY214" s="96"/>
      <c r="FTZ214" s="96"/>
      <c r="FUA214" s="96"/>
      <c r="FUB214" s="96"/>
      <c r="FUC214" s="96"/>
      <c r="FUD214" s="96"/>
      <c r="FUE214" s="96"/>
      <c r="FUF214" s="96"/>
      <c r="FUG214" s="96"/>
      <c r="FUH214" s="96"/>
      <c r="FUI214" s="96"/>
      <c r="FUJ214" s="96"/>
      <c r="FUK214" s="96"/>
      <c r="FUL214" s="96"/>
      <c r="FUM214" s="96"/>
      <c r="FUN214" s="96"/>
      <c r="FUO214" s="96"/>
      <c r="FUP214" s="96"/>
      <c r="FUQ214" s="96"/>
      <c r="FUR214" s="96"/>
      <c r="FUS214" s="96"/>
      <c r="FUT214" s="96"/>
      <c r="FUU214" s="96"/>
      <c r="FUV214" s="96"/>
      <c r="FUW214" s="96"/>
      <c r="FUX214" s="96"/>
      <c r="FUY214" s="96"/>
      <c r="FUZ214" s="96"/>
      <c r="FVA214" s="96"/>
      <c r="FVB214" s="96"/>
      <c r="FVC214" s="96"/>
      <c r="FVD214" s="96"/>
      <c r="FVE214" s="96"/>
      <c r="FVF214" s="96"/>
      <c r="FVG214" s="96"/>
      <c r="FVH214" s="96"/>
      <c r="FVI214" s="96"/>
      <c r="FVJ214" s="96"/>
      <c r="FVK214" s="96"/>
      <c r="FVL214" s="96"/>
      <c r="FVM214" s="96"/>
      <c r="FVN214" s="96"/>
      <c r="FVO214" s="96"/>
      <c r="FVP214" s="96"/>
      <c r="FVQ214" s="96"/>
      <c r="FVR214" s="96"/>
      <c r="FVS214" s="96"/>
      <c r="FVT214" s="96"/>
      <c r="FVU214" s="96"/>
      <c r="FVV214" s="96"/>
      <c r="FVW214" s="96"/>
      <c r="FVX214" s="96"/>
      <c r="FVY214" s="96"/>
      <c r="FVZ214" s="96"/>
      <c r="FWA214" s="96"/>
      <c r="FWB214" s="96"/>
      <c r="FWC214" s="96"/>
      <c r="FWD214" s="96"/>
      <c r="FWE214" s="96"/>
      <c r="FWF214" s="96"/>
      <c r="FWG214" s="96"/>
      <c r="FWH214" s="96"/>
      <c r="FWI214" s="96"/>
      <c r="FWJ214" s="96"/>
      <c r="FWK214" s="96"/>
      <c r="FWL214" s="96"/>
      <c r="FWM214" s="96"/>
      <c r="FWN214" s="96"/>
      <c r="FWO214" s="96"/>
      <c r="FWP214" s="96"/>
      <c r="FWQ214" s="96"/>
      <c r="FWR214" s="96"/>
      <c r="FWS214" s="96"/>
      <c r="FWT214" s="96"/>
      <c r="FWU214" s="96"/>
      <c r="FWV214" s="96"/>
      <c r="FWW214" s="96"/>
      <c r="FWX214" s="96"/>
      <c r="FWY214" s="96"/>
      <c r="FWZ214" s="96"/>
      <c r="FXA214" s="96"/>
      <c r="FXB214" s="96"/>
      <c r="FXC214" s="96"/>
      <c r="FXD214" s="96"/>
      <c r="FXE214" s="96"/>
      <c r="FXF214" s="96"/>
      <c r="FXG214" s="96"/>
      <c r="FXH214" s="96"/>
      <c r="FXI214" s="96"/>
      <c r="FXJ214" s="96"/>
      <c r="FXK214" s="96"/>
      <c r="FXL214" s="96"/>
      <c r="FXM214" s="96"/>
      <c r="FXN214" s="96"/>
      <c r="FXO214" s="96"/>
      <c r="FXP214" s="96"/>
      <c r="FXQ214" s="96"/>
      <c r="FXR214" s="96"/>
      <c r="FXS214" s="96"/>
      <c r="FXT214" s="96"/>
      <c r="FXU214" s="96"/>
      <c r="FXV214" s="96"/>
      <c r="FXW214" s="96"/>
      <c r="FXX214" s="96"/>
      <c r="FXY214" s="96"/>
      <c r="FXZ214" s="96"/>
      <c r="FYA214" s="96"/>
      <c r="FYB214" s="96"/>
      <c r="FYC214" s="96"/>
      <c r="FYD214" s="96"/>
      <c r="FYE214" s="96"/>
      <c r="FYF214" s="96"/>
      <c r="FYG214" s="96"/>
      <c r="FYH214" s="96"/>
      <c r="FYI214" s="96"/>
      <c r="FYJ214" s="96"/>
      <c r="FYK214" s="96"/>
      <c r="FYL214" s="96"/>
      <c r="FYM214" s="96"/>
      <c r="FYN214" s="96"/>
      <c r="FYO214" s="96"/>
      <c r="FYP214" s="96"/>
      <c r="FYQ214" s="96"/>
      <c r="FYR214" s="96"/>
      <c r="FYS214" s="96"/>
      <c r="FYT214" s="96"/>
      <c r="FYU214" s="96"/>
      <c r="FYV214" s="96"/>
      <c r="FYW214" s="96"/>
      <c r="FYX214" s="96"/>
      <c r="FYY214" s="96"/>
      <c r="FYZ214" s="96"/>
      <c r="FZA214" s="96"/>
      <c r="FZB214" s="96"/>
      <c r="FZC214" s="96"/>
      <c r="FZD214" s="96"/>
      <c r="FZE214" s="96"/>
      <c r="FZF214" s="96"/>
      <c r="FZG214" s="96"/>
      <c r="FZH214" s="96"/>
      <c r="FZI214" s="96"/>
      <c r="FZJ214" s="96"/>
      <c r="FZK214" s="96"/>
      <c r="FZL214" s="96"/>
      <c r="FZM214" s="96"/>
      <c r="FZN214" s="96"/>
      <c r="FZO214" s="96"/>
      <c r="FZP214" s="96"/>
      <c r="FZQ214" s="96"/>
      <c r="FZR214" s="96"/>
      <c r="FZS214" s="96"/>
      <c r="FZT214" s="96"/>
      <c r="FZU214" s="96"/>
      <c r="FZV214" s="96"/>
      <c r="FZW214" s="96"/>
      <c r="FZX214" s="96"/>
      <c r="FZY214" s="96"/>
      <c r="FZZ214" s="96"/>
      <c r="GAA214" s="96"/>
      <c r="GAB214" s="96"/>
      <c r="GAC214" s="96"/>
      <c r="GAD214" s="96"/>
      <c r="GAE214" s="96"/>
      <c r="GAF214" s="96"/>
      <c r="GAG214" s="96"/>
      <c r="GAH214" s="96"/>
      <c r="GAI214" s="96"/>
      <c r="GAJ214" s="96"/>
      <c r="GAK214" s="96"/>
      <c r="GAL214" s="96"/>
      <c r="GAM214" s="96"/>
      <c r="GAN214" s="96"/>
      <c r="GAO214" s="96"/>
      <c r="GAP214" s="96"/>
      <c r="GAQ214" s="96"/>
      <c r="GAR214" s="96"/>
      <c r="GAS214" s="96"/>
      <c r="GAT214" s="96"/>
      <c r="GAU214" s="96"/>
      <c r="GAV214" s="96"/>
      <c r="GAW214" s="96"/>
      <c r="GAX214" s="96"/>
      <c r="GAY214" s="96"/>
      <c r="GAZ214" s="96"/>
      <c r="GBA214" s="96"/>
      <c r="GBB214" s="96"/>
      <c r="GBC214" s="96"/>
      <c r="GBD214" s="96"/>
      <c r="GBE214" s="96"/>
      <c r="GBF214" s="96"/>
      <c r="GBG214" s="96"/>
      <c r="GBH214" s="96"/>
      <c r="GBI214" s="96"/>
      <c r="GBJ214" s="96"/>
      <c r="GBK214" s="96"/>
      <c r="GBL214" s="96"/>
      <c r="GBM214" s="96"/>
      <c r="GBN214" s="96"/>
      <c r="GBO214" s="96"/>
      <c r="GBP214" s="96"/>
      <c r="GBQ214" s="96"/>
      <c r="GBR214" s="96"/>
      <c r="GBS214" s="96"/>
      <c r="GBT214" s="96"/>
      <c r="GBU214" s="96"/>
      <c r="GBV214" s="96"/>
      <c r="GBW214" s="96"/>
      <c r="GBX214" s="96"/>
      <c r="GBY214" s="96"/>
      <c r="GBZ214" s="96"/>
      <c r="GCA214" s="96"/>
      <c r="GCB214" s="96"/>
      <c r="GCC214" s="96"/>
      <c r="GCD214" s="96"/>
      <c r="GCE214" s="96"/>
      <c r="GCF214" s="96"/>
      <c r="GCG214" s="96"/>
      <c r="GCH214" s="96"/>
      <c r="GCI214" s="96"/>
      <c r="GCJ214" s="96"/>
      <c r="GCK214" s="96"/>
      <c r="GCL214" s="96"/>
      <c r="GCM214" s="96"/>
      <c r="GCN214" s="96"/>
      <c r="GCO214" s="96"/>
      <c r="GCP214" s="96"/>
      <c r="GCQ214" s="96"/>
      <c r="GCR214" s="96"/>
      <c r="GCS214" s="96"/>
      <c r="GCT214" s="96"/>
      <c r="GCU214" s="96"/>
      <c r="GCV214" s="96"/>
      <c r="GCW214" s="96"/>
      <c r="GCX214" s="96"/>
      <c r="GCY214" s="96"/>
      <c r="GCZ214" s="96"/>
      <c r="GDA214" s="96"/>
      <c r="GDB214" s="96"/>
      <c r="GDC214" s="96"/>
      <c r="GDD214" s="96"/>
      <c r="GDE214" s="96"/>
      <c r="GDF214" s="96"/>
      <c r="GDG214" s="96"/>
      <c r="GDH214" s="96"/>
      <c r="GDI214" s="96"/>
      <c r="GDJ214" s="96"/>
      <c r="GDK214" s="96"/>
      <c r="GDL214" s="96"/>
      <c r="GDM214" s="96"/>
      <c r="GDN214" s="96"/>
      <c r="GDO214" s="96"/>
      <c r="GDP214" s="96"/>
      <c r="GDQ214" s="96"/>
      <c r="GDR214" s="96"/>
      <c r="GDS214" s="96"/>
      <c r="GDT214" s="96"/>
      <c r="GDU214" s="96"/>
      <c r="GDV214" s="96"/>
      <c r="GDW214" s="96"/>
      <c r="GDX214" s="96"/>
      <c r="GDY214" s="96"/>
      <c r="GDZ214" s="96"/>
      <c r="GEA214" s="96"/>
      <c r="GEB214" s="96"/>
      <c r="GEC214" s="96"/>
      <c r="GED214" s="96"/>
      <c r="GEE214" s="96"/>
      <c r="GEF214" s="96"/>
      <c r="GEG214" s="96"/>
      <c r="GEH214" s="96"/>
      <c r="GEI214" s="96"/>
      <c r="GEJ214" s="96"/>
      <c r="GEK214" s="96"/>
      <c r="GEL214" s="96"/>
      <c r="GEM214" s="96"/>
      <c r="GEN214" s="96"/>
      <c r="GEO214" s="96"/>
      <c r="GEP214" s="96"/>
      <c r="GEQ214" s="96"/>
      <c r="GER214" s="96"/>
      <c r="GES214" s="96"/>
      <c r="GET214" s="96"/>
      <c r="GEU214" s="96"/>
      <c r="GEV214" s="96"/>
      <c r="GEW214" s="96"/>
      <c r="GEX214" s="96"/>
      <c r="GEY214" s="96"/>
      <c r="GEZ214" s="96"/>
      <c r="GFA214" s="96"/>
      <c r="GFB214" s="96"/>
      <c r="GFC214" s="96"/>
      <c r="GFD214" s="96"/>
      <c r="GFE214" s="96"/>
      <c r="GFF214" s="96"/>
      <c r="GFG214" s="96"/>
      <c r="GFH214" s="96"/>
      <c r="GFI214" s="96"/>
      <c r="GFJ214" s="96"/>
      <c r="GFK214" s="96"/>
      <c r="GFL214" s="96"/>
      <c r="GFM214" s="96"/>
      <c r="GFN214" s="96"/>
      <c r="GFO214" s="96"/>
      <c r="GFP214" s="96"/>
      <c r="GFQ214" s="96"/>
      <c r="GFR214" s="96"/>
      <c r="GFS214" s="96"/>
      <c r="GFT214" s="96"/>
      <c r="GFU214" s="96"/>
      <c r="GFV214" s="96"/>
      <c r="GFW214" s="96"/>
      <c r="GFX214" s="96"/>
      <c r="GFY214" s="96"/>
      <c r="GFZ214" s="96"/>
      <c r="GGA214" s="96"/>
      <c r="GGB214" s="96"/>
      <c r="GGC214" s="96"/>
      <c r="GGD214" s="96"/>
      <c r="GGE214" s="96"/>
      <c r="GGF214" s="96"/>
      <c r="GGG214" s="96"/>
      <c r="GGH214" s="96"/>
      <c r="GGI214" s="96"/>
      <c r="GGJ214" s="96"/>
      <c r="GGK214" s="96"/>
      <c r="GGL214" s="96"/>
      <c r="GGM214" s="96"/>
      <c r="GGN214" s="96"/>
      <c r="GGO214" s="96"/>
      <c r="GGP214" s="96"/>
      <c r="GGQ214" s="96"/>
      <c r="GGR214" s="96"/>
      <c r="GGS214" s="96"/>
      <c r="GGT214" s="96"/>
      <c r="GGU214" s="96"/>
      <c r="GGV214" s="96"/>
      <c r="GGW214" s="96"/>
      <c r="GGX214" s="96"/>
      <c r="GGY214" s="96"/>
      <c r="GGZ214" s="96"/>
      <c r="GHA214" s="96"/>
      <c r="GHB214" s="96"/>
      <c r="GHC214" s="96"/>
      <c r="GHD214" s="96"/>
      <c r="GHE214" s="96"/>
      <c r="GHF214" s="96"/>
      <c r="GHG214" s="96"/>
      <c r="GHH214" s="96"/>
      <c r="GHI214" s="96"/>
      <c r="GHJ214" s="96"/>
      <c r="GHK214" s="96"/>
      <c r="GHL214" s="96"/>
      <c r="GHM214" s="96"/>
      <c r="GHN214" s="96"/>
      <c r="GHO214" s="96"/>
      <c r="GHP214" s="96"/>
      <c r="GHQ214" s="96"/>
      <c r="GHR214" s="96"/>
      <c r="GHS214" s="96"/>
      <c r="GHT214" s="96"/>
      <c r="GHU214" s="96"/>
      <c r="GHV214" s="96"/>
      <c r="GHW214" s="96"/>
      <c r="GHX214" s="96"/>
      <c r="GHY214" s="96"/>
      <c r="GHZ214" s="96"/>
      <c r="GIA214" s="96"/>
      <c r="GIB214" s="96"/>
      <c r="GIC214" s="96"/>
      <c r="GID214" s="96"/>
      <c r="GIE214" s="96"/>
      <c r="GIF214" s="96"/>
      <c r="GIG214" s="96"/>
      <c r="GIH214" s="96"/>
      <c r="GII214" s="96"/>
      <c r="GIJ214" s="96"/>
      <c r="GIK214" s="96"/>
      <c r="GIL214" s="96"/>
      <c r="GIM214" s="96"/>
      <c r="GIN214" s="96"/>
      <c r="GIO214" s="96"/>
      <c r="GIP214" s="96"/>
      <c r="GIQ214" s="96"/>
      <c r="GIR214" s="96"/>
      <c r="GIS214" s="96"/>
      <c r="GIT214" s="96"/>
      <c r="GIU214" s="96"/>
      <c r="GIV214" s="96"/>
      <c r="GIW214" s="96"/>
      <c r="GIX214" s="96"/>
      <c r="GIY214" s="96"/>
      <c r="GIZ214" s="96"/>
      <c r="GJA214" s="96"/>
      <c r="GJB214" s="96"/>
      <c r="GJC214" s="96"/>
      <c r="GJD214" s="96"/>
      <c r="GJE214" s="96"/>
      <c r="GJF214" s="96"/>
      <c r="GJG214" s="96"/>
      <c r="GJH214" s="96"/>
      <c r="GJI214" s="96"/>
      <c r="GJJ214" s="96"/>
      <c r="GJK214" s="96"/>
      <c r="GJL214" s="96"/>
      <c r="GJM214" s="96"/>
      <c r="GJN214" s="96"/>
      <c r="GJO214" s="96"/>
      <c r="GJP214" s="96"/>
      <c r="GJQ214" s="96"/>
      <c r="GJR214" s="96"/>
      <c r="GJS214" s="96"/>
      <c r="GJT214" s="96"/>
      <c r="GJU214" s="96"/>
      <c r="GJV214" s="96"/>
      <c r="GJW214" s="96"/>
      <c r="GJX214" s="96"/>
      <c r="GJY214" s="96"/>
      <c r="GJZ214" s="96"/>
      <c r="GKA214" s="96"/>
      <c r="GKB214" s="96"/>
      <c r="GKC214" s="96"/>
      <c r="GKD214" s="96"/>
      <c r="GKE214" s="96"/>
      <c r="GKF214" s="96"/>
      <c r="GKG214" s="96"/>
      <c r="GKH214" s="96"/>
      <c r="GKI214" s="96"/>
      <c r="GKJ214" s="96"/>
      <c r="GKK214" s="96"/>
      <c r="GKL214" s="96"/>
      <c r="GKM214" s="96"/>
      <c r="GKN214" s="96"/>
      <c r="GKO214" s="96"/>
      <c r="GKP214" s="96"/>
      <c r="GKQ214" s="96"/>
      <c r="GKR214" s="96"/>
      <c r="GKS214" s="96"/>
      <c r="GKT214" s="96"/>
      <c r="GKU214" s="96"/>
      <c r="GKV214" s="96"/>
      <c r="GKW214" s="96"/>
      <c r="GKX214" s="96"/>
      <c r="GKY214" s="96"/>
      <c r="GKZ214" s="96"/>
      <c r="GLA214" s="96"/>
      <c r="GLB214" s="96"/>
      <c r="GLC214" s="96"/>
      <c r="GLD214" s="96"/>
      <c r="GLE214" s="96"/>
      <c r="GLF214" s="96"/>
      <c r="GLG214" s="96"/>
      <c r="GLH214" s="96"/>
      <c r="GLI214" s="96"/>
      <c r="GLJ214" s="96"/>
      <c r="GLK214" s="96"/>
      <c r="GLL214" s="96"/>
      <c r="GLM214" s="96"/>
      <c r="GLN214" s="96"/>
      <c r="GLO214" s="96"/>
      <c r="GLP214" s="96"/>
      <c r="GLQ214" s="96"/>
      <c r="GLR214" s="96"/>
      <c r="GLS214" s="96"/>
      <c r="GLT214" s="96"/>
      <c r="GLU214" s="96"/>
      <c r="GLV214" s="96"/>
      <c r="GLW214" s="96"/>
      <c r="GLX214" s="96"/>
      <c r="GLY214" s="96"/>
      <c r="GLZ214" s="96"/>
      <c r="GMA214" s="96"/>
      <c r="GMB214" s="96"/>
      <c r="GMC214" s="96"/>
      <c r="GMD214" s="96"/>
      <c r="GME214" s="96"/>
      <c r="GMF214" s="96"/>
      <c r="GMG214" s="96"/>
      <c r="GMH214" s="96"/>
      <c r="GMI214" s="96"/>
      <c r="GMJ214" s="96"/>
      <c r="GMK214" s="96"/>
      <c r="GML214" s="96"/>
      <c r="GMM214" s="96"/>
      <c r="GMN214" s="96"/>
      <c r="GMO214" s="96"/>
      <c r="GMP214" s="96"/>
      <c r="GMQ214" s="96"/>
      <c r="GMR214" s="96"/>
      <c r="GMS214" s="96"/>
      <c r="GMT214" s="96"/>
      <c r="GMU214" s="96"/>
      <c r="GMV214" s="96"/>
      <c r="GMW214" s="96"/>
      <c r="GMX214" s="96"/>
      <c r="GMY214" s="96"/>
      <c r="GMZ214" s="96"/>
      <c r="GNA214" s="96"/>
      <c r="GNB214" s="96"/>
      <c r="GNC214" s="96"/>
      <c r="GND214" s="96"/>
      <c r="GNE214" s="96"/>
      <c r="GNF214" s="96"/>
      <c r="GNG214" s="96"/>
      <c r="GNH214" s="96"/>
      <c r="GNI214" s="96"/>
      <c r="GNJ214" s="96"/>
      <c r="GNK214" s="96"/>
      <c r="GNL214" s="96"/>
      <c r="GNM214" s="96"/>
      <c r="GNN214" s="96"/>
      <c r="GNO214" s="96"/>
      <c r="GNP214" s="96"/>
      <c r="GNQ214" s="96"/>
      <c r="GNR214" s="96"/>
      <c r="GNS214" s="96"/>
      <c r="GNT214" s="96"/>
      <c r="GNU214" s="96"/>
      <c r="GNV214" s="96"/>
      <c r="GNW214" s="96"/>
      <c r="GNX214" s="96"/>
      <c r="GNY214" s="96"/>
      <c r="GNZ214" s="96"/>
      <c r="GOA214" s="96"/>
      <c r="GOB214" s="96"/>
      <c r="GOC214" s="96"/>
      <c r="GOD214" s="96"/>
      <c r="GOE214" s="96"/>
      <c r="GOF214" s="96"/>
      <c r="GOG214" s="96"/>
      <c r="GOH214" s="96"/>
      <c r="GOI214" s="96"/>
      <c r="GOJ214" s="96"/>
      <c r="GOK214" s="96"/>
      <c r="GOL214" s="96"/>
      <c r="GOM214" s="96"/>
      <c r="GON214" s="96"/>
      <c r="GOO214" s="96"/>
      <c r="GOP214" s="96"/>
      <c r="GOQ214" s="96"/>
      <c r="GOR214" s="96"/>
      <c r="GOS214" s="96"/>
      <c r="GOT214" s="96"/>
      <c r="GOU214" s="96"/>
      <c r="GOV214" s="96"/>
      <c r="GOW214" s="96"/>
      <c r="GOX214" s="96"/>
      <c r="GOY214" s="96"/>
      <c r="GOZ214" s="96"/>
      <c r="GPA214" s="96"/>
      <c r="GPB214" s="96"/>
      <c r="GPC214" s="96"/>
      <c r="GPD214" s="96"/>
      <c r="GPE214" s="96"/>
      <c r="GPF214" s="96"/>
      <c r="GPG214" s="96"/>
      <c r="GPH214" s="96"/>
      <c r="GPI214" s="96"/>
      <c r="GPJ214" s="96"/>
      <c r="GPK214" s="96"/>
      <c r="GPL214" s="96"/>
      <c r="GPM214" s="96"/>
      <c r="GPN214" s="96"/>
      <c r="GPO214" s="96"/>
      <c r="GPP214" s="96"/>
      <c r="GPQ214" s="96"/>
      <c r="GPR214" s="96"/>
      <c r="GPS214" s="96"/>
      <c r="GPT214" s="96"/>
      <c r="GPU214" s="96"/>
      <c r="GPV214" s="96"/>
      <c r="GPW214" s="96"/>
      <c r="GPX214" s="96"/>
      <c r="GPY214" s="96"/>
      <c r="GPZ214" s="96"/>
      <c r="GQA214" s="96"/>
      <c r="GQB214" s="96"/>
      <c r="GQC214" s="96"/>
      <c r="GQD214" s="96"/>
      <c r="GQE214" s="96"/>
      <c r="GQF214" s="96"/>
      <c r="GQG214" s="96"/>
      <c r="GQH214" s="96"/>
      <c r="GQI214" s="96"/>
      <c r="GQJ214" s="96"/>
      <c r="GQK214" s="96"/>
      <c r="GQL214" s="96"/>
      <c r="GQM214" s="96"/>
      <c r="GQN214" s="96"/>
      <c r="GQO214" s="96"/>
      <c r="GQP214" s="96"/>
      <c r="GQQ214" s="96"/>
      <c r="GQR214" s="96"/>
      <c r="GQS214" s="96"/>
      <c r="GQT214" s="96"/>
      <c r="GQU214" s="96"/>
      <c r="GQV214" s="96"/>
      <c r="GQW214" s="96"/>
      <c r="GQX214" s="96"/>
      <c r="GQY214" s="96"/>
      <c r="GQZ214" s="96"/>
      <c r="GRA214" s="96"/>
      <c r="GRB214" s="96"/>
      <c r="GRC214" s="96"/>
      <c r="GRD214" s="96"/>
      <c r="GRE214" s="96"/>
      <c r="GRF214" s="96"/>
      <c r="GRG214" s="96"/>
      <c r="GRH214" s="96"/>
      <c r="GRI214" s="96"/>
      <c r="GRJ214" s="96"/>
      <c r="GRK214" s="96"/>
      <c r="GRL214" s="96"/>
      <c r="GRM214" s="96"/>
      <c r="GRN214" s="96"/>
      <c r="GRO214" s="96"/>
      <c r="GRP214" s="96"/>
      <c r="GRQ214" s="96"/>
      <c r="GRR214" s="96"/>
      <c r="GRS214" s="96"/>
      <c r="GRT214" s="96"/>
      <c r="GRU214" s="96"/>
      <c r="GRV214" s="96"/>
      <c r="GRW214" s="96"/>
      <c r="GRX214" s="96"/>
      <c r="GRY214" s="96"/>
      <c r="GRZ214" s="96"/>
      <c r="GSA214" s="96"/>
      <c r="GSB214" s="96"/>
      <c r="GSC214" s="96"/>
      <c r="GSD214" s="96"/>
      <c r="GSE214" s="96"/>
      <c r="GSF214" s="96"/>
      <c r="GSG214" s="96"/>
      <c r="GSH214" s="96"/>
      <c r="GSI214" s="96"/>
      <c r="GSJ214" s="96"/>
      <c r="GSK214" s="96"/>
      <c r="GSL214" s="96"/>
      <c r="GSM214" s="96"/>
      <c r="GSN214" s="96"/>
      <c r="GSO214" s="96"/>
      <c r="GSP214" s="96"/>
      <c r="GSQ214" s="96"/>
      <c r="GSR214" s="96"/>
      <c r="GSS214" s="96"/>
      <c r="GST214" s="96"/>
      <c r="GSU214" s="96"/>
      <c r="GSV214" s="96"/>
      <c r="GSW214" s="96"/>
      <c r="GSX214" s="96"/>
      <c r="GSY214" s="96"/>
      <c r="GSZ214" s="96"/>
      <c r="GTA214" s="96"/>
      <c r="GTB214" s="96"/>
      <c r="GTC214" s="96"/>
      <c r="GTD214" s="96"/>
      <c r="GTE214" s="96"/>
      <c r="GTF214" s="96"/>
      <c r="GTG214" s="96"/>
      <c r="GTH214" s="96"/>
      <c r="GTI214" s="96"/>
      <c r="GTJ214" s="96"/>
      <c r="GTK214" s="96"/>
      <c r="GTL214" s="96"/>
      <c r="GTM214" s="96"/>
      <c r="GTN214" s="96"/>
      <c r="GTO214" s="96"/>
      <c r="GTP214" s="96"/>
      <c r="GTQ214" s="96"/>
      <c r="GTR214" s="96"/>
      <c r="GTS214" s="96"/>
      <c r="GTT214" s="96"/>
      <c r="GTU214" s="96"/>
      <c r="GTV214" s="96"/>
      <c r="GTW214" s="96"/>
      <c r="GTX214" s="96"/>
      <c r="GTY214" s="96"/>
      <c r="GTZ214" s="96"/>
      <c r="GUA214" s="96"/>
      <c r="GUB214" s="96"/>
      <c r="GUC214" s="96"/>
      <c r="GUD214" s="96"/>
      <c r="GUE214" s="96"/>
      <c r="GUF214" s="96"/>
      <c r="GUG214" s="96"/>
      <c r="GUH214" s="96"/>
      <c r="GUI214" s="96"/>
      <c r="GUJ214" s="96"/>
      <c r="GUK214" s="96"/>
      <c r="GUL214" s="96"/>
      <c r="GUM214" s="96"/>
      <c r="GUN214" s="96"/>
      <c r="GUO214" s="96"/>
      <c r="GUP214" s="96"/>
      <c r="GUQ214" s="96"/>
      <c r="GUR214" s="96"/>
      <c r="GUS214" s="96"/>
      <c r="GUT214" s="96"/>
      <c r="GUU214" s="96"/>
      <c r="GUV214" s="96"/>
      <c r="GUW214" s="96"/>
      <c r="GUX214" s="96"/>
      <c r="GUY214" s="96"/>
      <c r="GUZ214" s="96"/>
      <c r="GVA214" s="96"/>
      <c r="GVB214" s="96"/>
      <c r="GVC214" s="96"/>
      <c r="GVD214" s="96"/>
      <c r="GVE214" s="96"/>
      <c r="GVF214" s="96"/>
      <c r="GVG214" s="96"/>
      <c r="GVH214" s="96"/>
      <c r="GVI214" s="96"/>
      <c r="GVJ214" s="96"/>
      <c r="GVK214" s="96"/>
      <c r="GVL214" s="96"/>
      <c r="GVM214" s="96"/>
      <c r="GVN214" s="96"/>
      <c r="GVO214" s="96"/>
      <c r="GVP214" s="96"/>
      <c r="GVQ214" s="96"/>
      <c r="GVR214" s="96"/>
      <c r="GVS214" s="96"/>
      <c r="GVT214" s="96"/>
      <c r="GVU214" s="96"/>
      <c r="GVV214" s="96"/>
      <c r="GVW214" s="96"/>
      <c r="GVX214" s="96"/>
      <c r="GVY214" s="96"/>
      <c r="GVZ214" s="96"/>
      <c r="GWA214" s="96"/>
      <c r="GWB214" s="96"/>
      <c r="GWC214" s="96"/>
      <c r="GWD214" s="96"/>
      <c r="GWE214" s="96"/>
      <c r="GWF214" s="96"/>
      <c r="GWG214" s="96"/>
      <c r="GWH214" s="96"/>
      <c r="GWI214" s="96"/>
      <c r="GWJ214" s="96"/>
      <c r="GWK214" s="96"/>
      <c r="GWL214" s="96"/>
      <c r="GWM214" s="96"/>
      <c r="GWN214" s="96"/>
      <c r="GWO214" s="96"/>
      <c r="GWP214" s="96"/>
      <c r="GWQ214" s="96"/>
      <c r="GWR214" s="96"/>
      <c r="GWS214" s="96"/>
      <c r="GWT214" s="96"/>
      <c r="GWU214" s="96"/>
      <c r="GWV214" s="96"/>
      <c r="GWW214" s="96"/>
      <c r="GWX214" s="96"/>
      <c r="GWY214" s="96"/>
      <c r="GWZ214" s="96"/>
      <c r="GXA214" s="96"/>
      <c r="GXB214" s="96"/>
      <c r="GXC214" s="96"/>
      <c r="GXD214" s="96"/>
      <c r="GXE214" s="96"/>
      <c r="GXF214" s="96"/>
      <c r="GXG214" s="96"/>
      <c r="GXH214" s="96"/>
      <c r="GXI214" s="96"/>
      <c r="GXJ214" s="96"/>
      <c r="GXK214" s="96"/>
      <c r="GXL214" s="96"/>
      <c r="GXM214" s="96"/>
      <c r="GXN214" s="96"/>
      <c r="GXO214" s="96"/>
      <c r="GXP214" s="96"/>
      <c r="GXQ214" s="96"/>
      <c r="GXR214" s="96"/>
      <c r="GXS214" s="96"/>
      <c r="GXT214" s="96"/>
      <c r="GXU214" s="96"/>
      <c r="GXV214" s="96"/>
      <c r="GXW214" s="96"/>
      <c r="GXX214" s="96"/>
      <c r="GXY214" s="96"/>
      <c r="GXZ214" s="96"/>
      <c r="GYA214" s="96"/>
      <c r="GYB214" s="96"/>
      <c r="GYC214" s="96"/>
      <c r="GYD214" s="96"/>
      <c r="GYE214" s="96"/>
      <c r="GYF214" s="96"/>
      <c r="GYG214" s="96"/>
      <c r="GYH214" s="96"/>
      <c r="GYI214" s="96"/>
      <c r="GYJ214" s="96"/>
      <c r="GYK214" s="96"/>
      <c r="GYL214" s="96"/>
      <c r="GYM214" s="96"/>
      <c r="GYN214" s="96"/>
      <c r="GYO214" s="96"/>
      <c r="GYP214" s="96"/>
      <c r="GYQ214" s="96"/>
      <c r="GYR214" s="96"/>
      <c r="GYS214" s="96"/>
      <c r="GYT214" s="96"/>
      <c r="GYU214" s="96"/>
      <c r="GYV214" s="96"/>
      <c r="GYW214" s="96"/>
      <c r="GYX214" s="96"/>
      <c r="GYY214" s="96"/>
      <c r="GYZ214" s="96"/>
      <c r="GZA214" s="96"/>
      <c r="GZB214" s="96"/>
      <c r="GZC214" s="96"/>
      <c r="GZD214" s="96"/>
      <c r="GZE214" s="96"/>
      <c r="GZF214" s="96"/>
      <c r="GZG214" s="96"/>
      <c r="GZH214" s="96"/>
      <c r="GZI214" s="96"/>
      <c r="GZJ214" s="96"/>
      <c r="GZK214" s="96"/>
      <c r="GZL214" s="96"/>
      <c r="GZM214" s="96"/>
      <c r="GZN214" s="96"/>
      <c r="GZO214" s="96"/>
      <c r="GZP214" s="96"/>
      <c r="GZQ214" s="96"/>
      <c r="GZR214" s="96"/>
      <c r="GZS214" s="96"/>
      <c r="GZT214" s="96"/>
      <c r="GZU214" s="96"/>
      <c r="GZV214" s="96"/>
      <c r="GZW214" s="96"/>
      <c r="GZX214" s="96"/>
      <c r="GZY214" s="96"/>
      <c r="GZZ214" s="96"/>
      <c r="HAA214" s="96"/>
      <c r="HAB214" s="96"/>
      <c r="HAC214" s="96"/>
      <c r="HAD214" s="96"/>
      <c r="HAE214" s="96"/>
      <c r="HAF214" s="96"/>
      <c r="HAG214" s="96"/>
      <c r="HAH214" s="96"/>
      <c r="HAI214" s="96"/>
      <c r="HAJ214" s="96"/>
      <c r="HAK214" s="96"/>
      <c r="HAL214" s="96"/>
      <c r="HAM214" s="96"/>
      <c r="HAN214" s="96"/>
      <c r="HAO214" s="96"/>
      <c r="HAP214" s="96"/>
      <c r="HAQ214" s="96"/>
      <c r="HAR214" s="96"/>
      <c r="HAS214" s="96"/>
      <c r="HAT214" s="96"/>
      <c r="HAU214" s="96"/>
      <c r="HAV214" s="96"/>
      <c r="HAW214" s="96"/>
      <c r="HAX214" s="96"/>
      <c r="HAY214" s="96"/>
      <c r="HAZ214" s="96"/>
      <c r="HBA214" s="96"/>
      <c r="HBB214" s="96"/>
      <c r="HBC214" s="96"/>
      <c r="HBD214" s="96"/>
      <c r="HBE214" s="96"/>
      <c r="HBF214" s="96"/>
      <c r="HBG214" s="96"/>
      <c r="HBH214" s="96"/>
      <c r="HBI214" s="96"/>
      <c r="HBJ214" s="96"/>
      <c r="HBK214" s="96"/>
      <c r="HBL214" s="96"/>
      <c r="HBM214" s="96"/>
      <c r="HBN214" s="96"/>
      <c r="HBO214" s="96"/>
      <c r="HBP214" s="96"/>
      <c r="HBQ214" s="96"/>
      <c r="HBR214" s="96"/>
      <c r="HBS214" s="96"/>
      <c r="HBT214" s="96"/>
      <c r="HBU214" s="96"/>
      <c r="HBV214" s="96"/>
      <c r="HBW214" s="96"/>
      <c r="HBX214" s="96"/>
      <c r="HBY214" s="96"/>
      <c r="HBZ214" s="96"/>
      <c r="HCA214" s="96"/>
      <c r="HCB214" s="96"/>
      <c r="HCC214" s="96"/>
      <c r="HCD214" s="96"/>
      <c r="HCE214" s="96"/>
      <c r="HCF214" s="96"/>
      <c r="HCG214" s="96"/>
      <c r="HCH214" s="96"/>
      <c r="HCI214" s="96"/>
      <c r="HCJ214" s="96"/>
      <c r="HCK214" s="96"/>
      <c r="HCL214" s="96"/>
      <c r="HCM214" s="96"/>
      <c r="HCN214" s="96"/>
      <c r="HCO214" s="96"/>
      <c r="HCP214" s="96"/>
      <c r="HCQ214" s="96"/>
      <c r="HCR214" s="96"/>
      <c r="HCS214" s="96"/>
      <c r="HCT214" s="96"/>
      <c r="HCU214" s="96"/>
      <c r="HCV214" s="96"/>
      <c r="HCW214" s="96"/>
      <c r="HCX214" s="96"/>
      <c r="HCY214" s="96"/>
      <c r="HCZ214" s="96"/>
      <c r="HDA214" s="96"/>
      <c r="HDB214" s="96"/>
      <c r="HDC214" s="96"/>
      <c r="HDD214" s="96"/>
      <c r="HDE214" s="96"/>
      <c r="HDF214" s="96"/>
      <c r="HDG214" s="96"/>
      <c r="HDH214" s="96"/>
      <c r="HDI214" s="96"/>
      <c r="HDJ214" s="96"/>
      <c r="HDK214" s="96"/>
      <c r="HDL214" s="96"/>
      <c r="HDM214" s="96"/>
      <c r="HDN214" s="96"/>
      <c r="HDO214" s="96"/>
      <c r="HDP214" s="96"/>
      <c r="HDQ214" s="96"/>
      <c r="HDR214" s="96"/>
      <c r="HDS214" s="96"/>
      <c r="HDT214" s="96"/>
      <c r="HDU214" s="96"/>
      <c r="HDV214" s="96"/>
      <c r="HDW214" s="96"/>
      <c r="HDX214" s="96"/>
      <c r="HDY214" s="96"/>
      <c r="HDZ214" s="96"/>
      <c r="HEA214" s="96"/>
      <c r="HEB214" s="96"/>
      <c r="HEC214" s="96"/>
      <c r="HED214" s="96"/>
      <c r="HEE214" s="96"/>
      <c r="HEF214" s="96"/>
      <c r="HEG214" s="96"/>
      <c r="HEH214" s="96"/>
      <c r="HEI214" s="96"/>
      <c r="HEJ214" s="96"/>
      <c r="HEK214" s="96"/>
      <c r="HEL214" s="96"/>
      <c r="HEM214" s="96"/>
      <c r="HEN214" s="96"/>
      <c r="HEO214" s="96"/>
      <c r="HEP214" s="96"/>
      <c r="HEQ214" s="96"/>
      <c r="HER214" s="96"/>
      <c r="HES214" s="96"/>
      <c r="HET214" s="96"/>
      <c r="HEU214" s="96"/>
      <c r="HEV214" s="96"/>
      <c r="HEW214" s="96"/>
      <c r="HEX214" s="96"/>
      <c r="HEY214" s="96"/>
      <c r="HEZ214" s="96"/>
      <c r="HFA214" s="96"/>
      <c r="HFB214" s="96"/>
      <c r="HFC214" s="96"/>
      <c r="HFD214" s="96"/>
      <c r="HFE214" s="96"/>
      <c r="HFF214" s="96"/>
      <c r="HFG214" s="96"/>
      <c r="HFH214" s="96"/>
      <c r="HFI214" s="96"/>
      <c r="HFJ214" s="96"/>
      <c r="HFK214" s="96"/>
      <c r="HFL214" s="96"/>
      <c r="HFM214" s="96"/>
      <c r="HFN214" s="96"/>
      <c r="HFO214" s="96"/>
      <c r="HFP214" s="96"/>
      <c r="HFQ214" s="96"/>
      <c r="HFR214" s="96"/>
      <c r="HFS214" s="96"/>
      <c r="HFT214" s="96"/>
      <c r="HFU214" s="96"/>
      <c r="HFV214" s="96"/>
      <c r="HFW214" s="96"/>
      <c r="HFX214" s="96"/>
      <c r="HFY214" s="96"/>
      <c r="HFZ214" s="96"/>
      <c r="HGA214" s="96"/>
      <c r="HGB214" s="96"/>
      <c r="HGC214" s="96"/>
      <c r="HGD214" s="96"/>
      <c r="HGE214" s="96"/>
      <c r="HGF214" s="96"/>
      <c r="HGG214" s="96"/>
      <c r="HGH214" s="96"/>
      <c r="HGI214" s="96"/>
      <c r="HGJ214" s="96"/>
      <c r="HGK214" s="96"/>
      <c r="HGL214" s="96"/>
      <c r="HGM214" s="96"/>
      <c r="HGN214" s="96"/>
      <c r="HGO214" s="96"/>
      <c r="HGP214" s="96"/>
      <c r="HGQ214" s="96"/>
      <c r="HGR214" s="96"/>
      <c r="HGS214" s="96"/>
      <c r="HGT214" s="96"/>
      <c r="HGU214" s="96"/>
      <c r="HGV214" s="96"/>
      <c r="HGW214" s="96"/>
      <c r="HGX214" s="96"/>
      <c r="HGY214" s="96"/>
      <c r="HGZ214" s="96"/>
      <c r="HHA214" s="96"/>
      <c r="HHB214" s="96"/>
      <c r="HHC214" s="96"/>
      <c r="HHD214" s="96"/>
      <c r="HHE214" s="96"/>
      <c r="HHF214" s="96"/>
      <c r="HHG214" s="96"/>
      <c r="HHH214" s="96"/>
      <c r="HHI214" s="96"/>
      <c r="HHJ214" s="96"/>
      <c r="HHK214" s="96"/>
      <c r="HHL214" s="96"/>
      <c r="HHM214" s="96"/>
      <c r="HHN214" s="96"/>
      <c r="HHO214" s="96"/>
      <c r="HHP214" s="96"/>
      <c r="HHQ214" s="96"/>
      <c r="HHR214" s="96"/>
      <c r="HHS214" s="96"/>
      <c r="HHT214" s="96"/>
      <c r="HHU214" s="96"/>
      <c r="HHV214" s="96"/>
      <c r="HHW214" s="96"/>
      <c r="HHX214" s="96"/>
      <c r="HHY214" s="96"/>
      <c r="HHZ214" s="96"/>
      <c r="HIA214" s="96"/>
      <c r="HIB214" s="96"/>
      <c r="HIC214" s="96"/>
      <c r="HID214" s="96"/>
      <c r="HIE214" s="96"/>
      <c r="HIF214" s="96"/>
      <c r="HIG214" s="96"/>
      <c r="HIH214" s="96"/>
      <c r="HII214" s="96"/>
      <c r="HIJ214" s="96"/>
      <c r="HIK214" s="96"/>
      <c r="HIL214" s="96"/>
      <c r="HIM214" s="96"/>
      <c r="HIN214" s="96"/>
      <c r="HIO214" s="96"/>
      <c r="HIP214" s="96"/>
      <c r="HIQ214" s="96"/>
      <c r="HIR214" s="96"/>
      <c r="HIS214" s="96"/>
      <c r="HIT214" s="96"/>
      <c r="HIU214" s="96"/>
      <c r="HIV214" s="96"/>
      <c r="HIW214" s="96"/>
      <c r="HIX214" s="96"/>
      <c r="HIY214" s="96"/>
      <c r="HIZ214" s="96"/>
      <c r="HJA214" s="96"/>
      <c r="HJB214" s="96"/>
      <c r="HJC214" s="96"/>
      <c r="HJD214" s="96"/>
      <c r="HJE214" s="96"/>
      <c r="HJF214" s="96"/>
      <c r="HJG214" s="96"/>
      <c r="HJH214" s="96"/>
      <c r="HJI214" s="96"/>
      <c r="HJJ214" s="96"/>
      <c r="HJK214" s="96"/>
      <c r="HJL214" s="96"/>
      <c r="HJM214" s="96"/>
      <c r="HJN214" s="96"/>
      <c r="HJO214" s="96"/>
      <c r="HJP214" s="96"/>
      <c r="HJQ214" s="96"/>
      <c r="HJR214" s="96"/>
      <c r="HJS214" s="96"/>
      <c r="HJT214" s="96"/>
      <c r="HJU214" s="96"/>
      <c r="HJV214" s="96"/>
      <c r="HJW214" s="96"/>
      <c r="HJX214" s="96"/>
      <c r="HJY214" s="96"/>
      <c r="HJZ214" s="96"/>
      <c r="HKA214" s="96"/>
      <c r="HKB214" s="96"/>
      <c r="HKC214" s="96"/>
      <c r="HKD214" s="96"/>
      <c r="HKE214" s="96"/>
      <c r="HKF214" s="96"/>
      <c r="HKG214" s="96"/>
      <c r="HKH214" s="96"/>
      <c r="HKI214" s="96"/>
      <c r="HKJ214" s="96"/>
      <c r="HKK214" s="96"/>
      <c r="HKL214" s="96"/>
      <c r="HKM214" s="96"/>
      <c r="HKN214" s="96"/>
      <c r="HKO214" s="96"/>
      <c r="HKP214" s="96"/>
      <c r="HKQ214" s="96"/>
      <c r="HKR214" s="96"/>
      <c r="HKS214" s="96"/>
      <c r="HKT214" s="96"/>
      <c r="HKU214" s="96"/>
      <c r="HKV214" s="96"/>
      <c r="HKW214" s="96"/>
      <c r="HKX214" s="96"/>
      <c r="HKY214" s="96"/>
      <c r="HKZ214" s="96"/>
      <c r="HLA214" s="96"/>
      <c r="HLB214" s="96"/>
      <c r="HLC214" s="96"/>
      <c r="HLD214" s="96"/>
      <c r="HLE214" s="96"/>
      <c r="HLF214" s="96"/>
      <c r="HLG214" s="96"/>
      <c r="HLH214" s="96"/>
      <c r="HLI214" s="96"/>
      <c r="HLJ214" s="96"/>
      <c r="HLK214" s="96"/>
      <c r="HLL214" s="96"/>
      <c r="HLM214" s="96"/>
      <c r="HLN214" s="96"/>
      <c r="HLO214" s="96"/>
      <c r="HLP214" s="96"/>
      <c r="HLQ214" s="96"/>
      <c r="HLR214" s="96"/>
      <c r="HLS214" s="96"/>
      <c r="HLT214" s="96"/>
      <c r="HLU214" s="96"/>
      <c r="HLV214" s="96"/>
      <c r="HLW214" s="96"/>
      <c r="HLX214" s="96"/>
      <c r="HLY214" s="96"/>
      <c r="HLZ214" s="96"/>
      <c r="HMA214" s="96"/>
      <c r="HMB214" s="96"/>
      <c r="HMC214" s="96"/>
      <c r="HMD214" s="96"/>
      <c r="HME214" s="96"/>
      <c r="HMF214" s="96"/>
      <c r="HMG214" s="96"/>
      <c r="HMH214" s="96"/>
      <c r="HMI214" s="96"/>
      <c r="HMJ214" s="96"/>
      <c r="HMK214" s="96"/>
      <c r="HML214" s="96"/>
      <c r="HMM214" s="96"/>
      <c r="HMN214" s="96"/>
      <c r="HMO214" s="96"/>
      <c r="HMP214" s="96"/>
      <c r="HMQ214" s="96"/>
      <c r="HMR214" s="96"/>
      <c r="HMS214" s="96"/>
      <c r="HMT214" s="96"/>
      <c r="HMU214" s="96"/>
      <c r="HMV214" s="96"/>
      <c r="HMW214" s="96"/>
      <c r="HMX214" s="96"/>
      <c r="HMY214" s="96"/>
      <c r="HMZ214" s="96"/>
      <c r="HNA214" s="96"/>
      <c r="HNB214" s="96"/>
      <c r="HNC214" s="96"/>
      <c r="HND214" s="96"/>
      <c r="HNE214" s="96"/>
      <c r="HNF214" s="96"/>
      <c r="HNG214" s="96"/>
      <c r="HNH214" s="96"/>
      <c r="HNI214" s="96"/>
      <c r="HNJ214" s="96"/>
      <c r="HNK214" s="96"/>
      <c r="HNL214" s="96"/>
      <c r="HNM214" s="96"/>
      <c r="HNN214" s="96"/>
      <c r="HNO214" s="96"/>
      <c r="HNP214" s="96"/>
      <c r="HNQ214" s="96"/>
      <c r="HNR214" s="96"/>
      <c r="HNS214" s="96"/>
      <c r="HNT214" s="96"/>
      <c r="HNU214" s="96"/>
      <c r="HNV214" s="96"/>
      <c r="HNW214" s="96"/>
      <c r="HNX214" s="96"/>
      <c r="HNY214" s="96"/>
      <c r="HNZ214" s="96"/>
      <c r="HOA214" s="96"/>
      <c r="HOB214" s="96"/>
      <c r="HOC214" s="96"/>
      <c r="HOD214" s="96"/>
      <c r="HOE214" s="96"/>
      <c r="HOF214" s="96"/>
      <c r="HOG214" s="96"/>
      <c r="HOH214" s="96"/>
      <c r="HOI214" s="96"/>
      <c r="HOJ214" s="96"/>
      <c r="HOK214" s="96"/>
      <c r="HOL214" s="96"/>
      <c r="HOM214" s="96"/>
      <c r="HON214" s="96"/>
      <c r="HOO214" s="96"/>
      <c r="HOP214" s="96"/>
      <c r="HOQ214" s="96"/>
      <c r="HOR214" s="96"/>
      <c r="HOS214" s="96"/>
      <c r="HOT214" s="96"/>
      <c r="HOU214" s="96"/>
      <c r="HOV214" s="96"/>
      <c r="HOW214" s="96"/>
      <c r="HOX214" s="96"/>
      <c r="HOY214" s="96"/>
      <c r="HOZ214" s="96"/>
      <c r="HPA214" s="96"/>
      <c r="HPB214" s="96"/>
      <c r="HPC214" s="96"/>
      <c r="HPD214" s="96"/>
      <c r="HPE214" s="96"/>
      <c r="HPF214" s="96"/>
      <c r="HPG214" s="96"/>
      <c r="HPH214" s="96"/>
      <c r="HPI214" s="96"/>
      <c r="HPJ214" s="96"/>
      <c r="HPK214" s="96"/>
      <c r="HPL214" s="96"/>
      <c r="HPM214" s="96"/>
      <c r="HPN214" s="96"/>
      <c r="HPO214" s="96"/>
      <c r="HPP214" s="96"/>
      <c r="HPQ214" s="96"/>
      <c r="HPR214" s="96"/>
      <c r="HPS214" s="96"/>
      <c r="HPT214" s="96"/>
      <c r="HPU214" s="96"/>
      <c r="HPV214" s="96"/>
      <c r="HPW214" s="96"/>
      <c r="HPX214" s="96"/>
      <c r="HPY214" s="96"/>
      <c r="HPZ214" s="96"/>
      <c r="HQA214" s="96"/>
      <c r="HQB214" s="96"/>
      <c r="HQC214" s="96"/>
      <c r="HQD214" s="96"/>
      <c r="HQE214" s="96"/>
      <c r="HQF214" s="96"/>
      <c r="HQG214" s="96"/>
      <c r="HQH214" s="96"/>
      <c r="HQI214" s="96"/>
      <c r="HQJ214" s="96"/>
      <c r="HQK214" s="96"/>
      <c r="HQL214" s="96"/>
      <c r="HQM214" s="96"/>
      <c r="HQN214" s="96"/>
      <c r="HQO214" s="96"/>
      <c r="HQP214" s="96"/>
      <c r="HQQ214" s="96"/>
      <c r="HQR214" s="96"/>
      <c r="HQS214" s="96"/>
      <c r="HQT214" s="96"/>
      <c r="HQU214" s="96"/>
      <c r="HQV214" s="96"/>
      <c r="HQW214" s="96"/>
      <c r="HQX214" s="96"/>
      <c r="HQY214" s="96"/>
      <c r="HQZ214" s="96"/>
      <c r="HRA214" s="96"/>
      <c r="HRB214" s="96"/>
      <c r="HRC214" s="96"/>
      <c r="HRD214" s="96"/>
      <c r="HRE214" s="96"/>
      <c r="HRF214" s="96"/>
      <c r="HRG214" s="96"/>
      <c r="HRH214" s="96"/>
      <c r="HRI214" s="96"/>
      <c r="HRJ214" s="96"/>
      <c r="HRK214" s="96"/>
      <c r="HRL214" s="96"/>
      <c r="HRM214" s="96"/>
      <c r="HRN214" s="96"/>
      <c r="HRO214" s="96"/>
      <c r="HRP214" s="96"/>
      <c r="HRQ214" s="96"/>
      <c r="HRR214" s="96"/>
      <c r="HRS214" s="96"/>
      <c r="HRT214" s="96"/>
      <c r="HRU214" s="96"/>
      <c r="HRV214" s="96"/>
      <c r="HRW214" s="96"/>
      <c r="HRX214" s="96"/>
      <c r="HRY214" s="96"/>
      <c r="HRZ214" s="96"/>
      <c r="HSA214" s="96"/>
      <c r="HSB214" s="96"/>
      <c r="HSC214" s="96"/>
      <c r="HSD214" s="96"/>
      <c r="HSE214" s="96"/>
      <c r="HSF214" s="96"/>
      <c r="HSG214" s="96"/>
      <c r="HSH214" s="96"/>
      <c r="HSI214" s="96"/>
      <c r="HSJ214" s="96"/>
      <c r="HSK214" s="96"/>
      <c r="HSL214" s="96"/>
      <c r="HSM214" s="96"/>
      <c r="HSN214" s="96"/>
      <c r="HSO214" s="96"/>
      <c r="HSP214" s="96"/>
      <c r="HSQ214" s="96"/>
      <c r="HSR214" s="96"/>
      <c r="HSS214" s="96"/>
      <c r="HST214" s="96"/>
      <c r="HSU214" s="96"/>
      <c r="HSV214" s="96"/>
      <c r="HSW214" s="96"/>
      <c r="HSX214" s="96"/>
      <c r="HSY214" s="96"/>
      <c r="HSZ214" s="96"/>
      <c r="HTA214" s="96"/>
      <c r="HTB214" s="96"/>
      <c r="HTC214" s="96"/>
      <c r="HTD214" s="96"/>
      <c r="HTE214" s="96"/>
      <c r="HTF214" s="96"/>
      <c r="HTG214" s="96"/>
      <c r="HTH214" s="96"/>
      <c r="HTI214" s="96"/>
      <c r="HTJ214" s="96"/>
      <c r="HTK214" s="96"/>
      <c r="HTL214" s="96"/>
      <c r="HTM214" s="96"/>
      <c r="HTN214" s="96"/>
      <c r="HTO214" s="96"/>
      <c r="HTP214" s="96"/>
      <c r="HTQ214" s="96"/>
      <c r="HTR214" s="96"/>
      <c r="HTS214" s="96"/>
      <c r="HTT214" s="96"/>
      <c r="HTU214" s="96"/>
      <c r="HTV214" s="96"/>
      <c r="HTW214" s="96"/>
      <c r="HTX214" s="96"/>
      <c r="HTY214" s="96"/>
      <c r="HTZ214" s="96"/>
      <c r="HUA214" s="96"/>
      <c r="HUB214" s="96"/>
      <c r="HUC214" s="96"/>
      <c r="HUD214" s="96"/>
      <c r="HUE214" s="96"/>
      <c r="HUF214" s="96"/>
      <c r="HUG214" s="96"/>
      <c r="HUH214" s="96"/>
      <c r="HUI214" s="96"/>
      <c r="HUJ214" s="96"/>
      <c r="HUK214" s="96"/>
      <c r="HUL214" s="96"/>
      <c r="HUM214" s="96"/>
      <c r="HUN214" s="96"/>
      <c r="HUO214" s="96"/>
      <c r="HUP214" s="96"/>
      <c r="HUQ214" s="96"/>
      <c r="HUR214" s="96"/>
      <c r="HUS214" s="96"/>
      <c r="HUT214" s="96"/>
      <c r="HUU214" s="96"/>
      <c r="HUV214" s="96"/>
      <c r="HUW214" s="96"/>
      <c r="HUX214" s="96"/>
      <c r="HUY214" s="96"/>
      <c r="HUZ214" s="96"/>
      <c r="HVA214" s="96"/>
      <c r="HVB214" s="96"/>
      <c r="HVC214" s="96"/>
      <c r="HVD214" s="96"/>
      <c r="HVE214" s="96"/>
      <c r="HVF214" s="96"/>
      <c r="HVG214" s="96"/>
      <c r="HVH214" s="96"/>
      <c r="HVI214" s="96"/>
      <c r="HVJ214" s="96"/>
      <c r="HVK214" s="96"/>
      <c r="HVL214" s="96"/>
      <c r="HVM214" s="96"/>
      <c r="HVN214" s="96"/>
      <c r="HVO214" s="96"/>
      <c r="HVP214" s="96"/>
      <c r="HVQ214" s="96"/>
      <c r="HVR214" s="96"/>
      <c r="HVS214" s="96"/>
      <c r="HVT214" s="96"/>
      <c r="HVU214" s="96"/>
      <c r="HVV214" s="96"/>
      <c r="HVW214" s="96"/>
      <c r="HVX214" s="96"/>
      <c r="HVY214" s="96"/>
      <c r="HVZ214" s="96"/>
      <c r="HWA214" s="96"/>
      <c r="HWB214" s="96"/>
      <c r="HWC214" s="96"/>
      <c r="HWD214" s="96"/>
      <c r="HWE214" s="96"/>
      <c r="HWF214" s="96"/>
      <c r="HWG214" s="96"/>
      <c r="HWH214" s="96"/>
      <c r="HWI214" s="96"/>
      <c r="HWJ214" s="96"/>
      <c r="HWK214" s="96"/>
      <c r="HWL214" s="96"/>
      <c r="HWM214" s="96"/>
      <c r="HWN214" s="96"/>
      <c r="HWO214" s="96"/>
      <c r="HWP214" s="96"/>
      <c r="HWQ214" s="96"/>
      <c r="HWR214" s="96"/>
      <c r="HWS214" s="96"/>
      <c r="HWT214" s="96"/>
      <c r="HWU214" s="96"/>
      <c r="HWV214" s="96"/>
      <c r="HWW214" s="96"/>
      <c r="HWX214" s="96"/>
      <c r="HWY214" s="96"/>
      <c r="HWZ214" s="96"/>
      <c r="HXA214" s="96"/>
      <c r="HXB214" s="96"/>
      <c r="HXC214" s="96"/>
      <c r="HXD214" s="96"/>
      <c r="HXE214" s="96"/>
      <c r="HXF214" s="96"/>
      <c r="HXG214" s="96"/>
      <c r="HXH214" s="96"/>
      <c r="HXI214" s="96"/>
      <c r="HXJ214" s="96"/>
      <c r="HXK214" s="96"/>
      <c r="HXL214" s="96"/>
      <c r="HXM214" s="96"/>
      <c r="HXN214" s="96"/>
      <c r="HXO214" s="96"/>
      <c r="HXP214" s="96"/>
      <c r="HXQ214" s="96"/>
      <c r="HXR214" s="96"/>
      <c r="HXS214" s="96"/>
      <c r="HXT214" s="96"/>
      <c r="HXU214" s="96"/>
      <c r="HXV214" s="96"/>
      <c r="HXW214" s="96"/>
      <c r="HXX214" s="96"/>
      <c r="HXY214" s="96"/>
      <c r="HXZ214" s="96"/>
      <c r="HYA214" s="96"/>
      <c r="HYB214" s="96"/>
      <c r="HYC214" s="96"/>
      <c r="HYD214" s="96"/>
      <c r="HYE214" s="96"/>
      <c r="HYF214" s="96"/>
      <c r="HYG214" s="96"/>
      <c r="HYH214" s="96"/>
      <c r="HYI214" s="96"/>
      <c r="HYJ214" s="96"/>
      <c r="HYK214" s="96"/>
      <c r="HYL214" s="96"/>
      <c r="HYM214" s="96"/>
      <c r="HYN214" s="96"/>
      <c r="HYO214" s="96"/>
      <c r="HYP214" s="96"/>
      <c r="HYQ214" s="96"/>
      <c r="HYR214" s="96"/>
      <c r="HYS214" s="96"/>
      <c r="HYT214" s="96"/>
      <c r="HYU214" s="96"/>
      <c r="HYV214" s="96"/>
      <c r="HYW214" s="96"/>
      <c r="HYX214" s="96"/>
      <c r="HYY214" s="96"/>
      <c r="HYZ214" s="96"/>
      <c r="HZA214" s="96"/>
      <c r="HZB214" s="96"/>
      <c r="HZC214" s="96"/>
      <c r="HZD214" s="96"/>
      <c r="HZE214" s="96"/>
      <c r="HZF214" s="96"/>
      <c r="HZG214" s="96"/>
      <c r="HZH214" s="96"/>
      <c r="HZI214" s="96"/>
      <c r="HZJ214" s="96"/>
      <c r="HZK214" s="96"/>
      <c r="HZL214" s="96"/>
      <c r="HZM214" s="96"/>
      <c r="HZN214" s="96"/>
      <c r="HZO214" s="96"/>
      <c r="HZP214" s="96"/>
      <c r="HZQ214" s="96"/>
      <c r="HZR214" s="96"/>
      <c r="HZS214" s="96"/>
      <c r="HZT214" s="96"/>
      <c r="HZU214" s="96"/>
      <c r="HZV214" s="96"/>
      <c r="HZW214" s="96"/>
      <c r="HZX214" s="96"/>
      <c r="HZY214" s="96"/>
      <c r="HZZ214" s="96"/>
      <c r="IAA214" s="96"/>
      <c r="IAB214" s="96"/>
      <c r="IAC214" s="96"/>
      <c r="IAD214" s="96"/>
      <c r="IAE214" s="96"/>
      <c r="IAF214" s="96"/>
      <c r="IAG214" s="96"/>
      <c r="IAH214" s="96"/>
      <c r="IAI214" s="96"/>
      <c r="IAJ214" s="96"/>
      <c r="IAK214" s="96"/>
      <c r="IAL214" s="96"/>
      <c r="IAM214" s="96"/>
      <c r="IAN214" s="96"/>
      <c r="IAO214" s="96"/>
      <c r="IAP214" s="96"/>
      <c r="IAQ214" s="96"/>
      <c r="IAR214" s="96"/>
      <c r="IAS214" s="96"/>
      <c r="IAT214" s="96"/>
      <c r="IAU214" s="96"/>
      <c r="IAV214" s="96"/>
      <c r="IAW214" s="96"/>
      <c r="IAX214" s="96"/>
      <c r="IAY214" s="96"/>
      <c r="IAZ214" s="96"/>
      <c r="IBA214" s="96"/>
      <c r="IBB214" s="96"/>
      <c r="IBC214" s="96"/>
      <c r="IBD214" s="96"/>
      <c r="IBE214" s="96"/>
      <c r="IBF214" s="96"/>
      <c r="IBG214" s="96"/>
      <c r="IBH214" s="96"/>
      <c r="IBI214" s="96"/>
      <c r="IBJ214" s="96"/>
      <c r="IBK214" s="96"/>
      <c r="IBL214" s="96"/>
      <c r="IBM214" s="96"/>
      <c r="IBN214" s="96"/>
      <c r="IBO214" s="96"/>
      <c r="IBP214" s="96"/>
      <c r="IBQ214" s="96"/>
      <c r="IBR214" s="96"/>
      <c r="IBS214" s="96"/>
      <c r="IBT214" s="96"/>
      <c r="IBU214" s="96"/>
      <c r="IBV214" s="96"/>
      <c r="IBW214" s="96"/>
      <c r="IBX214" s="96"/>
      <c r="IBY214" s="96"/>
      <c r="IBZ214" s="96"/>
      <c r="ICA214" s="96"/>
      <c r="ICB214" s="96"/>
      <c r="ICC214" s="96"/>
      <c r="ICD214" s="96"/>
      <c r="ICE214" s="96"/>
      <c r="ICF214" s="96"/>
      <c r="ICG214" s="96"/>
      <c r="ICH214" s="96"/>
      <c r="ICI214" s="96"/>
      <c r="ICJ214" s="96"/>
      <c r="ICK214" s="96"/>
      <c r="ICL214" s="96"/>
      <c r="ICM214" s="96"/>
      <c r="ICN214" s="96"/>
      <c r="ICO214" s="96"/>
      <c r="ICP214" s="96"/>
      <c r="ICQ214" s="96"/>
      <c r="ICR214" s="96"/>
      <c r="ICS214" s="96"/>
      <c r="ICT214" s="96"/>
      <c r="ICU214" s="96"/>
      <c r="ICV214" s="96"/>
      <c r="ICW214" s="96"/>
      <c r="ICX214" s="96"/>
      <c r="ICY214" s="96"/>
      <c r="ICZ214" s="96"/>
      <c r="IDA214" s="96"/>
      <c r="IDB214" s="96"/>
      <c r="IDC214" s="96"/>
      <c r="IDD214" s="96"/>
      <c r="IDE214" s="96"/>
      <c r="IDF214" s="96"/>
      <c r="IDG214" s="96"/>
      <c r="IDH214" s="96"/>
      <c r="IDI214" s="96"/>
      <c r="IDJ214" s="96"/>
      <c r="IDK214" s="96"/>
      <c r="IDL214" s="96"/>
      <c r="IDM214" s="96"/>
      <c r="IDN214" s="96"/>
      <c r="IDO214" s="96"/>
      <c r="IDP214" s="96"/>
      <c r="IDQ214" s="96"/>
      <c r="IDR214" s="96"/>
      <c r="IDS214" s="96"/>
      <c r="IDT214" s="96"/>
      <c r="IDU214" s="96"/>
      <c r="IDV214" s="96"/>
      <c r="IDW214" s="96"/>
      <c r="IDX214" s="96"/>
      <c r="IDY214" s="96"/>
      <c r="IDZ214" s="96"/>
      <c r="IEA214" s="96"/>
      <c r="IEB214" s="96"/>
      <c r="IEC214" s="96"/>
      <c r="IED214" s="96"/>
      <c r="IEE214" s="96"/>
      <c r="IEF214" s="96"/>
      <c r="IEG214" s="96"/>
      <c r="IEH214" s="96"/>
      <c r="IEI214" s="96"/>
      <c r="IEJ214" s="96"/>
      <c r="IEK214" s="96"/>
      <c r="IEL214" s="96"/>
      <c r="IEM214" s="96"/>
      <c r="IEN214" s="96"/>
      <c r="IEO214" s="96"/>
      <c r="IEP214" s="96"/>
      <c r="IEQ214" s="96"/>
      <c r="IER214" s="96"/>
      <c r="IES214" s="96"/>
      <c r="IET214" s="96"/>
      <c r="IEU214" s="96"/>
      <c r="IEV214" s="96"/>
      <c r="IEW214" s="96"/>
      <c r="IEX214" s="96"/>
      <c r="IEY214" s="96"/>
      <c r="IEZ214" s="96"/>
      <c r="IFA214" s="96"/>
      <c r="IFB214" s="96"/>
      <c r="IFC214" s="96"/>
      <c r="IFD214" s="96"/>
      <c r="IFE214" s="96"/>
      <c r="IFF214" s="96"/>
      <c r="IFG214" s="96"/>
      <c r="IFH214" s="96"/>
      <c r="IFI214" s="96"/>
      <c r="IFJ214" s="96"/>
      <c r="IFK214" s="96"/>
      <c r="IFL214" s="96"/>
      <c r="IFM214" s="96"/>
      <c r="IFN214" s="96"/>
      <c r="IFO214" s="96"/>
      <c r="IFP214" s="96"/>
      <c r="IFQ214" s="96"/>
      <c r="IFR214" s="96"/>
      <c r="IFS214" s="96"/>
      <c r="IFT214" s="96"/>
      <c r="IFU214" s="96"/>
      <c r="IFV214" s="96"/>
      <c r="IFW214" s="96"/>
      <c r="IFX214" s="96"/>
      <c r="IFY214" s="96"/>
      <c r="IFZ214" s="96"/>
      <c r="IGA214" s="96"/>
      <c r="IGB214" s="96"/>
      <c r="IGC214" s="96"/>
      <c r="IGD214" s="96"/>
      <c r="IGE214" s="96"/>
      <c r="IGF214" s="96"/>
      <c r="IGG214" s="96"/>
      <c r="IGH214" s="96"/>
      <c r="IGI214" s="96"/>
      <c r="IGJ214" s="96"/>
      <c r="IGK214" s="96"/>
      <c r="IGL214" s="96"/>
      <c r="IGM214" s="96"/>
      <c r="IGN214" s="96"/>
      <c r="IGO214" s="96"/>
      <c r="IGP214" s="96"/>
      <c r="IGQ214" s="96"/>
      <c r="IGR214" s="96"/>
      <c r="IGS214" s="96"/>
      <c r="IGT214" s="96"/>
      <c r="IGU214" s="96"/>
      <c r="IGV214" s="96"/>
      <c r="IGW214" s="96"/>
      <c r="IGX214" s="96"/>
      <c r="IGY214" s="96"/>
      <c r="IGZ214" s="96"/>
      <c r="IHA214" s="96"/>
      <c r="IHB214" s="96"/>
      <c r="IHC214" s="96"/>
      <c r="IHD214" s="96"/>
      <c r="IHE214" s="96"/>
      <c r="IHF214" s="96"/>
      <c r="IHG214" s="96"/>
      <c r="IHH214" s="96"/>
      <c r="IHI214" s="96"/>
      <c r="IHJ214" s="96"/>
      <c r="IHK214" s="96"/>
      <c r="IHL214" s="96"/>
      <c r="IHM214" s="96"/>
      <c r="IHN214" s="96"/>
      <c r="IHO214" s="96"/>
      <c r="IHP214" s="96"/>
      <c r="IHQ214" s="96"/>
      <c r="IHR214" s="96"/>
      <c r="IHS214" s="96"/>
      <c r="IHT214" s="96"/>
      <c r="IHU214" s="96"/>
      <c r="IHV214" s="96"/>
      <c r="IHW214" s="96"/>
      <c r="IHX214" s="96"/>
      <c r="IHY214" s="96"/>
      <c r="IHZ214" s="96"/>
      <c r="IIA214" s="96"/>
      <c r="IIB214" s="96"/>
      <c r="IIC214" s="96"/>
      <c r="IID214" s="96"/>
      <c r="IIE214" s="96"/>
      <c r="IIF214" s="96"/>
      <c r="IIG214" s="96"/>
    </row>
    <row r="215" spans="1:6325" x14ac:dyDescent="0.2">
      <c r="A215" s="83"/>
      <c r="B215" s="77">
        <v>45842</v>
      </c>
      <c r="C215" s="78">
        <v>0.61271895833333334</v>
      </c>
      <c r="D215" s="79" t="s">
        <v>496</v>
      </c>
      <c r="E215" s="79" t="s">
        <v>541</v>
      </c>
      <c r="F215" s="79" t="s">
        <v>502</v>
      </c>
      <c r="G215" s="79">
        <v>1</v>
      </c>
      <c r="H215" s="79">
        <v>3.1300000000000001E-2</v>
      </c>
      <c r="I215" s="79" t="s">
        <v>19</v>
      </c>
      <c r="J215" s="79"/>
      <c r="K215" s="79"/>
      <c r="L215" s="79"/>
      <c r="M215" s="79"/>
      <c r="N215" s="80"/>
      <c r="O215" s="79"/>
      <c r="P215" s="93"/>
    </row>
    <row r="216" spans="1:6325" s="25" customFormat="1" x14ac:dyDescent="0.2">
      <c r="A216" s="69"/>
      <c r="B216" s="34">
        <v>45842</v>
      </c>
      <c r="C216" s="35">
        <v>0.61271894675925931</v>
      </c>
      <c r="D216" s="23" t="s">
        <v>496</v>
      </c>
      <c r="E216" s="23" t="s">
        <v>541</v>
      </c>
      <c r="F216" s="23" t="s">
        <v>502</v>
      </c>
      <c r="G216" s="23">
        <v>2</v>
      </c>
      <c r="H216" s="23">
        <v>3.1300000000000001E-2</v>
      </c>
      <c r="I216" s="23" t="s">
        <v>19</v>
      </c>
      <c r="J216" s="23"/>
      <c r="K216" s="23"/>
      <c r="L216" s="23"/>
      <c r="M216" s="23"/>
      <c r="N216" s="23"/>
      <c r="O216" s="23"/>
      <c r="P216" s="94"/>
    </row>
    <row r="217" spans="1:6325" s="25" customFormat="1" x14ac:dyDescent="0.2">
      <c r="A217" s="69"/>
      <c r="B217" s="34">
        <v>45842</v>
      </c>
      <c r="C217" s="35">
        <v>0.61114469907407409</v>
      </c>
      <c r="D217" s="23" t="s">
        <v>496</v>
      </c>
      <c r="E217" s="23" t="s">
        <v>541</v>
      </c>
      <c r="F217" s="23" t="s">
        <v>502</v>
      </c>
      <c r="G217" s="23">
        <v>1</v>
      </c>
      <c r="H217" s="23">
        <v>3.1300000000000001E-2</v>
      </c>
      <c r="I217" s="23" t="s">
        <v>19</v>
      </c>
      <c r="J217" s="23"/>
      <c r="K217" s="23"/>
      <c r="L217" s="23"/>
      <c r="M217" s="23"/>
      <c r="N217" s="23"/>
      <c r="O217" s="23"/>
      <c r="P217" s="94"/>
    </row>
    <row r="218" spans="1:6325" s="25" customFormat="1" x14ac:dyDescent="0.2">
      <c r="A218" s="69"/>
      <c r="B218" s="34">
        <v>45842</v>
      </c>
      <c r="C218" s="35">
        <v>0.61114468749999995</v>
      </c>
      <c r="D218" s="23" t="s">
        <v>496</v>
      </c>
      <c r="E218" s="23" t="s">
        <v>541</v>
      </c>
      <c r="F218" s="23" t="s">
        <v>502</v>
      </c>
      <c r="G218" s="23">
        <v>1</v>
      </c>
      <c r="H218" s="23">
        <v>3.1300000000000001E-2</v>
      </c>
      <c r="I218" s="23" t="s">
        <v>19</v>
      </c>
      <c r="J218" s="23"/>
      <c r="K218" s="23"/>
      <c r="L218" s="23"/>
      <c r="M218" s="23"/>
      <c r="N218" s="38"/>
      <c r="O218" s="23"/>
      <c r="P218" s="94"/>
    </row>
    <row r="219" spans="1:6325" s="25" customFormat="1" x14ac:dyDescent="0.2">
      <c r="A219" s="69"/>
      <c r="B219" s="34">
        <v>45842</v>
      </c>
      <c r="C219" s="35">
        <v>0.56484634259259259</v>
      </c>
      <c r="D219" s="23" t="s">
        <v>496</v>
      </c>
      <c r="E219" s="23" t="s">
        <v>541</v>
      </c>
      <c r="F219" s="23" t="s">
        <v>495</v>
      </c>
      <c r="G219" s="23">
        <v>5</v>
      </c>
      <c r="H219" s="23">
        <v>3.04E-2</v>
      </c>
      <c r="I219" s="23" t="s">
        <v>19</v>
      </c>
      <c r="J219" s="23"/>
      <c r="K219" s="23"/>
      <c r="L219" s="23"/>
      <c r="M219" s="23"/>
      <c r="N219" s="23"/>
      <c r="O219" s="23"/>
      <c r="P219" s="94"/>
    </row>
    <row r="220" spans="1:6325" s="25" customFormat="1" x14ac:dyDescent="0.2">
      <c r="A220" s="69"/>
      <c r="B220" s="34"/>
      <c r="C220" s="35"/>
      <c r="D220" s="23"/>
      <c r="E220" s="23"/>
      <c r="F220" s="23"/>
      <c r="G220" s="23"/>
      <c r="H220" s="23"/>
      <c r="I220" s="23" t="s">
        <v>19</v>
      </c>
      <c r="J220" s="23"/>
      <c r="K220" s="23"/>
      <c r="L220" s="23"/>
      <c r="M220" s="23"/>
      <c r="N220" s="38"/>
      <c r="O220" s="23"/>
      <c r="P220" s="94"/>
    </row>
    <row r="221" spans="1:6325" s="25" customFormat="1" x14ac:dyDescent="0.2">
      <c r="A221" s="69"/>
      <c r="B221" s="34">
        <v>45845</v>
      </c>
      <c r="C221" s="35">
        <v>0.78336253472222228</v>
      </c>
      <c r="D221" s="23" t="s">
        <v>496</v>
      </c>
      <c r="E221" s="23" t="s">
        <v>541</v>
      </c>
      <c r="F221" s="23" t="s">
        <v>495</v>
      </c>
      <c r="G221" s="23">
        <v>1</v>
      </c>
      <c r="H221" s="23">
        <v>3.3700000000000001E-2</v>
      </c>
      <c r="I221" s="23" t="s">
        <v>19</v>
      </c>
      <c r="J221" s="23"/>
      <c r="K221" s="23"/>
      <c r="L221" s="23"/>
      <c r="M221" s="23"/>
      <c r="N221" s="38"/>
      <c r="O221" s="23"/>
      <c r="P221" s="94"/>
    </row>
    <row r="222" spans="1:6325" s="25" customFormat="1" x14ac:dyDescent="0.2">
      <c r="A222" s="82"/>
      <c r="B222" s="73">
        <v>45845</v>
      </c>
      <c r="C222" s="74">
        <v>0.64714658564814809</v>
      </c>
      <c r="D222" s="75" t="s">
        <v>496</v>
      </c>
      <c r="E222" s="75" t="s">
        <v>541</v>
      </c>
      <c r="F222" s="75" t="s">
        <v>502</v>
      </c>
      <c r="G222" s="75">
        <v>1</v>
      </c>
      <c r="H222" s="75">
        <v>3.15E-2</v>
      </c>
      <c r="I222" s="75" t="s">
        <v>19</v>
      </c>
      <c r="J222" s="75"/>
      <c r="K222" s="75"/>
      <c r="L222" s="75"/>
      <c r="M222" s="75"/>
      <c r="N222" s="75"/>
      <c r="O222" s="75"/>
      <c r="P222" s="106"/>
    </row>
    <row r="223" spans="1:6325" s="88" customFormat="1" x14ac:dyDescent="0.2">
      <c r="A223" s="86"/>
      <c r="B223" s="87"/>
      <c r="D223" s="89"/>
      <c r="E223" s="89"/>
      <c r="F223" s="89"/>
      <c r="G223" s="89"/>
      <c r="H223" s="89"/>
      <c r="I223" s="89" t="s">
        <v>19</v>
      </c>
      <c r="J223" s="89"/>
      <c r="K223" s="89"/>
      <c r="L223" s="89"/>
      <c r="M223" s="89"/>
      <c r="N223" s="89"/>
      <c r="O223" s="89"/>
      <c r="P223" s="92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  <c r="AO223" s="25"/>
      <c r="AP223" s="25"/>
      <c r="AQ223" s="25"/>
      <c r="AR223" s="25"/>
      <c r="AS223" s="25"/>
      <c r="AT223" s="25"/>
      <c r="AU223" s="25"/>
      <c r="AV223" s="25"/>
      <c r="AW223" s="25"/>
      <c r="AX223" s="25"/>
      <c r="AY223" s="25"/>
      <c r="AZ223" s="25"/>
      <c r="BA223" s="25"/>
      <c r="BB223" s="25"/>
      <c r="BC223" s="25"/>
      <c r="BD223" s="25"/>
      <c r="BE223" s="25"/>
      <c r="BF223" s="25"/>
      <c r="BG223" s="25"/>
      <c r="BH223" s="25"/>
      <c r="BI223" s="25"/>
      <c r="BJ223" s="25"/>
      <c r="BK223" s="25"/>
      <c r="BL223" s="25"/>
      <c r="BM223" s="25"/>
      <c r="BN223" s="25"/>
      <c r="BO223" s="25"/>
      <c r="BP223" s="25"/>
      <c r="BQ223" s="25"/>
      <c r="BR223" s="25"/>
      <c r="BS223" s="25"/>
      <c r="BT223" s="25"/>
      <c r="BU223" s="25"/>
      <c r="BV223" s="25"/>
      <c r="BW223" s="25"/>
      <c r="BX223" s="25"/>
      <c r="BY223" s="25"/>
      <c r="BZ223" s="25"/>
      <c r="CA223" s="25"/>
      <c r="CB223" s="25"/>
      <c r="CC223" s="25"/>
      <c r="CD223" s="25"/>
      <c r="CE223" s="25"/>
      <c r="CF223" s="25"/>
      <c r="CG223" s="25"/>
      <c r="CH223" s="25"/>
      <c r="CI223" s="25"/>
      <c r="CJ223" s="25"/>
      <c r="CK223" s="25"/>
      <c r="CL223" s="25"/>
      <c r="CM223" s="25"/>
      <c r="CN223" s="25"/>
      <c r="CO223" s="25"/>
      <c r="CP223" s="25"/>
      <c r="CQ223" s="25"/>
      <c r="CR223" s="25"/>
      <c r="CS223" s="25"/>
      <c r="CT223" s="25"/>
      <c r="CU223" s="25"/>
      <c r="CV223" s="25"/>
      <c r="CW223" s="25"/>
      <c r="CX223" s="25"/>
      <c r="CY223" s="25"/>
      <c r="CZ223" s="25"/>
      <c r="DA223" s="25"/>
      <c r="DB223" s="25"/>
      <c r="DC223" s="25"/>
      <c r="DD223" s="25"/>
      <c r="DE223" s="25"/>
      <c r="DF223" s="25"/>
      <c r="DG223" s="25"/>
      <c r="DH223" s="25"/>
      <c r="DI223" s="25"/>
      <c r="DJ223" s="25"/>
      <c r="DK223" s="25"/>
      <c r="DL223" s="25"/>
      <c r="DM223" s="25"/>
      <c r="DN223" s="25"/>
      <c r="DO223" s="25"/>
      <c r="DP223" s="25"/>
      <c r="DQ223" s="25"/>
      <c r="DR223" s="25"/>
      <c r="DS223" s="25"/>
      <c r="DT223" s="25"/>
      <c r="DU223" s="25"/>
      <c r="DV223" s="25"/>
      <c r="DW223" s="25"/>
      <c r="DX223" s="25"/>
      <c r="DY223" s="25"/>
      <c r="DZ223" s="25"/>
      <c r="EA223" s="25"/>
      <c r="EB223" s="25"/>
      <c r="EC223" s="25"/>
      <c r="ED223" s="25"/>
      <c r="EE223" s="25"/>
      <c r="EF223" s="25"/>
      <c r="EG223" s="25"/>
      <c r="EH223" s="25"/>
      <c r="EI223" s="25"/>
      <c r="EJ223" s="25"/>
      <c r="EK223" s="25"/>
      <c r="EL223" s="25"/>
      <c r="EM223" s="25"/>
      <c r="EN223" s="25"/>
      <c r="EO223" s="25"/>
      <c r="EP223" s="25"/>
      <c r="EQ223" s="25"/>
      <c r="ER223" s="25"/>
      <c r="ES223" s="25"/>
      <c r="ET223" s="25"/>
      <c r="EU223" s="25"/>
      <c r="EV223" s="25"/>
      <c r="EW223" s="25"/>
      <c r="EX223" s="25"/>
      <c r="EY223" s="25"/>
      <c r="EZ223" s="25"/>
      <c r="FA223" s="25"/>
      <c r="FB223" s="25"/>
      <c r="FC223" s="25"/>
      <c r="FD223" s="25"/>
      <c r="FE223" s="25"/>
      <c r="FF223" s="25"/>
      <c r="FG223" s="25"/>
      <c r="FH223" s="25"/>
      <c r="FI223" s="25"/>
      <c r="FJ223" s="25"/>
      <c r="FK223" s="25"/>
      <c r="FL223" s="25"/>
      <c r="FM223" s="25"/>
      <c r="FN223" s="25"/>
      <c r="FO223" s="25"/>
      <c r="FP223" s="25"/>
      <c r="FQ223" s="25"/>
      <c r="FR223" s="25"/>
      <c r="FS223" s="25"/>
      <c r="FT223" s="25"/>
      <c r="FU223" s="25"/>
      <c r="FV223" s="25"/>
      <c r="FW223" s="25"/>
      <c r="FX223" s="25"/>
      <c r="FY223" s="25"/>
      <c r="FZ223" s="25"/>
      <c r="GA223" s="25"/>
      <c r="GB223" s="25"/>
      <c r="GC223" s="25"/>
      <c r="GD223" s="25"/>
      <c r="GE223" s="25"/>
      <c r="GF223" s="25"/>
      <c r="GG223" s="25"/>
      <c r="GH223" s="25"/>
      <c r="GI223" s="25"/>
      <c r="GJ223" s="25"/>
      <c r="GK223" s="25"/>
      <c r="GL223" s="25"/>
      <c r="GM223" s="25"/>
      <c r="GN223" s="25"/>
      <c r="GO223" s="25"/>
      <c r="GP223" s="25"/>
      <c r="GQ223" s="25"/>
      <c r="GR223" s="25"/>
      <c r="GS223" s="25"/>
      <c r="GT223" s="25"/>
      <c r="GU223" s="25"/>
      <c r="GV223" s="25"/>
      <c r="GW223" s="25"/>
      <c r="GX223" s="25"/>
      <c r="GY223" s="25"/>
      <c r="GZ223" s="25"/>
      <c r="HA223" s="25"/>
      <c r="HB223" s="25"/>
      <c r="HC223" s="25"/>
      <c r="HD223" s="25"/>
      <c r="HE223" s="25"/>
      <c r="HF223" s="25"/>
      <c r="HG223" s="25"/>
      <c r="HH223" s="25"/>
      <c r="HI223" s="25"/>
      <c r="HJ223" s="25"/>
      <c r="HK223" s="25"/>
      <c r="HL223" s="25"/>
      <c r="HM223" s="25"/>
      <c r="HN223" s="25"/>
      <c r="HO223" s="25"/>
      <c r="HP223" s="25"/>
      <c r="HQ223" s="25"/>
      <c r="HR223" s="25"/>
      <c r="HS223" s="25"/>
      <c r="HT223" s="25"/>
      <c r="HU223" s="25"/>
      <c r="HV223" s="25"/>
      <c r="HW223" s="25"/>
      <c r="HX223" s="25"/>
      <c r="HY223" s="25"/>
      <c r="HZ223" s="25"/>
      <c r="IA223" s="25"/>
      <c r="IB223" s="25"/>
      <c r="IC223" s="25"/>
      <c r="ID223" s="25"/>
      <c r="IE223" s="25"/>
      <c r="IF223" s="25"/>
      <c r="IG223" s="25"/>
      <c r="IH223" s="25"/>
      <c r="II223" s="25"/>
      <c r="IJ223" s="25"/>
      <c r="IK223" s="25"/>
      <c r="IL223" s="25"/>
      <c r="IM223" s="25"/>
      <c r="IN223" s="25"/>
      <c r="IO223" s="25"/>
      <c r="IP223" s="25"/>
      <c r="IQ223" s="25"/>
      <c r="IR223" s="25"/>
      <c r="IS223" s="25"/>
      <c r="IT223" s="25"/>
      <c r="IU223" s="25"/>
      <c r="IV223" s="25"/>
      <c r="IW223" s="25"/>
      <c r="IX223" s="25"/>
      <c r="IY223" s="25"/>
      <c r="IZ223" s="25"/>
      <c r="JA223" s="25"/>
      <c r="JB223" s="25"/>
      <c r="JC223" s="25"/>
      <c r="JD223" s="25"/>
      <c r="JE223" s="25"/>
      <c r="JF223" s="25"/>
      <c r="JG223" s="25"/>
      <c r="JH223" s="25"/>
      <c r="JI223" s="25"/>
      <c r="JJ223" s="25"/>
      <c r="JK223" s="25"/>
      <c r="JL223" s="25"/>
      <c r="JM223" s="25"/>
      <c r="JN223" s="25"/>
      <c r="JO223" s="25"/>
      <c r="JP223" s="25"/>
      <c r="JQ223" s="25"/>
      <c r="JR223" s="25"/>
      <c r="JS223" s="25"/>
      <c r="JT223" s="25"/>
      <c r="JU223" s="25"/>
      <c r="JV223" s="25"/>
      <c r="JW223" s="25"/>
      <c r="JX223" s="25"/>
      <c r="JY223" s="25"/>
      <c r="JZ223" s="25"/>
      <c r="KA223" s="25"/>
      <c r="KB223" s="25"/>
      <c r="KC223" s="25"/>
      <c r="KD223" s="25"/>
      <c r="KE223" s="25"/>
      <c r="KF223" s="25"/>
      <c r="KG223" s="25"/>
      <c r="KH223" s="25"/>
      <c r="KI223" s="25"/>
      <c r="KJ223" s="25"/>
      <c r="KK223" s="25"/>
      <c r="KL223" s="25"/>
      <c r="KM223" s="25"/>
      <c r="KN223" s="25"/>
      <c r="KO223" s="25"/>
      <c r="KP223" s="25"/>
      <c r="KQ223" s="25"/>
      <c r="KR223" s="25"/>
      <c r="KS223" s="25"/>
      <c r="KT223" s="25"/>
      <c r="KU223" s="25"/>
      <c r="KV223" s="25"/>
      <c r="KW223" s="25"/>
      <c r="KX223" s="25"/>
      <c r="KY223" s="25"/>
      <c r="KZ223" s="25"/>
      <c r="LA223" s="25"/>
      <c r="LB223" s="25"/>
      <c r="LC223" s="25"/>
      <c r="LD223" s="25"/>
      <c r="LE223" s="25"/>
      <c r="LF223" s="25"/>
      <c r="LG223" s="25"/>
      <c r="LH223" s="25"/>
      <c r="LI223" s="25"/>
      <c r="LJ223" s="25"/>
      <c r="LK223" s="25"/>
      <c r="LL223" s="25"/>
      <c r="LM223" s="25"/>
      <c r="LN223" s="25"/>
      <c r="LO223" s="25"/>
      <c r="LP223" s="25"/>
      <c r="LQ223" s="25"/>
      <c r="LR223" s="25"/>
      <c r="LS223" s="25"/>
      <c r="LT223" s="25"/>
      <c r="LU223" s="25"/>
      <c r="LV223" s="25"/>
      <c r="LW223" s="25"/>
      <c r="LX223" s="25"/>
      <c r="LY223" s="25"/>
      <c r="LZ223" s="25"/>
      <c r="MA223" s="25"/>
      <c r="MB223" s="25"/>
      <c r="MC223" s="25"/>
      <c r="MD223" s="25"/>
      <c r="ME223" s="25"/>
      <c r="MF223" s="25"/>
      <c r="MG223" s="25"/>
      <c r="MH223" s="25"/>
      <c r="MI223" s="25"/>
      <c r="MJ223" s="25"/>
      <c r="MK223" s="25"/>
      <c r="ML223" s="25"/>
      <c r="MM223" s="25"/>
      <c r="MN223" s="25"/>
      <c r="MO223" s="25"/>
      <c r="MP223" s="25"/>
      <c r="MQ223" s="25"/>
      <c r="MR223" s="25"/>
      <c r="MS223" s="25"/>
      <c r="MT223" s="25"/>
      <c r="MU223" s="25"/>
      <c r="MV223" s="25"/>
      <c r="MW223" s="25"/>
      <c r="MX223" s="25"/>
      <c r="MY223" s="25"/>
      <c r="MZ223" s="25"/>
      <c r="NA223" s="25"/>
      <c r="NB223" s="25"/>
      <c r="NC223" s="25"/>
      <c r="ND223" s="25"/>
      <c r="NE223" s="25"/>
      <c r="NF223" s="25"/>
      <c r="NG223" s="25"/>
      <c r="NH223" s="25"/>
      <c r="NI223" s="25"/>
      <c r="NJ223" s="25"/>
      <c r="NK223" s="25"/>
      <c r="NL223" s="25"/>
      <c r="NM223" s="25"/>
      <c r="NN223" s="25"/>
      <c r="NO223" s="25"/>
      <c r="NP223" s="25"/>
      <c r="NQ223" s="25"/>
      <c r="NR223" s="25"/>
      <c r="NS223" s="25"/>
      <c r="NT223" s="25"/>
      <c r="NU223" s="25"/>
      <c r="NV223" s="25"/>
      <c r="NW223" s="25"/>
      <c r="NX223" s="25"/>
      <c r="NY223" s="25"/>
      <c r="NZ223" s="25"/>
      <c r="OA223" s="25"/>
      <c r="OB223" s="25"/>
      <c r="OC223" s="25"/>
      <c r="OD223" s="25"/>
      <c r="OE223" s="25"/>
      <c r="OF223" s="25"/>
      <c r="OG223" s="25"/>
      <c r="OH223" s="25"/>
      <c r="OI223" s="25"/>
      <c r="OJ223" s="25"/>
      <c r="OK223" s="25"/>
      <c r="OL223" s="25"/>
      <c r="OM223" s="25"/>
      <c r="ON223" s="25"/>
      <c r="OO223" s="25"/>
      <c r="OP223" s="25"/>
      <c r="OQ223" s="25"/>
      <c r="OR223" s="25"/>
      <c r="OS223" s="25"/>
      <c r="OT223" s="25"/>
      <c r="OU223" s="25"/>
      <c r="OV223" s="25"/>
      <c r="OW223" s="25"/>
      <c r="OX223" s="25"/>
      <c r="OY223" s="25"/>
      <c r="OZ223" s="25"/>
      <c r="PA223" s="25"/>
      <c r="PB223" s="25"/>
      <c r="PC223" s="25"/>
      <c r="PD223" s="25"/>
      <c r="PE223" s="25"/>
      <c r="PF223" s="25"/>
      <c r="PG223" s="25"/>
      <c r="PH223" s="25"/>
      <c r="PI223" s="25"/>
      <c r="PJ223" s="25"/>
      <c r="PK223" s="25"/>
      <c r="PL223" s="25"/>
      <c r="PM223" s="25"/>
      <c r="PN223" s="25"/>
      <c r="PO223" s="25"/>
      <c r="PP223" s="25"/>
      <c r="PQ223" s="25"/>
      <c r="PR223" s="25"/>
      <c r="PS223" s="25"/>
      <c r="PT223" s="25"/>
      <c r="PU223" s="25"/>
      <c r="PV223" s="25"/>
      <c r="PW223" s="25"/>
      <c r="PX223" s="25"/>
      <c r="PY223" s="25"/>
      <c r="PZ223" s="25"/>
      <c r="QA223" s="25"/>
      <c r="QB223" s="25"/>
      <c r="QC223" s="25"/>
      <c r="QD223" s="25"/>
      <c r="QE223" s="25"/>
      <c r="QF223" s="25"/>
      <c r="QG223" s="25"/>
      <c r="QH223" s="25"/>
      <c r="QI223" s="25"/>
      <c r="QJ223" s="25"/>
      <c r="QK223" s="25"/>
      <c r="QL223" s="25"/>
      <c r="QM223" s="25"/>
      <c r="QN223" s="25"/>
      <c r="QO223" s="25"/>
      <c r="QP223" s="25"/>
      <c r="QQ223" s="25"/>
      <c r="QR223" s="25"/>
      <c r="QS223" s="25"/>
      <c r="QT223" s="25"/>
      <c r="QU223" s="25"/>
      <c r="QV223" s="25"/>
      <c r="QW223" s="25"/>
      <c r="QX223" s="25"/>
      <c r="QY223" s="25"/>
      <c r="QZ223" s="25"/>
      <c r="RA223" s="25"/>
      <c r="RB223" s="25"/>
      <c r="RC223" s="25"/>
      <c r="RD223" s="25"/>
      <c r="RE223" s="25"/>
      <c r="RF223" s="25"/>
      <c r="RG223" s="25"/>
      <c r="RH223" s="25"/>
      <c r="RI223" s="25"/>
      <c r="RJ223" s="25"/>
      <c r="RK223" s="25"/>
      <c r="RL223" s="25"/>
      <c r="RM223" s="25"/>
      <c r="RN223" s="25"/>
      <c r="RO223" s="25"/>
      <c r="RP223" s="25"/>
      <c r="RQ223" s="25"/>
      <c r="RR223" s="25"/>
      <c r="RS223" s="25"/>
      <c r="RT223" s="25"/>
      <c r="RU223" s="25"/>
      <c r="RV223" s="25"/>
      <c r="RW223" s="25"/>
      <c r="RX223" s="25"/>
      <c r="RY223" s="25"/>
      <c r="RZ223" s="25"/>
      <c r="SA223" s="25"/>
      <c r="SB223" s="25"/>
      <c r="SC223" s="25"/>
      <c r="SD223" s="25"/>
      <c r="SE223" s="25"/>
      <c r="SF223" s="25"/>
      <c r="SG223" s="25"/>
      <c r="SH223" s="25"/>
      <c r="SI223" s="25"/>
      <c r="SJ223" s="25"/>
      <c r="SK223" s="25"/>
      <c r="SL223" s="25"/>
      <c r="SM223" s="25"/>
      <c r="SN223" s="25"/>
      <c r="SO223" s="25"/>
      <c r="SP223" s="25"/>
      <c r="SQ223" s="25"/>
      <c r="SR223" s="25"/>
      <c r="SS223" s="25"/>
      <c r="ST223" s="25"/>
      <c r="SU223" s="25"/>
      <c r="SV223" s="25"/>
      <c r="SW223" s="25"/>
      <c r="SX223" s="25"/>
      <c r="SY223" s="25"/>
      <c r="SZ223" s="25"/>
      <c r="TA223" s="25"/>
      <c r="TB223" s="25"/>
      <c r="TC223" s="25"/>
      <c r="TD223" s="25"/>
      <c r="TE223" s="25"/>
      <c r="TF223" s="25"/>
      <c r="TG223" s="25"/>
      <c r="TH223" s="25"/>
      <c r="TI223" s="25"/>
      <c r="TJ223" s="25"/>
      <c r="TK223" s="25"/>
      <c r="TL223" s="25"/>
      <c r="TM223" s="25"/>
      <c r="TN223" s="25"/>
      <c r="TO223" s="25"/>
      <c r="TP223" s="25"/>
      <c r="TQ223" s="25"/>
      <c r="TR223" s="25"/>
      <c r="TS223" s="25"/>
      <c r="TT223" s="25"/>
      <c r="TU223" s="25"/>
      <c r="TV223" s="25"/>
      <c r="TW223" s="25"/>
      <c r="TX223" s="25"/>
      <c r="TY223" s="25"/>
      <c r="TZ223" s="25"/>
      <c r="UA223" s="25"/>
      <c r="UB223" s="25"/>
      <c r="UC223" s="25"/>
      <c r="UD223" s="25"/>
      <c r="UE223" s="25"/>
      <c r="UF223" s="25"/>
      <c r="UG223" s="25"/>
      <c r="UH223" s="25"/>
      <c r="UI223" s="25"/>
      <c r="UJ223" s="25"/>
      <c r="UK223" s="25"/>
      <c r="UL223" s="25"/>
      <c r="UM223" s="25"/>
      <c r="UN223" s="25"/>
      <c r="UO223" s="25"/>
      <c r="UP223" s="25"/>
      <c r="UQ223" s="25"/>
      <c r="UR223" s="25"/>
      <c r="US223" s="25"/>
      <c r="UT223" s="25"/>
      <c r="UU223" s="25"/>
      <c r="UV223" s="25"/>
      <c r="UW223" s="25"/>
      <c r="UX223" s="25"/>
      <c r="UY223" s="25"/>
      <c r="UZ223" s="25"/>
      <c r="VA223" s="25"/>
      <c r="VB223" s="25"/>
      <c r="VC223" s="25"/>
      <c r="VD223" s="25"/>
      <c r="VE223" s="25"/>
      <c r="VF223" s="25"/>
      <c r="VG223" s="25"/>
      <c r="VH223" s="25"/>
      <c r="VI223" s="25"/>
      <c r="VJ223" s="25"/>
      <c r="VK223" s="25"/>
      <c r="VL223" s="25"/>
      <c r="VM223" s="25"/>
      <c r="VN223" s="25"/>
      <c r="VO223" s="25"/>
      <c r="VP223" s="25"/>
      <c r="VQ223" s="25"/>
      <c r="VR223" s="25"/>
      <c r="VS223" s="25"/>
      <c r="VT223" s="25"/>
      <c r="VU223" s="25"/>
      <c r="VV223" s="25"/>
      <c r="VW223" s="25"/>
      <c r="VX223" s="25"/>
      <c r="VY223" s="25"/>
      <c r="VZ223" s="25"/>
      <c r="WA223" s="25"/>
      <c r="WB223" s="25"/>
      <c r="WC223" s="25"/>
      <c r="WD223" s="25"/>
      <c r="WE223" s="25"/>
      <c r="WF223" s="25"/>
      <c r="WG223" s="25"/>
      <c r="WH223" s="25"/>
      <c r="WI223" s="25"/>
      <c r="WJ223" s="25"/>
      <c r="WK223" s="25"/>
      <c r="WL223" s="25"/>
      <c r="WM223" s="25"/>
      <c r="WN223" s="25"/>
      <c r="WO223" s="25"/>
      <c r="WP223" s="25"/>
      <c r="WQ223" s="25"/>
      <c r="WR223" s="25"/>
      <c r="WS223" s="25"/>
      <c r="WT223" s="25"/>
      <c r="WU223" s="25"/>
      <c r="WV223" s="25"/>
      <c r="WW223" s="25"/>
      <c r="WX223" s="25"/>
      <c r="WY223" s="25"/>
      <c r="WZ223" s="25"/>
      <c r="XA223" s="25"/>
      <c r="XB223" s="25"/>
      <c r="XC223" s="25"/>
      <c r="XD223" s="25"/>
      <c r="XE223" s="25"/>
      <c r="XF223" s="25"/>
      <c r="XG223" s="25"/>
      <c r="XH223" s="25"/>
      <c r="XI223" s="25"/>
      <c r="XJ223" s="25"/>
      <c r="XK223" s="25"/>
      <c r="XL223" s="25"/>
      <c r="XM223" s="25"/>
      <c r="XN223" s="25"/>
      <c r="XO223" s="25"/>
      <c r="XP223" s="25"/>
      <c r="XQ223" s="25"/>
      <c r="XR223" s="25"/>
      <c r="XS223" s="25"/>
      <c r="XT223" s="25"/>
      <c r="XU223" s="25"/>
      <c r="XV223" s="25"/>
      <c r="XW223" s="25"/>
      <c r="XX223" s="25"/>
      <c r="XY223" s="25"/>
      <c r="XZ223" s="25"/>
      <c r="YA223" s="25"/>
      <c r="YB223" s="25"/>
      <c r="YC223" s="25"/>
      <c r="YD223" s="25"/>
      <c r="YE223" s="25"/>
      <c r="YF223" s="25"/>
      <c r="YG223" s="25"/>
      <c r="YH223" s="25"/>
      <c r="YI223" s="25"/>
      <c r="YJ223" s="25"/>
      <c r="YK223" s="25"/>
      <c r="YL223" s="25"/>
      <c r="YM223" s="25"/>
      <c r="YN223" s="25"/>
      <c r="YO223" s="25"/>
      <c r="YP223" s="25"/>
      <c r="YQ223" s="25"/>
      <c r="YR223" s="25"/>
      <c r="YS223" s="25"/>
      <c r="YT223" s="25"/>
      <c r="YU223" s="25"/>
      <c r="YV223" s="25"/>
      <c r="YW223" s="25"/>
      <c r="YX223" s="25"/>
      <c r="YY223" s="25"/>
      <c r="YZ223" s="25"/>
      <c r="ZA223" s="25"/>
      <c r="ZB223" s="25"/>
      <c r="ZC223" s="25"/>
      <c r="ZD223" s="25"/>
      <c r="ZE223" s="25"/>
      <c r="ZF223" s="25"/>
      <c r="ZG223" s="25"/>
      <c r="ZH223" s="25"/>
      <c r="ZI223" s="25"/>
      <c r="ZJ223" s="25"/>
      <c r="ZK223" s="25"/>
      <c r="ZL223" s="25"/>
      <c r="ZM223" s="25"/>
      <c r="ZN223" s="25"/>
      <c r="ZO223" s="25"/>
      <c r="ZP223" s="25"/>
      <c r="ZQ223" s="25"/>
      <c r="ZR223" s="25"/>
      <c r="ZS223" s="25"/>
      <c r="ZT223" s="25"/>
      <c r="ZU223" s="25"/>
      <c r="ZV223" s="25"/>
      <c r="ZW223" s="25"/>
      <c r="ZX223" s="25"/>
      <c r="ZY223" s="25"/>
      <c r="ZZ223" s="25"/>
      <c r="AAA223" s="25"/>
      <c r="AAB223" s="25"/>
      <c r="AAC223" s="25"/>
      <c r="AAD223" s="25"/>
      <c r="AAE223" s="25"/>
      <c r="AAF223" s="25"/>
      <c r="AAG223" s="25"/>
      <c r="AAH223" s="25"/>
      <c r="AAI223" s="25"/>
      <c r="AAJ223" s="25"/>
      <c r="AAK223" s="25"/>
      <c r="AAL223" s="25"/>
      <c r="AAM223" s="25"/>
      <c r="AAN223" s="25"/>
      <c r="AAO223" s="25"/>
      <c r="AAP223" s="25"/>
      <c r="AAQ223" s="25"/>
      <c r="AAR223" s="25"/>
      <c r="AAS223" s="25"/>
      <c r="AAT223" s="25"/>
      <c r="AAU223" s="25"/>
      <c r="AAV223" s="25"/>
      <c r="AAW223" s="25"/>
      <c r="AAX223" s="25"/>
      <c r="AAY223" s="25"/>
      <c r="AAZ223" s="25"/>
      <c r="ABA223" s="25"/>
      <c r="ABB223" s="25"/>
      <c r="ABC223" s="25"/>
      <c r="ABD223" s="25"/>
      <c r="ABE223" s="25"/>
      <c r="ABF223" s="25"/>
      <c r="ABG223" s="25"/>
      <c r="ABH223" s="25"/>
      <c r="ABI223" s="25"/>
      <c r="ABJ223" s="25"/>
      <c r="ABK223" s="25"/>
      <c r="ABL223" s="25"/>
      <c r="ABM223" s="25"/>
      <c r="ABN223" s="25"/>
      <c r="ABO223" s="25"/>
      <c r="ABP223" s="25"/>
      <c r="ABQ223" s="25"/>
      <c r="ABR223" s="25"/>
      <c r="ABS223" s="25"/>
      <c r="ABT223" s="25"/>
      <c r="ABU223" s="25"/>
      <c r="ABV223" s="25"/>
      <c r="ABW223" s="25"/>
      <c r="ABX223" s="25"/>
      <c r="ABY223" s="25"/>
      <c r="ABZ223" s="25"/>
      <c r="ACA223" s="25"/>
      <c r="ACB223" s="25"/>
      <c r="ACC223" s="25"/>
      <c r="ACD223" s="25"/>
      <c r="ACE223" s="25"/>
      <c r="ACF223" s="25"/>
      <c r="ACG223" s="25"/>
      <c r="ACH223" s="25"/>
      <c r="ACI223" s="25"/>
      <c r="ACJ223" s="25"/>
      <c r="ACK223" s="25"/>
      <c r="ACL223" s="25"/>
      <c r="ACM223" s="25"/>
      <c r="ACN223" s="25"/>
      <c r="ACO223" s="25"/>
      <c r="ACP223" s="25"/>
      <c r="ACQ223" s="25"/>
      <c r="ACR223" s="25"/>
      <c r="ACS223" s="25"/>
      <c r="ACT223" s="25"/>
      <c r="ACU223" s="25"/>
      <c r="ACV223" s="25"/>
      <c r="ACW223" s="25"/>
      <c r="ACX223" s="25"/>
      <c r="ACY223" s="25"/>
      <c r="ACZ223" s="25"/>
      <c r="ADA223" s="25"/>
      <c r="ADB223" s="25"/>
      <c r="ADC223" s="25"/>
      <c r="ADD223" s="25"/>
      <c r="ADE223" s="25"/>
      <c r="ADF223" s="25"/>
      <c r="ADG223" s="25"/>
      <c r="ADH223" s="25"/>
      <c r="ADI223" s="25"/>
      <c r="ADJ223" s="25"/>
      <c r="ADK223" s="25"/>
      <c r="ADL223" s="25"/>
      <c r="ADM223" s="25"/>
      <c r="ADN223" s="25"/>
      <c r="ADO223" s="25"/>
      <c r="ADP223" s="25"/>
      <c r="ADQ223" s="25"/>
      <c r="ADR223" s="25"/>
      <c r="ADS223" s="25"/>
      <c r="ADT223" s="25"/>
      <c r="ADU223" s="25"/>
      <c r="ADV223" s="25"/>
      <c r="ADW223" s="25"/>
      <c r="ADX223" s="25"/>
      <c r="ADY223" s="25"/>
      <c r="ADZ223" s="25"/>
      <c r="AEA223" s="25"/>
      <c r="AEB223" s="25"/>
      <c r="AEC223" s="25"/>
      <c r="AED223" s="25"/>
      <c r="AEE223" s="25"/>
      <c r="AEF223" s="25"/>
      <c r="AEG223" s="25"/>
      <c r="AEH223" s="25"/>
      <c r="AEI223" s="25"/>
      <c r="AEJ223" s="25"/>
      <c r="AEK223" s="25"/>
      <c r="AEL223" s="25"/>
      <c r="AEM223" s="25"/>
      <c r="AEN223" s="25"/>
      <c r="AEO223" s="25"/>
      <c r="AEP223" s="25"/>
      <c r="AEQ223" s="25"/>
      <c r="AER223" s="25"/>
      <c r="AES223" s="25"/>
      <c r="AET223" s="25"/>
      <c r="AEU223" s="25"/>
      <c r="AEV223" s="25"/>
      <c r="AEW223" s="25"/>
      <c r="AEX223" s="25"/>
      <c r="AEY223" s="25"/>
      <c r="AEZ223" s="25"/>
      <c r="AFA223" s="25"/>
      <c r="AFB223" s="25"/>
      <c r="AFC223" s="25"/>
      <c r="AFD223" s="25"/>
      <c r="AFE223" s="25"/>
      <c r="AFF223" s="25"/>
      <c r="AFG223" s="25"/>
      <c r="AFH223" s="25"/>
      <c r="AFI223" s="25"/>
      <c r="AFJ223" s="25"/>
      <c r="AFK223" s="25"/>
      <c r="AFL223" s="25"/>
      <c r="AFM223" s="25"/>
      <c r="AFN223" s="25"/>
      <c r="AFO223" s="25"/>
      <c r="AFP223" s="25"/>
      <c r="AFQ223" s="25"/>
      <c r="AFR223" s="25"/>
      <c r="AFS223" s="25"/>
      <c r="AFT223" s="25"/>
      <c r="AFU223" s="25"/>
      <c r="AFV223" s="25"/>
      <c r="AFW223" s="25"/>
      <c r="AFX223" s="25"/>
      <c r="AFY223" s="25"/>
      <c r="AFZ223" s="25"/>
      <c r="AGA223" s="25"/>
      <c r="AGB223" s="25"/>
      <c r="AGC223" s="25"/>
      <c r="AGD223" s="25"/>
      <c r="AGE223" s="25"/>
      <c r="AGF223" s="25"/>
      <c r="AGG223" s="25"/>
      <c r="AGH223" s="25"/>
      <c r="AGI223" s="25"/>
      <c r="AGJ223" s="25"/>
      <c r="AGK223" s="25"/>
      <c r="AGL223" s="25"/>
      <c r="AGM223" s="25"/>
      <c r="AGN223" s="25"/>
      <c r="AGO223" s="25"/>
      <c r="AGP223" s="25"/>
      <c r="AGQ223" s="25"/>
      <c r="AGR223" s="25"/>
      <c r="AGS223" s="25"/>
      <c r="AGT223" s="25"/>
      <c r="AGU223" s="25"/>
      <c r="AGV223" s="25"/>
      <c r="AGW223" s="25"/>
      <c r="AGX223" s="25"/>
      <c r="AGY223" s="25"/>
      <c r="AGZ223" s="25"/>
      <c r="AHA223" s="25"/>
      <c r="AHB223" s="25"/>
      <c r="AHC223" s="25"/>
      <c r="AHD223" s="25"/>
      <c r="AHE223" s="25"/>
      <c r="AHF223" s="25"/>
      <c r="AHG223" s="25"/>
      <c r="AHH223" s="25"/>
      <c r="AHI223" s="25"/>
      <c r="AHJ223" s="25"/>
      <c r="AHK223" s="25"/>
      <c r="AHL223" s="25"/>
      <c r="AHM223" s="25"/>
      <c r="AHN223" s="25"/>
      <c r="AHO223" s="25"/>
      <c r="AHP223" s="25"/>
      <c r="AHQ223" s="25"/>
      <c r="AHR223" s="25"/>
      <c r="AHS223" s="25"/>
      <c r="AHT223" s="25"/>
      <c r="AHU223" s="25"/>
      <c r="AHV223" s="25"/>
      <c r="AHW223" s="25"/>
      <c r="AHX223" s="25"/>
      <c r="AHY223" s="25"/>
      <c r="AHZ223" s="25"/>
      <c r="AIA223" s="25"/>
      <c r="AIB223" s="25"/>
      <c r="AIC223" s="25"/>
      <c r="AID223" s="25"/>
      <c r="AIE223" s="25"/>
      <c r="AIF223" s="25"/>
      <c r="AIG223" s="25"/>
      <c r="AIH223" s="25"/>
      <c r="AII223" s="25"/>
      <c r="AIJ223" s="25"/>
      <c r="AIK223" s="25"/>
      <c r="AIL223" s="25"/>
      <c r="AIM223" s="25"/>
      <c r="AIN223" s="25"/>
      <c r="AIO223" s="25"/>
      <c r="AIP223" s="25"/>
      <c r="AIQ223" s="25"/>
      <c r="AIR223" s="25"/>
      <c r="AIS223" s="25"/>
      <c r="AIT223" s="25"/>
      <c r="AIU223" s="25"/>
      <c r="AIV223" s="25"/>
      <c r="AIW223" s="25"/>
      <c r="AIX223" s="25"/>
      <c r="AIY223" s="25"/>
      <c r="AIZ223" s="25"/>
      <c r="AJA223" s="25"/>
      <c r="AJB223" s="25"/>
      <c r="AJC223" s="25"/>
      <c r="AJD223" s="25"/>
      <c r="AJE223" s="25"/>
      <c r="AJF223" s="25"/>
      <c r="AJG223" s="25"/>
      <c r="AJH223" s="25"/>
      <c r="AJI223" s="25"/>
      <c r="AJJ223" s="25"/>
      <c r="AJK223" s="25"/>
      <c r="AJL223" s="25"/>
      <c r="AJM223" s="25"/>
      <c r="AJN223" s="25"/>
      <c r="AJO223" s="25"/>
      <c r="AJP223" s="25"/>
      <c r="AJQ223" s="25"/>
      <c r="AJR223" s="25"/>
      <c r="AJS223" s="25"/>
      <c r="AJT223" s="25"/>
      <c r="AJU223" s="25"/>
      <c r="AJV223" s="25"/>
      <c r="AJW223" s="25"/>
      <c r="AJX223" s="25"/>
      <c r="AJY223" s="25"/>
      <c r="AJZ223" s="25"/>
      <c r="AKA223" s="25"/>
      <c r="AKB223" s="25"/>
      <c r="AKC223" s="25"/>
      <c r="AKD223" s="25"/>
      <c r="AKE223" s="25"/>
      <c r="AKF223" s="25"/>
      <c r="AKG223" s="25"/>
      <c r="AKH223" s="25"/>
      <c r="AKI223" s="25"/>
      <c r="AKJ223" s="25"/>
      <c r="AKK223" s="25"/>
      <c r="AKL223" s="25"/>
      <c r="AKM223" s="25"/>
      <c r="AKN223" s="25"/>
      <c r="AKO223" s="25"/>
      <c r="AKP223" s="25"/>
      <c r="AKQ223" s="25"/>
      <c r="AKR223" s="25"/>
      <c r="AKS223" s="25"/>
      <c r="AKT223" s="25"/>
      <c r="AKU223" s="25"/>
      <c r="AKV223" s="25"/>
      <c r="AKW223" s="25"/>
      <c r="AKX223" s="25"/>
      <c r="AKY223" s="25"/>
      <c r="AKZ223" s="25"/>
      <c r="ALA223" s="25"/>
      <c r="ALB223" s="25"/>
      <c r="ALC223" s="25"/>
      <c r="ALD223" s="25"/>
      <c r="ALE223" s="25"/>
      <c r="ALF223" s="25"/>
      <c r="ALG223" s="25"/>
      <c r="ALH223" s="25"/>
      <c r="ALI223" s="25"/>
      <c r="ALJ223" s="25"/>
      <c r="ALK223" s="25"/>
      <c r="ALL223" s="25"/>
      <c r="ALM223" s="25"/>
      <c r="ALN223" s="25"/>
      <c r="ALO223" s="25"/>
      <c r="ALP223" s="25"/>
      <c r="ALQ223" s="25"/>
      <c r="ALR223" s="25"/>
      <c r="ALS223" s="25"/>
      <c r="ALT223" s="25"/>
      <c r="ALU223" s="25"/>
      <c r="ALV223" s="25"/>
      <c r="ALW223" s="25"/>
      <c r="ALX223" s="25"/>
      <c r="ALY223" s="25"/>
      <c r="ALZ223" s="25"/>
      <c r="AMA223" s="25"/>
      <c r="AMB223" s="25"/>
      <c r="AMC223" s="25"/>
      <c r="AMD223" s="25"/>
      <c r="AME223" s="25"/>
      <c r="AMF223" s="25"/>
      <c r="AMG223" s="25"/>
      <c r="AMH223" s="25"/>
      <c r="AMI223" s="25"/>
      <c r="AMJ223" s="25"/>
      <c r="AMK223" s="25"/>
      <c r="AML223" s="25"/>
      <c r="AMM223" s="25"/>
      <c r="AMN223" s="25"/>
      <c r="AMO223" s="25"/>
      <c r="AMP223" s="25"/>
      <c r="AMQ223" s="25"/>
      <c r="AMR223" s="25"/>
      <c r="AMS223" s="25"/>
      <c r="AMT223" s="25"/>
      <c r="AMU223" s="25"/>
      <c r="AMV223" s="25"/>
      <c r="AMW223" s="25"/>
      <c r="AMX223" s="25"/>
      <c r="AMY223" s="25"/>
      <c r="AMZ223" s="25"/>
      <c r="ANA223" s="25"/>
      <c r="ANB223" s="25"/>
      <c r="ANC223" s="25"/>
      <c r="AND223" s="25"/>
      <c r="ANE223" s="25"/>
      <c r="ANF223" s="25"/>
      <c r="ANG223" s="25"/>
      <c r="ANH223" s="25"/>
      <c r="ANI223" s="25"/>
      <c r="ANJ223" s="25"/>
      <c r="ANK223" s="25"/>
      <c r="ANL223" s="25"/>
      <c r="ANM223" s="25"/>
      <c r="ANN223" s="25"/>
      <c r="ANO223" s="25"/>
      <c r="ANP223" s="25"/>
      <c r="ANQ223" s="25"/>
      <c r="ANR223" s="25"/>
      <c r="ANS223" s="25"/>
      <c r="ANT223" s="25"/>
      <c r="ANU223" s="25"/>
      <c r="ANV223" s="25"/>
      <c r="ANW223" s="25"/>
      <c r="ANX223" s="25"/>
      <c r="ANY223" s="25"/>
      <c r="ANZ223" s="25"/>
      <c r="AOA223" s="25"/>
      <c r="AOB223" s="25"/>
      <c r="AOC223" s="25"/>
      <c r="AOD223" s="25"/>
      <c r="AOE223" s="25"/>
      <c r="AOF223" s="25"/>
      <c r="AOG223" s="25"/>
      <c r="AOH223" s="25"/>
      <c r="AOI223" s="25"/>
      <c r="AOJ223" s="25"/>
      <c r="AOK223" s="25"/>
      <c r="AOL223" s="25"/>
      <c r="AOM223" s="25"/>
      <c r="AON223" s="25"/>
      <c r="AOO223" s="25"/>
      <c r="AOP223" s="25"/>
      <c r="AOQ223" s="25"/>
      <c r="AOR223" s="25"/>
      <c r="AOS223" s="25"/>
      <c r="AOT223" s="25"/>
      <c r="AOU223" s="25"/>
      <c r="AOV223" s="25"/>
      <c r="AOW223" s="25"/>
      <c r="AOX223" s="25"/>
      <c r="AOY223" s="25"/>
      <c r="AOZ223" s="25"/>
      <c r="APA223" s="25"/>
      <c r="APB223" s="25"/>
      <c r="APC223" s="25"/>
      <c r="APD223" s="25"/>
      <c r="APE223" s="25"/>
      <c r="APF223" s="25"/>
      <c r="APG223" s="25"/>
      <c r="APH223" s="25"/>
      <c r="API223" s="25"/>
      <c r="APJ223" s="25"/>
      <c r="APK223" s="25"/>
      <c r="APL223" s="25"/>
      <c r="APM223" s="25"/>
      <c r="APN223" s="25"/>
      <c r="APO223" s="25"/>
      <c r="APP223" s="25"/>
      <c r="APQ223" s="25"/>
      <c r="APR223" s="25"/>
      <c r="APS223" s="25"/>
      <c r="APT223" s="25"/>
      <c r="APU223" s="25"/>
      <c r="APV223" s="25"/>
      <c r="APW223" s="25"/>
      <c r="APX223" s="25"/>
      <c r="APY223" s="25"/>
      <c r="APZ223" s="25"/>
      <c r="AQA223" s="25"/>
      <c r="AQB223" s="25"/>
      <c r="AQC223" s="25"/>
      <c r="AQD223" s="25"/>
      <c r="AQE223" s="25"/>
      <c r="AQF223" s="25"/>
      <c r="AQG223" s="25"/>
      <c r="AQH223" s="25"/>
      <c r="AQI223" s="25"/>
      <c r="AQJ223" s="25"/>
      <c r="AQK223" s="25"/>
      <c r="AQL223" s="25"/>
      <c r="AQM223" s="25"/>
      <c r="AQN223" s="25"/>
      <c r="AQO223" s="25"/>
      <c r="AQP223" s="25"/>
      <c r="AQQ223" s="25"/>
      <c r="AQR223" s="25"/>
      <c r="AQS223" s="25"/>
      <c r="AQT223" s="25"/>
      <c r="AQU223" s="25"/>
      <c r="AQV223" s="25"/>
      <c r="AQW223" s="25"/>
      <c r="AQX223" s="25"/>
      <c r="AQY223" s="25"/>
      <c r="AQZ223" s="25"/>
      <c r="ARA223" s="25"/>
      <c r="ARB223" s="25"/>
      <c r="ARC223" s="25"/>
      <c r="ARD223" s="25"/>
      <c r="ARE223" s="25"/>
      <c r="ARF223" s="25"/>
      <c r="ARG223" s="25"/>
      <c r="ARH223" s="25"/>
      <c r="ARI223" s="25"/>
      <c r="ARJ223" s="25"/>
      <c r="ARK223" s="25"/>
      <c r="ARL223" s="25"/>
      <c r="ARM223" s="25"/>
      <c r="ARN223" s="25"/>
      <c r="ARO223" s="25"/>
      <c r="ARP223" s="25"/>
      <c r="ARQ223" s="25"/>
      <c r="ARR223" s="25"/>
      <c r="ARS223" s="25"/>
      <c r="ART223" s="25"/>
      <c r="ARU223" s="25"/>
      <c r="ARV223" s="25"/>
      <c r="ARW223" s="25"/>
      <c r="ARX223" s="25"/>
      <c r="ARY223" s="25"/>
      <c r="ARZ223" s="25"/>
      <c r="ASA223" s="25"/>
      <c r="ASB223" s="25"/>
      <c r="ASC223" s="25"/>
      <c r="ASD223" s="25"/>
      <c r="ASE223" s="25"/>
      <c r="ASF223" s="25"/>
      <c r="ASG223" s="25"/>
      <c r="ASH223" s="25"/>
      <c r="ASI223" s="25"/>
      <c r="ASJ223" s="25"/>
      <c r="ASK223" s="25"/>
      <c r="ASL223" s="25"/>
      <c r="ASM223" s="25"/>
      <c r="ASN223" s="25"/>
      <c r="ASO223" s="25"/>
      <c r="ASP223" s="25"/>
      <c r="ASQ223" s="25"/>
      <c r="ASR223" s="25"/>
      <c r="ASS223" s="25"/>
      <c r="AST223" s="25"/>
      <c r="ASU223" s="25"/>
      <c r="ASV223" s="25"/>
      <c r="ASW223" s="25"/>
      <c r="ASX223" s="25"/>
      <c r="ASY223" s="25"/>
      <c r="ASZ223" s="25"/>
      <c r="ATA223" s="25"/>
      <c r="ATB223" s="25"/>
      <c r="ATC223" s="25"/>
      <c r="ATD223" s="25"/>
      <c r="ATE223" s="25"/>
      <c r="ATF223" s="25"/>
      <c r="ATG223" s="25"/>
      <c r="ATH223" s="25"/>
      <c r="ATI223" s="25"/>
      <c r="ATJ223" s="25"/>
      <c r="ATK223" s="25"/>
      <c r="ATL223" s="25"/>
      <c r="ATM223" s="25"/>
      <c r="ATN223" s="25"/>
      <c r="ATO223" s="25"/>
      <c r="ATP223" s="25"/>
      <c r="ATQ223" s="25"/>
      <c r="ATR223" s="25"/>
      <c r="ATS223" s="25"/>
      <c r="ATT223" s="25"/>
      <c r="ATU223" s="25"/>
      <c r="ATV223" s="25"/>
      <c r="ATW223" s="25"/>
      <c r="ATX223" s="25"/>
      <c r="ATY223" s="25"/>
      <c r="ATZ223" s="25"/>
      <c r="AUA223" s="25"/>
      <c r="AUB223" s="25"/>
      <c r="AUC223" s="25"/>
      <c r="AUD223" s="25"/>
      <c r="AUE223" s="25"/>
      <c r="AUF223" s="25"/>
      <c r="AUG223" s="25"/>
      <c r="AUH223" s="25"/>
      <c r="AUI223" s="25"/>
      <c r="AUJ223" s="25"/>
      <c r="AUK223" s="25"/>
      <c r="AUL223" s="25"/>
      <c r="AUM223" s="25"/>
      <c r="AUN223" s="25"/>
      <c r="AUO223" s="25"/>
      <c r="AUP223" s="25"/>
      <c r="AUQ223" s="25"/>
      <c r="AUR223" s="25"/>
      <c r="AUS223" s="25"/>
      <c r="AUT223" s="25"/>
      <c r="AUU223" s="25"/>
      <c r="AUV223" s="25"/>
      <c r="AUW223" s="25"/>
      <c r="AUX223" s="25"/>
      <c r="AUY223" s="25"/>
      <c r="AUZ223" s="25"/>
      <c r="AVA223" s="25"/>
      <c r="AVB223" s="25"/>
      <c r="AVC223" s="25"/>
      <c r="AVD223" s="25"/>
      <c r="AVE223" s="25"/>
      <c r="AVF223" s="25"/>
      <c r="AVG223" s="25"/>
      <c r="AVH223" s="25"/>
      <c r="AVI223" s="25"/>
      <c r="AVJ223" s="25"/>
      <c r="AVK223" s="25"/>
      <c r="AVL223" s="25"/>
      <c r="AVM223" s="25"/>
      <c r="AVN223" s="25"/>
      <c r="AVO223" s="25"/>
      <c r="AVP223" s="25"/>
      <c r="AVQ223" s="25"/>
      <c r="AVR223" s="25"/>
      <c r="AVS223" s="25"/>
      <c r="AVT223" s="25"/>
      <c r="AVU223" s="25"/>
      <c r="AVV223" s="25"/>
      <c r="AVW223" s="25"/>
      <c r="AVX223" s="25"/>
      <c r="AVY223" s="25"/>
      <c r="AVZ223" s="25"/>
      <c r="AWA223" s="25"/>
      <c r="AWB223" s="25"/>
      <c r="AWC223" s="25"/>
      <c r="AWD223" s="25"/>
      <c r="AWE223" s="25"/>
      <c r="AWF223" s="25"/>
      <c r="AWG223" s="25"/>
      <c r="AWH223" s="25"/>
      <c r="AWI223" s="25"/>
      <c r="AWJ223" s="25"/>
      <c r="AWK223" s="25"/>
      <c r="AWL223" s="25"/>
      <c r="AWM223" s="25"/>
      <c r="AWN223" s="25"/>
      <c r="AWO223" s="25"/>
      <c r="AWP223" s="25"/>
      <c r="AWQ223" s="25"/>
      <c r="AWR223" s="25"/>
      <c r="AWS223" s="25"/>
      <c r="AWT223" s="25"/>
      <c r="AWU223" s="25"/>
      <c r="AWV223" s="25"/>
      <c r="AWW223" s="25"/>
      <c r="AWX223" s="25"/>
      <c r="AWY223" s="25"/>
      <c r="AWZ223" s="25"/>
      <c r="AXA223" s="25"/>
      <c r="AXB223" s="25"/>
      <c r="AXC223" s="25"/>
      <c r="AXD223" s="25"/>
      <c r="AXE223" s="25"/>
      <c r="AXF223" s="25"/>
      <c r="AXG223" s="25"/>
      <c r="AXH223" s="25"/>
      <c r="AXI223" s="25"/>
      <c r="AXJ223" s="25"/>
      <c r="AXK223" s="25"/>
      <c r="AXL223" s="25"/>
      <c r="AXM223" s="25"/>
      <c r="AXN223" s="25"/>
      <c r="AXO223" s="25"/>
      <c r="AXP223" s="25"/>
      <c r="AXQ223" s="25"/>
      <c r="AXR223" s="25"/>
      <c r="AXS223" s="25"/>
      <c r="AXT223" s="25"/>
      <c r="AXU223" s="25"/>
      <c r="AXV223" s="25"/>
      <c r="AXW223" s="25"/>
      <c r="AXX223" s="25"/>
      <c r="AXY223" s="25"/>
      <c r="AXZ223" s="25"/>
      <c r="AYA223" s="25"/>
      <c r="AYB223" s="25"/>
      <c r="AYC223" s="25"/>
      <c r="AYD223" s="25"/>
      <c r="AYE223" s="25"/>
      <c r="AYF223" s="25"/>
      <c r="AYG223" s="25"/>
      <c r="AYH223" s="25"/>
      <c r="AYI223" s="25"/>
      <c r="AYJ223" s="25"/>
      <c r="AYK223" s="25"/>
      <c r="AYL223" s="25"/>
      <c r="AYM223" s="25"/>
      <c r="AYN223" s="25"/>
      <c r="AYO223" s="25"/>
      <c r="AYP223" s="25"/>
      <c r="AYQ223" s="25"/>
      <c r="AYR223" s="25"/>
      <c r="AYS223" s="25"/>
      <c r="AYT223" s="25"/>
      <c r="AYU223" s="25"/>
      <c r="AYV223" s="25"/>
      <c r="AYW223" s="25"/>
      <c r="AYX223" s="25"/>
      <c r="AYY223" s="25"/>
      <c r="AYZ223" s="25"/>
      <c r="AZA223" s="25"/>
      <c r="AZB223" s="25"/>
      <c r="AZC223" s="25"/>
      <c r="AZD223" s="25"/>
      <c r="AZE223" s="25"/>
      <c r="AZF223" s="25"/>
      <c r="AZG223" s="25"/>
      <c r="AZH223" s="25"/>
      <c r="AZI223" s="25"/>
      <c r="AZJ223" s="25"/>
      <c r="AZK223" s="25"/>
      <c r="AZL223" s="25"/>
      <c r="AZM223" s="25"/>
      <c r="AZN223" s="25"/>
      <c r="AZO223" s="25"/>
      <c r="AZP223" s="25"/>
      <c r="AZQ223" s="25"/>
      <c r="AZR223" s="25"/>
      <c r="AZS223" s="25"/>
      <c r="AZT223" s="25"/>
      <c r="AZU223" s="25"/>
      <c r="AZV223" s="25"/>
      <c r="AZW223" s="25"/>
      <c r="AZX223" s="25"/>
      <c r="AZY223" s="25"/>
      <c r="AZZ223" s="25"/>
      <c r="BAA223" s="25"/>
      <c r="BAB223" s="25"/>
      <c r="BAC223" s="25"/>
      <c r="BAD223" s="25"/>
      <c r="BAE223" s="25"/>
      <c r="BAF223" s="25"/>
      <c r="BAG223" s="25"/>
      <c r="BAH223" s="25"/>
      <c r="BAI223" s="25"/>
      <c r="BAJ223" s="25"/>
      <c r="BAK223" s="25"/>
      <c r="BAL223" s="25"/>
      <c r="BAM223" s="25"/>
      <c r="BAN223" s="25"/>
      <c r="BAO223" s="25"/>
      <c r="BAP223" s="25"/>
      <c r="BAQ223" s="25"/>
      <c r="BAR223" s="25"/>
      <c r="BAS223" s="25"/>
      <c r="BAT223" s="25"/>
      <c r="BAU223" s="25"/>
      <c r="BAV223" s="25"/>
      <c r="BAW223" s="25"/>
      <c r="BAX223" s="25"/>
      <c r="BAY223" s="25"/>
      <c r="BAZ223" s="25"/>
      <c r="BBA223" s="25"/>
      <c r="BBB223" s="25"/>
      <c r="BBC223" s="25"/>
      <c r="BBD223" s="25"/>
      <c r="BBE223" s="25"/>
      <c r="BBF223" s="25"/>
      <c r="BBG223" s="25"/>
      <c r="BBH223" s="25"/>
      <c r="BBI223" s="25"/>
      <c r="BBJ223" s="25"/>
      <c r="BBK223" s="25"/>
      <c r="BBL223" s="25"/>
      <c r="BBM223" s="25"/>
      <c r="BBN223" s="25"/>
      <c r="BBO223" s="25"/>
      <c r="BBP223" s="25"/>
      <c r="BBQ223" s="25"/>
      <c r="BBR223" s="25"/>
      <c r="BBS223" s="25"/>
      <c r="BBT223" s="25"/>
      <c r="BBU223" s="25"/>
      <c r="BBV223" s="25"/>
      <c r="BBW223" s="25"/>
      <c r="BBX223" s="25"/>
      <c r="BBY223" s="25"/>
      <c r="BBZ223" s="25"/>
      <c r="BCA223" s="25"/>
      <c r="BCB223" s="25"/>
      <c r="BCC223" s="25"/>
      <c r="BCD223" s="25"/>
      <c r="BCE223" s="25"/>
      <c r="BCF223" s="25"/>
      <c r="BCG223" s="25"/>
      <c r="BCH223" s="25"/>
      <c r="BCI223" s="25"/>
      <c r="BCJ223" s="25"/>
      <c r="BCK223" s="25"/>
      <c r="BCL223" s="25"/>
      <c r="BCM223" s="25"/>
      <c r="BCN223" s="25"/>
      <c r="BCO223" s="25"/>
      <c r="BCP223" s="25"/>
      <c r="BCQ223" s="25"/>
      <c r="BCR223" s="25"/>
      <c r="BCS223" s="25"/>
      <c r="BCT223" s="25"/>
      <c r="BCU223" s="25"/>
      <c r="BCV223" s="25"/>
      <c r="BCW223" s="25"/>
      <c r="BCX223" s="25"/>
      <c r="BCY223" s="25"/>
      <c r="BCZ223" s="25"/>
      <c r="BDA223" s="25"/>
      <c r="BDB223" s="25"/>
      <c r="BDC223" s="25"/>
      <c r="BDD223" s="25"/>
      <c r="BDE223" s="25"/>
      <c r="BDF223" s="25"/>
      <c r="BDG223" s="25"/>
      <c r="BDH223" s="25"/>
      <c r="BDI223" s="25"/>
      <c r="BDJ223" s="25"/>
      <c r="BDK223" s="25"/>
      <c r="BDL223" s="25"/>
      <c r="BDM223" s="25"/>
      <c r="BDN223" s="25"/>
      <c r="BDO223" s="25"/>
      <c r="BDP223" s="25"/>
      <c r="BDQ223" s="25"/>
      <c r="BDR223" s="25"/>
      <c r="BDS223" s="25"/>
      <c r="BDT223" s="25"/>
      <c r="BDU223" s="25"/>
      <c r="BDV223" s="25"/>
      <c r="BDW223" s="25"/>
      <c r="BDX223" s="25"/>
      <c r="BDY223" s="25"/>
      <c r="BDZ223" s="25"/>
      <c r="BEA223" s="25"/>
      <c r="BEB223" s="25"/>
      <c r="BEC223" s="25"/>
      <c r="BED223" s="25"/>
      <c r="BEE223" s="25"/>
      <c r="BEF223" s="25"/>
      <c r="BEG223" s="25"/>
      <c r="BEH223" s="25"/>
      <c r="BEI223" s="25"/>
      <c r="BEJ223" s="25"/>
      <c r="BEK223" s="25"/>
      <c r="BEL223" s="25"/>
      <c r="BEM223" s="25"/>
      <c r="BEN223" s="25"/>
      <c r="BEO223" s="25"/>
      <c r="BEP223" s="25"/>
      <c r="BEQ223" s="25"/>
      <c r="BER223" s="25"/>
      <c r="BES223" s="25"/>
      <c r="BET223" s="25"/>
      <c r="BEU223" s="25"/>
      <c r="BEV223" s="25"/>
      <c r="BEW223" s="25"/>
      <c r="BEX223" s="25"/>
      <c r="BEY223" s="25"/>
      <c r="BEZ223" s="25"/>
      <c r="BFA223" s="25"/>
      <c r="BFB223" s="25"/>
      <c r="BFC223" s="25"/>
      <c r="BFD223" s="25"/>
      <c r="BFE223" s="25"/>
      <c r="BFF223" s="25"/>
      <c r="BFG223" s="25"/>
      <c r="BFH223" s="25"/>
      <c r="BFI223" s="25"/>
      <c r="BFJ223" s="25"/>
      <c r="BFK223" s="25"/>
      <c r="BFL223" s="25"/>
      <c r="BFM223" s="25"/>
      <c r="BFN223" s="25"/>
      <c r="BFO223" s="25"/>
      <c r="BFP223" s="25"/>
      <c r="BFQ223" s="25"/>
      <c r="BFR223" s="25"/>
      <c r="BFS223" s="25"/>
      <c r="BFT223" s="25"/>
      <c r="BFU223" s="25"/>
      <c r="BFV223" s="25"/>
      <c r="BFW223" s="25"/>
      <c r="BFX223" s="25"/>
      <c r="BFY223" s="25"/>
      <c r="BFZ223" s="25"/>
      <c r="BGA223" s="25"/>
      <c r="BGB223" s="25"/>
      <c r="BGC223" s="25"/>
      <c r="BGD223" s="25"/>
      <c r="BGE223" s="25"/>
      <c r="BGF223" s="25"/>
      <c r="BGG223" s="25"/>
      <c r="BGH223" s="25"/>
      <c r="BGI223" s="25"/>
      <c r="BGJ223" s="25"/>
      <c r="BGK223" s="25"/>
      <c r="BGL223" s="25"/>
      <c r="BGM223" s="25"/>
      <c r="BGN223" s="25"/>
      <c r="BGO223" s="25"/>
      <c r="BGP223" s="25"/>
      <c r="BGQ223" s="25"/>
      <c r="BGR223" s="25"/>
      <c r="BGS223" s="25"/>
      <c r="BGT223" s="25"/>
      <c r="BGU223" s="25"/>
      <c r="BGV223" s="25"/>
      <c r="BGW223" s="25"/>
      <c r="BGX223" s="25"/>
      <c r="BGY223" s="25"/>
      <c r="BGZ223" s="25"/>
      <c r="BHA223" s="25"/>
      <c r="BHB223" s="25"/>
      <c r="BHC223" s="25"/>
      <c r="BHD223" s="25"/>
      <c r="BHE223" s="25"/>
      <c r="BHF223" s="25"/>
      <c r="BHG223" s="25"/>
      <c r="BHH223" s="25"/>
      <c r="BHI223" s="25"/>
      <c r="BHJ223" s="25"/>
      <c r="BHK223" s="25"/>
      <c r="BHL223" s="25"/>
      <c r="BHM223" s="25"/>
      <c r="BHN223" s="25"/>
      <c r="BHO223" s="25"/>
      <c r="BHP223" s="25"/>
      <c r="BHQ223" s="25"/>
      <c r="BHR223" s="25"/>
      <c r="BHS223" s="25"/>
      <c r="BHT223" s="25"/>
      <c r="BHU223" s="25"/>
      <c r="BHV223" s="25"/>
      <c r="BHW223" s="25"/>
      <c r="BHX223" s="25"/>
      <c r="BHY223" s="25"/>
      <c r="BHZ223" s="25"/>
      <c r="BIA223" s="25"/>
      <c r="BIB223" s="25"/>
      <c r="BIC223" s="25"/>
      <c r="BID223" s="25"/>
      <c r="BIE223" s="25"/>
      <c r="BIF223" s="25"/>
      <c r="BIG223" s="25"/>
      <c r="BIH223" s="25"/>
      <c r="BII223" s="25"/>
      <c r="BIJ223" s="25"/>
      <c r="BIK223" s="25"/>
      <c r="BIL223" s="25"/>
      <c r="BIM223" s="25"/>
      <c r="BIN223" s="25"/>
      <c r="BIO223" s="25"/>
      <c r="BIP223" s="25"/>
      <c r="BIQ223" s="25"/>
      <c r="BIR223" s="25"/>
      <c r="BIS223" s="25"/>
      <c r="BIT223" s="25"/>
      <c r="BIU223" s="25"/>
      <c r="BIV223" s="25"/>
      <c r="BIW223" s="25"/>
      <c r="BIX223" s="25"/>
      <c r="BIY223" s="25"/>
      <c r="BIZ223" s="25"/>
      <c r="BJA223" s="25"/>
      <c r="BJB223" s="25"/>
      <c r="BJC223" s="25"/>
      <c r="BJD223" s="25"/>
      <c r="BJE223" s="25"/>
      <c r="BJF223" s="25"/>
      <c r="BJG223" s="25"/>
      <c r="BJH223" s="25"/>
      <c r="BJI223" s="25"/>
      <c r="BJJ223" s="25"/>
      <c r="BJK223" s="25"/>
      <c r="BJL223" s="25"/>
      <c r="BJM223" s="25"/>
      <c r="BJN223" s="25"/>
      <c r="BJO223" s="25"/>
      <c r="BJP223" s="25"/>
      <c r="BJQ223" s="25"/>
      <c r="BJR223" s="25"/>
      <c r="BJS223" s="25"/>
      <c r="BJT223" s="25"/>
      <c r="BJU223" s="25"/>
      <c r="BJV223" s="25"/>
      <c r="BJW223" s="25"/>
      <c r="BJX223" s="25"/>
      <c r="BJY223" s="25"/>
      <c r="BJZ223" s="25"/>
      <c r="BKA223" s="25"/>
      <c r="BKB223" s="25"/>
      <c r="BKC223" s="25"/>
      <c r="BKD223" s="25"/>
      <c r="BKE223" s="25"/>
      <c r="BKF223" s="25"/>
      <c r="BKG223" s="25"/>
      <c r="BKH223" s="25"/>
      <c r="BKI223" s="25"/>
      <c r="BKJ223" s="25"/>
      <c r="BKK223" s="25"/>
      <c r="BKL223" s="25"/>
      <c r="BKM223" s="25"/>
      <c r="BKN223" s="25"/>
      <c r="BKO223" s="25"/>
      <c r="BKP223" s="25"/>
      <c r="BKQ223" s="25"/>
      <c r="BKR223" s="25"/>
      <c r="BKS223" s="25"/>
      <c r="BKT223" s="25"/>
      <c r="BKU223" s="25"/>
      <c r="BKV223" s="25"/>
      <c r="BKW223" s="25"/>
      <c r="BKX223" s="25"/>
      <c r="BKY223" s="25"/>
      <c r="BKZ223" s="25"/>
      <c r="BLA223" s="25"/>
      <c r="BLB223" s="25"/>
      <c r="BLC223" s="25"/>
      <c r="BLD223" s="25"/>
      <c r="BLE223" s="25"/>
      <c r="BLF223" s="25"/>
      <c r="BLG223" s="25"/>
      <c r="BLH223" s="25"/>
      <c r="BLI223" s="25"/>
      <c r="BLJ223" s="25"/>
      <c r="BLK223" s="25"/>
      <c r="BLL223" s="25"/>
      <c r="BLM223" s="25"/>
      <c r="BLN223" s="25"/>
      <c r="BLO223" s="25"/>
      <c r="BLP223" s="25"/>
      <c r="BLQ223" s="25"/>
      <c r="BLR223" s="25"/>
      <c r="BLS223" s="25"/>
      <c r="BLT223" s="25"/>
      <c r="BLU223" s="25"/>
      <c r="BLV223" s="25"/>
      <c r="BLW223" s="25"/>
      <c r="BLX223" s="25"/>
      <c r="BLY223" s="25"/>
      <c r="BLZ223" s="25"/>
      <c r="BMA223" s="25"/>
      <c r="BMB223" s="25"/>
      <c r="BMC223" s="25"/>
      <c r="BMD223" s="25"/>
      <c r="BME223" s="25"/>
      <c r="BMF223" s="25"/>
      <c r="BMG223" s="25"/>
      <c r="BMH223" s="25"/>
      <c r="BMI223" s="25"/>
      <c r="BMJ223" s="25"/>
      <c r="BMK223" s="25"/>
      <c r="BML223" s="25"/>
      <c r="BMM223" s="25"/>
      <c r="BMN223" s="25"/>
      <c r="BMO223" s="25"/>
      <c r="BMP223" s="25"/>
      <c r="BMQ223" s="25"/>
      <c r="BMR223" s="25"/>
      <c r="BMS223" s="25"/>
      <c r="BMT223" s="25"/>
      <c r="BMU223" s="25"/>
      <c r="BMV223" s="25"/>
      <c r="BMW223" s="25"/>
      <c r="BMX223" s="25"/>
      <c r="BMY223" s="25"/>
      <c r="BMZ223" s="25"/>
      <c r="BNA223" s="25"/>
      <c r="BNB223" s="25"/>
      <c r="BNC223" s="25"/>
      <c r="BND223" s="25"/>
      <c r="BNE223" s="25"/>
      <c r="BNF223" s="25"/>
      <c r="BNG223" s="25"/>
      <c r="BNH223" s="25"/>
      <c r="BNI223" s="25"/>
      <c r="BNJ223" s="25"/>
      <c r="BNK223" s="25"/>
      <c r="BNL223" s="25"/>
      <c r="BNM223" s="25"/>
      <c r="BNN223" s="25"/>
      <c r="BNO223" s="25"/>
      <c r="BNP223" s="25"/>
      <c r="BNQ223" s="25"/>
      <c r="BNR223" s="25"/>
      <c r="BNS223" s="25"/>
      <c r="BNT223" s="25"/>
      <c r="BNU223" s="25"/>
      <c r="BNV223" s="25"/>
      <c r="BNW223" s="25"/>
      <c r="BNX223" s="25"/>
      <c r="BNY223" s="25"/>
      <c r="BNZ223" s="25"/>
      <c r="BOA223" s="25"/>
      <c r="BOB223" s="25"/>
      <c r="BOC223" s="25"/>
      <c r="BOD223" s="25"/>
      <c r="BOE223" s="25"/>
      <c r="BOF223" s="25"/>
      <c r="BOG223" s="25"/>
      <c r="BOH223" s="25"/>
      <c r="BOI223" s="25"/>
      <c r="BOJ223" s="25"/>
      <c r="BOK223" s="25"/>
      <c r="BOL223" s="25"/>
      <c r="BOM223" s="25"/>
      <c r="BON223" s="25"/>
      <c r="BOO223" s="25"/>
      <c r="BOP223" s="25"/>
      <c r="BOQ223" s="25"/>
      <c r="BOR223" s="25"/>
      <c r="BOS223" s="25"/>
      <c r="BOT223" s="25"/>
      <c r="BOU223" s="25"/>
      <c r="BOV223" s="25"/>
      <c r="BOW223" s="25"/>
      <c r="BOX223" s="25"/>
      <c r="BOY223" s="25"/>
      <c r="BOZ223" s="25"/>
      <c r="BPA223" s="25"/>
      <c r="BPB223" s="25"/>
      <c r="BPC223" s="25"/>
      <c r="BPD223" s="25"/>
      <c r="BPE223" s="25"/>
      <c r="BPF223" s="25"/>
      <c r="BPG223" s="25"/>
      <c r="BPH223" s="25"/>
      <c r="BPI223" s="25"/>
      <c r="BPJ223" s="25"/>
      <c r="BPK223" s="25"/>
      <c r="BPL223" s="25"/>
      <c r="BPM223" s="25"/>
      <c r="BPN223" s="25"/>
      <c r="BPO223" s="25"/>
      <c r="BPP223" s="25"/>
      <c r="BPQ223" s="25"/>
      <c r="BPR223" s="25"/>
      <c r="BPS223" s="25"/>
      <c r="BPT223" s="25"/>
      <c r="BPU223" s="25"/>
      <c r="BPV223" s="25"/>
      <c r="BPW223" s="25"/>
      <c r="BPX223" s="25"/>
      <c r="BPY223" s="25"/>
      <c r="BPZ223" s="25"/>
      <c r="BQA223" s="25"/>
      <c r="BQB223" s="25"/>
      <c r="BQC223" s="25"/>
      <c r="BQD223" s="25"/>
      <c r="BQE223" s="25"/>
      <c r="BQF223" s="25"/>
      <c r="BQG223" s="25"/>
      <c r="BQH223" s="25"/>
      <c r="BQI223" s="25"/>
      <c r="BQJ223" s="25"/>
      <c r="BQK223" s="25"/>
      <c r="BQL223" s="25"/>
      <c r="BQM223" s="25"/>
      <c r="BQN223" s="25"/>
      <c r="BQO223" s="25"/>
      <c r="BQP223" s="25"/>
      <c r="BQQ223" s="25"/>
      <c r="BQR223" s="25"/>
      <c r="BQS223" s="25"/>
      <c r="BQT223" s="25"/>
      <c r="BQU223" s="25"/>
      <c r="BQV223" s="25"/>
      <c r="BQW223" s="25"/>
      <c r="BQX223" s="25"/>
      <c r="BQY223" s="25"/>
      <c r="BQZ223" s="25"/>
      <c r="BRA223" s="25"/>
      <c r="BRB223" s="25"/>
      <c r="BRC223" s="25"/>
      <c r="BRD223" s="25"/>
      <c r="BRE223" s="25"/>
      <c r="BRF223" s="25"/>
      <c r="BRG223" s="25"/>
      <c r="BRH223" s="25"/>
      <c r="BRI223" s="25"/>
      <c r="BRJ223" s="25"/>
      <c r="BRK223" s="25"/>
      <c r="BRL223" s="25"/>
      <c r="BRM223" s="25"/>
      <c r="BRN223" s="25"/>
      <c r="BRO223" s="25"/>
      <c r="BRP223" s="25"/>
      <c r="BRQ223" s="25"/>
      <c r="BRR223" s="25"/>
      <c r="BRS223" s="25"/>
      <c r="BRT223" s="25"/>
      <c r="BRU223" s="25"/>
      <c r="BRV223" s="25"/>
      <c r="BRW223" s="25"/>
      <c r="BRX223" s="25"/>
      <c r="BRY223" s="25"/>
      <c r="BRZ223" s="25"/>
      <c r="BSA223" s="25"/>
      <c r="BSB223" s="25"/>
      <c r="BSC223" s="25"/>
      <c r="BSD223" s="25"/>
      <c r="BSE223" s="25"/>
      <c r="BSF223" s="25"/>
      <c r="BSG223" s="25"/>
      <c r="BSH223" s="25"/>
      <c r="BSI223" s="25"/>
      <c r="BSJ223" s="25"/>
      <c r="BSK223" s="25"/>
      <c r="BSL223" s="25"/>
      <c r="BSM223" s="25"/>
      <c r="BSN223" s="25"/>
      <c r="BSO223" s="25"/>
      <c r="BSP223" s="25"/>
      <c r="BSQ223" s="25"/>
      <c r="BSR223" s="25"/>
      <c r="BSS223" s="25"/>
      <c r="BST223" s="25"/>
      <c r="BSU223" s="25"/>
      <c r="BSV223" s="25"/>
      <c r="BSW223" s="25"/>
      <c r="BSX223" s="25"/>
      <c r="BSY223" s="25"/>
      <c r="BSZ223" s="25"/>
      <c r="BTA223" s="25"/>
      <c r="BTB223" s="25"/>
      <c r="BTC223" s="25"/>
      <c r="BTD223" s="25"/>
      <c r="BTE223" s="25"/>
      <c r="BTF223" s="25"/>
      <c r="BTG223" s="25"/>
      <c r="BTH223" s="25"/>
      <c r="BTI223" s="25"/>
      <c r="BTJ223" s="25"/>
      <c r="BTK223" s="25"/>
      <c r="BTL223" s="25"/>
      <c r="BTM223" s="25"/>
      <c r="BTN223" s="25"/>
      <c r="BTO223" s="25"/>
      <c r="BTP223" s="25"/>
      <c r="BTQ223" s="25"/>
      <c r="BTR223" s="25"/>
      <c r="BTS223" s="25"/>
      <c r="BTT223" s="25"/>
      <c r="BTU223" s="25"/>
      <c r="BTV223" s="25"/>
      <c r="BTW223" s="25"/>
      <c r="BTX223" s="25"/>
      <c r="BTY223" s="25"/>
      <c r="BTZ223" s="25"/>
      <c r="BUA223" s="25"/>
      <c r="BUB223" s="25"/>
      <c r="BUC223" s="25"/>
      <c r="BUD223" s="25"/>
      <c r="BUE223" s="25"/>
      <c r="BUF223" s="25"/>
      <c r="BUG223" s="25"/>
      <c r="BUH223" s="25"/>
      <c r="BUI223" s="25"/>
      <c r="BUJ223" s="25"/>
      <c r="BUK223" s="25"/>
      <c r="BUL223" s="25"/>
      <c r="BUM223" s="25"/>
      <c r="BUN223" s="25"/>
      <c r="BUO223" s="25"/>
      <c r="BUP223" s="25"/>
      <c r="BUQ223" s="25"/>
      <c r="BUR223" s="25"/>
      <c r="BUS223" s="25"/>
      <c r="BUT223" s="25"/>
      <c r="BUU223" s="25"/>
      <c r="BUV223" s="25"/>
      <c r="BUW223" s="25"/>
      <c r="BUX223" s="25"/>
      <c r="BUY223" s="25"/>
      <c r="BUZ223" s="25"/>
      <c r="BVA223" s="25"/>
      <c r="BVB223" s="25"/>
      <c r="BVC223" s="25"/>
      <c r="BVD223" s="25"/>
      <c r="BVE223" s="25"/>
      <c r="BVF223" s="25"/>
      <c r="BVG223" s="25"/>
      <c r="BVH223" s="25"/>
      <c r="BVI223" s="25"/>
      <c r="BVJ223" s="25"/>
      <c r="BVK223" s="25"/>
      <c r="BVL223" s="25"/>
      <c r="BVM223" s="25"/>
      <c r="BVN223" s="25"/>
      <c r="BVO223" s="25"/>
      <c r="BVP223" s="25"/>
      <c r="BVQ223" s="25"/>
      <c r="BVR223" s="25"/>
      <c r="BVS223" s="25"/>
      <c r="BVT223" s="25"/>
      <c r="BVU223" s="25"/>
      <c r="BVV223" s="25"/>
      <c r="BVW223" s="25"/>
      <c r="BVX223" s="25"/>
      <c r="BVY223" s="25"/>
      <c r="BVZ223" s="25"/>
      <c r="BWA223" s="25"/>
      <c r="BWB223" s="25"/>
      <c r="BWC223" s="25"/>
      <c r="BWD223" s="25"/>
      <c r="BWE223" s="25"/>
      <c r="BWF223" s="25"/>
      <c r="BWG223" s="25"/>
      <c r="BWH223" s="25"/>
      <c r="BWI223" s="25"/>
      <c r="BWJ223" s="25"/>
      <c r="BWK223" s="25"/>
      <c r="BWL223" s="25"/>
      <c r="BWM223" s="25"/>
      <c r="BWN223" s="25"/>
      <c r="BWO223" s="25"/>
      <c r="BWP223" s="25"/>
      <c r="BWQ223" s="25"/>
      <c r="BWR223" s="25"/>
      <c r="BWS223" s="25"/>
      <c r="BWT223" s="25"/>
      <c r="BWU223" s="25"/>
      <c r="BWV223" s="25"/>
      <c r="BWW223" s="25"/>
      <c r="BWX223" s="25"/>
      <c r="BWY223" s="25"/>
      <c r="BWZ223" s="25"/>
      <c r="BXA223" s="25"/>
      <c r="BXB223" s="25"/>
      <c r="BXC223" s="25"/>
      <c r="BXD223" s="25"/>
      <c r="BXE223" s="25"/>
      <c r="BXF223" s="25"/>
      <c r="BXG223" s="25"/>
      <c r="BXH223" s="25"/>
      <c r="BXI223" s="25"/>
      <c r="BXJ223" s="25"/>
      <c r="BXK223" s="25"/>
      <c r="BXL223" s="25"/>
      <c r="BXM223" s="25"/>
      <c r="BXN223" s="25"/>
      <c r="BXO223" s="25"/>
      <c r="BXP223" s="25"/>
      <c r="BXQ223" s="25"/>
      <c r="BXR223" s="25"/>
      <c r="BXS223" s="25"/>
      <c r="BXT223" s="25"/>
      <c r="BXU223" s="25"/>
      <c r="BXV223" s="25"/>
      <c r="BXW223" s="25"/>
      <c r="BXX223" s="25"/>
      <c r="BXY223" s="25"/>
      <c r="BXZ223" s="25"/>
      <c r="BYA223" s="25"/>
      <c r="BYB223" s="25"/>
      <c r="BYC223" s="25"/>
      <c r="BYD223" s="25"/>
      <c r="BYE223" s="25"/>
      <c r="BYF223" s="25"/>
      <c r="BYG223" s="25"/>
      <c r="BYH223" s="25"/>
      <c r="BYI223" s="25"/>
      <c r="BYJ223" s="25"/>
      <c r="BYK223" s="25"/>
      <c r="BYL223" s="25"/>
      <c r="BYM223" s="25"/>
      <c r="BYN223" s="25"/>
      <c r="BYO223" s="25"/>
      <c r="BYP223" s="25"/>
      <c r="BYQ223" s="25"/>
      <c r="BYR223" s="25"/>
      <c r="BYS223" s="25"/>
      <c r="BYT223" s="25"/>
      <c r="BYU223" s="25"/>
      <c r="BYV223" s="25"/>
      <c r="BYW223" s="25"/>
      <c r="BYX223" s="25"/>
      <c r="BYY223" s="25"/>
      <c r="BYZ223" s="25"/>
      <c r="BZA223" s="25"/>
      <c r="BZB223" s="25"/>
      <c r="BZC223" s="25"/>
      <c r="BZD223" s="25"/>
      <c r="BZE223" s="25"/>
      <c r="BZF223" s="25"/>
      <c r="BZG223" s="25"/>
      <c r="BZH223" s="25"/>
      <c r="BZI223" s="25"/>
      <c r="BZJ223" s="25"/>
      <c r="BZK223" s="25"/>
      <c r="BZL223" s="25"/>
      <c r="BZM223" s="25"/>
      <c r="BZN223" s="25"/>
      <c r="BZO223" s="25"/>
      <c r="BZP223" s="25"/>
      <c r="BZQ223" s="25"/>
      <c r="BZR223" s="25"/>
      <c r="BZS223" s="25"/>
      <c r="BZT223" s="25"/>
      <c r="BZU223" s="25"/>
      <c r="BZV223" s="25"/>
      <c r="BZW223" s="25"/>
      <c r="BZX223" s="25"/>
      <c r="BZY223" s="25"/>
      <c r="BZZ223" s="25"/>
      <c r="CAA223" s="25"/>
      <c r="CAB223" s="25"/>
      <c r="CAC223" s="25"/>
      <c r="CAD223" s="25"/>
      <c r="CAE223" s="25"/>
      <c r="CAF223" s="25"/>
      <c r="CAG223" s="25"/>
      <c r="CAH223" s="25"/>
      <c r="CAI223" s="25"/>
      <c r="CAJ223" s="25"/>
      <c r="CAK223" s="25"/>
      <c r="CAL223" s="25"/>
      <c r="CAM223" s="25"/>
      <c r="CAN223" s="25"/>
      <c r="CAO223" s="25"/>
      <c r="CAP223" s="25"/>
      <c r="CAQ223" s="25"/>
      <c r="CAR223" s="25"/>
      <c r="CAS223" s="25"/>
      <c r="CAT223" s="25"/>
      <c r="CAU223" s="25"/>
      <c r="CAV223" s="25"/>
      <c r="CAW223" s="25"/>
      <c r="CAX223" s="25"/>
      <c r="CAY223" s="25"/>
      <c r="CAZ223" s="25"/>
      <c r="CBA223" s="25"/>
      <c r="CBB223" s="25"/>
      <c r="CBC223" s="25"/>
      <c r="CBD223" s="25"/>
      <c r="CBE223" s="25"/>
      <c r="CBF223" s="25"/>
      <c r="CBG223" s="25"/>
      <c r="CBH223" s="25"/>
      <c r="CBI223" s="25"/>
      <c r="CBJ223" s="25"/>
      <c r="CBK223" s="25"/>
      <c r="CBL223" s="25"/>
      <c r="CBM223" s="25"/>
      <c r="CBN223" s="25"/>
      <c r="CBO223" s="25"/>
      <c r="CBP223" s="25"/>
      <c r="CBQ223" s="25"/>
      <c r="CBR223" s="25"/>
      <c r="CBS223" s="25"/>
      <c r="CBT223" s="25"/>
      <c r="CBU223" s="25"/>
      <c r="CBV223" s="25"/>
      <c r="CBW223" s="25"/>
      <c r="CBX223" s="25"/>
      <c r="CBY223" s="25"/>
      <c r="CBZ223" s="25"/>
      <c r="CCA223" s="25"/>
      <c r="CCB223" s="25"/>
      <c r="CCC223" s="25"/>
      <c r="CCD223" s="25"/>
      <c r="CCE223" s="25"/>
      <c r="CCF223" s="25"/>
      <c r="CCG223" s="25"/>
      <c r="CCH223" s="25"/>
      <c r="CCI223" s="25"/>
      <c r="CCJ223" s="25"/>
      <c r="CCK223" s="25"/>
      <c r="CCL223" s="25"/>
      <c r="CCM223" s="25"/>
      <c r="CCN223" s="25"/>
      <c r="CCO223" s="25"/>
      <c r="CCP223" s="25"/>
      <c r="CCQ223" s="25"/>
      <c r="CCR223" s="25"/>
      <c r="CCS223" s="25"/>
      <c r="CCT223" s="25"/>
      <c r="CCU223" s="25"/>
      <c r="CCV223" s="25"/>
      <c r="CCW223" s="25"/>
      <c r="CCX223" s="25"/>
      <c r="CCY223" s="25"/>
      <c r="CCZ223" s="25"/>
      <c r="CDA223" s="25"/>
      <c r="CDB223" s="25"/>
      <c r="CDC223" s="25"/>
      <c r="CDD223" s="25"/>
      <c r="CDE223" s="25"/>
      <c r="CDF223" s="25"/>
      <c r="CDG223" s="25"/>
      <c r="CDH223" s="25"/>
      <c r="CDI223" s="25"/>
      <c r="CDJ223" s="25"/>
      <c r="CDK223" s="25"/>
      <c r="CDL223" s="25"/>
      <c r="CDM223" s="25"/>
      <c r="CDN223" s="25"/>
      <c r="CDO223" s="25"/>
      <c r="CDP223" s="25"/>
      <c r="CDQ223" s="25"/>
      <c r="CDR223" s="25"/>
      <c r="CDS223" s="25"/>
      <c r="CDT223" s="25"/>
      <c r="CDU223" s="25"/>
      <c r="CDV223" s="25"/>
      <c r="CDW223" s="25"/>
      <c r="CDX223" s="25"/>
      <c r="CDY223" s="25"/>
      <c r="CDZ223" s="25"/>
      <c r="CEA223" s="25"/>
      <c r="CEB223" s="25"/>
      <c r="CEC223" s="25"/>
      <c r="CED223" s="25"/>
      <c r="CEE223" s="25"/>
      <c r="CEF223" s="25"/>
      <c r="CEG223" s="25"/>
      <c r="CEH223" s="25"/>
      <c r="CEI223" s="25"/>
      <c r="CEJ223" s="25"/>
      <c r="CEK223" s="25"/>
      <c r="CEL223" s="25"/>
      <c r="CEM223" s="25"/>
      <c r="CEN223" s="25"/>
      <c r="CEO223" s="25"/>
      <c r="CEP223" s="25"/>
      <c r="CEQ223" s="25"/>
      <c r="CER223" s="25"/>
      <c r="CES223" s="25"/>
      <c r="CET223" s="25"/>
      <c r="CEU223" s="25"/>
      <c r="CEV223" s="25"/>
      <c r="CEW223" s="25"/>
      <c r="CEX223" s="25"/>
      <c r="CEY223" s="25"/>
      <c r="CEZ223" s="25"/>
      <c r="CFA223" s="25"/>
      <c r="CFB223" s="25"/>
      <c r="CFC223" s="25"/>
      <c r="CFD223" s="25"/>
      <c r="CFE223" s="25"/>
      <c r="CFF223" s="25"/>
      <c r="CFG223" s="25"/>
      <c r="CFH223" s="25"/>
      <c r="CFI223" s="25"/>
      <c r="CFJ223" s="25"/>
      <c r="CFK223" s="25"/>
      <c r="CFL223" s="25"/>
      <c r="CFM223" s="25"/>
      <c r="CFN223" s="25"/>
      <c r="CFO223" s="25"/>
      <c r="CFP223" s="25"/>
      <c r="CFQ223" s="25"/>
      <c r="CFR223" s="25"/>
      <c r="CFS223" s="25"/>
      <c r="CFT223" s="25"/>
      <c r="CFU223" s="25"/>
      <c r="CFV223" s="25"/>
      <c r="CFW223" s="25"/>
      <c r="CFX223" s="25"/>
      <c r="CFY223" s="25"/>
      <c r="CFZ223" s="25"/>
      <c r="CGA223" s="25"/>
      <c r="CGB223" s="25"/>
      <c r="CGC223" s="25"/>
      <c r="CGD223" s="25"/>
      <c r="CGE223" s="25"/>
      <c r="CGF223" s="25"/>
      <c r="CGG223" s="25"/>
      <c r="CGH223" s="25"/>
      <c r="CGI223" s="25"/>
      <c r="CGJ223" s="25"/>
      <c r="CGK223" s="25"/>
      <c r="CGL223" s="25"/>
      <c r="CGM223" s="25"/>
      <c r="CGN223" s="25"/>
      <c r="CGO223" s="25"/>
      <c r="CGP223" s="25"/>
      <c r="CGQ223" s="25"/>
      <c r="CGR223" s="25"/>
      <c r="CGS223" s="25"/>
      <c r="CGT223" s="25"/>
      <c r="CGU223" s="25"/>
      <c r="CGV223" s="25"/>
      <c r="CGW223" s="25"/>
      <c r="CGX223" s="25"/>
      <c r="CGY223" s="25"/>
      <c r="CGZ223" s="25"/>
      <c r="CHA223" s="25"/>
      <c r="CHB223" s="25"/>
      <c r="CHC223" s="25"/>
      <c r="CHD223" s="25"/>
      <c r="CHE223" s="25"/>
      <c r="CHF223" s="25"/>
      <c r="CHG223" s="25"/>
      <c r="CHH223" s="25"/>
      <c r="CHI223" s="25"/>
      <c r="CHJ223" s="25"/>
      <c r="CHK223" s="25"/>
      <c r="CHL223" s="25"/>
      <c r="CHM223" s="25"/>
      <c r="CHN223" s="25"/>
      <c r="CHO223" s="25"/>
      <c r="CHP223" s="25"/>
      <c r="CHQ223" s="25"/>
      <c r="CHR223" s="25"/>
      <c r="CHS223" s="25"/>
      <c r="CHT223" s="25"/>
      <c r="CHU223" s="25"/>
      <c r="CHV223" s="25"/>
      <c r="CHW223" s="25"/>
      <c r="CHX223" s="25"/>
      <c r="CHY223" s="25"/>
      <c r="CHZ223" s="25"/>
      <c r="CIA223" s="25"/>
      <c r="CIB223" s="25"/>
      <c r="CIC223" s="25"/>
      <c r="CID223" s="25"/>
      <c r="CIE223" s="25"/>
      <c r="CIF223" s="25"/>
      <c r="CIG223" s="25"/>
      <c r="CIH223" s="25"/>
      <c r="CII223" s="25"/>
      <c r="CIJ223" s="25"/>
      <c r="CIK223" s="25"/>
      <c r="CIL223" s="25"/>
      <c r="CIM223" s="25"/>
      <c r="CIN223" s="25"/>
      <c r="CIO223" s="25"/>
      <c r="CIP223" s="25"/>
      <c r="CIQ223" s="25"/>
      <c r="CIR223" s="25"/>
      <c r="CIS223" s="25"/>
      <c r="CIT223" s="25"/>
      <c r="CIU223" s="25"/>
      <c r="CIV223" s="25"/>
      <c r="CIW223" s="25"/>
      <c r="CIX223" s="25"/>
      <c r="CIY223" s="25"/>
      <c r="CIZ223" s="25"/>
      <c r="CJA223" s="25"/>
      <c r="CJB223" s="25"/>
      <c r="CJC223" s="25"/>
      <c r="CJD223" s="25"/>
      <c r="CJE223" s="25"/>
      <c r="CJF223" s="25"/>
      <c r="CJG223" s="25"/>
      <c r="CJH223" s="25"/>
      <c r="CJI223" s="25"/>
      <c r="CJJ223" s="25"/>
      <c r="CJK223" s="25"/>
      <c r="CJL223" s="25"/>
      <c r="CJM223" s="25"/>
      <c r="CJN223" s="25"/>
      <c r="CJO223" s="25"/>
      <c r="CJP223" s="25"/>
      <c r="CJQ223" s="25"/>
      <c r="CJR223" s="25"/>
      <c r="CJS223" s="25"/>
      <c r="CJT223" s="25"/>
      <c r="CJU223" s="25"/>
      <c r="CJV223" s="25"/>
      <c r="CJW223" s="25"/>
      <c r="CJX223" s="25"/>
      <c r="CJY223" s="25"/>
      <c r="CJZ223" s="25"/>
      <c r="CKA223" s="25"/>
      <c r="CKB223" s="25"/>
      <c r="CKC223" s="25"/>
      <c r="CKD223" s="25"/>
      <c r="CKE223" s="25"/>
      <c r="CKF223" s="25"/>
      <c r="CKG223" s="25"/>
      <c r="CKH223" s="25"/>
      <c r="CKI223" s="25"/>
      <c r="CKJ223" s="25"/>
      <c r="CKK223" s="25"/>
      <c r="CKL223" s="25"/>
      <c r="CKM223" s="25"/>
      <c r="CKN223" s="25"/>
      <c r="CKO223" s="25"/>
      <c r="CKP223" s="25"/>
      <c r="CKQ223" s="25"/>
      <c r="CKR223" s="25"/>
      <c r="CKS223" s="25"/>
      <c r="CKT223" s="25"/>
      <c r="CKU223" s="25"/>
      <c r="CKV223" s="25"/>
      <c r="CKW223" s="25"/>
      <c r="CKX223" s="25"/>
      <c r="CKY223" s="25"/>
      <c r="CKZ223" s="25"/>
      <c r="CLA223" s="25"/>
      <c r="CLB223" s="25"/>
      <c r="CLC223" s="25"/>
      <c r="CLD223" s="25"/>
      <c r="CLE223" s="25"/>
      <c r="CLF223" s="25"/>
      <c r="CLG223" s="25"/>
      <c r="CLH223" s="25"/>
      <c r="CLI223" s="25"/>
      <c r="CLJ223" s="25"/>
      <c r="CLK223" s="25"/>
      <c r="CLL223" s="25"/>
      <c r="CLM223" s="25"/>
      <c r="CLN223" s="25"/>
      <c r="CLO223" s="25"/>
      <c r="CLP223" s="25"/>
      <c r="CLQ223" s="25"/>
      <c r="CLR223" s="25"/>
      <c r="CLS223" s="25"/>
      <c r="CLT223" s="25"/>
      <c r="CLU223" s="25"/>
      <c r="CLV223" s="25"/>
      <c r="CLW223" s="25"/>
      <c r="CLX223" s="25"/>
      <c r="CLY223" s="25"/>
      <c r="CLZ223" s="25"/>
      <c r="CMA223" s="25"/>
      <c r="CMB223" s="25"/>
      <c r="CMC223" s="25"/>
      <c r="CMD223" s="25"/>
      <c r="CME223" s="25"/>
      <c r="CMF223" s="25"/>
      <c r="CMG223" s="25"/>
      <c r="CMH223" s="25"/>
      <c r="CMI223" s="25"/>
      <c r="CMJ223" s="25"/>
      <c r="CMK223" s="25"/>
      <c r="CML223" s="25"/>
      <c r="CMM223" s="25"/>
      <c r="CMN223" s="25"/>
      <c r="CMO223" s="25"/>
      <c r="CMP223" s="25"/>
      <c r="CMQ223" s="25"/>
      <c r="CMR223" s="25"/>
      <c r="CMS223" s="25"/>
      <c r="CMT223" s="25"/>
      <c r="CMU223" s="25"/>
      <c r="CMV223" s="25"/>
      <c r="CMW223" s="25"/>
      <c r="CMX223" s="25"/>
      <c r="CMY223" s="25"/>
      <c r="CMZ223" s="25"/>
      <c r="CNA223" s="25"/>
      <c r="CNB223" s="25"/>
      <c r="CNC223" s="25"/>
      <c r="CND223" s="25"/>
      <c r="CNE223" s="25"/>
      <c r="CNF223" s="25"/>
      <c r="CNG223" s="25"/>
      <c r="CNH223" s="25"/>
      <c r="CNI223" s="25"/>
      <c r="CNJ223" s="25"/>
      <c r="CNK223" s="25"/>
      <c r="CNL223" s="25"/>
      <c r="CNM223" s="25"/>
      <c r="CNN223" s="25"/>
      <c r="CNO223" s="25"/>
      <c r="CNP223" s="25"/>
      <c r="CNQ223" s="25"/>
      <c r="CNR223" s="25"/>
      <c r="CNS223" s="25"/>
      <c r="CNT223" s="25"/>
      <c r="CNU223" s="25"/>
      <c r="CNV223" s="25"/>
      <c r="CNW223" s="25"/>
      <c r="CNX223" s="25"/>
      <c r="CNY223" s="25"/>
      <c r="CNZ223" s="25"/>
      <c r="COA223" s="25"/>
      <c r="COB223" s="25"/>
      <c r="COC223" s="25"/>
      <c r="COD223" s="25"/>
      <c r="COE223" s="25"/>
      <c r="COF223" s="25"/>
      <c r="COG223" s="25"/>
      <c r="COH223" s="25"/>
      <c r="COI223" s="25"/>
      <c r="COJ223" s="25"/>
      <c r="COK223" s="25"/>
      <c r="COL223" s="25"/>
      <c r="COM223" s="25"/>
      <c r="CON223" s="25"/>
      <c r="COO223" s="25"/>
      <c r="COP223" s="25"/>
      <c r="COQ223" s="25"/>
      <c r="COR223" s="25"/>
      <c r="COS223" s="25"/>
      <c r="COT223" s="25"/>
      <c r="COU223" s="25"/>
      <c r="COV223" s="25"/>
      <c r="COW223" s="25"/>
      <c r="COX223" s="25"/>
      <c r="COY223" s="25"/>
      <c r="COZ223" s="25"/>
      <c r="CPA223" s="25"/>
      <c r="CPB223" s="25"/>
      <c r="CPC223" s="25"/>
      <c r="CPD223" s="25"/>
      <c r="CPE223" s="25"/>
      <c r="CPF223" s="25"/>
      <c r="CPG223" s="25"/>
      <c r="CPH223" s="25"/>
      <c r="CPI223" s="25"/>
      <c r="CPJ223" s="25"/>
      <c r="CPK223" s="25"/>
      <c r="CPL223" s="25"/>
      <c r="CPM223" s="25"/>
      <c r="CPN223" s="25"/>
      <c r="CPO223" s="25"/>
      <c r="CPP223" s="25"/>
      <c r="CPQ223" s="25"/>
      <c r="CPR223" s="25"/>
      <c r="CPS223" s="25"/>
      <c r="CPT223" s="25"/>
      <c r="CPU223" s="25"/>
      <c r="CPV223" s="25"/>
      <c r="CPW223" s="25"/>
      <c r="CPX223" s="25"/>
      <c r="CPY223" s="25"/>
      <c r="CPZ223" s="25"/>
      <c r="CQA223" s="25"/>
      <c r="CQB223" s="25"/>
      <c r="CQC223" s="25"/>
      <c r="CQD223" s="25"/>
      <c r="CQE223" s="25"/>
      <c r="CQF223" s="25"/>
      <c r="CQG223" s="25"/>
      <c r="CQH223" s="25"/>
      <c r="CQI223" s="25"/>
      <c r="CQJ223" s="25"/>
      <c r="CQK223" s="25"/>
      <c r="CQL223" s="25"/>
      <c r="CQM223" s="25"/>
      <c r="CQN223" s="25"/>
      <c r="CQO223" s="25"/>
      <c r="CQP223" s="25"/>
      <c r="CQQ223" s="25"/>
      <c r="CQR223" s="25"/>
      <c r="CQS223" s="25"/>
      <c r="CQT223" s="25"/>
      <c r="CQU223" s="25"/>
      <c r="CQV223" s="25"/>
      <c r="CQW223" s="25"/>
      <c r="CQX223" s="25"/>
      <c r="CQY223" s="25"/>
      <c r="CQZ223" s="25"/>
      <c r="CRA223" s="25"/>
      <c r="CRB223" s="25"/>
      <c r="CRC223" s="25"/>
      <c r="CRD223" s="25"/>
      <c r="CRE223" s="25"/>
      <c r="CRF223" s="25"/>
      <c r="CRG223" s="25"/>
      <c r="CRH223" s="25"/>
      <c r="CRI223" s="25"/>
      <c r="CRJ223" s="25"/>
      <c r="CRK223" s="25"/>
      <c r="CRL223" s="25"/>
      <c r="CRM223" s="25"/>
      <c r="CRN223" s="25"/>
      <c r="CRO223" s="25"/>
      <c r="CRP223" s="25"/>
      <c r="CRQ223" s="25"/>
      <c r="CRR223" s="25"/>
      <c r="CRS223" s="25"/>
      <c r="CRT223" s="25"/>
      <c r="CRU223" s="25"/>
      <c r="CRV223" s="25"/>
      <c r="CRW223" s="25"/>
      <c r="CRX223" s="25"/>
      <c r="CRY223" s="25"/>
      <c r="CRZ223" s="25"/>
      <c r="CSA223" s="25"/>
      <c r="CSB223" s="25"/>
      <c r="CSC223" s="25"/>
      <c r="CSD223" s="25"/>
      <c r="CSE223" s="25"/>
      <c r="CSF223" s="25"/>
      <c r="CSG223" s="25"/>
      <c r="CSH223" s="25"/>
      <c r="CSI223" s="25"/>
      <c r="CSJ223" s="25"/>
      <c r="CSK223" s="25"/>
      <c r="CSL223" s="25"/>
      <c r="CSM223" s="25"/>
      <c r="CSN223" s="25"/>
      <c r="CSO223" s="25"/>
      <c r="CSP223" s="25"/>
      <c r="CSQ223" s="25"/>
      <c r="CSR223" s="25"/>
      <c r="CSS223" s="25"/>
      <c r="CST223" s="25"/>
      <c r="CSU223" s="25"/>
      <c r="CSV223" s="25"/>
      <c r="CSW223" s="25"/>
      <c r="CSX223" s="25"/>
      <c r="CSY223" s="25"/>
      <c r="CSZ223" s="25"/>
      <c r="CTA223" s="25"/>
      <c r="CTB223" s="25"/>
      <c r="CTC223" s="25"/>
      <c r="CTD223" s="25"/>
      <c r="CTE223" s="25"/>
      <c r="CTF223" s="25"/>
      <c r="CTG223" s="25"/>
      <c r="CTH223" s="25"/>
      <c r="CTI223" s="25"/>
      <c r="CTJ223" s="25"/>
      <c r="CTK223" s="25"/>
      <c r="CTL223" s="25"/>
      <c r="CTM223" s="25"/>
      <c r="CTN223" s="25"/>
      <c r="CTO223" s="25"/>
      <c r="CTP223" s="25"/>
      <c r="CTQ223" s="25"/>
      <c r="CTR223" s="25"/>
      <c r="CTS223" s="25"/>
      <c r="CTT223" s="25"/>
      <c r="CTU223" s="25"/>
      <c r="CTV223" s="25"/>
      <c r="CTW223" s="25"/>
      <c r="CTX223" s="25"/>
      <c r="CTY223" s="25"/>
      <c r="CTZ223" s="25"/>
      <c r="CUA223" s="25"/>
      <c r="CUB223" s="25"/>
      <c r="CUC223" s="25"/>
      <c r="CUD223" s="25"/>
      <c r="CUE223" s="25"/>
      <c r="CUF223" s="25"/>
      <c r="CUG223" s="25"/>
      <c r="CUH223" s="25"/>
      <c r="CUI223" s="25"/>
      <c r="CUJ223" s="25"/>
      <c r="CUK223" s="25"/>
      <c r="CUL223" s="25"/>
      <c r="CUM223" s="25"/>
      <c r="CUN223" s="25"/>
      <c r="CUO223" s="25"/>
      <c r="CUP223" s="25"/>
      <c r="CUQ223" s="25"/>
      <c r="CUR223" s="25"/>
      <c r="CUS223" s="25"/>
      <c r="CUT223" s="25"/>
      <c r="CUU223" s="25"/>
      <c r="CUV223" s="25"/>
      <c r="CUW223" s="25"/>
      <c r="CUX223" s="25"/>
      <c r="CUY223" s="25"/>
      <c r="CUZ223" s="25"/>
      <c r="CVA223" s="25"/>
      <c r="CVB223" s="25"/>
      <c r="CVC223" s="25"/>
      <c r="CVD223" s="25"/>
      <c r="CVE223" s="25"/>
      <c r="CVF223" s="25"/>
      <c r="CVG223" s="25"/>
      <c r="CVH223" s="25"/>
      <c r="CVI223" s="25"/>
      <c r="CVJ223" s="25"/>
      <c r="CVK223" s="25"/>
      <c r="CVL223" s="25"/>
      <c r="CVM223" s="25"/>
      <c r="CVN223" s="25"/>
      <c r="CVO223" s="25"/>
      <c r="CVP223" s="25"/>
      <c r="CVQ223" s="25"/>
      <c r="CVR223" s="25"/>
      <c r="CVS223" s="25"/>
      <c r="CVT223" s="25"/>
      <c r="CVU223" s="25"/>
      <c r="CVV223" s="25"/>
      <c r="CVW223" s="25"/>
      <c r="CVX223" s="25"/>
      <c r="CVY223" s="25"/>
      <c r="CVZ223" s="25"/>
      <c r="CWA223" s="25"/>
      <c r="CWB223" s="25"/>
      <c r="CWC223" s="25"/>
      <c r="CWD223" s="25"/>
      <c r="CWE223" s="25"/>
      <c r="CWF223" s="25"/>
      <c r="CWG223" s="25"/>
      <c r="CWH223" s="25"/>
      <c r="CWI223" s="25"/>
      <c r="CWJ223" s="25"/>
      <c r="CWK223" s="25"/>
      <c r="CWL223" s="25"/>
      <c r="CWM223" s="25"/>
      <c r="CWN223" s="25"/>
      <c r="CWO223" s="25"/>
      <c r="CWP223" s="25"/>
      <c r="CWQ223" s="25"/>
      <c r="CWR223" s="25"/>
      <c r="CWS223" s="25"/>
      <c r="CWT223" s="25"/>
      <c r="CWU223" s="25"/>
      <c r="CWV223" s="25"/>
      <c r="CWW223" s="25"/>
      <c r="CWX223" s="25"/>
      <c r="CWY223" s="25"/>
      <c r="CWZ223" s="25"/>
      <c r="CXA223" s="25"/>
      <c r="CXB223" s="25"/>
      <c r="CXC223" s="25"/>
      <c r="CXD223" s="25"/>
      <c r="CXE223" s="25"/>
      <c r="CXF223" s="25"/>
      <c r="CXG223" s="25"/>
      <c r="CXH223" s="25"/>
      <c r="CXI223" s="25"/>
      <c r="CXJ223" s="25"/>
      <c r="CXK223" s="25"/>
      <c r="CXL223" s="25"/>
      <c r="CXM223" s="25"/>
      <c r="CXN223" s="25"/>
      <c r="CXO223" s="25"/>
      <c r="CXP223" s="25"/>
      <c r="CXQ223" s="25"/>
      <c r="CXR223" s="25"/>
      <c r="CXS223" s="25"/>
      <c r="CXT223" s="25"/>
      <c r="CXU223" s="25"/>
      <c r="CXV223" s="25"/>
      <c r="CXW223" s="25"/>
      <c r="CXX223" s="25"/>
      <c r="CXY223" s="25"/>
      <c r="CXZ223" s="25"/>
      <c r="CYA223" s="25"/>
      <c r="CYB223" s="25"/>
      <c r="CYC223" s="25"/>
      <c r="CYD223" s="25"/>
      <c r="CYE223" s="25"/>
      <c r="CYF223" s="25"/>
      <c r="CYG223" s="25"/>
      <c r="CYH223" s="25"/>
      <c r="CYI223" s="25"/>
      <c r="CYJ223" s="25"/>
      <c r="CYK223" s="25"/>
      <c r="CYL223" s="25"/>
      <c r="CYM223" s="25"/>
      <c r="CYN223" s="25"/>
      <c r="CYO223" s="25"/>
      <c r="CYP223" s="25"/>
      <c r="CYQ223" s="25"/>
      <c r="CYR223" s="25"/>
      <c r="CYS223" s="25"/>
      <c r="CYT223" s="25"/>
      <c r="CYU223" s="25"/>
      <c r="CYV223" s="25"/>
      <c r="CYW223" s="25"/>
      <c r="CYX223" s="25"/>
      <c r="CYY223" s="25"/>
      <c r="CYZ223" s="25"/>
      <c r="CZA223" s="25"/>
      <c r="CZB223" s="25"/>
      <c r="CZC223" s="25"/>
      <c r="CZD223" s="25"/>
      <c r="CZE223" s="25"/>
      <c r="CZF223" s="25"/>
      <c r="CZG223" s="25"/>
      <c r="CZH223" s="25"/>
      <c r="CZI223" s="25"/>
      <c r="CZJ223" s="25"/>
      <c r="CZK223" s="25"/>
      <c r="CZL223" s="25"/>
      <c r="CZM223" s="25"/>
      <c r="CZN223" s="25"/>
      <c r="CZO223" s="25"/>
      <c r="CZP223" s="25"/>
      <c r="CZQ223" s="25"/>
      <c r="CZR223" s="25"/>
      <c r="CZS223" s="25"/>
      <c r="CZT223" s="25"/>
      <c r="CZU223" s="25"/>
      <c r="CZV223" s="25"/>
      <c r="CZW223" s="25"/>
      <c r="CZX223" s="25"/>
      <c r="CZY223" s="25"/>
      <c r="CZZ223" s="25"/>
      <c r="DAA223" s="25"/>
      <c r="DAB223" s="25"/>
      <c r="DAC223" s="25"/>
      <c r="DAD223" s="25"/>
      <c r="DAE223" s="25"/>
      <c r="DAF223" s="25"/>
      <c r="DAG223" s="25"/>
      <c r="DAH223" s="25"/>
      <c r="DAI223" s="25"/>
      <c r="DAJ223" s="25"/>
      <c r="DAK223" s="25"/>
      <c r="DAL223" s="25"/>
      <c r="DAM223" s="25"/>
      <c r="DAN223" s="25"/>
      <c r="DAO223" s="25"/>
      <c r="DAP223" s="25"/>
      <c r="DAQ223" s="25"/>
      <c r="DAR223" s="25"/>
      <c r="DAS223" s="25"/>
      <c r="DAT223" s="25"/>
      <c r="DAU223" s="25"/>
      <c r="DAV223" s="25"/>
      <c r="DAW223" s="25"/>
      <c r="DAX223" s="25"/>
      <c r="DAY223" s="25"/>
      <c r="DAZ223" s="25"/>
      <c r="DBA223" s="25"/>
      <c r="DBB223" s="25"/>
      <c r="DBC223" s="25"/>
      <c r="DBD223" s="25"/>
      <c r="DBE223" s="25"/>
      <c r="DBF223" s="25"/>
      <c r="DBG223" s="25"/>
      <c r="DBH223" s="25"/>
      <c r="DBI223" s="25"/>
      <c r="DBJ223" s="25"/>
      <c r="DBK223" s="25"/>
      <c r="DBL223" s="25"/>
      <c r="DBM223" s="25"/>
      <c r="DBN223" s="25"/>
      <c r="DBO223" s="25"/>
      <c r="DBP223" s="25"/>
      <c r="DBQ223" s="25"/>
      <c r="DBR223" s="25"/>
      <c r="DBS223" s="25"/>
      <c r="DBT223" s="25"/>
      <c r="DBU223" s="25"/>
      <c r="DBV223" s="25"/>
      <c r="DBW223" s="25"/>
      <c r="DBX223" s="25"/>
      <c r="DBY223" s="25"/>
      <c r="DBZ223" s="25"/>
      <c r="DCA223" s="25"/>
      <c r="DCB223" s="25"/>
      <c r="DCC223" s="25"/>
      <c r="DCD223" s="25"/>
      <c r="DCE223" s="25"/>
      <c r="DCF223" s="25"/>
      <c r="DCG223" s="25"/>
      <c r="DCH223" s="25"/>
      <c r="DCI223" s="25"/>
      <c r="DCJ223" s="25"/>
      <c r="DCK223" s="25"/>
      <c r="DCL223" s="25"/>
      <c r="DCM223" s="25"/>
      <c r="DCN223" s="25"/>
      <c r="DCO223" s="25"/>
      <c r="DCP223" s="25"/>
      <c r="DCQ223" s="25"/>
      <c r="DCR223" s="25"/>
      <c r="DCS223" s="25"/>
      <c r="DCT223" s="25"/>
      <c r="DCU223" s="25"/>
      <c r="DCV223" s="25"/>
      <c r="DCW223" s="25"/>
      <c r="DCX223" s="25"/>
      <c r="DCY223" s="25"/>
      <c r="DCZ223" s="25"/>
      <c r="DDA223" s="25"/>
      <c r="DDB223" s="25"/>
      <c r="DDC223" s="25"/>
      <c r="DDD223" s="25"/>
      <c r="DDE223" s="25"/>
      <c r="DDF223" s="25"/>
      <c r="DDG223" s="25"/>
      <c r="DDH223" s="25"/>
      <c r="DDI223" s="25"/>
      <c r="DDJ223" s="25"/>
      <c r="DDK223" s="25"/>
      <c r="DDL223" s="25"/>
      <c r="DDM223" s="25"/>
      <c r="DDN223" s="25"/>
      <c r="DDO223" s="25"/>
      <c r="DDP223" s="25"/>
      <c r="DDQ223" s="25"/>
      <c r="DDR223" s="25"/>
      <c r="DDS223" s="25"/>
      <c r="DDT223" s="25"/>
      <c r="DDU223" s="25"/>
      <c r="DDV223" s="25"/>
      <c r="DDW223" s="25"/>
      <c r="DDX223" s="25"/>
      <c r="DDY223" s="25"/>
      <c r="DDZ223" s="25"/>
      <c r="DEA223" s="25"/>
      <c r="DEB223" s="25"/>
      <c r="DEC223" s="25"/>
      <c r="DED223" s="25"/>
      <c r="DEE223" s="25"/>
      <c r="DEF223" s="25"/>
      <c r="DEG223" s="25"/>
      <c r="DEH223" s="25"/>
      <c r="DEI223" s="25"/>
      <c r="DEJ223" s="25"/>
      <c r="DEK223" s="25"/>
      <c r="DEL223" s="25"/>
      <c r="DEM223" s="25"/>
      <c r="DEN223" s="25"/>
      <c r="DEO223" s="25"/>
      <c r="DEP223" s="25"/>
      <c r="DEQ223" s="25"/>
      <c r="DER223" s="25"/>
      <c r="DES223" s="25"/>
      <c r="DET223" s="25"/>
      <c r="DEU223" s="25"/>
      <c r="DEV223" s="25"/>
      <c r="DEW223" s="25"/>
      <c r="DEX223" s="25"/>
      <c r="DEY223" s="25"/>
      <c r="DEZ223" s="25"/>
      <c r="DFA223" s="25"/>
      <c r="DFB223" s="25"/>
      <c r="DFC223" s="25"/>
      <c r="DFD223" s="25"/>
      <c r="DFE223" s="25"/>
      <c r="DFF223" s="25"/>
      <c r="DFG223" s="25"/>
      <c r="DFH223" s="25"/>
      <c r="DFI223" s="25"/>
      <c r="DFJ223" s="25"/>
      <c r="DFK223" s="25"/>
      <c r="DFL223" s="25"/>
      <c r="DFM223" s="25"/>
      <c r="DFN223" s="25"/>
      <c r="DFO223" s="25"/>
      <c r="DFP223" s="25"/>
      <c r="DFQ223" s="25"/>
      <c r="DFR223" s="25"/>
      <c r="DFS223" s="25"/>
      <c r="DFT223" s="25"/>
      <c r="DFU223" s="25"/>
      <c r="DFV223" s="25"/>
      <c r="DFW223" s="25"/>
      <c r="DFX223" s="25"/>
      <c r="DFY223" s="25"/>
      <c r="DFZ223" s="25"/>
      <c r="DGA223" s="25"/>
      <c r="DGB223" s="25"/>
      <c r="DGC223" s="25"/>
      <c r="DGD223" s="25"/>
      <c r="DGE223" s="25"/>
      <c r="DGF223" s="25"/>
      <c r="DGG223" s="25"/>
      <c r="DGH223" s="25"/>
      <c r="DGI223" s="25"/>
      <c r="DGJ223" s="25"/>
      <c r="DGK223" s="25"/>
      <c r="DGL223" s="25"/>
      <c r="DGM223" s="25"/>
      <c r="DGN223" s="25"/>
      <c r="DGO223" s="25"/>
      <c r="DGP223" s="25"/>
      <c r="DGQ223" s="25"/>
      <c r="DGR223" s="25"/>
      <c r="DGS223" s="25"/>
      <c r="DGT223" s="25"/>
      <c r="DGU223" s="25"/>
      <c r="DGV223" s="25"/>
      <c r="DGW223" s="25"/>
      <c r="DGX223" s="25"/>
      <c r="DGY223" s="25"/>
      <c r="DGZ223" s="25"/>
      <c r="DHA223" s="25"/>
      <c r="DHB223" s="25"/>
      <c r="DHC223" s="25"/>
      <c r="DHD223" s="25"/>
      <c r="DHE223" s="25"/>
      <c r="DHF223" s="25"/>
      <c r="DHG223" s="25"/>
      <c r="DHH223" s="25"/>
      <c r="DHI223" s="25"/>
      <c r="DHJ223" s="25"/>
      <c r="DHK223" s="25"/>
      <c r="DHL223" s="25"/>
      <c r="DHM223" s="25"/>
      <c r="DHN223" s="25"/>
      <c r="DHO223" s="25"/>
      <c r="DHP223" s="25"/>
      <c r="DHQ223" s="25"/>
      <c r="DHR223" s="25"/>
      <c r="DHS223" s="25"/>
      <c r="DHT223" s="25"/>
      <c r="DHU223" s="25"/>
      <c r="DHV223" s="25"/>
      <c r="DHW223" s="25"/>
      <c r="DHX223" s="25"/>
      <c r="DHY223" s="25"/>
      <c r="DHZ223" s="25"/>
      <c r="DIA223" s="25"/>
      <c r="DIB223" s="25"/>
      <c r="DIC223" s="25"/>
      <c r="DID223" s="25"/>
      <c r="DIE223" s="25"/>
      <c r="DIF223" s="25"/>
      <c r="DIG223" s="25"/>
      <c r="DIH223" s="25"/>
      <c r="DII223" s="25"/>
      <c r="DIJ223" s="25"/>
      <c r="DIK223" s="25"/>
      <c r="DIL223" s="25"/>
      <c r="DIM223" s="25"/>
      <c r="DIN223" s="25"/>
      <c r="DIO223" s="25"/>
      <c r="DIP223" s="25"/>
      <c r="DIQ223" s="25"/>
      <c r="DIR223" s="25"/>
      <c r="DIS223" s="25"/>
      <c r="DIT223" s="25"/>
      <c r="DIU223" s="25"/>
      <c r="DIV223" s="25"/>
      <c r="DIW223" s="25"/>
      <c r="DIX223" s="25"/>
      <c r="DIY223" s="25"/>
      <c r="DIZ223" s="25"/>
      <c r="DJA223" s="25"/>
      <c r="DJB223" s="25"/>
      <c r="DJC223" s="25"/>
      <c r="DJD223" s="25"/>
      <c r="DJE223" s="25"/>
      <c r="DJF223" s="25"/>
      <c r="DJG223" s="25"/>
      <c r="DJH223" s="25"/>
      <c r="DJI223" s="25"/>
      <c r="DJJ223" s="25"/>
      <c r="DJK223" s="25"/>
      <c r="DJL223" s="25"/>
      <c r="DJM223" s="25"/>
      <c r="DJN223" s="25"/>
      <c r="DJO223" s="25"/>
      <c r="DJP223" s="25"/>
      <c r="DJQ223" s="25"/>
      <c r="DJR223" s="25"/>
      <c r="DJS223" s="25"/>
      <c r="DJT223" s="25"/>
      <c r="DJU223" s="25"/>
      <c r="DJV223" s="25"/>
      <c r="DJW223" s="25"/>
      <c r="DJX223" s="25"/>
      <c r="DJY223" s="25"/>
      <c r="DJZ223" s="25"/>
      <c r="DKA223" s="25"/>
      <c r="DKB223" s="25"/>
      <c r="DKC223" s="25"/>
      <c r="DKD223" s="25"/>
      <c r="DKE223" s="25"/>
      <c r="DKF223" s="25"/>
      <c r="DKG223" s="25"/>
      <c r="DKH223" s="25"/>
      <c r="DKI223" s="25"/>
      <c r="DKJ223" s="25"/>
      <c r="DKK223" s="25"/>
      <c r="DKL223" s="25"/>
      <c r="DKM223" s="25"/>
      <c r="DKN223" s="25"/>
      <c r="DKO223" s="25"/>
      <c r="DKP223" s="25"/>
      <c r="DKQ223" s="25"/>
      <c r="DKR223" s="25"/>
      <c r="DKS223" s="25"/>
      <c r="DKT223" s="25"/>
      <c r="DKU223" s="25"/>
      <c r="DKV223" s="25"/>
      <c r="DKW223" s="25"/>
      <c r="DKX223" s="25"/>
      <c r="DKY223" s="25"/>
      <c r="DKZ223" s="25"/>
      <c r="DLA223" s="25"/>
      <c r="DLB223" s="25"/>
      <c r="DLC223" s="25"/>
      <c r="DLD223" s="25"/>
      <c r="DLE223" s="25"/>
      <c r="DLF223" s="25"/>
      <c r="DLG223" s="25"/>
      <c r="DLH223" s="25"/>
      <c r="DLI223" s="25"/>
      <c r="DLJ223" s="25"/>
      <c r="DLK223" s="25"/>
      <c r="DLL223" s="25"/>
      <c r="DLM223" s="25"/>
      <c r="DLN223" s="25"/>
      <c r="DLO223" s="25"/>
      <c r="DLP223" s="25"/>
      <c r="DLQ223" s="25"/>
      <c r="DLR223" s="25"/>
      <c r="DLS223" s="25"/>
      <c r="DLT223" s="25"/>
      <c r="DLU223" s="25"/>
      <c r="DLV223" s="25"/>
      <c r="DLW223" s="25"/>
      <c r="DLX223" s="25"/>
      <c r="DLY223" s="25"/>
      <c r="DLZ223" s="25"/>
      <c r="DMA223" s="25"/>
      <c r="DMB223" s="25"/>
      <c r="DMC223" s="25"/>
      <c r="DMD223" s="25"/>
      <c r="DME223" s="25"/>
      <c r="DMF223" s="25"/>
      <c r="DMG223" s="25"/>
      <c r="DMH223" s="25"/>
      <c r="DMI223" s="25"/>
      <c r="DMJ223" s="25"/>
      <c r="DMK223" s="25"/>
      <c r="DML223" s="25"/>
      <c r="DMM223" s="25"/>
      <c r="DMN223" s="25"/>
      <c r="DMO223" s="25"/>
      <c r="DMP223" s="25"/>
      <c r="DMQ223" s="25"/>
      <c r="DMR223" s="25"/>
      <c r="DMS223" s="25"/>
      <c r="DMT223" s="25"/>
      <c r="DMU223" s="25"/>
      <c r="DMV223" s="25"/>
      <c r="DMW223" s="25"/>
      <c r="DMX223" s="25"/>
      <c r="DMY223" s="25"/>
      <c r="DMZ223" s="25"/>
      <c r="DNA223" s="25"/>
      <c r="DNB223" s="25"/>
      <c r="DNC223" s="25"/>
      <c r="DND223" s="25"/>
      <c r="DNE223" s="25"/>
      <c r="DNF223" s="25"/>
      <c r="DNG223" s="25"/>
      <c r="DNH223" s="25"/>
      <c r="DNI223" s="25"/>
      <c r="DNJ223" s="25"/>
      <c r="DNK223" s="25"/>
      <c r="DNL223" s="25"/>
      <c r="DNM223" s="25"/>
      <c r="DNN223" s="25"/>
      <c r="DNO223" s="25"/>
      <c r="DNP223" s="25"/>
      <c r="DNQ223" s="25"/>
      <c r="DNR223" s="25"/>
      <c r="DNS223" s="25"/>
      <c r="DNT223" s="25"/>
      <c r="DNU223" s="25"/>
      <c r="DNV223" s="25"/>
      <c r="DNW223" s="25"/>
      <c r="DNX223" s="25"/>
      <c r="DNY223" s="25"/>
      <c r="DNZ223" s="25"/>
      <c r="DOA223" s="25"/>
      <c r="DOB223" s="25"/>
      <c r="DOC223" s="25"/>
      <c r="DOD223" s="25"/>
      <c r="DOE223" s="25"/>
      <c r="DOF223" s="25"/>
      <c r="DOG223" s="25"/>
      <c r="DOH223" s="25"/>
      <c r="DOI223" s="25"/>
      <c r="DOJ223" s="25"/>
      <c r="DOK223" s="25"/>
      <c r="DOL223" s="25"/>
      <c r="DOM223" s="25"/>
      <c r="DON223" s="25"/>
      <c r="DOO223" s="25"/>
      <c r="DOP223" s="25"/>
      <c r="DOQ223" s="25"/>
      <c r="DOR223" s="25"/>
      <c r="DOS223" s="25"/>
      <c r="DOT223" s="25"/>
      <c r="DOU223" s="25"/>
      <c r="DOV223" s="25"/>
      <c r="DOW223" s="25"/>
      <c r="DOX223" s="25"/>
      <c r="DOY223" s="25"/>
      <c r="DOZ223" s="25"/>
      <c r="DPA223" s="25"/>
      <c r="DPB223" s="25"/>
      <c r="DPC223" s="25"/>
      <c r="DPD223" s="25"/>
      <c r="DPE223" s="25"/>
      <c r="DPF223" s="25"/>
      <c r="DPG223" s="25"/>
      <c r="DPH223" s="25"/>
      <c r="DPI223" s="25"/>
      <c r="DPJ223" s="25"/>
      <c r="DPK223" s="25"/>
      <c r="DPL223" s="25"/>
      <c r="DPM223" s="25"/>
      <c r="DPN223" s="25"/>
      <c r="DPO223" s="25"/>
      <c r="DPP223" s="25"/>
      <c r="DPQ223" s="25"/>
      <c r="DPR223" s="25"/>
      <c r="DPS223" s="25"/>
      <c r="DPT223" s="25"/>
      <c r="DPU223" s="25"/>
      <c r="DPV223" s="25"/>
      <c r="DPW223" s="25"/>
      <c r="DPX223" s="25"/>
      <c r="DPY223" s="25"/>
      <c r="DPZ223" s="25"/>
      <c r="DQA223" s="25"/>
      <c r="DQB223" s="25"/>
      <c r="DQC223" s="25"/>
      <c r="DQD223" s="25"/>
      <c r="DQE223" s="25"/>
      <c r="DQF223" s="25"/>
      <c r="DQG223" s="25"/>
      <c r="DQH223" s="25"/>
      <c r="DQI223" s="25"/>
      <c r="DQJ223" s="25"/>
      <c r="DQK223" s="25"/>
      <c r="DQL223" s="25"/>
      <c r="DQM223" s="25"/>
      <c r="DQN223" s="25"/>
      <c r="DQO223" s="25"/>
      <c r="DQP223" s="25"/>
      <c r="DQQ223" s="25"/>
      <c r="DQR223" s="25"/>
      <c r="DQS223" s="25"/>
      <c r="DQT223" s="25"/>
      <c r="DQU223" s="25"/>
      <c r="DQV223" s="25"/>
      <c r="DQW223" s="25"/>
      <c r="DQX223" s="25"/>
      <c r="DQY223" s="25"/>
      <c r="DQZ223" s="25"/>
      <c r="DRA223" s="25"/>
      <c r="DRB223" s="25"/>
      <c r="DRC223" s="25"/>
      <c r="DRD223" s="25"/>
      <c r="DRE223" s="25"/>
      <c r="DRF223" s="25"/>
      <c r="DRG223" s="25"/>
      <c r="DRH223" s="25"/>
      <c r="DRI223" s="25"/>
      <c r="DRJ223" s="25"/>
      <c r="DRK223" s="25"/>
      <c r="DRL223" s="25"/>
      <c r="DRM223" s="25"/>
      <c r="DRN223" s="25"/>
      <c r="DRO223" s="25"/>
      <c r="DRP223" s="25"/>
      <c r="DRQ223" s="25"/>
      <c r="DRR223" s="25"/>
      <c r="DRS223" s="25"/>
      <c r="DRT223" s="25"/>
      <c r="DRU223" s="25"/>
      <c r="DRV223" s="25"/>
      <c r="DRW223" s="25"/>
      <c r="DRX223" s="25"/>
      <c r="DRY223" s="25"/>
      <c r="DRZ223" s="25"/>
      <c r="DSA223" s="25"/>
      <c r="DSB223" s="25"/>
      <c r="DSC223" s="25"/>
      <c r="DSD223" s="25"/>
      <c r="DSE223" s="25"/>
      <c r="DSF223" s="25"/>
      <c r="DSG223" s="25"/>
      <c r="DSH223" s="25"/>
      <c r="DSI223" s="25"/>
      <c r="DSJ223" s="25"/>
      <c r="DSK223" s="25"/>
      <c r="DSL223" s="25"/>
      <c r="DSM223" s="25"/>
      <c r="DSN223" s="25"/>
      <c r="DSO223" s="25"/>
      <c r="DSP223" s="25"/>
      <c r="DSQ223" s="25"/>
      <c r="DSR223" s="25"/>
      <c r="DSS223" s="25"/>
      <c r="DST223" s="25"/>
      <c r="DSU223" s="25"/>
      <c r="DSV223" s="25"/>
      <c r="DSW223" s="25"/>
      <c r="DSX223" s="25"/>
      <c r="DSY223" s="25"/>
      <c r="DSZ223" s="25"/>
      <c r="DTA223" s="25"/>
      <c r="DTB223" s="25"/>
      <c r="DTC223" s="25"/>
      <c r="DTD223" s="25"/>
      <c r="DTE223" s="25"/>
      <c r="DTF223" s="25"/>
      <c r="DTG223" s="25"/>
      <c r="DTH223" s="25"/>
      <c r="DTI223" s="25"/>
      <c r="DTJ223" s="25"/>
      <c r="DTK223" s="25"/>
      <c r="DTL223" s="25"/>
      <c r="DTM223" s="25"/>
      <c r="DTN223" s="25"/>
      <c r="DTO223" s="25"/>
      <c r="DTP223" s="25"/>
      <c r="DTQ223" s="25"/>
      <c r="DTR223" s="25"/>
      <c r="DTS223" s="25"/>
      <c r="DTT223" s="25"/>
      <c r="DTU223" s="25"/>
      <c r="DTV223" s="25"/>
      <c r="DTW223" s="25"/>
      <c r="DTX223" s="25"/>
      <c r="DTY223" s="25"/>
      <c r="DTZ223" s="25"/>
      <c r="DUA223" s="25"/>
      <c r="DUB223" s="25"/>
      <c r="DUC223" s="25"/>
      <c r="DUD223" s="25"/>
      <c r="DUE223" s="25"/>
      <c r="DUF223" s="25"/>
      <c r="DUG223" s="25"/>
      <c r="DUH223" s="25"/>
      <c r="DUI223" s="25"/>
      <c r="DUJ223" s="25"/>
      <c r="DUK223" s="25"/>
      <c r="DUL223" s="25"/>
      <c r="DUM223" s="25"/>
      <c r="DUN223" s="25"/>
      <c r="DUO223" s="25"/>
      <c r="DUP223" s="25"/>
      <c r="DUQ223" s="25"/>
      <c r="DUR223" s="25"/>
      <c r="DUS223" s="25"/>
      <c r="DUT223" s="25"/>
      <c r="DUU223" s="25"/>
      <c r="DUV223" s="25"/>
      <c r="DUW223" s="25"/>
      <c r="DUX223" s="25"/>
      <c r="DUY223" s="25"/>
      <c r="DUZ223" s="25"/>
      <c r="DVA223" s="25"/>
      <c r="DVB223" s="25"/>
      <c r="DVC223" s="25"/>
      <c r="DVD223" s="25"/>
      <c r="DVE223" s="25"/>
      <c r="DVF223" s="25"/>
      <c r="DVG223" s="25"/>
      <c r="DVH223" s="25"/>
      <c r="DVI223" s="25"/>
      <c r="DVJ223" s="25"/>
      <c r="DVK223" s="25"/>
      <c r="DVL223" s="25"/>
      <c r="DVM223" s="25"/>
      <c r="DVN223" s="25"/>
      <c r="DVO223" s="25"/>
      <c r="DVP223" s="25"/>
      <c r="DVQ223" s="25"/>
      <c r="DVR223" s="25"/>
      <c r="DVS223" s="25"/>
      <c r="DVT223" s="25"/>
      <c r="DVU223" s="25"/>
      <c r="DVV223" s="25"/>
      <c r="DVW223" s="25"/>
      <c r="DVX223" s="25"/>
      <c r="DVY223" s="25"/>
      <c r="DVZ223" s="25"/>
      <c r="DWA223" s="25"/>
      <c r="DWB223" s="25"/>
      <c r="DWC223" s="25"/>
      <c r="DWD223" s="25"/>
      <c r="DWE223" s="25"/>
      <c r="DWF223" s="25"/>
      <c r="DWG223" s="25"/>
      <c r="DWH223" s="25"/>
      <c r="DWI223" s="25"/>
      <c r="DWJ223" s="25"/>
      <c r="DWK223" s="25"/>
      <c r="DWL223" s="25"/>
      <c r="DWM223" s="25"/>
      <c r="DWN223" s="25"/>
      <c r="DWO223" s="25"/>
      <c r="DWP223" s="25"/>
      <c r="DWQ223" s="25"/>
      <c r="DWR223" s="25"/>
      <c r="DWS223" s="25"/>
      <c r="DWT223" s="25"/>
      <c r="DWU223" s="25"/>
      <c r="DWV223" s="25"/>
      <c r="DWW223" s="25"/>
      <c r="DWX223" s="25"/>
      <c r="DWY223" s="25"/>
      <c r="DWZ223" s="25"/>
      <c r="DXA223" s="25"/>
      <c r="DXB223" s="25"/>
      <c r="DXC223" s="25"/>
      <c r="DXD223" s="25"/>
      <c r="DXE223" s="25"/>
      <c r="DXF223" s="25"/>
      <c r="DXG223" s="25"/>
      <c r="DXH223" s="25"/>
      <c r="DXI223" s="25"/>
      <c r="DXJ223" s="25"/>
      <c r="DXK223" s="25"/>
      <c r="DXL223" s="25"/>
      <c r="DXM223" s="25"/>
      <c r="DXN223" s="25"/>
      <c r="DXO223" s="25"/>
      <c r="DXP223" s="25"/>
      <c r="DXQ223" s="25"/>
      <c r="DXR223" s="25"/>
      <c r="DXS223" s="25"/>
      <c r="DXT223" s="25"/>
      <c r="DXU223" s="25"/>
      <c r="DXV223" s="25"/>
      <c r="DXW223" s="25"/>
      <c r="DXX223" s="25"/>
      <c r="DXY223" s="25"/>
      <c r="DXZ223" s="25"/>
      <c r="DYA223" s="25"/>
      <c r="DYB223" s="25"/>
      <c r="DYC223" s="25"/>
      <c r="DYD223" s="25"/>
      <c r="DYE223" s="25"/>
      <c r="DYF223" s="25"/>
      <c r="DYG223" s="25"/>
      <c r="DYH223" s="25"/>
      <c r="DYI223" s="25"/>
      <c r="DYJ223" s="25"/>
      <c r="DYK223" s="25"/>
      <c r="DYL223" s="25"/>
      <c r="DYM223" s="25"/>
      <c r="DYN223" s="25"/>
      <c r="DYO223" s="25"/>
      <c r="DYP223" s="25"/>
      <c r="DYQ223" s="25"/>
      <c r="DYR223" s="25"/>
      <c r="DYS223" s="25"/>
      <c r="DYT223" s="25"/>
      <c r="DYU223" s="25"/>
      <c r="DYV223" s="25"/>
      <c r="DYW223" s="25"/>
      <c r="DYX223" s="25"/>
      <c r="DYY223" s="25"/>
      <c r="DYZ223" s="25"/>
      <c r="DZA223" s="25"/>
      <c r="DZB223" s="25"/>
      <c r="DZC223" s="25"/>
      <c r="DZD223" s="25"/>
      <c r="DZE223" s="25"/>
      <c r="DZF223" s="25"/>
      <c r="DZG223" s="25"/>
      <c r="DZH223" s="25"/>
      <c r="DZI223" s="25"/>
      <c r="DZJ223" s="25"/>
      <c r="DZK223" s="25"/>
      <c r="DZL223" s="25"/>
      <c r="DZM223" s="25"/>
      <c r="DZN223" s="25"/>
      <c r="DZO223" s="25"/>
      <c r="DZP223" s="25"/>
      <c r="DZQ223" s="25"/>
      <c r="DZR223" s="25"/>
      <c r="DZS223" s="25"/>
      <c r="DZT223" s="25"/>
      <c r="DZU223" s="25"/>
      <c r="DZV223" s="25"/>
      <c r="DZW223" s="25"/>
      <c r="DZX223" s="25"/>
      <c r="DZY223" s="25"/>
      <c r="DZZ223" s="25"/>
      <c r="EAA223" s="25"/>
      <c r="EAB223" s="25"/>
      <c r="EAC223" s="25"/>
      <c r="EAD223" s="25"/>
      <c r="EAE223" s="25"/>
      <c r="EAF223" s="25"/>
      <c r="EAG223" s="25"/>
      <c r="EAH223" s="25"/>
      <c r="EAI223" s="25"/>
      <c r="EAJ223" s="25"/>
      <c r="EAK223" s="25"/>
      <c r="EAL223" s="25"/>
      <c r="EAM223" s="25"/>
      <c r="EAN223" s="25"/>
      <c r="EAO223" s="25"/>
      <c r="EAP223" s="25"/>
      <c r="EAQ223" s="25"/>
      <c r="EAR223" s="25"/>
      <c r="EAS223" s="25"/>
      <c r="EAT223" s="25"/>
      <c r="EAU223" s="25"/>
      <c r="EAV223" s="25"/>
      <c r="EAW223" s="25"/>
      <c r="EAX223" s="25"/>
      <c r="EAY223" s="25"/>
      <c r="EAZ223" s="25"/>
      <c r="EBA223" s="25"/>
      <c r="EBB223" s="25"/>
      <c r="EBC223" s="25"/>
      <c r="EBD223" s="25"/>
      <c r="EBE223" s="25"/>
      <c r="EBF223" s="25"/>
      <c r="EBG223" s="25"/>
      <c r="EBH223" s="25"/>
      <c r="EBI223" s="25"/>
      <c r="EBJ223" s="25"/>
      <c r="EBK223" s="25"/>
      <c r="EBL223" s="25"/>
      <c r="EBM223" s="25"/>
      <c r="EBN223" s="25"/>
      <c r="EBO223" s="25"/>
      <c r="EBP223" s="25"/>
      <c r="EBQ223" s="25"/>
      <c r="EBR223" s="25"/>
      <c r="EBS223" s="25"/>
      <c r="EBT223" s="25"/>
      <c r="EBU223" s="25"/>
      <c r="EBV223" s="25"/>
      <c r="EBW223" s="25"/>
      <c r="EBX223" s="25"/>
      <c r="EBY223" s="25"/>
      <c r="EBZ223" s="25"/>
      <c r="ECA223" s="25"/>
      <c r="ECB223" s="25"/>
      <c r="ECC223" s="25"/>
      <c r="ECD223" s="25"/>
      <c r="ECE223" s="25"/>
      <c r="ECF223" s="25"/>
      <c r="ECG223" s="25"/>
      <c r="ECH223" s="25"/>
      <c r="ECI223" s="25"/>
      <c r="ECJ223" s="25"/>
      <c r="ECK223" s="25"/>
      <c r="ECL223" s="25"/>
      <c r="ECM223" s="25"/>
      <c r="ECN223" s="25"/>
      <c r="ECO223" s="25"/>
      <c r="ECP223" s="25"/>
      <c r="ECQ223" s="25"/>
      <c r="ECR223" s="25"/>
      <c r="ECS223" s="25"/>
      <c r="ECT223" s="25"/>
      <c r="ECU223" s="25"/>
      <c r="ECV223" s="25"/>
      <c r="ECW223" s="25"/>
      <c r="ECX223" s="25"/>
      <c r="ECY223" s="25"/>
      <c r="ECZ223" s="25"/>
      <c r="EDA223" s="25"/>
      <c r="EDB223" s="25"/>
      <c r="EDC223" s="25"/>
      <c r="EDD223" s="25"/>
      <c r="EDE223" s="25"/>
      <c r="EDF223" s="25"/>
      <c r="EDG223" s="25"/>
      <c r="EDH223" s="25"/>
      <c r="EDI223" s="25"/>
      <c r="EDJ223" s="25"/>
      <c r="EDK223" s="25"/>
      <c r="EDL223" s="25"/>
      <c r="EDM223" s="25"/>
      <c r="EDN223" s="25"/>
      <c r="EDO223" s="25"/>
      <c r="EDP223" s="25"/>
      <c r="EDQ223" s="25"/>
      <c r="EDR223" s="25"/>
      <c r="EDS223" s="25"/>
      <c r="EDT223" s="25"/>
      <c r="EDU223" s="25"/>
      <c r="EDV223" s="25"/>
      <c r="EDW223" s="25"/>
      <c r="EDX223" s="25"/>
      <c r="EDY223" s="25"/>
      <c r="EDZ223" s="25"/>
      <c r="EEA223" s="25"/>
      <c r="EEB223" s="25"/>
      <c r="EEC223" s="25"/>
      <c r="EED223" s="25"/>
      <c r="EEE223" s="25"/>
      <c r="EEF223" s="25"/>
      <c r="EEG223" s="25"/>
      <c r="EEH223" s="25"/>
      <c r="EEI223" s="25"/>
      <c r="EEJ223" s="25"/>
      <c r="EEK223" s="25"/>
      <c r="EEL223" s="25"/>
      <c r="EEM223" s="25"/>
      <c r="EEN223" s="25"/>
      <c r="EEO223" s="25"/>
      <c r="EEP223" s="25"/>
      <c r="EEQ223" s="25"/>
      <c r="EER223" s="25"/>
      <c r="EES223" s="25"/>
      <c r="EET223" s="25"/>
      <c r="EEU223" s="25"/>
      <c r="EEV223" s="25"/>
      <c r="EEW223" s="25"/>
      <c r="EEX223" s="25"/>
      <c r="EEY223" s="25"/>
      <c r="EEZ223" s="25"/>
      <c r="EFA223" s="25"/>
      <c r="EFB223" s="25"/>
      <c r="EFC223" s="25"/>
      <c r="EFD223" s="25"/>
      <c r="EFE223" s="25"/>
      <c r="EFF223" s="25"/>
      <c r="EFG223" s="25"/>
      <c r="EFH223" s="25"/>
      <c r="EFI223" s="25"/>
      <c r="EFJ223" s="25"/>
      <c r="EFK223" s="25"/>
      <c r="EFL223" s="25"/>
      <c r="EFM223" s="25"/>
      <c r="EFN223" s="25"/>
      <c r="EFO223" s="25"/>
      <c r="EFP223" s="25"/>
      <c r="EFQ223" s="25"/>
      <c r="EFR223" s="25"/>
      <c r="EFS223" s="25"/>
      <c r="EFT223" s="25"/>
      <c r="EFU223" s="25"/>
      <c r="EFV223" s="25"/>
      <c r="EFW223" s="25"/>
      <c r="EFX223" s="25"/>
      <c r="EFY223" s="25"/>
      <c r="EFZ223" s="25"/>
      <c r="EGA223" s="25"/>
      <c r="EGB223" s="25"/>
      <c r="EGC223" s="25"/>
      <c r="EGD223" s="25"/>
      <c r="EGE223" s="25"/>
      <c r="EGF223" s="25"/>
      <c r="EGG223" s="25"/>
      <c r="EGH223" s="25"/>
      <c r="EGI223" s="25"/>
      <c r="EGJ223" s="25"/>
      <c r="EGK223" s="25"/>
      <c r="EGL223" s="25"/>
      <c r="EGM223" s="25"/>
      <c r="EGN223" s="25"/>
      <c r="EGO223" s="25"/>
      <c r="EGP223" s="25"/>
      <c r="EGQ223" s="25"/>
      <c r="EGR223" s="25"/>
      <c r="EGS223" s="25"/>
      <c r="EGT223" s="25"/>
      <c r="EGU223" s="25"/>
      <c r="EGV223" s="25"/>
      <c r="EGW223" s="25"/>
      <c r="EGX223" s="25"/>
      <c r="EGY223" s="25"/>
      <c r="EGZ223" s="25"/>
      <c r="EHA223" s="25"/>
      <c r="EHB223" s="25"/>
      <c r="EHC223" s="25"/>
      <c r="EHD223" s="25"/>
      <c r="EHE223" s="25"/>
      <c r="EHF223" s="25"/>
      <c r="EHG223" s="25"/>
      <c r="EHH223" s="25"/>
      <c r="EHI223" s="25"/>
      <c r="EHJ223" s="25"/>
      <c r="EHK223" s="25"/>
      <c r="EHL223" s="25"/>
      <c r="EHM223" s="25"/>
      <c r="EHN223" s="25"/>
      <c r="EHO223" s="25"/>
      <c r="EHP223" s="25"/>
      <c r="EHQ223" s="25"/>
      <c r="EHR223" s="25"/>
      <c r="EHS223" s="25"/>
      <c r="EHT223" s="25"/>
      <c r="EHU223" s="25"/>
      <c r="EHV223" s="25"/>
      <c r="EHW223" s="25"/>
      <c r="EHX223" s="25"/>
      <c r="EHY223" s="25"/>
      <c r="EHZ223" s="25"/>
      <c r="EIA223" s="25"/>
      <c r="EIB223" s="25"/>
      <c r="EIC223" s="25"/>
      <c r="EID223" s="25"/>
      <c r="EIE223" s="25"/>
      <c r="EIF223" s="25"/>
      <c r="EIG223" s="25"/>
      <c r="EIH223" s="25"/>
      <c r="EII223" s="25"/>
      <c r="EIJ223" s="25"/>
      <c r="EIK223" s="25"/>
      <c r="EIL223" s="25"/>
      <c r="EIM223" s="25"/>
      <c r="EIN223" s="25"/>
      <c r="EIO223" s="25"/>
      <c r="EIP223" s="25"/>
      <c r="EIQ223" s="25"/>
      <c r="EIR223" s="25"/>
      <c r="EIS223" s="25"/>
      <c r="EIT223" s="25"/>
      <c r="EIU223" s="25"/>
      <c r="EIV223" s="25"/>
      <c r="EIW223" s="25"/>
      <c r="EIX223" s="25"/>
      <c r="EIY223" s="25"/>
      <c r="EIZ223" s="25"/>
      <c r="EJA223" s="25"/>
      <c r="EJB223" s="25"/>
      <c r="EJC223" s="25"/>
      <c r="EJD223" s="25"/>
      <c r="EJE223" s="25"/>
      <c r="EJF223" s="25"/>
      <c r="EJG223" s="25"/>
      <c r="EJH223" s="25"/>
      <c r="EJI223" s="25"/>
      <c r="EJJ223" s="25"/>
      <c r="EJK223" s="25"/>
      <c r="EJL223" s="25"/>
      <c r="EJM223" s="25"/>
      <c r="EJN223" s="25"/>
      <c r="EJO223" s="25"/>
      <c r="EJP223" s="25"/>
      <c r="EJQ223" s="25"/>
      <c r="EJR223" s="25"/>
      <c r="EJS223" s="25"/>
      <c r="EJT223" s="25"/>
      <c r="EJU223" s="25"/>
      <c r="EJV223" s="25"/>
      <c r="EJW223" s="25"/>
      <c r="EJX223" s="25"/>
      <c r="EJY223" s="25"/>
      <c r="EJZ223" s="25"/>
      <c r="EKA223" s="25"/>
      <c r="EKB223" s="25"/>
      <c r="EKC223" s="25"/>
      <c r="EKD223" s="25"/>
      <c r="EKE223" s="25"/>
      <c r="EKF223" s="25"/>
      <c r="EKG223" s="25"/>
      <c r="EKH223" s="25"/>
      <c r="EKI223" s="25"/>
      <c r="EKJ223" s="25"/>
      <c r="EKK223" s="25"/>
      <c r="EKL223" s="25"/>
      <c r="EKM223" s="25"/>
      <c r="EKN223" s="25"/>
      <c r="EKO223" s="25"/>
      <c r="EKP223" s="25"/>
      <c r="EKQ223" s="25"/>
      <c r="EKR223" s="25"/>
      <c r="EKS223" s="25"/>
      <c r="EKT223" s="25"/>
      <c r="EKU223" s="25"/>
      <c r="EKV223" s="25"/>
      <c r="EKW223" s="25"/>
      <c r="EKX223" s="25"/>
      <c r="EKY223" s="25"/>
      <c r="EKZ223" s="25"/>
      <c r="ELA223" s="25"/>
      <c r="ELB223" s="25"/>
      <c r="ELC223" s="25"/>
      <c r="ELD223" s="25"/>
      <c r="ELE223" s="25"/>
      <c r="ELF223" s="25"/>
      <c r="ELG223" s="25"/>
      <c r="ELH223" s="25"/>
      <c r="ELI223" s="25"/>
      <c r="ELJ223" s="25"/>
      <c r="ELK223" s="25"/>
      <c r="ELL223" s="25"/>
      <c r="ELM223" s="25"/>
      <c r="ELN223" s="25"/>
      <c r="ELO223" s="25"/>
      <c r="ELP223" s="25"/>
      <c r="ELQ223" s="25"/>
      <c r="ELR223" s="25"/>
      <c r="ELS223" s="25"/>
      <c r="ELT223" s="25"/>
      <c r="ELU223" s="25"/>
      <c r="ELV223" s="25"/>
      <c r="ELW223" s="25"/>
      <c r="ELX223" s="25"/>
      <c r="ELY223" s="25"/>
      <c r="ELZ223" s="25"/>
      <c r="EMA223" s="25"/>
      <c r="EMB223" s="25"/>
      <c r="EMC223" s="25"/>
      <c r="EMD223" s="25"/>
      <c r="EME223" s="25"/>
      <c r="EMF223" s="25"/>
      <c r="EMG223" s="25"/>
      <c r="EMH223" s="25"/>
      <c r="EMI223" s="25"/>
      <c r="EMJ223" s="25"/>
      <c r="EMK223" s="25"/>
      <c r="EML223" s="25"/>
      <c r="EMM223" s="25"/>
      <c r="EMN223" s="25"/>
      <c r="EMO223" s="25"/>
      <c r="EMP223" s="25"/>
      <c r="EMQ223" s="25"/>
      <c r="EMR223" s="25"/>
      <c r="EMS223" s="25"/>
      <c r="EMT223" s="25"/>
      <c r="EMU223" s="25"/>
      <c r="EMV223" s="25"/>
      <c r="EMW223" s="25"/>
      <c r="EMX223" s="25"/>
      <c r="EMY223" s="25"/>
      <c r="EMZ223" s="25"/>
      <c r="ENA223" s="25"/>
      <c r="ENB223" s="25"/>
      <c r="ENC223" s="25"/>
      <c r="END223" s="25"/>
      <c r="ENE223" s="25"/>
      <c r="ENF223" s="25"/>
      <c r="ENG223" s="25"/>
      <c r="ENH223" s="25"/>
      <c r="ENI223" s="25"/>
      <c r="ENJ223" s="25"/>
      <c r="ENK223" s="25"/>
      <c r="ENL223" s="25"/>
      <c r="ENM223" s="25"/>
      <c r="ENN223" s="25"/>
      <c r="ENO223" s="25"/>
      <c r="ENP223" s="25"/>
      <c r="ENQ223" s="25"/>
      <c r="ENR223" s="25"/>
      <c r="ENS223" s="25"/>
      <c r="ENT223" s="25"/>
      <c r="ENU223" s="25"/>
      <c r="ENV223" s="25"/>
      <c r="ENW223" s="25"/>
      <c r="ENX223" s="25"/>
      <c r="ENY223" s="25"/>
      <c r="ENZ223" s="25"/>
      <c r="EOA223" s="25"/>
      <c r="EOB223" s="25"/>
      <c r="EOC223" s="25"/>
      <c r="EOD223" s="25"/>
      <c r="EOE223" s="25"/>
      <c r="EOF223" s="25"/>
      <c r="EOG223" s="25"/>
      <c r="EOH223" s="25"/>
      <c r="EOI223" s="25"/>
      <c r="EOJ223" s="25"/>
      <c r="EOK223" s="25"/>
      <c r="EOL223" s="25"/>
      <c r="EOM223" s="25"/>
      <c r="EON223" s="25"/>
      <c r="EOO223" s="25"/>
      <c r="EOP223" s="25"/>
      <c r="EOQ223" s="25"/>
      <c r="EOR223" s="25"/>
      <c r="EOS223" s="25"/>
      <c r="EOT223" s="25"/>
      <c r="EOU223" s="25"/>
      <c r="EOV223" s="25"/>
      <c r="EOW223" s="25"/>
      <c r="EOX223" s="25"/>
      <c r="EOY223" s="25"/>
      <c r="EOZ223" s="25"/>
      <c r="EPA223" s="25"/>
      <c r="EPB223" s="25"/>
      <c r="EPC223" s="25"/>
      <c r="EPD223" s="25"/>
      <c r="EPE223" s="25"/>
      <c r="EPF223" s="25"/>
      <c r="EPG223" s="25"/>
      <c r="EPH223" s="25"/>
      <c r="EPI223" s="25"/>
      <c r="EPJ223" s="25"/>
      <c r="EPK223" s="25"/>
      <c r="EPL223" s="25"/>
      <c r="EPM223" s="25"/>
      <c r="EPN223" s="25"/>
      <c r="EPO223" s="25"/>
      <c r="EPP223" s="25"/>
      <c r="EPQ223" s="25"/>
      <c r="EPR223" s="25"/>
      <c r="EPS223" s="25"/>
      <c r="EPT223" s="25"/>
      <c r="EPU223" s="25"/>
      <c r="EPV223" s="25"/>
      <c r="EPW223" s="25"/>
      <c r="EPX223" s="25"/>
      <c r="EPY223" s="25"/>
      <c r="EPZ223" s="25"/>
      <c r="EQA223" s="25"/>
      <c r="EQB223" s="25"/>
      <c r="EQC223" s="25"/>
      <c r="EQD223" s="25"/>
      <c r="EQE223" s="25"/>
      <c r="EQF223" s="25"/>
      <c r="EQG223" s="25"/>
      <c r="EQH223" s="25"/>
      <c r="EQI223" s="25"/>
      <c r="EQJ223" s="25"/>
      <c r="EQK223" s="25"/>
      <c r="EQL223" s="25"/>
      <c r="EQM223" s="25"/>
      <c r="EQN223" s="25"/>
      <c r="EQO223" s="25"/>
      <c r="EQP223" s="25"/>
      <c r="EQQ223" s="25"/>
      <c r="EQR223" s="25"/>
      <c r="EQS223" s="25"/>
      <c r="EQT223" s="25"/>
      <c r="EQU223" s="25"/>
      <c r="EQV223" s="25"/>
      <c r="EQW223" s="25"/>
      <c r="EQX223" s="25"/>
      <c r="EQY223" s="25"/>
      <c r="EQZ223" s="25"/>
      <c r="ERA223" s="25"/>
      <c r="ERB223" s="25"/>
      <c r="ERC223" s="25"/>
      <c r="ERD223" s="25"/>
      <c r="ERE223" s="25"/>
      <c r="ERF223" s="25"/>
      <c r="ERG223" s="25"/>
      <c r="ERH223" s="25"/>
      <c r="ERI223" s="25"/>
      <c r="ERJ223" s="25"/>
      <c r="ERK223" s="25"/>
      <c r="ERL223" s="25"/>
      <c r="ERM223" s="25"/>
      <c r="ERN223" s="25"/>
      <c r="ERO223" s="25"/>
      <c r="ERP223" s="25"/>
      <c r="ERQ223" s="25"/>
      <c r="ERR223" s="25"/>
      <c r="ERS223" s="25"/>
      <c r="ERT223" s="25"/>
      <c r="ERU223" s="25"/>
      <c r="ERV223" s="25"/>
      <c r="ERW223" s="25"/>
      <c r="ERX223" s="25"/>
      <c r="ERY223" s="25"/>
      <c r="ERZ223" s="25"/>
      <c r="ESA223" s="25"/>
      <c r="ESB223" s="25"/>
      <c r="ESC223" s="25"/>
      <c r="ESD223" s="25"/>
      <c r="ESE223" s="25"/>
      <c r="ESF223" s="25"/>
      <c r="ESG223" s="25"/>
      <c r="ESH223" s="25"/>
      <c r="ESI223" s="25"/>
      <c r="ESJ223" s="25"/>
      <c r="ESK223" s="25"/>
      <c r="ESL223" s="25"/>
      <c r="ESM223" s="25"/>
      <c r="ESN223" s="25"/>
      <c r="ESO223" s="25"/>
      <c r="ESP223" s="25"/>
      <c r="ESQ223" s="25"/>
      <c r="ESR223" s="25"/>
      <c r="ESS223" s="25"/>
      <c r="EST223" s="25"/>
      <c r="ESU223" s="25"/>
      <c r="ESV223" s="25"/>
      <c r="ESW223" s="25"/>
      <c r="ESX223" s="25"/>
      <c r="ESY223" s="25"/>
      <c r="ESZ223" s="25"/>
      <c r="ETA223" s="25"/>
      <c r="ETB223" s="25"/>
      <c r="ETC223" s="25"/>
      <c r="ETD223" s="25"/>
      <c r="ETE223" s="25"/>
      <c r="ETF223" s="25"/>
      <c r="ETG223" s="25"/>
      <c r="ETH223" s="25"/>
      <c r="ETI223" s="25"/>
      <c r="ETJ223" s="25"/>
      <c r="ETK223" s="25"/>
      <c r="ETL223" s="25"/>
      <c r="ETM223" s="25"/>
      <c r="ETN223" s="25"/>
      <c r="ETO223" s="25"/>
      <c r="ETP223" s="25"/>
      <c r="ETQ223" s="25"/>
      <c r="ETR223" s="25"/>
      <c r="ETS223" s="25"/>
      <c r="ETT223" s="25"/>
      <c r="ETU223" s="25"/>
      <c r="ETV223" s="25"/>
      <c r="ETW223" s="25"/>
      <c r="ETX223" s="25"/>
      <c r="ETY223" s="25"/>
      <c r="ETZ223" s="25"/>
      <c r="EUA223" s="25"/>
      <c r="EUB223" s="25"/>
      <c r="EUC223" s="25"/>
      <c r="EUD223" s="25"/>
      <c r="EUE223" s="25"/>
      <c r="EUF223" s="25"/>
      <c r="EUG223" s="25"/>
      <c r="EUH223" s="25"/>
      <c r="EUI223" s="25"/>
      <c r="EUJ223" s="25"/>
      <c r="EUK223" s="25"/>
      <c r="EUL223" s="25"/>
      <c r="EUM223" s="25"/>
      <c r="EUN223" s="25"/>
      <c r="EUO223" s="25"/>
      <c r="EUP223" s="25"/>
      <c r="EUQ223" s="25"/>
      <c r="EUR223" s="25"/>
      <c r="EUS223" s="25"/>
      <c r="EUT223" s="25"/>
      <c r="EUU223" s="25"/>
      <c r="EUV223" s="25"/>
      <c r="EUW223" s="25"/>
      <c r="EUX223" s="25"/>
      <c r="EUY223" s="25"/>
      <c r="EUZ223" s="25"/>
      <c r="EVA223" s="25"/>
      <c r="EVB223" s="25"/>
      <c r="EVC223" s="25"/>
      <c r="EVD223" s="25"/>
      <c r="EVE223" s="25"/>
      <c r="EVF223" s="25"/>
      <c r="EVG223" s="25"/>
      <c r="EVH223" s="25"/>
      <c r="EVI223" s="25"/>
      <c r="EVJ223" s="25"/>
      <c r="EVK223" s="25"/>
      <c r="EVL223" s="25"/>
      <c r="EVM223" s="25"/>
      <c r="EVN223" s="25"/>
      <c r="EVO223" s="25"/>
      <c r="EVP223" s="25"/>
      <c r="EVQ223" s="25"/>
      <c r="EVR223" s="25"/>
      <c r="EVS223" s="25"/>
      <c r="EVT223" s="25"/>
      <c r="EVU223" s="25"/>
      <c r="EVV223" s="25"/>
      <c r="EVW223" s="25"/>
      <c r="EVX223" s="25"/>
      <c r="EVY223" s="25"/>
      <c r="EVZ223" s="25"/>
      <c r="EWA223" s="25"/>
      <c r="EWB223" s="25"/>
      <c r="EWC223" s="25"/>
      <c r="EWD223" s="25"/>
      <c r="EWE223" s="25"/>
      <c r="EWF223" s="25"/>
      <c r="EWG223" s="25"/>
      <c r="EWH223" s="25"/>
      <c r="EWI223" s="25"/>
      <c r="EWJ223" s="25"/>
      <c r="EWK223" s="25"/>
      <c r="EWL223" s="25"/>
      <c r="EWM223" s="25"/>
      <c r="EWN223" s="25"/>
      <c r="EWO223" s="25"/>
      <c r="EWP223" s="25"/>
      <c r="EWQ223" s="25"/>
      <c r="EWR223" s="25"/>
      <c r="EWS223" s="25"/>
      <c r="EWT223" s="25"/>
      <c r="EWU223" s="25"/>
      <c r="EWV223" s="25"/>
      <c r="EWW223" s="25"/>
      <c r="EWX223" s="25"/>
      <c r="EWY223" s="25"/>
      <c r="EWZ223" s="25"/>
      <c r="EXA223" s="25"/>
      <c r="EXB223" s="25"/>
      <c r="EXC223" s="25"/>
      <c r="EXD223" s="25"/>
      <c r="EXE223" s="25"/>
      <c r="EXF223" s="25"/>
      <c r="EXG223" s="25"/>
      <c r="EXH223" s="25"/>
      <c r="EXI223" s="25"/>
      <c r="EXJ223" s="25"/>
      <c r="EXK223" s="25"/>
      <c r="EXL223" s="25"/>
      <c r="EXM223" s="25"/>
      <c r="EXN223" s="25"/>
      <c r="EXO223" s="25"/>
      <c r="EXP223" s="25"/>
      <c r="EXQ223" s="25"/>
      <c r="EXR223" s="25"/>
      <c r="EXS223" s="25"/>
      <c r="EXT223" s="25"/>
      <c r="EXU223" s="25"/>
      <c r="EXV223" s="25"/>
      <c r="EXW223" s="25"/>
      <c r="EXX223" s="25"/>
      <c r="EXY223" s="25"/>
      <c r="EXZ223" s="25"/>
      <c r="EYA223" s="25"/>
      <c r="EYB223" s="25"/>
      <c r="EYC223" s="25"/>
      <c r="EYD223" s="25"/>
      <c r="EYE223" s="25"/>
      <c r="EYF223" s="25"/>
      <c r="EYG223" s="25"/>
      <c r="EYH223" s="25"/>
      <c r="EYI223" s="25"/>
      <c r="EYJ223" s="25"/>
      <c r="EYK223" s="25"/>
      <c r="EYL223" s="25"/>
      <c r="EYM223" s="25"/>
      <c r="EYN223" s="25"/>
      <c r="EYO223" s="25"/>
      <c r="EYP223" s="25"/>
      <c r="EYQ223" s="25"/>
      <c r="EYR223" s="25"/>
      <c r="EYS223" s="25"/>
      <c r="EYT223" s="25"/>
      <c r="EYU223" s="25"/>
      <c r="EYV223" s="25"/>
      <c r="EYW223" s="25"/>
      <c r="EYX223" s="25"/>
      <c r="EYY223" s="25"/>
      <c r="EYZ223" s="25"/>
      <c r="EZA223" s="25"/>
      <c r="EZB223" s="25"/>
      <c r="EZC223" s="25"/>
      <c r="EZD223" s="25"/>
      <c r="EZE223" s="25"/>
      <c r="EZF223" s="25"/>
      <c r="EZG223" s="25"/>
      <c r="EZH223" s="25"/>
      <c r="EZI223" s="25"/>
      <c r="EZJ223" s="25"/>
      <c r="EZK223" s="25"/>
      <c r="EZL223" s="25"/>
      <c r="EZM223" s="25"/>
      <c r="EZN223" s="25"/>
      <c r="EZO223" s="25"/>
      <c r="EZP223" s="25"/>
      <c r="EZQ223" s="25"/>
      <c r="EZR223" s="25"/>
      <c r="EZS223" s="25"/>
      <c r="EZT223" s="25"/>
      <c r="EZU223" s="25"/>
      <c r="EZV223" s="25"/>
      <c r="EZW223" s="25"/>
      <c r="EZX223" s="25"/>
      <c r="EZY223" s="25"/>
      <c r="EZZ223" s="25"/>
      <c r="FAA223" s="25"/>
      <c r="FAB223" s="25"/>
      <c r="FAC223" s="25"/>
      <c r="FAD223" s="25"/>
      <c r="FAE223" s="25"/>
      <c r="FAF223" s="25"/>
      <c r="FAG223" s="25"/>
      <c r="FAH223" s="25"/>
      <c r="FAI223" s="25"/>
      <c r="FAJ223" s="25"/>
      <c r="FAK223" s="25"/>
      <c r="FAL223" s="25"/>
      <c r="FAM223" s="25"/>
      <c r="FAN223" s="25"/>
      <c r="FAO223" s="25"/>
      <c r="FAP223" s="25"/>
      <c r="FAQ223" s="25"/>
      <c r="FAR223" s="25"/>
      <c r="FAS223" s="25"/>
      <c r="FAT223" s="25"/>
      <c r="FAU223" s="25"/>
      <c r="FAV223" s="25"/>
      <c r="FAW223" s="25"/>
      <c r="FAX223" s="25"/>
      <c r="FAY223" s="25"/>
      <c r="FAZ223" s="25"/>
      <c r="FBA223" s="25"/>
      <c r="FBB223" s="25"/>
      <c r="FBC223" s="25"/>
      <c r="FBD223" s="25"/>
      <c r="FBE223" s="25"/>
      <c r="FBF223" s="25"/>
      <c r="FBG223" s="25"/>
      <c r="FBH223" s="25"/>
      <c r="FBI223" s="25"/>
      <c r="FBJ223" s="25"/>
      <c r="FBK223" s="25"/>
      <c r="FBL223" s="25"/>
      <c r="FBM223" s="25"/>
      <c r="FBN223" s="25"/>
      <c r="FBO223" s="25"/>
      <c r="FBP223" s="25"/>
      <c r="FBQ223" s="25"/>
      <c r="FBR223" s="25"/>
      <c r="FBS223" s="25"/>
      <c r="FBT223" s="25"/>
      <c r="FBU223" s="25"/>
      <c r="FBV223" s="25"/>
      <c r="FBW223" s="25"/>
      <c r="FBX223" s="25"/>
      <c r="FBY223" s="25"/>
      <c r="FBZ223" s="25"/>
      <c r="FCA223" s="25"/>
      <c r="FCB223" s="25"/>
      <c r="FCC223" s="25"/>
      <c r="FCD223" s="25"/>
      <c r="FCE223" s="25"/>
      <c r="FCF223" s="25"/>
      <c r="FCG223" s="25"/>
      <c r="FCH223" s="25"/>
      <c r="FCI223" s="25"/>
      <c r="FCJ223" s="25"/>
      <c r="FCK223" s="25"/>
      <c r="FCL223" s="25"/>
      <c r="FCM223" s="25"/>
      <c r="FCN223" s="25"/>
      <c r="FCO223" s="25"/>
      <c r="FCP223" s="25"/>
      <c r="FCQ223" s="25"/>
      <c r="FCR223" s="25"/>
      <c r="FCS223" s="25"/>
      <c r="FCT223" s="25"/>
      <c r="FCU223" s="25"/>
      <c r="FCV223" s="25"/>
      <c r="FCW223" s="25"/>
      <c r="FCX223" s="25"/>
      <c r="FCY223" s="25"/>
      <c r="FCZ223" s="25"/>
      <c r="FDA223" s="25"/>
      <c r="FDB223" s="25"/>
      <c r="FDC223" s="25"/>
      <c r="FDD223" s="25"/>
      <c r="FDE223" s="25"/>
      <c r="FDF223" s="25"/>
      <c r="FDG223" s="25"/>
      <c r="FDH223" s="25"/>
      <c r="FDI223" s="25"/>
      <c r="FDJ223" s="25"/>
      <c r="FDK223" s="25"/>
      <c r="FDL223" s="25"/>
      <c r="FDM223" s="25"/>
      <c r="FDN223" s="25"/>
      <c r="FDO223" s="25"/>
      <c r="FDP223" s="25"/>
      <c r="FDQ223" s="25"/>
      <c r="FDR223" s="25"/>
      <c r="FDS223" s="25"/>
      <c r="FDT223" s="25"/>
      <c r="FDU223" s="25"/>
      <c r="FDV223" s="25"/>
      <c r="FDW223" s="25"/>
      <c r="FDX223" s="25"/>
      <c r="FDY223" s="25"/>
      <c r="FDZ223" s="25"/>
      <c r="FEA223" s="25"/>
      <c r="FEB223" s="25"/>
      <c r="FEC223" s="25"/>
      <c r="FED223" s="25"/>
      <c r="FEE223" s="25"/>
      <c r="FEF223" s="25"/>
      <c r="FEG223" s="25"/>
      <c r="FEH223" s="25"/>
      <c r="FEI223" s="25"/>
      <c r="FEJ223" s="25"/>
      <c r="FEK223" s="25"/>
      <c r="FEL223" s="25"/>
      <c r="FEM223" s="25"/>
      <c r="FEN223" s="25"/>
      <c r="FEO223" s="25"/>
      <c r="FEP223" s="25"/>
      <c r="FEQ223" s="25"/>
      <c r="FER223" s="25"/>
      <c r="FES223" s="25"/>
      <c r="FET223" s="25"/>
      <c r="FEU223" s="25"/>
      <c r="FEV223" s="25"/>
      <c r="FEW223" s="25"/>
      <c r="FEX223" s="25"/>
      <c r="FEY223" s="25"/>
      <c r="FEZ223" s="25"/>
      <c r="FFA223" s="25"/>
      <c r="FFB223" s="25"/>
      <c r="FFC223" s="25"/>
      <c r="FFD223" s="25"/>
      <c r="FFE223" s="25"/>
      <c r="FFF223" s="25"/>
      <c r="FFG223" s="25"/>
      <c r="FFH223" s="25"/>
      <c r="FFI223" s="25"/>
      <c r="FFJ223" s="25"/>
      <c r="FFK223" s="25"/>
      <c r="FFL223" s="25"/>
      <c r="FFM223" s="25"/>
      <c r="FFN223" s="25"/>
      <c r="FFO223" s="25"/>
      <c r="FFP223" s="25"/>
      <c r="FFQ223" s="25"/>
      <c r="FFR223" s="25"/>
      <c r="FFS223" s="25"/>
      <c r="FFT223" s="25"/>
      <c r="FFU223" s="25"/>
      <c r="FFV223" s="25"/>
      <c r="FFW223" s="25"/>
      <c r="FFX223" s="25"/>
      <c r="FFY223" s="25"/>
      <c r="FFZ223" s="25"/>
      <c r="FGA223" s="25"/>
      <c r="FGB223" s="25"/>
      <c r="FGC223" s="25"/>
      <c r="FGD223" s="25"/>
      <c r="FGE223" s="25"/>
      <c r="FGF223" s="25"/>
      <c r="FGG223" s="25"/>
      <c r="FGH223" s="25"/>
      <c r="FGI223" s="25"/>
      <c r="FGJ223" s="25"/>
      <c r="FGK223" s="25"/>
      <c r="FGL223" s="25"/>
      <c r="FGM223" s="25"/>
      <c r="FGN223" s="25"/>
      <c r="FGO223" s="25"/>
      <c r="FGP223" s="25"/>
      <c r="FGQ223" s="25"/>
      <c r="FGR223" s="25"/>
      <c r="FGS223" s="25"/>
      <c r="FGT223" s="25"/>
      <c r="FGU223" s="25"/>
      <c r="FGV223" s="25"/>
      <c r="FGW223" s="25"/>
      <c r="FGX223" s="25"/>
      <c r="FGY223" s="25"/>
      <c r="FGZ223" s="25"/>
      <c r="FHA223" s="25"/>
      <c r="FHB223" s="25"/>
      <c r="FHC223" s="25"/>
      <c r="FHD223" s="25"/>
      <c r="FHE223" s="25"/>
      <c r="FHF223" s="25"/>
      <c r="FHG223" s="25"/>
      <c r="FHH223" s="25"/>
      <c r="FHI223" s="25"/>
      <c r="FHJ223" s="25"/>
      <c r="FHK223" s="25"/>
      <c r="FHL223" s="25"/>
      <c r="FHM223" s="25"/>
      <c r="FHN223" s="25"/>
      <c r="FHO223" s="25"/>
      <c r="FHP223" s="25"/>
      <c r="FHQ223" s="25"/>
      <c r="FHR223" s="25"/>
      <c r="FHS223" s="25"/>
      <c r="FHT223" s="25"/>
      <c r="FHU223" s="25"/>
      <c r="FHV223" s="25"/>
      <c r="FHW223" s="25"/>
      <c r="FHX223" s="25"/>
      <c r="FHY223" s="25"/>
      <c r="FHZ223" s="25"/>
      <c r="FIA223" s="25"/>
      <c r="FIB223" s="25"/>
      <c r="FIC223" s="25"/>
      <c r="FID223" s="25"/>
      <c r="FIE223" s="25"/>
      <c r="FIF223" s="25"/>
      <c r="FIG223" s="25"/>
      <c r="FIH223" s="25"/>
      <c r="FII223" s="25"/>
      <c r="FIJ223" s="25"/>
      <c r="FIK223" s="25"/>
      <c r="FIL223" s="25"/>
      <c r="FIM223" s="25"/>
      <c r="FIN223" s="25"/>
      <c r="FIO223" s="25"/>
      <c r="FIP223" s="25"/>
      <c r="FIQ223" s="25"/>
      <c r="FIR223" s="25"/>
      <c r="FIS223" s="25"/>
      <c r="FIT223" s="25"/>
      <c r="FIU223" s="25"/>
      <c r="FIV223" s="25"/>
      <c r="FIW223" s="25"/>
      <c r="FIX223" s="25"/>
      <c r="FIY223" s="25"/>
      <c r="FIZ223" s="25"/>
      <c r="FJA223" s="25"/>
      <c r="FJB223" s="25"/>
      <c r="FJC223" s="25"/>
      <c r="FJD223" s="25"/>
      <c r="FJE223" s="25"/>
      <c r="FJF223" s="25"/>
      <c r="FJG223" s="25"/>
      <c r="FJH223" s="25"/>
      <c r="FJI223" s="25"/>
      <c r="FJJ223" s="25"/>
      <c r="FJK223" s="25"/>
      <c r="FJL223" s="25"/>
      <c r="FJM223" s="25"/>
      <c r="FJN223" s="25"/>
      <c r="FJO223" s="25"/>
      <c r="FJP223" s="25"/>
      <c r="FJQ223" s="25"/>
      <c r="FJR223" s="25"/>
      <c r="FJS223" s="25"/>
      <c r="FJT223" s="25"/>
      <c r="FJU223" s="25"/>
      <c r="FJV223" s="25"/>
      <c r="FJW223" s="25"/>
      <c r="FJX223" s="25"/>
      <c r="FJY223" s="25"/>
      <c r="FJZ223" s="25"/>
      <c r="FKA223" s="25"/>
      <c r="FKB223" s="25"/>
      <c r="FKC223" s="25"/>
      <c r="FKD223" s="25"/>
      <c r="FKE223" s="25"/>
      <c r="FKF223" s="25"/>
      <c r="FKG223" s="25"/>
      <c r="FKH223" s="25"/>
      <c r="FKI223" s="25"/>
      <c r="FKJ223" s="25"/>
      <c r="FKK223" s="25"/>
      <c r="FKL223" s="25"/>
      <c r="FKM223" s="25"/>
      <c r="FKN223" s="25"/>
      <c r="FKO223" s="25"/>
      <c r="FKP223" s="25"/>
      <c r="FKQ223" s="25"/>
      <c r="FKR223" s="25"/>
      <c r="FKS223" s="25"/>
      <c r="FKT223" s="25"/>
      <c r="FKU223" s="25"/>
      <c r="FKV223" s="25"/>
      <c r="FKW223" s="25"/>
      <c r="FKX223" s="25"/>
      <c r="FKY223" s="25"/>
      <c r="FKZ223" s="25"/>
      <c r="FLA223" s="25"/>
      <c r="FLB223" s="25"/>
      <c r="FLC223" s="25"/>
      <c r="FLD223" s="25"/>
      <c r="FLE223" s="25"/>
      <c r="FLF223" s="25"/>
      <c r="FLG223" s="25"/>
      <c r="FLH223" s="25"/>
      <c r="FLI223" s="25"/>
      <c r="FLJ223" s="25"/>
      <c r="FLK223" s="25"/>
      <c r="FLL223" s="25"/>
      <c r="FLM223" s="25"/>
      <c r="FLN223" s="25"/>
      <c r="FLO223" s="25"/>
      <c r="FLP223" s="25"/>
      <c r="FLQ223" s="25"/>
      <c r="FLR223" s="25"/>
      <c r="FLS223" s="25"/>
      <c r="FLT223" s="25"/>
      <c r="FLU223" s="25"/>
      <c r="FLV223" s="25"/>
      <c r="FLW223" s="25"/>
      <c r="FLX223" s="25"/>
      <c r="FLY223" s="25"/>
      <c r="FLZ223" s="25"/>
      <c r="FMA223" s="25"/>
      <c r="FMB223" s="25"/>
      <c r="FMC223" s="25"/>
      <c r="FMD223" s="25"/>
      <c r="FME223" s="25"/>
      <c r="FMF223" s="25"/>
      <c r="FMG223" s="25"/>
      <c r="FMH223" s="25"/>
      <c r="FMI223" s="25"/>
      <c r="FMJ223" s="25"/>
      <c r="FMK223" s="25"/>
      <c r="FML223" s="25"/>
      <c r="FMM223" s="25"/>
      <c r="FMN223" s="25"/>
      <c r="FMO223" s="25"/>
      <c r="FMP223" s="25"/>
      <c r="FMQ223" s="25"/>
      <c r="FMR223" s="25"/>
      <c r="FMS223" s="25"/>
      <c r="FMT223" s="25"/>
      <c r="FMU223" s="25"/>
      <c r="FMV223" s="25"/>
      <c r="FMW223" s="25"/>
      <c r="FMX223" s="25"/>
      <c r="FMY223" s="25"/>
      <c r="FMZ223" s="25"/>
      <c r="FNA223" s="25"/>
      <c r="FNB223" s="25"/>
      <c r="FNC223" s="25"/>
      <c r="FND223" s="25"/>
      <c r="FNE223" s="25"/>
      <c r="FNF223" s="25"/>
      <c r="FNG223" s="25"/>
      <c r="FNH223" s="25"/>
      <c r="FNI223" s="25"/>
      <c r="FNJ223" s="25"/>
      <c r="FNK223" s="25"/>
      <c r="FNL223" s="25"/>
      <c r="FNM223" s="25"/>
      <c r="FNN223" s="25"/>
      <c r="FNO223" s="25"/>
      <c r="FNP223" s="25"/>
      <c r="FNQ223" s="25"/>
      <c r="FNR223" s="25"/>
      <c r="FNS223" s="25"/>
      <c r="FNT223" s="25"/>
      <c r="FNU223" s="25"/>
      <c r="FNV223" s="25"/>
      <c r="FNW223" s="25"/>
      <c r="FNX223" s="25"/>
      <c r="FNY223" s="25"/>
      <c r="FNZ223" s="25"/>
      <c r="FOA223" s="25"/>
      <c r="FOB223" s="25"/>
      <c r="FOC223" s="25"/>
      <c r="FOD223" s="25"/>
      <c r="FOE223" s="25"/>
      <c r="FOF223" s="25"/>
      <c r="FOG223" s="25"/>
      <c r="FOH223" s="25"/>
      <c r="FOI223" s="25"/>
      <c r="FOJ223" s="25"/>
      <c r="FOK223" s="25"/>
      <c r="FOL223" s="25"/>
      <c r="FOM223" s="25"/>
      <c r="FON223" s="25"/>
      <c r="FOO223" s="25"/>
      <c r="FOP223" s="25"/>
      <c r="FOQ223" s="25"/>
      <c r="FOR223" s="25"/>
      <c r="FOS223" s="25"/>
      <c r="FOT223" s="25"/>
      <c r="FOU223" s="25"/>
      <c r="FOV223" s="25"/>
      <c r="FOW223" s="25"/>
      <c r="FOX223" s="25"/>
      <c r="FOY223" s="25"/>
      <c r="FOZ223" s="25"/>
      <c r="FPA223" s="25"/>
      <c r="FPB223" s="25"/>
      <c r="FPC223" s="25"/>
      <c r="FPD223" s="25"/>
      <c r="FPE223" s="25"/>
      <c r="FPF223" s="25"/>
      <c r="FPG223" s="25"/>
      <c r="FPH223" s="25"/>
      <c r="FPI223" s="25"/>
      <c r="FPJ223" s="25"/>
      <c r="FPK223" s="25"/>
      <c r="FPL223" s="25"/>
      <c r="FPM223" s="25"/>
      <c r="FPN223" s="25"/>
      <c r="FPO223" s="25"/>
      <c r="FPP223" s="25"/>
      <c r="FPQ223" s="25"/>
      <c r="FPR223" s="25"/>
      <c r="FPS223" s="25"/>
      <c r="FPT223" s="25"/>
      <c r="FPU223" s="25"/>
      <c r="FPV223" s="25"/>
      <c r="FPW223" s="25"/>
      <c r="FPX223" s="25"/>
      <c r="FPY223" s="25"/>
      <c r="FPZ223" s="25"/>
      <c r="FQA223" s="25"/>
      <c r="FQB223" s="25"/>
      <c r="FQC223" s="25"/>
      <c r="FQD223" s="25"/>
      <c r="FQE223" s="25"/>
      <c r="FQF223" s="25"/>
      <c r="FQG223" s="25"/>
      <c r="FQH223" s="25"/>
      <c r="FQI223" s="25"/>
      <c r="FQJ223" s="25"/>
      <c r="FQK223" s="25"/>
      <c r="FQL223" s="25"/>
      <c r="FQM223" s="25"/>
      <c r="FQN223" s="25"/>
      <c r="FQO223" s="25"/>
      <c r="FQP223" s="25"/>
      <c r="FQQ223" s="25"/>
      <c r="FQR223" s="25"/>
      <c r="FQS223" s="25"/>
      <c r="FQT223" s="25"/>
      <c r="FQU223" s="25"/>
      <c r="FQV223" s="25"/>
      <c r="FQW223" s="25"/>
      <c r="FQX223" s="25"/>
      <c r="FQY223" s="25"/>
      <c r="FQZ223" s="25"/>
      <c r="FRA223" s="25"/>
      <c r="FRB223" s="25"/>
      <c r="FRC223" s="25"/>
      <c r="FRD223" s="25"/>
      <c r="FRE223" s="25"/>
      <c r="FRF223" s="25"/>
      <c r="FRG223" s="25"/>
      <c r="FRH223" s="25"/>
      <c r="FRI223" s="25"/>
      <c r="FRJ223" s="25"/>
      <c r="FRK223" s="25"/>
      <c r="FRL223" s="25"/>
      <c r="FRM223" s="25"/>
      <c r="FRN223" s="25"/>
      <c r="FRO223" s="25"/>
      <c r="FRP223" s="25"/>
      <c r="FRQ223" s="25"/>
      <c r="FRR223" s="25"/>
      <c r="FRS223" s="25"/>
      <c r="FRT223" s="25"/>
      <c r="FRU223" s="25"/>
      <c r="FRV223" s="25"/>
      <c r="FRW223" s="25"/>
      <c r="FRX223" s="25"/>
      <c r="FRY223" s="25"/>
      <c r="FRZ223" s="25"/>
      <c r="FSA223" s="25"/>
      <c r="FSB223" s="25"/>
      <c r="FSC223" s="25"/>
      <c r="FSD223" s="25"/>
      <c r="FSE223" s="25"/>
      <c r="FSF223" s="25"/>
      <c r="FSG223" s="25"/>
      <c r="FSH223" s="25"/>
      <c r="FSI223" s="25"/>
      <c r="FSJ223" s="25"/>
      <c r="FSK223" s="25"/>
      <c r="FSL223" s="25"/>
      <c r="FSM223" s="25"/>
      <c r="FSN223" s="25"/>
      <c r="FSO223" s="25"/>
      <c r="FSP223" s="25"/>
      <c r="FSQ223" s="25"/>
      <c r="FSR223" s="25"/>
      <c r="FSS223" s="25"/>
      <c r="FST223" s="25"/>
      <c r="FSU223" s="25"/>
      <c r="FSV223" s="25"/>
      <c r="FSW223" s="25"/>
      <c r="FSX223" s="25"/>
      <c r="FSY223" s="25"/>
      <c r="FSZ223" s="25"/>
      <c r="FTA223" s="25"/>
      <c r="FTB223" s="25"/>
      <c r="FTC223" s="25"/>
      <c r="FTD223" s="25"/>
      <c r="FTE223" s="25"/>
      <c r="FTF223" s="25"/>
      <c r="FTG223" s="25"/>
      <c r="FTH223" s="25"/>
      <c r="FTI223" s="25"/>
      <c r="FTJ223" s="25"/>
      <c r="FTK223" s="25"/>
      <c r="FTL223" s="25"/>
      <c r="FTM223" s="25"/>
      <c r="FTN223" s="25"/>
      <c r="FTO223" s="25"/>
      <c r="FTP223" s="25"/>
      <c r="FTQ223" s="25"/>
      <c r="FTR223" s="25"/>
      <c r="FTS223" s="25"/>
      <c r="FTT223" s="25"/>
      <c r="FTU223" s="25"/>
      <c r="FTV223" s="25"/>
      <c r="FTW223" s="25"/>
      <c r="FTX223" s="25"/>
      <c r="FTY223" s="25"/>
      <c r="FTZ223" s="25"/>
      <c r="FUA223" s="25"/>
      <c r="FUB223" s="25"/>
      <c r="FUC223" s="25"/>
      <c r="FUD223" s="25"/>
      <c r="FUE223" s="25"/>
      <c r="FUF223" s="25"/>
      <c r="FUG223" s="25"/>
      <c r="FUH223" s="25"/>
      <c r="FUI223" s="25"/>
      <c r="FUJ223" s="25"/>
      <c r="FUK223" s="25"/>
      <c r="FUL223" s="25"/>
      <c r="FUM223" s="25"/>
      <c r="FUN223" s="25"/>
      <c r="FUO223" s="25"/>
      <c r="FUP223" s="25"/>
      <c r="FUQ223" s="25"/>
      <c r="FUR223" s="25"/>
      <c r="FUS223" s="25"/>
      <c r="FUT223" s="25"/>
      <c r="FUU223" s="25"/>
      <c r="FUV223" s="25"/>
      <c r="FUW223" s="25"/>
      <c r="FUX223" s="25"/>
      <c r="FUY223" s="25"/>
      <c r="FUZ223" s="25"/>
      <c r="FVA223" s="25"/>
      <c r="FVB223" s="25"/>
      <c r="FVC223" s="25"/>
      <c r="FVD223" s="25"/>
      <c r="FVE223" s="25"/>
      <c r="FVF223" s="25"/>
      <c r="FVG223" s="25"/>
      <c r="FVH223" s="25"/>
      <c r="FVI223" s="25"/>
      <c r="FVJ223" s="25"/>
      <c r="FVK223" s="25"/>
      <c r="FVL223" s="25"/>
      <c r="FVM223" s="25"/>
      <c r="FVN223" s="25"/>
      <c r="FVO223" s="25"/>
      <c r="FVP223" s="25"/>
      <c r="FVQ223" s="25"/>
      <c r="FVR223" s="25"/>
      <c r="FVS223" s="25"/>
      <c r="FVT223" s="25"/>
      <c r="FVU223" s="25"/>
      <c r="FVV223" s="25"/>
      <c r="FVW223" s="25"/>
      <c r="FVX223" s="25"/>
      <c r="FVY223" s="25"/>
      <c r="FVZ223" s="25"/>
      <c r="FWA223" s="25"/>
      <c r="FWB223" s="25"/>
      <c r="FWC223" s="25"/>
      <c r="FWD223" s="25"/>
      <c r="FWE223" s="25"/>
      <c r="FWF223" s="25"/>
      <c r="FWG223" s="25"/>
      <c r="FWH223" s="25"/>
      <c r="FWI223" s="25"/>
      <c r="FWJ223" s="25"/>
      <c r="FWK223" s="25"/>
      <c r="FWL223" s="25"/>
      <c r="FWM223" s="25"/>
      <c r="FWN223" s="25"/>
      <c r="FWO223" s="25"/>
      <c r="FWP223" s="25"/>
      <c r="FWQ223" s="25"/>
      <c r="FWR223" s="25"/>
      <c r="FWS223" s="25"/>
      <c r="FWT223" s="25"/>
      <c r="FWU223" s="25"/>
      <c r="FWV223" s="25"/>
      <c r="FWW223" s="25"/>
      <c r="FWX223" s="25"/>
      <c r="FWY223" s="25"/>
      <c r="FWZ223" s="25"/>
      <c r="FXA223" s="25"/>
      <c r="FXB223" s="25"/>
      <c r="FXC223" s="25"/>
      <c r="FXD223" s="25"/>
      <c r="FXE223" s="25"/>
      <c r="FXF223" s="25"/>
      <c r="FXG223" s="25"/>
      <c r="FXH223" s="25"/>
      <c r="FXI223" s="25"/>
      <c r="FXJ223" s="25"/>
      <c r="FXK223" s="25"/>
      <c r="FXL223" s="25"/>
      <c r="FXM223" s="25"/>
      <c r="FXN223" s="25"/>
      <c r="FXO223" s="25"/>
      <c r="FXP223" s="25"/>
      <c r="FXQ223" s="25"/>
      <c r="FXR223" s="25"/>
      <c r="FXS223" s="25"/>
      <c r="FXT223" s="25"/>
      <c r="FXU223" s="25"/>
      <c r="FXV223" s="25"/>
      <c r="FXW223" s="25"/>
      <c r="FXX223" s="25"/>
      <c r="FXY223" s="25"/>
      <c r="FXZ223" s="25"/>
      <c r="FYA223" s="25"/>
      <c r="FYB223" s="25"/>
      <c r="FYC223" s="25"/>
      <c r="FYD223" s="25"/>
      <c r="FYE223" s="25"/>
      <c r="FYF223" s="25"/>
      <c r="FYG223" s="25"/>
      <c r="FYH223" s="25"/>
      <c r="FYI223" s="25"/>
      <c r="FYJ223" s="25"/>
      <c r="FYK223" s="25"/>
      <c r="FYL223" s="25"/>
      <c r="FYM223" s="25"/>
      <c r="FYN223" s="25"/>
      <c r="FYO223" s="25"/>
      <c r="FYP223" s="25"/>
      <c r="FYQ223" s="25"/>
      <c r="FYR223" s="25"/>
      <c r="FYS223" s="25"/>
      <c r="FYT223" s="25"/>
      <c r="FYU223" s="25"/>
      <c r="FYV223" s="25"/>
      <c r="FYW223" s="25"/>
      <c r="FYX223" s="25"/>
      <c r="FYY223" s="25"/>
      <c r="FYZ223" s="25"/>
      <c r="FZA223" s="25"/>
      <c r="FZB223" s="25"/>
      <c r="FZC223" s="25"/>
      <c r="FZD223" s="25"/>
      <c r="FZE223" s="25"/>
      <c r="FZF223" s="25"/>
      <c r="FZG223" s="25"/>
      <c r="FZH223" s="25"/>
      <c r="FZI223" s="25"/>
      <c r="FZJ223" s="25"/>
      <c r="FZK223" s="25"/>
      <c r="FZL223" s="25"/>
      <c r="FZM223" s="25"/>
      <c r="FZN223" s="25"/>
      <c r="FZO223" s="25"/>
      <c r="FZP223" s="25"/>
      <c r="FZQ223" s="25"/>
      <c r="FZR223" s="25"/>
      <c r="FZS223" s="25"/>
      <c r="FZT223" s="25"/>
      <c r="FZU223" s="25"/>
      <c r="FZV223" s="25"/>
      <c r="FZW223" s="25"/>
      <c r="FZX223" s="25"/>
      <c r="FZY223" s="25"/>
      <c r="FZZ223" s="25"/>
      <c r="GAA223" s="25"/>
      <c r="GAB223" s="25"/>
      <c r="GAC223" s="25"/>
      <c r="GAD223" s="25"/>
      <c r="GAE223" s="25"/>
      <c r="GAF223" s="25"/>
      <c r="GAG223" s="25"/>
      <c r="GAH223" s="25"/>
      <c r="GAI223" s="25"/>
      <c r="GAJ223" s="25"/>
      <c r="GAK223" s="25"/>
      <c r="GAL223" s="25"/>
      <c r="GAM223" s="25"/>
      <c r="GAN223" s="25"/>
      <c r="GAO223" s="25"/>
      <c r="GAP223" s="25"/>
      <c r="GAQ223" s="25"/>
      <c r="GAR223" s="25"/>
      <c r="GAS223" s="25"/>
      <c r="GAT223" s="25"/>
      <c r="GAU223" s="25"/>
      <c r="GAV223" s="25"/>
      <c r="GAW223" s="25"/>
      <c r="GAX223" s="25"/>
      <c r="GAY223" s="25"/>
      <c r="GAZ223" s="25"/>
      <c r="GBA223" s="25"/>
      <c r="GBB223" s="25"/>
      <c r="GBC223" s="25"/>
      <c r="GBD223" s="25"/>
      <c r="GBE223" s="25"/>
      <c r="GBF223" s="25"/>
      <c r="GBG223" s="25"/>
      <c r="GBH223" s="25"/>
      <c r="GBI223" s="25"/>
      <c r="GBJ223" s="25"/>
      <c r="GBK223" s="25"/>
      <c r="GBL223" s="25"/>
      <c r="GBM223" s="25"/>
      <c r="GBN223" s="25"/>
      <c r="GBO223" s="25"/>
      <c r="GBP223" s="25"/>
      <c r="GBQ223" s="25"/>
      <c r="GBR223" s="25"/>
      <c r="GBS223" s="25"/>
      <c r="GBT223" s="25"/>
      <c r="GBU223" s="25"/>
      <c r="GBV223" s="25"/>
      <c r="GBW223" s="25"/>
      <c r="GBX223" s="25"/>
      <c r="GBY223" s="25"/>
      <c r="GBZ223" s="25"/>
      <c r="GCA223" s="25"/>
      <c r="GCB223" s="25"/>
      <c r="GCC223" s="25"/>
      <c r="GCD223" s="25"/>
      <c r="GCE223" s="25"/>
      <c r="GCF223" s="25"/>
      <c r="GCG223" s="25"/>
      <c r="GCH223" s="25"/>
      <c r="GCI223" s="25"/>
      <c r="GCJ223" s="25"/>
      <c r="GCK223" s="25"/>
      <c r="GCL223" s="25"/>
      <c r="GCM223" s="25"/>
      <c r="GCN223" s="25"/>
      <c r="GCO223" s="25"/>
      <c r="GCP223" s="25"/>
      <c r="GCQ223" s="25"/>
      <c r="GCR223" s="25"/>
      <c r="GCS223" s="25"/>
      <c r="GCT223" s="25"/>
      <c r="GCU223" s="25"/>
      <c r="GCV223" s="25"/>
      <c r="GCW223" s="25"/>
      <c r="GCX223" s="25"/>
      <c r="GCY223" s="25"/>
      <c r="GCZ223" s="25"/>
      <c r="GDA223" s="25"/>
      <c r="GDB223" s="25"/>
      <c r="GDC223" s="25"/>
      <c r="GDD223" s="25"/>
      <c r="GDE223" s="25"/>
      <c r="GDF223" s="25"/>
      <c r="GDG223" s="25"/>
      <c r="GDH223" s="25"/>
      <c r="GDI223" s="25"/>
      <c r="GDJ223" s="25"/>
      <c r="GDK223" s="25"/>
      <c r="GDL223" s="25"/>
      <c r="GDM223" s="25"/>
      <c r="GDN223" s="25"/>
      <c r="GDO223" s="25"/>
      <c r="GDP223" s="25"/>
      <c r="GDQ223" s="25"/>
      <c r="GDR223" s="25"/>
      <c r="GDS223" s="25"/>
      <c r="GDT223" s="25"/>
      <c r="GDU223" s="25"/>
      <c r="GDV223" s="25"/>
      <c r="GDW223" s="25"/>
      <c r="GDX223" s="25"/>
      <c r="GDY223" s="25"/>
      <c r="GDZ223" s="25"/>
      <c r="GEA223" s="25"/>
      <c r="GEB223" s="25"/>
      <c r="GEC223" s="25"/>
      <c r="GED223" s="25"/>
      <c r="GEE223" s="25"/>
      <c r="GEF223" s="25"/>
      <c r="GEG223" s="25"/>
      <c r="GEH223" s="25"/>
      <c r="GEI223" s="25"/>
      <c r="GEJ223" s="25"/>
      <c r="GEK223" s="25"/>
      <c r="GEL223" s="25"/>
      <c r="GEM223" s="25"/>
      <c r="GEN223" s="25"/>
      <c r="GEO223" s="25"/>
      <c r="GEP223" s="25"/>
      <c r="GEQ223" s="25"/>
      <c r="GER223" s="25"/>
      <c r="GES223" s="25"/>
      <c r="GET223" s="25"/>
      <c r="GEU223" s="25"/>
      <c r="GEV223" s="25"/>
      <c r="GEW223" s="25"/>
      <c r="GEX223" s="25"/>
      <c r="GEY223" s="25"/>
      <c r="GEZ223" s="25"/>
      <c r="GFA223" s="25"/>
      <c r="GFB223" s="25"/>
      <c r="GFC223" s="25"/>
      <c r="GFD223" s="25"/>
      <c r="GFE223" s="25"/>
      <c r="GFF223" s="25"/>
      <c r="GFG223" s="25"/>
      <c r="GFH223" s="25"/>
      <c r="GFI223" s="25"/>
      <c r="GFJ223" s="25"/>
      <c r="GFK223" s="25"/>
      <c r="GFL223" s="25"/>
      <c r="GFM223" s="25"/>
      <c r="GFN223" s="25"/>
      <c r="GFO223" s="25"/>
      <c r="GFP223" s="25"/>
      <c r="GFQ223" s="25"/>
      <c r="GFR223" s="25"/>
      <c r="GFS223" s="25"/>
      <c r="GFT223" s="25"/>
      <c r="GFU223" s="25"/>
      <c r="GFV223" s="25"/>
      <c r="GFW223" s="25"/>
      <c r="GFX223" s="25"/>
      <c r="GFY223" s="25"/>
      <c r="GFZ223" s="25"/>
      <c r="GGA223" s="25"/>
      <c r="GGB223" s="25"/>
      <c r="GGC223" s="25"/>
      <c r="GGD223" s="25"/>
      <c r="GGE223" s="25"/>
      <c r="GGF223" s="25"/>
      <c r="GGG223" s="25"/>
      <c r="GGH223" s="25"/>
      <c r="GGI223" s="25"/>
      <c r="GGJ223" s="25"/>
      <c r="GGK223" s="25"/>
      <c r="GGL223" s="25"/>
      <c r="GGM223" s="25"/>
      <c r="GGN223" s="25"/>
      <c r="GGO223" s="25"/>
      <c r="GGP223" s="25"/>
      <c r="GGQ223" s="25"/>
      <c r="GGR223" s="25"/>
      <c r="GGS223" s="25"/>
      <c r="GGT223" s="25"/>
      <c r="GGU223" s="25"/>
      <c r="GGV223" s="25"/>
      <c r="GGW223" s="25"/>
      <c r="GGX223" s="25"/>
      <c r="GGY223" s="25"/>
      <c r="GGZ223" s="25"/>
      <c r="GHA223" s="25"/>
      <c r="GHB223" s="25"/>
      <c r="GHC223" s="25"/>
      <c r="GHD223" s="25"/>
      <c r="GHE223" s="25"/>
      <c r="GHF223" s="25"/>
      <c r="GHG223" s="25"/>
      <c r="GHH223" s="25"/>
      <c r="GHI223" s="25"/>
      <c r="GHJ223" s="25"/>
      <c r="GHK223" s="25"/>
      <c r="GHL223" s="25"/>
      <c r="GHM223" s="25"/>
      <c r="GHN223" s="25"/>
      <c r="GHO223" s="25"/>
      <c r="GHP223" s="25"/>
      <c r="GHQ223" s="25"/>
      <c r="GHR223" s="25"/>
      <c r="GHS223" s="25"/>
      <c r="GHT223" s="25"/>
      <c r="GHU223" s="25"/>
      <c r="GHV223" s="25"/>
      <c r="GHW223" s="25"/>
      <c r="GHX223" s="25"/>
      <c r="GHY223" s="25"/>
      <c r="GHZ223" s="25"/>
      <c r="GIA223" s="25"/>
      <c r="GIB223" s="25"/>
      <c r="GIC223" s="25"/>
      <c r="GID223" s="25"/>
      <c r="GIE223" s="25"/>
      <c r="GIF223" s="25"/>
      <c r="GIG223" s="25"/>
      <c r="GIH223" s="25"/>
      <c r="GII223" s="25"/>
      <c r="GIJ223" s="25"/>
      <c r="GIK223" s="25"/>
      <c r="GIL223" s="25"/>
      <c r="GIM223" s="25"/>
      <c r="GIN223" s="25"/>
      <c r="GIO223" s="25"/>
      <c r="GIP223" s="25"/>
      <c r="GIQ223" s="25"/>
      <c r="GIR223" s="25"/>
      <c r="GIS223" s="25"/>
      <c r="GIT223" s="25"/>
      <c r="GIU223" s="25"/>
      <c r="GIV223" s="25"/>
      <c r="GIW223" s="25"/>
      <c r="GIX223" s="25"/>
      <c r="GIY223" s="25"/>
      <c r="GIZ223" s="25"/>
      <c r="GJA223" s="25"/>
      <c r="GJB223" s="25"/>
      <c r="GJC223" s="25"/>
      <c r="GJD223" s="25"/>
      <c r="GJE223" s="25"/>
      <c r="GJF223" s="25"/>
      <c r="GJG223" s="25"/>
      <c r="GJH223" s="25"/>
      <c r="GJI223" s="25"/>
      <c r="GJJ223" s="25"/>
      <c r="GJK223" s="25"/>
      <c r="GJL223" s="25"/>
      <c r="GJM223" s="25"/>
      <c r="GJN223" s="25"/>
      <c r="GJO223" s="25"/>
      <c r="GJP223" s="25"/>
      <c r="GJQ223" s="25"/>
      <c r="GJR223" s="25"/>
      <c r="GJS223" s="25"/>
      <c r="GJT223" s="25"/>
      <c r="GJU223" s="25"/>
      <c r="GJV223" s="25"/>
      <c r="GJW223" s="25"/>
      <c r="GJX223" s="25"/>
      <c r="GJY223" s="25"/>
      <c r="GJZ223" s="25"/>
      <c r="GKA223" s="25"/>
      <c r="GKB223" s="25"/>
      <c r="GKC223" s="25"/>
      <c r="GKD223" s="25"/>
      <c r="GKE223" s="25"/>
      <c r="GKF223" s="25"/>
      <c r="GKG223" s="25"/>
      <c r="GKH223" s="25"/>
      <c r="GKI223" s="25"/>
      <c r="GKJ223" s="25"/>
      <c r="GKK223" s="25"/>
      <c r="GKL223" s="25"/>
      <c r="GKM223" s="25"/>
      <c r="GKN223" s="25"/>
      <c r="GKO223" s="25"/>
      <c r="GKP223" s="25"/>
      <c r="GKQ223" s="25"/>
      <c r="GKR223" s="25"/>
      <c r="GKS223" s="25"/>
      <c r="GKT223" s="25"/>
      <c r="GKU223" s="25"/>
      <c r="GKV223" s="25"/>
      <c r="GKW223" s="25"/>
      <c r="GKX223" s="25"/>
      <c r="GKY223" s="25"/>
      <c r="GKZ223" s="25"/>
      <c r="GLA223" s="25"/>
      <c r="GLB223" s="25"/>
      <c r="GLC223" s="25"/>
      <c r="GLD223" s="25"/>
      <c r="GLE223" s="25"/>
      <c r="GLF223" s="25"/>
      <c r="GLG223" s="25"/>
      <c r="GLH223" s="25"/>
      <c r="GLI223" s="25"/>
      <c r="GLJ223" s="25"/>
      <c r="GLK223" s="25"/>
      <c r="GLL223" s="25"/>
      <c r="GLM223" s="25"/>
      <c r="GLN223" s="25"/>
      <c r="GLO223" s="25"/>
      <c r="GLP223" s="25"/>
      <c r="GLQ223" s="25"/>
      <c r="GLR223" s="25"/>
      <c r="GLS223" s="25"/>
      <c r="GLT223" s="25"/>
      <c r="GLU223" s="25"/>
      <c r="GLV223" s="25"/>
      <c r="GLW223" s="25"/>
      <c r="GLX223" s="25"/>
      <c r="GLY223" s="25"/>
      <c r="GLZ223" s="25"/>
      <c r="GMA223" s="25"/>
      <c r="GMB223" s="25"/>
      <c r="GMC223" s="25"/>
      <c r="GMD223" s="25"/>
      <c r="GME223" s="25"/>
      <c r="GMF223" s="25"/>
      <c r="GMG223" s="25"/>
      <c r="GMH223" s="25"/>
      <c r="GMI223" s="25"/>
      <c r="GMJ223" s="25"/>
      <c r="GMK223" s="25"/>
      <c r="GML223" s="25"/>
      <c r="GMM223" s="25"/>
      <c r="GMN223" s="25"/>
      <c r="GMO223" s="25"/>
      <c r="GMP223" s="25"/>
      <c r="GMQ223" s="25"/>
      <c r="GMR223" s="25"/>
      <c r="GMS223" s="25"/>
      <c r="GMT223" s="25"/>
      <c r="GMU223" s="25"/>
      <c r="GMV223" s="25"/>
      <c r="GMW223" s="25"/>
      <c r="GMX223" s="25"/>
      <c r="GMY223" s="25"/>
      <c r="GMZ223" s="25"/>
      <c r="GNA223" s="25"/>
      <c r="GNB223" s="25"/>
      <c r="GNC223" s="25"/>
      <c r="GND223" s="25"/>
      <c r="GNE223" s="25"/>
      <c r="GNF223" s="25"/>
      <c r="GNG223" s="25"/>
      <c r="GNH223" s="25"/>
      <c r="GNI223" s="25"/>
      <c r="GNJ223" s="25"/>
      <c r="GNK223" s="25"/>
      <c r="GNL223" s="25"/>
      <c r="GNM223" s="25"/>
      <c r="GNN223" s="25"/>
      <c r="GNO223" s="25"/>
      <c r="GNP223" s="25"/>
      <c r="GNQ223" s="25"/>
      <c r="GNR223" s="25"/>
      <c r="GNS223" s="25"/>
      <c r="GNT223" s="25"/>
      <c r="GNU223" s="25"/>
      <c r="GNV223" s="25"/>
      <c r="GNW223" s="25"/>
      <c r="GNX223" s="25"/>
      <c r="GNY223" s="25"/>
      <c r="GNZ223" s="25"/>
      <c r="GOA223" s="25"/>
      <c r="GOB223" s="25"/>
      <c r="GOC223" s="25"/>
      <c r="GOD223" s="25"/>
      <c r="GOE223" s="25"/>
      <c r="GOF223" s="25"/>
      <c r="GOG223" s="25"/>
      <c r="GOH223" s="25"/>
      <c r="GOI223" s="25"/>
      <c r="GOJ223" s="25"/>
      <c r="GOK223" s="25"/>
      <c r="GOL223" s="25"/>
      <c r="GOM223" s="25"/>
      <c r="GON223" s="25"/>
      <c r="GOO223" s="25"/>
      <c r="GOP223" s="25"/>
      <c r="GOQ223" s="25"/>
      <c r="GOR223" s="25"/>
      <c r="GOS223" s="25"/>
      <c r="GOT223" s="25"/>
      <c r="GOU223" s="25"/>
      <c r="GOV223" s="25"/>
      <c r="GOW223" s="25"/>
      <c r="GOX223" s="25"/>
      <c r="GOY223" s="25"/>
      <c r="GOZ223" s="25"/>
      <c r="GPA223" s="25"/>
      <c r="GPB223" s="25"/>
      <c r="GPC223" s="25"/>
      <c r="GPD223" s="25"/>
      <c r="GPE223" s="25"/>
      <c r="GPF223" s="25"/>
      <c r="GPG223" s="25"/>
      <c r="GPH223" s="25"/>
      <c r="GPI223" s="25"/>
      <c r="GPJ223" s="25"/>
      <c r="GPK223" s="25"/>
      <c r="GPL223" s="25"/>
      <c r="GPM223" s="25"/>
      <c r="GPN223" s="25"/>
      <c r="GPO223" s="25"/>
      <c r="GPP223" s="25"/>
      <c r="GPQ223" s="25"/>
      <c r="GPR223" s="25"/>
      <c r="GPS223" s="25"/>
      <c r="GPT223" s="25"/>
      <c r="GPU223" s="25"/>
      <c r="GPV223" s="25"/>
      <c r="GPW223" s="25"/>
      <c r="GPX223" s="25"/>
      <c r="GPY223" s="25"/>
      <c r="GPZ223" s="25"/>
      <c r="GQA223" s="25"/>
      <c r="GQB223" s="25"/>
      <c r="GQC223" s="25"/>
      <c r="GQD223" s="25"/>
      <c r="GQE223" s="25"/>
      <c r="GQF223" s="25"/>
      <c r="GQG223" s="25"/>
      <c r="GQH223" s="25"/>
      <c r="GQI223" s="25"/>
      <c r="GQJ223" s="25"/>
      <c r="GQK223" s="25"/>
      <c r="GQL223" s="25"/>
      <c r="GQM223" s="25"/>
      <c r="GQN223" s="25"/>
      <c r="GQO223" s="25"/>
      <c r="GQP223" s="25"/>
      <c r="GQQ223" s="25"/>
      <c r="GQR223" s="25"/>
      <c r="GQS223" s="25"/>
      <c r="GQT223" s="25"/>
      <c r="GQU223" s="25"/>
      <c r="GQV223" s="25"/>
      <c r="GQW223" s="25"/>
      <c r="GQX223" s="25"/>
      <c r="GQY223" s="25"/>
      <c r="GQZ223" s="25"/>
      <c r="GRA223" s="25"/>
      <c r="GRB223" s="25"/>
      <c r="GRC223" s="25"/>
      <c r="GRD223" s="25"/>
      <c r="GRE223" s="25"/>
      <c r="GRF223" s="25"/>
      <c r="GRG223" s="25"/>
      <c r="GRH223" s="25"/>
      <c r="GRI223" s="25"/>
      <c r="GRJ223" s="25"/>
      <c r="GRK223" s="25"/>
      <c r="GRL223" s="25"/>
      <c r="GRM223" s="25"/>
      <c r="GRN223" s="25"/>
      <c r="GRO223" s="25"/>
      <c r="GRP223" s="25"/>
      <c r="GRQ223" s="25"/>
      <c r="GRR223" s="25"/>
      <c r="GRS223" s="25"/>
      <c r="GRT223" s="25"/>
      <c r="GRU223" s="25"/>
      <c r="GRV223" s="25"/>
      <c r="GRW223" s="25"/>
      <c r="GRX223" s="25"/>
      <c r="GRY223" s="25"/>
      <c r="GRZ223" s="25"/>
      <c r="GSA223" s="25"/>
      <c r="GSB223" s="25"/>
      <c r="GSC223" s="25"/>
      <c r="GSD223" s="25"/>
      <c r="GSE223" s="25"/>
      <c r="GSF223" s="25"/>
      <c r="GSG223" s="25"/>
      <c r="GSH223" s="25"/>
      <c r="GSI223" s="25"/>
      <c r="GSJ223" s="25"/>
      <c r="GSK223" s="25"/>
      <c r="GSL223" s="25"/>
      <c r="GSM223" s="25"/>
      <c r="GSN223" s="25"/>
      <c r="GSO223" s="25"/>
      <c r="GSP223" s="25"/>
      <c r="GSQ223" s="25"/>
      <c r="GSR223" s="25"/>
      <c r="GSS223" s="25"/>
      <c r="GST223" s="25"/>
      <c r="GSU223" s="25"/>
      <c r="GSV223" s="25"/>
      <c r="GSW223" s="25"/>
      <c r="GSX223" s="25"/>
      <c r="GSY223" s="25"/>
      <c r="GSZ223" s="25"/>
      <c r="GTA223" s="25"/>
      <c r="GTB223" s="25"/>
      <c r="GTC223" s="25"/>
      <c r="GTD223" s="25"/>
      <c r="GTE223" s="25"/>
      <c r="GTF223" s="25"/>
      <c r="GTG223" s="25"/>
      <c r="GTH223" s="25"/>
      <c r="GTI223" s="25"/>
      <c r="GTJ223" s="25"/>
      <c r="GTK223" s="25"/>
      <c r="GTL223" s="25"/>
      <c r="GTM223" s="25"/>
      <c r="GTN223" s="25"/>
      <c r="GTO223" s="25"/>
      <c r="GTP223" s="25"/>
      <c r="GTQ223" s="25"/>
      <c r="GTR223" s="25"/>
      <c r="GTS223" s="25"/>
      <c r="GTT223" s="25"/>
      <c r="GTU223" s="25"/>
      <c r="GTV223" s="25"/>
      <c r="GTW223" s="25"/>
      <c r="GTX223" s="25"/>
      <c r="GTY223" s="25"/>
      <c r="GTZ223" s="25"/>
      <c r="GUA223" s="25"/>
      <c r="GUB223" s="25"/>
      <c r="GUC223" s="25"/>
      <c r="GUD223" s="25"/>
      <c r="GUE223" s="25"/>
      <c r="GUF223" s="25"/>
      <c r="GUG223" s="25"/>
      <c r="GUH223" s="25"/>
      <c r="GUI223" s="25"/>
      <c r="GUJ223" s="25"/>
      <c r="GUK223" s="25"/>
      <c r="GUL223" s="25"/>
      <c r="GUM223" s="25"/>
      <c r="GUN223" s="25"/>
      <c r="GUO223" s="25"/>
      <c r="GUP223" s="25"/>
      <c r="GUQ223" s="25"/>
      <c r="GUR223" s="25"/>
      <c r="GUS223" s="25"/>
      <c r="GUT223" s="25"/>
      <c r="GUU223" s="25"/>
      <c r="GUV223" s="25"/>
      <c r="GUW223" s="25"/>
      <c r="GUX223" s="25"/>
      <c r="GUY223" s="25"/>
      <c r="GUZ223" s="25"/>
      <c r="GVA223" s="25"/>
      <c r="GVB223" s="25"/>
      <c r="GVC223" s="25"/>
      <c r="GVD223" s="25"/>
      <c r="GVE223" s="25"/>
      <c r="GVF223" s="25"/>
      <c r="GVG223" s="25"/>
      <c r="GVH223" s="25"/>
      <c r="GVI223" s="25"/>
      <c r="GVJ223" s="25"/>
      <c r="GVK223" s="25"/>
      <c r="GVL223" s="25"/>
      <c r="GVM223" s="25"/>
      <c r="GVN223" s="25"/>
      <c r="GVO223" s="25"/>
      <c r="GVP223" s="25"/>
      <c r="GVQ223" s="25"/>
      <c r="GVR223" s="25"/>
      <c r="GVS223" s="25"/>
      <c r="GVT223" s="25"/>
      <c r="GVU223" s="25"/>
      <c r="GVV223" s="25"/>
      <c r="GVW223" s="25"/>
      <c r="GVX223" s="25"/>
      <c r="GVY223" s="25"/>
      <c r="GVZ223" s="25"/>
      <c r="GWA223" s="25"/>
      <c r="GWB223" s="25"/>
      <c r="GWC223" s="25"/>
      <c r="GWD223" s="25"/>
      <c r="GWE223" s="25"/>
      <c r="GWF223" s="25"/>
      <c r="GWG223" s="25"/>
      <c r="GWH223" s="25"/>
      <c r="GWI223" s="25"/>
      <c r="GWJ223" s="25"/>
      <c r="GWK223" s="25"/>
      <c r="GWL223" s="25"/>
      <c r="GWM223" s="25"/>
      <c r="GWN223" s="25"/>
      <c r="GWO223" s="25"/>
      <c r="GWP223" s="25"/>
      <c r="GWQ223" s="25"/>
      <c r="GWR223" s="25"/>
      <c r="GWS223" s="25"/>
      <c r="GWT223" s="25"/>
      <c r="GWU223" s="25"/>
      <c r="GWV223" s="25"/>
      <c r="GWW223" s="25"/>
      <c r="GWX223" s="25"/>
      <c r="GWY223" s="25"/>
      <c r="GWZ223" s="25"/>
      <c r="GXA223" s="25"/>
      <c r="GXB223" s="25"/>
      <c r="GXC223" s="25"/>
      <c r="GXD223" s="25"/>
      <c r="GXE223" s="25"/>
      <c r="GXF223" s="25"/>
      <c r="GXG223" s="25"/>
      <c r="GXH223" s="25"/>
      <c r="GXI223" s="25"/>
      <c r="GXJ223" s="25"/>
      <c r="GXK223" s="25"/>
      <c r="GXL223" s="25"/>
      <c r="GXM223" s="25"/>
      <c r="GXN223" s="25"/>
      <c r="GXO223" s="25"/>
      <c r="GXP223" s="25"/>
      <c r="GXQ223" s="25"/>
      <c r="GXR223" s="25"/>
      <c r="GXS223" s="25"/>
      <c r="GXT223" s="25"/>
      <c r="GXU223" s="25"/>
      <c r="GXV223" s="25"/>
      <c r="GXW223" s="25"/>
      <c r="GXX223" s="25"/>
      <c r="GXY223" s="25"/>
      <c r="GXZ223" s="25"/>
      <c r="GYA223" s="25"/>
      <c r="GYB223" s="25"/>
      <c r="GYC223" s="25"/>
      <c r="GYD223" s="25"/>
      <c r="GYE223" s="25"/>
      <c r="GYF223" s="25"/>
      <c r="GYG223" s="25"/>
      <c r="GYH223" s="25"/>
      <c r="GYI223" s="25"/>
      <c r="GYJ223" s="25"/>
      <c r="GYK223" s="25"/>
      <c r="GYL223" s="25"/>
      <c r="GYM223" s="25"/>
      <c r="GYN223" s="25"/>
      <c r="GYO223" s="25"/>
      <c r="GYP223" s="25"/>
      <c r="GYQ223" s="25"/>
      <c r="GYR223" s="25"/>
      <c r="GYS223" s="25"/>
      <c r="GYT223" s="25"/>
      <c r="GYU223" s="25"/>
      <c r="GYV223" s="25"/>
      <c r="GYW223" s="25"/>
      <c r="GYX223" s="25"/>
      <c r="GYY223" s="25"/>
      <c r="GYZ223" s="25"/>
      <c r="GZA223" s="25"/>
      <c r="GZB223" s="25"/>
      <c r="GZC223" s="25"/>
      <c r="GZD223" s="25"/>
      <c r="GZE223" s="25"/>
      <c r="GZF223" s="25"/>
      <c r="GZG223" s="25"/>
      <c r="GZH223" s="25"/>
      <c r="GZI223" s="25"/>
      <c r="GZJ223" s="25"/>
      <c r="GZK223" s="25"/>
      <c r="GZL223" s="25"/>
      <c r="GZM223" s="25"/>
      <c r="GZN223" s="25"/>
      <c r="GZO223" s="25"/>
      <c r="GZP223" s="25"/>
      <c r="GZQ223" s="25"/>
      <c r="GZR223" s="25"/>
      <c r="GZS223" s="25"/>
      <c r="GZT223" s="25"/>
      <c r="GZU223" s="25"/>
      <c r="GZV223" s="25"/>
      <c r="GZW223" s="25"/>
      <c r="GZX223" s="25"/>
      <c r="GZY223" s="25"/>
      <c r="GZZ223" s="25"/>
      <c r="HAA223" s="25"/>
      <c r="HAB223" s="25"/>
      <c r="HAC223" s="25"/>
      <c r="HAD223" s="25"/>
      <c r="HAE223" s="25"/>
      <c r="HAF223" s="25"/>
      <c r="HAG223" s="25"/>
      <c r="HAH223" s="25"/>
      <c r="HAI223" s="25"/>
      <c r="HAJ223" s="25"/>
      <c r="HAK223" s="25"/>
      <c r="HAL223" s="25"/>
      <c r="HAM223" s="25"/>
      <c r="HAN223" s="25"/>
      <c r="HAO223" s="25"/>
      <c r="HAP223" s="25"/>
      <c r="HAQ223" s="25"/>
      <c r="HAR223" s="25"/>
      <c r="HAS223" s="25"/>
      <c r="HAT223" s="25"/>
      <c r="HAU223" s="25"/>
      <c r="HAV223" s="25"/>
      <c r="HAW223" s="25"/>
      <c r="HAX223" s="25"/>
      <c r="HAY223" s="25"/>
      <c r="HAZ223" s="25"/>
      <c r="HBA223" s="25"/>
      <c r="HBB223" s="25"/>
      <c r="HBC223" s="25"/>
      <c r="HBD223" s="25"/>
      <c r="HBE223" s="25"/>
      <c r="HBF223" s="25"/>
      <c r="HBG223" s="25"/>
      <c r="HBH223" s="25"/>
      <c r="HBI223" s="25"/>
      <c r="HBJ223" s="25"/>
      <c r="HBK223" s="25"/>
      <c r="HBL223" s="25"/>
      <c r="HBM223" s="25"/>
      <c r="HBN223" s="25"/>
      <c r="HBO223" s="25"/>
      <c r="HBP223" s="25"/>
      <c r="HBQ223" s="25"/>
      <c r="HBR223" s="25"/>
      <c r="HBS223" s="25"/>
      <c r="HBT223" s="25"/>
      <c r="HBU223" s="25"/>
      <c r="HBV223" s="25"/>
      <c r="HBW223" s="25"/>
      <c r="HBX223" s="25"/>
      <c r="HBY223" s="25"/>
      <c r="HBZ223" s="25"/>
      <c r="HCA223" s="25"/>
      <c r="HCB223" s="25"/>
      <c r="HCC223" s="25"/>
      <c r="HCD223" s="25"/>
      <c r="HCE223" s="25"/>
      <c r="HCF223" s="25"/>
      <c r="HCG223" s="25"/>
      <c r="HCH223" s="25"/>
      <c r="HCI223" s="25"/>
      <c r="HCJ223" s="25"/>
      <c r="HCK223" s="25"/>
      <c r="HCL223" s="25"/>
      <c r="HCM223" s="25"/>
      <c r="HCN223" s="25"/>
      <c r="HCO223" s="25"/>
      <c r="HCP223" s="25"/>
      <c r="HCQ223" s="25"/>
      <c r="HCR223" s="25"/>
      <c r="HCS223" s="25"/>
      <c r="HCT223" s="25"/>
      <c r="HCU223" s="25"/>
      <c r="HCV223" s="25"/>
      <c r="HCW223" s="25"/>
      <c r="HCX223" s="25"/>
      <c r="HCY223" s="25"/>
      <c r="HCZ223" s="25"/>
      <c r="HDA223" s="25"/>
      <c r="HDB223" s="25"/>
      <c r="HDC223" s="25"/>
      <c r="HDD223" s="25"/>
      <c r="HDE223" s="25"/>
      <c r="HDF223" s="25"/>
      <c r="HDG223" s="25"/>
      <c r="HDH223" s="25"/>
      <c r="HDI223" s="25"/>
      <c r="HDJ223" s="25"/>
      <c r="HDK223" s="25"/>
      <c r="HDL223" s="25"/>
      <c r="HDM223" s="25"/>
      <c r="HDN223" s="25"/>
      <c r="HDO223" s="25"/>
      <c r="HDP223" s="25"/>
      <c r="HDQ223" s="25"/>
      <c r="HDR223" s="25"/>
      <c r="HDS223" s="25"/>
      <c r="HDT223" s="25"/>
      <c r="HDU223" s="25"/>
      <c r="HDV223" s="25"/>
      <c r="HDW223" s="25"/>
      <c r="HDX223" s="25"/>
      <c r="HDY223" s="25"/>
      <c r="HDZ223" s="25"/>
      <c r="HEA223" s="25"/>
      <c r="HEB223" s="25"/>
      <c r="HEC223" s="25"/>
      <c r="HED223" s="25"/>
      <c r="HEE223" s="25"/>
      <c r="HEF223" s="25"/>
      <c r="HEG223" s="25"/>
      <c r="HEH223" s="25"/>
      <c r="HEI223" s="25"/>
      <c r="HEJ223" s="25"/>
      <c r="HEK223" s="25"/>
      <c r="HEL223" s="25"/>
      <c r="HEM223" s="25"/>
      <c r="HEN223" s="25"/>
      <c r="HEO223" s="25"/>
      <c r="HEP223" s="25"/>
      <c r="HEQ223" s="25"/>
      <c r="HER223" s="25"/>
      <c r="HES223" s="25"/>
      <c r="HET223" s="25"/>
      <c r="HEU223" s="25"/>
      <c r="HEV223" s="25"/>
      <c r="HEW223" s="25"/>
      <c r="HEX223" s="25"/>
      <c r="HEY223" s="25"/>
      <c r="HEZ223" s="25"/>
      <c r="HFA223" s="25"/>
      <c r="HFB223" s="25"/>
      <c r="HFC223" s="25"/>
      <c r="HFD223" s="25"/>
      <c r="HFE223" s="25"/>
      <c r="HFF223" s="25"/>
      <c r="HFG223" s="25"/>
      <c r="HFH223" s="25"/>
      <c r="HFI223" s="25"/>
      <c r="HFJ223" s="25"/>
      <c r="HFK223" s="25"/>
      <c r="HFL223" s="25"/>
      <c r="HFM223" s="25"/>
      <c r="HFN223" s="25"/>
      <c r="HFO223" s="25"/>
      <c r="HFP223" s="25"/>
      <c r="HFQ223" s="25"/>
      <c r="HFR223" s="25"/>
      <c r="HFS223" s="25"/>
      <c r="HFT223" s="25"/>
      <c r="HFU223" s="25"/>
      <c r="HFV223" s="25"/>
      <c r="HFW223" s="25"/>
      <c r="HFX223" s="25"/>
      <c r="HFY223" s="25"/>
      <c r="HFZ223" s="25"/>
      <c r="HGA223" s="25"/>
      <c r="HGB223" s="25"/>
      <c r="HGC223" s="25"/>
      <c r="HGD223" s="25"/>
      <c r="HGE223" s="25"/>
      <c r="HGF223" s="25"/>
      <c r="HGG223" s="25"/>
      <c r="HGH223" s="25"/>
      <c r="HGI223" s="25"/>
      <c r="HGJ223" s="25"/>
      <c r="HGK223" s="25"/>
      <c r="HGL223" s="25"/>
      <c r="HGM223" s="25"/>
      <c r="HGN223" s="25"/>
      <c r="HGO223" s="25"/>
      <c r="HGP223" s="25"/>
      <c r="HGQ223" s="25"/>
      <c r="HGR223" s="25"/>
      <c r="HGS223" s="25"/>
      <c r="HGT223" s="25"/>
      <c r="HGU223" s="25"/>
      <c r="HGV223" s="25"/>
      <c r="HGW223" s="25"/>
      <c r="HGX223" s="25"/>
      <c r="HGY223" s="25"/>
      <c r="HGZ223" s="25"/>
      <c r="HHA223" s="25"/>
      <c r="HHB223" s="25"/>
      <c r="HHC223" s="25"/>
      <c r="HHD223" s="25"/>
      <c r="HHE223" s="25"/>
      <c r="HHF223" s="25"/>
      <c r="HHG223" s="25"/>
      <c r="HHH223" s="25"/>
      <c r="HHI223" s="25"/>
      <c r="HHJ223" s="25"/>
      <c r="HHK223" s="25"/>
      <c r="HHL223" s="25"/>
      <c r="HHM223" s="25"/>
      <c r="HHN223" s="25"/>
      <c r="HHO223" s="25"/>
      <c r="HHP223" s="25"/>
      <c r="HHQ223" s="25"/>
      <c r="HHR223" s="25"/>
      <c r="HHS223" s="25"/>
      <c r="HHT223" s="25"/>
      <c r="HHU223" s="25"/>
      <c r="HHV223" s="25"/>
      <c r="HHW223" s="25"/>
      <c r="HHX223" s="25"/>
      <c r="HHY223" s="25"/>
      <c r="HHZ223" s="25"/>
      <c r="HIA223" s="25"/>
      <c r="HIB223" s="25"/>
      <c r="HIC223" s="25"/>
      <c r="HID223" s="25"/>
      <c r="HIE223" s="25"/>
      <c r="HIF223" s="25"/>
      <c r="HIG223" s="25"/>
      <c r="HIH223" s="25"/>
      <c r="HII223" s="25"/>
      <c r="HIJ223" s="25"/>
      <c r="HIK223" s="25"/>
      <c r="HIL223" s="25"/>
      <c r="HIM223" s="25"/>
      <c r="HIN223" s="25"/>
      <c r="HIO223" s="25"/>
      <c r="HIP223" s="25"/>
      <c r="HIQ223" s="25"/>
      <c r="HIR223" s="25"/>
      <c r="HIS223" s="25"/>
      <c r="HIT223" s="25"/>
      <c r="HIU223" s="25"/>
      <c r="HIV223" s="25"/>
      <c r="HIW223" s="25"/>
      <c r="HIX223" s="25"/>
      <c r="HIY223" s="25"/>
      <c r="HIZ223" s="25"/>
      <c r="HJA223" s="25"/>
      <c r="HJB223" s="25"/>
      <c r="HJC223" s="25"/>
      <c r="HJD223" s="25"/>
      <c r="HJE223" s="25"/>
      <c r="HJF223" s="25"/>
      <c r="HJG223" s="25"/>
      <c r="HJH223" s="25"/>
      <c r="HJI223" s="25"/>
      <c r="HJJ223" s="25"/>
      <c r="HJK223" s="25"/>
      <c r="HJL223" s="25"/>
      <c r="HJM223" s="25"/>
      <c r="HJN223" s="25"/>
      <c r="HJO223" s="25"/>
      <c r="HJP223" s="25"/>
      <c r="HJQ223" s="25"/>
      <c r="HJR223" s="25"/>
      <c r="HJS223" s="25"/>
      <c r="HJT223" s="25"/>
      <c r="HJU223" s="25"/>
      <c r="HJV223" s="25"/>
      <c r="HJW223" s="25"/>
      <c r="HJX223" s="25"/>
      <c r="HJY223" s="25"/>
      <c r="HJZ223" s="25"/>
      <c r="HKA223" s="25"/>
      <c r="HKB223" s="25"/>
      <c r="HKC223" s="25"/>
      <c r="HKD223" s="25"/>
      <c r="HKE223" s="25"/>
      <c r="HKF223" s="25"/>
      <c r="HKG223" s="25"/>
      <c r="HKH223" s="25"/>
      <c r="HKI223" s="25"/>
      <c r="HKJ223" s="25"/>
      <c r="HKK223" s="25"/>
      <c r="HKL223" s="25"/>
      <c r="HKM223" s="25"/>
      <c r="HKN223" s="25"/>
      <c r="HKO223" s="25"/>
      <c r="HKP223" s="25"/>
      <c r="HKQ223" s="25"/>
      <c r="HKR223" s="25"/>
      <c r="HKS223" s="25"/>
      <c r="HKT223" s="25"/>
      <c r="HKU223" s="25"/>
      <c r="HKV223" s="25"/>
      <c r="HKW223" s="25"/>
      <c r="HKX223" s="25"/>
      <c r="HKY223" s="25"/>
      <c r="HKZ223" s="25"/>
      <c r="HLA223" s="25"/>
      <c r="HLB223" s="25"/>
      <c r="HLC223" s="25"/>
      <c r="HLD223" s="25"/>
      <c r="HLE223" s="25"/>
      <c r="HLF223" s="25"/>
      <c r="HLG223" s="25"/>
      <c r="HLH223" s="25"/>
      <c r="HLI223" s="25"/>
      <c r="HLJ223" s="25"/>
      <c r="HLK223" s="25"/>
      <c r="HLL223" s="25"/>
      <c r="HLM223" s="25"/>
      <c r="HLN223" s="25"/>
      <c r="HLO223" s="25"/>
      <c r="HLP223" s="25"/>
      <c r="HLQ223" s="25"/>
      <c r="HLR223" s="25"/>
      <c r="HLS223" s="25"/>
      <c r="HLT223" s="25"/>
      <c r="HLU223" s="25"/>
      <c r="HLV223" s="25"/>
      <c r="HLW223" s="25"/>
      <c r="HLX223" s="25"/>
      <c r="HLY223" s="25"/>
      <c r="HLZ223" s="25"/>
      <c r="HMA223" s="25"/>
      <c r="HMB223" s="25"/>
      <c r="HMC223" s="25"/>
      <c r="HMD223" s="25"/>
      <c r="HME223" s="25"/>
      <c r="HMF223" s="25"/>
      <c r="HMG223" s="25"/>
      <c r="HMH223" s="25"/>
      <c r="HMI223" s="25"/>
      <c r="HMJ223" s="25"/>
      <c r="HMK223" s="25"/>
      <c r="HML223" s="25"/>
      <c r="HMM223" s="25"/>
      <c r="HMN223" s="25"/>
      <c r="HMO223" s="25"/>
      <c r="HMP223" s="25"/>
      <c r="HMQ223" s="25"/>
      <c r="HMR223" s="25"/>
      <c r="HMS223" s="25"/>
      <c r="HMT223" s="25"/>
      <c r="HMU223" s="25"/>
      <c r="HMV223" s="25"/>
      <c r="HMW223" s="25"/>
      <c r="HMX223" s="25"/>
      <c r="HMY223" s="25"/>
      <c r="HMZ223" s="25"/>
      <c r="HNA223" s="25"/>
      <c r="HNB223" s="25"/>
      <c r="HNC223" s="25"/>
      <c r="HND223" s="25"/>
      <c r="HNE223" s="25"/>
      <c r="HNF223" s="25"/>
      <c r="HNG223" s="25"/>
      <c r="HNH223" s="25"/>
      <c r="HNI223" s="25"/>
      <c r="HNJ223" s="25"/>
      <c r="HNK223" s="25"/>
      <c r="HNL223" s="25"/>
      <c r="HNM223" s="25"/>
      <c r="HNN223" s="25"/>
      <c r="HNO223" s="25"/>
      <c r="HNP223" s="25"/>
      <c r="HNQ223" s="25"/>
      <c r="HNR223" s="25"/>
      <c r="HNS223" s="25"/>
      <c r="HNT223" s="25"/>
      <c r="HNU223" s="25"/>
      <c r="HNV223" s="25"/>
      <c r="HNW223" s="25"/>
      <c r="HNX223" s="25"/>
      <c r="HNY223" s="25"/>
      <c r="HNZ223" s="25"/>
      <c r="HOA223" s="25"/>
      <c r="HOB223" s="25"/>
      <c r="HOC223" s="25"/>
      <c r="HOD223" s="25"/>
      <c r="HOE223" s="25"/>
      <c r="HOF223" s="25"/>
      <c r="HOG223" s="25"/>
      <c r="HOH223" s="25"/>
      <c r="HOI223" s="25"/>
      <c r="HOJ223" s="25"/>
      <c r="HOK223" s="25"/>
      <c r="HOL223" s="25"/>
      <c r="HOM223" s="25"/>
      <c r="HON223" s="25"/>
      <c r="HOO223" s="25"/>
      <c r="HOP223" s="25"/>
      <c r="HOQ223" s="25"/>
      <c r="HOR223" s="25"/>
      <c r="HOS223" s="25"/>
      <c r="HOT223" s="25"/>
      <c r="HOU223" s="25"/>
      <c r="HOV223" s="25"/>
      <c r="HOW223" s="25"/>
      <c r="HOX223" s="25"/>
      <c r="HOY223" s="25"/>
      <c r="HOZ223" s="25"/>
      <c r="HPA223" s="25"/>
      <c r="HPB223" s="25"/>
      <c r="HPC223" s="25"/>
      <c r="HPD223" s="25"/>
      <c r="HPE223" s="25"/>
      <c r="HPF223" s="25"/>
      <c r="HPG223" s="25"/>
      <c r="HPH223" s="25"/>
      <c r="HPI223" s="25"/>
      <c r="HPJ223" s="25"/>
      <c r="HPK223" s="25"/>
      <c r="HPL223" s="25"/>
      <c r="HPM223" s="25"/>
      <c r="HPN223" s="25"/>
      <c r="HPO223" s="25"/>
      <c r="HPP223" s="25"/>
      <c r="HPQ223" s="25"/>
      <c r="HPR223" s="25"/>
      <c r="HPS223" s="25"/>
      <c r="HPT223" s="25"/>
      <c r="HPU223" s="25"/>
      <c r="HPV223" s="25"/>
      <c r="HPW223" s="25"/>
      <c r="HPX223" s="25"/>
      <c r="HPY223" s="25"/>
      <c r="HPZ223" s="25"/>
      <c r="HQA223" s="25"/>
      <c r="HQB223" s="25"/>
      <c r="HQC223" s="25"/>
      <c r="HQD223" s="25"/>
      <c r="HQE223" s="25"/>
      <c r="HQF223" s="25"/>
      <c r="HQG223" s="25"/>
      <c r="HQH223" s="25"/>
      <c r="HQI223" s="25"/>
      <c r="HQJ223" s="25"/>
      <c r="HQK223" s="25"/>
      <c r="HQL223" s="25"/>
      <c r="HQM223" s="25"/>
      <c r="HQN223" s="25"/>
      <c r="HQO223" s="25"/>
      <c r="HQP223" s="25"/>
      <c r="HQQ223" s="25"/>
      <c r="HQR223" s="25"/>
      <c r="HQS223" s="25"/>
      <c r="HQT223" s="25"/>
      <c r="HQU223" s="25"/>
      <c r="HQV223" s="25"/>
      <c r="HQW223" s="25"/>
      <c r="HQX223" s="25"/>
      <c r="HQY223" s="25"/>
      <c r="HQZ223" s="25"/>
      <c r="HRA223" s="25"/>
      <c r="HRB223" s="25"/>
      <c r="HRC223" s="25"/>
      <c r="HRD223" s="25"/>
      <c r="HRE223" s="25"/>
      <c r="HRF223" s="25"/>
      <c r="HRG223" s="25"/>
      <c r="HRH223" s="25"/>
      <c r="HRI223" s="25"/>
      <c r="HRJ223" s="25"/>
      <c r="HRK223" s="25"/>
      <c r="HRL223" s="25"/>
      <c r="HRM223" s="25"/>
      <c r="HRN223" s="25"/>
      <c r="HRO223" s="25"/>
      <c r="HRP223" s="25"/>
      <c r="HRQ223" s="25"/>
      <c r="HRR223" s="25"/>
      <c r="HRS223" s="25"/>
      <c r="HRT223" s="25"/>
      <c r="HRU223" s="25"/>
      <c r="HRV223" s="25"/>
      <c r="HRW223" s="25"/>
      <c r="HRX223" s="25"/>
      <c r="HRY223" s="25"/>
      <c r="HRZ223" s="25"/>
      <c r="HSA223" s="25"/>
      <c r="HSB223" s="25"/>
      <c r="HSC223" s="25"/>
      <c r="HSD223" s="25"/>
      <c r="HSE223" s="25"/>
      <c r="HSF223" s="25"/>
      <c r="HSG223" s="25"/>
      <c r="HSH223" s="25"/>
      <c r="HSI223" s="25"/>
      <c r="HSJ223" s="25"/>
      <c r="HSK223" s="25"/>
      <c r="HSL223" s="25"/>
      <c r="HSM223" s="25"/>
      <c r="HSN223" s="25"/>
      <c r="HSO223" s="25"/>
      <c r="HSP223" s="25"/>
      <c r="HSQ223" s="25"/>
      <c r="HSR223" s="25"/>
      <c r="HSS223" s="25"/>
      <c r="HST223" s="25"/>
      <c r="HSU223" s="25"/>
      <c r="HSV223" s="25"/>
      <c r="HSW223" s="25"/>
      <c r="HSX223" s="25"/>
      <c r="HSY223" s="25"/>
      <c r="HSZ223" s="25"/>
      <c r="HTA223" s="25"/>
      <c r="HTB223" s="25"/>
      <c r="HTC223" s="25"/>
      <c r="HTD223" s="25"/>
      <c r="HTE223" s="25"/>
      <c r="HTF223" s="25"/>
      <c r="HTG223" s="25"/>
      <c r="HTH223" s="25"/>
      <c r="HTI223" s="25"/>
      <c r="HTJ223" s="25"/>
      <c r="HTK223" s="25"/>
      <c r="HTL223" s="25"/>
      <c r="HTM223" s="25"/>
      <c r="HTN223" s="25"/>
      <c r="HTO223" s="25"/>
      <c r="HTP223" s="25"/>
      <c r="HTQ223" s="25"/>
      <c r="HTR223" s="25"/>
      <c r="HTS223" s="25"/>
      <c r="HTT223" s="25"/>
      <c r="HTU223" s="25"/>
      <c r="HTV223" s="25"/>
      <c r="HTW223" s="25"/>
      <c r="HTX223" s="25"/>
      <c r="HTY223" s="25"/>
      <c r="HTZ223" s="25"/>
      <c r="HUA223" s="25"/>
      <c r="HUB223" s="25"/>
      <c r="HUC223" s="25"/>
      <c r="HUD223" s="25"/>
      <c r="HUE223" s="25"/>
      <c r="HUF223" s="25"/>
      <c r="HUG223" s="25"/>
      <c r="HUH223" s="25"/>
      <c r="HUI223" s="25"/>
      <c r="HUJ223" s="25"/>
      <c r="HUK223" s="25"/>
      <c r="HUL223" s="25"/>
      <c r="HUM223" s="25"/>
      <c r="HUN223" s="25"/>
      <c r="HUO223" s="25"/>
      <c r="HUP223" s="25"/>
      <c r="HUQ223" s="25"/>
      <c r="HUR223" s="25"/>
      <c r="HUS223" s="25"/>
      <c r="HUT223" s="25"/>
      <c r="HUU223" s="25"/>
      <c r="HUV223" s="25"/>
      <c r="HUW223" s="25"/>
      <c r="HUX223" s="25"/>
      <c r="HUY223" s="25"/>
      <c r="HUZ223" s="25"/>
      <c r="HVA223" s="25"/>
      <c r="HVB223" s="25"/>
      <c r="HVC223" s="25"/>
      <c r="HVD223" s="25"/>
      <c r="HVE223" s="25"/>
      <c r="HVF223" s="25"/>
      <c r="HVG223" s="25"/>
      <c r="HVH223" s="25"/>
      <c r="HVI223" s="25"/>
      <c r="HVJ223" s="25"/>
      <c r="HVK223" s="25"/>
      <c r="HVL223" s="25"/>
      <c r="HVM223" s="25"/>
      <c r="HVN223" s="25"/>
      <c r="HVO223" s="25"/>
      <c r="HVP223" s="25"/>
      <c r="HVQ223" s="25"/>
      <c r="HVR223" s="25"/>
      <c r="HVS223" s="25"/>
      <c r="HVT223" s="25"/>
      <c r="HVU223" s="25"/>
      <c r="HVV223" s="25"/>
      <c r="HVW223" s="25"/>
      <c r="HVX223" s="25"/>
      <c r="HVY223" s="25"/>
      <c r="HVZ223" s="25"/>
      <c r="HWA223" s="25"/>
      <c r="HWB223" s="25"/>
      <c r="HWC223" s="25"/>
      <c r="HWD223" s="25"/>
      <c r="HWE223" s="25"/>
      <c r="HWF223" s="25"/>
      <c r="HWG223" s="25"/>
      <c r="HWH223" s="25"/>
      <c r="HWI223" s="25"/>
      <c r="HWJ223" s="25"/>
      <c r="HWK223" s="25"/>
      <c r="HWL223" s="25"/>
      <c r="HWM223" s="25"/>
      <c r="HWN223" s="25"/>
      <c r="HWO223" s="25"/>
      <c r="HWP223" s="25"/>
      <c r="HWQ223" s="25"/>
      <c r="HWR223" s="25"/>
      <c r="HWS223" s="25"/>
      <c r="HWT223" s="25"/>
      <c r="HWU223" s="25"/>
      <c r="HWV223" s="25"/>
      <c r="HWW223" s="25"/>
      <c r="HWX223" s="25"/>
      <c r="HWY223" s="25"/>
      <c r="HWZ223" s="25"/>
      <c r="HXA223" s="25"/>
      <c r="HXB223" s="25"/>
      <c r="HXC223" s="25"/>
      <c r="HXD223" s="25"/>
      <c r="HXE223" s="25"/>
      <c r="HXF223" s="25"/>
      <c r="HXG223" s="25"/>
      <c r="HXH223" s="25"/>
      <c r="HXI223" s="25"/>
      <c r="HXJ223" s="25"/>
      <c r="HXK223" s="25"/>
      <c r="HXL223" s="25"/>
      <c r="HXM223" s="25"/>
      <c r="HXN223" s="25"/>
      <c r="HXO223" s="25"/>
      <c r="HXP223" s="25"/>
      <c r="HXQ223" s="25"/>
      <c r="HXR223" s="25"/>
      <c r="HXS223" s="25"/>
      <c r="HXT223" s="25"/>
      <c r="HXU223" s="25"/>
      <c r="HXV223" s="25"/>
      <c r="HXW223" s="25"/>
      <c r="HXX223" s="25"/>
      <c r="HXY223" s="25"/>
      <c r="HXZ223" s="25"/>
      <c r="HYA223" s="25"/>
      <c r="HYB223" s="25"/>
      <c r="HYC223" s="25"/>
      <c r="HYD223" s="25"/>
      <c r="HYE223" s="25"/>
      <c r="HYF223" s="25"/>
      <c r="HYG223" s="25"/>
      <c r="HYH223" s="25"/>
      <c r="HYI223" s="25"/>
      <c r="HYJ223" s="25"/>
      <c r="HYK223" s="25"/>
      <c r="HYL223" s="25"/>
      <c r="HYM223" s="25"/>
      <c r="HYN223" s="25"/>
      <c r="HYO223" s="25"/>
      <c r="HYP223" s="25"/>
      <c r="HYQ223" s="25"/>
      <c r="HYR223" s="25"/>
      <c r="HYS223" s="25"/>
      <c r="HYT223" s="25"/>
      <c r="HYU223" s="25"/>
      <c r="HYV223" s="25"/>
      <c r="HYW223" s="25"/>
      <c r="HYX223" s="25"/>
      <c r="HYY223" s="25"/>
      <c r="HYZ223" s="25"/>
      <c r="HZA223" s="25"/>
      <c r="HZB223" s="25"/>
      <c r="HZC223" s="25"/>
      <c r="HZD223" s="25"/>
      <c r="HZE223" s="25"/>
      <c r="HZF223" s="25"/>
      <c r="HZG223" s="25"/>
      <c r="HZH223" s="25"/>
      <c r="HZI223" s="25"/>
      <c r="HZJ223" s="25"/>
      <c r="HZK223" s="25"/>
      <c r="HZL223" s="25"/>
      <c r="HZM223" s="25"/>
      <c r="HZN223" s="25"/>
      <c r="HZO223" s="25"/>
      <c r="HZP223" s="25"/>
      <c r="HZQ223" s="25"/>
      <c r="HZR223" s="25"/>
      <c r="HZS223" s="25"/>
      <c r="HZT223" s="25"/>
      <c r="HZU223" s="25"/>
      <c r="HZV223" s="25"/>
      <c r="HZW223" s="25"/>
      <c r="HZX223" s="25"/>
      <c r="HZY223" s="25"/>
      <c r="HZZ223" s="25"/>
      <c r="IAA223" s="25"/>
      <c r="IAB223" s="25"/>
      <c r="IAC223" s="25"/>
      <c r="IAD223" s="25"/>
      <c r="IAE223" s="25"/>
      <c r="IAF223" s="25"/>
      <c r="IAG223" s="25"/>
      <c r="IAH223" s="25"/>
      <c r="IAI223" s="25"/>
      <c r="IAJ223" s="25"/>
      <c r="IAK223" s="25"/>
      <c r="IAL223" s="25"/>
      <c r="IAM223" s="25"/>
      <c r="IAN223" s="25"/>
      <c r="IAO223" s="25"/>
      <c r="IAP223" s="25"/>
      <c r="IAQ223" s="25"/>
      <c r="IAR223" s="25"/>
      <c r="IAS223" s="25"/>
      <c r="IAT223" s="25"/>
      <c r="IAU223" s="25"/>
      <c r="IAV223" s="25"/>
      <c r="IAW223" s="25"/>
      <c r="IAX223" s="25"/>
      <c r="IAY223" s="25"/>
      <c r="IAZ223" s="25"/>
      <c r="IBA223" s="25"/>
      <c r="IBB223" s="25"/>
      <c r="IBC223" s="25"/>
      <c r="IBD223" s="25"/>
      <c r="IBE223" s="25"/>
      <c r="IBF223" s="25"/>
      <c r="IBG223" s="25"/>
      <c r="IBH223" s="25"/>
      <c r="IBI223" s="25"/>
      <c r="IBJ223" s="25"/>
      <c r="IBK223" s="25"/>
      <c r="IBL223" s="25"/>
      <c r="IBM223" s="25"/>
      <c r="IBN223" s="25"/>
      <c r="IBO223" s="25"/>
      <c r="IBP223" s="25"/>
      <c r="IBQ223" s="25"/>
      <c r="IBR223" s="25"/>
      <c r="IBS223" s="25"/>
      <c r="IBT223" s="25"/>
      <c r="IBU223" s="25"/>
      <c r="IBV223" s="25"/>
      <c r="IBW223" s="25"/>
      <c r="IBX223" s="25"/>
      <c r="IBY223" s="25"/>
      <c r="IBZ223" s="25"/>
      <c r="ICA223" s="25"/>
      <c r="ICB223" s="25"/>
      <c r="ICC223" s="25"/>
      <c r="ICD223" s="25"/>
      <c r="ICE223" s="25"/>
      <c r="ICF223" s="25"/>
      <c r="ICG223" s="25"/>
      <c r="ICH223" s="25"/>
      <c r="ICI223" s="25"/>
      <c r="ICJ223" s="25"/>
      <c r="ICK223" s="25"/>
      <c r="ICL223" s="25"/>
      <c r="ICM223" s="25"/>
      <c r="ICN223" s="25"/>
      <c r="ICO223" s="25"/>
      <c r="ICP223" s="25"/>
      <c r="ICQ223" s="25"/>
      <c r="ICR223" s="25"/>
      <c r="ICS223" s="25"/>
      <c r="ICT223" s="25"/>
      <c r="ICU223" s="25"/>
      <c r="ICV223" s="25"/>
      <c r="ICW223" s="25"/>
      <c r="ICX223" s="25"/>
      <c r="ICY223" s="25"/>
      <c r="ICZ223" s="25"/>
      <c r="IDA223" s="25"/>
      <c r="IDB223" s="25"/>
      <c r="IDC223" s="25"/>
      <c r="IDD223" s="25"/>
      <c r="IDE223" s="25"/>
      <c r="IDF223" s="25"/>
      <c r="IDG223" s="25"/>
      <c r="IDH223" s="25"/>
      <c r="IDI223" s="25"/>
      <c r="IDJ223" s="25"/>
      <c r="IDK223" s="25"/>
      <c r="IDL223" s="25"/>
      <c r="IDM223" s="25"/>
      <c r="IDN223" s="25"/>
      <c r="IDO223" s="25"/>
      <c r="IDP223" s="25"/>
      <c r="IDQ223" s="25"/>
      <c r="IDR223" s="25"/>
      <c r="IDS223" s="25"/>
      <c r="IDT223" s="25"/>
      <c r="IDU223" s="25"/>
      <c r="IDV223" s="25"/>
      <c r="IDW223" s="25"/>
      <c r="IDX223" s="25"/>
      <c r="IDY223" s="25"/>
      <c r="IDZ223" s="25"/>
      <c r="IEA223" s="25"/>
      <c r="IEB223" s="25"/>
      <c r="IEC223" s="25"/>
      <c r="IED223" s="25"/>
      <c r="IEE223" s="25"/>
      <c r="IEF223" s="25"/>
      <c r="IEG223" s="25"/>
      <c r="IEH223" s="25"/>
      <c r="IEI223" s="25"/>
      <c r="IEJ223" s="25"/>
      <c r="IEK223" s="25"/>
      <c r="IEL223" s="25"/>
      <c r="IEM223" s="25"/>
      <c r="IEN223" s="25"/>
      <c r="IEO223" s="25"/>
      <c r="IEP223" s="25"/>
      <c r="IEQ223" s="25"/>
      <c r="IER223" s="25"/>
      <c r="IES223" s="25"/>
      <c r="IET223" s="25"/>
      <c r="IEU223" s="25"/>
      <c r="IEV223" s="25"/>
      <c r="IEW223" s="25"/>
      <c r="IEX223" s="25"/>
      <c r="IEY223" s="25"/>
      <c r="IEZ223" s="25"/>
      <c r="IFA223" s="25"/>
      <c r="IFB223" s="25"/>
      <c r="IFC223" s="25"/>
      <c r="IFD223" s="25"/>
      <c r="IFE223" s="25"/>
      <c r="IFF223" s="25"/>
      <c r="IFG223" s="25"/>
      <c r="IFH223" s="25"/>
      <c r="IFI223" s="25"/>
      <c r="IFJ223" s="25"/>
      <c r="IFK223" s="25"/>
      <c r="IFL223" s="25"/>
      <c r="IFM223" s="25"/>
      <c r="IFN223" s="25"/>
      <c r="IFO223" s="25"/>
      <c r="IFP223" s="25"/>
      <c r="IFQ223" s="25"/>
      <c r="IFR223" s="25"/>
      <c r="IFS223" s="25"/>
      <c r="IFT223" s="25"/>
      <c r="IFU223" s="25"/>
      <c r="IFV223" s="25"/>
      <c r="IFW223" s="25"/>
      <c r="IFX223" s="25"/>
      <c r="IFY223" s="25"/>
      <c r="IFZ223" s="25"/>
      <c r="IGA223" s="25"/>
      <c r="IGB223" s="25"/>
      <c r="IGC223" s="25"/>
      <c r="IGD223" s="25"/>
      <c r="IGE223" s="25"/>
      <c r="IGF223" s="25"/>
      <c r="IGG223" s="25"/>
      <c r="IGH223" s="25"/>
      <c r="IGI223" s="25"/>
      <c r="IGJ223" s="25"/>
      <c r="IGK223" s="25"/>
      <c r="IGL223" s="25"/>
      <c r="IGM223" s="25"/>
      <c r="IGN223" s="25"/>
      <c r="IGO223" s="25"/>
      <c r="IGP223" s="25"/>
      <c r="IGQ223" s="25"/>
      <c r="IGR223" s="25"/>
      <c r="IGS223" s="25"/>
      <c r="IGT223" s="25"/>
      <c r="IGU223" s="25"/>
      <c r="IGV223" s="25"/>
      <c r="IGW223" s="25"/>
      <c r="IGX223" s="25"/>
      <c r="IGY223" s="25"/>
      <c r="IGZ223" s="25"/>
      <c r="IHA223" s="25"/>
      <c r="IHB223" s="25"/>
      <c r="IHC223" s="25"/>
      <c r="IHD223" s="25"/>
      <c r="IHE223" s="25"/>
      <c r="IHF223" s="25"/>
      <c r="IHG223" s="25"/>
      <c r="IHH223" s="25"/>
      <c r="IHI223" s="25"/>
      <c r="IHJ223" s="25"/>
      <c r="IHK223" s="25"/>
      <c r="IHL223" s="25"/>
      <c r="IHM223" s="25"/>
      <c r="IHN223" s="25"/>
      <c r="IHO223" s="25"/>
      <c r="IHP223" s="25"/>
      <c r="IHQ223" s="25"/>
      <c r="IHR223" s="25"/>
      <c r="IHS223" s="25"/>
      <c r="IHT223" s="25"/>
      <c r="IHU223" s="25"/>
      <c r="IHV223" s="25"/>
      <c r="IHW223" s="25"/>
      <c r="IHX223" s="25"/>
      <c r="IHY223" s="25"/>
      <c r="IHZ223" s="25"/>
      <c r="IIA223" s="25"/>
      <c r="IIB223" s="25"/>
      <c r="IIC223" s="25"/>
      <c r="IID223" s="25"/>
      <c r="IIE223" s="25"/>
      <c r="IIF223" s="25"/>
      <c r="IIG223" s="25"/>
    </row>
    <row r="224" spans="1:6325" s="102" customFormat="1" x14ac:dyDescent="0.2">
      <c r="A224" s="86"/>
      <c r="B224" s="101">
        <v>45846</v>
      </c>
      <c r="C224" s="102">
        <v>0.61091040509259253</v>
      </c>
      <c r="D224" s="103" t="s">
        <v>496</v>
      </c>
      <c r="E224" s="103" t="s">
        <v>536</v>
      </c>
      <c r="F224" s="103" t="s">
        <v>495</v>
      </c>
      <c r="G224" s="103">
        <v>1</v>
      </c>
      <c r="H224" s="103">
        <v>2.4299999999999999E-2</v>
      </c>
      <c r="I224" s="103" t="s">
        <v>19</v>
      </c>
      <c r="J224" s="103"/>
      <c r="K224" s="103"/>
      <c r="L224" s="103"/>
      <c r="M224" s="103"/>
      <c r="N224" s="103"/>
      <c r="O224" s="103"/>
      <c r="P224" s="108"/>
      <c r="Q224" s="95"/>
      <c r="R224" s="95"/>
      <c r="S224" s="95"/>
      <c r="T224" s="95"/>
      <c r="U224" s="95"/>
      <c r="V224" s="95"/>
      <c r="W224" s="95"/>
      <c r="X224" s="95"/>
      <c r="Y224" s="95"/>
      <c r="Z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  <c r="AM224" s="95"/>
      <c r="AN224" s="95"/>
      <c r="AO224" s="95"/>
      <c r="AP224" s="95"/>
      <c r="AQ224" s="95"/>
      <c r="AR224" s="95"/>
      <c r="AS224" s="95"/>
      <c r="AT224" s="95"/>
      <c r="AU224" s="95"/>
      <c r="AV224" s="95"/>
      <c r="AW224" s="95"/>
      <c r="AX224" s="95"/>
      <c r="AY224" s="95"/>
      <c r="AZ224" s="95"/>
      <c r="BA224" s="95"/>
      <c r="BB224" s="95"/>
      <c r="BC224" s="95"/>
      <c r="BD224" s="95"/>
      <c r="BE224" s="95"/>
      <c r="BF224" s="95"/>
      <c r="BG224" s="95"/>
      <c r="BH224" s="95"/>
      <c r="BI224" s="95"/>
      <c r="BJ224" s="95"/>
      <c r="BK224" s="95"/>
      <c r="BL224" s="95"/>
      <c r="BM224" s="95"/>
      <c r="BN224" s="95"/>
      <c r="BO224" s="95"/>
      <c r="BP224" s="95"/>
      <c r="BQ224" s="95"/>
      <c r="BR224" s="95"/>
      <c r="BS224" s="95"/>
      <c r="BT224" s="95"/>
      <c r="BU224" s="95"/>
      <c r="BV224" s="95"/>
      <c r="BW224" s="95"/>
      <c r="BX224" s="95"/>
      <c r="BY224" s="95"/>
      <c r="BZ224" s="95"/>
      <c r="CA224" s="95"/>
      <c r="CB224" s="95"/>
      <c r="CC224" s="95"/>
      <c r="CD224" s="95"/>
      <c r="CE224" s="95"/>
      <c r="CF224" s="95"/>
      <c r="CG224" s="95"/>
      <c r="CH224" s="95"/>
      <c r="CI224" s="95"/>
      <c r="CJ224" s="95"/>
      <c r="CK224" s="95"/>
      <c r="CL224" s="95"/>
      <c r="CM224" s="95"/>
      <c r="CN224" s="95"/>
      <c r="CO224" s="95"/>
      <c r="CP224" s="95"/>
      <c r="CQ224" s="95"/>
      <c r="CR224" s="95"/>
      <c r="CS224" s="95"/>
      <c r="CT224" s="95"/>
      <c r="CU224" s="95"/>
      <c r="CV224" s="95"/>
      <c r="CW224" s="95"/>
      <c r="CX224" s="95"/>
      <c r="CY224" s="95"/>
      <c r="CZ224" s="95"/>
      <c r="DA224" s="95"/>
      <c r="DB224" s="95"/>
      <c r="DC224" s="95"/>
      <c r="DD224" s="95"/>
      <c r="DE224" s="95"/>
      <c r="DF224" s="95"/>
      <c r="DG224" s="95"/>
      <c r="DH224" s="95"/>
      <c r="DI224" s="95"/>
      <c r="DJ224" s="95"/>
      <c r="DK224" s="95"/>
      <c r="DL224" s="95"/>
      <c r="DM224" s="95"/>
      <c r="DN224" s="95"/>
      <c r="DO224" s="95"/>
      <c r="DP224" s="95"/>
      <c r="DQ224" s="95"/>
      <c r="DR224" s="95"/>
      <c r="DS224" s="95"/>
      <c r="DT224" s="95"/>
      <c r="DU224" s="95"/>
      <c r="DV224" s="95"/>
      <c r="DW224" s="95"/>
      <c r="DX224" s="95"/>
      <c r="DY224" s="95"/>
      <c r="DZ224" s="95"/>
      <c r="EA224" s="95"/>
      <c r="EB224" s="95"/>
      <c r="EC224" s="95"/>
      <c r="ED224" s="95"/>
      <c r="EE224" s="95"/>
      <c r="EF224" s="95"/>
      <c r="EG224" s="95"/>
      <c r="EH224" s="95"/>
      <c r="EI224" s="95"/>
      <c r="EJ224" s="95"/>
      <c r="EK224" s="95"/>
      <c r="EL224" s="95"/>
      <c r="EM224" s="95"/>
      <c r="EN224" s="95"/>
      <c r="EO224" s="95"/>
      <c r="EP224" s="95"/>
      <c r="EQ224" s="95"/>
      <c r="ER224" s="95"/>
      <c r="ES224" s="95"/>
      <c r="ET224" s="95"/>
      <c r="EU224" s="95"/>
      <c r="EV224" s="95"/>
      <c r="EW224" s="95"/>
      <c r="EX224" s="95"/>
      <c r="EY224" s="95"/>
      <c r="EZ224" s="95"/>
      <c r="FA224" s="95"/>
      <c r="FB224" s="95"/>
      <c r="FC224" s="95"/>
      <c r="FD224" s="95"/>
      <c r="FE224" s="95"/>
      <c r="FF224" s="95"/>
      <c r="FG224" s="95"/>
      <c r="FH224" s="95"/>
      <c r="FI224" s="95"/>
      <c r="FJ224" s="95"/>
      <c r="FK224" s="95"/>
      <c r="FL224" s="95"/>
      <c r="FM224" s="95"/>
      <c r="FN224" s="95"/>
      <c r="FO224" s="95"/>
      <c r="FP224" s="95"/>
      <c r="FQ224" s="95"/>
      <c r="FR224" s="95"/>
      <c r="FS224" s="95"/>
      <c r="FT224" s="95"/>
      <c r="FU224" s="95"/>
      <c r="FV224" s="95"/>
      <c r="FW224" s="95"/>
      <c r="FX224" s="95"/>
      <c r="FY224" s="95"/>
      <c r="FZ224" s="95"/>
      <c r="GA224" s="95"/>
      <c r="GB224" s="95"/>
      <c r="GC224" s="95"/>
      <c r="GD224" s="95"/>
      <c r="GE224" s="95"/>
      <c r="GF224" s="95"/>
      <c r="GG224" s="95"/>
      <c r="GH224" s="95"/>
      <c r="GI224" s="95"/>
      <c r="GJ224" s="95"/>
      <c r="GK224" s="95"/>
      <c r="GL224" s="95"/>
      <c r="GM224" s="95"/>
      <c r="GN224" s="95"/>
      <c r="GO224" s="95"/>
      <c r="GP224" s="95"/>
      <c r="GQ224" s="95"/>
      <c r="GR224" s="95"/>
      <c r="GS224" s="95"/>
      <c r="GT224" s="95"/>
      <c r="GU224" s="95"/>
      <c r="GV224" s="95"/>
      <c r="GW224" s="95"/>
      <c r="GX224" s="95"/>
      <c r="GY224" s="95"/>
      <c r="GZ224" s="95"/>
      <c r="HA224" s="95"/>
      <c r="HB224" s="95"/>
      <c r="HC224" s="95"/>
      <c r="HD224" s="95"/>
      <c r="HE224" s="95"/>
      <c r="HF224" s="95"/>
      <c r="HG224" s="95"/>
      <c r="HH224" s="95"/>
      <c r="HI224" s="95"/>
      <c r="HJ224" s="95"/>
      <c r="HK224" s="95"/>
      <c r="HL224" s="95"/>
      <c r="HM224" s="95"/>
      <c r="HN224" s="95"/>
      <c r="HO224" s="95"/>
      <c r="HP224" s="95"/>
      <c r="HQ224" s="95"/>
      <c r="HR224" s="95"/>
      <c r="HS224" s="95"/>
      <c r="HT224" s="95"/>
      <c r="HU224" s="95"/>
      <c r="HV224" s="95"/>
      <c r="HW224" s="95"/>
      <c r="HX224" s="95"/>
      <c r="HY224" s="95"/>
      <c r="HZ224" s="95"/>
      <c r="IA224" s="95"/>
      <c r="IB224" s="95"/>
      <c r="IC224" s="95"/>
      <c r="ID224" s="95"/>
      <c r="IE224" s="95"/>
      <c r="IF224" s="95"/>
      <c r="IG224" s="95"/>
      <c r="IH224" s="95"/>
      <c r="II224" s="95"/>
      <c r="IJ224" s="95"/>
      <c r="IK224" s="95"/>
      <c r="IL224" s="95"/>
      <c r="IM224" s="95"/>
      <c r="IN224" s="95"/>
      <c r="IO224" s="95"/>
      <c r="IP224" s="95"/>
      <c r="IQ224" s="95"/>
      <c r="IR224" s="95"/>
      <c r="IS224" s="95"/>
      <c r="IT224" s="95"/>
      <c r="IU224" s="95"/>
      <c r="IV224" s="95"/>
      <c r="IW224" s="95"/>
      <c r="IX224" s="95"/>
      <c r="IY224" s="95"/>
      <c r="IZ224" s="95"/>
      <c r="JA224" s="95"/>
      <c r="JB224" s="95"/>
      <c r="JC224" s="95"/>
      <c r="JD224" s="95"/>
      <c r="JE224" s="95"/>
      <c r="JF224" s="95"/>
      <c r="JG224" s="95"/>
      <c r="JH224" s="95"/>
      <c r="JI224" s="95"/>
      <c r="JJ224" s="95"/>
      <c r="JK224" s="95"/>
      <c r="JL224" s="95"/>
      <c r="JM224" s="95"/>
      <c r="JN224" s="95"/>
      <c r="JO224" s="95"/>
      <c r="JP224" s="95"/>
      <c r="JQ224" s="95"/>
      <c r="JR224" s="95"/>
      <c r="JS224" s="95"/>
      <c r="JT224" s="95"/>
      <c r="JU224" s="95"/>
      <c r="JV224" s="95"/>
      <c r="JW224" s="95"/>
      <c r="JX224" s="95"/>
      <c r="JY224" s="95"/>
      <c r="JZ224" s="95"/>
      <c r="KA224" s="95"/>
      <c r="KB224" s="95"/>
      <c r="KC224" s="95"/>
      <c r="KD224" s="95"/>
      <c r="KE224" s="95"/>
      <c r="KF224" s="95"/>
      <c r="KG224" s="95"/>
      <c r="KH224" s="95"/>
      <c r="KI224" s="95"/>
      <c r="KJ224" s="95"/>
      <c r="KK224" s="95"/>
      <c r="KL224" s="95"/>
      <c r="KM224" s="95"/>
      <c r="KN224" s="95"/>
      <c r="KO224" s="95"/>
      <c r="KP224" s="95"/>
      <c r="KQ224" s="95"/>
      <c r="KR224" s="95"/>
      <c r="KS224" s="95"/>
      <c r="KT224" s="95"/>
      <c r="KU224" s="95"/>
      <c r="KV224" s="95"/>
      <c r="KW224" s="95"/>
      <c r="KX224" s="95"/>
      <c r="KY224" s="95"/>
      <c r="KZ224" s="95"/>
      <c r="LA224" s="95"/>
      <c r="LB224" s="95"/>
      <c r="LC224" s="95"/>
      <c r="LD224" s="95"/>
      <c r="LE224" s="95"/>
      <c r="LF224" s="95"/>
      <c r="LG224" s="95"/>
      <c r="LH224" s="95"/>
      <c r="LI224" s="95"/>
      <c r="LJ224" s="95"/>
      <c r="LK224" s="95"/>
      <c r="LL224" s="95"/>
      <c r="LM224" s="95"/>
      <c r="LN224" s="95"/>
      <c r="LO224" s="95"/>
      <c r="LP224" s="95"/>
      <c r="LQ224" s="95"/>
      <c r="LR224" s="95"/>
      <c r="LS224" s="95"/>
      <c r="LT224" s="95"/>
      <c r="LU224" s="95"/>
      <c r="LV224" s="95"/>
      <c r="LW224" s="95"/>
      <c r="LX224" s="95"/>
      <c r="LY224" s="95"/>
      <c r="LZ224" s="95"/>
      <c r="MA224" s="95"/>
      <c r="MB224" s="95"/>
      <c r="MC224" s="95"/>
      <c r="MD224" s="95"/>
      <c r="ME224" s="95"/>
      <c r="MF224" s="95"/>
      <c r="MG224" s="95"/>
      <c r="MH224" s="95"/>
      <c r="MI224" s="95"/>
      <c r="MJ224" s="95"/>
      <c r="MK224" s="95"/>
      <c r="ML224" s="95"/>
      <c r="MM224" s="95"/>
      <c r="MN224" s="95"/>
      <c r="MO224" s="95"/>
      <c r="MP224" s="95"/>
      <c r="MQ224" s="95"/>
      <c r="MR224" s="95"/>
      <c r="MS224" s="95"/>
      <c r="MT224" s="95"/>
      <c r="MU224" s="95"/>
      <c r="MV224" s="95"/>
      <c r="MW224" s="95"/>
      <c r="MX224" s="95"/>
      <c r="MY224" s="95"/>
      <c r="MZ224" s="95"/>
      <c r="NA224" s="95"/>
      <c r="NB224" s="95"/>
      <c r="NC224" s="95"/>
      <c r="ND224" s="95"/>
      <c r="NE224" s="95"/>
      <c r="NF224" s="95"/>
      <c r="NG224" s="95"/>
      <c r="NH224" s="95"/>
      <c r="NI224" s="95"/>
      <c r="NJ224" s="95"/>
      <c r="NK224" s="95"/>
      <c r="NL224" s="95"/>
      <c r="NM224" s="95"/>
      <c r="NN224" s="95"/>
      <c r="NO224" s="95"/>
      <c r="NP224" s="95"/>
      <c r="NQ224" s="95"/>
      <c r="NR224" s="95"/>
      <c r="NS224" s="95"/>
      <c r="NT224" s="95"/>
      <c r="NU224" s="95"/>
      <c r="NV224" s="95"/>
      <c r="NW224" s="95"/>
      <c r="NX224" s="95"/>
      <c r="NY224" s="95"/>
      <c r="NZ224" s="95"/>
      <c r="OA224" s="95"/>
      <c r="OB224" s="95"/>
      <c r="OC224" s="95"/>
      <c r="OD224" s="95"/>
      <c r="OE224" s="95"/>
      <c r="OF224" s="95"/>
      <c r="OG224" s="95"/>
      <c r="OH224" s="95"/>
      <c r="OI224" s="95"/>
      <c r="OJ224" s="95"/>
      <c r="OK224" s="95"/>
      <c r="OL224" s="95"/>
      <c r="OM224" s="95"/>
      <c r="ON224" s="95"/>
      <c r="OO224" s="95"/>
      <c r="OP224" s="95"/>
      <c r="OQ224" s="95"/>
      <c r="OR224" s="95"/>
      <c r="OS224" s="95"/>
      <c r="OT224" s="95"/>
      <c r="OU224" s="95"/>
      <c r="OV224" s="95"/>
      <c r="OW224" s="95"/>
      <c r="OX224" s="95"/>
      <c r="OY224" s="95"/>
      <c r="OZ224" s="95"/>
      <c r="PA224" s="95"/>
      <c r="PB224" s="95"/>
      <c r="PC224" s="95"/>
      <c r="PD224" s="95"/>
      <c r="PE224" s="95"/>
      <c r="PF224" s="95"/>
      <c r="PG224" s="95"/>
      <c r="PH224" s="95"/>
      <c r="PI224" s="95"/>
      <c r="PJ224" s="95"/>
      <c r="PK224" s="95"/>
      <c r="PL224" s="95"/>
      <c r="PM224" s="95"/>
      <c r="PN224" s="95"/>
      <c r="PO224" s="95"/>
      <c r="PP224" s="95"/>
      <c r="PQ224" s="95"/>
      <c r="PR224" s="95"/>
      <c r="PS224" s="95"/>
      <c r="PT224" s="95"/>
      <c r="PU224" s="95"/>
      <c r="PV224" s="95"/>
      <c r="PW224" s="95"/>
      <c r="PX224" s="95"/>
      <c r="PY224" s="95"/>
      <c r="PZ224" s="95"/>
      <c r="QA224" s="95"/>
      <c r="QB224" s="95"/>
      <c r="QC224" s="95"/>
      <c r="QD224" s="95"/>
      <c r="QE224" s="95"/>
      <c r="QF224" s="95"/>
      <c r="QG224" s="95"/>
      <c r="QH224" s="95"/>
      <c r="QI224" s="95"/>
      <c r="QJ224" s="95"/>
      <c r="QK224" s="95"/>
      <c r="QL224" s="95"/>
      <c r="QM224" s="95"/>
      <c r="QN224" s="95"/>
      <c r="QO224" s="95"/>
      <c r="QP224" s="95"/>
      <c r="QQ224" s="95"/>
      <c r="QR224" s="95"/>
      <c r="QS224" s="95"/>
      <c r="QT224" s="95"/>
      <c r="QU224" s="95"/>
      <c r="QV224" s="95"/>
      <c r="QW224" s="95"/>
      <c r="QX224" s="95"/>
      <c r="QY224" s="95"/>
      <c r="QZ224" s="95"/>
      <c r="RA224" s="95"/>
      <c r="RB224" s="95"/>
      <c r="RC224" s="95"/>
      <c r="RD224" s="95"/>
      <c r="RE224" s="95"/>
      <c r="RF224" s="95"/>
      <c r="RG224" s="95"/>
      <c r="RH224" s="95"/>
      <c r="RI224" s="95"/>
      <c r="RJ224" s="95"/>
      <c r="RK224" s="95"/>
      <c r="RL224" s="95"/>
      <c r="RM224" s="95"/>
      <c r="RN224" s="95"/>
      <c r="RO224" s="95"/>
      <c r="RP224" s="95"/>
      <c r="RQ224" s="95"/>
      <c r="RR224" s="95"/>
      <c r="RS224" s="95"/>
      <c r="RT224" s="95"/>
      <c r="RU224" s="95"/>
      <c r="RV224" s="95"/>
      <c r="RW224" s="95"/>
      <c r="RX224" s="95"/>
      <c r="RY224" s="95"/>
      <c r="RZ224" s="95"/>
      <c r="SA224" s="95"/>
      <c r="SB224" s="95"/>
      <c r="SC224" s="95"/>
      <c r="SD224" s="95"/>
      <c r="SE224" s="95"/>
      <c r="SF224" s="95"/>
      <c r="SG224" s="95"/>
      <c r="SH224" s="95"/>
      <c r="SI224" s="95"/>
      <c r="SJ224" s="95"/>
      <c r="SK224" s="95"/>
      <c r="SL224" s="95"/>
      <c r="SM224" s="95"/>
      <c r="SN224" s="95"/>
      <c r="SO224" s="95"/>
      <c r="SP224" s="95"/>
      <c r="SQ224" s="95"/>
      <c r="SR224" s="95"/>
      <c r="SS224" s="95"/>
      <c r="ST224" s="95"/>
      <c r="SU224" s="95"/>
      <c r="SV224" s="95"/>
      <c r="SW224" s="95"/>
      <c r="SX224" s="95"/>
      <c r="SY224" s="95"/>
      <c r="SZ224" s="95"/>
      <c r="TA224" s="95"/>
      <c r="TB224" s="95"/>
      <c r="TC224" s="95"/>
      <c r="TD224" s="95"/>
      <c r="TE224" s="95"/>
      <c r="TF224" s="95"/>
      <c r="TG224" s="95"/>
      <c r="TH224" s="95"/>
      <c r="TI224" s="95"/>
      <c r="TJ224" s="95"/>
      <c r="TK224" s="95"/>
      <c r="TL224" s="95"/>
      <c r="TM224" s="95"/>
      <c r="TN224" s="95"/>
      <c r="TO224" s="95"/>
      <c r="TP224" s="95"/>
      <c r="TQ224" s="95"/>
      <c r="TR224" s="95"/>
      <c r="TS224" s="95"/>
      <c r="TT224" s="95"/>
      <c r="TU224" s="95"/>
      <c r="TV224" s="95"/>
      <c r="TW224" s="95"/>
      <c r="TX224" s="95"/>
      <c r="TY224" s="95"/>
      <c r="TZ224" s="95"/>
      <c r="UA224" s="95"/>
      <c r="UB224" s="95"/>
      <c r="UC224" s="95"/>
      <c r="UD224" s="95"/>
      <c r="UE224" s="95"/>
      <c r="UF224" s="95"/>
      <c r="UG224" s="95"/>
      <c r="UH224" s="95"/>
      <c r="UI224" s="95"/>
      <c r="UJ224" s="95"/>
      <c r="UK224" s="95"/>
      <c r="UL224" s="95"/>
      <c r="UM224" s="95"/>
      <c r="UN224" s="95"/>
      <c r="UO224" s="95"/>
      <c r="UP224" s="95"/>
      <c r="UQ224" s="95"/>
      <c r="UR224" s="95"/>
      <c r="US224" s="95"/>
      <c r="UT224" s="95"/>
      <c r="UU224" s="95"/>
      <c r="UV224" s="95"/>
      <c r="UW224" s="95"/>
      <c r="UX224" s="95"/>
      <c r="UY224" s="95"/>
      <c r="UZ224" s="95"/>
      <c r="VA224" s="95"/>
      <c r="VB224" s="95"/>
      <c r="VC224" s="95"/>
      <c r="VD224" s="95"/>
      <c r="VE224" s="95"/>
      <c r="VF224" s="95"/>
      <c r="VG224" s="95"/>
      <c r="VH224" s="95"/>
      <c r="VI224" s="95"/>
      <c r="VJ224" s="95"/>
      <c r="VK224" s="95"/>
      <c r="VL224" s="95"/>
      <c r="VM224" s="95"/>
      <c r="VN224" s="95"/>
      <c r="VO224" s="95"/>
      <c r="VP224" s="95"/>
      <c r="VQ224" s="95"/>
      <c r="VR224" s="95"/>
      <c r="VS224" s="95"/>
      <c r="VT224" s="95"/>
      <c r="VU224" s="95"/>
      <c r="VV224" s="95"/>
      <c r="VW224" s="95"/>
      <c r="VX224" s="95"/>
      <c r="VY224" s="95"/>
      <c r="VZ224" s="95"/>
      <c r="WA224" s="95"/>
      <c r="WB224" s="95"/>
      <c r="WC224" s="95"/>
      <c r="WD224" s="95"/>
      <c r="WE224" s="95"/>
      <c r="WF224" s="95"/>
      <c r="WG224" s="95"/>
      <c r="WH224" s="95"/>
      <c r="WI224" s="95"/>
      <c r="WJ224" s="95"/>
      <c r="WK224" s="95"/>
      <c r="WL224" s="95"/>
      <c r="WM224" s="95"/>
      <c r="WN224" s="95"/>
      <c r="WO224" s="95"/>
      <c r="WP224" s="95"/>
      <c r="WQ224" s="95"/>
      <c r="WR224" s="95"/>
      <c r="WS224" s="95"/>
      <c r="WT224" s="95"/>
      <c r="WU224" s="95"/>
      <c r="WV224" s="95"/>
      <c r="WW224" s="95"/>
      <c r="WX224" s="95"/>
      <c r="WY224" s="95"/>
      <c r="WZ224" s="95"/>
      <c r="XA224" s="95"/>
      <c r="XB224" s="95"/>
      <c r="XC224" s="95"/>
      <c r="XD224" s="95"/>
      <c r="XE224" s="95"/>
      <c r="XF224" s="95"/>
      <c r="XG224" s="95"/>
      <c r="XH224" s="95"/>
      <c r="XI224" s="95"/>
      <c r="XJ224" s="95"/>
      <c r="XK224" s="95"/>
      <c r="XL224" s="95"/>
      <c r="XM224" s="95"/>
      <c r="XN224" s="95"/>
      <c r="XO224" s="95"/>
      <c r="XP224" s="95"/>
      <c r="XQ224" s="95"/>
      <c r="XR224" s="95"/>
      <c r="XS224" s="95"/>
      <c r="XT224" s="95"/>
      <c r="XU224" s="95"/>
      <c r="XV224" s="95"/>
      <c r="XW224" s="95"/>
      <c r="XX224" s="95"/>
      <c r="XY224" s="95"/>
      <c r="XZ224" s="95"/>
      <c r="YA224" s="95"/>
      <c r="YB224" s="95"/>
      <c r="YC224" s="95"/>
      <c r="YD224" s="95"/>
      <c r="YE224" s="95"/>
      <c r="YF224" s="95"/>
      <c r="YG224" s="95"/>
      <c r="YH224" s="95"/>
      <c r="YI224" s="95"/>
      <c r="YJ224" s="95"/>
      <c r="YK224" s="95"/>
      <c r="YL224" s="95"/>
      <c r="YM224" s="95"/>
      <c r="YN224" s="95"/>
      <c r="YO224" s="95"/>
      <c r="YP224" s="95"/>
      <c r="YQ224" s="95"/>
      <c r="YR224" s="95"/>
      <c r="YS224" s="95"/>
      <c r="YT224" s="95"/>
      <c r="YU224" s="95"/>
      <c r="YV224" s="95"/>
      <c r="YW224" s="95"/>
      <c r="YX224" s="95"/>
      <c r="YY224" s="95"/>
      <c r="YZ224" s="95"/>
      <c r="ZA224" s="95"/>
      <c r="ZB224" s="95"/>
      <c r="ZC224" s="95"/>
      <c r="ZD224" s="95"/>
      <c r="ZE224" s="95"/>
      <c r="ZF224" s="95"/>
      <c r="ZG224" s="95"/>
      <c r="ZH224" s="95"/>
      <c r="ZI224" s="95"/>
      <c r="ZJ224" s="95"/>
      <c r="ZK224" s="95"/>
      <c r="ZL224" s="95"/>
      <c r="ZM224" s="95"/>
      <c r="ZN224" s="95"/>
      <c r="ZO224" s="95"/>
      <c r="ZP224" s="95"/>
      <c r="ZQ224" s="95"/>
      <c r="ZR224" s="95"/>
      <c r="ZS224" s="95"/>
      <c r="ZT224" s="95"/>
      <c r="ZU224" s="95"/>
      <c r="ZV224" s="95"/>
      <c r="ZW224" s="95"/>
      <c r="ZX224" s="95"/>
      <c r="ZY224" s="95"/>
      <c r="ZZ224" s="95"/>
      <c r="AAA224" s="95"/>
      <c r="AAB224" s="95"/>
      <c r="AAC224" s="95"/>
      <c r="AAD224" s="95"/>
      <c r="AAE224" s="95"/>
      <c r="AAF224" s="95"/>
      <c r="AAG224" s="95"/>
      <c r="AAH224" s="95"/>
      <c r="AAI224" s="95"/>
      <c r="AAJ224" s="95"/>
      <c r="AAK224" s="95"/>
      <c r="AAL224" s="95"/>
      <c r="AAM224" s="95"/>
      <c r="AAN224" s="95"/>
      <c r="AAO224" s="95"/>
      <c r="AAP224" s="95"/>
      <c r="AAQ224" s="95"/>
      <c r="AAR224" s="95"/>
      <c r="AAS224" s="95"/>
      <c r="AAT224" s="95"/>
      <c r="AAU224" s="95"/>
      <c r="AAV224" s="95"/>
      <c r="AAW224" s="95"/>
      <c r="AAX224" s="95"/>
      <c r="AAY224" s="95"/>
      <c r="AAZ224" s="95"/>
      <c r="ABA224" s="95"/>
      <c r="ABB224" s="95"/>
      <c r="ABC224" s="95"/>
      <c r="ABD224" s="95"/>
      <c r="ABE224" s="95"/>
      <c r="ABF224" s="95"/>
      <c r="ABG224" s="95"/>
      <c r="ABH224" s="95"/>
      <c r="ABI224" s="95"/>
      <c r="ABJ224" s="95"/>
      <c r="ABK224" s="95"/>
      <c r="ABL224" s="95"/>
      <c r="ABM224" s="95"/>
      <c r="ABN224" s="95"/>
      <c r="ABO224" s="95"/>
      <c r="ABP224" s="95"/>
      <c r="ABQ224" s="95"/>
      <c r="ABR224" s="95"/>
      <c r="ABS224" s="95"/>
      <c r="ABT224" s="95"/>
      <c r="ABU224" s="95"/>
      <c r="ABV224" s="95"/>
      <c r="ABW224" s="95"/>
      <c r="ABX224" s="95"/>
      <c r="ABY224" s="95"/>
      <c r="ABZ224" s="95"/>
      <c r="ACA224" s="95"/>
      <c r="ACB224" s="95"/>
      <c r="ACC224" s="95"/>
      <c r="ACD224" s="95"/>
      <c r="ACE224" s="95"/>
      <c r="ACF224" s="95"/>
      <c r="ACG224" s="95"/>
      <c r="ACH224" s="95"/>
      <c r="ACI224" s="95"/>
      <c r="ACJ224" s="95"/>
      <c r="ACK224" s="95"/>
      <c r="ACL224" s="95"/>
      <c r="ACM224" s="95"/>
      <c r="ACN224" s="95"/>
      <c r="ACO224" s="95"/>
      <c r="ACP224" s="95"/>
      <c r="ACQ224" s="95"/>
      <c r="ACR224" s="95"/>
      <c r="ACS224" s="95"/>
      <c r="ACT224" s="95"/>
      <c r="ACU224" s="95"/>
      <c r="ACV224" s="95"/>
      <c r="ACW224" s="95"/>
      <c r="ACX224" s="95"/>
      <c r="ACY224" s="95"/>
      <c r="ACZ224" s="95"/>
      <c r="ADA224" s="95"/>
      <c r="ADB224" s="95"/>
      <c r="ADC224" s="95"/>
      <c r="ADD224" s="95"/>
      <c r="ADE224" s="95"/>
      <c r="ADF224" s="95"/>
      <c r="ADG224" s="95"/>
      <c r="ADH224" s="95"/>
      <c r="ADI224" s="95"/>
      <c r="ADJ224" s="95"/>
      <c r="ADK224" s="95"/>
      <c r="ADL224" s="95"/>
      <c r="ADM224" s="95"/>
      <c r="ADN224" s="95"/>
      <c r="ADO224" s="95"/>
      <c r="ADP224" s="95"/>
      <c r="ADQ224" s="95"/>
      <c r="ADR224" s="95"/>
      <c r="ADS224" s="95"/>
      <c r="ADT224" s="95"/>
      <c r="ADU224" s="95"/>
      <c r="ADV224" s="95"/>
      <c r="ADW224" s="95"/>
      <c r="ADX224" s="95"/>
      <c r="ADY224" s="95"/>
      <c r="ADZ224" s="95"/>
      <c r="AEA224" s="95"/>
      <c r="AEB224" s="95"/>
      <c r="AEC224" s="95"/>
      <c r="AED224" s="95"/>
      <c r="AEE224" s="95"/>
      <c r="AEF224" s="95"/>
      <c r="AEG224" s="95"/>
      <c r="AEH224" s="95"/>
      <c r="AEI224" s="95"/>
      <c r="AEJ224" s="95"/>
      <c r="AEK224" s="95"/>
      <c r="AEL224" s="95"/>
      <c r="AEM224" s="95"/>
      <c r="AEN224" s="95"/>
      <c r="AEO224" s="95"/>
      <c r="AEP224" s="95"/>
      <c r="AEQ224" s="95"/>
      <c r="AER224" s="95"/>
      <c r="AES224" s="95"/>
      <c r="AET224" s="95"/>
      <c r="AEU224" s="95"/>
      <c r="AEV224" s="95"/>
      <c r="AEW224" s="95"/>
      <c r="AEX224" s="95"/>
      <c r="AEY224" s="95"/>
      <c r="AEZ224" s="95"/>
      <c r="AFA224" s="95"/>
      <c r="AFB224" s="95"/>
      <c r="AFC224" s="95"/>
      <c r="AFD224" s="95"/>
      <c r="AFE224" s="95"/>
      <c r="AFF224" s="95"/>
      <c r="AFG224" s="95"/>
      <c r="AFH224" s="95"/>
      <c r="AFI224" s="95"/>
      <c r="AFJ224" s="95"/>
      <c r="AFK224" s="95"/>
      <c r="AFL224" s="95"/>
      <c r="AFM224" s="95"/>
      <c r="AFN224" s="95"/>
      <c r="AFO224" s="95"/>
      <c r="AFP224" s="95"/>
      <c r="AFQ224" s="95"/>
      <c r="AFR224" s="95"/>
      <c r="AFS224" s="95"/>
      <c r="AFT224" s="95"/>
      <c r="AFU224" s="95"/>
      <c r="AFV224" s="95"/>
      <c r="AFW224" s="95"/>
      <c r="AFX224" s="95"/>
      <c r="AFY224" s="95"/>
      <c r="AFZ224" s="95"/>
      <c r="AGA224" s="95"/>
      <c r="AGB224" s="95"/>
      <c r="AGC224" s="95"/>
      <c r="AGD224" s="95"/>
      <c r="AGE224" s="95"/>
      <c r="AGF224" s="95"/>
      <c r="AGG224" s="95"/>
      <c r="AGH224" s="95"/>
      <c r="AGI224" s="95"/>
      <c r="AGJ224" s="95"/>
      <c r="AGK224" s="95"/>
      <c r="AGL224" s="95"/>
      <c r="AGM224" s="95"/>
      <c r="AGN224" s="95"/>
      <c r="AGO224" s="95"/>
      <c r="AGP224" s="95"/>
      <c r="AGQ224" s="95"/>
      <c r="AGR224" s="95"/>
      <c r="AGS224" s="95"/>
      <c r="AGT224" s="95"/>
      <c r="AGU224" s="95"/>
      <c r="AGV224" s="95"/>
      <c r="AGW224" s="95"/>
      <c r="AGX224" s="95"/>
      <c r="AGY224" s="95"/>
      <c r="AGZ224" s="95"/>
      <c r="AHA224" s="95"/>
      <c r="AHB224" s="95"/>
      <c r="AHC224" s="95"/>
      <c r="AHD224" s="95"/>
      <c r="AHE224" s="95"/>
      <c r="AHF224" s="95"/>
      <c r="AHG224" s="95"/>
      <c r="AHH224" s="95"/>
      <c r="AHI224" s="95"/>
      <c r="AHJ224" s="95"/>
      <c r="AHK224" s="95"/>
      <c r="AHL224" s="95"/>
      <c r="AHM224" s="95"/>
      <c r="AHN224" s="95"/>
      <c r="AHO224" s="95"/>
      <c r="AHP224" s="95"/>
      <c r="AHQ224" s="95"/>
      <c r="AHR224" s="95"/>
      <c r="AHS224" s="95"/>
      <c r="AHT224" s="95"/>
      <c r="AHU224" s="95"/>
      <c r="AHV224" s="95"/>
      <c r="AHW224" s="95"/>
      <c r="AHX224" s="95"/>
      <c r="AHY224" s="95"/>
      <c r="AHZ224" s="95"/>
      <c r="AIA224" s="95"/>
      <c r="AIB224" s="95"/>
      <c r="AIC224" s="95"/>
      <c r="AID224" s="95"/>
      <c r="AIE224" s="95"/>
      <c r="AIF224" s="95"/>
      <c r="AIG224" s="95"/>
      <c r="AIH224" s="95"/>
      <c r="AII224" s="95"/>
      <c r="AIJ224" s="95"/>
      <c r="AIK224" s="95"/>
      <c r="AIL224" s="95"/>
      <c r="AIM224" s="95"/>
      <c r="AIN224" s="95"/>
      <c r="AIO224" s="95"/>
      <c r="AIP224" s="95"/>
      <c r="AIQ224" s="95"/>
      <c r="AIR224" s="95"/>
      <c r="AIS224" s="95"/>
      <c r="AIT224" s="95"/>
      <c r="AIU224" s="95"/>
      <c r="AIV224" s="95"/>
      <c r="AIW224" s="95"/>
      <c r="AIX224" s="95"/>
      <c r="AIY224" s="95"/>
      <c r="AIZ224" s="95"/>
      <c r="AJA224" s="95"/>
      <c r="AJB224" s="95"/>
      <c r="AJC224" s="95"/>
      <c r="AJD224" s="95"/>
      <c r="AJE224" s="95"/>
      <c r="AJF224" s="95"/>
      <c r="AJG224" s="95"/>
      <c r="AJH224" s="95"/>
      <c r="AJI224" s="95"/>
      <c r="AJJ224" s="95"/>
      <c r="AJK224" s="95"/>
      <c r="AJL224" s="95"/>
      <c r="AJM224" s="95"/>
      <c r="AJN224" s="95"/>
      <c r="AJO224" s="95"/>
      <c r="AJP224" s="95"/>
      <c r="AJQ224" s="95"/>
      <c r="AJR224" s="95"/>
      <c r="AJS224" s="95"/>
      <c r="AJT224" s="95"/>
      <c r="AJU224" s="95"/>
      <c r="AJV224" s="95"/>
      <c r="AJW224" s="95"/>
      <c r="AJX224" s="95"/>
      <c r="AJY224" s="95"/>
      <c r="AJZ224" s="95"/>
      <c r="AKA224" s="95"/>
      <c r="AKB224" s="95"/>
      <c r="AKC224" s="95"/>
      <c r="AKD224" s="95"/>
      <c r="AKE224" s="95"/>
      <c r="AKF224" s="95"/>
      <c r="AKG224" s="95"/>
      <c r="AKH224" s="95"/>
      <c r="AKI224" s="95"/>
      <c r="AKJ224" s="95"/>
      <c r="AKK224" s="95"/>
      <c r="AKL224" s="95"/>
      <c r="AKM224" s="95"/>
      <c r="AKN224" s="95"/>
      <c r="AKO224" s="95"/>
      <c r="AKP224" s="95"/>
      <c r="AKQ224" s="95"/>
      <c r="AKR224" s="95"/>
      <c r="AKS224" s="95"/>
      <c r="AKT224" s="95"/>
      <c r="AKU224" s="95"/>
      <c r="AKV224" s="95"/>
      <c r="AKW224" s="95"/>
      <c r="AKX224" s="95"/>
      <c r="AKY224" s="95"/>
      <c r="AKZ224" s="95"/>
      <c r="ALA224" s="95"/>
      <c r="ALB224" s="95"/>
      <c r="ALC224" s="95"/>
      <c r="ALD224" s="95"/>
      <c r="ALE224" s="95"/>
      <c r="ALF224" s="95"/>
      <c r="ALG224" s="95"/>
      <c r="ALH224" s="95"/>
      <c r="ALI224" s="95"/>
      <c r="ALJ224" s="95"/>
      <c r="ALK224" s="95"/>
      <c r="ALL224" s="95"/>
      <c r="ALM224" s="95"/>
      <c r="ALN224" s="95"/>
      <c r="ALO224" s="95"/>
      <c r="ALP224" s="95"/>
      <c r="ALQ224" s="95"/>
      <c r="ALR224" s="95"/>
      <c r="ALS224" s="95"/>
      <c r="ALT224" s="95"/>
      <c r="ALU224" s="95"/>
      <c r="ALV224" s="95"/>
      <c r="ALW224" s="95"/>
      <c r="ALX224" s="95"/>
      <c r="ALY224" s="95"/>
      <c r="ALZ224" s="95"/>
      <c r="AMA224" s="95"/>
      <c r="AMB224" s="95"/>
      <c r="AMC224" s="95"/>
      <c r="AMD224" s="95"/>
      <c r="AME224" s="95"/>
      <c r="AMF224" s="95"/>
      <c r="AMG224" s="95"/>
      <c r="AMH224" s="95"/>
      <c r="AMI224" s="95"/>
      <c r="AMJ224" s="95"/>
      <c r="AMK224" s="95"/>
      <c r="AML224" s="95"/>
      <c r="AMM224" s="95"/>
      <c r="AMN224" s="95"/>
      <c r="AMO224" s="95"/>
      <c r="AMP224" s="95"/>
      <c r="AMQ224" s="95"/>
      <c r="AMR224" s="95"/>
      <c r="AMS224" s="95"/>
      <c r="AMT224" s="95"/>
      <c r="AMU224" s="95"/>
      <c r="AMV224" s="95"/>
      <c r="AMW224" s="95"/>
      <c r="AMX224" s="95"/>
      <c r="AMY224" s="95"/>
      <c r="AMZ224" s="95"/>
      <c r="ANA224" s="95"/>
      <c r="ANB224" s="95"/>
      <c r="ANC224" s="95"/>
      <c r="AND224" s="95"/>
      <c r="ANE224" s="95"/>
      <c r="ANF224" s="95"/>
      <c r="ANG224" s="95"/>
      <c r="ANH224" s="95"/>
      <c r="ANI224" s="95"/>
      <c r="ANJ224" s="95"/>
      <c r="ANK224" s="95"/>
      <c r="ANL224" s="95"/>
      <c r="ANM224" s="95"/>
      <c r="ANN224" s="95"/>
      <c r="ANO224" s="95"/>
      <c r="ANP224" s="95"/>
      <c r="ANQ224" s="95"/>
      <c r="ANR224" s="95"/>
      <c r="ANS224" s="95"/>
      <c r="ANT224" s="95"/>
      <c r="ANU224" s="95"/>
      <c r="ANV224" s="95"/>
      <c r="ANW224" s="95"/>
      <c r="ANX224" s="95"/>
      <c r="ANY224" s="95"/>
      <c r="ANZ224" s="95"/>
      <c r="AOA224" s="95"/>
      <c r="AOB224" s="95"/>
      <c r="AOC224" s="95"/>
      <c r="AOD224" s="95"/>
      <c r="AOE224" s="95"/>
      <c r="AOF224" s="95"/>
      <c r="AOG224" s="95"/>
      <c r="AOH224" s="95"/>
      <c r="AOI224" s="95"/>
      <c r="AOJ224" s="95"/>
      <c r="AOK224" s="95"/>
      <c r="AOL224" s="95"/>
      <c r="AOM224" s="95"/>
      <c r="AON224" s="95"/>
      <c r="AOO224" s="95"/>
      <c r="AOP224" s="95"/>
      <c r="AOQ224" s="95"/>
      <c r="AOR224" s="95"/>
      <c r="AOS224" s="95"/>
      <c r="AOT224" s="95"/>
      <c r="AOU224" s="95"/>
      <c r="AOV224" s="95"/>
      <c r="AOW224" s="95"/>
      <c r="AOX224" s="95"/>
      <c r="AOY224" s="95"/>
      <c r="AOZ224" s="95"/>
      <c r="APA224" s="95"/>
      <c r="APB224" s="95"/>
      <c r="APC224" s="95"/>
      <c r="APD224" s="95"/>
      <c r="APE224" s="95"/>
      <c r="APF224" s="95"/>
      <c r="APG224" s="95"/>
      <c r="APH224" s="95"/>
      <c r="API224" s="95"/>
      <c r="APJ224" s="95"/>
      <c r="APK224" s="95"/>
      <c r="APL224" s="95"/>
      <c r="APM224" s="95"/>
      <c r="APN224" s="95"/>
      <c r="APO224" s="95"/>
      <c r="APP224" s="95"/>
      <c r="APQ224" s="95"/>
      <c r="APR224" s="95"/>
      <c r="APS224" s="95"/>
      <c r="APT224" s="95"/>
      <c r="APU224" s="95"/>
      <c r="APV224" s="95"/>
      <c r="APW224" s="95"/>
      <c r="APX224" s="95"/>
      <c r="APY224" s="95"/>
      <c r="APZ224" s="95"/>
      <c r="AQA224" s="95"/>
      <c r="AQB224" s="95"/>
      <c r="AQC224" s="95"/>
      <c r="AQD224" s="95"/>
      <c r="AQE224" s="95"/>
      <c r="AQF224" s="95"/>
      <c r="AQG224" s="95"/>
      <c r="AQH224" s="95"/>
      <c r="AQI224" s="95"/>
      <c r="AQJ224" s="95"/>
      <c r="AQK224" s="95"/>
      <c r="AQL224" s="95"/>
      <c r="AQM224" s="95"/>
      <c r="AQN224" s="95"/>
      <c r="AQO224" s="95"/>
      <c r="AQP224" s="95"/>
      <c r="AQQ224" s="95"/>
      <c r="AQR224" s="95"/>
      <c r="AQS224" s="95"/>
      <c r="AQT224" s="95"/>
      <c r="AQU224" s="95"/>
      <c r="AQV224" s="95"/>
      <c r="AQW224" s="95"/>
      <c r="AQX224" s="95"/>
      <c r="AQY224" s="95"/>
      <c r="AQZ224" s="95"/>
      <c r="ARA224" s="95"/>
      <c r="ARB224" s="95"/>
      <c r="ARC224" s="95"/>
      <c r="ARD224" s="95"/>
      <c r="ARE224" s="95"/>
      <c r="ARF224" s="95"/>
      <c r="ARG224" s="95"/>
      <c r="ARH224" s="95"/>
      <c r="ARI224" s="95"/>
      <c r="ARJ224" s="95"/>
      <c r="ARK224" s="95"/>
      <c r="ARL224" s="95"/>
      <c r="ARM224" s="95"/>
      <c r="ARN224" s="95"/>
      <c r="ARO224" s="95"/>
      <c r="ARP224" s="95"/>
      <c r="ARQ224" s="95"/>
      <c r="ARR224" s="95"/>
      <c r="ARS224" s="95"/>
      <c r="ART224" s="95"/>
      <c r="ARU224" s="95"/>
      <c r="ARV224" s="95"/>
      <c r="ARW224" s="95"/>
      <c r="ARX224" s="95"/>
      <c r="ARY224" s="95"/>
      <c r="ARZ224" s="95"/>
      <c r="ASA224" s="95"/>
      <c r="ASB224" s="95"/>
      <c r="ASC224" s="95"/>
      <c r="ASD224" s="95"/>
      <c r="ASE224" s="95"/>
      <c r="ASF224" s="95"/>
      <c r="ASG224" s="95"/>
      <c r="ASH224" s="95"/>
      <c r="ASI224" s="95"/>
      <c r="ASJ224" s="95"/>
      <c r="ASK224" s="95"/>
      <c r="ASL224" s="95"/>
      <c r="ASM224" s="95"/>
      <c r="ASN224" s="95"/>
      <c r="ASO224" s="95"/>
      <c r="ASP224" s="95"/>
      <c r="ASQ224" s="95"/>
      <c r="ASR224" s="95"/>
      <c r="ASS224" s="95"/>
      <c r="AST224" s="95"/>
      <c r="ASU224" s="95"/>
      <c r="ASV224" s="95"/>
      <c r="ASW224" s="95"/>
      <c r="ASX224" s="95"/>
      <c r="ASY224" s="95"/>
      <c r="ASZ224" s="95"/>
      <c r="ATA224" s="95"/>
      <c r="ATB224" s="95"/>
      <c r="ATC224" s="95"/>
      <c r="ATD224" s="95"/>
      <c r="ATE224" s="95"/>
      <c r="ATF224" s="95"/>
      <c r="ATG224" s="95"/>
      <c r="ATH224" s="95"/>
      <c r="ATI224" s="95"/>
      <c r="ATJ224" s="95"/>
      <c r="ATK224" s="95"/>
      <c r="ATL224" s="95"/>
      <c r="ATM224" s="95"/>
      <c r="ATN224" s="95"/>
      <c r="ATO224" s="95"/>
      <c r="ATP224" s="95"/>
      <c r="ATQ224" s="95"/>
      <c r="ATR224" s="95"/>
      <c r="ATS224" s="95"/>
      <c r="ATT224" s="95"/>
      <c r="ATU224" s="95"/>
      <c r="ATV224" s="95"/>
      <c r="ATW224" s="95"/>
      <c r="ATX224" s="95"/>
      <c r="ATY224" s="95"/>
      <c r="ATZ224" s="95"/>
      <c r="AUA224" s="95"/>
      <c r="AUB224" s="95"/>
      <c r="AUC224" s="95"/>
      <c r="AUD224" s="95"/>
      <c r="AUE224" s="95"/>
      <c r="AUF224" s="95"/>
      <c r="AUG224" s="95"/>
      <c r="AUH224" s="95"/>
      <c r="AUI224" s="95"/>
      <c r="AUJ224" s="95"/>
      <c r="AUK224" s="95"/>
      <c r="AUL224" s="95"/>
      <c r="AUM224" s="95"/>
      <c r="AUN224" s="95"/>
      <c r="AUO224" s="95"/>
      <c r="AUP224" s="95"/>
      <c r="AUQ224" s="95"/>
      <c r="AUR224" s="95"/>
      <c r="AUS224" s="95"/>
      <c r="AUT224" s="95"/>
      <c r="AUU224" s="95"/>
      <c r="AUV224" s="95"/>
      <c r="AUW224" s="95"/>
      <c r="AUX224" s="95"/>
      <c r="AUY224" s="95"/>
      <c r="AUZ224" s="95"/>
      <c r="AVA224" s="95"/>
      <c r="AVB224" s="95"/>
      <c r="AVC224" s="95"/>
      <c r="AVD224" s="95"/>
      <c r="AVE224" s="95"/>
      <c r="AVF224" s="95"/>
      <c r="AVG224" s="95"/>
      <c r="AVH224" s="95"/>
      <c r="AVI224" s="95"/>
      <c r="AVJ224" s="95"/>
      <c r="AVK224" s="95"/>
      <c r="AVL224" s="95"/>
      <c r="AVM224" s="95"/>
      <c r="AVN224" s="95"/>
      <c r="AVO224" s="95"/>
      <c r="AVP224" s="95"/>
      <c r="AVQ224" s="95"/>
      <c r="AVR224" s="95"/>
      <c r="AVS224" s="95"/>
      <c r="AVT224" s="95"/>
      <c r="AVU224" s="95"/>
      <c r="AVV224" s="95"/>
      <c r="AVW224" s="95"/>
      <c r="AVX224" s="95"/>
      <c r="AVY224" s="95"/>
      <c r="AVZ224" s="95"/>
      <c r="AWA224" s="95"/>
      <c r="AWB224" s="95"/>
      <c r="AWC224" s="95"/>
      <c r="AWD224" s="95"/>
      <c r="AWE224" s="95"/>
      <c r="AWF224" s="95"/>
      <c r="AWG224" s="95"/>
      <c r="AWH224" s="95"/>
      <c r="AWI224" s="95"/>
      <c r="AWJ224" s="95"/>
      <c r="AWK224" s="95"/>
      <c r="AWL224" s="95"/>
      <c r="AWM224" s="95"/>
      <c r="AWN224" s="95"/>
      <c r="AWO224" s="95"/>
      <c r="AWP224" s="95"/>
      <c r="AWQ224" s="95"/>
      <c r="AWR224" s="95"/>
      <c r="AWS224" s="95"/>
      <c r="AWT224" s="95"/>
      <c r="AWU224" s="95"/>
      <c r="AWV224" s="95"/>
      <c r="AWW224" s="95"/>
      <c r="AWX224" s="95"/>
      <c r="AWY224" s="95"/>
      <c r="AWZ224" s="95"/>
      <c r="AXA224" s="95"/>
      <c r="AXB224" s="95"/>
      <c r="AXC224" s="95"/>
      <c r="AXD224" s="95"/>
      <c r="AXE224" s="95"/>
      <c r="AXF224" s="95"/>
      <c r="AXG224" s="95"/>
      <c r="AXH224" s="95"/>
      <c r="AXI224" s="95"/>
      <c r="AXJ224" s="95"/>
      <c r="AXK224" s="95"/>
      <c r="AXL224" s="95"/>
      <c r="AXM224" s="95"/>
      <c r="AXN224" s="95"/>
      <c r="AXO224" s="95"/>
      <c r="AXP224" s="95"/>
      <c r="AXQ224" s="95"/>
      <c r="AXR224" s="95"/>
      <c r="AXS224" s="95"/>
      <c r="AXT224" s="95"/>
      <c r="AXU224" s="95"/>
      <c r="AXV224" s="95"/>
      <c r="AXW224" s="95"/>
      <c r="AXX224" s="95"/>
      <c r="AXY224" s="95"/>
      <c r="AXZ224" s="95"/>
      <c r="AYA224" s="95"/>
      <c r="AYB224" s="95"/>
      <c r="AYC224" s="95"/>
      <c r="AYD224" s="95"/>
      <c r="AYE224" s="95"/>
      <c r="AYF224" s="95"/>
      <c r="AYG224" s="95"/>
      <c r="AYH224" s="95"/>
      <c r="AYI224" s="95"/>
      <c r="AYJ224" s="95"/>
      <c r="AYK224" s="95"/>
      <c r="AYL224" s="95"/>
      <c r="AYM224" s="95"/>
      <c r="AYN224" s="95"/>
      <c r="AYO224" s="95"/>
      <c r="AYP224" s="95"/>
      <c r="AYQ224" s="95"/>
      <c r="AYR224" s="95"/>
      <c r="AYS224" s="95"/>
      <c r="AYT224" s="95"/>
      <c r="AYU224" s="95"/>
      <c r="AYV224" s="95"/>
      <c r="AYW224" s="95"/>
      <c r="AYX224" s="95"/>
      <c r="AYY224" s="95"/>
      <c r="AYZ224" s="95"/>
      <c r="AZA224" s="95"/>
      <c r="AZB224" s="95"/>
      <c r="AZC224" s="95"/>
      <c r="AZD224" s="95"/>
      <c r="AZE224" s="95"/>
      <c r="AZF224" s="95"/>
      <c r="AZG224" s="95"/>
      <c r="AZH224" s="95"/>
      <c r="AZI224" s="95"/>
      <c r="AZJ224" s="95"/>
      <c r="AZK224" s="95"/>
      <c r="AZL224" s="95"/>
      <c r="AZM224" s="95"/>
      <c r="AZN224" s="95"/>
      <c r="AZO224" s="95"/>
      <c r="AZP224" s="95"/>
      <c r="AZQ224" s="95"/>
      <c r="AZR224" s="95"/>
      <c r="AZS224" s="95"/>
      <c r="AZT224" s="95"/>
      <c r="AZU224" s="95"/>
      <c r="AZV224" s="95"/>
      <c r="AZW224" s="95"/>
      <c r="AZX224" s="95"/>
      <c r="AZY224" s="95"/>
      <c r="AZZ224" s="95"/>
      <c r="BAA224" s="95"/>
      <c r="BAB224" s="95"/>
      <c r="BAC224" s="95"/>
      <c r="BAD224" s="95"/>
      <c r="BAE224" s="95"/>
      <c r="BAF224" s="95"/>
      <c r="BAG224" s="95"/>
      <c r="BAH224" s="95"/>
      <c r="BAI224" s="95"/>
      <c r="BAJ224" s="95"/>
      <c r="BAK224" s="95"/>
      <c r="BAL224" s="95"/>
      <c r="BAM224" s="95"/>
      <c r="BAN224" s="95"/>
      <c r="BAO224" s="95"/>
      <c r="BAP224" s="95"/>
      <c r="BAQ224" s="95"/>
      <c r="BAR224" s="95"/>
      <c r="BAS224" s="95"/>
      <c r="BAT224" s="95"/>
      <c r="BAU224" s="95"/>
      <c r="BAV224" s="95"/>
      <c r="BAW224" s="95"/>
      <c r="BAX224" s="95"/>
      <c r="BAY224" s="95"/>
      <c r="BAZ224" s="95"/>
      <c r="BBA224" s="95"/>
      <c r="BBB224" s="95"/>
      <c r="BBC224" s="95"/>
      <c r="BBD224" s="95"/>
      <c r="BBE224" s="95"/>
      <c r="BBF224" s="95"/>
      <c r="BBG224" s="95"/>
      <c r="BBH224" s="95"/>
      <c r="BBI224" s="95"/>
      <c r="BBJ224" s="95"/>
      <c r="BBK224" s="95"/>
      <c r="BBL224" s="95"/>
      <c r="BBM224" s="95"/>
      <c r="BBN224" s="95"/>
      <c r="BBO224" s="95"/>
      <c r="BBP224" s="95"/>
      <c r="BBQ224" s="95"/>
      <c r="BBR224" s="95"/>
      <c r="BBS224" s="95"/>
      <c r="BBT224" s="95"/>
      <c r="BBU224" s="95"/>
      <c r="BBV224" s="95"/>
      <c r="BBW224" s="95"/>
      <c r="BBX224" s="95"/>
      <c r="BBY224" s="95"/>
      <c r="BBZ224" s="95"/>
      <c r="BCA224" s="95"/>
      <c r="BCB224" s="95"/>
      <c r="BCC224" s="95"/>
      <c r="BCD224" s="95"/>
      <c r="BCE224" s="95"/>
      <c r="BCF224" s="95"/>
      <c r="BCG224" s="95"/>
      <c r="BCH224" s="95"/>
      <c r="BCI224" s="95"/>
      <c r="BCJ224" s="95"/>
      <c r="BCK224" s="95"/>
      <c r="BCL224" s="95"/>
      <c r="BCM224" s="95"/>
      <c r="BCN224" s="95"/>
      <c r="BCO224" s="95"/>
      <c r="BCP224" s="95"/>
      <c r="BCQ224" s="95"/>
      <c r="BCR224" s="95"/>
      <c r="BCS224" s="95"/>
      <c r="BCT224" s="95"/>
      <c r="BCU224" s="95"/>
      <c r="BCV224" s="95"/>
      <c r="BCW224" s="95"/>
      <c r="BCX224" s="95"/>
      <c r="BCY224" s="95"/>
      <c r="BCZ224" s="95"/>
      <c r="BDA224" s="95"/>
      <c r="BDB224" s="95"/>
      <c r="BDC224" s="95"/>
      <c r="BDD224" s="95"/>
      <c r="BDE224" s="95"/>
      <c r="BDF224" s="95"/>
      <c r="BDG224" s="95"/>
      <c r="BDH224" s="95"/>
      <c r="BDI224" s="95"/>
      <c r="BDJ224" s="95"/>
      <c r="BDK224" s="95"/>
      <c r="BDL224" s="95"/>
      <c r="BDM224" s="95"/>
      <c r="BDN224" s="95"/>
      <c r="BDO224" s="95"/>
      <c r="BDP224" s="95"/>
      <c r="BDQ224" s="95"/>
      <c r="BDR224" s="95"/>
      <c r="BDS224" s="95"/>
      <c r="BDT224" s="95"/>
      <c r="BDU224" s="95"/>
      <c r="BDV224" s="95"/>
      <c r="BDW224" s="95"/>
      <c r="BDX224" s="95"/>
      <c r="BDY224" s="95"/>
      <c r="BDZ224" s="95"/>
      <c r="BEA224" s="95"/>
      <c r="BEB224" s="95"/>
      <c r="BEC224" s="95"/>
      <c r="BED224" s="95"/>
      <c r="BEE224" s="95"/>
      <c r="BEF224" s="95"/>
      <c r="BEG224" s="95"/>
      <c r="BEH224" s="95"/>
      <c r="BEI224" s="95"/>
      <c r="BEJ224" s="95"/>
      <c r="BEK224" s="95"/>
      <c r="BEL224" s="95"/>
      <c r="BEM224" s="95"/>
      <c r="BEN224" s="95"/>
      <c r="BEO224" s="95"/>
      <c r="BEP224" s="95"/>
      <c r="BEQ224" s="95"/>
      <c r="BER224" s="95"/>
      <c r="BES224" s="95"/>
      <c r="BET224" s="95"/>
      <c r="BEU224" s="95"/>
      <c r="BEV224" s="95"/>
      <c r="BEW224" s="95"/>
      <c r="BEX224" s="95"/>
      <c r="BEY224" s="95"/>
      <c r="BEZ224" s="95"/>
      <c r="BFA224" s="95"/>
      <c r="BFB224" s="95"/>
      <c r="BFC224" s="95"/>
      <c r="BFD224" s="95"/>
      <c r="BFE224" s="95"/>
      <c r="BFF224" s="95"/>
      <c r="BFG224" s="95"/>
      <c r="BFH224" s="95"/>
      <c r="BFI224" s="95"/>
      <c r="BFJ224" s="95"/>
      <c r="BFK224" s="95"/>
      <c r="BFL224" s="95"/>
      <c r="BFM224" s="95"/>
      <c r="BFN224" s="95"/>
      <c r="BFO224" s="95"/>
      <c r="BFP224" s="95"/>
      <c r="BFQ224" s="95"/>
      <c r="BFR224" s="95"/>
      <c r="BFS224" s="95"/>
      <c r="BFT224" s="95"/>
      <c r="BFU224" s="95"/>
      <c r="BFV224" s="95"/>
      <c r="BFW224" s="95"/>
      <c r="BFX224" s="95"/>
      <c r="BFY224" s="95"/>
      <c r="BFZ224" s="95"/>
      <c r="BGA224" s="95"/>
      <c r="BGB224" s="95"/>
      <c r="BGC224" s="95"/>
      <c r="BGD224" s="95"/>
      <c r="BGE224" s="95"/>
      <c r="BGF224" s="95"/>
      <c r="BGG224" s="95"/>
      <c r="BGH224" s="95"/>
      <c r="BGI224" s="95"/>
      <c r="BGJ224" s="95"/>
      <c r="BGK224" s="95"/>
      <c r="BGL224" s="95"/>
      <c r="BGM224" s="95"/>
      <c r="BGN224" s="95"/>
      <c r="BGO224" s="95"/>
      <c r="BGP224" s="95"/>
      <c r="BGQ224" s="95"/>
      <c r="BGR224" s="95"/>
      <c r="BGS224" s="95"/>
      <c r="BGT224" s="95"/>
      <c r="BGU224" s="95"/>
      <c r="BGV224" s="95"/>
      <c r="BGW224" s="95"/>
      <c r="BGX224" s="95"/>
      <c r="BGY224" s="95"/>
      <c r="BGZ224" s="95"/>
      <c r="BHA224" s="95"/>
      <c r="BHB224" s="95"/>
      <c r="BHC224" s="95"/>
      <c r="BHD224" s="95"/>
      <c r="BHE224" s="95"/>
      <c r="BHF224" s="95"/>
      <c r="BHG224" s="95"/>
      <c r="BHH224" s="95"/>
      <c r="BHI224" s="95"/>
      <c r="BHJ224" s="95"/>
      <c r="BHK224" s="95"/>
      <c r="BHL224" s="95"/>
      <c r="BHM224" s="95"/>
      <c r="BHN224" s="95"/>
      <c r="BHO224" s="95"/>
      <c r="BHP224" s="95"/>
      <c r="BHQ224" s="95"/>
      <c r="BHR224" s="95"/>
      <c r="BHS224" s="95"/>
      <c r="BHT224" s="95"/>
      <c r="BHU224" s="95"/>
      <c r="BHV224" s="95"/>
      <c r="BHW224" s="95"/>
      <c r="BHX224" s="95"/>
      <c r="BHY224" s="95"/>
      <c r="BHZ224" s="95"/>
      <c r="BIA224" s="95"/>
      <c r="BIB224" s="95"/>
      <c r="BIC224" s="95"/>
      <c r="BID224" s="95"/>
      <c r="BIE224" s="95"/>
      <c r="BIF224" s="95"/>
      <c r="BIG224" s="95"/>
      <c r="BIH224" s="95"/>
      <c r="BII224" s="95"/>
      <c r="BIJ224" s="95"/>
      <c r="BIK224" s="95"/>
      <c r="BIL224" s="95"/>
      <c r="BIM224" s="95"/>
      <c r="BIN224" s="95"/>
      <c r="BIO224" s="95"/>
      <c r="BIP224" s="95"/>
      <c r="BIQ224" s="95"/>
      <c r="BIR224" s="95"/>
      <c r="BIS224" s="95"/>
      <c r="BIT224" s="95"/>
      <c r="BIU224" s="95"/>
      <c r="BIV224" s="95"/>
      <c r="BIW224" s="95"/>
      <c r="BIX224" s="95"/>
      <c r="BIY224" s="95"/>
      <c r="BIZ224" s="95"/>
      <c r="BJA224" s="95"/>
      <c r="BJB224" s="95"/>
      <c r="BJC224" s="95"/>
      <c r="BJD224" s="95"/>
      <c r="BJE224" s="95"/>
      <c r="BJF224" s="95"/>
      <c r="BJG224" s="95"/>
      <c r="BJH224" s="95"/>
      <c r="BJI224" s="95"/>
      <c r="BJJ224" s="95"/>
      <c r="BJK224" s="95"/>
      <c r="BJL224" s="95"/>
      <c r="BJM224" s="95"/>
      <c r="BJN224" s="95"/>
      <c r="BJO224" s="95"/>
      <c r="BJP224" s="95"/>
      <c r="BJQ224" s="95"/>
      <c r="BJR224" s="95"/>
      <c r="BJS224" s="95"/>
      <c r="BJT224" s="95"/>
      <c r="BJU224" s="95"/>
      <c r="BJV224" s="95"/>
      <c r="BJW224" s="95"/>
      <c r="BJX224" s="95"/>
      <c r="BJY224" s="95"/>
      <c r="BJZ224" s="95"/>
      <c r="BKA224" s="95"/>
      <c r="BKB224" s="95"/>
      <c r="BKC224" s="95"/>
      <c r="BKD224" s="95"/>
      <c r="BKE224" s="95"/>
      <c r="BKF224" s="95"/>
      <c r="BKG224" s="95"/>
      <c r="BKH224" s="95"/>
      <c r="BKI224" s="95"/>
      <c r="BKJ224" s="95"/>
      <c r="BKK224" s="95"/>
      <c r="BKL224" s="95"/>
      <c r="BKM224" s="95"/>
      <c r="BKN224" s="95"/>
      <c r="BKO224" s="95"/>
      <c r="BKP224" s="95"/>
      <c r="BKQ224" s="95"/>
      <c r="BKR224" s="95"/>
      <c r="BKS224" s="95"/>
      <c r="BKT224" s="95"/>
      <c r="BKU224" s="95"/>
      <c r="BKV224" s="95"/>
      <c r="BKW224" s="95"/>
      <c r="BKX224" s="95"/>
      <c r="BKY224" s="95"/>
      <c r="BKZ224" s="95"/>
      <c r="BLA224" s="95"/>
      <c r="BLB224" s="95"/>
      <c r="BLC224" s="95"/>
      <c r="BLD224" s="95"/>
      <c r="BLE224" s="95"/>
      <c r="BLF224" s="95"/>
      <c r="BLG224" s="95"/>
      <c r="BLH224" s="95"/>
      <c r="BLI224" s="95"/>
      <c r="BLJ224" s="95"/>
      <c r="BLK224" s="95"/>
      <c r="BLL224" s="95"/>
      <c r="BLM224" s="95"/>
      <c r="BLN224" s="95"/>
      <c r="BLO224" s="95"/>
      <c r="BLP224" s="95"/>
      <c r="BLQ224" s="95"/>
      <c r="BLR224" s="95"/>
      <c r="BLS224" s="95"/>
      <c r="BLT224" s="95"/>
      <c r="BLU224" s="95"/>
      <c r="BLV224" s="95"/>
      <c r="BLW224" s="95"/>
      <c r="BLX224" s="95"/>
      <c r="BLY224" s="95"/>
      <c r="BLZ224" s="95"/>
      <c r="BMA224" s="95"/>
      <c r="BMB224" s="95"/>
      <c r="BMC224" s="95"/>
      <c r="BMD224" s="95"/>
      <c r="BME224" s="95"/>
      <c r="BMF224" s="95"/>
      <c r="BMG224" s="95"/>
      <c r="BMH224" s="95"/>
      <c r="BMI224" s="95"/>
      <c r="BMJ224" s="95"/>
      <c r="BMK224" s="95"/>
      <c r="BML224" s="95"/>
      <c r="BMM224" s="95"/>
      <c r="BMN224" s="95"/>
      <c r="BMO224" s="95"/>
      <c r="BMP224" s="95"/>
      <c r="BMQ224" s="95"/>
      <c r="BMR224" s="95"/>
      <c r="BMS224" s="95"/>
      <c r="BMT224" s="95"/>
      <c r="BMU224" s="95"/>
      <c r="BMV224" s="95"/>
      <c r="BMW224" s="95"/>
      <c r="BMX224" s="95"/>
      <c r="BMY224" s="95"/>
      <c r="BMZ224" s="95"/>
      <c r="BNA224" s="95"/>
      <c r="BNB224" s="95"/>
      <c r="BNC224" s="95"/>
      <c r="BND224" s="95"/>
      <c r="BNE224" s="95"/>
      <c r="BNF224" s="95"/>
      <c r="BNG224" s="95"/>
      <c r="BNH224" s="95"/>
      <c r="BNI224" s="95"/>
      <c r="BNJ224" s="95"/>
      <c r="BNK224" s="95"/>
      <c r="BNL224" s="95"/>
      <c r="BNM224" s="95"/>
      <c r="BNN224" s="95"/>
      <c r="BNO224" s="95"/>
      <c r="BNP224" s="95"/>
      <c r="BNQ224" s="95"/>
      <c r="BNR224" s="95"/>
      <c r="BNS224" s="95"/>
      <c r="BNT224" s="95"/>
      <c r="BNU224" s="95"/>
      <c r="BNV224" s="95"/>
      <c r="BNW224" s="95"/>
      <c r="BNX224" s="95"/>
      <c r="BNY224" s="95"/>
      <c r="BNZ224" s="95"/>
      <c r="BOA224" s="95"/>
      <c r="BOB224" s="95"/>
      <c r="BOC224" s="95"/>
      <c r="BOD224" s="95"/>
      <c r="BOE224" s="95"/>
      <c r="BOF224" s="95"/>
      <c r="BOG224" s="95"/>
      <c r="BOH224" s="95"/>
      <c r="BOI224" s="95"/>
      <c r="BOJ224" s="95"/>
      <c r="BOK224" s="95"/>
      <c r="BOL224" s="95"/>
      <c r="BOM224" s="95"/>
      <c r="BON224" s="95"/>
      <c r="BOO224" s="95"/>
      <c r="BOP224" s="95"/>
      <c r="BOQ224" s="95"/>
      <c r="BOR224" s="95"/>
      <c r="BOS224" s="95"/>
      <c r="BOT224" s="95"/>
      <c r="BOU224" s="95"/>
      <c r="BOV224" s="95"/>
      <c r="BOW224" s="95"/>
      <c r="BOX224" s="95"/>
      <c r="BOY224" s="95"/>
      <c r="BOZ224" s="95"/>
      <c r="BPA224" s="95"/>
      <c r="BPB224" s="95"/>
      <c r="BPC224" s="95"/>
      <c r="BPD224" s="95"/>
      <c r="BPE224" s="95"/>
      <c r="BPF224" s="95"/>
      <c r="BPG224" s="95"/>
      <c r="BPH224" s="95"/>
      <c r="BPI224" s="95"/>
      <c r="BPJ224" s="95"/>
      <c r="BPK224" s="95"/>
      <c r="BPL224" s="95"/>
      <c r="BPM224" s="95"/>
      <c r="BPN224" s="95"/>
      <c r="BPO224" s="95"/>
      <c r="BPP224" s="95"/>
      <c r="BPQ224" s="95"/>
      <c r="BPR224" s="95"/>
      <c r="BPS224" s="95"/>
      <c r="BPT224" s="95"/>
      <c r="BPU224" s="95"/>
      <c r="BPV224" s="95"/>
      <c r="BPW224" s="95"/>
      <c r="BPX224" s="95"/>
      <c r="BPY224" s="95"/>
      <c r="BPZ224" s="95"/>
      <c r="BQA224" s="95"/>
      <c r="BQB224" s="95"/>
      <c r="BQC224" s="95"/>
      <c r="BQD224" s="95"/>
      <c r="BQE224" s="95"/>
      <c r="BQF224" s="95"/>
      <c r="BQG224" s="95"/>
      <c r="BQH224" s="95"/>
      <c r="BQI224" s="95"/>
      <c r="BQJ224" s="95"/>
      <c r="BQK224" s="95"/>
      <c r="BQL224" s="95"/>
      <c r="BQM224" s="95"/>
      <c r="BQN224" s="95"/>
      <c r="BQO224" s="95"/>
      <c r="BQP224" s="95"/>
      <c r="BQQ224" s="95"/>
      <c r="BQR224" s="95"/>
      <c r="BQS224" s="95"/>
      <c r="BQT224" s="95"/>
      <c r="BQU224" s="95"/>
      <c r="BQV224" s="95"/>
      <c r="BQW224" s="95"/>
      <c r="BQX224" s="95"/>
      <c r="BQY224" s="95"/>
      <c r="BQZ224" s="95"/>
      <c r="BRA224" s="95"/>
      <c r="BRB224" s="95"/>
      <c r="BRC224" s="95"/>
      <c r="BRD224" s="95"/>
      <c r="BRE224" s="95"/>
      <c r="BRF224" s="95"/>
      <c r="BRG224" s="95"/>
      <c r="BRH224" s="95"/>
      <c r="BRI224" s="95"/>
      <c r="BRJ224" s="95"/>
      <c r="BRK224" s="95"/>
      <c r="BRL224" s="95"/>
      <c r="BRM224" s="95"/>
      <c r="BRN224" s="95"/>
      <c r="BRO224" s="95"/>
      <c r="BRP224" s="95"/>
      <c r="BRQ224" s="95"/>
      <c r="BRR224" s="95"/>
      <c r="BRS224" s="95"/>
      <c r="BRT224" s="95"/>
      <c r="BRU224" s="95"/>
      <c r="BRV224" s="95"/>
      <c r="BRW224" s="95"/>
      <c r="BRX224" s="95"/>
      <c r="BRY224" s="95"/>
      <c r="BRZ224" s="95"/>
      <c r="BSA224" s="95"/>
      <c r="BSB224" s="95"/>
      <c r="BSC224" s="95"/>
      <c r="BSD224" s="95"/>
      <c r="BSE224" s="95"/>
      <c r="BSF224" s="95"/>
      <c r="BSG224" s="95"/>
      <c r="BSH224" s="95"/>
      <c r="BSI224" s="95"/>
      <c r="BSJ224" s="95"/>
      <c r="BSK224" s="95"/>
      <c r="BSL224" s="95"/>
      <c r="BSM224" s="95"/>
      <c r="BSN224" s="95"/>
      <c r="BSO224" s="95"/>
      <c r="BSP224" s="95"/>
      <c r="BSQ224" s="95"/>
      <c r="BSR224" s="95"/>
      <c r="BSS224" s="95"/>
      <c r="BST224" s="95"/>
      <c r="BSU224" s="95"/>
      <c r="BSV224" s="95"/>
      <c r="BSW224" s="95"/>
      <c r="BSX224" s="95"/>
      <c r="BSY224" s="95"/>
      <c r="BSZ224" s="95"/>
      <c r="BTA224" s="95"/>
      <c r="BTB224" s="95"/>
      <c r="BTC224" s="95"/>
      <c r="BTD224" s="95"/>
      <c r="BTE224" s="95"/>
      <c r="BTF224" s="95"/>
      <c r="BTG224" s="95"/>
      <c r="BTH224" s="95"/>
      <c r="BTI224" s="95"/>
      <c r="BTJ224" s="95"/>
      <c r="BTK224" s="95"/>
      <c r="BTL224" s="95"/>
      <c r="BTM224" s="95"/>
      <c r="BTN224" s="95"/>
      <c r="BTO224" s="95"/>
      <c r="BTP224" s="95"/>
      <c r="BTQ224" s="95"/>
      <c r="BTR224" s="95"/>
      <c r="BTS224" s="95"/>
      <c r="BTT224" s="95"/>
      <c r="BTU224" s="95"/>
      <c r="BTV224" s="95"/>
      <c r="BTW224" s="95"/>
      <c r="BTX224" s="95"/>
      <c r="BTY224" s="95"/>
      <c r="BTZ224" s="95"/>
      <c r="BUA224" s="95"/>
      <c r="BUB224" s="95"/>
      <c r="BUC224" s="95"/>
      <c r="BUD224" s="95"/>
      <c r="BUE224" s="95"/>
      <c r="BUF224" s="95"/>
      <c r="BUG224" s="95"/>
      <c r="BUH224" s="95"/>
      <c r="BUI224" s="95"/>
      <c r="BUJ224" s="95"/>
      <c r="BUK224" s="95"/>
      <c r="BUL224" s="95"/>
      <c r="BUM224" s="95"/>
      <c r="BUN224" s="95"/>
      <c r="BUO224" s="95"/>
      <c r="BUP224" s="95"/>
      <c r="BUQ224" s="95"/>
      <c r="BUR224" s="95"/>
      <c r="BUS224" s="95"/>
      <c r="BUT224" s="95"/>
      <c r="BUU224" s="95"/>
      <c r="BUV224" s="95"/>
      <c r="BUW224" s="95"/>
      <c r="BUX224" s="95"/>
      <c r="BUY224" s="95"/>
      <c r="BUZ224" s="95"/>
      <c r="BVA224" s="95"/>
      <c r="BVB224" s="95"/>
      <c r="BVC224" s="95"/>
      <c r="BVD224" s="95"/>
      <c r="BVE224" s="95"/>
      <c r="BVF224" s="95"/>
      <c r="BVG224" s="95"/>
      <c r="BVH224" s="95"/>
      <c r="BVI224" s="95"/>
      <c r="BVJ224" s="95"/>
      <c r="BVK224" s="95"/>
      <c r="BVL224" s="95"/>
      <c r="BVM224" s="95"/>
      <c r="BVN224" s="95"/>
      <c r="BVO224" s="95"/>
      <c r="BVP224" s="95"/>
      <c r="BVQ224" s="95"/>
      <c r="BVR224" s="95"/>
      <c r="BVS224" s="95"/>
      <c r="BVT224" s="95"/>
      <c r="BVU224" s="95"/>
      <c r="BVV224" s="95"/>
      <c r="BVW224" s="95"/>
      <c r="BVX224" s="95"/>
      <c r="BVY224" s="95"/>
      <c r="BVZ224" s="95"/>
      <c r="BWA224" s="95"/>
      <c r="BWB224" s="95"/>
      <c r="BWC224" s="95"/>
      <c r="BWD224" s="95"/>
      <c r="BWE224" s="95"/>
      <c r="BWF224" s="95"/>
      <c r="BWG224" s="95"/>
      <c r="BWH224" s="95"/>
      <c r="BWI224" s="95"/>
      <c r="BWJ224" s="95"/>
      <c r="BWK224" s="95"/>
      <c r="BWL224" s="95"/>
      <c r="BWM224" s="95"/>
      <c r="BWN224" s="95"/>
      <c r="BWO224" s="95"/>
      <c r="BWP224" s="95"/>
      <c r="BWQ224" s="95"/>
      <c r="BWR224" s="95"/>
      <c r="BWS224" s="95"/>
      <c r="BWT224" s="95"/>
      <c r="BWU224" s="95"/>
      <c r="BWV224" s="95"/>
      <c r="BWW224" s="95"/>
      <c r="BWX224" s="95"/>
      <c r="BWY224" s="95"/>
      <c r="BWZ224" s="95"/>
      <c r="BXA224" s="95"/>
      <c r="BXB224" s="95"/>
      <c r="BXC224" s="95"/>
      <c r="BXD224" s="95"/>
      <c r="BXE224" s="95"/>
      <c r="BXF224" s="95"/>
      <c r="BXG224" s="95"/>
      <c r="BXH224" s="95"/>
      <c r="BXI224" s="95"/>
      <c r="BXJ224" s="95"/>
      <c r="BXK224" s="95"/>
      <c r="BXL224" s="95"/>
      <c r="BXM224" s="95"/>
      <c r="BXN224" s="95"/>
      <c r="BXO224" s="95"/>
      <c r="BXP224" s="95"/>
      <c r="BXQ224" s="95"/>
      <c r="BXR224" s="95"/>
      <c r="BXS224" s="95"/>
      <c r="BXT224" s="95"/>
      <c r="BXU224" s="95"/>
      <c r="BXV224" s="95"/>
      <c r="BXW224" s="95"/>
      <c r="BXX224" s="95"/>
      <c r="BXY224" s="95"/>
      <c r="BXZ224" s="95"/>
      <c r="BYA224" s="95"/>
      <c r="BYB224" s="95"/>
      <c r="BYC224" s="95"/>
      <c r="BYD224" s="95"/>
      <c r="BYE224" s="95"/>
      <c r="BYF224" s="95"/>
      <c r="BYG224" s="95"/>
      <c r="BYH224" s="95"/>
      <c r="BYI224" s="95"/>
      <c r="BYJ224" s="95"/>
      <c r="BYK224" s="95"/>
      <c r="BYL224" s="95"/>
      <c r="BYM224" s="95"/>
      <c r="BYN224" s="95"/>
      <c r="BYO224" s="95"/>
      <c r="BYP224" s="95"/>
      <c r="BYQ224" s="95"/>
      <c r="BYR224" s="95"/>
      <c r="BYS224" s="95"/>
      <c r="BYT224" s="95"/>
      <c r="BYU224" s="95"/>
      <c r="BYV224" s="95"/>
      <c r="BYW224" s="95"/>
      <c r="BYX224" s="95"/>
      <c r="BYY224" s="95"/>
      <c r="BYZ224" s="95"/>
      <c r="BZA224" s="95"/>
      <c r="BZB224" s="95"/>
      <c r="BZC224" s="95"/>
      <c r="BZD224" s="95"/>
      <c r="BZE224" s="95"/>
      <c r="BZF224" s="95"/>
      <c r="BZG224" s="95"/>
      <c r="BZH224" s="95"/>
      <c r="BZI224" s="95"/>
      <c r="BZJ224" s="95"/>
      <c r="BZK224" s="95"/>
      <c r="BZL224" s="95"/>
      <c r="BZM224" s="95"/>
      <c r="BZN224" s="95"/>
      <c r="BZO224" s="95"/>
      <c r="BZP224" s="95"/>
      <c r="BZQ224" s="95"/>
      <c r="BZR224" s="95"/>
      <c r="BZS224" s="95"/>
      <c r="BZT224" s="95"/>
      <c r="BZU224" s="95"/>
      <c r="BZV224" s="95"/>
      <c r="BZW224" s="95"/>
      <c r="BZX224" s="95"/>
      <c r="BZY224" s="95"/>
      <c r="BZZ224" s="95"/>
      <c r="CAA224" s="95"/>
      <c r="CAB224" s="95"/>
      <c r="CAC224" s="95"/>
      <c r="CAD224" s="95"/>
      <c r="CAE224" s="95"/>
      <c r="CAF224" s="95"/>
      <c r="CAG224" s="95"/>
      <c r="CAH224" s="95"/>
      <c r="CAI224" s="95"/>
      <c r="CAJ224" s="95"/>
      <c r="CAK224" s="95"/>
      <c r="CAL224" s="95"/>
      <c r="CAM224" s="95"/>
      <c r="CAN224" s="95"/>
      <c r="CAO224" s="95"/>
      <c r="CAP224" s="95"/>
      <c r="CAQ224" s="95"/>
      <c r="CAR224" s="95"/>
      <c r="CAS224" s="95"/>
      <c r="CAT224" s="95"/>
      <c r="CAU224" s="95"/>
      <c r="CAV224" s="95"/>
      <c r="CAW224" s="95"/>
      <c r="CAX224" s="95"/>
      <c r="CAY224" s="95"/>
      <c r="CAZ224" s="95"/>
      <c r="CBA224" s="95"/>
      <c r="CBB224" s="95"/>
      <c r="CBC224" s="95"/>
      <c r="CBD224" s="95"/>
      <c r="CBE224" s="95"/>
      <c r="CBF224" s="95"/>
      <c r="CBG224" s="95"/>
      <c r="CBH224" s="95"/>
      <c r="CBI224" s="95"/>
      <c r="CBJ224" s="95"/>
      <c r="CBK224" s="95"/>
      <c r="CBL224" s="95"/>
      <c r="CBM224" s="95"/>
      <c r="CBN224" s="95"/>
      <c r="CBO224" s="95"/>
      <c r="CBP224" s="95"/>
      <c r="CBQ224" s="95"/>
      <c r="CBR224" s="95"/>
      <c r="CBS224" s="95"/>
      <c r="CBT224" s="95"/>
      <c r="CBU224" s="95"/>
      <c r="CBV224" s="95"/>
      <c r="CBW224" s="95"/>
      <c r="CBX224" s="95"/>
      <c r="CBY224" s="95"/>
      <c r="CBZ224" s="95"/>
      <c r="CCA224" s="95"/>
      <c r="CCB224" s="95"/>
      <c r="CCC224" s="95"/>
      <c r="CCD224" s="95"/>
      <c r="CCE224" s="95"/>
      <c r="CCF224" s="95"/>
      <c r="CCG224" s="95"/>
      <c r="CCH224" s="95"/>
      <c r="CCI224" s="95"/>
      <c r="CCJ224" s="95"/>
      <c r="CCK224" s="95"/>
      <c r="CCL224" s="95"/>
      <c r="CCM224" s="95"/>
      <c r="CCN224" s="95"/>
      <c r="CCO224" s="95"/>
      <c r="CCP224" s="95"/>
      <c r="CCQ224" s="95"/>
      <c r="CCR224" s="95"/>
      <c r="CCS224" s="95"/>
      <c r="CCT224" s="95"/>
      <c r="CCU224" s="95"/>
      <c r="CCV224" s="95"/>
      <c r="CCW224" s="95"/>
      <c r="CCX224" s="95"/>
      <c r="CCY224" s="95"/>
      <c r="CCZ224" s="95"/>
      <c r="CDA224" s="95"/>
      <c r="CDB224" s="95"/>
      <c r="CDC224" s="95"/>
      <c r="CDD224" s="95"/>
      <c r="CDE224" s="95"/>
      <c r="CDF224" s="95"/>
      <c r="CDG224" s="95"/>
      <c r="CDH224" s="95"/>
      <c r="CDI224" s="95"/>
      <c r="CDJ224" s="95"/>
      <c r="CDK224" s="95"/>
      <c r="CDL224" s="95"/>
      <c r="CDM224" s="95"/>
      <c r="CDN224" s="95"/>
      <c r="CDO224" s="95"/>
      <c r="CDP224" s="95"/>
      <c r="CDQ224" s="95"/>
      <c r="CDR224" s="95"/>
      <c r="CDS224" s="95"/>
      <c r="CDT224" s="95"/>
      <c r="CDU224" s="95"/>
      <c r="CDV224" s="95"/>
      <c r="CDW224" s="95"/>
      <c r="CDX224" s="95"/>
      <c r="CDY224" s="95"/>
      <c r="CDZ224" s="95"/>
      <c r="CEA224" s="95"/>
      <c r="CEB224" s="95"/>
      <c r="CEC224" s="95"/>
      <c r="CED224" s="95"/>
      <c r="CEE224" s="95"/>
      <c r="CEF224" s="95"/>
      <c r="CEG224" s="95"/>
      <c r="CEH224" s="95"/>
      <c r="CEI224" s="95"/>
      <c r="CEJ224" s="95"/>
      <c r="CEK224" s="95"/>
      <c r="CEL224" s="95"/>
      <c r="CEM224" s="95"/>
      <c r="CEN224" s="95"/>
      <c r="CEO224" s="95"/>
      <c r="CEP224" s="95"/>
      <c r="CEQ224" s="95"/>
      <c r="CER224" s="95"/>
      <c r="CES224" s="95"/>
      <c r="CET224" s="95"/>
      <c r="CEU224" s="95"/>
      <c r="CEV224" s="95"/>
      <c r="CEW224" s="95"/>
      <c r="CEX224" s="95"/>
      <c r="CEY224" s="95"/>
      <c r="CEZ224" s="95"/>
      <c r="CFA224" s="95"/>
      <c r="CFB224" s="95"/>
      <c r="CFC224" s="95"/>
      <c r="CFD224" s="95"/>
      <c r="CFE224" s="95"/>
      <c r="CFF224" s="95"/>
      <c r="CFG224" s="95"/>
      <c r="CFH224" s="95"/>
      <c r="CFI224" s="95"/>
      <c r="CFJ224" s="95"/>
      <c r="CFK224" s="95"/>
      <c r="CFL224" s="95"/>
      <c r="CFM224" s="95"/>
      <c r="CFN224" s="95"/>
      <c r="CFO224" s="95"/>
      <c r="CFP224" s="95"/>
      <c r="CFQ224" s="95"/>
      <c r="CFR224" s="95"/>
      <c r="CFS224" s="95"/>
      <c r="CFT224" s="95"/>
      <c r="CFU224" s="95"/>
      <c r="CFV224" s="95"/>
      <c r="CFW224" s="95"/>
      <c r="CFX224" s="95"/>
      <c r="CFY224" s="95"/>
      <c r="CFZ224" s="95"/>
      <c r="CGA224" s="95"/>
      <c r="CGB224" s="95"/>
      <c r="CGC224" s="95"/>
      <c r="CGD224" s="95"/>
      <c r="CGE224" s="95"/>
      <c r="CGF224" s="95"/>
      <c r="CGG224" s="95"/>
      <c r="CGH224" s="95"/>
      <c r="CGI224" s="95"/>
      <c r="CGJ224" s="95"/>
      <c r="CGK224" s="95"/>
      <c r="CGL224" s="95"/>
      <c r="CGM224" s="95"/>
      <c r="CGN224" s="95"/>
      <c r="CGO224" s="95"/>
      <c r="CGP224" s="95"/>
      <c r="CGQ224" s="95"/>
      <c r="CGR224" s="95"/>
      <c r="CGS224" s="95"/>
      <c r="CGT224" s="95"/>
      <c r="CGU224" s="95"/>
      <c r="CGV224" s="95"/>
      <c r="CGW224" s="95"/>
      <c r="CGX224" s="95"/>
      <c r="CGY224" s="95"/>
      <c r="CGZ224" s="95"/>
      <c r="CHA224" s="95"/>
      <c r="CHB224" s="95"/>
      <c r="CHC224" s="95"/>
      <c r="CHD224" s="95"/>
      <c r="CHE224" s="95"/>
      <c r="CHF224" s="95"/>
      <c r="CHG224" s="95"/>
      <c r="CHH224" s="95"/>
      <c r="CHI224" s="95"/>
      <c r="CHJ224" s="95"/>
      <c r="CHK224" s="95"/>
      <c r="CHL224" s="95"/>
      <c r="CHM224" s="95"/>
      <c r="CHN224" s="95"/>
      <c r="CHO224" s="95"/>
      <c r="CHP224" s="95"/>
      <c r="CHQ224" s="95"/>
      <c r="CHR224" s="95"/>
      <c r="CHS224" s="95"/>
      <c r="CHT224" s="95"/>
      <c r="CHU224" s="95"/>
      <c r="CHV224" s="95"/>
      <c r="CHW224" s="95"/>
      <c r="CHX224" s="95"/>
      <c r="CHY224" s="95"/>
      <c r="CHZ224" s="95"/>
      <c r="CIA224" s="95"/>
      <c r="CIB224" s="95"/>
      <c r="CIC224" s="95"/>
      <c r="CID224" s="95"/>
      <c r="CIE224" s="95"/>
      <c r="CIF224" s="95"/>
      <c r="CIG224" s="95"/>
      <c r="CIH224" s="95"/>
      <c r="CII224" s="95"/>
      <c r="CIJ224" s="95"/>
      <c r="CIK224" s="95"/>
      <c r="CIL224" s="95"/>
      <c r="CIM224" s="95"/>
      <c r="CIN224" s="95"/>
      <c r="CIO224" s="95"/>
      <c r="CIP224" s="95"/>
      <c r="CIQ224" s="95"/>
      <c r="CIR224" s="95"/>
      <c r="CIS224" s="95"/>
      <c r="CIT224" s="95"/>
      <c r="CIU224" s="95"/>
      <c r="CIV224" s="95"/>
      <c r="CIW224" s="95"/>
      <c r="CIX224" s="95"/>
      <c r="CIY224" s="95"/>
      <c r="CIZ224" s="95"/>
      <c r="CJA224" s="95"/>
      <c r="CJB224" s="95"/>
      <c r="CJC224" s="95"/>
      <c r="CJD224" s="95"/>
      <c r="CJE224" s="95"/>
      <c r="CJF224" s="95"/>
      <c r="CJG224" s="95"/>
      <c r="CJH224" s="95"/>
      <c r="CJI224" s="95"/>
      <c r="CJJ224" s="95"/>
      <c r="CJK224" s="95"/>
      <c r="CJL224" s="95"/>
      <c r="CJM224" s="95"/>
      <c r="CJN224" s="95"/>
      <c r="CJO224" s="95"/>
      <c r="CJP224" s="95"/>
      <c r="CJQ224" s="95"/>
      <c r="CJR224" s="95"/>
      <c r="CJS224" s="95"/>
      <c r="CJT224" s="95"/>
      <c r="CJU224" s="95"/>
      <c r="CJV224" s="95"/>
      <c r="CJW224" s="95"/>
      <c r="CJX224" s="95"/>
      <c r="CJY224" s="95"/>
      <c r="CJZ224" s="95"/>
      <c r="CKA224" s="95"/>
      <c r="CKB224" s="95"/>
      <c r="CKC224" s="95"/>
      <c r="CKD224" s="95"/>
      <c r="CKE224" s="95"/>
      <c r="CKF224" s="95"/>
      <c r="CKG224" s="95"/>
      <c r="CKH224" s="95"/>
      <c r="CKI224" s="95"/>
      <c r="CKJ224" s="95"/>
      <c r="CKK224" s="95"/>
      <c r="CKL224" s="95"/>
      <c r="CKM224" s="95"/>
      <c r="CKN224" s="95"/>
      <c r="CKO224" s="95"/>
      <c r="CKP224" s="95"/>
      <c r="CKQ224" s="95"/>
      <c r="CKR224" s="95"/>
      <c r="CKS224" s="95"/>
      <c r="CKT224" s="95"/>
      <c r="CKU224" s="95"/>
      <c r="CKV224" s="95"/>
      <c r="CKW224" s="95"/>
      <c r="CKX224" s="95"/>
      <c r="CKY224" s="95"/>
      <c r="CKZ224" s="95"/>
      <c r="CLA224" s="95"/>
      <c r="CLB224" s="95"/>
      <c r="CLC224" s="95"/>
      <c r="CLD224" s="95"/>
      <c r="CLE224" s="95"/>
      <c r="CLF224" s="95"/>
      <c r="CLG224" s="95"/>
      <c r="CLH224" s="95"/>
      <c r="CLI224" s="95"/>
      <c r="CLJ224" s="95"/>
      <c r="CLK224" s="95"/>
      <c r="CLL224" s="95"/>
      <c r="CLM224" s="95"/>
      <c r="CLN224" s="95"/>
      <c r="CLO224" s="95"/>
      <c r="CLP224" s="95"/>
      <c r="CLQ224" s="95"/>
      <c r="CLR224" s="95"/>
      <c r="CLS224" s="95"/>
      <c r="CLT224" s="95"/>
      <c r="CLU224" s="95"/>
      <c r="CLV224" s="95"/>
      <c r="CLW224" s="95"/>
      <c r="CLX224" s="95"/>
      <c r="CLY224" s="95"/>
      <c r="CLZ224" s="95"/>
      <c r="CMA224" s="95"/>
      <c r="CMB224" s="95"/>
      <c r="CMC224" s="95"/>
      <c r="CMD224" s="95"/>
      <c r="CME224" s="95"/>
      <c r="CMF224" s="95"/>
      <c r="CMG224" s="95"/>
      <c r="CMH224" s="95"/>
      <c r="CMI224" s="95"/>
      <c r="CMJ224" s="95"/>
      <c r="CMK224" s="95"/>
      <c r="CML224" s="95"/>
      <c r="CMM224" s="95"/>
      <c r="CMN224" s="95"/>
      <c r="CMO224" s="95"/>
      <c r="CMP224" s="95"/>
      <c r="CMQ224" s="95"/>
      <c r="CMR224" s="95"/>
      <c r="CMS224" s="95"/>
      <c r="CMT224" s="95"/>
      <c r="CMU224" s="95"/>
      <c r="CMV224" s="95"/>
      <c r="CMW224" s="95"/>
      <c r="CMX224" s="95"/>
      <c r="CMY224" s="95"/>
      <c r="CMZ224" s="95"/>
      <c r="CNA224" s="95"/>
      <c r="CNB224" s="95"/>
      <c r="CNC224" s="95"/>
      <c r="CND224" s="95"/>
      <c r="CNE224" s="95"/>
      <c r="CNF224" s="95"/>
      <c r="CNG224" s="95"/>
      <c r="CNH224" s="95"/>
      <c r="CNI224" s="95"/>
      <c r="CNJ224" s="95"/>
      <c r="CNK224" s="95"/>
      <c r="CNL224" s="95"/>
      <c r="CNM224" s="95"/>
      <c r="CNN224" s="95"/>
      <c r="CNO224" s="95"/>
      <c r="CNP224" s="95"/>
      <c r="CNQ224" s="95"/>
      <c r="CNR224" s="95"/>
      <c r="CNS224" s="95"/>
      <c r="CNT224" s="95"/>
      <c r="CNU224" s="95"/>
      <c r="CNV224" s="95"/>
      <c r="CNW224" s="95"/>
      <c r="CNX224" s="95"/>
      <c r="CNY224" s="95"/>
      <c r="CNZ224" s="95"/>
      <c r="COA224" s="95"/>
      <c r="COB224" s="95"/>
      <c r="COC224" s="95"/>
      <c r="COD224" s="95"/>
      <c r="COE224" s="95"/>
      <c r="COF224" s="95"/>
      <c r="COG224" s="95"/>
      <c r="COH224" s="95"/>
      <c r="COI224" s="95"/>
      <c r="COJ224" s="95"/>
      <c r="COK224" s="95"/>
      <c r="COL224" s="95"/>
      <c r="COM224" s="95"/>
      <c r="CON224" s="95"/>
      <c r="COO224" s="95"/>
      <c r="COP224" s="95"/>
      <c r="COQ224" s="95"/>
      <c r="COR224" s="95"/>
      <c r="COS224" s="95"/>
      <c r="COT224" s="95"/>
      <c r="COU224" s="95"/>
      <c r="COV224" s="95"/>
      <c r="COW224" s="95"/>
      <c r="COX224" s="95"/>
      <c r="COY224" s="95"/>
      <c r="COZ224" s="95"/>
      <c r="CPA224" s="95"/>
      <c r="CPB224" s="95"/>
      <c r="CPC224" s="95"/>
      <c r="CPD224" s="95"/>
      <c r="CPE224" s="95"/>
      <c r="CPF224" s="95"/>
      <c r="CPG224" s="95"/>
      <c r="CPH224" s="95"/>
      <c r="CPI224" s="95"/>
      <c r="CPJ224" s="95"/>
      <c r="CPK224" s="95"/>
      <c r="CPL224" s="95"/>
      <c r="CPM224" s="95"/>
      <c r="CPN224" s="95"/>
      <c r="CPO224" s="95"/>
      <c r="CPP224" s="95"/>
      <c r="CPQ224" s="95"/>
      <c r="CPR224" s="95"/>
      <c r="CPS224" s="95"/>
      <c r="CPT224" s="95"/>
      <c r="CPU224" s="95"/>
      <c r="CPV224" s="95"/>
      <c r="CPW224" s="95"/>
      <c r="CPX224" s="95"/>
      <c r="CPY224" s="95"/>
      <c r="CPZ224" s="95"/>
      <c r="CQA224" s="95"/>
      <c r="CQB224" s="95"/>
      <c r="CQC224" s="95"/>
      <c r="CQD224" s="95"/>
      <c r="CQE224" s="95"/>
      <c r="CQF224" s="95"/>
      <c r="CQG224" s="95"/>
      <c r="CQH224" s="95"/>
      <c r="CQI224" s="95"/>
      <c r="CQJ224" s="95"/>
      <c r="CQK224" s="95"/>
      <c r="CQL224" s="95"/>
      <c r="CQM224" s="95"/>
      <c r="CQN224" s="95"/>
      <c r="CQO224" s="95"/>
      <c r="CQP224" s="95"/>
      <c r="CQQ224" s="95"/>
      <c r="CQR224" s="95"/>
      <c r="CQS224" s="95"/>
      <c r="CQT224" s="95"/>
      <c r="CQU224" s="95"/>
      <c r="CQV224" s="95"/>
      <c r="CQW224" s="95"/>
      <c r="CQX224" s="95"/>
      <c r="CQY224" s="95"/>
      <c r="CQZ224" s="95"/>
      <c r="CRA224" s="95"/>
      <c r="CRB224" s="95"/>
      <c r="CRC224" s="95"/>
      <c r="CRD224" s="95"/>
      <c r="CRE224" s="95"/>
      <c r="CRF224" s="95"/>
      <c r="CRG224" s="95"/>
      <c r="CRH224" s="95"/>
      <c r="CRI224" s="95"/>
      <c r="CRJ224" s="95"/>
      <c r="CRK224" s="95"/>
      <c r="CRL224" s="95"/>
      <c r="CRM224" s="95"/>
      <c r="CRN224" s="95"/>
      <c r="CRO224" s="95"/>
      <c r="CRP224" s="95"/>
      <c r="CRQ224" s="95"/>
      <c r="CRR224" s="95"/>
      <c r="CRS224" s="95"/>
      <c r="CRT224" s="95"/>
      <c r="CRU224" s="95"/>
      <c r="CRV224" s="95"/>
      <c r="CRW224" s="95"/>
      <c r="CRX224" s="95"/>
      <c r="CRY224" s="95"/>
      <c r="CRZ224" s="95"/>
      <c r="CSA224" s="95"/>
      <c r="CSB224" s="95"/>
      <c r="CSC224" s="95"/>
      <c r="CSD224" s="95"/>
      <c r="CSE224" s="95"/>
      <c r="CSF224" s="95"/>
      <c r="CSG224" s="95"/>
      <c r="CSH224" s="95"/>
      <c r="CSI224" s="95"/>
      <c r="CSJ224" s="95"/>
      <c r="CSK224" s="95"/>
      <c r="CSL224" s="95"/>
      <c r="CSM224" s="95"/>
      <c r="CSN224" s="95"/>
      <c r="CSO224" s="95"/>
      <c r="CSP224" s="95"/>
      <c r="CSQ224" s="95"/>
      <c r="CSR224" s="95"/>
      <c r="CSS224" s="95"/>
      <c r="CST224" s="95"/>
      <c r="CSU224" s="95"/>
      <c r="CSV224" s="95"/>
      <c r="CSW224" s="95"/>
      <c r="CSX224" s="95"/>
      <c r="CSY224" s="95"/>
      <c r="CSZ224" s="95"/>
      <c r="CTA224" s="95"/>
      <c r="CTB224" s="95"/>
      <c r="CTC224" s="95"/>
      <c r="CTD224" s="95"/>
      <c r="CTE224" s="95"/>
      <c r="CTF224" s="95"/>
      <c r="CTG224" s="95"/>
      <c r="CTH224" s="95"/>
      <c r="CTI224" s="95"/>
      <c r="CTJ224" s="95"/>
      <c r="CTK224" s="95"/>
      <c r="CTL224" s="95"/>
      <c r="CTM224" s="95"/>
      <c r="CTN224" s="95"/>
      <c r="CTO224" s="95"/>
      <c r="CTP224" s="95"/>
      <c r="CTQ224" s="95"/>
      <c r="CTR224" s="95"/>
      <c r="CTS224" s="95"/>
      <c r="CTT224" s="95"/>
      <c r="CTU224" s="95"/>
      <c r="CTV224" s="95"/>
      <c r="CTW224" s="95"/>
      <c r="CTX224" s="95"/>
      <c r="CTY224" s="95"/>
      <c r="CTZ224" s="95"/>
      <c r="CUA224" s="95"/>
      <c r="CUB224" s="95"/>
      <c r="CUC224" s="95"/>
      <c r="CUD224" s="95"/>
      <c r="CUE224" s="95"/>
      <c r="CUF224" s="95"/>
      <c r="CUG224" s="95"/>
      <c r="CUH224" s="95"/>
      <c r="CUI224" s="95"/>
      <c r="CUJ224" s="95"/>
      <c r="CUK224" s="95"/>
      <c r="CUL224" s="95"/>
      <c r="CUM224" s="95"/>
      <c r="CUN224" s="95"/>
      <c r="CUO224" s="95"/>
      <c r="CUP224" s="95"/>
      <c r="CUQ224" s="95"/>
      <c r="CUR224" s="95"/>
      <c r="CUS224" s="95"/>
      <c r="CUT224" s="95"/>
      <c r="CUU224" s="95"/>
      <c r="CUV224" s="95"/>
      <c r="CUW224" s="95"/>
      <c r="CUX224" s="95"/>
      <c r="CUY224" s="95"/>
      <c r="CUZ224" s="95"/>
      <c r="CVA224" s="95"/>
      <c r="CVB224" s="95"/>
      <c r="CVC224" s="95"/>
      <c r="CVD224" s="95"/>
      <c r="CVE224" s="95"/>
      <c r="CVF224" s="95"/>
      <c r="CVG224" s="95"/>
      <c r="CVH224" s="95"/>
      <c r="CVI224" s="95"/>
      <c r="CVJ224" s="95"/>
      <c r="CVK224" s="95"/>
      <c r="CVL224" s="95"/>
      <c r="CVM224" s="95"/>
      <c r="CVN224" s="95"/>
      <c r="CVO224" s="95"/>
      <c r="CVP224" s="95"/>
      <c r="CVQ224" s="95"/>
      <c r="CVR224" s="95"/>
      <c r="CVS224" s="95"/>
      <c r="CVT224" s="95"/>
      <c r="CVU224" s="95"/>
      <c r="CVV224" s="95"/>
      <c r="CVW224" s="95"/>
      <c r="CVX224" s="95"/>
      <c r="CVY224" s="95"/>
      <c r="CVZ224" s="95"/>
      <c r="CWA224" s="95"/>
      <c r="CWB224" s="95"/>
      <c r="CWC224" s="95"/>
      <c r="CWD224" s="95"/>
      <c r="CWE224" s="95"/>
      <c r="CWF224" s="95"/>
      <c r="CWG224" s="95"/>
      <c r="CWH224" s="95"/>
      <c r="CWI224" s="95"/>
      <c r="CWJ224" s="95"/>
      <c r="CWK224" s="95"/>
      <c r="CWL224" s="95"/>
      <c r="CWM224" s="95"/>
      <c r="CWN224" s="95"/>
      <c r="CWO224" s="95"/>
      <c r="CWP224" s="95"/>
      <c r="CWQ224" s="95"/>
      <c r="CWR224" s="95"/>
      <c r="CWS224" s="95"/>
      <c r="CWT224" s="95"/>
      <c r="CWU224" s="95"/>
      <c r="CWV224" s="95"/>
      <c r="CWW224" s="95"/>
      <c r="CWX224" s="95"/>
      <c r="CWY224" s="95"/>
      <c r="CWZ224" s="95"/>
      <c r="CXA224" s="95"/>
      <c r="CXB224" s="95"/>
      <c r="CXC224" s="95"/>
      <c r="CXD224" s="95"/>
      <c r="CXE224" s="95"/>
      <c r="CXF224" s="95"/>
      <c r="CXG224" s="95"/>
      <c r="CXH224" s="95"/>
      <c r="CXI224" s="95"/>
      <c r="CXJ224" s="95"/>
      <c r="CXK224" s="95"/>
      <c r="CXL224" s="95"/>
      <c r="CXM224" s="95"/>
      <c r="CXN224" s="95"/>
      <c r="CXO224" s="95"/>
      <c r="CXP224" s="95"/>
      <c r="CXQ224" s="95"/>
      <c r="CXR224" s="95"/>
      <c r="CXS224" s="95"/>
      <c r="CXT224" s="95"/>
      <c r="CXU224" s="95"/>
      <c r="CXV224" s="95"/>
      <c r="CXW224" s="95"/>
      <c r="CXX224" s="95"/>
      <c r="CXY224" s="95"/>
      <c r="CXZ224" s="95"/>
      <c r="CYA224" s="95"/>
      <c r="CYB224" s="95"/>
      <c r="CYC224" s="95"/>
      <c r="CYD224" s="95"/>
      <c r="CYE224" s="95"/>
      <c r="CYF224" s="95"/>
      <c r="CYG224" s="95"/>
      <c r="CYH224" s="95"/>
      <c r="CYI224" s="95"/>
      <c r="CYJ224" s="95"/>
      <c r="CYK224" s="95"/>
      <c r="CYL224" s="95"/>
      <c r="CYM224" s="95"/>
      <c r="CYN224" s="95"/>
      <c r="CYO224" s="95"/>
      <c r="CYP224" s="95"/>
      <c r="CYQ224" s="95"/>
      <c r="CYR224" s="95"/>
      <c r="CYS224" s="95"/>
      <c r="CYT224" s="95"/>
      <c r="CYU224" s="95"/>
      <c r="CYV224" s="95"/>
      <c r="CYW224" s="95"/>
      <c r="CYX224" s="95"/>
      <c r="CYY224" s="95"/>
      <c r="CYZ224" s="95"/>
      <c r="CZA224" s="95"/>
      <c r="CZB224" s="95"/>
      <c r="CZC224" s="95"/>
      <c r="CZD224" s="95"/>
      <c r="CZE224" s="95"/>
      <c r="CZF224" s="95"/>
      <c r="CZG224" s="95"/>
      <c r="CZH224" s="95"/>
      <c r="CZI224" s="95"/>
      <c r="CZJ224" s="95"/>
      <c r="CZK224" s="95"/>
      <c r="CZL224" s="95"/>
      <c r="CZM224" s="95"/>
      <c r="CZN224" s="95"/>
      <c r="CZO224" s="95"/>
      <c r="CZP224" s="95"/>
      <c r="CZQ224" s="95"/>
      <c r="CZR224" s="95"/>
      <c r="CZS224" s="95"/>
      <c r="CZT224" s="95"/>
      <c r="CZU224" s="95"/>
      <c r="CZV224" s="95"/>
      <c r="CZW224" s="95"/>
      <c r="CZX224" s="95"/>
      <c r="CZY224" s="95"/>
      <c r="CZZ224" s="95"/>
      <c r="DAA224" s="95"/>
      <c r="DAB224" s="95"/>
      <c r="DAC224" s="95"/>
      <c r="DAD224" s="95"/>
      <c r="DAE224" s="95"/>
      <c r="DAF224" s="95"/>
      <c r="DAG224" s="95"/>
      <c r="DAH224" s="95"/>
      <c r="DAI224" s="95"/>
      <c r="DAJ224" s="95"/>
      <c r="DAK224" s="95"/>
      <c r="DAL224" s="95"/>
      <c r="DAM224" s="95"/>
      <c r="DAN224" s="95"/>
      <c r="DAO224" s="95"/>
      <c r="DAP224" s="95"/>
      <c r="DAQ224" s="95"/>
      <c r="DAR224" s="95"/>
      <c r="DAS224" s="95"/>
      <c r="DAT224" s="95"/>
      <c r="DAU224" s="95"/>
      <c r="DAV224" s="95"/>
      <c r="DAW224" s="95"/>
      <c r="DAX224" s="95"/>
      <c r="DAY224" s="95"/>
      <c r="DAZ224" s="95"/>
      <c r="DBA224" s="95"/>
      <c r="DBB224" s="95"/>
      <c r="DBC224" s="95"/>
      <c r="DBD224" s="95"/>
      <c r="DBE224" s="95"/>
      <c r="DBF224" s="95"/>
      <c r="DBG224" s="95"/>
      <c r="DBH224" s="95"/>
      <c r="DBI224" s="95"/>
      <c r="DBJ224" s="95"/>
      <c r="DBK224" s="95"/>
      <c r="DBL224" s="95"/>
      <c r="DBM224" s="95"/>
      <c r="DBN224" s="95"/>
      <c r="DBO224" s="95"/>
      <c r="DBP224" s="95"/>
      <c r="DBQ224" s="95"/>
      <c r="DBR224" s="95"/>
      <c r="DBS224" s="95"/>
      <c r="DBT224" s="95"/>
      <c r="DBU224" s="95"/>
      <c r="DBV224" s="95"/>
      <c r="DBW224" s="95"/>
      <c r="DBX224" s="95"/>
      <c r="DBY224" s="95"/>
      <c r="DBZ224" s="95"/>
      <c r="DCA224" s="95"/>
      <c r="DCB224" s="95"/>
      <c r="DCC224" s="95"/>
      <c r="DCD224" s="95"/>
      <c r="DCE224" s="95"/>
      <c r="DCF224" s="95"/>
      <c r="DCG224" s="95"/>
      <c r="DCH224" s="95"/>
      <c r="DCI224" s="95"/>
      <c r="DCJ224" s="95"/>
      <c r="DCK224" s="95"/>
      <c r="DCL224" s="95"/>
      <c r="DCM224" s="95"/>
      <c r="DCN224" s="95"/>
      <c r="DCO224" s="95"/>
      <c r="DCP224" s="95"/>
      <c r="DCQ224" s="95"/>
      <c r="DCR224" s="95"/>
      <c r="DCS224" s="95"/>
      <c r="DCT224" s="95"/>
      <c r="DCU224" s="95"/>
      <c r="DCV224" s="95"/>
      <c r="DCW224" s="95"/>
      <c r="DCX224" s="95"/>
      <c r="DCY224" s="95"/>
      <c r="DCZ224" s="95"/>
      <c r="DDA224" s="95"/>
      <c r="DDB224" s="95"/>
      <c r="DDC224" s="95"/>
      <c r="DDD224" s="95"/>
      <c r="DDE224" s="95"/>
      <c r="DDF224" s="95"/>
      <c r="DDG224" s="95"/>
      <c r="DDH224" s="95"/>
      <c r="DDI224" s="95"/>
      <c r="DDJ224" s="95"/>
      <c r="DDK224" s="95"/>
      <c r="DDL224" s="95"/>
      <c r="DDM224" s="95"/>
      <c r="DDN224" s="95"/>
      <c r="DDO224" s="95"/>
      <c r="DDP224" s="95"/>
      <c r="DDQ224" s="95"/>
      <c r="DDR224" s="95"/>
      <c r="DDS224" s="95"/>
      <c r="DDT224" s="95"/>
      <c r="DDU224" s="95"/>
      <c r="DDV224" s="95"/>
      <c r="DDW224" s="95"/>
      <c r="DDX224" s="95"/>
      <c r="DDY224" s="95"/>
      <c r="DDZ224" s="95"/>
      <c r="DEA224" s="95"/>
      <c r="DEB224" s="95"/>
      <c r="DEC224" s="95"/>
      <c r="DED224" s="95"/>
      <c r="DEE224" s="95"/>
      <c r="DEF224" s="95"/>
      <c r="DEG224" s="95"/>
      <c r="DEH224" s="95"/>
      <c r="DEI224" s="95"/>
      <c r="DEJ224" s="95"/>
      <c r="DEK224" s="95"/>
      <c r="DEL224" s="95"/>
      <c r="DEM224" s="95"/>
      <c r="DEN224" s="95"/>
      <c r="DEO224" s="95"/>
      <c r="DEP224" s="95"/>
      <c r="DEQ224" s="95"/>
      <c r="DER224" s="95"/>
      <c r="DES224" s="95"/>
      <c r="DET224" s="95"/>
      <c r="DEU224" s="95"/>
      <c r="DEV224" s="95"/>
      <c r="DEW224" s="95"/>
      <c r="DEX224" s="95"/>
      <c r="DEY224" s="95"/>
      <c r="DEZ224" s="95"/>
      <c r="DFA224" s="95"/>
      <c r="DFB224" s="95"/>
      <c r="DFC224" s="95"/>
      <c r="DFD224" s="95"/>
      <c r="DFE224" s="95"/>
      <c r="DFF224" s="95"/>
      <c r="DFG224" s="95"/>
      <c r="DFH224" s="95"/>
      <c r="DFI224" s="95"/>
      <c r="DFJ224" s="95"/>
      <c r="DFK224" s="95"/>
      <c r="DFL224" s="95"/>
      <c r="DFM224" s="95"/>
      <c r="DFN224" s="95"/>
      <c r="DFO224" s="95"/>
      <c r="DFP224" s="95"/>
      <c r="DFQ224" s="95"/>
      <c r="DFR224" s="95"/>
      <c r="DFS224" s="95"/>
      <c r="DFT224" s="95"/>
      <c r="DFU224" s="95"/>
      <c r="DFV224" s="95"/>
      <c r="DFW224" s="95"/>
      <c r="DFX224" s="95"/>
      <c r="DFY224" s="95"/>
      <c r="DFZ224" s="95"/>
      <c r="DGA224" s="95"/>
      <c r="DGB224" s="95"/>
      <c r="DGC224" s="95"/>
      <c r="DGD224" s="95"/>
      <c r="DGE224" s="95"/>
      <c r="DGF224" s="95"/>
      <c r="DGG224" s="95"/>
      <c r="DGH224" s="95"/>
      <c r="DGI224" s="95"/>
      <c r="DGJ224" s="95"/>
      <c r="DGK224" s="95"/>
      <c r="DGL224" s="95"/>
      <c r="DGM224" s="95"/>
      <c r="DGN224" s="95"/>
      <c r="DGO224" s="95"/>
      <c r="DGP224" s="95"/>
      <c r="DGQ224" s="95"/>
      <c r="DGR224" s="95"/>
      <c r="DGS224" s="95"/>
      <c r="DGT224" s="95"/>
      <c r="DGU224" s="95"/>
      <c r="DGV224" s="95"/>
      <c r="DGW224" s="95"/>
      <c r="DGX224" s="95"/>
      <c r="DGY224" s="95"/>
      <c r="DGZ224" s="95"/>
      <c r="DHA224" s="95"/>
      <c r="DHB224" s="95"/>
      <c r="DHC224" s="95"/>
      <c r="DHD224" s="95"/>
      <c r="DHE224" s="95"/>
      <c r="DHF224" s="95"/>
      <c r="DHG224" s="95"/>
      <c r="DHH224" s="95"/>
      <c r="DHI224" s="95"/>
      <c r="DHJ224" s="95"/>
      <c r="DHK224" s="95"/>
      <c r="DHL224" s="95"/>
      <c r="DHM224" s="95"/>
      <c r="DHN224" s="95"/>
      <c r="DHO224" s="95"/>
      <c r="DHP224" s="95"/>
      <c r="DHQ224" s="95"/>
      <c r="DHR224" s="95"/>
      <c r="DHS224" s="95"/>
      <c r="DHT224" s="95"/>
      <c r="DHU224" s="95"/>
      <c r="DHV224" s="95"/>
      <c r="DHW224" s="95"/>
      <c r="DHX224" s="95"/>
      <c r="DHY224" s="95"/>
      <c r="DHZ224" s="95"/>
      <c r="DIA224" s="95"/>
      <c r="DIB224" s="95"/>
      <c r="DIC224" s="95"/>
      <c r="DID224" s="95"/>
      <c r="DIE224" s="95"/>
      <c r="DIF224" s="95"/>
      <c r="DIG224" s="95"/>
      <c r="DIH224" s="95"/>
      <c r="DII224" s="95"/>
      <c r="DIJ224" s="95"/>
      <c r="DIK224" s="95"/>
      <c r="DIL224" s="95"/>
      <c r="DIM224" s="95"/>
      <c r="DIN224" s="95"/>
      <c r="DIO224" s="95"/>
      <c r="DIP224" s="95"/>
      <c r="DIQ224" s="95"/>
      <c r="DIR224" s="95"/>
      <c r="DIS224" s="95"/>
      <c r="DIT224" s="95"/>
      <c r="DIU224" s="95"/>
      <c r="DIV224" s="95"/>
      <c r="DIW224" s="95"/>
      <c r="DIX224" s="95"/>
      <c r="DIY224" s="95"/>
      <c r="DIZ224" s="95"/>
      <c r="DJA224" s="95"/>
      <c r="DJB224" s="95"/>
      <c r="DJC224" s="95"/>
      <c r="DJD224" s="95"/>
      <c r="DJE224" s="95"/>
      <c r="DJF224" s="95"/>
      <c r="DJG224" s="95"/>
      <c r="DJH224" s="95"/>
      <c r="DJI224" s="95"/>
      <c r="DJJ224" s="95"/>
      <c r="DJK224" s="95"/>
      <c r="DJL224" s="95"/>
      <c r="DJM224" s="95"/>
      <c r="DJN224" s="95"/>
      <c r="DJO224" s="95"/>
      <c r="DJP224" s="95"/>
      <c r="DJQ224" s="95"/>
      <c r="DJR224" s="95"/>
      <c r="DJS224" s="95"/>
      <c r="DJT224" s="95"/>
      <c r="DJU224" s="95"/>
      <c r="DJV224" s="95"/>
      <c r="DJW224" s="95"/>
      <c r="DJX224" s="95"/>
      <c r="DJY224" s="95"/>
      <c r="DJZ224" s="95"/>
      <c r="DKA224" s="95"/>
      <c r="DKB224" s="95"/>
      <c r="DKC224" s="95"/>
      <c r="DKD224" s="95"/>
      <c r="DKE224" s="95"/>
      <c r="DKF224" s="95"/>
      <c r="DKG224" s="95"/>
      <c r="DKH224" s="95"/>
      <c r="DKI224" s="95"/>
      <c r="DKJ224" s="95"/>
      <c r="DKK224" s="95"/>
      <c r="DKL224" s="95"/>
      <c r="DKM224" s="95"/>
      <c r="DKN224" s="95"/>
      <c r="DKO224" s="95"/>
      <c r="DKP224" s="95"/>
      <c r="DKQ224" s="95"/>
      <c r="DKR224" s="95"/>
      <c r="DKS224" s="95"/>
      <c r="DKT224" s="95"/>
      <c r="DKU224" s="95"/>
      <c r="DKV224" s="95"/>
      <c r="DKW224" s="95"/>
      <c r="DKX224" s="95"/>
      <c r="DKY224" s="95"/>
      <c r="DKZ224" s="95"/>
      <c r="DLA224" s="95"/>
      <c r="DLB224" s="95"/>
      <c r="DLC224" s="95"/>
      <c r="DLD224" s="95"/>
      <c r="DLE224" s="95"/>
      <c r="DLF224" s="95"/>
      <c r="DLG224" s="95"/>
      <c r="DLH224" s="95"/>
      <c r="DLI224" s="95"/>
      <c r="DLJ224" s="95"/>
      <c r="DLK224" s="95"/>
      <c r="DLL224" s="95"/>
      <c r="DLM224" s="95"/>
      <c r="DLN224" s="95"/>
      <c r="DLO224" s="95"/>
      <c r="DLP224" s="95"/>
      <c r="DLQ224" s="95"/>
      <c r="DLR224" s="95"/>
      <c r="DLS224" s="95"/>
      <c r="DLT224" s="95"/>
      <c r="DLU224" s="95"/>
      <c r="DLV224" s="95"/>
      <c r="DLW224" s="95"/>
      <c r="DLX224" s="95"/>
      <c r="DLY224" s="95"/>
      <c r="DLZ224" s="95"/>
      <c r="DMA224" s="95"/>
      <c r="DMB224" s="95"/>
      <c r="DMC224" s="95"/>
      <c r="DMD224" s="95"/>
      <c r="DME224" s="95"/>
      <c r="DMF224" s="95"/>
      <c r="DMG224" s="95"/>
      <c r="DMH224" s="95"/>
      <c r="DMI224" s="95"/>
      <c r="DMJ224" s="95"/>
      <c r="DMK224" s="95"/>
      <c r="DML224" s="95"/>
      <c r="DMM224" s="95"/>
      <c r="DMN224" s="95"/>
      <c r="DMO224" s="95"/>
      <c r="DMP224" s="95"/>
      <c r="DMQ224" s="95"/>
      <c r="DMR224" s="95"/>
      <c r="DMS224" s="95"/>
      <c r="DMT224" s="95"/>
      <c r="DMU224" s="95"/>
      <c r="DMV224" s="95"/>
      <c r="DMW224" s="95"/>
      <c r="DMX224" s="95"/>
      <c r="DMY224" s="95"/>
      <c r="DMZ224" s="95"/>
      <c r="DNA224" s="95"/>
      <c r="DNB224" s="95"/>
      <c r="DNC224" s="95"/>
      <c r="DND224" s="95"/>
      <c r="DNE224" s="95"/>
      <c r="DNF224" s="95"/>
      <c r="DNG224" s="95"/>
      <c r="DNH224" s="95"/>
      <c r="DNI224" s="95"/>
      <c r="DNJ224" s="95"/>
      <c r="DNK224" s="95"/>
      <c r="DNL224" s="95"/>
      <c r="DNM224" s="95"/>
      <c r="DNN224" s="95"/>
      <c r="DNO224" s="95"/>
      <c r="DNP224" s="95"/>
      <c r="DNQ224" s="95"/>
      <c r="DNR224" s="95"/>
      <c r="DNS224" s="95"/>
      <c r="DNT224" s="95"/>
      <c r="DNU224" s="95"/>
      <c r="DNV224" s="95"/>
      <c r="DNW224" s="95"/>
      <c r="DNX224" s="95"/>
      <c r="DNY224" s="95"/>
      <c r="DNZ224" s="95"/>
      <c r="DOA224" s="95"/>
      <c r="DOB224" s="95"/>
      <c r="DOC224" s="95"/>
      <c r="DOD224" s="95"/>
      <c r="DOE224" s="95"/>
      <c r="DOF224" s="95"/>
      <c r="DOG224" s="95"/>
      <c r="DOH224" s="95"/>
      <c r="DOI224" s="95"/>
      <c r="DOJ224" s="95"/>
      <c r="DOK224" s="95"/>
      <c r="DOL224" s="95"/>
      <c r="DOM224" s="95"/>
      <c r="DON224" s="95"/>
      <c r="DOO224" s="95"/>
      <c r="DOP224" s="95"/>
      <c r="DOQ224" s="95"/>
      <c r="DOR224" s="95"/>
      <c r="DOS224" s="95"/>
      <c r="DOT224" s="95"/>
      <c r="DOU224" s="95"/>
      <c r="DOV224" s="95"/>
      <c r="DOW224" s="95"/>
      <c r="DOX224" s="95"/>
      <c r="DOY224" s="95"/>
      <c r="DOZ224" s="95"/>
      <c r="DPA224" s="95"/>
      <c r="DPB224" s="95"/>
      <c r="DPC224" s="95"/>
      <c r="DPD224" s="95"/>
      <c r="DPE224" s="95"/>
      <c r="DPF224" s="95"/>
      <c r="DPG224" s="95"/>
      <c r="DPH224" s="95"/>
      <c r="DPI224" s="95"/>
      <c r="DPJ224" s="95"/>
      <c r="DPK224" s="95"/>
      <c r="DPL224" s="95"/>
      <c r="DPM224" s="95"/>
      <c r="DPN224" s="95"/>
      <c r="DPO224" s="95"/>
      <c r="DPP224" s="95"/>
      <c r="DPQ224" s="95"/>
      <c r="DPR224" s="95"/>
      <c r="DPS224" s="95"/>
      <c r="DPT224" s="95"/>
      <c r="DPU224" s="95"/>
      <c r="DPV224" s="95"/>
      <c r="DPW224" s="95"/>
      <c r="DPX224" s="95"/>
      <c r="DPY224" s="95"/>
      <c r="DPZ224" s="95"/>
      <c r="DQA224" s="95"/>
      <c r="DQB224" s="95"/>
      <c r="DQC224" s="95"/>
      <c r="DQD224" s="95"/>
      <c r="DQE224" s="95"/>
      <c r="DQF224" s="95"/>
      <c r="DQG224" s="95"/>
      <c r="DQH224" s="95"/>
      <c r="DQI224" s="95"/>
      <c r="DQJ224" s="95"/>
      <c r="DQK224" s="95"/>
      <c r="DQL224" s="95"/>
      <c r="DQM224" s="95"/>
      <c r="DQN224" s="95"/>
      <c r="DQO224" s="95"/>
      <c r="DQP224" s="95"/>
      <c r="DQQ224" s="95"/>
      <c r="DQR224" s="95"/>
      <c r="DQS224" s="95"/>
      <c r="DQT224" s="95"/>
      <c r="DQU224" s="95"/>
      <c r="DQV224" s="95"/>
      <c r="DQW224" s="95"/>
      <c r="DQX224" s="95"/>
      <c r="DQY224" s="95"/>
      <c r="DQZ224" s="95"/>
      <c r="DRA224" s="95"/>
      <c r="DRB224" s="95"/>
      <c r="DRC224" s="95"/>
      <c r="DRD224" s="95"/>
      <c r="DRE224" s="95"/>
      <c r="DRF224" s="95"/>
      <c r="DRG224" s="95"/>
      <c r="DRH224" s="95"/>
      <c r="DRI224" s="95"/>
      <c r="DRJ224" s="95"/>
      <c r="DRK224" s="95"/>
      <c r="DRL224" s="95"/>
      <c r="DRM224" s="95"/>
      <c r="DRN224" s="95"/>
      <c r="DRO224" s="95"/>
      <c r="DRP224" s="95"/>
      <c r="DRQ224" s="95"/>
      <c r="DRR224" s="95"/>
      <c r="DRS224" s="95"/>
      <c r="DRT224" s="95"/>
      <c r="DRU224" s="95"/>
      <c r="DRV224" s="95"/>
      <c r="DRW224" s="95"/>
      <c r="DRX224" s="95"/>
      <c r="DRY224" s="95"/>
      <c r="DRZ224" s="95"/>
      <c r="DSA224" s="95"/>
      <c r="DSB224" s="95"/>
      <c r="DSC224" s="95"/>
      <c r="DSD224" s="95"/>
      <c r="DSE224" s="95"/>
      <c r="DSF224" s="95"/>
      <c r="DSG224" s="95"/>
      <c r="DSH224" s="95"/>
      <c r="DSI224" s="95"/>
      <c r="DSJ224" s="95"/>
      <c r="DSK224" s="95"/>
      <c r="DSL224" s="95"/>
      <c r="DSM224" s="95"/>
      <c r="DSN224" s="95"/>
      <c r="DSO224" s="95"/>
      <c r="DSP224" s="95"/>
      <c r="DSQ224" s="95"/>
      <c r="DSR224" s="95"/>
      <c r="DSS224" s="95"/>
      <c r="DST224" s="95"/>
      <c r="DSU224" s="95"/>
      <c r="DSV224" s="95"/>
      <c r="DSW224" s="95"/>
      <c r="DSX224" s="95"/>
      <c r="DSY224" s="95"/>
      <c r="DSZ224" s="95"/>
      <c r="DTA224" s="95"/>
      <c r="DTB224" s="95"/>
      <c r="DTC224" s="95"/>
      <c r="DTD224" s="95"/>
      <c r="DTE224" s="95"/>
      <c r="DTF224" s="95"/>
      <c r="DTG224" s="95"/>
      <c r="DTH224" s="95"/>
      <c r="DTI224" s="95"/>
      <c r="DTJ224" s="95"/>
      <c r="DTK224" s="95"/>
      <c r="DTL224" s="95"/>
      <c r="DTM224" s="95"/>
      <c r="DTN224" s="95"/>
      <c r="DTO224" s="95"/>
      <c r="DTP224" s="95"/>
      <c r="DTQ224" s="95"/>
      <c r="DTR224" s="95"/>
      <c r="DTS224" s="95"/>
      <c r="DTT224" s="95"/>
      <c r="DTU224" s="95"/>
      <c r="DTV224" s="95"/>
      <c r="DTW224" s="95"/>
      <c r="DTX224" s="95"/>
      <c r="DTY224" s="95"/>
      <c r="DTZ224" s="95"/>
      <c r="DUA224" s="95"/>
      <c r="DUB224" s="95"/>
      <c r="DUC224" s="95"/>
      <c r="DUD224" s="95"/>
      <c r="DUE224" s="95"/>
      <c r="DUF224" s="95"/>
      <c r="DUG224" s="95"/>
      <c r="DUH224" s="95"/>
      <c r="DUI224" s="95"/>
      <c r="DUJ224" s="95"/>
      <c r="DUK224" s="95"/>
      <c r="DUL224" s="95"/>
      <c r="DUM224" s="95"/>
      <c r="DUN224" s="95"/>
      <c r="DUO224" s="95"/>
      <c r="DUP224" s="95"/>
      <c r="DUQ224" s="95"/>
      <c r="DUR224" s="95"/>
      <c r="DUS224" s="95"/>
      <c r="DUT224" s="95"/>
      <c r="DUU224" s="95"/>
      <c r="DUV224" s="95"/>
      <c r="DUW224" s="95"/>
      <c r="DUX224" s="95"/>
      <c r="DUY224" s="95"/>
      <c r="DUZ224" s="95"/>
      <c r="DVA224" s="95"/>
      <c r="DVB224" s="95"/>
      <c r="DVC224" s="95"/>
      <c r="DVD224" s="95"/>
      <c r="DVE224" s="95"/>
      <c r="DVF224" s="95"/>
      <c r="DVG224" s="95"/>
      <c r="DVH224" s="95"/>
      <c r="DVI224" s="95"/>
      <c r="DVJ224" s="95"/>
      <c r="DVK224" s="95"/>
      <c r="DVL224" s="95"/>
      <c r="DVM224" s="95"/>
      <c r="DVN224" s="95"/>
      <c r="DVO224" s="95"/>
      <c r="DVP224" s="95"/>
      <c r="DVQ224" s="95"/>
      <c r="DVR224" s="95"/>
      <c r="DVS224" s="95"/>
      <c r="DVT224" s="95"/>
      <c r="DVU224" s="95"/>
      <c r="DVV224" s="95"/>
      <c r="DVW224" s="95"/>
      <c r="DVX224" s="95"/>
      <c r="DVY224" s="95"/>
      <c r="DVZ224" s="95"/>
      <c r="DWA224" s="95"/>
      <c r="DWB224" s="95"/>
      <c r="DWC224" s="95"/>
      <c r="DWD224" s="95"/>
      <c r="DWE224" s="95"/>
      <c r="DWF224" s="95"/>
      <c r="DWG224" s="95"/>
      <c r="DWH224" s="95"/>
      <c r="DWI224" s="95"/>
      <c r="DWJ224" s="95"/>
      <c r="DWK224" s="95"/>
      <c r="DWL224" s="95"/>
      <c r="DWM224" s="95"/>
      <c r="DWN224" s="95"/>
      <c r="DWO224" s="95"/>
      <c r="DWP224" s="95"/>
      <c r="DWQ224" s="95"/>
      <c r="DWR224" s="95"/>
      <c r="DWS224" s="95"/>
      <c r="DWT224" s="95"/>
      <c r="DWU224" s="95"/>
      <c r="DWV224" s="95"/>
      <c r="DWW224" s="95"/>
      <c r="DWX224" s="95"/>
      <c r="DWY224" s="95"/>
      <c r="DWZ224" s="95"/>
      <c r="DXA224" s="95"/>
      <c r="DXB224" s="95"/>
      <c r="DXC224" s="95"/>
      <c r="DXD224" s="95"/>
      <c r="DXE224" s="95"/>
      <c r="DXF224" s="95"/>
      <c r="DXG224" s="95"/>
      <c r="DXH224" s="95"/>
      <c r="DXI224" s="95"/>
      <c r="DXJ224" s="95"/>
      <c r="DXK224" s="95"/>
      <c r="DXL224" s="95"/>
      <c r="DXM224" s="95"/>
      <c r="DXN224" s="95"/>
      <c r="DXO224" s="95"/>
      <c r="DXP224" s="95"/>
      <c r="DXQ224" s="95"/>
      <c r="DXR224" s="95"/>
      <c r="DXS224" s="95"/>
      <c r="DXT224" s="95"/>
      <c r="DXU224" s="95"/>
      <c r="DXV224" s="95"/>
      <c r="DXW224" s="95"/>
      <c r="DXX224" s="95"/>
      <c r="DXY224" s="95"/>
      <c r="DXZ224" s="95"/>
      <c r="DYA224" s="95"/>
      <c r="DYB224" s="95"/>
      <c r="DYC224" s="95"/>
      <c r="DYD224" s="95"/>
      <c r="DYE224" s="95"/>
      <c r="DYF224" s="95"/>
      <c r="DYG224" s="95"/>
      <c r="DYH224" s="95"/>
      <c r="DYI224" s="95"/>
      <c r="DYJ224" s="95"/>
      <c r="DYK224" s="95"/>
      <c r="DYL224" s="95"/>
      <c r="DYM224" s="95"/>
      <c r="DYN224" s="95"/>
      <c r="DYO224" s="95"/>
      <c r="DYP224" s="95"/>
      <c r="DYQ224" s="95"/>
      <c r="DYR224" s="95"/>
      <c r="DYS224" s="95"/>
      <c r="DYT224" s="95"/>
      <c r="DYU224" s="95"/>
      <c r="DYV224" s="95"/>
      <c r="DYW224" s="95"/>
      <c r="DYX224" s="95"/>
      <c r="DYY224" s="95"/>
      <c r="DYZ224" s="95"/>
      <c r="DZA224" s="95"/>
      <c r="DZB224" s="95"/>
      <c r="DZC224" s="95"/>
      <c r="DZD224" s="95"/>
      <c r="DZE224" s="95"/>
      <c r="DZF224" s="95"/>
      <c r="DZG224" s="95"/>
      <c r="DZH224" s="95"/>
      <c r="DZI224" s="95"/>
      <c r="DZJ224" s="95"/>
      <c r="DZK224" s="95"/>
      <c r="DZL224" s="95"/>
      <c r="DZM224" s="95"/>
      <c r="DZN224" s="95"/>
      <c r="DZO224" s="95"/>
      <c r="DZP224" s="95"/>
      <c r="DZQ224" s="95"/>
      <c r="DZR224" s="95"/>
      <c r="DZS224" s="95"/>
      <c r="DZT224" s="95"/>
      <c r="DZU224" s="95"/>
      <c r="DZV224" s="95"/>
      <c r="DZW224" s="95"/>
      <c r="DZX224" s="95"/>
      <c r="DZY224" s="95"/>
      <c r="DZZ224" s="95"/>
      <c r="EAA224" s="95"/>
      <c r="EAB224" s="95"/>
      <c r="EAC224" s="95"/>
      <c r="EAD224" s="95"/>
      <c r="EAE224" s="95"/>
      <c r="EAF224" s="95"/>
      <c r="EAG224" s="95"/>
      <c r="EAH224" s="95"/>
      <c r="EAI224" s="95"/>
      <c r="EAJ224" s="95"/>
      <c r="EAK224" s="95"/>
      <c r="EAL224" s="95"/>
      <c r="EAM224" s="95"/>
      <c r="EAN224" s="95"/>
      <c r="EAO224" s="95"/>
      <c r="EAP224" s="95"/>
      <c r="EAQ224" s="95"/>
      <c r="EAR224" s="95"/>
      <c r="EAS224" s="95"/>
      <c r="EAT224" s="95"/>
      <c r="EAU224" s="95"/>
      <c r="EAV224" s="95"/>
      <c r="EAW224" s="95"/>
      <c r="EAX224" s="95"/>
      <c r="EAY224" s="95"/>
      <c r="EAZ224" s="95"/>
      <c r="EBA224" s="95"/>
      <c r="EBB224" s="95"/>
      <c r="EBC224" s="95"/>
      <c r="EBD224" s="95"/>
      <c r="EBE224" s="95"/>
      <c r="EBF224" s="95"/>
      <c r="EBG224" s="95"/>
      <c r="EBH224" s="95"/>
      <c r="EBI224" s="95"/>
      <c r="EBJ224" s="95"/>
      <c r="EBK224" s="95"/>
      <c r="EBL224" s="95"/>
      <c r="EBM224" s="95"/>
      <c r="EBN224" s="95"/>
      <c r="EBO224" s="95"/>
      <c r="EBP224" s="95"/>
      <c r="EBQ224" s="95"/>
      <c r="EBR224" s="95"/>
      <c r="EBS224" s="95"/>
      <c r="EBT224" s="95"/>
      <c r="EBU224" s="95"/>
      <c r="EBV224" s="95"/>
      <c r="EBW224" s="95"/>
      <c r="EBX224" s="95"/>
      <c r="EBY224" s="95"/>
      <c r="EBZ224" s="95"/>
      <c r="ECA224" s="95"/>
      <c r="ECB224" s="95"/>
      <c r="ECC224" s="95"/>
      <c r="ECD224" s="95"/>
      <c r="ECE224" s="95"/>
      <c r="ECF224" s="95"/>
      <c r="ECG224" s="95"/>
      <c r="ECH224" s="95"/>
      <c r="ECI224" s="95"/>
      <c r="ECJ224" s="95"/>
      <c r="ECK224" s="95"/>
      <c r="ECL224" s="95"/>
      <c r="ECM224" s="95"/>
      <c r="ECN224" s="95"/>
      <c r="ECO224" s="95"/>
      <c r="ECP224" s="95"/>
      <c r="ECQ224" s="95"/>
      <c r="ECR224" s="95"/>
      <c r="ECS224" s="95"/>
      <c r="ECT224" s="95"/>
      <c r="ECU224" s="95"/>
      <c r="ECV224" s="95"/>
      <c r="ECW224" s="95"/>
      <c r="ECX224" s="95"/>
      <c r="ECY224" s="95"/>
      <c r="ECZ224" s="95"/>
      <c r="EDA224" s="95"/>
      <c r="EDB224" s="95"/>
      <c r="EDC224" s="95"/>
      <c r="EDD224" s="95"/>
      <c r="EDE224" s="95"/>
      <c r="EDF224" s="95"/>
      <c r="EDG224" s="95"/>
      <c r="EDH224" s="95"/>
      <c r="EDI224" s="95"/>
      <c r="EDJ224" s="95"/>
      <c r="EDK224" s="95"/>
      <c r="EDL224" s="95"/>
      <c r="EDM224" s="95"/>
      <c r="EDN224" s="95"/>
      <c r="EDO224" s="95"/>
      <c r="EDP224" s="95"/>
      <c r="EDQ224" s="95"/>
      <c r="EDR224" s="95"/>
      <c r="EDS224" s="95"/>
      <c r="EDT224" s="95"/>
      <c r="EDU224" s="95"/>
      <c r="EDV224" s="95"/>
      <c r="EDW224" s="95"/>
      <c r="EDX224" s="95"/>
      <c r="EDY224" s="95"/>
      <c r="EDZ224" s="95"/>
      <c r="EEA224" s="95"/>
      <c r="EEB224" s="95"/>
      <c r="EEC224" s="95"/>
      <c r="EED224" s="95"/>
      <c r="EEE224" s="95"/>
      <c r="EEF224" s="95"/>
      <c r="EEG224" s="95"/>
      <c r="EEH224" s="95"/>
      <c r="EEI224" s="95"/>
      <c r="EEJ224" s="95"/>
      <c r="EEK224" s="95"/>
      <c r="EEL224" s="95"/>
      <c r="EEM224" s="95"/>
      <c r="EEN224" s="95"/>
      <c r="EEO224" s="95"/>
      <c r="EEP224" s="95"/>
      <c r="EEQ224" s="95"/>
      <c r="EER224" s="95"/>
      <c r="EES224" s="95"/>
      <c r="EET224" s="95"/>
      <c r="EEU224" s="95"/>
      <c r="EEV224" s="95"/>
      <c r="EEW224" s="95"/>
      <c r="EEX224" s="95"/>
      <c r="EEY224" s="95"/>
      <c r="EEZ224" s="95"/>
      <c r="EFA224" s="95"/>
      <c r="EFB224" s="95"/>
      <c r="EFC224" s="95"/>
      <c r="EFD224" s="95"/>
      <c r="EFE224" s="95"/>
      <c r="EFF224" s="95"/>
      <c r="EFG224" s="95"/>
      <c r="EFH224" s="95"/>
      <c r="EFI224" s="95"/>
      <c r="EFJ224" s="95"/>
      <c r="EFK224" s="95"/>
      <c r="EFL224" s="95"/>
      <c r="EFM224" s="95"/>
      <c r="EFN224" s="95"/>
      <c r="EFO224" s="95"/>
      <c r="EFP224" s="95"/>
      <c r="EFQ224" s="95"/>
      <c r="EFR224" s="95"/>
      <c r="EFS224" s="95"/>
      <c r="EFT224" s="95"/>
      <c r="EFU224" s="95"/>
      <c r="EFV224" s="95"/>
      <c r="EFW224" s="95"/>
      <c r="EFX224" s="95"/>
      <c r="EFY224" s="95"/>
      <c r="EFZ224" s="95"/>
      <c r="EGA224" s="95"/>
      <c r="EGB224" s="95"/>
      <c r="EGC224" s="95"/>
      <c r="EGD224" s="95"/>
      <c r="EGE224" s="95"/>
      <c r="EGF224" s="95"/>
      <c r="EGG224" s="95"/>
      <c r="EGH224" s="95"/>
      <c r="EGI224" s="95"/>
      <c r="EGJ224" s="95"/>
      <c r="EGK224" s="95"/>
      <c r="EGL224" s="95"/>
      <c r="EGM224" s="95"/>
      <c r="EGN224" s="95"/>
      <c r="EGO224" s="95"/>
      <c r="EGP224" s="95"/>
      <c r="EGQ224" s="95"/>
      <c r="EGR224" s="95"/>
      <c r="EGS224" s="95"/>
      <c r="EGT224" s="95"/>
      <c r="EGU224" s="95"/>
      <c r="EGV224" s="95"/>
      <c r="EGW224" s="95"/>
      <c r="EGX224" s="95"/>
      <c r="EGY224" s="95"/>
      <c r="EGZ224" s="95"/>
      <c r="EHA224" s="95"/>
      <c r="EHB224" s="95"/>
      <c r="EHC224" s="95"/>
      <c r="EHD224" s="95"/>
      <c r="EHE224" s="95"/>
      <c r="EHF224" s="95"/>
      <c r="EHG224" s="95"/>
      <c r="EHH224" s="95"/>
      <c r="EHI224" s="95"/>
      <c r="EHJ224" s="95"/>
      <c r="EHK224" s="95"/>
      <c r="EHL224" s="95"/>
      <c r="EHM224" s="95"/>
      <c r="EHN224" s="95"/>
      <c r="EHO224" s="95"/>
      <c r="EHP224" s="95"/>
      <c r="EHQ224" s="95"/>
      <c r="EHR224" s="95"/>
      <c r="EHS224" s="95"/>
      <c r="EHT224" s="95"/>
      <c r="EHU224" s="95"/>
      <c r="EHV224" s="95"/>
      <c r="EHW224" s="95"/>
      <c r="EHX224" s="95"/>
      <c r="EHY224" s="95"/>
      <c r="EHZ224" s="95"/>
      <c r="EIA224" s="95"/>
      <c r="EIB224" s="95"/>
      <c r="EIC224" s="95"/>
      <c r="EID224" s="95"/>
      <c r="EIE224" s="95"/>
      <c r="EIF224" s="95"/>
      <c r="EIG224" s="95"/>
      <c r="EIH224" s="95"/>
      <c r="EII224" s="95"/>
      <c r="EIJ224" s="95"/>
      <c r="EIK224" s="95"/>
      <c r="EIL224" s="95"/>
      <c r="EIM224" s="95"/>
      <c r="EIN224" s="95"/>
      <c r="EIO224" s="95"/>
      <c r="EIP224" s="95"/>
      <c r="EIQ224" s="95"/>
      <c r="EIR224" s="95"/>
      <c r="EIS224" s="95"/>
      <c r="EIT224" s="95"/>
      <c r="EIU224" s="95"/>
      <c r="EIV224" s="95"/>
      <c r="EIW224" s="95"/>
      <c r="EIX224" s="95"/>
      <c r="EIY224" s="95"/>
      <c r="EIZ224" s="95"/>
      <c r="EJA224" s="95"/>
      <c r="EJB224" s="95"/>
      <c r="EJC224" s="95"/>
      <c r="EJD224" s="95"/>
      <c r="EJE224" s="95"/>
      <c r="EJF224" s="95"/>
      <c r="EJG224" s="95"/>
      <c r="EJH224" s="95"/>
      <c r="EJI224" s="95"/>
      <c r="EJJ224" s="95"/>
      <c r="EJK224" s="95"/>
      <c r="EJL224" s="95"/>
      <c r="EJM224" s="95"/>
      <c r="EJN224" s="95"/>
      <c r="EJO224" s="95"/>
      <c r="EJP224" s="95"/>
      <c r="EJQ224" s="95"/>
      <c r="EJR224" s="95"/>
      <c r="EJS224" s="95"/>
      <c r="EJT224" s="95"/>
      <c r="EJU224" s="95"/>
      <c r="EJV224" s="95"/>
      <c r="EJW224" s="95"/>
      <c r="EJX224" s="95"/>
      <c r="EJY224" s="95"/>
      <c r="EJZ224" s="95"/>
      <c r="EKA224" s="95"/>
      <c r="EKB224" s="95"/>
      <c r="EKC224" s="95"/>
      <c r="EKD224" s="95"/>
      <c r="EKE224" s="95"/>
      <c r="EKF224" s="95"/>
      <c r="EKG224" s="95"/>
      <c r="EKH224" s="95"/>
      <c r="EKI224" s="95"/>
      <c r="EKJ224" s="95"/>
      <c r="EKK224" s="95"/>
      <c r="EKL224" s="95"/>
      <c r="EKM224" s="95"/>
      <c r="EKN224" s="95"/>
      <c r="EKO224" s="95"/>
      <c r="EKP224" s="95"/>
      <c r="EKQ224" s="95"/>
      <c r="EKR224" s="95"/>
      <c r="EKS224" s="95"/>
      <c r="EKT224" s="95"/>
      <c r="EKU224" s="95"/>
      <c r="EKV224" s="95"/>
      <c r="EKW224" s="95"/>
      <c r="EKX224" s="95"/>
      <c r="EKY224" s="95"/>
      <c r="EKZ224" s="95"/>
      <c r="ELA224" s="95"/>
      <c r="ELB224" s="95"/>
      <c r="ELC224" s="95"/>
      <c r="ELD224" s="95"/>
      <c r="ELE224" s="95"/>
      <c r="ELF224" s="95"/>
      <c r="ELG224" s="95"/>
      <c r="ELH224" s="95"/>
      <c r="ELI224" s="95"/>
      <c r="ELJ224" s="95"/>
      <c r="ELK224" s="95"/>
      <c r="ELL224" s="95"/>
      <c r="ELM224" s="95"/>
      <c r="ELN224" s="95"/>
      <c r="ELO224" s="95"/>
      <c r="ELP224" s="95"/>
      <c r="ELQ224" s="95"/>
      <c r="ELR224" s="95"/>
      <c r="ELS224" s="95"/>
      <c r="ELT224" s="95"/>
      <c r="ELU224" s="95"/>
      <c r="ELV224" s="95"/>
      <c r="ELW224" s="95"/>
      <c r="ELX224" s="95"/>
      <c r="ELY224" s="95"/>
      <c r="ELZ224" s="95"/>
      <c r="EMA224" s="95"/>
      <c r="EMB224" s="95"/>
      <c r="EMC224" s="95"/>
      <c r="EMD224" s="95"/>
      <c r="EME224" s="95"/>
      <c r="EMF224" s="95"/>
      <c r="EMG224" s="95"/>
      <c r="EMH224" s="95"/>
      <c r="EMI224" s="95"/>
      <c r="EMJ224" s="95"/>
      <c r="EMK224" s="95"/>
      <c r="EML224" s="95"/>
      <c r="EMM224" s="95"/>
      <c r="EMN224" s="95"/>
      <c r="EMO224" s="95"/>
      <c r="EMP224" s="95"/>
      <c r="EMQ224" s="95"/>
      <c r="EMR224" s="95"/>
      <c r="EMS224" s="95"/>
      <c r="EMT224" s="95"/>
      <c r="EMU224" s="95"/>
      <c r="EMV224" s="95"/>
      <c r="EMW224" s="95"/>
      <c r="EMX224" s="95"/>
      <c r="EMY224" s="95"/>
      <c r="EMZ224" s="95"/>
      <c r="ENA224" s="95"/>
      <c r="ENB224" s="95"/>
      <c r="ENC224" s="95"/>
      <c r="END224" s="95"/>
      <c r="ENE224" s="95"/>
      <c r="ENF224" s="95"/>
      <c r="ENG224" s="95"/>
      <c r="ENH224" s="95"/>
      <c r="ENI224" s="95"/>
      <c r="ENJ224" s="95"/>
      <c r="ENK224" s="95"/>
      <c r="ENL224" s="95"/>
      <c r="ENM224" s="95"/>
      <c r="ENN224" s="95"/>
      <c r="ENO224" s="95"/>
      <c r="ENP224" s="95"/>
      <c r="ENQ224" s="95"/>
      <c r="ENR224" s="95"/>
      <c r="ENS224" s="95"/>
      <c r="ENT224" s="95"/>
      <c r="ENU224" s="95"/>
      <c r="ENV224" s="95"/>
      <c r="ENW224" s="95"/>
      <c r="ENX224" s="95"/>
      <c r="ENY224" s="95"/>
      <c r="ENZ224" s="95"/>
      <c r="EOA224" s="95"/>
      <c r="EOB224" s="95"/>
      <c r="EOC224" s="95"/>
      <c r="EOD224" s="95"/>
      <c r="EOE224" s="95"/>
      <c r="EOF224" s="95"/>
      <c r="EOG224" s="95"/>
      <c r="EOH224" s="95"/>
      <c r="EOI224" s="95"/>
      <c r="EOJ224" s="95"/>
      <c r="EOK224" s="95"/>
      <c r="EOL224" s="95"/>
      <c r="EOM224" s="95"/>
      <c r="EON224" s="95"/>
      <c r="EOO224" s="95"/>
      <c r="EOP224" s="95"/>
      <c r="EOQ224" s="95"/>
      <c r="EOR224" s="95"/>
      <c r="EOS224" s="95"/>
      <c r="EOT224" s="95"/>
      <c r="EOU224" s="95"/>
      <c r="EOV224" s="95"/>
      <c r="EOW224" s="95"/>
      <c r="EOX224" s="95"/>
      <c r="EOY224" s="95"/>
      <c r="EOZ224" s="95"/>
      <c r="EPA224" s="95"/>
      <c r="EPB224" s="95"/>
      <c r="EPC224" s="95"/>
      <c r="EPD224" s="95"/>
      <c r="EPE224" s="95"/>
      <c r="EPF224" s="95"/>
      <c r="EPG224" s="95"/>
      <c r="EPH224" s="95"/>
      <c r="EPI224" s="95"/>
      <c r="EPJ224" s="95"/>
      <c r="EPK224" s="95"/>
      <c r="EPL224" s="95"/>
      <c r="EPM224" s="95"/>
      <c r="EPN224" s="95"/>
      <c r="EPO224" s="95"/>
      <c r="EPP224" s="95"/>
      <c r="EPQ224" s="95"/>
      <c r="EPR224" s="95"/>
      <c r="EPS224" s="95"/>
      <c r="EPT224" s="95"/>
      <c r="EPU224" s="95"/>
      <c r="EPV224" s="95"/>
      <c r="EPW224" s="95"/>
      <c r="EPX224" s="95"/>
      <c r="EPY224" s="95"/>
      <c r="EPZ224" s="95"/>
      <c r="EQA224" s="95"/>
      <c r="EQB224" s="95"/>
      <c r="EQC224" s="95"/>
      <c r="EQD224" s="95"/>
      <c r="EQE224" s="95"/>
      <c r="EQF224" s="95"/>
      <c r="EQG224" s="95"/>
      <c r="EQH224" s="95"/>
      <c r="EQI224" s="95"/>
      <c r="EQJ224" s="95"/>
      <c r="EQK224" s="95"/>
      <c r="EQL224" s="95"/>
      <c r="EQM224" s="95"/>
      <c r="EQN224" s="95"/>
      <c r="EQO224" s="95"/>
      <c r="EQP224" s="95"/>
      <c r="EQQ224" s="95"/>
      <c r="EQR224" s="95"/>
      <c r="EQS224" s="95"/>
      <c r="EQT224" s="95"/>
      <c r="EQU224" s="95"/>
      <c r="EQV224" s="95"/>
      <c r="EQW224" s="95"/>
      <c r="EQX224" s="95"/>
      <c r="EQY224" s="95"/>
      <c r="EQZ224" s="95"/>
      <c r="ERA224" s="95"/>
      <c r="ERB224" s="95"/>
      <c r="ERC224" s="95"/>
      <c r="ERD224" s="95"/>
      <c r="ERE224" s="95"/>
      <c r="ERF224" s="95"/>
      <c r="ERG224" s="95"/>
      <c r="ERH224" s="95"/>
      <c r="ERI224" s="95"/>
      <c r="ERJ224" s="95"/>
      <c r="ERK224" s="95"/>
      <c r="ERL224" s="95"/>
      <c r="ERM224" s="95"/>
      <c r="ERN224" s="95"/>
      <c r="ERO224" s="95"/>
      <c r="ERP224" s="95"/>
      <c r="ERQ224" s="95"/>
      <c r="ERR224" s="95"/>
      <c r="ERS224" s="95"/>
      <c r="ERT224" s="95"/>
      <c r="ERU224" s="95"/>
      <c r="ERV224" s="95"/>
      <c r="ERW224" s="95"/>
      <c r="ERX224" s="95"/>
      <c r="ERY224" s="95"/>
      <c r="ERZ224" s="95"/>
      <c r="ESA224" s="95"/>
      <c r="ESB224" s="95"/>
      <c r="ESC224" s="95"/>
      <c r="ESD224" s="95"/>
      <c r="ESE224" s="95"/>
      <c r="ESF224" s="95"/>
      <c r="ESG224" s="95"/>
      <c r="ESH224" s="95"/>
      <c r="ESI224" s="95"/>
      <c r="ESJ224" s="95"/>
      <c r="ESK224" s="95"/>
      <c r="ESL224" s="95"/>
      <c r="ESM224" s="95"/>
      <c r="ESN224" s="95"/>
      <c r="ESO224" s="95"/>
      <c r="ESP224" s="95"/>
      <c r="ESQ224" s="95"/>
      <c r="ESR224" s="95"/>
      <c r="ESS224" s="95"/>
      <c r="EST224" s="95"/>
      <c r="ESU224" s="95"/>
      <c r="ESV224" s="95"/>
      <c r="ESW224" s="95"/>
      <c r="ESX224" s="95"/>
      <c r="ESY224" s="95"/>
      <c r="ESZ224" s="95"/>
      <c r="ETA224" s="95"/>
      <c r="ETB224" s="95"/>
      <c r="ETC224" s="95"/>
      <c r="ETD224" s="95"/>
      <c r="ETE224" s="95"/>
      <c r="ETF224" s="95"/>
      <c r="ETG224" s="95"/>
      <c r="ETH224" s="95"/>
      <c r="ETI224" s="95"/>
      <c r="ETJ224" s="95"/>
      <c r="ETK224" s="95"/>
      <c r="ETL224" s="95"/>
      <c r="ETM224" s="95"/>
      <c r="ETN224" s="95"/>
      <c r="ETO224" s="95"/>
      <c r="ETP224" s="95"/>
      <c r="ETQ224" s="95"/>
      <c r="ETR224" s="95"/>
      <c r="ETS224" s="95"/>
      <c r="ETT224" s="95"/>
      <c r="ETU224" s="95"/>
      <c r="ETV224" s="95"/>
      <c r="ETW224" s="95"/>
      <c r="ETX224" s="95"/>
      <c r="ETY224" s="95"/>
      <c r="ETZ224" s="95"/>
      <c r="EUA224" s="95"/>
      <c r="EUB224" s="95"/>
      <c r="EUC224" s="95"/>
      <c r="EUD224" s="95"/>
      <c r="EUE224" s="95"/>
      <c r="EUF224" s="95"/>
      <c r="EUG224" s="95"/>
      <c r="EUH224" s="95"/>
      <c r="EUI224" s="95"/>
      <c r="EUJ224" s="95"/>
      <c r="EUK224" s="95"/>
      <c r="EUL224" s="95"/>
      <c r="EUM224" s="95"/>
      <c r="EUN224" s="95"/>
      <c r="EUO224" s="95"/>
      <c r="EUP224" s="95"/>
      <c r="EUQ224" s="95"/>
      <c r="EUR224" s="95"/>
      <c r="EUS224" s="95"/>
      <c r="EUT224" s="95"/>
      <c r="EUU224" s="95"/>
      <c r="EUV224" s="95"/>
      <c r="EUW224" s="95"/>
      <c r="EUX224" s="95"/>
      <c r="EUY224" s="95"/>
      <c r="EUZ224" s="95"/>
      <c r="EVA224" s="95"/>
      <c r="EVB224" s="95"/>
      <c r="EVC224" s="95"/>
      <c r="EVD224" s="95"/>
      <c r="EVE224" s="95"/>
      <c r="EVF224" s="95"/>
      <c r="EVG224" s="95"/>
      <c r="EVH224" s="95"/>
      <c r="EVI224" s="95"/>
      <c r="EVJ224" s="95"/>
      <c r="EVK224" s="95"/>
      <c r="EVL224" s="95"/>
      <c r="EVM224" s="95"/>
      <c r="EVN224" s="95"/>
      <c r="EVO224" s="95"/>
      <c r="EVP224" s="95"/>
      <c r="EVQ224" s="95"/>
      <c r="EVR224" s="95"/>
      <c r="EVS224" s="95"/>
      <c r="EVT224" s="95"/>
      <c r="EVU224" s="95"/>
      <c r="EVV224" s="95"/>
      <c r="EVW224" s="95"/>
      <c r="EVX224" s="95"/>
      <c r="EVY224" s="95"/>
      <c r="EVZ224" s="95"/>
      <c r="EWA224" s="95"/>
      <c r="EWB224" s="95"/>
      <c r="EWC224" s="95"/>
      <c r="EWD224" s="95"/>
      <c r="EWE224" s="95"/>
      <c r="EWF224" s="95"/>
      <c r="EWG224" s="95"/>
      <c r="EWH224" s="95"/>
      <c r="EWI224" s="95"/>
      <c r="EWJ224" s="95"/>
      <c r="EWK224" s="95"/>
      <c r="EWL224" s="95"/>
      <c r="EWM224" s="95"/>
      <c r="EWN224" s="95"/>
      <c r="EWO224" s="95"/>
      <c r="EWP224" s="95"/>
      <c r="EWQ224" s="95"/>
      <c r="EWR224" s="95"/>
      <c r="EWS224" s="95"/>
      <c r="EWT224" s="95"/>
      <c r="EWU224" s="95"/>
      <c r="EWV224" s="95"/>
      <c r="EWW224" s="95"/>
      <c r="EWX224" s="95"/>
      <c r="EWY224" s="95"/>
      <c r="EWZ224" s="95"/>
      <c r="EXA224" s="95"/>
      <c r="EXB224" s="95"/>
      <c r="EXC224" s="95"/>
      <c r="EXD224" s="95"/>
      <c r="EXE224" s="95"/>
      <c r="EXF224" s="95"/>
      <c r="EXG224" s="95"/>
      <c r="EXH224" s="95"/>
      <c r="EXI224" s="95"/>
      <c r="EXJ224" s="95"/>
      <c r="EXK224" s="95"/>
      <c r="EXL224" s="95"/>
      <c r="EXM224" s="95"/>
      <c r="EXN224" s="95"/>
      <c r="EXO224" s="95"/>
      <c r="EXP224" s="95"/>
      <c r="EXQ224" s="95"/>
      <c r="EXR224" s="95"/>
      <c r="EXS224" s="95"/>
      <c r="EXT224" s="95"/>
      <c r="EXU224" s="95"/>
      <c r="EXV224" s="95"/>
      <c r="EXW224" s="95"/>
      <c r="EXX224" s="95"/>
      <c r="EXY224" s="95"/>
      <c r="EXZ224" s="95"/>
      <c r="EYA224" s="95"/>
      <c r="EYB224" s="95"/>
      <c r="EYC224" s="95"/>
      <c r="EYD224" s="95"/>
      <c r="EYE224" s="95"/>
      <c r="EYF224" s="95"/>
      <c r="EYG224" s="95"/>
      <c r="EYH224" s="95"/>
      <c r="EYI224" s="95"/>
      <c r="EYJ224" s="95"/>
      <c r="EYK224" s="95"/>
      <c r="EYL224" s="95"/>
      <c r="EYM224" s="95"/>
      <c r="EYN224" s="95"/>
      <c r="EYO224" s="95"/>
      <c r="EYP224" s="95"/>
      <c r="EYQ224" s="95"/>
      <c r="EYR224" s="95"/>
      <c r="EYS224" s="95"/>
      <c r="EYT224" s="95"/>
      <c r="EYU224" s="95"/>
      <c r="EYV224" s="95"/>
      <c r="EYW224" s="95"/>
      <c r="EYX224" s="95"/>
      <c r="EYY224" s="95"/>
      <c r="EYZ224" s="95"/>
      <c r="EZA224" s="95"/>
      <c r="EZB224" s="95"/>
      <c r="EZC224" s="95"/>
      <c r="EZD224" s="95"/>
      <c r="EZE224" s="95"/>
      <c r="EZF224" s="95"/>
      <c r="EZG224" s="95"/>
      <c r="EZH224" s="95"/>
      <c r="EZI224" s="95"/>
      <c r="EZJ224" s="95"/>
      <c r="EZK224" s="95"/>
      <c r="EZL224" s="95"/>
      <c r="EZM224" s="95"/>
      <c r="EZN224" s="95"/>
      <c r="EZO224" s="95"/>
      <c r="EZP224" s="95"/>
      <c r="EZQ224" s="95"/>
      <c r="EZR224" s="95"/>
      <c r="EZS224" s="95"/>
      <c r="EZT224" s="95"/>
      <c r="EZU224" s="95"/>
      <c r="EZV224" s="95"/>
      <c r="EZW224" s="95"/>
      <c r="EZX224" s="95"/>
      <c r="EZY224" s="95"/>
      <c r="EZZ224" s="95"/>
      <c r="FAA224" s="95"/>
      <c r="FAB224" s="95"/>
      <c r="FAC224" s="95"/>
      <c r="FAD224" s="95"/>
      <c r="FAE224" s="95"/>
      <c r="FAF224" s="95"/>
      <c r="FAG224" s="95"/>
      <c r="FAH224" s="95"/>
      <c r="FAI224" s="95"/>
      <c r="FAJ224" s="95"/>
      <c r="FAK224" s="95"/>
      <c r="FAL224" s="95"/>
      <c r="FAM224" s="95"/>
      <c r="FAN224" s="95"/>
      <c r="FAO224" s="95"/>
      <c r="FAP224" s="95"/>
      <c r="FAQ224" s="95"/>
      <c r="FAR224" s="95"/>
      <c r="FAS224" s="95"/>
      <c r="FAT224" s="95"/>
      <c r="FAU224" s="95"/>
      <c r="FAV224" s="95"/>
      <c r="FAW224" s="95"/>
      <c r="FAX224" s="95"/>
      <c r="FAY224" s="95"/>
      <c r="FAZ224" s="95"/>
      <c r="FBA224" s="95"/>
      <c r="FBB224" s="95"/>
      <c r="FBC224" s="95"/>
      <c r="FBD224" s="95"/>
      <c r="FBE224" s="95"/>
      <c r="FBF224" s="95"/>
      <c r="FBG224" s="95"/>
      <c r="FBH224" s="95"/>
      <c r="FBI224" s="95"/>
      <c r="FBJ224" s="95"/>
      <c r="FBK224" s="95"/>
      <c r="FBL224" s="95"/>
      <c r="FBM224" s="95"/>
      <c r="FBN224" s="95"/>
      <c r="FBO224" s="95"/>
      <c r="FBP224" s="95"/>
      <c r="FBQ224" s="95"/>
      <c r="FBR224" s="95"/>
      <c r="FBS224" s="95"/>
      <c r="FBT224" s="95"/>
      <c r="FBU224" s="95"/>
      <c r="FBV224" s="95"/>
      <c r="FBW224" s="95"/>
      <c r="FBX224" s="95"/>
      <c r="FBY224" s="95"/>
      <c r="FBZ224" s="95"/>
      <c r="FCA224" s="95"/>
      <c r="FCB224" s="95"/>
      <c r="FCC224" s="95"/>
      <c r="FCD224" s="95"/>
      <c r="FCE224" s="95"/>
      <c r="FCF224" s="95"/>
      <c r="FCG224" s="95"/>
      <c r="FCH224" s="95"/>
      <c r="FCI224" s="95"/>
      <c r="FCJ224" s="95"/>
      <c r="FCK224" s="95"/>
      <c r="FCL224" s="95"/>
      <c r="FCM224" s="95"/>
      <c r="FCN224" s="95"/>
      <c r="FCO224" s="95"/>
      <c r="FCP224" s="95"/>
      <c r="FCQ224" s="95"/>
      <c r="FCR224" s="95"/>
      <c r="FCS224" s="95"/>
      <c r="FCT224" s="95"/>
      <c r="FCU224" s="95"/>
      <c r="FCV224" s="95"/>
      <c r="FCW224" s="95"/>
      <c r="FCX224" s="95"/>
      <c r="FCY224" s="95"/>
      <c r="FCZ224" s="95"/>
      <c r="FDA224" s="95"/>
      <c r="FDB224" s="95"/>
      <c r="FDC224" s="95"/>
      <c r="FDD224" s="95"/>
      <c r="FDE224" s="95"/>
      <c r="FDF224" s="95"/>
      <c r="FDG224" s="95"/>
      <c r="FDH224" s="95"/>
      <c r="FDI224" s="95"/>
      <c r="FDJ224" s="95"/>
      <c r="FDK224" s="95"/>
      <c r="FDL224" s="95"/>
      <c r="FDM224" s="95"/>
      <c r="FDN224" s="95"/>
      <c r="FDO224" s="95"/>
      <c r="FDP224" s="95"/>
      <c r="FDQ224" s="95"/>
      <c r="FDR224" s="95"/>
      <c r="FDS224" s="95"/>
      <c r="FDT224" s="95"/>
      <c r="FDU224" s="95"/>
      <c r="FDV224" s="95"/>
      <c r="FDW224" s="95"/>
      <c r="FDX224" s="95"/>
      <c r="FDY224" s="95"/>
      <c r="FDZ224" s="95"/>
      <c r="FEA224" s="95"/>
      <c r="FEB224" s="95"/>
      <c r="FEC224" s="95"/>
      <c r="FED224" s="95"/>
      <c r="FEE224" s="95"/>
      <c r="FEF224" s="95"/>
      <c r="FEG224" s="95"/>
      <c r="FEH224" s="95"/>
      <c r="FEI224" s="95"/>
      <c r="FEJ224" s="95"/>
      <c r="FEK224" s="95"/>
      <c r="FEL224" s="95"/>
      <c r="FEM224" s="95"/>
      <c r="FEN224" s="95"/>
      <c r="FEO224" s="95"/>
      <c r="FEP224" s="95"/>
      <c r="FEQ224" s="95"/>
      <c r="FER224" s="95"/>
      <c r="FES224" s="95"/>
      <c r="FET224" s="95"/>
      <c r="FEU224" s="95"/>
      <c r="FEV224" s="95"/>
      <c r="FEW224" s="95"/>
      <c r="FEX224" s="95"/>
      <c r="FEY224" s="95"/>
      <c r="FEZ224" s="95"/>
      <c r="FFA224" s="95"/>
      <c r="FFB224" s="95"/>
      <c r="FFC224" s="95"/>
      <c r="FFD224" s="95"/>
      <c r="FFE224" s="95"/>
      <c r="FFF224" s="95"/>
      <c r="FFG224" s="95"/>
      <c r="FFH224" s="95"/>
      <c r="FFI224" s="95"/>
      <c r="FFJ224" s="95"/>
      <c r="FFK224" s="95"/>
      <c r="FFL224" s="95"/>
      <c r="FFM224" s="95"/>
      <c r="FFN224" s="95"/>
      <c r="FFO224" s="95"/>
      <c r="FFP224" s="95"/>
      <c r="FFQ224" s="95"/>
      <c r="FFR224" s="95"/>
      <c r="FFS224" s="95"/>
      <c r="FFT224" s="95"/>
      <c r="FFU224" s="95"/>
      <c r="FFV224" s="95"/>
      <c r="FFW224" s="95"/>
      <c r="FFX224" s="95"/>
      <c r="FFY224" s="95"/>
      <c r="FFZ224" s="95"/>
      <c r="FGA224" s="95"/>
      <c r="FGB224" s="95"/>
      <c r="FGC224" s="95"/>
      <c r="FGD224" s="95"/>
      <c r="FGE224" s="95"/>
      <c r="FGF224" s="95"/>
      <c r="FGG224" s="95"/>
      <c r="FGH224" s="95"/>
      <c r="FGI224" s="95"/>
      <c r="FGJ224" s="95"/>
      <c r="FGK224" s="95"/>
      <c r="FGL224" s="95"/>
      <c r="FGM224" s="95"/>
      <c r="FGN224" s="95"/>
      <c r="FGO224" s="95"/>
      <c r="FGP224" s="95"/>
      <c r="FGQ224" s="95"/>
      <c r="FGR224" s="95"/>
      <c r="FGS224" s="95"/>
      <c r="FGT224" s="95"/>
      <c r="FGU224" s="95"/>
      <c r="FGV224" s="95"/>
      <c r="FGW224" s="95"/>
      <c r="FGX224" s="95"/>
      <c r="FGY224" s="95"/>
      <c r="FGZ224" s="95"/>
      <c r="FHA224" s="95"/>
      <c r="FHB224" s="95"/>
      <c r="FHC224" s="95"/>
      <c r="FHD224" s="95"/>
      <c r="FHE224" s="95"/>
      <c r="FHF224" s="95"/>
      <c r="FHG224" s="95"/>
      <c r="FHH224" s="95"/>
      <c r="FHI224" s="95"/>
      <c r="FHJ224" s="95"/>
      <c r="FHK224" s="95"/>
      <c r="FHL224" s="95"/>
      <c r="FHM224" s="95"/>
      <c r="FHN224" s="95"/>
      <c r="FHO224" s="95"/>
      <c r="FHP224" s="95"/>
      <c r="FHQ224" s="95"/>
      <c r="FHR224" s="95"/>
      <c r="FHS224" s="95"/>
      <c r="FHT224" s="95"/>
      <c r="FHU224" s="95"/>
      <c r="FHV224" s="95"/>
      <c r="FHW224" s="95"/>
      <c r="FHX224" s="95"/>
      <c r="FHY224" s="95"/>
      <c r="FHZ224" s="95"/>
      <c r="FIA224" s="95"/>
      <c r="FIB224" s="95"/>
      <c r="FIC224" s="95"/>
      <c r="FID224" s="95"/>
      <c r="FIE224" s="95"/>
      <c r="FIF224" s="95"/>
      <c r="FIG224" s="95"/>
      <c r="FIH224" s="95"/>
      <c r="FII224" s="95"/>
      <c r="FIJ224" s="95"/>
      <c r="FIK224" s="95"/>
      <c r="FIL224" s="95"/>
      <c r="FIM224" s="95"/>
      <c r="FIN224" s="95"/>
      <c r="FIO224" s="95"/>
      <c r="FIP224" s="95"/>
      <c r="FIQ224" s="95"/>
      <c r="FIR224" s="95"/>
      <c r="FIS224" s="95"/>
      <c r="FIT224" s="95"/>
      <c r="FIU224" s="95"/>
      <c r="FIV224" s="95"/>
      <c r="FIW224" s="95"/>
      <c r="FIX224" s="95"/>
      <c r="FIY224" s="95"/>
      <c r="FIZ224" s="95"/>
      <c r="FJA224" s="95"/>
      <c r="FJB224" s="95"/>
      <c r="FJC224" s="95"/>
      <c r="FJD224" s="95"/>
      <c r="FJE224" s="95"/>
      <c r="FJF224" s="95"/>
      <c r="FJG224" s="95"/>
      <c r="FJH224" s="95"/>
      <c r="FJI224" s="95"/>
      <c r="FJJ224" s="95"/>
      <c r="FJK224" s="95"/>
      <c r="FJL224" s="95"/>
      <c r="FJM224" s="95"/>
      <c r="FJN224" s="95"/>
      <c r="FJO224" s="95"/>
      <c r="FJP224" s="95"/>
      <c r="FJQ224" s="95"/>
      <c r="FJR224" s="95"/>
      <c r="FJS224" s="95"/>
      <c r="FJT224" s="95"/>
      <c r="FJU224" s="95"/>
      <c r="FJV224" s="95"/>
      <c r="FJW224" s="95"/>
      <c r="FJX224" s="95"/>
      <c r="FJY224" s="95"/>
      <c r="FJZ224" s="95"/>
      <c r="FKA224" s="95"/>
      <c r="FKB224" s="95"/>
      <c r="FKC224" s="95"/>
      <c r="FKD224" s="95"/>
      <c r="FKE224" s="95"/>
      <c r="FKF224" s="95"/>
      <c r="FKG224" s="95"/>
      <c r="FKH224" s="95"/>
      <c r="FKI224" s="95"/>
      <c r="FKJ224" s="95"/>
      <c r="FKK224" s="95"/>
      <c r="FKL224" s="95"/>
      <c r="FKM224" s="95"/>
      <c r="FKN224" s="95"/>
      <c r="FKO224" s="95"/>
      <c r="FKP224" s="95"/>
      <c r="FKQ224" s="95"/>
      <c r="FKR224" s="95"/>
      <c r="FKS224" s="95"/>
      <c r="FKT224" s="95"/>
      <c r="FKU224" s="95"/>
      <c r="FKV224" s="95"/>
      <c r="FKW224" s="95"/>
      <c r="FKX224" s="95"/>
      <c r="FKY224" s="95"/>
      <c r="FKZ224" s="95"/>
      <c r="FLA224" s="95"/>
      <c r="FLB224" s="95"/>
      <c r="FLC224" s="95"/>
      <c r="FLD224" s="95"/>
      <c r="FLE224" s="95"/>
      <c r="FLF224" s="95"/>
      <c r="FLG224" s="95"/>
      <c r="FLH224" s="95"/>
      <c r="FLI224" s="95"/>
      <c r="FLJ224" s="95"/>
      <c r="FLK224" s="95"/>
      <c r="FLL224" s="95"/>
      <c r="FLM224" s="95"/>
      <c r="FLN224" s="95"/>
      <c r="FLO224" s="95"/>
      <c r="FLP224" s="95"/>
      <c r="FLQ224" s="95"/>
      <c r="FLR224" s="95"/>
      <c r="FLS224" s="95"/>
      <c r="FLT224" s="95"/>
      <c r="FLU224" s="95"/>
      <c r="FLV224" s="95"/>
      <c r="FLW224" s="95"/>
      <c r="FLX224" s="95"/>
      <c r="FLY224" s="95"/>
      <c r="FLZ224" s="95"/>
      <c r="FMA224" s="95"/>
      <c r="FMB224" s="95"/>
      <c r="FMC224" s="95"/>
      <c r="FMD224" s="95"/>
      <c r="FME224" s="95"/>
      <c r="FMF224" s="95"/>
      <c r="FMG224" s="95"/>
      <c r="FMH224" s="95"/>
      <c r="FMI224" s="95"/>
      <c r="FMJ224" s="95"/>
      <c r="FMK224" s="95"/>
      <c r="FML224" s="95"/>
      <c r="FMM224" s="95"/>
      <c r="FMN224" s="95"/>
      <c r="FMO224" s="95"/>
      <c r="FMP224" s="95"/>
      <c r="FMQ224" s="95"/>
      <c r="FMR224" s="95"/>
      <c r="FMS224" s="95"/>
      <c r="FMT224" s="95"/>
      <c r="FMU224" s="95"/>
      <c r="FMV224" s="95"/>
      <c r="FMW224" s="95"/>
      <c r="FMX224" s="95"/>
      <c r="FMY224" s="95"/>
      <c r="FMZ224" s="95"/>
      <c r="FNA224" s="95"/>
      <c r="FNB224" s="95"/>
      <c r="FNC224" s="95"/>
      <c r="FND224" s="95"/>
      <c r="FNE224" s="95"/>
      <c r="FNF224" s="95"/>
      <c r="FNG224" s="95"/>
      <c r="FNH224" s="95"/>
      <c r="FNI224" s="95"/>
      <c r="FNJ224" s="95"/>
      <c r="FNK224" s="95"/>
      <c r="FNL224" s="95"/>
      <c r="FNM224" s="95"/>
      <c r="FNN224" s="95"/>
      <c r="FNO224" s="95"/>
      <c r="FNP224" s="95"/>
      <c r="FNQ224" s="95"/>
      <c r="FNR224" s="95"/>
      <c r="FNS224" s="95"/>
      <c r="FNT224" s="95"/>
      <c r="FNU224" s="95"/>
      <c r="FNV224" s="95"/>
      <c r="FNW224" s="95"/>
      <c r="FNX224" s="95"/>
      <c r="FNY224" s="95"/>
      <c r="FNZ224" s="95"/>
      <c r="FOA224" s="95"/>
      <c r="FOB224" s="95"/>
      <c r="FOC224" s="95"/>
      <c r="FOD224" s="95"/>
      <c r="FOE224" s="95"/>
      <c r="FOF224" s="95"/>
      <c r="FOG224" s="95"/>
      <c r="FOH224" s="95"/>
      <c r="FOI224" s="95"/>
      <c r="FOJ224" s="95"/>
      <c r="FOK224" s="95"/>
      <c r="FOL224" s="95"/>
      <c r="FOM224" s="95"/>
      <c r="FON224" s="95"/>
      <c r="FOO224" s="95"/>
      <c r="FOP224" s="95"/>
      <c r="FOQ224" s="95"/>
      <c r="FOR224" s="95"/>
      <c r="FOS224" s="95"/>
      <c r="FOT224" s="95"/>
      <c r="FOU224" s="95"/>
      <c r="FOV224" s="95"/>
      <c r="FOW224" s="95"/>
      <c r="FOX224" s="95"/>
      <c r="FOY224" s="95"/>
      <c r="FOZ224" s="95"/>
      <c r="FPA224" s="95"/>
      <c r="FPB224" s="95"/>
      <c r="FPC224" s="95"/>
      <c r="FPD224" s="95"/>
      <c r="FPE224" s="95"/>
      <c r="FPF224" s="95"/>
      <c r="FPG224" s="95"/>
      <c r="FPH224" s="95"/>
      <c r="FPI224" s="95"/>
      <c r="FPJ224" s="95"/>
      <c r="FPK224" s="95"/>
      <c r="FPL224" s="95"/>
      <c r="FPM224" s="95"/>
      <c r="FPN224" s="95"/>
      <c r="FPO224" s="95"/>
      <c r="FPP224" s="95"/>
      <c r="FPQ224" s="95"/>
      <c r="FPR224" s="95"/>
      <c r="FPS224" s="95"/>
      <c r="FPT224" s="95"/>
      <c r="FPU224" s="95"/>
      <c r="FPV224" s="95"/>
      <c r="FPW224" s="95"/>
      <c r="FPX224" s="95"/>
      <c r="FPY224" s="95"/>
      <c r="FPZ224" s="95"/>
      <c r="FQA224" s="95"/>
      <c r="FQB224" s="95"/>
      <c r="FQC224" s="95"/>
      <c r="FQD224" s="95"/>
      <c r="FQE224" s="95"/>
      <c r="FQF224" s="95"/>
      <c r="FQG224" s="95"/>
      <c r="FQH224" s="95"/>
      <c r="FQI224" s="95"/>
      <c r="FQJ224" s="95"/>
      <c r="FQK224" s="95"/>
      <c r="FQL224" s="95"/>
      <c r="FQM224" s="95"/>
      <c r="FQN224" s="95"/>
      <c r="FQO224" s="95"/>
      <c r="FQP224" s="95"/>
      <c r="FQQ224" s="95"/>
      <c r="FQR224" s="95"/>
      <c r="FQS224" s="95"/>
      <c r="FQT224" s="95"/>
      <c r="FQU224" s="95"/>
      <c r="FQV224" s="95"/>
      <c r="FQW224" s="95"/>
      <c r="FQX224" s="95"/>
      <c r="FQY224" s="95"/>
      <c r="FQZ224" s="95"/>
      <c r="FRA224" s="95"/>
      <c r="FRB224" s="95"/>
      <c r="FRC224" s="95"/>
      <c r="FRD224" s="95"/>
      <c r="FRE224" s="95"/>
      <c r="FRF224" s="95"/>
      <c r="FRG224" s="95"/>
      <c r="FRH224" s="95"/>
      <c r="FRI224" s="95"/>
      <c r="FRJ224" s="95"/>
      <c r="FRK224" s="95"/>
      <c r="FRL224" s="95"/>
      <c r="FRM224" s="95"/>
      <c r="FRN224" s="95"/>
      <c r="FRO224" s="95"/>
      <c r="FRP224" s="95"/>
      <c r="FRQ224" s="95"/>
      <c r="FRR224" s="95"/>
      <c r="FRS224" s="95"/>
      <c r="FRT224" s="95"/>
      <c r="FRU224" s="95"/>
      <c r="FRV224" s="95"/>
      <c r="FRW224" s="95"/>
      <c r="FRX224" s="95"/>
      <c r="FRY224" s="95"/>
      <c r="FRZ224" s="95"/>
      <c r="FSA224" s="95"/>
      <c r="FSB224" s="95"/>
      <c r="FSC224" s="95"/>
      <c r="FSD224" s="95"/>
      <c r="FSE224" s="95"/>
      <c r="FSF224" s="95"/>
      <c r="FSG224" s="95"/>
      <c r="FSH224" s="95"/>
      <c r="FSI224" s="95"/>
      <c r="FSJ224" s="95"/>
      <c r="FSK224" s="95"/>
      <c r="FSL224" s="95"/>
      <c r="FSM224" s="95"/>
      <c r="FSN224" s="95"/>
      <c r="FSO224" s="95"/>
      <c r="FSP224" s="95"/>
      <c r="FSQ224" s="95"/>
      <c r="FSR224" s="95"/>
      <c r="FSS224" s="95"/>
      <c r="FST224" s="95"/>
      <c r="FSU224" s="95"/>
      <c r="FSV224" s="95"/>
      <c r="FSW224" s="95"/>
      <c r="FSX224" s="95"/>
      <c r="FSY224" s="95"/>
      <c r="FSZ224" s="95"/>
      <c r="FTA224" s="95"/>
      <c r="FTB224" s="95"/>
      <c r="FTC224" s="95"/>
      <c r="FTD224" s="95"/>
      <c r="FTE224" s="95"/>
      <c r="FTF224" s="95"/>
      <c r="FTG224" s="95"/>
      <c r="FTH224" s="95"/>
      <c r="FTI224" s="95"/>
      <c r="FTJ224" s="95"/>
      <c r="FTK224" s="95"/>
      <c r="FTL224" s="95"/>
      <c r="FTM224" s="95"/>
      <c r="FTN224" s="95"/>
      <c r="FTO224" s="95"/>
      <c r="FTP224" s="95"/>
      <c r="FTQ224" s="95"/>
      <c r="FTR224" s="95"/>
      <c r="FTS224" s="95"/>
      <c r="FTT224" s="95"/>
      <c r="FTU224" s="95"/>
      <c r="FTV224" s="95"/>
      <c r="FTW224" s="95"/>
      <c r="FTX224" s="95"/>
      <c r="FTY224" s="95"/>
      <c r="FTZ224" s="95"/>
      <c r="FUA224" s="95"/>
      <c r="FUB224" s="95"/>
      <c r="FUC224" s="95"/>
      <c r="FUD224" s="95"/>
      <c r="FUE224" s="95"/>
      <c r="FUF224" s="95"/>
      <c r="FUG224" s="95"/>
      <c r="FUH224" s="95"/>
      <c r="FUI224" s="95"/>
      <c r="FUJ224" s="95"/>
      <c r="FUK224" s="95"/>
      <c r="FUL224" s="95"/>
      <c r="FUM224" s="95"/>
      <c r="FUN224" s="95"/>
      <c r="FUO224" s="95"/>
      <c r="FUP224" s="95"/>
      <c r="FUQ224" s="95"/>
      <c r="FUR224" s="95"/>
      <c r="FUS224" s="95"/>
      <c r="FUT224" s="95"/>
      <c r="FUU224" s="95"/>
      <c r="FUV224" s="95"/>
      <c r="FUW224" s="95"/>
      <c r="FUX224" s="95"/>
      <c r="FUY224" s="95"/>
      <c r="FUZ224" s="95"/>
      <c r="FVA224" s="95"/>
      <c r="FVB224" s="95"/>
      <c r="FVC224" s="95"/>
      <c r="FVD224" s="95"/>
      <c r="FVE224" s="95"/>
      <c r="FVF224" s="95"/>
      <c r="FVG224" s="95"/>
      <c r="FVH224" s="95"/>
      <c r="FVI224" s="95"/>
      <c r="FVJ224" s="95"/>
      <c r="FVK224" s="95"/>
      <c r="FVL224" s="95"/>
      <c r="FVM224" s="95"/>
      <c r="FVN224" s="95"/>
      <c r="FVO224" s="95"/>
      <c r="FVP224" s="95"/>
      <c r="FVQ224" s="95"/>
      <c r="FVR224" s="95"/>
      <c r="FVS224" s="95"/>
      <c r="FVT224" s="95"/>
      <c r="FVU224" s="95"/>
      <c r="FVV224" s="95"/>
      <c r="FVW224" s="95"/>
      <c r="FVX224" s="95"/>
      <c r="FVY224" s="95"/>
      <c r="FVZ224" s="95"/>
      <c r="FWA224" s="95"/>
      <c r="FWB224" s="95"/>
      <c r="FWC224" s="95"/>
      <c r="FWD224" s="95"/>
      <c r="FWE224" s="95"/>
      <c r="FWF224" s="95"/>
      <c r="FWG224" s="95"/>
      <c r="FWH224" s="95"/>
      <c r="FWI224" s="95"/>
      <c r="FWJ224" s="95"/>
      <c r="FWK224" s="95"/>
      <c r="FWL224" s="95"/>
      <c r="FWM224" s="95"/>
      <c r="FWN224" s="95"/>
      <c r="FWO224" s="95"/>
      <c r="FWP224" s="95"/>
      <c r="FWQ224" s="95"/>
      <c r="FWR224" s="95"/>
      <c r="FWS224" s="95"/>
      <c r="FWT224" s="95"/>
      <c r="FWU224" s="95"/>
      <c r="FWV224" s="95"/>
      <c r="FWW224" s="95"/>
      <c r="FWX224" s="95"/>
      <c r="FWY224" s="95"/>
      <c r="FWZ224" s="95"/>
      <c r="FXA224" s="95"/>
      <c r="FXB224" s="95"/>
      <c r="FXC224" s="95"/>
      <c r="FXD224" s="95"/>
      <c r="FXE224" s="95"/>
      <c r="FXF224" s="95"/>
      <c r="FXG224" s="95"/>
      <c r="FXH224" s="95"/>
      <c r="FXI224" s="95"/>
      <c r="FXJ224" s="95"/>
      <c r="FXK224" s="95"/>
      <c r="FXL224" s="95"/>
      <c r="FXM224" s="95"/>
      <c r="FXN224" s="95"/>
      <c r="FXO224" s="95"/>
      <c r="FXP224" s="95"/>
      <c r="FXQ224" s="95"/>
      <c r="FXR224" s="95"/>
      <c r="FXS224" s="95"/>
      <c r="FXT224" s="95"/>
      <c r="FXU224" s="95"/>
      <c r="FXV224" s="95"/>
      <c r="FXW224" s="95"/>
      <c r="FXX224" s="95"/>
      <c r="FXY224" s="95"/>
      <c r="FXZ224" s="95"/>
      <c r="FYA224" s="95"/>
      <c r="FYB224" s="95"/>
      <c r="FYC224" s="95"/>
      <c r="FYD224" s="95"/>
      <c r="FYE224" s="95"/>
      <c r="FYF224" s="95"/>
      <c r="FYG224" s="95"/>
      <c r="FYH224" s="95"/>
      <c r="FYI224" s="95"/>
      <c r="FYJ224" s="95"/>
      <c r="FYK224" s="95"/>
      <c r="FYL224" s="95"/>
      <c r="FYM224" s="95"/>
      <c r="FYN224" s="95"/>
      <c r="FYO224" s="95"/>
      <c r="FYP224" s="95"/>
      <c r="FYQ224" s="95"/>
      <c r="FYR224" s="95"/>
      <c r="FYS224" s="95"/>
      <c r="FYT224" s="95"/>
      <c r="FYU224" s="95"/>
      <c r="FYV224" s="95"/>
      <c r="FYW224" s="95"/>
      <c r="FYX224" s="95"/>
      <c r="FYY224" s="95"/>
      <c r="FYZ224" s="95"/>
      <c r="FZA224" s="95"/>
      <c r="FZB224" s="95"/>
      <c r="FZC224" s="95"/>
      <c r="FZD224" s="95"/>
      <c r="FZE224" s="95"/>
      <c r="FZF224" s="95"/>
      <c r="FZG224" s="95"/>
      <c r="FZH224" s="95"/>
      <c r="FZI224" s="95"/>
      <c r="FZJ224" s="95"/>
      <c r="FZK224" s="95"/>
      <c r="FZL224" s="95"/>
      <c r="FZM224" s="95"/>
      <c r="FZN224" s="95"/>
      <c r="FZO224" s="95"/>
      <c r="FZP224" s="95"/>
      <c r="FZQ224" s="95"/>
      <c r="FZR224" s="95"/>
      <c r="FZS224" s="95"/>
      <c r="FZT224" s="95"/>
      <c r="FZU224" s="95"/>
      <c r="FZV224" s="95"/>
      <c r="FZW224" s="95"/>
      <c r="FZX224" s="95"/>
      <c r="FZY224" s="95"/>
      <c r="FZZ224" s="95"/>
      <c r="GAA224" s="95"/>
      <c r="GAB224" s="95"/>
      <c r="GAC224" s="95"/>
      <c r="GAD224" s="95"/>
      <c r="GAE224" s="95"/>
      <c r="GAF224" s="95"/>
      <c r="GAG224" s="95"/>
      <c r="GAH224" s="95"/>
      <c r="GAI224" s="95"/>
      <c r="GAJ224" s="95"/>
      <c r="GAK224" s="95"/>
      <c r="GAL224" s="95"/>
      <c r="GAM224" s="95"/>
      <c r="GAN224" s="95"/>
      <c r="GAO224" s="95"/>
      <c r="GAP224" s="95"/>
      <c r="GAQ224" s="95"/>
      <c r="GAR224" s="95"/>
      <c r="GAS224" s="95"/>
      <c r="GAT224" s="95"/>
      <c r="GAU224" s="95"/>
      <c r="GAV224" s="95"/>
      <c r="GAW224" s="95"/>
      <c r="GAX224" s="95"/>
      <c r="GAY224" s="95"/>
      <c r="GAZ224" s="95"/>
      <c r="GBA224" s="95"/>
      <c r="GBB224" s="95"/>
      <c r="GBC224" s="95"/>
      <c r="GBD224" s="95"/>
      <c r="GBE224" s="95"/>
      <c r="GBF224" s="95"/>
      <c r="GBG224" s="95"/>
      <c r="GBH224" s="95"/>
      <c r="GBI224" s="95"/>
      <c r="GBJ224" s="95"/>
      <c r="GBK224" s="95"/>
      <c r="GBL224" s="95"/>
      <c r="GBM224" s="95"/>
      <c r="GBN224" s="95"/>
      <c r="GBO224" s="95"/>
      <c r="GBP224" s="95"/>
      <c r="GBQ224" s="95"/>
      <c r="GBR224" s="95"/>
      <c r="GBS224" s="95"/>
      <c r="GBT224" s="95"/>
      <c r="GBU224" s="95"/>
      <c r="GBV224" s="95"/>
      <c r="GBW224" s="95"/>
      <c r="GBX224" s="95"/>
      <c r="GBY224" s="95"/>
      <c r="GBZ224" s="95"/>
      <c r="GCA224" s="95"/>
      <c r="GCB224" s="95"/>
      <c r="GCC224" s="95"/>
      <c r="GCD224" s="95"/>
      <c r="GCE224" s="95"/>
      <c r="GCF224" s="95"/>
      <c r="GCG224" s="95"/>
      <c r="GCH224" s="95"/>
      <c r="GCI224" s="95"/>
      <c r="GCJ224" s="95"/>
      <c r="GCK224" s="95"/>
      <c r="GCL224" s="95"/>
      <c r="GCM224" s="95"/>
      <c r="GCN224" s="95"/>
      <c r="GCO224" s="95"/>
      <c r="GCP224" s="95"/>
      <c r="GCQ224" s="95"/>
      <c r="GCR224" s="95"/>
      <c r="GCS224" s="95"/>
      <c r="GCT224" s="95"/>
      <c r="GCU224" s="95"/>
      <c r="GCV224" s="95"/>
      <c r="GCW224" s="95"/>
      <c r="GCX224" s="95"/>
      <c r="GCY224" s="95"/>
      <c r="GCZ224" s="95"/>
      <c r="GDA224" s="95"/>
      <c r="GDB224" s="95"/>
      <c r="GDC224" s="95"/>
      <c r="GDD224" s="95"/>
      <c r="GDE224" s="95"/>
      <c r="GDF224" s="95"/>
      <c r="GDG224" s="95"/>
      <c r="GDH224" s="95"/>
      <c r="GDI224" s="95"/>
      <c r="GDJ224" s="95"/>
      <c r="GDK224" s="95"/>
      <c r="GDL224" s="95"/>
      <c r="GDM224" s="95"/>
      <c r="GDN224" s="95"/>
      <c r="GDO224" s="95"/>
      <c r="GDP224" s="95"/>
      <c r="GDQ224" s="95"/>
      <c r="GDR224" s="95"/>
      <c r="GDS224" s="95"/>
      <c r="GDT224" s="95"/>
      <c r="GDU224" s="95"/>
      <c r="GDV224" s="95"/>
      <c r="GDW224" s="95"/>
      <c r="GDX224" s="95"/>
      <c r="GDY224" s="95"/>
      <c r="GDZ224" s="95"/>
      <c r="GEA224" s="95"/>
      <c r="GEB224" s="95"/>
      <c r="GEC224" s="95"/>
      <c r="GED224" s="95"/>
      <c r="GEE224" s="95"/>
      <c r="GEF224" s="95"/>
      <c r="GEG224" s="95"/>
      <c r="GEH224" s="95"/>
      <c r="GEI224" s="95"/>
      <c r="GEJ224" s="95"/>
      <c r="GEK224" s="95"/>
      <c r="GEL224" s="95"/>
      <c r="GEM224" s="95"/>
      <c r="GEN224" s="95"/>
      <c r="GEO224" s="95"/>
      <c r="GEP224" s="95"/>
      <c r="GEQ224" s="95"/>
      <c r="GER224" s="95"/>
      <c r="GES224" s="95"/>
      <c r="GET224" s="95"/>
      <c r="GEU224" s="95"/>
      <c r="GEV224" s="95"/>
      <c r="GEW224" s="95"/>
      <c r="GEX224" s="95"/>
      <c r="GEY224" s="95"/>
      <c r="GEZ224" s="95"/>
      <c r="GFA224" s="95"/>
      <c r="GFB224" s="95"/>
      <c r="GFC224" s="95"/>
      <c r="GFD224" s="95"/>
      <c r="GFE224" s="95"/>
      <c r="GFF224" s="95"/>
      <c r="GFG224" s="95"/>
      <c r="GFH224" s="95"/>
      <c r="GFI224" s="95"/>
      <c r="GFJ224" s="95"/>
      <c r="GFK224" s="95"/>
      <c r="GFL224" s="95"/>
      <c r="GFM224" s="95"/>
      <c r="GFN224" s="95"/>
      <c r="GFO224" s="95"/>
      <c r="GFP224" s="95"/>
      <c r="GFQ224" s="95"/>
      <c r="GFR224" s="95"/>
      <c r="GFS224" s="95"/>
      <c r="GFT224" s="95"/>
      <c r="GFU224" s="95"/>
      <c r="GFV224" s="95"/>
      <c r="GFW224" s="95"/>
      <c r="GFX224" s="95"/>
      <c r="GFY224" s="95"/>
      <c r="GFZ224" s="95"/>
      <c r="GGA224" s="95"/>
      <c r="GGB224" s="95"/>
      <c r="GGC224" s="95"/>
      <c r="GGD224" s="95"/>
      <c r="GGE224" s="95"/>
      <c r="GGF224" s="95"/>
      <c r="GGG224" s="95"/>
      <c r="GGH224" s="95"/>
      <c r="GGI224" s="95"/>
      <c r="GGJ224" s="95"/>
      <c r="GGK224" s="95"/>
      <c r="GGL224" s="95"/>
      <c r="GGM224" s="95"/>
      <c r="GGN224" s="95"/>
      <c r="GGO224" s="95"/>
      <c r="GGP224" s="95"/>
      <c r="GGQ224" s="95"/>
      <c r="GGR224" s="95"/>
      <c r="GGS224" s="95"/>
      <c r="GGT224" s="95"/>
      <c r="GGU224" s="95"/>
      <c r="GGV224" s="95"/>
      <c r="GGW224" s="95"/>
      <c r="GGX224" s="95"/>
      <c r="GGY224" s="95"/>
      <c r="GGZ224" s="95"/>
      <c r="GHA224" s="95"/>
      <c r="GHB224" s="95"/>
      <c r="GHC224" s="95"/>
      <c r="GHD224" s="95"/>
      <c r="GHE224" s="95"/>
      <c r="GHF224" s="95"/>
      <c r="GHG224" s="95"/>
      <c r="GHH224" s="95"/>
      <c r="GHI224" s="95"/>
      <c r="GHJ224" s="95"/>
      <c r="GHK224" s="95"/>
      <c r="GHL224" s="95"/>
      <c r="GHM224" s="95"/>
      <c r="GHN224" s="95"/>
      <c r="GHO224" s="95"/>
      <c r="GHP224" s="95"/>
      <c r="GHQ224" s="95"/>
      <c r="GHR224" s="95"/>
      <c r="GHS224" s="95"/>
      <c r="GHT224" s="95"/>
      <c r="GHU224" s="95"/>
      <c r="GHV224" s="95"/>
      <c r="GHW224" s="95"/>
      <c r="GHX224" s="95"/>
      <c r="GHY224" s="95"/>
      <c r="GHZ224" s="95"/>
      <c r="GIA224" s="95"/>
      <c r="GIB224" s="95"/>
      <c r="GIC224" s="95"/>
      <c r="GID224" s="95"/>
      <c r="GIE224" s="95"/>
      <c r="GIF224" s="95"/>
      <c r="GIG224" s="95"/>
      <c r="GIH224" s="95"/>
      <c r="GII224" s="95"/>
      <c r="GIJ224" s="95"/>
      <c r="GIK224" s="95"/>
      <c r="GIL224" s="95"/>
      <c r="GIM224" s="95"/>
      <c r="GIN224" s="95"/>
      <c r="GIO224" s="95"/>
      <c r="GIP224" s="95"/>
      <c r="GIQ224" s="95"/>
      <c r="GIR224" s="95"/>
      <c r="GIS224" s="95"/>
      <c r="GIT224" s="95"/>
      <c r="GIU224" s="95"/>
      <c r="GIV224" s="95"/>
      <c r="GIW224" s="95"/>
      <c r="GIX224" s="95"/>
      <c r="GIY224" s="95"/>
      <c r="GIZ224" s="95"/>
      <c r="GJA224" s="95"/>
      <c r="GJB224" s="95"/>
      <c r="GJC224" s="95"/>
      <c r="GJD224" s="95"/>
      <c r="GJE224" s="95"/>
      <c r="GJF224" s="95"/>
      <c r="GJG224" s="95"/>
      <c r="GJH224" s="95"/>
      <c r="GJI224" s="95"/>
      <c r="GJJ224" s="95"/>
      <c r="GJK224" s="95"/>
      <c r="GJL224" s="95"/>
      <c r="GJM224" s="95"/>
      <c r="GJN224" s="95"/>
      <c r="GJO224" s="95"/>
      <c r="GJP224" s="95"/>
      <c r="GJQ224" s="95"/>
      <c r="GJR224" s="95"/>
      <c r="GJS224" s="95"/>
      <c r="GJT224" s="95"/>
      <c r="GJU224" s="95"/>
      <c r="GJV224" s="95"/>
      <c r="GJW224" s="95"/>
      <c r="GJX224" s="95"/>
      <c r="GJY224" s="95"/>
      <c r="GJZ224" s="95"/>
      <c r="GKA224" s="95"/>
      <c r="GKB224" s="95"/>
      <c r="GKC224" s="95"/>
      <c r="GKD224" s="95"/>
      <c r="GKE224" s="95"/>
      <c r="GKF224" s="95"/>
      <c r="GKG224" s="95"/>
      <c r="GKH224" s="95"/>
      <c r="GKI224" s="95"/>
      <c r="GKJ224" s="95"/>
      <c r="GKK224" s="95"/>
      <c r="GKL224" s="95"/>
      <c r="GKM224" s="95"/>
      <c r="GKN224" s="95"/>
      <c r="GKO224" s="95"/>
      <c r="GKP224" s="95"/>
      <c r="GKQ224" s="95"/>
      <c r="GKR224" s="95"/>
      <c r="GKS224" s="95"/>
      <c r="GKT224" s="95"/>
      <c r="GKU224" s="95"/>
      <c r="GKV224" s="95"/>
      <c r="GKW224" s="95"/>
      <c r="GKX224" s="95"/>
      <c r="GKY224" s="95"/>
      <c r="GKZ224" s="95"/>
      <c r="GLA224" s="95"/>
      <c r="GLB224" s="95"/>
      <c r="GLC224" s="95"/>
      <c r="GLD224" s="95"/>
      <c r="GLE224" s="95"/>
      <c r="GLF224" s="95"/>
      <c r="GLG224" s="95"/>
      <c r="GLH224" s="95"/>
      <c r="GLI224" s="95"/>
      <c r="GLJ224" s="95"/>
      <c r="GLK224" s="95"/>
      <c r="GLL224" s="95"/>
      <c r="GLM224" s="95"/>
      <c r="GLN224" s="95"/>
      <c r="GLO224" s="95"/>
      <c r="GLP224" s="95"/>
      <c r="GLQ224" s="95"/>
      <c r="GLR224" s="95"/>
      <c r="GLS224" s="95"/>
      <c r="GLT224" s="95"/>
      <c r="GLU224" s="95"/>
      <c r="GLV224" s="95"/>
      <c r="GLW224" s="95"/>
      <c r="GLX224" s="95"/>
      <c r="GLY224" s="95"/>
      <c r="GLZ224" s="95"/>
      <c r="GMA224" s="95"/>
      <c r="GMB224" s="95"/>
      <c r="GMC224" s="95"/>
      <c r="GMD224" s="95"/>
      <c r="GME224" s="95"/>
      <c r="GMF224" s="95"/>
      <c r="GMG224" s="95"/>
      <c r="GMH224" s="95"/>
      <c r="GMI224" s="95"/>
      <c r="GMJ224" s="95"/>
      <c r="GMK224" s="95"/>
      <c r="GML224" s="95"/>
      <c r="GMM224" s="95"/>
      <c r="GMN224" s="95"/>
      <c r="GMO224" s="95"/>
      <c r="GMP224" s="95"/>
      <c r="GMQ224" s="95"/>
      <c r="GMR224" s="95"/>
      <c r="GMS224" s="95"/>
      <c r="GMT224" s="95"/>
      <c r="GMU224" s="95"/>
      <c r="GMV224" s="95"/>
      <c r="GMW224" s="95"/>
      <c r="GMX224" s="95"/>
      <c r="GMY224" s="95"/>
      <c r="GMZ224" s="95"/>
      <c r="GNA224" s="95"/>
      <c r="GNB224" s="95"/>
      <c r="GNC224" s="95"/>
      <c r="GND224" s="95"/>
      <c r="GNE224" s="95"/>
      <c r="GNF224" s="95"/>
      <c r="GNG224" s="95"/>
      <c r="GNH224" s="95"/>
      <c r="GNI224" s="95"/>
      <c r="GNJ224" s="95"/>
      <c r="GNK224" s="95"/>
      <c r="GNL224" s="95"/>
      <c r="GNM224" s="95"/>
      <c r="GNN224" s="95"/>
      <c r="GNO224" s="95"/>
      <c r="GNP224" s="95"/>
      <c r="GNQ224" s="95"/>
      <c r="GNR224" s="95"/>
      <c r="GNS224" s="95"/>
      <c r="GNT224" s="95"/>
      <c r="GNU224" s="95"/>
      <c r="GNV224" s="95"/>
      <c r="GNW224" s="95"/>
      <c r="GNX224" s="95"/>
      <c r="GNY224" s="95"/>
      <c r="GNZ224" s="95"/>
      <c r="GOA224" s="95"/>
      <c r="GOB224" s="95"/>
      <c r="GOC224" s="95"/>
      <c r="GOD224" s="95"/>
      <c r="GOE224" s="95"/>
      <c r="GOF224" s="95"/>
      <c r="GOG224" s="95"/>
      <c r="GOH224" s="95"/>
      <c r="GOI224" s="95"/>
      <c r="GOJ224" s="95"/>
      <c r="GOK224" s="95"/>
      <c r="GOL224" s="95"/>
      <c r="GOM224" s="95"/>
      <c r="GON224" s="95"/>
      <c r="GOO224" s="95"/>
      <c r="GOP224" s="95"/>
      <c r="GOQ224" s="95"/>
      <c r="GOR224" s="95"/>
      <c r="GOS224" s="95"/>
      <c r="GOT224" s="95"/>
      <c r="GOU224" s="95"/>
      <c r="GOV224" s="95"/>
      <c r="GOW224" s="95"/>
      <c r="GOX224" s="95"/>
      <c r="GOY224" s="95"/>
      <c r="GOZ224" s="95"/>
      <c r="GPA224" s="95"/>
      <c r="GPB224" s="95"/>
      <c r="GPC224" s="95"/>
      <c r="GPD224" s="95"/>
      <c r="GPE224" s="95"/>
      <c r="GPF224" s="95"/>
      <c r="GPG224" s="95"/>
      <c r="GPH224" s="95"/>
      <c r="GPI224" s="95"/>
      <c r="GPJ224" s="95"/>
      <c r="GPK224" s="95"/>
      <c r="GPL224" s="95"/>
      <c r="GPM224" s="95"/>
      <c r="GPN224" s="95"/>
      <c r="GPO224" s="95"/>
      <c r="GPP224" s="95"/>
      <c r="GPQ224" s="95"/>
      <c r="GPR224" s="95"/>
      <c r="GPS224" s="95"/>
      <c r="GPT224" s="95"/>
      <c r="GPU224" s="95"/>
      <c r="GPV224" s="95"/>
      <c r="GPW224" s="95"/>
      <c r="GPX224" s="95"/>
      <c r="GPY224" s="95"/>
      <c r="GPZ224" s="95"/>
      <c r="GQA224" s="95"/>
      <c r="GQB224" s="95"/>
      <c r="GQC224" s="95"/>
      <c r="GQD224" s="95"/>
      <c r="GQE224" s="95"/>
      <c r="GQF224" s="95"/>
      <c r="GQG224" s="95"/>
      <c r="GQH224" s="95"/>
      <c r="GQI224" s="95"/>
      <c r="GQJ224" s="95"/>
      <c r="GQK224" s="95"/>
      <c r="GQL224" s="95"/>
      <c r="GQM224" s="95"/>
      <c r="GQN224" s="95"/>
      <c r="GQO224" s="95"/>
      <c r="GQP224" s="95"/>
      <c r="GQQ224" s="95"/>
      <c r="GQR224" s="95"/>
      <c r="GQS224" s="95"/>
      <c r="GQT224" s="95"/>
      <c r="GQU224" s="95"/>
      <c r="GQV224" s="95"/>
      <c r="GQW224" s="95"/>
      <c r="GQX224" s="95"/>
      <c r="GQY224" s="95"/>
      <c r="GQZ224" s="95"/>
      <c r="GRA224" s="95"/>
      <c r="GRB224" s="95"/>
      <c r="GRC224" s="95"/>
      <c r="GRD224" s="95"/>
      <c r="GRE224" s="95"/>
      <c r="GRF224" s="95"/>
      <c r="GRG224" s="95"/>
      <c r="GRH224" s="95"/>
      <c r="GRI224" s="95"/>
      <c r="GRJ224" s="95"/>
      <c r="GRK224" s="95"/>
      <c r="GRL224" s="95"/>
      <c r="GRM224" s="95"/>
      <c r="GRN224" s="95"/>
      <c r="GRO224" s="95"/>
      <c r="GRP224" s="95"/>
      <c r="GRQ224" s="95"/>
      <c r="GRR224" s="95"/>
      <c r="GRS224" s="95"/>
      <c r="GRT224" s="95"/>
      <c r="GRU224" s="95"/>
      <c r="GRV224" s="95"/>
      <c r="GRW224" s="95"/>
      <c r="GRX224" s="95"/>
      <c r="GRY224" s="95"/>
      <c r="GRZ224" s="95"/>
      <c r="GSA224" s="95"/>
      <c r="GSB224" s="95"/>
      <c r="GSC224" s="95"/>
      <c r="GSD224" s="95"/>
      <c r="GSE224" s="95"/>
      <c r="GSF224" s="95"/>
      <c r="GSG224" s="95"/>
      <c r="GSH224" s="95"/>
      <c r="GSI224" s="95"/>
      <c r="GSJ224" s="95"/>
      <c r="GSK224" s="95"/>
      <c r="GSL224" s="95"/>
      <c r="GSM224" s="95"/>
      <c r="GSN224" s="95"/>
      <c r="GSO224" s="95"/>
      <c r="GSP224" s="95"/>
      <c r="GSQ224" s="95"/>
      <c r="GSR224" s="95"/>
      <c r="GSS224" s="95"/>
      <c r="GST224" s="95"/>
      <c r="GSU224" s="95"/>
      <c r="GSV224" s="95"/>
      <c r="GSW224" s="95"/>
      <c r="GSX224" s="95"/>
      <c r="GSY224" s="95"/>
      <c r="GSZ224" s="95"/>
      <c r="GTA224" s="95"/>
      <c r="GTB224" s="95"/>
      <c r="GTC224" s="95"/>
      <c r="GTD224" s="95"/>
      <c r="GTE224" s="95"/>
      <c r="GTF224" s="95"/>
      <c r="GTG224" s="95"/>
      <c r="GTH224" s="95"/>
      <c r="GTI224" s="95"/>
      <c r="GTJ224" s="95"/>
      <c r="GTK224" s="95"/>
      <c r="GTL224" s="95"/>
      <c r="GTM224" s="95"/>
      <c r="GTN224" s="95"/>
      <c r="GTO224" s="95"/>
      <c r="GTP224" s="95"/>
      <c r="GTQ224" s="95"/>
      <c r="GTR224" s="95"/>
      <c r="GTS224" s="95"/>
      <c r="GTT224" s="95"/>
      <c r="GTU224" s="95"/>
      <c r="GTV224" s="95"/>
      <c r="GTW224" s="95"/>
      <c r="GTX224" s="95"/>
      <c r="GTY224" s="95"/>
      <c r="GTZ224" s="95"/>
      <c r="GUA224" s="95"/>
      <c r="GUB224" s="95"/>
      <c r="GUC224" s="95"/>
      <c r="GUD224" s="95"/>
      <c r="GUE224" s="95"/>
      <c r="GUF224" s="95"/>
      <c r="GUG224" s="95"/>
      <c r="GUH224" s="95"/>
      <c r="GUI224" s="95"/>
      <c r="GUJ224" s="95"/>
      <c r="GUK224" s="95"/>
      <c r="GUL224" s="95"/>
      <c r="GUM224" s="95"/>
      <c r="GUN224" s="95"/>
      <c r="GUO224" s="95"/>
      <c r="GUP224" s="95"/>
      <c r="GUQ224" s="95"/>
      <c r="GUR224" s="95"/>
      <c r="GUS224" s="95"/>
      <c r="GUT224" s="95"/>
      <c r="GUU224" s="95"/>
      <c r="GUV224" s="95"/>
      <c r="GUW224" s="95"/>
      <c r="GUX224" s="95"/>
      <c r="GUY224" s="95"/>
      <c r="GUZ224" s="95"/>
      <c r="GVA224" s="95"/>
      <c r="GVB224" s="95"/>
      <c r="GVC224" s="95"/>
      <c r="GVD224" s="95"/>
      <c r="GVE224" s="95"/>
      <c r="GVF224" s="95"/>
      <c r="GVG224" s="95"/>
      <c r="GVH224" s="95"/>
      <c r="GVI224" s="95"/>
      <c r="GVJ224" s="95"/>
      <c r="GVK224" s="95"/>
      <c r="GVL224" s="95"/>
      <c r="GVM224" s="95"/>
      <c r="GVN224" s="95"/>
      <c r="GVO224" s="95"/>
      <c r="GVP224" s="95"/>
      <c r="GVQ224" s="95"/>
      <c r="GVR224" s="95"/>
      <c r="GVS224" s="95"/>
      <c r="GVT224" s="95"/>
      <c r="GVU224" s="95"/>
      <c r="GVV224" s="95"/>
      <c r="GVW224" s="95"/>
      <c r="GVX224" s="95"/>
      <c r="GVY224" s="95"/>
      <c r="GVZ224" s="95"/>
      <c r="GWA224" s="95"/>
      <c r="GWB224" s="95"/>
      <c r="GWC224" s="95"/>
      <c r="GWD224" s="95"/>
      <c r="GWE224" s="95"/>
      <c r="GWF224" s="95"/>
      <c r="GWG224" s="95"/>
      <c r="GWH224" s="95"/>
      <c r="GWI224" s="95"/>
      <c r="GWJ224" s="95"/>
      <c r="GWK224" s="95"/>
      <c r="GWL224" s="95"/>
      <c r="GWM224" s="95"/>
      <c r="GWN224" s="95"/>
      <c r="GWO224" s="95"/>
      <c r="GWP224" s="95"/>
      <c r="GWQ224" s="95"/>
      <c r="GWR224" s="95"/>
      <c r="GWS224" s="95"/>
      <c r="GWT224" s="95"/>
      <c r="GWU224" s="95"/>
      <c r="GWV224" s="95"/>
      <c r="GWW224" s="95"/>
      <c r="GWX224" s="95"/>
      <c r="GWY224" s="95"/>
      <c r="GWZ224" s="95"/>
      <c r="GXA224" s="95"/>
      <c r="GXB224" s="95"/>
      <c r="GXC224" s="95"/>
      <c r="GXD224" s="95"/>
      <c r="GXE224" s="95"/>
      <c r="GXF224" s="95"/>
      <c r="GXG224" s="95"/>
      <c r="GXH224" s="95"/>
      <c r="GXI224" s="95"/>
      <c r="GXJ224" s="95"/>
      <c r="GXK224" s="95"/>
      <c r="GXL224" s="95"/>
      <c r="GXM224" s="95"/>
      <c r="GXN224" s="95"/>
      <c r="GXO224" s="95"/>
      <c r="GXP224" s="95"/>
      <c r="GXQ224" s="95"/>
      <c r="GXR224" s="95"/>
      <c r="GXS224" s="95"/>
      <c r="GXT224" s="95"/>
      <c r="GXU224" s="95"/>
      <c r="GXV224" s="95"/>
      <c r="GXW224" s="95"/>
      <c r="GXX224" s="95"/>
      <c r="GXY224" s="95"/>
      <c r="GXZ224" s="95"/>
      <c r="GYA224" s="95"/>
      <c r="GYB224" s="95"/>
      <c r="GYC224" s="95"/>
      <c r="GYD224" s="95"/>
      <c r="GYE224" s="95"/>
      <c r="GYF224" s="95"/>
      <c r="GYG224" s="95"/>
      <c r="GYH224" s="95"/>
      <c r="GYI224" s="95"/>
      <c r="GYJ224" s="95"/>
      <c r="GYK224" s="95"/>
      <c r="GYL224" s="95"/>
      <c r="GYM224" s="95"/>
      <c r="GYN224" s="95"/>
      <c r="GYO224" s="95"/>
      <c r="GYP224" s="95"/>
      <c r="GYQ224" s="95"/>
      <c r="GYR224" s="95"/>
      <c r="GYS224" s="95"/>
      <c r="GYT224" s="95"/>
      <c r="GYU224" s="95"/>
      <c r="GYV224" s="95"/>
      <c r="GYW224" s="95"/>
      <c r="GYX224" s="95"/>
      <c r="GYY224" s="95"/>
      <c r="GYZ224" s="95"/>
      <c r="GZA224" s="95"/>
      <c r="GZB224" s="95"/>
      <c r="GZC224" s="95"/>
      <c r="GZD224" s="95"/>
      <c r="GZE224" s="95"/>
      <c r="GZF224" s="95"/>
      <c r="GZG224" s="95"/>
      <c r="GZH224" s="95"/>
      <c r="GZI224" s="95"/>
      <c r="GZJ224" s="95"/>
      <c r="GZK224" s="95"/>
      <c r="GZL224" s="95"/>
      <c r="GZM224" s="95"/>
      <c r="GZN224" s="95"/>
      <c r="GZO224" s="95"/>
      <c r="GZP224" s="95"/>
      <c r="GZQ224" s="95"/>
      <c r="GZR224" s="95"/>
      <c r="GZS224" s="95"/>
      <c r="GZT224" s="95"/>
      <c r="GZU224" s="95"/>
      <c r="GZV224" s="95"/>
      <c r="GZW224" s="95"/>
      <c r="GZX224" s="95"/>
      <c r="GZY224" s="95"/>
      <c r="GZZ224" s="95"/>
      <c r="HAA224" s="95"/>
      <c r="HAB224" s="95"/>
      <c r="HAC224" s="95"/>
      <c r="HAD224" s="95"/>
      <c r="HAE224" s="95"/>
      <c r="HAF224" s="95"/>
      <c r="HAG224" s="95"/>
      <c r="HAH224" s="95"/>
      <c r="HAI224" s="95"/>
      <c r="HAJ224" s="95"/>
      <c r="HAK224" s="95"/>
      <c r="HAL224" s="95"/>
      <c r="HAM224" s="95"/>
      <c r="HAN224" s="95"/>
      <c r="HAO224" s="95"/>
      <c r="HAP224" s="95"/>
      <c r="HAQ224" s="95"/>
      <c r="HAR224" s="95"/>
      <c r="HAS224" s="95"/>
      <c r="HAT224" s="95"/>
      <c r="HAU224" s="95"/>
      <c r="HAV224" s="95"/>
      <c r="HAW224" s="95"/>
      <c r="HAX224" s="95"/>
      <c r="HAY224" s="95"/>
      <c r="HAZ224" s="95"/>
      <c r="HBA224" s="95"/>
      <c r="HBB224" s="95"/>
      <c r="HBC224" s="95"/>
      <c r="HBD224" s="95"/>
      <c r="HBE224" s="95"/>
      <c r="HBF224" s="95"/>
      <c r="HBG224" s="95"/>
      <c r="HBH224" s="95"/>
      <c r="HBI224" s="95"/>
      <c r="HBJ224" s="95"/>
      <c r="HBK224" s="95"/>
      <c r="HBL224" s="95"/>
      <c r="HBM224" s="95"/>
      <c r="HBN224" s="95"/>
      <c r="HBO224" s="95"/>
      <c r="HBP224" s="95"/>
      <c r="HBQ224" s="95"/>
      <c r="HBR224" s="95"/>
      <c r="HBS224" s="95"/>
      <c r="HBT224" s="95"/>
      <c r="HBU224" s="95"/>
      <c r="HBV224" s="95"/>
      <c r="HBW224" s="95"/>
      <c r="HBX224" s="95"/>
      <c r="HBY224" s="95"/>
      <c r="HBZ224" s="95"/>
      <c r="HCA224" s="95"/>
      <c r="HCB224" s="95"/>
      <c r="HCC224" s="95"/>
      <c r="HCD224" s="95"/>
      <c r="HCE224" s="95"/>
      <c r="HCF224" s="95"/>
      <c r="HCG224" s="95"/>
      <c r="HCH224" s="95"/>
      <c r="HCI224" s="95"/>
      <c r="HCJ224" s="95"/>
      <c r="HCK224" s="95"/>
      <c r="HCL224" s="95"/>
      <c r="HCM224" s="95"/>
      <c r="HCN224" s="95"/>
      <c r="HCO224" s="95"/>
      <c r="HCP224" s="95"/>
      <c r="HCQ224" s="95"/>
      <c r="HCR224" s="95"/>
      <c r="HCS224" s="95"/>
      <c r="HCT224" s="95"/>
      <c r="HCU224" s="95"/>
      <c r="HCV224" s="95"/>
      <c r="HCW224" s="95"/>
      <c r="HCX224" s="95"/>
      <c r="HCY224" s="95"/>
      <c r="HCZ224" s="95"/>
      <c r="HDA224" s="95"/>
      <c r="HDB224" s="95"/>
      <c r="HDC224" s="95"/>
      <c r="HDD224" s="95"/>
      <c r="HDE224" s="95"/>
      <c r="HDF224" s="95"/>
      <c r="HDG224" s="95"/>
      <c r="HDH224" s="95"/>
      <c r="HDI224" s="95"/>
      <c r="HDJ224" s="95"/>
      <c r="HDK224" s="95"/>
      <c r="HDL224" s="95"/>
      <c r="HDM224" s="95"/>
      <c r="HDN224" s="95"/>
      <c r="HDO224" s="95"/>
      <c r="HDP224" s="95"/>
      <c r="HDQ224" s="95"/>
      <c r="HDR224" s="95"/>
      <c r="HDS224" s="95"/>
      <c r="HDT224" s="95"/>
      <c r="HDU224" s="95"/>
      <c r="HDV224" s="95"/>
      <c r="HDW224" s="95"/>
      <c r="HDX224" s="95"/>
      <c r="HDY224" s="95"/>
      <c r="HDZ224" s="95"/>
      <c r="HEA224" s="95"/>
      <c r="HEB224" s="95"/>
      <c r="HEC224" s="95"/>
      <c r="HED224" s="95"/>
      <c r="HEE224" s="95"/>
      <c r="HEF224" s="95"/>
      <c r="HEG224" s="95"/>
      <c r="HEH224" s="95"/>
      <c r="HEI224" s="95"/>
      <c r="HEJ224" s="95"/>
      <c r="HEK224" s="95"/>
      <c r="HEL224" s="95"/>
      <c r="HEM224" s="95"/>
      <c r="HEN224" s="95"/>
      <c r="HEO224" s="95"/>
      <c r="HEP224" s="95"/>
      <c r="HEQ224" s="95"/>
      <c r="HER224" s="95"/>
      <c r="HES224" s="95"/>
      <c r="HET224" s="95"/>
      <c r="HEU224" s="95"/>
      <c r="HEV224" s="95"/>
      <c r="HEW224" s="95"/>
      <c r="HEX224" s="95"/>
      <c r="HEY224" s="95"/>
      <c r="HEZ224" s="95"/>
      <c r="HFA224" s="95"/>
      <c r="HFB224" s="95"/>
      <c r="HFC224" s="95"/>
      <c r="HFD224" s="95"/>
      <c r="HFE224" s="95"/>
      <c r="HFF224" s="95"/>
      <c r="HFG224" s="95"/>
      <c r="HFH224" s="95"/>
      <c r="HFI224" s="95"/>
      <c r="HFJ224" s="95"/>
      <c r="HFK224" s="95"/>
      <c r="HFL224" s="95"/>
      <c r="HFM224" s="95"/>
      <c r="HFN224" s="95"/>
      <c r="HFO224" s="95"/>
      <c r="HFP224" s="95"/>
      <c r="HFQ224" s="95"/>
      <c r="HFR224" s="95"/>
      <c r="HFS224" s="95"/>
      <c r="HFT224" s="95"/>
      <c r="HFU224" s="95"/>
      <c r="HFV224" s="95"/>
      <c r="HFW224" s="95"/>
      <c r="HFX224" s="95"/>
      <c r="HFY224" s="95"/>
      <c r="HFZ224" s="95"/>
      <c r="HGA224" s="95"/>
      <c r="HGB224" s="95"/>
      <c r="HGC224" s="95"/>
      <c r="HGD224" s="95"/>
      <c r="HGE224" s="95"/>
      <c r="HGF224" s="95"/>
      <c r="HGG224" s="95"/>
      <c r="HGH224" s="95"/>
      <c r="HGI224" s="95"/>
      <c r="HGJ224" s="95"/>
      <c r="HGK224" s="95"/>
      <c r="HGL224" s="95"/>
      <c r="HGM224" s="95"/>
      <c r="HGN224" s="95"/>
      <c r="HGO224" s="95"/>
      <c r="HGP224" s="95"/>
      <c r="HGQ224" s="95"/>
      <c r="HGR224" s="95"/>
      <c r="HGS224" s="95"/>
      <c r="HGT224" s="95"/>
      <c r="HGU224" s="95"/>
      <c r="HGV224" s="95"/>
      <c r="HGW224" s="95"/>
      <c r="HGX224" s="95"/>
      <c r="HGY224" s="95"/>
      <c r="HGZ224" s="95"/>
      <c r="HHA224" s="95"/>
      <c r="HHB224" s="95"/>
      <c r="HHC224" s="95"/>
      <c r="HHD224" s="95"/>
      <c r="HHE224" s="95"/>
      <c r="HHF224" s="95"/>
      <c r="HHG224" s="95"/>
      <c r="HHH224" s="95"/>
      <c r="HHI224" s="95"/>
      <c r="HHJ224" s="95"/>
      <c r="HHK224" s="95"/>
      <c r="HHL224" s="95"/>
      <c r="HHM224" s="95"/>
      <c r="HHN224" s="95"/>
      <c r="HHO224" s="95"/>
      <c r="HHP224" s="95"/>
      <c r="HHQ224" s="95"/>
      <c r="HHR224" s="95"/>
      <c r="HHS224" s="95"/>
      <c r="HHT224" s="95"/>
      <c r="HHU224" s="95"/>
      <c r="HHV224" s="95"/>
      <c r="HHW224" s="95"/>
      <c r="HHX224" s="95"/>
      <c r="HHY224" s="95"/>
      <c r="HHZ224" s="95"/>
      <c r="HIA224" s="95"/>
      <c r="HIB224" s="95"/>
      <c r="HIC224" s="95"/>
      <c r="HID224" s="95"/>
      <c r="HIE224" s="95"/>
      <c r="HIF224" s="95"/>
      <c r="HIG224" s="95"/>
      <c r="HIH224" s="95"/>
      <c r="HII224" s="95"/>
      <c r="HIJ224" s="95"/>
      <c r="HIK224" s="95"/>
      <c r="HIL224" s="95"/>
      <c r="HIM224" s="95"/>
      <c r="HIN224" s="95"/>
      <c r="HIO224" s="95"/>
      <c r="HIP224" s="95"/>
      <c r="HIQ224" s="95"/>
      <c r="HIR224" s="95"/>
      <c r="HIS224" s="95"/>
      <c r="HIT224" s="95"/>
      <c r="HIU224" s="95"/>
      <c r="HIV224" s="95"/>
      <c r="HIW224" s="95"/>
      <c r="HIX224" s="95"/>
      <c r="HIY224" s="95"/>
      <c r="HIZ224" s="95"/>
      <c r="HJA224" s="95"/>
      <c r="HJB224" s="95"/>
      <c r="HJC224" s="95"/>
      <c r="HJD224" s="95"/>
      <c r="HJE224" s="95"/>
      <c r="HJF224" s="95"/>
      <c r="HJG224" s="95"/>
      <c r="HJH224" s="95"/>
      <c r="HJI224" s="95"/>
      <c r="HJJ224" s="95"/>
      <c r="HJK224" s="95"/>
      <c r="HJL224" s="95"/>
      <c r="HJM224" s="95"/>
      <c r="HJN224" s="95"/>
      <c r="HJO224" s="95"/>
      <c r="HJP224" s="95"/>
      <c r="HJQ224" s="95"/>
      <c r="HJR224" s="95"/>
      <c r="HJS224" s="95"/>
      <c r="HJT224" s="95"/>
      <c r="HJU224" s="95"/>
      <c r="HJV224" s="95"/>
      <c r="HJW224" s="95"/>
      <c r="HJX224" s="95"/>
      <c r="HJY224" s="95"/>
      <c r="HJZ224" s="95"/>
      <c r="HKA224" s="95"/>
      <c r="HKB224" s="95"/>
      <c r="HKC224" s="95"/>
      <c r="HKD224" s="95"/>
      <c r="HKE224" s="95"/>
      <c r="HKF224" s="95"/>
      <c r="HKG224" s="95"/>
      <c r="HKH224" s="95"/>
      <c r="HKI224" s="95"/>
      <c r="HKJ224" s="95"/>
      <c r="HKK224" s="95"/>
      <c r="HKL224" s="95"/>
      <c r="HKM224" s="95"/>
      <c r="HKN224" s="95"/>
      <c r="HKO224" s="95"/>
      <c r="HKP224" s="95"/>
      <c r="HKQ224" s="95"/>
      <c r="HKR224" s="95"/>
      <c r="HKS224" s="95"/>
      <c r="HKT224" s="95"/>
      <c r="HKU224" s="95"/>
      <c r="HKV224" s="95"/>
      <c r="HKW224" s="95"/>
      <c r="HKX224" s="95"/>
      <c r="HKY224" s="95"/>
      <c r="HKZ224" s="95"/>
      <c r="HLA224" s="95"/>
      <c r="HLB224" s="95"/>
      <c r="HLC224" s="95"/>
      <c r="HLD224" s="95"/>
      <c r="HLE224" s="95"/>
      <c r="HLF224" s="95"/>
      <c r="HLG224" s="95"/>
      <c r="HLH224" s="95"/>
      <c r="HLI224" s="95"/>
      <c r="HLJ224" s="95"/>
      <c r="HLK224" s="95"/>
      <c r="HLL224" s="95"/>
      <c r="HLM224" s="95"/>
      <c r="HLN224" s="95"/>
      <c r="HLO224" s="95"/>
      <c r="HLP224" s="95"/>
      <c r="HLQ224" s="95"/>
      <c r="HLR224" s="95"/>
      <c r="HLS224" s="95"/>
      <c r="HLT224" s="95"/>
      <c r="HLU224" s="95"/>
      <c r="HLV224" s="95"/>
      <c r="HLW224" s="95"/>
      <c r="HLX224" s="95"/>
      <c r="HLY224" s="95"/>
      <c r="HLZ224" s="95"/>
      <c r="HMA224" s="95"/>
      <c r="HMB224" s="95"/>
      <c r="HMC224" s="95"/>
      <c r="HMD224" s="95"/>
      <c r="HME224" s="95"/>
      <c r="HMF224" s="95"/>
      <c r="HMG224" s="95"/>
      <c r="HMH224" s="95"/>
      <c r="HMI224" s="95"/>
      <c r="HMJ224" s="95"/>
      <c r="HMK224" s="95"/>
      <c r="HML224" s="95"/>
      <c r="HMM224" s="95"/>
      <c r="HMN224" s="95"/>
      <c r="HMO224" s="95"/>
      <c r="HMP224" s="95"/>
      <c r="HMQ224" s="95"/>
      <c r="HMR224" s="95"/>
      <c r="HMS224" s="95"/>
      <c r="HMT224" s="95"/>
      <c r="HMU224" s="95"/>
      <c r="HMV224" s="95"/>
      <c r="HMW224" s="95"/>
      <c r="HMX224" s="95"/>
      <c r="HMY224" s="95"/>
      <c r="HMZ224" s="95"/>
      <c r="HNA224" s="95"/>
      <c r="HNB224" s="95"/>
      <c r="HNC224" s="95"/>
      <c r="HND224" s="95"/>
      <c r="HNE224" s="95"/>
      <c r="HNF224" s="95"/>
      <c r="HNG224" s="95"/>
      <c r="HNH224" s="95"/>
      <c r="HNI224" s="95"/>
      <c r="HNJ224" s="95"/>
      <c r="HNK224" s="95"/>
      <c r="HNL224" s="95"/>
      <c r="HNM224" s="95"/>
      <c r="HNN224" s="95"/>
      <c r="HNO224" s="95"/>
      <c r="HNP224" s="95"/>
      <c r="HNQ224" s="95"/>
      <c r="HNR224" s="95"/>
      <c r="HNS224" s="95"/>
      <c r="HNT224" s="95"/>
      <c r="HNU224" s="95"/>
      <c r="HNV224" s="95"/>
      <c r="HNW224" s="95"/>
      <c r="HNX224" s="95"/>
      <c r="HNY224" s="95"/>
      <c r="HNZ224" s="95"/>
      <c r="HOA224" s="95"/>
      <c r="HOB224" s="95"/>
      <c r="HOC224" s="95"/>
      <c r="HOD224" s="95"/>
      <c r="HOE224" s="95"/>
      <c r="HOF224" s="95"/>
      <c r="HOG224" s="95"/>
      <c r="HOH224" s="95"/>
      <c r="HOI224" s="95"/>
      <c r="HOJ224" s="95"/>
      <c r="HOK224" s="95"/>
      <c r="HOL224" s="95"/>
      <c r="HOM224" s="95"/>
      <c r="HON224" s="95"/>
      <c r="HOO224" s="95"/>
      <c r="HOP224" s="95"/>
      <c r="HOQ224" s="95"/>
      <c r="HOR224" s="95"/>
      <c r="HOS224" s="95"/>
      <c r="HOT224" s="95"/>
      <c r="HOU224" s="95"/>
      <c r="HOV224" s="95"/>
      <c r="HOW224" s="95"/>
      <c r="HOX224" s="95"/>
      <c r="HOY224" s="95"/>
      <c r="HOZ224" s="95"/>
      <c r="HPA224" s="95"/>
      <c r="HPB224" s="95"/>
      <c r="HPC224" s="95"/>
      <c r="HPD224" s="95"/>
      <c r="HPE224" s="95"/>
      <c r="HPF224" s="95"/>
      <c r="HPG224" s="95"/>
      <c r="HPH224" s="95"/>
      <c r="HPI224" s="95"/>
      <c r="HPJ224" s="95"/>
      <c r="HPK224" s="95"/>
      <c r="HPL224" s="95"/>
      <c r="HPM224" s="95"/>
      <c r="HPN224" s="95"/>
      <c r="HPO224" s="95"/>
      <c r="HPP224" s="95"/>
      <c r="HPQ224" s="95"/>
      <c r="HPR224" s="95"/>
      <c r="HPS224" s="95"/>
      <c r="HPT224" s="95"/>
      <c r="HPU224" s="95"/>
      <c r="HPV224" s="95"/>
      <c r="HPW224" s="95"/>
      <c r="HPX224" s="95"/>
      <c r="HPY224" s="95"/>
      <c r="HPZ224" s="95"/>
      <c r="HQA224" s="95"/>
      <c r="HQB224" s="95"/>
      <c r="HQC224" s="95"/>
      <c r="HQD224" s="95"/>
      <c r="HQE224" s="95"/>
      <c r="HQF224" s="95"/>
      <c r="HQG224" s="95"/>
      <c r="HQH224" s="95"/>
      <c r="HQI224" s="95"/>
      <c r="HQJ224" s="95"/>
      <c r="HQK224" s="95"/>
      <c r="HQL224" s="95"/>
      <c r="HQM224" s="95"/>
      <c r="HQN224" s="95"/>
      <c r="HQO224" s="95"/>
      <c r="HQP224" s="95"/>
      <c r="HQQ224" s="95"/>
      <c r="HQR224" s="95"/>
      <c r="HQS224" s="95"/>
      <c r="HQT224" s="95"/>
      <c r="HQU224" s="95"/>
      <c r="HQV224" s="95"/>
      <c r="HQW224" s="95"/>
      <c r="HQX224" s="95"/>
      <c r="HQY224" s="95"/>
      <c r="HQZ224" s="95"/>
      <c r="HRA224" s="95"/>
      <c r="HRB224" s="95"/>
      <c r="HRC224" s="95"/>
      <c r="HRD224" s="95"/>
      <c r="HRE224" s="95"/>
      <c r="HRF224" s="95"/>
      <c r="HRG224" s="95"/>
      <c r="HRH224" s="95"/>
      <c r="HRI224" s="95"/>
      <c r="HRJ224" s="95"/>
      <c r="HRK224" s="95"/>
      <c r="HRL224" s="95"/>
      <c r="HRM224" s="95"/>
      <c r="HRN224" s="95"/>
      <c r="HRO224" s="95"/>
      <c r="HRP224" s="95"/>
      <c r="HRQ224" s="95"/>
      <c r="HRR224" s="95"/>
      <c r="HRS224" s="95"/>
      <c r="HRT224" s="95"/>
      <c r="HRU224" s="95"/>
      <c r="HRV224" s="95"/>
      <c r="HRW224" s="95"/>
      <c r="HRX224" s="95"/>
      <c r="HRY224" s="95"/>
      <c r="HRZ224" s="95"/>
      <c r="HSA224" s="95"/>
      <c r="HSB224" s="95"/>
      <c r="HSC224" s="95"/>
      <c r="HSD224" s="95"/>
      <c r="HSE224" s="95"/>
      <c r="HSF224" s="95"/>
      <c r="HSG224" s="95"/>
      <c r="HSH224" s="95"/>
      <c r="HSI224" s="95"/>
      <c r="HSJ224" s="95"/>
      <c r="HSK224" s="95"/>
      <c r="HSL224" s="95"/>
      <c r="HSM224" s="95"/>
      <c r="HSN224" s="95"/>
      <c r="HSO224" s="95"/>
      <c r="HSP224" s="95"/>
      <c r="HSQ224" s="95"/>
      <c r="HSR224" s="95"/>
      <c r="HSS224" s="95"/>
      <c r="HST224" s="95"/>
      <c r="HSU224" s="95"/>
      <c r="HSV224" s="95"/>
      <c r="HSW224" s="95"/>
      <c r="HSX224" s="95"/>
      <c r="HSY224" s="95"/>
      <c r="HSZ224" s="95"/>
      <c r="HTA224" s="95"/>
      <c r="HTB224" s="95"/>
      <c r="HTC224" s="95"/>
      <c r="HTD224" s="95"/>
      <c r="HTE224" s="95"/>
      <c r="HTF224" s="95"/>
      <c r="HTG224" s="95"/>
      <c r="HTH224" s="95"/>
      <c r="HTI224" s="95"/>
      <c r="HTJ224" s="95"/>
      <c r="HTK224" s="95"/>
      <c r="HTL224" s="95"/>
      <c r="HTM224" s="95"/>
      <c r="HTN224" s="95"/>
      <c r="HTO224" s="95"/>
      <c r="HTP224" s="95"/>
      <c r="HTQ224" s="95"/>
      <c r="HTR224" s="95"/>
      <c r="HTS224" s="95"/>
      <c r="HTT224" s="95"/>
      <c r="HTU224" s="95"/>
      <c r="HTV224" s="95"/>
      <c r="HTW224" s="95"/>
      <c r="HTX224" s="95"/>
      <c r="HTY224" s="95"/>
      <c r="HTZ224" s="95"/>
      <c r="HUA224" s="95"/>
      <c r="HUB224" s="95"/>
      <c r="HUC224" s="95"/>
      <c r="HUD224" s="95"/>
      <c r="HUE224" s="95"/>
      <c r="HUF224" s="95"/>
      <c r="HUG224" s="95"/>
      <c r="HUH224" s="95"/>
      <c r="HUI224" s="95"/>
      <c r="HUJ224" s="95"/>
      <c r="HUK224" s="95"/>
      <c r="HUL224" s="95"/>
      <c r="HUM224" s="95"/>
      <c r="HUN224" s="95"/>
      <c r="HUO224" s="95"/>
      <c r="HUP224" s="95"/>
      <c r="HUQ224" s="95"/>
      <c r="HUR224" s="95"/>
      <c r="HUS224" s="95"/>
      <c r="HUT224" s="95"/>
      <c r="HUU224" s="95"/>
      <c r="HUV224" s="95"/>
      <c r="HUW224" s="95"/>
      <c r="HUX224" s="95"/>
      <c r="HUY224" s="95"/>
      <c r="HUZ224" s="95"/>
      <c r="HVA224" s="95"/>
      <c r="HVB224" s="95"/>
      <c r="HVC224" s="95"/>
      <c r="HVD224" s="95"/>
      <c r="HVE224" s="95"/>
      <c r="HVF224" s="95"/>
      <c r="HVG224" s="95"/>
      <c r="HVH224" s="95"/>
      <c r="HVI224" s="95"/>
      <c r="HVJ224" s="95"/>
      <c r="HVK224" s="95"/>
      <c r="HVL224" s="95"/>
      <c r="HVM224" s="95"/>
      <c r="HVN224" s="95"/>
      <c r="HVO224" s="95"/>
      <c r="HVP224" s="95"/>
      <c r="HVQ224" s="95"/>
      <c r="HVR224" s="95"/>
      <c r="HVS224" s="95"/>
      <c r="HVT224" s="95"/>
      <c r="HVU224" s="95"/>
      <c r="HVV224" s="95"/>
      <c r="HVW224" s="95"/>
      <c r="HVX224" s="95"/>
      <c r="HVY224" s="95"/>
      <c r="HVZ224" s="95"/>
      <c r="HWA224" s="95"/>
      <c r="HWB224" s="95"/>
      <c r="HWC224" s="95"/>
      <c r="HWD224" s="95"/>
      <c r="HWE224" s="95"/>
      <c r="HWF224" s="95"/>
      <c r="HWG224" s="95"/>
      <c r="HWH224" s="95"/>
      <c r="HWI224" s="95"/>
      <c r="HWJ224" s="95"/>
      <c r="HWK224" s="95"/>
      <c r="HWL224" s="95"/>
      <c r="HWM224" s="95"/>
      <c r="HWN224" s="95"/>
      <c r="HWO224" s="95"/>
      <c r="HWP224" s="95"/>
      <c r="HWQ224" s="95"/>
      <c r="HWR224" s="95"/>
      <c r="HWS224" s="95"/>
      <c r="HWT224" s="95"/>
      <c r="HWU224" s="95"/>
      <c r="HWV224" s="95"/>
      <c r="HWW224" s="95"/>
      <c r="HWX224" s="95"/>
      <c r="HWY224" s="95"/>
      <c r="HWZ224" s="95"/>
      <c r="HXA224" s="95"/>
      <c r="HXB224" s="95"/>
      <c r="HXC224" s="95"/>
      <c r="HXD224" s="95"/>
      <c r="HXE224" s="95"/>
      <c r="HXF224" s="95"/>
      <c r="HXG224" s="95"/>
      <c r="HXH224" s="95"/>
      <c r="HXI224" s="95"/>
      <c r="HXJ224" s="95"/>
      <c r="HXK224" s="95"/>
      <c r="HXL224" s="95"/>
      <c r="HXM224" s="95"/>
      <c r="HXN224" s="95"/>
      <c r="HXO224" s="95"/>
      <c r="HXP224" s="95"/>
      <c r="HXQ224" s="95"/>
      <c r="HXR224" s="95"/>
      <c r="HXS224" s="95"/>
      <c r="HXT224" s="95"/>
      <c r="HXU224" s="95"/>
      <c r="HXV224" s="95"/>
      <c r="HXW224" s="95"/>
      <c r="HXX224" s="95"/>
      <c r="HXY224" s="95"/>
      <c r="HXZ224" s="95"/>
      <c r="HYA224" s="95"/>
      <c r="HYB224" s="95"/>
      <c r="HYC224" s="95"/>
      <c r="HYD224" s="95"/>
      <c r="HYE224" s="95"/>
      <c r="HYF224" s="95"/>
      <c r="HYG224" s="95"/>
      <c r="HYH224" s="95"/>
      <c r="HYI224" s="95"/>
      <c r="HYJ224" s="95"/>
      <c r="HYK224" s="95"/>
      <c r="HYL224" s="95"/>
      <c r="HYM224" s="95"/>
      <c r="HYN224" s="95"/>
      <c r="HYO224" s="95"/>
      <c r="HYP224" s="95"/>
      <c r="HYQ224" s="95"/>
      <c r="HYR224" s="95"/>
      <c r="HYS224" s="95"/>
      <c r="HYT224" s="95"/>
      <c r="HYU224" s="95"/>
      <c r="HYV224" s="95"/>
      <c r="HYW224" s="95"/>
      <c r="HYX224" s="95"/>
      <c r="HYY224" s="95"/>
      <c r="HYZ224" s="95"/>
      <c r="HZA224" s="95"/>
      <c r="HZB224" s="95"/>
      <c r="HZC224" s="95"/>
      <c r="HZD224" s="95"/>
      <c r="HZE224" s="95"/>
      <c r="HZF224" s="95"/>
      <c r="HZG224" s="95"/>
      <c r="HZH224" s="95"/>
      <c r="HZI224" s="95"/>
      <c r="HZJ224" s="95"/>
      <c r="HZK224" s="95"/>
      <c r="HZL224" s="95"/>
      <c r="HZM224" s="95"/>
      <c r="HZN224" s="95"/>
      <c r="HZO224" s="95"/>
      <c r="HZP224" s="95"/>
      <c r="HZQ224" s="95"/>
      <c r="HZR224" s="95"/>
      <c r="HZS224" s="95"/>
      <c r="HZT224" s="95"/>
      <c r="HZU224" s="95"/>
      <c r="HZV224" s="95"/>
      <c r="HZW224" s="95"/>
      <c r="HZX224" s="95"/>
      <c r="HZY224" s="95"/>
      <c r="HZZ224" s="95"/>
      <c r="IAA224" s="95"/>
      <c r="IAB224" s="95"/>
      <c r="IAC224" s="95"/>
      <c r="IAD224" s="95"/>
      <c r="IAE224" s="95"/>
      <c r="IAF224" s="95"/>
      <c r="IAG224" s="95"/>
      <c r="IAH224" s="95"/>
      <c r="IAI224" s="95"/>
      <c r="IAJ224" s="95"/>
      <c r="IAK224" s="95"/>
      <c r="IAL224" s="95"/>
      <c r="IAM224" s="95"/>
      <c r="IAN224" s="95"/>
      <c r="IAO224" s="95"/>
      <c r="IAP224" s="95"/>
      <c r="IAQ224" s="95"/>
      <c r="IAR224" s="95"/>
      <c r="IAS224" s="95"/>
      <c r="IAT224" s="95"/>
      <c r="IAU224" s="95"/>
      <c r="IAV224" s="95"/>
      <c r="IAW224" s="95"/>
      <c r="IAX224" s="95"/>
      <c r="IAY224" s="95"/>
      <c r="IAZ224" s="95"/>
      <c r="IBA224" s="95"/>
      <c r="IBB224" s="95"/>
      <c r="IBC224" s="95"/>
      <c r="IBD224" s="95"/>
      <c r="IBE224" s="95"/>
      <c r="IBF224" s="95"/>
      <c r="IBG224" s="95"/>
      <c r="IBH224" s="95"/>
      <c r="IBI224" s="95"/>
      <c r="IBJ224" s="95"/>
      <c r="IBK224" s="95"/>
      <c r="IBL224" s="95"/>
      <c r="IBM224" s="95"/>
      <c r="IBN224" s="95"/>
      <c r="IBO224" s="95"/>
      <c r="IBP224" s="95"/>
      <c r="IBQ224" s="95"/>
      <c r="IBR224" s="95"/>
      <c r="IBS224" s="95"/>
      <c r="IBT224" s="95"/>
      <c r="IBU224" s="95"/>
      <c r="IBV224" s="95"/>
      <c r="IBW224" s="95"/>
      <c r="IBX224" s="95"/>
      <c r="IBY224" s="95"/>
      <c r="IBZ224" s="95"/>
      <c r="ICA224" s="95"/>
      <c r="ICB224" s="95"/>
      <c r="ICC224" s="95"/>
      <c r="ICD224" s="95"/>
      <c r="ICE224" s="95"/>
      <c r="ICF224" s="95"/>
      <c r="ICG224" s="95"/>
      <c r="ICH224" s="95"/>
      <c r="ICI224" s="95"/>
      <c r="ICJ224" s="95"/>
      <c r="ICK224" s="95"/>
      <c r="ICL224" s="95"/>
      <c r="ICM224" s="95"/>
      <c r="ICN224" s="95"/>
      <c r="ICO224" s="95"/>
      <c r="ICP224" s="95"/>
      <c r="ICQ224" s="95"/>
      <c r="ICR224" s="95"/>
      <c r="ICS224" s="95"/>
      <c r="ICT224" s="95"/>
      <c r="ICU224" s="95"/>
      <c r="ICV224" s="95"/>
      <c r="ICW224" s="95"/>
      <c r="ICX224" s="95"/>
      <c r="ICY224" s="95"/>
      <c r="ICZ224" s="95"/>
      <c r="IDA224" s="95"/>
      <c r="IDB224" s="95"/>
      <c r="IDC224" s="95"/>
      <c r="IDD224" s="95"/>
      <c r="IDE224" s="95"/>
      <c r="IDF224" s="95"/>
      <c r="IDG224" s="95"/>
      <c r="IDH224" s="95"/>
      <c r="IDI224" s="95"/>
      <c r="IDJ224" s="95"/>
      <c r="IDK224" s="95"/>
      <c r="IDL224" s="95"/>
      <c r="IDM224" s="95"/>
      <c r="IDN224" s="95"/>
      <c r="IDO224" s="95"/>
      <c r="IDP224" s="95"/>
      <c r="IDQ224" s="95"/>
      <c r="IDR224" s="95"/>
      <c r="IDS224" s="95"/>
      <c r="IDT224" s="95"/>
      <c r="IDU224" s="95"/>
      <c r="IDV224" s="95"/>
      <c r="IDW224" s="95"/>
      <c r="IDX224" s="95"/>
      <c r="IDY224" s="95"/>
      <c r="IDZ224" s="95"/>
      <c r="IEA224" s="95"/>
      <c r="IEB224" s="95"/>
      <c r="IEC224" s="95"/>
      <c r="IED224" s="95"/>
      <c r="IEE224" s="95"/>
      <c r="IEF224" s="95"/>
      <c r="IEG224" s="95"/>
      <c r="IEH224" s="95"/>
      <c r="IEI224" s="95"/>
      <c r="IEJ224" s="95"/>
      <c r="IEK224" s="95"/>
      <c r="IEL224" s="95"/>
      <c r="IEM224" s="95"/>
      <c r="IEN224" s="95"/>
      <c r="IEO224" s="95"/>
      <c r="IEP224" s="95"/>
      <c r="IEQ224" s="95"/>
      <c r="IER224" s="95"/>
      <c r="IES224" s="95"/>
      <c r="IET224" s="95"/>
      <c r="IEU224" s="95"/>
      <c r="IEV224" s="95"/>
      <c r="IEW224" s="95"/>
      <c r="IEX224" s="95"/>
      <c r="IEY224" s="95"/>
      <c r="IEZ224" s="95"/>
      <c r="IFA224" s="95"/>
      <c r="IFB224" s="95"/>
      <c r="IFC224" s="95"/>
      <c r="IFD224" s="95"/>
      <c r="IFE224" s="95"/>
      <c r="IFF224" s="95"/>
      <c r="IFG224" s="95"/>
      <c r="IFH224" s="95"/>
      <c r="IFI224" s="95"/>
      <c r="IFJ224" s="95"/>
      <c r="IFK224" s="95"/>
      <c r="IFL224" s="95"/>
      <c r="IFM224" s="95"/>
      <c r="IFN224" s="95"/>
      <c r="IFO224" s="95"/>
      <c r="IFP224" s="95"/>
      <c r="IFQ224" s="95"/>
      <c r="IFR224" s="95"/>
      <c r="IFS224" s="95"/>
      <c r="IFT224" s="95"/>
      <c r="IFU224" s="95"/>
      <c r="IFV224" s="95"/>
      <c r="IFW224" s="95"/>
      <c r="IFX224" s="95"/>
      <c r="IFY224" s="95"/>
      <c r="IFZ224" s="95"/>
      <c r="IGA224" s="95"/>
      <c r="IGB224" s="95"/>
      <c r="IGC224" s="95"/>
      <c r="IGD224" s="95"/>
      <c r="IGE224" s="95"/>
      <c r="IGF224" s="95"/>
      <c r="IGG224" s="95"/>
      <c r="IGH224" s="95"/>
      <c r="IGI224" s="95"/>
      <c r="IGJ224" s="95"/>
      <c r="IGK224" s="95"/>
      <c r="IGL224" s="95"/>
      <c r="IGM224" s="95"/>
      <c r="IGN224" s="95"/>
      <c r="IGO224" s="95"/>
      <c r="IGP224" s="95"/>
      <c r="IGQ224" s="95"/>
      <c r="IGR224" s="95"/>
      <c r="IGS224" s="95"/>
      <c r="IGT224" s="95"/>
      <c r="IGU224" s="95"/>
      <c r="IGV224" s="95"/>
      <c r="IGW224" s="95"/>
      <c r="IGX224" s="95"/>
      <c r="IGY224" s="95"/>
      <c r="IGZ224" s="95"/>
      <c r="IHA224" s="95"/>
      <c r="IHB224" s="95"/>
      <c r="IHC224" s="95"/>
      <c r="IHD224" s="95"/>
      <c r="IHE224" s="95"/>
      <c r="IHF224" s="95"/>
      <c r="IHG224" s="95"/>
      <c r="IHH224" s="95"/>
      <c r="IHI224" s="95"/>
      <c r="IHJ224" s="95"/>
      <c r="IHK224" s="95"/>
      <c r="IHL224" s="95"/>
      <c r="IHM224" s="95"/>
      <c r="IHN224" s="95"/>
      <c r="IHO224" s="95"/>
      <c r="IHP224" s="95"/>
      <c r="IHQ224" s="95"/>
      <c r="IHR224" s="95"/>
      <c r="IHS224" s="95"/>
      <c r="IHT224" s="95"/>
      <c r="IHU224" s="95"/>
      <c r="IHV224" s="95"/>
      <c r="IHW224" s="95"/>
      <c r="IHX224" s="95"/>
      <c r="IHY224" s="95"/>
      <c r="IHZ224" s="95"/>
      <c r="IIA224" s="95"/>
      <c r="IIB224" s="95"/>
      <c r="IIC224" s="95"/>
      <c r="IID224" s="95"/>
      <c r="IIE224" s="95"/>
      <c r="IIF224" s="95"/>
      <c r="IIG224" s="95"/>
    </row>
    <row r="225" spans="1:6325" s="102" customFormat="1" x14ac:dyDescent="0.2">
      <c r="A225" s="86"/>
      <c r="B225" s="101">
        <v>45846</v>
      </c>
      <c r="C225" s="102">
        <v>0.61075745370370371</v>
      </c>
      <c r="D225" s="103" t="s">
        <v>496</v>
      </c>
      <c r="E225" s="103" t="s">
        <v>538</v>
      </c>
      <c r="F225" s="103" t="s">
        <v>495</v>
      </c>
      <c r="G225" s="103">
        <v>1</v>
      </c>
      <c r="H225" s="103">
        <v>4.7399999999999998E-2</v>
      </c>
      <c r="I225" s="103" t="s">
        <v>19</v>
      </c>
      <c r="J225" s="103"/>
      <c r="K225" s="103"/>
      <c r="L225" s="103"/>
      <c r="M225" s="103"/>
      <c r="N225" s="104"/>
      <c r="O225" s="103"/>
      <c r="P225" s="108"/>
      <c r="Q225" s="95"/>
      <c r="R225" s="95"/>
      <c r="S225" s="95"/>
      <c r="T225" s="95"/>
      <c r="U225" s="95"/>
      <c r="V225" s="95"/>
      <c r="W225" s="95"/>
      <c r="X225" s="95"/>
      <c r="Y225" s="95"/>
      <c r="Z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  <c r="AM225" s="95"/>
      <c r="AN225" s="95"/>
      <c r="AO225" s="95"/>
      <c r="AP225" s="95"/>
      <c r="AQ225" s="95"/>
      <c r="AR225" s="95"/>
      <c r="AS225" s="95"/>
      <c r="AT225" s="95"/>
      <c r="AU225" s="95"/>
      <c r="AV225" s="95"/>
      <c r="AW225" s="95"/>
      <c r="AX225" s="95"/>
      <c r="AY225" s="95"/>
      <c r="AZ225" s="95"/>
      <c r="BA225" s="95"/>
      <c r="BB225" s="95"/>
      <c r="BC225" s="95"/>
      <c r="BD225" s="95"/>
      <c r="BE225" s="95"/>
      <c r="BF225" s="95"/>
      <c r="BG225" s="95"/>
      <c r="BH225" s="95"/>
      <c r="BI225" s="95"/>
      <c r="BJ225" s="95"/>
      <c r="BK225" s="95"/>
      <c r="BL225" s="95"/>
      <c r="BM225" s="95"/>
      <c r="BN225" s="95"/>
      <c r="BO225" s="95"/>
      <c r="BP225" s="95"/>
      <c r="BQ225" s="95"/>
      <c r="BR225" s="95"/>
      <c r="BS225" s="95"/>
      <c r="BT225" s="95"/>
      <c r="BU225" s="95"/>
      <c r="BV225" s="95"/>
      <c r="BW225" s="95"/>
      <c r="BX225" s="95"/>
      <c r="BY225" s="95"/>
      <c r="BZ225" s="95"/>
      <c r="CA225" s="95"/>
      <c r="CB225" s="95"/>
      <c r="CC225" s="95"/>
      <c r="CD225" s="95"/>
      <c r="CE225" s="95"/>
      <c r="CF225" s="95"/>
      <c r="CG225" s="95"/>
      <c r="CH225" s="95"/>
      <c r="CI225" s="95"/>
      <c r="CJ225" s="95"/>
      <c r="CK225" s="95"/>
      <c r="CL225" s="95"/>
      <c r="CM225" s="95"/>
      <c r="CN225" s="95"/>
      <c r="CO225" s="95"/>
      <c r="CP225" s="95"/>
      <c r="CQ225" s="95"/>
      <c r="CR225" s="95"/>
      <c r="CS225" s="95"/>
      <c r="CT225" s="95"/>
      <c r="CU225" s="95"/>
      <c r="CV225" s="95"/>
      <c r="CW225" s="95"/>
      <c r="CX225" s="95"/>
      <c r="CY225" s="95"/>
      <c r="CZ225" s="95"/>
      <c r="DA225" s="95"/>
      <c r="DB225" s="95"/>
      <c r="DC225" s="95"/>
      <c r="DD225" s="95"/>
      <c r="DE225" s="95"/>
      <c r="DF225" s="95"/>
      <c r="DG225" s="95"/>
      <c r="DH225" s="95"/>
      <c r="DI225" s="95"/>
      <c r="DJ225" s="95"/>
      <c r="DK225" s="95"/>
      <c r="DL225" s="95"/>
      <c r="DM225" s="95"/>
      <c r="DN225" s="95"/>
      <c r="DO225" s="95"/>
      <c r="DP225" s="95"/>
      <c r="DQ225" s="95"/>
      <c r="DR225" s="95"/>
      <c r="DS225" s="95"/>
      <c r="DT225" s="95"/>
      <c r="DU225" s="95"/>
      <c r="DV225" s="95"/>
      <c r="DW225" s="95"/>
      <c r="DX225" s="95"/>
      <c r="DY225" s="95"/>
      <c r="DZ225" s="95"/>
      <c r="EA225" s="95"/>
      <c r="EB225" s="95"/>
      <c r="EC225" s="95"/>
      <c r="ED225" s="95"/>
      <c r="EE225" s="95"/>
      <c r="EF225" s="95"/>
      <c r="EG225" s="95"/>
      <c r="EH225" s="95"/>
      <c r="EI225" s="95"/>
      <c r="EJ225" s="95"/>
      <c r="EK225" s="95"/>
      <c r="EL225" s="95"/>
      <c r="EM225" s="95"/>
      <c r="EN225" s="95"/>
      <c r="EO225" s="95"/>
      <c r="EP225" s="95"/>
      <c r="EQ225" s="95"/>
      <c r="ER225" s="95"/>
      <c r="ES225" s="95"/>
      <c r="ET225" s="95"/>
      <c r="EU225" s="95"/>
      <c r="EV225" s="95"/>
      <c r="EW225" s="95"/>
      <c r="EX225" s="95"/>
      <c r="EY225" s="95"/>
      <c r="EZ225" s="95"/>
      <c r="FA225" s="95"/>
      <c r="FB225" s="95"/>
      <c r="FC225" s="95"/>
      <c r="FD225" s="95"/>
      <c r="FE225" s="95"/>
      <c r="FF225" s="95"/>
      <c r="FG225" s="95"/>
      <c r="FH225" s="95"/>
      <c r="FI225" s="95"/>
      <c r="FJ225" s="95"/>
      <c r="FK225" s="95"/>
      <c r="FL225" s="95"/>
      <c r="FM225" s="95"/>
      <c r="FN225" s="95"/>
      <c r="FO225" s="95"/>
      <c r="FP225" s="95"/>
      <c r="FQ225" s="95"/>
      <c r="FR225" s="95"/>
      <c r="FS225" s="95"/>
      <c r="FT225" s="95"/>
      <c r="FU225" s="95"/>
      <c r="FV225" s="95"/>
      <c r="FW225" s="95"/>
      <c r="FX225" s="95"/>
      <c r="FY225" s="95"/>
      <c r="FZ225" s="95"/>
      <c r="GA225" s="95"/>
      <c r="GB225" s="95"/>
      <c r="GC225" s="95"/>
      <c r="GD225" s="95"/>
      <c r="GE225" s="95"/>
      <c r="GF225" s="95"/>
      <c r="GG225" s="95"/>
      <c r="GH225" s="95"/>
      <c r="GI225" s="95"/>
      <c r="GJ225" s="95"/>
      <c r="GK225" s="95"/>
      <c r="GL225" s="95"/>
      <c r="GM225" s="95"/>
      <c r="GN225" s="95"/>
      <c r="GO225" s="95"/>
      <c r="GP225" s="95"/>
      <c r="GQ225" s="95"/>
      <c r="GR225" s="95"/>
      <c r="GS225" s="95"/>
      <c r="GT225" s="95"/>
      <c r="GU225" s="95"/>
      <c r="GV225" s="95"/>
      <c r="GW225" s="95"/>
      <c r="GX225" s="95"/>
      <c r="GY225" s="95"/>
      <c r="GZ225" s="95"/>
      <c r="HA225" s="95"/>
      <c r="HB225" s="95"/>
      <c r="HC225" s="95"/>
      <c r="HD225" s="95"/>
      <c r="HE225" s="95"/>
      <c r="HF225" s="95"/>
      <c r="HG225" s="95"/>
      <c r="HH225" s="95"/>
      <c r="HI225" s="95"/>
      <c r="HJ225" s="95"/>
      <c r="HK225" s="95"/>
      <c r="HL225" s="95"/>
      <c r="HM225" s="95"/>
      <c r="HN225" s="95"/>
      <c r="HO225" s="95"/>
      <c r="HP225" s="95"/>
      <c r="HQ225" s="95"/>
      <c r="HR225" s="95"/>
      <c r="HS225" s="95"/>
      <c r="HT225" s="95"/>
      <c r="HU225" s="95"/>
      <c r="HV225" s="95"/>
      <c r="HW225" s="95"/>
      <c r="HX225" s="95"/>
      <c r="HY225" s="95"/>
      <c r="HZ225" s="95"/>
      <c r="IA225" s="95"/>
      <c r="IB225" s="95"/>
      <c r="IC225" s="95"/>
      <c r="ID225" s="95"/>
      <c r="IE225" s="95"/>
      <c r="IF225" s="95"/>
      <c r="IG225" s="95"/>
      <c r="IH225" s="95"/>
      <c r="II225" s="95"/>
      <c r="IJ225" s="95"/>
      <c r="IK225" s="95"/>
      <c r="IL225" s="95"/>
      <c r="IM225" s="95"/>
      <c r="IN225" s="95"/>
      <c r="IO225" s="95"/>
      <c r="IP225" s="95"/>
      <c r="IQ225" s="95"/>
      <c r="IR225" s="95"/>
      <c r="IS225" s="95"/>
      <c r="IT225" s="95"/>
      <c r="IU225" s="95"/>
      <c r="IV225" s="95"/>
      <c r="IW225" s="95"/>
      <c r="IX225" s="95"/>
      <c r="IY225" s="95"/>
      <c r="IZ225" s="95"/>
      <c r="JA225" s="95"/>
      <c r="JB225" s="95"/>
      <c r="JC225" s="95"/>
      <c r="JD225" s="95"/>
      <c r="JE225" s="95"/>
      <c r="JF225" s="95"/>
      <c r="JG225" s="95"/>
      <c r="JH225" s="95"/>
      <c r="JI225" s="95"/>
      <c r="JJ225" s="95"/>
      <c r="JK225" s="95"/>
      <c r="JL225" s="95"/>
      <c r="JM225" s="95"/>
      <c r="JN225" s="95"/>
      <c r="JO225" s="95"/>
      <c r="JP225" s="95"/>
      <c r="JQ225" s="95"/>
      <c r="JR225" s="95"/>
      <c r="JS225" s="95"/>
      <c r="JT225" s="95"/>
      <c r="JU225" s="95"/>
      <c r="JV225" s="95"/>
      <c r="JW225" s="95"/>
      <c r="JX225" s="95"/>
      <c r="JY225" s="95"/>
      <c r="JZ225" s="95"/>
      <c r="KA225" s="95"/>
      <c r="KB225" s="95"/>
      <c r="KC225" s="95"/>
      <c r="KD225" s="95"/>
      <c r="KE225" s="95"/>
      <c r="KF225" s="95"/>
      <c r="KG225" s="95"/>
      <c r="KH225" s="95"/>
      <c r="KI225" s="95"/>
      <c r="KJ225" s="95"/>
      <c r="KK225" s="95"/>
      <c r="KL225" s="95"/>
      <c r="KM225" s="95"/>
      <c r="KN225" s="95"/>
      <c r="KO225" s="95"/>
      <c r="KP225" s="95"/>
      <c r="KQ225" s="95"/>
      <c r="KR225" s="95"/>
      <c r="KS225" s="95"/>
      <c r="KT225" s="95"/>
      <c r="KU225" s="95"/>
      <c r="KV225" s="95"/>
      <c r="KW225" s="95"/>
      <c r="KX225" s="95"/>
      <c r="KY225" s="95"/>
      <c r="KZ225" s="95"/>
      <c r="LA225" s="95"/>
      <c r="LB225" s="95"/>
      <c r="LC225" s="95"/>
      <c r="LD225" s="95"/>
      <c r="LE225" s="95"/>
      <c r="LF225" s="95"/>
      <c r="LG225" s="95"/>
      <c r="LH225" s="95"/>
      <c r="LI225" s="95"/>
      <c r="LJ225" s="95"/>
      <c r="LK225" s="95"/>
      <c r="LL225" s="95"/>
      <c r="LM225" s="95"/>
      <c r="LN225" s="95"/>
      <c r="LO225" s="95"/>
      <c r="LP225" s="95"/>
      <c r="LQ225" s="95"/>
      <c r="LR225" s="95"/>
      <c r="LS225" s="95"/>
      <c r="LT225" s="95"/>
      <c r="LU225" s="95"/>
      <c r="LV225" s="95"/>
      <c r="LW225" s="95"/>
      <c r="LX225" s="95"/>
      <c r="LY225" s="95"/>
      <c r="LZ225" s="95"/>
      <c r="MA225" s="95"/>
      <c r="MB225" s="95"/>
      <c r="MC225" s="95"/>
      <c r="MD225" s="95"/>
      <c r="ME225" s="95"/>
      <c r="MF225" s="95"/>
      <c r="MG225" s="95"/>
      <c r="MH225" s="95"/>
      <c r="MI225" s="95"/>
      <c r="MJ225" s="95"/>
      <c r="MK225" s="95"/>
      <c r="ML225" s="95"/>
      <c r="MM225" s="95"/>
      <c r="MN225" s="95"/>
      <c r="MO225" s="95"/>
      <c r="MP225" s="95"/>
      <c r="MQ225" s="95"/>
      <c r="MR225" s="95"/>
      <c r="MS225" s="95"/>
      <c r="MT225" s="95"/>
      <c r="MU225" s="95"/>
      <c r="MV225" s="95"/>
      <c r="MW225" s="95"/>
      <c r="MX225" s="95"/>
      <c r="MY225" s="95"/>
      <c r="MZ225" s="95"/>
      <c r="NA225" s="95"/>
      <c r="NB225" s="95"/>
      <c r="NC225" s="95"/>
      <c r="ND225" s="95"/>
      <c r="NE225" s="95"/>
      <c r="NF225" s="95"/>
      <c r="NG225" s="95"/>
      <c r="NH225" s="95"/>
      <c r="NI225" s="95"/>
      <c r="NJ225" s="95"/>
      <c r="NK225" s="95"/>
      <c r="NL225" s="95"/>
      <c r="NM225" s="95"/>
      <c r="NN225" s="95"/>
      <c r="NO225" s="95"/>
      <c r="NP225" s="95"/>
      <c r="NQ225" s="95"/>
      <c r="NR225" s="95"/>
      <c r="NS225" s="95"/>
      <c r="NT225" s="95"/>
      <c r="NU225" s="95"/>
      <c r="NV225" s="95"/>
      <c r="NW225" s="95"/>
      <c r="NX225" s="95"/>
      <c r="NY225" s="95"/>
      <c r="NZ225" s="95"/>
      <c r="OA225" s="95"/>
      <c r="OB225" s="95"/>
      <c r="OC225" s="95"/>
      <c r="OD225" s="95"/>
      <c r="OE225" s="95"/>
      <c r="OF225" s="95"/>
      <c r="OG225" s="95"/>
      <c r="OH225" s="95"/>
      <c r="OI225" s="95"/>
      <c r="OJ225" s="95"/>
      <c r="OK225" s="95"/>
      <c r="OL225" s="95"/>
      <c r="OM225" s="95"/>
      <c r="ON225" s="95"/>
      <c r="OO225" s="95"/>
      <c r="OP225" s="95"/>
      <c r="OQ225" s="95"/>
      <c r="OR225" s="95"/>
      <c r="OS225" s="95"/>
      <c r="OT225" s="95"/>
      <c r="OU225" s="95"/>
      <c r="OV225" s="95"/>
      <c r="OW225" s="95"/>
      <c r="OX225" s="95"/>
      <c r="OY225" s="95"/>
      <c r="OZ225" s="95"/>
      <c r="PA225" s="95"/>
      <c r="PB225" s="95"/>
      <c r="PC225" s="95"/>
      <c r="PD225" s="95"/>
      <c r="PE225" s="95"/>
      <c r="PF225" s="95"/>
      <c r="PG225" s="95"/>
      <c r="PH225" s="95"/>
      <c r="PI225" s="95"/>
      <c r="PJ225" s="95"/>
      <c r="PK225" s="95"/>
      <c r="PL225" s="95"/>
      <c r="PM225" s="95"/>
      <c r="PN225" s="95"/>
      <c r="PO225" s="95"/>
      <c r="PP225" s="95"/>
      <c r="PQ225" s="95"/>
      <c r="PR225" s="95"/>
      <c r="PS225" s="95"/>
      <c r="PT225" s="95"/>
      <c r="PU225" s="95"/>
      <c r="PV225" s="95"/>
      <c r="PW225" s="95"/>
      <c r="PX225" s="95"/>
      <c r="PY225" s="95"/>
      <c r="PZ225" s="95"/>
      <c r="QA225" s="95"/>
      <c r="QB225" s="95"/>
      <c r="QC225" s="95"/>
      <c r="QD225" s="95"/>
      <c r="QE225" s="95"/>
      <c r="QF225" s="95"/>
      <c r="QG225" s="95"/>
      <c r="QH225" s="95"/>
      <c r="QI225" s="95"/>
      <c r="QJ225" s="95"/>
      <c r="QK225" s="95"/>
      <c r="QL225" s="95"/>
      <c r="QM225" s="95"/>
      <c r="QN225" s="95"/>
      <c r="QO225" s="95"/>
      <c r="QP225" s="95"/>
      <c r="QQ225" s="95"/>
      <c r="QR225" s="95"/>
      <c r="QS225" s="95"/>
      <c r="QT225" s="95"/>
      <c r="QU225" s="95"/>
      <c r="QV225" s="95"/>
      <c r="QW225" s="95"/>
      <c r="QX225" s="95"/>
      <c r="QY225" s="95"/>
      <c r="QZ225" s="95"/>
      <c r="RA225" s="95"/>
      <c r="RB225" s="95"/>
      <c r="RC225" s="95"/>
      <c r="RD225" s="95"/>
      <c r="RE225" s="95"/>
      <c r="RF225" s="95"/>
      <c r="RG225" s="95"/>
      <c r="RH225" s="95"/>
      <c r="RI225" s="95"/>
      <c r="RJ225" s="95"/>
      <c r="RK225" s="95"/>
      <c r="RL225" s="95"/>
      <c r="RM225" s="95"/>
      <c r="RN225" s="95"/>
      <c r="RO225" s="95"/>
      <c r="RP225" s="95"/>
      <c r="RQ225" s="95"/>
      <c r="RR225" s="95"/>
      <c r="RS225" s="95"/>
      <c r="RT225" s="95"/>
      <c r="RU225" s="95"/>
      <c r="RV225" s="95"/>
      <c r="RW225" s="95"/>
      <c r="RX225" s="95"/>
      <c r="RY225" s="95"/>
      <c r="RZ225" s="95"/>
      <c r="SA225" s="95"/>
      <c r="SB225" s="95"/>
      <c r="SC225" s="95"/>
      <c r="SD225" s="95"/>
      <c r="SE225" s="95"/>
      <c r="SF225" s="95"/>
      <c r="SG225" s="95"/>
      <c r="SH225" s="95"/>
      <c r="SI225" s="95"/>
      <c r="SJ225" s="95"/>
      <c r="SK225" s="95"/>
      <c r="SL225" s="95"/>
      <c r="SM225" s="95"/>
      <c r="SN225" s="95"/>
      <c r="SO225" s="95"/>
      <c r="SP225" s="95"/>
      <c r="SQ225" s="95"/>
      <c r="SR225" s="95"/>
      <c r="SS225" s="95"/>
      <c r="ST225" s="95"/>
      <c r="SU225" s="95"/>
      <c r="SV225" s="95"/>
      <c r="SW225" s="95"/>
      <c r="SX225" s="95"/>
      <c r="SY225" s="95"/>
      <c r="SZ225" s="95"/>
      <c r="TA225" s="95"/>
      <c r="TB225" s="95"/>
      <c r="TC225" s="95"/>
      <c r="TD225" s="95"/>
      <c r="TE225" s="95"/>
      <c r="TF225" s="95"/>
      <c r="TG225" s="95"/>
      <c r="TH225" s="95"/>
      <c r="TI225" s="95"/>
      <c r="TJ225" s="95"/>
      <c r="TK225" s="95"/>
      <c r="TL225" s="95"/>
      <c r="TM225" s="95"/>
      <c r="TN225" s="95"/>
      <c r="TO225" s="95"/>
      <c r="TP225" s="95"/>
      <c r="TQ225" s="95"/>
      <c r="TR225" s="95"/>
      <c r="TS225" s="95"/>
      <c r="TT225" s="95"/>
      <c r="TU225" s="95"/>
      <c r="TV225" s="95"/>
      <c r="TW225" s="95"/>
      <c r="TX225" s="95"/>
      <c r="TY225" s="95"/>
      <c r="TZ225" s="95"/>
      <c r="UA225" s="95"/>
      <c r="UB225" s="95"/>
      <c r="UC225" s="95"/>
      <c r="UD225" s="95"/>
      <c r="UE225" s="95"/>
      <c r="UF225" s="95"/>
      <c r="UG225" s="95"/>
      <c r="UH225" s="95"/>
      <c r="UI225" s="95"/>
      <c r="UJ225" s="95"/>
      <c r="UK225" s="95"/>
      <c r="UL225" s="95"/>
      <c r="UM225" s="95"/>
      <c r="UN225" s="95"/>
      <c r="UO225" s="95"/>
      <c r="UP225" s="95"/>
      <c r="UQ225" s="95"/>
      <c r="UR225" s="95"/>
      <c r="US225" s="95"/>
      <c r="UT225" s="95"/>
      <c r="UU225" s="95"/>
      <c r="UV225" s="95"/>
      <c r="UW225" s="95"/>
      <c r="UX225" s="95"/>
      <c r="UY225" s="95"/>
      <c r="UZ225" s="95"/>
      <c r="VA225" s="95"/>
      <c r="VB225" s="95"/>
      <c r="VC225" s="95"/>
      <c r="VD225" s="95"/>
      <c r="VE225" s="95"/>
      <c r="VF225" s="95"/>
      <c r="VG225" s="95"/>
      <c r="VH225" s="95"/>
      <c r="VI225" s="95"/>
      <c r="VJ225" s="95"/>
      <c r="VK225" s="95"/>
      <c r="VL225" s="95"/>
      <c r="VM225" s="95"/>
      <c r="VN225" s="95"/>
      <c r="VO225" s="95"/>
      <c r="VP225" s="95"/>
      <c r="VQ225" s="95"/>
      <c r="VR225" s="95"/>
      <c r="VS225" s="95"/>
      <c r="VT225" s="95"/>
      <c r="VU225" s="95"/>
      <c r="VV225" s="95"/>
      <c r="VW225" s="95"/>
      <c r="VX225" s="95"/>
      <c r="VY225" s="95"/>
      <c r="VZ225" s="95"/>
      <c r="WA225" s="95"/>
      <c r="WB225" s="95"/>
      <c r="WC225" s="95"/>
      <c r="WD225" s="95"/>
      <c r="WE225" s="95"/>
      <c r="WF225" s="95"/>
      <c r="WG225" s="95"/>
      <c r="WH225" s="95"/>
      <c r="WI225" s="95"/>
      <c r="WJ225" s="95"/>
      <c r="WK225" s="95"/>
      <c r="WL225" s="95"/>
      <c r="WM225" s="95"/>
      <c r="WN225" s="95"/>
      <c r="WO225" s="95"/>
      <c r="WP225" s="95"/>
      <c r="WQ225" s="95"/>
      <c r="WR225" s="95"/>
      <c r="WS225" s="95"/>
      <c r="WT225" s="95"/>
      <c r="WU225" s="95"/>
      <c r="WV225" s="95"/>
      <c r="WW225" s="95"/>
      <c r="WX225" s="95"/>
      <c r="WY225" s="95"/>
      <c r="WZ225" s="95"/>
      <c r="XA225" s="95"/>
      <c r="XB225" s="95"/>
      <c r="XC225" s="95"/>
      <c r="XD225" s="95"/>
      <c r="XE225" s="95"/>
      <c r="XF225" s="95"/>
      <c r="XG225" s="95"/>
      <c r="XH225" s="95"/>
      <c r="XI225" s="95"/>
      <c r="XJ225" s="95"/>
      <c r="XK225" s="95"/>
      <c r="XL225" s="95"/>
      <c r="XM225" s="95"/>
      <c r="XN225" s="95"/>
      <c r="XO225" s="95"/>
      <c r="XP225" s="95"/>
      <c r="XQ225" s="95"/>
      <c r="XR225" s="95"/>
      <c r="XS225" s="95"/>
      <c r="XT225" s="95"/>
      <c r="XU225" s="95"/>
      <c r="XV225" s="95"/>
      <c r="XW225" s="95"/>
      <c r="XX225" s="95"/>
      <c r="XY225" s="95"/>
      <c r="XZ225" s="95"/>
      <c r="YA225" s="95"/>
      <c r="YB225" s="95"/>
      <c r="YC225" s="95"/>
      <c r="YD225" s="95"/>
      <c r="YE225" s="95"/>
      <c r="YF225" s="95"/>
      <c r="YG225" s="95"/>
      <c r="YH225" s="95"/>
      <c r="YI225" s="95"/>
      <c r="YJ225" s="95"/>
      <c r="YK225" s="95"/>
      <c r="YL225" s="95"/>
      <c r="YM225" s="95"/>
      <c r="YN225" s="95"/>
      <c r="YO225" s="95"/>
      <c r="YP225" s="95"/>
      <c r="YQ225" s="95"/>
      <c r="YR225" s="95"/>
      <c r="YS225" s="95"/>
      <c r="YT225" s="95"/>
      <c r="YU225" s="95"/>
      <c r="YV225" s="95"/>
      <c r="YW225" s="95"/>
      <c r="YX225" s="95"/>
      <c r="YY225" s="95"/>
      <c r="YZ225" s="95"/>
      <c r="ZA225" s="95"/>
      <c r="ZB225" s="95"/>
      <c r="ZC225" s="95"/>
      <c r="ZD225" s="95"/>
      <c r="ZE225" s="95"/>
      <c r="ZF225" s="95"/>
      <c r="ZG225" s="95"/>
      <c r="ZH225" s="95"/>
      <c r="ZI225" s="95"/>
      <c r="ZJ225" s="95"/>
      <c r="ZK225" s="95"/>
      <c r="ZL225" s="95"/>
      <c r="ZM225" s="95"/>
      <c r="ZN225" s="95"/>
      <c r="ZO225" s="95"/>
      <c r="ZP225" s="95"/>
      <c r="ZQ225" s="95"/>
      <c r="ZR225" s="95"/>
      <c r="ZS225" s="95"/>
      <c r="ZT225" s="95"/>
      <c r="ZU225" s="95"/>
      <c r="ZV225" s="95"/>
      <c r="ZW225" s="95"/>
      <c r="ZX225" s="95"/>
      <c r="ZY225" s="95"/>
      <c r="ZZ225" s="95"/>
      <c r="AAA225" s="95"/>
      <c r="AAB225" s="95"/>
      <c r="AAC225" s="95"/>
      <c r="AAD225" s="95"/>
      <c r="AAE225" s="95"/>
      <c r="AAF225" s="95"/>
      <c r="AAG225" s="95"/>
      <c r="AAH225" s="95"/>
      <c r="AAI225" s="95"/>
      <c r="AAJ225" s="95"/>
      <c r="AAK225" s="95"/>
      <c r="AAL225" s="95"/>
      <c r="AAM225" s="95"/>
      <c r="AAN225" s="95"/>
      <c r="AAO225" s="95"/>
      <c r="AAP225" s="95"/>
      <c r="AAQ225" s="95"/>
      <c r="AAR225" s="95"/>
      <c r="AAS225" s="95"/>
      <c r="AAT225" s="95"/>
      <c r="AAU225" s="95"/>
      <c r="AAV225" s="95"/>
      <c r="AAW225" s="95"/>
      <c r="AAX225" s="95"/>
      <c r="AAY225" s="95"/>
      <c r="AAZ225" s="95"/>
      <c r="ABA225" s="95"/>
      <c r="ABB225" s="95"/>
      <c r="ABC225" s="95"/>
      <c r="ABD225" s="95"/>
      <c r="ABE225" s="95"/>
      <c r="ABF225" s="95"/>
      <c r="ABG225" s="95"/>
      <c r="ABH225" s="95"/>
      <c r="ABI225" s="95"/>
      <c r="ABJ225" s="95"/>
      <c r="ABK225" s="95"/>
      <c r="ABL225" s="95"/>
      <c r="ABM225" s="95"/>
      <c r="ABN225" s="95"/>
      <c r="ABO225" s="95"/>
      <c r="ABP225" s="95"/>
      <c r="ABQ225" s="95"/>
      <c r="ABR225" s="95"/>
      <c r="ABS225" s="95"/>
      <c r="ABT225" s="95"/>
      <c r="ABU225" s="95"/>
      <c r="ABV225" s="95"/>
      <c r="ABW225" s="95"/>
      <c r="ABX225" s="95"/>
      <c r="ABY225" s="95"/>
      <c r="ABZ225" s="95"/>
      <c r="ACA225" s="95"/>
      <c r="ACB225" s="95"/>
      <c r="ACC225" s="95"/>
      <c r="ACD225" s="95"/>
      <c r="ACE225" s="95"/>
      <c r="ACF225" s="95"/>
      <c r="ACG225" s="95"/>
      <c r="ACH225" s="95"/>
      <c r="ACI225" s="95"/>
      <c r="ACJ225" s="95"/>
      <c r="ACK225" s="95"/>
      <c r="ACL225" s="95"/>
      <c r="ACM225" s="95"/>
      <c r="ACN225" s="95"/>
      <c r="ACO225" s="95"/>
      <c r="ACP225" s="95"/>
      <c r="ACQ225" s="95"/>
      <c r="ACR225" s="95"/>
      <c r="ACS225" s="95"/>
      <c r="ACT225" s="95"/>
      <c r="ACU225" s="95"/>
      <c r="ACV225" s="95"/>
      <c r="ACW225" s="95"/>
      <c r="ACX225" s="95"/>
      <c r="ACY225" s="95"/>
      <c r="ACZ225" s="95"/>
      <c r="ADA225" s="95"/>
      <c r="ADB225" s="95"/>
      <c r="ADC225" s="95"/>
      <c r="ADD225" s="95"/>
      <c r="ADE225" s="95"/>
      <c r="ADF225" s="95"/>
      <c r="ADG225" s="95"/>
      <c r="ADH225" s="95"/>
      <c r="ADI225" s="95"/>
      <c r="ADJ225" s="95"/>
      <c r="ADK225" s="95"/>
      <c r="ADL225" s="95"/>
      <c r="ADM225" s="95"/>
      <c r="ADN225" s="95"/>
      <c r="ADO225" s="95"/>
      <c r="ADP225" s="95"/>
      <c r="ADQ225" s="95"/>
      <c r="ADR225" s="95"/>
      <c r="ADS225" s="95"/>
      <c r="ADT225" s="95"/>
      <c r="ADU225" s="95"/>
      <c r="ADV225" s="95"/>
      <c r="ADW225" s="95"/>
      <c r="ADX225" s="95"/>
      <c r="ADY225" s="95"/>
      <c r="ADZ225" s="95"/>
      <c r="AEA225" s="95"/>
      <c r="AEB225" s="95"/>
      <c r="AEC225" s="95"/>
      <c r="AED225" s="95"/>
      <c r="AEE225" s="95"/>
      <c r="AEF225" s="95"/>
      <c r="AEG225" s="95"/>
      <c r="AEH225" s="95"/>
      <c r="AEI225" s="95"/>
      <c r="AEJ225" s="95"/>
      <c r="AEK225" s="95"/>
      <c r="AEL225" s="95"/>
      <c r="AEM225" s="95"/>
      <c r="AEN225" s="95"/>
      <c r="AEO225" s="95"/>
      <c r="AEP225" s="95"/>
      <c r="AEQ225" s="95"/>
      <c r="AER225" s="95"/>
      <c r="AES225" s="95"/>
      <c r="AET225" s="95"/>
      <c r="AEU225" s="95"/>
      <c r="AEV225" s="95"/>
      <c r="AEW225" s="95"/>
      <c r="AEX225" s="95"/>
      <c r="AEY225" s="95"/>
      <c r="AEZ225" s="95"/>
      <c r="AFA225" s="95"/>
      <c r="AFB225" s="95"/>
      <c r="AFC225" s="95"/>
      <c r="AFD225" s="95"/>
      <c r="AFE225" s="95"/>
      <c r="AFF225" s="95"/>
      <c r="AFG225" s="95"/>
      <c r="AFH225" s="95"/>
      <c r="AFI225" s="95"/>
      <c r="AFJ225" s="95"/>
      <c r="AFK225" s="95"/>
      <c r="AFL225" s="95"/>
      <c r="AFM225" s="95"/>
      <c r="AFN225" s="95"/>
      <c r="AFO225" s="95"/>
      <c r="AFP225" s="95"/>
      <c r="AFQ225" s="95"/>
      <c r="AFR225" s="95"/>
      <c r="AFS225" s="95"/>
      <c r="AFT225" s="95"/>
      <c r="AFU225" s="95"/>
      <c r="AFV225" s="95"/>
      <c r="AFW225" s="95"/>
      <c r="AFX225" s="95"/>
      <c r="AFY225" s="95"/>
      <c r="AFZ225" s="95"/>
      <c r="AGA225" s="95"/>
      <c r="AGB225" s="95"/>
      <c r="AGC225" s="95"/>
      <c r="AGD225" s="95"/>
      <c r="AGE225" s="95"/>
      <c r="AGF225" s="95"/>
      <c r="AGG225" s="95"/>
      <c r="AGH225" s="95"/>
      <c r="AGI225" s="95"/>
      <c r="AGJ225" s="95"/>
      <c r="AGK225" s="95"/>
      <c r="AGL225" s="95"/>
      <c r="AGM225" s="95"/>
      <c r="AGN225" s="95"/>
      <c r="AGO225" s="95"/>
      <c r="AGP225" s="95"/>
      <c r="AGQ225" s="95"/>
      <c r="AGR225" s="95"/>
      <c r="AGS225" s="95"/>
      <c r="AGT225" s="95"/>
      <c r="AGU225" s="95"/>
      <c r="AGV225" s="95"/>
      <c r="AGW225" s="95"/>
      <c r="AGX225" s="95"/>
      <c r="AGY225" s="95"/>
      <c r="AGZ225" s="95"/>
      <c r="AHA225" s="95"/>
      <c r="AHB225" s="95"/>
      <c r="AHC225" s="95"/>
      <c r="AHD225" s="95"/>
      <c r="AHE225" s="95"/>
      <c r="AHF225" s="95"/>
      <c r="AHG225" s="95"/>
      <c r="AHH225" s="95"/>
      <c r="AHI225" s="95"/>
      <c r="AHJ225" s="95"/>
      <c r="AHK225" s="95"/>
      <c r="AHL225" s="95"/>
      <c r="AHM225" s="95"/>
      <c r="AHN225" s="95"/>
      <c r="AHO225" s="95"/>
      <c r="AHP225" s="95"/>
      <c r="AHQ225" s="95"/>
      <c r="AHR225" s="95"/>
      <c r="AHS225" s="95"/>
      <c r="AHT225" s="95"/>
      <c r="AHU225" s="95"/>
      <c r="AHV225" s="95"/>
      <c r="AHW225" s="95"/>
      <c r="AHX225" s="95"/>
      <c r="AHY225" s="95"/>
      <c r="AHZ225" s="95"/>
      <c r="AIA225" s="95"/>
      <c r="AIB225" s="95"/>
      <c r="AIC225" s="95"/>
      <c r="AID225" s="95"/>
      <c r="AIE225" s="95"/>
      <c r="AIF225" s="95"/>
      <c r="AIG225" s="95"/>
      <c r="AIH225" s="95"/>
      <c r="AII225" s="95"/>
      <c r="AIJ225" s="95"/>
      <c r="AIK225" s="95"/>
      <c r="AIL225" s="95"/>
      <c r="AIM225" s="95"/>
      <c r="AIN225" s="95"/>
      <c r="AIO225" s="95"/>
      <c r="AIP225" s="95"/>
      <c r="AIQ225" s="95"/>
      <c r="AIR225" s="95"/>
      <c r="AIS225" s="95"/>
      <c r="AIT225" s="95"/>
      <c r="AIU225" s="95"/>
      <c r="AIV225" s="95"/>
      <c r="AIW225" s="95"/>
      <c r="AIX225" s="95"/>
      <c r="AIY225" s="95"/>
      <c r="AIZ225" s="95"/>
      <c r="AJA225" s="95"/>
      <c r="AJB225" s="95"/>
      <c r="AJC225" s="95"/>
      <c r="AJD225" s="95"/>
      <c r="AJE225" s="95"/>
      <c r="AJF225" s="95"/>
      <c r="AJG225" s="95"/>
      <c r="AJH225" s="95"/>
      <c r="AJI225" s="95"/>
      <c r="AJJ225" s="95"/>
      <c r="AJK225" s="95"/>
      <c r="AJL225" s="95"/>
      <c r="AJM225" s="95"/>
      <c r="AJN225" s="95"/>
      <c r="AJO225" s="95"/>
      <c r="AJP225" s="95"/>
      <c r="AJQ225" s="95"/>
      <c r="AJR225" s="95"/>
      <c r="AJS225" s="95"/>
      <c r="AJT225" s="95"/>
      <c r="AJU225" s="95"/>
      <c r="AJV225" s="95"/>
      <c r="AJW225" s="95"/>
      <c r="AJX225" s="95"/>
      <c r="AJY225" s="95"/>
      <c r="AJZ225" s="95"/>
      <c r="AKA225" s="95"/>
      <c r="AKB225" s="95"/>
      <c r="AKC225" s="95"/>
      <c r="AKD225" s="95"/>
      <c r="AKE225" s="95"/>
      <c r="AKF225" s="95"/>
      <c r="AKG225" s="95"/>
      <c r="AKH225" s="95"/>
      <c r="AKI225" s="95"/>
      <c r="AKJ225" s="95"/>
      <c r="AKK225" s="95"/>
      <c r="AKL225" s="95"/>
      <c r="AKM225" s="95"/>
      <c r="AKN225" s="95"/>
      <c r="AKO225" s="95"/>
      <c r="AKP225" s="95"/>
      <c r="AKQ225" s="95"/>
      <c r="AKR225" s="95"/>
      <c r="AKS225" s="95"/>
      <c r="AKT225" s="95"/>
      <c r="AKU225" s="95"/>
      <c r="AKV225" s="95"/>
      <c r="AKW225" s="95"/>
      <c r="AKX225" s="95"/>
      <c r="AKY225" s="95"/>
      <c r="AKZ225" s="95"/>
      <c r="ALA225" s="95"/>
      <c r="ALB225" s="95"/>
      <c r="ALC225" s="95"/>
      <c r="ALD225" s="95"/>
      <c r="ALE225" s="95"/>
      <c r="ALF225" s="95"/>
      <c r="ALG225" s="95"/>
      <c r="ALH225" s="95"/>
      <c r="ALI225" s="95"/>
      <c r="ALJ225" s="95"/>
      <c r="ALK225" s="95"/>
      <c r="ALL225" s="95"/>
      <c r="ALM225" s="95"/>
      <c r="ALN225" s="95"/>
      <c r="ALO225" s="95"/>
      <c r="ALP225" s="95"/>
      <c r="ALQ225" s="95"/>
      <c r="ALR225" s="95"/>
      <c r="ALS225" s="95"/>
      <c r="ALT225" s="95"/>
      <c r="ALU225" s="95"/>
      <c r="ALV225" s="95"/>
      <c r="ALW225" s="95"/>
      <c r="ALX225" s="95"/>
      <c r="ALY225" s="95"/>
      <c r="ALZ225" s="95"/>
      <c r="AMA225" s="95"/>
      <c r="AMB225" s="95"/>
      <c r="AMC225" s="95"/>
      <c r="AMD225" s="95"/>
      <c r="AME225" s="95"/>
      <c r="AMF225" s="95"/>
      <c r="AMG225" s="95"/>
      <c r="AMH225" s="95"/>
      <c r="AMI225" s="95"/>
      <c r="AMJ225" s="95"/>
      <c r="AMK225" s="95"/>
      <c r="AML225" s="95"/>
      <c r="AMM225" s="95"/>
      <c r="AMN225" s="95"/>
      <c r="AMO225" s="95"/>
      <c r="AMP225" s="95"/>
      <c r="AMQ225" s="95"/>
      <c r="AMR225" s="95"/>
      <c r="AMS225" s="95"/>
      <c r="AMT225" s="95"/>
      <c r="AMU225" s="95"/>
      <c r="AMV225" s="95"/>
      <c r="AMW225" s="95"/>
      <c r="AMX225" s="95"/>
      <c r="AMY225" s="95"/>
      <c r="AMZ225" s="95"/>
      <c r="ANA225" s="95"/>
      <c r="ANB225" s="95"/>
      <c r="ANC225" s="95"/>
      <c r="AND225" s="95"/>
      <c r="ANE225" s="95"/>
      <c r="ANF225" s="95"/>
      <c r="ANG225" s="95"/>
      <c r="ANH225" s="95"/>
      <c r="ANI225" s="95"/>
      <c r="ANJ225" s="95"/>
      <c r="ANK225" s="95"/>
      <c r="ANL225" s="95"/>
      <c r="ANM225" s="95"/>
      <c r="ANN225" s="95"/>
      <c r="ANO225" s="95"/>
      <c r="ANP225" s="95"/>
      <c r="ANQ225" s="95"/>
      <c r="ANR225" s="95"/>
      <c r="ANS225" s="95"/>
      <c r="ANT225" s="95"/>
      <c r="ANU225" s="95"/>
      <c r="ANV225" s="95"/>
      <c r="ANW225" s="95"/>
      <c r="ANX225" s="95"/>
      <c r="ANY225" s="95"/>
      <c r="ANZ225" s="95"/>
      <c r="AOA225" s="95"/>
      <c r="AOB225" s="95"/>
      <c r="AOC225" s="95"/>
      <c r="AOD225" s="95"/>
      <c r="AOE225" s="95"/>
      <c r="AOF225" s="95"/>
      <c r="AOG225" s="95"/>
      <c r="AOH225" s="95"/>
      <c r="AOI225" s="95"/>
      <c r="AOJ225" s="95"/>
      <c r="AOK225" s="95"/>
      <c r="AOL225" s="95"/>
      <c r="AOM225" s="95"/>
      <c r="AON225" s="95"/>
      <c r="AOO225" s="95"/>
      <c r="AOP225" s="95"/>
      <c r="AOQ225" s="95"/>
      <c r="AOR225" s="95"/>
      <c r="AOS225" s="95"/>
      <c r="AOT225" s="95"/>
      <c r="AOU225" s="95"/>
      <c r="AOV225" s="95"/>
      <c r="AOW225" s="95"/>
      <c r="AOX225" s="95"/>
      <c r="AOY225" s="95"/>
      <c r="AOZ225" s="95"/>
      <c r="APA225" s="95"/>
      <c r="APB225" s="95"/>
      <c r="APC225" s="95"/>
      <c r="APD225" s="95"/>
      <c r="APE225" s="95"/>
      <c r="APF225" s="95"/>
      <c r="APG225" s="95"/>
      <c r="APH225" s="95"/>
      <c r="API225" s="95"/>
      <c r="APJ225" s="95"/>
      <c r="APK225" s="95"/>
      <c r="APL225" s="95"/>
      <c r="APM225" s="95"/>
      <c r="APN225" s="95"/>
      <c r="APO225" s="95"/>
      <c r="APP225" s="95"/>
      <c r="APQ225" s="95"/>
      <c r="APR225" s="95"/>
      <c r="APS225" s="95"/>
      <c r="APT225" s="95"/>
      <c r="APU225" s="95"/>
      <c r="APV225" s="95"/>
      <c r="APW225" s="95"/>
      <c r="APX225" s="95"/>
      <c r="APY225" s="95"/>
      <c r="APZ225" s="95"/>
      <c r="AQA225" s="95"/>
      <c r="AQB225" s="95"/>
      <c r="AQC225" s="95"/>
      <c r="AQD225" s="95"/>
      <c r="AQE225" s="95"/>
      <c r="AQF225" s="95"/>
      <c r="AQG225" s="95"/>
      <c r="AQH225" s="95"/>
      <c r="AQI225" s="95"/>
      <c r="AQJ225" s="95"/>
      <c r="AQK225" s="95"/>
      <c r="AQL225" s="95"/>
      <c r="AQM225" s="95"/>
      <c r="AQN225" s="95"/>
      <c r="AQO225" s="95"/>
      <c r="AQP225" s="95"/>
      <c r="AQQ225" s="95"/>
      <c r="AQR225" s="95"/>
      <c r="AQS225" s="95"/>
      <c r="AQT225" s="95"/>
      <c r="AQU225" s="95"/>
      <c r="AQV225" s="95"/>
      <c r="AQW225" s="95"/>
      <c r="AQX225" s="95"/>
      <c r="AQY225" s="95"/>
      <c r="AQZ225" s="95"/>
      <c r="ARA225" s="95"/>
      <c r="ARB225" s="95"/>
      <c r="ARC225" s="95"/>
      <c r="ARD225" s="95"/>
      <c r="ARE225" s="95"/>
      <c r="ARF225" s="95"/>
      <c r="ARG225" s="95"/>
      <c r="ARH225" s="95"/>
      <c r="ARI225" s="95"/>
      <c r="ARJ225" s="95"/>
      <c r="ARK225" s="95"/>
      <c r="ARL225" s="95"/>
      <c r="ARM225" s="95"/>
      <c r="ARN225" s="95"/>
      <c r="ARO225" s="95"/>
      <c r="ARP225" s="95"/>
      <c r="ARQ225" s="95"/>
      <c r="ARR225" s="95"/>
      <c r="ARS225" s="95"/>
      <c r="ART225" s="95"/>
      <c r="ARU225" s="95"/>
      <c r="ARV225" s="95"/>
      <c r="ARW225" s="95"/>
      <c r="ARX225" s="95"/>
      <c r="ARY225" s="95"/>
      <c r="ARZ225" s="95"/>
      <c r="ASA225" s="95"/>
      <c r="ASB225" s="95"/>
      <c r="ASC225" s="95"/>
      <c r="ASD225" s="95"/>
      <c r="ASE225" s="95"/>
      <c r="ASF225" s="95"/>
      <c r="ASG225" s="95"/>
      <c r="ASH225" s="95"/>
      <c r="ASI225" s="95"/>
      <c r="ASJ225" s="95"/>
      <c r="ASK225" s="95"/>
      <c r="ASL225" s="95"/>
      <c r="ASM225" s="95"/>
      <c r="ASN225" s="95"/>
      <c r="ASO225" s="95"/>
      <c r="ASP225" s="95"/>
      <c r="ASQ225" s="95"/>
      <c r="ASR225" s="95"/>
      <c r="ASS225" s="95"/>
      <c r="AST225" s="95"/>
      <c r="ASU225" s="95"/>
      <c r="ASV225" s="95"/>
      <c r="ASW225" s="95"/>
      <c r="ASX225" s="95"/>
      <c r="ASY225" s="95"/>
      <c r="ASZ225" s="95"/>
      <c r="ATA225" s="95"/>
      <c r="ATB225" s="95"/>
      <c r="ATC225" s="95"/>
      <c r="ATD225" s="95"/>
      <c r="ATE225" s="95"/>
      <c r="ATF225" s="95"/>
      <c r="ATG225" s="95"/>
      <c r="ATH225" s="95"/>
      <c r="ATI225" s="95"/>
      <c r="ATJ225" s="95"/>
      <c r="ATK225" s="95"/>
      <c r="ATL225" s="95"/>
      <c r="ATM225" s="95"/>
      <c r="ATN225" s="95"/>
      <c r="ATO225" s="95"/>
      <c r="ATP225" s="95"/>
      <c r="ATQ225" s="95"/>
      <c r="ATR225" s="95"/>
      <c r="ATS225" s="95"/>
      <c r="ATT225" s="95"/>
      <c r="ATU225" s="95"/>
      <c r="ATV225" s="95"/>
      <c r="ATW225" s="95"/>
      <c r="ATX225" s="95"/>
      <c r="ATY225" s="95"/>
      <c r="ATZ225" s="95"/>
      <c r="AUA225" s="95"/>
      <c r="AUB225" s="95"/>
      <c r="AUC225" s="95"/>
      <c r="AUD225" s="95"/>
      <c r="AUE225" s="95"/>
      <c r="AUF225" s="95"/>
      <c r="AUG225" s="95"/>
      <c r="AUH225" s="95"/>
      <c r="AUI225" s="95"/>
      <c r="AUJ225" s="95"/>
      <c r="AUK225" s="95"/>
      <c r="AUL225" s="95"/>
      <c r="AUM225" s="95"/>
      <c r="AUN225" s="95"/>
      <c r="AUO225" s="95"/>
      <c r="AUP225" s="95"/>
      <c r="AUQ225" s="95"/>
      <c r="AUR225" s="95"/>
      <c r="AUS225" s="95"/>
      <c r="AUT225" s="95"/>
      <c r="AUU225" s="95"/>
      <c r="AUV225" s="95"/>
      <c r="AUW225" s="95"/>
      <c r="AUX225" s="95"/>
      <c r="AUY225" s="95"/>
      <c r="AUZ225" s="95"/>
      <c r="AVA225" s="95"/>
      <c r="AVB225" s="95"/>
      <c r="AVC225" s="95"/>
      <c r="AVD225" s="95"/>
      <c r="AVE225" s="95"/>
      <c r="AVF225" s="95"/>
      <c r="AVG225" s="95"/>
      <c r="AVH225" s="95"/>
      <c r="AVI225" s="95"/>
      <c r="AVJ225" s="95"/>
      <c r="AVK225" s="95"/>
      <c r="AVL225" s="95"/>
      <c r="AVM225" s="95"/>
      <c r="AVN225" s="95"/>
      <c r="AVO225" s="95"/>
      <c r="AVP225" s="95"/>
      <c r="AVQ225" s="95"/>
      <c r="AVR225" s="95"/>
      <c r="AVS225" s="95"/>
      <c r="AVT225" s="95"/>
      <c r="AVU225" s="95"/>
      <c r="AVV225" s="95"/>
      <c r="AVW225" s="95"/>
      <c r="AVX225" s="95"/>
      <c r="AVY225" s="95"/>
      <c r="AVZ225" s="95"/>
      <c r="AWA225" s="95"/>
      <c r="AWB225" s="95"/>
      <c r="AWC225" s="95"/>
      <c r="AWD225" s="95"/>
      <c r="AWE225" s="95"/>
      <c r="AWF225" s="95"/>
      <c r="AWG225" s="95"/>
      <c r="AWH225" s="95"/>
      <c r="AWI225" s="95"/>
      <c r="AWJ225" s="95"/>
      <c r="AWK225" s="95"/>
      <c r="AWL225" s="95"/>
      <c r="AWM225" s="95"/>
      <c r="AWN225" s="95"/>
      <c r="AWO225" s="95"/>
      <c r="AWP225" s="95"/>
      <c r="AWQ225" s="95"/>
      <c r="AWR225" s="95"/>
      <c r="AWS225" s="95"/>
      <c r="AWT225" s="95"/>
      <c r="AWU225" s="95"/>
      <c r="AWV225" s="95"/>
      <c r="AWW225" s="95"/>
      <c r="AWX225" s="95"/>
      <c r="AWY225" s="95"/>
      <c r="AWZ225" s="95"/>
      <c r="AXA225" s="95"/>
      <c r="AXB225" s="95"/>
      <c r="AXC225" s="95"/>
      <c r="AXD225" s="95"/>
      <c r="AXE225" s="95"/>
      <c r="AXF225" s="95"/>
      <c r="AXG225" s="95"/>
      <c r="AXH225" s="95"/>
      <c r="AXI225" s="95"/>
      <c r="AXJ225" s="95"/>
      <c r="AXK225" s="95"/>
      <c r="AXL225" s="95"/>
      <c r="AXM225" s="95"/>
      <c r="AXN225" s="95"/>
      <c r="AXO225" s="95"/>
      <c r="AXP225" s="95"/>
      <c r="AXQ225" s="95"/>
      <c r="AXR225" s="95"/>
      <c r="AXS225" s="95"/>
      <c r="AXT225" s="95"/>
      <c r="AXU225" s="95"/>
      <c r="AXV225" s="95"/>
      <c r="AXW225" s="95"/>
      <c r="AXX225" s="95"/>
      <c r="AXY225" s="95"/>
      <c r="AXZ225" s="95"/>
      <c r="AYA225" s="95"/>
      <c r="AYB225" s="95"/>
      <c r="AYC225" s="95"/>
      <c r="AYD225" s="95"/>
      <c r="AYE225" s="95"/>
      <c r="AYF225" s="95"/>
      <c r="AYG225" s="95"/>
      <c r="AYH225" s="95"/>
      <c r="AYI225" s="95"/>
      <c r="AYJ225" s="95"/>
      <c r="AYK225" s="95"/>
      <c r="AYL225" s="95"/>
      <c r="AYM225" s="95"/>
      <c r="AYN225" s="95"/>
      <c r="AYO225" s="95"/>
      <c r="AYP225" s="95"/>
      <c r="AYQ225" s="95"/>
      <c r="AYR225" s="95"/>
      <c r="AYS225" s="95"/>
      <c r="AYT225" s="95"/>
      <c r="AYU225" s="95"/>
      <c r="AYV225" s="95"/>
      <c r="AYW225" s="95"/>
      <c r="AYX225" s="95"/>
      <c r="AYY225" s="95"/>
      <c r="AYZ225" s="95"/>
      <c r="AZA225" s="95"/>
      <c r="AZB225" s="95"/>
      <c r="AZC225" s="95"/>
      <c r="AZD225" s="95"/>
      <c r="AZE225" s="95"/>
      <c r="AZF225" s="95"/>
      <c r="AZG225" s="95"/>
      <c r="AZH225" s="95"/>
      <c r="AZI225" s="95"/>
      <c r="AZJ225" s="95"/>
      <c r="AZK225" s="95"/>
      <c r="AZL225" s="95"/>
      <c r="AZM225" s="95"/>
      <c r="AZN225" s="95"/>
      <c r="AZO225" s="95"/>
      <c r="AZP225" s="95"/>
      <c r="AZQ225" s="95"/>
      <c r="AZR225" s="95"/>
      <c r="AZS225" s="95"/>
      <c r="AZT225" s="95"/>
      <c r="AZU225" s="95"/>
      <c r="AZV225" s="95"/>
      <c r="AZW225" s="95"/>
      <c r="AZX225" s="95"/>
      <c r="AZY225" s="95"/>
      <c r="AZZ225" s="95"/>
      <c r="BAA225" s="95"/>
      <c r="BAB225" s="95"/>
      <c r="BAC225" s="95"/>
      <c r="BAD225" s="95"/>
      <c r="BAE225" s="95"/>
      <c r="BAF225" s="95"/>
      <c r="BAG225" s="95"/>
      <c r="BAH225" s="95"/>
      <c r="BAI225" s="95"/>
      <c r="BAJ225" s="95"/>
      <c r="BAK225" s="95"/>
      <c r="BAL225" s="95"/>
      <c r="BAM225" s="95"/>
      <c r="BAN225" s="95"/>
      <c r="BAO225" s="95"/>
      <c r="BAP225" s="95"/>
      <c r="BAQ225" s="95"/>
      <c r="BAR225" s="95"/>
      <c r="BAS225" s="95"/>
      <c r="BAT225" s="95"/>
      <c r="BAU225" s="95"/>
      <c r="BAV225" s="95"/>
      <c r="BAW225" s="95"/>
      <c r="BAX225" s="95"/>
      <c r="BAY225" s="95"/>
      <c r="BAZ225" s="95"/>
      <c r="BBA225" s="95"/>
      <c r="BBB225" s="95"/>
      <c r="BBC225" s="95"/>
      <c r="BBD225" s="95"/>
      <c r="BBE225" s="95"/>
      <c r="BBF225" s="95"/>
      <c r="BBG225" s="95"/>
      <c r="BBH225" s="95"/>
      <c r="BBI225" s="95"/>
      <c r="BBJ225" s="95"/>
      <c r="BBK225" s="95"/>
      <c r="BBL225" s="95"/>
      <c r="BBM225" s="95"/>
      <c r="BBN225" s="95"/>
      <c r="BBO225" s="95"/>
      <c r="BBP225" s="95"/>
      <c r="BBQ225" s="95"/>
      <c r="BBR225" s="95"/>
      <c r="BBS225" s="95"/>
      <c r="BBT225" s="95"/>
      <c r="BBU225" s="95"/>
      <c r="BBV225" s="95"/>
      <c r="BBW225" s="95"/>
      <c r="BBX225" s="95"/>
      <c r="BBY225" s="95"/>
      <c r="BBZ225" s="95"/>
      <c r="BCA225" s="95"/>
      <c r="BCB225" s="95"/>
      <c r="BCC225" s="95"/>
      <c r="BCD225" s="95"/>
      <c r="BCE225" s="95"/>
      <c r="BCF225" s="95"/>
      <c r="BCG225" s="95"/>
      <c r="BCH225" s="95"/>
      <c r="BCI225" s="95"/>
      <c r="BCJ225" s="95"/>
      <c r="BCK225" s="95"/>
      <c r="BCL225" s="95"/>
      <c r="BCM225" s="95"/>
      <c r="BCN225" s="95"/>
      <c r="BCO225" s="95"/>
      <c r="BCP225" s="95"/>
      <c r="BCQ225" s="95"/>
      <c r="BCR225" s="95"/>
      <c r="BCS225" s="95"/>
      <c r="BCT225" s="95"/>
      <c r="BCU225" s="95"/>
      <c r="BCV225" s="95"/>
      <c r="BCW225" s="95"/>
      <c r="BCX225" s="95"/>
      <c r="BCY225" s="95"/>
      <c r="BCZ225" s="95"/>
      <c r="BDA225" s="95"/>
      <c r="BDB225" s="95"/>
      <c r="BDC225" s="95"/>
      <c r="BDD225" s="95"/>
      <c r="BDE225" s="95"/>
      <c r="BDF225" s="95"/>
      <c r="BDG225" s="95"/>
      <c r="BDH225" s="95"/>
      <c r="BDI225" s="95"/>
      <c r="BDJ225" s="95"/>
      <c r="BDK225" s="95"/>
      <c r="BDL225" s="95"/>
      <c r="BDM225" s="95"/>
      <c r="BDN225" s="95"/>
      <c r="BDO225" s="95"/>
      <c r="BDP225" s="95"/>
      <c r="BDQ225" s="95"/>
      <c r="BDR225" s="95"/>
      <c r="BDS225" s="95"/>
      <c r="BDT225" s="95"/>
      <c r="BDU225" s="95"/>
      <c r="BDV225" s="95"/>
      <c r="BDW225" s="95"/>
      <c r="BDX225" s="95"/>
      <c r="BDY225" s="95"/>
      <c r="BDZ225" s="95"/>
      <c r="BEA225" s="95"/>
      <c r="BEB225" s="95"/>
      <c r="BEC225" s="95"/>
      <c r="BED225" s="95"/>
      <c r="BEE225" s="95"/>
      <c r="BEF225" s="95"/>
      <c r="BEG225" s="95"/>
      <c r="BEH225" s="95"/>
      <c r="BEI225" s="95"/>
      <c r="BEJ225" s="95"/>
      <c r="BEK225" s="95"/>
      <c r="BEL225" s="95"/>
      <c r="BEM225" s="95"/>
      <c r="BEN225" s="95"/>
      <c r="BEO225" s="95"/>
      <c r="BEP225" s="95"/>
      <c r="BEQ225" s="95"/>
      <c r="BER225" s="95"/>
      <c r="BES225" s="95"/>
      <c r="BET225" s="95"/>
      <c r="BEU225" s="95"/>
      <c r="BEV225" s="95"/>
      <c r="BEW225" s="95"/>
      <c r="BEX225" s="95"/>
      <c r="BEY225" s="95"/>
      <c r="BEZ225" s="95"/>
      <c r="BFA225" s="95"/>
      <c r="BFB225" s="95"/>
      <c r="BFC225" s="95"/>
      <c r="BFD225" s="95"/>
      <c r="BFE225" s="95"/>
      <c r="BFF225" s="95"/>
      <c r="BFG225" s="95"/>
      <c r="BFH225" s="95"/>
      <c r="BFI225" s="95"/>
      <c r="BFJ225" s="95"/>
      <c r="BFK225" s="95"/>
      <c r="BFL225" s="95"/>
      <c r="BFM225" s="95"/>
      <c r="BFN225" s="95"/>
      <c r="BFO225" s="95"/>
      <c r="BFP225" s="95"/>
      <c r="BFQ225" s="95"/>
      <c r="BFR225" s="95"/>
      <c r="BFS225" s="95"/>
      <c r="BFT225" s="95"/>
      <c r="BFU225" s="95"/>
      <c r="BFV225" s="95"/>
      <c r="BFW225" s="95"/>
      <c r="BFX225" s="95"/>
      <c r="BFY225" s="95"/>
      <c r="BFZ225" s="95"/>
      <c r="BGA225" s="95"/>
      <c r="BGB225" s="95"/>
      <c r="BGC225" s="95"/>
      <c r="BGD225" s="95"/>
      <c r="BGE225" s="95"/>
      <c r="BGF225" s="95"/>
      <c r="BGG225" s="95"/>
      <c r="BGH225" s="95"/>
      <c r="BGI225" s="95"/>
      <c r="BGJ225" s="95"/>
      <c r="BGK225" s="95"/>
      <c r="BGL225" s="95"/>
      <c r="BGM225" s="95"/>
      <c r="BGN225" s="95"/>
      <c r="BGO225" s="95"/>
      <c r="BGP225" s="95"/>
      <c r="BGQ225" s="95"/>
      <c r="BGR225" s="95"/>
      <c r="BGS225" s="95"/>
      <c r="BGT225" s="95"/>
      <c r="BGU225" s="95"/>
      <c r="BGV225" s="95"/>
      <c r="BGW225" s="95"/>
      <c r="BGX225" s="95"/>
      <c r="BGY225" s="95"/>
      <c r="BGZ225" s="95"/>
      <c r="BHA225" s="95"/>
      <c r="BHB225" s="95"/>
      <c r="BHC225" s="95"/>
      <c r="BHD225" s="95"/>
      <c r="BHE225" s="95"/>
      <c r="BHF225" s="95"/>
      <c r="BHG225" s="95"/>
      <c r="BHH225" s="95"/>
      <c r="BHI225" s="95"/>
      <c r="BHJ225" s="95"/>
      <c r="BHK225" s="95"/>
      <c r="BHL225" s="95"/>
      <c r="BHM225" s="95"/>
      <c r="BHN225" s="95"/>
      <c r="BHO225" s="95"/>
      <c r="BHP225" s="95"/>
      <c r="BHQ225" s="95"/>
      <c r="BHR225" s="95"/>
      <c r="BHS225" s="95"/>
      <c r="BHT225" s="95"/>
      <c r="BHU225" s="95"/>
      <c r="BHV225" s="95"/>
      <c r="BHW225" s="95"/>
      <c r="BHX225" s="95"/>
      <c r="BHY225" s="95"/>
      <c r="BHZ225" s="95"/>
      <c r="BIA225" s="95"/>
      <c r="BIB225" s="95"/>
      <c r="BIC225" s="95"/>
      <c r="BID225" s="95"/>
      <c r="BIE225" s="95"/>
      <c r="BIF225" s="95"/>
      <c r="BIG225" s="95"/>
      <c r="BIH225" s="95"/>
      <c r="BII225" s="95"/>
      <c r="BIJ225" s="95"/>
      <c r="BIK225" s="95"/>
      <c r="BIL225" s="95"/>
      <c r="BIM225" s="95"/>
      <c r="BIN225" s="95"/>
      <c r="BIO225" s="95"/>
      <c r="BIP225" s="95"/>
      <c r="BIQ225" s="95"/>
      <c r="BIR225" s="95"/>
      <c r="BIS225" s="95"/>
      <c r="BIT225" s="95"/>
      <c r="BIU225" s="95"/>
      <c r="BIV225" s="95"/>
      <c r="BIW225" s="95"/>
      <c r="BIX225" s="95"/>
      <c r="BIY225" s="95"/>
      <c r="BIZ225" s="95"/>
      <c r="BJA225" s="95"/>
      <c r="BJB225" s="95"/>
      <c r="BJC225" s="95"/>
      <c r="BJD225" s="95"/>
      <c r="BJE225" s="95"/>
      <c r="BJF225" s="95"/>
      <c r="BJG225" s="95"/>
      <c r="BJH225" s="95"/>
      <c r="BJI225" s="95"/>
      <c r="BJJ225" s="95"/>
      <c r="BJK225" s="95"/>
      <c r="BJL225" s="95"/>
      <c r="BJM225" s="95"/>
      <c r="BJN225" s="95"/>
      <c r="BJO225" s="95"/>
      <c r="BJP225" s="95"/>
      <c r="BJQ225" s="95"/>
      <c r="BJR225" s="95"/>
      <c r="BJS225" s="95"/>
      <c r="BJT225" s="95"/>
      <c r="BJU225" s="95"/>
      <c r="BJV225" s="95"/>
      <c r="BJW225" s="95"/>
      <c r="BJX225" s="95"/>
      <c r="BJY225" s="95"/>
      <c r="BJZ225" s="95"/>
      <c r="BKA225" s="95"/>
      <c r="BKB225" s="95"/>
      <c r="BKC225" s="95"/>
      <c r="BKD225" s="95"/>
      <c r="BKE225" s="95"/>
      <c r="BKF225" s="95"/>
      <c r="BKG225" s="95"/>
      <c r="BKH225" s="95"/>
      <c r="BKI225" s="95"/>
      <c r="BKJ225" s="95"/>
      <c r="BKK225" s="95"/>
      <c r="BKL225" s="95"/>
      <c r="BKM225" s="95"/>
      <c r="BKN225" s="95"/>
      <c r="BKO225" s="95"/>
      <c r="BKP225" s="95"/>
      <c r="BKQ225" s="95"/>
      <c r="BKR225" s="95"/>
      <c r="BKS225" s="95"/>
      <c r="BKT225" s="95"/>
      <c r="BKU225" s="95"/>
      <c r="BKV225" s="95"/>
      <c r="BKW225" s="95"/>
      <c r="BKX225" s="95"/>
      <c r="BKY225" s="95"/>
      <c r="BKZ225" s="95"/>
      <c r="BLA225" s="95"/>
      <c r="BLB225" s="95"/>
      <c r="BLC225" s="95"/>
      <c r="BLD225" s="95"/>
      <c r="BLE225" s="95"/>
      <c r="BLF225" s="95"/>
      <c r="BLG225" s="95"/>
      <c r="BLH225" s="95"/>
      <c r="BLI225" s="95"/>
      <c r="BLJ225" s="95"/>
      <c r="BLK225" s="95"/>
      <c r="BLL225" s="95"/>
      <c r="BLM225" s="95"/>
      <c r="BLN225" s="95"/>
      <c r="BLO225" s="95"/>
      <c r="BLP225" s="95"/>
      <c r="BLQ225" s="95"/>
      <c r="BLR225" s="95"/>
      <c r="BLS225" s="95"/>
      <c r="BLT225" s="95"/>
      <c r="BLU225" s="95"/>
      <c r="BLV225" s="95"/>
      <c r="BLW225" s="95"/>
      <c r="BLX225" s="95"/>
      <c r="BLY225" s="95"/>
      <c r="BLZ225" s="95"/>
      <c r="BMA225" s="95"/>
      <c r="BMB225" s="95"/>
      <c r="BMC225" s="95"/>
      <c r="BMD225" s="95"/>
      <c r="BME225" s="95"/>
      <c r="BMF225" s="95"/>
      <c r="BMG225" s="95"/>
      <c r="BMH225" s="95"/>
      <c r="BMI225" s="95"/>
      <c r="BMJ225" s="95"/>
      <c r="BMK225" s="95"/>
      <c r="BML225" s="95"/>
      <c r="BMM225" s="95"/>
      <c r="BMN225" s="95"/>
      <c r="BMO225" s="95"/>
      <c r="BMP225" s="95"/>
      <c r="BMQ225" s="95"/>
      <c r="BMR225" s="95"/>
      <c r="BMS225" s="95"/>
      <c r="BMT225" s="95"/>
      <c r="BMU225" s="95"/>
      <c r="BMV225" s="95"/>
      <c r="BMW225" s="95"/>
      <c r="BMX225" s="95"/>
      <c r="BMY225" s="95"/>
      <c r="BMZ225" s="95"/>
      <c r="BNA225" s="95"/>
      <c r="BNB225" s="95"/>
      <c r="BNC225" s="95"/>
      <c r="BND225" s="95"/>
      <c r="BNE225" s="95"/>
      <c r="BNF225" s="95"/>
      <c r="BNG225" s="95"/>
      <c r="BNH225" s="95"/>
      <c r="BNI225" s="95"/>
      <c r="BNJ225" s="95"/>
      <c r="BNK225" s="95"/>
      <c r="BNL225" s="95"/>
      <c r="BNM225" s="95"/>
      <c r="BNN225" s="95"/>
      <c r="BNO225" s="95"/>
      <c r="BNP225" s="95"/>
      <c r="BNQ225" s="95"/>
      <c r="BNR225" s="95"/>
      <c r="BNS225" s="95"/>
      <c r="BNT225" s="95"/>
      <c r="BNU225" s="95"/>
      <c r="BNV225" s="95"/>
      <c r="BNW225" s="95"/>
      <c r="BNX225" s="95"/>
      <c r="BNY225" s="95"/>
      <c r="BNZ225" s="95"/>
      <c r="BOA225" s="95"/>
      <c r="BOB225" s="95"/>
      <c r="BOC225" s="95"/>
      <c r="BOD225" s="95"/>
      <c r="BOE225" s="95"/>
      <c r="BOF225" s="95"/>
      <c r="BOG225" s="95"/>
      <c r="BOH225" s="95"/>
      <c r="BOI225" s="95"/>
      <c r="BOJ225" s="95"/>
      <c r="BOK225" s="95"/>
      <c r="BOL225" s="95"/>
      <c r="BOM225" s="95"/>
      <c r="BON225" s="95"/>
      <c r="BOO225" s="95"/>
      <c r="BOP225" s="95"/>
      <c r="BOQ225" s="95"/>
      <c r="BOR225" s="95"/>
      <c r="BOS225" s="95"/>
      <c r="BOT225" s="95"/>
      <c r="BOU225" s="95"/>
      <c r="BOV225" s="95"/>
      <c r="BOW225" s="95"/>
      <c r="BOX225" s="95"/>
      <c r="BOY225" s="95"/>
      <c r="BOZ225" s="95"/>
      <c r="BPA225" s="95"/>
      <c r="BPB225" s="95"/>
      <c r="BPC225" s="95"/>
      <c r="BPD225" s="95"/>
      <c r="BPE225" s="95"/>
      <c r="BPF225" s="95"/>
      <c r="BPG225" s="95"/>
      <c r="BPH225" s="95"/>
      <c r="BPI225" s="95"/>
      <c r="BPJ225" s="95"/>
      <c r="BPK225" s="95"/>
      <c r="BPL225" s="95"/>
      <c r="BPM225" s="95"/>
      <c r="BPN225" s="95"/>
      <c r="BPO225" s="95"/>
      <c r="BPP225" s="95"/>
      <c r="BPQ225" s="95"/>
      <c r="BPR225" s="95"/>
      <c r="BPS225" s="95"/>
      <c r="BPT225" s="95"/>
      <c r="BPU225" s="95"/>
      <c r="BPV225" s="95"/>
      <c r="BPW225" s="95"/>
      <c r="BPX225" s="95"/>
      <c r="BPY225" s="95"/>
      <c r="BPZ225" s="95"/>
      <c r="BQA225" s="95"/>
      <c r="BQB225" s="95"/>
      <c r="BQC225" s="95"/>
      <c r="BQD225" s="95"/>
      <c r="BQE225" s="95"/>
      <c r="BQF225" s="95"/>
      <c r="BQG225" s="95"/>
      <c r="BQH225" s="95"/>
      <c r="BQI225" s="95"/>
      <c r="BQJ225" s="95"/>
      <c r="BQK225" s="95"/>
      <c r="BQL225" s="95"/>
      <c r="BQM225" s="95"/>
      <c r="BQN225" s="95"/>
      <c r="BQO225" s="95"/>
      <c r="BQP225" s="95"/>
      <c r="BQQ225" s="95"/>
      <c r="BQR225" s="95"/>
      <c r="BQS225" s="95"/>
      <c r="BQT225" s="95"/>
      <c r="BQU225" s="95"/>
      <c r="BQV225" s="95"/>
      <c r="BQW225" s="95"/>
      <c r="BQX225" s="95"/>
      <c r="BQY225" s="95"/>
      <c r="BQZ225" s="95"/>
      <c r="BRA225" s="95"/>
      <c r="BRB225" s="95"/>
      <c r="BRC225" s="95"/>
      <c r="BRD225" s="95"/>
      <c r="BRE225" s="95"/>
      <c r="BRF225" s="95"/>
      <c r="BRG225" s="95"/>
      <c r="BRH225" s="95"/>
      <c r="BRI225" s="95"/>
      <c r="BRJ225" s="95"/>
      <c r="BRK225" s="95"/>
      <c r="BRL225" s="95"/>
      <c r="BRM225" s="95"/>
      <c r="BRN225" s="95"/>
      <c r="BRO225" s="95"/>
      <c r="BRP225" s="95"/>
      <c r="BRQ225" s="95"/>
      <c r="BRR225" s="95"/>
      <c r="BRS225" s="95"/>
      <c r="BRT225" s="95"/>
      <c r="BRU225" s="95"/>
      <c r="BRV225" s="95"/>
      <c r="BRW225" s="95"/>
      <c r="BRX225" s="95"/>
      <c r="BRY225" s="95"/>
      <c r="BRZ225" s="95"/>
      <c r="BSA225" s="95"/>
      <c r="BSB225" s="95"/>
      <c r="BSC225" s="95"/>
      <c r="BSD225" s="95"/>
      <c r="BSE225" s="95"/>
      <c r="BSF225" s="95"/>
      <c r="BSG225" s="95"/>
      <c r="BSH225" s="95"/>
      <c r="BSI225" s="95"/>
      <c r="BSJ225" s="95"/>
      <c r="BSK225" s="95"/>
      <c r="BSL225" s="95"/>
      <c r="BSM225" s="95"/>
      <c r="BSN225" s="95"/>
      <c r="BSO225" s="95"/>
      <c r="BSP225" s="95"/>
      <c r="BSQ225" s="95"/>
      <c r="BSR225" s="95"/>
      <c r="BSS225" s="95"/>
      <c r="BST225" s="95"/>
      <c r="BSU225" s="95"/>
      <c r="BSV225" s="95"/>
      <c r="BSW225" s="95"/>
      <c r="BSX225" s="95"/>
      <c r="BSY225" s="95"/>
      <c r="BSZ225" s="95"/>
      <c r="BTA225" s="95"/>
      <c r="BTB225" s="95"/>
      <c r="BTC225" s="95"/>
      <c r="BTD225" s="95"/>
      <c r="BTE225" s="95"/>
      <c r="BTF225" s="95"/>
      <c r="BTG225" s="95"/>
      <c r="BTH225" s="95"/>
      <c r="BTI225" s="95"/>
      <c r="BTJ225" s="95"/>
      <c r="BTK225" s="95"/>
      <c r="BTL225" s="95"/>
      <c r="BTM225" s="95"/>
      <c r="BTN225" s="95"/>
      <c r="BTO225" s="95"/>
      <c r="BTP225" s="95"/>
      <c r="BTQ225" s="95"/>
      <c r="BTR225" s="95"/>
      <c r="BTS225" s="95"/>
      <c r="BTT225" s="95"/>
      <c r="BTU225" s="95"/>
      <c r="BTV225" s="95"/>
      <c r="BTW225" s="95"/>
      <c r="BTX225" s="95"/>
      <c r="BTY225" s="95"/>
      <c r="BTZ225" s="95"/>
      <c r="BUA225" s="95"/>
      <c r="BUB225" s="95"/>
      <c r="BUC225" s="95"/>
      <c r="BUD225" s="95"/>
      <c r="BUE225" s="95"/>
      <c r="BUF225" s="95"/>
      <c r="BUG225" s="95"/>
      <c r="BUH225" s="95"/>
      <c r="BUI225" s="95"/>
      <c r="BUJ225" s="95"/>
      <c r="BUK225" s="95"/>
      <c r="BUL225" s="95"/>
      <c r="BUM225" s="95"/>
      <c r="BUN225" s="95"/>
      <c r="BUO225" s="95"/>
      <c r="BUP225" s="95"/>
      <c r="BUQ225" s="95"/>
      <c r="BUR225" s="95"/>
      <c r="BUS225" s="95"/>
      <c r="BUT225" s="95"/>
      <c r="BUU225" s="95"/>
      <c r="BUV225" s="95"/>
      <c r="BUW225" s="95"/>
      <c r="BUX225" s="95"/>
      <c r="BUY225" s="95"/>
      <c r="BUZ225" s="95"/>
      <c r="BVA225" s="95"/>
      <c r="BVB225" s="95"/>
      <c r="BVC225" s="95"/>
      <c r="BVD225" s="95"/>
      <c r="BVE225" s="95"/>
      <c r="BVF225" s="95"/>
      <c r="BVG225" s="95"/>
      <c r="BVH225" s="95"/>
      <c r="BVI225" s="95"/>
      <c r="BVJ225" s="95"/>
      <c r="BVK225" s="95"/>
      <c r="BVL225" s="95"/>
      <c r="BVM225" s="95"/>
      <c r="BVN225" s="95"/>
      <c r="BVO225" s="95"/>
      <c r="BVP225" s="95"/>
      <c r="BVQ225" s="95"/>
      <c r="BVR225" s="95"/>
      <c r="BVS225" s="95"/>
      <c r="BVT225" s="95"/>
      <c r="BVU225" s="95"/>
      <c r="BVV225" s="95"/>
      <c r="BVW225" s="95"/>
      <c r="BVX225" s="95"/>
      <c r="BVY225" s="95"/>
      <c r="BVZ225" s="95"/>
      <c r="BWA225" s="95"/>
      <c r="BWB225" s="95"/>
      <c r="BWC225" s="95"/>
      <c r="BWD225" s="95"/>
      <c r="BWE225" s="95"/>
      <c r="BWF225" s="95"/>
      <c r="BWG225" s="95"/>
      <c r="BWH225" s="95"/>
      <c r="BWI225" s="95"/>
      <c r="BWJ225" s="95"/>
      <c r="BWK225" s="95"/>
      <c r="BWL225" s="95"/>
      <c r="BWM225" s="95"/>
      <c r="BWN225" s="95"/>
      <c r="BWO225" s="95"/>
      <c r="BWP225" s="95"/>
      <c r="BWQ225" s="95"/>
      <c r="BWR225" s="95"/>
      <c r="BWS225" s="95"/>
      <c r="BWT225" s="95"/>
      <c r="BWU225" s="95"/>
      <c r="BWV225" s="95"/>
      <c r="BWW225" s="95"/>
      <c r="BWX225" s="95"/>
      <c r="BWY225" s="95"/>
      <c r="BWZ225" s="95"/>
      <c r="BXA225" s="95"/>
      <c r="BXB225" s="95"/>
      <c r="BXC225" s="95"/>
      <c r="BXD225" s="95"/>
      <c r="BXE225" s="95"/>
      <c r="BXF225" s="95"/>
      <c r="BXG225" s="95"/>
      <c r="BXH225" s="95"/>
      <c r="BXI225" s="95"/>
      <c r="BXJ225" s="95"/>
      <c r="BXK225" s="95"/>
      <c r="BXL225" s="95"/>
      <c r="BXM225" s="95"/>
      <c r="BXN225" s="95"/>
      <c r="BXO225" s="95"/>
      <c r="BXP225" s="95"/>
      <c r="BXQ225" s="95"/>
      <c r="BXR225" s="95"/>
      <c r="BXS225" s="95"/>
      <c r="BXT225" s="95"/>
      <c r="BXU225" s="95"/>
      <c r="BXV225" s="95"/>
      <c r="BXW225" s="95"/>
      <c r="BXX225" s="95"/>
      <c r="BXY225" s="95"/>
      <c r="BXZ225" s="95"/>
      <c r="BYA225" s="95"/>
      <c r="BYB225" s="95"/>
      <c r="BYC225" s="95"/>
      <c r="BYD225" s="95"/>
      <c r="BYE225" s="95"/>
      <c r="BYF225" s="95"/>
      <c r="BYG225" s="95"/>
      <c r="BYH225" s="95"/>
      <c r="BYI225" s="95"/>
      <c r="BYJ225" s="95"/>
      <c r="BYK225" s="95"/>
      <c r="BYL225" s="95"/>
      <c r="BYM225" s="95"/>
      <c r="BYN225" s="95"/>
      <c r="BYO225" s="95"/>
      <c r="BYP225" s="95"/>
      <c r="BYQ225" s="95"/>
      <c r="BYR225" s="95"/>
      <c r="BYS225" s="95"/>
      <c r="BYT225" s="95"/>
      <c r="BYU225" s="95"/>
      <c r="BYV225" s="95"/>
      <c r="BYW225" s="95"/>
      <c r="BYX225" s="95"/>
      <c r="BYY225" s="95"/>
      <c r="BYZ225" s="95"/>
      <c r="BZA225" s="95"/>
      <c r="BZB225" s="95"/>
      <c r="BZC225" s="95"/>
      <c r="BZD225" s="95"/>
      <c r="BZE225" s="95"/>
      <c r="BZF225" s="95"/>
      <c r="BZG225" s="95"/>
      <c r="BZH225" s="95"/>
      <c r="BZI225" s="95"/>
      <c r="BZJ225" s="95"/>
      <c r="BZK225" s="95"/>
      <c r="BZL225" s="95"/>
      <c r="BZM225" s="95"/>
      <c r="BZN225" s="95"/>
      <c r="BZO225" s="95"/>
      <c r="BZP225" s="95"/>
      <c r="BZQ225" s="95"/>
      <c r="BZR225" s="95"/>
      <c r="BZS225" s="95"/>
      <c r="BZT225" s="95"/>
      <c r="BZU225" s="95"/>
      <c r="BZV225" s="95"/>
      <c r="BZW225" s="95"/>
      <c r="BZX225" s="95"/>
      <c r="BZY225" s="95"/>
      <c r="BZZ225" s="95"/>
      <c r="CAA225" s="95"/>
      <c r="CAB225" s="95"/>
      <c r="CAC225" s="95"/>
      <c r="CAD225" s="95"/>
      <c r="CAE225" s="95"/>
      <c r="CAF225" s="95"/>
      <c r="CAG225" s="95"/>
      <c r="CAH225" s="95"/>
      <c r="CAI225" s="95"/>
      <c r="CAJ225" s="95"/>
      <c r="CAK225" s="95"/>
      <c r="CAL225" s="95"/>
      <c r="CAM225" s="95"/>
      <c r="CAN225" s="95"/>
      <c r="CAO225" s="95"/>
      <c r="CAP225" s="95"/>
      <c r="CAQ225" s="95"/>
      <c r="CAR225" s="95"/>
      <c r="CAS225" s="95"/>
      <c r="CAT225" s="95"/>
      <c r="CAU225" s="95"/>
      <c r="CAV225" s="95"/>
      <c r="CAW225" s="95"/>
      <c r="CAX225" s="95"/>
      <c r="CAY225" s="95"/>
      <c r="CAZ225" s="95"/>
      <c r="CBA225" s="95"/>
      <c r="CBB225" s="95"/>
      <c r="CBC225" s="95"/>
      <c r="CBD225" s="95"/>
      <c r="CBE225" s="95"/>
      <c r="CBF225" s="95"/>
      <c r="CBG225" s="95"/>
      <c r="CBH225" s="95"/>
      <c r="CBI225" s="95"/>
      <c r="CBJ225" s="95"/>
      <c r="CBK225" s="95"/>
      <c r="CBL225" s="95"/>
      <c r="CBM225" s="95"/>
      <c r="CBN225" s="95"/>
      <c r="CBO225" s="95"/>
      <c r="CBP225" s="95"/>
      <c r="CBQ225" s="95"/>
      <c r="CBR225" s="95"/>
      <c r="CBS225" s="95"/>
      <c r="CBT225" s="95"/>
      <c r="CBU225" s="95"/>
      <c r="CBV225" s="95"/>
      <c r="CBW225" s="95"/>
      <c r="CBX225" s="95"/>
      <c r="CBY225" s="95"/>
      <c r="CBZ225" s="95"/>
      <c r="CCA225" s="95"/>
      <c r="CCB225" s="95"/>
      <c r="CCC225" s="95"/>
      <c r="CCD225" s="95"/>
      <c r="CCE225" s="95"/>
      <c r="CCF225" s="95"/>
      <c r="CCG225" s="95"/>
      <c r="CCH225" s="95"/>
      <c r="CCI225" s="95"/>
      <c r="CCJ225" s="95"/>
      <c r="CCK225" s="95"/>
      <c r="CCL225" s="95"/>
      <c r="CCM225" s="95"/>
      <c r="CCN225" s="95"/>
      <c r="CCO225" s="95"/>
      <c r="CCP225" s="95"/>
      <c r="CCQ225" s="95"/>
      <c r="CCR225" s="95"/>
      <c r="CCS225" s="95"/>
      <c r="CCT225" s="95"/>
      <c r="CCU225" s="95"/>
      <c r="CCV225" s="95"/>
      <c r="CCW225" s="95"/>
      <c r="CCX225" s="95"/>
      <c r="CCY225" s="95"/>
      <c r="CCZ225" s="95"/>
      <c r="CDA225" s="95"/>
      <c r="CDB225" s="95"/>
      <c r="CDC225" s="95"/>
      <c r="CDD225" s="95"/>
      <c r="CDE225" s="95"/>
      <c r="CDF225" s="95"/>
      <c r="CDG225" s="95"/>
      <c r="CDH225" s="95"/>
      <c r="CDI225" s="95"/>
      <c r="CDJ225" s="95"/>
      <c r="CDK225" s="95"/>
      <c r="CDL225" s="95"/>
      <c r="CDM225" s="95"/>
      <c r="CDN225" s="95"/>
      <c r="CDO225" s="95"/>
      <c r="CDP225" s="95"/>
      <c r="CDQ225" s="95"/>
      <c r="CDR225" s="95"/>
      <c r="CDS225" s="95"/>
      <c r="CDT225" s="95"/>
      <c r="CDU225" s="95"/>
      <c r="CDV225" s="95"/>
      <c r="CDW225" s="95"/>
      <c r="CDX225" s="95"/>
      <c r="CDY225" s="95"/>
      <c r="CDZ225" s="95"/>
      <c r="CEA225" s="95"/>
      <c r="CEB225" s="95"/>
      <c r="CEC225" s="95"/>
      <c r="CED225" s="95"/>
      <c r="CEE225" s="95"/>
      <c r="CEF225" s="95"/>
      <c r="CEG225" s="95"/>
      <c r="CEH225" s="95"/>
      <c r="CEI225" s="95"/>
      <c r="CEJ225" s="95"/>
      <c r="CEK225" s="95"/>
      <c r="CEL225" s="95"/>
      <c r="CEM225" s="95"/>
      <c r="CEN225" s="95"/>
      <c r="CEO225" s="95"/>
      <c r="CEP225" s="95"/>
      <c r="CEQ225" s="95"/>
      <c r="CER225" s="95"/>
      <c r="CES225" s="95"/>
      <c r="CET225" s="95"/>
      <c r="CEU225" s="95"/>
      <c r="CEV225" s="95"/>
      <c r="CEW225" s="95"/>
      <c r="CEX225" s="95"/>
      <c r="CEY225" s="95"/>
      <c r="CEZ225" s="95"/>
      <c r="CFA225" s="95"/>
      <c r="CFB225" s="95"/>
      <c r="CFC225" s="95"/>
      <c r="CFD225" s="95"/>
      <c r="CFE225" s="95"/>
      <c r="CFF225" s="95"/>
      <c r="CFG225" s="95"/>
      <c r="CFH225" s="95"/>
      <c r="CFI225" s="95"/>
      <c r="CFJ225" s="95"/>
      <c r="CFK225" s="95"/>
      <c r="CFL225" s="95"/>
      <c r="CFM225" s="95"/>
      <c r="CFN225" s="95"/>
      <c r="CFO225" s="95"/>
      <c r="CFP225" s="95"/>
      <c r="CFQ225" s="95"/>
      <c r="CFR225" s="95"/>
      <c r="CFS225" s="95"/>
      <c r="CFT225" s="95"/>
      <c r="CFU225" s="95"/>
      <c r="CFV225" s="95"/>
      <c r="CFW225" s="95"/>
      <c r="CFX225" s="95"/>
      <c r="CFY225" s="95"/>
      <c r="CFZ225" s="95"/>
      <c r="CGA225" s="95"/>
      <c r="CGB225" s="95"/>
      <c r="CGC225" s="95"/>
      <c r="CGD225" s="95"/>
      <c r="CGE225" s="95"/>
      <c r="CGF225" s="95"/>
      <c r="CGG225" s="95"/>
      <c r="CGH225" s="95"/>
      <c r="CGI225" s="95"/>
      <c r="CGJ225" s="95"/>
      <c r="CGK225" s="95"/>
      <c r="CGL225" s="95"/>
      <c r="CGM225" s="95"/>
      <c r="CGN225" s="95"/>
      <c r="CGO225" s="95"/>
      <c r="CGP225" s="95"/>
      <c r="CGQ225" s="95"/>
      <c r="CGR225" s="95"/>
      <c r="CGS225" s="95"/>
      <c r="CGT225" s="95"/>
      <c r="CGU225" s="95"/>
      <c r="CGV225" s="95"/>
      <c r="CGW225" s="95"/>
      <c r="CGX225" s="95"/>
      <c r="CGY225" s="95"/>
      <c r="CGZ225" s="95"/>
      <c r="CHA225" s="95"/>
      <c r="CHB225" s="95"/>
      <c r="CHC225" s="95"/>
      <c r="CHD225" s="95"/>
      <c r="CHE225" s="95"/>
      <c r="CHF225" s="95"/>
      <c r="CHG225" s="95"/>
      <c r="CHH225" s="95"/>
      <c r="CHI225" s="95"/>
      <c r="CHJ225" s="95"/>
      <c r="CHK225" s="95"/>
      <c r="CHL225" s="95"/>
      <c r="CHM225" s="95"/>
      <c r="CHN225" s="95"/>
      <c r="CHO225" s="95"/>
      <c r="CHP225" s="95"/>
      <c r="CHQ225" s="95"/>
      <c r="CHR225" s="95"/>
      <c r="CHS225" s="95"/>
      <c r="CHT225" s="95"/>
      <c r="CHU225" s="95"/>
      <c r="CHV225" s="95"/>
      <c r="CHW225" s="95"/>
      <c r="CHX225" s="95"/>
      <c r="CHY225" s="95"/>
      <c r="CHZ225" s="95"/>
      <c r="CIA225" s="95"/>
      <c r="CIB225" s="95"/>
      <c r="CIC225" s="95"/>
      <c r="CID225" s="95"/>
      <c r="CIE225" s="95"/>
      <c r="CIF225" s="95"/>
      <c r="CIG225" s="95"/>
      <c r="CIH225" s="95"/>
      <c r="CII225" s="95"/>
      <c r="CIJ225" s="95"/>
      <c r="CIK225" s="95"/>
      <c r="CIL225" s="95"/>
      <c r="CIM225" s="95"/>
      <c r="CIN225" s="95"/>
      <c r="CIO225" s="95"/>
      <c r="CIP225" s="95"/>
      <c r="CIQ225" s="95"/>
      <c r="CIR225" s="95"/>
      <c r="CIS225" s="95"/>
      <c r="CIT225" s="95"/>
      <c r="CIU225" s="95"/>
      <c r="CIV225" s="95"/>
      <c r="CIW225" s="95"/>
      <c r="CIX225" s="95"/>
      <c r="CIY225" s="95"/>
      <c r="CIZ225" s="95"/>
      <c r="CJA225" s="95"/>
      <c r="CJB225" s="95"/>
      <c r="CJC225" s="95"/>
      <c r="CJD225" s="95"/>
      <c r="CJE225" s="95"/>
      <c r="CJF225" s="95"/>
      <c r="CJG225" s="95"/>
      <c r="CJH225" s="95"/>
      <c r="CJI225" s="95"/>
      <c r="CJJ225" s="95"/>
      <c r="CJK225" s="95"/>
      <c r="CJL225" s="95"/>
      <c r="CJM225" s="95"/>
      <c r="CJN225" s="95"/>
      <c r="CJO225" s="95"/>
      <c r="CJP225" s="95"/>
      <c r="CJQ225" s="95"/>
      <c r="CJR225" s="95"/>
      <c r="CJS225" s="95"/>
      <c r="CJT225" s="95"/>
      <c r="CJU225" s="95"/>
      <c r="CJV225" s="95"/>
      <c r="CJW225" s="95"/>
      <c r="CJX225" s="95"/>
      <c r="CJY225" s="95"/>
      <c r="CJZ225" s="95"/>
      <c r="CKA225" s="95"/>
      <c r="CKB225" s="95"/>
      <c r="CKC225" s="95"/>
      <c r="CKD225" s="95"/>
      <c r="CKE225" s="95"/>
      <c r="CKF225" s="95"/>
      <c r="CKG225" s="95"/>
      <c r="CKH225" s="95"/>
      <c r="CKI225" s="95"/>
      <c r="CKJ225" s="95"/>
      <c r="CKK225" s="95"/>
      <c r="CKL225" s="95"/>
      <c r="CKM225" s="95"/>
      <c r="CKN225" s="95"/>
      <c r="CKO225" s="95"/>
      <c r="CKP225" s="95"/>
      <c r="CKQ225" s="95"/>
      <c r="CKR225" s="95"/>
      <c r="CKS225" s="95"/>
      <c r="CKT225" s="95"/>
      <c r="CKU225" s="95"/>
      <c r="CKV225" s="95"/>
      <c r="CKW225" s="95"/>
      <c r="CKX225" s="95"/>
      <c r="CKY225" s="95"/>
      <c r="CKZ225" s="95"/>
      <c r="CLA225" s="95"/>
      <c r="CLB225" s="95"/>
      <c r="CLC225" s="95"/>
      <c r="CLD225" s="95"/>
      <c r="CLE225" s="95"/>
      <c r="CLF225" s="95"/>
      <c r="CLG225" s="95"/>
      <c r="CLH225" s="95"/>
      <c r="CLI225" s="95"/>
      <c r="CLJ225" s="95"/>
      <c r="CLK225" s="95"/>
      <c r="CLL225" s="95"/>
      <c r="CLM225" s="95"/>
      <c r="CLN225" s="95"/>
      <c r="CLO225" s="95"/>
      <c r="CLP225" s="95"/>
      <c r="CLQ225" s="95"/>
      <c r="CLR225" s="95"/>
      <c r="CLS225" s="95"/>
      <c r="CLT225" s="95"/>
      <c r="CLU225" s="95"/>
      <c r="CLV225" s="95"/>
      <c r="CLW225" s="95"/>
      <c r="CLX225" s="95"/>
      <c r="CLY225" s="95"/>
      <c r="CLZ225" s="95"/>
      <c r="CMA225" s="95"/>
      <c r="CMB225" s="95"/>
      <c r="CMC225" s="95"/>
      <c r="CMD225" s="95"/>
      <c r="CME225" s="95"/>
      <c r="CMF225" s="95"/>
      <c r="CMG225" s="95"/>
      <c r="CMH225" s="95"/>
      <c r="CMI225" s="95"/>
      <c r="CMJ225" s="95"/>
      <c r="CMK225" s="95"/>
      <c r="CML225" s="95"/>
      <c r="CMM225" s="95"/>
      <c r="CMN225" s="95"/>
      <c r="CMO225" s="95"/>
      <c r="CMP225" s="95"/>
      <c r="CMQ225" s="95"/>
      <c r="CMR225" s="95"/>
      <c r="CMS225" s="95"/>
      <c r="CMT225" s="95"/>
      <c r="CMU225" s="95"/>
      <c r="CMV225" s="95"/>
      <c r="CMW225" s="95"/>
      <c r="CMX225" s="95"/>
      <c r="CMY225" s="95"/>
      <c r="CMZ225" s="95"/>
      <c r="CNA225" s="95"/>
      <c r="CNB225" s="95"/>
      <c r="CNC225" s="95"/>
      <c r="CND225" s="95"/>
      <c r="CNE225" s="95"/>
      <c r="CNF225" s="95"/>
      <c r="CNG225" s="95"/>
      <c r="CNH225" s="95"/>
      <c r="CNI225" s="95"/>
      <c r="CNJ225" s="95"/>
      <c r="CNK225" s="95"/>
      <c r="CNL225" s="95"/>
      <c r="CNM225" s="95"/>
      <c r="CNN225" s="95"/>
      <c r="CNO225" s="95"/>
      <c r="CNP225" s="95"/>
      <c r="CNQ225" s="95"/>
      <c r="CNR225" s="95"/>
      <c r="CNS225" s="95"/>
      <c r="CNT225" s="95"/>
      <c r="CNU225" s="95"/>
      <c r="CNV225" s="95"/>
      <c r="CNW225" s="95"/>
      <c r="CNX225" s="95"/>
      <c r="CNY225" s="95"/>
      <c r="CNZ225" s="95"/>
      <c r="COA225" s="95"/>
      <c r="COB225" s="95"/>
      <c r="COC225" s="95"/>
      <c r="COD225" s="95"/>
      <c r="COE225" s="95"/>
      <c r="COF225" s="95"/>
      <c r="COG225" s="95"/>
      <c r="COH225" s="95"/>
      <c r="COI225" s="95"/>
      <c r="COJ225" s="95"/>
      <c r="COK225" s="95"/>
      <c r="COL225" s="95"/>
      <c r="COM225" s="95"/>
      <c r="CON225" s="95"/>
      <c r="COO225" s="95"/>
      <c r="COP225" s="95"/>
      <c r="COQ225" s="95"/>
      <c r="COR225" s="95"/>
      <c r="COS225" s="95"/>
      <c r="COT225" s="95"/>
      <c r="COU225" s="95"/>
      <c r="COV225" s="95"/>
      <c r="COW225" s="95"/>
      <c r="COX225" s="95"/>
      <c r="COY225" s="95"/>
      <c r="COZ225" s="95"/>
      <c r="CPA225" s="95"/>
      <c r="CPB225" s="95"/>
      <c r="CPC225" s="95"/>
      <c r="CPD225" s="95"/>
      <c r="CPE225" s="95"/>
      <c r="CPF225" s="95"/>
      <c r="CPG225" s="95"/>
      <c r="CPH225" s="95"/>
      <c r="CPI225" s="95"/>
      <c r="CPJ225" s="95"/>
      <c r="CPK225" s="95"/>
      <c r="CPL225" s="95"/>
      <c r="CPM225" s="95"/>
      <c r="CPN225" s="95"/>
      <c r="CPO225" s="95"/>
      <c r="CPP225" s="95"/>
      <c r="CPQ225" s="95"/>
      <c r="CPR225" s="95"/>
      <c r="CPS225" s="95"/>
      <c r="CPT225" s="95"/>
      <c r="CPU225" s="95"/>
      <c r="CPV225" s="95"/>
      <c r="CPW225" s="95"/>
      <c r="CPX225" s="95"/>
      <c r="CPY225" s="95"/>
      <c r="CPZ225" s="95"/>
      <c r="CQA225" s="95"/>
      <c r="CQB225" s="95"/>
      <c r="CQC225" s="95"/>
      <c r="CQD225" s="95"/>
      <c r="CQE225" s="95"/>
      <c r="CQF225" s="95"/>
      <c r="CQG225" s="95"/>
      <c r="CQH225" s="95"/>
      <c r="CQI225" s="95"/>
      <c r="CQJ225" s="95"/>
      <c r="CQK225" s="95"/>
      <c r="CQL225" s="95"/>
      <c r="CQM225" s="95"/>
      <c r="CQN225" s="95"/>
      <c r="CQO225" s="95"/>
      <c r="CQP225" s="95"/>
      <c r="CQQ225" s="95"/>
      <c r="CQR225" s="95"/>
      <c r="CQS225" s="95"/>
      <c r="CQT225" s="95"/>
      <c r="CQU225" s="95"/>
      <c r="CQV225" s="95"/>
      <c r="CQW225" s="95"/>
      <c r="CQX225" s="95"/>
      <c r="CQY225" s="95"/>
      <c r="CQZ225" s="95"/>
      <c r="CRA225" s="95"/>
      <c r="CRB225" s="95"/>
      <c r="CRC225" s="95"/>
      <c r="CRD225" s="95"/>
      <c r="CRE225" s="95"/>
      <c r="CRF225" s="95"/>
      <c r="CRG225" s="95"/>
      <c r="CRH225" s="95"/>
      <c r="CRI225" s="95"/>
      <c r="CRJ225" s="95"/>
      <c r="CRK225" s="95"/>
      <c r="CRL225" s="95"/>
      <c r="CRM225" s="95"/>
      <c r="CRN225" s="95"/>
      <c r="CRO225" s="95"/>
      <c r="CRP225" s="95"/>
      <c r="CRQ225" s="95"/>
      <c r="CRR225" s="95"/>
      <c r="CRS225" s="95"/>
      <c r="CRT225" s="95"/>
      <c r="CRU225" s="95"/>
      <c r="CRV225" s="95"/>
      <c r="CRW225" s="95"/>
      <c r="CRX225" s="95"/>
      <c r="CRY225" s="95"/>
      <c r="CRZ225" s="95"/>
      <c r="CSA225" s="95"/>
      <c r="CSB225" s="95"/>
      <c r="CSC225" s="95"/>
      <c r="CSD225" s="95"/>
      <c r="CSE225" s="95"/>
      <c r="CSF225" s="95"/>
      <c r="CSG225" s="95"/>
      <c r="CSH225" s="95"/>
      <c r="CSI225" s="95"/>
      <c r="CSJ225" s="95"/>
      <c r="CSK225" s="95"/>
      <c r="CSL225" s="95"/>
      <c r="CSM225" s="95"/>
      <c r="CSN225" s="95"/>
      <c r="CSO225" s="95"/>
      <c r="CSP225" s="95"/>
      <c r="CSQ225" s="95"/>
      <c r="CSR225" s="95"/>
      <c r="CSS225" s="95"/>
      <c r="CST225" s="95"/>
      <c r="CSU225" s="95"/>
      <c r="CSV225" s="95"/>
      <c r="CSW225" s="95"/>
      <c r="CSX225" s="95"/>
      <c r="CSY225" s="95"/>
      <c r="CSZ225" s="95"/>
      <c r="CTA225" s="95"/>
      <c r="CTB225" s="95"/>
      <c r="CTC225" s="95"/>
      <c r="CTD225" s="95"/>
      <c r="CTE225" s="95"/>
      <c r="CTF225" s="95"/>
      <c r="CTG225" s="95"/>
      <c r="CTH225" s="95"/>
      <c r="CTI225" s="95"/>
      <c r="CTJ225" s="95"/>
      <c r="CTK225" s="95"/>
      <c r="CTL225" s="95"/>
      <c r="CTM225" s="95"/>
      <c r="CTN225" s="95"/>
      <c r="CTO225" s="95"/>
      <c r="CTP225" s="95"/>
      <c r="CTQ225" s="95"/>
      <c r="CTR225" s="95"/>
      <c r="CTS225" s="95"/>
      <c r="CTT225" s="95"/>
      <c r="CTU225" s="95"/>
      <c r="CTV225" s="95"/>
      <c r="CTW225" s="95"/>
      <c r="CTX225" s="95"/>
      <c r="CTY225" s="95"/>
      <c r="CTZ225" s="95"/>
      <c r="CUA225" s="95"/>
      <c r="CUB225" s="95"/>
      <c r="CUC225" s="95"/>
      <c r="CUD225" s="95"/>
      <c r="CUE225" s="95"/>
      <c r="CUF225" s="95"/>
      <c r="CUG225" s="95"/>
      <c r="CUH225" s="95"/>
      <c r="CUI225" s="95"/>
      <c r="CUJ225" s="95"/>
      <c r="CUK225" s="95"/>
      <c r="CUL225" s="95"/>
      <c r="CUM225" s="95"/>
      <c r="CUN225" s="95"/>
      <c r="CUO225" s="95"/>
      <c r="CUP225" s="95"/>
      <c r="CUQ225" s="95"/>
      <c r="CUR225" s="95"/>
      <c r="CUS225" s="95"/>
      <c r="CUT225" s="95"/>
      <c r="CUU225" s="95"/>
      <c r="CUV225" s="95"/>
      <c r="CUW225" s="95"/>
      <c r="CUX225" s="95"/>
      <c r="CUY225" s="95"/>
      <c r="CUZ225" s="95"/>
      <c r="CVA225" s="95"/>
      <c r="CVB225" s="95"/>
      <c r="CVC225" s="95"/>
      <c r="CVD225" s="95"/>
      <c r="CVE225" s="95"/>
      <c r="CVF225" s="95"/>
      <c r="CVG225" s="95"/>
      <c r="CVH225" s="95"/>
      <c r="CVI225" s="95"/>
      <c r="CVJ225" s="95"/>
      <c r="CVK225" s="95"/>
      <c r="CVL225" s="95"/>
      <c r="CVM225" s="95"/>
      <c r="CVN225" s="95"/>
      <c r="CVO225" s="95"/>
      <c r="CVP225" s="95"/>
      <c r="CVQ225" s="95"/>
      <c r="CVR225" s="95"/>
      <c r="CVS225" s="95"/>
      <c r="CVT225" s="95"/>
      <c r="CVU225" s="95"/>
      <c r="CVV225" s="95"/>
      <c r="CVW225" s="95"/>
      <c r="CVX225" s="95"/>
      <c r="CVY225" s="95"/>
      <c r="CVZ225" s="95"/>
      <c r="CWA225" s="95"/>
      <c r="CWB225" s="95"/>
      <c r="CWC225" s="95"/>
      <c r="CWD225" s="95"/>
      <c r="CWE225" s="95"/>
      <c r="CWF225" s="95"/>
      <c r="CWG225" s="95"/>
      <c r="CWH225" s="95"/>
      <c r="CWI225" s="95"/>
      <c r="CWJ225" s="95"/>
      <c r="CWK225" s="95"/>
      <c r="CWL225" s="95"/>
      <c r="CWM225" s="95"/>
      <c r="CWN225" s="95"/>
      <c r="CWO225" s="95"/>
      <c r="CWP225" s="95"/>
      <c r="CWQ225" s="95"/>
      <c r="CWR225" s="95"/>
      <c r="CWS225" s="95"/>
      <c r="CWT225" s="95"/>
      <c r="CWU225" s="95"/>
      <c r="CWV225" s="95"/>
      <c r="CWW225" s="95"/>
      <c r="CWX225" s="95"/>
      <c r="CWY225" s="95"/>
      <c r="CWZ225" s="95"/>
      <c r="CXA225" s="95"/>
      <c r="CXB225" s="95"/>
      <c r="CXC225" s="95"/>
      <c r="CXD225" s="95"/>
      <c r="CXE225" s="95"/>
      <c r="CXF225" s="95"/>
      <c r="CXG225" s="95"/>
      <c r="CXH225" s="95"/>
      <c r="CXI225" s="95"/>
      <c r="CXJ225" s="95"/>
      <c r="CXK225" s="95"/>
      <c r="CXL225" s="95"/>
      <c r="CXM225" s="95"/>
      <c r="CXN225" s="95"/>
      <c r="CXO225" s="95"/>
      <c r="CXP225" s="95"/>
      <c r="CXQ225" s="95"/>
      <c r="CXR225" s="95"/>
      <c r="CXS225" s="95"/>
      <c r="CXT225" s="95"/>
      <c r="CXU225" s="95"/>
      <c r="CXV225" s="95"/>
      <c r="CXW225" s="95"/>
      <c r="CXX225" s="95"/>
      <c r="CXY225" s="95"/>
      <c r="CXZ225" s="95"/>
      <c r="CYA225" s="95"/>
      <c r="CYB225" s="95"/>
      <c r="CYC225" s="95"/>
      <c r="CYD225" s="95"/>
      <c r="CYE225" s="95"/>
      <c r="CYF225" s="95"/>
      <c r="CYG225" s="95"/>
      <c r="CYH225" s="95"/>
      <c r="CYI225" s="95"/>
      <c r="CYJ225" s="95"/>
      <c r="CYK225" s="95"/>
      <c r="CYL225" s="95"/>
      <c r="CYM225" s="95"/>
      <c r="CYN225" s="95"/>
      <c r="CYO225" s="95"/>
      <c r="CYP225" s="95"/>
      <c r="CYQ225" s="95"/>
      <c r="CYR225" s="95"/>
      <c r="CYS225" s="95"/>
      <c r="CYT225" s="95"/>
      <c r="CYU225" s="95"/>
      <c r="CYV225" s="95"/>
      <c r="CYW225" s="95"/>
      <c r="CYX225" s="95"/>
      <c r="CYY225" s="95"/>
      <c r="CYZ225" s="95"/>
      <c r="CZA225" s="95"/>
      <c r="CZB225" s="95"/>
      <c r="CZC225" s="95"/>
      <c r="CZD225" s="95"/>
      <c r="CZE225" s="95"/>
      <c r="CZF225" s="95"/>
      <c r="CZG225" s="95"/>
      <c r="CZH225" s="95"/>
      <c r="CZI225" s="95"/>
      <c r="CZJ225" s="95"/>
      <c r="CZK225" s="95"/>
      <c r="CZL225" s="95"/>
      <c r="CZM225" s="95"/>
      <c r="CZN225" s="95"/>
      <c r="CZO225" s="95"/>
      <c r="CZP225" s="95"/>
      <c r="CZQ225" s="95"/>
      <c r="CZR225" s="95"/>
      <c r="CZS225" s="95"/>
      <c r="CZT225" s="95"/>
      <c r="CZU225" s="95"/>
      <c r="CZV225" s="95"/>
      <c r="CZW225" s="95"/>
      <c r="CZX225" s="95"/>
      <c r="CZY225" s="95"/>
      <c r="CZZ225" s="95"/>
      <c r="DAA225" s="95"/>
      <c r="DAB225" s="95"/>
      <c r="DAC225" s="95"/>
      <c r="DAD225" s="95"/>
      <c r="DAE225" s="95"/>
      <c r="DAF225" s="95"/>
      <c r="DAG225" s="95"/>
      <c r="DAH225" s="95"/>
      <c r="DAI225" s="95"/>
      <c r="DAJ225" s="95"/>
      <c r="DAK225" s="95"/>
      <c r="DAL225" s="95"/>
      <c r="DAM225" s="95"/>
      <c r="DAN225" s="95"/>
      <c r="DAO225" s="95"/>
      <c r="DAP225" s="95"/>
      <c r="DAQ225" s="95"/>
      <c r="DAR225" s="95"/>
      <c r="DAS225" s="95"/>
      <c r="DAT225" s="95"/>
      <c r="DAU225" s="95"/>
      <c r="DAV225" s="95"/>
      <c r="DAW225" s="95"/>
      <c r="DAX225" s="95"/>
      <c r="DAY225" s="95"/>
      <c r="DAZ225" s="95"/>
      <c r="DBA225" s="95"/>
      <c r="DBB225" s="95"/>
      <c r="DBC225" s="95"/>
      <c r="DBD225" s="95"/>
      <c r="DBE225" s="95"/>
      <c r="DBF225" s="95"/>
      <c r="DBG225" s="95"/>
      <c r="DBH225" s="95"/>
      <c r="DBI225" s="95"/>
      <c r="DBJ225" s="95"/>
      <c r="DBK225" s="95"/>
      <c r="DBL225" s="95"/>
      <c r="DBM225" s="95"/>
      <c r="DBN225" s="95"/>
      <c r="DBO225" s="95"/>
      <c r="DBP225" s="95"/>
      <c r="DBQ225" s="95"/>
      <c r="DBR225" s="95"/>
      <c r="DBS225" s="95"/>
      <c r="DBT225" s="95"/>
      <c r="DBU225" s="95"/>
      <c r="DBV225" s="95"/>
      <c r="DBW225" s="95"/>
      <c r="DBX225" s="95"/>
      <c r="DBY225" s="95"/>
      <c r="DBZ225" s="95"/>
      <c r="DCA225" s="95"/>
      <c r="DCB225" s="95"/>
      <c r="DCC225" s="95"/>
      <c r="DCD225" s="95"/>
      <c r="DCE225" s="95"/>
      <c r="DCF225" s="95"/>
      <c r="DCG225" s="95"/>
      <c r="DCH225" s="95"/>
      <c r="DCI225" s="95"/>
      <c r="DCJ225" s="95"/>
      <c r="DCK225" s="95"/>
      <c r="DCL225" s="95"/>
      <c r="DCM225" s="95"/>
      <c r="DCN225" s="95"/>
      <c r="DCO225" s="95"/>
      <c r="DCP225" s="95"/>
      <c r="DCQ225" s="95"/>
      <c r="DCR225" s="95"/>
      <c r="DCS225" s="95"/>
      <c r="DCT225" s="95"/>
      <c r="DCU225" s="95"/>
      <c r="DCV225" s="95"/>
      <c r="DCW225" s="95"/>
      <c r="DCX225" s="95"/>
      <c r="DCY225" s="95"/>
      <c r="DCZ225" s="95"/>
      <c r="DDA225" s="95"/>
      <c r="DDB225" s="95"/>
      <c r="DDC225" s="95"/>
      <c r="DDD225" s="95"/>
      <c r="DDE225" s="95"/>
      <c r="DDF225" s="95"/>
      <c r="DDG225" s="95"/>
      <c r="DDH225" s="95"/>
      <c r="DDI225" s="95"/>
      <c r="DDJ225" s="95"/>
      <c r="DDK225" s="95"/>
      <c r="DDL225" s="95"/>
      <c r="DDM225" s="95"/>
      <c r="DDN225" s="95"/>
      <c r="DDO225" s="95"/>
      <c r="DDP225" s="95"/>
      <c r="DDQ225" s="95"/>
      <c r="DDR225" s="95"/>
      <c r="DDS225" s="95"/>
      <c r="DDT225" s="95"/>
      <c r="DDU225" s="95"/>
      <c r="DDV225" s="95"/>
      <c r="DDW225" s="95"/>
      <c r="DDX225" s="95"/>
      <c r="DDY225" s="95"/>
      <c r="DDZ225" s="95"/>
      <c r="DEA225" s="95"/>
      <c r="DEB225" s="95"/>
      <c r="DEC225" s="95"/>
      <c r="DED225" s="95"/>
      <c r="DEE225" s="95"/>
      <c r="DEF225" s="95"/>
      <c r="DEG225" s="95"/>
      <c r="DEH225" s="95"/>
      <c r="DEI225" s="95"/>
      <c r="DEJ225" s="95"/>
      <c r="DEK225" s="95"/>
      <c r="DEL225" s="95"/>
      <c r="DEM225" s="95"/>
      <c r="DEN225" s="95"/>
      <c r="DEO225" s="95"/>
      <c r="DEP225" s="95"/>
      <c r="DEQ225" s="95"/>
      <c r="DER225" s="95"/>
      <c r="DES225" s="95"/>
      <c r="DET225" s="95"/>
      <c r="DEU225" s="95"/>
      <c r="DEV225" s="95"/>
      <c r="DEW225" s="95"/>
      <c r="DEX225" s="95"/>
      <c r="DEY225" s="95"/>
      <c r="DEZ225" s="95"/>
      <c r="DFA225" s="95"/>
      <c r="DFB225" s="95"/>
      <c r="DFC225" s="95"/>
      <c r="DFD225" s="95"/>
      <c r="DFE225" s="95"/>
      <c r="DFF225" s="95"/>
      <c r="DFG225" s="95"/>
      <c r="DFH225" s="95"/>
      <c r="DFI225" s="95"/>
      <c r="DFJ225" s="95"/>
      <c r="DFK225" s="95"/>
      <c r="DFL225" s="95"/>
      <c r="DFM225" s="95"/>
      <c r="DFN225" s="95"/>
      <c r="DFO225" s="95"/>
      <c r="DFP225" s="95"/>
      <c r="DFQ225" s="95"/>
      <c r="DFR225" s="95"/>
      <c r="DFS225" s="95"/>
      <c r="DFT225" s="95"/>
      <c r="DFU225" s="95"/>
      <c r="DFV225" s="95"/>
      <c r="DFW225" s="95"/>
      <c r="DFX225" s="95"/>
      <c r="DFY225" s="95"/>
      <c r="DFZ225" s="95"/>
      <c r="DGA225" s="95"/>
      <c r="DGB225" s="95"/>
      <c r="DGC225" s="95"/>
      <c r="DGD225" s="95"/>
      <c r="DGE225" s="95"/>
      <c r="DGF225" s="95"/>
      <c r="DGG225" s="95"/>
      <c r="DGH225" s="95"/>
      <c r="DGI225" s="95"/>
      <c r="DGJ225" s="95"/>
      <c r="DGK225" s="95"/>
      <c r="DGL225" s="95"/>
      <c r="DGM225" s="95"/>
      <c r="DGN225" s="95"/>
      <c r="DGO225" s="95"/>
      <c r="DGP225" s="95"/>
      <c r="DGQ225" s="95"/>
      <c r="DGR225" s="95"/>
      <c r="DGS225" s="95"/>
      <c r="DGT225" s="95"/>
      <c r="DGU225" s="95"/>
      <c r="DGV225" s="95"/>
      <c r="DGW225" s="95"/>
      <c r="DGX225" s="95"/>
      <c r="DGY225" s="95"/>
      <c r="DGZ225" s="95"/>
      <c r="DHA225" s="95"/>
      <c r="DHB225" s="95"/>
      <c r="DHC225" s="95"/>
      <c r="DHD225" s="95"/>
      <c r="DHE225" s="95"/>
      <c r="DHF225" s="95"/>
      <c r="DHG225" s="95"/>
      <c r="DHH225" s="95"/>
      <c r="DHI225" s="95"/>
      <c r="DHJ225" s="95"/>
      <c r="DHK225" s="95"/>
      <c r="DHL225" s="95"/>
      <c r="DHM225" s="95"/>
      <c r="DHN225" s="95"/>
      <c r="DHO225" s="95"/>
      <c r="DHP225" s="95"/>
      <c r="DHQ225" s="95"/>
      <c r="DHR225" s="95"/>
      <c r="DHS225" s="95"/>
      <c r="DHT225" s="95"/>
      <c r="DHU225" s="95"/>
      <c r="DHV225" s="95"/>
      <c r="DHW225" s="95"/>
      <c r="DHX225" s="95"/>
      <c r="DHY225" s="95"/>
      <c r="DHZ225" s="95"/>
      <c r="DIA225" s="95"/>
      <c r="DIB225" s="95"/>
      <c r="DIC225" s="95"/>
      <c r="DID225" s="95"/>
      <c r="DIE225" s="95"/>
      <c r="DIF225" s="95"/>
      <c r="DIG225" s="95"/>
      <c r="DIH225" s="95"/>
      <c r="DII225" s="95"/>
      <c r="DIJ225" s="95"/>
      <c r="DIK225" s="95"/>
      <c r="DIL225" s="95"/>
      <c r="DIM225" s="95"/>
      <c r="DIN225" s="95"/>
      <c r="DIO225" s="95"/>
      <c r="DIP225" s="95"/>
      <c r="DIQ225" s="95"/>
      <c r="DIR225" s="95"/>
      <c r="DIS225" s="95"/>
      <c r="DIT225" s="95"/>
      <c r="DIU225" s="95"/>
      <c r="DIV225" s="95"/>
      <c r="DIW225" s="95"/>
      <c r="DIX225" s="95"/>
      <c r="DIY225" s="95"/>
      <c r="DIZ225" s="95"/>
      <c r="DJA225" s="95"/>
      <c r="DJB225" s="95"/>
      <c r="DJC225" s="95"/>
      <c r="DJD225" s="95"/>
      <c r="DJE225" s="95"/>
      <c r="DJF225" s="95"/>
      <c r="DJG225" s="95"/>
      <c r="DJH225" s="95"/>
      <c r="DJI225" s="95"/>
      <c r="DJJ225" s="95"/>
      <c r="DJK225" s="95"/>
      <c r="DJL225" s="95"/>
      <c r="DJM225" s="95"/>
      <c r="DJN225" s="95"/>
      <c r="DJO225" s="95"/>
      <c r="DJP225" s="95"/>
      <c r="DJQ225" s="95"/>
      <c r="DJR225" s="95"/>
      <c r="DJS225" s="95"/>
      <c r="DJT225" s="95"/>
      <c r="DJU225" s="95"/>
      <c r="DJV225" s="95"/>
      <c r="DJW225" s="95"/>
      <c r="DJX225" s="95"/>
      <c r="DJY225" s="95"/>
      <c r="DJZ225" s="95"/>
      <c r="DKA225" s="95"/>
      <c r="DKB225" s="95"/>
      <c r="DKC225" s="95"/>
      <c r="DKD225" s="95"/>
      <c r="DKE225" s="95"/>
      <c r="DKF225" s="95"/>
      <c r="DKG225" s="95"/>
      <c r="DKH225" s="95"/>
      <c r="DKI225" s="95"/>
      <c r="DKJ225" s="95"/>
      <c r="DKK225" s="95"/>
      <c r="DKL225" s="95"/>
      <c r="DKM225" s="95"/>
      <c r="DKN225" s="95"/>
      <c r="DKO225" s="95"/>
      <c r="DKP225" s="95"/>
      <c r="DKQ225" s="95"/>
      <c r="DKR225" s="95"/>
      <c r="DKS225" s="95"/>
      <c r="DKT225" s="95"/>
      <c r="DKU225" s="95"/>
      <c r="DKV225" s="95"/>
      <c r="DKW225" s="95"/>
      <c r="DKX225" s="95"/>
      <c r="DKY225" s="95"/>
      <c r="DKZ225" s="95"/>
      <c r="DLA225" s="95"/>
      <c r="DLB225" s="95"/>
      <c r="DLC225" s="95"/>
      <c r="DLD225" s="95"/>
      <c r="DLE225" s="95"/>
      <c r="DLF225" s="95"/>
      <c r="DLG225" s="95"/>
      <c r="DLH225" s="95"/>
      <c r="DLI225" s="95"/>
      <c r="DLJ225" s="95"/>
      <c r="DLK225" s="95"/>
      <c r="DLL225" s="95"/>
      <c r="DLM225" s="95"/>
      <c r="DLN225" s="95"/>
      <c r="DLO225" s="95"/>
      <c r="DLP225" s="95"/>
      <c r="DLQ225" s="95"/>
      <c r="DLR225" s="95"/>
      <c r="DLS225" s="95"/>
      <c r="DLT225" s="95"/>
      <c r="DLU225" s="95"/>
      <c r="DLV225" s="95"/>
      <c r="DLW225" s="95"/>
      <c r="DLX225" s="95"/>
      <c r="DLY225" s="95"/>
      <c r="DLZ225" s="95"/>
      <c r="DMA225" s="95"/>
      <c r="DMB225" s="95"/>
      <c r="DMC225" s="95"/>
      <c r="DMD225" s="95"/>
      <c r="DME225" s="95"/>
      <c r="DMF225" s="95"/>
      <c r="DMG225" s="95"/>
      <c r="DMH225" s="95"/>
      <c r="DMI225" s="95"/>
      <c r="DMJ225" s="95"/>
      <c r="DMK225" s="95"/>
      <c r="DML225" s="95"/>
      <c r="DMM225" s="95"/>
      <c r="DMN225" s="95"/>
      <c r="DMO225" s="95"/>
      <c r="DMP225" s="95"/>
      <c r="DMQ225" s="95"/>
      <c r="DMR225" s="95"/>
      <c r="DMS225" s="95"/>
      <c r="DMT225" s="95"/>
      <c r="DMU225" s="95"/>
      <c r="DMV225" s="95"/>
      <c r="DMW225" s="95"/>
      <c r="DMX225" s="95"/>
      <c r="DMY225" s="95"/>
      <c r="DMZ225" s="95"/>
      <c r="DNA225" s="95"/>
      <c r="DNB225" s="95"/>
      <c r="DNC225" s="95"/>
      <c r="DND225" s="95"/>
      <c r="DNE225" s="95"/>
      <c r="DNF225" s="95"/>
      <c r="DNG225" s="95"/>
      <c r="DNH225" s="95"/>
      <c r="DNI225" s="95"/>
      <c r="DNJ225" s="95"/>
      <c r="DNK225" s="95"/>
      <c r="DNL225" s="95"/>
      <c r="DNM225" s="95"/>
      <c r="DNN225" s="95"/>
      <c r="DNO225" s="95"/>
      <c r="DNP225" s="95"/>
      <c r="DNQ225" s="95"/>
      <c r="DNR225" s="95"/>
      <c r="DNS225" s="95"/>
      <c r="DNT225" s="95"/>
      <c r="DNU225" s="95"/>
      <c r="DNV225" s="95"/>
      <c r="DNW225" s="95"/>
      <c r="DNX225" s="95"/>
      <c r="DNY225" s="95"/>
      <c r="DNZ225" s="95"/>
      <c r="DOA225" s="95"/>
      <c r="DOB225" s="95"/>
      <c r="DOC225" s="95"/>
      <c r="DOD225" s="95"/>
      <c r="DOE225" s="95"/>
      <c r="DOF225" s="95"/>
      <c r="DOG225" s="95"/>
      <c r="DOH225" s="95"/>
      <c r="DOI225" s="95"/>
      <c r="DOJ225" s="95"/>
      <c r="DOK225" s="95"/>
      <c r="DOL225" s="95"/>
      <c r="DOM225" s="95"/>
      <c r="DON225" s="95"/>
      <c r="DOO225" s="95"/>
      <c r="DOP225" s="95"/>
      <c r="DOQ225" s="95"/>
      <c r="DOR225" s="95"/>
      <c r="DOS225" s="95"/>
      <c r="DOT225" s="95"/>
      <c r="DOU225" s="95"/>
      <c r="DOV225" s="95"/>
      <c r="DOW225" s="95"/>
      <c r="DOX225" s="95"/>
      <c r="DOY225" s="95"/>
      <c r="DOZ225" s="95"/>
      <c r="DPA225" s="95"/>
      <c r="DPB225" s="95"/>
      <c r="DPC225" s="95"/>
      <c r="DPD225" s="95"/>
      <c r="DPE225" s="95"/>
      <c r="DPF225" s="95"/>
      <c r="DPG225" s="95"/>
      <c r="DPH225" s="95"/>
      <c r="DPI225" s="95"/>
      <c r="DPJ225" s="95"/>
      <c r="DPK225" s="95"/>
      <c r="DPL225" s="95"/>
      <c r="DPM225" s="95"/>
      <c r="DPN225" s="95"/>
      <c r="DPO225" s="95"/>
      <c r="DPP225" s="95"/>
      <c r="DPQ225" s="95"/>
      <c r="DPR225" s="95"/>
      <c r="DPS225" s="95"/>
      <c r="DPT225" s="95"/>
      <c r="DPU225" s="95"/>
      <c r="DPV225" s="95"/>
      <c r="DPW225" s="95"/>
      <c r="DPX225" s="95"/>
      <c r="DPY225" s="95"/>
      <c r="DPZ225" s="95"/>
      <c r="DQA225" s="95"/>
      <c r="DQB225" s="95"/>
      <c r="DQC225" s="95"/>
      <c r="DQD225" s="95"/>
      <c r="DQE225" s="95"/>
      <c r="DQF225" s="95"/>
      <c r="DQG225" s="95"/>
      <c r="DQH225" s="95"/>
      <c r="DQI225" s="95"/>
      <c r="DQJ225" s="95"/>
      <c r="DQK225" s="95"/>
      <c r="DQL225" s="95"/>
      <c r="DQM225" s="95"/>
      <c r="DQN225" s="95"/>
      <c r="DQO225" s="95"/>
      <c r="DQP225" s="95"/>
      <c r="DQQ225" s="95"/>
      <c r="DQR225" s="95"/>
      <c r="DQS225" s="95"/>
      <c r="DQT225" s="95"/>
      <c r="DQU225" s="95"/>
      <c r="DQV225" s="95"/>
      <c r="DQW225" s="95"/>
      <c r="DQX225" s="95"/>
      <c r="DQY225" s="95"/>
      <c r="DQZ225" s="95"/>
      <c r="DRA225" s="95"/>
      <c r="DRB225" s="95"/>
      <c r="DRC225" s="95"/>
      <c r="DRD225" s="95"/>
      <c r="DRE225" s="95"/>
      <c r="DRF225" s="95"/>
      <c r="DRG225" s="95"/>
      <c r="DRH225" s="95"/>
      <c r="DRI225" s="95"/>
      <c r="DRJ225" s="95"/>
      <c r="DRK225" s="95"/>
      <c r="DRL225" s="95"/>
      <c r="DRM225" s="95"/>
      <c r="DRN225" s="95"/>
      <c r="DRO225" s="95"/>
      <c r="DRP225" s="95"/>
      <c r="DRQ225" s="95"/>
      <c r="DRR225" s="95"/>
      <c r="DRS225" s="95"/>
      <c r="DRT225" s="95"/>
      <c r="DRU225" s="95"/>
      <c r="DRV225" s="95"/>
      <c r="DRW225" s="95"/>
      <c r="DRX225" s="95"/>
      <c r="DRY225" s="95"/>
      <c r="DRZ225" s="95"/>
      <c r="DSA225" s="95"/>
      <c r="DSB225" s="95"/>
      <c r="DSC225" s="95"/>
      <c r="DSD225" s="95"/>
      <c r="DSE225" s="95"/>
      <c r="DSF225" s="95"/>
      <c r="DSG225" s="95"/>
      <c r="DSH225" s="95"/>
      <c r="DSI225" s="95"/>
      <c r="DSJ225" s="95"/>
      <c r="DSK225" s="95"/>
      <c r="DSL225" s="95"/>
      <c r="DSM225" s="95"/>
      <c r="DSN225" s="95"/>
      <c r="DSO225" s="95"/>
      <c r="DSP225" s="95"/>
      <c r="DSQ225" s="95"/>
      <c r="DSR225" s="95"/>
      <c r="DSS225" s="95"/>
      <c r="DST225" s="95"/>
      <c r="DSU225" s="95"/>
      <c r="DSV225" s="95"/>
      <c r="DSW225" s="95"/>
      <c r="DSX225" s="95"/>
      <c r="DSY225" s="95"/>
      <c r="DSZ225" s="95"/>
      <c r="DTA225" s="95"/>
      <c r="DTB225" s="95"/>
      <c r="DTC225" s="95"/>
      <c r="DTD225" s="95"/>
      <c r="DTE225" s="95"/>
      <c r="DTF225" s="95"/>
      <c r="DTG225" s="95"/>
      <c r="DTH225" s="95"/>
      <c r="DTI225" s="95"/>
      <c r="DTJ225" s="95"/>
      <c r="DTK225" s="95"/>
      <c r="DTL225" s="95"/>
      <c r="DTM225" s="95"/>
      <c r="DTN225" s="95"/>
      <c r="DTO225" s="95"/>
      <c r="DTP225" s="95"/>
      <c r="DTQ225" s="95"/>
      <c r="DTR225" s="95"/>
      <c r="DTS225" s="95"/>
      <c r="DTT225" s="95"/>
      <c r="DTU225" s="95"/>
      <c r="DTV225" s="95"/>
      <c r="DTW225" s="95"/>
      <c r="DTX225" s="95"/>
      <c r="DTY225" s="95"/>
      <c r="DTZ225" s="95"/>
      <c r="DUA225" s="95"/>
      <c r="DUB225" s="95"/>
      <c r="DUC225" s="95"/>
      <c r="DUD225" s="95"/>
      <c r="DUE225" s="95"/>
      <c r="DUF225" s="95"/>
      <c r="DUG225" s="95"/>
      <c r="DUH225" s="95"/>
      <c r="DUI225" s="95"/>
      <c r="DUJ225" s="95"/>
      <c r="DUK225" s="95"/>
      <c r="DUL225" s="95"/>
      <c r="DUM225" s="95"/>
      <c r="DUN225" s="95"/>
      <c r="DUO225" s="95"/>
      <c r="DUP225" s="95"/>
      <c r="DUQ225" s="95"/>
      <c r="DUR225" s="95"/>
      <c r="DUS225" s="95"/>
      <c r="DUT225" s="95"/>
      <c r="DUU225" s="95"/>
      <c r="DUV225" s="95"/>
      <c r="DUW225" s="95"/>
      <c r="DUX225" s="95"/>
      <c r="DUY225" s="95"/>
      <c r="DUZ225" s="95"/>
      <c r="DVA225" s="95"/>
      <c r="DVB225" s="95"/>
      <c r="DVC225" s="95"/>
      <c r="DVD225" s="95"/>
      <c r="DVE225" s="95"/>
      <c r="DVF225" s="95"/>
      <c r="DVG225" s="95"/>
      <c r="DVH225" s="95"/>
      <c r="DVI225" s="95"/>
      <c r="DVJ225" s="95"/>
      <c r="DVK225" s="95"/>
      <c r="DVL225" s="95"/>
      <c r="DVM225" s="95"/>
      <c r="DVN225" s="95"/>
      <c r="DVO225" s="95"/>
      <c r="DVP225" s="95"/>
      <c r="DVQ225" s="95"/>
      <c r="DVR225" s="95"/>
      <c r="DVS225" s="95"/>
      <c r="DVT225" s="95"/>
      <c r="DVU225" s="95"/>
      <c r="DVV225" s="95"/>
      <c r="DVW225" s="95"/>
      <c r="DVX225" s="95"/>
      <c r="DVY225" s="95"/>
      <c r="DVZ225" s="95"/>
      <c r="DWA225" s="95"/>
      <c r="DWB225" s="95"/>
      <c r="DWC225" s="95"/>
      <c r="DWD225" s="95"/>
      <c r="DWE225" s="95"/>
      <c r="DWF225" s="95"/>
      <c r="DWG225" s="95"/>
      <c r="DWH225" s="95"/>
      <c r="DWI225" s="95"/>
      <c r="DWJ225" s="95"/>
      <c r="DWK225" s="95"/>
      <c r="DWL225" s="95"/>
      <c r="DWM225" s="95"/>
      <c r="DWN225" s="95"/>
      <c r="DWO225" s="95"/>
      <c r="DWP225" s="95"/>
      <c r="DWQ225" s="95"/>
      <c r="DWR225" s="95"/>
      <c r="DWS225" s="95"/>
      <c r="DWT225" s="95"/>
      <c r="DWU225" s="95"/>
      <c r="DWV225" s="95"/>
      <c r="DWW225" s="95"/>
      <c r="DWX225" s="95"/>
      <c r="DWY225" s="95"/>
      <c r="DWZ225" s="95"/>
      <c r="DXA225" s="95"/>
      <c r="DXB225" s="95"/>
      <c r="DXC225" s="95"/>
      <c r="DXD225" s="95"/>
      <c r="DXE225" s="95"/>
      <c r="DXF225" s="95"/>
      <c r="DXG225" s="95"/>
      <c r="DXH225" s="95"/>
      <c r="DXI225" s="95"/>
      <c r="DXJ225" s="95"/>
      <c r="DXK225" s="95"/>
      <c r="DXL225" s="95"/>
      <c r="DXM225" s="95"/>
      <c r="DXN225" s="95"/>
      <c r="DXO225" s="95"/>
      <c r="DXP225" s="95"/>
      <c r="DXQ225" s="95"/>
      <c r="DXR225" s="95"/>
      <c r="DXS225" s="95"/>
      <c r="DXT225" s="95"/>
      <c r="DXU225" s="95"/>
      <c r="DXV225" s="95"/>
      <c r="DXW225" s="95"/>
      <c r="DXX225" s="95"/>
      <c r="DXY225" s="95"/>
      <c r="DXZ225" s="95"/>
      <c r="DYA225" s="95"/>
      <c r="DYB225" s="95"/>
      <c r="DYC225" s="95"/>
      <c r="DYD225" s="95"/>
      <c r="DYE225" s="95"/>
      <c r="DYF225" s="95"/>
      <c r="DYG225" s="95"/>
      <c r="DYH225" s="95"/>
      <c r="DYI225" s="95"/>
      <c r="DYJ225" s="95"/>
      <c r="DYK225" s="95"/>
      <c r="DYL225" s="95"/>
      <c r="DYM225" s="95"/>
      <c r="DYN225" s="95"/>
      <c r="DYO225" s="95"/>
      <c r="DYP225" s="95"/>
      <c r="DYQ225" s="95"/>
      <c r="DYR225" s="95"/>
      <c r="DYS225" s="95"/>
      <c r="DYT225" s="95"/>
      <c r="DYU225" s="95"/>
      <c r="DYV225" s="95"/>
      <c r="DYW225" s="95"/>
      <c r="DYX225" s="95"/>
      <c r="DYY225" s="95"/>
      <c r="DYZ225" s="95"/>
      <c r="DZA225" s="95"/>
      <c r="DZB225" s="95"/>
      <c r="DZC225" s="95"/>
      <c r="DZD225" s="95"/>
      <c r="DZE225" s="95"/>
      <c r="DZF225" s="95"/>
      <c r="DZG225" s="95"/>
      <c r="DZH225" s="95"/>
      <c r="DZI225" s="95"/>
      <c r="DZJ225" s="95"/>
      <c r="DZK225" s="95"/>
      <c r="DZL225" s="95"/>
      <c r="DZM225" s="95"/>
      <c r="DZN225" s="95"/>
      <c r="DZO225" s="95"/>
      <c r="DZP225" s="95"/>
      <c r="DZQ225" s="95"/>
      <c r="DZR225" s="95"/>
      <c r="DZS225" s="95"/>
      <c r="DZT225" s="95"/>
      <c r="DZU225" s="95"/>
      <c r="DZV225" s="95"/>
      <c r="DZW225" s="95"/>
      <c r="DZX225" s="95"/>
      <c r="DZY225" s="95"/>
      <c r="DZZ225" s="95"/>
      <c r="EAA225" s="95"/>
      <c r="EAB225" s="95"/>
      <c r="EAC225" s="95"/>
      <c r="EAD225" s="95"/>
      <c r="EAE225" s="95"/>
      <c r="EAF225" s="95"/>
      <c r="EAG225" s="95"/>
      <c r="EAH225" s="95"/>
      <c r="EAI225" s="95"/>
      <c r="EAJ225" s="95"/>
      <c r="EAK225" s="95"/>
      <c r="EAL225" s="95"/>
      <c r="EAM225" s="95"/>
      <c r="EAN225" s="95"/>
      <c r="EAO225" s="95"/>
      <c r="EAP225" s="95"/>
      <c r="EAQ225" s="95"/>
      <c r="EAR225" s="95"/>
      <c r="EAS225" s="95"/>
      <c r="EAT225" s="95"/>
      <c r="EAU225" s="95"/>
      <c r="EAV225" s="95"/>
      <c r="EAW225" s="95"/>
      <c r="EAX225" s="95"/>
      <c r="EAY225" s="95"/>
      <c r="EAZ225" s="95"/>
      <c r="EBA225" s="95"/>
      <c r="EBB225" s="95"/>
      <c r="EBC225" s="95"/>
      <c r="EBD225" s="95"/>
      <c r="EBE225" s="95"/>
      <c r="EBF225" s="95"/>
      <c r="EBG225" s="95"/>
      <c r="EBH225" s="95"/>
      <c r="EBI225" s="95"/>
      <c r="EBJ225" s="95"/>
      <c r="EBK225" s="95"/>
      <c r="EBL225" s="95"/>
      <c r="EBM225" s="95"/>
      <c r="EBN225" s="95"/>
      <c r="EBO225" s="95"/>
      <c r="EBP225" s="95"/>
      <c r="EBQ225" s="95"/>
      <c r="EBR225" s="95"/>
      <c r="EBS225" s="95"/>
      <c r="EBT225" s="95"/>
      <c r="EBU225" s="95"/>
      <c r="EBV225" s="95"/>
      <c r="EBW225" s="95"/>
      <c r="EBX225" s="95"/>
      <c r="EBY225" s="95"/>
      <c r="EBZ225" s="95"/>
      <c r="ECA225" s="95"/>
      <c r="ECB225" s="95"/>
      <c r="ECC225" s="95"/>
      <c r="ECD225" s="95"/>
      <c r="ECE225" s="95"/>
      <c r="ECF225" s="95"/>
      <c r="ECG225" s="95"/>
      <c r="ECH225" s="95"/>
      <c r="ECI225" s="95"/>
      <c r="ECJ225" s="95"/>
      <c r="ECK225" s="95"/>
      <c r="ECL225" s="95"/>
      <c r="ECM225" s="95"/>
      <c r="ECN225" s="95"/>
      <c r="ECO225" s="95"/>
      <c r="ECP225" s="95"/>
      <c r="ECQ225" s="95"/>
      <c r="ECR225" s="95"/>
      <c r="ECS225" s="95"/>
      <c r="ECT225" s="95"/>
      <c r="ECU225" s="95"/>
      <c r="ECV225" s="95"/>
      <c r="ECW225" s="95"/>
      <c r="ECX225" s="95"/>
      <c r="ECY225" s="95"/>
      <c r="ECZ225" s="95"/>
      <c r="EDA225" s="95"/>
      <c r="EDB225" s="95"/>
      <c r="EDC225" s="95"/>
      <c r="EDD225" s="95"/>
      <c r="EDE225" s="95"/>
      <c r="EDF225" s="95"/>
      <c r="EDG225" s="95"/>
      <c r="EDH225" s="95"/>
      <c r="EDI225" s="95"/>
      <c r="EDJ225" s="95"/>
      <c r="EDK225" s="95"/>
      <c r="EDL225" s="95"/>
      <c r="EDM225" s="95"/>
      <c r="EDN225" s="95"/>
      <c r="EDO225" s="95"/>
      <c r="EDP225" s="95"/>
      <c r="EDQ225" s="95"/>
      <c r="EDR225" s="95"/>
      <c r="EDS225" s="95"/>
      <c r="EDT225" s="95"/>
      <c r="EDU225" s="95"/>
      <c r="EDV225" s="95"/>
      <c r="EDW225" s="95"/>
      <c r="EDX225" s="95"/>
      <c r="EDY225" s="95"/>
      <c r="EDZ225" s="95"/>
      <c r="EEA225" s="95"/>
      <c r="EEB225" s="95"/>
      <c r="EEC225" s="95"/>
      <c r="EED225" s="95"/>
      <c r="EEE225" s="95"/>
      <c r="EEF225" s="95"/>
      <c r="EEG225" s="95"/>
      <c r="EEH225" s="95"/>
      <c r="EEI225" s="95"/>
      <c r="EEJ225" s="95"/>
      <c r="EEK225" s="95"/>
      <c r="EEL225" s="95"/>
      <c r="EEM225" s="95"/>
      <c r="EEN225" s="95"/>
      <c r="EEO225" s="95"/>
      <c r="EEP225" s="95"/>
      <c r="EEQ225" s="95"/>
      <c r="EER225" s="95"/>
      <c r="EES225" s="95"/>
      <c r="EET225" s="95"/>
      <c r="EEU225" s="95"/>
      <c r="EEV225" s="95"/>
      <c r="EEW225" s="95"/>
      <c r="EEX225" s="95"/>
      <c r="EEY225" s="95"/>
      <c r="EEZ225" s="95"/>
      <c r="EFA225" s="95"/>
      <c r="EFB225" s="95"/>
      <c r="EFC225" s="95"/>
      <c r="EFD225" s="95"/>
      <c r="EFE225" s="95"/>
      <c r="EFF225" s="95"/>
      <c r="EFG225" s="95"/>
      <c r="EFH225" s="95"/>
      <c r="EFI225" s="95"/>
      <c r="EFJ225" s="95"/>
      <c r="EFK225" s="95"/>
      <c r="EFL225" s="95"/>
      <c r="EFM225" s="95"/>
      <c r="EFN225" s="95"/>
      <c r="EFO225" s="95"/>
      <c r="EFP225" s="95"/>
      <c r="EFQ225" s="95"/>
      <c r="EFR225" s="95"/>
      <c r="EFS225" s="95"/>
      <c r="EFT225" s="95"/>
      <c r="EFU225" s="95"/>
      <c r="EFV225" s="95"/>
      <c r="EFW225" s="95"/>
      <c r="EFX225" s="95"/>
      <c r="EFY225" s="95"/>
      <c r="EFZ225" s="95"/>
      <c r="EGA225" s="95"/>
      <c r="EGB225" s="95"/>
      <c r="EGC225" s="95"/>
      <c r="EGD225" s="95"/>
      <c r="EGE225" s="95"/>
      <c r="EGF225" s="95"/>
      <c r="EGG225" s="95"/>
      <c r="EGH225" s="95"/>
      <c r="EGI225" s="95"/>
      <c r="EGJ225" s="95"/>
      <c r="EGK225" s="95"/>
      <c r="EGL225" s="95"/>
      <c r="EGM225" s="95"/>
      <c r="EGN225" s="95"/>
      <c r="EGO225" s="95"/>
      <c r="EGP225" s="95"/>
      <c r="EGQ225" s="95"/>
      <c r="EGR225" s="95"/>
      <c r="EGS225" s="95"/>
      <c r="EGT225" s="95"/>
      <c r="EGU225" s="95"/>
      <c r="EGV225" s="95"/>
      <c r="EGW225" s="95"/>
      <c r="EGX225" s="95"/>
      <c r="EGY225" s="95"/>
      <c r="EGZ225" s="95"/>
      <c r="EHA225" s="95"/>
      <c r="EHB225" s="95"/>
      <c r="EHC225" s="95"/>
      <c r="EHD225" s="95"/>
      <c r="EHE225" s="95"/>
      <c r="EHF225" s="95"/>
      <c r="EHG225" s="95"/>
      <c r="EHH225" s="95"/>
      <c r="EHI225" s="95"/>
      <c r="EHJ225" s="95"/>
      <c r="EHK225" s="95"/>
      <c r="EHL225" s="95"/>
      <c r="EHM225" s="95"/>
      <c r="EHN225" s="95"/>
      <c r="EHO225" s="95"/>
      <c r="EHP225" s="95"/>
      <c r="EHQ225" s="95"/>
      <c r="EHR225" s="95"/>
      <c r="EHS225" s="95"/>
      <c r="EHT225" s="95"/>
      <c r="EHU225" s="95"/>
      <c r="EHV225" s="95"/>
      <c r="EHW225" s="95"/>
      <c r="EHX225" s="95"/>
      <c r="EHY225" s="95"/>
      <c r="EHZ225" s="95"/>
      <c r="EIA225" s="95"/>
      <c r="EIB225" s="95"/>
      <c r="EIC225" s="95"/>
      <c r="EID225" s="95"/>
      <c r="EIE225" s="95"/>
      <c r="EIF225" s="95"/>
      <c r="EIG225" s="95"/>
      <c r="EIH225" s="95"/>
      <c r="EII225" s="95"/>
      <c r="EIJ225" s="95"/>
      <c r="EIK225" s="95"/>
      <c r="EIL225" s="95"/>
      <c r="EIM225" s="95"/>
      <c r="EIN225" s="95"/>
      <c r="EIO225" s="95"/>
      <c r="EIP225" s="95"/>
      <c r="EIQ225" s="95"/>
      <c r="EIR225" s="95"/>
      <c r="EIS225" s="95"/>
      <c r="EIT225" s="95"/>
      <c r="EIU225" s="95"/>
      <c r="EIV225" s="95"/>
      <c r="EIW225" s="95"/>
      <c r="EIX225" s="95"/>
      <c r="EIY225" s="95"/>
      <c r="EIZ225" s="95"/>
      <c r="EJA225" s="95"/>
      <c r="EJB225" s="95"/>
      <c r="EJC225" s="95"/>
      <c r="EJD225" s="95"/>
      <c r="EJE225" s="95"/>
      <c r="EJF225" s="95"/>
      <c r="EJG225" s="95"/>
      <c r="EJH225" s="95"/>
      <c r="EJI225" s="95"/>
      <c r="EJJ225" s="95"/>
      <c r="EJK225" s="95"/>
      <c r="EJL225" s="95"/>
      <c r="EJM225" s="95"/>
      <c r="EJN225" s="95"/>
      <c r="EJO225" s="95"/>
      <c r="EJP225" s="95"/>
      <c r="EJQ225" s="95"/>
      <c r="EJR225" s="95"/>
      <c r="EJS225" s="95"/>
      <c r="EJT225" s="95"/>
      <c r="EJU225" s="95"/>
      <c r="EJV225" s="95"/>
      <c r="EJW225" s="95"/>
      <c r="EJX225" s="95"/>
      <c r="EJY225" s="95"/>
      <c r="EJZ225" s="95"/>
      <c r="EKA225" s="95"/>
      <c r="EKB225" s="95"/>
      <c r="EKC225" s="95"/>
      <c r="EKD225" s="95"/>
      <c r="EKE225" s="95"/>
      <c r="EKF225" s="95"/>
      <c r="EKG225" s="95"/>
      <c r="EKH225" s="95"/>
      <c r="EKI225" s="95"/>
      <c r="EKJ225" s="95"/>
      <c r="EKK225" s="95"/>
      <c r="EKL225" s="95"/>
      <c r="EKM225" s="95"/>
      <c r="EKN225" s="95"/>
      <c r="EKO225" s="95"/>
      <c r="EKP225" s="95"/>
      <c r="EKQ225" s="95"/>
      <c r="EKR225" s="95"/>
      <c r="EKS225" s="95"/>
      <c r="EKT225" s="95"/>
      <c r="EKU225" s="95"/>
      <c r="EKV225" s="95"/>
      <c r="EKW225" s="95"/>
      <c r="EKX225" s="95"/>
      <c r="EKY225" s="95"/>
      <c r="EKZ225" s="95"/>
      <c r="ELA225" s="95"/>
      <c r="ELB225" s="95"/>
      <c r="ELC225" s="95"/>
      <c r="ELD225" s="95"/>
      <c r="ELE225" s="95"/>
      <c r="ELF225" s="95"/>
      <c r="ELG225" s="95"/>
      <c r="ELH225" s="95"/>
      <c r="ELI225" s="95"/>
      <c r="ELJ225" s="95"/>
      <c r="ELK225" s="95"/>
      <c r="ELL225" s="95"/>
      <c r="ELM225" s="95"/>
      <c r="ELN225" s="95"/>
      <c r="ELO225" s="95"/>
      <c r="ELP225" s="95"/>
      <c r="ELQ225" s="95"/>
      <c r="ELR225" s="95"/>
      <c r="ELS225" s="95"/>
      <c r="ELT225" s="95"/>
      <c r="ELU225" s="95"/>
      <c r="ELV225" s="95"/>
      <c r="ELW225" s="95"/>
      <c r="ELX225" s="95"/>
      <c r="ELY225" s="95"/>
      <c r="ELZ225" s="95"/>
      <c r="EMA225" s="95"/>
      <c r="EMB225" s="95"/>
      <c r="EMC225" s="95"/>
      <c r="EMD225" s="95"/>
      <c r="EME225" s="95"/>
      <c r="EMF225" s="95"/>
      <c r="EMG225" s="95"/>
      <c r="EMH225" s="95"/>
      <c r="EMI225" s="95"/>
      <c r="EMJ225" s="95"/>
      <c r="EMK225" s="95"/>
      <c r="EML225" s="95"/>
      <c r="EMM225" s="95"/>
      <c r="EMN225" s="95"/>
      <c r="EMO225" s="95"/>
      <c r="EMP225" s="95"/>
      <c r="EMQ225" s="95"/>
      <c r="EMR225" s="95"/>
      <c r="EMS225" s="95"/>
      <c r="EMT225" s="95"/>
      <c r="EMU225" s="95"/>
      <c r="EMV225" s="95"/>
      <c r="EMW225" s="95"/>
      <c r="EMX225" s="95"/>
      <c r="EMY225" s="95"/>
      <c r="EMZ225" s="95"/>
      <c r="ENA225" s="95"/>
      <c r="ENB225" s="95"/>
      <c r="ENC225" s="95"/>
      <c r="END225" s="95"/>
      <c r="ENE225" s="95"/>
      <c r="ENF225" s="95"/>
      <c r="ENG225" s="95"/>
      <c r="ENH225" s="95"/>
      <c r="ENI225" s="95"/>
      <c r="ENJ225" s="95"/>
      <c r="ENK225" s="95"/>
      <c r="ENL225" s="95"/>
      <c r="ENM225" s="95"/>
      <c r="ENN225" s="95"/>
      <c r="ENO225" s="95"/>
      <c r="ENP225" s="95"/>
      <c r="ENQ225" s="95"/>
      <c r="ENR225" s="95"/>
      <c r="ENS225" s="95"/>
      <c r="ENT225" s="95"/>
      <c r="ENU225" s="95"/>
      <c r="ENV225" s="95"/>
      <c r="ENW225" s="95"/>
      <c r="ENX225" s="95"/>
      <c r="ENY225" s="95"/>
      <c r="ENZ225" s="95"/>
      <c r="EOA225" s="95"/>
      <c r="EOB225" s="95"/>
      <c r="EOC225" s="95"/>
      <c r="EOD225" s="95"/>
      <c r="EOE225" s="95"/>
      <c r="EOF225" s="95"/>
      <c r="EOG225" s="95"/>
      <c r="EOH225" s="95"/>
      <c r="EOI225" s="95"/>
      <c r="EOJ225" s="95"/>
      <c r="EOK225" s="95"/>
      <c r="EOL225" s="95"/>
      <c r="EOM225" s="95"/>
      <c r="EON225" s="95"/>
      <c r="EOO225" s="95"/>
      <c r="EOP225" s="95"/>
      <c r="EOQ225" s="95"/>
      <c r="EOR225" s="95"/>
      <c r="EOS225" s="95"/>
      <c r="EOT225" s="95"/>
      <c r="EOU225" s="95"/>
      <c r="EOV225" s="95"/>
      <c r="EOW225" s="95"/>
      <c r="EOX225" s="95"/>
      <c r="EOY225" s="95"/>
      <c r="EOZ225" s="95"/>
      <c r="EPA225" s="95"/>
      <c r="EPB225" s="95"/>
      <c r="EPC225" s="95"/>
      <c r="EPD225" s="95"/>
      <c r="EPE225" s="95"/>
      <c r="EPF225" s="95"/>
      <c r="EPG225" s="95"/>
      <c r="EPH225" s="95"/>
      <c r="EPI225" s="95"/>
      <c r="EPJ225" s="95"/>
      <c r="EPK225" s="95"/>
      <c r="EPL225" s="95"/>
      <c r="EPM225" s="95"/>
      <c r="EPN225" s="95"/>
      <c r="EPO225" s="95"/>
      <c r="EPP225" s="95"/>
      <c r="EPQ225" s="95"/>
      <c r="EPR225" s="95"/>
      <c r="EPS225" s="95"/>
      <c r="EPT225" s="95"/>
      <c r="EPU225" s="95"/>
      <c r="EPV225" s="95"/>
      <c r="EPW225" s="95"/>
      <c r="EPX225" s="95"/>
      <c r="EPY225" s="95"/>
      <c r="EPZ225" s="95"/>
      <c r="EQA225" s="95"/>
      <c r="EQB225" s="95"/>
      <c r="EQC225" s="95"/>
      <c r="EQD225" s="95"/>
      <c r="EQE225" s="95"/>
      <c r="EQF225" s="95"/>
      <c r="EQG225" s="95"/>
      <c r="EQH225" s="95"/>
      <c r="EQI225" s="95"/>
      <c r="EQJ225" s="95"/>
      <c r="EQK225" s="95"/>
      <c r="EQL225" s="95"/>
      <c r="EQM225" s="95"/>
      <c r="EQN225" s="95"/>
      <c r="EQO225" s="95"/>
      <c r="EQP225" s="95"/>
      <c r="EQQ225" s="95"/>
      <c r="EQR225" s="95"/>
      <c r="EQS225" s="95"/>
      <c r="EQT225" s="95"/>
      <c r="EQU225" s="95"/>
      <c r="EQV225" s="95"/>
      <c r="EQW225" s="95"/>
      <c r="EQX225" s="95"/>
      <c r="EQY225" s="95"/>
      <c r="EQZ225" s="95"/>
      <c r="ERA225" s="95"/>
      <c r="ERB225" s="95"/>
      <c r="ERC225" s="95"/>
      <c r="ERD225" s="95"/>
      <c r="ERE225" s="95"/>
      <c r="ERF225" s="95"/>
      <c r="ERG225" s="95"/>
      <c r="ERH225" s="95"/>
      <c r="ERI225" s="95"/>
      <c r="ERJ225" s="95"/>
      <c r="ERK225" s="95"/>
      <c r="ERL225" s="95"/>
      <c r="ERM225" s="95"/>
      <c r="ERN225" s="95"/>
      <c r="ERO225" s="95"/>
      <c r="ERP225" s="95"/>
      <c r="ERQ225" s="95"/>
      <c r="ERR225" s="95"/>
      <c r="ERS225" s="95"/>
      <c r="ERT225" s="95"/>
      <c r="ERU225" s="95"/>
      <c r="ERV225" s="95"/>
      <c r="ERW225" s="95"/>
      <c r="ERX225" s="95"/>
      <c r="ERY225" s="95"/>
      <c r="ERZ225" s="95"/>
      <c r="ESA225" s="95"/>
      <c r="ESB225" s="95"/>
      <c r="ESC225" s="95"/>
      <c r="ESD225" s="95"/>
      <c r="ESE225" s="95"/>
      <c r="ESF225" s="95"/>
      <c r="ESG225" s="95"/>
      <c r="ESH225" s="95"/>
      <c r="ESI225" s="95"/>
      <c r="ESJ225" s="95"/>
      <c r="ESK225" s="95"/>
      <c r="ESL225" s="95"/>
      <c r="ESM225" s="95"/>
      <c r="ESN225" s="95"/>
      <c r="ESO225" s="95"/>
      <c r="ESP225" s="95"/>
      <c r="ESQ225" s="95"/>
      <c r="ESR225" s="95"/>
      <c r="ESS225" s="95"/>
      <c r="EST225" s="95"/>
      <c r="ESU225" s="95"/>
      <c r="ESV225" s="95"/>
      <c r="ESW225" s="95"/>
      <c r="ESX225" s="95"/>
      <c r="ESY225" s="95"/>
      <c r="ESZ225" s="95"/>
      <c r="ETA225" s="95"/>
      <c r="ETB225" s="95"/>
      <c r="ETC225" s="95"/>
      <c r="ETD225" s="95"/>
      <c r="ETE225" s="95"/>
      <c r="ETF225" s="95"/>
      <c r="ETG225" s="95"/>
      <c r="ETH225" s="95"/>
      <c r="ETI225" s="95"/>
      <c r="ETJ225" s="95"/>
      <c r="ETK225" s="95"/>
      <c r="ETL225" s="95"/>
      <c r="ETM225" s="95"/>
      <c r="ETN225" s="95"/>
      <c r="ETO225" s="95"/>
      <c r="ETP225" s="95"/>
      <c r="ETQ225" s="95"/>
      <c r="ETR225" s="95"/>
      <c r="ETS225" s="95"/>
      <c r="ETT225" s="95"/>
      <c r="ETU225" s="95"/>
      <c r="ETV225" s="95"/>
      <c r="ETW225" s="95"/>
      <c r="ETX225" s="95"/>
      <c r="ETY225" s="95"/>
      <c r="ETZ225" s="95"/>
      <c r="EUA225" s="95"/>
      <c r="EUB225" s="95"/>
      <c r="EUC225" s="95"/>
      <c r="EUD225" s="95"/>
      <c r="EUE225" s="95"/>
      <c r="EUF225" s="95"/>
      <c r="EUG225" s="95"/>
      <c r="EUH225" s="95"/>
      <c r="EUI225" s="95"/>
      <c r="EUJ225" s="95"/>
      <c r="EUK225" s="95"/>
      <c r="EUL225" s="95"/>
      <c r="EUM225" s="95"/>
      <c r="EUN225" s="95"/>
      <c r="EUO225" s="95"/>
      <c r="EUP225" s="95"/>
      <c r="EUQ225" s="95"/>
      <c r="EUR225" s="95"/>
      <c r="EUS225" s="95"/>
      <c r="EUT225" s="95"/>
      <c r="EUU225" s="95"/>
      <c r="EUV225" s="95"/>
      <c r="EUW225" s="95"/>
      <c r="EUX225" s="95"/>
      <c r="EUY225" s="95"/>
      <c r="EUZ225" s="95"/>
      <c r="EVA225" s="95"/>
      <c r="EVB225" s="95"/>
      <c r="EVC225" s="95"/>
      <c r="EVD225" s="95"/>
      <c r="EVE225" s="95"/>
      <c r="EVF225" s="95"/>
      <c r="EVG225" s="95"/>
      <c r="EVH225" s="95"/>
      <c r="EVI225" s="95"/>
      <c r="EVJ225" s="95"/>
      <c r="EVK225" s="95"/>
      <c r="EVL225" s="95"/>
      <c r="EVM225" s="95"/>
      <c r="EVN225" s="95"/>
      <c r="EVO225" s="95"/>
      <c r="EVP225" s="95"/>
      <c r="EVQ225" s="95"/>
      <c r="EVR225" s="95"/>
      <c r="EVS225" s="95"/>
      <c r="EVT225" s="95"/>
      <c r="EVU225" s="95"/>
      <c r="EVV225" s="95"/>
      <c r="EVW225" s="95"/>
      <c r="EVX225" s="95"/>
      <c r="EVY225" s="95"/>
      <c r="EVZ225" s="95"/>
      <c r="EWA225" s="95"/>
      <c r="EWB225" s="95"/>
      <c r="EWC225" s="95"/>
      <c r="EWD225" s="95"/>
      <c r="EWE225" s="95"/>
      <c r="EWF225" s="95"/>
      <c r="EWG225" s="95"/>
      <c r="EWH225" s="95"/>
      <c r="EWI225" s="95"/>
      <c r="EWJ225" s="95"/>
      <c r="EWK225" s="95"/>
      <c r="EWL225" s="95"/>
      <c r="EWM225" s="95"/>
      <c r="EWN225" s="95"/>
      <c r="EWO225" s="95"/>
      <c r="EWP225" s="95"/>
      <c r="EWQ225" s="95"/>
      <c r="EWR225" s="95"/>
      <c r="EWS225" s="95"/>
      <c r="EWT225" s="95"/>
      <c r="EWU225" s="95"/>
      <c r="EWV225" s="95"/>
      <c r="EWW225" s="95"/>
      <c r="EWX225" s="95"/>
      <c r="EWY225" s="95"/>
      <c r="EWZ225" s="95"/>
      <c r="EXA225" s="95"/>
      <c r="EXB225" s="95"/>
      <c r="EXC225" s="95"/>
      <c r="EXD225" s="95"/>
      <c r="EXE225" s="95"/>
      <c r="EXF225" s="95"/>
      <c r="EXG225" s="95"/>
      <c r="EXH225" s="95"/>
      <c r="EXI225" s="95"/>
      <c r="EXJ225" s="95"/>
      <c r="EXK225" s="95"/>
      <c r="EXL225" s="95"/>
      <c r="EXM225" s="95"/>
      <c r="EXN225" s="95"/>
      <c r="EXO225" s="95"/>
      <c r="EXP225" s="95"/>
      <c r="EXQ225" s="95"/>
      <c r="EXR225" s="95"/>
      <c r="EXS225" s="95"/>
      <c r="EXT225" s="95"/>
      <c r="EXU225" s="95"/>
      <c r="EXV225" s="95"/>
      <c r="EXW225" s="95"/>
      <c r="EXX225" s="95"/>
      <c r="EXY225" s="95"/>
      <c r="EXZ225" s="95"/>
      <c r="EYA225" s="95"/>
      <c r="EYB225" s="95"/>
      <c r="EYC225" s="95"/>
      <c r="EYD225" s="95"/>
      <c r="EYE225" s="95"/>
      <c r="EYF225" s="95"/>
      <c r="EYG225" s="95"/>
      <c r="EYH225" s="95"/>
      <c r="EYI225" s="95"/>
      <c r="EYJ225" s="95"/>
      <c r="EYK225" s="95"/>
      <c r="EYL225" s="95"/>
      <c r="EYM225" s="95"/>
      <c r="EYN225" s="95"/>
      <c r="EYO225" s="95"/>
      <c r="EYP225" s="95"/>
      <c r="EYQ225" s="95"/>
      <c r="EYR225" s="95"/>
      <c r="EYS225" s="95"/>
      <c r="EYT225" s="95"/>
      <c r="EYU225" s="95"/>
      <c r="EYV225" s="95"/>
      <c r="EYW225" s="95"/>
      <c r="EYX225" s="95"/>
      <c r="EYY225" s="95"/>
      <c r="EYZ225" s="95"/>
      <c r="EZA225" s="95"/>
      <c r="EZB225" s="95"/>
      <c r="EZC225" s="95"/>
      <c r="EZD225" s="95"/>
      <c r="EZE225" s="95"/>
      <c r="EZF225" s="95"/>
      <c r="EZG225" s="95"/>
      <c r="EZH225" s="95"/>
      <c r="EZI225" s="95"/>
      <c r="EZJ225" s="95"/>
      <c r="EZK225" s="95"/>
      <c r="EZL225" s="95"/>
      <c r="EZM225" s="95"/>
      <c r="EZN225" s="95"/>
      <c r="EZO225" s="95"/>
      <c r="EZP225" s="95"/>
      <c r="EZQ225" s="95"/>
      <c r="EZR225" s="95"/>
      <c r="EZS225" s="95"/>
      <c r="EZT225" s="95"/>
      <c r="EZU225" s="95"/>
      <c r="EZV225" s="95"/>
      <c r="EZW225" s="95"/>
      <c r="EZX225" s="95"/>
      <c r="EZY225" s="95"/>
      <c r="EZZ225" s="95"/>
      <c r="FAA225" s="95"/>
      <c r="FAB225" s="95"/>
      <c r="FAC225" s="95"/>
      <c r="FAD225" s="95"/>
      <c r="FAE225" s="95"/>
      <c r="FAF225" s="95"/>
      <c r="FAG225" s="95"/>
      <c r="FAH225" s="95"/>
      <c r="FAI225" s="95"/>
      <c r="FAJ225" s="95"/>
      <c r="FAK225" s="95"/>
      <c r="FAL225" s="95"/>
      <c r="FAM225" s="95"/>
      <c r="FAN225" s="95"/>
      <c r="FAO225" s="95"/>
      <c r="FAP225" s="95"/>
      <c r="FAQ225" s="95"/>
      <c r="FAR225" s="95"/>
      <c r="FAS225" s="95"/>
      <c r="FAT225" s="95"/>
      <c r="FAU225" s="95"/>
      <c r="FAV225" s="95"/>
      <c r="FAW225" s="95"/>
      <c r="FAX225" s="95"/>
      <c r="FAY225" s="95"/>
      <c r="FAZ225" s="95"/>
      <c r="FBA225" s="95"/>
      <c r="FBB225" s="95"/>
      <c r="FBC225" s="95"/>
      <c r="FBD225" s="95"/>
      <c r="FBE225" s="95"/>
      <c r="FBF225" s="95"/>
      <c r="FBG225" s="95"/>
      <c r="FBH225" s="95"/>
      <c r="FBI225" s="95"/>
      <c r="FBJ225" s="95"/>
      <c r="FBK225" s="95"/>
      <c r="FBL225" s="95"/>
      <c r="FBM225" s="95"/>
      <c r="FBN225" s="95"/>
      <c r="FBO225" s="95"/>
      <c r="FBP225" s="95"/>
      <c r="FBQ225" s="95"/>
      <c r="FBR225" s="95"/>
      <c r="FBS225" s="95"/>
      <c r="FBT225" s="95"/>
      <c r="FBU225" s="95"/>
      <c r="FBV225" s="95"/>
      <c r="FBW225" s="95"/>
      <c r="FBX225" s="95"/>
      <c r="FBY225" s="95"/>
      <c r="FBZ225" s="95"/>
      <c r="FCA225" s="95"/>
      <c r="FCB225" s="95"/>
      <c r="FCC225" s="95"/>
      <c r="FCD225" s="95"/>
      <c r="FCE225" s="95"/>
      <c r="FCF225" s="95"/>
      <c r="FCG225" s="95"/>
      <c r="FCH225" s="95"/>
      <c r="FCI225" s="95"/>
      <c r="FCJ225" s="95"/>
      <c r="FCK225" s="95"/>
      <c r="FCL225" s="95"/>
      <c r="FCM225" s="95"/>
      <c r="FCN225" s="95"/>
      <c r="FCO225" s="95"/>
      <c r="FCP225" s="95"/>
      <c r="FCQ225" s="95"/>
      <c r="FCR225" s="95"/>
      <c r="FCS225" s="95"/>
      <c r="FCT225" s="95"/>
      <c r="FCU225" s="95"/>
      <c r="FCV225" s="95"/>
      <c r="FCW225" s="95"/>
      <c r="FCX225" s="95"/>
      <c r="FCY225" s="95"/>
      <c r="FCZ225" s="95"/>
      <c r="FDA225" s="95"/>
      <c r="FDB225" s="95"/>
      <c r="FDC225" s="95"/>
      <c r="FDD225" s="95"/>
      <c r="FDE225" s="95"/>
      <c r="FDF225" s="95"/>
      <c r="FDG225" s="95"/>
      <c r="FDH225" s="95"/>
      <c r="FDI225" s="95"/>
      <c r="FDJ225" s="95"/>
      <c r="FDK225" s="95"/>
      <c r="FDL225" s="95"/>
      <c r="FDM225" s="95"/>
      <c r="FDN225" s="95"/>
      <c r="FDO225" s="95"/>
      <c r="FDP225" s="95"/>
      <c r="FDQ225" s="95"/>
      <c r="FDR225" s="95"/>
      <c r="FDS225" s="95"/>
      <c r="FDT225" s="95"/>
      <c r="FDU225" s="95"/>
      <c r="FDV225" s="95"/>
      <c r="FDW225" s="95"/>
      <c r="FDX225" s="95"/>
      <c r="FDY225" s="95"/>
      <c r="FDZ225" s="95"/>
      <c r="FEA225" s="95"/>
      <c r="FEB225" s="95"/>
      <c r="FEC225" s="95"/>
      <c r="FED225" s="95"/>
      <c r="FEE225" s="95"/>
      <c r="FEF225" s="95"/>
      <c r="FEG225" s="95"/>
      <c r="FEH225" s="95"/>
      <c r="FEI225" s="95"/>
      <c r="FEJ225" s="95"/>
      <c r="FEK225" s="95"/>
      <c r="FEL225" s="95"/>
      <c r="FEM225" s="95"/>
      <c r="FEN225" s="95"/>
      <c r="FEO225" s="95"/>
      <c r="FEP225" s="95"/>
      <c r="FEQ225" s="95"/>
      <c r="FER225" s="95"/>
      <c r="FES225" s="95"/>
      <c r="FET225" s="95"/>
      <c r="FEU225" s="95"/>
      <c r="FEV225" s="95"/>
      <c r="FEW225" s="95"/>
      <c r="FEX225" s="95"/>
      <c r="FEY225" s="95"/>
      <c r="FEZ225" s="95"/>
      <c r="FFA225" s="95"/>
      <c r="FFB225" s="95"/>
      <c r="FFC225" s="95"/>
      <c r="FFD225" s="95"/>
      <c r="FFE225" s="95"/>
      <c r="FFF225" s="95"/>
      <c r="FFG225" s="95"/>
      <c r="FFH225" s="95"/>
      <c r="FFI225" s="95"/>
      <c r="FFJ225" s="95"/>
      <c r="FFK225" s="95"/>
      <c r="FFL225" s="95"/>
      <c r="FFM225" s="95"/>
      <c r="FFN225" s="95"/>
      <c r="FFO225" s="95"/>
      <c r="FFP225" s="95"/>
      <c r="FFQ225" s="95"/>
      <c r="FFR225" s="95"/>
      <c r="FFS225" s="95"/>
      <c r="FFT225" s="95"/>
      <c r="FFU225" s="95"/>
      <c r="FFV225" s="95"/>
      <c r="FFW225" s="95"/>
      <c r="FFX225" s="95"/>
      <c r="FFY225" s="95"/>
      <c r="FFZ225" s="95"/>
      <c r="FGA225" s="95"/>
      <c r="FGB225" s="95"/>
      <c r="FGC225" s="95"/>
      <c r="FGD225" s="95"/>
      <c r="FGE225" s="95"/>
      <c r="FGF225" s="95"/>
      <c r="FGG225" s="95"/>
      <c r="FGH225" s="95"/>
      <c r="FGI225" s="95"/>
      <c r="FGJ225" s="95"/>
      <c r="FGK225" s="95"/>
      <c r="FGL225" s="95"/>
      <c r="FGM225" s="95"/>
      <c r="FGN225" s="95"/>
      <c r="FGO225" s="95"/>
      <c r="FGP225" s="95"/>
      <c r="FGQ225" s="95"/>
      <c r="FGR225" s="95"/>
      <c r="FGS225" s="95"/>
      <c r="FGT225" s="95"/>
      <c r="FGU225" s="95"/>
      <c r="FGV225" s="95"/>
      <c r="FGW225" s="95"/>
      <c r="FGX225" s="95"/>
      <c r="FGY225" s="95"/>
      <c r="FGZ225" s="95"/>
      <c r="FHA225" s="95"/>
      <c r="FHB225" s="95"/>
      <c r="FHC225" s="95"/>
      <c r="FHD225" s="95"/>
      <c r="FHE225" s="95"/>
      <c r="FHF225" s="95"/>
      <c r="FHG225" s="95"/>
      <c r="FHH225" s="95"/>
      <c r="FHI225" s="95"/>
      <c r="FHJ225" s="95"/>
      <c r="FHK225" s="95"/>
      <c r="FHL225" s="95"/>
      <c r="FHM225" s="95"/>
      <c r="FHN225" s="95"/>
      <c r="FHO225" s="95"/>
      <c r="FHP225" s="95"/>
      <c r="FHQ225" s="95"/>
      <c r="FHR225" s="95"/>
      <c r="FHS225" s="95"/>
      <c r="FHT225" s="95"/>
      <c r="FHU225" s="95"/>
      <c r="FHV225" s="95"/>
      <c r="FHW225" s="95"/>
      <c r="FHX225" s="95"/>
      <c r="FHY225" s="95"/>
      <c r="FHZ225" s="95"/>
      <c r="FIA225" s="95"/>
      <c r="FIB225" s="95"/>
      <c r="FIC225" s="95"/>
      <c r="FID225" s="95"/>
      <c r="FIE225" s="95"/>
      <c r="FIF225" s="95"/>
      <c r="FIG225" s="95"/>
      <c r="FIH225" s="95"/>
      <c r="FII225" s="95"/>
      <c r="FIJ225" s="95"/>
      <c r="FIK225" s="95"/>
      <c r="FIL225" s="95"/>
      <c r="FIM225" s="95"/>
      <c r="FIN225" s="95"/>
      <c r="FIO225" s="95"/>
      <c r="FIP225" s="95"/>
      <c r="FIQ225" s="95"/>
      <c r="FIR225" s="95"/>
      <c r="FIS225" s="95"/>
      <c r="FIT225" s="95"/>
      <c r="FIU225" s="95"/>
      <c r="FIV225" s="95"/>
      <c r="FIW225" s="95"/>
      <c r="FIX225" s="95"/>
      <c r="FIY225" s="95"/>
      <c r="FIZ225" s="95"/>
      <c r="FJA225" s="95"/>
      <c r="FJB225" s="95"/>
      <c r="FJC225" s="95"/>
      <c r="FJD225" s="95"/>
      <c r="FJE225" s="95"/>
      <c r="FJF225" s="95"/>
      <c r="FJG225" s="95"/>
      <c r="FJH225" s="95"/>
      <c r="FJI225" s="95"/>
      <c r="FJJ225" s="95"/>
      <c r="FJK225" s="95"/>
      <c r="FJL225" s="95"/>
      <c r="FJM225" s="95"/>
      <c r="FJN225" s="95"/>
      <c r="FJO225" s="95"/>
      <c r="FJP225" s="95"/>
      <c r="FJQ225" s="95"/>
      <c r="FJR225" s="95"/>
      <c r="FJS225" s="95"/>
      <c r="FJT225" s="95"/>
      <c r="FJU225" s="95"/>
      <c r="FJV225" s="95"/>
      <c r="FJW225" s="95"/>
      <c r="FJX225" s="95"/>
      <c r="FJY225" s="95"/>
      <c r="FJZ225" s="95"/>
      <c r="FKA225" s="95"/>
      <c r="FKB225" s="95"/>
      <c r="FKC225" s="95"/>
      <c r="FKD225" s="95"/>
      <c r="FKE225" s="95"/>
      <c r="FKF225" s="95"/>
      <c r="FKG225" s="95"/>
      <c r="FKH225" s="95"/>
      <c r="FKI225" s="95"/>
      <c r="FKJ225" s="95"/>
      <c r="FKK225" s="95"/>
      <c r="FKL225" s="95"/>
      <c r="FKM225" s="95"/>
      <c r="FKN225" s="95"/>
      <c r="FKO225" s="95"/>
      <c r="FKP225" s="95"/>
      <c r="FKQ225" s="95"/>
      <c r="FKR225" s="95"/>
      <c r="FKS225" s="95"/>
      <c r="FKT225" s="95"/>
      <c r="FKU225" s="95"/>
      <c r="FKV225" s="95"/>
      <c r="FKW225" s="95"/>
      <c r="FKX225" s="95"/>
      <c r="FKY225" s="95"/>
      <c r="FKZ225" s="95"/>
      <c r="FLA225" s="95"/>
      <c r="FLB225" s="95"/>
      <c r="FLC225" s="95"/>
      <c r="FLD225" s="95"/>
      <c r="FLE225" s="95"/>
      <c r="FLF225" s="95"/>
      <c r="FLG225" s="95"/>
      <c r="FLH225" s="95"/>
      <c r="FLI225" s="95"/>
      <c r="FLJ225" s="95"/>
      <c r="FLK225" s="95"/>
      <c r="FLL225" s="95"/>
      <c r="FLM225" s="95"/>
      <c r="FLN225" s="95"/>
      <c r="FLO225" s="95"/>
      <c r="FLP225" s="95"/>
      <c r="FLQ225" s="95"/>
      <c r="FLR225" s="95"/>
      <c r="FLS225" s="95"/>
      <c r="FLT225" s="95"/>
      <c r="FLU225" s="95"/>
      <c r="FLV225" s="95"/>
      <c r="FLW225" s="95"/>
      <c r="FLX225" s="95"/>
      <c r="FLY225" s="95"/>
      <c r="FLZ225" s="95"/>
      <c r="FMA225" s="95"/>
      <c r="FMB225" s="95"/>
      <c r="FMC225" s="95"/>
      <c r="FMD225" s="95"/>
      <c r="FME225" s="95"/>
      <c r="FMF225" s="95"/>
      <c r="FMG225" s="95"/>
      <c r="FMH225" s="95"/>
      <c r="FMI225" s="95"/>
      <c r="FMJ225" s="95"/>
      <c r="FMK225" s="95"/>
      <c r="FML225" s="95"/>
      <c r="FMM225" s="95"/>
      <c r="FMN225" s="95"/>
      <c r="FMO225" s="95"/>
      <c r="FMP225" s="95"/>
      <c r="FMQ225" s="95"/>
      <c r="FMR225" s="95"/>
      <c r="FMS225" s="95"/>
      <c r="FMT225" s="95"/>
      <c r="FMU225" s="95"/>
      <c r="FMV225" s="95"/>
      <c r="FMW225" s="95"/>
      <c r="FMX225" s="95"/>
      <c r="FMY225" s="95"/>
      <c r="FMZ225" s="95"/>
      <c r="FNA225" s="95"/>
      <c r="FNB225" s="95"/>
      <c r="FNC225" s="95"/>
      <c r="FND225" s="95"/>
      <c r="FNE225" s="95"/>
      <c r="FNF225" s="95"/>
      <c r="FNG225" s="95"/>
      <c r="FNH225" s="95"/>
      <c r="FNI225" s="95"/>
      <c r="FNJ225" s="95"/>
      <c r="FNK225" s="95"/>
      <c r="FNL225" s="95"/>
      <c r="FNM225" s="95"/>
      <c r="FNN225" s="95"/>
      <c r="FNO225" s="95"/>
      <c r="FNP225" s="95"/>
      <c r="FNQ225" s="95"/>
      <c r="FNR225" s="95"/>
      <c r="FNS225" s="95"/>
      <c r="FNT225" s="95"/>
      <c r="FNU225" s="95"/>
      <c r="FNV225" s="95"/>
      <c r="FNW225" s="95"/>
      <c r="FNX225" s="95"/>
      <c r="FNY225" s="95"/>
      <c r="FNZ225" s="95"/>
      <c r="FOA225" s="95"/>
      <c r="FOB225" s="95"/>
      <c r="FOC225" s="95"/>
      <c r="FOD225" s="95"/>
      <c r="FOE225" s="95"/>
      <c r="FOF225" s="95"/>
      <c r="FOG225" s="95"/>
      <c r="FOH225" s="95"/>
      <c r="FOI225" s="95"/>
      <c r="FOJ225" s="95"/>
      <c r="FOK225" s="95"/>
      <c r="FOL225" s="95"/>
      <c r="FOM225" s="95"/>
      <c r="FON225" s="95"/>
      <c r="FOO225" s="95"/>
      <c r="FOP225" s="95"/>
      <c r="FOQ225" s="95"/>
      <c r="FOR225" s="95"/>
      <c r="FOS225" s="95"/>
      <c r="FOT225" s="95"/>
      <c r="FOU225" s="95"/>
      <c r="FOV225" s="95"/>
      <c r="FOW225" s="95"/>
      <c r="FOX225" s="95"/>
      <c r="FOY225" s="95"/>
      <c r="FOZ225" s="95"/>
      <c r="FPA225" s="95"/>
      <c r="FPB225" s="95"/>
      <c r="FPC225" s="95"/>
      <c r="FPD225" s="95"/>
      <c r="FPE225" s="95"/>
      <c r="FPF225" s="95"/>
      <c r="FPG225" s="95"/>
      <c r="FPH225" s="95"/>
      <c r="FPI225" s="95"/>
      <c r="FPJ225" s="95"/>
      <c r="FPK225" s="95"/>
      <c r="FPL225" s="95"/>
      <c r="FPM225" s="95"/>
      <c r="FPN225" s="95"/>
      <c r="FPO225" s="95"/>
      <c r="FPP225" s="95"/>
      <c r="FPQ225" s="95"/>
      <c r="FPR225" s="95"/>
      <c r="FPS225" s="95"/>
      <c r="FPT225" s="95"/>
      <c r="FPU225" s="95"/>
      <c r="FPV225" s="95"/>
      <c r="FPW225" s="95"/>
      <c r="FPX225" s="95"/>
      <c r="FPY225" s="95"/>
      <c r="FPZ225" s="95"/>
      <c r="FQA225" s="95"/>
      <c r="FQB225" s="95"/>
      <c r="FQC225" s="95"/>
      <c r="FQD225" s="95"/>
      <c r="FQE225" s="95"/>
      <c r="FQF225" s="95"/>
      <c r="FQG225" s="95"/>
      <c r="FQH225" s="95"/>
      <c r="FQI225" s="95"/>
      <c r="FQJ225" s="95"/>
      <c r="FQK225" s="95"/>
      <c r="FQL225" s="95"/>
      <c r="FQM225" s="95"/>
      <c r="FQN225" s="95"/>
      <c r="FQO225" s="95"/>
      <c r="FQP225" s="95"/>
      <c r="FQQ225" s="95"/>
      <c r="FQR225" s="95"/>
      <c r="FQS225" s="95"/>
      <c r="FQT225" s="95"/>
      <c r="FQU225" s="95"/>
      <c r="FQV225" s="95"/>
      <c r="FQW225" s="95"/>
      <c r="FQX225" s="95"/>
      <c r="FQY225" s="95"/>
      <c r="FQZ225" s="95"/>
      <c r="FRA225" s="95"/>
      <c r="FRB225" s="95"/>
      <c r="FRC225" s="95"/>
      <c r="FRD225" s="95"/>
      <c r="FRE225" s="95"/>
      <c r="FRF225" s="95"/>
      <c r="FRG225" s="95"/>
      <c r="FRH225" s="95"/>
      <c r="FRI225" s="95"/>
      <c r="FRJ225" s="95"/>
      <c r="FRK225" s="95"/>
      <c r="FRL225" s="95"/>
      <c r="FRM225" s="95"/>
      <c r="FRN225" s="95"/>
      <c r="FRO225" s="95"/>
      <c r="FRP225" s="95"/>
      <c r="FRQ225" s="95"/>
      <c r="FRR225" s="95"/>
      <c r="FRS225" s="95"/>
      <c r="FRT225" s="95"/>
      <c r="FRU225" s="95"/>
      <c r="FRV225" s="95"/>
      <c r="FRW225" s="95"/>
      <c r="FRX225" s="95"/>
      <c r="FRY225" s="95"/>
      <c r="FRZ225" s="95"/>
      <c r="FSA225" s="95"/>
      <c r="FSB225" s="95"/>
      <c r="FSC225" s="95"/>
      <c r="FSD225" s="95"/>
      <c r="FSE225" s="95"/>
      <c r="FSF225" s="95"/>
      <c r="FSG225" s="95"/>
      <c r="FSH225" s="95"/>
      <c r="FSI225" s="95"/>
      <c r="FSJ225" s="95"/>
      <c r="FSK225" s="95"/>
      <c r="FSL225" s="95"/>
      <c r="FSM225" s="95"/>
      <c r="FSN225" s="95"/>
      <c r="FSO225" s="95"/>
      <c r="FSP225" s="95"/>
      <c r="FSQ225" s="95"/>
      <c r="FSR225" s="95"/>
      <c r="FSS225" s="95"/>
      <c r="FST225" s="95"/>
      <c r="FSU225" s="95"/>
      <c r="FSV225" s="95"/>
      <c r="FSW225" s="95"/>
      <c r="FSX225" s="95"/>
      <c r="FSY225" s="95"/>
      <c r="FSZ225" s="95"/>
      <c r="FTA225" s="95"/>
      <c r="FTB225" s="95"/>
      <c r="FTC225" s="95"/>
      <c r="FTD225" s="95"/>
      <c r="FTE225" s="95"/>
      <c r="FTF225" s="95"/>
      <c r="FTG225" s="95"/>
      <c r="FTH225" s="95"/>
      <c r="FTI225" s="95"/>
      <c r="FTJ225" s="95"/>
      <c r="FTK225" s="95"/>
      <c r="FTL225" s="95"/>
      <c r="FTM225" s="95"/>
      <c r="FTN225" s="95"/>
      <c r="FTO225" s="95"/>
      <c r="FTP225" s="95"/>
      <c r="FTQ225" s="95"/>
      <c r="FTR225" s="95"/>
      <c r="FTS225" s="95"/>
      <c r="FTT225" s="95"/>
      <c r="FTU225" s="95"/>
      <c r="FTV225" s="95"/>
      <c r="FTW225" s="95"/>
      <c r="FTX225" s="95"/>
      <c r="FTY225" s="95"/>
      <c r="FTZ225" s="95"/>
      <c r="FUA225" s="95"/>
      <c r="FUB225" s="95"/>
      <c r="FUC225" s="95"/>
      <c r="FUD225" s="95"/>
      <c r="FUE225" s="95"/>
      <c r="FUF225" s="95"/>
      <c r="FUG225" s="95"/>
      <c r="FUH225" s="95"/>
      <c r="FUI225" s="95"/>
      <c r="FUJ225" s="95"/>
      <c r="FUK225" s="95"/>
      <c r="FUL225" s="95"/>
      <c r="FUM225" s="95"/>
      <c r="FUN225" s="95"/>
      <c r="FUO225" s="95"/>
      <c r="FUP225" s="95"/>
      <c r="FUQ225" s="95"/>
      <c r="FUR225" s="95"/>
      <c r="FUS225" s="95"/>
      <c r="FUT225" s="95"/>
      <c r="FUU225" s="95"/>
      <c r="FUV225" s="95"/>
      <c r="FUW225" s="95"/>
      <c r="FUX225" s="95"/>
      <c r="FUY225" s="95"/>
      <c r="FUZ225" s="95"/>
      <c r="FVA225" s="95"/>
      <c r="FVB225" s="95"/>
      <c r="FVC225" s="95"/>
      <c r="FVD225" s="95"/>
      <c r="FVE225" s="95"/>
      <c r="FVF225" s="95"/>
      <c r="FVG225" s="95"/>
      <c r="FVH225" s="95"/>
      <c r="FVI225" s="95"/>
      <c r="FVJ225" s="95"/>
      <c r="FVK225" s="95"/>
      <c r="FVL225" s="95"/>
      <c r="FVM225" s="95"/>
      <c r="FVN225" s="95"/>
      <c r="FVO225" s="95"/>
      <c r="FVP225" s="95"/>
      <c r="FVQ225" s="95"/>
      <c r="FVR225" s="95"/>
      <c r="FVS225" s="95"/>
      <c r="FVT225" s="95"/>
      <c r="FVU225" s="95"/>
      <c r="FVV225" s="95"/>
      <c r="FVW225" s="95"/>
      <c r="FVX225" s="95"/>
      <c r="FVY225" s="95"/>
      <c r="FVZ225" s="95"/>
      <c r="FWA225" s="95"/>
      <c r="FWB225" s="95"/>
      <c r="FWC225" s="95"/>
      <c r="FWD225" s="95"/>
      <c r="FWE225" s="95"/>
      <c r="FWF225" s="95"/>
      <c r="FWG225" s="95"/>
      <c r="FWH225" s="95"/>
      <c r="FWI225" s="95"/>
      <c r="FWJ225" s="95"/>
      <c r="FWK225" s="95"/>
      <c r="FWL225" s="95"/>
      <c r="FWM225" s="95"/>
      <c r="FWN225" s="95"/>
      <c r="FWO225" s="95"/>
      <c r="FWP225" s="95"/>
      <c r="FWQ225" s="95"/>
      <c r="FWR225" s="95"/>
      <c r="FWS225" s="95"/>
      <c r="FWT225" s="95"/>
      <c r="FWU225" s="95"/>
      <c r="FWV225" s="95"/>
      <c r="FWW225" s="95"/>
      <c r="FWX225" s="95"/>
      <c r="FWY225" s="95"/>
      <c r="FWZ225" s="95"/>
      <c r="FXA225" s="95"/>
      <c r="FXB225" s="95"/>
      <c r="FXC225" s="95"/>
      <c r="FXD225" s="95"/>
      <c r="FXE225" s="95"/>
      <c r="FXF225" s="95"/>
      <c r="FXG225" s="95"/>
      <c r="FXH225" s="95"/>
      <c r="FXI225" s="95"/>
      <c r="FXJ225" s="95"/>
      <c r="FXK225" s="95"/>
      <c r="FXL225" s="95"/>
      <c r="FXM225" s="95"/>
      <c r="FXN225" s="95"/>
      <c r="FXO225" s="95"/>
      <c r="FXP225" s="95"/>
      <c r="FXQ225" s="95"/>
      <c r="FXR225" s="95"/>
      <c r="FXS225" s="95"/>
      <c r="FXT225" s="95"/>
      <c r="FXU225" s="95"/>
      <c r="FXV225" s="95"/>
      <c r="FXW225" s="95"/>
      <c r="FXX225" s="95"/>
      <c r="FXY225" s="95"/>
      <c r="FXZ225" s="95"/>
      <c r="FYA225" s="95"/>
      <c r="FYB225" s="95"/>
      <c r="FYC225" s="95"/>
      <c r="FYD225" s="95"/>
      <c r="FYE225" s="95"/>
      <c r="FYF225" s="95"/>
      <c r="FYG225" s="95"/>
      <c r="FYH225" s="95"/>
      <c r="FYI225" s="95"/>
      <c r="FYJ225" s="95"/>
      <c r="FYK225" s="95"/>
      <c r="FYL225" s="95"/>
      <c r="FYM225" s="95"/>
      <c r="FYN225" s="95"/>
      <c r="FYO225" s="95"/>
      <c r="FYP225" s="95"/>
      <c r="FYQ225" s="95"/>
      <c r="FYR225" s="95"/>
      <c r="FYS225" s="95"/>
      <c r="FYT225" s="95"/>
      <c r="FYU225" s="95"/>
      <c r="FYV225" s="95"/>
      <c r="FYW225" s="95"/>
      <c r="FYX225" s="95"/>
      <c r="FYY225" s="95"/>
      <c r="FYZ225" s="95"/>
      <c r="FZA225" s="95"/>
      <c r="FZB225" s="95"/>
      <c r="FZC225" s="95"/>
      <c r="FZD225" s="95"/>
      <c r="FZE225" s="95"/>
      <c r="FZF225" s="95"/>
      <c r="FZG225" s="95"/>
      <c r="FZH225" s="95"/>
      <c r="FZI225" s="95"/>
      <c r="FZJ225" s="95"/>
      <c r="FZK225" s="95"/>
      <c r="FZL225" s="95"/>
      <c r="FZM225" s="95"/>
      <c r="FZN225" s="95"/>
      <c r="FZO225" s="95"/>
      <c r="FZP225" s="95"/>
      <c r="FZQ225" s="95"/>
      <c r="FZR225" s="95"/>
      <c r="FZS225" s="95"/>
      <c r="FZT225" s="95"/>
      <c r="FZU225" s="95"/>
      <c r="FZV225" s="95"/>
      <c r="FZW225" s="95"/>
      <c r="FZX225" s="95"/>
      <c r="FZY225" s="95"/>
      <c r="FZZ225" s="95"/>
      <c r="GAA225" s="95"/>
      <c r="GAB225" s="95"/>
      <c r="GAC225" s="95"/>
      <c r="GAD225" s="95"/>
      <c r="GAE225" s="95"/>
      <c r="GAF225" s="95"/>
      <c r="GAG225" s="95"/>
      <c r="GAH225" s="95"/>
      <c r="GAI225" s="95"/>
      <c r="GAJ225" s="95"/>
      <c r="GAK225" s="95"/>
      <c r="GAL225" s="95"/>
      <c r="GAM225" s="95"/>
      <c r="GAN225" s="95"/>
      <c r="GAO225" s="95"/>
      <c r="GAP225" s="95"/>
      <c r="GAQ225" s="95"/>
      <c r="GAR225" s="95"/>
      <c r="GAS225" s="95"/>
      <c r="GAT225" s="95"/>
      <c r="GAU225" s="95"/>
      <c r="GAV225" s="95"/>
      <c r="GAW225" s="95"/>
      <c r="GAX225" s="95"/>
      <c r="GAY225" s="95"/>
      <c r="GAZ225" s="95"/>
      <c r="GBA225" s="95"/>
      <c r="GBB225" s="95"/>
      <c r="GBC225" s="95"/>
      <c r="GBD225" s="95"/>
      <c r="GBE225" s="95"/>
      <c r="GBF225" s="95"/>
      <c r="GBG225" s="95"/>
      <c r="GBH225" s="95"/>
      <c r="GBI225" s="95"/>
      <c r="GBJ225" s="95"/>
      <c r="GBK225" s="95"/>
      <c r="GBL225" s="95"/>
      <c r="GBM225" s="95"/>
      <c r="GBN225" s="95"/>
      <c r="GBO225" s="95"/>
      <c r="GBP225" s="95"/>
      <c r="GBQ225" s="95"/>
      <c r="GBR225" s="95"/>
      <c r="GBS225" s="95"/>
      <c r="GBT225" s="95"/>
      <c r="GBU225" s="95"/>
      <c r="GBV225" s="95"/>
      <c r="GBW225" s="95"/>
      <c r="GBX225" s="95"/>
      <c r="GBY225" s="95"/>
      <c r="GBZ225" s="95"/>
      <c r="GCA225" s="95"/>
      <c r="GCB225" s="95"/>
      <c r="GCC225" s="95"/>
      <c r="GCD225" s="95"/>
      <c r="GCE225" s="95"/>
      <c r="GCF225" s="95"/>
      <c r="GCG225" s="95"/>
      <c r="GCH225" s="95"/>
      <c r="GCI225" s="95"/>
      <c r="GCJ225" s="95"/>
      <c r="GCK225" s="95"/>
      <c r="GCL225" s="95"/>
      <c r="GCM225" s="95"/>
      <c r="GCN225" s="95"/>
      <c r="GCO225" s="95"/>
      <c r="GCP225" s="95"/>
      <c r="GCQ225" s="95"/>
      <c r="GCR225" s="95"/>
      <c r="GCS225" s="95"/>
      <c r="GCT225" s="95"/>
      <c r="GCU225" s="95"/>
      <c r="GCV225" s="95"/>
      <c r="GCW225" s="95"/>
      <c r="GCX225" s="95"/>
      <c r="GCY225" s="95"/>
      <c r="GCZ225" s="95"/>
      <c r="GDA225" s="95"/>
      <c r="GDB225" s="95"/>
      <c r="GDC225" s="95"/>
      <c r="GDD225" s="95"/>
      <c r="GDE225" s="95"/>
      <c r="GDF225" s="95"/>
      <c r="GDG225" s="95"/>
      <c r="GDH225" s="95"/>
      <c r="GDI225" s="95"/>
      <c r="GDJ225" s="95"/>
      <c r="GDK225" s="95"/>
      <c r="GDL225" s="95"/>
      <c r="GDM225" s="95"/>
      <c r="GDN225" s="95"/>
      <c r="GDO225" s="95"/>
      <c r="GDP225" s="95"/>
      <c r="GDQ225" s="95"/>
      <c r="GDR225" s="95"/>
      <c r="GDS225" s="95"/>
      <c r="GDT225" s="95"/>
      <c r="GDU225" s="95"/>
      <c r="GDV225" s="95"/>
      <c r="GDW225" s="95"/>
      <c r="GDX225" s="95"/>
      <c r="GDY225" s="95"/>
      <c r="GDZ225" s="95"/>
      <c r="GEA225" s="95"/>
      <c r="GEB225" s="95"/>
      <c r="GEC225" s="95"/>
      <c r="GED225" s="95"/>
      <c r="GEE225" s="95"/>
      <c r="GEF225" s="95"/>
      <c r="GEG225" s="95"/>
      <c r="GEH225" s="95"/>
      <c r="GEI225" s="95"/>
      <c r="GEJ225" s="95"/>
      <c r="GEK225" s="95"/>
      <c r="GEL225" s="95"/>
      <c r="GEM225" s="95"/>
      <c r="GEN225" s="95"/>
      <c r="GEO225" s="95"/>
      <c r="GEP225" s="95"/>
      <c r="GEQ225" s="95"/>
      <c r="GER225" s="95"/>
      <c r="GES225" s="95"/>
      <c r="GET225" s="95"/>
      <c r="GEU225" s="95"/>
      <c r="GEV225" s="95"/>
      <c r="GEW225" s="95"/>
      <c r="GEX225" s="95"/>
      <c r="GEY225" s="95"/>
      <c r="GEZ225" s="95"/>
      <c r="GFA225" s="95"/>
      <c r="GFB225" s="95"/>
      <c r="GFC225" s="95"/>
      <c r="GFD225" s="95"/>
      <c r="GFE225" s="95"/>
      <c r="GFF225" s="95"/>
      <c r="GFG225" s="95"/>
      <c r="GFH225" s="95"/>
      <c r="GFI225" s="95"/>
      <c r="GFJ225" s="95"/>
      <c r="GFK225" s="95"/>
      <c r="GFL225" s="95"/>
      <c r="GFM225" s="95"/>
      <c r="GFN225" s="95"/>
      <c r="GFO225" s="95"/>
      <c r="GFP225" s="95"/>
      <c r="GFQ225" s="95"/>
      <c r="GFR225" s="95"/>
      <c r="GFS225" s="95"/>
      <c r="GFT225" s="95"/>
      <c r="GFU225" s="95"/>
      <c r="GFV225" s="95"/>
      <c r="GFW225" s="95"/>
      <c r="GFX225" s="95"/>
      <c r="GFY225" s="95"/>
      <c r="GFZ225" s="95"/>
      <c r="GGA225" s="95"/>
      <c r="GGB225" s="95"/>
      <c r="GGC225" s="95"/>
      <c r="GGD225" s="95"/>
      <c r="GGE225" s="95"/>
      <c r="GGF225" s="95"/>
      <c r="GGG225" s="95"/>
      <c r="GGH225" s="95"/>
      <c r="GGI225" s="95"/>
      <c r="GGJ225" s="95"/>
      <c r="GGK225" s="95"/>
      <c r="GGL225" s="95"/>
      <c r="GGM225" s="95"/>
      <c r="GGN225" s="95"/>
      <c r="GGO225" s="95"/>
      <c r="GGP225" s="95"/>
      <c r="GGQ225" s="95"/>
      <c r="GGR225" s="95"/>
      <c r="GGS225" s="95"/>
      <c r="GGT225" s="95"/>
      <c r="GGU225" s="95"/>
      <c r="GGV225" s="95"/>
      <c r="GGW225" s="95"/>
      <c r="GGX225" s="95"/>
      <c r="GGY225" s="95"/>
      <c r="GGZ225" s="95"/>
      <c r="GHA225" s="95"/>
      <c r="GHB225" s="95"/>
      <c r="GHC225" s="95"/>
      <c r="GHD225" s="95"/>
      <c r="GHE225" s="95"/>
      <c r="GHF225" s="95"/>
      <c r="GHG225" s="95"/>
      <c r="GHH225" s="95"/>
      <c r="GHI225" s="95"/>
      <c r="GHJ225" s="95"/>
      <c r="GHK225" s="95"/>
      <c r="GHL225" s="95"/>
      <c r="GHM225" s="95"/>
      <c r="GHN225" s="95"/>
      <c r="GHO225" s="95"/>
      <c r="GHP225" s="95"/>
      <c r="GHQ225" s="95"/>
      <c r="GHR225" s="95"/>
      <c r="GHS225" s="95"/>
      <c r="GHT225" s="95"/>
      <c r="GHU225" s="95"/>
      <c r="GHV225" s="95"/>
      <c r="GHW225" s="95"/>
      <c r="GHX225" s="95"/>
      <c r="GHY225" s="95"/>
      <c r="GHZ225" s="95"/>
      <c r="GIA225" s="95"/>
      <c r="GIB225" s="95"/>
      <c r="GIC225" s="95"/>
      <c r="GID225" s="95"/>
      <c r="GIE225" s="95"/>
      <c r="GIF225" s="95"/>
      <c r="GIG225" s="95"/>
      <c r="GIH225" s="95"/>
      <c r="GII225" s="95"/>
      <c r="GIJ225" s="95"/>
      <c r="GIK225" s="95"/>
      <c r="GIL225" s="95"/>
      <c r="GIM225" s="95"/>
      <c r="GIN225" s="95"/>
      <c r="GIO225" s="95"/>
      <c r="GIP225" s="95"/>
      <c r="GIQ225" s="95"/>
      <c r="GIR225" s="95"/>
      <c r="GIS225" s="95"/>
      <c r="GIT225" s="95"/>
      <c r="GIU225" s="95"/>
      <c r="GIV225" s="95"/>
      <c r="GIW225" s="95"/>
      <c r="GIX225" s="95"/>
      <c r="GIY225" s="95"/>
      <c r="GIZ225" s="95"/>
      <c r="GJA225" s="95"/>
      <c r="GJB225" s="95"/>
      <c r="GJC225" s="95"/>
      <c r="GJD225" s="95"/>
      <c r="GJE225" s="95"/>
      <c r="GJF225" s="95"/>
      <c r="GJG225" s="95"/>
      <c r="GJH225" s="95"/>
      <c r="GJI225" s="95"/>
      <c r="GJJ225" s="95"/>
      <c r="GJK225" s="95"/>
      <c r="GJL225" s="95"/>
      <c r="GJM225" s="95"/>
      <c r="GJN225" s="95"/>
      <c r="GJO225" s="95"/>
      <c r="GJP225" s="95"/>
      <c r="GJQ225" s="95"/>
      <c r="GJR225" s="95"/>
      <c r="GJS225" s="95"/>
      <c r="GJT225" s="95"/>
      <c r="GJU225" s="95"/>
      <c r="GJV225" s="95"/>
      <c r="GJW225" s="95"/>
      <c r="GJX225" s="95"/>
      <c r="GJY225" s="95"/>
      <c r="GJZ225" s="95"/>
      <c r="GKA225" s="95"/>
      <c r="GKB225" s="95"/>
      <c r="GKC225" s="95"/>
      <c r="GKD225" s="95"/>
      <c r="GKE225" s="95"/>
      <c r="GKF225" s="95"/>
      <c r="GKG225" s="95"/>
      <c r="GKH225" s="95"/>
      <c r="GKI225" s="95"/>
      <c r="GKJ225" s="95"/>
      <c r="GKK225" s="95"/>
      <c r="GKL225" s="95"/>
      <c r="GKM225" s="95"/>
      <c r="GKN225" s="95"/>
      <c r="GKO225" s="95"/>
      <c r="GKP225" s="95"/>
      <c r="GKQ225" s="95"/>
      <c r="GKR225" s="95"/>
      <c r="GKS225" s="95"/>
      <c r="GKT225" s="95"/>
      <c r="GKU225" s="95"/>
      <c r="GKV225" s="95"/>
      <c r="GKW225" s="95"/>
      <c r="GKX225" s="95"/>
      <c r="GKY225" s="95"/>
      <c r="GKZ225" s="95"/>
      <c r="GLA225" s="95"/>
      <c r="GLB225" s="95"/>
      <c r="GLC225" s="95"/>
      <c r="GLD225" s="95"/>
      <c r="GLE225" s="95"/>
      <c r="GLF225" s="95"/>
      <c r="GLG225" s="95"/>
      <c r="GLH225" s="95"/>
      <c r="GLI225" s="95"/>
      <c r="GLJ225" s="95"/>
      <c r="GLK225" s="95"/>
      <c r="GLL225" s="95"/>
      <c r="GLM225" s="95"/>
      <c r="GLN225" s="95"/>
      <c r="GLO225" s="95"/>
      <c r="GLP225" s="95"/>
      <c r="GLQ225" s="95"/>
      <c r="GLR225" s="95"/>
      <c r="GLS225" s="95"/>
      <c r="GLT225" s="95"/>
      <c r="GLU225" s="95"/>
      <c r="GLV225" s="95"/>
      <c r="GLW225" s="95"/>
      <c r="GLX225" s="95"/>
      <c r="GLY225" s="95"/>
      <c r="GLZ225" s="95"/>
      <c r="GMA225" s="95"/>
      <c r="GMB225" s="95"/>
      <c r="GMC225" s="95"/>
      <c r="GMD225" s="95"/>
      <c r="GME225" s="95"/>
      <c r="GMF225" s="95"/>
      <c r="GMG225" s="95"/>
      <c r="GMH225" s="95"/>
      <c r="GMI225" s="95"/>
      <c r="GMJ225" s="95"/>
      <c r="GMK225" s="95"/>
      <c r="GML225" s="95"/>
      <c r="GMM225" s="95"/>
      <c r="GMN225" s="95"/>
      <c r="GMO225" s="95"/>
      <c r="GMP225" s="95"/>
      <c r="GMQ225" s="95"/>
      <c r="GMR225" s="95"/>
      <c r="GMS225" s="95"/>
      <c r="GMT225" s="95"/>
      <c r="GMU225" s="95"/>
      <c r="GMV225" s="95"/>
      <c r="GMW225" s="95"/>
      <c r="GMX225" s="95"/>
      <c r="GMY225" s="95"/>
      <c r="GMZ225" s="95"/>
      <c r="GNA225" s="95"/>
      <c r="GNB225" s="95"/>
      <c r="GNC225" s="95"/>
      <c r="GND225" s="95"/>
      <c r="GNE225" s="95"/>
      <c r="GNF225" s="95"/>
      <c r="GNG225" s="95"/>
      <c r="GNH225" s="95"/>
      <c r="GNI225" s="95"/>
      <c r="GNJ225" s="95"/>
      <c r="GNK225" s="95"/>
      <c r="GNL225" s="95"/>
      <c r="GNM225" s="95"/>
      <c r="GNN225" s="95"/>
      <c r="GNO225" s="95"/>
      <c r="GNP225" s="95"/>
      <c r="GNQ225" s="95"/>
      <c r="GNR225" s="95"/>
      <c r="GNS225" s="95"/>
      <c r="GNT225" s="95"/>
      <c r="GNU225" s="95"/>
      <c r="GNV225" s="95"/>
      <c r="GNW225" s="95"/>
      <c r="GNX225" s="95"/>
      <c r="GNY225" s="95"/>
      <c r="GNZ225" s="95"/>
      <c r="GOA225" s="95"/>
      <c r="GOB225" s="95"/>
      <c r="GOC225" s="95"/>
      <c r="GOD225" s="95"/>
      <c r="GOE225" s="95"/>
      <c r="GOF225" s="95"/>
      <c r="GOG225" s="95"/>
      <c r="GOH225" s="95"/>
      <c r="GOI225" s="95"/>
      <c r="GOJ225" s="95"/>
      <c r="GOK225" s="95"/>
      <c r="GOL225" s="95"/>
      <c r="GOM225" s="95"/>
      <c r="GON225" s="95"/>
      <c r="GOO225" s="95"/>
      <c r="GOP225" s="95"/>
      <c r="GOQ225" s="95"/>
      <c r="GOR225" s="95"/>
      <c r="GOS225" s="95"/>
      <c r="GOT225" s="95"/>
      <c r="GOU225" s="95"/>
      <c r="GOV225" s="95"/>
      <c r="GOW225" s="95"/>
      <c r="GOX225" s="95"/>
      <c r="GOY225" s="95"/>
      <c r="GOZ225" s="95"/>
      <c r="GPA225" s="95"/>
      <c r="GPB225" s="95"/>
      <c r="GPC225" s="95"/>
      <c r="GPD225" s="95"/>
      <c r="GPE225" s="95"/>
      <c r="GPF225" s="95"/>
      <c r="GPG225" s="95"/>
      <c r="GPH225" s="95"/>
      <c r="GPI225" s="95"/>
      <c r="GPJ225" s="95"/>
      <c r="GPK225" s="95"/>
      <c r="GPL225" s="95"/>
      <c r="GPM225" s="95"/>
      <c r="GPN225" s="95"/>
      <c r="GPO225" s="95"/>
      <c r="GPP225" s="95"/>
      <c r="GPQ225" s="95"/>
      <c r="GPR225" s="95"/>
      <c r="GPS225" s="95"/>
      <c r="GPT225" s="95"/>
      <c r="GPU225" s="95"/>
      <c r="GPV225" s="95"/>
      <c r="GPW225" s="95"/>
      <c r="GPX225" s="95"/>
      <c r="GPY225" s="95"/>
      <c r="GPZ225" s="95"/>
      <c r="GQA225" s="95"/>
      <c r="GQB225" s="95"/>
      <c r="GQC225" s="95"/>
      <c r="GQD225" s="95"/>
      <c r="GQE225" s="95"/>
      <c r="GQF225" s="95"/>
      <c r="GQG225" s="95"/>
      <c r="GQH225" s="95"/>
      <c r="GQI225" s="95"/>
      <c r="GQJ225" s="95"/>
      <c r="GQK225" s="95"/>
      <c r="GQL225" s="95"/>
      <c r="GQM225" s="95"/>
      <c r="GQN225" s="95"/>
      <c r="GQO225" s="95"/>
      <c r="GQP225" s="95"/>
      <c r="GQQ225" s="95"/>
      <c r="GQR225" s="95"/>
      <c r="GQS225" s="95"/>
      <c r="GQT225" s="95"/>
      <c r="GQU225" s="95"/>
      <c r="GQV225" s="95"/>
      <c r="GQW225" s="95"/>
      <c r="GQX225" s="95"/>
      <c r="GQY225" s="95"/>
      <c r="GQZ225" s="95"/>
      <c r="GRA225" s="95"/>
      <c r="GRB225" s="95"/>
      <c r="GRC225" s="95"/>
      <c r="GRD225" s="95"/>
      <c r="GRE225" s="95"/>
      <c r="GRF225" s="95"/>
      <c r="GRG225" s="95"/>
      <c r="GRH225" s="95"/>
      <c r="GRI225" s="95"/>
      <c r="GRJ225" s="95"/>
      <c r="GRK225" s="95"/>
      <c r="GRL225" s="95"/>
      <c r="GRM225" s="95"/>
      <c r="GRN225" s="95"/>
      <c r="GRO225" s="95"/>
      <c r="GRP225" s="95"/>
      <c r="GRQ225" s="95"/>
      <c r="GRR225" s="95"/>
      <c r="GRS225" s="95"/>
      <c r="GRT225" s="95"/>
      <c r="GRU225" s="95"/>
      <c r="GRV225" s="95"/>
      <c r="GRW225" s="95"/>
      <c r="GRX225" s="95"/>
      <c r="GRY225" s="95"/>
      <c r="GRZ225" s="95"/>
      <c r="GSA225" s="95"/>
      <c r="GSB225" s="95"/>
      <c r="GSC225" s="95"/>
      <c r="GSD225" s="95"/>
      <c r="GSE225" s="95"/>
      <c r="GSF225" s="95"/>
      <c r="GSG225" s="95"/>
      <c r="GSH225" s="95"/>
      <c r="GSI225" s="95"/>
      <c r="GSJ225" s="95"/>
      <c r="GSK225" s="95"/>
      <c r="GSL225" s="95"/>
      <c r="GSM225" s="95"/>
      <c r="GSN225" s="95"/>
      <c r="GSO225" s="95"/>
      <c r="GSP225" s="95"/>
      <c r="GSQ225" s="95"/>
      <c r="GSR225" s="95"/>
      <c r="GSS225" s="95"/>
      <c r="GST225" s="95"/>
      <c r="GSU225" s="95"/>
      <c r="GSV225" s="95"/>
      <c r="GSW225" s="95"/>
      <c r="GSX225" s="95"/>
      <c r="GSY225" s="95"/>
      <c r="GSZ225" s="95"/>
      <c r="GTA225" s="95"/>
      <c r="GTB225" s="95"/>
      <c r="GTC225" s="95"/>
      <c r="GTD225" s="95"/>
      <c r="GTE225" s="95"/>
      <c r="GTF225" s="95"/>
      <c r="GTG225" s="95"/>
      <c r="GTH225" s="95"/>
      <c r="GTI225" s="95"/>
      <c r="GTJ225" s="95"/>
      <c r="GTK225" s="95"/>
      <c r="GTL225" s="95"/>
      <c r="GTM225" s="95"/>
      <c r="GTN225" s="95"/>
      <c r="GTO225" s="95"/>
      <c r="GTP225" s="95"/>
      <c r="GTQ225" s="95"/>
      <c r="GTR225" s="95"/>
      <c r="GTS225" s="95"/>
      <c r="GTT225" s="95"/>
      <c r="GTU225" s="95"/>
      <c r="GTV225" s="95"/>
      <c r="GTW225" s="95"/>
      <c r="GTX225" s="95"/>
      <c r="GTY225" s="95"/>
      <c r="GTZ225" s="95"/>
      <c r="GUA225" s="95"/>
      <c r="GUB225" s="95"/>
      <c r="GUC225" s="95"/>
      <c r="GUD225" s="95"/>
      <c r="GUE225" s="95"/>
      <c r="GUF225" s="95"/>
      <c r="GUG225" s="95"/>
      <c r="GUH225" s="95"/>
      <c r="GUI225" s="95"/>
      <c r="GUJ225" s="95"/>
      <c r="GUK225" s="95"/>
      <c r="GUL225" s="95"/>
      <c r="GUM225" s="95"/>
      <c r="GUN225" s="95"/>
      <c r="GUO225" s="95"/>
      <c r="GUP225" s="95"/>
      <c r="GUQ225" s="95"/>
      <c r="GUR225" s="95"/>
      <c r="GUS225" s="95"/>
      <c r="GUT225" s="95"/>
      <c r="GUU225" s="95"/>
      <c r="GUV225" s="95"/>
      <c r="GUW225" s="95"/>
      <c r="GUX225" s="95"/>
      <c r="GUY225" s="95"/>
      <c r="GUZ225" s="95"/>
      <c r="GVA225" s="95"/>
      <c r="GVB225" s="95"/>
      <c r="GVC225" s="95"/>
      <c r="GVD225" s="95"/>
      <c r="GVE225" s="95"/>
      <c r="GVF225" s="95"/>
      <c r="GVG225" s="95"/>
      <c r="GVH225" s="95"/>
      <c r="GVI225" s="95"/>
      <c r="GVJ225" s="95"/>
      <c r="GVK225" s="95"/>
      <c r="GVL225" s="95"/>
      <c r="GVM225" s="95"/>
      <c r="GVN225" s="95"/>
      <c r="GVO225" s="95"/>
      <c r="GVP225" s="95"/>
      <c r="GVQ225" s="95"/>
      <c r="GVR225" s="95"/>
      <c r="GVS225" s="95"/>
      <c r="GVT225" s="95"/>
      <c r="GVU225" s="95"/>
      <c r="GVV225" s="95"/>
      <c r="GVW225" s="95"/>
      <c r="GVX225" s="95"/>
      <c r="GVY225" s="95"/>
      <c r="GVZ225" s="95"/>
      <c r="GWA225" s="95"/>
      <c r="GWB225" s="95"/>
      <c r="GWC225" s="95"/>
      <c r="GWD225" s="95"/>
      <c r="GWE225" s="95"/>
      <c r="GWF225" s="95"/>
      <c r="GWG225" s="95"/>
      <c r="GWH225" s="95"/>
      <c r="GWI225" s="95"/>
      <c r="GWJ225" s="95"/>
      <c r="GWK225" s="95"/>
      <c r="GWL225" s="95"/>
      <c r="GWM225" s="95"/>
      <c r="GWN225" s="95"/>
      <c r="GWO225" s="95"/>
      <c r="GWP225" s="95"/>
      <c r="GWQ225" s="95"/>
      <c r="GWR225" s="95"/>
      <c r="GWS225" s="95"/>
      <c r="GWT225" s="95"/>
      <c r="GWU225" s="95"/>
      <c r="GWV225" s="95"/>
      <c r="GWW225" s="95"/>
      <c r="GWX225" s="95"/>
      <c r="GWY225" s="95"/>
      <c r="GWZ225" s="95"/>
      <c r="GXA225" s="95"/>
      <c r="GXB225" s="95"/>
      <c r="GXC225" s="95"/>
      <c r="GXD225" s="95"/>
      <c r="GXE225" s="95"/>
      <c r="GXF225" s="95"/>
      <c r="GXG225" s="95"/>
      <c r="GXH225" s="95"/>
      <c r="GXI225" s="95"/>
      <c r="GXJ225" s="95"/>
      <c r="GXK225" s="95"/>
      <c r="GXL225" s="95"/>
      <c r="GXM225" s="95"/>
      <c r="GXN225" s="95"/>
      <c r="GXO225" s="95"/>
      <c r="GXP225" s="95"/>
      <c r="GXQ225" s="95"/>
      <c r="GXR225" s="95"/>
      <c r="GXS225" s="95"/>
      <c r="GXT225" s="95"/>
      <c r="GXU225" s="95"/>
      <c r="GXV225" s="95"/>
      <c r="GXW225" s="95"/>
      <c r="GXX225" s="95"/>
      <c r="GXY225" s="95"/>
      <c r="GXZ225" s="95"/>
      <c r="GYA225" s="95"/>
      <c r="GYB225" s="95"/>
      <c r="GYC225" s="95"/>
      <c r="GYD225" s="95"/>
      <c r="GYE225" s="95"/>
      <c r="GYF225" s="95"/>
      <c r="GYG225" s="95"/>
      <c r="GYH225" s="95"/>
      <c r="GYI225" s="95"/>
      <c r="GYJ225" s="95"/>
      <c r="GYK225" s="95"/>
      <c r="GYL225" s="95"/>
      <c r="GYM225" s="95"/>
      <c r="GYN225" s="95"/>
      <c r="GYO225" s="95"/>
      <c r="GYP225" s="95"/>
      <c r="GYQ225" s="95"/>
      <c r="GYR225" s="95"/>
      <c r="GYS225" s="95"/>
      <c r="GYT225" s="95"/>
      <c r="GYU225" s="95"/>
      <c r="GYV225" s="95"/>
      <c r="GYW225" s="95"/>
      <c r="GYX225" s="95"/>
      <c r="GYY225" s="95"/>
      <c r="GYZ225" s="95"/>
      <c r="GZA225" s="95"/>
      <c r="GZB225" s="95"/>
      <c r="GZC225" s="95"/>
      <c r="GZD225" s="95"/>
      <c r="GZE225" s="95"/>
      <c r="GZF225" s="95"/>
      <c r="GZG225" s="95"/>
      <c r="GZH225" s="95"/>
      <c r="GZI225" s="95"/>
      <c r="GZJ225" s="95"/>
      <c r="GZK225" s="95"/>
      <c r="GZL225" s="95"/>
      <c r="GZM225" s="95"/>
      <c r="GZN225" s="95"/>
      <c r="GZO225" s="95"/>
      <c r="GZP225" s="95"/>
      <c r="GZQ225" s="95"/>
      <c r="GZR225" s="95"/>
      <c r="GZS225" s="95"/>
      <c r="GZT225" s="95"/>
      <c r="GZU225" s="95"/>
      <c r="GZV225" s="95"/>
      <c r="GZW225" s="95"/>
      <c r="GZX225" s="95"/>
      <c r="GZY225" s="95"/>
      <c r="GZZ225" s="95"/>
      <c r="HAA225" s="95"/>
      <c r="HAB225" s="95"/>
      <c r="HAC225" s="95"/>
      <c r="HAD225" s="95"/>
      <c r="HAE225" s="95"/>
      <c r="HAF225" s="95"/>
      <c r="HAG225" s="95"/>
      <c r="HAH225" s="95"/>
      <c r="HAI225" s="95"/>
      <c r="HAJ225" s="95"/>
      <c r="HAK225" s="95"/>
      <c r="HAL225" s="95"/>
      <c r="HAM225" s="95"/>
      <c r="HAN225" s="95"/>
      <c r="HAO225" s="95"/>
      <c r="HAP225" s="95"/>
      <c r="HAQ225" s="95"/>
      <c r="HAR225" s="95"/>
      <c r="HAS225" s="95"/>
      <c r="HAT225" s="95"/>
      <c r="HAU225" s="95"/>
      <c r="HAV225" s="95"/>
      <c r="HAW225" s="95"/>
      <c r="HAX225" s="95"/>
      <c r="HAY225" s="95"/>
      <c r="HAZ225" s="95"/>
      <c r="HBA225" s="95"/>
      <c r="HBB225" s="95"/>
      <c r="HBC225" s="95"/>
      <c r="HBD225" s="95"/>
      <c r="HBE225" s="95"/>
      <c r="HBF225" s="95"/>
      <c r="HBG225" s="95"/>
      <c r="HBH225" s="95"/>
      <c r="HBI225" s="95"/>
      <c r="HBJ225" s="95"/>
      <c r="HBK225" s="95"/>
      <c r="HBL225" s="95"/>
      <c r="HBM225" s="95"/>
      <c r="HBN225" s="95"/>
      <c r="HBO225" s="95"/>
      <c r="HBP225" s="95"/>
      <c r="HBQ225" s="95"/>
      <c r="HBR225" s="95"/>
      <c r="HBS225" s="95"/>
      <c r="HBT225" s="95"/>
      <c r="HBU225" s="95"/>
      <c r="HBV225" s="95"/>
      <c r="HBW225" s="95"/>
      <c r="HBX225" s="95"/>
      <c r="HBY225" s="95"/>
      <c r="HBZ225" s="95"/>
      <c r="HCA225" s="95"/>
      <c r="HCB225" s="95"/>
      <c r="HCC225" s="95"/>
      <c r="HCD225" s="95"/>
      <c r="HCE225" s="95"/>
      <c r="HCF225" s="95"/>
      <c r="HCG225" s="95"/>
      <c r="HCH225" s="95"/>
      <c r="HCI225" s="95"/>
      <c r="HCJ225" s="95"/>
      <c r="HCK225" s="95"/>
      <c r="HCL225" s="95"/>
      <c r="HCM225" s="95"/>
      <c r="HCN225" s="95"/>
      <c r="HCO225" s="95"/>
      <c r="HCP225" s="95"/>
      <c r="HCQ225" s="95"/>
      <c r="HCR225" s="95"/>
      <c r="HCS225" s="95"/>
      <c r="HCT225" s="95"/>
      <c r="HCU225" s="95"/>
      <c r="HCV225" s="95"/>
      <c r="HCW225" s="95"/>
      <c r="HCX225" s="95"/>
      <c r="HCY225" s="95"/>
      <c r="HCZ225" s="95"/>
      <c r="HDA225" s="95"/>
      <c r="HDB225" s="95"/>
      <c r="HDC225" s="95"/>
      <c r="HDD225" s="95"/>
      <c r="HDE225" s="95"/>
      <c r="HDF225" s="95"/>
      <c r="HDG225" s="95"/>
      <c r="HDH225" s="95"/>
      <c r="HDI225" s="95"/>
      <c r="HDJ225" s="95"/>
      <c r="HDK225" s="95"/>
      <c r="HDL225" s="95"/>
      <c r="HDM225" s="95"/>
      <c r="HDN225" s="95"/>
      <c r="HDO225" s="95"/>
      <c r="HDP225" s="95"/>
      <c r="HDQ225" s="95"/>
      <c r="HDR225" s="95"/>
      <c r="HDS225" s="95"/>
      <c r="HDT225" s="95"/>
      <c r="HDU225" s="95"/>
      <c r="HDV225" s="95"/>
      <c r="HDW225" s="95"/>
      <c r="HDX225" s="95"/>
      <c r="HDY225" s="95"/>
      <c r="HDZ225" s="95"/>
      <c r="HEA225" s="95"/>
      <c r="HEB225" s="95"/>
      <c r="HEC225" s="95"/>
      <c r="HED225" s="95"/>
      <c r="HEE225" s="95"/>
      <c r="HEF225" s="95"/>
      <c r="HEG225" s="95"/>
      <c r="HEH225" s="95"/>
      <c r="HEI225" s="95"/>
      <c r="HEJ225" s="95"/>
      <c r="HEK225" s="95"/>
      <c r="HEL225" s="95"/>
      <c r="HEM225" s="95"/>
      <c r="HEN225" s="95"/>
      <c r="HEO225" s="95"/>
      <c r="HEP225" s="95"/>
      <c r="HEQ225" s="95"/>
      <c r="HER225" s="95"/>
      <c r="HES225" s="95"/>
      <c r="HET225" s="95"/>
      <c r="HEU225" s="95"/>
      <c r="HEV225" s="95"/>
      <c r="HEW225" s="95"/>
      <c r="HEX225" s="95"/>
      <c r="HEY225" s="95"/>
      <c r="HEZ225" s="95"/>
      <c r="HFA225" s="95"/>
      <c r="HFB225" s="95"/>
      <c r="HFC225" s="95"/>
      <c r="HFD225" s="95"/>
      <c r="HFE225" s="95"/>
      <c r="HFF225" s="95"/>
      <c r="HFG225" s="95"/>
      <c r="HFH225" s="95"/>
      <c r="HFI225" s="95"/>
      <c r="HFJ225" s="95"/>
      <c r="HFK225" s="95"/>
      <c r="HFL225" s="95"/>
      <c r="HFM225" s="95"/>
      <c r="HFN225" s="95"/>
      <c r="HFO225" s="95"/>
      <c r="HFP225" s="95"/>
      <c r="HFQ225" s="95"/>
      <c r="HFR225" s="95"/>
      <c r="HFS225" s="95"/>
      <c r="HFT225" s="95"/>
      <c r="HFU225" s="95"/>
      <c r="HFV225" s="95"/>
      <c r="HFW225" s="95"/>
      <c r="HFX225" s="95"/>
      <c r="HFY225" s="95"/>
      <c r="HFZ225" s="95"/>
      <c r="HGA225" s="95"/>
      <c r="HGB225" s="95"/>
      <c r="HGC225" s="95"/>
      <c r="HGD225" s="95"/>
      <c r="HGE225" s="95"/>
      <c r="HGF225" s="95"/>
      <c r="HGG225" s="95"/>
      <c r="HGH225" s="95"/>
      <c r="HGI225" s="95"/>
      <c r="HGJ225" s="95"/>
      <c r="HGK225" s="95"/>
      <c r="HGL225" s="95"/>
      <c r="HGM225" s="95"/>
      <c r="HGN225" s="95"/>
      <c r="HGO225" s="95"/>
      <c r="HGP225" s="95"/>
      <c r="HGQ225" s="95"/>
      <c r="HGR225" s="95"/>
      <c r="HGS225" s="95"/>
      <c r="HGT225" s="95"/>
      <c r="HGU225" s="95"/>
      <c r="HGV225" s="95"/>
      <c r="HGW225" s="95"/>
      <c r="HGX225" s="95"/>
      <c r="HGY225" s="95"/>
      <c r="HGZ225" s="95"/>
      <c r="HHA225" s="95"/>
      <c r="HHB225" s="95"/>
      <c r="HHC225" s="95"/>
      <c r="HHD225" s="95"/>
      <c r="HHE225" s="95"/>
      <c r="HHF225" s="95"/>
      <c r="HHG225" s="95"/>
      <c r="HHH225" s="95"/>
      <c r="HHI225" s="95"/>
      <c r="HHJ225" s="95"/>
      <c r="HHK225" s="95"/>
      <c r="HHL225" s="95"/>
      <c r="HHM225" s="95"/>
      <c r="HHN225" s="95"/>
      <c r="HHO225" s="95"/>
      <c r="HHP225" s="95"/>
      <c r="HHQ225" s="95"/>
      <c r="HHR225" s="95"/>
      <c r="HHS225" s="95"/>
      <c r="HHT225" s="95"/>
      <c r="HHU225" s="95"/>
      <c r="HHV225" s="95"/>
      <c r="HHW225" s="95"/>
      <c r="HHX225" s="95"/>
      <c r="HHY225" s="95"/>
      <c r="HHZ225" s="95"/>
      <c r="HIA225" s="95"/>
      <c r="HIB225" s="95"/>
      <c r="HIC225" s="95"/>
      <c r="HID225" s="95"/>
      <c r="HIE225" s="95"/>
      <c r="HIF225" s="95"/>
      <c r="HIG225" s="95"/>
      <c r="HIH225" s="95"/>
      <c r="HII225" s="95"/>
      <c r="HIJ225" s="95"/>
      <c r="HIK225" s="95"/>
      <c r="HIL225" s="95"/>
      <c r="HIM225" s="95"/>
      <c r="HIN225" s="95"/>
      <c r="HIO225" s="95"/>
      <c r="HIP225" s="95"/>
      <c r="HIQ225" s="95"/>
      <c r="HIR225" s="95"/>
      <c r="HIS225" s="95"/>
      <c r="HIT225" s="95"/>
      <c r="HIU225" s="95"/>
      <c r="HIV225" s="95"/>
      <c r="HIW225" s="95"/>
      <c r="HIX225" s="95"/>
      <c r="HIY225" s="95"/>
      <c r="HIZ225" s="95"/>
      <c r="HJA225" s="95"/>
      <c r="HJB225" s="95"/>
      <c r="HJC225" s="95"/>
      <c r="HJD225" s="95"/>
      <c r="HJE225" s="95"/>
      <c r="HJF225" s="95"/>
      <c r="HJG225" s="95"/>
      <c r="HJH225" s="95"/>
      <c r="HJI225" s="95"/>
      <c r="HJJ225" s="95"/>
      <c r="HJK225" s="95"/>
      <c r="HJL225" s="95"/>
      <c r="HJM225" s="95"/>
      <c r="HJN225" s="95"/>
      <c r="HJO225" s="95"/>
      <c r="HJP225" s="95"/>
      <c r="HJQ225" s="95"/>
      <c r="HJR225" s="95"/>
      <c r="HJS225" s="95"/>
      <c r="HJT225" s="95"/>
      <c r="HJU225" s="95"/>
      <c r="HJV225" s="95"/>
      <c r="HJW225" s="95"/>
      <c r="HJX225" s="95"/>
      <c r="HJY225" s="95"/>
      <c r="HJZ225" s="95"/>
      <c r="HKA225" s="95"/>
      <c r="HKB225" s="95"/>
      <c r="HKC225" s="95"/>
      <c r="HKD225" s="95"/>
      <c r="HKE225" s="95"/>
      <c r="HKF225" s="95"/>
      <c r="HKG225" s="95"/>
      <c r="HKH225" s="95"/>
      <c r="HKI225" s="95"/>
      <c r="HKJ225" s="95"/>
      <c r="HKK225" s="95"/>
      <c r="HKL225" s="95"/>
      <c r="HKM225" s="95"/>
      <c r="HKN225" s="95"/>
      <c r="HKO225" s="95"/>
      <c r="HKP225" s="95"/>
      <c r="HKQ225" s="95"/>
      <c r="HKR225" s="95"/>
      <c r="HKS225" s="95"/>
      <c r="HKT225" s="95"/>
      <c r="HKU225" s="95"/>
      <c r="HKV225" s="95"/>
      <c r="HKW225" s="95"/>
      <c r="HKX225" s="95"/>
      <c r="HKY225" s="95"/>
      <c r="HKZ225" s="95"/>
      <c r="HLA225" s="95"/>
      <c r="HLB225" s="95"/>
      <c r="HLC225" s="95"/>
      <c r="HLD225" s="95"/>
      <c r="HLE225" s="95"/>
      <c r="HLF225" s="95"/>
      <c r="HLG225" s="95"/>
      <c r="HLH225" s="95"/>
      <c r="HLI225" s="95"/>
      <c r="HLJ225" s="95"/>
      <c r="HLK225" s="95"/>
      <c r="HLL225" s="95"/>
      <c r="HLM225" s="95"/>
      <c r="HLN225" s="95"/>
      <c r="HLO225" s="95"/>
      <c r="HLP225" s="95"/>
      <c r="HLQ225" s="95"/>
      <c r="HLR225" s="95"/>
      <c r="HLS225" s="95"/>
      <c r="HLT225" s="95"/>
      <c r="HLU225" s="95"/>
      <c r="HLV225" s="95"/>
      <c r="HLW225" s="95"/>
      <c r="HLX225" s="95"/>
      <c r="HLY225" s="95"/>
      <c r="HLZ225" s="95"/>
      <c r="HMA225" s="95"/>
      <c r="HMB225" s="95"/>
      <c r="HMC225" s="95"/>
      <c r="HMD225" s="95"/>
      <c r="HME225" s="95"/>
      <c r="HMF225" s="95"/>
      <c r="HMG225" s="95"/>
      <c r="HMH225" s="95"/>
      <c r="HMI225" s="95"/>
      <c r="HMJ225" s="95"/>
      <c r="HMK225" s="95"/>
      <c r="HML225" s="95"/>
      <c r="HMM225" s="95"/>
      <c r="HMN225" s="95"/>
      <c r="HMO225" s="95"/>
      <c r="HMP225" s="95"/>
      <c r="HMQ225" s="95"/>
      <c r="HMR225" s="95"/>
      <c r="HMS225" s="95"/>
      <c r="HMT225" s="95"/>
      <c r="HMU225" s="95"/>
      <c r="HMV225" s="95"/>
      <c r="HMW225" s="95"/>
      <c r="HMX225" s="95"/>
      <c r="HMY225" s="95"/>
      <c r="HMZ225" s="95"/>
      <c r="HNA225" s="95"/>
      <c r="HNB225" s="95"/>
      <c r="HNC225" s="95"/>
      <c r="HND225" s="95"/>
      <c r="HNE225" s="95"/>
      <c r="HNF225" s="95"/>
      <c r="HNG225" s="95"/>
      <c r="HNH225" s="95"/>
      <c r="HNI225" s="95"/>
      <c r="HNJ225" s="95"/>
      <c r="HNK225" s="95"/>
      <c r="HNL225" s="95"/>
      <c r="HNM225" s="95"/>
      <c r="HNN225" s="95"/>
      <c r="HNO225" s="95"/>
      <c r="HNP225" s="95"/>
      <c r="HNQ225" s="95"/>
      <c r="HNR225" s="95"/>
      <c r="HNS225" s="95"/>
      <c r="HNT225" s="95"/>
      <c r="HNU225" s="95"/>
      <c r="HNV225" s="95"/>
      <c r="HNW225" s="95"/>
      <c r="HNX225" s="95"/>
      <c r="HNY225" s="95"/>
      <c r="HNZ225" s="95"/>
      <c r="HOA225" s="95"/>
      <c r="HOB225" s="95"/>
      <c r="HOC225" s="95"/>
      <c r="HOD225" s="95"/>
      <c r="HOE225" s="95"/>
      <c r="HOF225" s="95"/>
      <c r="HOG225" s="95"/>
      <c r="HOH225" s="95"/>
      <c r="HOI225" s="95"/>
      <c r="HOJ225" s="95"/>
      <c r="HOK225" s="95"/>
      <c r="HOL225" s="95"/>
      <c r="HOM225" s="95"/>
      <c r="HON225" s="95"/>
      <c r="HOO225" s="95"/>
      <c r="HOP225" s="95"/>
      <c r="HOQ225" s="95"/>
      <c r="HOR225" s="95"/>
      <c r="HOS225" s="95"/>
      <c r="HOT225" s="95"/>
      <c r="HOU225" s="95"/>
      <c r="HOV225" s="95"/>
      <c r="HOW225" s="95"/>
      <c r="HOX225" s="95"/>
      <c r="HOY225" s="95"/>
      <c r="HOZ225" s="95"/>
      <c r="HPA225" s="95"/>
      <c r="HPB225" s="95"/>
      <c r="HPC225" s="95"/>
      <c r="HPD225" s="95"/>
      <c r="HPE225" s="95"/>
      <c r="HPF225" s="95"/>
      <c r="HPG225" s="95"/>
      <c r="HPH225" s="95"/>
      <c r="HPI225" s="95"/>
      <c r="HPJ225" s="95"/>
      <c r="HPK225" s="95"/>
      <c r="HPL225" s="95"/>
      <c r="HPM225" s="95"/>
      <c r="HPN225" s="95"/>
      <c r="HPO225" s="95"/>
      <c r="HPP225" s="95"/>
      <c r="HPQ225" s="95"/>
      <c r="HPR225" s="95"/>
      <c r="HPS225" s="95"/>
      <c r="HPT225" s="95"/>
      <c r="HPU225" s="95"/>
      <c r="HPV225" s="95"/>
      <c r="HPW225" s="95"/>
      <c r="HPX225" s="95"/>
      <c r="HPY225" s="95"/>
      <c r="HPZ225" s="95"/>
      <c r="HQA225" s="95"/>
      <c r="HQB225" s="95"/>
      <c r="HQC225" s="95"/>
      <c r="HQD225" s="95"/>
      <c r="HQE225" s="95"/>
      <c r="HQF225" s="95"/>
      <c r="HQG225" s="95"/>
      <c r="HQH225" s="95"/>
      <c r="HQI225" s="95"/>
      <c r="HQJ225" s="95"/>
      <c r="HQK225" s="95"/>
      <c r="HQL225" s="95"/>
      <c r="HQM225" s="95"/>
      <c r="HQN225" s="95"/>
      <c r="HQO225" s="95"/>
      <c r="HQP225" s="95"/>
      <c r="HQQ225" s="95"/>
      <c r="HQR225" s="95"/>
      <c r="HQS225" s="95"/>
      <c r="HQT225" s="95"/>
      <c r="HQU225" s="95"/>
      <c r="HQV225" s="95"/>
      <c r="HQW225" s="95"/>
      <c r="HQX225" s="95"/>
      <c r="HQY225" s="95"/>
      <c r="HQZ225" s="95"/>
      <c r="HRA225" s="95"/>
      <c r="HRB225" s="95"/>
      <c r="HRC225" s="95"/>
      <c r="HRD225" s="95"/>
      <c r="HRE225" s="95"/>
      <c r="HRF225" s="95"/>
      <c r="HRG225" s="95"/>
      <c r="HRH225" s="95"/>
      <c r="HRI225" s="95"/>
      <c r="HRJ225" s="95"/>
      <c r="HRK225" s="95"/>
      <c r="HRL225" s="95"/>
      <c r="HRM225" s="95"/>
      <c r="HRN225" s="95"/>
      <c r="HRO225" s="95"/>
      <c r="HRP225" s="95"/>
      <c r="HRQ225" s="95"/>
      <c r="HRR225" s="95"/>
      <c r="HRS225" s="95"/>
      <c r="HRT225" s="95"/>
      <c r="HRU225" s="95"/>
      <c r="HRV225" s="95"/>
      <c r="HRW225" s="95"/>
      <c r="HRX225" s="95"/>
      <c r="HRY225" s="95"/>
      <c r="HRZ225" s="95"/>
      <c r="HSA225" s="95"/>
      <c r="HSB225" s="95"/>
      <c r="HSC225" s="95"/>
      <c r="HSD225" s="95"/>
      <c r="HSE225" s="95"/>
      <c r="HSF225" s="95"/>
      <c r="HSG225" s="95"/>
      <c r="HSH225" s="95"/>
      <c r="HSI225" s="95"/>
      <c r="HSJ225" s="95"/>
      <c r="HSK225" s="95"/>
      <c r="HSL225" s="95"/>
      <c r="HSM225" s="95"/>
      <c r="HSN225" s="95"/>
      <c r="HSO225" s="95"/>
      <c r="HSP225" s="95"/>
      <c r="HSQ225" s="95"/>
      <c r="HSR225" s="95"/>
      <c r="HSS225" s="95"/>
      <c r="HST225" s="95"/>
      <c r="HSU225" s="95"/>
      <c r="HSV225" s="95"/>
      <c r="HSW225" s="95"/>
      <c r="HSX225" s="95"/>
      <c r="HSY225" s="95"/>
      <c r="HSZ225" s="95"/>
      <c r="HTA225" s="95"/>
      <c r="HTB225" s="95"/>
      <c r="HTC225" s="95"/>
      <c r="HTD225" s="95"/>
      <c r="HTE225" s="95"/>
      <c r="HTF225" s="95"/>
      <c r="HTG225" s="95"/>
      <c r="HTH225" s="95"/>
      <c r="HTI225" s="95"/>
      <c r="HTJ225" s="95"/>
      <c r="HTK225" s="95"/>
      <c r="HTL225" s="95"/>
      <c r="HTM225" s="95"/>
      <c r="HTN225" s="95"/>
      <c r="HTO225" s="95"/>
      <c r="HTP225" s="95"/>
      <c r="HTQ225" s="95"/>
      <c r="HTR225" s="95"/>
      <c r="HTS225" s="95"/>
      <c r="HTT225" s="95"/>
      <c r="HTU225" s="95"/>
      <c r="HTV225" s="95"/>
      <c r="HTW225" s="95"/>
      <c r="HTX225" s="95"/>
      <c r="HTY225" s="95"/>
      <c r="HTZ225" s="95"/>
      <c r="HUA225" s="95"/>
      <c r="HUB225" s="95"/>
      <c r="HUC225" s="95"/>
      <c r="HUD225" s="95"/>
      <c r="HUE225" s="95"/>
      <c r="HUF225" s="95"/>
      <c r="HUG225" s="95"/>
      <c r="HUH225" s="95"/>
      <c r="HUI225" s="95"/>
      <c r="HUJ225" s="95"/>
      <c r="HUK225" s="95"/>
      <c r="HUL225" s="95"/>
      <c r="HUM225" s="95"/>
      <c r="HUN225" s="95"/>
      <c r="HUO225" s="95"/>
      <c r="HUP225" s="95"/>
      <c r="HUQ225" s="95"/>
      <c r="HUR225" s="95"/>
      <c r="HUS225" s="95"/>
      <c r="HUT225" s="95"/>
      <c r="HUU225" s="95"/>
      <c r="HUV225" s="95"/>
      <c r="HUW225" s="95"/>
      <c r="HUX225" s="95"/>
      <c r="HUY225" s="95"/>
      <c r="HUZ225" s="95"/>
      <c r="HVA225" s="95"/>
      <c r="HVB225" s="95"/>
      <c r="HVC225" s="95"/>
      <c r="HVD225" s="95"/>
      <c r="HVE225" s="95"/>
      <c r="HVF225" s="95"/>
      <c r="HVG225" s="95"/>
      <c r="HVH225" s="95"/>
      <c r="HVI225" s="95"/>
      <c r="HVJ225" s="95"/>
      <c r="HVK225" s="95"/>
      <c r="HVL225" s="95"/>
      <c r="HVM225" s="95"/>
      <c r="HVN225" s="95"/>
      <c r="HVO225" s="95"/>
      <c r="HVP225" s="95"/>
      <c r="HVQ225" s="95"/>
      <c r="HVR225" s="95"/>
      <c r="HVS225" s="95"/>
      <c r="HVT225" s="95"/>
      <c r="HVU225" s="95"/>
      <c r="HVV225" s="95"/>
      <c r="HVW225" s="95"/>
      <c r="HVX225" s="95"/>
      <c r="HVY225" s="95"/>
      <c r="HVZ225" s="95"/>
      <c r="HWA225" s="95"/>
      <c r="HWB225" s="95"/>
      <c r="HWC225" s="95"/>
      <c r="HWD225" s="95"/>
      <c r="HWE225" s="95"/>
      <c r="HWF225" s="95"/>
      <c r="HWG225" s="95"/>
      <c r="HWH225" s="95"/>
      <c r="HWI225" s="95"/>
      <c r="HWJ225" s="95"/>
      <c r="HWK225" s="95"/>
      <c r="HWL225" s="95"/>
      <c r="HWM225" s="95"/>
      <c r="HWN225" s="95"/>
      <c r="HWO225" s="95"/>
      <c r="HWP225" s="95"/>
      <c r="HWQ225" s="95"/>
      <c r="HWR225" s="95"/>
      <c r="HWS225" s="95"/>
      <c r="HWT225" s="95"/>
      <c r="HWU225" s="95"/>
      <c r="HWV225" s="95"/>
      <c r="HWW225" s="95"/>
      <c r="HWX225" s="95"/>
      <c r="HWY225" s="95"/>
      <c r="HWZ225" s="95"/>
      <c r="HXA225" s="95"/>
      <c r="HXB225" s="95"/>
      <c r="HXC225" s="95"/>
      <c r="HXD225" s="95"/>
      <c r="HXE225" s="95"/>
      <c r="HXF225" s="95"/>
      <c r="HXG225" s="95"/>
      <c r="HXH225" s="95"/>
      <c r="HXI225" s="95"/>
      <c r="HXJ225" s="95"/>
      <c r="HXK225" s="95"/>
      <c r="HXL225" s="95"/>
      <c r="HXM225" s="95"/>
      <c r="HXN225" s="95"/>
      <c r="HXO225" s="95"/>
      <c r="HXP225" s="95"/>
      <c r="HXQ225" s="95"/>
      <c r="HXR225" s="95"/>
      <c r="HXS225" s="95"/>
      <c r="HXT225" s="95"/>
      <c r="HXU225" s="95"/>
      <c r="HXV225" s="95"/>
      <c r="HXW225" s="95"/>
      <c r="HXX225" s="95"/>
      <c r="HXY225" s="95"/>
      <c r="HXZ225" s="95"/>
      <c r="HYA225" s="95"/>
      <c r="HYB225" s="95"/>
      <c r="HYC225" s="95"/>
      <c r="HYD225" s="95"/>
      <c r="HYE225" s="95"/>
      <c r="HYF225" s="95"/>
      <c r="HYG225" s="95"/>
      <c r="HYH225" s="95"/>
      <c r="HYI225" s="95"/>
      <c r="HYJ225" s="95"/>
      <c r="HYK225" s="95"/>
      <c r="HYL225" s="95"/>
      <c r="HYM225" s="95"/>
      <c r="HYN225" s="95"/>
      <c r="HYO225" s="95"/>
      <c r="HYP225" s="95"/>
      <c r="HYQ225" s="95"/>
      <c r="HYR225" s="95"/>
      <c r="HYS225" s="95"/>
      <c r="HYT225" s="95"/>
      <c r="HYU225" s="95"/>
      <c r="HYV225" s="95"/>
      <c r="HYW225" s="95"/>
      <c r="HYX225" s="95"/>
      <c r="HYY225" s="95"/>
      <c r="HYZ225" s="95"/>
      <c r="HZA225" s="95"/>
      <c r="HZB225" s="95"/>
      <c r="HZC225" s="95"/>
      <c r="HZD225" s="95"/>
      <c r="HZE225" s="95"/>
      <c r="HZF225" s="95"/>
      <c r="HZG225" s="95"/>
      <c r="HZH225" s="95"/>
      <c r="HZI225" s="95"/>
      <c r="HZJ225" s="95"/>
      <c r="HZK225" s="95"/>
      <c r="HZL225" s="95"/>
      <c r="HZM225" s="95"/>
      <c r="HZN225" s="95"/>
      <c r="HZO225" s="95"/>
      <c r="HZP225" s="95"/>
      <c r="HZQ225" s="95"/>
      <c r="HZR225" s="95"/>
      <c r="HZS225" s="95"/>
      <c r="HZT225" s="95"/>
      <c r="HZU225" s="95"/>
      <c r="HZV225" s="95"/>
      <c r="HZW225" s="95"/>
      <c r="HZX225" s="95"/>
      <c r="HZY225" s="95"/>
      <c r="HZZ225" s="95"/>
      <c r="IAA225" s="95"/>
      <c r="IAB225" s="95"/>
      <c r="IAC225" s="95"/>
      <c r="IAD225" s="95"/>
      <c r="IAE225" s="95"/>
      <c r="IAF225" s="95"/>
      <c r="IAG225" s="95"/>
      <c r="IAH225" s="95"/>
      <c r="IAI225" s="95"/>
      <c r="IAJ225" s="95"/>
      <c r="IAK225" s="95"/>
      <c r="IAL225" s="95"/>
      <c r="IAM225" s="95"/>
      <c r="IAN225" s="95"/>
      <c r="IAO225" s="95"/>
      <c r="IAP225" s="95"/>
      <c r="IAQ225" s="95"/>
      <c r="IAR225" s="95"/>
      <c r="IAS225" s="95"/>
      <c r="IAT225" s="95"/>
      <c r="IAU225" s="95"/>
      <c r="IAV225" s="95"/>
      <c r="IAW225" s="95"/>
      <c r="IAX225" s="95"/>
      <c r="IAY225" s="95"/>
      <c r="IAZ225" s="95"/>
      <c r="IBA225" s="95"/>
      <c r="IBB225" s="95"/>
      <c r="IBC225" s="95"/>
      <c r="IBD225" s="95"/>
      <c r="IBE225" s="95"/>
      <c r="IBF225" s="95"/>
      <c r="IBG225" s="95"/>
      <c r="IBH225" s="95"/>
      <c r="IBI225" s="95"/>
      <c r="IBJ225" s="95"/>
      <c r="IBK225" s="95"/>
      <c r="IBL225" s="95"/>
      <c r="IBM225" s="95"/>
      <c r="IBN225" s="95"/>
      <c r="IBO225" s="95"/>
      <c r="IBP225" s="95"/>
      <c r="IBQ225" s="95"/>
      <c r="IBR225" s="95"/>
      <c r="IBS225" s="95"/>
      <c r="IBT225" s="95"/>
      <c r="IBU225" s="95"/>
      <c r="IBV225" s="95"/>
      <c r="IBW225" s="95"/>
      <c r="IBX225" s="95"/>
      <c r="IBY225" s="95"/>
      <c r="IBZ225" s="95"/>
      <c r="ICA225" s="95"/>
      <c r="ICB225" s="95"/>
      <c r="ICC225" s="95"/>
      <c r="ICD225" s="95"/>
      <c r="ICE225" s="95"/>
      <c r="ICF225" s="95"/>
      <c r="ICG225" s="95"/>
      <c r="ICH225" s="95"/>
      <c r="ICI225" s="95"/>
      <c r="ICJ225" s="95"/>
      <c r="ICK225" s="95"/>
      <c r="ICL225" s="95"/>
      <c r="ICM225" s="95"/>
      <c r="ICN225" s="95"/>
      <c r="ICO225" s="95"/>
      <c r="ICP225" s="95"/>
      <c r="ICQ225" s="95"/>
      <c r="ICR225" s="95"/>
      <c r="ICS225" s="95"/>
      <c r="ICT225" s="95"/>
      <c r="ICU225" s="95"/>
      <c r="ICV225" s="95"/>
      <c r="ICW225" s="95"/>
      <c r="ICX225" s="95"/>
      <c r="ICY225" s="95"/>
      <c r="ICZ225" s="95"/>
      <c r="IDA225" s="95"/>
      <c r="IDB225" s="95"/>
      <c r="IDC225" s="95"/>
      <c r="IDD225" s="95"/>
      <c r="IDE225" s="95"/>
      <c r="IDF225" s="95"/>
      <c r="IDG225" s="95"/>
      <c r="IDH225" s="95"/>
      <c r="IDI225" s="95"/>
      <c r="IDJ225" s="95"/>
      <c r="IDK225" s="95"/>
      <c r="IDL225" s="95"/>
      <c r="IDM225" s="95"/>
      <c r="IDN225" s="95"/>
      <c r="IDO225" s="95"/>
      <c r="IDP225" s="95"/>
      <c r="IDQ225" s="95"/>
      <c r="IDR225" s="95"/>
      <c r="IDS225" s="95"/>
      <c r="IDT225" s="95"/>
      <c r="IDU225" s="95"/>
      <c r="IDV225" s="95"/>
      <c r="IDW225" s="95"/>
      <c r="IDX225" s="95"/>
      <c r="IDY225" s="95"/>
      <c r="IDZ225" s="95"/>
      <c r="IEA225" s="95"/>
      <c r="IEB225" s="95"/>
      <c r="IEC225" s="95"/>
      <c r="IED225" s="95"/>
      <c r="IEE225" s="95"/>
      <c r="IEF225" s="95"/>
      <c r="IEG225" s="95"/>
      <c r="IEH225" s="95"/>
      <c r="IEI225" s="95"/>
      <c r="IEJ225" s="95"/>
      <c r="IEK225" s="95"/>
      <c r="IEL225" s="95"/>
      <c r="IEM225" s="95"/>
      <c r="IEN225" s="95"/>
      <c r="IEO225" s="95"/>
      <c r="IEP225" s="95"/>
      <c r="IEQ225" s="95"/>
      <c r="IER225" s="95"/>
      <c r="IES225" s="95"/>
      <c r="IET225" s="95"/>
      <c r="IEU225" s="95"/>
      <c r="IEV225" s="95"/>
      <c r="IEW225" s="95"/>
      <c r="IEX225" s="95"/>
      <c r="IEY225" s="95"/>
      <c r="IEZ225" s="95"/>
      <c r="IFA225" s="95"/>
      <c r="IFB225" s="95"/>
      <c r="IFC225" s="95"/>
      <c r="IFD225" s="95"/>
      <c r="IFE225" s="95"/>
      <c r="IFF225" s="95"/>
      <c r="IFG225" s="95"/>
      <c r="IFH225" s="95"/>
      <c r="IFI225" s="95"/>
      <c r="IFJ225" s="95"/>
      <c r="IFK225" s="95"/>
      <c r="IFL225" s="95"/>
      <c r="IFM225" s="95"/>
      <c r="IFN225" s="95"/>
      <c r="IFO225" s="95"/>
      <c r="IFP225" s="95"/>
      <c r="IFQ225" s="95"/>
      <c r="IFR225" s="95"/>
      <c r="IFS225" s="95"/>
      <c r="IFT225" s="95"/>
      <c r="IFU225" s="95"/>
      <c r="IFV225" s="95"/>
      <c r="IFW225" s="95"/>
      <c r="IFX225" s="95"/>
      <c r="IFY225" s="95"/>
      <c r="IFZ225" s="95"/>
      <c r="IGA225" s="95"/>
      <c r="IGB225" s="95"/>
      <c r="IGC225" s="95"/>
      <c r="IGD225" s="95"/>
      <c r="IGE225" s="95"/>
      <c r="IGF225" s="95"/>
      <c r="IGG225" s="95"/>
      <c r="IGH225" s="95"/>
      <c r="IGI225" s="95"/>
      <c r="IGJ225" s="95"/>
      <c r="IGK225" s="95"/>
      <c r="IGL225" s="95"/>
      <c r="IGM225" s="95"/>
      <c r="IGN225" s="95"/>
      <c r="IGO225" s="95"/>
      <c r="IGP225" s="95"/>
      <c r="IGQ225" s="95"/>
      <c r="IGR225" s="95"/>
      <c r="IGS225" s="95"/>
      <c r="IGT225" s="95"/>
      <c r="IGU225" s="95"/>
      <c r="IGV225" s="95"/>
      <c r="IGW225" s="95"/>
      <c r="IGX225" s="95"/>
      <c r="IGY225" s="95"/>
      <c r="IGZ225" s="95"/>
      <c r="IHA225" s="95"/>
      <c r="IHB225" s="95"/>
      <c r="IHC225" s="95"/>
      <c r="IHD225" s="95"/>
      <c r="IHE225" s="95"/>
      <c r="IHF225" s="95"/>
      <c r="IHG225" s="95"/>
      <c r="IHH225" s="95"/>
      <c r="IHI225" s="95"/>
      <c r="IHJ225" s="95"/>
      <c r="IHK225" s="95"/>
      <c r="IHL225" s="95"/>
      <c r="IHM225" s="95"/>
      <c r="IHN225" s="95"/>
      <c r="IHO225" s="95"/>
      <c r="IHP225" s="95"/>
      <c r="IHQ225" s="95"/>
      <c r="IHR225" s="95"/>
      <c r="IHS225" s="95"/>
      <c r="IHT225" s="95"/>
      <c r="IHU225" s="95"/>
      <c r="IHV225" s="95"/>
      <c r="IHW225" s="95"/>
      <c r="IHX225" s="95"/>
      <c r="IHY225" s="95"/>
      <c r="IHZ225" s="95"/>
      <c r="IIA225" s="95"/>
      <c r="IIB225" s="95"/>
      <c r="IIC225" s="95"/>
      <c r="IID225" s="95"/>
      <c r="IIE225" s="95"/>
      <c r="IIF225" s="95"/>
      <c r="IIG225" s="95"/>
    </row>
    <row r="226" spans="1:6325" s="102" customFormat="1" x14ac:dyDescent="0.2">
      <c r="A226" s="86"/>
      <c r="B226" s="101">
        <v>45846</v>
      </c>
      <c r="C226" s="102">
        <v>0.60951140046296304</v>
      </c>
      <c r="D226" s="103" t="s">
        <v>496</v>
      </c>
      <c r="E226" s="103" t="s">
        <v>542</v>
      </c>
      <c r="F226" s="103" t="s">
        <v>502</v>
      </c>
      <c r="G226" s="103">
        <v>1</v>
      </c>
      <c r="H226" s="103" t="s">
        <v>543</v>
      </c>
      <c r="I226" s="103" t="s">
        <v>19</v>
      </c>
      <c r="J226" s="103"/>
      <c r="K226" s="103"/>
      <c r="L226" s="103"/>
      <c r="M226" s="103"/>
      <c r="N226" s="103"/>
      <c r="O226" s="103"/>
      <c r="P226" s="108"/>
      <c r="Q226" s="95"/>
      <c r="R226" s="95"/>
      <c r="S226" s="95"/>
      <c r="T226" s="95"/>
      <c r="U226" s="95"/>
      <c r="V226" s="95"/>
      <c r="W226" s="95"/>
      <c r="X226" s="95"/>
      <c r="Y226" s="95"/>
      <c r="Z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  <c r="AM226" s="95"/>
      <c r="AN226" s="95"/>
      <c r="AO226" s="95"/>
      <c r="AP226" s="95"/>
      <c r="AQ226" s="95"/>
      <c r="AR226" s="95"/>
      <c r="AS226" s="95"/>
      <c r="AT226" s="95"/>
      <c r="AU226" s="95"/>
      <c r="AV226" s="95"/>
      <c r="AW226" s="95"/>
      <c r="AX226" s="95"/>
      <c r="AY226" s="95"/>
      <c r="AZ226" s="95"/>
      <c r="BA226" s="95"/>
      <c r="BB226" s="95"/>
      <c r="BC226" s="95"/>
      <c r="BD226" s="95"/>
      <c r="BE226" s="95"/>
      <c r="BF226" s="95"/>
      <c r="BG226" s="95"/>
      <c r="BH226" s="95"/>
      <c r="BI226" s="95"/>
      <c r="BJ226" s="95"/>
      <c r="BK226" s="95"/>
      <c r="BL226" s="95"/>
      <c r="BM226" s="95"/>
      <c r="BN226" s="95"/>
      <c r="BO226" s="95"/>
      <c r="BP226" s="95"/>
      <c r="BQ226" s="95"/>
      <c r="BR226" s="95"/>
      <c r="BS226" s="95"/>
      <c r="BT226" s="95"/>
      <c r="BU226" s="95"/>
      <c r="BV226" s="95"/>
      <c r="BW226" s="95"/>
      <c r="BX226" s="95"/>
      <c r="BY226" s="95"/>
      <c r="BZ226" s="95"/>
      <c r="CA226" s="95"/>
      <c r="CB226" s="95"/>
      <c r="CC226" s="95"/>
      <c r="CD226" s="95"/>
      <c r="CE226" s="95"/>
      <c r="CF226" s="95"/>
      <c r="CG226" s="95"/>
      <c r="CH226" s="95"/>
      <c r="CI226" s="95"/>
      <c r="CJ226" s="95"/>
      <c r="CK226" s="95"/>
      <c r="CL226" s="95"/>
      <c r="CM226" s="95"/>
      <c r="CN226" s="95"/>
      <c r="CO226" s="95"/>
      <c r="CP226" s="95"/>
      <c r="CQ226" s="95"/>
      <c r="CR226" s="95"/>
      <c r="CS226" s="95"/>
      <c r="CT226" s="95"/>
      <c r="CU226" s="95"/>
      <c r="CV226" s="95"/>
      <c r="CW226" s="95"/>
      <c r="CX226" s="95"/>
      <c r="CY226" s="95"/>
      <c r="CZ226" s="95"/>
      <c r="DA226" s="95"/>
      <c r="DB226" s="95"/>
      <c r="DC226" s="95"/>
      <c r="DD226" s="95"/>
      <c r="DE226" s="95"/>
      <c r="DF226" s="95"/>
      <c r="DG226" s="95"/>
      <c r="DH226" s="95"/>
      <c r="DI226" s="95"/>
      <c r="DJ226" s="95"/>
      <c r="DK226" s="95"/>
      <c r="DL226" s="95"/>
      <c r="DM226" s="95"/>
      <c r="DN226" s="95"/>
      <c r="DO226" s="95"/>
      <c r="DP226" s="95"/>
      <c r="DQ226" s="95"/>
      <c r="DR226" s="95"/>
      <c r="DS226" s="95"/>
      <c r="DT226" s="95"/>
      <c r="DU226" s="95"/>
      <c r="DV226" s="95"/>
      <c r="DW226" s="95"/>
      <c r="DX226" s="95"/>
      <c r="DY226" s="95"/>
      <c r="DZ226" s="95"/>
      <c r="EA226" s="95"/>
      <c r="EB226" s="95"/>
      <c r="EC226" s="95"/>
      <c r="ED226" s="95"/>
      <c r="EE226" s="95"/>
      <c r="EF226" s="95"/>
      <c r="EG226" s="95"/>
      <c r="EH226" s="95"/>
      <c r="EI226" s="95"/>
      <c r="EJ226" s="95"/>
      <c r="EK226" s="95"/>
      <c r="EL226" s="95"/>
      <c r="EM226" s="95"/>
      <c r="EN226" s="95"/>
      <c r="EO226" s="95"/>
      <c r="EP226" s="95"/>
      <c r="EQ226" s="95"/>
      <c r="ER226" s="95"/>
      <c r="ES226" s="95"/>
      <c r="ET226" s="95"/>
      <c r="EU226" s="95"/>
      <c r="EV226" s="95"/>
      <c r="EW226" s="95"/>
      <c r="EX226" s="95"/>
      <c r="EY226" s="95"/>
      <c r="EZ226" s="95"/>
      <c r="FA226" s="95"/>
      <c r="FB226" s="95"/>
      <c r="FC226" s="95"/>
      <c r="FD226" s="95"/>
      <c r="FE226" s="95"/>
      <c r="FF226" s="95"/>
      <c r="FG226" s="95"/>
      <c r="FH226" s="95"/>
      <c r="FI226" s="95"/>
      <c r="FJ226" s="95"/>
      <c r="FK226" s="95"/>
      <c r="FL226" s="95"/>
      <c r="FM226" s="95"/>
      <c r="FN226" s="95"/>
      <c r="FO226" s="95"/>
      <c r="FP226" s="95"/>
      <c r="FQ226" s="95"/>
      <c r="FR226" s="95"/>
      <c r="FS226" s="95"/>
      <c r="FT226" s="95"/>
      <c r="FU226" s="95"/>
      <c r="FV226" s="95"/>
      <c r="FW226" s="95"/>
      <c r="FX226" s="95"/>
      <c r="FY226" s="95"/>
      <c r="FZ226" s="95"/>
      <c r="GA226" s="95"/>
      <c r="GB226" s="95"/>
      <c r="GC226" s="95"/>
      <c r="GD226" s="95"/>
      <c r="GE226" s="95"/>
      <c r="GF226" s="95"/>
      <c r="GG226" s="95"/>
      <c r="GH226" s="95"/>
      <c r="GI226" s="95"/>
      <c r="GJ226" s="95"/>
      <c r="GK226" s="95"/>
      <c r="GL226" s="95"/>
      <c r="GM226" s="95"/>
      <c r="GN226" s="95"/>
      <c r="GO226" s="95"/>
      <c r="GP226" s="95"/>
      <c r="GQ226" s="95"/>
      <c r="GR226" s="95"/>
      <c r="GS226" s="95"/>
      <c r="GT226" s="95"/>
      <c r="GU226" s="95"/>
      <c r="GV226" s="95"/>
      <c r="GW226" s="95"/>
      <c r="GX226" s="95"/>
      <c r="GY226" s="95"/>
      <c r="GZ226" s="95"/>
      <c r="HA226" s="95"/>
      <c r="HB226" s="95"/>
      <c r="HC226" s="95"/>
      <c r="HD226" s="95"/>
      <c r="HE226" s="95"/>
      <c r="HF226" s="95"/>
      <c r="HG226" s="95"/>
      <c r="HH226" s="95"/>
      <c r="HI226" s="95"/>
      <c r="HJ226" s="95"/>
      <c r="HK226" s="95"/>
      <c r="HL226" s="95"/>
      <c r="HM226" s="95"/>
      <c r="HN226" s="95"/>
      <c r="HO226" s="95"/>
      <c r="HP226" s="95"/>
      <c r="HQ226" s="95"/>
      <c r="HR226" s="95"/>
      <c r="HS226" s="95"/>
      <c r="HT226" s="95"/>
      <c r="HU226" s="95"/>
      <c r="HV226" s="95"/>
      <c r="HW226" s="95"/>
      <c r="HX226" s="95"/>
      <c r="HY226" s="95"/>
      <c r="HZ226" s="95"/>
      <c r="IA226" s="95"/>
      <c r="IB226" s="95"/>
      <c r="IC226" s="95"/>
      <c r="ID226" s="95"/>
      <c r="IE226" s="95"/>
      <c r="IF226" s="95"/>
      <c r="IG226" s="95"/>
      <c r="IH226" s="95"/>
      <c r="II226" s="95"/>
      <c r="IJ226" s="95"/>
      <c r="IK226" s="95"/>
      <c r="IL226" s="95"/>
      <c r="IM226" s="95"/>
      <c r="IN226" s="95"/>
      <c r="IO226" s="95"/>
      <c r="IP226" s="95"/>
      <c r="IQ226" s="95"/>
      <c r="IR226" s="95"/>
      <c r="IS226" s="95"/>
      <c r="IT226" s="95"/>
      <c r="IU226" s="95"/>
      <c r="IV226" s="95"/>
      <c r="IW226" s="95"/>
      <c r="IX226" s="95"/>
      <c r="IY226" s="95"/>
      <c r="IZ226" s="95"/>
      <c r="JA226" s="95"/>
      <c r="JB226" s="95"/>
      <c r="JC226" s="95"/>
      <c r="JD226" s="95"/>
      <c r="JE226" s="95"/>
      <c r="JF226" s="95"/>
      <c r="JG226" s="95"/>
      <c r="JH226" s="95"/>
      <c r="JI226" s="95"/>
      <c r="JJ226" s="95"/>
      <c r="JK226" s="95"/>
      <c r="JL226" s="95"/>
      <c r="JM226" s="95"/>
      <c r="JN226" s="95"/>
      <c r="JO226" s="95"/>
      <c r="JP226" s="95"/>
      <c r="JQ226" s="95"/>
      <c r="JR226" s="95"/>
      <c r="JS226" s="95"/>
      <c r="JT226" s="95"/>
      <c r="JU226" s="95"/>
      <c r="JV226" s="95"/>
      <c r="JW226" s="95"/>
      <c r="JX226" s="95"/>
      <c r="JY226" s="95"/>
      <c r="JZ226" s="95"/>
      <c r="KA226" s="95"/>
      <c r="KB226" s="95"/>
      <c r="KC226" s="95"/>
      <c r="KD226" s="95"/>
      <c r="KE226" s="95"/>
      <c r="KF226" s="95"/>
      <c r="KG226" s="95"/>
      <c r="KH226" s="95"/>
      <c r="KI226" s="95"/>
      <c r="KJ226" s="95"/>
      <c r="KK226" s="95"/>
      <c r="KL226" s="95"/>
      <c r="KM226" s="95"/>
      <c r="KN226" s="95"/>
      <c r="KO226" s="95"/>
      <c r="KP226" s="95"/>
      <c r="KQ226" s="95"/>
      <c r="KR226" s="95"/>
      <c r="KS226" s="95"/>
      <c r="KT226" s="95"/>
      <c r="KU226" s="95"/>
      <c r="KV226" s="95"/>
      <c r="KW226" s="95"/>
      <c r="KX226" s="95"/>
      <c r="KY226" s="95"/>
      <c r="KZ226" s="95"/>
      <c r="LA226" s="95"/>
      <c r="LB226" s="95"/>
      <c r="LC226" s="95"/>
      <c r="LD226" s="95"/>
      <c r="LE226" s="95"/>
      <c r="LF226" s="95"/>
      <c r="LG226" s="95"/>
      <c r="LH226" s="95"/>
      <c r="LI226" s="95"/>
      <c r="LJ226" s="95"/>
      <c r="LK226" s="95"/>
      <c r="LL226" s="95"/>
      <c r="LM226" s="95"/>
      <c r="LN226" s="95"/>
      <c r="LO226" s="95"/>
      <c r="LP226" s="95"/>
      <c r="LQ226" s="95"/>
      <c r="LR226" s="95"/>
      <c r="LS226" s="95"/>
      <c r="LT226" s="95"/>
      <c r="LU226" s="95"/>
      <c r="LV226" s="95"/>
      <c r="LW226" s="95"/>
      <c r="LX226" s="95"/>
      <c r="LY226" s="95"/>
      <c r="LZ226" s="95"/>
      <c r="MA226" s="95"/>
      <c r="MB226" s="95"/>
      <c r="MC226" s="95"/>
      <c r="MD226" s="95"/>
      <c r="ME226" s="95"/>
      <c r="MF226" s="95"/>
      <c r="MG226" s="95"/>
      <c r="MH226" s="95"/>
      <c r="MI226" s="95"/>
      <c r="MJ226" s="95"/>
      <c r="MK226" s="95"/>
      <c r="ML226" s="95"/>
      <c r="MM226" s="95"/>
      <c r="MN226" s="95"/>
      <c r="MO226" s="95"/>
      <c r="MP226" s="95"/>
      <c r="MQ226" s="95"/>
      <c r="MR226" s="95"/>
      <c r="MS226" s="95"/>
      <c r="MT226" s="95"/>
      <c r="MU226" s="95"/>
      <c r="MV226" s="95"/>
      <c r="MW226" s="95"/>
      <c r="MX226" s="95"/>
      <c r="MY226" s="95"/>
      <c r="MZ226" s="95"/>
      <c r="NA226" s="95"/>
      <c r="NB226" s="95"/>
      <c r="NC226" s="95"/>
      <c r="ND226" s="95"/>
      <c r="NE226" s="95"/>
      <c r="NF226" s="95"/>
      <c r="NG226" s="95"/>
      <c r="NH226" s="95"/>
      <c r="NI226" s="95"/>
      <c r="NJ226" s="95"/>
      <c r="NK226" s="95"/>
      <c r="NL226" s="95"/>
      <c r="NM226" s="95"/>
      <c r="NN226" s="95"/>
      <c r="NO226" s="95"/>
      <c r="NP226" s="95"/>
      <c r="NQ226" s="95"/>
      <c r="NR226" s="95"/>
      <c r="NS226" s="95"/>
      <c r="NT226" s="95"/>
      <c r="NU226" s="95"/>
      <c r="NV226" s="95"/>
      <c r="NW226" s="95"/>
      <c r="NX226" s="95"/>
      <c r="NY226" s="95"/>
      <c r="NZ226" s="95"/>
      <c r="OA226" s="95"/>
      <c r="OB226" s="95"/>
      <c r="OC226" s="95"/>
      <c r="OD226" s="95"/>
      <c r="OE226" s="95"/>
      <c r="OF226" s="95"/>
      <c r="OG226" s="95"/>
      <c r="OH226" s="95"/>
      <c r="OI226" s="95"/>
      <c r="OJ226" s="95"/>
      <c r="OK226" s="95"/>
      <c r="OL226" s="95"/>
      <c r="OM226" s="95"/>
      <c r="ON226" s="95"/>
      <c r="OO226" s="95"/>
      <c r="OP226" s="95"/>
      <c r="OQ226" s="95"/>
      <c r="OR226" s="95"/>
      <c r="OS226" s="95"/>
      <c r="OT226" s="95"/>
      <c r="OU226" s="95"/>
      <c r="OV226" s="95"/>
      <c r="OW226" s="95"/>
      <c r="OX226" s="95"/>
      <c r="OY226" s="95"/>
      <c r="OZ226" s="95"/>
      <c r="PA226" s="95"/>
      <c r="PB226" s="95"/>
      <c r="PC226" s="95"/>
      <c r="PD226" s="95"/>
      <c r="PE226" s="95"/>
      <c r="PF226" s="95"/>
      <c r="PG226" s="95"/>
      <c r="PH226" s="95"/>
      <c r="PI226" s="95"/>
      <c r="PJ226" s="95"/>
      <c r="PK226" s="95"/>
      <c r="PL226" s="95"/>
      <c r="PM226" s="95"/>
      <c r="PN226" s="95"/>
      <c r="PO226" s="95"/>
      <c r="PP226" s="95"/>
      <c r="PQ226" s="95"/>
      <c r="PR226" s="95"/>
      <c r="PS226" s="95"/>
      <c r="PT226" s="95"/>
      <c r="PU226" s="95"/>
      <c r="PV226" s="95"/>
      <c r="PW226" s="95"/>
      <c r="PX226" s="95"/>
      <c r="PY226" s="95"/>
      <c r="PZ226" s="95"/>
      <c r="QA226" s="95"/>
      <c r="QB226" s="95"/>
      <c r="QC226" s="95"/>
      <c r="QD226" s="95"/>
      <c r="QE226" s="95"/>
      <c r="QF226" s="95"/>
      <c r="QG226" s="95"/>
      <c r="QH226" s="95"/>
      <c r="QI226" s="95"/>
      <c r="QJ226" s="95"/>
      <c r="QK226" s="95"/>
      <c r="QL226" s="95"/>
      <c r="QM226" s="95"/>
      <c r="QN226" s="95"/>
      <c r="QO226" s="95"/>
      <c r="QP226" s="95"/>
      <c r="QQ226" s="95"/>
      <c r="QR226" s="95"/>
      <c r="QS226" s="95"/>
      <c r="QT226" s="95"/>
      <c r="QU226" s="95"/>
      <c r="QV226" s="95"/>
      <c r="QW226" s="95"/>
      <c r="QX226" s="95"/>
      <c r="QY226" s="95"/>
      <c r="QZ226" s="95"/>
      <c r="RA226" s="95"/>
      <c r="RB226" s="95"/>
      <c r="RC226" s="95"/>
      <c r="RD226" s="95"/>
      <c r="RE226" s="95"/>
      <c r="RF226" s="95"/>
      <c r="RG226" s="95"/>
      <c r="RH226" s="95"/>
      <c r="RI226" s="95"/>
      <c r="RJ226" s="95"/>
      <c r="RK226" s="95"/>
      <c r="RL226" s="95"/>
      <c r="RM226" s="95"/>
      <c r="RN226" s="95"/>
      <c r="RO226" s="95"/>
      <c r="RP226" s="95"/>
      <c r="RQ226" s="95"/>
      <c r="RR226" s="95"/>
      <c r="RS226" s="95"/>
      <c r="RT226" s="95"/>
      <c r="RU226" s="95"/>
      <c r="RV226" s="95"/>
      <c r="RW226" s="95"/>
      <c r="RX226" s="95"/>
      <c r="RY226" s="95"/>
      <c r="RZ226" s="95"/>
      <c r="SA226" s="95"/>
      <c r="SB226" s="95"/>
      <c r="SC226" s="95"/>
      <c r="SD226" s="95"/>
      <c r="SE226" s="95"/>
      <c r="SF226" s="95"/>
      <c r="SG226" s="95"/>
      <c r="SH226" s="95"/>
      <c r="SI226" s="95"/>
      <c r="SJ226" s="95"/>
      <c r="SK226" s="95"/>
      <c r="SL226" s="95"/>
      <c r="SM226" s="95"/>
      <c r="SN226" s="95"/>
      <c r="SO226" s="95"/>
      <c r="SP226" s="95"/>
      <c r="SQ226" s="95"/>
      <c r="SR226" s="95"/>
      <c r="SS226" s="95"/>
      <c r="ST226" s="95"/>
      <c r="SU226" s="95"/>
      <c r="SV226" s="95"/>
      <c r="SW226" s="95"/>
      <c r="SX226" s="95"/>
      <c r="SY226" s="95"/>
      <c r="SZ226" s="95"/>
      <c r="TA226" s="95"/>
      <c r="TB226" s="95"/>
      <c r="TC226" s="95"/>
      <c r="TD226" s="95"/>
      <c r="TE226" s="95"/>
      <c r="TF226" s="95"/>
      <c r="TG226" s="95"/>
      <c r="TH226" s="95"/>
      <c r="TI226" s="95"/>
      <c r="TJ226" s="95"/>
      <c r="TK226" s="95"/>
      <c r="TL226" s="95"/>
      <c r="TM226" s="95"/>
      <c r="TN226" s="95"/>
      <c r="TO226" s="95"/>
      <c r="TP226" s="95"/>
      <c r="TQ226" s="95"/>
      <c r="TR226" s="95"/>
      <c r="TS226" s="95"/>
      <c r="TT226" s="95"/>
      <c r="TU226" s="95"/>
      <c r="TV226" s="95"/>
      <c r="TW226" s="95"/>
      <c r="TX226" s="95"/>
      <c r="TY226" s="95"/>
      <c r="TZ226" s="95"/>
      <c r="UA226" s="95"/>
      <c r="UB226" s="95"/>
      <c r="UC226" s="95"/>
      <c r="UD226" s="95"/>
      <c r="UE226" s="95"/>
      <c r="UF226" s="95"/>
      <c r="UG226" s="95"/>
      <c r="UH226" s="95"/>
      <c r="UI226" s="95"/>
      <c r="UJ226" s="95"/>
      <c r="UK226" s="95"/>
      <c r="UL226" s="95"/>
      <c r="UM226" s="95"/>
      <c r="UN226" s="95"/>
      <c r="UO226" s="95"/>
      <c r="UP226" s="95"/>
      <c r="UQ226" s="95"/>
      <c r="UR226" s="95"/>
      <c r="US226" s="95"/>
      <c r="UT226" s="95"/>
      <c r="UU226" s="95"/>
      <c r="UV226" s="95"/>
      <c r="UW226" s="95"/>
      <c r="UX226" s="95"/>
      <c r="UY226" s="95"/>
      <c r="UZ226" s="95"/>
      <c r="VA226" s="95"/>
      <c r="VB226" s="95"/>
      <c r="VC226" s="95"/>
      <c r="VD226" s="95"/>
      <c r="VE226" s="95"/>
      <c r="VF226" s="95"/>
      <c r="VG226" s="95"/>
      <c r="VH226" s="95"/>
      <c r="VI226" s="95"/>
      <c r="VJ226" s="95"/>
      <c r="VK226" s="95"/>
      <c r="VL226" s="95"/>
      <c r="VM226" s="95"/>
      <c r="VN226" s="95"/>
      <c r="VO226" s="95"/>
      <c r="VP226" s="95"/>
      <c r="VQ226" s="95"/>
      <c r="VR226" s="95"/>
      <c r="VS226" s="95"/>
      <c r="VT226" s="95"/>
      <c r="VU226" s="95"/>
      <c r="VV226" s="95"/>
      <c r="VW226" s="95"/>
      <c r="VX226" s="95"/>
      <c r="VY226" s="95"/>
      <c r="VZ226" s="95"/>
      <c r="WA226" s="95"/>
      <c r="WB226" s="95"/>
      <c r="WC226" s="95"/>
      <c r="WD226" s="95"/>
      <c r="WE226" s="95"/>
      <c r="WF226" s="95"/>
      <c r="WG226" s="95"/>
      <c r="WH226" s="95"/>
      <c r="WI226" s="95"/>
      <c r="WJ226" s="95"/>
      <c r="WK226" s="95"/>
      <c r="WL226" s="95"/>
      <c r="WM226" s="95"/>
      <c r="WN226" s="95"/>
      <c r="WO226" s="95"/>
      <c r="WP226" s="95"/>
      <c r="WQ226" s="95"/>
      <c r="WR226" s="95"/>
      <c r="WS226" s="95"/>
      <c r="WT226" s="95"/>
      <c r="WU226" s="95"/>
      <c r="WV226" s="95"/>
      <c r="WW226" s="95"/>
      <c r="WX226" s="95"/>
      <c r="WY226" s="95"/>
      <c r="WZ226" s="95"/>
      <c r="XA226" s="95"/>
      <c r="XB226" s="95"/>
      <c r="XC226" s="95"/>
      <c r="XD226" s="95"/>
      <c r="XE226" s="95"/>
      <c r="XF226" s="95"/>
      <c r="XG226" s="95"/>
      <c r="XH226" s="95"/>
      <c r="XI226" s="95"/>
      <c r="XJ226" s="95"/>
      <c r="XK226" s="95"/>
      <c r="XL226" s="95"/>
      <c r="XM226" s="95"/>
      <c r="XN226" s="95"/>
      <c r="XO226" s="95"/>
      <c r="XP226" s="95"/>
      <c r="XQ226" s="95"/>
      <c r="XR226" s="95"/>
      <c r="XS226" s="95"/>
      <c r="XT226" s="95"/>
      <c r="XU226" s="95"/>
      <c r="XV226" s="95"/>
      <c r="XW226" s="95"/>
      <c r="XX226" s="95"/>
      <c r="XY226" s="95"/>
      <c r="XZ226" s="95"/>
      <c r="YA226" s="95"/>
      <c r="YB226" s="95"/>
      <c r="YC226" s="95"/>
      <c r="YD226" s="95"/>
      <c r="YE226" s="95"/>
      <c r="YF226" s="95"/>
      <c r="YG226" s="95"/>
      <c r="YH226" s="95"/>
      <c r="YI226" s="95"/>
      <c r="YJ226" s="95"/>
      <c r="YK226" s="95"/>
      <c r="YL226" s="95"/>
      <c r="YM226" s="95"/>
      <c r="YN226" s="95"/>
      <c r="YO226" s="95"/>
      <c r="YP226" s="95"/>
      <c r="YQ226" s="95"/>
      <c r="YR226" s="95"/>
      <c r="YS226" s="95"/>
      <c r="YT226" s="95"/>
      <c r="YU226" s="95"/>
      <c r="YV226" s="95"/>
      <c r="YW226" s="95"/>
      <c r="YX226" s="95"/>
      <c r="YY226" s="95"/>
      <c r="YZ226" s="95"/>
      <c r="ZA226" s="95"/>
      <c r="ZB226" s="95"/>
      <c r="ZC226" s="95"/>
      <c r="ZD226" s="95"/>
      <c r="ZE226" s="95"/>
      <c r="ZF226" s="95"/>
      <c r="ZG226" s="95"/>
      <c r="ZH226" s="95"/>
      <c r="ZI226" s="95"/>
      <c r="ZJ226" s="95"/>
      <c r="ZK226" s="95"/>
      <c r="ZL226" s="95"/>
      <c r="ZM226" s="95"/>
      <c r="ZN226" s="95"/>
      <c r="ZO226" s="95"/>
      <c r="ZP226" s="95"/>
      <c r="ZQ226" s="95"/>
      <c r="ZR226" s="95"/>
      <c r="ZS226" s="95"/>
      <c r="ZT226" s="95"/>
      <c r="ZU226" s="95"/>
      <c r="ZV226" s="95"/>
      <c r="ZW226" s="95"/>
      <c r="ZX226" s="95"/>
      <c r="ZY226" s="95"/>
      <c r="ZZ226" s="95"/>
      <c r="AAA226" s="95"/>
      <c r="AAB226" s="95"/>
      <c r="AAC226" s="95"/>
      <c r="AAD226" s="95"/>
      <c r="AAE226" s="95"/>
      <c r="AAF226" s="95"/>
      <c r="AAG226" s="95"/>
      <c r="AAH226" s="95"/>
      <c r="AAI226" s="95"/>
      <c r="AAJ226" s="95"/>
      <c r="AAK226" s="95"/>
      <c r="AAL226" s="95"/>
      <c r="AAM226" s="95"/>
      <c r="AAN226" s="95"/>
      <c r="AAO226" s="95"/>
      <c r="AAP226" s="95"/>
      <c r="AAQ226" s="95"/>
      <c r="AAR226" s="95"/>
      <c r="AAS226" s="95"/>
      <c r="AAT226" s="95"/>
      <c r="AAU226" s="95"/>
      <c r="AAV226" s="95"/>
      <c r="AAW226" s="95"/>
      <c r="AAX226" s="95"/>
      <c r="AAY226" s="95"/>
      <c r="AAZ226" s="95"/>
      <c r="ABA226" s="95"/>
      <c r="ABB226" s="95"/>
      <c r="ABC226" s="95"/>
      <c r="ABD226" s="95"/>
      <c r="ABE226" s="95"/>
      <c r="ABF226" s="95"/>
      <c r="ABG226" s="95"/>
      <c r="ABH226" s="95"/>
      <c r="ABI226" s="95"/>
      <c r="ABJ226" s="95"/>
      <c r="ABK226" s="95"/>
      <c r="ABL226" s="95"/>
      <c r="ABM226" s="95"/>
      <c r="ABN226" s="95"/>
      <c r="ABO226" s="95"/>
      <c r="ABP226" s="95"/>
      <c r="ABQ226" s="95"/>
      <c r="ABR226" s="95"/>
      <c r="ABS226" s="95"/>
      <c r="ABT226" s="95"/>
      <c r="ABU226" s="95"/>
      <c r="ABV226" s="95"/>
      <c r="ABW226" s="95"/>
      <c r="ABX226" s="95"/>
      <c r="ABY226" s="95"/>
      <c r="ABZ226" s="95"/>
      <c r="ACA226" s="95"/>
      <c r="ACB226" s="95"/>
      <c r="ACC226" s="95"/>
      <c r="ACD226" s="95"/>
      <c r="ACE226" s="95"/>
      <c r="ACF226" s="95"/>
      <c r="ACG226" s="95"/>
      <c r="ACH226" s="95"/>
      <c r="ACI226" s="95"/>
      <c r="ACJ226" s="95"/>
      <c r="ACK226" s="95"/>
      <c r="ACL226" s="95"/>
      <c r="ACM226" s="95"/>
      <c r="ACN226" s="95"/>
      <c r="ACO226" s="95"/>
      <c r="ACP226" s="95"/>
      <c r="ACQ226" s="95"/>
      <c r="ACR226" s="95"/>
      <c r="ACS226" s="95"/>
      <c r="ACT226" s="95"/>
      <c r="ACU226" s="95"/>
      <c r="ACV226" s="95"/>
      <c r="ACW226" s="95"/>
      <c r="ACX226" s="95"/>
      <c r="ACY226" s="95"/>
      <c r="ACZ226" s="95"/>
      <c r="ADA226" s="95"/>
      <c r="ADB226" s="95"/>
      <c r="ADC226" s="95"/>
      <c r="ADD226" s="95"/>
      <c r="ADE226" s="95"/>
      <c r="ADF226" s="95"/>
      <c r="ADG226" s="95"/>
      <c r="ADH226" s="95"/>
      <c r="ADI226" s="95"/>
      <c r="ADJ226" s="95"/>
      <c r="ADK226" s="95"/>
      <c r="ADL226" s="95"/>
      <c r="ADM226" s="95"/>
      <c r="ADN226" s="95"/>
      <c r="ADO226" s="95"/>
      <c r="ADP226" s="95"/>
      <c r="ADQ226" s="95"/>
      <c r="ADR226" s="95"/>
      <c r="ADS226" s="95"/>
      <c r="ADT226" s="95"/>
      <c r="ADU226" s="95"/>
      <c r="ADV226" s="95"/>
      <c r="ADW226" s="95"/>
      <c r="ADX226" s="95"/>
      <c r="ADY226" s="95"/>
      <c r="ADZ226" s="95"/>
      <c r="AEA226" s="95"/>
      <c r="AEB226" s="95"/>
      <c r="AEC226" s="95"/>
      <c r="AED226" s="95"/>
      <c r="AEE226" s="95"/>
      <c r="AEF226" s="95"/>
      <c r="AEG226" s="95"/>
      <c r="AEH226" s="95"/>
      <c r="AEI226" s="95"/>
      <c r="AEJ226" s="95"/>
      <c r="AEK226" s="95"/>
      <c r="AEL226" s="95"/>
      <c r="AEM226" s="95"/>
      <c r="AEN226" s="95"/>
      <c r="AEO226" s="95"/>
      <c r="AEP226" s="95"/>
      <c r="AEQ226" s="95"/>
      <c r="AER226" s="95"/>
      <c r="AES226" s="95"/>
      <c r="AET226" s="95"/>
      <c r="AEU226" s="95"/>
      <c r="AEV226" s="95"/>
      <c r="AEW226" s="95"/>
      <c r="AEX226" s="95"/>
      <c r="AEY226" s="95"/>
      <c r="AEZ226" s="95"/>
      <c r="AFA226" s="95"/>
      <c r="AFB226" s="95"/>
      <c r="AFC226" s="95"/>
      <c r="AFD226" s="95"/>
      <c r="AFE226" s="95"/>
      <c r="AFF226" s="95"/>
      <c r="AFG226" s="95"/>
      <c r="AFH226" s="95"/>
      <c r="AFI226" s="95"/>
      <c r="AFJ226" s="95"/>
      <c r="AFK226" s="95"/>
      <c r="AFL226" s="95"/>
      <c r="AFM226" s="95"/>
      <c r="AFN226" s="95"/>
      <c r="AFO226" s="95"/>
      <c r="AFP226" s="95"/>
      <c r="AFQ226" s="95"/>
      <c r="AFR226" s="95"/>
      <c r="AFS226" s="95"/>
      <c r="AFT226" s="95"/>
      <c r="AFU226" s="95"/>
      <c r="AFV226" s="95"/>
      <c r="AFW226" s="95"/>
      <c r="AFX226" s="95"/>
      <c r="AFY226" s="95"/>
      <c r="AFZ226" s="95"/>
      <c r="AGA226" s="95"/>
      <c r="AGB226" s="95"/>
      <c r="AGC226" s="95"/>
      <c r="AGD226" s="95"/>
      <c r="AGE226" s="95"/>
      <c r="AGF226" s="95"/>
      <c r="AGG226" s="95"/>
      <c r="AGH226" s="95"/>
      <c r="AGI226" s="95"/>
      <c r="AGJ226" s="95"/>
      <c r="AGK226" s="95"/>
      <c r="AGL226" s="95"/>
      <c r="AGM226" s="95"/>
      <c r="AGN226" s="95"/>
      <c r="AGO226" s="95"/>
      <c r="AGP226" s="95"/>
      <c r="AGQ226" s="95"/>
      <c r="AGR226" s="95"/>
      <c r="AGS226" s="95"/>
      <c r="AGT226" s="95"/>
      <c r="AGU226" s="95"/>
      <c r="AGV226" s="95"/>
      <c r="AGW226" s="95"/>
      <c r="AGX226" s="95"/>
      <c r="AGY226" s="95"/>
      <c r="AGZ226" s="95"/>
      <c r="AHA226" s="95"/>
      <c r="AHB226" s="95"/>
      <c r="AHC226" s="95"/>
      <c r="AHD226" s="95"/>
      <c r="AHE226" s="95"/>
      <c r="AHF226" s="95"/>
      <c r="AHG226" s="95"/>
      <c r="AHH226" s="95"/>
      <c r="AHI226" s="95"/>
      <c r="AHJ226" s="95"/>
      <c r="AHK226" s="95"/>
      <c r="AHL226" s="95"/>
      <c r="AHM226" s="95"/>
      <c r="AHN226" s="95"/>
      <c r="AHO226" s="95"/>
      <c r="AHP226" s="95"/>
      <c r="AHQ226" s="95"/>
      <c r="AHR226" s="95"/>
      <c r="AHS226" s="95"/>
      <c r="AHT226" s="95"/>
      <c r="AHU226" s="95"/>
      <c r="AHV226" s="95"/>
      <c r="AHW226" s="95"/>
      <c r="AHX226" s="95"/>
      <c r="AHY226" s="95"/>
      <c r="AHZ226" s="95"/>
      <c r="AIA226" s="95"/>
      <c r="AIB226" s="95"/>
      <c r="AIC226" s="95"/>
      <c r="AID226" s="95"/>
      <c r="AIE226" s="95"/>
      <c r="AIF226" s="95"/>
      <c r="AIG226" s="95"/>
      <c r="AIH226" s="95"/>
      <c r="AII226" s="95"/>
      <c r="AIJ226" s="95"/>
      <c r="AIK226" s="95"/>
      <c r="AIL226" s="95"/>
      <c r="AIM226" s="95"/>
      <c r="AIN226" s="95"/>
      <c r="AIO226" s="95"/>
      <c r="AIP226" s="95"/>
      <c r="AIQ226" s="95"/>
      <c r="AIR226" s="95"/>
      <c r="AIS226" s="95"/>
      <c r="AIT226" s="95"/>
      <c r="AIU226" s="95"/>
      <c r="AIV226" s="95"/>
      <c r="AIW226" s="95"/>
      <c r="AIX226" s="95"/>
      <c r="AIY226" s="95"/>
      <c r="AIZ226" s="95"/>
      <c r="AJA226" s="95"/>
      <c r="AJB226" s="95"/>
      <c r="AJC226" s="95"/>
      <c r="AJD226" s="95"/>
      <c r="AJE226" s="95"/>
      <c r="AJF226" s="95"/>
      <c r="AJG226" s="95"/>
      <c r="AJH226" s="95"/>
      <c r="AJI226" s="95"/>
      <c r="AJJ226" s="95"/>
      <c r="AJK226" s="95"/>
      <c r="AJL226" s="95"/>
      <c r="AJM226" s="95"/>
      <c r="AJN226" s="95"/>
      <c r="AJO226" s="95"/>
      <c r="AJP226" s="95"/>
      <c r="AJQ226" s="95"/>
      <c r="AJR226" s="95"/>
      <c r="AJS226" s="95"/>
      <c r="AJT226" s="95"/>
      <c r="AJU226" s="95"/>
      <c r="AJV226" s="95"/>
      <c r="AJW226" s="95"/>
      <c r="AJX226" s="95"/>
      <c r="AJY226" s="95"/>
      <c r="AJZ226" s="95"/>
      <c r="AKA226" s="95"/>
      <c r="AKB226" s="95"/>
      <c r="AKC226" s="95"/>
      <c r="AKD226" s="95"/>
      <c r="AKE226" s="95"/>
      <c r="AKF226" s="95"/>
      <c r="AKG226" s="95"/>
      <c r="AKH226" s="95"/>
      <c r="AKI226" s="95"/>
      <c r="AKJ226" s="95"/>
      <c r="AKK226" s="95"/>
      <c r="AKL226" s="95"/>
      <c r="AKM226" s="95"/>
      <c r="AKN226" s="95"/>
      <c r="AKO226" s="95"/>
      <c r="AKP226" s="95"/>
      <c r="AKQ226" s="95"/>
      <c r="AKR226" s="95"/>
      <c r="AKS226" s="95"/>
      <c r="AKT226" s="95"/>
      <c r="AKU226" s="95"/>
      <c r="AKV226" s="95"/>
      <c r="AKW226" s="95"/>
      <c r="AKX226" s="95"/>
      <c r="AKY226" s="95"/>
      <c r="AKZ226" s="95"/>
      <c r="ALA226" s="95"/>
      <c r="ALB226" s="95"/>
      <c r="ALC226" s="95"/>
      <c r="ALD226" s="95"/>
      <c r="ALE226" s="95"/>
      <c r="ALF226" s="95"/>
      <c r="ALG226" s="95"/>
      <c r="ALH226" s="95"/>
      <c r="ALI226" s="95"/>
      <c r="ALJ226" s="95"/>
      <c r="ALK226" s="95"/>
      <c r="ALL226" s="95"/>
      <c r="ALM226" s="95"/>
      <c r="ALN226" s="95"/>
      <c r="ALO226" s="95"/>
      <c r="ALP226" s="95"/>
      <c r="ALQ226" s="95"/>
      <c r="ALR226" s="95"/>
      <c r="ALS226" s="95"/>
      <c r="ALT226" s="95"/>
      <c r="ALU226" s="95"/>
      <c r="ALV226" s="95"/>
      <c r="ALW226" s="95"/>
      <c r="ALX226" s="95"/>
      <c r="ALY226" s="95"/>
      <c r="ALZ226" s="95"/>
      <c r="AMA226" s="95"/>
      <c r="AMB226" s="95"/>
      <c r="AMC226" s="95"/>
      <c r="AMD226" s="95"/>
      <c r="AME226" s="95"/>
      <c r="AMF226" s="95"/>
      <c r="AMG226" s="95"/>
      <c r="AMH226" s="95"/>
      <c r="AMI226" s="95"/>
      <c r="AMJ226" s="95"/>
      <c r="AMK226" s="95"/>
      <c r="AML226" s="95"/>
      <c r="AMM226" s="95"/>
      <c r="AMN226" s="95"/>
      <c r="AMO226" s="95"/>
      <c r="AMP226" s="95"/>
      <c r="AMQ226" s="95"/>
      <c r="AMR226" s="95"/>
      <c r="AMS226" s="95"/>
      <c r="AMT226" s="95"/>
      <c r="AMU226" s="95"/>
      <c r="AMV226" s="95"/>
      <c r="AMW226" s="95"/>
      <c r="AMX226" s="95"/>
      <c r="AMY226" s="95"/>
      <c r="AMZ226" s="95"/>
      <c r="ANA226" s="95"/>
      <c r="ANB226" s="95"/>
      <c r="ANC226" s="95"/>
      <c r="AND226" s="95"/>
      <c r="ANE226" s="95"/>
      <c r="ANF226" s="95"/>
      <c r="ANG226" s="95"/>
      <c r="ANH226" s="95"/>
      <c r="ANI226" s="95"/>
      <c r="ANJ226" s="95"/>
      <c r="ANK226" s="95"/>
      <c r="ANL226" s="95"/>
      <c r="ANM226" s="95"/>
      <c r="ANN226" s="95"/>
      <c r="ANO226" s="95"/>
      <c r="ANP226" s="95"/>
      <c r="ANQ226" s="95"/>
      <c r="ANR226" s="95"/>
      <c r="ANS226" s="95"/>
      <c r="ANT226" s="95"/>
      <c r="ANU226" s="95"/>
      <c r="ANV226" s="95"/>
      <c r="ANW226" s="95"/>
      <c r="ANX226" s="95"/>
      <c r="ANY226" s="95"/>
      <c r="ANZ226" s="95"/>
      <c r="AOA226" s="95"/>
      <c r="AOB226" s="95"/>
      <c r="AOC226" s="95"/>
      <c r="AOD226" s="95"/>
      <c r="AOE226" s="95"/>
      <c r="AOF226" s="95"/>
      <c r="AOG226" s="95"/>
      <c r="AOH226" s="95"/>
      <c r="AOI226" s="95"/>
      <c r="AOJ226" s="95"/>
      <c r="AOK226" s="95"/>
      <c r="AOL226" s="95"/>
      <c r="AOM226" s="95"/>
      <c r="AON226" s="95"/>
      <c r="AOO226" s="95"/>
      <c r="AOP226" s="95"/>
      <c r="AOQ226" s="95"/>
      <c r="AOR226" s="95"/>
      <c r="AOS226" s="95"/>
      <c r="AOT226" s="95"/>
      <c r="AOU226" s="95"/>
      <c r="AOV226" s="95"/>
      <c r="AOW226" s="95"/>
      <c r="AOX226" s="95"/>
      <c r="AOY226" s="95"/>
      <c r="AOZ226" s="95"/>
      <c r="APA226" s="95"/>
      <c r="APB226" s="95"/>
      <c r="APC226" s="95"/>
      <c r="APD226" s="95"/>
      <c r="APE226" s="95"/>
      <c r="APF226" s="95"/>
      <c r="APG226" s="95"/>
      <c r="APH226" s="95"/>
      <c r="API226" s="95"/>
      <c r="APJ226" s="95"/>
      <c r="APK226" s="95"/>
      <c r="APL226" s="95"/>
      <c r="APM226" s="95"/>
      <c r="APN226" s="95"/>
      <c r="APO226" s="95"/>
      <c r="APP226" s="95"/>
      <c r="APQ226" s="95"/>
      <c r="APR226" s="95"/>
      <c r="APS226" s="95"/>
      <c r="APT226" s="95"/>
      <c r="APU226" s="95"/>
      <c r="APV226" s="95"/>
      <c r="APW226" s="95"/>
      <c r="APX226" s="95"/>
      <c r="APY226" s="95"/>
      <c r="APZ226" s="95"/>
      <c r="AQA226" s="95"/>
      <c r="AQB226" s="95"/>
      <c r="AQC226" s="95"/>
      <c r="AQD226" s="95"/>
      <c r="AQE226" s="95"/>
      <c r="AQF226" s="95"/>
      <c r="AQG226" s="95"/>
      <c r="AQH226" s="95"/>
      <c r="AQI226" s="95"/>
      <c r="AQJ226" s="95"/>
      <c r="AQK226" s="95"/>
      <c r="AQL226" s="95"/>
      <c r="AQM226" s="95"/>
      <c r="AQN226" s="95"/>
      <c r="AQO226" s="95"/>
      <c r="AQP226" s="95"/>
      <c r="AQQ226" s="95"/>
      <c r="AQR226" s="95"/>
      <c r="AQS226" s="95"/>
      <c r="AQT226" s="95"/>
      <c r="AQU226" s="95"/>
      <c r="AQV226" s="95"/>
      <c r="AQW226" s="95"/>
      <c r="AQX226" s="95"/>
      <c r="AQY226" s="95"/>
      <c r="AQZ226" s="95"/>
      <c r="ARA226" s="95"/>
      <c r="ARB226" s="95"/>
      <c r="ARC226" s="95"/>
      <c r="ARD226" s="95"/>
      <c r="ARE226" s="95"/>
      <c r="ARF226" s="95"/>
      <c r="ARG226" s="95"/>
      <c r="ARH226" s="95"/>
      <c r="ARI226" s="95"/>
      <c r="ARJ226" s="95"/>
      <c r="ARK226" s="95"/>
      <c r="ARL226" s="95"/>
      <c r="ARM226" s="95"/>
      <c r="ARN226" s="95"/>
      <c r="ARO226" s="95"/>
      <c r="ARP226" s="95"/>
      <c r="ARQ226" s="95"/>
      <c r="ARR226" s="95"/>
      <c r="ARS226" s="95"/>
      <c r="ART226" s="95"/>
      <c r="ARU226" s="95"/>
      <c r="ARV226" s="95"/>
      <c r="ARW226" s="95"/>
      <c r="ARX226" s="95"/>
      <c r="ARY226" s="95"/>
      <c r="ARZ226" s="95"/>
      <c r="ASA226" s="95"/>
      <c r="ASB226" s="95"/>
      <c r="ASC226" s="95"/>
      <c r="ASD226" s="95"/>
      <c r="ASE226" s="95"/>
      <c r="ASF226" s="95"/>
      <c r="ASG226" s="95"/>
      <c r="ASH226" s="95"/>
      <c r="ASI226" s="95"/>
      <c r="ASJ226" s="95"/>
      <c r="ASK226" s="95"/>
      <c r="ASL226" s="95"/>
      <c r="ASM226" s="95"/>
      <c r="ASN226" s="95"/>
      <c r="ASO226" s="95"/>
      <c r="ASP226" s="95"/>
      <c r="ASQ226" s="95"/>
      <c r="ASR226" s="95"/>
      <c r="ASS226" s="95"/>
      <c r="AST226" s="95"/>
      <c r="ASU226" s="95"/>
      <c r="ASV226" s="95"/>
      <c r="ASW226" s="95"/>
      <c r="ASX226" s="95"/>
      <c r="ASY226" s="95"/>
      <c r="ASZ226" s="95"/>
      <c r="ATA226" s="95"/>
      <c r="ATB226" s="95"/>
      <c r="ATC226" s="95"/>
      <c r="ATD226" s="95"/>
      <c r="ATE226" s="95"/>
      <c r="ATF226" s="95"/>
      <c r="ATG226" s="95"/>
      <c r="ATH226" s="95"/>
      <c r="ATI226" s="95"/>
      <c r="ATJ226" s="95"/>
      <c r="ATK226" s="95"/>
      <c r="ATL226" s="95"/>
      <c r="ATM226" s="95"/>
      <c r="ATN226" s="95"/>
      <c r="ATO226" s="95"/>
      <c r="ATP226" s="95"/>
      <c r="ATQ226" s="95"/>
      <c r="ATR226" s="95"/>
      <c r="ATS226" s="95"/>
      <c r="ATT226" s="95"/>
      <c r="ATU226" s="95"/>
      <c r="ATV226" s="95"/>
      <c r="ATW226" s="95"/>
      <c r="ATX226" s="95"/>
      <c r="ATY226" s="95"/>
      <c r="ATZ226" s="95"/>
      <c r="AUA226" s="95"/>
      <c r="AUB226" s="95"/>
      <c r="AUC226" s="95"/>
      <c r="AUD226" s="95"/>
      <c r="AUE226" s="95"/>
      <c r="AUF226" s="95"/>
      <c r="AUG226" s="95"/>
      <c r="AUH226" s="95"/>
      <c r="AUI226" s="95"/>
      <c r="AUJ226" s="95"/>
      <c r="AUK226" s="95"/>
      <c r="AUL226" s="95"/>
      <c r="AUM226" s="95"/>
      <c r="AUN226" s="95"/>
      <c r="AUO226" s="95"/>
      <c r="AUP226" s="95"/>
      <c r="AUQ226" s="95"/>
      <c r="AUR226" s="95"/>
      <c r="AUS226" s="95"/>
      <c r="AUT226" s="95"/>
      <c r="AUU226" s="95"/>
      <c r="AUV226" s="95"/>
      <c r="AUW226" s="95"/>
      <c r="AUX226" s="95"/>
      <c r="AUY226" s="95"/>
      <c r="AUZ226" s="95"/>
      <c r="AVA226" s="95"/>
      <c r="AVB226" s="95"/>
      <c r="AVC226" s="95"/>
      <c r="AVD226" s="95"/>
      <c r="AVE226" s="95"/>
      <c r="AVF226" s="95"/>
      <c r="AVG226" s="95"/>
      <c r="AVH226" s="95"/>
      <c r="AVI226" s="95"/>
      <c r="AVJ226" s="95"/>
      <c r="AVK226" s="95"/>
      <c r="AVL226" s="95"/>
      <c r="AVM226" s="95"/>
      <c r="AVN226" s="95"/>
      <c r="AVO226" s="95"/>
      <c r="AVP226" s="95"/>
      <c r="AVQ226" s="95"/>
      <c r="AVR226" s="95"/>
      <c r="AVS226" s="95"/>
      <c r="AVT226" s="95"/>
      <c r="AVU226" s="95"/>
      <c r="AVV226" s="95"/>
      <c r="AVW226" s="95"/>
      <c r="AVX226" s="95"/>
      <c r="AVY226" s="95"/>
      <c r="AVZ226" s="95"/>
      <c r="AWA226" s="95"/>
      <c r="AWB226" s="95"/>
      <c r="AWC226" s="95"/>
      <c r="AWD226" s="95"/>
      <c r="AWE226" s="95"/>
      <c r="AWF226" s="95"/>
      <c r="AWG226" s="95"/>
      <c r="AWH226" s="95"/>
      <c r="AWI226" s="95"/>
      <c r="AWJ226" s="95"/>
      <c r="AWK226" s="95"/>
      <c r="AWL226" s="95"/>
      <c r="AWM226" s="95"/>
      <c r="AWN226" s="95"/>
      <c r="AWO226" s="95"/>
      <c r="AWP226" s="95"/>
      <c r="AWQ226" s="95"/>
      <c r="AWR226" s="95"/>
      <c r="AWS226" s="95"/>
      <c r="AWT226" s="95"/>
      <c r="AWU226" s="95"/>
      <c r="AWV226" s="95"/>
      <c r="AWW226" s="95"/>
      <c r="AWX226" s="95"/>
      <c r="AWY226" s="95"/>
      <c r="AWZ226" s="95"/>
      <c r="AXA226" s="95"/>
      <c r="AXB226" s="95"/>
      <c r="AXC226" s="95"/>
      <c r="AXD226" s="95"/>
      <c r="AXE226" s="95"/>
      <c r="AXF226" s="95"/>
      <c r="AXG226" s="95"/>
      <c r="AXH226" s="95"/>
      <c r="AXI226" s="95"/>
      <c r="AXJ226" s="95"/>
      <c r="AXK226" s="95"/>
      <c r="AXL226" s="95"/>
      <c r="AXM226" s="95"/>
      <c r="AXN226" s="95"/>
      <c r="AXO226" s="95"/>
      <c r="AXP226" s="95"/>
      <c r="AXQ226" s="95"/>
      <c r="AXR226" s="95"/>
      <c r="AXS226" s="95"/>
      <c r="AXT226" s="95"/>
      <c r="AXU226" s="95"/>
      <c r="AXV226" s="95"/>
      <c r="AXW226" s="95"/>
      <c r="AXX226" s="95"/>
      <c r="AXY226" s="95"/>
      <c r="AXZ226" s="95"/>
      <c r="AYA226" s="95"/>
      <c r="AYB226" s="95"/>
      <c r="AYC226" s="95"/>
      <c r="AYD226" s="95"/>
      <c r="AYE226" s="95"/>
      <c r="AYF226" s="95"/>
      <c r="AYG226" s="95"/>
      <c r="AYH226" s="95"/>
      <c r="AYI226" s="95"/>
      <c r="AYJ226" s="95"/>
      <c r="AYK226" s="95"/>
      <c r="AYL226" s="95"/>
      <c r="AYM226" s="95"/>
      <c r="AYN226" s="95"/>
      <c r="AYO226" s="95"/>
      <c r="AYP226" s="95"/>
      <c r="AYQ226" s="95"/>
      <c r="AYR226" s="95"/>
      <c r="AYS226" s="95"/>
      <c r="AYT226" s="95"/>
      <c r="AYU226" s="95"/>
      <c r="AYV226" s="95"/>
      <c r="AYW226" s="95"/>
      <c r="AYX226" s="95"/>
      <c r="AYY226" s="95"/>
      <c r="AYZ226" s="95"/>
      <c r="AZA226" s="95"/>
      <c r="AZB226" s="95"/>
      <c r="AZC226" s="95"/>
      <c r="AZD226" s="95"/>
      <c r="AZE226" s="95"/>
      <c r="AZF226" s="95"/>
      <c r="AZG226" s="95"/>
      <c r="AZH226" s="95"/>
      <c r="AZI226" s="95"/>
      <c r="AZJ226" s="95"/>
      <c r="AZK226" s="95"/>
      <c r="AZL226" s="95"/>
      <c r="AZM226" s="95"/>
      <c r="AZN226" s="95"/>
      <c r="AZO226" s="95"/>
      <c r="AZP226" s="95"/>
      <c r="AZQ226" s="95"/>
      <c r="AZR226" s="95"/>
      <c r="AZS226" s="95"/>
      <c r="AZT226" s="95"/>
      <c r="AZU226" s="95"/>
      <c r="AZV226" s="95"/>
      <c r="AZW226" s="95"/>
      <c r="AZX226" s="95"/>
      <c r="AZY226" s="95"/>
      <c r="AZZ226" s="95"/>
      <c r="BAA226" s="95"/>
      <c r="BAB226" s="95"/>
      <c r="BAC226" s="95"/>
      <c r="BAD226" s="95"/>
      <c r="BAE226" s="95"/>
      <c r="BAF226" s="95"/>
      <c r="BAG226" s="95"/>
      <c r="BAH226" s="95"/>
      <c r="BAI226" s="95"/>
      <c r="BAJ226" s="95"/>
      <c r="BAK226" s="95"/>
      <c r="BAL226" s="95"/>
      <c r="BAM226" s="95"/>
      <c r="BAN226" s="95"/>
      <c r="BAO226" s="95"/>
      <c r="BAP226" s="95"/>
      <c r="BAQ226" s="95"/>
      <c r="BAR226" s="95"/>
      <c r="BAS226" s="95"/>
      <c r="BAT226" s="95"/>
      <c r="BAU226" s="95"/>
      <c r="BAV226" s="95"/>
      <c r="BAW226" s="95"/>
      <c r="BAX226" s="95"/>
      <c r="BAY226" s="95"/>
      <c r="BAZ226" s="95"/>
      <c r="BBA226" s="95"/>
      <c r="BBB226" s="95"/>
      <c r="BBC226" s="95"/>
      <c r="BBD226" s="95"/>
      <c r="BBE226" s="95"/>
      <c r="BBF226" s="95"/>
      <c r="BBG226" s="95"/>
      <c r="BBH226" s="95"/>
      <c r="BBI226" s="95"/>
      <c r="BBJ226" s="95"/>
      <c r="BBK226" s="95"/>
      <c r="BBL226" s="95"/>
      <c r="BBM226" s="95"/>
      <c r="BBN226" s="95"/>
      <c r="BBO226" s="95"/>
      <c r="BBP226" s="95"/>
      <c r="BBQ226" s="95"/>
      <c r="BBR226" s="95"/>
      <c r="BBS226" s="95"/>
      <c r="BBT226" s="95"/>
      <c r="BBU226" s="95"/>
      <c r="BBV226" s="95"/>
      <c r="BBW226" s="95"/>
      <c r="BBX226" s="95"/>
      <c r="BBY226" s="95"/>
      <c r="BBZ226" s="95"/>
      <c r="BCA226" s="95"/>
      <c r="BCB226" s="95"/>
      <c r="BCC226" s="95"/>
      <c r="BCD226" s="95"/>
      <c r="BCE226" s="95"/>
      <c r="BCF226" s="95"/>
      <c r="BCG226" s="95"/>
      <c r="BCH226" s="95"/>
      <c r="BCI226" s="95"/>
      <c r="BCJ226" s="95"/>
      <c r="BCK226" s="95"/>
      <c r="BCL226" s="95"/>
      <c r="BCM226" s="95"/>
      <c r="BCN226" s="95"/>
      <c r="BCO226" s="95"/>
      <c r="BCP226" s="95"/>
      <c r="BCQ226" s="95"/>
      <c r="BCR226" s="95"/>
      <c r="BCS226" s="95"/>
      <c r="BCT226" s="95"/>
      <c r="BCU226" s="95"/>
      <c r="BCV226" s="95"/>
      <c r="BCW226" s="95"/>
      <c r="BCX226" s="95"/>
      <c r="BCY226" s="95"/>
      <c r="BCZ226" s="95"/>
      <c r="BDA226" s="95"/>
      <c r="BDB226" s="95"/>
      <c r="BDC226" s="95"/>
      <c r="BDD226" s="95"/>
      <c r="BDE226" s="95"/>
      <c r="BDF226" s="95"/>
      <c r="BDG226" s="95"/>
      <c r="BDH226" s="95"/>
      <c r="BDI226" s="95"/>
      <c r="BDJ226" s="95"/>
      <c r="BDK226" s="95"/>
      <c r="BDL226" s="95"/>
      <c r="BDM226" s="95"/>
      <c r="BDN226" s="95"/>
      <c r="BDO226" s="95"/>
      <c r="BDP226" s="95"/>
      <c r="BDQ226" s="95"/>
      <c r="BDR226" s="95"/>
      <c r="BDS226" s="95"/>
      <c r="BDT226" s="95"/>
      <c r="BDU226" s="95"/>
      <c r="BDV226" s="95"/>
      <c r="BDW226" s="95"/>
      <c r="BDX226" s="95"/>
      <c r="BDY226" s="95"/>
      <c r="BDZ226" s="95"/>
      <c r="BEA226" s="95"/>
      <c r="BEB226" s="95"/>
      <c r="BEC226" s="95"/>
      <c r="BED226" s="95"/>
      <c r="BEE226" s="95"/>
      <c r="BEF226" s="95"/>
      <c r="BEG226" s="95"/>
      <c r="BEH226" s="95"/>
      <c r="BEI226" s="95"/>
      <c r="BEJ226" s="95"/>
      <c r="BEK226" s="95"/>
      <c r="BEL226" s="95"/>
      <c r="BEM226" s="95"/>
      <c r="BEN226" s="95"/>
      <c r="BEO226" s="95"/>
      <c r="BEP226" s="95"/>
      <c r="BEQ226" s="95"/>
      <c r="BER226" s="95"/>
      <c r="BES226" s="95"/>
      <c r="BET226" s="95"/>
      <c r="BEU226" s="95"/>
      <c r="BEV226" s="95"/>
      <c r="BEW226" s="95"/>
      <c r="BEX226" s="95"/>
      <c r="BEY226" s="95"/>
      <c r="BEZ226" s="95"/>
      <c r="BFA226" s="95"/>
      <c r="BFB226" s="95"/>
      <c r="BFC226" s="95"/>
      <c r="BFD226" s="95"/>
      <c r="BFE226" s="95"/>
      <c r="BFF226" s="95"/>
      <c r="BFG226" s="95"/>
      <c r="BFH226" s="95"/>
      <c r="BFI226" s="95"/>
      <c r="BFJ226" s="95"/>
      <c r="BFK226" s="95"/>
      <c r="BFL226" s="95"/>
      <c r="BFM226" s="95"/>
      <c r="BFN226" s="95"/>
      <c r="BFO226" s="95"/>
      <c r="BFP226" s="95"/>
      <c r="BFQ226" s="95"/>
      <c r="BFR226" s="95"/>
      <c r="BFS226" s="95"/>
      <c r="BFT226" s="95"/>
      <c r="BFU226" s="95"/>
      <c r="BFV226" s="95"/>
      <c r="BFW226" s="95"/>
      <c r="BFX226" s="95"/>
      <c r="BFY226" s="95"/>
      <c r="BFZ226" s="95"/>
      <c r="BGA226" s="95"/>
      <c r="BGB226" s="95"/>
      <c r="BGC226" s="95"/>
      <c r="BGD226" s="95"/>
      <c r="BGE226" s="95"/>
      <c r="BGF226" s="95"/>
      <c r="BGG226" s="95"/>
      <c r="BGH226" s="95"/>
      <c r="BGI226" s="95"/>
      <c r="BGJ226" s="95"/>
      <c r="BGK226" s="95"/>
      <c r="BGL226" s="95"/>
      <c r="BGM226" s="95"/>
      <c r="BGN226" s="95"/>
      <c r="BGO226" s="95"/>
      <c r="BGP226" s="95"/>
      <c r="BGQ226" s="95"/>
      <c r="BGR226" s="95"/>
      <c r="BGS226" s="95"/>
      <c r="BGT226" s="95"/>
      <c r="BGU226" s="95"/>
      <c r="BGV226" s="95"/>
      <c r="BGW226" s="95"/>
      <c r="BGX226" s="95"/>
      <c r="BGY226" s="95"/>
      <c r="BGZ226" s="95"/>
      <c r="BHA226" s="95"/>
      <c r="BHB226" s="95"/>
      <c r="BHC226" s="95"/>
      <c r="BHD226" s="95"/>
      <c r="BHE226" s="95"/>
      <c r="BHF226" s="95"/>
      <c r="BHG226" s="95"/>
      <c r="BHH226" s="95"/>
      <c r="BHI226" s="95"/>
      <c r="BHJ226" s="95"/>
      <c r="BHK226" s="95"/>
      <c r="BHL226" s="95"/>
      <c r="BHM226" s="95"/>
      <c r="BHN226" s="95"/>
      <c r="BHO226" s="95"/>
      <c r="BHP226" s="95"/>
      <c r="BHQ226" s="95"/>
      <c r="BHR226" s="95"/>
      <c r="BHS226" s="95"/>
      <c r="BHT226" s="95"/>
      <c r="BHU226" s="95"/>
      <c r="BHV226" s="95"/>
      <c r="BHW226" s="95"/>
      <c r="BHX226" s="95"/>
      <c r="BHY226" s="95"/>
      <c r="BHZ226" s="95"/>
      <c r="BIA226" s="95"/>
      <c r="BIB226" s="95"/>
      <c r="BIC226" s="95"/>
      <c r="BID226" s="95"/>
      <c r="BIE226" s="95"/>
      <c r="BIF226" s="95"/>
      <c r="BIG226" s="95"/>
      <c r="BIH226" s="95"/>
      <c r="BII226" s="95"/>
      <c r="BIJ226" s="95"/>
      <c r="BIK226" s="95"/>
      <c r="BIL226" s="95"/>
      <c r="BIM226" s="95"/>
      <c r="BIN226" s="95"/>
      <c r="BIO226" s="95"/>
      <c r="BIP226" s="95"/>
      <c r="BIQ226" s="95"/>
      <c r="BIR226" s="95"/>
      <c r="BIS226" s="95"/>
      <c r="BIT226" s="95"/>
      <c r="BIU226" s="95"/>
      <c r="BIV226" s="95"/>
      <c r="BIW226" s="95"/>
      <c r="BIX226" s="95"/>
      <c r="BIY226" s="95"/>
      <c r="BIZ226" s="95"/>
      <c r="BJA226" s="95"/>
      <c r="BJB226" s="95"/>
      <c r="BJC226" s="95"/>
      <c r="BJD226" s="95"/>
      <c r="BJE226" s="95"/>
      <c r="BJF226" s="95"/>
      <c r="BJG226" s="95"/>
      <c r="BJH226" s="95"/>
      <c r="BJI226" s="95"/>
      <c r="BJJ226" s="95"/>
      <c r="BJK226" s="95"/>
      <c r="BJL226" s="95"/>
      <c r="BJM226" s="95"/>
      <c r="BJN226" s="95"/>
      <c r="BJO226" s="95"/>
      <c r="BJP226" s="95"/>
      <c r="BJQ226" s="95"/>
      <c r="BJR226" s="95"/>
      <c r="BJS226" s="95"/>
      <c r="BJT226" s="95"/>
      <c r="BJU226" s="95"/>
      <c r="BJV226" s="95"/>
      <c r="BJW226" s="95"/>
      <c r="BJX226" s="95"/>
      <c r="BJY226" s="95"/>
      <c r="BJZ226" s="95"/>
      <c r="BKA226" s="95"/>
      <c r="BKB226" s="95"/>
      <c r="BKC226" s="95"/>
      <c r="BKD226" s="95"/>
      <c r="BKE226" s="95"/>
      <c r="BKF226" s="95"/>
      <c r="BKG226" s="95"/>
      <c r="BKH226" s="95"/>
      <c r="BKI226" s="95"/>
      <c r="BKJ226" s="95"/>
      <c r="BKK226" s="95"/>
      <c r="BKL226" s="95"/>
      <c r="BKM226" s="95"/>
      <c r="BKN226" s="95"/>
      <c r="BKO226" s="95"/>
      <c r="BKP226" s="95"/>
      <c r="BKQ226" s="95"/>
      <c r="BKR226" s="95"/>
      <c r="BKS226" s="95"/>
      <c r="BKT226" s="95"/>
      <c r="BKU226" s="95"/>
      <c r="BKV226" s="95"/>
      <c r="BKW226" s="95"/>
      <c r="BKX226" s="95"/>
      <c r="BKY226" s="95"/>
      <c r="BKZ226" s="95"/>
      <c r="BLA226" s="95"/>
      <c r="BLB226" s="95"/>
      <c r="BLC226" s="95"/>
      <c r="BLD226" s="95"/>
      <c r="BLE226" s="95"/>
      <c r="BLF226" s="95"/>
      <c r="BLG226" s="95"/>
      <c r="BLH226" s="95"/>
      <c r="BLI226" s="95"/>
      <c r="BLJ226" s="95"/>
      <c r="BLK226" s="95"/>
      <c r="BLL226" s="95"/>
      <c r="BLM226" s="95"/>
      <c r="BLN226" s="95"/>
      <c r="BLO226" s="95"/>
      <c r="BLP226" s="95"/>
      <c r="BLQ226" s="95"/>
      <c r="BLR226" s="95"/>
      <c r="BLS226" s="95"/>
      <c r="BLT226" s="95"/>
      <c r="BLU226" s="95"/>
      <c r="BLV226" s="95"/>
      <c r="BLW226" s="95"/>
      <c r="BLX226" s="95"/>
      <c r="BLY226" s="95"/>
      <c r="BLZ226" s="95"/>
      <c r="BMA226" s="95"/>
      <c r="BMB226" s="95"/>
      <c r="BMC226" s="95"/>
      <c r="BMD226" s="95"/>
      <c r="BME226" s="95"/>
      <c r="BMF226" s="95"/>
      <c r="BMG226" s="95"/>
      <c r="BMH226" s="95"/>
      <c r="BMI226" s="95"/>
      <c r="BMJ226" s="95"/>
      <c r="BMK226" s="95"/>
      <c r="BML226" s="95"/>
      <c r="BMM226" s="95"/>
      <c r="BMN226" s="95"/>
      <c r="BMO226" s="95"/>
      <c r="BMP226" s="95"/>
      <c r="BMQ226" s="95"/>
      <c r="BMR226" s="95"/>
      <c r="BMS226" s="95"/>
      <c r="BMT226" s="95"/>
      <c r="BMU226" s="95"/>
      <c r="BMV226" s="95"/>
      <c r="BMW226" s="95"/>
      <c r="BMX226" s="95"/>
      <c r="BMY226" s="95"/>
      <c r="BMZ226" s="95"/>
      <c r="BNA226" s="95"/>
      <c r="BNB226" s="95"/>
      <c r="BNC226" s="95"/>
      <c r="BND226" s="95"/>
      <c r="BNE226" s="95"/>
      <c r="BNF226" s="95"/>
      <c r="BNG226" s="95"/>
      <c r="BNH226" s="95"/>
      <c r="BNI226" s="95"/>
      <c r="BNJ226" s="95"/>
      <c r="BNK226" s="95"/>
      <c r="BNL226" s="95"/>
      <c r="BNM226" s="95"/>
      <c r="BNN226" s="95"/>
      <c r="BNO226" s="95"/>
      <c r="BNP226" s="95"/>
      <c r="BNQ226" s="95"/>
      <c r="BNR226" s="95"/>
      <c r="BNS226" s="95"/>
      <c r="BNT226" s="95"/>
      <c r="BNU226" s="95"/>
      <c r="BNV226" s="95"/>
      <c r="BNW226" s="95"/>
      <c r="BNX226" s="95"/>
      <c r="BNY226" s="95"/>
      <c r="BNZ226" s="95"/>
      <c r="BOA226" s="95"/>
      <c r="BOB226" s="95"/>
      <c r="BOC226" s="95"/>
      <c r="BOD226" s="95"/>
      <c r="BOE226" s="95"/>
      <c r="BOF226" s="95"/>
      <c r="BOG226" s="95"/>
      <c r="BOH226" s="95"/>
      <c r="BOI226" s="95"/>
      <c r="BOJ226" s="95"/>
      <c r="BOK226" s="95"/>
      <c r="BOL226" s="95"/>
      <c r="BOM226" s="95"/>
      <c r="BON226" s="95"/>
      <c r="BOO226" s="95"/>
      <c r="BOP226" s="95"/>
      <c r="BOQ226" s="95"/>
      <c r="BOR226" s="95"/>
      <c r="BOS226" s="95"/>
      <c r="BOT226" s="95"/>
      <c r="BOU226" s="95"/>
      <c r="BOV226" s="95"/>
      <c r="BOW226" s="95"/>
      <c r="BOX226" s="95"/>
      <c r="BOY226" s="95"/>
      <c r="BOZ226" s="95"/>
      <c r="BPA226" s="95"/>
      <c r="BPB226" s="95"/>
      <c r="BPC226" s="95"/>
      <c r="BPD226" s="95"/>
      <c r="BPE226" s="95"/>
      <c r="BPF226" s="95"/>
      <c r="BPG226" s="95"/>
      <c r="BPH226" s="95"/>
      <c r="BPI226" s="95"/>
      <c r="BPJ226" s="95"/>
      <c r="BPK226" s="95"/>
      <c r="BPL226" s="95"/>
      <c r="BPM226" s="95"/>
      <c r="BPN226" s="95"/>
      <c r="BPO226" s="95"/>
      <c r="BPP226" s="95"/>
      <c r="BPQ226" s="95"/>
      <c r="BPR226" s="95"/>
      <c r="BPS226" s="95"/>
      <c r="BPT226" s="95"/>
      <c r="BPU226" s="95"/>
      <c r="BPV226" s="95"/>
      <c r="BPW226" s="95"/>
      <c r="BPX226" s="95"/>
      <c r="BPY226" s="95"/>
      <c r="BPZ226" s="95"/>
      <c r="BQA226" s="95"/>
      <c r="BQB226" s="95"/>
      <c r="BQC226" s="95"/>
      <c r="BQD226" s="95"/>
      <c r="BQE226" s="95"/>
      <c r="BQF226" s="95"/>
      <c r="BQG226" s="95"/>
      <c r="BQH226" s="95"/>
      <c r="BQI226" s="95"/>
      <c r="BQJ226" s="95"/>
      <c r="BQK226" s="95"/>
      <c r="BQL226" s="95"/>
      <c r="BQM226" s="95"/>
      <c r="BQN226" s="95"/>
      <c r="BQO226" s="95"/>
      <c r="BQP226" s="95"/>
      <c r="BQQ226" s="95"/>
      <c r="BQR226" s="95"/>
      <c r="BQS226" s="95"/>
      <c r="BQT226" s="95"/>
      <c r="BQU226" s="95"/>
      <c r="BQV226" s="95"/>
      <c r="BQW226" s="95"/>
      <c r="BQX226" s="95"/>
      <c r="BQY226" s="95"/>
      <c r="BQZ226" s="95"/>
      <c r="BRA226" s="95"/>
      <c r="BRB226" s="95"/>
      <c r="BRC226" s="95"/>
      <c r="BRD226" s="95"/>
      <c r="BRE226" s="95"/>
      <c r="BRF226" s="95"/>
      <c r="BRG226" s="95"/>
      <c r="BRH226" s="95"/>
      <c r="BRI226" s="95"/>
      <c r="BRJ226" s="95"/>
      <c r="BRK226" s="95"/>
      <c r="BRL226" s="95"/>
      <c r="BRM226" s="95"/>
      <c r="BRN226" s="95"/>
      <c r="BRO226" s="95"/>
      <c r="BRP226" s="95"/>
      <c r="BRQ226" s="95"/>
      <c r="BRR226" s="95"/>
      <c r="BRS226" s="95"/>
      <c r="BRT226" s="95"/>
      <c r="BRU226" s="95"/>
      <c r="BRV226" s="95"/>
      <c r="BRW226" s="95"/>
      <c r="BRX226" s="95"/>
      <c r="BRY226" s="95"/>
      <c r="BRZ226" s="95"/>
      <c r="BSA226" s="95"/>
      <c r="BSB226" s="95"/>
      <c r="BSC226" s="95"/>
      <c r="BSD226" s="95"/>
      <c r="BSE226" s="95"/>
      <c r="BSF226" s="95"/>
      <c r="BSG226" s="95"/>
      <c r="BSH226" s="95"/>
      <c r="BSI226" s="95"/>
      <c r="BSJ226" s="95"/>
      <c r="BSK226" s="95"/>
      <c r="BSL226" s="95"/>
      <c r="BSM226" s="95"/>
      <c r="BSN226" s="95"/>
      <c r="BSO226" s="95"/>
      <c r="BSP226" s="95"/>
      <c r="BSQ226" s="95"/>
      <c r="BSR226" s="95"/>
      <c r="BSS226" s="95"/>
      <c r="BST226" s="95"/>
      <c r="BSU226" s="95"/>
      <c r="BSV226" s="95"/>
      <c r="BSW226" s="95"/>
      <c r="BSX226" s="95"/>
      <c r="BSY226" s="95"/>
      <c r="BSZ226" s="95"/>
      <c r="BTA226" s="95"/>
      <c r="BTB226" s="95"/>
      <c r="BTC226" s="95"/>
      <c r="BTD226" s="95"/>
      <c r="BTE226" s="95"/>
      <c r="BTF226" s="95"/>
      <c r="BTG226" s="95"/>
      <c r="BTH226" s="95"/>
      <c r="BTI226" s="95"/>
      <c r="BTJ226" s="95"/>
      <c r="BTK226" s="95"/>
      <c r="BTL226" s="95"/>
      <c r="BTM226" s="95"/>
      <c r="BTN226" s="95"/>
      <c r="BTO226" s="95"/>
      <c r="BTP226" s="95"/>
      <c r="BTQ226" s="95"/>
      <c r="BTR226" s="95"/>
      <c r="BTS226" s="95"/>
      <c r="BTT226" s="95"/>
      <c r="BTU226" s="95"/>
      <c r="BTV226" s="95"/>
      <c r="BTW226" s="95"/>
      <c r="BTX226" s="95"/>
      <c r="BTY226" s="95"/>
      <c r="BTZ226" s="95"/>
      <c r="BUA226" s="95"/>
      <c r="BUB226" s="95"/>
      <c r="BUC226" s="95"/>
      <c r="BUD226" s="95"/>
      <c r="BUE226" s="95"/>
      <c r="BUF226" s="95"/>
      <c r="BUG226" s="95"/>
      <c r="BUH226" s="95"/>
      <c r="BUI226" s="95"/>
      <c r="BUJ226" s="95"/>
      <c r="BUK226" s="95"/>
      <c r="BUL226" s="95"/>
      <c r="BUM226" s="95"/>
      <c r="BUN226" s="95"/>
      <c r="BUO226" s="95"/>
      <c r="BUP226" s="95"/>
      <c r="BUQ226" s="95"/>
      <c r="BUR226" s="95"/>
      <c r="BUS226" s="95"/>
      <c r="BUT226" s="95"/>
      <c r="BUU226" s="95"/>
      <c r="BUV226" s="95"/>
      <c r="BUW226" s="95"/>
      <c r="BUX226" s="95"/>
      <c r="BUY226" s="95"/>
      <c r="BUZ226" s="95"/>
      <c r="BVA226" s="95"/>
      <c r="BVB226" s="95"/>
      <c r="BVC226" s="95"/>
      <c r="BVD226" s="95"/>
      <c r="BVE226" s="95"/>
      <c r="BVF226" s="95"/>
      <c r="BVG226" s="95"/>
      <c r="BVH226" s="95"/>
      <c r="BVI226" s="95"/>
      <c r="BVJ226" s="95"/>
      <c r="BVK226" s="95"/>
      <c r="BVL226" s="95"/>
      <c r="BVM226" s="95"/>
      <c r="BVN226" s="95"/>
      <c r="BVO226" s="95"/>
      <c r="BVP226" s="95"/>
      <c r="BVQ226" s="95"/>
      <c r="BVR226" s="95"/>
      <c r="BVS226" s="95"/>
      <c r="BVT226" s="95"/>
      <c r="BVU226" s="95"/>
      <c r="BVV226" s="95"/>
      <c r="BVW226" s="95"/>
      <c r="BVX226" s="95"/>
      <c r="BVY226" s="95"/>
      <c r="BVZ226" s="95"/>
      <c r="BWA226" s="95"/>
      <c r="BWB226" s="95"/>
      <c r="BWC226" s="95"/>
      <c r="BWD226" s="95"/>
      <c r="BWE226" s="95"/>
      <c r="BWF226" s="95"/>
      <c r="BWG226" s="95"/>
      <c r="BWH226" s="95"/>
      <c r="BWI226" s="95"/>
      <c r="BWJ226" s="95"/>
      <c r="BWK226" s="95"/>
      <c r="BWL226" s="95"/>
      <c r="BWM226" s="95"/>
      <c r="BWN226" s="95"/>
      <c r="BWO226" s="95"/>
      <c r="BWP226" s="95"/>
      <c r="BWQ226" s="95"/>
      <c r="BWR226" s="95"/>
      <c r="BWS226" s="95"/>
      <c r="BWT226" s="95"/>
      <c r="BWU226" s="95"/>
      <c r="BWV226" s="95"/>
      <c r="BWW226" s="95"/>
      <c r="BWX226" s="95"/>
      <c r="BWY226" s="95"/>
      <c r="BWZ226" s="95"/>
      <c r="BXA226" s="95"/>
      <c r="BXB226" s="95"/>
      <c r="BXC226" s="95"/>
      <c r="BXD226" s="95"/>
      <c r="BXE226" s="95"/>
      <c r="BXF226" s="95"/>
      <c r="BXG226" s="95"/>
      <c r="BXH226" s="95"/>
      <c r="BXI226" s="95"/>
      <c r="BXJ226" s="95"/>
      <c r="BXK226" s="95"/>
      <c r="BXL226" s="95"/>
      <c r="BXM226" s="95"/>
      <c r="BXN226" s="95"/>
      <c r="BXO226" s="95"/>
      <c r="BXP226" s="95"/>
      <c r="BXQ226" s="95"/>
      <c r="BXR226" s="95"/>
      <c r="BXS226" s="95"/>
      <c r="BXT226" s="95"/>
      <c r="BXU226" s="95"/>
      <c r="BXV226" s="95"/>
      <c r="BXW226" s="95"/>
      <c r="BXX226" s="95"/>
      <c r="BXY226" s="95"/>
      <c r="BXZ226" s="95"/>
      <c r="BYA226" s="95"/>
      <c r="BYB226" s="95"/>
      <c r="BYC226" s="95"/>
      <c r="BYD226" s="95"/>
      <c r="BYE226" s="95"/>
      <c r="BYF226" s="95"/>
      <c r="BYG226" s="95"/>
      <c r="BYH226" s="95"/>
      <c r="BYI226" s="95"/>
      <c r="BYJ226" s="95"/>
      <c r="BYK226" s="95"/>
      <c r="BYL226" s="95"/>
      <c r="BYM226" s="95"/>
      <c r="BYN226" s="95"/>
      <c r="BYO226" s="95"/>
      <c r="BYP226" s="95"/>
      <c r="BYQ226" s="95"/>
      <c r="BYR226" s="95"/>
      <c r="BYS226" s="95"/>
      <c r="BYT226" s="95"/>
      <c r="BYU226" s="95"/>
      <c r="BYV226" s="95"/>
      <c r="BYW226" s="95"/>
      <c r="BYX226" s="95"/>
      <c r="BYY226" s="95"/>
      <c r="BYZ226" s="95"/>
      <c r="BZA226" s="95"/>
      <c r="BZB226" s="95"/>
      <c r="BZC226" s="95"/>
      <c r="BZD226" s="95"/>
      <c r="BZE226" s="95"/>
      <c r="BZF226" s="95"/>
      <c r="BZG226" s="95"/>
      <c r="BZH226" s="95"/>
      <c r="BZI226" s="95"/>
      <c r="BZJ226" s="95"/>
      <c r="BZK226" s="95"/>
      <c r="BZL226" s="95"/>
      <c r="BZM226" s="95"/>
      <c r="BZN226" s="95"/>
      <c r="BZO226" s="95"/>
      <c r="BZP226" s="95"/>
      <c r="BZQ226" s="95"/>
      <c r="BZR226" s="95"/>
      <c r="BZS226" s="95"/>
      <c r="BZT226" s="95"/>
      <c r="BZU226" s="95"/>
      <c r="BZV226" s="95"/>
      <c r="BZW226" s="95"/>
      <c r="BZX226" s="95"/>
      <c r="BZY226" s="95"/>
      <c r="BZZ226" s="95"/>
      <c r="CAA226" s="95"/>
      <c r="CAB226" s="95"/>
      <c r="CAC226" s="95"/>
      <c r="CAD226" s="95"/>
      <c r="CAE226" s="95"/>
      <c r="CAF226" s="95"/>
      <c r="CAG226" s="95"/>
      <c r="CAH226" s="95"/>
      <c r="CAI226" s="95"/>
      <c r="CAJ226" s="95"/>
      <c r="CAK226" s="95"/>
      <c r="CAL226" s="95"/>
      <c r="CAM226" s="95"/>
      <c r="CAN226" s="95"/>
      <c r="CAO226" s="95"/>
      <c r="CAP226" s="95"/>
      <c r="CAQ226" s="95"/>
      <c r="CAR226" s="95"/>
      <c r="CAS226" s="95"/>
      <c r="CAT226" s="95"/>
      <c r="CAU226" s="95"/>
      <c r="CAV226" s="95"/>
      <c r="CAW226" s="95"/>
      <c r="CAX226" s="95"/>
      <c r="CAY226" s="95"/>
      <c r="CAZ226" s="95"/>
      <c r="CBA226" s="95"/>
      <c r="CBB226" s="95"/>
      <c r="CBC226" s="95"/>
      <c r="CBD226" s="95"/>
      <c r="CBE226" s="95"/>
      <c r="CBF226" s="95"/>
      <c r="CBG226" s="95"/>
      <c r="CBH226" s="95"/>
      <c r="CBI226" s="95"/>
      <c r="CBJ226" s="95"/>
      <c r="CBK226" s="95"/>
      <c r="CBL226" s="95"/>
      <c r="CBM226" s="95"/>
      <c r="CBN226" s="95"/>
      <c r="CBO226" s="95"/>
      <c r="CBP226" s="95"/>
      <c r="CBQ226" s="95"/>
      <c r="CBR226" s="95"/>
      <c r="CBS226" s="95"/>
      <c r="CBT226" s="95"/>
      <c r="CBU226" s="95"/>
      <c r="CBV226" s="95"/>
      <c r="CBW226" s="95"/>
      <c r="CBX226" s="95"/>
      <c r="CBY226" s="95"/>
      <c r="CBZ226" s="95"/>
      <c r="CCA226" s="95"/>
      <c r="CCB226" s="95"/>
      <c r="CCC226" s="95"/>
      <c r="CCD226" s="95"/>
      <c r="CCE226" s="95"/>
      <c r="CCF226" s="95"/>
      <c r="CCG226" s="95"/>
      <c r="CCH226" s="95"/>
      <c r="CCI226" s="95"/>
      <c r="CCJ226" s="95"/>
      <c r="CCK226" s="95"/>
      <c r="CCL226" s="95"/>
      <c r="CCM226" s="95"/>
      <c r="CCN226" s="95"/>
      <c r="CCO226" s="95"/>
      <c r="CCP226" s="95"/>
      <c r="CCQ226" s="95"/>
      <c r="CCR226" s="95"/>
      <c r="CCS226" s="95"/>
      <c r="CCT226" s="95"/>
      <c r="CCU226" s="95"/>
      <c r="CCV226" s="95"/>
      <c r="CCW226" s="95"/>
      <c r="CCX226" s="95"/>
      <c r="CCY226" s="95"/>
      <c r="CCZ226" s="95"/>
      <c r="CDA226" s="95"/>
      <c r="CDB226" s="95"/>
      <c r="CDC226" s="95"/>
      <c r="CDD226" s="95"/>
      <c r="CDE226" s="95"/>
      <c r="CDF226" s="95"/>
      <c r="CDG226" s="95"/>
      <c r="CDH226" s="95"/>
      <c r="CDI226" s="95"/>
      <c r="CDJ226" s="95"/>
      <c r="CDK226" s="95"/>
      <c r="CDL226" s="95"/>
      <c r="CDM226" s="95"/>
      <c r="CDN226" s="95"/>
      <c r="CDO226" s="95"/>
      <c r="CDP226" s="95"/>
      <c r="CDQ226" s="95"/>
      <c r="CDR226" s="95"/>
      <c r="CDS226" s="95"/>
      <c r="CDT226" s="95"/>
      <c r="CDU226" s="95"/>
      <c r="CDV226" s="95"/>
      <c r="CDW226" s="95"/>
      <c r="CDX226" s="95"/>
      <c r="CDY226" s="95"/>
      <c r="CDZ226" s="95"/>
      <c r="CEA226" s="95"/>
      <c r="CEB226" s="95"/>
      <c r="CEC226" s="95"/>
      <c r="CED226" s="95"/>
      <c r="CEE226" s="95"/>
      <c r="CEF226" s="95"/>
      <c r="CEG226" s="95"/>
      <c r="CEH226" s="95"/>
      <c r="CEI226" s="95"/>
      <c r="CEJ226" s="95"/>
      <c r="CEK226" s="95"/>
      <c r="CEL226" s="95"/>
      <c r="CEM226" s="95"/>
      <c r="CEN226" s="95"/>
      <c r="CEO226" s="95"/>
      <c r="CEP226" s="95"/>
      <c r="CEQ226" s="95"/>
      <c r="CER226" s="95"/>
      <c r="CES226" s="95"/>
      <c r="CET226" s="95"/>
      <c r="CEU226" s="95"/>
      <c r="CEV226" s="95"/>
      <c r="CEW226" s="95"/>
      <c r="CEX226" s="95"/>
      <c r="CEY226" s="95"/>
      <c r="CEZ226" s="95"/>
      <c r="CFA226" s="95"/>
      <c r="CFB226" s="95"/>
      <c r="CFC226" s="95"/>
      <c r="CFD226" s="95"/>
      <c r="CFE226" s="95"/>
      <c r="CFF226" s="95"/>
      <c r="CFG226" s="95"/>
      <c r="CFH226" s="95"/>
      <c r="CFI226" s="95"/>
      <c r="CFJ226" s="95"/>
      <c r="CFK226" s="95"/>
      <c r="CFL226" s="95"/>
      <c r="CFM226" s="95"/>
      <c r="CFN226" s="95"/>
      <c r="CFO226" s="95"/>
      <c r="CFP226" s="95"/>
      <c r="CFQ226" s="95"/>
      <c r="CFR226" s="95"/>
      <c r="CFS226" s="95"/>
      <c r="CFT226" s="95"/>
      <c r="CFU226" s="95"/>
      <c r="CFV226" s="95"/>
      <c r="CFW226" s="95"/>
      <c r="CFX226" s="95"/>
      <c r="CFY226" s="95"/>
      <c r="CFZ226" s="95"/>
      <c r="CGA226" s="95"/>
      <c r="CGB226" s="95"/>
      <c r="CGC226" s="95"/>
      <c r="CGD226" s="95"/>
      <c r="CGE226" s="95"/>
      <c r="CGF226" s="95"/>
      <c r="CGG226" s="95"/>
      <c r="CGH226" s="95"/>
      <c r="CGI226" s="95"/>
      <c r="CGJ226" s="95"/>
      <c r="CGK226" s="95"/>
      <c r="CGL226" s="95"/>
      <c r="CGM226" s="95"/>
      <c r="CGN226" s="95"/>
      <c r="CGO226" s="95"/>
      <c r="CGP226" s="95"/>
      <c r="CGQ226" s="95"/>
      <c r="CGR226" s="95"/>
      <c r="CGS226" s="95"/>
      <c r="CGT226" s="95"/>
      <c r="CGU226" s="95"/>
      <c r="CGV226" s="95"/>
      <c r="CGW226" s="95"/>
      <c r="CGX226" s="95"/>
      <c r="CGY226" s="95"/>
      <c r="CGZ226" s="95"/>
      <c r="CHA226" s="95"/>
      <c r="CHB226" s="95"/>
      <c r="CHC226" s="95"/>
      <c r="CHD226" s="95"/>
      <c r="CHE226" s="95"/>
      <c r="CHF226" s="95"/>
      <c r="CHG226" s="95"/>
      <c r="CHH226" s="95"/>
      <c r="CHI226" s="95"/>
      <c r="CHJ226" s="95"/>
      <c r="CHK226" s="95"/>
      <c r="CHL226" s="95"/>
      <c r="CHM226" s="95"/>
      <c r="CHN226" s="95"/>
      <c r="CHO226" s="95"/>
      <c r="CHP226" s="95"/>
      <c r="CHQ226" s="95"/>
      <c r="CHR226" s="95"/>
      <c r="CHS226" s="95"/>
      <c r="CHT226" s="95"/>
      <c r="CHU226" s="95"/>
      <c r="CHV226" s="95"/>
      <c r="CHW226" s="95"/>
      <c r="CHX226" s="95"/>
      <c r="CHY226" s="95"/>
      <c r="CHZ226" s="95"/>
      <c r="CIA226" s="95"/>
      <c r="CIB226" s="95"/>
      <c r="CIC226" s="95"/>
      <c r="CID226" s="95"/>
      <c r="CIE226" s="95"/>
      <c r="CIF226" s="95"/>
      <c r="CIG226" s="95"/>
      <c r="CIH226" s="95"/>
      <c r="CII226" s="95"/>
      <c r="CIJ226" s="95"/>
      <c r="CIK226" s="95"/>
      <c r="CIL226" s="95"/>
      <c r="CIM226" s="95"/>
      <c r="CIN226" s="95"/>
      <c r="CIO226" s="95"/>
      <c r="CIP226" s="95"/>
      <c r="CIQ226" s="95"/>
      <c r="CIR226" s="95"/>
      <c r="CIS226" s="95"/>
      <c r="CIT226" s="95"/>
      <c r="CIU226" s="95"/>
      <c r="CIV226" s="95"/>
      <c r="CIW226" s="95"/>
      <c r="CIX226" s="95"/>
      <c r="CIY226" s="95"/>
      <c r="CIZ226" s="95"/>
      <c r="CJA226" s="95"/>
      <c r="CJB226" s="95"/>
      <c r="CJC226" s="95"/>
      <c r="CJD226" s="95"/>
      <c r="CJE226" s="95"/>
      <c r="CJF226" s="95"/>
      <c r="CJG226" s="95"/>
      <c r="CJH226" s="95"/>
      <c r="CJI226" s="95"/>
      <c r="CJJ226" s="95"/>
      <c r="CJK226" s="95"/>
      <c r="CJL226" s="95"/>
      <c r="CJM226" s="95"/>
      <c r="CJN226" s="95"/>
      <c r="CJO226" s="95"/>
      <c r="CJP226" s="95"/>
      <c r="CJQ226" s="95"/>
      <c r="CJR226" s="95"/>
      <c r="CJS226" s="95"/>
      <c r="CJT226" s="95"/>
      <c r="CJU226" s="95"/>
      <c r="CJV226" s="95"/>
      <c r="CJW226" s="95"/>
      <c r="CJX226" s="95"/>
      <c r="CJY226" s="95"/>
      <c r="CJZ226" s="95"/>
      <c r="CKA226" s="95"/>
      <c r="CKB226" s="95"/>
      <c r="CKC226" s="95"/>
      <c r="CKD226" s="95"/>
      <c r="CKE226" s="95"/>
      <c r="CKF226" s="95"/>
      <c r="CKG226" s="95"/>
      <c r="CKH226" s="95"/>
      <c r="CKI226" s="95"/>
      <c r="CKJ226" s="95"/>
      <c r="CKK226" s="95"/>
      <c r="CKL226" s="95"/>
      <c r="CKM226" s="95"/>
      <c r="CKN226" s="95"/>
      <c r="CKO226" s="95"/>
      <c r="CKP226" s="95"/>
      <c r="CKQ226" s="95"/>
      <c r="CKR226" s="95"/>
      <c r="CKS226" s="95"/>
      <c r="CKT226" s="95"/>
      <c r="CKU226" s="95"/>
      <c r="CKV226" s="95"/>
      <c r="CKW226" s="95"/>
      <c r="CKX226" s="95"/>
      <c r="CKY226" s="95"/>
      <c r="CKZ226" s="95"/>
      <c r="CLA226" s="95"/>
      <c r="CLB226" s="95"/>
      <c r="CLC226" s="95"/>
      <c r="CLD226" s="95"/>
      <c r="CLE226" s="95"/>
      <c r="CLF226" s="95"/>
      <c r="CLG226" s="95"/>
      <c r="CLH226" s="95"/>
      <c r="CLI226" s="95"/>
      <c r="CLJ226" s="95"/>
      <c r="CLK226" s="95"/>
      <c r="CLL226" s="95"/>
      <c r="CLM226" s="95"/>
      <c r="CLN226" s="95"/>
      <c r="CLO226" s="95"/>
      <c r="CLP226" s="95"/>
      <c r="CLQ226" s="95"/>
      <c r="CLR226" s="95"/>
      <c r="CLS226" s="95"/>
      <c r="CLT226" s="95"/>
      <c r="CLU226" s="95"/>
      <c r="CLV226" s="95"/>
      <c r="CLW226" s="95"/>
      <c r="CLX226" s="95"/>
      <c r="CLY226" s="95"/>
      <c r="CLZ226" s="95"/>
      <c r="CMA226" s="95"/>
      <c r="CMB226" s="95"/>
      <c r="CMC226" s="95"/>
      <c r="CMD226" s="95"/>
      <c r="CME226" s="95"/>
      <c r="CMF226" s="95"/>
      <c r="CMG226" s="95"/>
      <c r="CMH226" s="95"/>
      <c r="CMI226" s="95"/>
      <c r="CMJ226" s="95"/>
      <c r="CMK226" s="95"/>
      <c r="CML226" s="95"/>
      <c r="CMM226" s="95"/>
      <c r="CMN226" s="95"/>
      <c r="CMO226" s="95"/>
      <c r="CMP226" s="95"/>
      <c r="CMQ226" s="95"/>
      <c r="CMR226" s="95"/>
      <c r="CMS226" s="95"/>
      <c r="CMT226" s="95"/>
      <c r="CMU226" s="95"/>
      <c r="CMV226" s="95"/>
      <c r="CMW226" s="95"/>
      <c r="CMX226" s="95"/>
      <c r="CMY226" s="95"/>
      <c r="CMZ226" s="95"/>
      <c r="CNA226" s="95"/>
      <c r="CNB226" s="95"/>
      <c r="CNC226" s="95"/>
      <c r="CND226" s="95"/>
      <c r="CNE226" s="95"/>
      <c r="CNF226" s="95"/>
      <c r="CNG226" s="95"/>
      <c r="CNH226" s="95"/>
      <c r="CNI226" s="95"/>
      <c r="CNJ226" s="95"/>
      <c r="CNK226" s="95"/>
      <c r="CNL226" s="95"/>
      <c r="CNM226" s="95"/>
      <c r="CNN226" s="95"/>
      <c r="CNO226" s="95"/>
      <c r="CNP226" s="95"/>
      <c r="CNQ226" s="95"/>
      <c r="CNR226" s="95"/>
      <c r="CNS226" s="95"/>
      <c r="CNT226" s="95"/>
      <c r="CNU226" s="95"/>
      <c r="CNV226" s="95"/>
      <c r="CNW226" s="95"/>
      <c r="CNX226" s="95"/>
      <c r="CNY226" s="95"/>
      <c r="CNZ226" s="95"/>
      <c r="COA226" s="95"/>
      <c r="COB226" s="95"/>
      <c r="COC226" s="95"/>
      <c r="COD226" s="95"/>
      <c r="COE226" s="95"/>
      <c r="COF226" s="95"/>
      <c r="COG226" s="95"/>
      <c r="COH226" s="95"/>
      <c r="COI226" s="95"/>
      <c r="COJ226" s="95"/>
      <c r="COK226" s="95"/>
      <c r="COL226" s="95"/>
      <c r="COM226" s="95"/>
      <c r="CON226" s="95"/>
      <c r="COO226" s="95"/>
      <c r="COP226" s="95"/>
      <c r="COQ226" s="95"/>
      <c r="COR226" s="95"/>
      <c r="COS226" s="95"/>
      <c r="COT226" s="95"/>
      <c r="COU226" s="95"/>
      <c r="COV226" s="95"/>
      <c r="COW226" s="95"/>
      <c r="COX226" s="95"/>
      <c r="COY226" s="95"/>
      <c r="COZ226" s="95"/>
      <c r="CPA226" s="95"/>
      <c r="CPB226" s="95"/>
      <c r="CPC226" s="95"/>
      <c r="CPD226" s="95"/>
      <c r="CPE226" s="95"/>
      <c r="CPF226" s="95"/>
      <c r="CPG226" s="95"/>
      <c r="CPH226" s="95"/>
      <c r="CPI226" s="95"/>
      <c r="CPJ226" s="95"/>
      <c r="CPK226" s="95"/>
      <c r="CPL226" s="95"/>
      <c r="CPM226" s="95"/>
      <c r="CPN226" s="95"/>
      <c r="CPO226" s="95"/>
      <c r="CPP226" s="95"/>
      <c r="CPQ226" s="95"/>
      <c r="CPR226" s="95"/>
      <c r="CPS226" s="95"/>
      <c r="CPT226" s="95"/>
      <c r="CPU226" s="95"/>
      <c r="CPV226" s="95"/>
      <c r="CPW226" s="95"/>
      <c r="CPX226" s="95"/>
      <c r="CPY226" s="95"/>
      <c r="CPZ226" s="95"/>
      <c r="CQA226" s="95"/>
      <c r="CQB226" s="95"/>
      <c r="CQC226" s="95"/>
      <c r="CQD226" s="95"/>
      <c r="CQE226" s="95"/>
      <c r="CQF226" s="95"/>
      <c r="CQG226" s="95"/>
      <c r="CQH226" s="95"/>
      <c r="CQI226" s="95"/>
      <c r="CQJ226" s="95"/>
      <c r="CQK226" s="95"/>
      <c r="CQL226" s="95"/>
      <c r="CQM226" s="95"/>
      <c r="CQN226" s="95"/>
      <c r="CQO226" s="95"/>
      <c r="CQP226" s="95"/>
      <c r="CQQ226" s="95"/>
      <c r="CQR226" s="95"/>
      <c r="CQS226" s="95"/>
      <c r="CQT226" s="95"/>
      <c r="CQU226" s="95"/>
      <c r="CQV226" s="95"/>
      <c r="CQW226" s="95"/>
      <c r="CQX226" s="95"/>
      <c r="CQY226" s="95"/>
      <c r="CQZ226" s="95"/>
      <c r="CRA226" s="95"/>
      <c r="CRB226" s="95"/>
      <c r="CRC226" s="95"/>
      <c r="CRD226" s="95"/>
      <c r="CRE226" s="95"/>
      <c r="CRF226" s="95"/>
      <c r="CRG226" s="95"/>
      <c r="CRH226" s="95"/>
      <c r="CRI226" s="95"/>
      <c r="CRJ226" s="95"/>
      <c r="CRK226" s="95"/>
      <c r="CRL226" s="95"/>
      <c r="CRM226" s="95"/>
      <c r="CRN226" s="95"/>
      <c r="CRO226" s="95"/>
      <c r="CRP226" s="95"/>
      <c r="CRQ226" s="95"/>
      <c r="CRR226" s="95"/>
      <c r="CRS226" s="95"/>
      <c r="CRT226" s="95"/>
      <c r="CRU226" s="95"/>
      <c r="CRV226" s="95"/>
      <c r="CRW226" s="95"/>
      <c r="CRX226" s="95"/>
      <c r="CRY226" s="95"/>
      <c r="CRZ226" s="95"/>
      <c r="CSA226" s="95"/>
      <c r="CSB226" s="95"/>
      <c r="CSC226" s="95"/>
      <c r="CSD226" s="95"/>
      <c r="CSE226" s="95"/>
      <c r="CSF226" s="95"/>
      <c r="CSG226" s="95"/>
      <c r="CSH226" s="95"/>
      <c r="CSI226" s="95"/>
      <c r="CSJ226" s="95"/>
      <c r="CSK226" s="95"/>
      <c r="CSL226" s="95"/>
      <c r="CSM226" s="95"/>
      <c r="CSN226" s="95"/>
      <c r="CSO226" s="95"/>
      <c r="CSP226" s="95"/>
      <c r="CSQ226" s="95"/>
      <c r="CSR226" s="95"/>
      <c r="CSS226" s="95"/>
      <c r="CST226" s="95"/>
      <c r="CSU226" s="95"/>
      <c r="CSV226" s="95"/>
      <c r="CSW226" s="95"/>
      <c r="CSX226" s="95"/>
      <c r="CSY226" s="95"/>
      <c r="CSZ226" s="95"/>
      <c r="CTA226" s="95"/>
      <c r="CTB226" s="95"/>
      <c r="CTC226" s="95"/>
      <c r="CTD226" s="95"/>
      <c r="CTE226" s="95"/>
      <c r="CTF226" s="95"/>
      <c r="CTG226" s="95"/>
      <c r="CTH226" s="95"/>
      <c r="CTI226" s="95"/>
      <c r="CTJ226" s="95"/>
      <c r="CTK226" s="95"/>
      <c r="CTL226" s="95"/>
      <c r="CTM226" s="95"/>
      <c r="CTN226" s="95"/>
      <c r="CTO226" s="95"/>
      <c r="CTP226" s="95"/>
      <c r="CTQ226" s="95"/>
      <c r="CTR226" s="95"/>
      <c r="CTS226" s="95"/>
      <c r="CTT226" s="95"/>
      <c r="CTU226" s="95"/>
      <c r="CTV226" s="95"/>
      <c r="CTW226" s="95"/>
      <c r="CTX226" s="95"/>
      <c r="CTY226" s="95"/>
      <c r="CTZ226" s="95"/>
      <c r="CUA226" s="95"/>
      <c r="CUB226" s="95"/>
      <c r="CUC226" s="95"/>
      <c r="CUD226" s="95"/>
      <c r="CUE226" s="95"/>
      <c r="CUF226" s="95"/>
      <c r="CUG226" s="95"/>
      <c r="CUH226" s="95"/>
      <c r="CUI226" s="95"/>
      <c r="CUJ226" s="95"/>
      <c r="CUK226" s="95"/>
      <c r="CUL226" s="95"/>
      <c r="CUM226" s="95"/>
      <c r="CUN226" s="95"/>
      <c r="CUO226" s="95"/>
      <c r="CUP226" s="95"/>
      <c r="CUQ226" s="95"/>
      <c r="CUR226" s="95"/>
      <c r="CUS226" s="95"/>
      <c r="CUT226" s="95"/>
      <c r="CUU226" s="95"/>
      <c r="CUV226" s="95"/>
      <c r="CUW226" s="95"/>
      <c r="CUX226" s="95"/>
      <c r="CUY226" s="95"/>
      <c r="CUZ226" s="95"/>
      <c r="CVA226" s="95"/>
      <c r="CVB226" s="95"/>
      <c r="CVC226" s="95"/>
      <c r="CVD226" s="95"/>
      <c r="CVE226" s="95"/>
      <c r="CVF226" s="95"/>
      <c r="CVG226" s="95"/>
      <c r="CVH226" s="95"/>
      <c r="CVI226" s="95"/>
      <c r="CVJ226" s="95"/>
      <c r="CVK226" s="95"/>
      <c r="CVL226" s="95"/>
      <c r="CVM226" s="95"/>
      <c r="CVN226" s="95"/>
      <c r="CVO226" s="95"/>
      <c r="CVP226" s="95"/>
      <c r="CVQ226" s="95"/>
      <c r="CVR226" s="95"/>
      <c r="CVS226" s="95"/>
      <c r="CVT226" s="95"/>
      <c r="CVU226" s="95"/>
      <c r="CVV226" s="95"/>
      <c r="CVW226" s="95"/>
      <c r="CVX226" s="95"/>
      <c r="CVY226" s="95"/>
      <c r="CVZ226" s="95"/>
      <c r="CWA226" s="95"/>
      <c r="CWB226" s="95"/>
      <c r="CWC226" s="95"/>
      <c r="CWD226" s="95"/>
      <c r="CWE226" s="95"/>
      <c r="CWF226" s="95"/>
      <c r="CWG226" s="95"/>
      <c r="CWH226" s="95"/>
      <c r="CWI226" s="95"/>
      <c r="CWJ226" s="95"/>
      <c r="CWK226" s="95"/>
      <c r="CWL226" s="95"/>
      <c r="CWM226" s="95"/>
      <c r="CWN226" s="95"/>
      <c r="CWO226" s="95"/>
      <c r="CWP226" s="95"/>
      <c r="CWQ226" s="95"/>
      <c r="CWR226" s="95"/>
      <c r="CWS226" s="95"/>
      <c r="CWT226" s="95"/>
      <c r="CWU226" s="95"/>
      <c r="CWV226" s="95"/>
      <c r="CWW226" s="95"/>
      <c r="CWX226" s="95"/>
      <c r="CWY226" s="95"/>
      <c r="CWZ226" s="95"/>
      <c r="CXA226" s="95"/>
      <c r="CXB226" s="95"/>
      <c r="CXC226" s="95"/>
      <c r="CXD226" s="95"/>
      <c r="CXE226" s="95"/>
      <c r="CXF226" s="95"/>
      <c r="CXG226" s="95"/>
      <c r="CXH226" s="95"/>
      <c r="CXI226" s="95"/>
      <c r="CXJ226" s="95"/>
      <c r="CXK226" s="95"/>
      <c r="CXL226" s="95"/>
      <c r="CXM226" s="95"/>
      <c r="CXN226" s="95"/>
      <c r="CXO226" s="95"/>
      <c r="CXP226" s="95"/>
      <c r="CXQ226" s="95"/>
      <c r="CXR226" s="95"/>
      <c r="CXS226" s="95"/>
      <c r="CXT226" s="95"/>
      <c r="CXU226" s="95"/>
      <c r="CXV226" s="95"/>
      <c r="CXW226" s="95"/>
      <c r="CXX226" s="95"/>
      <c r="CXY226" s="95"/>
      <c r="CXZ226" s="95"/>
      <c r="CYA226" s="95"/>
      <c r="CYB226" s="95"/>
      <c r="CYC226" s="95"/>
      <c r="CYD226" s="95"/>
      <c r="CYE226" s="95"/>
      <c r="CYF226" s="95"/>
      <c r="CYG226" s="95"/>
      <c r="CYH226" s="95"/>
      <c r="CYI226" s="95"/>
      <c r="CYJ226" s="95"/>
      <c r="CYK226" s="95"/>
      <c r="CYL226" s="95"/>
      <c r="CYM226" s="95"/>
      <c r="CYN226" s="95"/>
      <c r="CYO226" s="95"/>
      <c r="CYP226" s="95"/>
      <c r="CYQ226" s="95"/>
      <c r="CYR226" s="95"/>
      <c r="CYS226" s="95"/>
      <c r="CYT226" s="95"/>
      <c r="CYU226" s="95"/>
      <c r="CYV226" s="95"/>
      <c r="CYW226" s="95"/>
      <c r="CYX226" s="95"/>
      <c r="CYY226" s="95"/>
      <c r="CYZ226" s="95"/>
      <c r="CZA226" s="95"/>
      <c r="CZB226" s="95"/>
      <c r="CZC226" s="95"/>
      <c r="CZD226" s="95"/>
      <c r="CZE226" s="95"/>
      <c r="CZF226" s="95"/>
      <c r="CZG226" s="95"/>
      <c r="CZH226" s="95"/>
      <c r="CZI226" s="95"/>
      <c r="CZJ226" s="95"/>
      <c r="CZK226" s="95"/>
      <c r="CZL226" s="95"/>
      <c r="CZM226" s="95"/>
      <c r="CZN226" s="95"/>
      <c r="CZO226" s="95"/>
      <c r="CZP226" s="95"/>
      <c r="CZQ226" s="95"/>
      <c r="CZR226" s="95"/>
      <c r="CZS226" s="95"/>
      <c r="CZT226" s="95"/>
      <c r="CZU226" s="95"/>
      <c r="CZV226" s="95"/>
      <c r="CZW226" s="95"/>
      <c r="CZX226" s="95"/>
      <c r="CZY226" s="95"/>
      <c r="CZZ226" s="95"/>
      <c r="DAA226" s="95"/>
      <c r="DAB226" s="95"/>
      <c r="DAC226" s="95"/>
      <c r="DAD226" s="95"/>
      <c r="DAE226" s="95"/>
      <c r="DAF226" s="95"/>
      <c r="DAG226" s="95"/>
      <c r="DAH226" s="95"/>
      <c r="DAI226" s="95"/>
      <c r="DAJ226" s="95"/>
      <c r="DAK226" s="95"/>
      <c r="DAL226" s="95"/>
      <c r="DAM226" s="95"/>
      <c r="DAN226" s="95"/>
      <c r="DAO226" s="95"/>
      <c r="DAP226" s="95"/>
      <c r="DAQ226" s="95"/>
      <c r="DAR226" s="95"/>
      <c r="DAS226" s="95"/>
      <c r="DAT226" s="95"/>
      <c r="DAU226" s="95"/>
      <c r="DAV226" s="95"/>
      <c r="DAW226" s="95"/>
      <c r="DAX226" s="95"/>
      <c r="DAY226" s="95"/>
      <c r="DAZ226" s="95"/>
      <c r="DBA226" s="95"/>
      <c r="DBB226" s="95"/>
      <c r="DBC226" s="95"/>
      <c r="DBD226" s="95"/>
      <c r="DBE226" s="95"/>
      <c r="DBF226" s="95"/>
      <c r="DBG226" s="95"/>
      <c r="DBH226" s="95"/>
      <c r="DBI226" s="95"/>
      <c r="DBJ226" s="95"/>
      <c r="DBK226" s="95"/>
      <c r="DBL226" s="95"/>
      <c r="DBM226" s="95"/>
      <c r="DBN226" s="95"/>
      <c r="DBO226" s="95"/>
      <c r="DBP226" s="95"/>
      <c r="DBQ226" s="95"/>
      <c r="DBR226" s="95"/>
      <c r="DBS226" s="95"/>
      <c r="DBT226" s="95"/>
      <c r="DBU226" s="95"/>
      <c r="DBV226" s="95"/>
      <c r="DBW226" s="95"/>
      <c r="DBX226" s="95"/>
      <c r="DBY226" s="95"/>
      <c r="DBZ226" s="95"/>
      <c r="DCA226" s="95"/>
      <c r="DCB226" s="95"/>
      <c r="DCC226" s="95"/>
      <c r="DCD226" s="95"/>
      <c r="DCE226" s="95"/>
      <c r="DCF226" s="95"/>
      <c r="DCG226" s="95"/>
      <c r="DCH226" s="95"/>
      <c r="DCI226" s="95"/>
      <c r="DCJ226" s="95"/>
      <c r="DCK226" s="95"/>
      <c r="DCL226" s="95"/>
      <c r="DCM226" s="95"/>
      <c r="DCN226" s="95"/>
      <c r="DCO226" s="95"/>
      <c r="DCP226" s="95"/>
      <c r="DCQ226" s="95"/>
      <c r="DCR226" s="95"/>
      <c r="DCS226" s="95"/>
      <c r="DCT226" s="95"/>
      <c r="DCU226" s="95"/>
      <c r="DCV226" s="95"/>
      <c r="DCW226" s="95"/>
      <c r="DCX226" s="95"/>
      <c r="DCY226" s="95"/>
      <c r="DCZ226" s="95"/>
      <c r="DDA226" s="95"/>
      <c r="DDB226" s="95"/>
      <c r="DDC226" s="95"/>
      <c r="DDD226" s="95"/>
      <c r="DDE226" s="95"/>
      <c r="DDF226" s="95"/>
      <c r="DDG226" s="95"/>
      <c r="DDH226" s="95"/>
      <c r="DDI226" s="95"/>
      <c r="DDJ226" s="95"/>
      <c r="DDK226" s="95"/>
      <c r="DDL226" s="95"/>
      <c r="DDM226" s="95"/>
      <c r="DDN226" s="95"/>
      <c r="DDO226" s="95"/>
      <c r="DDP226" s="95"/>
      <c r="DDQ226" s="95"/>
      <c r="DDR226" s="95"/>
      <c r="DDS226" s="95"/>
      <c r="DDT226" s="95"/>
      <c r="DDU226" s="95"/>
      <c r="DDV226" s="95"/>
      <c r="DDW226" s="95"/>
      <c r="DDX226" s="95"/>
      <c r="DDY226" s="95"/>
      <c r="DDZ226" s="95"/>
      <c r="DEA226" s="95"/>
      <c r="DEB226" s="95"/>
      <c r="DEC226" s="95"/>
      <c r="DED226" s="95"/>
      <c r="DEE226" s="95"/>
      <c r="DEF226" s="95"/>
      <c r="DEG226" s="95"/>
      <c r="DEH226" s="95"/>
      <c r="DEI226" s="95"/>
      <c r="DEJ226" s="95"/>
      <c r="DEK226" s="95"/>
      <c r="DEL226" s="95"/>
      <c r="DEM226" s="95"/>
      <c r="DEN226" s="95"/>
      <c r="DEO226" s="95"/>
      <c r="DEP226" s="95"/>
      <c r="DEQ226" s="95"/>
      <c r="DER226" s="95"/>
      <c r="DES226" s="95"/>
      <c r="DET226" s="95"/>
      <c r="DEU226" s="95"/>
      <c r="DEV226" s="95"/>
      <c r="DEW226" s="95"/>
      <c r="DEX226" s="95"/>
      <c r="DEY226" s="95"/>
      <c r="DEZ226" s="95"/>
      <c r="DFA226" s="95"/>
      <c r="DFB226" s="95"/>
      <c r="DFC226" s="95"/>
      <c r="DFD226" s="95"/>
      <c r="DFE226" s="95"/>
      <c r="DFF226" s="95"/>
      <c r="DFG226" s="95"/>
      <c r="DFH226" s="95"/>
      <c r="DFI226" s="95"/>
      <c r="DFJ226" s="95"/>
      <c r="DFK226" s="95"/>
      <c r="DFL226" s="95"/>
      <c r="DFM226" s="95"/>
      <c r="DFN226" s="95"/>
      <c r="DFO226" s="95"/>
      <c r="DFP226" s="95"/>
      <c r="DFQ226" s="95"/>
      <c r="DFR226" s="95"/>
      <c r="DFS226" s="95"/>
      <c r="DFT226" s="95"/>
      <c r="DFU226" s="95"/>
      <c r="DFV226" s="95"/>
      <c r="DFW226" s="95"/>
      <c r="DFX226" s="95"/>
      <c r="DFY226" s="95"/>
      <c r="DFZ226" s="95"/>
      <c r="DGA226" s="95"/>
      <c r="DGB226" s="95"/>
      <c r="DGC226" s="95"/>
      <c r="DGD226" s="95"/>
      <c r="DGE226" s="95"/>
      <c r="DGF226" s="95"/>
      <c r="DGG226" s="95"/>
      <c r="DGH226" s="95"/>
      <c r="DGI226" s="95"/>
      <c r="DGJ226" s="95"/>
      <c r="DGK226" s="95"/>
      <c r="DGL226" s="95"/>
      <c r="DGM226" s="95"/>
      <c r="DGN226" s="95"/>
      <c r="DGO226" s="95"/>
      <c r="DGP226" s="95"/>
      <c r="DGQ226" s="95"/>
      <c r="DGR226" s="95"/>
      <c r="DGS226" s="95"/>
      <c r="DGT226" s="95"/>
      <c r="DGU226" s="95"/>
      <c r="DGV226" s="95"/>
      <c r="DGW226" s="95"/>
      <c r="DGX226" s="95"/>
      <c r="DGY226" s="95"/>
      <c r="DGZ226" s="95"/>
      <c r="DHA226" s="95"/>
      <c r="DHB226" s="95"/>
      <c r="DHC226" s="95"/>
      <c r="DHD226" s="95"/>
      <c r="DHE226" s="95"/>
      <c r="DHF226" s="95"/>
      <c r="DHG226" s="95"/>
      <c r="DHH226" s="95"/>
      <c r="DHI226" s="95"/>
      <c r="DHJ226" s="95"/>
      <c r="DHK226" s="95"/>
      <c r="DHL226" s="95"/>
      <c r="DHM226" s="95"/>
      <c r="DHN226" s="95"/>
      <c r="DHO226" s="95"/>
      <c r="DHP226" s="95"/>
      <c r="DHQ226" s="95"/>
      <c r="DHR226" s="95"/>
      <c r="DHS226" s="95"/>
      <c r="DHT226" s="95"/>
      <c r="DHU226" s="95"/>
      <c r="DHV226" s="95"/>
      <c r="DHW226" s="95"/>
      <c r="DHX226" s="95"/>
      <c r="DHY226" s="95"/>
      <c r="DHZ226" s="95"/>
      <c r="DIA226" s="95"/>
      <c r="DIB226" s="95"/>
      <c r="DIC226" s="95"/>
      <c r="DID226" s="95"/>
      <c r="DIE226" s="95"/>
      <c r="DIF226" s="95"/>
      <c r="DIG226" s="95"/>
      <c r="DIH226" s="95"/>
      <c r="DII226" s="95"/>
      <c r="DIJ226" s="95"/>
      <c r="DIK226" s="95"/>
      <c r="DIL226" s="95"/>
      <c r="DIM226" s="95"/>
      <c r="DIN226" s="95"/>
      <c r="DIO226" s="95"/>
      <c r="DIP226" s="95"/>
      <c r="DIQ226" s="95"/>
      <c r="DIR226" s="95"/>
      <c r="DIS226" s="95"/>
      <c r="DIT226" s="95"/>
      <c r="DIU226" s="95"/>
      <c r="DIV226" s="95"/>
      <c r="DIW226" s="95"/>
      <c r="DIX226" s="95"/>
      <c r="DIY226" s="95"/>
      <c r="DIZ226" s="95"/>
      <c r="DJA226" s="95"/>
      <c r="DJB226" s="95"/>
      <c r="DJC226" s="95"/>
      <c r="DJD226" s="95"/>
      <c r="DJE226" s="95"/>
      <c r="DJF226" s="95"/>
      <c r="DJG226" s="95"/>
      <c r="DJH226" s="95"/>
      <c r="DJI226" s="95"/>
      <c r="DJJ226" s="95"/>
      <c r="DJK226" s="95"/>
      <c r="DJL226" s="95"/>
      <c r="DJM226" s="95"/>
      <c r="DJN226" s="95"/>
      <c r="DJO226" s="95"/>
      <c r="DJP226" s="95"/>
      <c r="DJQ226" s="95"/>
      <c r="DJR226" s="95"/>
      <c r="DJS226" s="95"/>
      <c r="DJT226" s="95"/>
      <c r="DJU226" s="95"/>
      <c r="DJV226" s="95"/>
      <c r="DJW226" s="95"/>
      <c r="DJX226" s="95"/>
      <c r="DJY226" s="95"/>
      <c r="DJZ226" s="95"/>
      <c r="DKA226" s="95"/>
      <c r="DKB226" s="95"/>
      <c r="DKC226" s="95"/>
      <c r="DKD226" s="95"/>
      <c r="DKE226" s="95"/>
      <c r="DKF226" s="95"/>
      <c r="DKG226" s="95"/>
      <c r="DKH226" s="95"/>
      <c r="DKI226" s="95"/>
      <c r="DKJ226" s="95"/>
      <c r="DKK226" s="95"/>
      <c r="DKL226" s="95"/>
      <c r="DKM226" s="95"/>
      <c r="DKN226" s="95"/>
      <c r="DKO226" s="95"/>
      <c r="DKP226" s="95"/>
      <c r="DKQ226" s="95"/>
      <c r="DKR226" s="95"/>
      <c r="DKS226" s="95"/>
      <c r="DKT226" s="95"/>
      <c r="DKU226" s="95"/>
      <c r="DKV226" s="95"/>
      <c r="DKW226" s="95"/>
      <c r="DKX226" s="95"/>
      <c r="DKY226" s="95"/>
      <c r="DKZ226" s="95"/>
      <c r="DLA226" s="95"/>
      <c r="DLB226" s="95"/>
      <c r="DLC226" s="95"/>
      <c r="DLD226" s="95"/>
      <c r="DLE226" s="95"/>
      <c r="DLF226" s="95"/>
      <c r="DLG226" s="95"/>
      <c r="DLH226" s="95"/>
      <c r="DLI226" s="95"/>
      <c r="DLJ226" s="95"/>
      <c r="DLK226" s="95"/>
      <c r="DLL226" s="95"/>
      <c r="DLM226" s="95"/>
      <c r="DLN226" s="95"/>
      <c r="DLO226" s="95"/>
      <c r="DLP226" s="95"/>
      <c r="DLQ226" s="95"/>
      <c r="DLR226" s="95"/>
      <c r="DLS226" s="95"/>
      <c r="DLT226" s="95"/>
      <c r="DLU226" s="95"/>
      <c r="DLV226" s="95"/>
      <c r="DLW226" s="95"/>
      <c r="DLX226" s="95"/>
      <c r="DLY226" s="95"/>
      <c r="DLZ226" s="95"/>
      <c r="DMA226" s="95"/>
      <c r="DMB226" s="95"/>
      <c r="DMC226" s="95"/>
      <c r="DMD226" s="95"/>
      <c r="DME226" s="95"/>
      <c r="DMF226" s="95"/>
      <c r="DMG226" s="95"/>
      <c r="DMH226" s="95"/>
      <c r="DMI226" s="95"/>
      <c r="DMJ226" s="95"/>
      <c r="DMK226" s="95"/>
      <c r="DML226" s="95"/>
      <c r="DMM226" s="95"/>
      <c r="DMN226" s="95"/>
      <c r="DMO226" s="95"/>
      <c r="DMP226" s="95"/>
      <c r="DMQ226" s="95"/>
      <c r="DMR226" s="95"/>
      <c r="DMS226" s="95"/>
      <c r="DMT226" s="95"/>
      <c r="DMU226" s="95"/>
      <c r="DMV226" s="95"/>
      <c r="DMW226" s="95"/>
      <c r="DMX226" s="95"/>
      <c r="DMY226" s="95"/>
      <c r="DMZ226" s="95"/>
      <c r="DNA226" s="95"/>
      <c r="DNB226" s="95"/>
      <c r="DNC226" s="95"/>
      <c r="DND226" s="95"/>
      <c r="DNE226" s="95"/>
      <c r="DNF226" s="95"/>
      <c r="DNG226" s="95"/>
      <c r="DNH226" s="95"/>
      <c r="DNI226" s="95"/>
      <c r="DNJ226" s="95"/>
      <c r="DNK226" s="95"/>
      <c r="DNL226" s="95"/>
      <c r="DNM226" s="95"/>
      <c r="DNN226" s="95"/>
      <c r="DNO226" s="95"/>
      <c r="DNP226" s="95"/>
      <c r="DNQ226" s="95"/>
      <c r="DNR226" s="95"/>
      <c r="DNS226" s="95"/>
      <c r="DNT226" s="95"/>
      <c r="DNU226" s="95"/>
      <c r="DNV226" s="95"/>
      <c r="DNW226" s="95"/>
      <c r="DNX226" s="95"/>
      <c r="DNY226" s="95"/>
      <c r="DNZ226" s="95"/>
      <c r="DOA226" s="95"/>
      <c r="DOB226" s="95"/>
      <c r="DOC226" s="95"/>
      <c r="DOD226" s="95"/>
      <c r="DOE226" s="95"/>
      <c r="DOF226" s="95"/>
      <c r="DOG226" s="95"/>
      <c r="DOH226" s="95"/>
      <c r="DOI226" s="95"/>
      <c r="DOJ226" s="95"/>
      <c r="DOK226" s="95"/>
      <c r="DOL226" s="95"/>
      <c r="DOM226" s="95"/>
      <c r="DON226" s="95"/>
      <c r="DOO226" s="95"/>
      <c r="DOP226" s="95"/>
      <c r="DOQ226" s="95"/>
      <c r="DOR226" s="95"/>
      <c r="DOS226" s="95"/>
      <c r="DOT226" s="95"/>
      <c r="DOU226" s="95"/>
      <c r="DOV226" s="95"/>
      <c r="DOW226" s="95"/>
      <c r="DOX226" s="95"/>
      <c r="DOY226" s="95"/>
      <c r="DOZ226" s="95"/>
      <c r="DPA226" s="95"/>
      <c r="DPB226" s="95"/>
      <c r="DPC226" s="95"/>
      <c r="DPD226" s="95"/>
      <c r="DPE226" s="95"/>
      <c r="DPF226" s="95"/>
      <c r="DPG226" s="95"/>
      <c r="DPH226" s="95"/>
      <c r="DPI226" s="95"/>
      <c r="DPJ226" s="95"/>
      <c r="DPK226" s="95"/>
      <c r="DPL226" s="95"/>
      <c r="DPM226" s="95"/>
      <c r="DPN226" s="95"/>
      <c r="DPO226" s="95"/>
      <c r="DPP226" s="95"/>
      <c r="DPQ226" s="95"/>
      <c r="DPR226" s="95"/>
      <c r="DPS226" s="95"/>
      <c r="DPT226" s="95"/>
      <c r="DPU226" s="95"/>
      <c r="DPV226" s="95"/>
      <c r="DPW226" s="95"/>
      <c r="DPX226" s="95"/>
      <c r="DPY226" s="95"/>
      <c r="DPZ226" s="95"/>
      <c r="DQA226" s="95"/>
      <c r="DQB226" s="95"/>
      <c r="DQC226" s="95"/>
      <c r="DQD226" s="95"/>
      <c r="DQE226" s="95"/>
      <c r="DQF226" s="95"/>
      <c r="DQG226" s="95"/>
      <c r="DQH226" s="95"/>
      <c r="DQI226" s="95"/>
      <c r="DQJ226" s="95"/>
      <c r="DQK226" s="95"/>
      <c r="DQL226" s="95"/>
      <c r="DQM226" s="95"/>
      <c r="DQN226" s="95"/>
      <c r="DQO226" s="95"/>
      <c r="DQP226" s="95"/>
      <c r="DQQ226" s="95"/>
      <c r="DQR226" s="95"/>
      <c r="DQS226" s="95"/>
      <c r="DQT226" s="95"/>
      <c r="DQU226" s="95"/>
      <c r="DQV226" s="95"/>
      <c r="DQW226" s="95"/>
      <c r="DQX226" s="95"/>
      <c r="DQY226" s="95"/>
      <c r="DQZ226" s="95"/>
      <c r="DRA226" s="95"/>
      <c r="DRB226" s="95"/>
      <c r="DRC226" s="95"/>
      <c r="DRD226" s="95"/>
      <c r="DRE226" s="95"/>
      <c r="DRF226" s="95"/>
      <c r="DRG226" s="95"/>
      <c r="DRH226" s="95"/>
      <c r="DRI226" s="95"/>
      <c r="DRJ226" s="95"/>
      <c r="DRK226" s="95"/>
      <c r="DRL226" s="95"/>
      <c r="DRM226" s="95"/>
      <c r="DRN226" s="95"/>
      <c r="DRO226" s="95"/>
      <c r="DRP226" s="95"/>
      <c r="DRQ226" s="95"/>
      <c r="DRR226" s="95"/>
      <c r="DRS226" s="95"/>
      <c r="DRT226" s="95"/>
      <c r="DRU226" s="95"/>
      <c r="DRV226" s="95"/>
      <c r="DRW226" s="95"/>
      <c r="DRX226" s="95"/>
      <c r="DRY226" s="95"/>
      <c r="DRZ226" s="95"/>
      <c r="DSA226" s="95"/>
      <c r="DSB226" s="95"/>
      <c r="DSC226" s="95"/>
      <c r="DSD226" s="95"/>
      <c r="DSE226" s="95"/>
      <c r="DSF226" s="95"/>
      <c r="DSG226" s="95"/>
      <c r="DSH226" s="95"/>
      <c r="DSI226" s="95"/>
      <c r="DSJ226" s="95"/>
      <c r="DSK226" s="95"/>
      <c r="DSL226" s="95"/>
      <c r="DSM226" s="95"/>
      <c r="DSN226" s="95"/>
      <c r="DSO226" s="95"/>
      <c r="DSP226" s="95"/>
      <c r="DSQ226" s="95"/>
      <c r="DSR226" s="95"/>
      <c r="DSS226" s="95"/>
      <c r="DST226" s="95"/>
      <c r="DSU226" s="95"/>
      <c r="DSV226" s="95"/>
      <c r="DSW226" s="95"/>
      <c r="DSX226" s="95"/>
      <c r="DSY226" s="95"/>
      <c r="DSZ226" s="95"/>
      <c r="DTA226" s="95"/>
      <c r="DTB226" s="95"/>
      <c r="DTC226" s="95"/>
      <c r="DTD226" s="95"/>
      <c r="DTE226" s="95"/>
      <c r="DTF226" s="95"/>
      <c r="DTG226" s="95"/>
      <c r="DTH226" s="95"/>
      <c r="DTI226" s="95"/>
      <c r="DTJ226" s="95"/>
      <c r="DTK226" s="95"/>
      <c r="DTL226" s="95"/>
      <c r="DTM226" s="95"/>
      <c r="DTN226" s="95"/>
      <c r="DTO226" s="95"/>
      <c r="DTP226" s="95"/>
      <c r="DTQ226" s="95"/>
      <c r="DTR226" s="95"/>
      <c r="DTS226" s="95"/>
      <c r="DTT226" s="95"/>
      <c r="DTU226" s="95"/>
      <c r="DTV226" s="95"/>
      <c r="DTW226" s="95"/>
      <c r="DTX226" s="95"/>
      <c r="DTY226" s="95"/>
      <c r="DTZ226" s="95"/>
      <c r="DUA226" s="95"/>
      <c r="DUB226" s="95"/>
      <c r="DUC226" s="95"/>
      <c r="DUD226" s="95"/>
      <c r="DUE226" s="95"/>
      <c r="DUF226" s="95"/>
      <c r="DUG226" s="95"/>
      <c r="DUH226" s="95"/>
      <c r="DUI226" s="95"/>
      <c r="DUJ226" s="95"/>
      <c r="DUK226" s="95"/>
      <c r="DUL226" s="95"/>
      <c r="DUM226" s="95"/>
      <c r="DUN226" s="95"/>
      <c r="DUO226" s="95"/>
      <c r="DUP226" s="95"/>
      <c r="DUQ226" s="95"/>
      <c r="DUR226" s="95"/>
      <c r="DUS226" s="95"/>
      <c r="DUT226" s="95"/>
      <c r="DUU226" s="95"/>
      <c r="DUV226" s="95"/>
      <c r="DUW226" s="95"/>
      <c r="DUX226" s="95"/>
      <c r="DUY226" s="95"/>
      <c r="DUZ226" s="95"/>
      <c r="DVA226" s="95"/>
      <c r="DVB226" s="95"/>
      <c r="DVC226" s="95"/>
      <c r="DVD226" s="95"/>
      <c r="DVE226" s="95"/>
      <c r="DVF226" s="95"/>
      <c r="DVG226" s="95"/>
      <c r="DVH226" s="95"/>
      <c r="DVI226" s="95"/>
      <c r="DVJ226" s="95"/>
      <c r="DVK226" s="95"/>
      <c r="DVL226" s="95"/>
      <c r="DVM226" s="95"/>
      <c r="DVN226" s="95"/>
      <c r="DVO226" s="95"/>
      <c r="DVP226" s="95"/>
      <c r="DVQ226" s="95"/>
      <c r="DVR226" s="95"/>
      <c r="DVS226" s="95"/>
      <c r="DVT226" s="95"/>
      <c r="DVU226" s="95"/>
      <c r="DVV226" s="95"/>
      <c r="DVW226" s="95"/>
      <c r="DVX226" s="95"/>
      <c r="DVY226" s="95"/>
      <c r="DVZ226" s="95"/>
      <c r="DWA226" s="95"/>
      <c r="DWB226" s="95"/>
      <c r="DWC226" s="95"/>
      <c r="DWD226" s="95"/>
      <c r="DWE226" s="95"/>
      <c r="DWF226" s="95"/>
      <c r="DWG226" s="95"/>
      <c r="DWH226" s="95"/>
      <c r="DWI226" s="95"/>
      <c r="DWJ226" s="95"/>
      <c r="DWK226" s="95"/>
      <c r="DWL226" s="95"/>
      <c r="DWM226" s="95"/>
      <c r="DWN226" s="95"/>
      <c r="DWO226" s="95"/>
      <c r="DWP226" s="95"/>
      <c r="DWQ226" s="95"/>
      <c r="DWR226" s="95"/>
      <c r="DWS226" s="95"/>
      <c r="DWT226" s="95"/>
      <c r="DWU226" s="95"/>
      <c r="DWV226" s="95"/>
      <c r="DWW226" s="95"/>
      <c r="DWX226" s="95"/>
      <c r="DWY226" s="95"/>
      <c r="DWZ226" s="95"/>
      <c r="DXA226" s="95"/>
      <c r="DXB226" s="95"/>
      <c r="DXC226" s="95"/>
      <c r="DXD226" s="95"/>
      <c r="DXE226" s="95"/>
      <c r="DXF226" s="95"/>
      <c r="DXG226" s="95"/>
      <c r="DXH226" s="95"/>
      <c r="DXI226" s="95"/>
      <c r="DXJ226" s="95"/>
      <c r="DXK226" s="95"/>
      <c r="DXL226" s="95"/>
      <c r="DXM226" s="95"/>
      <c r="DXN226" s="95"/>
      <c r="DXO226" s="95"/>
      <c r="DXP226" s="95"/>
      <c r="DXQ226" s="95"/>
      <c r="DXR226" s="95"/>
      <c r="DXS226" s="95"/>
      <c r="DXT226" s="95"/>
      <c r="DXU226" s="95"/>
      <c r="DXV226" s="95"/>
      <c r="DXW226" s="95"/>
      <c r="DXX226" s="95"/>
      <c r="DXY226" s="95"/>
      <c r="DXZ226" s="95"/>
      <c r="DYA226" s="95"/>
      <c r="DYB226" s="95"/>
      <c r="DYC226" s="95"/>
      <c r="DYD226" s="95"/>
      <c r="DYE226" s="95"/>
      <c r="DYF226" s="95"/>
      <c r="DYG226" s="95"/>
      <c r="DYH226" s="95"/>
      <c r="DYI226" s="95"/>
      <c r="DYJ226" s="95"/>
      <c r="DYK226" s="95"/>
      <c r="DYL226" s="95"/>
      <c r="DYM226" s="95"/>
      <c r="DYN226" s="95"/>
      <c r="DYO226" s="95"/>
      <c r="DYP226" s="95"/>
      <c r="DYQ226" s="95"/>
      <c r="DYR226" s="95"/>
      <c r="DYS226" s="95"/>
      <c r="DYT226" s="95"/>
      <c r="DYU226" s="95"/>
      <c r="DYV226" s="95"/>
      <c r="DYW226" s="95"/>
      <c r="DYX226" s="95"/>
      <c r="DYY226" s="95"/>
      <c r="DYZ226" s="95"/>
      <c r="DZA226" s="95"/>
      <c r="DZB226" s="95"/>
      <c r="DZC226" s="95"/>
      <c r="DZD226" s="95"/>
      <c r="DZE226" s="95"/>
      <c r="DZF226" s="95"/>
      <c r="DZG226" s="95"/>
      <c r="DZH226" s="95"/>
      <c r="DZI226" s="95"/>
      <c r="DZJ226" s="95"/>
      <c r="DZK226" s="95"/>
      <c r="DZL226" s="95"/>
      <c r="DZM226" s="95"/>
      <c r="DZN226" s="95"/>
      <c r="DZO226" s="95"/>
      <c r="DZP226" s="95"/>
      <c r="DZQ226" s="95"/>
      <c r="DZR226" s="95"/>
      <c r="DZS226" s="95"/>
      <c r="DZT226" s="95"/>
      <c r="DZU226" s="95"/>
      <c r="DZV226" s="95"/>
      <c r="DZW226" s="95"/>
      <c r="DZX226" s="95"/>
      <c r="DZY226" s="95"/>
      <c r="DZZ226" s="95"/>
      <c r="EAA226" s="95"/>
      <c r="EAB226" s="95"/>
      <c r="EAC226" s="95"/>
      <c r="EAD226" s="95"/>
      <c r="EAE226" s="95"/>
      <c r="EAF226" s="95"/>
      <c r="EAG226" s="95"/>
      <c r="EAH226" s="95"/>
      <c r="EAI226" s="95"/>
      <c r="EAJ226" s="95"/>
      <c r="EAK226" s="95"/>
      <c r="EAL226" s="95"/>
      <c r="EAM226" s="95"/>
      <c r="EAN226" s="95"/>
      <c r="EAO226" s="95"/>
      <c r="EAP226" s="95"/>
      <c r="EAQ226" s="95"/>
      <c r="EAR226" s="95"/>
      <c r="EAS226" s="95"/>
      <c r="EAT226" s="95"/>
      <c r="EAU226" s="95"/>
      <c r="EAV226" s="95"/>
      <c r="EAW226" s="95"/>
      <c r="EAX226" s="95"/>
      <c r="EAY226" s="95"/>
      <c r="EAZ226" s="95"/>
      <c r="EBA226" s="95"/>
      <c r="EBB226" s="95"/>
      <c r="EBC226" s="95"/>
      <c r="EBD226" s="95"/>
      <c r="EBE226" s="95"/>
      <c r="EBF226" s="95"/>
      <c r="EBG226" s="95"/>
      <c r="EBH226" s="95"/>
      <c r="EBI226" s="95"/>
      <c r="EBJ226" s="95"/>
      <c r="EBK226" s="95"/>
      <c r="EBL226" s="95"/>
      <c r="EBM226" s="95"/>
      <c r="EBN226" s="95"/>
      <c r="EBO226" s="95"/>
      <c r="EBP226" s="95"/>
      <c r="EBQ226" s="95"/>
      <c r="EBR226" s="95"/>
      <c r="EBS226" s="95"/>
      <c r="EBT226" s="95"/>
      <c r="EBU226" s="95"/>
      <c r="EBV226" s="95"/>
      <c r="EBW226" s="95"/>
      <c r="EBX226" s="95"/>
      <c r="EBY226" s="95"/>
      <c r="EBZ226" s="95"/>
      <c r="ECA226" s="95"/>
      <c r="ECB226" s="95"/>
      <c r="ECC226" s="95"/>
      <c r="ECD226" s="95"/>
      <c r="ECE226" s="95"/>
      <c r="ECF226" s="95"/>
      <c r="ECG226" s="95"/>
      <c r="ECH226" s="95"/>
      <c r="ECI226" s="95"/>
      <c r="ECJ226" s="95"/>
      <c r="ECK226" s="95"/>
      <c r="ECL226" s="95"/>
      <c r="ECM226" s="95"/>
      <c r="ECN226" s="95"/>
      <c r="ECO226" s="95"/>
      <c r="ECP226" s="95"/>
      <c r="ECQ226" s="95"/>
      <c r="ECR226" s="95"/>
      <c r="ECS226" s="95"/>
      <c r="ECT226" s="95"/>
      <c r="ECU226" s="95"/>
      <c r="ECV226" s="95"/>
      <c r="ECW226" s="95"/>
      <c r="ECX226" s="95"/>
      <c r="ECY226" s="95"/>
      <c r="ECZ226" s="95"/>
      <c r="EDA226" s="95"/>
      <c r="EDB226" s="95"/>
      <c r="EDC226" s="95"/>
      <c r="EDD226" s="95"/>
      <c r="EDE226" s="95"/>
      <c r="EDF226" s="95"/>
      <c r="EDG226" s="95"/>
      <c r="EDH226" s="95"/>
      <c r="EDI226" s="95"/>
      <c r="EDJ226" s="95"/>
      <c r="EDK226" s="95"/>
      <c r="EDL226" s="95"/>
      <c r="EDM226" s="95"/>
      <c r="EDN226" s="95"/>
      <c r="EDO226" s="95"/>
      <c r="EDP226" s="95"/>
      <c r="EDQ226" s="95"/>
      <c r="EDR226" s="95"/>
      <c r="EDS226" s="95"/>
      <c r="EDT226" s="95"/>
      <c r="EDU226" s="95"/>
      <c r="EDV226" s="95"/>
      <c r="EDW226" s="95"/>
      <c r="EDX226" s="95"/>
      <c r="EDY226" s="95"/>
      <c r="EDZ226" s="95"/>
      <c r="EEA226" s="95"/>
      <c r="EEB226" s="95"/>
      <c r="EEC226" s="95"/>
      <c r="EED226" s="95"/>
      <c r="EEE226" s="95"/>
      <c r="EEF226" s="95"/>
      <c r="EEG226" s="95"/>
      <c r="EEH226" s="95"/>
      <c r="EEI226" s="95"/>
      <c r="EEJ226" s="95"/>
      <c r="EEK226" s="95"/>
      <c r="EEL226" s="95"/>
      <c r="EEM226" s="95"/>
      <c r="EEN226" s="95"/>
      <c r="EEO226" s="95"/>
      <c r="EEP226" s="95"/>
      <c r="EEQ226" s="95"/>
      <c r="EER226" s="95"/>
      <c r="EES226" s="95"/>
      <c r="EET226" s="95"/>
      <c r="EEU226" s="95"/>
      <c r="EEV226" s="95"/>
      <c r="EEW226" s="95"/>
      <c r="EEX226" s="95"/>
      <c r="EEY226" s="95"/>
      <c r="EEZ226" s="95"/>
      <c r="EFA226" s="95"/>
      <c r="EFB226" s="95"/>
      <c r="EFC226" s="95"/>
      <c r="EFD226" s="95"/>
      <c r="EFE226" s="95"/>
      <c r="EFF226" s="95"/>
      <c r="EFG226" s="95"/>
      <c r="EFH226" s="95"/>
      <c r="EFI226" s="95"/>
      <c r="EFJ226" s="95"/>
      <c r="EFK226" s="95"/>
      <c r="EFL226" s="95"/>
      <c r="EFM226" s="95"/>
      <c r="EFN226" s="95"/>
      <c r="EFO226" s="95"/>
      <c r="EFP226" s="95"/>
      <c r="EFQ226" s="95"/>
      <c r="EFR226" s="95"/>
      <c r="EFS226" s="95"/>
      <c r="EFT226" s="95"/>
      <c r="EFU226" s="95"/>
      <c r="EFV226" s="95"/>
      <c r="EFW226" s="95"/>
      <c r="EFX226" s="95"/>
      <c r="EFY226" s="95"/>
      <c r="EFZ226" s="95"/>
      <c r="EGA226" s="95"/>
      <c r="EGB226" s="95"/>
      <c r="EGC226" s="95"/>
      <c r="EGD226" s="95"/>
      <c r="EGE226" s="95"/>
      <c r="EGF226" s="95"/>
      <c r="EGG226" s="95"/>
      <c r="EGH226" s="95"/>
      <c r="EGI226" s="95"/>
      <c r="EGJ226" s="95"/>
      <c r="EGK226" s="95"/>
      <c r="EGL226" s="95"/>
      <c r="EGM226" s="95"/>
      <c r="EGN226" s="95"/>
      <c r="EGO226" s="95"/>
      <c r="EGP226" s="95"/>
      <c r="EGQ226" s="95"/>
      <c r="EGR226" s="95"/>
      <c r="EGS226" s="95"/>
      <c r="EGT226" s="95"/>
      <c r="EGU226" s="95"/>
      <c r="EGV226" s="95"/>
      <c r="EGW226" s="95"/>
      <c r="EGX226" s="95"/>
      <c r="EGY226" s="95"/>
      <c r="EGZ226" s="95"/>
      <c r="EHA226" s="95"/>
      <c r="EHB226" s="95"/>
      <c r="EHC226" s="95"/>
      <c r="EHD226" s="95"/>
      <c r="EHE226" s="95"/>
      <c r="EHF226" s="95"/>
      <c r="EHG226" s="95"/>
      <c r="EHH226" s="95"/>
      <c r="EHI226" s="95"/>
      <c r="EHJ226" s="95"/>
      <c r="EHK226" s="95"/>
      <c r="EHL226" s="95"/>
      <c r="EHM226" s="95"/>
      <c r="EHN226" s="95"/>
      <c r="EHO226" s="95"/>
      <c r="EHP226" s="95"/>
      <c r="EHQ226" s="95"/>
      <c r="EHR226" s="95"/>
      <c r="EHS226" s="95"/>
      <c r="EHT226" s="95"/>
      <c r="EHU226" s="95"/>
      <c r="EHV226" s="95"/>
      <c r="EHW226" s="95"/>
      <c r="EHX226" s="95"/>
      <c r="EHY226" s="95"/>
      <c r="EHZ226" s="95"/>
      <c r="EIA226" s="95"/>
      <c r="EIB226" s="95"/>
      <c r="EIC226" s="95"/>
      <c r="EID226" s="95"/>
      <c r="EIE226" s="95"/>
      <c r="EIF226" s="95"/>
      <c r="EIG226" s="95"/>
      <c r="EIH226" s="95"/>
      <c r="EII226" s="95"/>
      <c r="EIJ226" s="95"/>
      <c r="EIK226" s="95"/>
      <c r="EIL226" s="95"/>
      <c r="EIM226" s="95"/>
      <c r="EIN226" s="95"/>
      <c r="EIO226" s="95"/>
      <c r="EIP226" s="95"/>
      <c r="EIQ226" s="95"/>
      <c r="EIR226" s="95"/>
      <c r="EIS226" s="95"/>
      <c r="EIT226" s="95"/>
      <c r="EIU226" s="95"/>
      <c r="EIV226" s="95"/>
      <c r="EIW226" s="95"/>
      <c r="EIX226" s="95"/>
      <c r="EIY226" s="95"/>
      <c r="EIZ226" s="95"/>
      <c r="EJA226" s="95"/>
      <c r="EJB226" s="95"/>
      <c r="EJC226" s="95"/>
      <c r="EJD226" s="95"/>
      <c r="EJE226" s="95"/>
      <c r="EJF226" s="95"/>
      <c r="EJG226" s="95"/>
      <c r="EJH226" s="95"/>
      <c r="EJI226" s="95"/>
      <c r="EJJ226" s="95"/>
      <c r="EJK226" s="95"/>
      <c r="EJL226" s="95"/>
      <c r="EJM226" s="95"/>
      <c r="EJN226" s="95"/>
      <c r="EJO226" s="95"/>
      <c r="EJP226" s="95"/>
      <c r="EJQ226" s="95"/>
      <c r="EJR226" s="95"/>
      <c r="EJS226" s="95"/>
      <c r="EJT226" s="95"/>
      <c r="EJU226" s="95"/>
      <c r="EJV226" s="95"/>
      <c r="EJW226" s="95"/>
      <c r="EJX226" s="95"/>
      <c r="EJY226" s="95"/>
      <c r="EJZ226" s="95"/>
      <c r="EKA226" s="95"/>
      <c r="EKB226" s="95"/>
      <c r="EKC226" s="95"/>
      <c r="EKD226" s="95"/>
      <c r="EKE226" s="95"/>
      <c r="EKF226" s="95"/>
      <c r="EKG226" s="95"/>
      <c r="EKH226" s="95"/>
      <c r="EKI226" s="95"/>
      <c r="EKJ226" s="95"/>
      <c r="EKK226" s="95"/>
      <c r="EKL226" s="95"/>
      <c r="EKM226" s="95"/>
      <c r="EKN226" s="95"/>
      <c r="EKO226" s="95"/>
      <c r="EKP226" s="95"/>
      <c r="EKQ226" s="95"/>
      <c r="EKR226" s="95"/>
      <c r="EKS226" s="95"/>
      <c r="EKT226" s="95"/>
      <c r="EKU226" s="95"/>
      <c r="EKV226" s="95"/>
      <c r="EKW226" s="95"/>
      <c r="EKX226" s="95"/>
      <c r="EKY226" s="95"/>
      <c r="EKZ226" s="95"/>
      <c r="ELA226" s="95"/>
      <c r="ELB226" s="95"/>
      <c r="ELC226" s="95"/>
      <c r="ELD226" s="95"/>
      <c r="ELE226" s="95"/>
      <c r="ELF226" s="95"/>
      <c r="ELG226" s="95"/>
      <c r="ELH226" s="95"/>
      <c r="ELI226" s="95"/>
      <c r="ELJ226" s="95"/>
      <c r="ELK226" s="95"/>
      <c r="ELL226" s="95"/>
      <c r="ELM226" s="95"/>
      <c r="ELN226" s="95"/>
      <c r="ELO226" s="95"/>
      <c r="ELP226" s="95"/>
      <c r="ELQ226" s="95"/>
      <c r="ELR226" s="95"/>
      <c r="ELS226" s="95"/>
      <c r="ELT226" s="95"/>
      <c r="ELU226" s="95"/>
      <c r="ELV226" s="95"/>
      <c r="ELW226" s="95"/>
      <c r="ELX226" s="95"/>
      <c r="ELY226" s="95"/>
      <c r="ELZ226" s="95"/>
      <c r="EMA226" s="95"/>
      <c r="EMB226" s="95"/>
      <c r="EMC226" s="95"/>
      <c r="EMD226" s="95"/>
      <c r="EME226" s="95"/>
      <c r="EMF226" s="95"/>
      <c r="EMG226" s="95"/>
      <c r="EMH226" s="95"/>
      <c r="EMI226" s="95"/>
      <c r="EMJ226" s="95"/>
      <c r="EMK226" s="95"/>
      <c r="EML226" s="95"/>
      <c r="EMM226" s="95"/>
      <c r="EMN226" s="95"/>
      <c r="EMO226" s="95"/>
      <c r="EMP226" s="95"/>
      <c r="EMQ226" s="95"/>
      <c r="EMR226" s="95"/>
      <c r="EMS226" s="95"/>
      <c r="EMT226" s="95"/>
      <c r="EMU226" s="95"/>
      <c r="EMV226" s="95"/>
      <c r="EMW226" s="95"/>
      <c r="EMX226" s="95"/>
      <c r="EMY226" s="95"/>
      <c r="EMZ226" s="95"/>
      <c r="ENA226" s="95"/>
      <c r="ENB226" s="95"/>
      <c r="ENC226" s="95"/>
      <c r="END226" s="95"/>
      <c r="ENE226" s="95"/>
      <c r="ENF226" s="95"/>
      <c r="ENG226" s="95"/>
      <c r="ENH226" s="95"/>
      <c r="ENI226" s="95"/>
      <c r="ENJ226" s="95"/>
      <c r="ENK226" s="95"/>
      <c r="ENL226" s="95"/>
      <c r="ENM226" s="95"/>
      <c r="ENN226" s="95"/>
      <c r="ENO226" s="95"/>
      <c r="ENP226" s="95"/>
      <c r="ENQ226" s="95"/>
      <c r="ENR226" s="95"/>
      <c r="ENS226" s="95"/>
      <c r="ENT226" s="95"/>
      <c r="ENU226" s="95"/>
      <c r="ENV226" s="95"/>
      <c r="ENW226" s="95"/>
      <c r="ENX226" s="95"/>
      <c r="ENY226" s="95"/>
      <c r="ENZ226" s="95"/>
      <c r="EOA226" s="95"/>
      <c r="EOB226" s="95"/>
      <c r="EOC226" s="95"/>
      <c r="EOD226" s="95"/>
      <c r="EOE226" s="95"/>
      <c r="EOF226" s="95"/>
      <c r="EOG226" s="95"/>
      <c r="EOH226" s="95"/>
      <c r="EOI226" s="95"/>
      <c r="EOJ226" s="95"/>
      <c r="EOK226" s="95"/>
      <c r="EOL226" s="95"/>
      <c r="EOM226" s="95"/>
      <c r="EON226" s="95"/>
      <c r="EOO226" s="95"/>
      <c r="EOP226" s="95"/>
      <c r="EOQ226" s="95"/>
      <c r="EOR226" s="95"/>
      <c r="EOS226" s="95"/>
      <c r="EOT226" s="95"/>
      <c r="EOU226" s="95"/>
      <c r="EOV226" s="95"/>
      <c r="EOW226" s="95"/>
      <c r="EOX226" s="95"/>
      <c r="EOY226" s="95"/>
      <c r="EOZ226" s="95"/>
      <c r="EPA226" s="95"/>
      <c r="EPB226" s="95"/>
      <c r="EPC226" s="95"/>
      <c r="EPD226" s="95"/>
      <c r="EPE226" s="95"/>
      <c r="EPF226" s="95"/>
      <c r="EPG226" s="95"/>
      <c r="EPH226" s="95"/>
      <c r="EPI226" s="95"/>
      <c r="EPJ226" s="95"/>
      <c r="EPK226" s="95"/>
      <c r="EPL226" s="95"/>
      <c r="EPM226" s="95"/>
      <c r="EPN226" s="95"/>
      <c r="EPO226" s="95"/>
      <c r="EPP226" s="95"/>
      <c r="EPQ226" s="95"/>
      <c r="EPR226" s="95"/>
      <c r="EPS226" s="95"/>
      <c r="EPT226" s="95"/>
      <c r="EPU226" s="95"/>
      <c r="EPV226" s="95"/>
      <c r="EPW226" s="95"/>
      <c r="EPX226" s="95"/>
      <c r="EPY226" s="95"/>
      <c r="EPZ226" s="95"/>
      <c r="EQA226" s="95"/>
      <c r="EQB226" s="95"/>
      <c r="EQC226" s="95"/>
      <c r="EQD226" s="95"/>
      <c r="EQE226" s="95"/>
      <c r="EQF226" s="95"/>
      <c r="EQG226" s="95"/>
      <c r="EQH226" s="95"/>
      <c r="EQI226" s="95"/>
      <c r="EQJ226" s="95"/>
      <c r="EQK226" s="95"/>
      <c r="EQL226" s="95"/>
      <c r="EQM226" s="95"/>
      <c r="EQN226" s="95"/>
      <c r="EQO226" s="95"/>
      <c r="EQP226" s="95"/>
      <c r="EQQ226" s="95"/>
      <c r="EQR226" s="95"/>
      <c r="EQS226" s="95"/>
      <c r="EQT226" s="95"/>
      <c r="EQU226" s="95"/>
      <c r="EQV226" s="95"/>
      <c r="EQW226" s="95"/>
      <c r="EQX226" s="95"/>
      <c r="EQY226" s="95"/>
      <c r="EQZ226" s="95"/>
      <c r="ERA226" s="95"/>
      <c r="ERB226" s="95"/>
      <c r="ERC226" s="95"/>
      <c r="ERD226" s="95"/>
      <c r="ERE226" s="95"/>
      <c r="ERF226" s="95"/>
      <c r="ERG226" s="95"/>
      <c r="ERH226" s="95"/>
      <c r="ERI226" s="95"/>
      <c r="ERJ226" s="95"/>
      <c r="ERK226" s="95"/>
      <c r="ERL226" s="95"/>
      <c r="ERM226" s="95"/>
      <c r="ERN226" s="95"/>
      <c r="ERO226" s="95"/>
      <c r="ERP226" s="95"/>
      <c r="ERQ226" s="95"/>
      <c r="ERR226" s="95"/>
      <c r="ERS226" s="95"/>
      <c r="ERT226" s="95"/>
      <c r="ERU226" s="95"/>
      <c r="ERV226" s="95"/>
      <c r="ERW226" s="95"/>
      <c r="ERX226" s="95"/>
      <c r="ERY226" s="95"/>
      <c r="ERZ226" s="95"/>
      <c r="ESA226" s="95"/>
      <c r="ESB226" s="95"/>
      <c r="ESC226" s="95"/>
      <c r="ESD226" s="95"/>
      <c r="ESE226" s="95"/>
      <c r="ESF226" s="95"/>
      <c r="ESG226" s="95"/>
      <c r="ESH226" s="95"/>
      <c r="ESI226" s="95"/>
      <c r="ESJ226" s="95"/>
      <c r="ESK226" s="95"/>
      <c r="ESL226" s="95"/>
      <c r="ESM226" s="95"/>
      <c r="ESN226" s="95"/>
      <c r="ESO226" s="95"/>
      <c r="ESP226" s="95"/>
      <c r="ESQ226" s="95"/>
      <c r="ESR226" s="95"/>
      <c r="ESS226" s="95"/>
      <c r="EST226" s="95"/>
      <c r="ESU226" s="95"/>
      <c r="ESV226" s="95"/>
      <c r="ESW226" s="95"/>
      <c r="ESX226" s="95"/>
      <c r="ESY226" s="95"/>
      <c r="ESZ226" s="95"/>
      <c r="ETA226" s="95"/>
      <c r="ETB226" s="95"/>
      <c r="ETC226" s="95"/>
      <c r="ETD226" s="95"/>
      <c r="ETE226" s="95"/>
      <c r="ETF226" s="95"/>
      <c r="ETG226" s="95"/>
      <c r="ETH226" s="95"/>
      <c r="ETI226" s="95"/>
      <c r="ETJ226" s="95"/>
      <c r="ETK226" s="95"/>
      <c r="ETL226" s="95"/>
      <c r="ETM226" s="95"/>
      <c r="ETN226" s="95"/>
      <c r="ETO226" s="95"/>
      <c r="ETP226" s="95"/>
      <c r="ETQ226" s="95"/>
      <c r="ETR226" s="95"/>
      <c r="ETS226" s="95"/>
      <c r="ETT226" s="95"/>
      <c r="ETU226" s="95"/>
      <c r="ETV226" s="95"/>
      <c r="ETW226" s="95"/>
      <c r="ETX226" s="95"/>
      <c r="ETY226" s="95"/>
      <c r="ETZ226" s="95"/>
      <c r="EUA226" s="95"/>
      <c r="EUB226" s="95"/>
      <c r="EUC226" s="95"/>
      <c r="EUD226" s="95"/>
      <c r="EUE226" s="95"/>
      <c r="EUF226" s="95"/>
      <c r="EUG226" s="95"/>
      <c r="EUH226" s="95"/>
      <c r="EUI226" s="95"/>
      <c r="EUJ226" s="95"/>
      <c r="EUK226" s="95"/>
      <c r="EUL226" s="95"/>
      <c r="EUM226" s="95"/>
      <c r="EUN226" s="95"/>
      <c r="EUO226" s="95"/>
      <c r="EUP226" s="95"/>
      <c r="EUQ226" s="95"/>
      <c r="EUR226" s="95"/>
      <c r="EUS226" s="95"/>
      <c r="EUT226" s="95"/>
      <c r="EUU226" s="95"/>
      <c r="EUV226" s="95"/>
      <c r="EUW226" s="95"/>
      <c r="EUX226" s="95"/>
      <c r="EUY226" s="95"/>
      <c r="EUZ226" s="95"/>
      <c r="EVA226" s="95"/>
      <c r="EVB226" s="95"/>
      <c r="EVC226" s="95"/>
      <c r="EVD226" s="95"/>
      <c r="EVE226" s="95"/>
      <c r="EVF226" s="95"/>
      <c r="EVG226" s="95"/>
      <c r="EVH226" s="95"/>
      <c r="EVI226" s="95"/>
      <c r="EVJ226" s="95"/>
      <c r="EVK226" s="95"/>
      <c r="EVL226" s="95"/>
      <c r="EVM226" s="95"/>
      <c r="EVN226" s="95"/>
      <c r="EVO226" s="95"/>
      <c r="EVP226" s="95"/>
      <c r="EVQ226" s="95"/>
      <c r="EVR226" s="95"/>
      <c r="EVS226" s="95"/>
      <c r="EVT226" s="95"/>
      <c r="EVU226" s="95"/>
      <c r="EVV226" s="95"/>
      <c r="EVW226" s="95"/>
      <c r="EVX226" s="95"/>
      <c r="EVY226" s="95"/>
      <c r="EVZ226" s="95"/>
      <c r="EWA226" s="95"/>
      <c r="EWB226" s="95"/>
      <c r="EWC226" s="95"/>
      <c r="EWD226" s="95"/>
      <c r="EWE226" s="95"/>
      <c r="EWF226" s="95"/>
      <c r="EWG226" s="95"/>
      <c r="EWH226" s="95"/>
      <c r="EWI226" s="95"/>
      <c r="EWJ226" s="95"/>
      <c r="EWK226" s="95"/>
      <c r="EWL226" s="95"/>
      <c r="EWM226" s="95"/>
      <c r="EWN226" s="95"/>
      <c r="EWO226" s="95"/>
      <c r="EWP226" s="95"/>
      <c r="EWQ226" s="95"/>
      <c r="EWR226" s="95"/>
      <c r="EWS226" s="95"/>
      <c r="EWT226" s="95"/>
      <c r="EWU226" s="95"/>
      <c r="EWV226" s="95"/>
      <c r="EWW226" s="95"/>
      <c r="EWX226" s="95"/>
      <c r="EWY226" s="95"/>
      <c r="EWZ226" s="95"/>
      <c r="EXA226" s="95"/>
      <c r="EXB226" s="95"/>
      <c r="EXC226" s="95"/>
      <c r="EXD226" s="95"/>
      <c r="EXE226" s="95"/>
      <c r="EXF226" s="95"/>
      <c r="EXG226" s="95"/>
      <c r="EXH226" s="95"/>
      <c r="EXI226" s="95"/>
      <c r="EXJ226" s="95"/>
      <c r="EXK226" s="95"/>
      <c r="EXL226" s="95"/>
      <c r="EXM226" s="95"/>
      <c r="EXN226" s="95"/>
      <c r="EXO226" s="95"/>
      <c r="EXP226" s="95"/>
      <c r="EXQ226" s="95"/>
      <c r="EXR226" s="95"/>
      <c r="EXS226" s="95"/>
      <c r="EXT226" s="95"/>
      <c r="EXU226" s="95"/>
      <c r="EXV226" s="95"/>
      <c r="EXW226" s="95"/>
      <c r="EXX226" s="95"/>
      <c r="EXY226" s="95"/>
      <c r="EXZ226" s="95"/>
      <c r="EYA226" s="95"/>
      <c r="EYB226" s="95"/>
      <c r="EYC226" s="95"/>
      <c r="EYD226" s="95"/>
      <c r="EYE226" s="95"/>
      <c r="EYF226" s="95"/>
      <c r="EYG226" s="95"/>
      <c r="EYH226" s="95"/>
      <c r="EYI226" s="95"/>
      <c r="EYJ226" s="95"/>
      <c r="EYK226" s="95"/>
      <c r="EYL226" s="95"/>
      <c r="EYM226" s="95"/>
      <c r="EYN226" s="95"/>
      <c r="EYO226" s="95"/>
      <c r="EYP226" s="95"/>
      <c r="EYQ226" s="95"/>
      <c r="EYR226" s="95"/>
      <c r="EYS226" s="95"/>
      <c r="EYT226" s="95"/>
      <c r="EYU226" s="95"/>
      <c r="EYV226" s="95"/>
      <c r="EYW226" s="95"/>
      <c r="EYX226" s="95"/>
      <c r="EYY226" s="95"/>
      <c r="EYZ226" s="95"/>
      <c r="EZA226" s="95"/>
      <c r="EZB226" s="95"/>
      <c r="EZC226" s="95"/>
      <c r="EZD226" s="95"/>
      <c r="EZE226" s="95"/>
      <c r="EZF226" s="95"/>
      <c r="EZG226" s="95"/>
      <c r="EZH226" s="95"/>
      <c r="EZI226" s="95"/>
      <c r="EZJ226" s="95"/>
      <c r="EZK226" s="95"/>
      <c r="EZL226" s="95"/>
      <c r="EZM226" s="95"/>
      <c r="EZN226" s="95"/>
      <c r="EZO226" s="95"/>
      <c r="EZP226" s="95"/>
      <c r="EZQ226" s="95"/>
      <c r="EZR226" s="95"/>
      <c r="EZS226" s="95"/>
      <c r="EZT226" s="95"/>
      <c r="EZU226" s="95"/>
      <c r="EZV226" s="95"/>
      <c r="EZW226" s="95"/>
      <c r="EZX226" s="95"/>
      <c r="EZY226" s="95"/>
      <c r="EZZ226" s="95"/>
      <c r="FAA226" s="95"/>
      <c r="FAB226" s="95"/>
      <c r="FAC226" s="95"/>
      <c r="FAD226" s="95"/>
      <c r="FAE226" s="95"/>
      <c r="FAF226" s="95"/>
      <c r="FAG226" s="95"/>
      <c r="FAH226" s="95"/>
      <c r="FAI226" s="95"/>
      <c r="FAJ226" s="95"/>
      <c r="FAK226" s="95"/>
      <c r="FAL226" s="95"/>
      <c r="FAM226" s="95"/>
      <c r="FAN226" s="95"/>
      <c r="FAO226" s="95"/>
      <c r="FAP226" s="95"/>
      <c r="FAQ226" s="95"/>
      <c r="FAR226" s="95"/>
      <c r="FAS226" s="95"/>
      <c r="FAT226" s="95"/>
      <c r="FAU226" s="95"/>
      <c r="FAV226" s="95"/>
      <c r="FAW226" s="95"/>
      <c r="FAX226" s="95"/>
      <c r="FAY226" s="95"/>
      <c r="FAZ226" s="95"/>
      <c r="FBA226" s="95"/>
      <c r="FBB226" s="95"/>
      <c r="FBC226" s="95"/>
      <c r="FBD226" s="95"/>
      <c r="FBE226" s="95"/>
      <c r="FBF226" s="95"/>
      <c r="FBG226" s="95"/>
      <c r="FBH226" s="95"/>
      <c r="FBI226" s="95"/>
      <c r="FBJ226" s="95"/>
      <c r="FBK226" s="95"/>
      <c r="FBL226" s="95"/>
      <c r="FBM226" s="95"/>
      <c r="FBN226" s="95"/>
      <c r="FBO226" s="95"/>
      <c r="FBP226" s="95"/>
      <c r="FBQ226" s="95"/>
      <c r="FBR226" s="95"/>
      <c r="FBS226" s="95"/>
      <c r="FBT226" s="95"/>
      <c r="FBU226" s="95"/>
      <c r="FBV226" s="95"/>
      <c r="FBW226" s="95"/>
      <c r="FBX226" s="95"/>
      <c r="FBY226" s="95"/>
      <c r="FBZ226" s="95"/>
      <c r="FCA226" s="95"/>
      <c r="FCB226" s="95"/>
      <c r="FCC226" s="95"/>
      <c r="FCD226" s="95"/>
      <c r="FCE226" s="95"/>
      <c r="FCF226" s="95"/>
      <c r="FCG226" s="95"/>
      <c r="FCH226" s="95"/>
      <c r="FCI226" s="95"/>
      <c r="FCJ226" s="95"/>
      <c r="FCK226" s="95"/>
      <c r="FCL226" s="95"/>
      <c r="FCM226" s="95"/>
      <c r="FCN226" s="95"/>
      <c r="FCO226" s="95"/>
      <c r="FCP226" s="95"/>
      <c r="FCQ226" s="95"/>
      <c r="FCR226" s="95"/>
      <c r="FCS226" s="95"/>
      <c r="FCT226" s="95"/>
      <c r="FCU226" s="95"/>
      <c r="FCV226" s="95"/>
      <c r="FCW226" s="95"/>
      <c r="FCX226" s="95"/>
      <c r="FCY226" s="95"/>
      <c r="FCZ226" s="95"/>
      <c r="FDA226" s="95"/>
      <c r="FDB226" s="95"/>
      <c r="FDC226" s="95"/>
      <c r="FDD226" s="95"/>
      <c r="FDE226" s="95"/>
      <c r="FDF226" s="95"/>
      <c r="FDG226" s="95"/>
      <c r="FDH226" s="95"/>
      <c r="FDI226" s="95"/>
      <c r="FDJ226" s="95"/>
      <c r="FDK226" s="95"/>
      <c r="FDL226" s="95"/>
      <c r="FDM226" s="95"/>
      <c r="FDN226" s="95"/>
      <c r="FDO226" s="95"/>
      <c r="FDP226" s="95"/>
      <c r="FDQ226" s="95"/>
      <c r="FDR226" s="95"/>
      <c r="FDS226" s="95"/>
      <c r="FDT226" s="95"/>
      <c r="FDU226" s="95"/>
      <c r="FDV226" s="95"/>
      <c r="FDW226" s="95"/>
      <c r="FDX226" s="95"/>
      <c r="FDY226" s="95"/>
      <c r="FDZ226" s="95"/>
      <c r="FEA226" s="95"/>
      <c r="FEB226" s="95"/>
      <c r="FEC226" s="95"/>
      <c r="FED226" s="95"/>
      <c r="FEE226" s="95"/>
      <c r="FEF226" s="95"/>
      <c r="FEG226" s="95"/>
      <c r="FEH226" s="95"/>
      <c r="FEI226" s="95"/>
      <c r="FEJ226" s="95"/>
      <c r="FEK226" s="95"/>
      <c r="FEL226" s="95"/>
      <c r="FEM226" s="95"/>
      <c r="FEN226" s="95"/>
      <c r="FEO226" s="95"/>
      <c r="FEP226" s="95"/>
      <c r="FEQ226" s="95"/>
      <c r="FER226" s="95"/>
      <c r="FES226" s="95"/>
      <c r="FET226" s="95"/>
      <c r="FEU226" s="95"/>
      <c r="FEV226" s="95"/>
      <c r="FEW226" s="95"/>
      <c r="FEX226" s="95"/>
      <c r="FEY226" s="95"/>
      <c r="FEZ226" s="95"/>
      <c r="FFA226" s="95"/>
      <c r="FFB226" s="95"/>
      <c r="FFC226" s="95"/>
      <c r="FFD226" s="95"/>
      <c r="FFE226" s="95"/>
      <c r="FFF226" s="95"/>
      <c r="FFG226" s="95"/>
      <c r="FFH226" s="95"/>
      <c r="FFI226" s="95"/>
      <c r="FFJ226" s="95"/>
      <c r="FFK226" s="95"/>
      <c r="FFL226" s="95"/>
      <c r="FFM226" s="95"/>
      <c r="FFN226" s="95"/>
      <c r="FFO226" s="95"/>
      <c r="FFP226" s="95"/>
      <c r="FFQ226" s="95"/>
      <c r="FFR226" s="95"/>
      <c r="FFS226" s="95"/>
      <c r="FFT226" s="95"/>
      <c r="FFU226" s="95"/>
      <c r="FFV226" s="95"/>
      <c r="FFW226" s="95"/>
      <c r="FFX226" s="95"/>
      <c r="FFY226" s="95"/>
      <c r="FFZ226" s="95"/>
      <c r="FGA226" s="95"/>
      <c r="FGB226" s="95"/>
      <c r="FGC226" s="95"/>
      <c r="FGD226" s="95"/>
      <c r="FGE226" s="95"/>
      <c r="FGF226" s="95"/>
      <c r="FGG226" s="95"/>
      <c r="FGH226" s="95"/>
      <c r="FGI226" s="95"/>
      <c r="FGJ226" s="95"/>
      <c r="FGK226" s="95"/>
      <c r="FGL226" s="95"/>
      <c r="FGM226" s="95"/>
      <c r="FGN226" s="95"/>
      <c r="FGO226" s="95"/>
      <c r="FGP226" s="95"/>
      <c r="FGQ226" s="95"/>
      <c r="FGR226" s="95"/>
      <c r="FGS226" s="95"/>
      <c r="FGT226" s="95"/>
      <c r="FGU226" s="95"/>
      <c r="FGV226" s="95"/>
      <c r="FGW226" s="95"/>
      <c r="FGX226" s="95"/>
      <c r="FGY226" s="95"/>
      <c r="FGZ226" s="95"/>
      <c r="FHA226" s="95"/>
      <c r="FHB226" s="95"/>
      <c r="FHC226" s="95"/>
      <c r="FHD226" s="95"/>
      <c r="FHE226" s="95"/>
      <c r="FHF226" s="95"/>
      <c r="FHG226" s="95"/>
      <c r="FHH226" s="95"/>
      <c r="FHI226" s="95"/>
      <c r="FHJ226" s="95"/>
      <c r="FHK226" s="95"/>
      <c r="FHL226" s="95"/>
      <c r="FHM226" s="95"/>
      <c r="FHN226" s="95"/>
      <c r="FHO226" s="95"/>
      <c r="FHP226" s="95"/>
      <c r="FHQ226" s="95"/>
      <c r="FHR226" s="95"/>
      <c r="FHS226" s="95"/>
      <c r="FHT226" s="95"/>
      <c r="FHU226" s="95"/>
      <c r="FHV226" s="95"/>
      <c r="FHW226" s="95"/>
      <c r="FHX226" s="95"/>
      <c r="FHY226" s="95"/>
      <c r="FHZ226" s="95"/>
      <c r="FIA226" s="95"/>
      <c r="FIB226" s="95"/>
      <c r="FIC226" s="95"/>
      <c r="FID226" s="95"/>
      <c r="FIE226" s="95"/>
      <c r="FIF226" s="95"/>
      <c r="FIG226" s="95"/>
      <c r="FIH226" s="95"/>
      <c r="FII226" s="95"/>
      <c r="FIJ226" s="95"/>
      <c r="FIK226" s="95"/>
      <c r="FIL226" s="95"/>
      <c r="FIM226" s="95"/>
      <c r="FIN226" s="95"/>
      <c r="FIO226" s="95"/>
      <c r="FIP226" s="95"/>
      <c r="FIQ226" s="95"/>
      <c r="FIR226" s="95"/>
      <c r="FIS226" s="95"/>
      <c r="FIT226" s="95"/>
      <c r="FIU226" s="95"/>
      <c r="FIV226" s="95"/>
      <c r="FIW226" s="95"/>
      <c r="FIX226" s="95"/>
      <c r="FIY226" s="95"/>
      <c r="FIZ226" s="95"/>
      <c r="FJA226" s="95"/>
      <c r="FJB226" s="95"/>
      <c r="FJC226" s="95"/>
      <c r="FJD226" s="95"/>
      <c r="FJE226" s="95"/>
      <c r="FJF226" s="95"/>
      <c r="FJG226" s="95"/>
      <c r="FJH226" s="95"/>
      <c r="FJI226" s="95"/>
      <c r="FJJ226" s="95"/>
      <c r="FJK226" s="95"/>
      <c r="FJL226" s="95"/>
      <c r="FJM226" s="95"/>
      <c r="FJN226" s="95"/>
      <c r="FJO226" s="95"/>
      <c r="FJP226" s="95"/>
      <c r="FJQ226" s="95"/>
      <c r="FJR226" s="95"/>
      <c r="FJS226" s="95"/>
      <c r="FJT226" s="95"/>
      <c r="FJU226" s="95"/>
      <c r="FJV226" s="95"/>
      <c r="FJW226" s="95"/>
      <c r="FJX226" s="95"/>
      <c r="FJY226" s="95"/>
      <c r="FJZ226" s="95"/>
      <c r="FKA226" s="95"/>
      <c r="FKB226" s="95"/>
      <c r="FKC226" s="95"/>
      <c r="FKD226" s="95"/>
      <c r="FKE226" s="95"/>
      <c r="FKF226" s="95"/>
      <c r="FKG226" s="95"/>
      <c r="FKH226" s="95"/>
      <c r="FKI226" s="95"/>
      <c r="FKJ226" s="95"/>
      <c r="FKK226" s="95"/>
      <c r="FKL226" s="95"/>
      <c r="FKM226" s="95"/>
      <c r="FKN226" s="95"/>
      <c r="FKO226" s="95"/>
      <c r="FKP226" s="95"/>
      <c r="FKQ226" s="95"/>
      <c r="FKR226" s="95"/>
      <c r="FKS226" s="95"/>
      <c r="FKT226" s="95"/>
      <c r="FKU226" s="95"/>
      <c r="FKV226" s="95"/>
      <c r="FKW226" s="95"/>
      <c r="FKX226" s="95"/>
      <c r="FKY226" s="95"/>
      <c r="FKZ226" s="95"/>
      <c r="FLA226" s="95"/>
      <c r="FLB226" s="95"/>
      <c r="FLC226" s="95"/>
      <c r="FLD226" s="95"/>
      <c r="FLE226" s="95"/>
      <c r="FLF226" s="95"/>
      <c r="FLG226" s="95"/>
      <c r="FLH226" s="95"/>
      <c r="FLI226" s="95"/>
      <c r="FLJ226" s="95"/>
      <c r="FLK226" s="95"/>
      <c r="FLL226" s="95"/>
      <c r="FLM226" s="95"/>
      <c r="FLN226" s="95"/>
      <c r="FLO226" s="95"/>
      <c r="FLP226" s="95"/>
      <c r="FLQ226" s="95"/>
      <c r="FLR226" s="95"/>
      <c r="FLS226" s="95"/>
      <c r="FLT226" s="95"/>
      <c r="FLU226" s="95"/>
      <c r="FLV226" s="95"/>
      <c r="FLW226" s="95"/>
      <c r="FLX226" s="95"/>
      <c r="FLY226" s="95"/>
      <c r="FLZ226" s="95"/>
      <c r="FMA226" s="95"/>
      <c r="FMB226" s="95"/>
      <c r="FMC226" s="95"/>
      <c r="FMD226" s="95"/>
      <c r="FME226" s="95"/>
      <c r="FMF226" s="95"/>
      <c r="FMG226" s="95"/>
      <c r="FMH226" s="95"/>
      <c r="FMI226" s="95"/>
      <c r="FMJ226" s="95"/>
      <c r="FMK226" s="95"/>
      <c r="FML226" s="95"/>
      <c r="FMM226" s="95"/>
      <c r="FMN226" s="95"/>
      <c r="FMO226" s="95"/>
      <c r="FMP226" s="95"/>
      <c r="FMQ226" s="95"/>
      <c r="FMR226" s="95"/>
      <c r="FMS226" s="95"/>
      <c r="FMT226" s="95"/>
      <c r="FMU226" s="95"/>
      <c r="FMV226" s="95"/>
      <c r="FMW226" s="95"/>
      <c r="FMX226" s="95"/>
      <c r="FMY226" s="95"/>
      <c r="FMZ226" s="95"/>
      <c r="FNA226" s="95"/>
      <c r="FNB226" s="95"/>
      <c r="FNC226" s="95"/>
      <c r="FND226" s="95"/>
      <c r="FNE226" s="95"/>
      <c r="FNF226" s="95"/>
      <c r="FNG226" s="95"/>
      <c r="FNH226" s="95"/>
      <c r="FNI226" s="95"/>
      <c r="FNJ226" s="95"/>
      <c r="FNK226" s="95"/>
      <c r="FNL226" s="95"/>
      <c r="FNM226" s="95"/>
      <c r="FNN226" s="95"/>
      <c r="FNO226" s="95"/>
      <c r="FNP226" s="95"/>
      <c r="FNQ226" s="95"/>
      <c r="FNR226" s="95"/>
      <c r="FNS226" s="95"/>
      <c r="FNT226" s="95"/>
      <c r="FNU226" s="95"/>
      <c r="FNV226" s="95"/>
      <c r="FNW226" s="95"/>
      <c r="FNX226" s="95"/>
      <c r="FNY226" s="95"/>
      <c r="FNZ226" s="95"/>
      <c r="FOA226" s="95"/>
      <c r="FOB226" s="95"/>
      <c r="FOC226" s="95"/>
      <c r="FOD226" s="95"/>
      <c r="FOE226" s="95"/>
      <c r="FOF226" s="95"/>
      <c r="FOG226" s="95"/>
      <c r="FOH226" s="95"/>
      <c r="FOI226" s="95"/>
      <c r="FOJ226" s="95"/>
      <c r="FOK226" s="95"/>
      <c r="FOL226" s="95"/>
      <c r="FOM226" s="95"/>
      <c r="FON226" s="95"/>
      <c r="FOO226" s="95"/>
      <c r="FOP226" s="95"/>
      <c r="FOQ226" s="95"/>
      <c r="FOR226" s="95"/>
      <c r="FOS226" s="95"/>
      <c r="FOT226" s="95"/>
      <c r="FOU226" s="95"/>
      <c r="FOV226" s="95"/>
      <c r="FOW226" s="95"/>
      <c r="FOX226" s="95"/>
      <c r="FOY226" s="95"/>
      <c r="FOZ226" s="95"/>
      <c r="FPA226" s="95"/>
      <c r="FPB226" s="95"/>
      <c r="FPC226" s="95"/>
      <c r="FPD226" s="95"/>
      <c r="FPE226" s="95"/>
      <c r="FPF226" s="95"/>
      <c r="FPG226" s="95"/>
      <c r="FPH226" s="95"/>
      <c r="FPI226" s="95"/>
      <c r="FPJ226" s="95"/>
      <c r="FPK226" s="95"/>
      <c r="FPL226" s="95"/>
      <c r="FPM226" s="95"/>
      <c r="FPN226" s="95"/>
      <c r="FPO226" s="95"/>
      <c r="FPP226" s="95"/>
      <c r="FPQ226" s="95"/>
      <c r="FPR226" s="95"/>
      <c r="FPS226" s="95"/>
      <c r="FPT226" s="95"/>
      <c r="FPU226" s="95"/>
      <c r="FPV226" s="95"/>
      <c r="FPW226" s="95"/>
      <c r="FPX226" s="95"/>
      <c r="FPY226" s="95"/>
      <c r="FPZ226" s="95"/>
      <c r="FQA226" s="95"/>
      <c r="FQB226" s="95"/>
      <c r="FQC226" s="95"/>
      <c r="FQD226" s="95"/>
      <c r="FQE226" s="95"/>
      <c r="FQF226" s="95"/>
      <c r="FQG226" s="95"/>
      <c r="FQH226" s="95"/>
      <c r="FQI226" s="95"/>
      <c r="FQJ226" s="95"/>
      <c r="FQK226" s="95"/>
      <c r="FQL226" s="95"/>
      <c r="FQM226" s="95"/>
      <c r="FQN226" s="95"/>
      <c r="FQO226" s="95"/>
      <c r="FQP226" s="95"/>
      <c r="FQQ226" s="95"/>
      <c r="FQR226" s="95"/>
      <c r="FQS226" s="95"/>
      <c r="FQT226" s="95"/>
      <c r="FQU226" s="95"/>
      <c r="FQV226" s="95"/>
      <c r="FQW226" s="95"/>
      <c r="FQX226" s="95"/>
      <c r="FQY226" s="95"/>
      <c r="FQZ226" s="95"/>
      <c r="FRA226" s="95"/>
      <c r="FRB226" s="95"/>
      <c r="FRC226" s="95"/>
      <c r="FRD226" s="95"/>
      <c r="FRE226" s="95"/>
      <c r="FRF226" s="95"/>
      <c r="FRG226" s="95"/>
      <c r="FRH226" s="95"/>
      <c r="FRI226" s="95"/>
      <c r="FRJ226" s="95"/>
      <c r="FRK226" s="95"/>
      <c r="FRL226" s="95"/>
      <c r="FRM226" s="95"/>
      <c r="FRN226" s="95"/>
      <c r="FRO226" s="95"/>
      <c r="FRP226" s="95"/>
      <c r="FRQ226" s="95"/>
      <c r="FRR226" s="95"/>
      <c r="FRS226" s="95"/>
      <c r="FRT226" s="95"/>
      <c r="FRU226" s="95"/>
      <c r="FRV226" s="95"/>
      <c r="FRW226" s="95"/>
      <c r="FRX226" s="95"/>
      <c r="FRY226" s="95"/>
      <c r="FRZ226" s="95"/>
      <c r="FSA226" s="95"/>
      <c r="FSB226" s="95"/>
      <c r="FSC226" s="95"/>
      <c r="FSD226" s="95"/>
      <c r="FSE226" s="95"/>
      <c r="FSF226" s="95"/>
      <c r="FSG226" s="95"/>
      <c r="FSH226" s="95"/>
      <c r="FSI226" s="95"/>
      <c r="FSJ226" s="95"/>
      <c r="FSK226" s="95"/>
      <c r="FSL226" s="95"/>
      <c r="FSM226" s="95"/>
      <c r="FSN226" s="95"/>
      <c r="FSO226" s="95"/>
      <c r="FSP226" s="95"/>
      <c r="FSQ226" s="95"/>
      <c r="FSR226" s="95"/>
      <c r="FSS226" s="95"/>
      <c r="FST226" s="95"/>
      <c r="FSU226" s="95"/>
      <c r="FSV226" s="95"/>
      <c r="FSW226" s="95"/>
      <c r="FSX226" s="95"/>
      <c r="FSY226" s="95"/>
      <c r="FSZ226" s="95"/>
      <c r="FTA226" s="95"/>
      <c r="FTB226" s="95"/>
      <c r="FTC226" s="95"/>
      <c r="FTD226" s="95"/>
      <c r="FTE226" s="95"/>
      <c r="FTF226" s="95"/>
      <c r="FTG226" s="95"/>
      <c r="FTH226" s="95"/>
      <c r="FTI226" s="95"/>
      <c r="FTJ226" s="95"/>
      <c r="FTK226" s="95"/>
      <c r="FTL226" s="95"/>
      <c r="FTM226" s="95"/>
      <c r="FTN226" s="95"/>
      <c r="FTO226" s="95"/>
      <c r="FTP226" s="95"/>
      <c r="FTQ226" s="95"/>
      <c r="FTR226" s="95"/>
      <c r="FTS226" s="95"/>
      <c r="FTT226" s="95"/>
      <c r="FTU226" s="95"/>
      <c r="FTV226" s="95"/>
      <c r="FTW226" s="95"/>
      <c r="FTX226" s="95"/>
      <c r="FTY226" s="95"/>
      <c r="FTZ226" s="95"/>
      <c r="FUA226" s="95"/>
      <c r="FUB226" s="95"/>
      <c r="FUC226" s="95"/>
      <c r="FUD226" s="95"/>
      <c r="FUE226" s="95"/>
      <c r="FUF226" s="95"/>
      <c r="FUG226" s="95"/>
      <c r="FUH226" s="95"/>
      <c r="FUI226" s="95"/>
      <c r="FUJ226" s="95"/>
      <c r="FUK226" s="95"/>
      <c r="FUL226" s="95"/>
      <c r="FUM226" s="95"/>
      <c r="FUN226" s="95"/>
      <c r="FUO226" s="95"/>
      <c r="FUP226" s="95"/>
      <c r="FUQ226" s="95"/>
      <c r="FUR226" s="95"/>
      <c r="FUS226" s="95"/>
      <c r="FUT226" s="95"/>
      <c r="FUU226" s="95"/>
      <c r="FUV226" s="95"/>
      <c r="FUW226" s="95"/>
      <c r="FUX226" s="95"/>
      <c r="FUY226" s="95"/>
      <c r="FUZ226" s="95"/>
      <c r="FVA226" s="95"/>
      <c r="FVB226" s="95"/>
      <c r="FVC226" s="95"/>
      <c r="FVD226" s="95"/>
      <c r="FVE226" s="95"/>
      <c r="FVF226" s="95"/>
      <c r="FVG226" s="95"/>
      <c r="FVH226" s="95"/>
      <c r="FVI226" s="95"/>
      <c r="FVJ226" s="95"/>
      <c r="FVK226" s="95"/>
      <c r="FVL226" s="95"/>
      <c r="FVM226" s="95"/>
      <c r="FVN226" s="95"/>
      <c r="FVO226" s="95"/>
      <c r="FVP226" s="95"/>
      <c r="FVQ226" s="95"/>
      <c r="FVR226" s="95"/>
      <c r="FVS226" s="95"/>
      <c r="FVT226" s="95"/>
      <c r="FVU226" s="95"/>
      <c r="FVV226" s="95"/>
      <c r="FVW226" s="95"/>
      <c r="FVX226" s="95"/>
      <c r="FVY226" s="95"/>
      <c r="FVZ226" s="95"/>
      <c r="FWA226" s="95"/>
      <c r="FWB226" s="95"/>
      <c r="FWC226" s="95"/>
      <c r="FWD226" s="95"/>
      <c r="FWE226" s="95"/>
      <c r="FWF226" s="95"/>
      <c r="FWG226" s="95"/>
      <c r="FWH226" s="95"/>
      <c r="FWI226" s="95"/>
      <c r="FWJ226" s="95"/>
      <c r="FWK226" s="95"/>
      <c r="FWL226" s="95"/>
      <c r="FWM226" s="95"/>
      <c r="FWN226" s="95"/>
      <c r="FWO226" s="95"/>
      <c r="FWP226" s="95"/>
      <c r="FWQ226" s="95"/>
      <c r="FWR226" s="95"/>
      <c r="FWS226" s="95"/>
      <c r="FWT226" s="95"/>
      <c r="FWU226" s="95"/>
      <c r="FWV226" s="95"/>
      <c r="FWW226" s="95"/>
      <c r="FWX226" s="95"/>
      <c r="FWY226" s="95"/>
      <c r="FWZ226" s="95"/>
      <c r="FXA226" s="95"/>
      <c r="FXB226" s="95"/>
      <c r="FXC226" s="95"/>
      <c r="FXD226" s="95"/>
      <c r="FXE226" s="95"/>
      <c r="FXF226" s="95"/>
      <c r="FXG226" s="95"/>
      <c r="FXH226" s="95"/>
      <c r="FXI226" s="95"/>
      <c r="FXJ226" s="95"/>
      <c r="FXK226" s="95"/>
      <c r="FXL226" s="95"/>
      <c r="FXM226" s="95"/>
      <c r="FXN226" s="95"/>
      <c r="FXO226" s="95"/>
      <c r="FXP226" s="95"/>
      <c r="FXQ226" s="95"/>
      <c r="FXR226" s="95"/>
      <c r="FXS226" s="95"/>
      <c r="FXT226" s="95"/>
      <c r="FXU226" s="95"/>
      <c r="FXV226" s="95"/>
      <c r="FXW226" s="95"/>
      <c r="FXX226" s="95"/>
      <c r="FXY226" s="95"/>
      <c r="FXZ226" s="95"/>
      <c r="FYA226" s="95"/>
      <c r="FYB226" s="95"/>
      <c r="FYC226" s="95"/>
      <c r="FYD226" s="95"/>
      <c r="FYE226" s="95"/>
      <c r="FYF226" s="95"/>
      <c r="FYG226" s="95"/>
      <c r="FYH226" s="95"/>
      <c r="FYI226" s="95"/>
      <c r="FYJ226" s="95"/>
      <c r="FYK226" s="95"/>
      <c r="FYL226" s="95"/>
      <c r="FYM226" s="95"/>
      <c r="FYN226" s="95"/>
      <c r="FYO226" s="95"/>
      <c r="FYP226" s="95"/>
      <c r="FYQ226" s="95"/>
      <c r="FYR226" s="95"/>
      <c r="FYS226" s="95"/>
      <c r="FYT226" s="95"/>
      <c r="FYU226" s="95"/>
      <c r="FYV226" s="95"/>
      <c r="FYW226" s="95"/>
      <c r="FYX226" s="95"/>
      <c r="FYY226" s="95"/>
      <c r="FYZ226" s="95"/>
      <c r="FZA226" s="95"/>
      <c r="FZB226" s="95"/>
      <c r="FZC226" s="95"/>
      <c r="FZD226" s="95"/>
      <c r="FZE226" s="95"/>
      <c r="FZF226" s="95"/>
      <c r="FZG226" s="95"/>
      <c r="FZH226" s="95"/>
      <c r="FZI226" s="95"/>
      <c r="FZJ226" s="95"/>
      <c r="FZK226" s="95"/>
      <c r="FZL226" s="95"/>
      <c r="FZM226" s="95"/>
      <c r="FZN226" s="95"/>
      <c r="FZO226" s="95"/>
      <c r="FZP226" s="95"/>
      <c r="FZQ226" s="95"/>
      <c r="FZR226" s="95"/>
      <c r="FZS226" s="95"/>
      <c r="FZT226" s="95"/>
      <c r="FZU226" s="95"/>
      <c r="FZV226" s="95"/>
      <c r="FZW226" s="95"/>
      <c r="FZX226" s="95"/>
      <c r="FZY226" s="95"/>
      <c r="FZZ226" s="95"/>
      <c r="GAA226" s="95"/>
      <c r="GAB226" s="95"/>
      <c r="GAC226" s="95"/>
      <c r="GAD226" s="95"/>
      <c r="GAE226" s="95"/>
      <c r="GAF226" s="95"/>
      <c r="GAG226" s="95"/>
      <c r="GAH226" s="95"/>
      <c r="GAI226" s="95"/>
      <c r="GAJ226" s="95"/>
      <c r="GAK226" s="95"/>
      <c r="GAL226" s="95"/>
      <c r="GAM226" s="95"/>
      <c r="GAN226" s="95"/>
      <c r="GAO226" s="95"/>
      <c r="GAP226" s="95"/>
      <c r="GAQ226" s="95"/>
      <c r="GAR226" s="95"/>
      <c r="GAS226" s="95"/>
      <c r="GAT226" s="95"/>
      <c r="GAU226" s="95"/>
      <c r="GAV226" s="95"/>
      <c r="GAW226" s="95"/>
      <c r="GAX226" s="95"/>
      <c r="GAY226" s="95"/>
      <c r="GAZ226" s="95"/>
      <c r="GBA226" s="95"/>
      <c r="GBB226" s="95"/>
      <c r="GBC226" s="95"/>
      <c r="GBD226" s="95"/>
      <c r="GBE226" s="95"/>
      <c r="GBF226" s="95"/>
      <c r="GBG226" s="95"/>
      <c r="GBH226" s="95"/>
      <c r="GBI226" s="95"/>
      <c r="GBJ226" s="95"/>
      <c r="GBK226" s="95"/>
      <c r="GBL226" s="95"/>
      <c r="GBM226" s="95"/>
      <c r="GBN226" s="95"/>
      <c r="GBO226" s="95"/>
      <c r="GBP226" s="95"/>
      <c r="GBQ226" s="95"/>
      <c r="GBR226" s="95"/>
      <c r="GBS226" s="95"/>
      <c r="GBT226" s="95"/>
      <c r="GBU226" s="95"/>
      <c r="GBV226" s="95"/>
      <c r="GBW226" s="95"/>
      <c r="GBX226" s="95"/>
      <c r="GBY226" s="95"/>
      <c r="GBZ226" s="95"/>
      <c r="GCA226" s="95"/>
      <c r="GCB226" s="95"/>
      <c r="GCC226" s="95"/>
      <c r="GCD226" s="95"/>
      <c r="GCE226" s="95"/>
      <c r="GCF226" s="95"/>
      <c r="GCG226" s="95"/>
      <c r="GCH226" s="95"/>
      <c r="GCI226" s="95"/>
      <c r="GCJ226" s="95"/>
      <c r="GCK226" s="95"/>
      <c r="GCL226" s="95"/>
      <c r="GCM226" s="95"/>
      <c r="GCN226" s="95"/>
      <c r="GCO226" s="95"/>
      <c r="GCP226" s="95"/>
      <c r="GCQ226" s="95"/>
      <c r="GCR226" s="95"/>
      <c r="GCS226" s="95"/>
      <c r="GCT226" s="95"/>
      <c r="GCU226" s="95"/>
      <c r="GCV226" s="95"/>
      <c r="GCW226" s="95"/>
      <c r="GCX226" s="95"/>
      <c r="GCY226" s="95"/>
      <c r="GCZ226" s="95"/>
      <c r="GDA226" s="95"/>
      <c r="GDB226" s="95"/>
      <c r="GDC226" s="95"/>
      <c r="GDD226" s="95"/>
      <c r="GDE226" s="95"/>
      <c r="GDF226" s="95"/>
      <c r="GDG226" s="95"/>
      <c r="GDH226" s="95"/>
      <c r="GDI226" s="95"/>
      <c r="GDJ226" s="95"/>
      <c r="GDK226" s="95"/>
      <c r="GDL226" s="95"/>
      <c r="GDM226" s="95"/>
      <c r="GDN226" s="95"/>
      <c r="GDO226" s="95"/>
      <c r="GDP226" s="95"/>
      <c r="GDQ226" s="95"/>
      <c r="GDR226" s="95"/>
      <c r="GDS226" s="95"/>
      <c r="GDT226" s="95"/>
      <c r="GDU226" s="95"/>
      <c r="GDV226" s="95"/>
      <c r="GDW226" s="95"/>
      <c r="GDX226" s="95"/>
      <c r="GDY226" s="95"/>
      <c r="GDZ226" s="95"/>
      <c r="GEA226" s="95"/>
      <c r="GEB226" s="95"/>
      <c r="GEC226" s="95"/>
      <c r="GED226" s="95"/>
      <c r="GEE226" s="95"/>
      <c r="GEF226" s="95"/>
      <c r="GEG226" s="95"/>
      <c r="GEH226" s="95"/>
      <c r="GEI226" s="95"/>
      <c r="GEJ226" s="95"/>
      <c r="GEK226" s="95"/>
      <c r="GEL226" s="95"/>
      <c r="GEM226" s="95"/>
      <c r="GEN226" s="95"/>
      <c r="GEO226" s="95"/>
      <c r="GEP226" s="95"/>
      <c r="GEQ226" s="95"/>
      <c r="GER226" s="95"/>
      <c r="GES226" s="95"/>
      <c r="GET226" s="95"/>
      <c r="GEU226" s="95"/>
      <c r="GEV226" s="95"/>
      <c r="GEW226" s="95"/>
      <c r="GEX226" s="95"/>
      <c r="GEY226" s="95"/>
      <c r="GEZ226" s="95"/>
      <c r="GFA226" s="95"/>
      <c r="GFB226" s="95"/>
      <c r="GFC226" s="95"/>
      <c r="GFD226" s="95"/>
      <c r="GFE226" s="95"/>
      <c r="GFF226" s="95"/>
      <c r="GFG226" s="95"/>
      <c r="GFH226" s="95"/>
      <c r="GFI226" s="95"/>
      <c r="GFJ226" s="95"/>
      <c r="GFK226" s="95"/>
      <c r="GFL226" s="95"/>
      <c r="GFM226" s="95"/>
      <c r="GFN226" s="95"/>
      <c r="GFO226" s="95"/>
      <c r="GFP226" s="95"/>
      <c r="GFQ226" s="95"/>
      <c r="GFR226" s="95"/>
      <c r="GFS226" s="95"/>
      <c r="GFT226" s="95"/>
      <c r="GFU226" s="95"/>
      <c r="GFV226" s="95"/>
      <c r="GFW226" s="95"/>
      <c r="GFX226" s="95"/>
      <c r="GFY226" s="95"/>
      <c r="GFZ226" s="95"/>
      <c r="GGA226" s="95"/>
      <c r="GGB226" s="95"/>
      <c r="GGC226" s="95"/>
      <c r="GGD226" s="95"/>
      <c r="GGE226" s="95"/>
      <c r="GGF226" s="95"/>
      <c r="GGG226" s="95"/>
      <c r="GGH226" s="95"/>
      <c r="GGI226" s="95"/>
      <c r="GGJ226" s="95"/>
      <c r="GGK226" s="95"/>
      <c r="GGL226" s="95"/>
      <c r="GGM226" s="95"/>
      <c r="GGN226" s="95"/>
      <c r="GGO226" s="95"/>
      <c r="GGP226" s="95"/>
      <c r="GGQ226" s="95"/>
      <c r="GGR226" s="95"/>
      <c r="GGS226" s="95"/>
      <c r="GGT226" s="95"/>
      <c r="GGU226" s="95"/>
      <c r="GGV226" s="95"/>
      <c r="GGW226" s="95"/>
      <c r="GGX226" s="95"/>
      <c r="GGY226" s="95"/>
      <c r="GGZ226" s="95"/>
      <c r="GHA226" s="95"/>
      <c r="GHB226" s="95"/>
      <c r="GHC226" s="95"/>
      <c r="GHD226" s="95"/>
      <c r="GHE226" s="95"/>
      <c r="GHF226" s="95"/>
      <c r="GHG226" s="95"/>
      <c r="GHH226" s="95"/>
      <c r="GHI226" s="95"/>
      <c r="GHJ226" s="95"/>
      <c r="GHK226" s="95"/>
      <c r="GHL226" s="95"/>
      <c r="GHM226" s="95"/>
      <c r="GHN226" s="95"/>
      <c r="GHO226" s="95"/>
      <c r="GHP226" s="95"/>
      <c r="GHQ226" s="95"/>
      <c r="GHR226" s="95"/>
      <c r="GHS226" s="95"/>
      <c r="GHT226" s="95"/>
      <c r="GHU226" s="95"/>
      <c r="GHV226" s="95"/>
      <c r="GHW226" s="95"/>
      <c r="GHX226" s="95"/>
      <c r="GHY226" s="95"/>
      <c r="GHZ226" s="95"/>
      <c r="GIA226" s="95"/>
      <c r="GIB226" s="95"/>
      <c r="GIC226" s="95"/>
      <c r="GID226" s="95"/>
      <c r="GIE226" s="95"/>
      <c r="GIF226" s="95"/>
      <c r="GIG226" s="95"/>
      <c r="GIH226" s="95"/>
      <c r="GII226" s="95"/>
      <c r="GIJ226" s="95"/>
      <c r="GIK226" s="95"/>
      <c r="GIL226" s="95"/>
      <c r="GIM226" s="95"/>
      <c r="GIN226" s="95"/>
      <c r="GIO226" s="95"/>
      <c r="GIP226" s="95"/>
      <c r="GIQ226" s="95"/>
      <c r="GIR226" s="95"/>
      <c r="GIS226" s="95"/>
      <c r="GIT226" s="95"/>
      <c r="GIU226" s="95"/>
      <c r="GIV226" s="95"/>
      <c r="GIW226" s="95"/>
      <c r="GIX226" s="95"/>
      <c r="GIY226" s="95"/>
      <c r="GIZ226" s="95"/>
      <c r="GJA226" s="95"/>
      <c r="GJB226" s="95"/>
      <c r="GJC226" s="95"/>
      <c r="GJD226" s="95"/>
      <c r="GJE226" s="95"/>
      <c r="GJF226" s="95"/>
      <c r="GJG226" s="95"/>
      <c r="GJH226" s="95"/>
      <c r="GJI226" s="95"/>
      <c r="GJJ226" s="95"/>
      <c r="GJK226" s="95"/>
      <c r="GJL226" s="95"/>
      <c r="GJM226" s="95"/>
      <c r="GJN226" s="95"/>
      <c r="GJO226" s="95"/>
      <c r="GJP226" s="95"/>
      <c r="GJQ226" s="95"/>
      <c r="GJR226" s="95"/>
      <c r="GJS226" s="95"/>
      <c r="GJT226" s="95"/>
      <c r="GJU226" s="95"/>
      <c r="GJV226" s="95"/>
      <c r="GJW226" s="95"/>
      <c r="GJX226" s="95"/>
      <c r="GJY226" s="95"/>
      <c r="GJZ226" s="95"/>
      <c r="GKA226" s="95"/>
      <c r="GKB226" s="95"/>
      <c r="GKC226" s="95"/>
      <c r="GKD226" s="95"/>
      <c r="GKE226" s="95"/>
      <c r="GKF226" s="95"/>
      <c r="GKG226" s="95"/>
      <c r="GKH226" s="95"/>
      <c r="GKI226" s="95"/>
      <c r="GKJ226" s="95"/>
      <c r="GKK226" s="95"/>
      <c r="GKL226" s="95"/>
      <c r="GKM226" s="95"/>
      <c r="GKN226" s="95"/>
      <c r="GKO226" s="95"/>
      <c r="GKP226" s="95"/>
      <c r="GKQ226" s="95"/>
      <c r="GKR226" s="95"/>
      <c r="GKS226" s="95"/>
      <c r="GKT226" s="95"/>
      <c r="GKU226" s="95"/>
      <c r="GKV226" s="95"/>
      <c r="GKW226" s="95"/>
      <c r="GKX226" s="95"/>
      <c r="GKY226" s="95"/>
      <c r="GKZ226" s="95"/>
      <c r="GLA226" s="95"/>
      <c r="GLB226" s="95"/>
      <c r="GLC226" s="95"/>
      <c r="GLD226" s="95"/>
      <c r="GLE226" s="95"/>
      <c r="GLF226" s="95"/>
      <c r="GLG226" s="95"/>
      <c r="GLH226" s="95"/>
      <c r="GLI226" s="95"/>
      <c r="GLJ226" s="95"/>
      <c r="GLK226" s="95"/>
      <c r="GLL226" s="95"/>
      <c r="GLM226" s="95"/>
      <c r="GLN226" s="95"/>
      <c r="GLO226" s="95"/>
      <c r="GLP226" s="95"/>
      <c r="GLQ226" s="95"/>
      <c r="GLR226" s="95"/>
      <c r="GLS226" s="95"/>
      <c r="GLT226" s="95"/>
      <c r="GLU226" s="95"/>
      <c r="GLV226" s="95"/>
      <c r="GLW226" s="95"/>
      <c r="GLX226" s="95"/>
      <c r="GLY226" s="95"/>
      <c r="GLZ226" s="95"/>
      <c r="GMA226" s="95"/>
      <c r="GMB226" s="95"/>
      <c r="GMC226" s="95"/>
      <c r="GMD226" s="95"/>
      <c r="GME226" s="95"/>
      <c r="GMF226" s="95"/>
      <c r="GMG226" s="95"/>
      <c r="GMH226" s="95"/>
      <c r="GMI226" s="95"/>
      <c r="GMJ226" s="95"/>
      <c r="GMK226" s="95"/>
      <c r="GML226" s="95"/>
      <c r="GMM226" s="95"/>
      <c r="GMN226" s="95"/>
      <c r="GMO226" s="95"/>
      <c r="GMP226" s="95"/>
      <c r="GMQ226" s="95"/>
      <c r="GMR226" s="95"/>
      <c r="GMS226" s="95"/>
      <c r="GMT226" s="95"/>
      <c r="GMU226" s="95"/>
      <c r="GMV226" s="95"/>
      <c r="GMW226" s="95"/>
      <c r="GMX226" s="95"/>
      <c r="GMY226" s="95"/>
      <c r="GMZ226" s="95"/>
      <c r="GNA226" s="95"/>
      <c r="GNB226" s="95"/>
      <c r="GNC226" s="95"/>
      <c r="GND226" s="95"/>
      <c r="GNE226" s="95"/>
      <c r="GNF226" s="95"/>
      <c r="GNG226" s="95"/>
      <c r="GNH226" s="95"/>
      <c r="GNI226" s="95"/>
      <c r="GNJ226" s="95"/>
      <c r="GNK226" s="95"/>
      <c r="GNL226" s="95"/>
      <c r="GNM226" s="95"/>
      <c r="GNN226" s="95"/>
      <c r="GNO226" s="95"/>
      <c r="GNP226" s="95"/>
      <c r="GNQ226" s="95"/>
      <c r="GNR226" s="95"/>
      <c r="GNS226" s="95"/>
      <c r="GNT226" s="95"/>
      <c r="GNU226" s="95"/>
      <c r="GNV226" s="95"/>
      <c r="GNW226" s="95"/>
      <c r="GNX226" s="95"/>
      <c r="GNY226" s="95"/>
      <c r="GNZ226" s="95"/>
      <c r="GOA226" s="95"/>
      <c r="GOB226" s="95"/>
      <c r="GOC226" s="95"/>
      <c r="GOD226" s="95"/>
      <c r="GOE226" s="95"/>
      <c r="GOF226" s="95"/>
      <c r="GOG226" s="95"/>
      <c r="GOH226" s="95"/>
      <c r="GOI226" s="95"/>
      <c r="GOJ226" s="95"/>
      <c r="GOK226" s="95"/>
      <c r="GOL226" s="95"/>
      <c r="GOM226" s="95"/>
      <c r="GON226" s="95"/>
      <c r="GOO226" s="95"/>
      <c r="GOP226" s="95"/>
      <c r="GOQ226" s="95"/>
      <c r="GOR226" s="95"/>
      <c r="GOS226" s="95"/>
      <c r="GOT226" s="95"/>
      <c r="GOU226" s="95"/>
      <c r="GOV226" s="95"/>
      <c r="GOW226" s="95"/>
      <c r="GOX226" s="95"/>
      <c r="GOY226" s="95"/>
      <c r="GOZ226" s="95"/>
      <c r="GPA226" s="95"/>
      <c r="GPB226" s="95"/>
      <c r="GPC226" s="95"/>
      <c r="GPD226" s="95"/>
      <c r="GPE226" s="95"/>
      <c r="GPF226" s="95"/>
      <c r="GPG226" s="95"/>
      <c r="GPH226" s="95"/>
      <c r="GPI226" s="95"/>
      <c r="GPJ226" s="95"/>
      <c r="GPK226" s="95"/>
      <c r="GPL226" s="95"/>
      <c r="GPM226" s="95"/>
      <c r="GPN226" s="95"/>
      <c r="GPO226" s="95"/>
      <c r="GPP226" s="95"/>
      <c r="GPQ226" s="95"/>
      <c r="GPR226" s="95"/>
      <c r="GPS226" s="95"/>
      <c r="GPT226" s="95"/>
      <c r="GPU226" s="95"/>
      <c r="GPV226" s="95"/>
      <c r="GPW226" s="95"/>
      <c r="GPX226" s="95"/>
      <c r="GPY226" s="95"/>
      <c r="GPZ226" s="95"/>
      <c r="GQA226" s="95"/>
      <c r="GQB226" s="95"/>
      <c r="GQC226" s="95"/>
      <c r="GQD226" s="95"/>
      <c r="GQE226" s="95"/>
      <c r="GQF226" s="95"/>
      <c r="GQG226" s="95"/>
      <c r="GQH226" s="95"/>
      <c r="GQI226" s="95"/>
      <c r="GQJ226" s="95"/>
      <c r="GQK226" s="95"/>
      <c r="GQL226" s="95"/>
      <c r="GQM226" s="95"/>
      <c r="GQN226" s="95"/>
      <c r="GQO226" s="95"/>
      <c r="GQP226" s="95"/>
      <c r="GQQ226" s="95"/>
      <c r="GQR226" s="95"/>
      <c r="GQS226" s="95"/>
      <c r="GQT226" s="95"/>
      <c r="GQU226" s="95"/>
      <c r="GQV226" s="95"/>
      <c r="GQW226" s="95"/>
      <c r="GQX226" s="95"/>
      <c r="GQY226" s="95"/>
      <c r="GQZ226" s="95"/>
      <c r="GRA226" s="95"/>
      <c r="GRB226" s="95"/>
      <c r="GRC226" s="95"/>
      <c r="GRD226" s="95"/>
      <c r="GRE226" s="95"/>
      <c r="GRF226" s="95"/>
      <c r="GRG226" s="95"/>
      <c r="GRH226" s="95"/>
      <c r="GRI226" s="95"/>
      <c r="GRJ226" s="95"/>
      <c r="GRK226" s="95"/>
      <c r="GRL226" s="95"/>
      <c r="GRM226" s="95"/>
      <c r="GRN226" s="95"/>
      <c r="GRO226" s="95"/>
      <c r="GRP226" s="95"/>
      <c r="GRQ226" s="95"/>
      <c r="GRR226" s="95"/>
      <c r="GRS226" s="95"/>
      <c r="GRT226" s="95"/>
      <c r="GRU226" s="95"/>
      <c r="GRV226" s="95"/>
      <c r="GRW226" s="95"/>
      <c r="GRX226" s="95"/>
      <c r="GRY226" s="95"/>
      <c r="GRZ226" s="95"/>
      <c r="GSA226" s="95"/>
      <c r="GSB226" s="95"/>
      <c r="GSC226" s="95"/>
      <c r="GSD226" s="95"/>
      <c r="GSE226" s="95"/>
      <c r="GSF226" s="95"/>
      <c r="GSG226" s="95"/>
      <c r="GSH226" s="95"/>
      <c r="GSI226" s="95"/>
      <c r="GSJ226" s="95"/>
      <c r="GSK226" s="95"/>
      <c r="GSL226" s="95"/>
      <c r="GSM226" s="95"/>
      <c r="GSN226" s="95"/>
      <c r="GSO226" s="95"/>
      <c r="GSP226" s="95"/>
      <c r="GSQ226" s="95"/>
      <c r="GSR226" s="95"/>
      <c r="GSS226" s="95"/>
      <c r="GST226" s="95"/>
      <c r="GSU226" s="95"/>
      <c r="GSV226" s="95"/>
      <c r="GSW226" s="95"/>
      <c r="GSX226" s="95"/>
      <c r="GSY226" s="95"/>
      <c r="GSZ226" s="95"/>
      <c r="GTA226" s="95"/>
      <c r="GTB226" s="95"/>
      <c r="GTC226" s="95"/>
      <c r="GTD226" s="95"/>
      <c r="GTE226" s="95"/>
      <c r="GTF226" s="95"/>
      <c r="GTG226" s="95"/>
      <c r="GTH226" s="95"/>
      <c r="GTI226" s="95"/>
      <c r="GTJ226" s="95"/>
      <c r="GTK226" s="95"/>
      <c r="GTL226" s="95"/>
      <c r="GTM226" s="95"/>
      <c r="GTN226" s="95"/>
      <c r="GTO226" s="95"/>
      <c r="GTP226" s="95"/>
      <c r="GTQ226" s="95"/>
      <c r="GTR226" s="95"/>
      <c r="GTS226" s="95"/>
      <c r="GTT226" s="95"/>
      <c r="GTU226" s="95"/>
      <c r="GTV226" s="95"/>
      <c r="GTW226" s="95"/>
      <c r="GTX226" s="95"/>
      <c r="GTY226" s="95"/>
      <c r="GTZ226" s="95"/>
      <c r="GUA226" s="95"/>
      <c r="GUB226" s="95"/>
      <c r="GUC226" s="95"/>
      <c r="GUD226" s="95"/>
      <c r="GUE226" s="95"/>
      <c r="GUF226" s="95"/>
      <c r="GUG226" s="95"/>
      <c r="GUH226" s="95"/>
      <c r="GUI226" s="95"/>
      <c r="GUJ226" s="95"/>
      <c r="GUK226" s="95"/>
      <c r="GUL226" s="95"/>
      <c r="GUM226" s="95"/>
      <c r="GUN226" s="95"/>
      <c r="GUO226" s="95"/>
      <c r="GUP226" s="95"/>
      <c r="GUQ226" s="95"/>
      <c r="GUR226" s="95"/>
      <c r="GUS226" s="95"/>
      <c r="GUT226" s="95"/>
      <c r="GUU226" s="95"/>
      <c r="GUV226" s="95"/>
      <c r="GUW226" s="95"/>
      <c r="GUX226" s="95"/>
      <c r="GUY226" s="95"/>
      <c r="GUZ226" s="95"/>
      <c r="GVA226" s="95"/>
      <c r="GVB226" s="95"/>
      <c r="GVC226" s="95"/>
      <c r="GVD226" s="95"/>
      <c r="GVE226" s="95"/>
      <c r="GVF226" s="95"/>
      <c r="GVG226" s="95"/>
      <c r="GVH226" s="95"/>
      <c r="GVI226" s="95"/>
      <c r="GVJ226" s="95"/>
      <c r="GVK226" s="95"/>
      <c r="GVL226" s="95"/>
      <c r="GVM226" s="95"/>
      <c r="GVN226" s="95"/>
      <c r="GVO226" s="95"/>
      <c r="GVP226" s="95"/>
      <c r="GVQ226" s="95"/>
      <c r="GVR226" s="95"/>
      <c r="GVS226" s="95"/>
      <c r="GVT226" s="95"/>
      <c r="GVU226" s="95"/>
      <c r="GVV226" s="95"/>
      <c r="GVW226" s="95"/>
      <c r="GVX226" s="95"/>
      <c r="GVY226" s="95"/>
      <c r="GVZ226" s="95"/>
      <c r="GWA226" s="95"/>
      <c r="GWB226" s="95"/>
      <c r="GWC226" s="95"/>
      <c r="GWD226" s="95"/>
      <c r="GWE226" s="95"/>
      <c r="GWF226" s="95"/>
      <c r="GWG226" s="95"/>
      <c r="GWH226" s="95"/>
      <c r="GWI226" s="95"/>
      <c r="GWJ226" s="95"/>
      <c r="GWK226" s="95"/>
      <c r="GWL226" s="95"/>
      <c r="GWM226" s="95"/>
      <c r="GWN226" s="95"/>
      <c r="GWO226" s="95"/>
      <c r="GWP226" s="95"/>
      <c r="GWQ226" s="95"/>
      <c r="GWR226" s="95"/>
      <c r="GWS226" s="95"/>
      <c r="GWT226" s="95"/>
      <c r="GWU226" s="95"/>
      <c r="GWV226" s="95"/>
      <c r="GWW226" s="95"/>
      <c r="GWX226" s="95"/>
      <c r="GWY226" s="95"/>
      <c r="GWZ226" s="95"/>
      <c r="GXA226" s="95"/>
      <c r="GXB226" s="95"/>
      <c r="GXC226" s="95"/>
      <c r="GXD226" s="95"/>
      <c r="GXE226" s="95"/>
      <c r="GXF226" s="95"/>
      <c r="GXG226" s="95"/>
      <c r="GXH226" s="95"/>
      <c r="GXI226" s="95"/>
      <c r="GXJ226" s="95"/>
      <c r="GXK226" s="95"/>
      <c r="GXL226" s="95"/>
      <c r="GXM226" s="95"/>
      <c r="GXN226" s="95"/>
      <c r="GXO226" s="95"/>
      <c r="GXP226" s="95"/>
      <c r="GXQ226" s="95"/>
      <c r="GXR226" s="95"/>
      <c r="GXS226" s="95"/>
      <c r="GXT226" s="95"/>
      <c r="GXU226" s="95"/>
      <c r="GXV226" s="95"/>
      <c r="GXW226" s="95"/>
      <c r="GXX226" s="95"/>
      <c r="GXY226" s="95"/>
      <c r="GXZ226" s="95"/>
      <c r="GYA226" s="95"/>
      <c r="GYB226" s="95"/>
      <c r="GYC226" s="95"/>
      <c r="GYD226" s="95"/>
      <c r="GYE226" s="95"/>
      <c r="GYF226" s="95"/>
      <c r="GYG226" s="95"/>
      <c r="GYH226" s="95"/>
      <c r="GYI226" s="95"/>
      <c r="GYJ226" s="95"/>
      <c r="GYK226" s="95"/>
      <c r="GYL226" s="95"/>
      <c r="GYM226" s="95"/>
      <c r="GYN226" s="95"/>
      <c r="GYO226" s="95"/>
      <c r="GYP226" s="95"/>
      <c r="GYQ226" s="95"/>
      <c r="GYR226" s="95"/>
      <c r="GYS226" s="95"/>
      <c r="GYT226" s="95"/>
      <c r="GYU226" s="95"/>
      <c r="GYV226" s="95"/>
      <c r="GYW226" s="95"/>
      <c r="GYX226" s="95"/>
      <c r="GYY226" s="95"/>
      <c r="GYZ226" s="95"/>
      <c r="GZA226" s="95"/>
      <c r="GZB226" s="95"/>
      <c r="GZC226" s="95"/>
      <c r="GZD226" s="95"/>
      <c r="GZE226" s="95"/>
      <c r="GZF226" s="95"/>
      <c r="GZG226" s="95"/>
      <c r="GZH226" s="95"/>
      <c r="GZI226" s="95"/>
      <c r="GZJ226" s="95"/>
      <c r="GZK226" s="95"/>
      <c r="GZL226" s="95"/>
      <c r="GZM226" s="95"/>
      <c r="GZN226" s="95"/>
      <c r="GZO226" s="95"/>
      <c r="GZP226" s="95"/>
      <c r="GZQ226" s="95"/>
      <c r="GZR226" s="95"/>
      <c r="GZS226" s="95"/>
      <c r="GZT226" s="95"/>
      <c r="GZU226" s="95"/>
      <c r="GZV226" s="95"/>
      <c r="GZW226" s="95"/>
      <c r="GZX226" s="95"/>
      <c r="GZY226" s="95"/>
      <c r="GZZ226" s="95"/>
      <c r="HAA226" s="95"/>
      <c r="HAB226" s="95"/>
      <c r="HAC226" s="95"/>
      <c r="HAD226" s="95"/>
      <c r="HAE226" s="95"/>
      <c r="HAF226" s="95"/>
      <c r="HAG226" s="95"/>
      <c r="HAH226" s="95"/>
      <c r="HAI226" s="95"/>
      <c r="HAJ226" s="95"/>
      <c r="HAK226" s="95"/>
      <c r="HAL226" s="95"/>
      <c r="HAM226" s="95"/>
      <c r="HAN226" s="95"/>
      <c r="HAO226" s="95"/>
      <c r="HAP226" s="95"/>
      <c r="HAQ226" s="95"/>
      <c r="HAR226" s="95"/>
      <c r="HAS226" s="95"/>
      <c r="HAT226" s="95"/>
      <c r="HAU226" s="95"/>
      <c r="HAV226" s="95"/>
      <c r="HAW226" s="95"/>
      <c r="HAX226" s="95"/>
      <c r="HAY226" s="95"/>
      <c r="HAZ226" s="95"/>
      <c r="HBA226" s="95"/>
      <c r="HBB226" s="95"/>
      <c r="HBC226" s="95"/>
      <c r="HBD226" s="95"/>
      <c r="HBE226" s="95"/>
      <c r="HBF226" s="95"/>
      <c r="HBG226" s="95"/>
      <c r="HBH226" s="95"/>
      <c r="HBI226" s="95"/>
      <c r="HBJ226" s="95"/>
      <c r="HBK226" s="95"/>
      <c r="HBL226" s="95"/>
      <c r="HBM226" s="95"/>
      <c r="HBN226" s="95"/>
      <c r="HBO226" s="95"/>
      <c r="HBP226" s="95"/>
      <c r="HBQ226" s="95"/>
      <c r="HBR226" s="95"/>
      <c r="HBS226" s="95"/>
      <c r="HBT226" s="95"/>
      <c r="HBU226" s="95"/>
      <c r="HBV226" s="95"/>
      <c r="HBW226" s="95"/>
      <c r="HBX226" s="95"/>
      <c r="HBY226" s="95"/>
      <c r="HBZ226" s="95"/>
      <c r="HCA226" s="95"/>
      <c r="HCB226" s="95"/>
      <c r="HCC226" s="95"/>
      <c r="HCD226" s="95"/>
      <c r="HCE226" s="95"/>
      <c r="HCF226" s="95"/>
      <c r="HCG226" s="95"/>
      <c r="HCH226" s="95"/>
      <c r="HCI226" s="95"/>
      <c r="HCJ226" s="95"/>
      <c r="HCK226" s="95"/>
      <c r="HCL226" s="95"/>
      <c r="HCM226" s="95"/>
      <c r="HCN226" s="95"/>
      <c r="HCO226" s="95"/>
      <c r="HCP226" s="95"/>
      <c r="HCQ226" s="95"/>
      <c r="HCR226" s="95"/>
      <c r="HCS226" s="95"/>
      <c r="HCT226" s="95"/>
      <c r="HCU226" s="95"/>
      <c r="HCV226" s="95"/>
      <c r="HCW226" s="95"/>
      <c r="HCX226" s="95"/>
      <c r="HCY226" s="95"/>
      <c r="HCZ226" s="95"/>
      <c r="HDA226" s="95"/>
      <c r="HDB226" s="95"/>
      <c r="HDC226" s="95"/>
      <c r="HDD226" s="95"/>
      <c r="HDE226" s="95"/>
      <c r="HDF226" s="95"/>
      <c r="HDG226" s="95"/>
      <c r="HDH226" s="95"/>
      <c r="HDI226" s="95"/>
      <c r="HDJ226" s="95"/>
      <c r="HDK226" s="95"/>
      <c r="HDL226" s="95"/>
      <c r="HDM226" s="95"/>
      <c r="HDN226" s="95"/>
      <c r="HDO226" s="95"/>
      <c r="HDP226" s="95"/>
      <c r="HDQ226" s="95"/>
      <c r="HDR226" s="95"/>
      <c r="HDS226" s="95"/>
      <c r="HDT226" s="95"/>
      <c r="HDU226" s="95"/>
      <c r="HDV226" s="95"/>
      <c r="HDW226" s="95"/>
      <c r="HDX226" s="95"/>
      <c r="HDY226" s="95"/>
      <c r="HDZ226" s="95"/>
      <c r="HEA226" s="95"/>
      <c r="HEB226" s="95"/>
      <c r="HEC226" s="95"/>
      <c r="HED226" s="95"/>
      <c r="HEE226" s="95"/>
      <c r="HEF226" s="95"/>
      <c r="HEG226" s="95"/>
      <c r="HEH226" s="95"/>
      <c r="HEI226" s="95"/>
      <c r="HEJ226" s="95"/>
      <c r="HEK226" s="95"/>
      <c r="HEL226" s="95"/>
      <c r="HEM226" s="95"/>
      <c r="HEN226" s="95"/>
      <c r="HEO226" s="95"/>
      <c r="HEP226" s="95"/>
      <c r="HEQ226" s="95"/>
      <c r="HER226" s="95"/>
      <c r="HES226" s="95"/>
      <c r="HET226" s="95"/>
      <c r="HEU226" s="95"/>
      <c r="HEV226" s="95"/>
      <c r="HEW226" s="95"/>
      <c r="HEX226" s="95"/>
      <c r="HEY226" s="95"/>
      <c r="HEZ226" s="95"/>
      <c r="HFA226" s="95"/>
      <c r="HFB226" s="95"/>
      <c r="HFC226" s="95"/>
      <c r="HFD226" s="95"/>
      <c r="HFE226" s="95"/>
      <c r="HFF226" s="95"/>
      <c r="HFG226" s="95"/>
      <c r="HFH226" s="95"/>
      <c r="HFI226" s="95"/>
      <c r="HFJ226" s="95"/>
      <c r="HFK226" s="95"/>
      <c r="HFL226" s="95"/>
      <c r="HFM226" s="95"/>
      <c r="HFN226" s="95"/>
      <c r="HFO226" s="95"/>
      <c r="HFP226" s="95"/>
      <c r="HFQ226" s="95"/>
      <c r="HFR226" s="95"/>
      <c r="HFS226" s="95"/>
      <c r="HFT226" s="95"/>
      <c r="HFU226" s="95"/>
      <c r="HFV226" s="95"/>
      <c r="HFW226" s="95"/>
      <c r="HFX226" s="95"/>
      <c r="HFY226" s="95"/>
      <c r="HFZ226" s="95"/>
      <c r="HGA226" s="95"/>
      <c r="HGB226" s="95"/>
      <c r="HGC226" s="95"/>
      <c r="HGD226" s="95"/>
      <c r="HGE226" s="95"/>
      <c r="HGF226" s="95"/>
      <c r="HGG226" s="95"/>
      <c r="HGH226" s="95"/>
      <c r="HGI226" s="95"/>
      <c r="HGJ226" s="95"/>
      <c r="HGK226" s="95"/>
      <c r="HGL226" s="95"/>
      <c r="HGM226" s="95"/>
      <c r="HGN226" s="95"/>
      <c r="HGO226" s="95"/>
      <c r="HGP226" s="95"/>
      <c r="HGQ226" s="95"/>
      <c r="HGR226" s="95"/>
      <c r="HGS226" s="95"/>
      <c r="HGT226" s="95"/>
      <c r="HGU226" s="95"/>
      <c r="HGV226" s="95"/>
      <c r="HGW226" s="95"/>
      <c r="HGX226" s="95"/>
      <c r="HGY226" s="95"/>
      <c r="HGZ226" s="95"/>
      <c r="HHA226" s="95"/>
      <c r="HHB226" s="95"/>
      <c r="HHC226" s="95"/>
      <c r="HHD226" s="95"/>
      <c r="HHE226" s="95"/>
      <c r="HHF226" s="95"/>
      <c r="HHG226" s="95"/>
      <c r="HHH226" s="95"/>
      <c r="HHI226" s="95"/>
      <c r="HHJ226" s="95"/>
      <c r="HHK226" s="95"/>
      <c r="HHL226" s="95"/>
      <c r="HHM226" s="95"/>
      <c r="HHN226" s="95"/>
      <c r="HHO226" s="95"/>
      <c r="HHP226" s="95"/>
      <c r="HHQ226" s="95"/>
      <c r="HHR226" s="95"/>
      <c r="HHS226" s="95"/>
      <c r="HHT226" s="95"/>
      <c r="HHU226" s="95"/>
      <c r="HHV226" s="95"/>
      <c r="HHW226" s="95"/>
      <c r="HHX226" s="95"/>
      <c r="HHY226" s="95"/>
      <c r="HHZ226" s="95"/>
      <c r="HIA226" s="95"/>
      <c r="HIB226" s="95"/>
      <c r="HIC226" s="95"/>
      <c r="HID226" s="95"/>
      <c r="HIE226" s="95"/>
      <c r="HIF226" s="95"/>
      <c r="HIG226" s="95"/>
      <c r="HIH226" s="95"/>
      <c r="HII226" s="95"/>
      <c r="HIJ226" s="95"/>
      <c r="HIK226" s="95"/>
      <c r="HIL226" s="95"/>
      <c r="HIM226" s="95"/>
      <c r="HIN226" s="95"/>
      <c r="HIO226" s="95"/>
      <c r="HIP226" s="95"/>
      <c r="HIQ226" s="95"/>
      <c r="HIR226" s="95"/>
      <c r="HIS226" s="95"/>
      <c r="HIT226" s="95"/>
      <c r="HIU226" s="95"/>
      <c r="HIV226" s="95"/>
      <c r="HIW226" s="95"/>
      <c r="HIX226" s="95"/>
      <c r="HIY226" s="95"/>
      <c r="HIZ226" s="95"/>
      <c r="HJA226" s="95"/>
      <c r="HJB226" s="95"/>
      <c r="HJC226" s="95"/>
      <c r="HJD226" s="95"/>
      <c r="HJE226" s="95"/>
      <c r="HJF226" s="95"/>
      <c r="HJG226" s="95"/>
      <c r="HJH226" s="95"/>
      <c r="HJI226" s="95"/>
      <c r="HJJ226" s="95"/>
      <c r="HJK226" s="95"/>
      <c r="HJL226" s="95"/>
      <c r="HJM226" s="95"/>
      <c r="HJN226" s="95"/>
      <c r="HJO226" s="95"/>
      <c r="HJP226" s="95"/>
      <c r="HJQ226" s="95"/>
      <c r="HJR226" s="95"/>
      <c r="HJS226" s="95"/>
      <c r="HJT226" s="95"/>
      <c r="HJU226" s="95"/>
      <c r="HJV226" s="95"/>
      <c r="HJW226" s="95"/>
      <c r="HJX226" s="95"/>
      <c r="HJY226" s="95"/>
      <c r="HJZ226" s="95"/>
      <c r="HKA226" s="95"/>
      <c r="HKB226" s="95"/>
      <c r="HKC226" s="95"/>
      <c r="HKD226" s="95"/>
      <c r="HKE226" s="95"/>
      <c r="HKF226" s="95"/>
      <c r="HKG226" s="95"/>
      <c r="HKH226" s="95"/>
      <c r="HKI226" s="95"/>
      <c r="HKJ226" s="95"/>
      <c r="HKK226" s="95"/>
      <c r="HKL226" s="95"/>
      <c r="HKM226" s="95"/>
      <c r="HKN226" s="95"/>
      <c r="HKO226" s="95"/>
      <c r="HKP226" s="95"/>
      <c r="HKQ226" s="95"/>
      <c r="HKR226" s="95"/>
      <c r="HKS226" s="95"/>
      <c r="HKT226" s="95"/>
      <c r="HKU226" s="95"/>
      <c r="HKV226" s="95"/>
      <c r="HKW226" s="95"/>
      <c r="HKX226" s="95"/>
      <c r="HKY226" s="95"/>
      <c r="HKZ226" s="95"/>
      <c r="HLA226" s="95"/>
      <c r="HLB226" s="95"/>
      <c r="HLC226" s="95"/>
      <c r="HLD226" s="95"/>
      <c r="HLE226" s="95"/>
      <c r="HLF226" s="95"/>
      <c r="HLG226" s="95"/>
      <c r="HLH226" s="95"/>
      <c r="HLI226" s="95"/>
      <c r="HLJ226" s="95"/>
      <c r="HLK226" s="95"/>
      <c r="HLL226" s="95"/>
      <c r="HLM226" s="95"/>
      <c r="HLN226" s="95"/>
      <c r="HLO226" s="95"/>
      <c r="HLP226" s="95"/>
      <c r="HLQ226" s="95"/>
      <c r="HLR226" s="95"/>
      <c r="HLS226" s="95"/>
      <c r="HLT226" s="95"/>
      <c r="HLU226" s="95"/>
      <c r="HLV226" s="95"/>
      <c r="HLW226" s="95"/>
      <c r="HLX226" s="95"/>
      <c r="HLY226" s="95"/>
      <c r="HLZ226" s="95"/>
      <c r="HMA226" s="95"/>
      <c r="HMB226" s="95"/>
      <c r="HMC226" s="95"/>
      <c r="HMD226" s="95"/>
      <c r="HME226" s="95"/>
      <c r="HMF226" s="95"/>
      <c r="HMG226" s="95"/>
      <c r="HMH226" s="95"/>
      <c r="HMI226" s="95"/>
      <c r="HMJ226" s="95"/>
      <c r="HMK226" s="95"/>
      <c r="HML226" s="95"/>
      <c r="HMM226" s="95"/>
      <c r="HMN226" s="95"/>
      <c r="HMO226" s="95"/>
      <c r="HMP226" s="95"/>
      <c r="HMQ226" s="95"/>
      <c r="HMR226" s="95"/>
      <c r="HMS226" s="95"/>
      <c r="HMT226" s="95"/>
      <c r="HMU226" s="95"/>
      <c r="HMV226" s="95"/>
      <c r="HMW226" s="95"/>
      <c r="HMX226" s="95"/>
      <c r="HMY226" s="95"/>
      <c r="HMZ226" s="95"/>
      <c r="HNA226" s="95"/>
      <c r="HNB226" s="95"/>
      <c r="HNC226" s="95"/>
      <c r="HND226" s="95"/>
      <c r="HNE226" s="95"/>
      <c r="HNF226" s="95"/>
      <c r="HNG226" s="95"/>
      <c r="HNH226" s="95"/>
      <c r="HNI226" s="95"/>
      <c r="HNJ226" s="95"/>
      <c r="HNK226" s="95"/>
      <c r="HNL226" s="95"/>
      <c r="HNM226" s="95"/>
      <c r="HNN226" s="95"/>
      <c r="HNO226" s="95"/>
      <c r="HNP226" s="95"/>
      <c r="HNQ226" s="95"/>
      <c r="HNR226" s="95"/>
      <c r="HNS226" s="95"/>
      <c r="HNT226" s="95"/>
      <c r="HNU226" s="95"/>
      <c r="HNV226" s="95"/>
      <c r="HNW226" s="95"/>
      <c r="HNX226" s="95"/>
      <c r="HNY226" s="95"/>
      <c r="HNZ226" s="95"/>
      <c r="HOA226" s="95"/>
      <c r="HOB226" s="95"/>
      <c r="HOC226" s="95"/>
      <c r="HOD226" s="95"/>
      <c r="HOE226" s="95"/>
      <c r="HOF226" s="95"/>
      <c r="HOG226" s="95"/>
      <c r="HOH226" s="95"/>
      <c r="HOI226" s="95"/>
      <c r="HOJ226" s="95"/>
      <c r="HOK226" s="95"/>
      <c r="HOL226" s="95"/>
      <c r="HOM226" s="95"/>
      <c r="HON226" s="95"/>
      <c r="HOO226" s="95"/>
      <c r="HOP226" s="95"/>
      <c r="HOQ226" s="95"/>
      <c r="HOR226" s="95"/>
      <c r="HOS226" s="95"/>
      <c r="HOT226" s="95"/>
      <c r="HOU226" s="95"/>
      <c r="HOV226" s="95"/>
      <c r="HOW226" s="95"/>
      <c r="HOX226" s="95"/>
      <c r="HOY226" s="95"/>
      <c r="HOZ226" s="95"/>
      <c r="HPA226" s="95"/>
      <c r="HPB226" s="95"/>
      <c r="HPC226" s="95"/>
      <c r="HPD226" s="95"/>
      <c r="HPE226" s="95"/>
      <c r="HPF226" s="95"/>
      <c r="HPG226" s="95"/>
      <c r="HPH226" s="95"/>
      <c r="HPI226" s="95"/>
      <c r="HPJ226" s="95"/>
      <c r="HPK226" s="95"/>
      <c r="HPL226" s="95"/>
      <c r="HPM226" s="95"/>
      <c r="HPN226" s="95"/>
      <c r="HPO226" s="95"/>
      <c r="HPP226" s="95"/>
      <c r="HPQ226" s="95"/>
      <c r="HPR226" s="95"/>
      <c r="HPS226" s="95"/>
      <c r="HPT226" s="95"/>
      <c r="HPU226" s="95"/>
      <c r="HPV226" s="95"/>
      <c r="HPW226" s="95"/>
      <c r="HPX226" s="95"/>
      <c r="HPY226" s="95"/>
      <c r="HPZ226" s="95"/>
      <c r="HQA226" s="95"/>
      <c r="HQB226" s="95"/>
      <c r="HQC226" s="95"/>
      <c r="HQD226" s="95"/>
      <c r="HQE226" s="95"/>
      <c r="HQF226" s="95"/>
      <c r="HQG226" s="95"/>
      <c r="HQH226" s="95"/>
      <c r="HQI226" s="95"/>
      <c r="HQJ226" s="95"/>
      <c r="HQK226" s="95"/>
      <c r="HQL226" s="95"/>
      <c r="HQM226" s="95"/>
      <c r="HQN226" s="95"/>
      <c r="HQO226" s="95"/>
      <c r="HQP226" s="95"/>
      <c r="HQQ226" s="95"/>
      <c r="HQR226" s="95"/>
      <c r="HQS226" s="95"/>
      <c r="HQT226" s="95"/>
      <c r="HQU226" s="95"/>
      <c r="HQV226" s="95"/>
      <c r="HQW226" s="95"/>
      <c r="HQX226" s="95"/>
      <c r="HQY226" s="95"/>
      <c r="HQZ226" s="95"/>
      <c r="HRA226" s="95"/>
      <c r="HRB226" s="95"/>
      <c r="HRC226" s="95"/>
      <c r="HRD226" s="95"/>
      <c r="HRE226" s="95"/>
      <c r="HRF226" s="95"/>
      <c r="HRG226" s="95"/>
      <c r="HRH226" s="95"/>
      <c r="HRI226" s="95"/>
      <c r="HRJ226" s="95"/>
      <c r="HRK226" s="95"/>
      <c r="HRL226" s="95"/>
      <c r="HRM226" s="95"/>
      <c r="HRN226" s="95"/>
      <c r="HRO226" s="95"/>
      <c r="HRP226" s="95"/>
      <c r="HRQ226" s="95"/>
      <c r="HRR226" s="95"/>
      <c r="HRS226" s="95"/>
      <c r="HRT226" s="95"/>
      <c r="HRU226" s="95"/>
      <c r="HRV226" s="95"/>
      <c r="HRW226" s="95"/>
      <c r="HRX226" s="95"/>
      <c r="HRY226" s="95"/>
      <c r="HRZ226" s="95"/>
      <c r="HSA226" s="95"/>
      <c r="HSB226" s="95"/>
      <c r="HSC226" s="95"/>
      <c r="HSD226" s="95"/>
      <c r="HSE226" s="95"/>
      <c r="HSF226" s="95"/>
      <c r="HSG226" s="95"/>
      <c r="HSH226" s="95"/>
      <c r="HSI226" s="95"/>
      <c r="HSJ226" s="95"/>
      <c r="HSK226" s="95"/>
      <c r="HSL226" s="95"/>
      <c r="HSM226" s="95"/>
      <c r="HSN226" s="95"/>
      <c r="HSO226" s="95"/>
      <c r="HSP226" s="95"/>
      <c r="HSQ226" s="95"/>
      <c r="HSR226" s="95"/>
      <c r="HSS226" s="95"/>
      <c r="HST226" s="95"/>
      <c r="HSU226" s="95"/>
      <c r="HSV226" s="95"/>
      <c r="HSW226" s="95"/>
      <c r="HSX226" s="95"/>
      <c r="HSY226" s="95"/>
      <c r="HSZ226" s="95"/>
      <c r="HTA226" s="95"/>
      <c r="HTB226" s="95"/>
      <c r="HTC226" s="95"/>
      <c r="HTD226" s="95"/>
      <c r="HTE226" s="95"/>
      <c r="HTF226" s="95"/>
      <c r="HTG226" s="95"/>
      <c r="HTH226" s="95"/>
      <c r="HTI226" s="95"/>
      <c r="HTJ226" s="95"/>
      <c r="HTK226" s="95"/>
      <c r="HTL226" s="95"/>
      <c r="HTM226" s="95"/>
      <c r="HTN226" s="95"/>
      <c r="HTO226" s="95"/>
      <c r="HTP226" s="95"/>
      <c r="HTQ226" s="95"/>
      <c r="HTR226" s="95"/>
      <c r="HTS226" s="95"/>
      <c r="HTT226" s="95"/>
      <c r="HTU226" s="95"/>
      <c r="HTV226" s="95"/>
      <c r="HTW226" s="95"/>
      <c r="HTX226" s="95"/>
      <c r="HTY226" s="95"/>
      <c r="HTZ226" s="95"/>
      <c r="HUA226" s="95"/>
      <c r="HUB226" s="95"/>
      <c r="HUC226" s="95"/>
      <c r="HUD226" s="95"/>
      <c r="HUE226" s="95"/>
      <c r="HUF226" s="95"/>
      <c r="HUG226" s="95"/>
      <c r="HUH226" s="95"/>
      <c r="HUI226" s="95"/>
      <c r="HUJ226" s="95"/>
      <c r="HUK226" s="95"/>
      <c r="HUL226" s="95"/>
      <c r="HUM226" s="95"/>
      <c r="HUN226" s="95"/>
      <c r="HUO226" s="95"/>
      <c r="HUP226" s="95"/>
      <c r="HUQ226" s="95"/>
      <c r="HUR226" s="95"/>
      <c r="HUS226" s="95"/>
      <c r="HUT226" s="95"/>
      <c r="HUU226" s="95"/>
      <c r="HUV226" s="95"/>
      <c r="HUW226" s="95"/>
      <c r="HUX226" s="95"/>
      <c r="HUY226" s="95"/>
      <c r="HUZ226" s="95"/>
      <c r="HVA226" s="95"/>
      <c r="HVB226" s="95"/>
      <c r="HVC226" s="95"/>
      <c r="HVD226" s="95"/>
      <c r="HVE226" s="95"/>
      <c r="HVF226" s="95"/>
      <c r="HVG226" s="95"/>
      <c r="HVH226" s="95"/>
      <c r="HVI226" s="95"/>
      <c r="HVJ226" s="95"/>
      <c r="HVK226" s="95"/>
      <c r="HVL226" s="95"/>
      <c r="HVM226" s="95"/>
      <c r="HVN226" s="95"/>
      <c r="HVO226" s="95"/>
      <c r="HVP226" s="95"/>
      <c r="HVQ226" s="95"/>
      <c r="HVR226" s="95"/>
      <c r="HVS226" s="95"/>
      <c r="HVT226" s="95"/>
      <c r="HVU226" s="95"/>
      <c r="HVV226" s="95"/>
      <c r="HVW226" s="95"/>
      <c r="HVX226" s="95"/>
      <c r="HVY226" s="95"/>
      <c r="HVZ226" s="95"/>
      <c r="HWA226" s="95"/>
      <c r="HWB226" s="95"/>
      <c r="HWC226" s="95"/>
      <c r="HWD226" s="95"/>
      <c r="HWE226" s="95"/>
      <c r="HWF226" s="95"/>
      <c r="HWG226" s="95"/>
      <c r="HWH226" s="95"/>
      <c r="HWI226" s="95"/>
      <c r="HWJ226" s="95"/>
      <c r="HWK226" s="95"/>
      <c r="HWL226" s="95"/>
      <c r="HWM226" s="95"/>
      <c r="HWN226" s="95"/>
      <c r="HWO226" s="95"/>
      <c r="HWP226" s="95"/>
      <c r="HWQ226" s="95"/>
      <c r="HWR226" s="95"/>
      <c r="HWS226" s="95"/>
      <c r="HWT226" s="95"/>
      <c r="HWU226" s="95"/>
      <c r="HWV226" s="95"/>
      <c r="HWW226" s="95"/>
      <c r="HWX226" s="95"/>
      <c r="HWY226" s="95"/>
      <c r="HWZ226" s="95"/>
      <c r="HXA226" s="95"/>
      <c r="HXB226" s="95"/>
      <c r="HXC226" s="95"/>
      <c r="HXD226" s="95"/>
      <c r="HXE226" s="95"/>
      <c r="HXF226" s="95"/>
      <c r="HXG226" s="95"/>
      <c r="HXH226" s="95"/>
      <c r="HXI226" s="95"/>
      <c r="HXJ226" s="95"/>
      <c r="HXK226" s="95"/>
      <c r="HXL226" s="95"/>
      <c r="HXM226" s="95"/>
      <c r="HXN226" s="95"/>
      <c r="HXO226" s="95"/>
      <c r="HXP226" s="95"/>
      <c r="HXQ226" s="95"/>
      <c r="HXR226" s="95"/>
      <c r="HXS226" s="95"/>
      <c r="HXT226" s="95"/>
      <c r="HXU226" s="95"/>
      <c r="HXV226" s="95"/>
      <c r="HXW226" s="95"/>
      <c r="HXX226" s="95"/>
      <c r="HXY226" s="95"/>
      <c r="HXZ226" s="95"/>
      <c r="HYA226" s="95"/>
      <c r="HYB226" s="95"/>
      <c r="HYC226" s="95"/>
      <c r="HYD226" s="95"/>
      <c r="HYE226" s="95"/>
      <c r="HYF226" s="95"/>
      <c r="HYG226" s="95"/>
      <c r="HYH226" s="95"/>
      <c r="HYI226" s="95"/>
      <c r="HYJ226" s="95"/>
      <c r="HYK226" s="95"/>
      <c r="HYL226" s="95"/>
      <c r="HYM226" s="95"/>
      <c r="HYN226" s="95"/>
      <c r="HYO226" s="95"/>
      <c r="HYP226" s="95"/>
      <c r="HYQ226" s="95"/>
      <c r="HYR226" s="95"/>
      <c r="HYS226" s="95"/>
      <c r="HYT226" s="95"/>
      <c r="HYU226" s="95"/>
      <c r="HYV226" s="95"/>
      <c r="HYW226" s="95"/>
      <c r="HYX226" s="95"/>
      <c r="HYY226" s="95"/>
      <c r="HYZ226" s="95"/>
      <c r="HZA226" s="95"/>
      <c r="HZB226" s="95"/>
      <c r="HZC226" s="95"/>
      <c r="HZD226" s="95"/>
      <c r="HZE226" s="95"/>
      <c r="HZF226" s="95"/>
      <c r="HZG226" s="95"/>
      <c r="HZH226" s="95"/>
      <c r="HZI226" s="95"/>
      <c r="HZJ226" s="95"/>
      <c r="HZK226" s="95"/>
      <c r="HZL226" s="95"/>
      <c r="HZM226" s="95"/>
      <c r="HZN226" s="95"/>
      <c r="HZO226" s="95"/>
      <c r="HZP226" s="95"/>
      <c r="HZQ226" s="95"/>
      <c r="HZR226" s="95"/>
      <c r="HZS226" s="95"/>
      <c r="HZT226" s="95"/>
      <c r="HZU226" s="95"/>
      <c r="HZV226" s="95"/>
      <c r="HZW226" s="95"/>
      <c r="HZX226" s="95"/>
      <c r="HZY226" s="95"/>
      <c r="HZZ226" s="95"/>
      <c r="IAA226" s="95"/>
      <c r="IAB226" s="95"/>
      <c r="IAC226" s="95"/>
      <c r="IAD226" s="95"/>
      <c r="IAE226" s="95"/>
      <c r="IAF226" s="95"/>
      <c r="IAG226" s="95"/>
      <c r="IAH226" s="95"/>
      <c r="IAI226" s="95"/>
      <c r="IAJ226" s="95"/>
      <c r="IAK226" s="95"/>
      <c r="IAL226" s="95"/>
      <c r="IAM226" s="95"/>
      <c r="IAN226" s="95"/>
      <c r="IAO226" s="95"/>
      <c r="IAP226" s="95"/>
      <c r="IAQ226" s="95"/>
      <c r="IAR226" s="95"/>
      <c r="IAS226" s="95"/>
      <c r="IAT226" s="95"/>
      <c r="IAU226" s="95"/>
      <c r="IAV226" s="95"/>
      <c r="IAW226" s="95"/>
      <c r="IAX226" s="95"/>
      <c r="IAY226" s="95"/>
      <c r="IAZ226" s="95"/>
      <c r="IBA226" s="95"/>
      <c r="IBB226" s="95"/>
      <c r="IBC226" s="95"/>
      <c r="IBD226" s="95"/>
      <c r="IBE226" s="95"/>
      <c r="IBF226" s="95"/>
      <c r="IBG226" s="95"/>
      <c r="IBH226" s="95"/>
      <c r="IBI226" s="95"/>
      <c r="IBJ226" s="95"/>
      <c r="IBK226" s="95"/>
      <c r="IBL226" s="95"/>
      <c r="IBM226" s="95"/>
      <c r="IBN226" s="95"/>
      <c r="IBO226" s="95"/>
      <c r="IBP226" s="95"/>
      <c r="IBQ226" s="95"/>
      <c r="IBR226" s="95"/>
      <c r="IBS226" s="95"/>
      <c r="IBT226" s="95"/>
      <c r="IBU226" s="95"/>
      <c r="IBV226" s="95"/>
      <c r="IBW226" s="95"/>
      <c r="IBX226" s="95"/>
      <c r="IBY226" s="95"/>
      <c r="IBZ226" s="95"/>
      <c r="ICA226" s="95"/>
      <c r="ICB226" s="95"/>
      <c r="ICC226" s="95"/>
      <c r="ICD226" s="95"/>
      <c r="ICE226" s="95"/>
      <c r="ICF226" s="95"/>
      <c r="ICG226" s="95"/>
      <c r="ICH226" s="95"/>
      <c r="ICI226" s="95"/>
      <c r="ICJ226" s="95"/>
      <c r="ICK226" s="95"/>
      <c r="ICL226" s="95"/>
      <c r="ICM226" s="95"/>
      <c r="ICN226" s="95"/>
      <c r="ICO226" s="95"/>
      <c r="ICP226" s="95"/>
      <c r="ICQ226" s="95"/>
      <c r="ICR226" s="95"/>
      <c r="ICS226" s="95"/>
      <c r="ICT226" s="95"/>
      <c r="ICU226" s="95"/>
      <c r="ICV226" s="95"/>
      <c r="ICW226" s="95"/>
      <c r="ICX226" s="95"/>
      <c r="ICY226" s="95"/>
      <c r="ICZ226" s="95"/>
      <c r="IDA226" s="95"/>
      <c r="IDB226" s="95"/>
      <c r="IDC226" s="95"/>
      <c r="IDD226" s="95"/>
      <c r="IDE226" s="95"/>
      <c r="IDF226" s="95"/>
      <c r="IDG226" s="95"/>
      <c r="IDH226" s="95"/>
      <c r="IDI226" s="95"/>
      <c r="IDJ226" s="95"/>
      <c r="IDK226" s="95"/>
      <c r="IDL226" s="95"/>
      <c r="IDM226" s="95"/>
      <c r="IDN226" s="95"/>
      <c r="IDO226" s="95"/>
      <c r="IDP226" s="95"/>
      <c r="IDQ226" s="95"/>
      <c r="IDR226" s="95"/>
      <c r="IDS226" s="95"/>
      <c r="IDT226" s="95"/>
      <c r="IDU226" s="95"/>
      <c r="IDV226" s="95"/>
      <c r="IDW226" s="95"/>
      <c r="IDX226" s="95"/>
      <c r="IDY226" s="95"/>
      <c r="IDZ226" s="95"/>
      <c r="IEA226" s="95"/>
      <c r="IEB226" s="95"/>
      <c r="IEC226" s="95"/>
      <c r="IED226" s="95"/>
      <c r="IEE226" s="95"/>
      <c r="IEF226" s="95"/>
      <c r="IEG226" s="95"/>
      <c r="IEH226" s="95"/>
      <c r="IEI226" s="95"/>
      <c r="IEJ226" s="95"/>
      <c r="IEK226" s="95"/>
      <c r="IEL226" s="95"/>
      <c r="IEM226" s="95"/>
      <c r="IEN226" s="95"/>
      <c r="IEO226" s="95"/>
      <c r="IEP226" s="95"/>
      <c r="IEQ226" s="95"/>
      <c r="IER226" s="95"/>
      <c r="IES226" s="95"/>
      <c r="IET226" s="95"/>
      <c r="IEU226" s="95"/>
      <c r="IEV226" s="95"/>
      <c r="IEW226" s="95"/>
      <c r="IEX226" s="95"/>
      <c r="IEY226" s="95"/>
      <c r="IEZ226" s="95"/>
      <c r="IFA226" s="95"/>
      <c r="IFB226" s="95"/>
      <c r="IFC226" s="95"/>
      <c r="IFD226" s="95"/>
      <c r="IFE226" s="95"/>
      <c r="IFF226" s="95"/>
      <c r="IFG226" s="95"/>
      <c r="IFH226" s="95"/>
      <c r="IFI226" s="95"/>
      <c r="IFJ226" s="95"/>
      <c r="IFK226" s="95"/>
      <c r="IFL226" s="95"/>
      <c r="IFM226" s="95"/>
      <c r="IFN226" s="95"/>
      <c r="IFO226" s="95"/>
      <c r="IFP226" s="95"/>
      <c r="IFQ226" s="95"/>
      <c r="IFR226" s="95"/>
      <c r="IFS226" s="95"/>
      <c r="IFT226" s="95"/>
      <c r="IFU226" s="95"/>
      <c r="IFV226" s="95"/>
      <c r="IFW226" s="95"/>
      <c r="IFX226" s="95"/>
      <c r="IFY226" s="95"/>
      <c r="IFZ226" s="95"/>
      <c r="IGA226" s="95"/>
      <c r="IGB226" s="95"/>
      <c r="IGC226" s="95"/>
      <c r="IGD226" s="95"/>
      <c r="IGE226" s="95"/>
      <c r="IGF226" s="95"/>
      <c r="IGG226" s="95"/>
      <c r="IGH226" s="95"/>
      <c r="IGI226" s="95"/>
      <c r="IGJ226" s="95"/>
      <c r="IGK226" s="95"/>
      <c r="IGL226" s="95"/>
      <c r="IGM226" s="95"/>
      <c r="IGN226" s="95"/>
      <c r="IGO226" s="95"/>
      <c r="IGP226" s="95"/>
      <c r="IGQ226" s="95"/>
      <c r="IGR226" s="95"/>
      <c r="IGS226" s="95"/>
      <c r="IGT226" s="95"/>
      <c r="IGU226" s="95"/>
      <c r="IGV226" s="95"/>
      <c r="IGW226" s="95"/>
      <c r="IGX226" s="95"/>
      <c r="IGY226" s="95"/>
      <c r="IGZ226" s="95"/>
      <c r="IHA226" s="95"/>
      <c r="IHB226" s="95"/>
      <c r="IHC226" s="95"/>
      <c r="IHD226" s="95"/>
      <c r="IHE226" s="95"/>
      <c r="IHF226" s="95"/>
      <c r="IHG226" s="95"/>
      <c r="IHH226" s="95"/>
      <c r="IHI226" s="95"/>
      <c r="IHJ226" s="95"/>
      <c r="IHK226" s="95"/>
      <c r="IHL226" s="95"/>
      <c r="IHM226" s="95"/>
      <c r="IHN226" s="95"/>
      <c r="IHO226" s="95"/>
      <c r="IHP226" s="95"/>
      <c r="IHQ226" s="95"/>
      <c r="IHR226" s="95"/>
      <c r="IHS226" s="95"/>
      <c r="IHT226" s="95"/>
      <c r="IHU226" s="95"/>
      <c r="IHV226" s="95"/>
      <c r="IHW226" s="95"/>
      <c r="IHX226" s="95"/>
      <c r="IHY226" s="95"/>
      <c r="IHZ226" s="95"/>
      <c r="IIA226" s="95"/>
      <c r="IIB226" s="95"/>
      <c r="IIC226" s="95"/>
      <c r="IID226" s="95"/>
      <c r="IIE226" s="95"/>
      <c r="IIF226" s="95"/>
      <c r="IIG226" s="95"/>
    </row>
    <row r="227" spans="1:6325" s="102" customFormat="1" x14ac:dyDescent="0.2">
      <c r="A227" s="86"/>
      <c r="B227" s="101">
        <v>45846</v>
      </c>
      <c r="C227" s="102">
        <v>0.60617112268518514</v>
      </c>
      <c r="D227" s="103" t="s">
        <v>496</v>
      </c>
      <c r="E227" s="103" t="s">
        <v>538</v>
      </c>
      <c r="F227" s="103" t="s">
        <v>502</v>
      </c>
      <c r="G227" s="103">
        <v>1</v>
      </c>
      <c r="H227" s="103">
        <v>4.5600000000000002E-2</v>
      </c>
      <c r="I227" s="103" t="s">
        <v>19</v>
      </c>
      <c r="J227" s="103"/>
      <c r="K227" s="103"/>
      <c r="L227" s="103"/>
      <c r="M227" s="103"/>
      <c r="N227" s="104"/>
      <c r="O227" s="103"/>
      <c r="P227" s="108"/>
      <c r="Q227" s="95"/>
      <c r="R227" s="95"/>
      <c r="S227" s="95"/>
      <c r="T227" s="95"/>
      <c r="U227" s="95"/>
      <c r="V227" s="95"/>
      <c r="W227" s="95"/>
      <c r="X227" s="95"/>
      <c r="Y227" s="95"/>
      <c r="Z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  <c r="AM227" s="95"/>
      <c r="AN227" s="95"/>
      <c r="AO227" s="95"/>
      <c r="AP227" s="95"/>
      <c r="AQ227" s="95"/>
      <c r="AR227" s="95"/>
      <c r="AS227" s="95"/>
      <c r="AT227" s="95"/>
      <c r="AU227" s="95"/>
      <c r="AV227" s="95"/>
      <c r="AW227" s="95"/>
      <c r="AX227" s="95"/>
      <c r="AY227" s="95"/>
      <c r="AZ227" s="95"/>
      <c r="BA227" s="95"/>
      <c r="BB227" s="95"/>
      <c r="BC227" s="95"/>
      <c r="BD227" s="95"/>
      <c r="BE227" s="95"/>
      <c r="BF227" s="95"/>
      <c r="BG227" s="95"/>
      <c r="BH227" s="95"/>
      <c r="BI227" s="95"/>
      <c r="BJ227" s="95"/>
      <c r="BK227" s="95"/>
      <c r="BL227" s="95"/>
      <c r="BM227" s="95"/>
      <c r="BN227" s="95"/>
      <c r="BO227" s="95"/>
      <c r="BP227" s="95"/>
      <c r="BQ227" s="95"/>
      <c r="BR227" s="95"/>
      <c r="BS227" s="95"/>
      <c r="BT227" s="95"/>
      <c r="BU227" s="95"/>
      <c r="BV227" s="95"/>
      <c r="BW227" s="95"/>
      <c r="BX227" s="95"/>
      <c r="BY227" s="95"/>
      <c r="BZ227" s="95"/>
      <c r="CA227" s="95"/>
      <c r="CB227" s="95"/>
      <c r="CC227" s="95"/>
      <c r="CD227" s="95"/>
      <c r="CE227" s="95"/>
      <c r="CF227" s="95"/>
      <c r="CG227" s="95"/>
      <c r="CH227" s="95"/>
      <c r="CI227" s="95"/>
      <c r="CJ227" s="95"/>
      <c r="CK227" s="95"/>
      <c r="CL227" s="95"/>
      <c r="CM227" s="95"/>
      <c r="CN227" s="95"/>
      <c r="CO227" s="95"/>
      <c r="CP227" s="95"/>
      <c r="CQ227" s="95"/>
      <c r="CR227" s="95"/>
      <c r="CS227" s="95"/>
      <c r="CT227" s="95"/>
      <c r="CU227" s="95"/>
      <c r="CV227" s="95"/>
      <c r="CW227" s="95"/>
      <c r="CX227" s="95"/>
      <c r="CY227" s="95"/>
      <c r="CZ227" s="95"/>
      <c r="DA227" s="95"/>
      <c r="DB227" s="95"/>
      <c r="DC227" s="95"/>
      <c r="DD227" s="95"/>
      <c r="DE227" s="95"/>
      <c r="DF227" s="95"/>
      <c r="DG227" s="95"/>
      <c r="DH227" s="95"/>
      <c r="DI227" s="95"/>
      <c r="DJ227" s="95"/>
      <c r="DK227" s="95"/>
      <c r="DL227" s="95"/>
      <c r="DM227" s="95"/>
      <c r="DN227" s="95"/>
      <c r="DO227" s="95"/>
      <c r="DP227" s="95"/>
      <c r="DQ227" s="95"/>
      <c r="DR227" s="95"/>
      <c r="DS227" s="95"/>
      <c r="DT227" s="95"/>
      <c r="DU227" s="95"/>
      <c r="DV227" s="95"/>
      <c r="DW227" s="95"/>
      <c r="DX227" s="95"/>
      <c r="DY227" s="95"/>
      <c r="DZ227" s="95"/>
      <c r="EA227" s="95"/>
      <c r="EB227" s="95"/>
      <c r="EC227" s="95"/>
      <c r="ED227" s="95"/>
      <c r="EE227" s="95"/>
      <c r="EF227" s="95"/>
      <c r="EG227" s="95"/>
      <c r="EH227" s="95"/>
      <c r="EI227" s="95"/>
      <c r="EJ227" s="95"/>
      <c r="EK227" s="95"/>
      <c r="EL227" s="95"/>
      <c r="EM227" s="95"/>
      <c r="EN227" s="95"/>
      <c r="EO227" s="95"/>
      <c r="EP227" s="95"/>
      <c r="EQ227" s="95"/>
      <c r="ER227" s="95"/>
      <c r="ES227" s="95"/>
      <c r="ET227" s="95"/>
      <c r="EU227" s="95"/>
      <c r="EV227" s="95"/>
      <c r="EW227" s="95"/>
      <c r="EX227" s="95"/>
      <c r="EY227" s="95"/>
      <c r="EZ227" s="95"/>
      <c r="FA227" s="95"/>
      <c r="FB227" s="95"/>
      <c r="FC227" s="95"/>
      <c r="FD227" s="95"/>
      <c r="FE227" s="95"/>
      <c r="FF227" s="95"/>
      <c r="FG227" s="95"/>
      <c r="FH227" s="95"/>
      <c r="FI227" s="95"/>
      <c r="FJ227" s="95"/>
      <c r="FK227" s="95"/>
      <c r="FL227" s="95"/>
      <c r="FM227" s="95"/>
      <c r="FN227" s="95"/>
      <c r="FO227" s="95"/>
      <c r="FP227" s="95"/>
      <c r="FQ227" s="95"/>
      <c r="FR227" s="95"/>
      <c r="FS227" s="95"/>
      <c r="FT227" s="95"/>
      <c r="FU227" s="95"/>
      <c r="FV227" s="95"/>
      <c r="FW227" s="95"/>
      <c r="FX227" s="95"/>
      <c r="FY227" s="95"/>
      <c r="FZ227" s="95"/>
      <c r="GA227" s="95"/>
      <c r="GB227" s="95"/>
      <c r="GC227" s="95"/>
      <c r="GD227" s="95"/>
      <c r="GE227" s="95"/>
      <c r="GF227" s="95"/>
      <c r="GG227" s="95"/>
      <c r="GH227" s="95"/>
      <c r="GI227" s="95"/>
      <c r="GJ227" s="95"/>
      <c r="GK227" s="95"/>
      <c r="GL227" s="95"/>
      <c r="GM227" s="95"/>
      <c r="GN227" s="95"/>
      <c r="GO227" s="95"/>
      <c r="GP227" s="95"/>
      <c r="GQ227" s="95"/>
      <c r="GR227" s="95"/>
      <c r="GS227" s="95"/>
      <c r="GT227" s="95"/>
      <c r="GU227" s="95"/>
      <c r="GV227" s="95"/>
      <c r="GW227" s="95"/>
      <c r="GX227" s="95"/>
      <c r="GY227" s="95"/>
      <c r="GZ227" s="95"/>
      <c r="HA227" s="95"/>
      <c r="HB227" s="95"/>
      <c r="HC227" s="95"/>
      <c r="HD227" s="95"/>
      <c r="HE227" s="95"/>
      <c r="HF227" s="95"/>
      <c r="HG227" s="95"/>
      <c r="HH227" s="95"/>
      <c r="HI227" s="95"/>
      <c r="HJ227" s="95"/>
      <c r="HK227" s="95"/>
      <c r="HL227" s="95"/>
      <c r="HM227" s="95"/>
      <c r="HN227" s="95"/>
      <c r="HO227" s="95"/>
      <c r="HP227" s="95"/>
      <c r="HQ227" s="95"/>
      <c r="HR227" s="95"/>
      <c r="HS227" s="95"/>
      <c r="HT227" s="95"/>
      <c r="HU227" s="95"/>
      <c r="HV227" s="95"/>
      <c r="HW227" s="95"/>
      <c r="HX227" s="95"/>
      <c r="HY227" s="95"/>
      <c r="HZ227" s="95"/>
      <c r="IA227" s="95"/>
      <c r="IB227" s="95"/>
      <c r="IC227" s="95"/>
      <c r="ID227" s="95"/>
      <c r="IE227" s="95"/>
      <c r="IF227" s="95"/>
      <c r="IG227" s="95"/>
      <c r="IH227" s="95"/>
      <c r="II227" s="95"/>
      <c r="IJ227" s="95"/>
      <c r="IK227" s="95"/>
      <c r="IL227" s="95"/>
      <c r="IM227" s="95"/>
      <c r="IN227" s="95"/>
      <c r="IO227" s="95"/>
      <c r="IP227" s="95"/>
      <c r="IQ227" s="95"/>
      <c r="IR227" s="95"/>
      <c r="IS227" s="95"/>
      <c r="IT227" s="95"/>
      <c r="IU227" s="95"/>
      <c r="IV227" s="95"/>
      <c r="IW227" s="95"/>
      <c r="IX227" s="95"/>
      <c r="IY227" s="95"/>
      <c r="IZ227" s="95"/>
      <c r="JA227" s="95"/>
      <c r="JB227" s="95"/>
      <c r="JC227" s="95"/>
      <c r="JD227" s="95"/>
      <c r="JE227" s="95"/>
      <c r="JF227" s="95"/>
      <c r="JG227" s="95"/>
      <c r="JH227" s="95"/>
      <c r="JI227" s="95"/>
      <c r="JJ227" s="95"/>
      <c r="JK227" s="95"/>
      <c r="JL227" s="95"/>
      <c r="JM227" s="95"/>
      <c r="JN227" s="95"/>
      <c r="JO227" s="95"/>
      <c r="JP227" s="95"/>
      <c r="JQ227" s="95"/>
      <c r="JR227" s="95"/>
      <c r="JS227" s="95"/>
      <c r="JT227" s="95"/>
      <c r="JU227" s="95"/>
      <c r="JV227" s="95"/>
      <c r="JW227" s="95"/>
      <c r="JX227" s="95"/>
      <c r="JY227" s="95"/>
      <c r="JZ227" s="95"/>
      <c r="KA227" s="95"/>
      <c r="KB227" s="95"/>
      <c r="KC227" s="95"/>
      <c r="KD227" s="95"/>
      <c r="KE227" s="95"/>
      <c r="KF227" s="95"/>
      <c r="KG227" s="95"/>
      <c r="KH227" s="95"/>
      <c r="KI227" s="95"/>
      <c r="KJ227" s="95"/>
      <c r="KK227" s="95"/>
      <c r="KL227" s="95"/>
      <c r="KM227" s="95"/>
      <c r="KN227" s="95"/>
      <c r="KO227" s="95"/>
      <c r="KP227" s="95"/>
      <c r="KQ227" s="95"/>
      <c r="KR227" s="95"/>
      <c r="KS227" s="95"/>
      <c r="KT227" s="95"/>
      <c r="KU227" s="95"/>
      <c r="KV227" s="95"/>
      <c r="KW227" s="95"/>
      <c r="KX227" s="95"/>
      <c r="KY227" s="95"/>
      <c r="KZ227" s="95"/>
      <c r="LA227" s="95"/>
      <c r="LB227" s="95"/>
      <c r="LC227" s="95"/>
      <c r="LD227" s="95"/>
      <c r="LE227" s="95"/>
      <c r="LF227" s="95"/>
      <c r="LG227" s="95"/>
      <c r="LH227" s="95"/>
      <c r="LI227" s="95"/>
      <c r="LJ227" s="95"/>
      <c r="LK227" s="95"/>
      <c r="LL227" s="95"/>
      <c r="LM227" s="95"/>
      <c r="LN227" s="95"/>
      <c r="LO227" s="95"/>
      <c r="LP227" s="95"/>
      <c r="LQ227" s="95"/>
      <c r="LR227" s="95"/>
      <c r="LS227" s="95"/>
      <c r="LT227" s="95"/>
      <c r="LU227" s="95"/>
      <c r="LV227" s="95"/>
      <c r="LW227" s="95"/>
      <c r="LX227" s="95"/>
      <c r="LY227" s="95"/>
      <c r="LZ227" s="95"/>
      <c r="MA227" s="95"/>
      <c r="MB227" s="95"/>
      <c r="MC227" s="95"/>
      <c r="MD227" s="95"/>
      <c r="ME227" s="95"/>
      <c r="MF227" s="95"/>
      <c r="MG227" s="95"/>
      <c r="MH227" s="95"/>
      <c r="MI227" s="95"/>
      <c r="MJ227" s="95"/>
      <c r="MK227" s="95"/>
      <c r="ML227" s="95"/>
      <c r="MM227" s="95"/>
      <c r="MN227" s="95"/>
      <c r="MO227" s="95"/>
      <c r="MP227" s="95"/>
      <c r="MQ227" s="95"/>
      <c r="MR227" s="95"/>
      <c r="MS227" s="95"/>
      <c r="MT227" s="95"/>
      <c r="MU227" s="95"/>
      <c r="MV227" s="95"/>
      <c r="MW227" s="95"/>
      <c r="MX227" s="95"/>
      <c r="MY227" s="95"/>
      <c r="MZ227" s="95"/>
      <c r="NA227" s="95"/>
      <c r="NB227" s="95"/>
      <c r="NC227" s="95"/>
      <c r="ND227" s="95"/>
      <c r="NE227" s="95"/>
      <c r="NF227" s="95"/>
      <c r="NG227" s="95"/>
      <c r="NH227" s="95"/>
      <c r="NI227" s="95"/>
      <c r="NJ227" s="95"/>
      <c r="NK227" s="95"/>
      <c r="NL227" s="95"/>
      <c r="NM227" s="95"/>
      <c r="NN227" s="95"/>
      <c r="NO227" s="95"/>
      <c r="NP227" s="95"/>
      <c r="NQ227" s="95"/>
      <c r="NR227" s="95"/>
      <c r="NS227" s="95"/>
      <c r="NT227" s="95"/>
      <c r="NU227" s="95"/>
      <c r="NV227" s="95"/>
      <c r="NW227" s="95"/>
      <c r="NX227" s="95"/>
      <c r="NY227" s="95"/>
      <c r="NZ227" s="95"/>
      <c r="OA227" s="95"/>
      <c r="OB227" s="95"/>
      <c r="OC227" s="95"/>
      <c r="OD227" s="95"/>
      <c r="OE227" s="95"/>
      <c r="OF227" s="95"/>
      <c r="OG227" s="95"/>
      <c r="OH227" s="95"/>
      <c r="OI227" s="95"/>
      <c r="OJ227" s="95"/>
      <c r="OK227" s="95"/>
      <c r="OL227" s="95"/>
      <c r="OM227" s="95"/>
      <c r="ON227" s="95"/>
      <c r="OO227" s="95"/>
      <c r="OP227" s="95"/>
      <c r="OQ227" s="95"/>
      <c r="OR227" s="95"/>
      <c r="OS227" s="95"/>
      <c r="OT227" s="95"/>
      <c r="OU227" s="95"/>
      <c r="OV227" s="95"/>
      <c r="OW227" s="95"/>
      <c r="OX227" s="95"/>
      <c r="OY227" s="95"/>
      <c r="OZ227" s="95"/>
      <c r="PA227" s="95"/>
      <c r="PB227" s="95"/>
      <c r="PC227" s="95"/>
      <c r="PD227" s="95"/>
      <c r="PE227" s="95"/>
      <c r="PF227" s="95"/>
      <c r="PG227" s="95"/>
      <c r="PH227" s="95"/>
      <c r="PI227" s="95"/>
      <c r="PJ227" s="95"/>
      <c r="PK227" s="95"/>
      <c r="PL227" s="95"/>
      <c r="PM227" s="95"/>
      <c r="PN227" s="95"/>
      <c r="PO227" s="95"/>
      <c r="PP227" s="95"/>
      <c r="PQ227" s="95"/>
      <c r="PR227" s="95"/>
      <c r="PS227" s="95"/>
      <c r="PT227" s="95"/>
      <c r="PU227" s="95"/>
      <c r="PV227" s="95"/>
      <c r="PW227" s="95"/>
      <c r="PX227" s="95"/>
      <c r="PY227" s="95"/>
      <c r="PZ227" s="95"/>
      <c r="QA227" s="95"/>
      <c r="QB227" s="95"/>
      <c r="QC227" s="95"/>
      <c r="QD227" s="95"/>
      <c r="QE227" s="95"/>
      <c r="QF227" s="95"/>
      <c r="QG227" s="95"/>
      <c r="QH227" s="95"/>
      <c r="QI227" s="95"/>
      <c r="QJ227" s="95"/>
      <c r="QK227" s="95"/>
      <c r="QL227" s="95"/>
      <c r="QM227" s="95"/>
      <c r="QN227" s="95"/>
      <c r="QO227" s="95"/>
      <c r="QP227" s="95"/>
      <c r="QQ227" s="95"/>
      <c r="QR227" s="95"/>
      <c r="QS227" s="95"/>
      <c r="QT227" s="95"/>
      <c r="QU227" s="95"/>
      <c r="QV227" s="95"/>
      <c r="QW227" s="95"/>
      <c r="QX227" s="95"/>
      <c r="QY227" s="95"/>
      <c r="QZ227" s="95"/>
      <c r="RA227" s="95"/>
      <c r="RB227" s="95"/>
      <c r="RC227" s="95"/>
      <c r="RD227" s="95"/>
      <c r="RE227" s="95"/>
      <c r="RF227" s="95"/>
      <c r="RG227" s="95"/>
      <c r="RH227" s="95"/>
      <c r="RI227" s="95"/>
      <c r="RJ227" s="95"/>
      <c r="RK227" s="95"/>
      <c r="RL227" s="95"/>
      <c r="RM227" s="95"/>
      <c r="RN227" s="95"/>
      <c r="RO227" s="95"/>
      <c r="RP227" s="95"/>
      <c r="RQ227" s="95"/>
      <c r="RR227" s="95"/>
      <c r="RS227" s="95"/>
      <c r="RT227" s="95"/>
      <c r="RU227" s="95"/>
      <c r="RV227" s="95"/>
      <c r="RW227" s="95"/>
      <c r="RX227" s="95"/>
      <c r="RY227" s="95"/>
      <c r="RZ227" s="95"/>
      <c r="SA227" s="95"/>
      <c r="SB227" s="95"/>
      <c r="SC227" s="95"/>
      <c r="SD227" s="95"/>
      <c r="SE227" s="95"/>
      <c r="SF227" s="95"/>
      <c r="SG227" s="95"/>
      <c r="SH227" s="95"/>
      <c r="SI227" s="95"/>
      <c r="SJ227" s="95"/>
      <c r="SK227" s="95"/>
      <c r="SL227" s="95"/>
      <c r="SM227" s="95"/>
      <c r="SN227" s="95"/>
      <c r="SO227" s="95"/>
      <c r="SP227" s="95"/>
      <c r="SQ227" s="95"/>
      <c r="SR227" s="95"/>
      <c r="SS227" s="95"/>
      <c r="ST227" s="95"/>
      <c r="SU227" s="95"/>
      <c r="SV227" s="95"/>
      <c r="SW227" s="95"/>
      <c r="SX227" s="95"/>
      <c r="SY227" s="95"/>
      <c r="SZ227" s="95"/>
      <c r="TA227" s="95"/>
      <c r="TB227" s="95"/>
      <c r="TC227" s="95"/>
      <c r="TD227" s="95"/>
      <c r="TE227" s="95"/>
      <c r="TF227" s="95"/>
      <c r="TG227" s="95"/>
      <c r="TH227" s="95"/>
      <c r="TI227" s="95"/>
      <c r="TJ227" s="95"/>
      <c r="TK227" s="95"/>
      <c r="TL227" s="95"/>
      <c r="TM227" s="95"/>
      <c r="TN227" s="95"/>
      <c r="TO227" s="95"/>
      <c r="TP227" s="95"/>
      <c r="TQ227" s="95"/>
      <c r="TR227" s="95"/>
      <c r="TS227" s="95"/>
      <c r="TT227" s="95"/>
      <c r="TU227" s="95"/>
      <c r="TV227" s="95"/>
      <c r="TW227" s="95"/>
      <c r="TX227" s="95"/>
      <c r="TY227" s="95"/>
      <c r="TZ227" s="95"/>
      <c r="UA227" s="95"/>
      <c r="UB227" s="95"/>
      <c r="UC227" s="95"/>
      <c r="UD227" s="95"/>
      <c r="UE227" s="95"/>
      <c r="UF227" s="95"/>
      <c r="UG227" s="95"/>
      <c r="UH227" s="95"/>
      <c r="UI227" s="95"/>
      <c r="UJ227" s="95"/>
      <c r="UK227" s="95"/>
      <c r="UL227" s="95"/>
      <c r="UM227" s="95"/>
      <c r="UN227" s="95"/>
      <c r="UO227" s="95"/>
      <c r="UP227" s="95"/>
      <c r="UQ227" s="95"/>
      <c r="UR227" s="95"/>
      <c r="US227" s="95"/>
      <c r="UT227" s="95"/>
      <c r="UU227" s="95"/>
      <c r="UV227" s="95"/>
      <c r="UW227" s="95"/>
      <c r="UX227" s="95"/>
      <c r="UY227" s="95"/>
      <c r="UZ227" s="95"/>
      <c r="VA227" s="95"/>
      <c r="VB227" s="95"/>
      <c r="VC227" s="95"/>
      <c r="VD227" s="95"/>
      <c r="VE227" s="95"/>
      <c r="VF227" s="95"/>
      <c r="VG227" s="95"/>
      <c r="VH227" s="95"/>
      <c r="VI227" s="95"/>
      <c r="VJ227" s="95"/>
      <c r="VK227" s="95"/>
      <c r="VL227" s="95"/>
      <c r="VM227" s="95"/>
      <c r="VN227" s="95"/>
      <c r="VO227" s="95"/>
      <c r="VP227" s="95"/>
      <c r="VQ227" s="95"/>
      <c r="VR227" s="95"/>
      <c r="VS227" s="95"/>
      <c r="VT227" s="95"/>
      <c r="VU227" s="95"/>
      <c r="VV227" s="95"/>
      <c r="VW227" s="95"/>
      <c r="VX227" s="95"/>
      <c r="VY227" s="95"/>
      <c r="VZ227" s="95"/>
      <c r="WA227" s="95"/>
      <c r="WB227" s="95"/>
      <c r="WC227" s="95"/>
      <c r="WD227" s="95"/>
      <c r="WE227" s="95"/>
      <c r="WF227" s="95"/>
      <c r="WG227" s="95"/>
      <c r="WH227" s="95"/>
      <c r="WI227" s="95"/>
      <c r="WJ227" s="95"/>
      <c r="WK227" s="95"/>
      <c r="WL227" s="95"/>
      <c r="WM227" s="95"/>
      <c r="WN227" s="95"/>
      <c r="WO227" s="95"/>
      <c r="WP227" s="95"/>
      <c r="WQ227" s="95"/>
      <c r="WR227" s="95"/>
      <c r="WS227" s="95"/>
      <c r="WT227" s="95"/>
      <c r="WU227" s="95"/>
      <c r="WV227" s="95"/>
      <c r="WW227" s="95"/>
      <c r="WX227" s="95"/>
      <c r="WY227" s="95"/>
      <c r="WZ227" s="95"/>
      <c r="XA227" s="95"/>
      <c r="XB227" s="95"/>
      <c r="XC227" s="95"/>
      <c r="XD227" s="95"/>
      <c r="XE227" s="95"/>
      <c r="XF227" s="95"/>
      <c r="XG227" s="95"/>
      <c r="XH227" s="95"/>
      <c r="XI227" s="95"/>
      <c r="XJ227" s="95"/>
      <c r="XK227" s="95"/>
      <c r="XL227" s="95"/>
      <c r="XM227" s="95"/>
      <c r="XN227" s="95"/>
      <c r="XO227" s="95"/>
      <c r="XP227" s="95"/>
      <c r="XQ227" s="95"/>
      <c r="XR227" s="95"/>
      <c r="XS227" s="95"/>
      <c r="XT227" s="95"/>
      <c r="XU227" s="95"/>
      <c r="XV227" s="95"/>
      <c r="XW227" s="95"/>
      <c r="XX227" s="95"/>
      <c r="XY227" s="95"/>
      <c r="XZ227" s="95"/>
      <c r="YA227" s="95"/>
      <c r="YB227" s="95"/>
      <c r="YC227" s="95"/>
      <c r="YD227" s="95"/>
      <c r="YE227" s="95"/>
      <c r="YF227" s="95"/>
      <c r="YG227" s="95"/>
      <c r="YH227" s="95"/>
      <c r="YI227" s="95"/>
      <c r="YJ227" s="95"/>
      <c r="YK227" s="95"/>
      <c r="YL227" s="95"/>
      <c r="YM227" s="95"/>
      <c r="YN227" s="95"/>
      <c r="YO227" s="95"/>
      <c r="YP227" s="95"/>
      <c r="YQ227" s="95"/>
      <c r="YR227" s="95"/>
      <c r="YS227" s="95"/>
      <c r="YT227" s="95"/>
      <c r="YU227" s="95"/>
      <c r="YV227" s="95"/>
      <c r="YW227" s="95"/>
      <c r="YX227" s="95"/>
      <c r="YY227" s="95"/>
      <c r="YZ227" s="95"/>
      <c r="ZA227" s="95"/>
      <c r="ZB227" s="95"/>
      <c r="ZC227" s="95"/>
      <c r="ZD227" s="95"/>
      <c r="ZE227" s="95"/>
      <c r="ZF227" s="95"/>
      <c r="ZG227" s="95"/>
      <c r="ZH227" s="95"/>
      <c r="ZI227" s="95"/>
      <c r="ZJ227" s="95"/>
      <c r="ZK227" s="95"/>
      <c r="ZL227" s="95"/>
      <c r="ZM227" s="95"/>
      <c r="ZN227" s="95"/>
      <c r="ZO227" s="95"/>
      <c r="ZP227" s="95"/>
      <c r="ZQ227" s="95"/>
      <c r="ZR227" s="95"/>
      <c r="ZS227" s="95"/>
      <c r="ZT227" s="95"/>
      <c r="ZU227" s="95"/>
      <c r="ZV227" s="95"/>
      <c r="ZW227" s="95"/>
      <c r="ZX227" s="95"/>
      <c r="ZY227" s="95"/>
      <c r="ZZ227" s="95"/>
      <c r="AAA227" s="95"/>
      <c r="AAB227" s="95"/>
      <c r="AAC227" s="95"/>
      <c r="AAD227" s="95"/>
      <c r="AAE227" s="95"/>
      <c r="AAF227" s="95"/>
      <c r="AAG227" s="95"/>
      <c r="AAH227" s="95"/>
      <c r="AAI227" s="95"/>
      <c r="AAJ227" s="95"/>
      <c r="AAK227" s="95"/>
      <c r="AAL227" s="95"/>
      <c r="AAM227" s="95"/>
      <c r="AAN227" s="95"/>
      <c r="AAO227" s="95"/>
      <c r="AAP227" s="95"/>
      <c r="AAQ227" s="95"/>
      <c r="AAR227" s="95"/>
      <c r="AAS227" s="95"/>
      <c r="AAT227" s="95"/>
      <c r="AAU227" s="95"/>
      <c r="AAV227" s="95"/>
      <c r="AAW227" s="95"/>
      <c r="AAX227" s="95"/>
      <c r="AAY227" s="95"/>
      <c r="AAZ227" s="95"/>
      <c r="ABA227" s="95"/>
      <c r="ABB227" s="95"/>
      <c r="ABC227" s="95"/>
      <c r="ABD227" s="95"/>
      <c r="ABE227" s="95"/>
      <c r="ABF227" s="95"/>
      <c r="ABG227" s="95"/>
      <c r="ABH227" s="95"/>
      <c r="ABI227" s="95"/>
      <c r="ABJ227" s="95"/>
      <c r="ABK227" s="95"/>
      <c r="ABL227" s="95"/>
      <c r="ABM227" s="95"/>
      <c r="ABN227" s="95"/>
      <c r="ABO227" s="95"/>
      <c r="ABP227" s="95"/>
      <c r="ABQ227" s="95"/>
      <c r="ABR227" s="95"/>
      <c r="ABS227" s="95"/>
      <c r="ABT227" s="95"/>
      <c r="ABU227" s="95"/>
      <c r="ABV227" s="95"/>
      <c r="ABW227" s="95"/>
      <c r="ABX227" s="95"/>
      <c r="ABY227" s="95"/>
      <c r="ABZ227" s="95"/>
      <c r="ACA227" s="95"/>
      <c r="ACB227" s="95"/>
      <c r="ACC227" s="95"/>
      <c r="ACD227" s="95"/>
      <c r="ACE227" s="95"/>
      <c r="ACF227" s="95"/>
      <c r="ACG227" s="95"/>
      <c r="ACH227" s="95"/>
      <c r="ACI227" s="95"/>
      <c r="ACJ227" s="95"/>
      <c r="ACK227" s="95"/>
      <c r="ACL227" s="95"/>
      <c r="ACM227" s="95"/>
      <c r="ACN227" s="95"/>
      <c r="ACO227" s="95"/>
      <c r="ACP227" s="95"/>
      <c r="ACQ227" s="95"/>
      <c r="ACR227" s="95"/>
      <c r="ACS227" s="95"/>
      <c r="ACT227" s="95"/>
      <c r="ACU227" s="95"/>
      <c r="ACV227" s="95"/>
      <c r="ACW227" s="95"/>
      <c r="ACX227" s="95"/>
      <c r="ACY227" s="95"/>
      <c r="ACZ227" s="95"/>
      <c r="ADA227" s="95"/>
      <c r="ADB227" s="95"/>
      <c r="ADC227" s="95"/>
      <c r="ADD227" s="95"/>
      <c r="ADE227" s="95"/>
      <c r="ADF227" s="95"/>
      <c r="ADG227" s="95"/>
      <c r="ADH227" s="95"/>
      <c r="ADI227" s="95"/>
      <c r="ADJ227" s="95"/>
      <c r="ADK227" s="95"/>
      <c r="ADL227" s="95"/>
      <c r="ADM227" s="95"/>
      <c r="ADN227" s="95"/>
      <c r="ADO227" s="95"/>
      <c r="ADP227" s="95"/>
      <c r="ADQ227" s="95"/>
      <c r="ADR227" s="95"/>
      <c r="ADS227" s="95"/>
      <c r="ADT227" s="95"/>
      <c r="ADU227" s="95"/>
      <c r="ADV227" s="95"/>
      <c r="ADW227" s="95"/>
      <c r="ADX227" s="95"/>
      <c r="ADY227" s="95"/>
      <c r="ADZ227" s="95"/>
      <c r="AEA227" s="95"/>
      <c r="AEB227" s="95"/>
      <c r="AEC227" s="95"/>
      <c r="AED227" s="95"/>
      <c r="AEE227" s="95"/>
      <c r="AEF227" s="95"/>
      <c r="AEG227" s="95"/>
      <c r="AEH227" s="95"/>
      <c r="AEI227" s="95"/>
      <c r="AEJ227" s="95"/>
      <c r="AEK227" s="95"/>
      <c r="AEL227" s="95"/>
      <c r="AEM227" s="95"/>
      <c r="AEN227" s="95"/>
      <c r="AEO227" s="95"/>
      <c r="AEP227" s="95"/>
      <c r="AEQ227" s="95"/>
      <c r="AER227" s="95"/>
      <c r="AES227" s="95"/>
      <c r="AET227" s="95"/>
      <c r="AEU227" s="95"/>
      <c r="AEV227" s="95"/>
      <c r="AEW227" s="95"/>
      <c r="AEX227" s="95"/>
      <c r="AEY227" s="95"/>
      <c r="AEZ227" s="95"/>
      <c r="AFA227" s="95"/>
      <c r="AFB227" s="95"/>
      <c r="AFC227" s="95"/>
      <c r="AFD227" s="95"/>
      <c r="AFE227" s="95"/>
      <c r="AFF227" s="95"/>
      <c r="AFG227" s="95"/>
      <c r="AFH227" s="95"/>
      <c r="AFI227" s="95"/>
      <c r="AFJ227" s="95"/>
      <c r="AFK227" s="95"/>
      <c r="AFL227" s="95"/>
      <c r="AFM227" s="95"/>
      <c r="AFN227" s="95"/>
      <c r="AFO227" s="95"/>
      <c r="AFP227" s="95"/>
      <c r="AFQ227" s="95"/>
      <c r="AFR227" s="95"/>
      <c r="AFS227" s="95"/>
      <c r="AFT227" s="95"/>
      <c r="AFU227" s="95"/>
      <c r="AFV227" s="95"/>
      <c r="AFW227" s="95"/>
      <c r="AFX227" s="95"/>
      <c r="AFY227" s="95"/>
      <c r="AFZ227" s="95"/>
      <c r="AGA227" s="95"/>
      <c r="AGB227" s="95"/>
      <c r="AGC227" s="95"/>
      <c r="AGD227" s="95"/>
      <c r="AGE227" s="95"/>
      <c r="AGF227" s="95"/>
      <c r="AGG227" s="95"/>
      <c r="AGH227" s="95"/>
      <c r="AGI227" s="95"/>
      <c r="AGJ227" s="95"/>
      <c r="AGK227" s="95"/>
      <c r="AGL227" s="95"/>
      <c r="AGM227" s="95"/>
      <c r="AGN227" s="95"/>
      <c r="AGO227" s="95"/>
      <c r="AGP227" s="95"/>
      <c r="AGQ227" s="95"/>
      <c r="AGR227" s="95"/>
      <c r="AGS227" s="95"/>
      <c r="AGT227" s="95"/>
      <c r="AGU227" s="95"/>
      <c r="AGV227" s="95"/>
      <c r="AGW227" s="95"/>
      <c r="AGX227" s="95"/>
      <c r="AGY227" s="95"/>
      <c r="AGZ227" s="95"/>
      <c r="AHA227" s="95"/>
      <c r="AHB227" s="95"/>
      <c r="AHC227" s="95"/>
      <c r="AHD227" s="95"/>
      <c r="AHE227" s="95"/>
      <c r="AHF227" s="95"/>
      <c r="AHG227" s="95"/>
      <c r="AHH227" s="95"/>
      <c r="AHI227" s="95"/>
      <c r="AHJ227" s="95"/>
      <c r="AHK227" s="95"/>
      <c r="AHL227" s="95"/>
      <c r="AHM227" s="95"/>
      <c r="AHN227" s="95"/>
      <c r="AHO227" s="95"/>
      <c r="AHP227" s="95"/>
      <c r="AHQ227" s="95"/>
      <c r="AHR227" s="95"/>
      <c r="AHS227" s="95"/>
      <c r="AHT227" s="95"/>
      <c r="AHU227" s="95"/>
      <c r="AHV227" s="95"/>
      <c r="AHW227" s="95"/>
      <c r="AHX227" s="95"/>
      <c r="AHY227" s="95"/>
      <c r="AHZ227" s="95"/>
      <c r="AIA227" s="95"/>
      <c r="AIB227" s="95"/>
      <c r="AIC227" s="95"/>
      <c r="AID227" s="95"/>
      <c r="AIE227" s="95"/>
      <c r="AIF227" s="95"/>
      <c r="AIG227" s="95"/>
      <c r="AIH227" s="95"/>
      <c r="AII227" s="95"/>
      <c r="AIJ227" s="95"/>
      <c r="AIK227" s="95"/>
      <c r="AIL227" s="95"/>
      <c r="AIM227" s="95"/>
      <c r="AIN227" s="95"/>
      <c r="AIO227" s="95"/>
      <c r="AIP227" s="95"/>
      <c r="AIQ227" s="95"/>
      <c r="AIR227" s="95"/>
      <c r="AIS227" s="95"/>
      <c r="AIT227" s="95"/>
      <c r="AIU227" s="95"/>
      <c r="AIV227" s="95"/>
      <c r="AIW227" s="95"/>
      <c r="AIX227" s="95"/>
      <c r="AIY227" s="95"/>
      <c r="AIZ227" s="95"/>
      <c r="AJA227" s="95"/>
      <c r="AJB227" s="95"/>
      <c r="AJC227" s="95"/>
      <c r="AJD227" s="95"/>
      <c r="AJE227" s="95"/>
      <c r="AJF227" s="95"/>
      <c r="AJG227" s="95"/>
      <c r="AJH227" s="95"/>
      <c r="AJI227" s="95"/>
      <c r="AJJ227" s="95"/>
      <c r="AJK227" s="95"/>
      <c r="AJL227" s="95"/>
      <c r="AJM227" s="95"/>
      <c r="AJN227" s="95"/>
      <c r="AJO227" s="95"/>
      <c r="AJP227" s="95"/>
      <c r="AJQ227" s="95"/>
      <c r="AJR227" s="95"/>
      <c r="AJS227" s="95"/>
      <c r="AJT227" s="95"/>
      <c r="AJU227" s="95"/>
      <c r="AJV227" s="95"/>
      <c r="AJW227" s="95"/>
      <c r="AJX227" s="95"/>
      <c r="AJY227" s="95"/>
      <c r="AJZ227" s="95"/>
      <c r="AKA227" s="95"/>
      <c r="AKB227" s="95"/>
      <c r="AKC227" s="95"/>
      <c r="AKD227" s="95"/>
      <c r="AKE227" s="95"/>
      <c r="AKF227" s="95"/>
      <c r="AKG227" s="95"/>
      <c r="AKH227" s="95"/>
      <c r="AKI227" s="95"/>
      <c r="AKJ227" s="95"/>
      <c r="AKK227" s="95"/>
      <c r="AKL227" s="95"/>
      <c r="AKM227" s="95"/>
      <c r="AKN227" s="95"/>
      <c r="AKO227" s="95"/>
      <c r="AKP227" s="95"/>
      <c r="AKQ227" s="95"/>
      <c r="AKR227" s="95"/>
      <c r="AKS227" s="95"/>
      <c r="AKT227" s="95"/>
      <c r="AKU227" s="95"/>
      <c r="AKV227" s="95"/>
      <c r="AKW227" s="95"/>
      <c r="AKX227" s="95"/>
      <c r="AKY227" s="95"/>
      <c r="AKZ227" s="95"/>
      <c r="ALA227" s="95"/>
      <c r="ALB227" s="95"/>
      <c r="ALC227" s="95"/>
      <c r="ALD227" s="95"/>
      <c r="ALE227" s="95"/>
      <c r="ALF227" s="95"/>
      <c r="ALG227" s="95"/>
      <c r="ALH227" s="95"/>
      <c r="ALI227" s="95"/>
      <c r="ALJ227" s="95"/>
      <c r="ALK227" s="95"/>
      <c r="ALL227" s="95"/>
      <c r="ALM227" s="95"/>
      <c r="ALN227" s="95"/>
      <c r="ALO227" s="95"/>
      <c r="ALP227" s="95"/>
      <c r="ALQ227" s="95"/>
      <c r="ALR227" s="95"/>
      <c r="ALS227" s="95"/>
      <c r="ALT227" s="95"/>
      <c r="ALU227" s="95"/>
      <c r="ALV227" s="95"/>
      <c r="ALW227" s="95"/>
      <c r="ALX227" s="95"/>
      <c r="ALY227" s="95"/>
      <c r="ALZ227" s="95"/>
      <c r="AMA227" s="95"/>
      <c r="AMB227" s="95"/>
      <c r="AMC227" s="95"/>
      <c r="AMD227" s="95"/>
      <c r="AME227" s="95"/>
      <c r="AMF227" s="95"/>
      <c r="AMG227" s="95"/>
      <c r="AMH227" s="95"/>
      <c r="AMI227" s="95"/>
      <c r="AMJ227" s="95"/>
      <c r="AMK227" s="95"/>
      <c r="AML227" s="95"/>
      <c r="AMM227" s="95"/>
      <c r="AMN227" s="95"/>
      <c r="AMO227" s="95"/>
      <c r="AMP227" s="95"/>
      <c r="AMQ227" s="95"/>
      <c r="AMR227" s="95"/>
      <c r="AMS227" s="95"/>
      <c r="AMT227" s="95"/>
      <c r="AMU227" s="95"/>
      <c r="AMV227" s="95"/>
      <c r="AMW227" s="95"/>
      <c r="AMX227" s="95"/>
      <c r="AMY227" s="95"/>
      <c r="AMZ227" s="95"/>
      <c r="ANA227" s="95"/>
      <c r="ANB227" s="95"/>
      <c r="ANC227" s="95"/>
      <c r="AND227" s="95"/>
      <c r="ANE227" s="95"/>
      <c r="ANF227" s="95"/>
      <c r="ANG227" s="95"/>
      <c r="ANH227" s="95"/>
      <c r="ANI227" s="95"/>
      <c r="ANJ227" s="95"/>
      <c r="ANK227" s="95"/>
      <c r="ANL227" s="95"/>
      <c r="ANM227" s="95"/>
      <c r="ANN227" s="95"/>
      <c r="ANO227" s="95"/>
      <c r="ANP227" s="95"/>
      <c r="ANQ227" s="95"/>
      <c r="ANR227" s="95"/>
      <c r="ANS227" s="95"/>
      <c r="ANT227" s="95"/>
      <c r="ANU227" s="95"/>
      <c r="ANV227" s="95"/>
      <c r="ANW227" s="95"/>
      <c r="ANX227" s="95"/>
      <c r="ANY227" s="95"/>
      <c r="ANZ227" s="95"/>
      <c r="AOA227" s="95"/>
      <c r="AOB227" s="95"/>
      <c r="AOC227" s="95"/>
      <c r="AOD227" s="95"/>
      <c r="AOE227" s="95"/>
      <c r="AOF227" s="95"/>
      <c r="AOG227" s="95"/>
      <c r="AOH227" s="95"/>
      <c r="AOI227" s="95"/>
      <c r="AOJ227" s="95"/>
      <c r="AOK227" s="95"/>
      <c r="AOL227" s="95"/>
      <c r="AOM227" s="95"/>
      <c r="AON227" s="95"/>
      <c r="AOO227" s="95"/>
      <c r="AOP227" s="95"/>
      <c r="AOQ227" s="95"/>
      <c r="AOR227" s="95"/>
      <c r="AOS227" s="95"/>
      <c r="AOT227" s="95"/>
      <c r="AOU227" s="95"/>
      <c r="AOV227" s="95"/>
      <c r="AOW227" s="95"/>
      <c r="AOX227" s="95"/>
      <c r="AOY227" s="95"/>
      <c r="AOZ227" s="95"/>
      <c r="APA227" s="95"/>
      <c r="APB227" s="95"/>
      <c r="APC227" s="95"/>
      <c r="APD227" s="95"/>
      <c r="APE227" s="95"/>
      <c r="APF227" s="95"/>
      <c r="APG227" s="95"/>
      <c r="APH227" s="95"/>
      <c r="API227" s="95"/>
      <c r="APJ227" s="95"/>
      <c r="APK227" s="95"/>
      <c r="APL227" s="95"/>
      <c r="APM227" s="95"/>
      <c r="APN227" s="95"/>
      <c r="APO227" s="95"/>
      <c r="APP227" s="95"/>
      <c r="APQ227" s="95"/>
      <c r="APR227" s="95"/>
      <c r="APS227" s="95"/>
      <c r="APT227" s="95"/>
      <c r="APU227" s="95"/>
      <c r="APV227" s="95"/>
      <c r="APW227" s="95"/>
      <c r="APX227" s="95"/>
      <c r="APY227" s="95"/>
      <c r="APZ227" s="95"/>
      <c r="AQA227" s="95"/>
      <c r="AQB227" s="95"/>
      <c r="AQC227" s="95"/>
      <c r="AQD227" s="95"/>
      <c r="AQE227" s="95"/>
      <c r="AQF227" s="95"/>
      <c r="AQG227" s="95"/>
      <c r="AQH227" s="95"/>
      <c r="AQI227" s="95"/>
      <c r="AQJ227" s="95"/>
      <c r="AQK227" s="95"/>
      <c r="AQL227" s="95"/>
      <c r="AQM227" s="95"/>
      <c r="AQN227" s="95"/>
      <c r="AQO227" s="95"/>
      <c r="AQP227" s="95"/>
      <c r="AQQ227" s="95"/>
      <c r="AQR227" s="95"/>
      <c r="AQS227" s="95"/>
      <c r="AQT227" s="95"/>
      <c r="AQU227" s="95"/>
      <c r="AQV227" s="95"/>
      <c r="AQW227" s="95"/>
      <c r="AQX227" s="95"/>
      <c r="AQY227" s="95"/>
      <c r="AQZ227" s="95"/>
      <c r="ARA227" s="95"/>
      <c r="ARB227" s="95"/>
      <c r="ARC227" s="95"/>
      <c r="ARD227" s="95"/>
      <c r="ARE227" s="95"/>
      <c r="ARF227" s="95"/>
      <c r="ARG227" s="95"/>
      <c r="ARH227" s="95"/>
      <c r="ARI227" s="95"/>
      <c r="ARJ227" s="95"/>
      <c r="ARK227" s="95"/>
      <c r="ARL227" s="95"/>
      <c r="ARM227" s="95"/>
      <c r="ARN227" s="95"/>
      <c r="ARO227" s="95"/>
      <c r="ARP227" s="95"/>
      <c r="ARQ227" s="95"/>
      <c r="ARR227" s="95"/>
      <c r="ARS227" s="95"/>
      <c r="ART227" s="95"/>
      <c r="ARU227" s="95"/>
      <c r="ARV227" s="95"/>
      <c r="ARW227" s="95"/>
      <c r="ARX227" s="95"/>
      <c r="ARY227" s="95"/>
      <c r="ARZ227" s="95"/>
      <c r="ASA227" s="95"/>
      <c r="ASB227" s="95"/>
      <c r="ASC227" s="95"/>
      <c r="ASD227" s="95"/>
      <c r="ASE227" s="95"/>
      <c r="ASF227" s="95"/>
      <c r="ASG227" s="95"/>
      <c r="ASH227" s="95"/>
      <c r="ASI227" s="95"/>
      <c r="ASJ227" s="95"/>
      <c r="ASK227" s="95"/>
      <c r="ASL227" s="95"/>
      <c r="ASM227" s="95"/>
      <c r="ASN227" s="95"/>
      <c r="ASO227" s="95"/>
      <c r="ASP227" s="95"/>
      <c r="ASQ227" s="95"/>
      <c r="ASR227" s="95"/>
      <c r="ASS227" s="95"/>
      <c r="AST227" s="95"/>
      <c r="ASU227" s="95"/>
      <c r="ASV227" s="95"/>
      <c r="ASW227" s="95"/>
      <c r="ASX227" s="95"/>
      <c r="ASY227" s="95"/>
      <c r="ASZ227" s="95"/>
      <c r="ATA227" s="95"/>
      <c r="ATB227" s="95"/>
      <c r="ATC227" s="95"/>
      <c r="ATD227" s="95"/>
      <c r="ATE227" s="95"/>
      <c r="ATF227" s="95"/>
      <c r="ATG227" s="95"/>
      <c r="ATH227" s="95"/>
      <c r="ATI227" s="95"/>
      <c r="ATJ227" s="95"/>
      <c r="ATK227" s="95"/>
      <c r="ATL227" s="95"/>
      <c r="ATM227" s="95"/>
      <c r="ATN227" s="95"/>
      <c r="ATO227" s="95"/>
      <c r="ATP227" s="95"/>
      <c r="ATQ227" s="95"/>
      <c r="ATR227" s="95"/>
      <c r="ATS227" s="95"/>
      <c r="ATT227" s="95"/>
      <c r="ATU227" s="95"/>
      <c r="ATV227" s="95"/>
      <c r="ATW227" s="95"/>
      <c r="ATX227" s="95"/>
      <c r="ATY227" s="95"/>
      <c r="ATZ227" s="95"/>
      <c r="AUA227" s="95"/>
      <c r="AUB227" s="95"/>
      <c r="AUC227" s="95"/>
      <c r="AUD227" s="95"/>
      <c r="AUE227" s="95"/>
      <c r="AUF227" s="95"/>
      <c r="AUG227" s="95"/>
      <c r="AUH227" s="95"/>
      <c r="AUI227" s="95"/>
      <c r="AUJ227" s="95"/>
      <c r="AUK227" s="95"/>
      <c r="AUL227" s="95"/>
      <c r="AUM227" s="95"/>
      <c r="AUN227" s="95"/>
      <c r="AUO227" s="95"/>
      <c r="AUP227" s="95"/>
      <c r="AUQ227" s="95"/>
      <c r="AUR227" s="95"/>
      <c r="AUS227" s="95"/>
      <c r="AUT227" s="95"/>
      <c r="AUU227" s="95"/>
      <c r="AUV227" s="95"/>
      <c r="AUW227" s="95"/>
      <c r="AUX227" s="95"/>
      <c r="AUY227" s="95"/>
      <c r="AUZ227" s="95"/>
      <c r="AVA227" s="95"/>
      <c r="AVB227" s="95"/>
      <c r="AVC227" s="95"/>
      <c r="AVD227" s="95"/>
      <c r="AVE227" s="95"/>
      <c r="AVF227" s="95"/>
      <c r="AVG227" s="95"/>
      <c r="AVH227" s="95"/>
      <c r="AVI227" s="95"/>
      <c r="AVJ227" s="95"/>
      <c r="AVK227" s="95"/>
      <c r="AVL227" s="95"/>
      <c r="AVM227" s="95"/>
      <c r="AVN227" s="95"/>
      <c r="AVO227" s="95"/>
      <c r="AVP227" s="95"/>
      <c r="AVQ227" s="95"/>
      <c r="AVR227" s="95"/>
      <c r="AVS227" s="95"/>
      <c r="AVT227" s="95"/>
      <c r="AVU227" s="95"/>
      <c r="AVV227" s="95"/>
      <c r="AVW227" s="95"/>
      <c r="AVX227" s="95"/>
      <c r="AVY227" s="95"/>
      <c r="AVZ227" s="95"/>
      <c r="AWA227" s="95"/>
      <c r="AWB227" s="95"/>
      <c r="AWC227" s="95"/>
      <c r="AWD227" s="95"/>
      <c r="AWE227" s="95"/>
      <c r="AWF227" s="95"/>
      <c r="AWG227" s="95"/>
      <c r="AWH227" s="95"/>
      <c r="AWI227" s="95"/>
      <c r="AWJ227" s="95"/>
      <c r="AWK227" s="95"/>
      <c r="AWL227" s="95"/>
      <c r="AWM227" s="95"/>
      <c r="AWN227" s="95"/>
      <c r="AWO227" s="95"/>
      <c r="AWP227" s="95"/>
      <c r="AWQ227" s="95"/>
      <c r="AWR227" s="95"/>
      <c r="AWS227" s="95"/>
      <c r="AWT227" s="95"/>
      <c r="AWU227" s="95"/>
      <c r="AWV227" s="95"/>
      <c r="AWW227" s="95"/>
      <c r="AWX227" s="95"/>
      <c r="AWY227" s="95"/>
      <c r="AWZ227" s="95"/>
      <c r="AXA227" s="95"/>
      <c r="AXB227" s="95"/>
      <c r="AXC227" s="95"/>
      <c r="AXD227" s="95"/>
      <c r="AXE227" s="95"/>
      <c r="AXF227" s="95"/>
      <c r="AXG227" s="95"/>
      <c r="AXH227" s="95"/>
      <c r="AXI227" s="95"/>
      <c r="AXJ227" s="95"/>
      <c r="AXK227" s="95"/>
      <c r="AXL227" s="95"/>
      <c r="AXM227" s="95"/>
      <c r="AXN227" s="95"/>
      <c r="AXO227" s="95"/>
      <c r="AXP227" s="95"/>
      <c r="AXQ227" s="95"/>
      <c r="AXR227" s="95"/>
      <c r="AXS227" s="95"/>
      <c r="AXT227" s="95"/>
      <c r="AXU227" s="95"/>
      <c r="AXV227" s="95"/>
      <c r="AXW227" s="95"/>
      <c r="AXX227" s="95"/>
      <c r="AXY227" s="95"/>
      <c r="AXZ227" s="95"/>
      <c r="AYA227" s="95"/>
      <c r="AYB227" s="95"/>
      <c r="AYC227" s="95"/>
      <c r="AYD227" s="95"/>
      <c r="AYE227" s="95"/>
      <c r="AYF227" s="95"/>
      <c r="AYG227" s="95"/>
      <c r="AYH227" s="95"/>
      <c r="AYI227" s="95"/>
      <c r="AYJ227" s="95"/>
      <c r="AYK227" s="95"/>
      <c r="AYL227" s="95"/>
      <c r="AYM227" s="95"/>
      <c r="AYN227" s="95"/>
      <c r="AYO227" s="95"/>
      <c r="AYP227" s="95"/>
      <c r="AYQ227" s="95"/>
      <c r="AYR227" s="95"/>
      <c r="AYS227" s="95"/>
      <c r="AYT227" s="95"/>
      <c r="AYU227" s="95"/>
      <c r="AYV227" s="95"/>
      <c r="AYW227" s="95"/>
      <c r="AYX227" s="95"/>
      <c r="AYY227" s="95"/>
      <c r="AYZ227" s="95"/>
      <c r="AZA227" s="95"/>
      <c r="AZB227" s="95"/>
      <c r="AZC227" s="95"/>
      <c r="AZD227" s="95"/>
      <c r="AZE227" s="95"/>
      <c r="AZF227" s="95"/>
      <c r="AZG227" s="95"/>
      <c r="AZH227" s="95"/>
      <c r="AZI227" s="95"/>
      <c r="AZJ227" s="95"/>
      <c r="AZK227" s="95"/>
      <c r="AZL227" s="95"/>
      <c r="AZM227" s="95"/>
      <c r="AZN227" s="95"/>
      <c r="AZO227" s="95"/>
      <c r="AZP227" s="95"/>
      <c r="AZQ227" s="95"/>
      <c r="AZR227" s="95"/>
      <c r="AZS227" s="95"/>
      <c r="AZT227" s="95"/>
      <c r="AZU227" s="95"/>
      <c r="AZV227" s="95"/>
      <c r="AZW227" s="95"/>
      <c r="AZX227" s="95"/>
      <c r="AZY227" s="95"/>
      <c r="AZZ227" s="95"/>
      <c r="BAA227" s="95"/>
      <c r="BAB227" s="95"/>
      <c r="BAC227" s="95"/>
      <c r="BAD227" s="95"/>
      <c r="BAE227" s="95"/>
      <c r="BAF227" s="95"/>
      <c r="BAG227" s="95"/>
      <c r="BAH227" s="95"/>
      <c r="BAI227" s="95"/>
      <c r="BAJ227" s="95"/>
      <c r="BAK227" s="95"/>
      <c r="BAL227" s="95"/>
      <c r="BAM227" s="95"/>
      <c r="BAN227" s="95"/>
      <c r="BAO227" s="95"/>
      <c r="BAP227" s="95"/>
      <c r="BAQ227" s="95"/>
      <c r="BAR227" s="95"/>
      <c r="BAS227" s="95"/>
      <c r="BAT227" s="95"/>
      <c r="BAU227" s="95"/>
      <c r="BAV227" s="95"/>
      <c r="BAW227" s="95"/>
      <c r="BAX227" s="95"/>
      <c r="BAY227" s="95"/>
      <c r="BAZ227" s="95"/>
      <c r="BBA227" s="95"/>
      <c r="BBB227" s="95"/>
      <c r="BBC227" s="95"/>
      <c r="BBD227" s="95"/>
      <c r="BBE227" s="95"/>
      <c r="BBF227" s="95"/>
      <c r="BBG227" s="95"/>
      <c r="BBH227" s="95"/>
      <c r="BBI227" s="95"/>
      <c r="BBJ227" s="95"/>
      <c r="BBK227" s="95"/>
      <c r="BBL227" s="95"/>
      <c r="BBM227" s="95"/>
      <c r="BBN227" s="95"/>
      <c r="BBO227" s="95"/>
      <c r="BBP227" s="95"/>
      <c r="BBQ227" s="95"/>
      <c r="BBR227" s="95"/>
      <c r="BBS227" s="95"/>
      <c r="BBT227" s="95"/>
      <c r="BBU227" s="95"/>
      <c r="BBV227" s="95"/>
      <c r="BBW227" s="95"/>
      <c r="BBX227" s="95"/>
      <c r="BBY227" s="95"/>
      <c r="BBZ227" s="95"/>
      <c r="BCA227" s="95"/>
      <c r="BCB227" s="95"/>
      <c r="BCC227" s="95"/>
      <c r="BCD227" s="95"/>
      <c r="BCE227" s="95"/>
      <c r="BCF227" s="95"/>
      <c r="BCG227" s="95"/>
      <c r="BCH227" s="95"/>
      <c r="BCI227" s="95"/>
      <c r="BCJ227" s="95"/>
      <c r="BCK227" s="95"/>
      <c r="BCL227" s="95"/>
      <c r="BCM227" s="95"/>
      <c r="BCN227" s="95"/>
      <c r="BCO227" s="95"/>
      <c r="BCP227" s="95"/>
      <c r="BCQ227" s="95"/>
      <c r="BCR227" s="95"/>
      <c r="BCS227" s="95"/>
      <c r="BCT227" s="95"/>
      <c r="BCU227" s="95"/>
      <c r="BCV227" s="95"/>
      <c r="BCW227" s="95"/>
      <c r="BCX227" s="95"/>
      <c r="BCY227" s="95"/>
      <c r="BCZ227" s="95"/>
      <c r="BDA227" s="95"/>
      <c r="BDB227" s="95"/>
      <c r="BDC227" s="95"/>
      <c r="BDD227" s="95"/>
      <c r="BDE227" s="95"/>
      <c r="BDF227" s="95"/>
      <c r="BDG227" s="95"/>
      <c r="BDH227" s="95"/>
      <c r="BDI227" s="95"/>
      <c r="BDJ227" s="95"/>
      <c r="BDK227" s="95"/>
      <c r="BDL227" s="95"/>
      <c r="BDM227" s="95"/>
      <c r="BDN227" s="95"/>
      <c r="BDO227" s="95"/>
      <c r="BDP227" s="95"/>
      <c r="BDQ227" s="95"/>
      <c r="BDR227" s="95"/>
      <c r="BDS227" s="95"/>
      <c r="BDT227" s="95"/>
      <c r="BDU227" s="95"/>
      <c r="BDV227" s="95"/>
      <c r="BDW227" s="95"/>
      <c r="BDX227" s="95"/>
      <c r="BDY227" s="95"/>
      <c r="BDZ227" s="95"/>
      <c r="BEA227" s="95"/>
      <c r="BEB227" s="95"/>
      <c r="BEC227" s="95"/>
      <c r="BED227" s="95"/>
      <c r="BEE227" s="95"/>
      <c r="BEF227" s="95"/>
      <c r="BEG227" s="95"/>
      <c r="BEH227" s="95"/>
      <c r="BEI227" s="95"/>
      <c r="BEJ227" s="95"/>
      <c r="BEK227" s="95"/>
      <c r="BEL227" s="95"/>
      <c r="BEM227" s="95"/>
      <c r="BEN227" s="95"/>
      <c r="BEO227" s="95"/>
      <c r="BEP227" s="95"/>
      <c r="BEQ227" s="95"/>
      <c r="BER227" s="95"/>
      <c r="BES227" s="95"/>
      <c r="BET227" s="95"/>
      <c r="BEU227" s="95"/>
      <c r="BEV227" s="95"/>
      <c r="BEW227" s="95"/>
      <c r="BEX227" s="95"/>
      <c r="BEY227" s="95"/>
      <c r="BEZ227" s="95"/>
      <c r="BFA227" s="95"/>
      <c r="BFB227" s="95"/>
      <c r="BFC227" s="95"/>
      <c r="BFD227" s="95"/>
      <c r="BFE227" s="95"/>
      <c r="BFF227" s="95"/>
      <c r="BFG227" s="95"/>
      <c r="BFH227" s="95"/>
      <c r="BFI227" s="95"/>
      <c r="BFJ227" s="95"/>
      <c r="BFK227" s="95"/>
      <c r="BFL227" s="95"/>
      <c r="BFM227" s="95"/>
      <c r="BFN227" s="95"/>
      <c r="BFO227" s="95"/>
      <c r="BFP227" s="95"/>
      <c r="BFQ227" s="95"/>
      <c r="BFR227" s="95"/>
      <c r="BFS227" s="95"/>
      <c r="BFT227" s="95"/>
      <c r="BFU227" s="95"/>
      <c r="BFV227" s="95"/>
      <c r="BFW227" s="95"/>
      <c r="BFX227" s="95"/>
      <c r="BFY227" s="95"/>
      <c r="BFZ227" s="95"/>
      <c r="BGA227" s="95"/>
      <c r="BGB227" s="95"/>
      <c r="BGC227" s="95"/>
      <c r="BGD227" s="95"/>
      <c r="BGE227" s="95"/>
      <c r="BGF227" s="95"/>
      <c r="BGG227" s="95"/>
      <c r="BGH227" s="95"/>
      <c r="BGI227" s="95"/>
      <c r="BGJ227" s="95"/>
      <c r="BGK227" s="95"/>
      <c r="BGL227" s="95"/>
      <c r="BGM227" s="95"/>
      <c r="BGN227" s="95"/>
      <c r="BGO227" s="95"/>
      <c r="BGP227" s="95"/>
      <c r="BGQ227" s="95"/>
      <c r="BGR227" s="95"/>
      <c r="BGS227" s="95"/>
      <c r="BGT227" s="95"/>
      <c r="BGU227" s="95"/>
      <c r="BGV227" s="95"/>
      <c r="BGW227" s="95"/>
      <c r="BGX227" s="95"/>
      <c r="BGY227" s="95"/>
      <c r="BGZ227" s="95"/>
      <c r="BHA227" s="95"/>
      <c r="BHB227" s="95"/>
      <c r="BHC227" s="95"/>
      <c r="BHD227" s="95"/>
      <c r="BHE227" s="95"/>
      <c r="BHF227" s="95"/>
      <c r="BHG227" s="95"/>
      <c r="BHH227" s="95"/>
      <c r="BHI227" s="95"/>
      <c r="BHJ227" s="95"/>
      <c r="BHK227" s="95"/>
      <c r="BHL227" s="95"/>
      <c r="BHM227" s="95"/>
      <c r="BHN227" s="95"/>
      <c r="BHO227" s="95"/>
      <c r="BHP227" s="95"/>
      <c r="BHQ227" s="95"/>
      <c r="BHR227" s="95"/>
      <c r="BHS227" s="95"/>
      <c r="BHT227" s="95"/>
      <c r="BHU227" s="95"/>
      <c r="BHV227" s="95"/>
      <c r="BHW227" s="95"/>
      <c r="BHX227" s="95"/>
      <c r="BHY227" s="95"/>
      <c r="BHZ227" s="95"/>
      <c r="BIA227" s="95"/>
      <c r="BIB227" s="95"/>
      <c r="BIC227" s="95"/>
      <c r="BID227" s="95"/>
      <c r="BIE227" s="95"/>
      <c r="BIF227" s="95"/>
      <c r="BIG227" s="95"/>
      <c r="BIH227" s="95"/>
      <c r="BII227" s="95"/>
      <c r="BIJ227" s="95"/>
      <c r="BIK227" s="95"/>
      <c r="BIL227" s="95"/>
      <c r="BIM227" s="95"/>
      <c r="BIN227" s="95"/>
      <c r="BIO227" s="95"/>
      <c r="BIP227" s="95"/>
      <c r="BIQ227" s="95"/>
      <c r="BIR227" s="95"/>
      <c r="BIS227" s="95"/>
      <c r="BIT227" s="95"/>
      <c r="BIU227" s="95"/>
      <c r="BIV227" s="95"/>
      <c r="BIW227" s="95"/>
      <c r="BIX227" s="95"/>
      <c r="BIY227" s="95"/>
      <c r="BIZ227" s="95"/>
      <c r="BJA227" s="95"/>
      <c r="BJB227" s="95"/>
      <c r="BJC227" s="95"/>
      <c r="BJD227" s="95"/>
      <c r="BJE227" s="95"/>
      <c r="BJF227" s="95"/>
      <c r="BJG227" s="95"/>
      <c r="BJH227" s="95"/>
      <c r="BJI227" s="95"/>
      <c r="BJJ227" s="95"/>
      <c r="BJK227" s="95"/>
      <c r="BJL227" s="95"/>
      <c r="BJM227" s="95"/>
      <c r="BJN227" s="95"/>
      <c r="BJO227" s="95"/>
      <c r="BJP227" s="95"/>
      <c r="BJQ227" s="95"/>
      <c r="BJR227" s="95"/>
      <c r="BJS227" s="95"/>
      <c r="BJT227" s="95"/>
      <c r="BJU227" s="95"/>
      <c r="BJV227" s="95"/>
      <c r="BJW227" s="95"/>
      <c r="BJX227" s="95"/>
      <c r="BJY227" s="95"/>
      <c r="BJZ227" s="95"/>
      <c r="BKA227" s="95"/>
      <c r="BKB227" s="95"/>
      <c r="BKC227" s="95"/>
      <c r="BKD227" s="95"/>
      <c r="BKE227" s="95"/>
      <c r="BKF227" s="95"/>
      <c r="BKG227" s="95"/>
      <c r="BKH227" s="95"/>
      <c r="BKI227" s="95"/>
      <c r="BKJ227" s="95"/>
      <c r="BKK227" s="95"/>
      <c r="BKL227" s="95"/>
      <c r="BKM227" s="95"/>
      <c r="BKN227" s="95"/>
      <c r="BKO227" s="95"/>
      <c r="BKP227" s="95"/>
      <c r="BKQ227" s="95"/>
      <c r="BKR227" s="95"/>
      <c r="BKS227" s="95"/>
      <c r="BKT227" s="95"/>
      <c r="BKU227" s="95"/>
      <c r="BKV227" s="95"/>
      <c r="BKW227" s="95"/>
      <c r="BKX227" s="95"/>
      <c r="BKY227" s="95"/>
      <c r="BKZ227" s="95"/>
      <c r="BLA227" s="95"/>
      <c r="BLB227" s="95"/>
      <c r="BLC227" s="95"/>
      <c r="BLD227" s="95"/>
      <c r="BLE227" s="95"/>
      <c r="BLF227" s="95"/>
      <c r="BLG227" s="95"/>
      <c r="BLH227" s="95"/>
      <c r="BLI227" s="95"/>
      <c r="BLJ227" s="95"/>
      <c r="BLK227" s="95"/>
      <c r="BLL227" s="95"/>
      <c r="BLM227" s="95"/>
      <c r="BLN227" s="95"/>
      <c r="BLO227" s="95"/>
      <c r="BLP227" s="95"/>
      <c r="BLQ227" s="95"/>
      <c r="BLR227" s="95"/>
      <c r="BLS227" s="95"/>
      <c r="BLT227" s="95"/>
      <c r="BLU227" s="95"/>
      <c r="BLV227" s="95"/>
      <c r="BLW227" s="95"/>
      <c r="BLX227" s="95"/>
      <c r="BLY227" s="95"/>
      <c r="BLZ227" s="95"/>
      <c r="BMA227" s="95"/>
      <c r="BMB227" s="95"/>
      <c r="BMC227" s="95"/>
      <c r="BMD227" s="95"/>
      <c r="BME227" s="95"/>
      <c r="BMF227" s="95"/>
      <c r="BMG227" s="95"/>
      <c r="BMH227" s="95"/>
      <c r="BMI227" s="95"/>
      <c r="BMJ227" s="95"/>
      <c r="BMK227" s="95"/>
      <c r="BML227" s="95"/>
      <c r="BMM227" s="95"/>
      <c r="BMN227" s="95"/>
      <c r="BMO227" s="95"/>
      <c r="BMP227" s="95"/>
      <c r="BMQ227" s="95"/>
      <c r="BMR227" s="95"/>
      <c r="BMS227" s="95"/>
      <c r="BMT227" s="95"/>
      <c r="BMU227" s="95"/>
      <c r="BMV227" s="95"/>
      <c r="BMW227" s="95"/>
      <c r="BMX227" s="95"/>
      <c r="BMY227" s="95"/>
      <c r="BMZ227" s="95"/>
      <c r="BNA227" s="95"/>
      <c r="BNB227" s="95"/>
      <c r="BNC227" s="95"/>
      <c r="BND227" s="95"/>
      <c r="BNE227" s="95"/>
      <c r="BNF227" s="95"/>
      <c r="BNG227" s="95"/>
      <c r="BNH227" s="95"/>
      <c r="BNI227" s="95"/>
      <c r="BNJ227" s="95"/>
      <c r="BNK227" s="95"/>
      <c r="BNL227" s="95"/>
      <c r="BNM227" s="95"/>
      <c r="BNN227" s="95"/>
      <c r="BNO227" s="95"/>
      <c r="BNP227" s="95"/>
      <c r="BNQ227" s="95"/>
      <c r="BNR227" s="95"/>
      <c r="BNS227" s="95"/>
      <c r="BNT227" s="95"/>
      <c r="BNU227" s="95"/>
      <c r="BNV227" s="95"/>
      <c r="BNW227" s="95"/>
      <c r="BNX227" s="95"/>
      <c r="BNY227" s="95"/>
      <c r="BNZ227" s="95"/>
      <c r="BOA227" s="95"/>
      <c r="BOB227" s="95"/>
      <c r="BOC227" s="95"/>
      <c r="BOD227" s="95"/>
      <c r="BOE227" s="95"/>
      <c r="BOF227" s="95"/>
      <c r="BOG227" s="95"/>
      <c r="BOH227" s="95"/>
      <c r="BOI227" s="95"/>
      <c r="BOJ227" s="95"/>
      <c r="BOK227" s="95"/>
      <c r="BOL227" s="95"/>
      <c r="BOM227" s="95"/>
      <c r="BON227" s="95"/>
      <c r="BOO227" s="95"/>
      <c r="BOP227" s="95"/>
      <c r="BOQ227" s="95"/>
      <c r="BOR227" s="95"/>
      <c r="BOS227" s="95"/>
      <c r="BOT227" s="95"/>
      <c r="BOU227" s="95"/>
      <c r="BOV227" s="95"/>
      <c r="BOW227" s="95"/>
      <c r="BOX227" s="95"/>
      <c r="BOY227" s="95"/>
      <c r="BOZ227" s="95"/>
      <c r="BPA227" s="95"/>
      <c r="BPB227" s="95"/>
      <c r="BPC227" s="95"/>
      <c r="BPD227" s="95"/>
      <c r="BPE227" s="95"/>
      <c r="BPF227" s="95"/>
      <c r="BPG227" s="95"/>
      <c r="BPH227" s="95"/>
      <c r="BPI227" s="95"/>
      <c r="BPJ227" s="95"/>
      <c r="BPK227" s="95"/>
      <c r="BPL227" s="95"/>
      <c r="BPM227" s="95"/>
      <c r="BPN227" s="95"/>
      <c r="BPO227" s="95"/>
      <c r="BPP227" s="95"/>
      <c r="BPQ227" s="95"/>
      <c r="BPR227" s="95"/>
      <c r="BPS227" s="95"/>
      <c r="BPT227" s="95"/>
      <c r="BPU227" s="95"/>
      <c r="BPV227" s="95"/>
      <c r="BPW227" s="95"/>
      <c r="BPX227" s="95"/>
      <c r="BPY227" s="95"/>
      <c r="BPZ227" s="95"/>
      <c r="BQA227" s="95"/>
      <c r="BQB227" s="95"/>
      <c r="BQC227" s="95"/>
      <c r="BQD227" s="95"/>
      <c r="BQE227" s="95"/>
      <c r="BQF227" s="95"/>
      <c r="BQG227" s="95"/>
      <c r="BQH227" s="95"/>
      <c r="BQI227" s="95"/>
      <c r="BQJ227" s="95"/>
      <c r="BQK227" s="95"/>
      <c r="BQL227" s="95"/>
      <c r="BQM227" s="95"/>
      <c r="BQN227" s="95"/>
      <c r="BQO227" s="95"/>
      <c r="BQP227" s="95"/>
      <c r="BQQ227" s="95"/>
      <c r="BQR227" s="95"/>
      <c r="BQS227" s="95"/>
      <c r="BQT227" s="95"/>
      <c r="BQU227" s="95"/>
      <c r="BQV227" s="95"/>
      <c r="BQW227" s="95"/>
      <c r="BQX227" s="95"/>
      <c r="BQY227" s="95"/>
      <c r="BQZ227" s="95"/>
      <c r="BRA227" s="95"/>
      <c r="BRB227" s="95"/>
      <c r="BRC227" s="95"/>
      <c r="BRD227" s="95"/>
      <c r="BRE227" s="95"/>
      <c r="BRF227" s="95"/>
      <c r="BRG227" s="95"/>
      <c r="BRH227" s="95"/>
      <c r="BRI227" s="95"/>
      <c r="BRJ227" s="95"/>
      <c r="BRK227" s="95"/>
      <c r="BRL227" s="95"/>
      <c r="BRM227" s="95"/>
      <c r="BRN227" s="95"/>
      <c r="BRO227" s="95"/>
      <c r="BRP227" s="95"/>
      <c r="BRQ227" s="95"/>
      <c r="BRR227" s="95"/>
      <c r="BRS227" s="95"/>
      <c r="BRT227" s="95"/>
      <c r="BRU227" s="95"/>
      <c r="BRV227" s="95"/>
      <c r="BRW227" s="95"/>
      <c r="BRX227" s="95"/>
      <c r="BRY227" s="95"/>
      <c r="BRZ227" s="95"/>
      <c r="BSA227" s="95"/>
      <c r="BSB227" s="95"/>
      <c r="BSC227" s="95"/>
      <c r="BSD227" s="95"/>
      <c r="BSE227" s="95"/>
      <c r="BSF227" s="95"/>
      <c r="BSG227" s="95"/>
      <c r="BSH227" s="95"/>
      <c r="BSI227" s="95"/>
      <c r="BSJ227" s="95"/>
      <c r="BSK227" s="95"/>
      <c r="BSL227" s="95"/>
      <c r="BSM227" s="95"/>
      <c r="BSN227" s="95"/>
      <c r="BSO227" s="95"/>
      <c r="BSP227" s="95"/>
      <c r="BSQ227" s="95"/>
      <c r="BSR227" s="95"/>
      <c r="BSS227" s="95"/>
      <c r="BST227" s="95"/>
      <c r="BSU227" s="95"/>
      <c r="BSV227" s="95"/>
      <c r="BSW227" s="95"/>
      <c r="BSX227" s="95"/>
      <c r="BSY227" s="95"/>
      <c r="BSZ227" s="95"/>
      <c r="BTA227" s="95"/>
      <c r="BTB227" s="95"/>
      <c r="BTC227" s="95"/>
      <c r="BTD227" s="95"/>
      <c r="BTE227" s="95"/>
      <c r="BTF227" s="95"/>
      <c r="BTG227" s="95"/>
      <c r="BTH227" s="95"/>
      <c r="BTI227" s="95"/>
      <c r="BTJ227" s="95"/>
      <c r="BTK227" s="95"/>
      <c r="BTL227" s="95"/>
      <c r="BTM227" s="95"/>
      <c r="BTN227" s="95"/>
      <c r="BTO227" s="95"/>
      <c r="BTP227" s="95"/>
      <c r="BTQ227" s="95"/>
      <c r="BTR227" s="95"/>
      <c r="BTS227" s="95"/>
      <c r="BTT227" s="95"/>
      <c r="BTU227" s="95"/>
      <c r="BTV227" s="95"/>
      <c r="BTW227" s="95"/>
      <c r="BTX227" s="95"/>
      <c r="BTY227" s="95"/>
      <c r="BTZ227" s="95"/>
      <c r="BUA227" s="95"/>
      <c r="BUB227" s="95"/>
      <c r="BUC227" s="95"/>
      <c r="BUD227" s="95"/>
      <c r="BUE227" s="95"/>
      <c r="BUF227" s="95"/>
      <c r="BUG227" s="95"/>
      <c r="BUH227" s="95"/>
      <c r="BUI227" s="95"/>
      <c r="BUJ227" s="95"/>
      <c r="BUK227" s="95"/>
      <c r="BUL227" s="95"/>
      <c r="BUM227" s="95"/>
      <c r="BUN227" s="95"/>
      <c r="BUO227" s="95"/>
      <c r="BUP227" s="95"/>
      <c r="BUQ227" s="95"/>
      <c r="BUR227" s="95"/>
      <c r="BUS227" s="95"/>
      <c r="BUT227" s="95"/>
      <c r="BUU227" s="95"/>
      <c r="BUV227" s="95"/>
      <c r="BUW227" s="95"/>
      <c r="BUX227" s="95"/>
      <c r="BUY227" s="95"/>
      <c r="BUZ227" s="95"/>
      <c r="BVA227" s="95"/>
      <c r="BVB227" s="95"/>
      <c r="BVC227" s="95"/>
      <c r="BVD227" s="95"/>
      <c r="BVE227" s="95"/>
      <c r="BVF227" s="95"/>
      <c r="BVG227" s="95"/>
      <c r="BVH227" s="95"/>
      <c r="BVI227" s="95"/>
      <c r="BVJ227" s="95"/>
      <c r="BVK227" s="95"/>
      <c r="BVL227" s="95"/>
      <c r="BVM227" s="95"/>
      <c r="BVN227" s="95"/>
      <c r="BVO227" s="95"/>
      <c r="BVP227" s="95"/>
      <c r="BVQ227" s="95"/>
      <c r="BVR227" s="95"/>
      <c r="BVS227" s="95"/>
      <c r="BVT227" s="95"/>
      <c r="BVU227" s="95"/>
      <c r="BVV227" s="95"/>
      <c r="BVW227" s="95"/>
      <c r="BVX227" s="95"/>
      <c r="BVY227" s="95"/>
      <c r="BVZ227" s="95"/>
      <c r="BWA227" s="95"/>
      <c r="BWB227" s="95"/>
      <c r="BWC227" s="95"/>
      <c r="BWD227" s="95"/>
      <c r="BWE227" s="95"/>
      <c r="BWF227" s="95"/>
      <c r="BWG227" s="95"/>
      <c r="BWH227" s="95"/>
      <c r="BWI227" s="95"/>
      <c r="BWJ227" s="95"/>
      <c r="BWK227" s="95"/>
      <c r="BWL227" s="95"/>
      <c r="BWM227" s="95"/>
      <c r="BWN227" s="95"/>
      <c r="BWO227" s="95"/>
      <c r="BWP227" s="95"/>
      <c r="BWQ227" s="95"/>
      <c r="BWR227" s="95"/>
      <c r="BWS227" s="95"/>
      <c r="BWT227" s="95"/>
      <c r="BWU227" s="95"/>
      <c r="BWV227" s="95"/>
      <c r="BWW227" s="95"/>
      <c r="BWX227" s="95"/>
      <c r="BWY227" s="95"/>
      <c r="BWZ227" s="95"/>
      <c r="BXA227" s="95"/>
      <c r="BXB227" s="95"/>
      <c r="BXC227" s="95"/>
      <c r="BXD227" s="95"/>
      <c r="BXE227" s="95"/>
      <c r="BXF227" s="95"/>
      <c r="BXG227" s="95"/>
      <c r="BXH227" s="95"/>
      <c r="BXI227" s="95"/>
      <c r="BXJ227" s="95"/>
      <c r="BXK227" s="95"/>
      <c r="BXL227" s="95"/>
      <c r="BXM227" s="95"/>
      <c r="BXN227" s="95"/>
      <c r="BXO227" s="95"/>
      <c r="BXP227" s="95"/>
      <c r="BXQ227" s="95"/>
      <c r="BXR227" s="95"/>
      <c r="BXS227" s="95"/>
      <c r="BXT227" s="95"/>
      <c r="BXU227" s="95"/>
      <c r="BXV227" s="95"/>
      <c r="BXW227" s="95"/>
      <c r="BXX227" s="95"/>
      <c r="BXY227" s="95"/>
      <c r="BXZ227" s="95"/>
      <c r="BYA227" s="95"/>
      <c r="BYB227" s="95"/>
      <c r="BYC227" s="95"/>
      <c r="BYD227" s="95"/>
      <c r="BYE227" s="95"/>
      <c r="BYF227" s="95"/>
      <c r="BYG227" s="95"/>
      <c r="BYH227" s="95"/>
      <c r="BYI227" s="95"/>
      <c r="BYJ227" s="95"/>
      <c r="BYK227" s="95"/>
      <c r="BYL227" s="95"/>
      <c r="BYM227" s="95"/>
      <c r="BYN227" s="95"/>
      <c r="BYO227" s="95"/>
      <c r="BYP227" s="95"/>
      <c r="BYQ227" s="95"/>
      <c r="BYR227" s="95"/>
      <c r="BYS227" s="95"/>
      <c r="BYT227" s="95"/>
      <c r="BYU227" s="95"/>
      <c r="BYV227" s="95"/>
      <c r="BYW227" s="95"/>
      <c r="BYX227" s="95"/>
      <c r="BYY227" s="95"/>
      <c r="BYZ227" s="95"/>
      <c r="BZA227" s="95"/>
      <c r="BZB227" s="95"/>
      <c r="BZC227" s="95"/>
      <c r="BZD227" s="95"/>
      <c r="BZE227" s="95"/>
      <c r="BZF227" s="95"/>
      <c r="BZG227" s="95"/>
      <c r="BZH227" s="95"/>
      <c r="BZI227" s="95"/>
      <c r="BZJ227" s="95"/>
      <c r="BZK227" s="95"/>
      <c r="BZL227" s="95"/>
      <c r="BZM227" s="95"/>
      <c r="BZN227" s="95"/>
      <c r="BZO227" s="95"/>
      <c r="BZP227" s="95"/>
      <c r="BZQ227" s="95"/>
      <c r="BZR227" s="95"/>
      <c r="BZS227" s="95"/>
      <c r="BZT227" s="95"/>
      <c r="BZU227" s="95"/>
      <c r="BZV227" s="95"/>
      <c r="BZW227" s="95"/>
      <c r="BZX227" s="95"/>
      <c r="BZY227" s="95"/>
      <c r="BZZ227" s="95"/>
      <c r="CAA227" s="95"/>
      <c r="CAB227" s="95"/>
      <c r="CAC227" s="95"/>
      <c r="CAD227" s="95"/>
      <c r="CAE227" s="95"/>
      <c r="CAF227" s="95"/>
      <c r="CAG227" s="95"/>
      <c r="CAH227" s="95"/>
      <c r="CAI227" s="95"/>
      <c r="CAJ227" s="95"/>
      <c r="CAK227" s="95"/>
      <c r="CAL227" s="95"/>
      <c r="CAM227" s="95"/>
      <c r="CAN227" s="95"/>
      <c r="CAO227" s="95"/>
      <c r="CAP227" s="95"/>
      <c r="CAQ227" s="95"/>
      <c r="CAR227" s="95"/>
      <c r="CAS227" s="95"/>
      <c r="CAT227" s="95"/>
      <c r="CAU227" s="95"/>
      <c r="CAV227" s="95"/>
      <c r="CAW227" s="95"/>
      <c r="CAX227" s="95"/>
      <c r="CAY227" s="95"/>
      <c r="CAZ227" s="95"/>
      <c r="CBA227" s="95"/>
      <c r="CBB227" s="95"/>
      <c r="CBC227" s="95"/>
      <c r="CBD227" s="95"/>
      <c r="CBE227" s="95"/>
      <c r="CBF227" s="95"/>
      <c r="CBG227" s="95"/>
      <c r="CBH227" s="95"/>
      <c r="CBI227" s="95"/>
      <c r="CBJ227" s="95"/>
      <c r="CBK227" s="95"/>
      <c r="CBL227" s="95"/>
      <c r="CBM227" s="95"/>
      <c r="CBN227" s="95"/>
      <c r="CBO227" s="95"/>
      <c r="CBP227" s="95"/>
      <c r="CBQ227" s="95"/>
      <c r="CBR227" s="95"/>
      <c r="CBS227" s="95"/>
      <c r="CBT227" s="95"/>
      <c r="CBU227" s="95"/>
      <c r="CBV227" s="95"/>
      <c r="CBW227" s="95"/>
      <c r="CBX227" s="95"/>
      <c r="CBY227" s="95"/>
      <c r="CBZ227" s="95"/>
      <c r="CCA227" s="95"/>
      <c r="CCB227" s="95"/>
      <c r="CCC227" s="95"/>
      <c r="CCD227" s="95"/>
      <c r="CCE227" s="95"/>
      <c r="CCF227" s="95"/>
      <c r="CCG227" s="95"/>
      <c r="CCH227" s="95"/>
      <c r="CCI227" s="95"/>
      <c r="CCJ227" s="95"/>
      <c r="CCK227" s="95"/>
      <c r="CCL227" s="95"/>
      <c r="CCM227" s="95"/>
      <c r="CCN227" s="95"/>
      <c r="CCO227" s="95"/>
      <c r="CCP227" s="95"/>
      <c r="CCQ227" s="95"/>
      <c r="CCR227" s="95"/>
      <c r="CCS227" s="95"/>
      <c r="CCT227" s="95"/>
      <c r="CCU227" s="95"/>
      <c r="CCV227" s="95"/>
      <c r="CCW227" s="95"/>
      <c r="CCX227" s="95"/>
      <c r="CCY227" s="95"/>
      <c r="CCZ227" s="95"/>
      <c r="CDA227" s="95"/>
      <c r="CDB227" s="95"/>
      <c r="CDC227" s="95"/>
      <c r="CDD227" s="95"/>
      <c r="CDE227" s="95"/>
      <c r="CDF227" s="95"/>
      <c r="CDG227" s="95"/>
      <c r="CDH227" s="95"/>
      <c r="CDI227" s="95"/>
      <c r="CDJ227" s="95"/>
      <c r="CDK227" s="95"/>
      <c r="CDL227" s="95"/>
      <c r="CDM227" s="95"/>
      <c r="CDN227" s="95"/>
      <c r="CDO227" s="95"/>
      <c r="CDP227" s="95"/>
      <c r="CDQ227" s="95"/>
      <c r="CDR227" s="95"/>
      <c r="CDS227" s="95"/>
      <c r="CDT227" s="95"/>
      <c r="CDU227" s="95"/>
      <c r="CDV227" s="95"/>
      <c r="CDW227" s="95"/>
      <c r="CDX227" s="95"/>
      <c r="CDY227" s="95"/>
      <c r="CDZ227" s="95"/>
      <c r="CEA227" s="95"/>
      <c r="CEB227" s="95"/>
      <c r="CEC227" s="95"/>
      <c r="CED227" s="95"/>
      <c r="CEE227" s="95"/>
      <c r="CEF227" s="95"/>
      <c r="CEG227" s="95"/>
      <c r="CEH227" s="95"/>
      <c r="CEI227" s="95"/>
      <c r="CEJ227" s="95"/>
      <c r="CEK227" s="95"/>
      <c r="CEL227" s="95"/>
      <c r="CEM227" s="95"/>
      <c r="CEN227" s="95"/>
      <c r="CEO227" s="95"/>
      <c r="CEP227" s="95"/>
      <c r="CEQ227" s="95"/>
      <c r="CER227" s="95"/>
      <c r="CES227" s="95"/>
      <c r="CET227" s="95"/>
      <c r="CEU227" s="95"/>
      <c r="CEV227" s="95"/>
      <c r="CEW227" s="95"/>
      <c r="CEX227" s="95"/>
      <c r="CEY227" s="95"/>
      <c r="CEZ227" s="95"/>
      <c r="CFA227" s="95"/>
      <c r="CFB227" s="95"/>
      <c r="CFC227" s="95"/>
      <c r="CFD227" s="95"/>
      <c r="CFE227" s="95"/>
      <c r="CFF227" s="95"/>
      <c r="CFG227" s="95"/>
      <c r="CFH227" s="95"/>
      <c r="CFI227" s="95"/>
      <c r="CFJ227" s="95"/>
      <c r="CFK227" s="95"/>
      <c r="CFL227" s="95"/>
      <c r="CFM227" s="95"/>
      <c r="CFN227" s="95"/>
      <c r="CFO227" s="95"/>
      <c r="CFP227" s="95"/>
      <c r="CFQ227" s="95"/>
      <c r="CFR227" s="95"/>
      <c r="CFS227" s="95"/>
      <c r="CFT227" s="95"/>
      <c r="CFU227" s="95"/>
      <c r="CFV227" s="95"/>
      <c r="CFW227" s="95"/>
      <c r="CFX227" s="95"/>
      <c r="CFY227" s="95"/>
      <c r="CFZ227" s="95"/>
      <c r="CGA227" s="95"/>
      <c r="CGB227" s="95"/>
      <c r="CGC227" s="95"/>
      <c r="CGD227" s="95"/>
      <c r="CGE227" s="95"/>
      <c r="CGF227" s="95"/>
      <c r="CGG227" s="95"/>
      <c r="CGH227" s="95"/>
      <c r="CGI227" s="95"/>
      <c r="CGJ227" s="95"/>
      <c r="CGK227" s="95"/>
      <c r="CGL227" s="95"/>
      <c r="CGM227" s="95"/>
      <c r="CGN227" s="95"/>
      <c r="CGO227" s="95"/>
      <c r="CGP227" s="95"/>
      <c r="CGQ227" s="95"/>
      <c r="CGR227" s="95"/>
      <c r="CGS227" s="95"/>
      <c r="CGT227" s="95"/>
      <c r="CGU227" s="95"/>
      <c r="CGV227" s="95"/>
      <c r="CGW227" s="95"/>
      <c r="CGX227" s="95"/>
      <c r="CGY227" s="95"/>
      <c r="CGZ227" s="95"/>
      <c r="CHA227" s="95"/>
      <c r="CHB227" s="95"/>
      <c r="CHC227" s="95"/>
      <c r="CHD227" s="95"/>
      <c r="CHE227" s="95"/>
      <c r="CHF227" s="95"/>
      <c r="CHG227" s="95"/>
      <c r="CHH227" s="95"/>
      <c r="CHI227" s="95"/>
      <c r="CHJ227" s="95"/>
      <c r="CHK227" s="95"/>
      <c r="CHL227" s="95"/>
      <c r="CHM227" s="95"/>
      <c r="CHN227" s="95"/>
      <c r="CHO227" s="95"/>
      <c r="CHP227" s="95"/>
      <c r="CHQ227" s="95"/>
      <c r="CHR227" s="95"/>
      <c r="CHS227" s="95"/>
      <c r="CHT227" s="95"/>
      <c r="CHU227" s="95"/>
      <c r="CHV227" s="95"/>
      <c r="CHW227" s="95"/>
      <c r="CHX227" s="95"/>
      <c r="CHY227" s="95"/>
      <c r="CHZ227" s="95"/>
      <c r="CIA227" s="95"/>
      <c r="CIB227" s="95"/>
      <c r="CIC227" s="95"/>
      <c r="CID227" s="95"/>
      <c r="CIE227" s="95"/>
      <c r="CIF227" s="95"/>
      <c r="CIG227" s="95"/>
      <c r="CIH227" s="95"/>
      <c r="CII227" s="95"/>
      <c r="CIJ227" s="95"/>
      <c r="CIK227" s="95"/>
      <c r="CIL227" s="95"/>
      <c r="CIM227" s="95"/>
      <c r="CIN227" s="95"/>
      <c r="CIO227" s="95"/>
      <c r="CIP227" s="95"/>
      <c r="CIQ227" s="95"/>
      <c r="CIR227" s="95"/>
      <c r="CIS227" s="95"/>
      <c r="CIT227" s="95"/>
      <c r="CIU227" s="95"/>
      <c r="CIV227" s="95"/>
      <c r="CIW227" s="95"/>
      <c r="CIX227" s="95"/>
      <c r="CIY227" s="95"/>
      <c r="CIZ227" s="95"/>
      <c r="CJA227" s="95"/>
      <c r="CJB227" s="95"/>
      <c r="CJC227" s="95"/>
      <c r="CJD227" s="95"/>
      <c r="CJE227" s="95"/>
      <c r="CJF227" s="95"/>
      <c r="CJG227" s="95"/>
      <c r="CJH227" s="95"/>
      <c r="CJI227" s="95"/>
      <c r="CJJ227" s="95"/>
      <c r="CJK227" s="95"/>
      <c r="CJL227" s="95"/>
      <c r="CJM227" s="95"/>
      <c r="CJN227" s="95"/>
      <c r="CJO227" s="95"/>
      <c r="CJP227" s="95"/>
      <c r="CJQ227" s="95"/>
      <c r="CJR227" s="95"/>
      <c r="CJS227" s="95"/>
      <c r="CJT227" s="95"/>
      <c r="CJU227" s="95"/>
      <c r="CJV227" s="95"/>
      <c r="CJW227" s="95"/>
      <c r="CJX227" s="95"/>
      <c r="CJY227" s="95"/>
      <c r="CJZ227" s="95"/>
      <c r="CKA227" s="95"/>
      <c r="CKB227" s="95"/>
      <c r="CKC227" s="95"/>
      <c r="CKD227" s="95"/>
      <c r="CKE227" s="95"/>
      <c r="CKF227" s="95"/>
      <c r="CKG227" s="95"/>
      <c r="CKH227" s="95"/>
      <c r="CKI227" s="95"/>
      <c r="CKJ227" s="95"/>
      <c r="CKK227" s="95"/>
      <c r="CKL227" s="95"/>
      <c r="CKM227" s="95"/>
      <c r="CKN227" s="95"/>
      <c r="CKO227" s="95"/>
      <c r="CKP227" s="95"/>
      <c r="CKQ227" s="95"/>
      <c r="CKR227" s="95"/>
      <c r="CKS227" s="95"/>
      <c r="CKT227" s="95"/>
      <c r="CKU227" s="95"/>
      <c r="CKV227" s="95"/>
      <c r="CKW227" s="95"/>
      <c r="CKX227" s="95"/>
      <c r="CKY227" s="95"/>
      <c r="CKZ227" s="95"/>
      <c r="CLA227" s="95"/>
      <c r="CLB227" s="95"/>
      <c r="CLC227" s="95"/>
      <c r="CLD227" s="95"/>
      <c r="CLE227" s="95"/>
      <c r="CLF227" s="95"/>
      <c r="CLG227" s="95"/>
      <c r="CLH227" s="95"/>
      <c r="CLI227" s="95"/>
      <c r="CLJ227" s="95"/>
      <c r="CLK227" s="95"/>
      <c r="CLL227" s="95"/>
      <c r="CLM227" s="95"/>
      <c r="CLN227" s="95"/>
      <c r="CLO227" s="95"/>
      <c r="CLP227" s="95"/>
      <c r="CLQ227" s="95"/>
      <c r="CLR227" s="95"/>
      <c r="CLS227" s="95"/>
      <c r="CLT227" s="95"/>
      <c r="CLU227" s="95"/>
      <c r="CLV227" s="95"/>
      <c r="CLW227" s="95"/>
      <c r="CLX227" s="95"/>
      <c r="CLY227" s="95"/>
      <c r="CLZ227" s="95"/>
      <c r="CMA227" s="95"/>
      <c r="CMB227" s="95"/>
      <c r="CMC227" s="95"/>
      <c r="CMD227" s="95"/>
      <c r="CME227" s="95"/>
      <c r="CMF227" s="95"/>
      <c r="CMG227" s="95"/>
      <c r="CMH227" s="95"/>
      <c r="CMI227" s="95"/>
      <c r="CMJ227" s="95"/>
      <c r="CMK227" s="95"/>
      <c r="CML227" s="95"/>
      <c r="CMM227" s="95"/>
      <c r="CMN227" s="95"/>
      <c r="CMO227" s="95"/>
      <c r="CMP227" s="95"/>
      <c r="CMQ227" s="95"/>
      <c r="CMR227" s="95"/>
      <c r="CMS227" s="95"/>
      <c r="CMT227" s="95"/>
      <c r="CMU227" s="95"/>
      <c r="CMV227" s="95"/>
      <c r="CMW227" s="95"/>
      <c r="CMX227" s="95"/>
      <c r="CMY227" s="95"/>
      <c r="CMZ227" s="95"/>
      <c r="CNA227" s="95"/>
      <c r="CNB227" s="95"/>
      <c r="CNC227" s="95"/>
      <c r="CND227" s="95"/>
      <c r="CNE227" s="95"/>
      <c r="CNF227" s="95"/>
      <c r="CNG227" s="95"/>
      <c r="CNH227" s="95"/>
      <c r="CNI227" s="95"/>
      <c r="CNJ227" s="95"/>
      <c r="CNK227" s="95"/>
      <c r="CNL227" s="95"/>
      <c r="CNM227" s="95"/>
      <c r="CNN227" s="95"/>
      <c r="CNO227" s="95"/>
      <c r="CNP227" s="95"/>
      <c r="CNQ227" s="95"/>
      <c r="CNR227" s="95"/>
      <c r="CNS227" s="95"/>
      <c r="CNT227" s="95"/>
      <c r="CNU227" s="95"/>
      <c r="CNV227" s="95"/>
      <c r="CNW227" s="95"/>
      <c r="CNX227" s="95"/>
      <c r="CNY227" s="95"/>
      <c r="CNZ227" s="95"/>
      <c r="COA227" s="95"/>
      <c r="COB227" s="95"/>
      <c r="COC227" s="95"/>
      <c r="COD227" s="95"/>
      <c r="COE227" s="95"/>
      <c r="COF227" s="95"/>
      <c r="COG227" s="95"/>
      <c r="COH227" s="95"/>
      <c r="COI227" s="95"/>
      <c r="COJ227" s="95"/>
      <c r="COK227" s="95"/>
      <c r="COL227" s="95"/>
      <c r="COM227" s="95"/>
      <c r="CON227" s="95"/>
      <c r="COO227" s="95"/>
      <c r="COP227" s="95"/>
      <c r="COQ227" s="95"/>
      <c r="COR227" s="95"/>
      <c r="COS227" s="95"/>
      <c r="COT227" s="95"/>
      <c r="COU227" s="95"/>
      <c r="COV227" s="95"/>
      <c r="COW227" s="95"/>
      <c r="COX227" s="95"/>
      <c r="COY227" s="95"/>
      <c r="COZ227" s="95"/>
      <c r="CPA227" s="95"/>
      <c r="CPB227" s="95"/>
      <c r="CPC227" s="95"/>
      <c r="CPD227" s="95"/>
      <c r="CPE227" s="95"/>
      <c r="CPF227" s="95"/>
      <c r="CPG227" s="95"/>
      <c r="CPH227" s="95"/>
      <c r="CPI227" s="95"/>
      <c r="CPJ227" s="95"/>
      <c r="CPK227" s="95"/>
      <c r="CPL227" s="95"/>
      <c r="CPM227" s="95"/>
      <c r="CPN227" s="95"/>
      <c r="CPO227" s="95"/>
      <c r="CPP227" s="95"/>
      <c r="CPQ227" s="95"/>
      <c r="CPR227" s="95"/>
      <c r="CPS227" s="95"/>
      <c r="CPT227" s="95"/>
      <c r="CPU227" s="95"/>
      <c r="CPV227" s="95"/>
      <c r="CPW227" s="95"/>
      <c r="CPX227" s="95"/>
      <c r="CPY227" s="95"/>
      <c r="CPZ227" s="95"/>
      <c r="CQA227" s="95"/>
      <c r="CQB227" s="95"/>
      <c r="CQC227" s="95"/>
      <c r="CQD227" s="95"/>
      <c r="CQE227" s="95"/>
      <c r="CQF227" s="95"/>
      <c r="CQG227" s="95"/>
      <c r="CQH227" s="95"/>
      <c r="CQI227" s="95"/>
      <c r="CQJ227" s="95"/>
      <c r="CQK227" s="95"/>
      <c r="CQL227" s="95"/>
      <c r="CQM227" s="95"/>
      <c r="CQN227" s="95"/>
      <c r="CQO227" s="95"/>
      <c r="CQP227" s="95"/>
      <c r="CQQ227" s="95"/>
      <c r="CQR227" s="95"/>
      <c r="CQS227" s="95"/>
      <c r="CQT227" s="95"/>
      <c r="CQU227" s="95"/>
      <c r="CQV227" s="95"/>
      <c r="CQW227" s="95"/>
      <c r="CQX227" s="95"/>
      <c r="CQY227" s="95"/>
      <c r="CQZ227" s="95"/>
      <c r="CRA227" s="95"/>
      <c r="CRB227" s="95"/>
      <c r="CRC227" s="95"/>
      <c r="CRD227" s="95"/>
      <c r="CRE227" s="95"/>
      <c r="CRF227" s="95"/>
      <c r="CRG227" s="95"/>
      <c r="CRH227" s="95"/>
      <c r="CRI227" s="95"/>
      <c r="CRJ227" s="95"/>
      <c r="CRK227" s="95"/>
      <c r="CRL227" s="95"/>
      <c r="CRM227" s="95"/>
      <c r="CRN227" s="95"/>
      <c r="CRO227" s="95"/>
      <c r="CRP227" s="95"/>
      <c r="CRQ227" s="95"/>
      <c r="CRR227" s="95"/>
      <c r="CRS227" s="95"/>
      <c r="CRT227" s="95"/>
      <c r="CRU227" s="95"/>
      <c r="CRV227" s="95"/>
      <c r="CRW227" s="95"/>
      <c r="CRX227" s="95"/>
      <c r="CRY227" s="95"/>
      <c r="CRZ227" s="95"/>
      <c r="CSA227" s="95"/>
      <c r="CSB227" s="95"/>
      <c r="CSC227" s="95"/>
      <c r="CSD227" s="95"/>
      <c r="CSE227" s="95"/>
      <c r="CSF227" s="95"/>
      <c r="CSG227" s="95"/>
      <c r="CSH227" s="95"/>
      <c r="CSI227" s="95"/>
      <c r="CSJ227" s="95"/>
      <c r="CSK227" s="95"/>
      <c r="CSL227" s="95"/>
      <c r="CSM227" s="95"/>
      <c r="CSN227" s="95"/>
      <c r="CSO227" s="95"/>
      <c r="CSP227" s="95"/>
      <c r="CSQ227" s="95"/>
      <c r="CSR227" s="95"/>
      <c r="CSS227" s="95"/>
      <c r="CST227" s="95"/>
      <c r="CSU227" s="95"/>
      <c r="CSV227" s="95"/>
      <c r="CSW227" s="95"/>
      <c r="CSX227" s="95"/>
      <c r="CSY227" s="95"/>
      <c r="CSZ227" s="95"/>
      <c r="CTA227" s="95"/>
      <c r="CTB227" s="95"/>
      <c r="CTC227" s="95"/>
      <c r="CTD227" s="95"/>
      <c r="CTE227" s="95"/>
      <c r="CTF227" s="95"/>
      <c r="CTG227" s="95"/>
      <c r="CTH227" s="95"/>
      <c r="CTI227" s="95"/>
      <c r="CTJ227" s="95"/>
      <c r="CTK227" s="95"/>
      <c r="CTL227" s="95"/>
      <c r="CTM227" s="95"/>
      <c r="CTN227" s="95"/>
      <c r="CTO227" s="95"/>
      <c r="CTP227" s="95"/>
      <c r="CTQ227" s="95"/>
      <c r="CTR227" s="95"/>
      <c r="CTS227" s="95"/>
      <c r="CTT227" s="95"/>
      <c r="CTU227" s="95"/>
      <c r="CTV227" s="95"/>
      <c r="CTW227" s="95"/>
      <c r="CTX227" s="95"/>
      <c r="CTY227" s="95"/>
      <c r="CTZ227" s="95"/>
      <c r="CUA227" s="95"/>
      <c r="CUB227" s="95"/>
      <c r="CUC227" s="95"/>
      <c r="CUD227" s="95"/>
      <c r="CUE227" s="95"/>
      <c r="CUF227" s="95"/>
      <c r="CUG227" s="95"/>
      <c r="CUH227" s="95"/>
      <c r="CUI227" s="95"/>
      <c r="CUJ227" s="95"/>
      <c r="CUK227" s="95"/>
      <c r="CUL227" s="95"/>
      <c r="CUM227" s="95"/>
      <c r="CUN227" s="95"/>
      <c r="CUO227" s="95"/>
      <c r="CUP227" s="95"/>
      <c r="CUQ227" s="95"/>
      <c r="CUR227" s="95"/>
      <c r="CUS227" s="95"/>
      <c r="CUT227" s="95"/>
      <c r="CUU227" s="95"/>
      <c r="CUV227" s="95"/>
      <c r="CUW227" s="95"/>
      <c r="CUX227" s="95"/>
      <c r="CUY227" s="95"/>
      <c r="CUZ227" s="95"/>
      <c r="CVA227" s="95"/>
      <c r="CVB227" s="95"/>
      <c r="CVC227" s="95"/>
      <c r="CVD227" s="95"/>
      <c r="CVE227" s="95"/>
      <c r="CVF227" s="95"/>
      <c r="CVG227" s="95"/>
      <c r="CVH227" s="95"/>
      <c r="CVI227" s="95"/>
      <c r="CVJ227" s="95"/>
      <c r="CVK227" s="95"/>
      <c r="CVL227" s="95"/>
      <c r="CVM227" s="95"/>
      <c r="CVN227" s="95"/>
      <c r="CVO227" s="95"/>
      <c r="CVP227" s="95"/>
      <c r="CVQ227" s="95"/>
      <c r="CVR227" s="95"/>
      <c r="CVS227" s="95"/>
      <c r="CVT227" s="95"/>
      <c r="CVU227" s="95"/>
      <c r="CVV227" s="95"/>
      <c r="CVW227" s="95"/>
      <c r="CVX227" s="95"/>
      <c r="CVY227" s="95"/>
      <c r="CVZ227" s="95"/>
      <c r="CWA227" s="95"/>
      <c r="CWB227" s="95"/>
      <c r="CWC227" s="95"/>
      <c r="CWD227" s="95"/>
      <c r="CWE227" s="95"/>
      <c r="CWF227" s="95"/>
      <c r="CWG227" s="95"/>
      <c r="CWH227" s="95"/>
      <c r="CWI227" s="95"/>
      <c r="CWJ227" s="95"/>
      <c r="CWK227" s="95"/>
      <c r="CWL227" s="95"/>
      <c r="CWM227" s="95"/>
      <c r="CWN227" s="95"/>
      <c r="CWO227" s="95"/>
      <c r="CWP227" s="95"/>
      <c r="CWQ227" s="95"/>
      <c r="CWR227" s="95"/>
      <c r="CWS227" s="95"/>
      <c r="CWT227" s="95"/>
      <c r="CWU227" s="95"/>
      <c r="CWV227" s="95"/>
      <c r="CWW227" s="95"/>
      <c r="CWX227" s="95"/>
      <c r="CWY227" s="95"/>
      <c r="CWZ227" s="95"/>
      <c r="CXA227" s="95"/>
      <c r="CXB227" s="95"/>
      <c r="CXC227" s="95"/>
      <c r="CXD227" s="95"/>
      <c r="CXE227" s="95"/>
      <c r="CXF227" s="95"/>
      <c r="CXG227" s="95"/>
      <c r="CXH227" s="95"/>
      <c r="CXI227" s="95"/>
      <c r="CXJ227" s="95"/>
      <c r="CXK227" s="95"/>
      <c r="CXL227" s="95"/>
      <c r="CXM227" s="95"/>
      <c r="CXN227" s="95"/>
      <c r="CXO227" s="95"/>
      <c r="CXP227" s="95"/>
      <c r="CXQ227" s="95"/>
      <c r="CXR227" s="95"/>
      <c r="CXS227" s="95"/>
      <c r="CXT227" s="95"/>
      <c r="CXU227" s="95"/>
      <c r="CXV227" s="95"/>
      <c r="CXW227" s="95"/>
      <c r="CXX227" s="95"/>
      <c r="CXY227" s="95"/>
      <c r="CXZ227" s="95"/>
      <c r="CYA227" s="95"/>
      <c r="CYB227" s="95"/>
      <c r="CYC227" s="95"/>
      <c r="CYD227" s="95"/>
      <c r="CYE227" s="95"/>
      <c r="CYF227" s="95"/>
      <c r="CYG227" s="95"/>
      <c r="CYH227" s="95"/>
      <c r="CYI227" s="95"/>
      <c r="CYJ227" s="95"/>
      <c r="CYK227" s="95"/>
      <c r="CYL227" s="95"/>
      <c r="CYM227" s="95"/>
      <c r="CYN227" s="95"/>
      <c r="CYO227" s="95"/>
      <c r="CYP227" s="95"/>
      <c r="CYQ227" s="95"/>
      <c r="CYR227" s="95"/>
      <c r="CYS227" s="95"/>
      <c r="CYT227" s="95"/>
      <c r="CYU227" s="95"/>
      <c r="CYV227" s="95"/>
      <c r="CYW227" s="95"/>
      <c r="CYX227" s="95"/>
      <c r="CYY227" s="95"/>
      <c r="CYZ227" s="95"/>
      <c r="CZA227" s="95"/>
      <c r="CZB227" s="95"/>
      <c r="CZC227" s="95"/>
      <c r="CZD227" s="95"/>
      <c r="CZE227" s="95"/>
      <c r="CZF227" s="95"/>
      <c r="CZG227" s="95"/>
      <c r="CZH227" s="95"/>
      <c r="CZI227" s="95"/>
      <c r="CZJ227" s="95"/>
      <c r="CZK227" s="95"/>
      <c r="CZL227" s="95"/>
      <c r="CZM227" s="95"/>
      <c r="CZN227" s="95"/>
      <c r="CZO227" s="95"/>
      <c r="CZP227" s="95"/>
      <c r="CZQ227" s="95"/>
      <c r="CZR227" s="95"/>
      <c r="CZS227" s="95"/>
      <c r="CZT227" s="95"/>
      <c r="CZU227" s="95"/>
      <c r="CZV227" s="95"/>
      <c r="CZW227" s="95"/>
      <c r="CZX227" s="95"/>
      <c r="CZY227" s="95"/>
      <c r="CZZ227" s="95"/>
      <c r="DAA227" s="95"/>
      <c r="DAB227" s="95"/>
      <c r="DAC227" s="95"/>
      <c r="DAD227" s="95"/>
      <c r="DAE227" s="95"/>
      <c r="DAF227" s="95"/>
      <c r="DAG227" s="95"/>
      <c r="DAH227" s="95"/>
      <c r="DAI227" s="95"/>
      <c r="DAJ227" s="95"/>
      <c r="DAK227" s="95"/>
      <c r="DAL227" s="95"/>
      <c r="DAM227" s="95"/>
      <c r="DAN227" s="95"/>
      <c r="DAO227" s="95"/>
      <c r="DAP227" s="95"/>
      <c r="DAQ227" s="95"/>
      <c r="DAR227" s="95"/>
      <c r="DAS227" s="95"/>
      <c r="DAT227" s="95"/>
      <c r="DAU227" s="95"/>
      <c r="DAV227" s="95"/>
      <c r="DAW227" s="95"/>
      <c r="DAX227" s="95"/>
      <c r="DAY227" s="95"/>
      <c r="DAZ227" s="95"/>
      <c r="DBA227" s="95"/>
      <c r="DBB227" s="95"/>
      <c r="DBC227" s="95"/>
      <c r="DBD227" s="95"/>
      <c r="DBE227" s="95"/>
      <c r="DBF227" s="95"/>
      <c r="DBG227" s="95"/>
      <c r="DBH227" s="95"/>
      <c r="DBI227" s="95"/>
      <c r="DBJ227" s="95"/>
      <c r="DBK227" s="95"/>
      <c r="DBL227" s="95"/>
      <c r="DBM227" s="95"/>
      <c r="DBN227" s="95"/>
      <c r="DBO227" s="95"/>
      <c r="DBP227" s="95"/>
      <c r="DBQ227" s="95"/>
      <c r="DBR227" s="95"/>
      <c r="DBS227" s="95"/>
      <c r="DBT227" s="95"/>
      <c r="DBU227" s="95"/>
      <c r="DBV227" s="95"/>
      <c r="DBW227" s="95"/>
      <c r="DBX227" s="95"/>
      <c r="DBY227" s="95"/>
      <c r="DBZ227" s="95"/>
      <c r="DCA227" s="95"/>
      <c r="DCB227" s="95"/>
      <c r="DCC227" s="95"/>
      <c r="DCD227" s="95"/>
      <c r="DCE227" s="95"/>
      <c r="DCF227" s="95"/>
      <c r="DCG227" s="95"/>
      <c r="DCH227" s="95"/>
      <c r="DCI227" s="95"/>
      <c r="DCJ227" s="95"/>
      <c r="DCK227" s="95"/>
      <c r="DCL227" s="95"/>
      <c r="DCM227" s="95"/>
      <c r="DCN227" s="95"/>
      <c r="DCO227" s="95"/>
      <c r="DCP227" s="95"/>
      <c r="DCQ227" s="95"/>
      <c r="DCR227" s="95"/>
      <c r="DCS227" s="95"/>
      <c r="DCT227" s="95"/>
      <c r="DCU227" s="95"/>
      <c r="DCV227" s="95"/>
      <c r="DCW227" s="95"/>
      <c r="DCX227" s="95"/>
      <c r="DCY227" s="95"/>
      <c r="DCZ227" s="95"/>
      <c r="DDA227" s="95"/>
      <c r="DDB227" s="95"/>
      <c r="DDC227" s="95"/>
      <c r="DDD227" s="95"/>
      <c r="DDE227" s="95"/>
      <c r="DDF227" s="95"/>
      <c r="DDG227" s="95"/>
      <c r="DDH227" s="95"/>
      <c r="DDI227" s="95"/>
      <c r="DDJ227" s="95"/>
      <c r="DDK227" s="95"/>
      <c r="DDL227" s="95"/>
      <c r="DDM227" s="95"/>
      <c r="DDN227" s="95"/>
      <c r="DDO227" s="95"/>
      <c r="DDP227" s="95"/>
      <c r="DDQ227" s="95"/>
      <c r="DDR227" s="95"/>
      <c r="DDS227" s="95"/>
      <c r="DDT227" s="95"/>
      <c r="DDU227" s="95"/>
      <c r="DDV227" s="95"/>
      <c r="DDW227" s="95"/>
      <c r="DDX227" s="95"/>
      <c r="DDY227" s="95"/>
      <c r="DDZ227" s="95"/>
      <c r="DEA227" s="95"/>
      <c r="DEB227" s="95"/>
      <c r="DEC227" s="95"/>
      <c r="DED227" s="95"/>
      <c r="DEE227" s="95"/>
      <c r="DEF227" s="95"/>
      <c r="DEG227" s="95"/>
      <c r="DEH227" s="95"/>
      <c r="DEI227" s="95"/>
      <c r="DEJ227" s="95"/>
      <c r="DEK227" s="95"/>
      <c r="DEL227" s="95"/>
      <c r="DEM227" s="95"/>
      <c r="DEN227" s="95"/>
      <c r="DEO227" s="95"/>
      <c r="DEP227" s="95"/>
      <c r="DEQ227" s="95"/>
      <c r="DER227" s="95"/>
      <c r="DES227" s="95"/>
      <c r="DET227" s="95"/>
      <c r="DEU227" s="95"/>
      <c r="DEV227" s="95"/>
      <c r="DEW227" s="95"/>
      <c r="DEX227" s="95"/>
      <c r="DEY227" s="95"/>
      <c r="DEZ227" s="95"/>
      <c r="DFA227" s="95"/>
      <c r="DFB227" s="95"/>
      <c r="DFC227" s="95"/>
      <c r="DFD227" s="95"/>
      <c r="DFE227" s="95"/>
      <c r="DFF227" s="95"/>
      <c r="DFG227" s="95"/>
      <c r="DFH227" s="95"/>
      <c r="DFI227" s="95"/>
      <c r="DFJ227" s="95"/>
      <c r="DFK227" s="95"/>
      <c r="DFL227" s="95"/>
      <c r="DFM227" s="95"/>
      <c r="DFN227" s="95"/>
      <c r="DFO227" s="95"/>
      <c r="DFP227" s="95"/>
      <c r="DFQ227" s="95"/>
      <c r="DFR227" s="95"/>
      <c r="DFS227" s="95"/>
      <c r="DFT227" s="95"/>
      <c r="DFU227" s="95"/>
      <c r="DFV227" s="95"/>
      <c r="DFW227" s="95"/>
      <c r="DFX227" s="95"/>
      <c r="DFY227" s="95"/>
      <c r="DFZ227" s="95"/>
      <c r="DGA227" s="95"/>
      <c r="DGB227" s="95"/>
      <c r="DGC227" s="95"/>
      <c r="DGD227" s="95"/>
      <c r="DGE227" s="95"/>
      <c r="DGF227" s="95"/>
      <c r="DGG227" s="95"/>
      <c r="DGH227" s="95"/>
      <c r="DGI227" s="95"/>
      <c r="DGJ227" s="95"/>
      <c r="DGK227" s="95"/>
      <c r="DGL227" s="95"/>
      <c r="DGM227" s="95"/>
      <c r="DGN227" s="95"/>
      <c r="DGO227" s="95"/>
      <c r="DGP227" s="95"/>
      <c r="DGQ227" s="95"/>
      <c r="DGR227" s="95"/>
      <c r="DGS227" s="95"/>
      <c r="DGT227" s="95"/>
      <c r="DGU227" s="95"/>
      <c r="DGV227" s="95"/>
      <c r="DGW227" s="95"/>
      <c r="DGX227" s="95"/>
      <c r="DGY227" s="95"/>
      <c r="DGZ227" s="95"/>
      <c r="DHA227" s="95"/>
      <c r="DHB227" s="95"/>
      <c r="DHC227" s="95"/>
      <c r="DHD227" s="95"/>
      <c r="DHE227" s="95"/>
      <c r="DHF227" s="95"/>
      <c r="DHG227" s="95"/>
      <c r="DHH227" s="95"/>
      <c r="DHI227" s="95"/>
      <c r="DHJ227" s="95"/>
      <c r="DHK227" s="95"/>
      <c r="DHL227" s="95"/>
      <c r="DHM227" s="95"/>
      <c r="DHN227" s="95"/>
      <c r="DHO227" s="95"/>
      <c r="DHP227" s="95"/>
      <c r="DHQ227" s="95"/>
      <c r="DHR227" s="95"/>
      <c r="DHS227" s="95"/>
      <c r="DHT227" s="95"/>
      <c r="DHU227" s="95"/>
      <c r="DHV227" s="95"/>
      <c r="DHW227" s="95"/>
      <c r="DHX227" s="95"/>
      <c r="DHY227" s="95"/>
      <c r="DHZ227" s="95"/>
      <c r="DIA227" s="95"/>
      <c r="DIB227" s="95"/>
      <c r="DIC227" s="95"/>
      <c r="DID227" s="95"/>
      <c r="DIE227" s="95"/>
      <c r="DIF227" s="95"/>
      <c r="DIG227" s="95"/>
      <c r="DIH227" s="95"/>
      <c r="DII227" s="95"/>
      <c r="DIJ227" s="95"/>
      <c r="DIK227" s="95"/>
      <c r="DIL227" s="95"/>
      <c r="DIM227" s="95"/>
      <c r="DIN227" s="95"/>
      <c r="DIO227" s="95"/>
      <c r="DIP227" s="95"/>
      <c r="DIQ227" s="95"/>
      <c r="DIR227" s="95"/>
      <c r="DIS227" s="95"/>
      <c r="DIT227" s="95"/>
      <c r="DIU227" s="95"/>
      <c r="DIV227" s="95"/>
      <c r="DIW227" s="95"/>
      <c r="DIX227" s="95"/>
      <c r="DIY227" s="95"/>
      <c r="DIZ227" s="95"/>
      <c r="DJA227" s="95"/>
      <c r="DJB227" s="95"/>
      <c r="DJC227" s="95"/>
      <c r="DJD227" s="95"/>
      <c r="DJE227" s="95"/>
      <c r="DJF227" s="95"/>
      <c r="DJG227" s="95"/>
      <c r="DJH227" s="95"/>
      <c r="DJI227" s="95"/>
      <c r="DJJ227" s="95"/>
      <c r="DJK227" s="95"/>
      <c r="DJL227" s="95"/>
      <c r="DJM227" s="95"/>
      <c r="DJN227" s="95"/>
      <c r="DJO227" s="95"/>
      <c r="DJP227" s="95"/>
      <c r="DJQ227" s="95"/>
      <c r="DJR227" s="95"/>
      <c r="DJS227" s="95"/>
      <c r="DJT227" s="95"/>
      <c r="DJU227" s="95"/>
      <c r="DJV227" s="95"/>
      <c r="DJW227" s="95"/>
      <c r="DJX227" s="95"/>
      <c r="DJY227" s="95"/>
      <c r="DJZ227" s="95"/>
      <c r="DKA227" s="95"/>
      <c r="DKB227" s="95"/>
      <c r="DKC227" s="95"/>
      <c r="DKD227" s="95"/>
      <c r="DKE227" s="95"/>
      <c r="DKF227" s="95"/>
      <c r="DKG227" s="95"/>
      <c r="DKH227" s="95"/>
      <c r="DKI227" s="95"/>
      <c r="DKJ227" s="95"/>
      <c r="DKK227" s="95"/>
      <c r="DKL227" s="95"/>
      <c r="DKM227" s="95"/>
      <c r="DKN227" s="95"/>
      <c r="DKO227" s="95"/>
      <c r="DKP227" s="95"/>
      <c r="DKQ227" s="95"/>
      <c r="DKR227" s="95"/>
      <c r="DKS227" s="95"/>
      <c r="DKT227" s="95"/>
      <c r="DKU227" s="95"/>
      <c r="DKV227" s="95"/>
      <c r="DKW227" s="95"/>
      <c r="DKX227" s="95"/>
      <c r="DKY227" s="95"/>
      <c r="DKZ227" s="95"/>
      <c r="DLA227" s="95"/>
      <c r="DLB227" s="95"/>
      <c r="DLC227" s="95"/>
      <c r="DLD227" s="95"/>
      <c r="DLE227" s="95"/>
      <c r="DLF227" s="95"/>
      <c r="DLG227" s="95"/>
      <c r="DLH227" s="95"/>
      <c r="DLI227" s="95"/>
      <c r="DLJ227" s="95"/>
      <c r="DLK227" s="95"/>
      <c r="DLL227" s="95"/>
      <c r="DLM227" s="95"/>
      <c r="DLN227" s="95"/>
      <c r="DLO227" s="95"/>
      <c r="DLP227" s="95"/>
      <c r="DLQ227" s="95"/>
      <c r="DLR227" s="95"/>
      <c r="DLS227" s="95"/>
      <c r="DLT227" s="95"/>
      <c r="DLU227" s="95"/>
      <c r="DLV227" s="95"/>
      <c r="DLW227" s="95"/>
      <c r="DLX227" s="95"/>
      <c r="DLY227" s="95"/>
      <c r="DLZ227" s="95"/>
      <c r="DMA227" s="95"/>
      <c r="DMB227" s="95"/>
      <c r="DMC227" s="95"/>
      <c r="DMD227" s="95"/>
      <c r="DME227" s="95"/>
      <c r="DMF227" s="95"/>
      <c r="DMG227" s="95"/>
      <c r="DMH227" s="95"/>
      <c r="DMI227" s="95"/>
      <c r="DMJ227" s="95"/>
      <c r="DMK227" s="95"/>
      <c r="DML227" s="95"/>
      <c r="DMM227" s="95"/>
      <c r="DMN227" s="95"/>
      <c r="DMO227" s="95"/>
      <c r="DMP227" s="95"/>
      <c r="DMQ227" s="95"/>
      <c r="DMR227" s="95"/>
      <c r="DMS227" s="95"/>
      <c r="DMT227" s="95"/>
      <c r="DMU227" s="95"/>
      <c r="DMV227" s="95"/>
      <c r="DMW227" s="95"/>
      <c r="DMX227" s="95"/>
      <c r="DMY227" s="95"/>
      <c r="DMZ227" s="95"/>
      <c r="DNA227" s="95"/>
      <c r="DNB227" s="95"/>
      <c r="DNC227" s="95"/>
      <c r="DND227" s="95"/>
      <c r="DNE227" s="95"/>
      <c r="DNF227" s="95"/>
      <c r="DNG227" s="95"/>
      <c r="DNH227" s="95"/>
      <c r="DNI227" s="95"/>
      <c r="DNJ227" s="95"/>
      <c r="DNK227" s="95"/>
      <c r="DNL227" s="95"/>
      <c r="DNM227" s="95"/>
      <c r="DNN227" s="95"/>
      <c r="DNO227" s="95"/>
      <c r="DNP227" s="95"/>
      <c r="DNQ227" s="95"/>
      <c r="DNR227" s="95"/>
      <c r="DNS227" s="95"/>
      <c r="DNT227" s="95"/>
      <c r="DNU227" s="95"/>
      <c r="DNV227" s="95"/>
      <c r="DNW227" s="95"/>
      <c r="DNX227" s="95"/>
      <c r="DNY227" s="95"/>
      <c r="DNZ227" s="95"/>
      <c r="DOA227" s="95"/>
      <c r="DOB227" s="95"/>
      <c r="DOC227" s="95"/>
      <c r="DOD227" s="95"/>
      <c r="DOE227" s="95"/>
      <c r="DOF227" s="95"/>
      <c r="DOG227" s="95"/>
      <c r="DOH227" s="95"/>
      <c r="DOI227" s="95"/>
      <c r="DOJ227" s="95"/>
      <c r="DOK227" s="95"/>
      <c r="DOL227" s="95"/>
      <c r="DOM227" s="95"/>
      <c r="DON227" s="95"/>
      <c r="DOO227" s="95"/>
      <c r="DOP227" s="95"/>
      <c r="DOQ227" s="95"/>
      <c r="DOR227" s="95"/>
      <c r="DOS227" s="95"/>
      <c r="DOT227" s="95"/>
      <c r="DOU227" s="95"/>
      <c r="DOV227" s="95"/>
      <c r="DOW227" s="95"/>
      <c r="DOX227" s="95"/>
      <c r="DOY227" s="95"/>
      <c r="DOZ227" s="95"/>
      <c r="DPA227" s="95"/>
      <c r="DPB227" s="95"/>
      <c r="DPC227" s="95"/>
      <c r="DPD227" s="95"/>
      <c r="DPE227" s="95"/>
      <c r="DPF227" s="95"/>
      <c r="DPG227" s="95"/>
      <c r="DPH227" s="95"/>
      <c r="DPI227" s="95"/>
      <c r="DPJ227" s="95"/>
      <c r="DPK227" s="95"/>
      <c r="DPL227" s="95"/>
      <c r="DPM227" s="95"/>
      <c r="DPN227" s="95"/>
      <c r="DPO227" s="95"/>
      <c r="DPP227" s="95"/>
      <c r="DPQ227" s="95"/>
      <c r="DPR227" s="95"/>
      <c r="DPS227" s="95"/>
      <c r="DPT227" s="95"/>
      <c r="DPU227" s="95"/>
      <c r="DPV227" s="95"/>
      <c r="DPW227" s="95"/>
      <c r="DPX227" s="95"/>
      <c r="DPY227" s="95"/>
      <c r="DPZ227" s="95"/>
      <c r="DQA227" s="95"/>
      <c r="DQB227" s="95"/>
      <c r="DQC227" s="95"/>
      <c r="DQD227" s="95"/>
      <c r="DQE227" s="95"/>
      <c r="DQF227" s="95"/>
      <c r="DQG227" s="95"/>
      <c r="DQH227" s="95"/>
      <c r="DQI227" s="95"/>
      <c r="DQJ227" s="95"/>
      <c r="DQK227" s="95"/>
      <c r="DQL227" s="95"/>
      <c r="DQM227" s="95"/>
      <c r="DQN227" s="95"/>
      <c r="DQO227" s="95"/>
      <c r="DQP227" s="95"/>
      <c r="DQQ227" s="95"/>
      <c r="DQR227" s="95"/>
      <c r="DQS227" s="95"/>
      <c r="DQT227" s="95"/>
      <c r="DQU227" s="95"/>
      <c r="DQV227" s="95"/>
      <c r="DQW227" s="95"/>
      <c r="DQX227" s="95"/>
      <c r="DQY227" s="95"/>
      <c r="DQZ227" s="95"/>
      <c r="DRA227" s="95"/>
      <c r="DRB227" s="95"/>
      <c r="DRC227" s="95"/>
      <c r="DRD227" s="95"/>
      <c r="DRE227" s="95"/>
      <c r="DRF227" s="95"/>
      <c r="DRG227" s="95"/>
      <c r="DRH227" s="95"/>
      <c r="DRI227" s="95"/>
      <c r="DRJ227" s="95"/>
      <c r="DRK227" s="95"/>
      <c r="DRL227" s="95"/>
      <c r="DRM227" s="95"/>
      <c r="DRN227" s="95"/>
      <c r="DRO227" s="95"/>
      <c r="DRP227" s="95"/>
      <c r="DRQ227" s="95"/>
      <c r="DRR227" s="95"/>
      <c r="DRS227" s="95"/>
      <c r="DRT227" s="95"/>
      <c r="DRU227" s="95"/>
      <c r="DRV227" s="95"/>
      <c r="DRW227" s="95"/>
      <c r="DRX227" s="95"/>
      <c r="DRY227" s="95"/>
      <c r="DRZ227" s="95"/>
      <c r="DSA227" s="95"/>
      <c r="DSB227" s="95"/>
      <c r="DSC227" s="95"/>
      <c r="DSD227" s="95"/>
      <c r="DSE227" s="95"/>
      <c r="DSF227" s="95"/>
      <c r="DSG227" s="95"/>
      <c r="DSH227" s="95"/>
      <c r="DSI227" s="95"/>
      <c r="DSJ227" s="95"/>
      <c r="DSK227" s="95"/>
      <c r="DSL227" s="95"/>
      <c r="DSM227" s="95"/>
      <c r="DSN227" s="95"/>
      <c r="DSO227" s="95"/>
      <c r="DSP227" s="95"/>
      <c r="DSQ227" s="95"/>
      <c r="DSR227" s="95"/>
      <c r="DSS227" s="95"/>
      <c r="DST227" s="95"/>
      <c r="DSU227" s="95"/>
      <c r="DSV227" s="95"/>
      <c r="DSW227" s="95"/>
      <c r="DSX227" s="95"/>
      <c r="DSY227" s="95"/>
      <c r="DSZ227" s="95"/>
      <c r="DTA227" s="95"/>
      <c r="DTB227" s="95"/>
      <c r="DTC227" s="95"/>
      <c r="DTD227" s="95"/>
      <c r="DTE227" s="95"/>
      <c r="DTF227" s="95"/>
      <c r="DTG227" s="95"/>
      <c r="DTH227" s="95"/>
      <c r="DTI227" s="95"/>
      <c r="DTJ227" s="95"/>
      <c r="DTK227" s="95"/>
      <c r="DTL227" s="95"/>
      <c r="DTM227" s="95"/>
      <c r="DTN227" s="95"/>
      <c r="DTO227" s="95"/>
      <c r="DTP227" s="95"/>
      <c r="DTQ227" s="95"/>
      <c r="DTR227" s="95"/>
      <c r="DTS227" s="95"/>
      <c r="DTT227" s="95"/>
      <c r="DTU227" s="95"/>
      <c r="DTV227" s="95"/>
      <c r="DTW227" s="95"/>
      <c r="DTX227" s="95"/>
      <c r="DTY227" s="95"/>
      <c r="DTZ227" s="95"/>
      <c r="DUA227" s="95"/>
      <c r="DUB227" s="95"/>
      <c r="DUC227" s="95"/>
      <c r="DUD227" s="95"/>
      <c r="DUE227" s="95"/>
      <c r="DUF227" s="95"/>
      <c r="DUG227" s="95"/>
      <c r="DUH227" s="95"/>
      <c r="DUI227" s="95"/>
      <c r="DUJ227" s="95"/>
      <c r="DUK227" s="95"/>
      <c r="DUL227" s="95"/>
      <c r="DUM227" s="95"/>
      <c r="DUN227" s="95"/>
      <c r="DUO227" s="95"/>
      <c r="DUP227" s="95"/>
      <c r="DUQ227" s="95"/>
      <c r="DUR227" s="95"/>
      <c r="DUS227" s="95"/>
      <c r="DUT227" s="95"/>
      <c r="DUU227" s="95"/>
      <c r="DUV227" s="95"/>
      <c r="DUW227" s="95"/>
      <c r="DUX227" s="95"/>
      <c r="DUY227" s="95"/>
      <c r="DUZ227" s="95"/>
      <c r="DVA227" s="95"/>
      <c r="DVB227" s="95"/>
      <c r="DVC227" s="95"/>
      <c r="DVD227" s="95"/>
      <c r="DVE227" s="95"/>
      <c r="DVF227" s="95"/>
      <c r="DVG227" s="95"/>
      <c r="DVH227" s="95"/>
      <c r="DVI227" s="95"/>
      <c r="DVJ227" s="95"/>
      <c r="DVK227" s="95"/>
      <c r="DVL227" s="95"/>
      <c r="DVM227" s="95"/>
      <c r="DVN227" s="95"/>
      <c r="DVO227" s="95"/>
      <c r="DVP227" s="95"/>
      <c r="DVQ227" s="95"/>
      <c r="DVR227" s="95"/>
      <c r="DVS227" s="95"/>
      <c r="DVT227" s="95"/>
      <c r="DVU227" s="95"/>
      <c r="DVV227" s="95"/>
      <c r="DVW227" s="95"/>
      <c r="DVX227" s="95"/>
      <c r="DVY227" s="95"/>
      <c r="DVZ227" s="95"/>
      <c r="DWA227" s="95"/>
      <c r="DWB227" s="95"/>
      <c r="DWC227" s="95"/>
      <c r="DWD227" s="95"/>
      <c r="DWE227" s="95"/>
      <c r="DWF227" s="95"/>
      <c r="DWG227" s="95"/>
      <c r="DWH227" s="95"/>
      <c r="DWI227" s="95"/>
      <c r="DWJ227" s="95"/>
      <c r="DWK227" s="95"/>
      <c r="DWL227" s="95"/>
      <c r="DWM227" s="95"/>
      <c r="DWN227" s="95"/>
      <c r="DWO227" s="95"/>
      <c r="DWP227" s="95"/>
      <c r="DWQ227" s="95"/>
      <c r="DWR227" s="95"/>
      <c r="DWS227" s="95"/>
      <c r="DWT227" s="95"/>
      <c r="DWU227" s="95"/>
      <c r="DWV227" s="95"/>
      <c r="DWW227" s="95"/>
      <c r="DWX227" s="95"/>
      <c r="DWY227" s="95"/>
      <c r="DWZ227" s="95"/>
      <c r="DXA227" s="95"/>
      <c r="DXB227" s="95"/>
      <c r="DXC227" s="95"/>
      <c r="DXD227" s="95"/>
      <c r="DXE227" s="95"/>
      <c r="DXF227" s="95"/>
      <c r="DXG227" s="95"/>
      <c r="DXH227" s="95"/>
      <c r="DXI227" s="95"/>
      <c r="DXJ227" s="95"/>
      <c r="DXK227" s="95"/>
      <c r="DXL227" s="95"/>
      <c r="DXM227" s="95"/>
      <c r="DXN227" s="95"/>
      <c r="DXO227" s="95"/>
      <c r="DXP227" s="95"/>
      <c r="DXQ227" s="95"/>
      <c r="DXR227" s="95"/>
      <c r="DXS227" s="95"/>
      <c r="DXT227" s="95"/>
      <c r="DXU227" s="95"/>
      <c r="DXV227" s="95"/>
      <c r="DXW227" s="95"/>
      <c r="DXX227" s="95"/>
      <c r="DXY227" s="95"/>
      <c r="DXZ227" s="95"/>
      <c r="DYA227" s="95"/>
      <c r="DYB227" s="95"/>
      <c r="DYC227" s="95"/>
      <c r="DYD227" s="95"/>
      <c r="DYE227" s="95"/>
      <c r="DYF227" s="95"/>
      <c r="DYG227" s="95"/>
      <c r="DYH227" s="95"/>
      <c r="DYI227" s="95"/>
      <c r="DYJ227" s="95"/>
      <c r="DYK227" s="95"/>
      <c r="DYL227" s="95"/>
      <c r="DYM227" s="95"/>
      <c r="DYN227" s="95"/>
      <c r="DYO227" s="95"/>
      <c r="DYP227" s="95"/>
      <c r="DYQ227" s="95"/>
      <c r="DYR227" s="95"/>
      <c r="DYS227" s="95"/>
      <c r="DYT227" s="95"/>
      <c r="DYU227" s="95"/>
      <c r="DYV227" s="95"/>
      <c r="DYW227" s="95"/>
      <c r="DYX227" s="95"/>
      <c r="DYY227" s="95"/>
      <c r="DYZ227" s="95"/>
      <c r="DZA227" s="95"/>
      <c r="DZB227" s="95"/>
      <c r="DZC227" s="95"/>
      <c r="DZD227" s="95"/>
      <c r="DZE227" s="95"/>
      <c r="DZF227" s="95"/>
      <c r="DZG227" s="95"/>
      <c r="DZH227" s="95"/>
      <c r="DZI227" s="95"/>
      <c r="DZJ227" s="95"/>
      <c r="DZK227" s="95"/>
      <c r="DZL227" s="95"/>
      <c r="DZM227" s="95"/>
      <c r="DZN227" s="95"/>
      <c r="DZO227" s="95"/>
      <c r="DZP227" s="95"/>
      <c r="DZQ227" s="95"/>
      <c r="DZR227" s="95"/>
      <c r="DZS227" s="95"/>
      <c r="DZT227" s="95"/>
      <c r="DZU227" s="95"/>
      <c r="DZV227" s="95"/>
      <c r="DZW227" s="95"/>
      <c r="DZX227" s="95"/>
      <c r="DZY227" s="95"/>
      <c r="DZZ227" s="95"/>
      <c r="EAA227" s="95"/>
      <c r="EAB227" s="95"/>
      <c r="EAC227" s="95"/>
      <c r="EAD227" s="95"/>
      <c r="EAE227" s="95"/>
      <c r="EAF227" s="95"/>
      <c r="EAG227" s="95"/>
      <c r="EAH227" s="95"/>
      <c r="EAI227" s="95"/>
      <c r="EAJ227" s="95"/>
      <c r="EAK227" s="95"/>
      <c r="EAL227" s="95"/>
      <c r="EAM227" s="95"/>
      <c r="EAN227" s="95"/>
      <c r="EAO227" s="95"/>
      <c r="EAP227" s="95"/>
      <c r="EAQ227" s="95"/>
      <c r="EAR227" s="95"/>
      <c r="EAS227" s="95"/>
      <c r="EAT227" s="95"/>
      <c r="EAU227" s="95"/>
      <c r="EAV227" s="95"/>
      <c r="EAW227" s="95"/>
      <c r="EAX227" s="95"/>
      <c r="EAY227" s="95"/>
      <c r="EAZ227" s="95"/>
      <c r="EBA227" s="95"/>
      <c r="EBB227" s="95"/>
      <c r="EBC227" s="95"/>
      <c r="EBD227" s="95"/>
      <c r="EBE227" s="95"/>
      <c r="EBF227" s="95"/>
      <c r="EBG227" s="95"/>
      <c r="EBH227" s="95"/>
      <c r="EBI227" s="95"/>
      <c r="EBJ227" s="95"/>
      <c r="EBK227" s="95"/>
      <c r="EBL227" s="95"/>
      <c r="EBM227" s="95"/>
      <c r="EBN227" s="95"/>
      <c r="EBO227" s="95"/>
      <c r="EBP227" s="95"/>
      <c r="EBQ227" s="95"/>
      <c r="EBR227" s="95"/>
      <c r="EBS227" s="95"/>
      <c r="EBT227" s="95"/>
      <c r="EBU227" s="95"/>
      <c r="EBV227" s="95"/>
      <c r="EBW227" s="95"/>
      <c r="EBX227" s="95"/>
      <c r="EBY227" s="95"/>
      <c r="EBZ227" s="95"/>
      <c r="ECA227" s="95"/>
      <c r="ECB227" s="95"/>
      <c r="ECC227" s="95"/>
      <c r="ECD227" s="95"/>
      <c r="ECE227" s="95"/>
      <c r="ECF227" s="95"/>
      <c r="ECG227" s="95"/>
      <c r="ECH227" s="95"/>
      <c r="ECI227" s="95"/>
      <c r="ECJ227" s="95"/>
      <c r="ECK227" s="95"/>
      <c r="ECL227" s="95"/>
      <c r="ECM227" s="95"/>
      <c r="ECN227" s="95"/>
      <c r="ECO227" s="95"/>
      <c r="ECP227" s="95"/>
      <c r="ECQ227" s="95"/>
      <c r="ECR227" s="95"/>
      <c r="ECS227" s="95"/>
      <c r="ECT227" s="95"/>
      <c r="ECU227" s="95"/>
      <c r="ECV227" s="95"/>
      <c r="ECW227" s="95"/>
      <c r="ECX227" s="95"/>
      <c r="ECY227" s="95"/>
      <c r="ECZ227" s="95"/>
      <c r="EDA227" s="95"/>
      <c r="EDB227" s="95"/>
      <c r="EDC227" s="95"/>
      <c r="EDD227" s="95"/>
      <c r="EDE227" s="95"/>
      <c r="EDF227" s="95"/>
      <c r="EDG227" s="95"/>
      <c r="EDH227" s="95"/>
      <c r="EDI227" s="95"/>
      <c r="EDJ227" s="95"/>
      <c r="EDK227" s="95"/>
      <c r="EDL227" s="95"/>
      <c r="EDM227" s="95"/>
      <c r="EDN227" s="95"/>
      <c r="EDO227" s="95"/>
      <c r="EDP227" s="95"/>
      <c r="EDQ227" s="95"/>
      <c r="EDR227" s="95"/>
      <c r="EDS227" s="95"/>
      <c r="EDT227" s="95"/>
      <c r="EDU227" s="95"/>
      <c r="EDV227" s="95"/>
      <c r="EDW227" s="95"/>
      <c r="EDX227" s="95"/>
      <c r="EDY227" s="95"/>
      <c r="EDZ227" s="95"/>
      <c r="EEA227" s="95"/>
      <c r="EEB227" s="95"/>
      <c r="EEC227" s="95"/>
      <c r="EED227" s="95"/>
      <c r="EEE227" s="95"/>
      <c r="EEF227" s="95"/>
      <c r="EEG227" s="95"/>
      <c r="EEH227" s="95"/>
      <c r="EEI227" s="95"/>
      <c r="EEJ227" s="95"/>
      <c r="EEK227" s="95"/>
      <c r="EEL227" s="95"/>
      <c r="EEM227" s="95"/>
      <c r="EEN227" s="95"/>
      <c r="EEO227" s="95"/>
      <c r="EEP227" s="95"/>
      <c r="EEQ227" s="95"/>
      <c r="EER227" s="95"/>
      <c r="EES227" s="95"/>
      <c r="EET227" s="95"/>
      <c r="EEU227" s="95"/>
      <c r="EEV227" s="95"/>
      <c r="EEW227" s="95"/>
      <c r="EEX227" s="95"/>
      <c r="EEY227" s="95"/>
      <c r="EEZ227" s="95"/>
      <c r="EFA227" s="95"/>
      <c r="EFB227" s="95"/>
      <c r="EFC227" s="95"/>
      <c r="EFD227" s="95"/>
      <c r="EFE227" s="95"/>
      <c r="EFF227" s="95"/>
      <c r="EFG227" s="95"/>
      <c r="EFH227" s="95"/>
      <c r="EFI227" s="95"/>
      <c r="EFJ227" s="95"/>
      <c r="EFK227" s="95"/>
      <c r="EFL227" s="95"/>
      <c r="EFM227" s="95"/>
      <c r="EFN227" s="95"/>
      <c r="EFO227" s="95"/>
      <c r="EFP227" s="95"/>
      <c r="EFQ227" s="95"/>
      <c r="EFR227" s="95"/>
      <c r="EFS227" s="95"/>
      <c r="EFT227" s="95"/>
      <c r="EFU227" s="95"/>
      <c r="EFV227" s="95"/>
      <c r="EFW227" s="95"/>
      <c r="EFX227" s="95"/>
      <c r="EFY227" s="95"/>
      <c r="EFZ227" s="95"/>
      <c r="EGA227" s="95"/>
      <c r="EGB227" s="95"/>
      <c r="EGC227" s="95"/>
      <c r="EGD227" s="95"/>
      <c r="EGE227" s="95"/>
      <c r="EGF227" s="95"/>
      <c r="EGG227" s="95"/>
      <c r="EGH227" s="95"/>
      <c r="EGI227" s="95"/>
      <c r="EGJ227" s="95"/>
      <c r="EGK227" s="95"/>
      <c r="EGL227" s="95"/>
      <c r="EGM227" s="95"/>
      <c r="EGN227" s="95"/>
      <c r="EGO227" s="95"/>
      <c r="EGP227" s="95"/>
      <c r="EGQ227" s="95"/>
      <c r="EGR227" s="95"/>
      <c r="EGS227" s="95"/>
      <c r="EGT227" s="95"/>
      <c r="EGU227" s="95"/>
      <c r="EGV227" s="95"/>
      <c r="EGW227" s="95"/>
      <c r="EGX227" s="95"/>
      <c r="EGY227" s="95"/>
      <c r="EGZ227" s="95"/>
      <c r="EHA227" s="95"/>
      <c r="EHB227" s="95"/>
      <c r="EHC227" s="95"/>
      <c r="EHD227" s="95"/>
      <c r="EHE227" s="95"/>
      <c r="EHF227" s="95"/>
      <c r="EHG227" s="95"/>
      <c r="EHH227" s="95"/>
      <c r="EHI227" s="95"/>
      <c r="EHJ227" s="95"/>
      <c r="EHK227" s="95"/>
      <c r="EHL227" s="95"/>
      <c r="EHM227" s="95"/>
      <c r="EHN227" s="95"/>
      <c r="EHO227" s="95"/>
      <c r="EHP227" s="95"/>
      <c r="EHQ227" s="95"/>
      <c r="EHR227" s="95"/>
      <c r="EHS227" s="95"/>
      <c r="EHT227" s="95"/>
      <c r="EHU227" s="95"/>
      <c r="EHV227" s="95"/>
      <c r="EHW227" s="95"/>
      <c r="EHX227" s="95"/>
      <c r="EHY227" s="95"/>
      <c r="EHZ227" s="95"/>
      <c r="EIA227" s="95"/>
      <c r="EIB227" s="95"/>
      <c r="EIC227" s="95"/>
      <c r="EID227" s="95"/>
      <c r="EIE227" s="95"/>
      <c r="EIF227" s="95"/>
      <c r="EIG227" s="95"/>
      <c r="EIH227" s="95"/>
      <c r="EII227" s="95"/>
      <c r="EIJ227" s="95"/>
      <c r="EIK227" s="95"/>
      <c r="EIL227" s="95"/>
      <c r="EIM227" s="95"/>
      <c r="EIN227" s="95"/>
      <c r="EIO227" s="95"/>
      <c r="EIP227" s="95"/>
      <c r="EIQ227" s="95"/>
      <c r="EIR227" s="95"/>
      <c r="EIS227" s="95"/>
      <c r="EIT227" s="95"/>
      <c r="EIU227" s="95"/>
      <c r="EIV227" s="95"/>
      <c r="EIW227" s="95"/>
      <c r="EIX227" s="95"/>
      <c r="EIY227" s="95"/>
      <c r="EIZ227" s="95"/>
      <c r="EJA227" s="95"/>
      <c r="EJB227" s="95"/>
      <c r="EJC227" s="95"/>
      <c r="EJD227" s="95"/>
      <c r="EJE227" s="95"/>
      <c r="EJF227" s="95"/>
      <c r="EJG227" s="95"/>
      <c r="EJH227" s="95"/>
      <c r="EJI227" s="95"/>
      <c r="EJJ227" s="95"/>
      <c r="EJK227" s="95"/>
      <c r="EJL227" s="95"/>
      <c r="EJM227" s="95"/>
      <c r="EJN227" s="95"/>
      <c r="EJO227" s="95"/>
      <c r="EJP227" s="95"/>
      <c r="EJQ227" s="95"/>
      <c r="EJR227" s="95"/>
      <c r="EJS227" s="95"/>
      <c r="EJT227" s="95"/>
      <c r="EJU227" s="95"/>
      <c r="EJV227" s="95"/>
      <c r="EJW227" s="95"/>
      <c r="EJX227" s="95"/>
      <c r="EJY227" s="95"/>
      <c r="EJZ227" s="95"/>
      <c r="EKA227" s="95"/>
      <c r="EKB227" s="95"/>
      <c r="EKC227" s="95"/>
      <c r="EKD227" s="95"/>
      <c r="EKE227" s="95"/>
      <c r="EKF227" s="95"/>
      <c r="EKG227" s="95"/>
      <c r="EKH227" s="95"/>
      <c r="EKI227" s="95"/>
      <c r="EKJ227" s="95"/>
      <c r="EKK227" s="95"/>
      <c r="EKL227" s="95"/>
      <c r="EKM227" s="95"/>
      <c r="EKN227" s="95"/>
      <c r="EKO227" s="95"/>
      <c r="EKP227" s="95"/>
      <c r="EKQ227" s="95"/>
      <c r="EKR227" s="95"/>
      <c r="EKS227" s="95"/>
      <c r="EKT227" s="95"/>
      <c r="EKU227" s="95"/>
      <c r="EKV227" s="95"/>
      <c r="EKW227" s="95"/>
      <c r="EKX227" s="95"/>
      <c r="EKY227" s="95"/>
      <c r="EKZ227" s="95"/>
      <c r="ELA227" s="95"/>
      <c r="ELB227" s="95"/>
      <c r="ELC227" s="95"/>
      <c r="ELD227" s="95"/>
      <c r="ELE227" s="95"/>
      <c r="ELF227" s="95"/>
      <c r="ELG227" s="95"/>
      <c r="ELH227" s="95"/>
      <c r="ELI227" s="95"/>
      <c r="ELJ227" s="95"/>
      <c r="ELK227" s="95"/>
      <c r="ELL227" s="95"/>
      <c r="ELM227" s="95"/>
      <c r="ELN227" s="95"/>
      <c r="ELO227" s="95"/>
      <c r="ELP227" s="95"/>
      <c r="ELQ227" s="95"/>
      <c r="ELR227" s="95"/>
      <c r="ELS227" s="95"/>
      <c r="ELT227" s="95"/>
      <c r="ELU227" s="95"/>
      <c r="ELV227" s="95"/>
      <c r="ELW227" s="95"/>
      <c r="ELX227" s="95"/>
      <c r="ELY227" s="95"/>
      <c r="ELZ227" s="95"/>
      <c r="EMA227" s="95"/>
      <c r="EMB227" s="95"/>
      <c r="EMC227" s="95"/>
      <c r="EMD227" s="95"/>
      <c r="EME227" s="95"/>
      <c r="EMF227" s="95"/>
      <c r="EMG227" s="95"/>
      <c r="EMH227" s="95"/>
      <c r="EMI227" s="95"/>
      <c r="EMJ227" s="95"/>
      <c r="EMK227" s="95"/>
      <c r="EML227" s="95"/>
      <c r="EMM227" s="95"/>
      <c r="EMN227" s="95"/>
      <c r="EMO227" s="95"/>
      <c r="EMP227" s="95"/>
      <c r="EMQ227" s="95"/>
      <c r="EMR227" s="95"/>
      <c r="EMS227" s="95"/>
      <c r="EMT227" s="95"/>
      <c r="EMU227" s="95"/>
      <c r="EMV227" s="95"/>
      <c r="EMW227" s="95"/>
      <c r="EMX227" s="95"/>
      <c r="EMY227" s="95"/>
      <c r="EMZ227" s="95"/>
      <c r="ENA227" s="95"/>
      <c r="ENB227" s="95"/>
      <c r="ENC227" s="95"/>
      <c r="END227" s="95"/>
      <c r="ENE227" s="95"/>
      <c r="ENF227" s="95"/>
      <c r="ENG227" s="95"/>
      <c r="ENH227" s="95"/>
      <c r="ENI227" s="95"/>
      <c r="ENJ227" s="95"/>
      <c r="ENK227" s="95"/>
      <c r="ENL227" s="95"/>
      <c r="ENM227" s="95"/>
      <c r="ENN227" s="95"/>
      <c r="ENO227" s="95"/>
      <c r="ENP227" s="95"/>
      <c r="ENQ227" s="95"/>
      <c r="ENR227" s="95"/>
      <c r="ENS227" s="95"/>
      <c r="ENT227" s="95"/>
      <c r="ENU227" s="95"/>
      <c r="ENV227" s="95"/>
      <c r="ENW227" s="95"/>
      <c r="ENX227" s="95"/>
      <c r="ENY227" s="95"/>
      <c r="ENZ227" s="95"/>
      <c r="EOA227" s="95"/>
      <c r="EOB227" s="95"/>
      <c r="EOC227" s="95"/>
      <c r="EOD227" s="95"/>
      <c r="EOE227" s="95"/>
      <c r="EOF227" s="95"/>
      <c r="EOG227" s="95"/>
      <c r="EOH227" s="95"/>
      <c r="EOI227" s="95"/>
      <c r="EOJ227" s="95"/>
      <c r="EOK227" s="95"/>
      <c r="EOL227" s="95"/>
      <c r="EOM227" s="95"/>
      <c r="EON227" s="95"/>
      <c r="EOO227" s="95"/>
      <c r="EOP227" s="95"/>
      <c r="EOQ227" s="95"/>
      <c r="EOR227" s="95"/>
      <c r="EOS227" s="95"/>
      <c r="EOT227" s="95"/>
      <c r="EOU227" s="95"/>
      <c r="EOV227" s="95"/>
      <c r="EOW227" s="95"/>
      <c r="EOX227" s="95"/>
      <c r="EOY227" s="95"/>
      <c r="EOZ227" s="95"/>
      <c r="EPA227" s="95"/>
      <c r="EPB227" s="95"/>
      <c r="EPC227" s="95"/>
      <c r="EPD227" s="95"/>
      <c r="EPE227" s="95"/>
      <c r="EPF227" s="95"/>
      <c r="EPG227" s="95"/>
      <c r="EPH227" s="95"/>
      <c r="EPI227" s="95"/>
      <c r="EPJ227" s="95"/>
      <c r="EPK227" s="95"/>
      <c r="EPL227" s="95"/>
      <c r="EPM227" s="95"/>
      <c r="EPN227" s="95"/>
      <c r="EPO227" s="95"/>
      <c r="EPP227" s="95"/>
      <c r="EPQ227" s="95"/>
      <c r="EPR227" s="95"/>
      <c r="EPS227" s="95"/>
      <c r="EPT227" s="95"/>
      <c r="EPU227" s="95"/>
      <c r="EPV227" s="95"/>
      <c r="EPW227" s="95"/>
      <c r="EPX227" s="95"/>
      <c r="EPY227" s="95"/>
      <c r="EPZ227" s="95"/>
      <c r="EQA227" s="95"/>
      <c r="EQB227" s="95"/>
      <c r="EQC227" s="95"/>
      <c r="EQD227" s="95"/>
      <c r="EQE227" s="95"/>
      <c r="EQF227" s="95"/>
      <c r="EQG227" s="95"/>
      <c r="EQH227" s="95"/>
      <c r="EQI227" s="95"/>
      <c r="EQJ227" s="95"/>
      <c r="EQK227" s="95"/>
      <c r="EQL227" s="95"/>
      <c r="EQM227" s="95"/>
      <c r="EQN227" s="95"/>
      <c r="EQO227" s="95"/>
      <c r="EQP227" s="95"/>
      <c r="EQQ227" s="95"/>
      <c r="EQR227" s="95"/>
      <c r="EQS227" s="95"/>
      <c r="EQT227" s="95"/>
      <c r="EQU227" s="95"/>
      <c r="EQV227" s="95"/>
      <c r="EQW227" s="95"/>
      <c r="EQX227" s="95"/>
      <c r="EQY227" s="95"/>
      <c r="EQZ227" s="95"/>
      <c r="ERA227" s="95"/>
      <c r="ERB227" s="95"/>
      <c r="ERC227" s="95"/>
      <c r="ERD227" s="95"/>
      <c r="ERE227" s="95"/>
      <c r="ERF227" s="95"/>
      <c r="ERG227" s="95"/>
      <c r="ERH227" s="95"/>
      <c r="ERI227" s="95"/>
      <c r="ERJ227" s="95"/>
      <c r="ERK227" s="95"/>
      <c r="ERL227" s="95"/>
      <c r="ERM227" s="95"/>
      <c r="ERN227" s="95"/>
      <c r="ERO227" s="95"/>
      <c r="ERP227" s="95"/>
      <c r="ERQ227" s="95"/>
      <c r="ERR227" s="95"/>
      <c r="ERS227" s="95"/>
      <c r="ERT227" s="95"/>
      <c r="ERU227" s="95"/>
      <c r="ERV227" s="95"/>
      <c r="ERW227" s="95"/>
      <c r="ERX227" s="95"/>
      <c r="ERY227" s="95"/>
      <c r="ERZ227" s="95"/>
      <c r="ESA227" s="95"/>
      <c r="ESB227" s="95"/>
      <c r="ESC227" s="95"/>
      <c r="ESD227" s="95"/>
      <c r="ESE227" s="95"/>
      <c r="ESF227" s="95"/>
      <c r="ESG227" s="95"/>
      <c r="ESH227" s="95"/>
      <c r="ESI227" s="95"/>
      <c r="ESJ227" s="95"/>
      <c r="ESK227" s="95"/>
      <c r="ESL227" s="95"/>
      <c r="ESM227" s="95"/>
      <c r="ESN227" s="95"/>
      <c r="ESO227" s="95"/>
      <c r="ESP227" s="95"/>
      <c r="ESQ227" s="95"/>
      <c r="ESR227" s="95"/>
      <c r="ESS227" s="95"/>
      <c r="EST227" s="95"/>
      <c r="ESU227" s="95"/>
      <c r="ESV227" s="95"/>
      <c r="ESW227" s="95"/>
      <c r="ESX227" s="95"/>
      <c r="ESY227" s="95"/>
      <c r="ESZ227" s="95"/>
      <c r="ETA227" s="95"/>
      <c r="ETB227" s="95"/>
      <c r="ETC227" s="95"/>
      <c r="ETD227" s="95"/>
      <c r="ETE227" s="95"/>
      <c r="ETF227" s="95"/>
      <c r="ETG227" s="95"/>
      <c r="ETH227" s="95"/>
      <c r="ETI227" s="95"/>
      <c r="ETJ227" s="95"/>
      <c r="ETK227" s="95"/>
      <c r="ETL227" s="95"/>
      <c r="ETM227" s="95"/>
      <c r="ETN227" s="95"/>
      <c r="ETO227" s="95"/>
      <c r="ETP227" s="95"/>
      <c r="ETQ227" s="95"/>
      <c r="ETR227" s="95"/>
      <c r="ETS227" s="95"/>
      <c r="ETT227" s="95"/>
      <c r="ETU227" s="95"/>
      <c r="ETV227" s="95"/>
      <c r="ETW227" s="95"/>
      <c r="ETX227" s="95"/>
      <c r="ETY227" s="95"/>
      <c r="ETZ227" s="95"/>
      <c r="EUA227" s="95"/>
      <c r="EUB227" s="95"/>
      <c r="EUC227" s="95"/>
      <c r="EUD227" s="95"/>
      <c r="EUE227" s="95"/>
      <c r="EUF227" s="95"/>
      <c r="EUG227" s="95"/>
      <c r="EUH227" s="95"/>
      <c r="EUI227" s="95"/>
      <c r="EUJ227" s="95"/>
      <c r="EUK227" s="95"/>
      <c r="EUL227" s="95"/>
      <c r="EUM227" s="95"/>
      <c r="EUN227" s="95"/>
      <c r="EUO227" s="95"/>
      <c r="EUP227" s="95"/>
      <c r="EUQ227" s="95"/>
      <c r="EUR227" s="95"/>
      <c r="EUS227" s="95"/>
      <c r="EUT227" s="95"/>
      <c r="EUU227" s="95"/>
      <c r="EUV227" s="95"/>
      <c r="EUW227" s="95"/>
      <c r="EUX227" s="95"/>
      <c r="EUY227" s="95"/>
      <c r="EUZ227" s="95"/>
      <c r="EVA227" s="95"/>
      <c r="EVB227" s="95"/>
      <c r="EVC227" s="95"/>
      <c r="EVD227" s="95"/>
      <c r="EVE227" s="95"/>
      <c r="EVF227" s="95"/>
      <c r="EVG227" s="95"/>
      <c r="EVH227" s="95"/>
      <c r="EVI227" s="95"/>
      <c r="EVJ227" s="95"/>
      <c r="EVK227" s="95"/>
      <c r="EVL227" s="95"/>
      <c r="EVM227" s="95"/>
      <c r="EVN227" s="95"/>
      <c r="EVO227" s="95"/>
      <c r="EVP227" s="95"/>
      <c r="EVQ227" s="95"/>
      <c r="EVR227" s="95"/>
      <c r="EVS227" s="95"/>
      <c r="EVT227" s="95"/>
      <c r="EVU227" s="95"/>
      <c r="EVV227" s="95"/>
      <c r="EVW227" s="95"/>
      <c r="EVX227" s="95"/>
      <c r="EVY227" s="95"/>
      <c r="EVZ227" s="95"/>
      <c r="EWA227" s="95"/>
      <c r="EWB227" s="95"/>
      <c r="EWC227" s="95"/>
      <c r="EWD227" s="95"/>
      <c r="EWE227" s="95"/>
      <c r="EWF227" s="95"/>
      <c r="EWG227" s="95"/>
      <c r="EWH227" s="95"/>
      <c r="EWI227" s="95"/>
      <c r="EWJ227" s="95"/>
      <c r="EWK227" s="95"/>
      <c r="EWL227" s="95"/>
      <c r="EWM227" s="95"/>
      <c r="EWN227" s="95"/>
      <c r="EWO227" s="95"/>
      <c r="EWP227" s="95"/>
      <c r="EWQ227" s="95"/>
      <c r="EWR227" s="95"/>
      <c r="EWS227" s="95"/>
      <c r="EWT227" s="95"/>
      <c r="EWU227" s="95"/>
      <c r="EWV227" s="95"/>
      <c r="EWW227" s="95"/>
      <c r="EWX227" s="95"/>
      <c r="EWY227" s="95"/>
      <c r="EWZ227" s="95"/>
      <c r="EXA227" s="95"/>
      <c r="EXB227" s="95"/>
      <c r="EXC227" s="95"/>
      <c r="EXD227" s="95"/>
      <c r="EXE227" s="95"/>
      <c r="EXF227" s="95"/>
      <c r="EXG227" s="95"/>
      <c r="EXH227" s="95"/>
      <c r="EXI227" s="95"/>
      <c r="EXJ227" s="95"/>
      <c r="EXK227" s="95"/>
      <c r="EXL227" s="95"/>
      <c r="EXM227" s="95"/>
      <c r="EXN227" s="95"/>
      <c r="EXO227" s="95"/>
      <c r="EXP227" s="95"/>
      <c r="EXQ227" s="95"/>
      <c r="EXR227" s="95"/>
      <c r="EXS227" s="95"/>
      <c r="EXT227" s="95"/>
      <c r="EXU227" s="95"/>
      <c r="EXV227" s="95"/>
      <c r="EXW227" s="95"/>
      <c r="EXX227" s="95"/>
      <c r="EXY227" s="95"/>
      <c r="EXZ227" s="95"/>
      <c r="EYA227" s="95"/>
      <c r="EYB227" s="95"/>
      <c r="EYC227" s="95"/>
      <c r="EYD227" s="95"/>
      <c r="EYE227" s="95"/>
      <c r="EYF227" s="95"/>
      <c r="EYG227" s="95"/>
      <c r="EYH227" s="95"/>
      <c r="EYI227" s="95"/>
      <c r="EYJ227" s="95"/>
      <c r="EYK227" s="95"/>
      <c r="EYL227" s="95"/>
      <c r="EYM227" s="95"/>
      <c r="EYN227" s="95"/>
      <c r="EYO227" s="95"/>
      <c r="EYP227" s="95"/>
      <c r="EYQ227" s="95"/>
      <c r="EYR227" s="95"/>
      <c r="EYS227" s="95"/>
      <c r="EYT227" s="95"/>
      <c r="EYU227" s="95"/>
      <c r="EYV227" s="95"/>
      <c r="EYW227" s="95"/>
      <c r="EYX227" s="95"/>
      <c r="EYY227" s="95"/>
      <c r="EYZ227" s="95"/>
      <c r="EZA227" s="95"/>
      <c r="EZB227" s="95"/>
      <c r="EZC227" s="95"/>
      <c r="EZD227" s="95"/>
      <c r="EZE227" s="95"/>
      <c r="EZF227" s="95"/>
      <c r="EZG227" s="95"/>
      <c r="EZH227" s="95"/>
      <c r="EZI227" s="95"/>
      <c r="EZJ227" s="95"/>
      <c r="EZK227" s="95"/>
      <c r="EZL227" s="95"/>
      <c r="EZM227" s="95"/>
      <c r="EZN227" s="95"/>
      <c r="EZO227" s="95"/>
      <c r="EZP227" s="95"/>
      <c r="EZQ227" s="95"/>
      <c r="EZR227" s="95"/>
      <c r="EZS227" s="95"/>
      <c r="EZT227" s="95"/>
      <c r="EZU227" s="95"/>
      <c r="EZV227" s="95"/>
      <c r="EZW227" s="95"/>
      <c r="EZX227" s="95"/>
      <c r="EZY227" s="95"/>
      <c r="EZZ227" s="95"/>
      <c r="FAA227" s="95"/>
      <c r="FAB227" s="95"/>
      <c r="FAC227" s="95"/>
      <c r="FAD227" s="95"/>
      <c r="FAE227" s="95"/>
      <c r="FAF227" s="95"/>
      <c r="FAG227" s="95"/>
      <c r="FAH227" s="95"/>
      <c r="FAI227" s="95"/>
      <c r="FAJ227" s="95"/>
      <c r="FAK227" s="95"/>
      <c r="FAL227" s="95"/>
      <c r="FAM227" s="95"/>
      <c r="FAN227" s="95"/>
      <c r="FAO227" s="95"/>
      <c r="FAP227" s="95"/>
      <c r="FAQ227" s="95"/>
      <c r="FAR227" s="95"/>
      <c r="FAS227" s="95"/>
      <c r="FAT227" s="95"/>
      <c r="FAU227" s="95"/>
      <c r="FAV227" s="95"/>
      <c r="FAW227" s="95"/>
      <c r="FAX227" s="95"/>
      <c r="FAY227" s="95"/>
      <c r="FAZ227" s="95"/>
      <c r="FBA227" s="95"/>
      <c r="FBB227" s="95"/>
      <c r="FBC227" s="95"/>
      <c r="FBD227" s="95"/>
      <c r="FBE227" s="95"/>
      <c r="FBF227" s="95"/>
      <c r="FBG227" s="95"/>
      <c r="FBH227" s="95"/>
      <c r="FBI227" s="95"/>
      <c r="FBJ227" s="95"/>
      <c r="FBK227" s="95"/>
      <c r="FBL227" s="95"/>
      <c r="FBM227" s="95"/>
      <c r="FBN227" s="95"/>
      <c r="FBO227" s="95"/>
      <c r="FBP227" s="95"/>
      <c r="FBQ227" s="95"/>
      <c r="FBR227" s="95"/>
      <c r="FBS227" s="95"/>
      <c r="FBT227" s="95"/>
      <c r="FBU227" s="95"/>
      <c r="FBV227" s="95"/>
      <c r="FBW227" s="95"/>
      <c r="FBX227" s="95"/>
      <c r="FBY227" s="95"/>
      <c r="FBZ227" s="95"/>
      <c r="FCA227" s="95"/>
      <c r="FCB227" s="95"/>
      <c r="FCC227" s="95"/>
      <c r="FCD227" s="95"/>
      <c r="FCE227" s="95"/>
      <c r="FCF227" s="95"/>
      <c r="FCG227" s="95"/>
      <c r="FCH227" s="95"/>
      <c r="FCI227" s="95"/>
      <c r="FCJ227" s="95"/>
      <c r="FCK227" s="95"/>
      <c r="FCL227" s="95"/>
      <c r="FCM227" s="95"/>
      <c r="FCN227" s="95"/>
      <c r="FCO227" s="95"/>
      <c r="FCP227" s="95"/>
      <c r="FCQ227" s="95"/>
      <c r="FCR227" s="95"/>
      <c r="FCS227" s="95"/>
      <c r="FCT227" s="95"/>
      <c r="FCU227" s="95"/>
      <c r="FCV227" s="95"/>
      <c r="FCW227" s="95"/>
      <c r="FCX227" s="95"/>
      <c r="FCY227" s="95"/>
      <c r="FCZ227" s="95"/>
      <c r="FDA227" s="95"/>
      <c r="FDB227" s="95"/>
      <c r="FDC227" s="95"/>
      <c r="FDD227" s="95"/>
      <c r="FDE227" s="95"/>
      <c r="FDF227" s="95"/>
      <c r="FDG227" s="95"/>
      <c r="FDH227" s="95"/>
      <c r="FDI227" s="95"/>
      <c r="FDJ227" s="95"/>
      <c r="FDK227" s="95"/>
      <c r="FDL227" s="95"/>
      <c r="FDM227" s="95"/>
      <c r="FDN227" s="95"/>
      <c r="FDO227" s="95"/>
      <c r="FDP227" s="95"/>
      <c r="FDQ227" s="95"/>
      <c r="FDR227" s="95"/>
      <c r="FDS227" s="95"/>
      <c r="FDT227" s="95"/>
      <c r="FDU227" s="95"/>
      <c r="FDV227" s="95"/>
      <c r="FDW227" s="95"/>
      <c r="FDX227" s="95"/>
      <c r="FDY227" s="95"/>
      <c r="FDZ227" s="95"/>
      <c r="FEA227" s="95"/>
      <c r="FEB227" s="95"/>
      <c r="FEC227" s="95"/>
      <c r="FED227" s="95"/>
      <c r="FEE227" s="95"/>
      <c r="FEF227" s="95"/>
      <c r="FEG227" s="95"/>
      <c r="FEH227" s="95"/>
      <c r="FEI227" s="95"/>
      <c r="FEJ227" s="95"/>
      <c r="FEK227" s="95"/>
      <c r="FEL227" s="95"/>
      <c r="FEM227" s="95"/>
      <c r="FEN227" s="95"/>
      <c r="FEO227" s="95"/>
      <c r="FEP227" s="95"/>
      <c r="FEQ227" s="95"/>
      <c r="FER227" s="95"/>
      <c r="FES227" s="95"/>
      <c r="FET227" s="95"/>
      <c r="FEU227" s="95"/>
      <c r="FEV227" s="95"/>
      <c r="FEW227" s="95"/>
      <c r="FEX227" s="95"/>
      <c r="FEY227" s="95"/>
      <c r="FEZ227" s="95"/>
      <c r="FFA227" s="95"/>
      <c r="FFB227" s="95"/>
      <c r="FFC227" s="95"/>
      <c r="FFD227" s="95"/>
      <c r="FFE227" s="95"/>
      <c r="FFF227" s="95"/>
      <c r="FFG227" s="95"/>
      <c r="FFH227" s="95"/>
      <c r="FFI227" s="95"/>
      <c r="FFJ227" s="95"/>
      <c r="FFK227" s="95"/>
      <c r="FFL227" s="95"/>
      <c r="FFM227" s="95"/>
      <c r="FFN227" s="95"/>
      <c r="FFO227" s="95"/>
      <c r="FFP227" s="95"/>
      <c r="FFQ227" s="95"/>
      <c r="FFR227" s="95"/>
      <c r="FFS227" s="95"/>
      <c r="FFT227" s="95"/>
      <c r="FFU227" s="95"/>
      <c r="FFV227" s="95"/>
      <c r="FFW227" s="95"/>
      <c r="FFX227" s="95"/>
      <c r="FFY227" s="95"/>
      <c r="FFZ227" s="95"/>
      <c r="FGA227" s="95"/>
      <c r="FGB227" s="95"/>
      <c r="FGC227" s="95"/>
      <c r="FGD227" s="95"/>
      <c r="FGE227" s="95"/>
      <c r="FGF227" s="95"/>
      <c r="FGG227" s="95"/>
      <c r="FGH227" s="95"/>
      <c r="FGI227" s="95"/>
      <c r="FGJ227" s="95"/>
      <c r="FGK227" s="95"/>
      <c r="FGL227" s="95"/>
      <c r="FGM227" s="95"/>
      <c r="FGN227" s="95"/>
      <c r="FGO227" s="95"/>
      <c r="FGP227" s="95"/>
      <c r="FGQ227" s="95"/>
      <c r="FGR227" s="95"/>
      <c r="FGS227" s="95"/>
      <c r="FGT227" s="95"/>
      <c r="FGU227" s="95"/>
      <c r="FGV227" s="95"/>
      <c r="FGW227" s="95"/>
      <c r="FGX227" s="95"/>
      <c r="FGY227" s="95"/>
      <c r="FGZ227" s="95"/>
      <c r="FHA227" s="95"/>
      <c r="FHB227" s="95"/>
      <c r="FHC227" s="95"/>
      <c r="FHD227" s="95"/>
      <c r="FHE227" s="95"/>
      <c r="FHF227" s="95"/>
      <c r="FHG227" s="95"/>
      <c r="FHH227" s="95"/>
      <c r="FHI227" s="95"/>
      <c r="FHJ227" s="95"/>
      <c r="FHK227" s="95"/>
      <c r="FHL227" s="95"/>
      <c r="FHM227" s="95"/>
      <c r="FHN227" s="95"/>
      <c r="FHO227" s="95"/>
      <c r="FHP227" s="95"/>
      <c r="FHQ227" s="95"/>
      <c r="FHR227" s="95"/>
      <c r="FHS227" s="95"/>
      <c r="FHT227" s="95"/>
      <c r="FHU227" s="95"/>
      <c r="FHV227" s="95"/>
      <c r="FHW227" s="95"/>
      <c r="FHX227" s="95"/>
      <c r="FHY227" s="95"/>
      <c r="FHZ227" s="95"/>
      <c r="FIA227" s="95"/>
      <c r="FIB227" s="95"/>
      <c r="FIC227" s="95"/>
      <c r="FID227" s="95"/>
      <c r="FIE227" s="95"/>
      <c r="FIF227" s="95"/>
      <c r="FIG227" s="95"/>
      <c r="FIH227" s="95"/>
      <c r="FII227" s="95"/>
      <c r="FIJ227" s="95"/>
      <c r="FIK227" s="95"/>
      <c r="FIL227" s="95"/>
      <c r="FIM227" s="95"/>
      <c r="FIN227" s="95"/>
      <c r="FIO227" s="95"/>
      <c r="FIP227" s="95"/>
      <c r="FIQ227" s="95"/>
      <c r="FIR227" s="95"/>
      <c r="FIS227" s="95"/>
      <c r="FIT227" s="95"/>
      <c r="FIU227" s="95"/>
      <c r="FIV227" s="95"/>
      <c r="FIW227" s="95"/>
      <c r="FIX227" s="95"/>
      <c r="FIY227" s="95"/>
      <c r="FIZ227" s="95"/>
      <c r="FJA227" s="95"/>
      <c r="FJB227" s="95"/>
      <c r="FJC227" s="95"/>
      <c r="FJD227" s="95"/>
      <c r="FJE227" s="95"/>
      <c r="FJF227" s="95"/>
      <c r="FJG227" s="95"/>
      <c r="FJH227" s="95"/>
      <c r="FJI227" s="95"/>
      <c r="FJJ227" s="95"/>
      <c r="FJK227" s="95"/>
      <c r="FJL227" s="95"/>
      <c r="FJM227" s="95"/>
      <c r="FJN227" s="95"/>
      <c r="FJO227" s="95"/>
      <c r="FJP227" s="95"/>
      <c r="FJQ227" s="95"/>
      <c r="FJR227" s="95"/>
      <c r="FJS227" s="95"/>
      <c r="FJT227" s="95"/>
      <c r="FJU227" s="95"/>
      <c r="FJV227" s="95"/>
      <c r="FJW227" s="95"/>
      <c r="FJX227" s="95"/>
      <c r="FJY227" s="95"/>
      <c r="FJZ227" s="95"/>
      <c r="FKA227" s="95"/>
      <c r="FKB227" s="95"/>
      <c r="FKC227" s="95"/>
      <c r="FKD227" s="95"/>
      <c r="FKE227" s="95"/>
      <c r="FKF227" s="95"/>
      <c r="FKG227" s="95"/>
      <c r="FKH227" s="95"/>
      <c r="FKI227" s="95"/>
      <c r="FKJ227" s="95"/>
      <c r="FKK227" s="95"/>
      <c r="FKL227" s="95"/>
      <c r="FKM227" s="95"/>
      <c r="FKN227" s="95"/>
      <c r="FKO227" s="95"/>
      <c r="FKP227" s="95"/>
      <c r="FKQ227" s="95"/>
      <c r="FKR227" s="95"/>
      <c r="FKS227" s="95"/>
      <c r="FKT227" s="95"/>
      <c r="FKU227" s="95"/>
      <c r="FKV227" s="95"/>
      <c r="FKW227" s="95"/>
      <c r="FKX227" s="95"/>
      <c r="FKY227" s="95"/>
      <c r="FKZ227" s="95"/>
      <c r="FLA227" s="95"/>
      <c r="FLB227" s="95"/>
      <c r="FLC227" s="95"/>
      <c r="FLD227" s="95"/>
      <c r="FLE227" s="95"/>
      <c r="FLF227" s="95"/>
      <c r="FLG227" s="95"/>
      <c r="FLH227" s="95"/>
      <c r="FLI227" s="95"/>
      <c r="FLJ227" s="95"/>
      <c r="FLK227" s="95"/>
      <c r="FLL227" s="95"/>
      <c r="FLM227" s="95"/>
      <c r="FLN227" s="95"/>
      <c r="FLO227" s="95"/>
      <c r="FLP227" s="95"/>
      <c r="FLQ227" s="95"/>
      <c r="FLR227" s="95"/>
      <c r="FLS227" s="95"/>
      <c r="FLT227" s="95"/>
      <c r="FLU227" s="95"/>
      <c r="FLV227" s="95"/>
      <c r="FLW227" s="95"/>
      <c r="FLX227" s="95"/>
      <c r="FLY227" s="95"/>
      <c r="FLZ227" s="95"/>
      <c r="FMA227" s="95"/>
      <c r="FMB227" s="95"/>
      <c r="FMC227" s="95"/>
      <c r="FMD227" s="95"/>
      <c r="FME227" s="95"/>
      <c r="FMF227" s="95"/>
      <c r="FMG227" s="95"/>
      <c r="FMH227" s="95"/>
      <c r="FMI227" s="95"/>
      <c r="FMJ227" s="95"/>
      <c r="FMK227" s="95"/>
      <c r="FML227" s="95"/>
      <c r="FMM227" s="95"/>
      <c r="FMN227" s="95"/>
      <c r="FMO227" s="95"/>
      <c r="FMP227" s="95"/>
      <c r="FMQ227" s="95"/>
      <c r="FMR227" s="95"/>
      <c r="FMS227" s="95"/>
      <c r="FMT227" s="95"/>
      <c r="FMU227" s="95"/>
      <c r="FMV227" s="95"/>
      <c r="FMW227" s="95"/>
      <c r="FMX227" s="95"/>
      <c r="FMY227" s="95"/>
      <c r="FMZ227" s="95"/>
      <c r="FNA227" s="95"/>
      <c r="FNB227" s="95"/>
      <c r="FNC227" s="95"/>
      <c r="FND227" s="95"/>
      <c r="FNE227" s="95"/>
      <c r="FNF227" s="95"/>
      <c r="FNG227" s="95"/>
      <c r="FNH227" s="95"/>
      <c r="FNI227" s="95"/>
      <c r="FNJ227" s="95"/>
      <c r="FNK227" s="95"/>
      <c r="FNL227" s="95"/>
      <c r="FNM227" s="95"/>
      <c r="FNN227" s="95"/>
      <c r="FNO227" s="95"/>
      <c r="FNP227" s="95"/>
      <c r="FNQ227" s="95"/>
      <c r="FNR227" s="95"/>
      <c r="FNS227" s="95"/>
      <c r="FNT227" s="95"/>
      <c r="FNU227" s="95"/>
      <c r="FNV227" s="95"/>
      <c r="FNW227" s="95"/>
      <c r="FNX227" s="95"/>
      <c r="FNY227" s="95"/>
      <c r="FNZ227" s="95"/>
      <c r="FOA227" s="95"/>
      <c r="FOB227" s="95"/>
      <c r="FOC227" s="95"/>
      <c r="FOD227" s="95"/>
      <c r="FOE227" s="95"/>
      <c r="FOF227" s="95"/>
      <c r="FOG227" s="95"/>
      <c r="FOH227" s="95"/>
      <c r="FOI227" s="95"/>
      <c r="FOJ227" s="95"/>
      <c r="FOK227" s="95"/>
      <c r="FOL227" s="95"/>
      <c r="FOM227" s="95"/>
      <c r="FON227" s="95"/>
      <c r="FOO227" s="95"/>
      <c r="FOP227" s="95"/>
      <c r="FOQ227" s="95"/>
      <c r="FOR227" s="95"/>
      <c r="FOS227" s="95"/>
      <c r="FOT227" s="95"/>
      <c r="FOU227" s="95"/>
      <c r="FOV227" s="95"/>
      <c r="FOW227" s="95"/>
      <c r="FOX227" s="95"/>
      <c r="FOY227" s="95"/>
      <c r="FOZ227" s="95"/>
      <c r="FPA227" s="95"/>
      <c r="FPB227" s="95"/>
      <c r="FPC227" s="95"/>
      <c r="FPD227" s="95"/>
      <c r="FPE227" s="95"/>
      <c r="FPF227" s="95"/>
      <c r="FPG227" s="95"/>
      <c r="FPH227" s="95"/>
      <c r="FPI227" s="95"/>
      <c r="FPJ227" s="95"/>
      <c r="FPK227" s="95"/>
      <c r="FPL227" s="95"/>
      <c r="FPM227" s="95"/>
      <c r="FPN227" s="95"/>
      <c r="FPO227" s="95"/>
      <c r="FPP227" s="95"/>
      <c r="FPQ227" s="95"/>
      <c r="FPR227" s="95"/>
      <c r="FPS227" s="95"/>
      <c r="FPT227" s="95"/>
      <c r="FPU227" s="95"/>
      <c r="FPV227" s="95"/>
      <c r="FPW227" s="95"/>
      <c r="FPX227" s="95"/>
      <c r="FPY227" s="95"/>
      <c r="FPZ227" s="95"/>
      <c r="FQA227" s="95"/>
      <c r="FQB227" s="95"/>
      <c r="FQC227" s="95"/>
      <c r="FQD227" s="95"/>
      <c r="FQE227" s="95"/>
      <c r="FQF227" s="95"/>
      <c r="FQG227" s="95"/>
      <c r="FQH227" s="95"/>
      <c r="FQI227" s="95"/>
      <c r="FQJ227" s="95"/>
      <c r="FQK227" s="95"/>
      <c r="FQL227" s="95"/>
      <c r="FQM227" s="95"/>
      <c r="FQN227" s="95"/>
      <c r="FQO227" s="95"/>
      <c r="FQP227" s="95"/>
      <c r="FQQ227" s="95"/>
      <c r="FQR227" s="95"/>
      <c r="FQS227" s="95"/>
      <c r="FQT227" s="95"/>
      <c r="FQU227" s="95"/>
      <c r="FQV227" s="95"/>
      <c r="FQW227" s="95"/>
      <c r="FQX227" s="95"/>
      <c r="FQY227" s="95"/>
      <c r="FQZ227" s="95"/>
      <c r="FRA227" s="95"/>
      <c r="FRB227" s="95"/>
      <c r="FRC227" s="95"/>
      <c r="FRD227" s="95"/>
      <c r="FRE227" s="95"/>
      <c r="FRF227" s="95"/>
      <c r="FRG227" s="95"/>
      <c r="FRH227" s="95"/>
      <c r="FRI227" s="95"/>
      <c r="FRJ227" s="95"/>
      <c r="FRK227" s="95"/>
      <c r="FRL227" s="95"/>
      <c r="FRM227" s="95"/>
      <c r="FRN227" s="95"/>
      <c r="FRO227" s="95"/>
      <c r="FRP227" s="95"/>
      <c r="FRQ227" s="95"/>
      <c r="FRR227" s="95"/>
      <c r="FRS227" s="95"/>
      <c r="FRT227" s="95"/>
      <c r="FRU227" s="95"/>
      <c r="FRV227" s="95"/>
      <c r="FRW227" s="95"/>
      <c r="FRX227" s="95"/>
      <c r="FRY227" s="95"/>
      <c r="FRZ227" s="95"/>
      <c r="FSA227" s="95"/>
      <c r="FSB227" s="95"/>
      <c r="FSC227" s="95"/>
      <c r="FSD227" s="95"/>
      <c r="FSE227" s="95"/>
      <c r="FSF227" s="95"/>
      <c r="FSG227" s="95"/>
      <c r="FSH227" s="95"/>
      <c r="FSI227" s="95"/>
      <c r="FSJ227" s="95"/>
      <c r="FSK227" s="95"/>
      <c r="FSL227" s="95"/>
      <c r="FSM227" s="95"/>
      <c r="FSN227" s="95"/>
      <c r="FSO227" s="95"/>
      <c r="FSP227" s="95"/>
      <c r="FSQ227" s="95"/>
      <c r="FSR227" s="95"/>
      <c r="FSS227" s="95"/>
      <c r="FST227" s="95"/>
      <c r="FSU227" s="95"/>
      <c r="FSV227" s="95"/>
      <c r="FSW227" s="95"/>
      <c r="FSX227" s="95"/>
      <c r="FSY227" s="95"/>
      <c r="FSZ227" s="95"/>
      <c r="FTA227" s="95"/>
      <c r="FTB227" s="95"/>
      <c r="FTC227" s="95"/>
      <c r="FTD227" s="95"/>
      <c r="FTE227" s="95"/>
      <c r="FTF227" s="95"/>
      <c r="FTG227" s="95"/>
      <c r="FTH227" s="95"/>
      <c r="FTI227" s="95"/>
      <c r="FTJ227" s="95"/>
      <c r="FTK227" s="95"/>
      <c r="FTL227" s="95"/>
      <c r="FTM227" s="95"/>
      <c r="FTN227" s="95"/>
      <c r="FTO227" s="95"/>
      <c r="FTP227" s="95"/>
      <c r="FTQ227" s="95"/>
      <c r="FTR227" s="95"/>
      <c r="FTS227" s="95"/>
      <c r="FTT227" s="95"/>
      <c r="FTU227" s="95"/>
      <c r="FTV227" s="95"/>
      <c r="FTW227" s="95"/>
      <c r="FTX227" s="95"/>
      <c r="FTY227" s="95"/>
      <c r="FTZ227" s="95"/>
      <c r="FUA227" s="95"/>
      <c r="FUB227" s="95"/>
      <c r="FUC227" s="95"/>
      <c r="FUD227" s="95"/>
      <c r="FUE227" s="95"/>
      <c r="FUF227" s="95"/>
      <c r="FUG227" s="95"/>
      <c r="FUH227" s="95"/>
      <c r="FUI227" s="95"/>
      <c r="FUJ227" s="95"/>
      <c r="FUK227" s="95"/>
      <c r="FUL227" s="95"/>
      <c r="FUM227" s="95"/>
      <c r="FUN227" s="95"/>
      <c r="FUO227" s="95"/>
      <c r="FUP227" s="95"/>
      <c r="FUQ227" s="95"/>
      <c r="FUR227" s="95"/>
      <c r="FUS227" s="95"/>
      <c r="FUT227" s="95"/>
      <c r="FUU227" s="95"/>
      <c r="FUV227" s="95"/>
      <c r="FUW227" s="95"/>
      <c r="FUX227" s="95"/>
      <c r="FUY227" s="95"/>
      <c r="FUZ227" s="95"/>
      <c r="FVA227" s="95"/>
      <c r="FVB227" s="95"/>
      <c r="FVC227" s="95"/>
      <c r="FVD227" s="95"/>
      <c r="FVE227" s="95"/>
      <c r="FVF227" s="95"/>
      <c r="FVG227" s="95"/>
      <c r="FVH227" s="95"/>
      <c r="FVI227" s="95"/>
      <c r="FVJ227" s="95"/>
      <c r="FVK227" s="95"/>
      <c r="FVL227" s="95"/>
      <c r="FVM227" s="95"/>
      <c r="FVN227" s="95"/>
      <c r="FVO227" s="95"/>
      <c r="FVP227" s="95"/>
      <c r="FVQ227" s="95"/>
      <c r="FVR227" s="95"/>
      <c r="FVS227" s="95"/>
      <c r="FVT227" s="95"/>
      <c r="FVU227" s="95"/>
      <c r="FVV227" s="95"/>
      <c r="FVW227" s="95"/>
      <c r="FVX227" s="95"/>
      <c r="FVY227" s="95"/>
      <c r="FVZ227" s="95"/>
      <c r="FWA227" s="95"/>
      <c r="FWB227" s="95"/>
      <c r="FWC227" s="95"/>
      <c r="FWD227" s="95"/>
      <c r="FWE227" s="95"/>
      <c r="FWF227" s="95"/>
      <c r="FWG227" s="95"/>
      <c r="FWH227" s="95"/>
      <c r="FWI227" s="95"/>
      <c r="FWJ227" s="95"/>
      <c r="FWK227" s="95"/>
      <c r="FWL227" s="95"/>
      <c r="FWM227" s="95"/>
      <c r="FWN227" s="95"/>
      <c r="FWO227" s="95"/>
      <c r="FWP227" s="95"/>
      <c r="FWQ227" s="95"/>
      <c r="FWR227" s="95"/>
      <c r="FWS227" s="95"/>
      <c r="FWT227" s="95"/>
      <c r="FWU227" s="95"/>
      <c r="FWV227" s="95"/>
      <c r="FWW227" s="95"/>
      <c r="FWX227" s="95"/>
      <c r="FWY227" s="95"/>
      <c r="FWZ227" s="95"/>
      <c r="FXA227" s="95"/>
      <c r="FXB227" s="95"/>
      <c r="FXC227" s="95"/>
      <c r="FXD227" s="95"/>
      <c r="FXE227" s="95"/>
      <c r="FXF227" s="95"/>
      <c r="FXG227" s="95"/>
      <c r="FXH227" s="95"/>
      <c r="FXI227" s="95"/>
      <c r="FXJ227" s="95"/>
      <c r="FXK227" s="95"/>
      <c r="FXL227" s="95"/>
      <c r="FXM227" s="95"/>
      <c r="FXN227" s="95"/>
      <c r="FXO227" s="95"/>
      <c r="FXP227" s="95"/>
      <c r="FXQ227" s="95"/>
      <c r="FXR227" s="95"/>
      <c r="FXS227" s="95"/>
      <c r="FXT227" s="95"/>
      <c r="FXU227" s="95"/>
      <c r="FXV227" s="95"/>
      <c r="FXW227" s="95"/>
      <c r="FXX227" s="95"/>
      <c r="FXY227" s="95"/>
      <c r="FXZ227" s="95"/>
      <c r="FYA227" s="95"/>
      <c r="FYB227" s="95"/>
      <c r="FYC227" s="95"/>
      <c r="FYD227" s="95"/>
      <c r="FYE227" s="95"/>
      <c r="FYF227" s="95"/>
      <c r="FYG227" s="95"/>
      <c r="FYH227" s="95"/>
      <c r="FYI227" s="95"/>
      <c r="FYJ227" s="95"/>
      <c r="FYK227" s="95"/>
      <c r="FYL227" s="95"/>
      <c r="FYM227" s="95"/>
      <c r="FYN227" s="95"/>
      <c r="FYO227" s="95"/>
      <c r="FYP227" s="95"/>
      <c r="FYQ227" s="95"/>
      <c r="FYR227" s="95"/>
      <c r="FYS227" s="95"/>
      <c r="FYT227" s="95"/>
      <c r="FYU227" s="95"/>
      <c r="FYV227" s="95"/>
      <c r="FYW227" s="95"/>
      <c r="FYX227" s="95"/>
      <c r="FYY227" s="95"/>
      <c r="FYZ227" s="95"/>
      <c r="FZA227" s="95"/>
      <c r="FZB227" s="95"/>
      <c r="FZC227" s="95"/>
      <c r="FZD227" s="95"/>
      <c r="FZE227" s="95"/>
      <c r="FZF227" s="95"/>
      <c r="FZG227" s="95"/>
      <c r="FZH227" s="95"/>
      <c r="FZI227" s="95"/>
      <c r="FZJ227" s="95"/>
      <c r="FZK227" s="95"/>
      <c r="FZL227" s="95"/>
      <c r="FZM227" s="95"/>
      <c r="FZN227" s="95"/>
      <c r="FZO227" s="95"/>
      <c r="FZP227" s="95"/>
      <c r="FZQ227" s="95"/>
      <c r="FZR227" s="95"/>
      <c r="FZS227" s="95"/>
      <c r="FZT227" s="95"/>
      <c r="FZU227" s="95"/>
      <c r="FZV227" s="95"/>
      <c r="FZW227" s="95"/>
      <c r="FZX227" s="95"/>
      <c r="FZY227" s="95"/>
      <c r="FZZ227" s="95"/>
      <c r="GAA227" s="95"/>
      <c r="GAB227" s="95"/>
      <c r="GAC227" s="95"/>
      <c r="GAD227" s="95"/>
      <c r="GAE227" s="95"/>
      <c r="GAF227" s="95"/>
      <c r="GAG227" s="95"/>
      <c r="GAH227" s="95"/>
      <c r="GAI227" s="95"/>
      <c r="GAJ227" s="95"/>
      <c r="GAK227" s="95"/>
      <c r="GAL227" s="95"/>
      <c r="GAM227" s="95"/>
      <c r="GAN227" s="95"/>
      <c r="GAO227" s="95"/>
      <c r="GAP227" s="95"/>
      <c r="GAQ227" s="95"/>
      <c r="GAR227" s="95"/>
      <c r="GAS227" s="95"/>
      <c r="GAT227" s="95"/>
      <c r="GAU227" s="95"/>
      <c r="GAV227" s="95"/>
      <c r="GAW227" s="95"/>
      <c r="GAX227" s="95"/>
      <c r="GAY227" s="95"/>
      <c r="GAZ227" s="95"/>
      <c r="GBA227" s="95"/>
      <c r="GBB227" s="95"/>
      <c r="GBC227" s="95"/>
      <c r="GBD227" s="95"/>
      <c r="GBE227" s="95"/>
      <c r="GBF227" s="95"/>
      <c r="GBG227" s="95"/>
      <c r="GBH227" s="95"/>
      <c r="GBI227" s="95"/>
      <c r="GBJ227" s="95"/>
      <c r="GBK227" s="95"/>
      <c r="GBL227" s="95"/>
      <c r="GBM227" s="95"/>
      <c r="GBN227" s="95"/>
      <c r="GBO227" s="95"/>
      <c r="GBP227" s="95"/>
      <c r="GBQ227" s="95"/>
      <c r="GBR227" s="95"/>
      <c r="GBS227" s="95"/>
      <c r="GBT227" s="95"/>
      <c r="GBU227" s="95"/>
      <c r="GBV227" s="95"/>
      <c r="GBW227" s="95"/>
      <c r="GBX227" s="95"/>
      <c r="GBY227" s="95"/>
      <c r="GBZ227" s="95"/>
      <c r="GCA227" s="95"/>
      <c r="GCB227" s="95"/>
      <c r="GCC227" s="95"/>
      <c r="GCD227" s="95"/>
      <c r="GCE227" s="95"/>
      <c r="GCF227" s="95"/>
      <c r="GCG227" s="95"/>
      <c r="GCH227" s="95"/>
      <c r="GCI227" s="95"/>
      <c r="GCJ227" s="95"/>
      <c r="GCK227" s="95"/>
      <c r="GCL227" s="95"/>
      <c r="GCM227" s="95"/>
      <c r="GCN227" s="95"/>
      <c r="GCO227" s="95"/>
      <c r="GCP227" s="95"/>
      <c r="GCQ227" s="95"/>
      <c r="GCR227" s="95"/>
      <c r="GCS227" s="95"/>
      <c r="GCT227" s="95"/>
      <c r="GCU227" s="95"/>
      <c r="GCV227" s="95"/>
      <c r="GCW227" s="95"/>
      <c r="GCX227" s="95"/>
      <c r="GCY227" s="95"/>
      <c r="GCZ227" s="95"/>
      <c r="GDA227" s="95"/>
      <c r="GDB227" s="95"/>
      <c r="GDC227" s="95"/>
      <c r="GDD227" s="95"/>
      <c r="GDE227" s="95"/>
      <c r="GDF227" s="95"/>
      <c r="GDG227" s="95"/>
      <c r="GDH227" s="95"/>
      <c r="GDI227" s="95"/>
      <c r="GDJ227" s="95"/>
      <c r="GDK227" s="95"/>
      <c r="GDL227" s="95"/>
      <c r="GDM227" s="95"/>
      <c r="GDN227" s="95"/>
      <c r="GDO227" s="95"/>
      <c r="GDP227" s="95"/>
      <c r="GDQ227" s="95"/>
      <c r="GDR227" s="95"/>
      <c r="GDS227" s="95"/>
      <c r="GDT227" s="95"/>
      <c r="GDU227" s="95"/>
      <c r="GDV227" s="95"/>
      <c r="GDW227" s="95"/>
      <c r="GDX227" s="95"/>
      <c r="GDY227" s="95"/>
      <c r="GDZ227" s="95"/>
      <c r="GEA227" s="95"/>
      <c r="GEB227" s="95"/>
      <c r="GEC227" s="95"/>
      <c r="GED227" s="95"/>
      <c r="GEE227" s="95"/>
      <c r="GEF227" s="95"/>
      <c r="GEG227" s="95"/>
      <c r="GEH227" s="95"/>
      <c r="GEI227" s="95"/>
      <c r="GEJ227" s="95"/>
      <c r="GEK227" s="95"/>
      <c r="GEL227" s="95"/>
      <c r="GEM227" s="95"/>
      <c r="GEN227" s="95"/>
      <c r="GEO227" s="95"/>
      <c r="GEP227" s="95"/>
      <c r="GEQ227" s="95"/>
      <c r="GER227" s="95"/>
      <c r="GES227" s="95"/>
      <c r="GET227" s="95"/>
      <c r="GEU227" s="95"/>
      <c r="GEV227" s="95"/>
      <c r="GEW227" s="95"/>
      <c r="GEX227" s="95"/>
      <c r="GEY227" s="95"/>
      <c r="GEZ227" s="95"/>
      <c r="GFA227" s="95"/>
      <c r="GFB227" s="95"/>
      <c r="GFC227" s="95"/>
      <c r="GFD227" s="95"/>
      <c r="GFE227" s="95"/>
      <c r="GFF227" s="95"/>
      <c r="GFG227" s="95"/>
      <c r="GFH227" s="95"/>
      <c r="GFI227" s="95"/>
      <c r="GFJ227" s="95"/>
      <c r="GFK227" s="95"/>
      <c r="GFL227" s="95"/>
      <c r="GFM227" s="95"/>
      <c r="GFN227" s="95"/>
      <c r="GFO227" s="95"/>
      <c r="GFP227" s="95"/>
      <c r="GFQ227" s="95"/>
      <c r="GFR227" s="95"/>
      <c r="GFS227" s="95"/>
      <c r="GFT227" s="95"/>
      <c r="GFU227" s="95"/>
      <c r="GFV227" s="95"/>
      <c r="GFW227" s="95"/>
      <c r="GFX227" s="95"/>
      <c r="GFY227" s="95"/>
      <c r="GFZ227" s="95"/>
      <c r="GGA227" s="95"/>
      <c r="GGB227" s="95"/>
      <c r="GGC227" s="95"/>
      <c r="GGD227" s="95"/>
      <c r="GGE227" s="95"/>
      <c r="GGF227" s="95"/>
      <c r="GGG227" s="95"/>
      <c r="GGH227" s="95"/>
      <c r="GGI227" s="95"/>
      <c r="GGJ227" s="95"/>
      <c r="GGK227" s="95"/>
      <c r="GGL227" s="95"/>
      <c r="GGM227" s="95"/>
      <c r="GGN227" s="95"/>
      <c r="GGO227" s="95"/>
      <c r="GGP227" s="95"/>
      <c r="GGQ227" s="95"/>
      <c r="GGR227" s="95"/>
      <c r="GGS227" s="95"/>
      <c r="GGT227" s="95"/>
      <c r="GGU227" s="95"/>
      <c r="GGV227" s="95"/>
      <c r="GGW227" s="95"/>
      <c r="GGX227" s="95"/>
      <c r="GGY227" s="95"/>
      <c r="GGZ227" s="95"/>
      <c r="GHA227" s="95"/>
      <c r="GHB227" s="95"/>
      <c r="GHC227" s="95"/>
      <c r="GHD227" s="95"/>
      <c r="GHE227" s="95"/>
      <c r="GHF227" s="95"/>
      <c r="GHG227" s="95"/>
      <c r="GHH227" s="95"/>
      <c r="GHI227" s="95"/>
      <c r="GHJ227" s="95"/>
      <c r="GHK227" s="95"/>
      <c r="GHL227" s="95"/>
      <c r="GHM227" s="95"/>
      <c r="GHN227" s="95"/>
      <c r="GHO227" s="95"/>
      <c r="GHP227" s="95"/>
      <c r="GHQ227" s="95"/>
      <c r="GHR227" s="95"/>
      <c r="GHS227" s="95"/>
      <c r="GHT227" s="95"/>
      <c r="GHU227" s="95"/>
      <c r="GHV227" s="95"/>
      <c r="GHW227" s="95"/>
      <c r="GHX227" s="95"/>
      <c r="GHY227" s="95"/>
      <c r="GHZ227" s="95"/>
      <c r="GIA227" s="95"/>
      <c r="GIB227" s="95"/>
      <c r="GIC227" s="95"/>
      <c r="GID227" s="95"/>
      <c r="GIE227" s="95"/>
      <c r="GIF227" s="95"/>
      <c r="GIG227" s="95"/>
      <c r="GIH227" s="95"/>
      <c r="GII227" s="95"/>
      <c r="GIJ227" s="95"/>
      <c r="GIK227" s="95"/>
      <c r="GIL227" s="95"/>
      <c r="GIM227" s="95"/>
      <c r="GIN227" s="95"/>
      <c r="GIO227" s="95"/>
      <c r="GIP227" s="95"/>
      <c r="GIQ227" s="95"/>
      <c r="GIR227" s="95"/>
      <c r="GIS227" s="95"/>
      <c r="GIT227" s="95"/>
      <c r="GIU227" s="95"/>
      <c r="GIV227" s="95"/>
      <c r="GIW227" s="95"/>
      <c r="GIX227" s="95"/>
      <c r="GIY227" s="95"/>
      <c r="GIZ227" s="95"/>
      <c r="GJA227" s="95"/>
      <c r="GJB227" s="95"/>
      <c r="GJC227" s="95"/>
      <c r="GJD227" s="95"/>
      <c r="GJE227" s="95"/>
      <c r="GJF227" s="95"/>
      <c r="GJG227" s="95"/>
      <c r="GJH227" s="95"/>
      <c r="GJI227" s="95"/>
      <c r="GJJ227" s="95"/>
      <c r="GJK227" s="95"/>
      <c r="GJL227" s="95"/>
      <c r="GJM227" s="95"/>
      <c r="GJN227" s="95"/>
      <c r="GJO227" s="95"/>
      <c r="GJP227" s="95"/>
      <c r="GJQ227" s="95"/>
      <c r="GJR227" s="95"/>
      <c r="GJS227" s="95"/>
      <c r="GJT227" s="95"/>
      <c r="GJU227" s="95"/>
      <c r="GJV227" s="95"/>
      <c r="GJW227" s="95"/>
      <c r="GJX227" s="95"/>
      <c r="GJY227" s="95"/>
      <c r="GJZ227" s="95"/>
      <c r="GKA227" s="95"/>
      <c r="GKB227" s="95"/>
      <c r="GKC227" s="95"/>
      <c r="GKD227" s="95"/>
      <c r="GKE227" s="95"/>
      <c r="GKF227" s="95"/>
      <c r="GKG227" s="95"/>
      <c r="GKH227" s="95"/>
      <c r="GKI227" s="95"/>
      <c r="GKJ227" s="95"/>
      <c r="GKK227" s="95"/>
      <c r="GKL227" s="95"/>
      <c r="GKM227" s="95"/>
      <c r="GKN227" s="95"/>
      <c r="GKO227" s="95"/>
      <c r="GKP227" s="95"/>
      <c r="GKQ227" s="95"/>
      <c r="GKR227" s="95"/>
      <c r="GKS227" s="95"/>
      <c r="GKT227" s="95"/>
      <c r="GKU227" s="95"/>
      <c r="GKV227" s="95"/>
      <c r="GKW227" s="95"/>
      <c r="GKX227" s="95"/>
      <c r="GKY227" s="95"/>
      <c r="GKZ227" s="95"/>
      <c r="GLA227" s="95"/>
      <c r="GLB227" s="95"/>
      <c r="GLC227" s="95"/>
      <c r="GLD227" s="95"/>
      <c r="GLE227" s="95"/>
      <c r="GLF227" s="95"/>
      <c r="GLG227" s="95"/>
      <c r="GLH227" s="95"/>
      <c r="GLI227" s="95"/>
      <c r="GLJ227" s="95"/>
      <c r="GLK227" s="95"/>
      <c r="GLL227" s="95"/>
      <c r="GLM227" s="95"/>
      <c r="GLN227" s="95"/>
      <c r="GLO227" s="95"/>
      <c r="GLP227" s="95"/>
      <c r="GLQ227" s="95"/>
      <c r="GLR227" s="95"/>
      <c r="GLS227" s="95"/>
      <c r="GLT227" s="95"/>
      <c r="GLU227" s="95"/>
      <c r="GLV227" s="95"/>
      <c r="GLW227" s="95"/>
      <c r="GLX227" s="95"/>
      <c r="GLY227" s="95"/>
      <c r="GLZ227" s="95"/>
      <c r="GMA227" s="95"/>
      <c r="GMB227" s="95"/>
      <c r="GMC227" s="95"/>
      <c r="GMD227" s="95"/>
      <c r="GME227" s="95"/>
      <c r="GMF227" s="95"/>
      <c r="GMG227" s="95"/>
      <c r="GMH227" s="95"/>
      <c r="GMI227" s="95"/>
      <c r="GMJ227" s="95"/>
      <c r="GMK227" s="95"/>
      <c r="GML227" s="95"/>
      <c r="GMM227" s="95"/>
      <c r="GMN227" s="95"/>
      <c r="GMO227" s="95"/>
      <c r="GMP227" s="95"/>
      <c r="GMQ227" s="95"/>
      <c r="GMR227" s="95"/>
      <c r="GMS227" s="95"/>
      <c r="GMT227" s="95"/>
      <c r="GMU227" s="95"/>
      <c r="GMV227" s="95"/>
      <c r="GMW227" s="95"/>
      <c r="GMX227" s="95"/>
      <c r="GMY227" s="95"/>
      <c r="GMZ227" s="95"/>
      <c r="GNA227" s="95"/>
      <c r="GNB227" s="95"/>
      <c r="GNC227" s="95"/>
      <c r="GND227" s="95"/>
      <c r="GNE227" s="95"/>
      <c r="GNF227" s="95"/>
      <c r="GNG227" s="95"/>
      <c r="GNH227" s="95"/>
      <c r="GNI227" s="95"/>
      <c r="GNJ227" s="95"/>
      <c r="GNK227" s="95"/>
      <c r="GNL227" s="95"/>
      <c r="GNM227" s="95"/>
      <c r="GNN227" s="95"/>
      <c r="GNO227" s="95"/>
      <c r="GNP227" s="95"/>
      <c r="GNQ227" s="95"/>
      <c r="GNR227" s="95"/>
      <c r="GNS227" s="95"/>
      <c r="GNT227" s="95"/>
      <c r="GNU227" s="95"/>
      <c r="GNV227" s="95"/>
      <c r="GNW227" s="95"/>
      <c r="GNX227" s="95"/>
      <c r="GNY227" s="95"/>
      <c r="GNZ227" s="95"/>
      <c r="GOA227" s="95"/>
      <c r="GOB227" s="95"/>
      <c r="GOC227" s="95"/>
      <c r="GOD227" s="95"/>
      <c r="GOE227" s="95"/>
      <c r="GOF227" s="95"/>
      <c r="GOG227" s="95"/>
      <c r="GOH227" s="95"/>
      <c r="GOI227" s="95"/>
      <c r="GOJ227" s="95"/>
      <c r="GOK227" s="95"/>
      <c r="GOL227" s="95"/>
      <c r="GOM227" s="95"/>
      <c r="GON227" s="95"/>
      <c r="GOO227" s="95"/>
      <c r="GOP227" s="95"/>
      <c r="GOQ227" s="95"/>
      <c r="GOR227" s="95"/>
      <c r="GOS227" s="95"/>
      <c r="GOT227" s="95"/>
      <c r="GOU227" s="95"/>
      <c r="GOV227" s="95"/>
      <c r="GOW227" s="95"/>
      <c r="GOX227" s="95"/>
      <c r="GOY227" s="95"/>
      <c r="GOZ227" s="95"/>
      <c r="GPA227" s="95"/>
      <c r="GPB227" s="95"/>
      <c r="GPC227" s="95"/>
      <c r="GPD227" s="95"/>
      <c r="GPE227" s="95"/>
      <c r="GPF227" s="95"/>
      <c r="GPG227" s="95"/>
      <c r="GPH227" s="95"/>
      <c r="GPI227" s="95"/>
      <c r="GPJ227" s="95"/>
      <c r="GPK227" s="95"/>
      <c r="GPL227" s="95"/>
      <c r="GPM227" s="95"/>
      <c r="GPN227" s="95"/>
      <c r="GPO227" s="95"/>
      <c r="GPP227" s="95"/>
      <c r="GPQ227" s="95"/>
      <c r="GPR227" s="95"/>
      <c r="GPS227" s="95"/>
      <c r="GPT227" s="95"/>
      <c r="GPU227" s="95"/>
      <c r="GPV227" s="95"/>
      <c r="GPW227" s="95"/>
      <c r="GPX227" s="95"/>
      <c r="GPY227" s="95"/>
      <c r="GPZ227" s="95"/>
      <c r="GQA227" s="95"/>
      <c r="GQB227" s="95"/>
      <c r="GQC227" s="95"/>
      <c r="GQD227" s="95"/>
      <c r="GQE227" s="95"/>
      <c r="GQF227" s="95"/>
      <c r="GQG227" s="95"/>
      <c r="GQH227" s="95"/>
      <c r="GQI227" s="95"/>
      <c r="GQJ227" s="95"/>
      <c r="GQK227" s="95"/>
      <c r="GQL227" s="95"/>
      <c r="GQM227" s="95"/>
      <c r="GQN227" s="95"/>
      <c r="GQO227" s="95"/>
      <c r="GQP227" s="95"/>
      <c r="GQQ227" s="95"/>
      <c r="GQR227" s="95"/>
      <c r="GQS227" s="95"/>
      <c r="GQT227" s="95"/>
      <c r="GQU227" s="95"/>
      <c r="GQV227" s="95"/>
      <c r="GQW227" s="95"/>
      <c r="GQX227" s="95"/>
      <c r="GQY227" s="95"/>
      <c r="GQZ227" s="95"/>
      <c r="GRA227" s="95"/>
      <c r="GRB227" s="95"/>
      <c r="GRC227" s="95"/>
      <c r="GRD227" s="95"/>
      <c r="GRE227" s="95"/>
      <c r="GRF227" s="95"/>
      <c r="GRG227" s="95"/>
      <c r="GRH227" s="95"/>
      <c r="GRI227" s="95"/>
      <c r="GRJ227" s="95"/>
      <c r="GRK227" s="95"/>
      <c r="GRL227" s="95"/>
      <c r="GRM227" s="95"/>
      <c r="GRN227" s="95"/>
      <c r="GRO227" s="95"/>
      <c r="GRP227" s="95"/>
      <c r="GRQ227" s="95"/>
      <c r="GRR227" s="95"/>
      <c r="GRS227" s="95"/>
      <c r="GRT227" s="95"/>
      <c r="GRU227" s="95"/>
      <c r="GRV227" s="95"/>
      <c r="GRW227" s="95"/>
      <c r="GRX227" s="95"/>
      <c r="GRY227" s="95"/>
      <c r="GRZ227" s="95"/>
      <c r="GSA227" s="95"/>
      <c r="GSB227" s="95"/>
      <c r="GSC227" s="95"/>
      <c r="GSD227" s="95"/>
      <c r="GSE227" s="95"/>
      <c r="GSF227" s="95"/>
      <c r="GSG227" s="95"/>
      <c r="GSH227" s="95"/>
      <c r="GSI227" s="95"/>
      <c r="GSJ227" s="95"/>
      <c r="GSK227" s="95"/>
      <c r="GSL227" s="95"/>
      <c r="GSM227" s="95"/>
      <c r="GSN227" s="95"/>
      <c r="GSO227" s="95"/>
      <c r="GSP227" s="95"/>
      <c r="GSQ227" s="95"/>
      <c r="GSR227" s="95"/>
      <c r="GSS227" s="95"/>
      <c r="GST227" s="95"/>
      <c r="GSU227" s="95"/>
      <c r="GSV227" s="95"/>
      <c r="GSW227" s="95"/>
      <c r="GSX227" s="95"/>
      <c r="GSY227" s="95"/>
      <c r="GSZ227" s="95"/>
      <c r="GTA227" s="95"/>
      <c r="GTB227" s="95"/>
      <c r="GTC227" s="95"/>
      <c r="GTD227" s="95"/>
      <c r="GTE227" s="95"/>
      <c r="GTF227" s="95"/>
      <c r="GTG227" s="95"/>
      <c r="GTH227" s="95"/>
      <c r="GTI227" s="95"/>
      <c r="GTJ227" s="95"/>
      <c r="GTK227" s="95"/>
      <c r="GTL227" s="95"/>
      <c r="GTM227" s="95"/>
      <c r="GTN227" s="95"/>
      <c r="GTO227" s="95"/>
      <c r="GTP227" s="95"/>
      <c r="GTQ227" s="95"/>
      <c r="GTR227" s="95"/>
      <c r="GTS227" s="95"/>
      <c r="GTT227" s="95"/>
      <c r="GTU227" s="95"/>
      <c r="GTV227" s="95"/>
      <c r="GTW227" s="95"/>
      <c r="GTX227" s="95"/>
      <c r="GTY227" s="95"/>
      <c r="GTZ227" s="95"/>
      <c r="GUA227" s="95"/>
      <c r="GUB227" s="95"/>
      <c r="GUC227" s="95"/>
      <c r="GUD227" s="95"/>
      <c r="GUE227" s="95"/>
      <c r="GUF227" s="95"/>
      <c r="GUG227" s="95"/>
      <c r="GUH227" s="95"/>
      <c r="GUI227" s="95"/>
      <c r="GUJ227" s="95"/>
      <c r="GUK227" s="95"/>
      <c r="GUL227" s="95"/>
      <c r="GUM227" s="95"/>
      <c r="GUN227" s="95"/>
      <c r="GUO227" s="95"/>
      <c r="GUP227" s="95"/>
      <c r="GUQ227" s="95"/>
      <c r="GUR227" s="95"/>
      <c r="GUS227" s="95"/>
      <c r="GUT227" s="95"/>
      <c r="GUU227" s="95"/>
      <c r="GUV227" s="95"/>
      <c r="GUW227" s="95"/>
      <c r="GUX227" s="95"/>
      <c r="GUY227" s="95"/>
      <c r="GUZ227" s="95"/>
      <c r="GVA227" s="95"/>
      <c r="GVB227" s="95"/>
      <c r="GVC227" s="95"/>
      <c r="GVD227" s="95"/>
      <c r="GVE227" s="95"/>
      <c r="GVF227" s="95"/>
      <c r="GVG227" s="95"/>
      <c r="GVH227" s="95"/>
      <c r="GVI227" s="95"/>
      <c r="GVJ227" s="95"/>
      <c r="GVK227" s="95"/>
      <c r="GVL227" s="95"/>
      <c r="GVM227" s="95"/>
      <c r="GVN227" s="95"/>
      <c r="GVO227" s="95"/>
      <c r="GVP227" s="95"/>
      <c r="GVQ227" s="95"/>
      <c r="GVR227" s="95"/>
      <c r="GVS227" s="95"/>
      <c r="GVT227" s="95"/>
      <c r="GVU227" s="95"/>
      <c r="GVV227" s="95"/>
      <c r="GVW227" s="95"/>
      <c r="GVX227" s="95"/>
      <c r="GVY227" s="95"/>
      <c r="GVZ227" s="95"/>
      <c r="GWA227" s="95"/>
      <c r="GWB227" s="95"/>
      <c r="GWC227" s="95"/>
      <c r="GWD227" s="95"/>
      <c r="GWE227" s="95"/>
      <c r="GWF227" s="95"/>
      <c r="GWG227" s="95"/>
      <c r="GWH227" s="95"/>
      <c r="GWI227" s="95"/>
      <c r="GWJ227" s="95"/>
      <c r="GWK227" s="95"/>
      <c r="GWL227" s="95"/>
      <c r="GWM227" s="95"/>
      <c r="GWN227" s="95"/>
      <c r="GWO227" s="95"/>
      <c r="GWP227" s="95"/>
      <c r="GWQ227" s="95"/>
      <c r="GWR227" s="95"/>
      <c r="GWS227" s="95"/>
      <c r="GWT227" s="95"/>
      <c r="GWU227" s="95"/>
      <c r="GWV227" s="95"/>
      <c r="GWW227" s="95"/>
      <c r="GWX227" s="95"/>
      <c r="GWY227" s="95"/>
      <c r="GWZ227" s="95"/>
      <c r="GXA227" s="95"/>
      <c r="GXB227" s="95"/>
      <c r="GXC227" s="95"/>
      <c r="GXD227" s="95"/>
      <c r="GXE227" s="95"/>
      <c r="GXF227" s="95"/>
      <c r="GXG227" s="95"/>
      <c r="GXH227" s="95"/>
      <c r="GXI227" s="95"/>
      <c r="GXJ227" s="95"/>
      <c r="GXK227" s="95"/>
      <c r="GXL227" s="95"/>
      <c r="GXM227" s="95"/>
      <c r="GXN227" s="95"/>
      <c r="GXO227" s="95"/>
      <c r="GXP227" s="95"/>
      <c r="GXQ227" s="95"/>
      <c r="GXR227" s="95"/>
      <c r="GXS227" s="95"/>
      <c r="GXT227" s="95"/>
      <c r="GXU227" s="95"/>
      <c r="GXV227" s="95"/>
      <c r="GXW227" s="95"/>
      <c r="GXX227" s="95"/>
      <c r="GXY227" s="95"/>
      <c r="GXZ227" s="95"/>
      <c r="GYA227" s="95"/>
      <c r="GYB227" s="95"/>
      <c r="GYC227" s="95"/>
      <c r="GYD227" s="95"/>
      <c r="GYE227" s="95"/>
      <c r="GYF227" s="95"/>
      <c r="GYG227" s="95"/>
      <c r="GYH227" s="95"/>
      <c r="GYI227" s="95"/>
      <c r="GYJ227" s="95"/>
      <c r="GYK227" s="95"/>
      <c r="GYL227" s="95"/>
      <c r="GYM227" s="95"/>
      <c r="GYN227" s="95"/>
      <c r="GYO227" s="95"/>
      <c r="GYP227" s="95"/>
      <c r="GYQ227" s="95"/>
      <c r="GYR227" s="95"/>
      <c r="GYS227" s="95"/>
      <c r="GYT227" s="95"/>
      <c r="GYU227" s="95"/>
      <c r="GYV227" s="95"/>
      <c r="GYW227" s="95"/>
      <c r="GYX227" s="95"/>
      <c r="GYY227" s="95"/>
      <c r="GYZ227" s="95"/>
      <c r="GZA227" s="95"/>
      <c r="GZB227" s="95"/>
      <c r="GZC227" s="95"/>
      <c r="GZD227" s="95"/>
      <c r="GZE227" s="95"/>
      <c r="GZF227" s="95"/>
      <c r="GZG227" s="95"/>
      <c r="GZH227" s="95"/>
      <c r="GZI227" s="95"/>
      <c r="GZJ227" s="95"/>
      <c r="GZK227" s="95"/>
      <c r="GZL227" s="95"/>
      <c r="GZM227" s="95"/>
      <c r="GZN227" s="95"/>
      <c r="GZO227" s="95"/>
      <c r="GZP227" s="95"/>
      <c r="GZQ227" s="95"/>
      <c r="GZR227" s="95"/>
      <c r="GZS227" s="95"/>
      <c r="GZT227" s="95"/>
      <c r="GZU227" s="95"/>
      <c r="GZV227" s="95"/>
      <c r="GZW227" s="95"/>
      <c r="GZX227" s="95"/>
      <c r="GZY227" s="95"/>
      <c r="GZZ227" s="95"/>
      <c r="HAA227" s="95"/>
      <c r="HAB227" s="95"/>
      <c r="HAC227" s="95"/>
      <c r="HAD227" s="95"/>
      <c r="HAE227" s="95"/>
      <c r="HAF227" s="95"/>
      <c r="HAG227" s="95"/>
      <c r="HAH227" s="95"/>
      <c r="HAI227" s="95"/>
      <c r="HAJ227" s="95"/>
      <c r="HAK227" s="95"/>
      <c r="HAL227" s="95"/>
      <c r="HAM227" s="95"/>
      <c r="HAN227" s="95"/>
      <c r="HAO227" s="95"/>
      <c r="HAP227" s="95"/>
      <c r="HAQ227" s="95"/>
      <c r="HAR227" s="95"/>
      <c r="HAS227" s="95"/>
      <c r="HAT227" s="95"/>
      <c r="HAU227" s="95"/>
      <c r="HAV227" s="95"/>
      <c r="HAW227" s="95"/>
      <c r="HAX227" s="95"/>
      <c r="HAY227" s="95"/>
      <c r="HAZ227" s="95"/>
      <c r="HBA227" s="95"/>
      <c r="HBB227" s="95"/>
      <c r="HBC227" s="95"/>
      <c r="HBD227" s="95"/>
      <c r="HBE227" s="95"/>
      <c r="HBF227" s="95"/>
      <c r="HBG227" s="95"/>
      <c r="HBH227" s="95"/>
      <c r="HBI227" s="95"/>
      <c r="HBJ227" s="95"/>
      <c r="HBK227" s="95"/>
      <c r="HBL227" s="95"/>
      <c r="HBM227" s="95"/>
      <c r="HBN227" s="95"/>
      <c r="HBO227" s="95"/>
      <c r="HBP227" s="95"/>
      <c r="HBQ227" s="95"/>
      <c r="HBR227" s="95"/>
      <c r="HBS227" s="95"/>
      <c r="HBT227" s="95"/>
      <c r="HBU227" s="95"/>
      <c r="HBV227" s="95"/>
      <c r="HBW227" s="95"/>
      <c r="HBX227" s="95"/>
      <c r="HBY227" s="95"/>
      <c r="HBZ227" s="95"/>
      <c r="HCA227" s="95"/>
      <c r="HCB227" s="95"/>
      <c r="HCC227" s="95"/>
      <c r="HCD227" s="95"/>
      <c r="HCE227" s="95"/>
      <c r="HCF227" s="95"/>
      <c r="HCG227" s="95"/>
      <c r="HCH227" s="95"/>
      <c r="HCI227" s="95"/>
      <c r="HCJ227" s="95"/>
      <c r="HCK227" s="95"/>
      <c r="HCL227" s="95"/>
      <c r="HCM227" s="95"/>
      <c r="HCN227" s="95"/>
      <c r="HCO227" s="95"/>
      <c r="HCP227" s="95"/>
      <c r="HCQ227" s="95"/>
      <c r="HCR227" s="95"/>
      <c r="HCS227" s="95"/>
      <c r="HCT227" s="95"/>
      <c r="HCU227" s="95"/>
      <c r="HCV227" s="95"/>
      <c r="HCW227" s="95"/>
      <c r="HCX227" s="95"/>
      <c r="HCY227" s="95"/>
      <c r="HCZ227" s="95"/>
      <c r="HDA227" s="95"/>
      <c r="HDB227" s="95"/>
      <c r="HDC227" s="95"/>
      <c r="HDD227" s="95"/>
      <c r="HDE227" s="95"/>
      <c r="HDF227" s="95"/>
      <c r="HDG227" s="95"/>
      <c r="HDH227" s="95"/>
      <c r="HDI227" s="95"/>
      <c r="HDJ227" s="95"/>
      <c r="HDK227" s="95"/>
      <c r="HDL227" s="95"/>
      <c r="HDM227" s="95"/>
      <c r="HDN227" s="95"/>
      <c r="HDO227" s="95"/>
      <c r="HDP227" s="95"/>
      <c r="HDQ227" s="95"/>
      <c r="HDR227" s="95"/>
      <c r="HDS227" s="95"/>
      <c r="HDT227" s="95"/>
      <c r="HDU227" s="95"/>
      <c r="HDV227" s="95"/>
      <c r="HDW227" s="95"/>
      <c r="HDX227" s="95"/>
      <c r="HDY227" s="95"/>
      <c r="HDZ227" s="95"/>
      <c r="HEA227" s="95"/>
      <c r="HEB227" s="95"/>
      <c r="HEC227" s="95"/>
      <c r="HED227" s="95"/>
      <c r="HEE227" s="95"/>
      <c r="HEF227" s="95"/>
      <c r="HEG227" s="95"/>
      <c r="HEH227" s="95"/>
      <c r="HEI227" s="95"/>
      <c r="HEJ227" s="95"/>
      <c r="HEK227" s="95"/>
      <c r="HEL227" s="95"/>
      <c r="HEM227" s="95"/>
      <c r="HEN227" s="95"/>
      <c r="HEO227" s="95"/>
      <c r="HEP227" s="95"/>
      <c r="HEQ227" s="95"/>
      <c r="HER227" s="95"/>
      <c r="HES227" s="95"/>
      <c r="HET227" s="95"/>
      <c r="HEU227" s="95"/>
      <c r="HEV227" s="95"/>
      <c r="HEW227" s="95"/>
      <c r="HEX227" s="95"/>
      <c r="HEY227" s="95"/>
      <c r="HEZ227" s="95"/>
      <c r="HFA227" s="95"/>
      <c r="HFB227" s="95"/>
      <c r="HFC227" s="95"/>
      <c r="HFD227" s="95"/>
      <c r="HFE227" s="95"/>
      <c r="HFF227" s="95"/>
      <c r="HFG227" s="95"/>
      <c r="HFH227" s="95"/>
      <c r="HFI227" s="95"/>
      <c r="HFJ227" s="95"/>
      <c r="HFK227" s="95"/>
      <c r="HFL227" s="95"/>
      <c r="HFM227" s="95"/>
      <c r="HFN227" s="95"/>
      <c r="HFO227" s="95"/>
      <c r="HFP227" s="95"/>
      <c r="HFQ227" s="95"/>
      <c r="HFR227" s="95"/>
      <c r="HFS227" s="95"/>
      <c r="HFT227" s="95"/>
      <c r="HFU227" s="95"/>
      <c r="HFV227" s="95"/>
      <c r="HFW227" s="95"/>
      <c r="HFX227" s="95"/>
      <c r="HFY227" s="95"/>
      <c r="HFZ227" s="95"/>
      <c r="HGA227" s="95"/>
      <c r="HGB227" s="95"/>
      <c r="HGC227" s="95"/>
      <c r="HGD227" s="95"/>
      <c r="HGE227" s="95"/>
      <c r="HGF227" s="95"/>
      <c r="HGG227" s="95"/>
      <c r="HGH227" s="95"/>
      <c r="HGI227" s="95"/>
      <c r="HGJ227" s="95"/>
      <c r="HGK227" s="95"/>
      <c r="HGL227" s="95"/>
      <c r="HGM227" s="95"/>
      <c r="HGN227" s="95"/>
      <c r="HGO227" s="95"/>
      <c r="HGP227" s="95"/>
      <c r="HGQ227" s="95"/>
      <c r="HGR227" s="95"/>
      <c r="HGS227" s="95"/>
      <c r="HGT227" s="95"/>
      <c r="HGU227" s="95"/>
      <c r="HGV227" s="95"/>
      <c r="HGW227" s="95"/>
      <c r="HGX227" s="95"/>
      <c r="HGY227" s="95"/>
      <c r="HGZ227" s="95"/>
      <c r="HHA227" s="95"/>
      <c r="HHB227" s="95"/>
      <c r="HHC227" s="95"/>
      <c r="HHD227" s="95"/>
      <c r="HHE227" s="95"/>
      <c r="HHF227" s="95"/>
      <c r="HHG227" s="95"/>
      <c r="HHH227" s="95"/>
      <c r="HHI227" s="95"/>
      <c r="HHJ227" s="95"/>
      <c r="HHK227" s="95"/>
      <c r="HHL227" s="95"/>
      <c r="HHM227" s="95"/>
      <c r="HHN227" s="95"/>
      <c r="HHO227" s="95"/>
      <c r="HHP227" s="95"/>
      <c r="HHQ227" s="95"/>
      <c r="HHR227" s="95"/>
      <c r="HHS227" s="95"/>
      <c r="HHT227" s="95"/>
      <c r="HHU227" s="95"/>
      <c r="HHV227" s="95"/>
      <c r="HHW227" s="95"/>
      <c r="HHX227" s="95"/>
      <c r="HHY227" s="95"/>
      <c r="HHZ227" s="95"/>
      <c r="HIA227" s="95"/>
      <c r="HIB227" s="95"/>
      <c r="HIC227" s="95"/>
      <c r="HID227" s="95"/>
      <c r="HIE227" s="95"/>
      <c r="HIF227" s="95"/>
      <c r="HIG227" s="95"/>
      <c r="HIH227" s="95"/>
      <c r="HII227" s="95"/>
      <c r="HIJ227" s="95"/>
      <c r="HIK227" s="95"/>
      <c r="HIL227" s="95"/>
      <c r="HIM227" s="95"/>
      <c r="HIN227" s="95"/>
      <c r="HIO227" s="95"/>
      <c r="HIP227" s="95"/>
      <c r="HIQ227" s="95"/>
      <c r="HIR227" s="95"/>
      <c r="HIS227" s="95"/>
      <c r="HIT227" s="95"/>
      <c r="HIU227" s="95"/>
      <c r="HIV227" s="95"/>
      <c r="HIW227" s="95"/>
      <c r="HIX227" s="95"/>
      <c r="HIY227" s="95"/>
      <c r="HIZ227" s="95"/>
      <c r="HJA227" s="95"/>
      <c r="HJB227" s="95"/>
      <c r="HJC227" s="95"/>
      <c r="HJD227" s="95"/>
      <c r="HJE227" s="95"/>
      <c r="HJF227" s="95"/>
      <c r="HJG227" s="95"/>
      <c r="HJH227" s="95"/>
      <c r="HJI227" s="95"/>
      <c r="HJJ227" s="95"/>
      <c r="HJK227" s="95"/>
      <c r="HJL227" s="95"/>
      <c r="HJM227" s="95"/>
      <c r="HJN227" s="95"/>
      <c r="HJO227" s="95"/>
      <c r="HJP227" s="95"/>
      <c r="HJQ227" s="95"/>
      <c r="HJR227" s="95"/>
      <c r="HJS227" s="95"/>
      <c r="HJT227" s="95"/>
      <c r="HJU227" s="95"/>
      <c r="HJV227" s="95"/>
      <c r="HJW227" s="95"/>
      <c r="HJX227" s="95"/>
      <c r="HJY227" s="95"/>
      <c r="HJZ227" s="95"/>
      <c r="HKA227" s="95"/>
      <c r="HKB227" s="95"/>
      <c r="HKC227" s="95"/>
      <c r="HKD227" s="95"/>
      <c r="HKE227" s="95"/>
      <c r="HKF227" s="95"/>
      <c r="HKG227" s="95"/>
      <c r="HKH227" s="95"/>
      <c r="HKI227" s="95"/>
      <c r="HKJ227" s="95"/>
      <c r="HKK227" s="95"/>
      <c r="HKL227" s="95"/>
      <c r="HKM227" s="95"/>
      <c r="HKN227" s="95"/>
      <c r="HKO227" s="95"/>
      <c r="HKP227" s="95"/>
      <c r="HKQ227" s="95"/>
      <c r="HKR227" s="95"/>
      <c r="HKS227" s="95"/>
      <c r="HKT227" s="95"/>
      <c r="HKU227" s="95"/>
      <c r="HKV227" s="95"/>
      <c r="HKW227" s="95"/>
      <c r="HKX227" s="95"/>
      <c r="HKY227" s="95"/>
      <c r="HKZ227" s="95"/>
      <c r="HLA227" s="95"/>
      <c r="HLB227" s="95"/>
      <c r="HLC227" s="95"/>
      <c r="HLD227" s="95"/>
      <c r="HLE227" s="95"/>
      <c r="HLF227" s="95"/>
      <c r="HLG227" s="95"/>
      <c r="HLH227" s="95"/>
      <c r="HLI227" s="95"/>
      <c r="HLJ227" s="95"/>
      <c r="HLK227" s="95"/>
      <c r="HLL227" s="95"/>
      <c r="HLM227" s="95"/>
      <c r="HLN227" s="95"/>
      <c r="HLO227" s="95"/>
      <c r="HLP227" s="95"/>
      <c r="HLQ227" s="95"/>
      <c r="HLR227" s="95"/>
      <c r="HLS227" s="95"/>
      <c r="HLT227" s="95"/>
      <c r="HLU227" s="95"/>
      <c r="HLV227" s="95"/>
      <c r="HLW227" s="95"/>
      <c r="HLX227" s="95"/>
      <c r="HLY227" s="95"/>
      <c r="HLZ227" s="95"/>
      <c r="HMA227" s="95"/>
      <c r="HMB227" s="95"/>
      <c r="HMC227" s="95"/>
      <c r="HMD227" s="95"/>
      <c r="HME227" s="95"/>
      <c r="HMF227" s="95"/>
      <c r="HMG227" s="95"/>
      <c r="HMH227" s="95"/>
      <c r="HMI227" s="95"/>
      <c r="HMJ227" s="95"/>
      <c r="HMK227" s="95"/>
      <c r="HML227" s="95"/>
      <c r="HMM227" s="95"/>
      <c r="HMN227" s="95"/>
      <c r="HMO227" s="95"/>
      <c r="HMP227" s="95"/>
      <c r="HMQ227" s="95"/>
      <c r="HMR227" s="95"/>
      <c r="HMS227" s="95"/>
      <c r="HMT227" s="95"/>
      <c r="HMU227" s="95"/>
      <c r="HMV227" s="95"/>
      <c r="HMW227" s="95"/>
      <c r="HMX227" s="95"/>
      <c r="HMY227" s="95"/>
      <c r="HMZ227" s="95"/>
      <c r="HNA227" s="95"/>
      <c r="HNB227" s="95"/>
      <c r="HNC227" s="95"/>
      <c r="HND227" s="95"/>
      <c r="HNE227" s="95"/>
      <c r="HNF227" s="95"/>
      <c r="HNG227" s="95"/>
      <c r="HNH227" s="95"/>
      <c r="HNI227" s="95"/>
      <c r="HNJ227" s="95"/>
      <c r="HNK227" s="95"/>
      <c r="HNL227" s="95"/>
      <c r="HNM227" s="95"/>
      <c r="HNN227" s="95"/>
      <c r="HNO227" s="95"/>
      <c r="HNP227" s="95"/>
      <c r="HNQ227" s="95"/>
      <c r="HNR227" s="95"/>
      <c r="HNS227" s="95"/>
      <c r="HNT227" s="95"/>
      <c r="HNU227" s="95"/>
      <c r="HNV227" s="95"/>
      <c r="HNW227" s="95"/>
      <c r="HNX227" s="95"/>
      <c r="HNY227" s="95"/>
      <c r="HNZ227" s="95"/>
      <c r="HOA227" s="95"/>
      <c r="HOB227" s="95"/>
      <c r="HOC227" s="95"/>
      <c r="HOD227" s="95"/>
      <c r="HOE227" s="95"/>
      <c r="HOF227" s="95"/>
      <c r="HOG227" s="95"/>
      <c r="HOH227" s="95"/>
      <c r="HOI227" s="95"/>
      <c r="HOJ227" s="95"/>
      <c r="HOK227" s="95"/>
      <c r="HOL227" s="95"/>
      <c r="HOM227" s="95"/>
      <c r="HON227" s="95"/>
      <c r="HOO227" s="95"/>
      <c r="HOP227" s="95"/>
      <c r="HOQ227" s="95"/>
      <c r="HOR227" s="95"/>
      <c r="HOS227" s="95"/>
      <c r="HOT227" s="95"/>
      <c r="HOU227" s="95"/>
      <c r="HOV227" s="95"/>
      <c r="HOW227" s="95"/>
      <c r="HOX227" s="95"/>
      <c r="HOY227" s="95"/>
      <c r="HOZ227" s="95"/>
      <c r="HPA227" s="95"/>
      <c r="HPB227" s="95"/>
      <c r="HPC227" s="95"/>
      <c r="HPD227" s="95"/>
      <c r="HPE227" s="95"/>
      <c r="HPF227" s="95"/>
      <c r="HPG227" s="95"/>
      <c r="HPH227" s="95"/>
      <c r="HPI227" s="95"/>
      <c r="HPJ227" s="95"/>
      <c r="HPK227" s="95"/>
      <c r="HPL227" s="95"/>
      <c r="HPM227" s="95"/>
      <c r="HPN227" s="95"/>
      <c r="HPO227" s="95"/>
      <c r="HPP227" s="95"/>
      <c r="HPQ227" s="95"/>
      <c r="HPR227" s="95"/>
      <c r="HPS227" s="95"/>
      <c r="HPT227" s="95"/>
      <c r="HPU227" s="95"/>
      <c r="HPV227" s="95"/>
      <c r="HPW227" s="95"/>
      <c r="HPX227" s="95"/>
      <c r="HPY227" s="95"/>
      <c r="HPZ227" s="95"/>
      <c r="HQA227" s="95"/>
      <c r="HQB227" s="95"/>
      <c r="HQC227" s="95"/>
      <c r="HQD227" s="95"/>
      <c r="HQE227" s="95"/>
      <c r="HQF227" s="95"/>
      <c r="HQG227" s="95"/>
      <c r="HQH227" s="95"/>
      <c r="HQI227" s="95"/>
      <c r="HQJ227" s="95"/>
      <c r="HQK227" s="95"/>
      <c r="HQL227" s="95"/>
      <c r="HQM227" s="95"/>
      <c r="HQN227" s="95"/>
      <c r="HQO227" s="95"/>
      <c r="HQP227" s="95"/>
      <c r="HQQ227" s="95"/>
      <c r="HQR227" s="95"/>
      <c r="HQS227" s="95"/>
      <c r="HQT227" s="95"/>
      <c r="HQU227" s="95"/>
      <c r="HQV227" s="95"/>
      <c r="HQW227" s="95"/>
      <c r="HQX227" s="95"/>
      <c r="HQY227" s="95"/>
      <c r="HQZ227" s="95"/>
      <c r="HRA227" s="95"/>
      <c r="HRB227" s="95"/>
      <c r="HRC227" s="95"/>
      <c r="HRD227" s="95"/>
      <c r="HRE227" s="95"/>
      <c r="HRF227" s="95"/>
      <c r="HRG227" s="95"/>
      <c r="HRH227" s="95"/>
      <c r="HRI227" s="95"/>
      <c r="HRJ227" s="95"/>
      <c r="HRK227" s="95"/>
      <c r="HRL227" s="95"/>
      <c r="HRM227" s="95"/>
      <c r="HRN227" s="95"/>
      <c r="HRO227" s="95"/>
      <c r="HRP227" s="95"/>
      <c r="HRQ227" s="95"/>
      <c r="HRR227" s="95"/>
      <c r="HRS227" s="95"/>
      <c r="HRT227" s="95"/>
      <c r="HRU227" s="95"/>
      <c r="HRV227" s="95"/>
      <c r="HRW227" s="95"/>
      <c r="HRX227" s="95"/>
      <c r="HRY227" s="95"/>
      <c r="HRZ227" s="95"/>
      <c r="HSA227" s="95"/>
      <c r="HSB227" s="95"/>
      <c r="HSC227" s="95"/>
      <c r="HSD227" s="95"/>
      <c r="HSE227" s="95"/>
      <c r="HSF227" s="95"/>
      <c r="HSG227" s="95"/>
      <c r="HSH227" s="95"/>
      <c r="HSI227" s="95"/>
      <c r="HSJ227" s="95"/>
      <c r="HSK227" s="95"/>
      <c r="HSL227" s="95"/>
      <c r="HSM227" s="95"/>
      <c r="HSN227" s="95"/>
      <c r="HSO227" s="95"/>
      <c r="HSP227" s="95"/>
      <c r="HSQ227" s="95"/>
      <c r="HSR227" s="95"/>
      <c r="HSS227" s="95"/>
      <c r="HST227" s="95"/>
      <c r="HSU227" s="95"/>
      <c r="HSV227" s="95"/>
      <c r="HSW227" s="95"/>
      <c r="HSX227" s="95"/>
      <c r="HSY227" s="95"/>
      <c r="HSZ227" s="95"/>
      <c r="HTA227" s="95"/>
      <c r="HTB227" s="95"/>
      <c r="HTC227" s="95"/>
      <c r="HTD227" s="95"/>
      <c r="HTE227" s="95"/>
      <c r="HTF227" s="95"/>
      <c r="HTG227" s="95"/>
      <c r="HTH227" s="95"/>
      <c r="HTI227" s="95"/>
      <c r="HTJ227" s="95"/>
      <c r="HTK227" s="95"/>
      <c r="HTL227" s="95"/>
      <c r="HTM227" s="95"/>
      <c r="HTN227" s="95"/>
      <c r="HTO227" s="95"/>
      <c r="HTP227" s="95"/>
      <c r="HTQ227" s="95"/>
      <c r="HTR227" s="95"/>
      <c r="HTS227" s="95"/>
      <c r="HTT227" s="95"/>
      <c r="HTU227" s="95"/>
      <c r="HTV227" s="95"/>
      <c r="HTW227" s="95"/>
      <c r="HTX227" s="95"/>
      <c r="HTY227" s="95"/>
      <c r="HTZ227" s="95"/>
      <c r="HUA227" s="95"/>
      <c r="HUB227" s="95"/>
      <c r="HUC227" s="95"/>
      <c r="HUD227" s="95"/>
      <c r="HUE227" s="95"/>
      <c r="HUF227" s="95"/>
      <c r="HUG227" s="95"/>
      <c r="HUH227" s="95"/>
      <c r="HUI227" s="95"/>
      <c r="HUJ227" s="95"/>
      <c r="HUK227" s="95"/>
      <c r="HUL227" s="95"/>
      <c r="HUM227" s="95"/>
      <c r="HUN227" s="95"/>
      <c r="HUO227" s="95"/>
      <c r="HUP227" s="95"/>
      <c r="HUQ227" s="95"/>
      <c r="HUR227" s="95"/>
      <c r="HUS227" s="95"/>
      <c r="HUT227" s="95"/>
      <c r="HUU227" s="95"/>
      <c r="HUV227" s="95"/>
      <c r="HUW227" s="95"/>
      <c r="HUX227" s="95"/>
      <c r="HUY227" s="95"/>
      <c r="HUZ227" s="95"/>
      <c r="HVA227" s="95"/>
      <c r="HVB227" s="95"/>
      <c r="HVC227" s="95"/>
      <c r="HVD227" s="95"/>
      <c r="HVE227" s="95"/>
      <c r="HVF227" s="95"/>
      <c r="HVG227" s="95"/>
      <c r="HVH227" s="95"/>
      <c r="HVI227" s="95"/>
      <c r="HVJ227" s="95"/>
      <c r="HVK227" s="95"/>
      <c r="HVL227" s="95"/>
      <c r="HVM227" s="95"/>
      <c r="HVN227" s="95"/>
      <c r="HVO227" s="95"/>
      <c r="HVP227" s="95"/>
      <c r="HVQ227" s="95"/>
      <c r="HVR227" s="95"/>
      <c r="HVS227" s="95"/>
      <c r="HVT227" s="95"/>
      <c r="HVU227" s="95"/>
      <c r="HVV227" s="95"/>
      <c r="HVW227" s="95"/>
      <c r="HVX227" s="95"/>
      <c r="HVY227" s="95"/>
      <c r="HVZ227" s="95"/>
      <c r="HWA227" s="95"/>
      <c r="HWB227" s="95"/>
      <c r="HWC227" s="95"/>
      <c r="HWD227" s="95"/>
      <c r="HWE227" s="95"/>
      <c r="HWF227" s="95"/>
      <c r="HWG227" s="95"/>
      <c r="HWH227" s="95"/>
      <c r="HWI227" s="95"/>
      <c r="HWJ227" s="95"/>
      <c r="HWK227" s="95"/>
      <c r="HWL227" s="95"/>
      <c r="HWM227" s="95"/>
      <c r="HWN227" s="95"/>
      <c r="HWO227" s="95"/>
      <c r="HWP227" s="95"/>
      <c r="HWQ227" s="95"/>
      <c r="HWR227" s="95"/>
      <c r="HWS227" s="95"/>
      <c r="HWT227" s="95"/>
      <c r="HWU227" s="95"/>
      <c r="HWV227" s="95"/>
      <c r="HWW227" s="95"/>
      <c r="HWX227" s="95"/>
      <c r="HWY227" s="95"/>
      <c r="HWZ227" s="95"/>
      <c r="HXA227" s="95"/>
      <c r="HXB227" s="95"/>
      <c r="HXC227" s="95"/>
      <c r="HXD227" s="95"/>
      <c r="HXE227" s="95"/>
      <c r="HXF227" s="95"/>
      <c r="HXG227" s="95"/>
      <c r="HXH227" s="95"/>
      <c r="HXI227" s="95"/>
      <c r="HXJ227" s="95"/>
      <c r="HXK227" s="95"/>
      <c r="HXL227" s="95"/>
      <c r="HXM227" s="95"/>
      <c r="HXN227" s="95"/>
      <c r="HXO227" s="95"/>
      <c r="HXP227" s="95"/>
      <c r="HXQ227" s="95"/>
      <c r="HXR227" s="95"/>
      <c r="HXS227" s="95"/>
      <c r="HXT227" s="95"/>
      <c r="HXU227" s="95"/>
      <c r="HXV227" s="95"/>
      <c r="HXW227" s="95"/>
      <c r="HXX227" s="95"/>
      <c r="HXY227" s="95"/>
      <c r="HXZ227" s="95"/>
      <c r="HYA227" s="95"/>
      <c r="HYB227" s="95"/>
      <c r="HYC227" s="95"/>
      <c r="HYD227" s="95"/>
      <c r="HYE227" s="95"/>
      <c r="HYF227" s="95"/>
      <c r="HYG227" s="95"/>
      <c r="HYH227" s="95"/>
      <c r="HYI227" s="95"/>
      <c r="HYJ227" s="95"/>
      <c r="HYK227" s="95"/>
      <c r="HYL227" s="95"/>
      <c r="HYM227" s="95"/>
      <c r="HYN227" s="95"/>
      <c r="HYO227" s="95"/>
      <c r="HYP227" s="95"/>
      <c r="HYQ227" s="95"/>
      <c r="HYR227" s="95"/>
      <c r="HYS227" s="95"/>
      <c r="HYT227" s="95"/>
      <c r="HYU227" s="95"/>
      <c r="HYV227" s="95"/>
      <c r="HYW227" s="95"/>
      <c r="HYX227" s="95"/>
      <c r="HYY227" s="95"/>
      <c r="HYZ227" s="95"/>
      <c r="HZA227" s="95"/>
      <c r="HZB227" s="95"/>
      <c r="HZC227" s="95"/>
      <c r="HZD227" s="95"/>
      <c r="HZE227" s="95"/>
      <c r="HZF227" s="95"/>
      <c r="HZG227" s="95"/>
      <c r="HZH227" s="95"/>
      <c r="HZI227" s="95"/>
      <c r="HZJ227" s="95"/>
      <c r="HZK227" s="95"/>
      <c r="HZL227" s="95"/>
      <c r="HZM227" s="95"/>
      <c r="HZN227" s="95"/>
      <c r="HZO227" s="95"/>
      <c r="HZP227" s="95"/>
      <c r="HZQ227" s="95"/>
      <c r="HZR227" s="95"/>
      <c r="HZS227" s="95"/>
      <c r="HZT227" s="95"/>
      <c r="HZU227" s="95"/>
      <c r="HZV227" s="95"/>
      <c r="HZW227" s="95"/>
      <c r="HZX227" s="95"/>
      <c r="HZY227" s="95"/>
      <c r="HZZ227" s="95"/>
      <c r="IAA227" s="95"/>
      <c r="IAB227" s="95"/>
      <c r="IAC227" s="95"/>
      <c r="IAD227" s="95"/>
      <c r="IAE227" s="95"/>
      <c r="IAF227" s="95"/>
      <c r="IAG227" s="95"/>
      <c r="IAH227" s="95"/>
      <c r="IAI227" s="95"/>
      <c r="IAJ227" s="95"/>
      <c r="IAK227" s="95"/>
      <c r="IAL227" s="95"/>
      <c r="IAM227" s="95"/>
      <c r="IAN227" s="95"/>
      <c r="IAO227" s="95"/>
      <c r="IAP227" s="95"/>
      <c r="IAQ227" s="95"/>
      <c r="IAR227" s="95"/>
      <c r="IAS227" s="95"/>
      <c r="IAT227" s="95"/>
      <c r="IAU227" s="95"/>
      <c r="IAV227" s="95"/>
      <c r="IAW227" s="95"/>
      <c r="IAX227" s="95"/>
      <c r="IAY227" s="95"/>
      <c r="IAZ227" s="95"/>
      <c r="IBA227" s="95"/>
      <c r="IBB227" s="95"/>
      <c r="IBC227" s="95"/>
      <c r="IBD227" s="95"/>
      <c r="IBE227" s="95"/>
      <c r="IBF227" s="95"/>
      <c r="IBG227" s="95"/>
      <c r="IBH227" s="95"/>
      <c r="IBI227" s="95"/>
      <c r="IBJ227" s="95"/>
      <c r="IBK227" s="95"/>
      <c r="IBL227" s="95"/>
      <c r="IBM227" s="95"/>
      <c r="IBN227" s="95"/>
      <c r="IBO227" s="95"/>
      <c r="IBP227" s="95"/>
      <c r="IBQ227" s="95"/>
      <c r="IBR227" s="95"/>
      <c r="IBS227" s="95"/>
      <c r="IBT227" s="95"/>
      <c r="IBU227" s="95"/>
      <c r="IBV227" s="95"/>
      <c r="IBW227" s="95"/>
      <c r="IBX227" s="95"/>
      <c r="IBY227" s="95"/>
      <c r="IBZ227" s="95"/>
      <c r="ICA227" s="95"/>
      <c r="ICB227" s="95"/>
      <c r="ICC227" s="95"/>
      <c r="ICD227" s="95"/>
      <c r="ICE227" s="95"/>
      <c r="ICF227" s="95"/>
      <c r="ICG227" s="95"/>
      <c r="ICH227" s="95"/>
      <c r="ICI227" s="95"/>
      <c r="ICJ227" s="95"/>
      <c r="ICK227" s="95"/>
      <c r="ICL227" s="95"/>
      <c r="ICM227" s="95"/>
      <c r="ICN227" s="95"/>
      <c r="ICO227" s="95"/>
      <c r="ICP227" s="95"/>
      <c r="ICQ227" s="95"/>
      <c r="ICR227" s="95"/>
      <c r="ICS227" s="95"/>
      <c r="ICT227" s="95"/>
      <c r="ICU227" s="95"/>
      <c r="ICV227" s="95"/>
      <c r="ICW227" s="95"/>
      <c r="ICX227" s="95"/>
      <c r="ICY227" s="95"/>
      <c r="ICZ227" s="95"/>
      <c r="IDA227" s="95"/>
      <c r="IDB227" s="95"/>
      <c r="IDC227" s="95"/>
      <c r="IDD227" s="95"/>
      <c r="IDE227" s="95"/>
      <c r="IDF227" s="95"/>
      <c r="IDG227" s="95"/>
      <c r="IDH227" s="95"/>
      <c r="IDI227" s="95"/>
      <c r="IDJ227" s="95"/>
      <c r="IDK227" s="95"/>
      <c r="IDL227" s="95"/>
      <c r="IDM227" s="95"/>
      <c r="IDN227" s="95"/>
      <c r="IDO227" s="95"/>
      <c r="IDP227" s="95"/>
      <c r="IDQ227" s="95"/>
      <c r="IDR227" s="95"/>
      <c r="IDS227" s="95"/>
      <c r="IDT227" s="95"/>
      <c r="IDU227" s="95"/>
      <c r="IDV227" s="95"/>
      <c r="IDW227" s="95"/>
      <c r="IDX227" s="95"/>
      <c r="IDY227" s="95"/>
      <c r="IDZ227" s="95"/>
      <c r="IEA227" s="95"/>
      <c r="IEB227" s="95"/>
      <c r="IEC227" s="95"/>
      <c r="IED227" s="95"/>
      <c r="IEE227" s="95"/>
      <c r="IEF227" s="95"/>
      <c r="IEG227" s="95"/>
      <c r="IEH227" s="95"/>
      <c r="IEI227" s="95"/>
      <c r="IEJ227" s="95"/>
      <c r="IEK227" s="95"/>
      <c r="IEL227" s="95"/>
      <c r="IEM227" s="95"/>
      <c r="IEN227" s="95"/>
      <c r="IEO227" s="95"/>
      <c r="IEP227" s="95"/>
      <c r="IEQ227" s="95"/>
      <c r="IER227" s="95"/>
      <c r="IES227" s="95"/>
      <c r="IET227" s="95"/>
      <c r="IEU227" s="95"/>
      <c r="IEV227" s="95"/>
      <c r="IEW227" s="95"/>
      <c r="IEX227" s="95"/>
      <c r="IEY227" s="95"/>
      <c r="IEZ227" s="95"/>
      <c r="IFA227" s="95"/>
      <c r="IFB227" s="95"/>
      <c r="IFC227" s="95"/>
      <c r="IFD227" s="95"/>
      <c r="IFE227" s="95"/>
      <c r="IFF227" s="95"/>
      <c r="IFG227" s="95"/>
      <c r="IFH227" s="95"/>
      <c r="IFI227" s="95"/>
      <c r="IFJ227" s="95"/>
      <c r="IFK227" s="95"/>
      <c r="IFL227" s="95"/>
      <c r="IFM227" s="95"/>
      <c r="IFN227" s="95"/>
      <c r="IFO227" s="95"/>
      <c r="IFP227" s="95"/>
      <c r="IFQ227" s="95"/>
      <c r="IFR227" s="95"/>
      <c r="IFS227" s="95"/>
      <c r="IFT227" s="95"/>
      <c r="IFU227" s="95"/>
      <c r="IFV227" s="95"/>
      <c r="IFW227" s="95"/>
      <c r="IFX227" s="95"/>
      <c r="IFY227" s="95"/>
      <c r="IFZ227" s="95"/>
      <c r="IGA227" s="95"/>
      <c r="IGB227" s="95"/>
      <c r="IGC227" s="95"/>
      <c r="IGD227" s="95"/>
      <c r="IGE227" s="95"/>
      <c r="IGF227" s="95"/>
      <c r="IGG227" s="95"/>
      <c r="IGH227" s="95"/>
      <c r="IGI227" s="95"/>
      <c r="IGJ227" s="95"/>
      <c r="IGK227" s="95"/>
      <c r="IGL227" s="95"/>
      <c r="IGM227" s="95"/>
      <c r="IGN227" s="95"/>
      <c r="IGO227" s="95"/>
      <c r="IGP227" s="95"/>
      <c r="IGQ227" s="95"/>
      <c r="IGR227" s="95"/>
      <c r="IGS227" s="95"/>
      <c r="IGT227" s="95"/>
      <c r="IGU227" s="95"/>
      <c r="IGV227" s="95"/>
      <c r="IGW227" s="95"/>
      <c r="IGX227" s="95"/>
      <c r="IGY227" s="95"/>
      <c r="IGZ227" s="95"/>
      <c r="IHA227" s="95"/>
      <c r="IHB227" s="95"/>
      <c r="IHC227" s="95"/>
      <c r="IHD227" s="95"/>
      <c r="IHE227" s="95"/>
      <c r="IHF227" s="95"/>
      <c r="IHG227" s="95"/>
      <c r="IHH227" s="95"/>
      <c r="IHI227" s="95"/>
      <c r="IHJ227" s="95"/>
      <c r="IHK227" s="95"/>
      <c r="IHL227" s="95"/>
      <c r="IHM227" s="95"/>
      <c r="IHN227" s="95"/>
      <c r="IHO227" s="95"/>
      <c r="IHP227" s="95"/>
      <c r="IHQ227" s="95"/>
      <c r="IHR227" s="95"/>
      <c r="IHS227" s="95"/>
      <c r="IHT227" s="95"/>
      <c r="IHU227" s="95"/>
      <c r="IHV227" s="95"/>
      <c r="IHW227" s="95"/>
      <c r="IHX227" s="95"/>
      <c r="IHY227" s="95"/>
      <c r="IHZ227" s="95"/>
      <c r="IIA227" s="95"/>
      <c r="IIB227" s="95"/>
      <c r="IIC227" s="95"/>
      <c r="IID227" s="95"/>
      <c r="IIE227" s="95"/>
      <c r="IIF227" s="95"/>
      <c r="IIG227" s="95"/>
    </row>
    <row r="228" spans="1:6325" s="102" customFormat="1" x14ac:dyDescent="0.2">
      <c r="A228" s="86"/>
      <c r="B228" s="101">
        <v>45846</v>
      </c>
      <c r="C228" s="102">
        <v>0.60504988425925921</v>
      </c>
      <c r="D228" s="103" t="s">
        <v>496</v>
      </c>
      <c r="E228" s="103" t="s">
        <v>542</v>
      </c>
      <c r="F228" s="103" t="s">
        <v>495</v>
      </c>
      <c r="G228" s="103">
        <v>1</v>
      </c>
      <c r="H228" s="103" t="s">
        <v>544</v>
      </c>
      <c r="I228" s="103" t="s">
        <v>19</v>
      </c>
      <c r="J228" s="103"/>
      <c r="K228" s="103"/>
      <c r="L228" s="103"/>
      <c r="M228" s="103"/>
      <c r="N228" s="103"/>
      <c r="O228" s="103"/>
      <c r="P228" s="108"/>
      <c r="Q228" s="95"/>
      <c r="R228" s="95"/>
      <c r="S228" s="95"/>
      <c r="T228" s="95"/>
      <c r="U228" s="95"/>
      <c r="V228" s="95"/>
      <c r="W228" s="95"/>
      <c r="X228" s="95"/>
      <c r="Y228" s="95"/>
      <c r="Z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  <c r="AM228" s="95"/>
      <c r="AN228" s="95"/>
      <c r="AO228" s="95"/>
      <c r="AP228" s="95"/>
      <c r="AQ228" s="95"/>
      <c r="AR228" s="95"/>
      <c r="AS228" s="95"/>
      <c r="AT228" s="95"/>
      <c r="AU228" s="95"/>
      <c r="AV228" s="95"/>
      <c r="AW228" s="95"/>
      <c r="AX228" s="95"/>
      <c r="AY228" s="95"/>
      <c r="AZ228" s="95"/>
      <c r="BA228" s="95"/>
      <c r="BB228" s="95"/>
      <c r="BC228" s="95"/>
      <c r="BD228" s="95"/>
      <c r="BE228" s="95"/>
      <c r="BF228" s="95"/>
      <c r="BG228" s="95"/>
      <c r="BH228" s="95"/>
      <c r="BI228" s="95"/>
      <c r="BJ228" s="95"/>
      <c r="BK228" s="95"/>
      <c r="BL228" s="95"/>
      <c r="BM228" s="95"/>
      <c r="BN228" s="95"/>
      <c r="BO228" s="95"/>
      <c r="BP228" s="95"/>
      <c r="BQ228" s="95"/>
      <c r="BR228" s="95"/>
      <c r="BS228" s="95"/>
      <c r="BT228" s="95"/>
      <c r="BU228" s="95"/>
      <c r="BV228" s="95"/>
      <c r="BW228" s="95"/>
      <c r="BX228" s="95"/>
      <c r="BY228" s="95"/>
      <c r="BZ228" s="95"/>
      <c r="CA228" s="95"/>
      <c r="CB228" s="95"/>
      <c r="CC228" s="95"/>
      <c r="CD228" s="95"/>
      <c r="CE228" s="95"/>
      <c r="CF228" s="95"/>
      <c r="CG228" s="95"/>
      <c r="CH228" s="95"/>
      <c r="CI228" s="95"/>
      <c r="CJ228" s="95"/>
      <c r="CK228" s="95"/>
      <c r="CL228" s="95"/>
      <c r="CM228" s="95"/>
      <c r="CN228" s="95"/>
      <c r="CO228" s="95"/>
      <c r="CP228" s="95"/>
      <c r="CQ228" s="95"/>
      <c r="CR228" s="95"/>
      <c r="CS228" s="95"/>
      <c r="CT228" s="95"/>
      <c r="CU228" s="95"/>
      <c r="CV228" s="95"/>
      <c r="CW228" s="95"/>
      <c r="CX228" s="95"/>
      <c r="CY228" s="95"/>
      <c r="CZ228" s="95"/>
      <c r="DA228" s="95"/>
      <c r="DB228" s="95"/>
      <c r="DC228" s="95"/>
      <c r="DD228" s="95"/>
      <c r="DE228" s="95"/>
      <c r="DF228" s="95"/>
      <c r="DG228" s="95"/>
      <c r="DH228" s="95"/>
      <c r="DI228" s="95"/>
      <c r="DJ228" s="95"/>
      <c r="DK228" s="95"/>
      <c r="DL228" s="95"/>
      <c r="DM228" s="95"/>
      <c r="DN228" s="95"/>
      <c r="DO228" s="95"/>
      <c r="DP228" s="95"/>
      <c r="DQ228" s="95"/>
      <c r="DR228" s="95"/>
      <c r="DS228" s="95"/>
      <c r="DT228" s="95"/>
      <c r="DU228" s="95"/>
      <c r="DV228" s="95"/>
      <c r="DW228" s="95"/>
      <c r="DX228" s="95"/>
      <c r="DY228" s="95"/>
      <c r="DZ228" s="95"/>
      <c r="EA228" s="95"/>
      <c r="EB228" s="95"/>
      <c r="EC228" s="95"/>
      <c r="ED228" s="95"/>
      <c r="EE228" s="95"/>
      <c r="EF228" s="95"/>
      <c r="EG228" s="95"/>
      <c r="EH228" s="95"/>
      <c r="EI228" s="95"/>
      <c r="EJ228" s="95"/>
      <c r="EK228" s="95"/>
      <c r="EL228" s="95"/>
      <c r="EM228" s="95"/>
      <c r="EN228" s="95"/>
      <c r="EO228" s="95"/>
      <c r="EP228" s="95"/>
      <c r="EQ228" s="95"/>
      <c r="ER228" s="95"/>
      <c r="ES228" s="95"/>
      <c r="ET228" s="95"/>
      <c r="EU228" s="95"/>
      <c r="EV228" s="95"/>
      <c r="EW228" s="95"/>
      <c r="EX228" s="95"/>
      <c r="EY228" s="95"/>
      <c r="EZ228" s="95"/>
      <c r="FA228" s="95"/>
      <c r="FB228" s="95"/>
      <c r="FC228" s="95"/>
      <c r="FD228" s="95"/>
      <c r="FE228" s="95"/>
      <c r="FF228" s="95"/>
      <c r="FG228" s="95"/>
      <c r="FH228" s="95"/>
      <c r="FI228" s="95"/>
      <c r="FJ228" s="95"/>
      <c r="FK228" s="95"/>
      <c r="FL228" s="95"/>
      <c r="FM228" s="95"/>
      <c r="FN228" s="95"/>
      <c r="FO228" s="95"/>
      <c r="FP228" s="95"/>
      <c r="FQ228" s="95"/>
      <c r="FR228" s="95"/>
      <c r="FS228" s="95"/>
      <c r="FT228" s="95"/>
      <c r="FU228" s="95"/>
      <c r="FV228" s="95"/>
      <c r="FW228" s="95"/>
      <c r="FX228" s="95"/>
      <c r="FY228" s="95"/>
      <c r="FZ228" s="95"/>
      <c r="GA228" s="95"/>
      <c r="GB228" s="95"/>
      <c r="GC228" s="95"/>
      <c r="GD228" s="95"/>
      <c r="GE228" s="95"/>
      <c r="GF228" s="95"/>
      <c r="GG228" s="95"/>
      <c r="GH228" s="95"/>
      <c r="GI228" s="95"/>
      <c r="GJ228" s="95"/>
      <c r="GK228" s="95"/>
      <c r="GL228" s="95"/>
      <c r="GM228" s="95"/>
      <c r="GN228" s="95"/>
      <c r="GO228" s="95"/>
      <c r="GP228" s="95"/>
      <c r="GQ228" s="95"/>
      <c r="GR228" s="95"/>
      <c r="GS228" s="95"/>
      <c r="GT228" s="95"/>
      <c r="GU228" s="95"/>
      <c r="GV228" s="95"/>
      <c r="GW228" s="95"/>
      <c r="GX228" s="95"/>
      <c r="GY228" s="95"/>
      <c r="GZ228" s="95"/>
      <c r="HA228" s="95"/>
      <c r="HB228" s="95"/>
      <c r="HC228" s="95"/>
      <c r="HD228" s="95"/>
      <c r="HE228" s="95"/>
      <c r="HF228" s="95"/>
      <c r="HG228" s="95"/>
      <c r="HH228" s="95"/>
      <c r="HI228" s="95"/>
      <c r="HJ228" s="95"/>
      <c r="HK228" s="95"/>
      <c r="HL228" s="95"/>
      <c r="HM228" s="95"/>
      <c r="HN228" s="95"/>
      <c r="HO228" s="95"/>
      <c r="HP228" s="95"/>
      <c r="HQ228" s="95"/>
      <c r="HR228" s="95"/>
      <c r="HS228" s="95"/>
      <c r="HT228" s="95"/>
      <c r="HU228" s="95"/>
      <c r="HV228" s="95"/>
      <c r="HW228" s="95"/>
      <c r="HX228" s="95"/>
      <c r="HY228" s="95"/>
      <c r="HZ228" s="95"/>
      <c r="IA228" s="95"/>
      <c r="IB228" s="95"/>
      <c r="IC228" s="95"/>
      <c r="ID228" s="95"/>
      <c r="IE228" s="95"/>
      <c r="IF228" s="95"/>
      <c r="IG228" s="95"/>
      <c r="IH228" s="95"/>
      <c r="II228" s="95"/>
      <c r="IJ228" s="95"/>
      <c r="IK228" s="95"/>
      <c r="IL228" s="95"/>
      <c r="IM228" s="95"/>
      <c r="IN228" s="95"/>
      <c r="IO228" s="95"/>
      <c r="IP228" s="95"/>
      <c r="IQ228" s="95"/>
      <c r="IR228" s="95"/>
      <c r="IS228" s="95"/>
      <c r="IT228" s="95"/>
      <c r="IU228" s="95"/>
      <c r="IV228" s="95"/>
      <c r="IW228" s="95"/>
      <c r="IX228" s="95"/>
      <c r="IY228" s="95"/>
      <c r="IZ228" s="95"/>
      <c r="JA228" s="95"/>
      <c r="JB228" s="95"/>
      <c r="JC228" s="95"/>
      <c r="JD228" s="95"/>
      <c r="JE228" s="95"/>
      <c r="JF228" s="95"/>
      <c r="JG228" s="95"/>
      <c r="JH228" s="95"/>
      <c r="JI228" s="95"/>
      <c r="JJ228" s="95"/>
      <c r="JK228" s="95"/>
      <c r="JL228" s="95"/>
      <c r="JM228" s="95"/>
      <c r="JN228" s="95"/>
      <c r="JO228" s="95"/>
      <c r="JP228" s="95"/>
      <c r="JQ228" s="95"/>
      <c r="JR228" s="95"/>
      <c r="JS228" s="95"/>
      <c r="JT228" s="95"/>
      <c r="JU228" s="95"/>
      <c r="JV228" s="95"/>
      <c r="JW228" s="95"/>
      <c r="JX228" s="95"/>
      <c r="JY228" s="95"/>
      <c r="JZ228" s="95"/>
      <c r="KA228" s="95"/>
      <c r="KB228" s="95"/>
      <c r="KC228" s="95"/>
      <c r="KD228" s="95"/>
      <c r="KE228" s="95"/>
      <c r="KF228" s="95"/>
      <c r="KG228" s="95"/>
      <c r="KH228" s="95"/>
      <c r="KI228" s="95"/>
      <c r="KJ228" s="95"/>
      <c r="KK228" s="95"/>
      <c r="KL228" s="95"/>
      <c r="KM228" s="95"/>
      <c r="KN228" s="95"/>
      <c r="KO228" s="95"/>
      <c r="KP228" s="95"/>
      <c r="KQ228" s="95"/>
      <c r="KR228" s="95"/>
      <c r="KS228" s="95"/>
      <c r="KT228" s="95"/>
      <c r="KU228" s="95"/>
      <c r="KV228" s="95"/>
      <c r="KW228" s="95"/>
      <c r="KX228" s="95"/>
      <c r="KY228" s="95"/>
      <c r="KZ228" s="95"/>
      <c r="LA228" s="95"/>
      <c r="LB228" s="95"/>
      <c r="LC228" s="95"/>
      <c r="LD228" s="95"/>
      <c r="LE228" s="95"/>
      <c r="LF228" s="95"/>
      <c r="LG228" s="95"/>
      <c r="LH228" s="95"/>
      <c r="LI228" s="95"/>
      <c r="LJ228" s="95"/>
      <c r="LK228" s="95"/>
      <c r="LL228" s="95"/>
      <c r="LM228" s="95"/>
      <c r="LN228" s="95"/>
      <c r="LO228" s="95"/>
      <c r="LP228" s="95"/>
      <c r="LQ228" s="95"/>
      <c r="LR228" s="95"/>
      <c r="LS228" s="95"/>
      <c r="LT228" s="95"/>
      <c r="LU228" s="95"/>
      <c r="LV228" s="95"/>
      <c r="LW228" s="95"/>
      <c r="LX228" s="95"/>
      <c r="LY228" s="95"/>
      <c r="LZ228" s="95"/>
      <c r="MA228" s="95"/>
      <c r="MB228" s="95"/>
      <c r="MC228" s="95"/>
      <c r="MD228" s="95"/>
      <c r="ME228" s="95"/>
      <c r="MF228" s="95"/>
      <c r="MG228" s="95"/>
      <c r="MH228" s="95"/>
      <c r="MI228" s="95"/>
      <c r="MJ228" s="95"/>
      <c r="MK228" s="95"/>
      <c r="ML228" s="95"/>
      <c r="MM228" s="95"/>
      <c r="MN228" s="95"/>
      <c r="MO228" s="95"/>
      <c r="MP228" s="95"/>
      <c r="MQ228" s="95"/>
      <c r="MR228" s="95"/>
      <c r="MS228" s="95"/>
      <c r="MT228" s="95"/>
      <c r="MU228" s="95"/>
      <c r="MV228" s="95"/>
      <c r="MW228" s="95"/>
      <c r="MX228" s="95"/>
      <c r="MY228" s="95"/>
      <c r="MZ228" s="95"/>
      <c r="NA228" s="95"/>
      <c r="NB228" s="95"/>
      <c r="NC228" s="95"/>
      <c r="ND228" s="95"/>
      <c r="NE228" s="95"/>
      <c r="NF228" s="95"/>
      <c r="NG228" s="95"/>
      <c r="NH228" s="95"/>
      <c r="NI228" s="95"/>
      <c r="NJ228" s="95"/>
      <c r="NK228" s="95"/>
      <c r="NL228" s="95"/>
      <c r="NM228" s="95"/>
      <c r="NN228" s="95"/>
      <c r="NO228" s="95"/>
      <c r="NP228" s="95"/>
      <c r="NQ228" s="95"/>
      <c r="NR228" s="95"/>
      <c r="NS228" s="95"/>
      <c r="NT228" s="95"/>
      <c r="NU228" s="95"/>
      <c r="NV228" s="95"/>
      <c r="NW228" s="95"/>
      <c r="NX228" s="95"/>
      <c r="NY228" s="95"/>
      <c r="NZ228" s="95"/>
      <c r="OA228" s="95"/>
      <c r="OB228" s="95"/>
      <c r="OC228" s="95"/>
      <c r="OD228" s="95"/>
      <c r="OE228" s="95"/>
      <c r="OF228" s="95"/>
      <c r="OG228" s="95"/>
      <c r="OH228" s="95"/>
      <c r="OI228" s="95"/>
      <c r="OJ228" s="95"/>
      <c r="OK228" s="95"/>
      <c r="OL228" s="95"/>
      <c r="OM228" s="95"/>
      <c r="ON228" s="95"/>
      <c r="OO228" s="95"/>
      <c r="OP228" s="95"/>
      <c r="OQ228" s="95"/>
      <c r="OR228" s="95"/>
      <c r="OS228" s="95"/>
      <c r="OT228" s="95"/>
      <c r="OU228" s="95"/>
      <c r="OV228" s="95"/>
      <c r="OW228" s="95"/>
      <c r="OX228" s="95"/>
      <c r="OY228" s="95"/>
      <c r="OZ228" s="95"/>
      <c r="PA228" s="95"/>
      <c r="PB228" s="95"/>
      <c r="PC228" s="95"/>
      <c r="PD228" s="95"/>
      <c r="PE228" s="95"/>
      <c r="PF228" s="95"/>
      <c r="PG228" s="95"/>
      <c r="PH228" s="95"/>
      <c r="PI228" s="95"/>
      <c r="PJ228" s="95"/>
      <c r="PK228" s="95"/>
      <c r="PL228" s="95"/>
      <c r="PM228" s="95"/>
      <c r="PN228" s="95"/>
      <c r="PO228" s="95"/>
      <c r="PP228" s="95"/>
      <c r="PQ228" s="95"/>
      <c r="PR228" s="95"/>
      <c r="PS228" s="95"/>
      <c r="PT228" s="95"/>
      <c r="PU228" s="95"/>
      <c r="PV228" s="95"/>
      <c r="PW228" s="95"/>
      <c r="PX228" s="95"/>
      <c r="PY228" s="95"/>
      <c r="PZ228" s="95"/>
      <c r="QA228" s="95"/>
      <c r="QB228" s="95"/>
      <c r="QC228" s="95"/>
      <c r="QD228" s="95"/>
      <c r="QE228" s="95"/>
      <c r="QF228" s="95"/>
      <c r="QG228" s="95"/>
      <c r="QH228" s="95"/>
      <c r="QI228" s="95"/>
      <c r="QJ228" s="95"/>
      <c r="QK228" s="95"/>
      <c r="QL228" s="95"/>
      <c r="QM228" s="95"/>
      <c r="QN228" s="95"/>
      <c r="QO228" s="95"/>
      <c r="QP228" s="95"/>
      <c r="QQ228" s="95"/>
      <c r="QR228" s="95"/>
      <c r="QS228" s="95"/>
      <c r="QT228" s="95"/>
      <c r="QU228" s="95"/>
      <c r="QV228" s="95"/>
      <c r="QW228" s="95"/>
      <c r="QX228" s="95"/>
      <c r="QY228" s="95"/>
      <c r="QZ228" s="95"/>
      <c r="RA228" s="95"/>
      <c r="RB228" s="95"/>
      <c r="RC228" s="95"/>
      <c r="RD228" s="95"/>
      <c r="RE228" s="95"/>
      <c r="RF228" s="95"/>
      <c r="RG228" s="95"/>
      <c r="RH228" s="95"/>
      <c r="RI228" s="95"/>
      <c r="RJ228" s="95"/>
      <c r="RK228" s="95"/>
      <c r="RL228" s="95"/>
      <c r="RM228" s="95"/>
      <c r="RN228" s="95"/>
      <c r="RO228" s="95"/>
      <c r="RP228" s="95"/>
      <c r="RQ228" s="95"/>
      <c r="RR228" s="95"/>
      <c r="RS228" s="95"/>
      <c r="RT228" s="95"/>
      <c r="RU228" s="95"/>
      <c r="RV228" s="95"/>
      <c r="RW228" s="95"/>
      <c r="RX228" s="95"/>
      <c r="RY228" s="95"/>
      <c r="RZ228" s="95"/>
      <c r="SA228" s="95"/>
      <c r="SB228" s="95"/>
      <c r="SC228" s="95"/>
      <c r="SD228" s="95"/>
      <c r="SE228" s="95"/>
      <c r="SF228" s="95"/>
      <c r="SG228" s="95"/>
      <c r="SH228" s="95"/>
      <c r="SI228" s="95"/>
      <c r="SJ228" s="95"/>
      <c r="SK228" s="95"/>
      <c r="SL228" s="95"/>
      <c r="SM228" s="95"/>
      <c r="SN228" s="95"/>
      <c r="SO228" s="95"/>
      <c r="SP228" s="95"/>
      <c r="SQ228" s="95"/>
      <c r="SR228" s="95"/>
      <c r="SS228" s="95"/>
      <c r="ST228" s="95"/>
      <c r="SU228" s="95"/>
      <c r="SV228" s="95"/>
      <c r="SW228" s="95"/>
      <c r="SX228" s="95"/>
      <c r="SY228" s="95"/>
      <c r="SZ228" s="95"/>
      <c r="TA228" s="95"/>
      <c r="TB228" s="95"/>
      <c r="TC228" s="95"/>
      <c r="TD228" s="95"/>
      <c r="TE228" s="95"/>
      <c r="TF228" s="95"/>
      <c r="TG228" s="95"/>
      <c r="TH228" s="95"/>
      <c r="TI228" s="95"/>
      <c r="TJ228" s="95"/>
      <c r="TK228" s="95"/>
      <c r="TL228" s="95"/>
      <c r="TM228" s="95"/>
      <c r="TN228" s="95"/>
      <c r="TO228" s="95"/>
      <c r="TP228" s="95"/>
      <c r="TQ228" s="95"/>
      <c r="TR228" s="95"/>
      <c r="TS228" s="95"/>
      <c r="TT228" s="95"/>
      <c r="TU228" s="95"/>
      <c r="TV228" s="95"/>
      <c r="TW228" s="95"/>
      <c r="TX228" s="95"/>
      <c r="TY228" s="95"/>
      <c r="TZ228" s="95"/>
      <c r="UA228" s="95"/>
      <c r="UB228" s="95"/>
      <c r="UC228" s="95"/>
      <c r="UD228" s="95"/>
      <c r="UE228" s="95"/>
      <c r="UF228" s="95"/>
      <c r="UG228" s="95"/>
      <c r="UH228" s="95"/>
      <c r="UI228" s="95"/>
      <c r="UJ228" s="95"/>
      <c r="UK228" s="95"/>
      <c r="UL228" s="95"/>
      <c r="UM228" s="95"/>
      <c r="UN228" s="95"/>
      <c r="UO228" s="95"/>
      <c r="UP228" s="95"/>
      <c r="UQ228" s="95"/>
      <c r="UR228" s="95"/>
      <c r="US228" s="95"/>
      <c r="UT228" s="95"/>
      <c r="UU228" s="95"/>
      <c r="UV228" s="95"/>
      <c r="UW228" s="95"/>
      <c r="UX228" s="95"/>
      <c r="UY228" s="95"/>
      <c r="UZ228" s="95"/>
      <c r="VA228" s="95"/>
      <c r="VB228" s="95"/>
      <c r="VC228" s="95"/>
      <c r="VD228" s="95"/>
      <c r="VE228" s="95"/>
      <c r="VF228" s="95"/>
      <c r="VG228" s="95"/>
      <c r="VH228" s="95"/>
      <c r="VI228" s="95"/>
      <c r="VJ228" s="95"/>
      <c r="VK228" s="95"/>
      <c r="VL228" s="95"/>
      <c r="VM228" s="95"/>
      <c r="VN228" s="95"/>
      <c r="VO228" s="95"/>
      <c r="VP228" s="95"/>
      <c r="VQ228" s="95"/>
      <c r="VR228" s="95"/>
      <c r="VS228" s="95"/>
      <c r="VT228" s="95"/>
      <c r="VU228" s="95"/>
      <c r="VV228" s="95"/>
      <c r="VW228" s="95"/>
      <c r="VX228" s="95"/>
      <c r="VY228" s="95"/>
      <c r="VZ228" s="95"/>
      <c r="WA228" s="95"/>
      <c r="WB228" s="95"/>
      <c r="WC228" s="95"/>
      <c r="WD228" s="95"/>
      <c r="WE228" s="95"/>
      <c r="WF228" s="95"/>
      <c r="WG228" s="95"/>
      <c r="WH228" s="95"/>
      <c r="WI228" s="95"/>
      <c r="WJ228" s="95"/>
      <c r="WK228" s="95"/>
      <c r="WL228" s="95"/>
      <c r="WM228" s="95"/>
      <c r="WN228" s="95"/>
      <c r="WO228" s="95"/>
      <c r="WP228" s="95"/>
      <c r="WQ228" s="95"/>
      <c r="WR228" s="95"/>
      <c r="WS228" s="95"/>
      <c r="WT228" s="95"/>
      <c r="WU228" s="95"/>
      <c r="WV228" s="95"/>
      <c r="WW228" s="95"/>
      <c r="WX228" s="95"/>
      <c r="WY228" s="95"/>
      <c r="WZ228" s="95"/>
      <c r="XA228" s="95"/>
      <c r="XB228" s="95"/>
      <c r="XC228" s="95"/>
      <c r="XD228" s="95"/>
      <c r="XE228" s="95"/>
      <c r="XF228" s="95"/>
      <c r="XG228" s="95"/>
      <c r="XH228" s="95"/>
      <c r="XI228" s="95"/>
      <c r="XJ228" s="95"/>
      <c r="XK228" s="95"/>
      <c r="XL228" s="95"/>
      <c r="XM228" s="95"/>
      <c r="XN228" s="95"/>
      <c r="XO228" s="95"/>
      <c r="XP228" s="95"/>
      <c r="XQ228" s="95"/>
      <c r="XR228" s="95"/>
      <c r="XS228" s="95"/>
      <c r="XT228" s="95"/>
      <c r="XU228" s="95"/>
      <c r="XV228" s="95"/>
      <c r="XW228" s="95"/>
      <c r="XX228" s="95"/>
      <c r="XY228" s="95"/>
      <c r="XZ228" s="95"/>
      <c r="YA228" s="95"/>
      <c r="YB228" s="95"/>
      <c r="YC228" s="95"/>
      <c r="YD228" s="95"/>
      <c r="YE228" s="95"/>
      <c r="YF228" s="95"/>
      <c r="YG228" s="95"/>
      <c r="YH228" s="95"/>
      <c r="YI228" s="95"/>
      <c r="YJ228" s="95"/>
      <c r="YK228" s="95"/>
      <c r="YL228" s="95"/>
      <c r="YM228" s="95"/>
      <c r="YN228" s="95"/>
      <c r="YO228" s="95"/>
      <c r="YP228" s="95"/>
      <c r="YQ228" s="95"/>
      <c r="YR228" s="95"/>
      <c r="YS228" s="95"/>
      <c r="YT228" s="95"/>
      <c r="YU228" s="95"/>
      <c r="YV228" s="95"/>
      <c r="YW228" s="95"/>
      <c r="YX228" s="95"/>
      <c r="YY228" s="95"/>
      <c r="YZ228" s="95"/>
      <c r="ZA228" s="95"/>
      <c r="ZB228" s="95"/>
      <c r="ZC228" s="95"/>
      <c r="ZD228" s="95"/>
      <c r="ZE228" s="95"/>
      <c r="ZF228" s="95"/>
      <c r="ZG228" s="95"/>
      <c r="ZH228" s="95"/>
      <c r="ZI228" s="95"/>
      <c r="ZJ228" s="95"/>
      <c r="ZK228" s="95"/>
      <c r="ZL228" s="95"/>
      <c r="ZM228" s="95"/>
      <c r="ZN228" s="95"/>
      <c r="ZO228" s="95"/>
      <c r="ZP228" s="95"/>
      <c r="ZQ228" s="95"/>
      <c r="ZR228" s="95"/>
      <c r="ZS228" s="95"/>
      <c r="ZT228" s="95"/>
      <c r="ZU228" s="95"/>
      <c r="ZV228" s="95"/>
      <c r="ZW228" s="95"/>
      <c r="ZX228" s="95"/>
      <c r="ZY228" s="95"/>
      <c r="ZZ228" s="95"/>
      <c r="AAA228" s="95"/>
      <c r="AAB228" s="95"/>
      <c r="AAC228" s="95"/>
      <c r="AAD228" s="95"/>
      <c r="AAE228" s="95"/>
      <c r="AAF228" s="95"/>
      <c r="AAG228" s="95"/>
      <c r="AAH228" s="95"/>
      <c r="AAI228" s="95"/>
      <c r="AAJ228" s="95"/>
      <c r="AAK228" s="95"/>
      <c r="AAL228" s="95"/>
      <c r="AAM228" s="95"/>
      <c r="AAN228" s="95"/>
      <c r="AAO228" s="95"/>
      <c r="AAP228" s="95"/>
      <c r="AAQ228" s="95"/>
      <c r="AAR228" s="95"/>
      <c r="AAS228" s="95"/>
      <c r="AAT228" s="95"/>
      <c r="AAU228" s="95"/>
      <c r="AAV228" s="95"/>
      <c r="AAW228" s="95"/>
      <c r="AAX228" s="95"/>
      <c r="AAY228" s="95"/>
      <c r="AAZ228" s="95"/>
      <c r="ABA228" s="95"/>
      <c r="ABB228" s="95"/>
      <c r="ABC228" s="95"/>
      <c r="ABD228" s="95"/>
      <c r="ABE228" s="95"/>
      <c r="ABF228" s="95"/>
      <c r="ABG228" s="95"/>
      <c r="ABH228" s="95"/>
      <c r="ABI228" s="95"/>
      <c r="ABJ228" s="95"/>
      <c r="ABK228" s="95"/>
      <c r="ABL228" s="95"/>
      <c r="ABM228" s="95"/>
      <c r="ABN228" s="95"/>
      <c r="ABO228" s="95"/>
      <c r="ABP228" s="95"/>
      <c r="ABQ228" s="95"/>
      <c r="ABR228" s="95"/>
      <c r="ABS228" s="95"/>
      <c r="ABT228" s="95"/>
      <c r="ABU228" s="95"/>
      <c r="ABV228" s="95"/>
      <c r="ABW228" s="95"/>
      <c r="ABX228" s="95"/>
      <c r="ABY228" s="95"/>
      <c r="ABZ228" s="95"/>
      <c r="ACA228" s="95"/>
      <c r="ACB228" s="95"/>
      <c r="ACC228" s="95"/>
      <c r="ACD228" s="95"/>
      <c r="ACE228" s="95"/>
      <c r="ACF228" s="95"/>
      <c r="ACG228" s="95"/>
      <c r="ACH228" s="95"/>
      <c r="ACI228" s="95"/>
      <c r="ACJ228" s="95"/>
      <c r="ACK228" s="95"/>
      <c r="ACL228" s="95"/>
      <c r="ACM228" s="95"/>
      <c r="ACN228" s="95"/>
      <c r="ACO228" s="95"/>
      <c r="ACP228" s="95"/>
      <c r="ACQ228" s="95"/>
      <c r="ACR228" s="95"/>
      <c r="ACS228" s="95"/>
      <c r="ACT228" s="95"/>
      <c r="ACU228" s="95"/>
      <c r="ACV228" s="95"/>
      <c r="ACW228" s="95"/>
      <c r="ACX228" s="95"/>
      <c r="ACY228" s="95"/>
      <c r="ACZ228" s="95"/>
      <c r="ADA228" s="95"/>
      <c r="ADB228" s="95"/>
      <c r="ADC228" s="95"/>
      <c r="ADD228" s="95"/>
      <c r="ADE228" s="95"/>
      <c r="ADF228" s="95"/>
      <c r="ADG228" s="95"/>
      <c r="ADH228" s="95"/>
      <c r="ADI228" s="95"/>
      <c r="ADJ228" s="95"/>
      <c r="ADK228" s="95"/>
      <c r="ADL228" s="95"/>
      <c r="ADM228" s="95"/>
      <c r="ADN228" s="95"/>
      <c r="ADO228" s="95"/>
      <c r="ADP228" s="95"/>
      <c r="ADQ228" s="95"/>
      <c r="ADR228" s="95"/>
      <c r="ADS228" s="95"/>
      <c r="ADT228" s="95"/>
      <c r="ADU228" s="95"/>
      <c r="ADV228" s="95"/>
      <c r="ADW228" s="95"/>
      <c r="ADX228" s="95"/>
      <c r="ADY228" s="95"/>
      <c r="ADZ228" s="95"/>
      <c r="AEA228" s="95"/>
      <c r="AEB228" s="95"/>
      <c r="AEC228" s="95"/>
      <c r="AED228" s="95"/>
      <c r="AEE228" s="95"/>
      <c r="AEF228" s="95"/>
      <c r="AEG228" s="95"/>
      <c r="AEH228" s="95"/>
      <c r="AEI228" s="95"/>
      <c r="AEJ228" s="95"/>
      <c r="AEK228" s="95"/>
      <c r="AEL228" s="95"/>
      <c r="AEM228" s="95"/>
      <c r="AEN228" s="95"/>
      <c r="AEO228" s="95"/>
      <c r="AEP228" s="95"/>
      <c r="AEQ228" s="95"/>
      <c r="AER228" s="95"/>
      <c r="AES228" s="95"/>
      <c r="AET228" s="95"/>
      <c r="AEU228" s="95"/>
      <c r="AEV228" s="95"/>
      <c r="AEW228" s="95"/>
      <c r="AEX228" s="95"/>
      <c r="AEY228" s="95"/>
      <c r="AEZ228" s="95"/>
      <c r="AFA228" s="95"/>
      <c r="AFB228" s="95"/>
      <c r="AFC228" s="95"/>
      <c r="AFD228" s="95"/>
      <c r="AFE228" s="95"/>
      <c r="AFF228" s="95"/>
      <c r="AFG228" s="95"/>
      <c r="AFH228" s="95"/>
      <c r="AFI228" s="95"/>
      <c r="AFJ228" s="95"/>
      <c r="AFK228" s="95"/>
      <c r="AFL228" s="95"/>
      <c r="AFM228" s="95"/>
      <c r="AFN228" s="95"/>
      <c r="AFO228" s="95"/>
      <c r="AFP228" s="95"/>
      <c r="AFQ228" s="95"/>
      <c r="AFR228" s="95"/>
      <c r="AFS228" s="95"/>
      <c r="AFT228" s="95"/>
      <c r="AFU228" s="95"/>
      <c r="AFV228" s="95"/>
      <c r="AFW228" s="95"/>
      <c r="AFX228" s="95"/>
      <c r="AFY228" s="95"/>
      <c r="AFZ228" s="95"/>
      <c r="AGA228" s="95"/>
      <c r="AGB228" s="95"/>
      <c r="AGC228" s="95"/>
      <c r="AGD228" s="95"/>
      <c r="AGE228" s="95"/>
      <c r="AGF228" s="95"/>
      <c r="AGG228" s="95"/>
      <c r="AGH228" s="95"/>
      <c r="AGI228" s="95"/>
      <c r="AGJ228" s="95"/>
      <c r="AGK228" s="95"/>
      <c r="AGL228" s="95"/>
      <c r="AGM228" s="95"/>
      <c r="AGN228" s="95"/>
      <c r="AGO228" s="95"/>
      <c r="AGP228" s="95"/>
      <c r="AGQ228" s="95"/>
      <c r="AGR228" s="95"/>
      <c r="AGS228" s="95"/>
      <c r="AGT228" s="95"/>
      <c r="AGU228" s="95"/>
      <c r="AGV228" s="95"/>
      <c r="AGW228" s="95"/>
      <c r="AGX228" s="95"/>
      <c r="AGY228" s="95"/>
      <c r="AGZ228" s="95"/>
      <c r="AHA228" s="95"/>
      <c r="AHB228" s="95"/>
      <c r="AHC228" s="95"/>
      <c r="AHD228" s="95"/>
      <c r="AHE228" s="95"/>
      <c r="AHF228" s="95"/>
      <c r="AHG228" s="95"/>
      <c r="AHH228" s="95"/>
      <c r="AHI228" s="95"/>
      <c r="AHJ228" s="95"/>
      <c r="AHK228" s="95"/>
      <c r="AHL228" s="95"/>
      <c r="AHM228" s="95"/>
      <c r="AHN228" s="95"/>
      <c r="AHO228" s="95"/>
      <c r="AHP228" s="95"/>
      <c r="AHQ228" s="95"/>
      <c r="AHR228" s="95"/>
      <c r="AHS228" s="95"/>
      <c r="AHT228" s="95"/>
      <c r="AHU228" s="95"/>
      <c r="AHV228" s="95"/>
      <c r="AHW228" s="95"/>
      <c r="AHX228" s="95"/>
      <c r="AHY228" s="95"/>
      <c r="AHZ228" s="95"/>
      <c r="AIA228" s="95"/>
      <c r="AIB228" s="95"/>
      <c r="AIC228" s="95"/>
      <c r="AID228" s="95"/>
      <c r="AIE228" s="95"/>
      <c r="AIF228" s="95"/>
      <c r="AIG228" s="95"/>
      <c r="AIH228" s="95"/>
      <c r="AII228" s="95"/>
      <c r="AIJ228" s="95"/>
      <c r="AIK228" s="95"/>
      <c r="AIL228" s="95"/>
      <c r="AIM228" s="95"/>
      <c r="AIN228" s="95"/>
      <c r="AIO228" s="95"/>
      <c r="AIP228" s="95"/>
      <c r="AIQ228" s="95"/>
      <c r="AIR228" s="95"/>
      <c r="AIS228" s="95"/>
      <c r="AIT228" s="95"/>
      <c r="AIU228" s="95"/>
      <c r="AIV228" s="95"/>
      <c r="AIW228" s="95"/>
      <c r="AIX228" s="95"/>
      <c r="AIY228" s="95"/>
      <c r="AIZ228" s="95"/>
      <c r="AJA228" s="95"/>
      <c r="AJB228" s="95"/>
      <c r="AJC228" s="95"/>
      <c r="AJD228" s="95"/>
      <c r="AJE228" s="95"/>
      <c r="AJF228" s="95"/>
      <c r="AJG228" s="95"/>
      <c r="AJH228" s="95"/>
      <c r="AJI228" s="95"/>
      <c r="AJJ228" s="95"/>
      <c r="AJK228" s="95"/>
      <c r="AJL228" s="95"/>
      <c r="AJM228" s="95"/>
      <c r="AJN228" s="95"/>
      <c r="AJO228" s="95"/>
      <c r="AJP228" s="95"/>
      <c r="AJQ228" s="95"/>
      <c r="AJR228" s="95"/>
      <c r="AJS228" s="95"/>
      <c r="AJT228" s="95"/>
      <c r="AJU228" s="95"/>
      <c r="AJV228" s="95"/>
      <c r="AJW228" s="95"/>
      <c r="AJX228" s="95"/>
      <c r="AJY228" s="95"/>
      <c r="AJZ228" s="95"/>
      <c r="AKA228" s="95"/>
      <c r="AKB228" s="95"/>
      <c r="AKC228" s="95"/>
      <c r="AKD228" s="95"/>
      <c r="AKE228" s="95"/>
      <c r="AKF228" s="95"/>
      <c r="AKG228" s="95"/>
      <c r="AKH228" s="95"/>
      <c r="AKI228" s="95"/>
      <c r="AKJ228" s="95"/>
      <c r="AKK228" s="95"/>
      <c r="AKL228" s="95"/>
      <c r="AKM228" s="95"/>
      <c r="AKN228" s="95"/>
      <c r="AKO228" s="95"/>
      <c r="AKP228" s="95"/>
      <c r="AKQ228" s="95"/>
      <c r="AKR228" s="95"/>
      <c r="AKS228" s="95"/>
      <c r="AKT228" s="95"/>
      <c r="AKU228" s="95"/>
      <c r="AKV228" s="95"/>
      <c r="AKW228" s="95"/>
      <c r="AKX228" s="95"/>
      <c r="AKY228" s="95"/>
      <c r="AKZ228" s="95"/>
      <c r="ALA228" s="95"/>
      <c r="ALB228" s="95"/>
      <c r="ALC228" s="95"/>
      <c r="ALD228" s="95"/>
      <c r="ALE228" s="95"/>
      <c r="ALF228" s="95"/>
      <c r="ALG228" s="95"/>
      <c r="ALH228" s="95"/>
      <c r="ALI228" s="95"/>
      <c r="ALJ228" s="95"/>
      <c r="ALK228" s="95"/>
      <c r="ALL228" s="95"/>
      <c r="ALM228" s="95"/>
      <c r="ALN228" s="95"/>
      <c r="ALO228" s="95"/>
      <c r="ALP228" s="95"/>
      <c r="ALQ228" s="95"/>
      <c r="ALR228" s="95"/>
      <c r="ALS228" s="95"/>
      <c r="ALT228" s="95"/>
      <c r="ALU228" s="95"/>
      <c r="ALV228" s="95"/>
      <c r="ALW228" s="95"/>
      <c r="ALX228" s="95"/>
      <c r="ALY228" s="95"/>
      <c r="ALZ228" s="95"/>
      <c r="AMA228" s="95"/>
      <c r="AMB228" s="95"/>
      <c r="AMC228" s="95"/>
      <c r="AMD228" s="95"/>
      <c r="AME228" s="95"/>
      <c r="AMF228" s="95"/>
      <c r="AMG228" s="95"/>
      <c r="AMH228" s="95"/>
      <c r="AMI228" s="95"/>
      <c r="AMJ228" s="95"/>
      <c r="AMK228" s="95"/>
      <c r="AML228" s="95"/>
      <c r="AMM228" s="95"/>
      <c r="AMN228" s="95"/>
      <c r="AMO228" s="95"/>
      <c r="AMP228" s="95"/>
      <c r="AMQ228" s="95"/>
      <c r="AMR228" s="95"/>
      <c r="AMS228" s="95"/>
      <c r="AMT228" s="95"/>
      <c r="AMU228" s="95"/>
      <c r="AMV228" s="95"/>
      <c r="AMW228" s="95"/>
      <c r="AMX228" s="95"/>
      <c r="AMY228" s="95"/>
      <c r="AMZ228" s="95"/>
      <c r="ANA228" s="95"/>
      <c r="ANB228" s="95"/>
      <c r="ANC228" s="95"/>
      <c r="AND228" s="95"/>
      <c r="ANE228" s="95"/>
      <c r="ANF228" s="95"/>
      <c r="ANG228" s="95"/>
      <c r="ANH228" s="95"/>
      <c r="ANI228" s="95"/>
      <c r="ANJ228" s="95"/>
      <c r="ANK228" s="95"/>
      <c r="ANL228" s="95"/>
      <c r="ANM228" s="95"/>
      <c r="ANN228" s="95"/>
      <c r="ANO228" s="95"/>
      <c r="ANP228" s="95"/>
      <c r="ANQ228" s="95"/>
      <c r="ANR228" s="95"/>
      <c r="ANS228" s="95"/>
      <c r="ANT228" s="95"/>
      <c r="ANU228" s="95"/>
      <c r="ANV228" s="95"/>
      <c r="ANW228" s="95"/>
      <c r="ANX228" s="95"/>
      <c r="ANY228" s="95"/>
      <c r="ANZ228" s="95"/>
      <c r="AOA228" s="95"/>
      <c r="AOB228" s="95"/>
      <c r="AOC228" s="95"/>
      <c r="AOD228" s="95"/>
      <c r="AOE228" s="95"/>
      <c r="AOF228" s="95"/>
      <c r="AOG228" s="95"/>
      <c r="AOH228" s="95"/>
      <c r="AOI228" s="95"/>
      <c r="AOJ228" s="95"/>
      <c r="AOK228" s="95"/>
      <c r="AOL228" s="95"/>
      <c r="AOM228" s="95"/>
      <c r="AON228" s="95"/>
      <c r="AOO228" s="95"/>
      <c r="AOP228" s="95"/>
      <c r="AOQ228" s="95"/>
      <c r="AOR228" s="95"/>
      <c r="AOS228" s="95"/>
      <c r="AOT228" s="95"/>
      <c r="AOU228" s="95"/>
      <c r="AOV228" s="95"/>
      <c r="AOW228" s="95"/>
      <c r="AOX228" s="95"/>
      <c r="AOY228" s="95"/>
      <c r="AOZ228" s="95"/>
      <c r="APA228" s="95"/>
      <c r="APB228" s="95"/>
      <c r="APC228" s="95"/>
      <c r="APD228" s="95"/>
      <c r="APE228" s="95"/>
      <c r="APF228" s="95"/>
      <c r="APG228" s="95"/>
      <c r="APH228" s="95"/>
      <c r="API228" s="95"/>
      <c r="APJ228" s="95"/>
      <c r="APK228" s="95"/>
      <c r="APL228" s="95"/>
      <c r="APM228" s="95"/>
      <c r="APN228" s="95"/>
      <c r="APO228" s="95"/>
      <c r="APP228" s="95"/>
      <c r="APQ228" s="95"/>
      <c r="APR228" s="95"/>
      <c r="APS228" s="95"/>
      <c r="APT228" s="95"/>
      <c r="APU228" s="95"/>
      <c r="APV228" s="95"/>
      <c r="APW228" s="95"/>
      <c r="APX228" s="95"/>
      <c r="APY228" s="95"/>
      <c r="APZ228" s="95"/>
      <c r="AQA228" s="95"/>
      <c r="AQB228" s="95"/>
      <c r="AQC228" s="95"/>
      <c r="AQD228" s="95"/>
      <c r="AQE228" s="95"/>
      <c r="AQF228" s="95"/>
      <c r="AQG228" s="95"/>
      <c r="AQH228" s="95"/>
      <c r="AQI228" s="95"/>
      <c r="AQJ228" s="95"/>
      <c r="AQK228" s="95"/>
      <c r="AQL228" s="95"/>
      <c r="AQM228" s="95"/>
      <c r="AQN228" s="95"/>
      <c r="AQO228" s="95"/>
      <c r="AQP228" s="95"/>
      <c r="AQQ228" s="95"/>
      <c r="AQR228" s="95"/>
      <c r="AQS228" s="95"/>
      <c r="AQT228" s="95"/>
      <c r="AQU228" s="95"/>
      <c r="AQV228" s="95"/>
      <c r="AQW228" s="95"/>
      <c r="AQX228" s="95"/>
      <c r="AQY228" s="95"/>
      <c r="AQZ228" s="95"/>
      <c r="ARA228" s="95"/>
      <c r="ARB228" s="95"/>
      <c r="ARC228" s="95"/>
      <c r="ARD228" s="95"/>
      <c r="ARE228" s="95"/>
      <c r="ARF228" s="95"/>
      <c r="ARG228" s="95"/>
      <c r="ARH228" s="95"/>
      <c r="ARI228" s="95"/>
      <c r="ARJ228" s="95"/>
      <c r="ARK228" s="95"/>
      <c r="ARL228" s="95"/>
      <c r="ARM228" s="95"/>
      <c r="ARN228" s="95"/>
      <c r="ARO228" s="95"/>
      <c r="ARP228" s="95"/>
      <c r="ARQ228" s="95"/>
      <c r="ARR228" s="95"/>
      <c r="ARS228" s="95"/>
      <c r="ART228" s="95"/>
      <c r="ARU228" s="95"/>
      <c r="ARV228" s="95"/>
      <c r="ARW228" s="95"/>
      <c r="ARX228" s="95"/>
      <c r="ARY228" s="95"/>
      <c r="ARZ228" s="95"/>
      <c r="ASA228" s="95"/>
      <c r="ASB228" s="95"/>
      <c r="ASC228" s="95"/>
      <c r="ASD228" s="95"/>
      <c r="ASE228" s="95"/>
      <c r="ASF228" s="95"/>
      <c r="ASG228" s="95"/>
      <c r="ASH228" s="95"/>
      <c r="ASI228" s="95"/>
      <c r="ASJ228" s="95"/>
      <c r="ASK228" s="95"/>
      <c r="ASL228" s="95"/>
      <c r="ASM228" s="95"/>
      <c r="ASN228" s="95"/>
      <c r="ASO228" s="95"/>
      <c r="ASP228" s="95"/>
      <c r="ASQ228" s="95"/>
      <c r="ASR228" s="95"/>
      <c r="ASS228" s="95"/>
      <c r="AST228" s="95"/>
      <c r="ASU228" s="95"/>
      <c r="ASV228" s="95"/>
      <c r="ASW228" s="95"/>
      <c r="ASX228" s="95"/>
      <c r="ASY228" s="95"/>
      <c r="ASZ228" s="95"/>
      <c r="ATA228" s="95"/>
      <c r="ATB228" s="95"/>
      <c r="ATC228" s="95"/>
      <c r="ATD228" s="95"/>
      <c r="ATE228" s="95"/>
      <c r="ATF228" s="95"/>
      <c r="ATG228" s="95"/>
      <c r="ATH228" s="95"/>
      <c r="ATI228" s="95"/>
      <c r="ATJ228" s="95"/>
      <c r="ATK228" s="95"/>
      <c r="ATL228" s="95"/>
      <c r="ATM228" s="95"/>
      <c r="ATN228" s="95"/>
      <c r="ATO228" s="95"/>
      <c r="ATP228" s="95"/>
      <c r="ATQ228" s="95"/>
      <c r="ATR228" s="95"/>
      <c r="ATS228" s="95"/>
      <c r="ATT228" s="95"/>
      <c r="ATU228" s="95"/>
      <c r="ATV228" s="95"/>
      <c r="ATW228" s="95"/>
      <c r="ATX228" s="95"/>
      <c r="ATY228" s="95"/>
      <c r="ATZ228" s="95"/>
      <c r="AUA228" s="95"/>
      <c r="AUB228" s="95"/>
      <c r="AUC228" s="95"/>
      <c r="AUD228" s="95"/>
      <c r="AUE228" s="95"/>
      <c r="AUF228" s="95"/>
      <c r="AUG228" s="95"/>
      <c r="AUH228" s="95"/>
      <c r="AUI228" s="95"/>
      <c r="AUJ228" s="95"/>
      <c r="AUK228" s="95"/>
      <c r="AUL228" s="95"/>
      <c r="AUM228" s="95"/>
      <c r="AUN228" s="95"/>
      <c r="AUO228" s="95"/>
      <c r="AUP228" s="95"/>
      <c r="AUQ228" s="95"/>
      <c r="AUR228" s="95"/>
      <c r="AUS228" s="95"/>
      <c r="AUT228" s="95"/>
      <c r="AUU228" s="95"/>
      <c r="AUV228" s="95"/>
      <c r="AUW228" s="95"/>
      <c r="AUX228" s="95"/>
      <c r="AUY228" s="95"/>
      <c r="AUZ228" s="95"/>
      <c r="AVA228" s="95"/>
      <c r="AVB228" s="95"/>
      <c r="AVC228" s="95"/>
      <c r="AVD228" s="95"/>
      <c r="AVE228" s="95"/>
      <c r="AVF228" s="95"/>
      <c r="AVG228" s="95"/>
      <c r="AVH228" s="95"/>
      <c r="AVI228" s="95"/>
      <c r="AVJ228" s="95"/>
      <c r="AVK228" s="95"/>
      <c r="AVL228" s="95"/>
      <c r="AVM228" s="95"/>
      <c r="AVN228" s="95"/>
      <c r="AVO228" s="95"/>
      <c r="AVP228" s="95"/>
      <c r="AVQ228" s="95"/>
      <c r="AVR228" s="95"/>
      <c r="AVS228" s="95"/>
      <c r="AVT228" s="95"/>
      <c r="AVU228" s="95"/>
      <c r="AVV228" s="95"/>
      <c r="AVW228" s="95"/>
      <c r="AVX228" s="95"/>
      <c r="AVY228" s="95"/>
      <c r="AVZ228" s="95"/>
      <c r="AWA228" s="95"/>
      <c r="AWB228" s="95"/>
      <c r="AWC228" s="95"/>
      <c r="AWD228" s="95"/>
      <c r="AWE228" s="95"/>
      <c r="AWF228" s="95"/>
      <c r="AWG228" s="95"/>
      <c r="AWH228" s="95"/>
      <c r="AWI228" s="95"/>
      <c r="AWJ228" s="95"/>
      <c r="AWK228" s="95"/>
      <c r="AWL228" s="95"/>
      <c r="AWM228" s="95"/>
      <c r="AWN228" s="95"/>
      <c r="AWO228" s="95"/>
      <c r="AWP228" s="95"/>
      <c r="AWQ228" s="95"/>
      <c r="AWR228" s="95"/>
      <c r="AWS228" s="95"/>
      <c r="AWT228" s="95"/>
      <c r="AWU228" s="95"/>
      <c r="AWV228" s="95"/>
      <c r="AWW228" s="95"/>
      <c r="AWX228" s="95"/>
      <c r="AWY228" s="95"/>
      <c r="AWZ228" s="95"/>
      <c r="AXA228" s="95"/>
      <c r="AXB228" s="95"/>
      <c r="AXC228" s="95"/>
      <c r="AXD228" s="95"/>
      <c r="AXE228" s="95"/>
      <c r="AXF228" s="95"/>
      <c r="AXG228" s="95"/>
      <c r="AXH228" s="95"/>
      <c r="AXI228" s="95"/>
      <c r="AXJ228" s="95"/>
      <c r="AXK228" s="95"/>
      <c r="AXL228" s="95"/>
      <c r="AXM228" s="95"/>
      <c r="AXN228" s="95"/>
      <c r="AXO228" s="95"/>
      <c r="AXP228" s="95"/>
      <c r="AXQ228" s="95"/>
      <c r="AXR228" s="95"/>
      <c r="AXS228" s="95"/>
      <c r="AXT228" s="95"/>
      <c r="AXU228" s="95"/>
      <c r="AXV228" s="95"/>
      <c r="AXW228" s="95"/>
      <c r="AXX228" s="95"/>
      <c r="AXY228" s="95"/>
      <c r="AXZ228" s="95"/>
      <c r="AYA228" s="95"/>
      <c r="AYB228" s="95"/>
      <c r="AYC228" s="95"/>
      <c r="AYD228" s="95"/>
      <c r="AYE228" s="95"/>
      <c r="AYF228" s="95"/>
      <c r="AYG228" s="95"/>
      <c r="AYH228" s="95"/>
      <c r="AYI228" s="95"/>
      <c r="AYJ228" s="95"/>
      <c r="AYK228" s="95"/>
      <c r="AYL228" s="95"/>
      <c r="AYM228" s="95"/>
      <c r="AYN228" s="95"/>
      <c r="AYO228" s="95"/>
      <c r="AYP228" s="95"/>
      <c r="AYQ228" s="95"/>
      <c r="AYR228" s="95"/>
      <c r="AYS228" s="95"/>
      <c r="AYT228" s="95"/>
      <c r="AYU228" s="95"/>
      <c r="AYV228" s="95"/>
      <c r="AYW228" s="95"/>
      <c r="AYX228" s="95"/>
      <c r="AYY228" s="95"/>
      <c r="AYZ228" s="95"/>
      <c r="AZA228" s="95"/>
      <c r="AZB228" s="95"/>
      <c r="AZC228" s="95"/>
      <c r="AZD228" s="95"/>
      <c r="AZE228" s="95"/>
      <c r="AZF228" s="95"/>
      <c r="AZG228" s="95"/>
      <c r="AZH228" s="95"/>
      <c r="AZI228" s="95"/>
      <c r="AZJ228" s="95"/>
      <c r="AZK228" s="95"/>
      <c r="AZL228" s="95"/>
      <c r="AZM228" s="95"/>
      <c r="AZN228" s="95"/>
      <c r="AZO228" s="95"/>
      <c r="AZP228" s="95"/>
      <c r="AZQ228" s="95"/>
      <c r="AZR228" s="95"/>
      <c r="AZS228" s="95"/>
      <c r="AZT228" s="95"/>
      <c r="AZU228" s="95"/>
      <c r="AZV228" s="95"/>
      <c r="AZW228" s="95"/>
      <c r="AZX228" s="95"/>
      <c r="AZY228" s="95"/>
      <c r="AZZ228" s="95"/>
      <c r="BAA228" s="95"/>
      <c r="BAB228" s="95"/>
      <c r="BAC228" s="95"/>
      <c r="BAD228" s="95"/>
      <c r="BAE228" s="95"/>
      <c r="BAF228" s="95"/>
      <c r="BAG228" s="95"/>
      <c r="BAH228" s="95"/>
      <c r="BAI228" s="95"/>
      <c r="BAJ228" s="95"/>
      <c r="BAK228" s="95"/>
      <c r="BAL228" s="95"/>
      <c r="BAM228" s="95"/>
      <c r="BAN228" s="95"/>
      <c r="BAO228" s="95"/>
      <c r="BAP228" s="95"/>
      <c r="BAQ228" s="95"/>
      <c r="BAR228" s="95"/>
      <c r="BAS228" s="95"/>
      <c r="BAT228" s="95"/>
      <c r="BAU228" s="95"/>
      <c r="BAV228" s="95"/>
      <c r="BAW228" s="95"/>
      <c r="BAX228" s="95"/>
      <c r="BAY228" s="95"/>
      <c r="BAZ228" s="95"/>
      <c r="BBA228" s="95"/>
      <c r="BBB228" s="95"/>
      <c r="BBC228" s="95"/>
      <c r="BBD228" s="95"/>
      <c r="BBE228" s="95"/>
      <c r="BBF228" s="95"/>
      <c r="BBG228" s="95"/>
      <c r="BBH228" s="95"/>
      <c r="BBI228" s="95"/>
      <c r="BBJ228" s="95"/>
      <c r="BBK228" s="95"/>
      <c r="BBL228" s="95"/>
      <c r="BBM228" s="95"/>
      <c r="BBN228" s="95"/>
      <c r="BBO228" s="95"/>
      <c r="BBP228" s="95"/>
      <c r="BBQ228" s="95"/>
      <c r="BBR228" s="95"/>
      <c r="BBS228" s="95"/>
      <c r="BBT228" s="95"/>
      <c r="BBU228" s="95"/>
      <c r="BBV228" s="95"/>
      <c r="BBW228" s="95"/>
      <c r="BBX228" s="95"/>
      <c r="BBY228" s="95"/>
      <c r="BBZ228" s="95"/>
      <c r="BCA228" s="95"/>
      <c r="BCB228" s="95"/>
      <c r="BCC228" s="95"/>
      <c r="BCD228" s="95"/>
      <c r="BCE228" s="95"/>
      <c r="BCF228" s="95"/>
      <c r="BCG228" s="95"/>
      <c r="BCH228" s="95"/>
      <c r="BCI228" s="95"/>
      <c r="BCJ228" s="95"/>
      <c r="BCK228" s="95"/>
      <c r="BCL228" s="95"/>
      <c r="BCM228" s="95"/>
      <c r="BCN228" s="95"/>
      <c r="BCO228" s="95"/>
      <c r="BCP228" s="95"/>
      <c r="BCQ228" s="95"/>
      <c r="BCR228" s="95"/>
      <c r="BCS228" s="95"/>
      <c r="BCT228" s="95"/>
      <c r="BCU228" s="95"/>
      <c r="BCV228" s="95"/>
      <c r="BCW228" s="95"/>
      <c r="BCX228" s="95"/>
      <c r="BCY228" s="95"/>
      <c r="BCZ228" s="95"/>
      <c r="BDA228" s="95"/>
      <c r="BDB228" s="95"/>
      <c r="BDC228" s="95"/>
      <c r="BDD228" s="95"/>
      <c r="BDE228" s="95"/>
      <c r="BDF228" s="95"/>
      <c r="BDG228" s="95"/>
      <c r="BDH228" s="95"/>
      <c r="BDI228" s="95"/>
      <c r="BDJ228" s="95"/>
      <c r="BDK228" s="95"/>
      <c r="BDL228" s="95"/>
      <c r="BDM228" s="95"/>
      <c r="BDN228" s="95"/>
      <c r="BDO228" s="95"/>
      <c r="BDP228" s="95"/>
      <c r="BDQ228" s="95"/>
      <c r="BDR228" s="95"/>
      <c r="BDS228" s="95"/>
      <c r="BDT228" s="95"/>
      <c r="BDU228" s="95"/>
      <c r="BDV228" s="95"/>
      <c r="BDW228" s="95"/>
      <c r="BDX228" s="95"/>
      <c r="BDY228" s="95"/>
      <c r="BDZ228" s="95"/>
      <c r="BEA228" s="95"/>
      <c r="BEB228" s="95"/>
      <c r="BEC228" s="95"/>
      <c r="BED228" s="95"/>
      <c r="BEE228" s="95"/>
      <c r="BEF228" s="95"/>
      <c r="BEG228" s="95"/>
      <c r="BEH228" s="95"/>
      <c r="BEI228" s="95"/>
      <c r="BEJ228" s="95"/>
      <c r="BEK228" s="95"/>
      <c r="BEL228" s="95"/>
      <c r="BEM228" s="95"/>
      <c r="BEN228" s="95"/>
      <c r="BEO228" s="95"/>
      <c r="BEP228" s="95"/>
      <c r="BEQ228" s="95"/>
      <c r="BER228" s="95"/>
      <c r="BES228" s="95"/>
      <c r="BET228" s="95"/>
      <c r="BEU228" s="95"/>
      <c r="BEV228" s="95"/>
      <c r="BEW228" s="95"/>
      <c r="BEX228" s="95"/>
      <c r="BEY228" s="95"/>
      <c r="BEZ228" s="95"/>
      <c r="BFA228" s="95"/>
      <c r="BFB228" s="95"/>
      <c r="BFC228" s="95"/>
      <c r="BFD228" s="95"/>
      <c r="BFE228" s="95"/>
      <c r="BFF228" s="95"/>
      <c r="BFG228" s="95"/>
      <c r="BFH228" s="95"/>
      <c r="BFI228" s="95"/>
      <c r="BFJ228" s="95"/>
      <c r="BFK228" s="95"/>
      <c r="BFL228" s="95"/>
      <c r="BFM228" s="95"/>
      <c r="BFN228" s="95"/>
      <c r="BFO228" s="95"/>
      <c r="BFP228" s="95"/>
      <c r="BFQ228" s="95"/>
      <c r="BFR228" s="95"/>
      <c r="BFS228" s="95"/>
      <c r="BFT228" s="95"/>
      <c r="BFU228" s="95"/>
      <c r="BFV228" s="95"/>
      <c r="BFW228" s="95"/>
      <c r="BFX228" s="95"/>
      <c r="BFY228" s="95"/>
      <c r="BFZ228" s="95"/>
      <c r="BGA228" s="95"/>
      <c r="BGB228" s="95"/>
      <c r="BGC228" s="95"/>
      <c r="BGD228" s="95"/>
      <c r="BGE228" s="95"/>
      <c r="BGF228" s="95"/>
      <c r="BGG228" s="95"/>
      <c r="BGH228" s="95"/>
      <c r="BGI228" s="95"/>
      <c r="BGJ228" s="95"/>
      <c r="BGK228" s="95"/>
      <c r="BGL228" s="95"/>
      <c r="BGM228" s="95"/>
      <c r="BGN228" s="95"/>
      <c r="BGO228" s="95"/>
      <c r="BGP228" s="95"/>
      <c r="BGQ228" s="95"/>
      <c r="BGR228" s="95"/>
      <c r="BGS228" s="95"/>
      <c r="BGT228" s="95"/>
      <c r="BGU228" s="95"/>
      <c r="BGV228" s="95"/>
      <c r="BGW228" s="95"/>
      <c r="BGX228" s="95"/>
      <c r="BGY228" s="95"/>
      <c r="BGZ228" s="95"/>
      <c r="BHA228" s="95"/>
      <c r="BHB228" s="95"/>
      <c r="BHC228" s="95"/>
      <c r="BHD228" s="95"/>
      <c r="BHE228" s="95"/>
      <c r="BHF228" s="95"/>
      <c r="BHG228" s="95"/>
      <c r="BHH228" s="95"/>
      <c r="BHI228" s="95"/>
      <c r="BHJ228" s="95"/>
      <c r="BHK228" s="95"/>
      <c r="BHL228" s="95"/>
      <c r="BHM228" s="95"/>
      <c r="BHN228" s="95"/>
      <c r="BHO228" s="95"/>
      <c r="BHP228" s="95"/>
      <c r="BHQ228" s="95"/>
      <c r="BHR228" s="95"/>
      <c r="BHS228" s="95"/>
      <c r="BHT228" s="95"/>
      <c r="BHU228" s="95"/>
      <c r="BHV228" s="95"/>
      <c r="BHW228" s="95"/>
      <c r="BHX228" s="95"/>
      <c r="BHY228" s="95"/>
      <c r="BHZ228" s="95"/>
      <c r="BIA228" s="95"/>
      <c r="BIB228" s="95"/>
      <c r="BIC228" s="95"/>
      <c r="BID228" s="95"/>
      <c r="BIE228" s="95"/>
      <c r="BIF228" s="95"/>
      <c r="BIG228" s="95"/>
      <c r="BIH228" s="95"/>
      <c r="BII228" s="95"/>
      <c r="BIJ228" s="95"/>
      <c r="BIK228" s="95"/>
      <c r="BIL228" s="95"/>
      <c r="BIM228" s="95"/>
      <c r="BIN228" s="95"/>
      <c r="BIO228" s="95"/>
      <c r="BIP228" s="95"/>
      <c r="BIQ228" s="95"/>
      <c r="BIR228" s="95"/>
      <c r="BIS228" s="95"/>
      <c r="BIT228" s="95"/>
      <c r="BIU228" s="95"/>
      <c r="BIV228" s="95"/>
      <c r="BIW228" s="95"/>
      <c r="BIX228" s="95"/>
      <c r="BIY228" s="95"/>
      <c r="BIZ228" s="95"/>
      <c r="BJA228" s="95"/>
      <c r="BJB228" s="95"/>
      <c r="BJC228" s="95"/>
      <c r="BJD228" s="95"/>
      <c r="BJE228" s="95"/>
      <c r="BJF228" s="95"/>
      <c r="BJG228" s="95"/>
      <c r="BJH228" s="95"/>
      <c r="BJI228" s="95"/>
      <c r="BJJ228" s="95"/>
      <c r="BJK228" s="95"/>
      <c r="BJL228" s="95"/>
      <c r="BJM228" s="95"/>
      <c r="BJN228" s="95"/>
      <c r="BJO228" s="95"/>
      <c r="BJP228" s="95"/>
      <c r="BJQ228" s="95"/>
      <c r="BJR228" s="95"/>
      <c r="BJS228" s="95"/>
      <c r="BJT228" s="95"/>
      <c r="BJU228" s="95"/>
      <c r="BJV228" s="95"/>
      <c r="BJW228" s="95"/>
      <c r="BJX228" s="95"/>
      <c r="BJY228" s="95"/>
      <c r="BJZ228" s="95"/>
      <c r="BKA228" s="95"/>
      <c r="BKB228" s="95"/>
      <c r="BKC228" s="95"/>
      <c r="BKD228" s="95"/>
      <c r="BKE228" s="95"/>
      <c r="BKF228" s="95"/>
      <c r="BKG228" s="95"/>
      <c r="BKH228" s="95"/>
      <c r="BKI228" s="95"/>
      <c r="BKJ228" s="95"/>
      <c r="BKK228" s="95"/>
      <c r="BKL228" s="95"/>
      <c r="BKM228" s="95"/>
      <c r="BKN228" s="95"/>
      <c r="BKO228" s="95"/>
      <c r="BKP228" s="95"/>
      <c r="BKQ228" s="95"/>
      <c r="BKR228" s="95"/>
      <c r="BKS228" s="95"/>
      <c r="BKT228" s="95"/>
      <c r="BKU228" s="95"/>
      <c r="BKV228" s="95"/>
      <c r="BKW228" s="95"/>
      <c r="BKX228" s="95"/>
      <c r="BKY228" s="95"/>
      <c r="BKZ228" s="95"/>
      <c r="BLA228" s="95"/>
      <c r="BLB228" s="95"/>
      <c r="BLC228" s="95"/>
      <c r="BLD228" s="95"/>
      <c r="BLE228" s="95"/>
      <c r="BLF228" s="95"/>
      <c r="BLG228" s="95"/>
      <c r="BLH228" s="95"/>
      <c r="BLI228" s="95"/>
      <c r="BLJ228" s="95"/>
      <c r="BLK228" s="95"/>
      <c r="BLL228" s="95"/>
      <c r="BLM228" s="95"/>
      <c r="BLN228" s="95"/>
      <c r="BLO228" s="95"/>
      <c r="BLP228" s="95"/>
      <c r="BLQ228" s="95"/>
      <c r="BLR228" s="95"/>
      <c r="BLS228" s="95"/>
      <c r="BLT228" s="95"/>
      <c r="BLU228" s="95"/>
      <c r="BLV228" s="95"/>
      <c r="BLW228" s="95"/>
      <c r="BLX228" s="95"/>
      <c r="BLY228" s="95"/>
      <c r="BLZ228" s="95"/>
      <c r="BMA228" s="95"/>
      <c r="BMB228" s="95"/>
      <c r="BMC228" s="95"/>
      <c r="BMD228" s="95"/>
      <c r="BME228" s="95"/>
      <c r="BMF228" s="95"/>
      <c r="BMG228" s="95"/>
      <c r="BMH228" s="95"/>
      <c r="BMI228" s="95"/>
      <c r="BMJ228" s="95"/>
      <c r="BMK228" s="95"/>
      <c r="BML228" s="95"/>
      <c r="BMM228" s="95"/>
      <c r="BMN228" s="95"/>
      <c r="BMO228" s="95"/>
      <c r="BMP228" s="95"/>
      <c r="BMQ228" s="95"/>
      <c r="BMR228" s="95"/>
      <c r="BMS228" s="95"/>
      <c r="BMT228" s="95"/>
      <c r="BMU228" s="95"/>
      <c r="BMV228" s="95"/>
      <c r="BMW228" s="95"/>
      <c r="BMX228" s="95"/>
      <c r="BMY228" s="95"/>
      <c r="BMZ228" s="95"/>
      <c r="BNA228" s="95"/>
      <c r="BNB228" s="95"/>
      <c r="BNC228" s="95"/>
      <c r="BND228" s="95"/>
      <c r="BNE228" s="95"/>
      <c r="BNF228" s="95"/>
      <c r="BNG228" s="95"/>
      <c r="BNH228" s="95"/>
      <c r="BNI228" s="95"/>
      <c r="BNJ228" s="95"/>
      <c r="BNK228" s="95"/>
      <c r="BNL228" s="95"/>
      <c r="BNM228" s="95"/>
      <c r="BNN228" s="95"/>
      <c r="BNO228" s="95"/>
      <c r="BNP228" s="95"/>
      <c r="BNQ228" s="95"/>
      <c r="BNR228" s="95"/>
      <c r="BNS228" s="95"/>
      <c r="BNT228" s="95"/>
      <c r="BNU228" s="95"/>
      <c r="BNV228" s="95"/>
      <c r="BNW228" s="95"/>
      <c r="BNX228" s="95"/>
      <c r="BNY228" s="95"/>
      <c r="BNZ228" s="95"/>
      <c r="BOA228" s="95"/>
      <c r="BOB228" s="95"/>
      <c r="BOC228" s="95"/>
      <c r="BOD228" s="95"/>
      <c r="BOE228" s="95"/>
      <c r="BOF228" s="95"/>
      <c r="BOG228" s="95"/>
      <c r="BOH228" s="95"/>
      <c r="BOI228" s="95"/>
      <c r="BOJ228" s="95"/>
      <c r="BOK228" s="95"/>
      <c r="BOL228" s="95"/>
      <c r="BOM228" s="95"/>
      <c r="BON228" s="95"/>
      <c r="BOO228" s="95"/>
      <c r="BOP228" s="95"/>
      <c r="BOQ228" s="95"/>
      <c r="BOR228" s="95"/>
      <c r="BOS228" s="95"/>
      <c r="BOT228" s="95"/>
      <c r="BOU228" s="95"/>
      <c r="BOV228" s="95"/>
      <c r="BOW228" s="95"/>
      <c r="BOX228" s="95"/>
      <c r="BOY228" s="95"/>
      <c r="BOZ228" s="95"/>
      <c r="BPA228" s="95"/>
      <c r="BPB228" s="95"/>
      <c r="BPC228" s="95"/>
      <c r="BPD228" s="95"/>
      <c r="BPE228" s="95"/>
      <c r="BPF228" s="95"/>
      <c r="BPG228" s="95"/>
      <c r="BPH228" s="95"/>
      <c r="BPI228" s="95"/>
      <c r="BPJ228" s="95"/>
      <c r="BPK228" s="95"/>
      <c r="BPL228" s="95"/>
      <c r="BPM228" s="95"/>
      <c r="BPN228" s="95"/>
      <c r="BPO228" s="95"/>
      <c r="BPP228" s="95"/>
      <c r="BPQ228" s="95"/>
      <c r="BPR228" s="95"/>
      <c r="BPS228" s="95"/>
      <c r="BPT228" s="95"/>
      <c r="BPU228" s="95"/>
      <c r="BPV228" s="95"/>
      <c r="BPW228" s="95"/>
      <c r="BPX228" s="95"/>
      <c r="BPY228" s="95"/>
      <c r="BPZ228" s="95"/>
      <c r="BQA228" s="95"/>
      <c r="BQB228" s="95"/>
      <c r="BQC228" s="95"/>
      <c r="BQD228" s="95"/>
      <c r="BQE228" s="95"/>
      <c r="BQF228" s="95"/>
      <c r="BQG228" s="95"/>
      <c r="BQH228" s="95"/>
      <c r="BQI228" s="95"/>
      <c r="BQJ228" s="95"/>
      <c r="BQK228" s="95"/>
      <c r="BQL228" s="95"/>
      <c r="BQM228" s="95"/>
      <c r="BQN228" s="95"/>
      <c r="BQO228" s="95"/>
      <c r="BQP228" s="95"/>
      <c r="BQQ228" s="95"/>
      <c r="BQR228" s="95"/>
      <c r="BQS228" s="95"/>
      <c r="BQT228" s="95"/>
      <c r="BQU228" s="95"/>
      <c r="BQV228" s="95"/>
      <c r="BQW228" s="95"/>
      <c r="BQX228" s="95"/>
      <c r="BQY228" s="95"/>
      <c r="BQZ228" s="95"/>
      <c r="BRA228" s="95"/>
      <c r="BRB228" s="95"/>
      <c r="BRC228" s="95"/>
      <c r="BRD228" s="95"/>
      <c r="BRE228" s="95"/>
      <c r="BRF228" s="95"/>
      <c r="BRG228" s="95"/>
      <c r="BRH228" s="95"/>
      <c r="BRI228" s="95"/>
      <c r="BRJ228" s="95"/>
      <c r="BRK228" s="95"/>
      <c r="BRL228" s="95"/>
      <c r="BRM228" s="95"/>
      <c r="BRN228" s="95"/>
      <c r="BRO228" s="95"/>
      <c r="BRP228" s="95"/>
      <c r="BRQ228" s="95"/>
      <c r="BRR228" s="95"/>
      <c r="BRS228" s="95"/>
      <c r="BRT228" s="95"/>
      <c r="BRU228" s="95"/>
      <c r="BRV228" s="95"/>
      <c r="BRW228" s="95"/>
      <c r="BRX228" s="95"/>
      <c r="BRY228" s="95"/>
      <c r="BRZ228" s="95"/>
      <c r="BSA228" s="95"/>
      <c r="BSB228" s="95"/>
      <c r="BSC228" s="95"/>
      <c r="BSD228" s="95"/>
      <c r="BSE228" s="95"/>
      <c r="BSF228" s="95"/>
      <c r="BSG228" s="95"/>
      <c r="BSH228" s="95"/>
      <c r="BSI228" s="95"/>
      <c r="BSJ228" s="95"/>
      <c r="BSK228" s="95"/>
      <c r="BSL228" s="95"/>
      <c r="BSM228" s="95"/>
      <c r="BSN228" s="95"/>
      <c r="BSO228" s="95"/>
      <c r="BSP228" s="95"/>
      <c r="BSQ228" s="95"/>
      <c r="BSR228" s="95"/>
      <c r="BSS228" s="95"/>
      <c r="BST228" s="95"/>
      <c r="BSU228" s="95"/>
      <c r="BSV228" s="95"/>
      <c r="BSW228" s="95"/>
      <c r="BSX228" s="95"/>
      <c r="BSY228" s="95"/>
      <c r="BSZ228" s="95"/>
      <c r="BTA228" s="95"/>
      <c r="BTB228" s="95"/>
      <c r="BTC228" s="95"/>
      <c r="BTD228" s="95"/>
      <c r="BTE228" s="95"/>
      <c r="BTF228" s="95"/>
      <c r="BTG228" s="95"/>
      <c r="BTH228" s="95"/>
      <c r="BTI228" s="95"/>
      <c r="BTJ228" s="95"/>
      <c r="BTK228" s="95"/>
      <c r="BTL228" s="95"/>
      <c r="BTM228" s="95"/>
      <c r="BTN228" s="95"/>
      <c r="BTO228" s="95"/>
      <c r="BTP228" s="95"/>
      <c r="BTQ228" s="95"/>
      <c r="BTR228" s="95"/>
      <c r="BTS228" s="95"/>
      <c r="BTT228" s="95"/>
      <c r="BTU228" s="95"/>
      <c r="BTV228" s="95"/>
      <c r="BTW228" s="95"/>
      <c r="BTX228" s="95"/>
      <c r="BTY228" s="95"/>
      <c r="BTZ228" s="95"/>
      <c r="BUA228" s="95"/>
      <c r="BUB228" s="95"/>
      <c r="BUC228" s="95"/>
      <c r="BUD228" s="95"/>
      <c r="BUE228" s="95"/>
      <c r="BUF228" s="95"/>
      <c r="BUG228" s="95"/>
      <c r="BUH228" s="95"/>
      <c r="BUI228" s="95"/>
      <c r="BUJ228" s="95"/>
      <c r="BUK228" s="95"/>
      <c r="BUL228" s="95"/>
      <c r="BUM228" s="95"/>
      <c r="BUN228" s="95"/>
      <c r="BUO228" s="95"/>
      <c r="BUP228" s="95"/>
      <c r="BUQ228" s="95"/>
      <c r="BUR228" s="95"/>
      <c r="BUS228" s="95"/>
      <c r="BUT228" s="95"/>
      <c r="BUU228" s="95"/>
      <c r="BUV228" s="95"/>
      <c r="BUW228" s="95"/>
      <c r="BUX228" s="95"/>
      <c r="BUY228" s="95"/>
      <c r="BUZ228" s="95"/>
      <c r="BVA228" s="95"/>
      <c r="BVB228" s="95"/>
      <c r="BVC228" s="95"/>
      <c r="BVD228" s="95"/>
      <c r="BVE228" s="95"/>
      <c r="BVF228" s="95"/>
      <c r="BVG228" s="95"/>
      <c r="BVH228" s="95"/>
      <c r="BVI228" s="95"/>
      <c r="BVJ228" s="95"/>
      <c r="BVK228" s="95"/>
      <c r="BVL228" s="95"/>
      <c r="BVM228" s="95"/>
      <c r="BVN228" s="95"/>
      <c r="BVO228" s="95"/>
      <c r="BVP228" s="95"/>
      <c r="BVQ228" s="95"/>
      <c r="BVR228" s="95"/>
      <c r="BVS228" s="95"/>
      <c r="BVT228" s="95"/>
      <c r="BVU228" s="95"/>
      <c r="BVV228" s="95"/>
      <c r="BVW228" s="95"/>
      <c r="BVX228" s="95"/>
      <c r="BVY228" s="95"/>
      <c r="BVZ228" s="95"/>
      <c r="BWA228" s="95"/>
      <c r="BWB228" s="95"/>
      <c r="BWC228" s="95"/>
      <c r="BWD228" s="95"/>
      <c r="BWE228" s="95"/>
      <c r="BWF228" s="95"/>
      <c r="BWG228" s="95"/>
      <c r="BWH228" s="95"/>
      <c r="BWI228" s="95"/>
      <c r="BWJ228" s="95"/>
      <c r="BWK228" s="95"/>
      <c r="BWL228" s="95"/>
      <c r="BWM228" s="95"/>
      <c r="BWN228" s="95"/>
      <c r="BWO228" s="95"/>
      <c r="BWP228" s="95"/>
      <c r="BWQ228" s="95"/>
      <c r="BWR228" s="95"/>
      <c r="BWS228" s="95"/>
      <c r="BWT228" s="95"/>
      <c r="BWU228" s="95"/>
      <c r="BWV228" s="95"/>
      <c r="BWW228" s="95"/>
      <c r="BWX228" s="95"/>
      <c r="BWY228" s="95"/>
      <c r="BWZ228" s="95"/>
      <c r="BXA228" s="95"/>
      <c r="BXB228" s="95"/>
      <c r="BXC228" s="95"/>
      <c r="BXD228" s="95"/>
      <c r="BXE228" s="95"/>
      <c r="BXF228" s="95"/>
      <c r="BXG228" s="95"/>
      <c r="BXH228" s="95"/>
      <c r="BXI228" s="95"/>
      <c r="BXJ228" s="95"/>
      <c r="BXK228" s="95"/>
      <c r="BXL228" s="95"/>
      <c r="BXM228" s="95"/>
      <c r="BXN228" s="95"/>
      <c r="BXO228" s="95"/>
      <c r="BXP228" s="95"/>
      <c r="BXQ228" s="95"/>
      <c r="BXR228" s="95"/>
      <c r="BXS228" s="95"/>
      <c r="BXT228" s="95"/>
      <c r="BXU228" s="95"/>
      <c r="BXV228" s="95"/>
      <c r="BXW228" s="95"/>
      <c r="BXX228" s="95"/>
      <c r="BXY228" s="95"/>
      <c r="BXZ228" s="95"/>
      <c r="BYA228" s="95"/>
      <c r="BYB228" s="95"/>
      <c r="BYC228" s="95"/>
      <c r="BYD228" s="95"/>
      <c r="BYE228" s="95"/>
      <c r="BYF228" s="95"/>
      <c r="BYG228" s="95"/>
      <c r="BYH228" s="95"/>
      <c r="BYI228" s="95"/>
      <c r="BYJ228" s="95"/>
      <c r="BYK228" s="95"/>
      <c r="BYL228" s="95"/>
      <c r="BYM228" s="95"/>
      <c r="BYN228" s="95"/>
      <c r="BYO228" s="95"/>
      <c r="BYP228" s="95"/>
      <c r="BYQ228" s="95"/>
      <c r="BYR228" s="95"/>
      <c r="BYS228" s="95"/>
      <c r="BYT228" s="95"/>
      <c r="BYU228" s="95"/>
      <c r="BYV228" s="95"/>
      <c r="BYW228" s="95"/>
      <c r="BYX228" s="95"/>
      <c r="BYY228" s="95"/>
      <c r="BYZ228" s="95"/>
      <c r="BZA228" s="95"/>
      <c r="BZB228" s="95"/>
      <c r="BZC228" s="95"/>
      <c r="BZD228" s="95"/>
      <c r="BZE228" s="95"/>
      <c r="BZF228" s="95"/>
      <c r="BZG228" s="95"/>
      <c r="BZH228" s="95"/>
      <c r="BZI228" s="95"/>
      <c r="BZJ228" s="95"/>
      <c r="BZK228" s="95"/>
      <c r="BZL228" s="95"/>
      <c r="BZM228" s="95"/>
      <c r="BZN228" s="95"/>
      <c r="BZO228" s="95"/>
      <c r="BZP228" s="95"/>
      <c r="BZQ228" s="95"/>
      <c r="BZR228" s="95"/>
      <c r="BZS228" s="95"/>
      <c r="BZT228" s="95"/>
      <c r="BZU228" s="95"/>
      <c r="BZV228" s="95"/>
      <c r="BZW228" s="95"/>
      <c r="BZX228" s="95"/>
      <c r="BZY228" s="95"/>
      <c r="BZZ228" s="95"/>
      <c r="CAA228" s="95"/>
      <c r="CAB228" s="95"/>
      <c r="CAC228" s="95"/>
      <c r="CAD228" s="95"/>
      <c r="CAE228" s="95"/>
      <c r="CAF228" s="95"/>
      <c r="CAG228" s="95"/>
      <c r="CAH228" s="95"/>
      <c r="CAI228" s="95"/>
      <c r="CAJ228" s="95"/>
      <c r="CAK228" s="95"/>
      <c r="CAL228" s="95"/>
      <c r="CAM228" s="95"/>
      <c r="CAN228" s="95"/>
      <c r="CAO228" s="95"/>
      <c r="CAP228" s="95"/>
      <c r="CAQ228" s="95"/>
      <c r="CAR228" s="95"/>
      <c r="CAS228" s="95"/>
      <c r="CAT228" s="95"/>
      <c r="CAU228" s="95"/>
      <c r="CAV228" s="95"/>
      <c r="CAW228" s="95"/>
      <c r="CAX228" s="95"/>
      <c r="CAY228" s="95"/>
      <c r="CAZ228" s="95"/>
      <c r="CBA228" s="95"/>
      <c r="CBB228" s="95"/>
      <c r="CBC228" s="95"/>
      <c r="CBD228" s="95"/>
      <c r="CBE228" s="95"/>
      <c r="CBF228" s="95"/>
      <c r="CBG228" s="95"/>
      <c r="CBH228" s="95"/>
      <c r="CBI228" s="95"/>
      <c r="CBJ228" s="95"/>
      <c r="CBK228" s="95"/>
      <c r="CBL228" s="95"/>
      <c r="CBM228" s="95"/>
      <c r="CBN228" s="95"/>
      <c r="CBO228" s="95"/>
      <c r="CBP228" s="95"/>
      <c r="CBQ228" s="95"/>
      <c r="CBR228" s="95"/>
      <c r="CBS228" s="95"/>
      <c r="CBT228" s="95"/>
      <c r="CBU228" s="95"/>
      <c r="CBV228" s="95"/>
      <c r="CBW228" s="95"/>
      <c r="CBX228" s="95"/>
      <c r="CBY228" s="95"/>
      <c r="CBZ228" s="95"/>
      <c r="CCA228" s="95"/>
      <c r="CCB228" s="95"/>
      <c r="CCC228" s="95"/>
      <c r="CCD228" s="95"/>
      <c r="CCE228" s="95"/>
      <c r="CCF228" s="95"/>
      <c r="CCG228" s="95"/>
      <c r="CCH228" s="95"/>
      <c r="CCI228" s="95"/>
      <c r="CCJ228" s="95"/>
      <c r="CCK228" s="95"/>
      <c r="CCL228" s="95"/>
      <c r="CCM228" s="95"/>
      <c r="CCN228" s="95"/>
      <c r="CCO228" s="95"/>
      <c r="CCP228" s="95"/>
      <c r="CCQ228" s="95"/>
      <c r="CCR228" s="95"/>
      <c r="CCS228" s="95"/>
      <c r="CCT228" s="95"/>
      <c r="CCU228" s="95"/>
      <c r="CCV228" s="95"/>
      <c r="CCW228" s="95"/>
      <c r="CCX228" s="95"/>
      <c r="CCY228" s="95"/>
      <c r="CCZ228" s="95"/>
      <c r="CDA228" s="95"/>
      <c r="CDB228" s="95"/>
      <c r="CDC228" s="95"/>
      <c r="CDD228" s="95"/>
      <c r="CDE228" s="95"/>
      <c r="CDF228" s="95"/>
      <c r="CDG228" s="95"/>
      <c r="CDH228" s="95"/>
      <c r="CDI228" s="95"/>
      <c r="CDJ228" s="95"/>
      <c r="CDK228" s="95"/>
      <c r="CDL228" s="95"/>
      <c r="CDM228" s="95"/>
      <c r="CDN228" s="95"/>
      <c r="CDO228" s="95"/>
      <c r="CDP228" s="95"/>
      <c r="CDQ228" s="95"/>
      <c r="CDR228" s="95"/>
      <c r="CDS228" s="95"/>
      <c r="CDT228" s="95"/>
      <c r="CDU228" s="95"/>
      <c r="CDV228" s="95"/>
      <c r="CDW228" s="95"/>
      <c r="CDX228" s="95"/>
      <c r="CDY228" s="95"/>
      <c r="CDZ228" s="95"/>
      <c r="CEA228" s="95"/>
      <c r="CEB228" s="95"/>
      <c r="CEC228" s="95"/>
      <c r="CED228" s="95"/>
      <c r="CEE228" s="95"/>
      <c r="CEF228" s="95"/>
      <c r="CEG228" s="95"/>
      <c r="CEH228" s="95"/>
      <c r="CEI228" s="95"/>
      <c r="CEJ228" s="95"/>
      <c r="CEK228" s="95"/>
      <c r="CEL228" s="95"/>
      <c r="CEM228" s="95"/>
      <c r="CEN228" s="95"/>
      <c r="CEO228" s="95"/>
      <c r="CEP228" s="95"/>
      <c r="CEQ228" s="95"/>
      <c r="CER228" s="95"/>
      <c r="CES228" s="95"/>
      <c r="CET228" s="95"/>
      <c r="CEU228" s="95"/>
      <c r="CEV228" s="95"/>
      <c r="CEW228" s="95"/>
      <c r="CEX228" s="95"/>
      <c r="CEY228" s="95"/>
      <c r="CEZ228" s="95"/>
      <c r="CFA228" s="95"/>
      <c r="CFB228" s="95"/>
      <c r="CFC228" s="95"/>
      <c r="CFD228" s="95"/>
      <c r="CFE228" s="95"/>
      <c r="CFF228" s="95"/>
      <c r="CFG228" s="95"/>
      <c r="CFH228" s="95"/>
      <c r="CFI228" s="95"/>
      <c r="CFJ228" s="95"/>
      <c r="CFK228" s="95"/>
      <c r="CFL228" s="95"/>
      <c r="CFM228" s="95"/>
      <c r="CFN228" s="95"/>
      <c r="CFO228" s="95"/>
      <c r="CFP228" s="95"/>
      <c r="CFQ228" s="95"/>
      <c r="CFR228" s="95"/>
      <c r="CFS228" s="95"/>
      <c r="CFT228" s="95"/>
      <c r="CFU228" s="95"/>
      <c r="CFV228" s="95"/>
      <c r="CFW228" s="95"/>
      <c r="CFX228" s="95"/>
      <c r="CFY228" s="95"/>
      <c r="CFZ228" s="95"/>
      <c r="CGA228" s="95"/>
      <c r="CGB228" s="95"/>
      <c r="CGC228" s="95"/>
      <c r="CGD228" s="95"/>
      <c r="CGE228" s="95"/>
      <c r="CGF228" s="95"/>
      <c r="CGG228" s="95"/>
      <c r="CGH228" s="95"/>
      <c r="CGI228" s="95"/>
      <c r="CGJ228" s="95"/>
      <c r="CGK228" s="95"/>
      <c r="CGL228" s="95"/>
      <c r="CGM228" s="95"/>
      <c r="CGN228" s="95"/>
      <c r="CGO228" s="95"/>
      <c r="CGP228" s="95"/>
      <c r="CGQ228" s="95"/>
      <c r="CGR228" s="95"/>
      <c r="CGS228" s="95"/>
      <c r="CGT228" s="95"/>
      <c r="CGU228" s="95"/>
      <c r="CGV228" s="95"/>
      <c r="CGW228" s="95"/>
      <c r="CGX228" s="95"/>
      <c r="CGY228" s="95"/>
      <c r="CGZ228" s="95"/>
      <c r="CHA228" s="95"/>
      <c r="CHB228" s="95"/>
      <c r="CHC228" s="95"/>
      <c r="CHD228" s="95"/>
      <c r="CHE228" s="95"/>
      <c r="CHF228" s="95"/>
      <c r="CHG228" s="95"/>
      <c r="CHH228" s="95"/>
      <c r="CHI228" s="95"/>
      <c r="CHJ228" s="95"/>
      <c r="CHK228" s="95"/>
      <c r="CHL228" s="95"/>
      <c r="CHM228" s="95"/>
      <c r="CHN228" s="95"/>
      <c r="CHO228" s="95"/>
      <c r="CHP228" s="95"/>
      <c r="CHQ228" s="95"/>
      <c r="CHR228" s="95"/>
      <c r="CHS228" s="95"/>
      <c r="CHT228" s="95"/>
      <c r="CHU228" s="95"/>
      <c r="CHV228" s="95"/>
      <c r="CHW228" s="95"/>
      <c r="CHX228" s="95"/>
      <c r="CHY228" s="95"/>
      <c r="CHZ228" s="95"/>
      <c r="CIA228" s="95"/>
      <c r="CIB228" s="95"/>
      <c r="CIC228" s="95"/>
      <c r="CID228" s="95"/>
      <c r="CIE228" s="95"/>
      <c r="CIF228" s="95"/>
      <c r="CIG228" s="95"/>
      <c r="CIH228" s="95"/>
      <c r="CII228" s="95"/>
      <c r="CIJ228" s="95"/>
      <c r="CIK228" s="95"/>
      <c r="CIL228" s="95"/>
      <c r="CIM228" s="95"/>
      <c r="CIN228" s="95"/>
      <c r="CIO228" s="95"/>
      <c r="CIP228" s="95"/>
      <c r="CIQ228" s="95"/>
      <c r="CIR228" s="95"/>
      <c r="CIS228" s="95"/>
      <c r="CIT228" s="95"/>
      <c r="CIU228" s="95"/>
      <c r="CIV228" s="95"/>
      <c r="CIW228" s="95"/>
      <c r="CIX228" s="95"/>
      <c r="CIY228" s="95"/>
      <c r="CIZ228" s="95"/>
      <c r="CJA228" s="95"/>
      <c r="CJB228" s="95"/>
      <c r="CJC228" s="95"/>
      <c r="CJD228" s="95"/>
      <c r="CJE228" s="95"/>
      <c r="CJF228" s="95"/>
      <c r="CJG228" s="95"/>
      <c r="CJH228" s="95"/>
      <c r="CJI228" s="95"/>
      <c r="CJJ228" s="95"/>
      <c r="CJK228" s="95"/>
      <c r="CJL228" s="95"/>
      <c r="CJM228" s="95"/>
      <c r="CJN228" s="95"/>
      <c r="CJO228" s="95"/>
      <c r="CJP228" s="95"/>
      <c r="CJQ228" s="95"/>
      <c r="CJR228" s="95"/>
      <c r="CJS228" s="95"/>
      <c r="CJT228" s="95"/>
      <c r="CJU228" s="95"/>
      <c r="CJV228" s="95"/>
      <c r="CJW228" s="95"/>
      <c r="CJX228" s="95"/>
      <c r="CJY228" s="95"/>
      <c r="CJZ228" s="95"/>
      <c r="CKA228" s="95"/>
      <c r="CKB228" s="95"/>
      <c r="CKC228" s="95"/>
      <c r="CKD228" s="95"/>
      <c r="CKE228" s="95"/>
      <c r="CKF228" s="95"/>
      <c r="CKG228" s="95"/>
      <c r="CKH228" s="95"/>
      <c r="CKI228" s="95"/>
      <c r="CKJ228" s="95"/>
      <c r="CKK228" s="95"/>
      <c r="CKL228" s="95"/>
      <c r="CKM228" s="95"/>
      <c r="CKN228" s="95"/>
      <c r="CKO228" s="95"/>
      <c r="CKP228" s="95"/>
      <c r="CKQ228" s="95"/>
      <c r="CKR228" s="95"/>
      <c r="CKS228" s="95"/>
      <c r="CKT228" s="95"/>
      <c r="CKU228" s="95"/>
      <c r="CKV228" s="95"/>
      <c r="CKW228" s="95"/>
      <c r="CKX228" s="95"/>
      <c r="CKY228" s="95"/>
      <c r="CKZ228" s="95"/>
      <c r="CLA228" s="95"/>
      <c r="CLB228" s="95"/>
      <c r="CLC228" s="95"/>
      <c r="CLD228" s="95"/>
      <c r="CLE228" s="95"/>
      <c r="CLF228" s="95"/>
      <c r="CLG228" s="95"/>
      <c r="CLH228" s="95"/>
      <c r="CLI228" s="95"/>
      <c r="CLJ228" s="95"/>
      <c r="CLK228" s="95"/>
      <c r="CLL228" s="95"/>
      <c r="CLM228" s="95"/>
      <c r="CLN228" s="95"/>
      <c r="CLO228" s="95"/>
      <c r="CLP228" s="95"/>
      <c r="CLQ228" s="95"/>
      <c r="CLR228" s="95"/>
      <c r="CLS228" s="95"/>
      <c r="CLT228" s="95"/>
      <c r="CLU228" s="95"/>
      <c r="CLV228" s="95"/>
      <c r="CLW228" s="95"/>
      <c r="CLX228" s="95"/>
      <c r="CLY228" s="95"/>
      <c r="CLZ228" s="95"/>
      <c r="CMA228" s="95"/>
      <c r="CMB228" s="95"/>
      <c r="CMC228" s="95"/>
      <c r="CMD228" s="95"/>
      <c r="CME228" s="95"/>
      <c r="CMF228" s="95"/>
      <c r="CMG228" s="95"/>
      <c r="CMH228" s="95"/>
      <c r="CMI228" s="95"/>
      <c r="CMJ228" s="95"/>
      <c r="CMK228" s="95"/>
      <c r="CML228" s="95"/>
      <c r="CMM228" s="95"/>
      <c r="CMN228" s="95"/>
      <c r="CMO228" s="95"/>
      <c r="CMP228" s="95"/>
      <c r="CMQ228" s="95"/>
      <c r="CMR228" s="95"/>
      <c r="CMS228" s="95"/>
      <c r="CMT228" s="95"/>
      <c r="CMU228" s="95"/>
      <c r="CMV228" s="95"/>
      <c r="CMW228" s="95"/>
      <c r="CMX228" s="95"/>
      <c r="CMY228" s="95"/>
      <c r="CMZ228" s="95"/>
      <c r="CNA228" s="95"/>
      <c r="CNB228" s="95"/>
      <c r="CNC228" s="95"/>
      <c r="CND228" s="95"/>
      <c r="CNE228" s="95"/>
      <c r="CNF228" s="95"/>
      <c r="CNG228" s="95"/>
      <c r="CNH228" s="95"/>
      <c r="CNI228" s="95"/>
      <c r="CNJ228" s="95"/>
      <c r="CNK228" s="95"/>
      <c r="CNL228" s="95"/>
      <c r="CNM228" s="95"/>
      <c r="CNN228" s="95"/>
      <c r="CNO228" s="95"/>
      <c r="CNP228" s="95"/>
      <c r="CNQ228" s="95"/>
      <c r="CNR228" s="95"/>
      <c r="CNS228" s="95"/>
      <c r="CNT228" s="95"/>
      <c r="CNU228" s="95"/>
      <c r="CNV228" s="95"/>
      <c r="CNW228" s="95"/>
      <c r="CNX228" s="95"/>
      <c r="CNY228" s="95"/>
      <c r="CNZ228" s="95"/>
      <c r="COA228" s="95"/>
      <c r="COB228" s="95"/>
      <c r="COC228" s="95"/>
      <c r="COD228" s="95"/>
      <c r="COE228" s="95"/>
      <c r="COF228" s="95"/>
      <c r="COG228" s="95"/>
      <c r="COH228" s="95"/>
      <c r="COI228" s="95"/>
      <c r="COJ228" s="95"/>
      <c r="COK228" s="95"/>
      <c r="COL228" s="95"/>
      <c r="COM228" s="95"/>
      <c r="CON228" s="95"/>
      <c r="COO228" s="95"/>
      <c r="COP228" s="95"/>
      <c r="COQ228" s="95"/>
      <c r="COR228" s="95"/>
      <c r="COS228" s="95"/>
      <c r="COT228" s="95"/>
      <c r="COU228" s="95"/>
      <c r="COV228" s="95"/>
      <c r="COW228" s="95"/>
      <c r="COX228" s="95"/>
      <c r="COY228" s="95"/>
      <c r="COZ228" s="95"/>
      <c r="CPA228" s="95"/>
      <c r="CPB228" s="95"/>
      <c r="CPC228" s="95"/>
      <c r="CPD228" s="95"/>
      <c r="CPE228" s="95"/>
      <c r="CPF228" s="95"/>
      <c r="CPG228" s="95"/>
      <c r="CPH228" s="95"/>
      <c r="CPI228" s="95"/>
      <c r="CPJ228" s="95"/>
      <c r="CPK228" s="95"/>
      <c r="CPL228" s="95"/>
      <c r="CPM228" s="95"/>
      <c r="CPN228" s="95"/>
      <c r="CPO228" s="95"/>
      <c r="CPP228" s="95"/>
      <c r="CPQ228" s="95"/>
      <c r="CPR228" s="95"/>
      <c r="CPS228" s="95"/>
      <c r="CPT228" s="95"/>
      <c r="CPU228" s="95"/>
      <c r="CPV228" s="95"/>
      <c r="CPW228" s="95"/>
      <c r="CPX228" s="95"/>
      <c r="CPY228" s="95"/>
      <c r="CPZ228" s="95"/>
      <c r="CQA228" s="95"/>
      <c r="CQB228" s="95"/>
      <c r="CQC228" s="95"/>
      <c r="CQD228" s="95"/>
      <c r="CQE228" s="95"/>
      <c r="CQF228" s="95"/>
      <c r="CQG228" s="95"/>
      <c r="CQH228" s="95"/>
      <c r="CQI228" s="95"/>
      <c r="CQJ228" s="95"/>
      <c r="CQK228" s="95"/>
      <c r="CQL228" s="95"/>
      <c r="CQM228" s="95"/>
      <c r="CQN228" s="95"/>
      <c r="CQO228" s="95"/>
      <c r="CQP228" s="95"/>
      <c r="CQQ228" s="95"/>
      <c r="CQR228" s="95"/>
      <c r="CQS228" s="95"/>
      <c r="CQT228" s="95"/>
      <c r="CQU228" s="95"/>
      <c r="CQV228" s="95"/>
      <c r="CQW228" s="95"/>
      <c r="CQX228" s="95"/>
      <c r="CQY228" s="95"/>
      <c r="CQZ228" s="95"/>
      <c r="CRA228" s="95"/>
      <c r="CRB228" s="95"/>
      <c r="CRC228" s="95"/>
      <c r="CRD228" s="95"/>
      <c r="CRE228" s="95"/>
      <c r="CRF228" s="95"/>
      <c r="CRG228" s="95"/>
      <c r="CRH228" s="95"/>
      <c r="CRI228" s="95"/>
      <c r="CRJ228" s="95"/>
      <c r="CRK228" s="95"/>
      <c r="CRL228" s="95"/>
      <c r="CRM228" s="95"/>
      <c r="CRN228" s="95"/>
      <c r="CRO228" s="95"/>
      <c r="CRP228" s="95"/>
      <c r="CRQ228" s="95"/>
      <c r="CRR228" s="95"/>
      <c r="CRS228" s="95"/>
      <c r="CRT228" s="95"/>
      <c r="CRU228" s="95"/>
      <c r="CRV228" s="95"/>
      <c r="CRW228" s="95"/>
      <c r="CRX228" s="95"/>
      <c r="CRY228" s="95"/>
      <c r="CRZ228" s="95"/>
      <c r="CSA228" s="95"/>
      <c r="CSB228" s="95"/>
      <c r="CSC228" s="95"/>
      <c r="CSD228" s="95"/>
      <c r="CSE228" s="95"/>
      <c r="CSF228" s="95"/>
      <c r="CSG228" s="95"/>
      <c r="CSH228" s="95"/>
      <c r="CSI228" s="95"/>
      <c r="CSJ228" s="95"/>
      <c r="CSK228" s="95"/>
      <c r="CSL228" s="95"/>
      <c r="CSM228" s="95"/>
      <c r="CSN228" s="95"/>
      <c r="CSO228" s="95"/>
      <c r="CSP228" s="95"/>
      <c r="CSQ228" s="95"/>
      <c r="CSR228" s="95"/>
      <c r="CSS228" s="95"/>
      <c r="CST228" s="95"/>
      <c r="CSU228" s="95"/>
      <c r="CSV228" s="95"/>
      <c r="CSW228" s="95"/>
      <c r="CSX228" s="95"/>
      <c r="CSY228" s="95"/>
      <c r="CSZ228" s="95"/>
      <c r="CTA228" s="95"/>
      <c r="CTB228" s="95"/>
      <c r="CTC228" s="95"/>
      <c r="CTD228" s="95"/>
      <c r="CTE228" s="95"/>
      <c r="CTF228" s="95"/>
      <c r="CTG228" s="95"/>
      <c r="CTH228" s="95"/>
      <c r="CTI228" s="95"/>
      <c r="CTJ228" s="95"/>
      <c r="CTK228" s="95"/>
      <c r="CTL228" s="95"/>
      <c r="CTM228" s="95"/>
      <c r="CTN228" s="95"/>
      <c r="CTO228" s="95"/>
      <c r="CTP228" s="95"/>
      <c r="CTQ228" s="95"/>
      <c r="CTR228" s="95"/>
      <c r="CTS228" s="95"/>
      <c r="CTT228" s="95"/>
      <c r="CTU228" s="95"/>
      <c r="CTV228" s="95"/>
      <c r="CTW228" s="95"/>
      <c r="CTX228" s="95"/>
      <c r="CTY228" s="95"/>
      <c r="CTZ228" s="95"/>
      <c r="CUA228" s="95"/>
      <c r="CUB228" s="95"/>
      <c r="CUC228" s="95"/>
      <c r="CUD228" s="95"/>
      <c r="CUE228" s="95"/>
      <c r="CUF228" s="95"/>
      <c r="CUG228" s="95"/>
      <c r="CUH228" s="95"/>
      <c r="CUI228" s="95"/>
      <c r="CUJ228" s="95"/>
      <c r="CUK228" s="95"/>
      <c r="CUL228" s="95"/>
      <c r="CUM228" s="95"/>
      <c r="CUN228" s="95"/>
      <c r="CUO228" s="95"/>
      <c r="CUP228" s="95"/>
      <c r="CUQ228" s="95"/>
      <c r="CUR228" s="95"/>
      <c r="CUS228" s="95"/>
      <c r="CUT228" s="95"/>
      <c r="CUU228" s="95"/>
      <c r="CUV228" s="95"/>
      <c r="CUW228" s="95"/>
      <c r="CUX228" s="95"/>
      <c r="CUY228" s="95"/>
      <c r="CUZ228" s="95"/>
      <c r="CVA228" s="95"/>
      <c r="CVB228" s="95"/>
      <c r="CVC228" s="95"/>
      <c r="CVD228" s="95"/>
      <c r="CVE228" s="95"/>
      <c r="CVF228" s="95"/>
      <c r="CVG228" s="95"/>
      <c r="CVH228" s="95"/>
      <c r="CVI228" s="95"/>
      <c r="CVJ228" s="95"/>
      <c r="CVK228" s="95"/>
      <c r="CVL228" s="95"/>
      <c r="CVM228" s="95"/>
      <c r="CVN228" s="95"/>
      <c r="CVO228" s="95"/>
      <c r="CVP228" s="95"/>
      <c r="CVQ228" s="95"/>
      <c r="CVR228" s="95"/>
      <c r="CVS228" s="95"/>
      <c r="CVT228" s="95"/>
      <c r="CVU228" s="95"/>
      <c r="CVV228" s="95"/>
      <c r="CVW228" s="95"/>
      <c r="CVX228" s="95"/>
      <c r="CVY228" s="95"/>
      <c r="CVZ228" s="95"/>
      <c r="CWA228" s="95"/>
      <c r="CWB228" s="95"/>
      <c r="CWC228" s="95"/>
      <c r="CWD228" s="95"/>
      <c r="CWE228" s="95"/>
      <c r="CWF228" s="95"/>
      <c r="CWG228" s="95"/>
      <c r="CWH228" s="95"/>
      <c r="CWI228" s="95"/>
      <c r="CWJ228" s="95"/>
      <c r="CWK228" s="95"/>
      <c r="CWL228" s="95"/>
      <c r="CWM228" s="95"/>
      <c r="CWN228" s="95"/>
      <c r="CWO228" s="95"/>
      <c r="CWP228" s="95"/>
      <c r="CWQ228" s="95"/>
      <c r="CWR228" s="95"/>
      <c r="CWS228" s="95"/>
      <c r="CWT228" s="95"/>
      <c r="CWU228" s="95"/>
      <c r="CWV228" s="95"/>
      <c r="CWW228" s="95"/>
      <c r="CWX228" s="95"/>
      <c r="CWY228" s="95"/>
      <c r="CWZ228" s="95"/>
      <c r="CXA228" s="95"/>
      <c r="CXB228" s="95"/>
      <c r="CXC228" s="95"/>
      <c r="CXD228" s="95"/>
      <c r="CXE228" s="95"/>
      <c r="CXF228" s="95"/>
      <c r="CXG228" s="95"/>
      <c r="CXH228" s="95"/>
      <c r="CXI228" s="95"/>
      <c r="CXJ228" s="95"/>
      <c r="CXK228" s="95"/>
      <c r="CXL228" s="95"/>
      <c r="CXM228" s="95"/>
      <c r="CXN228" s="95"/>
      <c r="CXO228" s="95"/>
      <c r="CXP228" s="95"/>
      <c r="CXQ228" s="95"/>
      <c r="CXR228" s="95"/>
      <c r="CXS228" s="95"/>
      <c r="CXT228" s="95"/>
      <c r="CXU228" s="95"/>
      <c r="CXV228" s="95"/>
      <c r="CXW228" s="95"/>
      <c r="CXX228" s="95"/>
      <c r="CXY228" s="95"/>
      <c r="CXZ228" s="95"/>
      <c r="CYA228" s="95"/>
      <c r="CYB228" s="95"/>
      <c r="CYC228" s="95"/>
      <c r="CYD228" s="95"/>
      <c r="CYE228" s="95"/>
      <c r="CYF228" s="95"/>
      <c r="CYG228" s="95"/>
      <c r="CYH228" s="95"/>
      <c r="CYI228" s="95"/>
      <c r="CYJ228" s="95"/>
      <c r="CYK228" s="95"/>
      <c r="CYL228" s="95"/>
      <c r="CYM228" s="95"/>
      <c r="CYN228" s="95"/>
      <c r="CYO228" s="95"/>
      <c r="CYP228" s="95"/>
      <c r="CYQ228" s="95"/>
      <c r="CYR228" s="95"/>
      <c r="CYS228" s="95"/>
      <c r="CYT228" s="95"/>
      <c r="CYU228" s="95"/>
      <c r="CYV228" s="95"/>
      <c r="CYW228" s="95"/>
      <c r="CYX228" s="95"/>
      <c r="CYY228" s="95"/>
      <c r="CYZ228" s="95"/>
      <c r="CZA228" s="95"/>
      <c r="CZB228" s="95"/>
      <c r="CZC228" s="95"/>
      <c r="CZD228" s="95"/>
      <c r="CZE228" s="95"/>
      <c r="CZF228" s="95"/>
      <c r="CZG228" s="95"/>
      <c r="CZH228" s="95"/>
      <c r="CZI228" s="95"/>
      <c r="CZJ228" s="95"/>
      <c r="CZK228" s="95"/>
      <c r="CZL228" s="95"/>
      <c r="CZM228" s="95"/>
      <c r="CZN228" s="95"/>
      <c r="CZO228" s="95"/>
      <c r="CZP228" s="95"/>
      <c r="CZQ228" s="95"/>
      <c r="CZR228" s="95"/>
      <c r="CZS228" s="95"/>
      <c r="CZT228" s="95"/>
      <c r="CZU228" s="95"/>
      <c r="CZV228" s="95"/>
      <c r="CZW228" s="95"/>
      <c r="CZX228" s="95"/>
      <c r="CZY228" s="95"/>
      <c r="CZZ228" s="95"/>
      <c r="DAA228" s="95"/>
      <c r="DAB228" s="95"/>
      <c r="DAC228" s="95"/>
      <c r="DAD228" s="95"/>
      <c r="DAE228" s="95"/>
      <c r="DAF228" s="95"/>
      <c r="DAG228" s="95"/>
      <c r="DAH228" s="95"/>
      <c r="DAI228" s="95"/>
      <c r="DAJ228" s="95"/>
      <c r="DAK228" s="95"/>
      <c r="DAL228" s="95"/>
      <c r="DAM228" s="95"/>
      <c r="DAN228" s="95"/>
      <c r="DAO228" s="95"/>
      <c r="DAP228" s="95"/>
      <c r="DAQ228" s="95"/>
      <c r="DAR228" s="95"/>
      <c r="DAS228" s="95"/>
      <c r="DAT228" s="95"/>
      <c r="DAU228" s="95"/>
      <c r="DAV228" s="95"/>
      <c r="DAW228" s="95"/>
      <c r="DAX228" s="95"/>
      <c r="DAY228" s="95"/>
      <c r="DAZ228" s="95"/>
      <c r="DBA228" s="95"/>
      <c r="DBB228" s="95"/>
      <c r="DBC228" s="95"/>
      <c r="DBD228" s="95"/>
      <c r="DBE228" s="95"/>
      <c r="DBF228" s="95"/>
      <c r="DBG228" s="95"/>
      <c r="DBH228" s="95"/>
      <c r="DBI228" s="95"/>
      <c r="DBJ228" s="95"/>
      <c r="DBK228" s="95"/>
      <c r="DBL228" s="95"/>
      <c r="DBM228" s="95"/>
      <c r="DBN228" s="95"/>
      <c r="DBO228" s="95"/>
      <c r="DBP228" s="95"/>
      <c r="DBQ228" s="95"/>
      <c r="DBR228" s="95"/>
      <c r="DBS228" s="95"/>
      <c r="DBT228" s="95"/>
      <c r="DBU228" s="95"/>
      <c r="DBV228" s="95"/>
      <c r="DBW228" s="95"/>
      <c r="DBX228" s="95"/>
      <c r="DBY228" s="95"/>
      <c r="DBZ228" s="95"/>
      <c r="DCA228" s="95"/>
      <c r="DCB228" s="95"/>
      <c r="DCC228" s="95"/>
      <c r="DCD228" s="95"/>
      <c r="DCE228" s="95"/>
      <c r="DCF228" s="95"/>
      <c r="DCG228" s="95"/>
      <c r="DCH228" s="95"/>
      <c r="DCI228" s="95"/>
      <c r="DCJ228" s="95"/>
      <c r="DCK228" s="95"/>
      <c r="DCL228" s="95"/>
      <c r="DCM228" s="95"/>
      <c r="DCN228" s="95"/>
      <c r="DCO228" s="95"/>
      <c r="DCP228" s="95"/>
      <c r="DCQ228" s="95"/>
      <c r="DCR228" s="95"/>
      <c r="DCS228" s="95"/>
      <c r="DCT228" s="95"/>
      <c r="DCU228" s="95"/>
      <c r="DCV228" s="95"/>
      <c r="DCW228" s="95"/>
      <c r="DCX228" s="95"/>
      <c r="DCY228" s="95"/>
      <c r="DCZ228" s="95"/>
      <c r="DDA228" s="95"/>
      <c r="DDB228" s="95"/>
      <c r="DDC228" s="95"/>
      <c r="DDD228" s="95"/>
      <c r="DDE228" s="95"/>
      <c r="DDF228" s="95"/>
      <c r="DDG228" s="95"/>
      <c r="DDH228" s="95"/>
      <c r="DDI228" s="95"/>
      <c r="DDJ228" s="95"/>
      <c r="DDK228" s="95"/>
      <c r="DDL228" s="95"/>
      <c r="DDM228" s="95"/>
      <c r="DDN228" s="95"/>
      <c r="DDO228" s="95"/>
      <c r="DDP228" s="95"/>
      <c r="DDQ228" s="95"/>
      <c r="DDR228" s="95"/>
      <c r="DDS228" s="95"/>
      <c r="DDT228" s="95"/>
      <c r="DDU228" s="95"/>
      <c r="DDV228" s="95"/>
      <c r="DDW228" s="95"/>
      <c r="DDX228" s="95"/>
      <c r="DDY228" s="95"/>
      <c r="DDZ228" s="95"/>
      <c r="DEA228" s="95"/>
      <c r="DEB228" s="95"/>
      <c r="DEC228" s="95"/>
      <c r="DED228" s="95"/>
      <c r="DEE228" s="95"/>
      <c r="DEF228" s="95"/>
      <c r="DEG228" s="95"/>
      <c r="DEH228" s="95"/>
      <c r="DEI228" s="95"/>
      <c r="DEJ228" s="95"/>
      <c r="DEK228" s="95"/>
      <c r="DEL228" s="95"/>
      <c r="DEM228" s="95"/>
      <c r="DEN228" s="95"/>
      <c r="DEO228" s="95"/>
      <c r="DEP228" s="95"/>
      <c r="DEQ228" s="95"/>
      <c r="DER228" s="95"/>
      <c r="DES228" s="95"/>
      <c r="DET228" s="95"/>
      <c r="DEU228" s="95"/>
      <c r="DEV228" s="95"/>
      <c r="DEW228" s="95"/>
      <c r="DEX228" s="95"/>
      <c r="DEY228" s="95"/>
      <c r="DEZ228" s="95"/>
      <c r="DFA228" s="95"/>
      <c r="DFB228" s="95"/>
      <c r="DFC228" s="95"/>
      <c r="DFD228" s="95"/>
      <c r="DFE228" s="95"/>
      <c r="DFF228" s="95"/>
      <c r="DFG228" s="95"/>
      <c r="DFH228" s="95"/>
      <c r="DFI228" s="95"/>
      <c r="DFJ228" s="95"/>
      <c r="DFK228" s="95"/>
      <c r="DFL228" s="95"/>
      <c r="DFM228" s="95"/>
      <c r="DFN228" s="95"/>
      <c r="DFO228" s="95"/>
      <c r="DFP228" s="95"/>
      <c r="DFQ228" s="95"/>
      <c r="DFR228" s="95"/>
      <c r="DFS228" s="95"/>
      <c r="DFT228" s="95"/>
      <c r="DFU228" s="95"/>
      <c r="DFV228" s="95"/>
      <c r="DFW228" s="95"/>
      <c r="DFX228" s="95"/>
      <c r="DFY228" s="95"/>
      <c r="DFZ228" s="95"/>
      <c r="DGA228" s="95"/>
      <c r="DGB228" s="95"/>
      <c r="DGC228" s="95"/>
      <c r="DGD228" s="95"/>
      <c r="DGE228" s="95"/>
      <c r="DGF228" s="95"/>
      <c r="DGG228" s="95"/>
      <c r="DGH228" s="95"/>
      <c r="DGI228" s="95"/>
      <c r="DGJ228" s="95"/>
      <c r="DGK228" s="95"/>
      <c r="DGL228" s="95"/>
      <c r="DGM228" s="95"/>
      <c r="DGN228" s="95"/>
      <c r="DGO228" s="95"/>
      <c r="DGP228" s="95"/>
      <c r="DGQ228" s="95"/>
      <c r="DGR228" s="95"/>
      <c r="DGS228" s="95"/>
      <c r="DGT228" s="95"/>
      <c r="DGU228" s="95"/>
      <c r="DGV228" s="95"/>
      <c r="DGW228" s="95"/>
      <c r="DGX228" s="95"/>
      <c r="DGY228" s="95"/>
      <c r="DGZ228" s="95"/>
      <c r="DHA228" s="95"/>
      <c r="DHB228" s="95"/>
      <c r="DHC228" s="95"/>
      <c r="DHD228" s="95"/>
      <c r="DHE228" s="95"/>
      <c r="DHF228" s="95"/>
      <c r="DHG228" s="95"/>
      <c r="DHH228" s="95"/>
      <c r="DHI228" s="95"/>
      <c r="DHJ228" s="95"/>
      <c r="DHK228" s="95"/>
      <c r="DHL228" s="95"/>
      <c r="DHM228" s="95"/>
      <c r="DHN228" s="95"/>
      <c r="DHO228" s="95"/>
      <c r="DHP228" s="95"/>
      <c r="DHQ228" s="95"/>
      <c r="DHR228" s="95"/>
      <c r="DHS228" s="95"/>
      <c r="DHT228" s="95"/>
      <c r="DHU228" s="95"/>
      <c r="DHV228" s="95"/>
      <c r="DHW228" s="95"/>
      <c r="DHX228" s="95"/>
      <c r="DHY228" s="95"/>
      <c r="DHZ228" s="95"/>
      <c r="DIA228" s="95"/>
      <c r="DIB228" s="95"/>
      <c r="DIC228" s="95"/>
      <c r="DID228" s="95"/>
      <c r="DIE228" s="95"/>
      <c r="DIF228" s="95"/>
      <c r="DIG228" s="95"/>
      <c r="DIH228" s="95"/>
      <c r="DII228" s="95"/>
      <c r="DIJ228" s="95"/>
      <c r="DIK228" s="95"/>
      <c r="DIL228" s="95"/>
      <c r="DIM228" s="95"/>
      <c r="DIN228" s="95"/>
      <c r="DIO228" s="95"/>
      <c r="DIP228" s="95"/>
      <c r="DIQ228" s="95"/>
      <c r="DIR228" s="95"/>
      <c r="DIS228" s="95"/>
      <c r="DIT228" s="95"/>
      <c r="DIU228" s="95"/>
      <c r="DIV228" s="95"/>
      <c r="DIW228" s="95"/>
      <c r="DIX228" s="95"/>
      <c r="DIY228" s="95"/>
      <c r="DIZ228" s="95"/>
      <c r="DJA228" s="95"/>
      <c r="DJB228" s="95"/>
      <c r="DJC228" s="95"/>
      <c r="DJD228" s="95"/>
      <c r="DJE228" s="95"/>
      <c r="DJF228" s="95"/>
      <c r="DJG228" s="95"/>
      <c r="DJH228" s="95"/>
      <c r="DJI228" s="95"/>
      <c r="DJJ228" s="95"/>
      <c r="DJK228" s="95"/>
      <c r="DJL228" s="95"/>
      <c r="DJM228" s="95"/>
      <c r="DJN228" s="95"/>
      <c r="DJO228" s="95"/>
      <c r="DJP228" s="95"/>
      <c r="DJQ228" s="95"/>
      <c r="DJR228" s="95"/>
      <c r="DJS228" s="95"/>
      <c r="DJT228" s="95"/>
      <c r="DJU228" s="95"/>
      <c r="DJV228" s="95"/>
      <c r="DJW228" s="95"/>
      <c r="DJX228" s="95"/>
      <c r="DJY228" s="95"/>
      <c r="DJZ228" s="95"/>
      <c r="DKA228" s="95"/>
      <c r="DKB228" s="95"/>
      <c r="DKC228" s="95"/>
      <c r="DKD228" s="95"/>
      <c r="DKE228" s="95"/>
      <c r="DKF228" s="95"/>
      <c r="DKG228" s="95"/>
      <c r="DKH228" s="95"/>
      <c r="DKI228" s="95"/>
      <c r="DKJ228" s="95"/>
      <c r="DKK228" s="95"/>
      <c r="DKL228" s="95"/>
      <c r="DKM228" s="95"/>
      <c r="DKN228" s="95"/>
      <c r="DKO228" s="95"/>
      <c r="DKP228" s="95"/>
      <c r="DKQ228" s="95"/>
      <c r="DKR228" s="95"/>
      <c r="DKS228" s="95"/>
      <c r="DKT228" s="95"/>
      <c r="DKU228" s="95"/>
      <c r="DKV228" s="95"/>
      <c r="DKW228" s="95"/>
      <c r="DKX228" s="95"/>
      <c r="DKY228" s="95"/>
      <c r="DKZ228" s="95"/>
      <c r="DLA228" s="95"/>
      <c r="DLB228" s="95"/>
      <c r="DLC228" s="95"/>
      <c r="DLD228" s="95"/>
      <c r="DLE228" s="95"/>
      <c r="DLF228" s="95"/>
      <c r="DLG228" s="95"/>
      <c r="DLH228" s="95"/>
      <c r="DLI228" s="95"/>
      <c r="DLJ228" s="95"/>
      <c r="DLK228" s="95"/>
      <c r="DLL228" s="95"/>
      <c r="DLM228" s="95"/>
      <c r="DLN228" s="95"/>
      <c r="DLO228" s="95"/>
      <c r="DLP228" s="95"/>
      <c r="DLQ228" s="95"/>
      <c r="DLR228" s="95"/>
      <c r="DLS228" s="95"/>
      <c r="DLT228" s="95"/>
      <c r="DLU228" s="95"/>
      <c r="DLV228" s="95"/>
      <c r="DLW228" s="95"/>
      <c r="DLX228" s="95"/>
      <c r="DLY228" s="95"/>
      <c r="DLZ228" s="95"/>
      <c r="DMA228" s="95"/>
      <c r="DMB228" s="95"/>
      <c r="DMC228" s="95"/>
      <c r="DMD228" s="95"/>
      <c r="DME228" s="95"/>
      <c r="DMF228" s="95"/>
      <c r="DMG228" s="95"/>
      <c r="DMH228" s="95"/>
      <c r="DMI228" s="95"/>
      <c r="DMJ228" s="95"/>
      <c r="DMK228" s="95"/>
      <c r="DML228" s="95"/>
      <c r="DMM228" s="95"/>
      <c r="DMN228" s="95"/>
      <c r="DMO228" s="95"/>
      <c r="DMP228" s="95"/>
      <c r="DMQ228" s="95"/>
      <c r="DMR228" s="95"/>
      <c r="DMS228" s="95"/>
      <c r="DMT228" s="95"/>
      <c r="DMU228" s="95"/>
      <c r="DMV228" s="95"/>
      <c r="DMW228" s="95"/>
      <c r="DMX228" s="95"/>
      <c r="DMY228" s="95"/>
      <c r="DMZ228" s="95"/>
      <c r="DNA228" s="95"/>
      <c r="DNB228" s="95"/>
      <c r="DNC228" s="95"/>
      <c r="DND228" s="95"/>
      <c r="DNE228" s="95"/>
      <c r="DNF228" s="95"/>
      <c r="DNG228" s="95"/>
      <c r="DNH228" s="95"/>
      <c r="DNI228" s="95"/>
      <c r="DNJ228" s="95"/>
      <c r="DNK228" s="95"/>
      <c r="DNL228" s="95"/>
      <c r="DNM228" s="95"/>
      <c r="DNN228" s="95"/>
      <c r="DNO228" s="95"/>
      <c r="DNP228" s="95"/>
      <c r="DNQ228" s="95"/>
      <c r="DNR228" s="95"/>
      <c r="DNS228" s="95"/>
      <c r="DNT228" s="95"/>
      <c r="DNU228" s="95"/>
      <c r="DNV228" s="95"/>
      <c r="DNW228" s="95"/>
      <c r="DNX228" s="95"/>
      <c r="DNY228" s="95"/>
      <c r="DNZ228" s="95"/>
      <c r="DOA228" s="95"/>
      <c r="DOB228" s="95"/>
      <c r="DOC228" s="95"/>
      <c r="DOD228" s="95"/>
      <c r="DOE228" s="95"/>
      <c r="DOF228" s="95"/>
      <c r="DOG228" s="95"/>
      <c r="DOH228" s="95"/>
      <c r="DOI228" s="95"/>
      <c r="DOJ228" s="95"/>
      <c r="DOK228" s="95"/>
      <c r="DOL228" s="95"/>
      <c r="DOM228" s="95"/>
      <c r="DON228" s="95"/>
      <c r="DOO228" s="95"/>
      <c r="DOP228" s="95"/>
      <c r="DOQ228" s="95"/>
      <c r="DOR228" s="95"/>
      <c r="DOS228" s="95"/>
      <c r="DOT228" s="95"/>
      <c r="DOU228" s="95"/>
      <c r="DOV228" s="95"/>
      <c r="DOW228" s="95"/>
      <c r="DOX228" s="95"/>
      <c r="DOY228" s="95"/>
      <c r="DOZ228" s="95"/>
      <c r="DPA228" s="95"/>
      <c r="DPB228" s="95"/>
      <c r="DPC228" s="95"/>
      <c r="DPD228" s="95"/>
      <c r="DPE228" s="95"/>
      <c r="DPF228" s="95"/>
      <c r="DPG228" s="95"/>
      <c r="DPH228" s="95"/>
      <c r="DPI228" s="95"/>
      <c r="DPJ228" s="95"/>
      <c r="DPK228" s="95"/>
      <c r="DPL228" s="95"/>
      <c r="DPM228" s="95"/>
      <c r="DPN228" s="95"/>
      <c r="DPO228" s="95"/>
      <c r="DPP228" s="95"/>
      <c r="DPQ228" s="95"/>
      <c r="DPR228" s="95"/>
      <c r="DPS228" s="95"/>
      <c r="DPT228" s="95"/>
      <c r="DPU228" s="95"/>
      <c r="DPV228" s="95"/>
      <c r="DPW228" s="95"/>
      <c r="DPX228" s="95"/>
      <c r="DPY228" s="95"/>
      <c r="DPZ228" s="95"/>
      <c r="DQA228" s="95"/>
      <c r="DQB228" s="95"/>
      <c r="DQC228" s="95"/>
      <c r="DQD228" s="95"/>
      <c r="DQE228" s="95"/>
      <c r="DQF228" s="95"/>
      <c r="DQG228" s="95"/>
      <c r="DQH228" s="95"/>
      <c r="DQI228" s="95"/>
      <c r="DQJ228" s="95"/>
      <c r="DQK228" s="95"/>
      <c r="DQL228" s="95"/>
      <c r="DQM228" s="95"/>
      <c r="DQN228" s="95"/>
      <c r="DQO228" s="95"/>
      <c r="DQP228" s="95"/>
      <c r="DQQ228" s="95"/>
      <c r="DQR228" s="95"/>
      <c r="DQS228" s="95"/>
      <c r="DQT228" s="95"/>
      <c r="DQU228" s="95"/>
      <c r="DQV228" s="95"/>
      <c r="DQW228" s="95"/>
      <c r="DQX228" s="95"/>
      <c r="DQY228" s="95"/>
      <c r="DQZ228" s="95"/>
      <c r="DRA228" s="95"/>
      <c r="DRB228" s="95"/>
      <c r="DRC228" s="95"/>
      <c r="DRD228" s="95"/>
      <c r="DRE228" s="95"/>
      <c r="DRF228" s="95"/>
      <c r="DRG228" s="95"/>
      <c r="DRH228" s="95"/>
      <c r="DRI228" s="95"/>
      <c r="DRJ228" s="95"/>
      <c r="DRK228" s="95"/>
      <c r="DRL228" s="95"/>
      <c r="DRM228" s="95"/>
      <c r="DRN228" s="95"/>
      <c r="DRO228" s="95"/>
      <c r="DRP228" s="95"/>
      <c r="DRQ228" s="95"/>
      <c r="DRR228" s="95"/>
      <c r="DRS228" s="95"/>
      <c r="DRT228" s="95"/>
      <c r="DRU228" s="95"/>
      <c r="DRV228" s="95"/>
      <c r="DRW228" s="95"/>
      <c r="DRX228" s="95"/>
      <c r="DRY228" s="95"/>
      <c r="DRZ228" s="95"/>
      <c r="DSA228" s="95"/>
      <c r="DSB228" s="95"/>
      <c r="DSC228" s="95"/>
      <c r="DSD228" s="95"/>
      <c r="DSE228" s="95"/>
      <c r="DSF228" s="95"/>
      <c r="DSG228" s="95"/>
      <c r="DSH228" s="95"/>
      <c r="DSI228" s="95"/>
      <c r="DSJ228" s="95"/>
      <c r="DSK228" s="95"/>
      <c r="DSL228" s="95"/>
      <c r="DSM228" s="95"/>
      <c r="DSN228" s="95"/>
      <c r="DSO228" s="95"/>
      <c r="DSP228" s="95"/>
      <c r="DSQ228" s="95"/>
      <c r="DSR228" s="95"/>
      <c r="DSS228" s="95"/>
      <c r="DST228" s="95"/>
      <c r="DSU228" s="95"/>
      <c r="DSV228" s="95"/>
      <c r="DSW228" s="95"/>
      <c r="DSX228" s="95"/>
      <c r="DSY228" s="95"/>
      <c r="DSZ228" s="95"/>
      <c r="DTA228" s="95"/>
      <c r="DTB228" s="95"/>
      <c r="DTC228" s="95"/>
      <c r="DTD228" s="95"/>
      <c r="DTE228" s="95"/>
      <c r="DTF228" s="95"/>
      <c r="DTG228" s="95"/>
      <c r="DTH228" s="95"/>
      <c r="DTI228" s="95"/>
      <c r="DTJ228" s="95"/>
      <c r="DTK228" s="95"/>
      <c r="DTL228" s="95"/>
      <c r="DTM228" s="95"/>
      <c r="DTN228" s="95"/>
      <c r="DTO228" s="95"/>
      <c r="DTP228" s="95"/>
      <c r="DTQ228" s="95"/>
      <c r="DTR228" s="95"/>
      <c r="DTS228" s="95"/>
      <c r="DTT228" s="95"/>
      <c r="DTU228" s="95"/>
      <c r="DTV228" s="95"/>
      <c r="DTW228" s="95"/>
      <c r="DTX228" s="95"/>
      <c r="DTY228" s="95"/>
      <c r="DTZ228" s="95"/>
      <c r="DUA228" s="95"/>
      <c r="DUB228" s="95"/>
      <c r="DUC228" s="95"/>
      <c r="DUD228" s="95"/>
      <c r="DUE228" s="95"/>
      <c r="DUF228" s="95"/>
      <c r="DUG228" s="95"/>
      <c r="DUH228" s="95"/>
      <c r="DUI228" s="95"/>
      <c r="DUJ228" s="95"/>
      <c r="DUK228" s="95"/>
      <c r="DUL228" s="95"/>
      <c r="DUM228" s="95"/>
      <c r="DUN228" s="95"/>
      <c r="DUO228" s="95"/>
      <c r="DUP228" s="95"/>
      <c r="DUQ228" s="95"/>
      <c r="DUR228" s="95"/>
      <c r="DUS228" s="95"/>
      <c r="DUT228" s="95"/>
      <c r="DUU228" s="95"/>
      <c r="DUV228" s="95"/>
      <c r="DUW228" s="95"/>
      <c r="DUX228" s="95"/>
      <c r="DUY228" s="95"/>
      <c r="DUZ228" s="95"/>
      <c r="DVA228" s="95"/>
      <c r="DVB228" s="95"/>
      <c r="DVC228" s="95"/>
      <c r="DVD228" s="95"/>
      <c r="DVE228" s="95"/>
      <c r="DVF228" s="95"/>
      <c r="DVG228" s="95"/>
      <c r="DVH228" s="95"/>
      <c r="DVI228" s="95"/>
      <c r="DVJ228" s="95"/>
      <c r="DVK228" s="95"/>
      <c r="DVL228" s="95"/>
      <c r="DVM228" s="95"/>
      <c r="DVN228" s="95"/>
      <c r="DVO228" s="95"/>
      <c r="DVP228" s="95"/>
      <c r="DVQ228" s="95"/>
      <c r="DVR228" s="95"/>
      <c r="DVS228" s="95"/>
      <c r="DVT228" s="95"/>
      <c r="DVU228" s="95"/>
      <c r="DVV228" s="95"/>
      <c r="DVW228" s="95"/>
      <c r="DVX228" s="95"/>
      <c r="DVY228" s="95"/>
      <c r="DVZ228" s="95"/>
      <c r="DWA228" s="95"/>
      <c r="DWB228" s="95"/>
      <c r="DWC228" s="95"/>
      <c r="DWD228" s="95"/>
      <c r="DWE228" s="95"/>
      <c r="DWF228" s="95"/>
      <c r="DWG228" s="95"/>
      <c r="DWH228" s="95"/>
      <c r="DWI228" s="95"/>
      <c r="DWJ228" s="95"/>
      <c r="DWK228" s="95"/>
      <c r="DWL228" s="95"/>
      <c r="DWM228" s="95"/>
      <c r="DWN228" s="95"/>
      <c r="DWO228" s="95"/>
      <c r="DWP228" s="95"/>
      <c r="DWQ228" s="95"/>
      <c r="DWR228" s="95"/>
      <c r="DWS228" s="95"/>
      <c r="DWT228" s="95"/>
      <c r="DWU228" s="95"/>
      <c r="DWV228" s="95"/>
      <c r="DWW228" s="95"/>
      <c r="DWX228" s="95"/>
      <c r="DWY228" s="95"/>
      <c r="DWZ228" s="95"/>
      <c r="DXA228" s="95"/>
      <c r="DXB228" s="95"/>
      <c r="DXC228" s="95"/>
      <c r="DXD228" s="95"/>
      <c r="DXE228" s="95"/>
      <c r="DXF228" s="95"/>
      <c r="DXG228" s="95"/>
      <c r="DXH228" s="95"/>
      <c r="DXI228" s="95"/>
      <c r="DXJ228" s="95"/>
      <c r="DXK228" s="95"/>
      <c r="DXL228" s="95"/>
      <c r="DXM228" s="95"/>
      <c r="DXN228" s="95"/>
      <c r="DXO228" s="95"/>
      <c r="DXP228" s="95"/>
      <c r="DXQ228" s="95"/>
      <c r="DXR228" s="95"/>
      <c r="DXS228" s="95"/>
      <c r="DXT228" s="95"/>
      <c r="DXU228" s="95"/>
      <c r="DXV228" s="95"/>
      <c r="DXW228" s="95"/>
      <c r="DXX228" s="95"/>
      <c r="DXY228" s="95"/>
      <c r="DXZ228" s="95"/>
      <c r="DYA228" s="95"/>
      <c r="DYB228" s="95"/>
      <c r="DYC228" s="95"/>
      <c r="DYD228" s="95"/>
      <c r="DYE228" s="95"/>
      <c r="DYF228" s="95"/>
      <c r="DYG228" s="95"/>
      <c r="DYH228" s="95"/>
      <c r="DYI228" s="95"/>
      <c r="DYJ228" s="95"/>
      <c r="DYK228" s="95"/>
      <c r="DYL228" s="95"/>
      <c r="DYM228" s="95"/>
      <c r="DYN228" s="95"/>
      <c r="DYO228" s="95"/>
      <c r="DYP228" s="95"/>
      <c r="DYQ228" s="95"/>
      <c r="DYR228" s="95"/>
      <c r="DYS228" s="95"/>
      <c r="DYT228" s="95"/>
      <c r="DYU228" s="95"/>
      <c r="DYV228" s="95"/>
      <c r="DYW228" s="95"/>
      <c r="DYX228" s="95"/>
      <c r="DYY228" s="95"/>
      <c r="DYZ228" s="95"/>
      <c r="DZA228" s="95"/>
      <c r="DZB228" s="95"/>
      <c r="DZC228" s="95"/>
      <c r="DZD228" s="95"/>
      <c r="DZE228" s="95"/>
      <c r="DZF228" s="95"/>
      <c r="DZG228" s="95"/>
      <c r="DZH228" s="95"/>
      <c r="DZI228" s="95"/>
      <c r="DZJ228" s="95"/>
      <c r="DZK228" s="95"/>
      <c r="DZL228" s="95"/>
      <c r="DZM228" s="95"/>
      <c r="DZN228" s="95"/>
      <c r="DZO228" s="95"/>
      <c r="DZP228" s="95"/>
      <c r="DZQ228" s="95"/>
      <c r="DZR228" s="95"/>
      <c r="DZS228" s="95"/>
      <c r="DZT228" s="95"/>
      <c r="DZU228" s="95"/>
      <c r="DZV228" s="95"/>
      <c r="DZW228" s="95"/>
      <c r="DZX228" s="95"/>
      <c r="DZY228" s="95"/>
      <c r="DZZ228" s="95"/>
      <c r="EAA228" s="95"/>
      <c r="EAB228" s="95"/>
      <c r="EAC228" s="95"/>
      <c r="EAD228" s="95"/>
      <c r="EAE228" s="95"/>
      <c r="EAF228" s="95"/>
      <c r="EAG228" s="95"/>
      <c r="EAH228" s="95"/>
      <c r="EAI228" s="95"/>
      <c r="EAJ228" s="95"/>
      <c r="EAK228" s="95"/>
      <c r="EAL228" s="95"/>
      <c r="EAM228" s="95"/>
      <c r="EAN228" s="95"/>
      <c r="EAO228" s="95"/>
      <c r="EAP228" s="95"/>
      <c r="EAQ228" s="95"/>
      <c r="EAR228" s="95"/>
      <c r="EAS228" s="95"/>
      <c r="EAT228" s="95"/>
      <c r="EAU228" s="95"/>
      <c r="EAV228" s="95"/>
      <c r="EAW228" s="95"/>
      <c r="EAX228" s="95"/>
      <c r="EAY228" s="95"/>
      <c r="EAZ228" s="95"/>
      <c r="EBA228" s="95"/>
      <c r="EBB228" s="95"/>
      <c r="EBC228" s="95"/>
      <c r="EBD228" s="95"/>
      <c r="EBE228" s="95"/>
      <c r="EBF228" s="95"/>
      <c r="EBG228" s="95"/>
      <c r="EBH228" s="95"/>
      <c r="EBI228" s="95"/>
      <c r="EBJ228" s="95"/>
      <c r="EBK228" s="95"/>
      <c r="EBL228" s="95"/>
      <c r="EBM228" s="95"/>
      <c r="EBN228" s="95"/>
      <c r="EBO228" s="95"/>
      <c r="EBP228" s="95"/>
      <c r="EBQ228" s="95"/>
      <c r="EBR228" s="95"/>
      <c r="EBS228" s="95"/>
      <c r="EBT228" s="95"/>
      <c r="EBU228" s="95"/>
      <c r="EBV228" s="95"/>
      <c r="EBW228" s="95"/>
      <c r="EBX228" s="95"/>
      <c r="EBY228" s="95"/>
      <c r="EBZ228" s="95"/>
      <c r="ECA228" s="95"/>
      <c r="ECB228" s="95"/>
      <c r="ECC228" s="95"/>
      <c r="ECD228" s="95"/>
      <c r="ECE228" s="95"/>
      <c r="ECF228" s="95"/>
      <c r="ECG228" s="95"/>
      <c r="ECH228" s="95"/>
      <c r="ECI228" s="95"/>
      <c r="ECJ228" s="95"/>
      <c r="ECK228" s="95"/>
      <c r="ECL228" s="95"/>
      <c r="ECM228" s="95"/>
      <c r="ECN228" s="95"/>
      <c r="ECO228" s="95"/>
      <c r="ECP228" s="95"/>
      <c r="ECQ228" s="95"/>
      <c r="ECR228" s="95"/>
      <c r="ECS228" s="95"/>
      <c r="ECT228" s="95"/>
      <c r="ECU228" s="95"/>
      <c r="ECV228" s="95"/>
      <c r="ECW228" s="95"/>
      <c r="ECX228" s="95"/>
      <c r="ECY228" s="95"/>
      <c r="ECZ228" s="95"/>
      <c r="EDA228" s="95"/>
      <c r="EDB228" s="95"/>
      <c r="EDC228" s="95"/>
      <c r="EDD228" s="95"/>
      <c r="EDE228" s="95"/>
      <c r="EDF228" s="95"/>
      <c r="EDG228" s="95"/>
      <c r="EDH228" s="95"/>
      <c r="EDI228" s="95"/>
      <c r="EDJ228" s="95"/>
      <c r="EDK228" s="95"/>
      <c r="EDL228" s="95"/>
      <c r="EDM228" s="95"/>
      <c r="EDN228" s="95"/>
      <c r="EDO228" s="95"/>
      <c r="EDP228" s="95"/>
      <c r="EDQ228" s="95"/>
      <c r="EDR228" s="95"/>
      <c r="EDS228" s="95"/>
      <c r="EDT228" s="95"/>
      <c r="EDU228" s="95"/>
      <c r="EDV228" s="95"/>
      <c r="EDW228" s="95"/>
      <c r="EDX228" s="95"/>
      <c r="EDY228" s="95"/>
      <c r="EDZ228" s="95"/>
      <c r="EEA228" s="95"/>
      <c r="EEB228" s="95"/>
      <c r="EEC228" s="95"/>
      <c r="EED228" s="95"/>
      <c r="EEE228" s="95"/>
      <c r="EEF228" s="95"/>
      <c r="EEG228" s="95"/>
      <c r="EEH228" s="95"/>
      <c r="EEI228" s="95"/>
      <c r="EEJ228" s="95"/>
      <c r="EEK228" s="95"/>
      <c r="EEL228" s="95"/>
      <c r="EEM228" s="95"/>
      <c r="EEN228" s="95"/>
      <c r="EEO228" s="95"/>
      <c r="EEP228" s="95"/>
      <c r="EEQ228" s="95"/>
      <c r="EER228" s="95"/>
      <c r="EES228" s="95"/>
      <c r="EET228" s="95"/>
      <c r="EEU228" s="95"/>
      <c r="EEV228" s="95"/>
      <c r="EEW228" s="95"/>
      <c r="EEX228" s="95"/>
      <c r="EEY228" s="95"/>
      <c r="EEZ228" s="95"/>
      <c r="EFA228" s="95"/>
      <c r="EFB228" s="95"/>
      <c r="EFC228" s="95"/>
      <c r="EFD228" s="95"/>
      <c r="EFE228" s="95"/>
      <c r="EFF228" s="95"/>
      <c r="EFG228" s="95"/>
      <c r="EFH228" s="95"/>
      <c r="EFI228" s="95"/>
      <c r="EFJ228" s="95"/>
      <c r="EFK228" s="95"/>
      <c r="EFL228" s="95"/>
      <c r="EFM228" s="95"/>
      <c r="EFN228" s="95"/>
      <c r="EFO228" s="95"/>
      <c r="EFP228" s="95"/>
      <c r="EFQ228" s="95"/>
      <c r="EFR228" s="95"/>
      <c r="EFS228" s="95"/>
      <c r="EFT228" s="95"/>
      <c r="EFU228" s="95"/>
      <c r="EFV228" s="95"/>
      <c r="EFW228" s="95"/>
      <c r="EFX228" s="95"/>
      <c r="EFY228" s="95"/>
      <c r="EFZ228" s="95"/>
      <c r="EGA228" s="95"/>
      <c r="EGB228" s="95"/>
      <c r="EGC228" s="95"/>
      <c r="EGD228" s="95"/>
      <c r="EGE228" s="95"/>
      <c r="EGF228" s="95"/>
      <c r="EGG228" s="95"/>
      <c r="EGH228" s="95"/>
      <c r="EGI228" s="95"/>
      <c r="EGJ228" s="95"/>
      <c r="EGK228" s="95"/>
      <c r="EGL228" s="95"/>
      <c r="EGM228" s="95"/>
      <c r="EGN228" s="95"/>
      <c r="EGO228" s="95"/>
      <c r="EGP228" s="95"/>
      <c r="EGQ228" s="95"/>
      <c r="EGR228" s="95"/>
      <c r="EGS228" s="95"/>
      <c r="EGT228" s="95"/>
      <c r="EGU228" s="95"/>
      <c r="EGV228" s="95"/>
      <c r="EGW228" s="95"/>
      <c r="EGX228" s="95"/>
      <c r="EGY228" s="95"/>
      <c r="EGZ228" s="95"/>
      <c r="EHA228" s="95"/>
      <c r="EHB228" s="95"/>
      <c r="EHC228" s="95"/>
      <c r="EHD228" s="95"/>
      <c r="EHE228" s="95"/>
      <c r="EHF228" s="95"/>
      <c r="EHG228" s="95"/>
      <c r="EHH228" s="95"/>
      <c r="EHI228" s="95"/>
      <c r="EHJ228" s="95"/>
      <c r="EHK228" s="95"/>
      <c r="EHL228" s="95"/>
      <c r="EHM228" s="95"/>
      <c r="EHN228" s="95"/>
      <c r="EHO228" s="95"/>
      <c r="EHP228" s="95"/>
      <c r="EHQ228" s="95"/>
      <c r="EHR228" s="95"/>
      <c r="EHS228" s="95"/>
      <c r="EHT228" s="95"/>
      <c r="EHU228" s="95"/>
      <c r="EHV228" s="95"/>
      <c r="EHW228" s="95"/>
      <c r="EHX228" s="95"/>
      <c r="EHY228" s="95"/>
      <c r="EHZ228" s="95"/>
      <c r="EIA228" s="95"/>
      <c r="EIB228" s="95"/>
      <c r="EIC228" s="95"/>
      <c r="EID228" s="95"/>
      <c r="EIE228" s="95"/>
      <c r="EIF228" s="95"/>
      <c r="EIG228" s="95"/>
      <c r="EIH228" s="95"/>
      <c r="EII228" s="95"/>
      <c r="EIJ228" s="95"/>
      <c r="EIK228" s="95"/>
      <c r="EIL228" s="95"/>
      <c r="EIM228" s="95"/>
      <c r="EIN228" s="95"/>
      <c r="EIO228" s="95"/>
      <c r="EIP228" s="95"/>
      <c r="EIQ228" s="95"/>
      <c r="EIR228" s="95"/>
      <c r="EIS228" s="95"/>
      <c r="EIT228" s="95"/>
      <c r="EIU228" s="95"/>
      <c r="EIV228" s="95"/>
      <c r="EIW228" s="95"/>
      <c r="EIX228" s="95"/>
      <c r="EIY228" s="95"/>
      <c r="EIZ228" s="95"/>
      <c r="EJA228" s="95"/>
      <c r="EJB228" s="95"/>
      <c r="EJC228" s="95"/>
      <c r="EJD228" s="95"/>
      <c r="EJE228" s="95"/>
      <c r="EJF228" s="95"/>
      <c r="EJG228" s="95"/>
      <c r="EJH228" s="95"/>
      <c r="EJI228" s="95"/>
      <c r="EJJ228" s="95"/>
      <c r="EJK228" s="95"/>
      <c r="EJL228" s="95"/>
      <c r="EJM228" s="95"/>
      <c r="EJN228" s="95"/>
      <c r="EJO228" s="95"/>
      <c r="EJP228" s="95"/>
      <c r="EJQ228" s="95"/>
      <c r="EJR228" s="95"/>
      <c r="EJS228" s="95"/>
      <c r="EJT228" s="95"/>
      <c r="EJU228" s="95"/>
      <c r="EJV228" s="95"/>
      <c r="EJW228" s="95"/>
      <c r="EJX228" s="95"/>
      <c r="EJY228" s="95"/>
      <c r="EJZ228" s="95"/>
      <c r="EKA228" s="95"/>
      <c r="EKB228" s="95"/>
      <c r="EKC228" s="95"/>
      <c r="EKD228" s="95"/>
      <c r="EKE228" s="95"/>
      <c r="EKF228" s="95"/>
      <c r="EKG228" s="95"/>
      <c r="EKH228" s="95"/>
      <c r="EKI228" s="95"/>
      <c r="EKJ228" s="95"/>
      <c r="EKK228" s="95"/>
      <c r="EKL228" s="95"/>
      <c r="EKM228" s="95"/>
      <c r="EKN228" s="95"/>
      <c r="EKO228" s="95"/>
      <c r="EKP228" s="95"/>
      <c r="EKQ228" s="95"/>
      <c r="EKR228" s="95"/>
      <c r="EKS228" s="95"/>
      <c r="EKT228" s="95"/>
      <c r="EKU228" s="95"/>
      <c r="EKV228" s="95"/>
      <c r="EKW228" s="95"/>
      <c r="EKX228" s="95"/>
      <c r="EKY228" s="95"/>
      <c r="EKZ228" s="95"/>
      <c r="ELA228" s="95"/>
      <c r="ELB228" s="95"/>
      <c r="ELC228" s="95"/>
      <c r="ELD228" s="95"/>
      <c r="ELE228" s="95"/>
      <c r="ELF228" s="95"/>
      <c r="ELG228" s="95"/>
      <c r="ELH228" s="95"/>
      <c r="ELI228" s="95"/>
      <c r="ELJ228" s="95"/>
      <c r="ELK228" s="95"/>
      <c r="ELL228" s="95"/>
      <c r="ELM228" s="95"/>
      <c r="ELN228" s="95"/>
      <c r="ELO228" s="95"/>
      <c r="ELP228" s="95"/>
      <c r="ELQ228" s="95"/>
      <c r="ELR228" s="95"/>
      <c r="ELS228" s="95"/>
      <c r="ELT228" s="95"/>
      <c r="ELU228" s="95"/>
      <c r="ELV228" s="95"/>
      <c r="ELW228" s="95"/>
      <c r="ELX228" s="95"/>
      <c r="ELY228" s="95"/>
      <c r="ELZ228" s="95"/>
      <c r="EMA228" s="95"/>
      <c r="EMB228" s="95"/>
      <c r="EMC228" s="95"/>
      <c r="EMD228" s="95"/>
      <c r="EME228" s="95"/>
      <c r="EMF228" s="95"/>
      <c r="EMG228" s="95"/>
      <c r="EMH228" s="95"/>
      <c r="EMI228" s="95"/>
      <c r="EMJ228" s="95"/>
      <c r="EMK228" s="95"/>
      <c r="EML228" s="95"/>
      <c r="EMM228" s="95"/>
      <c r="EMN228" s="95"/>
      <c r="EMO228" s="95"/>
      <c r="EMP228" s="95"/>
      <c r="EMQ228" s="95"/>
      <c r="EMR228" s="95"/>
      <c r="EMS228" s="95"/>
      <c r="EMT228" s="95"/>
      <c r="EMU228" s="95"/>
      <c r="EMV228" s="95"/>
      <c r="EMW228" s="95"/>
      <c r="EMX228" s="95"/>
      <c r="EMY228" s="95"/>
      <c r="EMZ228" s="95"/>
      <c r="ENA228" s="95"/>
      <c r="ENB228" s="95"/>
      <c r="ENC228" s="95"/>
      <c r="END228" s="95"/>
      <c r="ENE228" s="95"/>
      <c r="ENF228" s="95"/>
      <c r="ENG228" s="95"/>
      <c r="ENH228" s="95"/>
      <c r="ENI228" s="95"/>
      <c r="ENJ228" s="95"/>
      <c r="ENK228" s="95"/>
      <c r="ENL228" s="95"/>
      <c r="ENM228" s="95"/>
      <c r="ENN228" s="95"/>
      <c r="ENO228" s="95"/>
      <c r="ENP228" s="95"/>
      <c r="ENQ228" s="95"/>
      <c r="ENR228" s="95"/>
      <c r="ENS228" s="95"/>
      <c r="ENT228" s="95"/>
      <c r="ENU228" s="95"/>
      <c r="ENV228" s="95"/>
      <c r="ENW228" s="95"/>
      <c r="ENX228" s="95"/>
      <c r="ENY228" s="95"/>
      <c r="ENZ228" s="95"/>
      <c r="EOA228" s="95"/>
      <c r="EOB228" s="95"/>
      <c r="EOC228" s="95"/>
      <c r="EOD228" s="95"/>
      <c r="EOE228" s="95"/>
      <c r="EOF228" s="95"/>
      <c r="EOG228" s="95"/>
      <c r="EOH228" s="95"/>
      <c r="EOI228" s="95"/>
      <c r="EOJ228" s="95"/>
      <c r="EOK228" s="95"/>
      <c r="EOL228" s="95"/>
      <c r="EOM228" s="95"/>
      <c r="EON228" s="95"/>
      <c r="EOO228" s="95"/>
      <c r="EOP228" s="95"/>
      <c r="EOQ228" s="95"/>
      <c r="EOR228" s="95"/>
      <c r="EOS228" s="95"/>
      <c r="EOT228" s="95"/>
      <c r="EOU228" s="95"/>
      <c r="EOV228" s="95"/>
      <c r="EOW228" s="95"/>
      <c r="EOX228" s="95"/>
      <c r="EOY228" s="95"/>
      <c r="EOZ228" s="95"/>
      <c r="EPA228" s="95"/>
      <c r="EPB228" s="95"/>
      <c r="EPC228" s="95"/>
      <c r="EPD228" s="95"/>
      <c r="EPE228" s="95"/>
      <c r="EPF228" s="95"/>
      <c r="EPG228" s="95"/>
      <c r="EPH228" s="95"/>
      <c r="EPI228" s="95"/>
      <c r="EPJ228" s="95"/>
      <c r="EPK228" s="95"/>
      <c r="EPL228" s="95"/>
      <c r="EPM228" s="95"/>
      <c r="EPN228" s="95"/>
      <c r="EPO228" s="95"/>
      <c r="EPP228" s="95"/>
      <c r="EPQ228" s="95"/>
      <c r="EPR228" s="95"/>
      <c r="EPS228" s="95"/>
      <c r="EPT228" s="95"/>
      <c r="EPU228" s="95"/>
      <c r="EPV228" s="95"/>
      <c r="EPW228" s="95"/>
      <c r="EPX228" s="95"/>
      <c r="EPY228" s="95"/>
      <c r="EPZ228" s="95"/>
      <c r="EQA228" s="95"/>
      <c r="EQB228" s="95"/>
      <c r="EQC228" s="95"/>
      <c r="EQD228" s="95"/>
      <c r="EQE228" s="95"/>
      <c r="EQF228" s="95"/>
      <c r="EQG228" s="95"/>
      <c r="EQH228" s="95"/>
      <c r="EQI228" s="95"/>
      <c r="EQJ228" s="95"/>
      <c r="EQK228" s="95"/>
      <c r="EQL228" s="95"/>
      <c r="EQM228" s="95"/>
      <c r="EQN228" s="95"/>
      <c r="EQO228" s="95"/>
      <c r="EQP228" s="95"/>
      <c r="EQQ228" s="95"/>
      <c r="EQR228" s="95"/>
      <c r="EQS228" s="95"/>
      <c r="EQT228" s="95"/>
      <c r="EQU228" s="95"/>
      <c r="EQV228" s="95"/>
      <c r="EQW228" s="95"/>
      <c r="EQX228" s="95"/>
      <c r="EQY228" s="95"/>
      <c r="EQZ228" s="95"/>
      <c r="ERA228" s="95"/>
      <c r="ERB228" s="95"/>
      <c r="ERC228" s="95"/>
      <c r="ERD228" s="95"/>
      <c r="ERE228" s="95"/>
      <c r="ERF228" s="95"/>
      <c r="ERG228" s="95"/>
      <c r="ERH228" s="95"/>
      <c r="ERI228" s="95"/>
      <c r="ERJ228" s="95"/>
      <c r="ERK228" s="95"/>
      <c r="ERL228" s="95"/>
      <c r="ERM228" s="95"/>
      <c r="ERN228" s="95"/>
      <c r="ERO228" s="95"/>
      <c r="ERP228" s="95"/>
      <c r="ERQ228" s="95"/>
      <c r="ERR228" s="95"/>
      <c r="ERS228" s="95"/>
      <c r="ERT228" s="95"/>
      <c r="ERU228" s="95"/>
      <c r="ERV228" s="95"/>
      <c r="ERW228" s="95"/>
      <c r="ERX228" s="95"/>
      <c r="ERY228" s="95"/>
      <c r="ERZ228" s="95"/>
      <c r="ESA228" s="95"/>
      <c r="ESB228" s="95"/>
      <c r="ESC228" s="95"/>
      <c r="ESD228" s="95"/>
      <c r="ESE228" s="95"/>
      <c r="ESF228" s="95"/>
      <c r="ESG228" s="95"/>
      <c r="ESH228" s="95"/>
      <c r="ESI228" s="95"/>
      <c r="ESJ228" s="95"/>
      <c r="ESK228" s="95"/>
      <c r="ESL228" s="95"/>
      <c r="ESM228" s="95"/>
      <c r="ESN228" s="95"/>
      <c r="ESO228" s="95"/>
      <c r="ESP228" s="95"/>
      <c r="ESQ228" s="95"/>
      <c r="ESR228" s="95"/>
      <c r="ESS228" s="95"/>
      <c r="EST228" s="95"/>
      <c r="ESU228" s="95"/>
      <c r="ESV228" s="95"/>
      <c r="ESW228" s="95"/>
      <c r="ESX228" s="95"/>
      <c r="ESY228" s="95"/>
      <c r="ESZ228" s="95"/>
      <c r="ETA228" s="95"/>
      <c r="ETB228" s="95"/>
      <c r="ETC228" s="95"/>
      <c r="ETD228" s="95"/>
      <c r="ETE228" s="95"/>
      <c r="ETF228" s="95"/>
      <c r="ETG228" s="95"/>
      <c r="ETH228" s="95"/>
      <c r="ETI228" s="95"/>
      <c r="ETJ228" s="95"/>
      <c r="ETK228" s="95"/>
      <c r="ETL228" s="95"/>
      <c r="ETM228" s="95"/>
      <c r="ETN228" s="95"/>
      <c r="ETO228" s="95"/>
      <c r="ETP228" s="95"/>
      <c r="ETQ228" s="95"/>
      <c r="ETR228" s="95"/>
      <c r="ETS228" s="95"/>
      <c r="ETT228" s="95"/>
      <c r="ETU228" s="95"/>
      <c r="ETV228" s="95"/>
      <c r="ETW228" s="95"/>
      <c r="ETX228" s="95"/>
      <c r="ETY228" s="95"/>
      <c r="ETZ228" s="95"/>
      <c r="EUA228" s="95"/>
      <c r="EUB228" s="95"/>
      <c r="EUC228" s="95"/>
      <c r="EUD228" s="95"/>
      <c r="EUE228" s="95"/>
      <c r="EUF228" s="95"/>
      <c r="EUG228" s="95"/>
      <c r="EUH228" s="95"/>
      <c r="EUI228" s="95"/>
      <c r="EUJ228" s="95"/>
      <c r="EUK228" s="95"/>
      <c r="EUL228" s="95"/>
      <c r="EUM228" s="95"/>
      <c r="EUN228" s="95"/>
      <c r="EUO228" s="95"/>
      <c r="EUP228" s="95"/>
      <c r="EUQ228" s="95"/>
      <c r="EUR228" s="95"/>
      <c r="EUS228" s="95"/>
      <c r="EUT228" s="95"/>
      <c r="EUU228" s="95"/>
      <c r="EUV228" s="95"/>
      <c r="EUW228" s="95"/>
      <c r="EUX228" s="95"/>
      <c r="EUY228" s="95"/>
      <c r="EUZ228" s="95"/>
      <c r="EVA228" s="95"/>
      <c r="EVB228" s="95"/>
      <c r="EVC228" s="95"/>
      <c r="EVD228" s="95"/>
      <c r="EVE228" s="95"/>
      <c r="EVF228" s="95"/>
      <c r="EVG228" s="95"/>
      <c r="EVH228" s="95"/>
      <c r="EVI228" s="95"/>
      <c r="EVJ228" s="95"/>
      <c r="EVK228" s="95"/>
      <c r="EVL228" s="95"/>
      <c r="EVM228" s="95"/>
      <c r="EVN228" s="95"/>
      <c r="EVO228" s="95"/>
      <c r="EVP228" s="95"/>
      <c r="EVQ228" s="95"/>
      <c r="EVR228" s="95"/>
      <c r="EVS228" s="95"/>
      <c r="EVT228" s="95"/>
      <c r="EVU228" s="95"/>
      <c r="EVV228" s="95"/>
      <c r="EVW228" s="95"/>
      <c r="EVX228" s="95"/>
      <c r="EVY228" s="95"/>
      <c r="EVZ228" s="95"/>
      <c r="EWA228" s="95"/>
      <c r="EWB228" s="95"/>
      <c r="EWC228" s="95"/>
      <c r="EWD228" s="95"/>
      <c r="EWE228" s="95"/>
      <c r="EWF228" s="95"/>
      <c r="EWG228" s="95"/>
      <c r="EWH228" s="95"/>
      <c r="EWI228" s="95"/>
      <c r="EWJ228" s="95"/>
      <c r="EWK228" s="95"/>
      <c r="EWL228" s="95"/>
      <c r="EWM228" s="95"/>
      <c r="EWN228" s="95"/>
      <c r="EWO228" s="95"/>
      <c r="EWP228" s="95"/>
      <c r="EWQ228" s="95"/>
      <c r="EWR228" s="95"/>
      <c r="EWS228" s="95"/>
      <c r="EWT228" s="95"/>
      <c r="EWU228" s="95"/>
      <c r="EWV228" s="95"/>
      <c r="EWW228" s="95"/>
      <c r="EWX228" s="95"/>
      <c r="EWY228" s="95"/>
      <c r="EWZ228" s="95"/>
      <c r="EXA228" s="95"/>
      <c r="EXB228" s="95"/>
      <c r="EXC228" s="95"/>
      <c r="EXD228" s="95"/>
      <c r="EXE228" s="95"/>
      <c r="EXF228" s="95"/>
      <c r="EXG228" s="95"/>
      <c r="EXH228" s="95"/>
      <c r="EXI228" s="95"/>
      <c r="EXJ228" s="95"/>
      <c r="EXK228" s="95"/>
      <c r="EXL228" s="95"/>
      <c r="EXM228" s="95"/>
      <c r="EXN228" s="95"/>
      <c r="EXO228" s="95"/>
      <c r="EXP228" s="95"/>
      <c r="EXQ228" s="95"/>
      <c r="EXR228" s="95"/>
      <c r="EXS228" s="95"/>
      <c r="EXT228" s="95"/>
      <c r="EXU228" s="95"/>
      <c r="EXV228" s="95"/>
      <c r="EXW228" s="95"/>
      <c r="EXX228" s="95"/>
      <c r="EXY228" s="95"/>
      <c r="EXZ228" s="95"/>
      <c r="EYA228" s="95"/>
      <c r="EYB228" s="95"/>
      <c r="EYC228" s="95"/>
      <c r="EYD228" s="95"/>
      <c r="EYE228" s="95"/>
      <c r="EYF228" s="95"/>
      <c r="EYG228" s="95"/>
      <c r="EYH228" s="95"/>
      <c r="EYI228" s="95"/>
      <c r="EYJ228" s="95"/>
      <c r="EYK228" s="95"/>
      <c r="EYL228" s="95"/>
      <c r="EYM228" s="95"/>
      <c r="EYN228" s="95"/>
      <c r="EYO228" s="95"/>
      <c r="EYP228" s="95"/>
      <c r="EYQ228" s="95"/>
      <c r="EYR228" s="95"/>
      <c r="EYS228" s="95"/>
      <c r="EYT228" s="95"/>
      <c r="EYU228" s="95"/>
      <c r="EYV228" s="95"/>
      <c r="EYW228" s="95"/>
      <c r="EYX228" s="95"/>
      <c r="EYY228" s="95"/>
      <c r="EYZ228" s="95"/>
      <c r="EZA228" s="95"/>
      <c r="EZB228" s="95"/>
      <c r="EZC228" s="95"/>
      <c r="EZD228" s="95"/>
      <c r="EZE228" s="95"/>
      <c r="EZF228" s="95"/>
      <c r="EZG228" s="95"/>
      <c r="EZH228" s="95"/>
      <c r="EZI228" s="95"/>
      <c r="EZJ228" s="95"/>
      <c r="EZK228" s="95"/>
      <c r="EZL228" s="95"/>
      <c r="EZM228" s="95"/>
      <c r="EZN228" s="95"/>
      <c r="EZO228" s="95"/>
      <c r="EZP228" s="95"/>
      <c r="EZQ228" s="95"/>
      <c r="EZR228" s="95"/>
      <c r="EZS228" s="95"/>
      <c r="EZT228" s="95"/>
      <c r="EZU228" s="95"/>
      <c r="EZV228" s="95"/>
      <c r="EZW228" s="95"/>
      <c r="EZX228" s="95"/>
      <c r="EZY228" s="95"/>
      <c r="EZZ228" s="95"/>
      <c r="FAA228" s="95"/>
      <c r="FAB228" s="95"/>
      <c r="FAC228" s="95"/>
      <c r="FAD228" s="95"/>
      <c r="FAE228" s="95"/>
      <c r="FAF228" s="95"/>
      <c r="FAG228" s="95"/>
      <c r="FAH228" s="95"/>
      <c r="FAI228" s="95"/>
      <c r="FAJ228" s="95"/>
      <c r="FAK228" s="95"/>
      <c r="FAL228" s="95"/>
      <c r="FAM228" s="95"/>
      <c r="FAN228" s="95"/>
      <c r="FAO228" s="95"/>
      <c r="FAP228" s="95"/>
      <c r="FAQ228" s="95"/>
      <c r="FAR228" s="95"/>
      <c r="FAS228" s="95"/>
      <c r="FAT228" s="95"/>
      <c r="FAU228" s="95"/>
      <c r="FAV228" s="95"/>
      <c r="FAW228" s="95"/>
      <c r="FAX228" s="95"/>
      <c r="FAY228" s="95"/>
      <c r="FAZ228" s="95"/>
      <c r="FBA228" s="95"/>
      <c r="FBB228" s="95"/>
      <c r="FBC228" s="95"/>
      <c r="FBD228" s="95"/>
      <c r="FBE228" s="95"/>
      <c r="FBF228" s="95"/>
      <c r="FBG228" s="95"/>
      <c r="FBH228" s="95"/>
      <c r="FBI228" s="95"/>
      <c r="FBJ228" s="95"/>
      <c r="FBK228" s="95"/>
      <c r="FBL228" s="95"/>
      <c r="FBM228" s="95"/>
      <c r="FBN228" s="95"/>
      <c r="FBO228" s="95"/>
      <c r="FBP228" s="95"/>
      <c r="FBQ228" s="95"/>
      <c r="FBR228" s="95"/>
      <c r="FBS228" s="95"/>
      <c r="FBT228" s="95"/>
      <c r="FBU228" s="95"/>
      <c r="FBV228" s="95"/>
      <c r="FBW228" s="95"/>
      <c r="FBX228" s="95"/>
      <c r="FBY228" s="95"/>
      <c r="FBZ228" s="95"/>
      <c r="FCA228" s="95"/>
      <c r="FCB228" s="95"/>
      <c r="FCC228" s="95"/>
      <c r="FCD228" s="95"/>
      <c r="FCE228" s="95"/>
      <c r="FCF228" s="95"/>
      <c r="FCG228" s="95"/>
      <c r="FCH228" s="95"/>
      <c r="FCI228" s="95"/>
      <c r="FCJ228" s="95"/>
      <c r="FCK228" s="95"/>
      <c r="FCL228" s="95"/>
      <c r="FCM228" s="95"/>
      <c r="FCN228" s="95"/>
      <c r="FCO228" s="95"/>
      <c r="FCP228" s="95"/>
      <c r="FCQ228" s="95"/>
      <c r="FCR228" s="95"/>
      <c r="FCS228" s="95"/>
      <c r="FCT228" s="95"/>
      <c r="FCU228" s="95"/>
      <c r="FCV228" s="95"/>
      <c r="FCW228" s="95"/>
      <c r="FCX228" s="95"/>
      <c r="FCY228" s="95"/>
      <c r="FCZ228" s="95"/>
      <c r="FDA228" s="95"/>
      <c r="FDB228" s="95"/>
      <c r="FDC228" s="95"/>
      <c r="FDD228" s="95"/>
      <c r="FDE228" s="95"/>
      <c r="FDF228" s="95"/>
      <c r="FDG228" s="95"/>
      <c r="FDH228" s="95"/>
      <c r="FDI228" s="95"/>
      <c r="FDJ228" s="95"/>
      <c r="FDK228" s="95"/>
      <c r="FDL228" s="95"/>
      <c r="FDM228" s="95"/>
      <c r="FDN228" s="95"/>
      <c r="FDO228" s="95"/>
      <c r="FDP228" s="95"/>
      <c r="FDQ228" s="95"/>
      <c r="FDR228" s="95"/>
      <c r="FDS228" s="95"/>
      <c r="FDT228" s="95"/>
      <c r="FDU228" s="95"/>
      <c r="FDV228" s="95"/>
      <c r="FDW228" s="95"/>
      <c r="FDX228" s="95"/>
      <c r="FDY228" s="95"/>
      <c r="FDZ228" s="95"/>
      <c r="FEA228" s="95"/>
      <c r="FEB228" s="95"/>
      <c r="FEC228" s="95"/>
      <c r="FED228" s="95"/>
      <c r="FEE228" s="95"/>
      <c r="FEF228" s="95"/>
      <c r="FEG228" s="95"/>
      <c r="FEH228" s="95"/>
      <c r="FEI228" s="95"/>
      <c r="FEJ228" s="95"/>
      <c r="FEK228" s="95"/>
      <c r="FEL228" s="95"/>
      <c r="FEM228" s="95"/>
      <c r="FEN228" s="95"/>
      <c r="FEO228" s="95"/>
      <c r="FEP228" s="95"/>
      <c r="FEQ228" s="95"/>
      <c r="FER228" s="95"/>
      <c r="FES228" s="95"/>
      <c r="FET228" s="95"/>
      <c r="FEU228" s="95"/>
      <c r="FEV228" s="95"/>
      <c r="FEW228" s="95"/>
      <c r="FEX228" s="95"/>
      <c r="FEY228" s="95"/>
      <c r="FEZ228" s="95"/>
      <c r="FFA228" s="95"/>
      <c r="FFB228" s="95"/>
      <c r="FFC228" s="95"/>
      <c r="FFD228" s="95"/>
      <c r="FFE228" s="95"/>
      <c r="FFF228" s="95"/>
      <c r="FFG228" s="95"/>
      <c r="FFH228" s="95"/>
      <c r="FFI228" s="95"/>
      <c r="FFJ228" s="95"/>
      <c r="FFK228" s="95"/>
      <c r="FFL228" s="95"/>
      <c r="FFM228" s="95"/>
      <c r="FFN228" s="95"/>
      <c r="FFO228" s="95"/>
      <c r="FFP228" s="95"/>
      <c r="FFQ228" s="95"/>
      <c r="FFR228" s="95"/>
      <c r="FFS228" s="95"/>
      <c r="FFT228" s="95"/>
      <c r="FFU228" s="95"/>
      <c r="FFV228" s="95"/>
      <c r="FFW228" s="95"/>
      <c r="FFX228" s="95"/>
      <c r="FFY228" s="95"/>
      <c r="FFZ228" s="95"/>
      <c r="FGA228" s="95"/>
      <c r="FGB228" s="95"/>
      <c r="FGC228" s="95"/>
      <c r="FGD228" s="95"/>
      <c r="FGE228" s="95"/>
      <c r="FGF228" s="95"/>
      <c r="FGG228" s="95"/>
      <c r="FGH228" s="95"/>
      <c r="FGI228" s="95"/>
      <c r="FGJ228" s="95"/>
      <c r="FGK228" s="95"/>
      <c r="FGL228" s="95"/>
      <c r="FGM228" s="95"/>
      <c r="FGN228" s="95"/>
      <c r="FGO228" s="95"/>
      <c r="FGP228" s="95"/>
      <c r="FGQ228" s="95"/>
      <c r="FGR228" s="95"/>
      <c r="FGS228" s="95"/>
      <c r="FGT228" s="95"/>
      <c r="FGU228" s="95"/>
      <c r="FGV228" s="95"/>
      <c r="FGW228" s="95"/>
      <c r="FGX228" s="95"/>
      <c r="FGY228" s="95"/>
      <c r="FGZ228" s="95"/>
      <c r="FHA228" s="95"/>
      <c r="FHB228" s="95"/>
      <c r="FHC228" s="95"/>
      <c r="FHD228" s="95"/>
      <c r="FHE228" s="95"/>
      <c r="FHF228" s="95"/>
      <c r="FHG228" s="95"/>
      <c r="FHH228" s="95"/>
      <c r="FHI228" s="95"/>
      <c r="FHJ228" s="95"/>
      <c r="FHK228" s="95"/>
      <c r="FHL228" s="95"/>
      <c r="FHM228" s="95"/>
      <c r="FHN228" s="95"/>
      <c r="FHO228" s="95"/>
      <c r="FHP228" s="95"/>
      <c r="FHQ228" s="95"/>
      <c r="FHR228" s="95"/>
      <c r="FHS228" s="95"/>
      <c r="FHT228" s="95"/>
      <c r="FHU228" s="95"/>
      <c r="FHV228" s="95"/>
      <c r="FHW228" s="95"/>
      <c r="FHX228" s="95"/>
      <c r="FHY228" s="95"/>
      <c r="FHZ228" s="95"/>
      <c r="FIA228" s="95"/>
      <c r="FIB228" s="95"/>
      <c r="FIC228" s="95"/>
      <c r="FID228" s="95"/>
      <c r="FIE228" s="95"/>
      <c r="FIF228" s="95"/>
      <c r="FIG228" s="95"/>
      <c r="FIH228" s="95"/>
      <c r="FII228" s="95"/>
      <c r="FIJ228" s="95"/>
      <c r="FIK228" s="95"/>
      <c r="FIL228" s="95"/>
      <c r="FIM228" s="95"/>
      <c r="FIN228" s="95"/>
      <c r="FIO228" s="95"/>
      <c r="FIP228" s="95"/>
      <c r="FIQ228" s="95"/>
      <c r="FIR228" s="95"/>
      <c r="FIS228" s="95"/>
      <c r="FIT228" s="95"/>
      <c r="FIU228" s="95"/>
      <c r="FIV228" s="95"/>
      <c r="FIW228" s="95"/>
      <c r="FIX228" s="95"/>
      <c r="FIY228" s="95"/>
      <c r="FIZ228" s="95"/>
      <c r="FJA228" s="95"/>
      <c r="FJB228" s="95"/>
      <c r="FJC228" s="95"/>
      <c r="FJD228" s="95"/>
      <c r="FJE228" s="95"/>
      <c r="FJF228" s="95"/>
      <c r="FJG228" s="95"/>
      <c r="FJH228" s="95"/>
      <c r="FJI228" s="95"/>
      <c r="FJJ228" s="95"/>
      <c r="FJK228" s="95"/>
      <c r="FJL228" s="95"/>
      <c r="FJM228" s="95"/>
      <c r="FJN228" s="95"/>
      <c r="FJO228" s="95"/>
      <c r="FJP228" s="95"/>
      <c r="FJQ228" s="95"/>
      <c r="FJR228" s="95"/>
      <c r="FJS228" s="95"/>
      <c r="FJT228" s="95"/>
      <c r="FJU228" s="95"/>
      <c r="FJV228" s="95"/>
      <c r="FJW228" s="95"/>
      <c r="FJX228" s="95"/>
      <c r="FJY228" s="95"/>
      <c r="FJZ228" s="95"/>
      <c r="FKA228" s="95"/>
      <c r="FKB228" s="95"/>
      <c r="FKC228" s="95"/>
      <c r="FKD228" s="95"/>
      <c r="FKE228" s="95"/>
      <c r="FKF228" s="95"/>
      <c r="FKG228" s="95"/>
      <c r="FKH228" s="95"/>
      <c r="FKI228" s="95"/>
      <c r="FKJ228" s="95"/>
      <c r="FKK228" s="95"/>
      <c r="FKL228" s="95"/>
      <c r="FKM228" s="95"/>
      <c r="FKN228" s="95"/>
      <c r="FKO228" s="95"/>
      <c r="FKP228" s="95"/>
      <c r="FKQ228" s="95"/>
      <c r="FKR228" s="95"/>
      <c r="FKS228" s="95"/>
      <c r="FKT228" s="95"/>
      <c r="FKU228" s="95"/>
      <c r="FKV228" s="95"/>
      <c r="FKW228" s="95"/>
      <c r="FKX228" s="95"/>
      <c r="FKY228" s="95"/>
      <c r="FKZ228" s="95"/>
      <c r="FLA228" s="95"/>
      <c r="FLB228" s="95"/>
      <c r="FLC228" s="95"/>
      <c r="FLD228" s="95"/>
      <c r="FLE228" s="95"/>
      <c r="FLF228" s="95"/>
      <c r="FLG228" s="95"/>
      <c r="FLH228" s="95"/>
      <c r="FLI228" s="95"/>
      <c r="FLJ228" s="95"/>
      <c r="FLK228" s="95"/>
      <c r="FLL228" s="95"/>
      <c r="FLM228" s="95"/>
      <c r="FLN228" s="95"/>
      <c r="FLO228" s="95"/>
      <c r="FLP228" s="95"/>
      <c r="FLQ228" s="95"/>
      <c r="FLR228" s="95"/>
      <c r="FLS228" s="95"/>
      <c r="FLT228" s="95"/>
      <c r="FLU228" s="95"/>
      <c r="FLV228" s="95"/>
      <c r="FLW228" s="95"/>
      <c r="FLX228" s="95"/>
      <c r="FLY228" s="95"/>
      <c r="FLZ228" s="95"/>
      <c r="FMA228" s="95"/>
      <c r="FMB228" s="95"/>
      <c r="FMC228" s="95"/>
      <c r="FMD228" s="95"/>
      <c r="FME228" s="95"/>
      <c r="FMF228" s="95"/>
      <c r="FMG228" s="95"/>
      <c r="FMH228" s="95"/>
      <c r="FMI228" s="95"/>
      <c r="FMJ228" s="95"/>
      <c r="FMK228" s="95"/>
      <c r="FML228" s="95"/>
      <c r="FMM228" s="95"/>
      <c r="FMN228" s="95"/>
      <c r="FMO228" s="95"/>
      <c r="FMP228" s="95"/>
      <c r="FMQ228" s="95"/>
      <c r="FMR228" s="95"/>
      <c r="FMS228" s="95"/>
      <c r="FMT228" s="95"/>
      <c r="FMU228" s="95"/>
      <c r="FMV228" s="95"/>
      <c r="FMW228" s="95"/>
      <c r="FMX228" s="95"/>
      <c r="FMY228" s="95"/>
      <c r="FMZ228" s="95"/>
      <c r="FNA228" s="95"/>
      <c r="FNB228" s="95"/>
      <c r="FNC228" s="95"/>
      <c r="FND228" s="95"/>
      <c r="FNE228" s="95"/>
      <c r="FNF228" s="95"/>
      <c r="FNG228" s="95"/>
      <c r="FNH228" s="95"/>
      <c r="FNI228" s="95"/>
      <c r="FNJ228" s="95"/>
      <c r="FNK228" s="95"/>
      <c r="FNL228" s="95"/>
      <c r="FNM228" s="95"/>
      <c r="FNN228" s="95"/>
      <c r="FNO228" s="95"/>
      <c r="FNP228" s="95"/>
      <c r="FNQ228" s="95"/>
      <c r="FNR228" s="95"/>
      <c r="FNS228" s="95"/>
      <c r="FNT228" s="95"/>
      <c r="FNU228" s="95"/>
      <c r="FNV228" s="95"/>
      <c r="FNW228" s="95"/>
      <c r="FNX228" s="95"/>
      <c r="FNY228" s="95"/>
      <c r="FNZ228" s="95"/>
      <c r="FOA228" s="95"/>
      <c r="FOB228" s="95"/>
      <c r="FOC228" s="95"/>
      <c r="FOD228" s="95"/>
      <c r="FOE228" s="95"/>
      <c r="FOF228" s="95"/>
      <c r="FOG228" s="95"/>
      <c r="FOH228" s="95"/>
      <c r="FOI228" s="95"/>
      <c r="FOJ228" s="95"/>
      <c r="FOK228" s="95"/>
      <c r="FOL228" s="95"/>
      <c r="FOM228" s="95"/>
      <c r="FON228" s="95"/>
      <c r="FOO228" s="95"/>
      <c r="FOP228" s="95"/>
      <c r="FOQ228" s="95"/>
      <c r="FOR228" s="95"/>
      <c r="FOS228" s="95"/>
      <c r="FOT228" s="95"/>
      <c r="FOU228" s="95"/>
      <c r="FOV228" s="95"/>
      <c r="FOW228" s="95"/>
      <c r="FOX228" s="95"/>
      <c r="FOY228" s="95"/>
      <c r="FOZ228" s="95"/>
      <c r="FPA228" s="95"/>
      <c r="FPB228" s="95"/>
      <c r="FPC228" s="95"/>
      <c r="FPD228" s="95"/>
      <c r="FPE228" s="95"/>
      <c r="FPF228" s="95"/>
      <c r="FPG228" s="95"/>
      <c r="FPH228" s="95"/>
      <c r="FPI228" s="95"/>
      <c r="FPJ228" s="95"/>
      <c r="FPK228" s="95"/>
      <c r="FPL228" s="95"/>
      <c r="FPM228" s="95"/>
      <c r="FPN228" s="95"/>
      <c r="FPO228" s="95"/>
      <c r="FPP228" s="95"/>
      <c r="FPQ228" s="95"/>
      <c r="FPR228" s="95"/>
      <c r="FPS228" s="95"/>
      <c r="FPT228" s="95"/>
      <c r="FPU228" s="95"/>
      <c r="FPV228" s="95"/>
      <c r="FPW228" s="95"/>
      <c r="FPX228" s="95"/>
      <c r="FPY228" s="95"/>
      <c r="FPZ228" s="95"/>
      <c r="FQA228" s="95"/>
      <c r="FQB228" s="95"/>
      <c r="FQC228" s="95"/>
      <c r="FQD228" s="95"/>
      <c r="FQE228" s="95"/>
      <c r="FQF228" s="95"/>
      <c r="FQG228" s="95"/>
      <c r="FQH228" s="95"/>
      <c r="FQI228" s="95"/>
      <c r="FQJ228" s="95"/>
      <c r="FQK228" s="95"/>
      <c r="FQL228" s="95"/>
      <c r="FQM228" s="95"/>
      <c r="FQN228" s="95"/>
      <c r="FQO228" s="95"/>
      <c r="FQP228" s="95"/>
      <c r="FQQ228" s="95"/>
      <c r="FQR228" s="95"/>
      <c r="FQS228" s="95"/>
      <c r="FQT228" s="95"/>
      <c r="FQU228" s="95"/>
      <c r="FQV228" s="95"/>
      <c r="FQW228" s="95"/>
      <c r="FQX228" s="95"/>
      <c r="FQY228" s="95"/>
      <c r="FQZ228" s="95"/>
      <c r="FRA228" s="95"/>
      <c r="FRB228" s="95"/>
      <c r="FRC228" s="95"/>
      <c r="FRD228" s="95"/>
      <c r="FRE228" s="95"/>
      <c r="FRF228" s="95"/>
      <c r="FRG228" s="95"/>
      <c r="FRH228" s="95"/>
      <c r="FRI228" s="95"/>
      <c r="FRJ228" s="95"/>
      <c r="FRK228" s="95"/>
      <c r="FRL228" s="95"/>
      <c r="FRM228" s="95"/>
      <c r="FRN228" s="95"/>
      <c r="FRO228" s="95"/>
      <c r="FRP228" s="95"/>
      <c r="FRQ228" s="95"/>
      <c r="FRR228" s="95"/>
      <c r="FRS228" s="95"/>
      <c r="FRT228" s="95"/>
      <c r="FRU228" s="95"/>
      <c r="FRV228" s="95"/>
      <c r="FRW228" s="95"/>
      <c r="FRX228" s="95"/>
      <c r="FRY228" s="95"/>
      <c r="FRZ228" s="95"/>
      <c r="FSA228" s="95"/>
      <c r="FSB228" s="95"/>
      <c r="FSC228" s="95"/>
      <c r="FSD228" s="95"/>
      <c r="FSE228" s="95"/>
      <c r="FSF228" s="95"/>
      <c r="FSG228" s="95"/>
      <c r="FSH228" s="95"/>
      <c r="FSI228" s="95"/>
      <c r="FSJ228" s="95"/>
      <c r="FSK228" s="95"/>
      <c r="FSL228" s="95"/>
      <c r="FSM228" s="95"/>
      <c r="FSN228" s="95"/>
      <c r="FSO228" s="95"/>
      <c r="FSP228" s="95"/>
      <c r="FSQ228" s="95"/>
      <c r="FSR228" s="95"/>
      <c r="FSS228" s="95"/>
      <c r="FST228" s="95"/>
      <c r="FSU228" s="95"/>
      <c r="FSV228" s="95"/>
      <c r="FSW228" s="95"/>
      <c r="FSX228" s="95"/>
      <c r="FSY228" s="95"/>
      <c r="FSZ228" s="95"/>
      <c r="FTA228" s="95"/>
      <c r="FTB228" s="95"/>
      <c r="FTC228" s="95"/>
      <c r="FTD228" s="95"/>
      <c r="FTE228" s="95"/>
      <c r="FTF228" s="95"/>
      <c r="FTG228" s="95"/>
      <c r="FTH228" s="95"/>
      <c r="FTI228" s="95"/>
      <c r="FTJ228" s="95"/>
      <c r="FTK228" s="95"/>
      <c r="FTL228" s="95"/>
      <c r="FTM228" s="95"/>
      <c r="FTN228" s="95"/>
      <c r="FTO228" s="95"/>
      <c r="FTP228" s="95"/>
      <c r="FTQ228" s="95"/>
      <c r="FTR228" s="95"/>
      <c r="FTS228" s="95"/>
      <c r="FTT228" s="95"/>
      <c r="FTU228" s="95"/>
      <c r="FTV228" s="95"/>
      <c r="FTW228" s="95"/>
      <c r="FTX228" s="95"/>
      <c r="FTY228" s="95"/>
      <c r="FTZ228" s="95"/>
      <c r="FUA228" s="95"/>
      <c r="FUB228" s="95"/>
      <c r="FUC228" s="95"/>
      <c r="FUD228" s="95"/>
      <c r="FUE228" s="95"/>
      <c r="FUF228" s="95"/>
      <c r="FUG228" s="95"/>
      <c r="FUH228" s="95"/>
      <c r="FUI228" s="95"/>
      <c r="FUJ228" s="95"/>
      <c r="FUK228" s="95"/>
      <c r="FUL228" s="95"/>
      <c r="FUM228" s="95"/>
      <c r="FUN228" s="95"/>
      <c r="FUO228" s="95"/>
      <c r="FUP228" s="95"/>
      <c r="FUQ228" s="95"/>
      <c r="FUR228" s="95"/>
      <c r="FUS228" s="95"/>
      <c r="FUT228" s="95"/>
      <c r="FUU228" s="95"/>
      <c r="FUV228" s="95"/>
      <c r="FUW228" s="95"/>
      <c r="FUX228" s="95"/>
      <c r="FUY228" s="95"/>
      <c r="FUZ228" s="95"/>
      <c r="FVA228" s="95"/>
      <c r="FVB228" s="95"/>
      <c r="FVC228" s="95"/>
      <c r="FVD228" s="95"/>
      <c r="FVE228" s="95"/>
      <c r="FVF228" s="95"/>
      <c r="FVG228" s="95"/>
      <c r="FVH228" s="95"/>
      <c r="FVI228" s="95"/>
      <c r="FVJ228" s="95"/>
      <c r="FVK228" s="95"/>
      <c r="FVL228" s="95"/>
      <c r="FVM228" s="95"/>
      <c r="FVN228" s="95"/>
      <c r="FVO228" s="95"/>
      <c r="FVP228" s="95"/>
      <c r="FVQ228" s="95"/>
      <c r="FVR228" s="95"/>
      <c r="FVS228" s="95"/>
      <c r="FVT228" s="95"/>
      <c r="FVU228" s="95"/>
      <c r="FVV228" s="95"/>
      <c r="FVW228" s="95"/>
      <c r="FVX228" s="95"/>
      <c r="FVY228" s="95"/>
      <c r="FVZ228" s="95"/>
      <c r="FWA228" s="95"/>
      <c r="FWB228" s="95"/>
      <c r="FWC228" s="95"/>
      <c r="FWD228" s="95"/>
      <c r="FWE228" s="95"/>
      <c r="FWF228" s="95"/>
      <c r="FWG228" s="95"/>
      <c r="FWH228" s="95"/>
      <c r="FWI228" s="95"/>
      <c r="FWJ228" s="95"/>
      <c r="FWK228" s="95"/>
      <c r="FWL228" s="95"/>
      <c r="FWM228" s="95"/>
      <c r="FWN228" s="95"/>
      <c r="FWO228" s="95"/>
      <c r="FWP228" s="95"/>
      <c r="FWQ228" s="95"/>
      <c r="FWR228" s="95"/>
      <c r="FWS228" s="95"/>
      <c r="FWT228" s="95"/>
      <c r="FWU228" s="95"/>
      <c r="FWV228" s="95"/>
      <c r="FWW228" s="95"/>
      <c r="FWX228" s="95"/>
      <c r="FWY228" s="95"/>
      <c r="FWZ228" s="95"/>
      <c r="FXA228" s="95"/>
      <c r="FXB228" s="95"/>
      <c r="FXC228" s="95"/>
      <c r="FXD228" s="95"/>
      <c r="FXE228" s="95"/>
      <c r="FXF228" s="95"/>
      <c r="FXG228" s="95"/>
      <c r="FXH228" s="95"/>
      <c r="FXI228" s="95"/>
      <c r="FXJ228" s="95"/>
      <c r="FXK228" s="95"/>
      <c r="FXL228" s="95"/>
      <c r="FXM228" s="95"/>
      <c r="FXN228" s="95"/>
      <c r="FXO228" s="95"/>
      <c r="FXP228" s="95"/>
      <c r="FXQ228" s="95"/>
      <c r="FXR228" s="95"/>
      <c r="FXS228" s="95"/>
      <c r="FXT228" s="95"/>
      <c r="FXU228" s="95"/>
      <c r="FXV228" s="95"/>
      <c r="FXW228" s="95"/>
      <c r="FXX228" s="95"/>
      <c r="FXY228" s="95"/>
      <c r="FXZ228" s="95"/>
      <c r="FYA228" s="95"/>
      <c r="FYB228" s="95"/>
      <c r="FYC228" s="95"/>
      <c r="FYD228" s="95"/>
      <c r="FYE228" s="95"/>
      <c r="FYF228" s="95"/>
      <c r="FYG228" s="95"/>
      <c r="FYH228" s="95"/>
      <c r="FYI228" s="95"/>
      <c r="FYJ228" s="95"/>
      <c r="FYK228" s="95"/>
      <c r="FYL228" s="95"/>
      <c r="FYM228" s="95"/>
      <c r="FYN228" s="95"/>
      <c r="FYO228" s="95"/>
      <c r="FYP228" s="95"/>
      <c r="FYQ228" s="95"/>
      <c r="FYR228" s="95"/>
      <c r="FYS228" s="95"/>
      <c r="FYT228" s="95"/>
      <c r="FYU228" s="95"/>
      <c r="FYV228" s="95"/>
      <c r="FYW228" s="95"/>
      <c r="FYX228" s="95"/>
      <c r="FYY228" s="95"/>
      <c r="FYZ228" s="95"/>
      <c r="FZA228" s="95"/>
      <c r="FZB228" s="95"/>
      <c r="FZC228" s="95"/>
      <c r="FZD228" s="95"/>
      <c r="FZE228" s="95"/>
      <c r="FZF228" s="95"/>
      <c r="FZG228" s="95"/>
      <c r="FZH228" s="95"/>
      <c r="FZI228" s="95"/>
      <c r="FZJ228" s="95"/>
      <c r="FZK228" s="95"/>
      <c r="FZL228" s="95"/>
      <c r="FZM228" s="95"/>
      <c r="FZN228" s="95"/>
      <c r="FZO228" s="95"/>
      <c r="FZP228" s="95"/>
      <c r="FZQ228" s="95"/>
      <c r="FZR228" s="95"/>
      <c r="FZS228" s="95"/>
      <c r="FZT228" s="95"/>
      <c r="FZU228" s="95"/>
      <c r="FZV228" s="95"/>
      <c r="FZW228" s="95"/>
      <c r="FZX228" s="95"/>
      <c r="FZY228" s="95"/>
      <c r="FZZ228" s="95"/>
      <c r="GAA228" s="95"/>
      <c r="GAB228" s="95"/>
      <c r="GAC228" s="95"/>
      <c r="GAD228" s="95"/>
      <c r="GAE228" s="95"/>
      <c r="GAF228" s="95"/>
      <c r="GAG228" s="95"/>
      <c r="GAH228" s="95"/>
      <c r="GAI228" s="95"/>
      <c r="GAJ228" s="95"/>
      <c r="GAK228" s="95"/>
      <c r="GAL228" s="95"/>
      <c r="GAM228" s="95"/>
      <c r="GAN228" s="95"/>
      <c r="GAO228" s="95"/>
      <c r="GAP228" s="95"/>
      <c r="GAQ228" s="95"/>
      <c r="GAR228" s="95"/>
      <c r="GAS228" s="95"/>
      <c r="GAT228" s="95"/>
      <c r="GAU228" s="95"/>
      <c r="GAV228" s="95"/>
      <c r="GAW228" s="95"/>
      <c r="GAX228" s="95"/>
      <c r="GAY228" s="95"/>
      <c r="GAZ228" s="95"/>
      <c r="GBA228" s="95"/>
      <c r="GBB228" s="95"/>
      <c r="GBC228" s="95"/>
      <c r="GBD228" s="95"/>
      <c r="GBE228" s="95"/>
      <c r="GBF228" s="95"/>
      <c r="GBG228" s="95"/>
      <c r="GBH228" s="95"/>
      <c r="GBI228" s="95"/>
      <c r="GBJ228" s="95"/>
      <c r="GBK228" s="95"/>
      <c r="GBL228" s="95"/>
      <c r="GBM228" s="95"/>
      <c r="GBN228" s="95"/>
      <c r="GBO228" s="95"/>
      <c r="GBP228" s="95"/>
      <c r="GBQ228" s="95"/>
      <c r="GBR228" s="95"/>
      <c r="GBS228" s="95"/>
      <c r="GBT228" s="95"/>
      <c r="GBU228" s="95"/>
      <c r="GBV228" s="95"/>
      <c r="GBW228" s="95"/>
      <c r="GBX228" s="95"/>
      <c r="GBY228" s="95"/>
      <c r="GBZ228" s="95"/>
      <c r="GCA228" s="95"/>
      <c r="GCB228" s="95"/>
      <c r="GCC228" s="95"/>
      <c r="GCD228" s="95"/>
      <c r="GCE228" s="95"/>
      <c r="GCF228" s="95"/>
      <c r="GCG228" s="95"/>
      <c r="GCH228" s="95"/>
      <c r="GCI228" s="95"/>
      <c r="GCJ228" s="95"/>
      <c r="GCK228" s="95"/>
      <c r="GCL228" s="95"/>
      <c r="GCM228" s="95"/>
      <c r="GCN228" s="95"/>
      <c r="GCO228" s="95"/>
      <c r="GCP228" s="95"/>
      <c r="GCQ228" s="95"/>
      <c r="GCR228" s="95"/>
      <c r="GCS228" s="95"/>
      <c r="GCT228" s="95"/>
      <c r="GCU228" s="95"/>
      <c r="GCV228" s="95"/>
      <c r="GCW228" s="95"/>
      <c r="GCX228" s="95"/>
      <c r="GCY228" s="95"/>
      <c r="GCZ228" s="95"/>
      <c r="GDA228" s="95"/>
      <c r="GDB228" s="95"/>
      <c r="GDC228" s="95"/>
      <c r="GDD228" s="95"/>
      <c r="GDE228" s="95"/>
      <c r="GDF228" s="95"/>
      <c r="GDG228" s="95"/>
      <c r="GDH228" s="95"/>
      <c r="GDI228" s="95"/>
      <c r="GDJ228" s="95"/>
      <c r="GDK228" s="95"/>
      <c r="GDL228" s="95"/>
      <c r="GDM228" s="95"/>
      <c r="GDN228" s="95"/>
      <c r="GDO228" s="95"/>
      <c r="GDP228" s="95"/>
      <c r="GDQ228" s="95"/>
      <c r="GDR228" s="95"/>
      <c r="GDS228" s="95"/>
      <c r="GDT228" s="95"/>
      <c r="GDU228" s="95"/>
      <c r="GDV228" s="95"/>
      <c r="GDW228" s="95"/>
      <c r="GDX228" s="95"/>
      <c r="GDY228" s="95"/>
      <c r="GDZ228" s="95"/>
      <c r="GEA228" s="95"/>
      <c r="GEB228" s="95"/>
      <c r="GEC228" s="95"/>
      <c r="GED228" s="95"/>
      <c r="GEE228" s="95"/>
      <c r="GEF228" s="95"/>
      <c r="GEG228" s="95"/>
      <c r="GEH228" s="95"/>
      <c r="GEI228" s="95"/>
      <c r="GEJ228" s="95"/>
      <c r="GEK228" s="95"/>
      <c r="GEL228" s="95"/>
      <c r="GEM228" s="95"/>
      <c r="GEN228" s="95"/>
      <c r="GEO228" s="95"/>
      <c r="GEP228" s="95"/>
      <c r="GEQ228" s="95"/>
      <c r="GER228" s="95"/>
      <c r="GES228" s="95"/>
      <c r="GET228" s="95"/>
      <c r="GEU228" s="95"/>
      <c r="GEV228" s="95"/>
      <c r="GEW228" s="95"/>
      <c r="GEX228" s="95"/>
      <c r="GEY228" s="95"/>
      <c r="GEZ228" s="95"/>
      <c r="GFA228" s="95"/>
      <c r="GFB228" s="95"/>
      <c r="GFC228" s="95"/>
      <c r="GFD228" s="95"/>
      <c r="GFE228" s="95"/>
      <c r="GFF228" s="95"/>
      <c r="GFG228" s="95"/>
      <c r="GFH228" s="95"/>
      <c r="GFI228" s="95"/>
      <c r="GFJ228" s="95"/>
      <c r="GFK228" s="95"/>
      <c r="GFL228" s="95"/>
      <c r="GFM228" s="95"/>
      <c r="GFN228" s="95"/>
      <c r="GFO228" s="95"/>
      <c r="GFP228" s="95"/>
      <c r="GFQ228" s="95"/>
      <c r="GFR228" s="95"/>
      <c r="GFS228" s="95"/>
      <c r="GFT228" s="95"/>
      <c r="GFU228" s="95"/>
      <c r="GFV228" s="95"/>
      <c r="GFW228" s="95"/>
      <c r="GFX228" s="95"/>
      <c r="GFY228" s="95"/>
      <c r="GFZ228" s="95"/>
      <c r="GGA228" s="95"/>
      <c r="GGB228" s="95"/>
      <c r="GGC228" s="95"/>
      <c r="GGD228" s="95"/>
      <c r="GGE228" s="95"/>
      <c r="GGF228" s="95"/>
      <c r="GGG228" s="95"/>
      <c r="GGH228" s="95"/>
      <c r="GGI228" s="95"/>
      <c r="GGJ228" s="95"/>
      <c r="GGK228" s="95"/>
      <c r="GGL228" s="95"/>
      <c r="GGM228" s="95"/>
      <c r="GGN228" s="95"/>
      <c r="GGO228" s="95"/>
      <c r="GGP228" s="95"/>
      <c r="GGQ228" s="95"/>
      <c r="GGR228" s="95"/>
      <c r="GGS228" s="95"/>
      <c r="GGT228" s="95"/>
      <c r="GGU228" s="95"/>
      <c r="GGV228" s="95"/>
      <c r="GGW228" s="95"/>
      <c r="GGX228" s="95"/>
      <c r="GGY228" s="95"/>
      <c r="GGZ228" s="95"/>
      <c r="GHA228" s="95"/>
      <c r="GHB228" s="95"/>
      <c r="GHC228" s="95"/>
      <c r="GHD228" s="95"/>
      <c r="GHE228" s="95"/>
      <c r="GHF228" s="95"/>
      <c r="GHG228" s="95"/>
      <c r="GHH228" s="95"/>
      <c r="GHI228" s="95"/>
      <c r="GHJ228" s="95"/>
      <c r="GHK228" s="95"/>
      <c r="GHL228" s="95"/>
      <c r="GHM228" s="95"/>
      <c r="GHN228" s="95"/>
      <c r="GHO228" s="95"/>
      <c r="GHP228" s="95"/>
      <c r="GHQ228" s="95"/>
      <c r="GHR228" s="95"/>
      <c r="GHS228" s="95"/>
      <c r="GHT228" s="95"/>
      <c r="GHU228" s="95"/>
      <c r="GHV228" s="95"/>
      <c r="GHW228" s="95"/>
      <c r="GHX228" s="95"/>
      <c r="GHY228" s="95"/>
      <c r="GHZ228" s="95"/>
      <c r="GIA228" s="95"/>
      <c r="GIB228" s="95"/>
      <c r="GIC228" s="95"/>
      <c r="GID228" s="95"/>
      <c r="GIE228" s="95"/>
      <c r="GIF228" s="95"/>
      <c r="GIG228" s="95"/>
      <c r="GIH228" s="95"/>
      <c r="GII228" s="95"/>
      <c r="GIJ228" s="95"/>
      <c r="GIK228" s="95"/>
      <c r="GIL228" s="95"/>
      <c r="GIM228" s="95"/>
      <c r="GIN228" s="95"/>
      <c r="GIO228" s="95"/>
      <c r="GIP228" s="95"/>
      <c r="GIQ228" s="95"/>
      <c r="GIR228" s="95"/>
      <c r="GIS228" s="95"/>
      <c r="GIT228" s="95"/>
      <c r="GIU228" s="95"/>
      <c r="GIV228" s="95"/>
      <c r="GIW228" s="95"/>
      <c r="GIX228" s="95"/>
      <c r="GIY228" s="95"/>
      <c r="GIZ228" s="95"/>
      <c r="GJA228" s="95"/>
      <c r="GJB228" s="95"/>
      <c r="GJC228" s="95"/>
      <c r="GJD228" s="95"/>
      <c r="GJE228" s="95"/>
      <c r="GJF228" s="95"/>
      <c r="GJG228" s="95"/>
      <c r="GJH228" s="95"/>
      <c r="GJI228" s="95"/>
      <c r="GJJ228" s="95"/>
      <c r="GJK228" s="95"/>
      <c r="GJL228" s="95"/>
      <c r="GJM228" s="95"/>
      <c r="GJN228" s="95"/>
      <c r="GJO228" s="95"/>
      <c r="GJP228" s="95"/>
      <c r="GJQ228" s="95"/>
      <c r="GJR228" s="95"/>
      <c r="GJS228" s="95"/>
      <c r="GJT228" s="95"/>
      <c r="GJU228" s="95"/>
      <c r="GJV228" s="95"/>
      <c r="GJW228" s="95"/>
      <c r="GJX228" s="95"/>
      <c r="GJY228" s="95"/>
      <c r="GJZ228" s="95"/>
      <c r="GKA228" s="95"/>
      <c r="GKB228" s="95"/>
      <c r="GKC228" s="95"/>
      <c r="GKD228" s="95"/>
      <c r="GKE228" s="95"/>
      <c r="GKF228" s="95"/>
      <c r="GKG228" s="95"/>
      <c r="GKH228" s="95"/>
      <c r="GKI228" s="95"/>
      <c r="GKJ228" s="95"/>
      <c r="GKK228" s="95"/>
      <c r="GKL228" s="95"/>
      <c r="GKM228" s="95"/>
      <c r="GKN228" s="95"/>
      <c r="GKO228" s="95"/>
      <c r="GKP228" s="95"/>
      <c r="GKQ228" s="95"/>
      <c r="GKR228" s="95"/>
      <c r="GKS228" s="95"/>
      <c r="GKT228" s="95"/>
      <c r="GKU228" s="95"/>
      <c r="GKV228" s="95"/>
      <c r="GKW228" s="95"/>
      <c r="GKX228" s="95"/>
      <c r="GKY228" s="95"/>
      <c r="GKZ228" s="95"/>
      <c r="GLA228" s="95"/>
      <c r="GLB228" s="95"/>
      <c r="GLC228" s="95"/>
      <c r="GLD228" s="95"/>
      <c r="GLE228" s="95"/>
      <c r="GLF228" s="95"/>
      <c r="GLG228" s="95"/>
      <c r="GLH228" s="95"/>
      <c r="GLI228" s="95"/>
      <c r="GLJ228" s="95"/>
      <c r="GLK228" s="95"/>
      <c r="GLL228" s="95"/>
      <c r="GLM228" s="95"/>
      <c r="GLN228" s="95"/>
      <c r="GLO228" s="95"/>
      <c r="GLP228" s="95"/>
      <c r="GLQ228" s="95"/>
      <c r="GLR228" s="95"/>
      <c r="GLS228" s="95"/>
      <c r="GLT228" s="95"/>
      <c r="GLU228" s="95"/>
      <c r="GLV228" s="95"/>
      <c r="GLW228" s="95"/>
      <c r="GLX228" s="95"/>
      <c r="GLY228" s="95"/>
      <c r="GLZ228" s="95"/>
      <c r="GMA228" s="95"/>
      <c r="GMB228" s="95"/>
      <c r="GMC228" s="95"/>
      <c r="GMD228" s="95"/>
      <c r="GME228" s="95"/>
      <c r="GMF228" s="95"/>
      <c r="GMG228" s="95"/>
      <c r="GMH228" s="95"/>
      <c r="GMI228" s="95"/>
      <c r="GMJ228" s="95"/>
      <c r="GMK228" s="95"/>
      <c r="GML228" s="95"/>
      <c r="GMM228" s="95"/>
      <c r="GMN228" s="95"/>
      <c r="GMO228" s="95"/>
      <c r="GMP228" s="95"/>
      <c r="GMQ228" s="95"/>
      <c r="GMR228" s="95"/>
      <c r="GMS228" s="95"/>
      <c r="GMT228" s="95"/>
      <c r="GMU228" s="95"/>
      <c r="GMV228" s="95"/>
      <c r="GMW228" s="95"/>
      <c r="GMX228" s="95"/>
      <c r="GMY228" s="95"/>
      <c r="GMZ228" s="95"/>
      <c r="GNA228" s="95"/>
      <c r="GNB228" s="95"/>
      <c r="GNC228" s="95"/>
      <c r="GND228" s="95"/>
      <c r="GNE228" s="95"/>
      <c r="GNF228" s="95"/>
      <c r="GNG228" s="95"/>
      <c r="GNH228" s="95"/>
      <c r="GNI228" s="95"/>
      <c r="GNJ228" s="95"/>
      <c r="GNK228" s="95"/>
      <c r="GNL228" s="95"/>
      <c r="GNM228" s="95"/>
      <c r="GNN228" s="95"/>
      <c r="GNO228" s="95"/>
      <c r="GNP228" s="95"/>
      <c r="GNQ228" s="95"/>
      <c r="GNR228" s="95"/>
      <c r="GNS228" s="95"/>
      <c r="GNT228" s="95"/>
      <c r="GNU228" s="95"/>
      <c r="GNV228" s="95"/>
      <c r="GNW228" s="95"/>
      <c r="GNX228" s="95"/>
      <c r="GNY228" s="95"/>
      <c r="GNZ228" s="95"/>
      <c r="GOA228" s="95"/>
      <c r="GOB228" s="95"/>
      <c r="GOC228" s="95"/>
      <c r="GOD228" s="95"/>
      <c r="GOE228" s="95"/>
      <c r="GOF228" s="95"/>
      <c r="GOG228" s="95"/>
      <c r="GOH228" s="95"/>
      <c r="GOI228" s="95"/>
      <c r="GOJ228" s="95"/>
      <c r="GOK228" s="95"/>
      <c r="GOL228" s="95"/>
      <c r="GOM228" s="95"/>
      <c r="GON228" s="95"/>
      <c r="GOO228" s="95"/>
      <c r="GOP228" s="95"/>
      <c r="GOQ228" s="95"/>
      <c r="GOR228" s="95"/>
      <c r="GOS228" s="95"/>
      <c r="GOT228" s="95"/>
      <c r="GOU228" s="95"/>
      <c r="GOV228" s="95"/>
      <c r="GOW228" s="95"/>
      <c r="GOX228" s="95"/>
      <c r="GOY228" s="95"/>
      <c r="GOZ228" s="95"/>
      <c r="GPA228" s="95"/>
      <c r="GPB228" s="95"/>
      <c r="GPC228" s="95"/>
      <c r="GPD228" s="95"/>
      <c r="GPE228" s="95"/>
      <c r="GPF228" s="95"/>
      <c r="GPG228" s="95"/>
      <c r="GPH228" s="95"/>
      <c r="GPI228" s="95"/>
      <c r="GPJ228" s="95"/>
      <c r="GPK228" s="95"/>
      <c r="GPL228" s="95"/>
      <c r="GPM228" s="95"/>
      <c r="GPN228" s="95"/>
      <c r="GPO228" s="95"/>
      <c r="GPP228" s="95"/>
      <c r="GPQ228" s="95"/>
      <c r="GPR228" s="95"/>
      <c r="GPS228" s="95"/>
      <c r="GPT228" s="95"/>
      <c r="GPU228" s="95"/>
      <c r="GPV228" s="95"/>
      <c r="GPW228" s="95"/>
      <c r="GPX228" s="95"/>
      <c r="GPY228" s="95"/>
      <c r="GPZ228" s="95"/>
      <c r="GQA228" s="95"/>
      <c r="GQB228" s="95"/>
      <c r="GQC228" s="95"/>
      <c r="GQD228" s="95"/>
      <c r="GQE228" s="95"/>
      <c r="GQF228" s="95"/>
      <c r="GQG228" s="95"/>
      <c r="GQH228" s="95"/>
      <c r="GQI228" s="95"/>
      <c r="GQJ228" s="95"/>
      <c r="GQK228" s="95"/>
      <c r="GQL228" s="95"/>
      <c r="GQM228" s="95"/>
      <c r="GQN228" s="95"/>
      <c r="GQO228" s="95"/>
      <c r="GQP228" s="95"/>
      <c r="GQQ228" s="95"/>
      <c r="GQR228" s="95"/>
      <c r="GQS228" s="95"/>
      <c r="GQT228" s="95"/>
      <c r="GQU228" s="95"/>
      <c r="GQV228" s="95"/>
      <c r="GQW228" s="95"/>
      <c r="GQX228" s="95"/>
      <c r="GQY228" s="95"/>
      <c r="GQZ228" s="95"/>
      <c r="GRA228" s="95"/>
      <c r="GRB228" s="95"/>
      <c r="GRC228" s="95"/>
      <c r="GRD228" s="95"/>
      <c r="GRE228" s="95"/>
      <c r="GRF228" s="95"/>
      <c r="GRG228" s="95"/>
      <c r="GRH228" s="95"/>
      <c r="GRI228" s="95"/>
      <c r="GRJ228" s="95"/>
      <c r="GRK228" s="95"/>
      <c r="GRL228" s="95"/>
      <c r="GRM228" s="95"/>
      <c r="GRN228" s="95"/>
      <c r="GRO228" s="95"/>
      <c r="GRP228" s="95"/>
      <c r="GRQ228" s="95"/>
      <c r="GRR228" s="95"/>
      <c r="GRS228" s="95"/>
      <c r="GRT228" s="95"/>
      <c r="GRU228" s="95"/>
      <c r="GRV228" s="95"/>
      <c r="GRW228" s="95"/>
      <c r="GRX228" s="95"/>
      <c r="GRY228" s="95"/>
      <c r="GRZ228" s="95"/>
      <c r="GSA228" s="95"/>
      <c r="GSB228" s="95"/>
      <c r="GSC228" s="95"/>
      <c r="GSD228" s="95"/>
      <c r="GSE228" s="95"/>
      <c r="GSF228" s="95"/>
      <c r="GSG228" s="95"/>
      <c r="GSH228" s="95"/>
      <c r="GSI228" s="95"/>
      <c r="GSJ228" s="95"/>
      <c r="GSK228" s="95"/>
      <c r="GSL228" s="95"/>
      <c r="GSM228" s="95"/>
      <c r="GSN228" s="95"/>
      <c r="GSO228" s="95"/>
      <c r="GSP228" s="95"/>
      <c r="GSQ228" s="95"/>
      <c r="GSR228" s="95"/>
      <c r="GSS228" s="95"/>
      <c r="GST228" s="95"/>
      <c r="GSU228" s="95"/>
      <c r="GSV228" s="95"/>
      <c r="GSW228" s="95"/>
      <c r="GSX228" s="95"/>
      <c r="GSY228" s="95"/>
      <c r="GSZ228" s="95"/>
      <c r="GTA228" s="95"/>
      <c r="GTB228" s="95"/>
      <c r="GTC228" s="95"/>
      <c r="GTD228" s="95"/>
      <c r="GTE228" s="95"/>
      <c r="GTF228" s="95"/>
      <c r="GTG228" s="95"/>
      <c r="GTH228" s="95"/>
      <c r="GTI228" s="95"/>
      <c r="GTJ228" s="95"/>
      <c r="GTK228" s="95"/>
      <c r="GTL228" s="95"/>
      <c r="GTM228" s="95"/>
      <c r="GTN228" s="95"/>
      <c r="GTO228" s="95"/>
      <c r="GTP228" s="95"/>
      <c r="GTQ228" s="95"/>
      <c r="GTR228" s="95"/>
      <c r="GTS228" s="95"/>
      <c r="GTT228" s="95"/>
      <c r="GTU228" s="95"/>
      <c r="GTV228" s="95"/>
      <c r="GTW228" s="95"/>
      <c r="GTX228" s="95"/>
      <c r="GTY228" s="95"/>
      <c r="GTZ228" s="95"/>
      <c r="GUA228" s="95"/>
      <c r="GUB228" s="95"/>
      <c r="GUC228" s="95"/>
      <c r="GUD228" s="95"/>
      <c r="GUE228" s="95"/>
      <c r="GUF228" s="95"/>
      <c r="GUG228" s="95"/>
      <c r="GUH228" s="95"/>
      <c r="GUI228" s="95"/>
      <c r="GUJ228" s="95"/>
      <c r="GUK228" s="95"/>
      <c r="GUL228" s="95"/>
      <c r="GUM228" s="95"/>
      <c r="GUN228" s="95"/>
      <c r="GUO228" s="95"/>
      <c r="GUP228" s="95"/>
      <c r="GUQ228" s="95"/>
      <c r="GUR228" s="95"/>
      <c r="GUS228" s="95"/>
      <c r="GUT228" s="95"/>
      <c r="GUU228" s="95"/>
      <c r="GUV228" s="95"/>
      <c r="GUW228" s="95"/>
      <c r="GUX228" s="95"/>
      <c r="GUY228" s="95"/>
      <c r="GUZ228" s="95"/>
      <c r="GVA228" s="95"/>
      <c r="GVB228" s="95"/>
      <c r="GVC228" s="95"/>
      <c r="GVD228" s="95"/>
      <c r="GVE228" s="95"/>
      <c r="GVF228" s="95"/>
      <c r="GVG228" s="95"/>
      <c r="GVH228" s="95"/>
      <c r="GVI228" s="95"/>
      <c r="GVJ228" s="95"/>
      <c r="GVK228" s="95"/>
      <c r="GVL228" s="95"/>
      <c r="GVM228" s="95"/>
      <c r="GVN228" s="95"/>
      <c r="GVO228" s="95"/>
      <c r="GVP228" s="95"/>
      <c r="GVQ228" s="95"/>
      <c r="GVR228" s="95"/>
      <c r="GVS228" s="95"/>
      <c r="GVT228" s="95"/>
      <c r="GVU228" s="95"/>
      <c r="GVV228" s="95"/>
      <c r="GVW228" s="95"/>
      <c r="GVX228" s="95"/>
      <c r="GVY228" s="95"/>
      <c r="GVZ228" s="95"/>
      <c r="GWA228" s="95"/>
      <c r="GWB228" s="95"/>
      <c r="GWC228" s="95"/>
      <c r="GWD228" s="95"/>
      <c r="GWE228" s="95"/>
      <c r="GWF228" s="95"/>
      <c r="GWG228" s="95"/>
      <c r="GWH228" s="95"/>
      <c r="GWI228" s="95"/>
      <c r="GWJ228" s="95"/>
      <c r="GWK228" s="95"/>
      <c r="GWL228" s="95"/>
      <c r="GWM228" s="95"/>
      <c r="GWN228" s="95"/>
      <c r="GWO228" s="95"/>
      <c r="GWP228" s="95"/>
      <c r="GWQ228" s="95"/>
      <c r="GWR228" s="95"/>
      <c r="GWS228" s="95"/>
      <c r="GWT228" s="95"/>
      <c r="GWU228" s="95"/>
      <c r="GWV228" s="95"/>
      <c r="GWW228" s="95"/>
      <c r="GWX228" s="95"/>
      <c r="GWY228" s="95"/>
      <c r="GWZ228" s="95"/>
      <c r="GXA228" s="95"/>
      <c r="GXB228" s="95"/>
      <c r="GXC228" s="95"/>
      <c r="GXD228" s="95"/>
      <c r="GXE228" s="95"/>
      <c r="GXF228" s="95"/>
      <c r="GXG228" s="95"/>
      <c r="GXH228" s="95"/>
      <c r="GXI228" s="95"/>
      <c r="GXJ228" s="95"/>
      <c r="GXK228" s="95"/>
      <c r="GXL228" s="95"/>
      <c r="GXM228" s="95"/>
      <c r="GXN228" s="95"/>
      <c r="GXO228" s="95"/>
      <c r="GXP228" s="95"/>
      <c r="GXQ228" s="95"/>
      <c r="GXR228" s="95"/>
      <c r="GXS228" s="95"/>
      <c r="GXT228" s="95"/>
      <c r="GXU228" s="95"/>
      <c r="GXV228" s="95"/>
      <c r="GXW228" s="95"/>
      <c r="GXX228" s="95"/>
      <c r="GXY228" s="95"/>
      <c r="GXZ228" s="95"/>
      <c r="GYA228" s="95"/>
      <c r="GYB228" s="95"/>
      <c r="GYC228" s="95"/>
      <c r="GYD228" s="95"/>
      <c r="GYE228" s="95"/>
      <c r="GYF228" s="95"/>
      <c r="GYG228" s="95"/>
      <c r="GYH228" s="95"/>
      <c r="GYI228" s="95"/>
      <c r="GYJ228" s="95"/>
      <c r="GYK228" s="95"/>
      <c r="GYL228" s="95"/>
      <c r="GYM228" s="95"/>
      <c r="GYN228" s="95"/>
      <c r="GYO228" s="95"/>
      <c r="GYP228" s="95"/>
      <c r="GYQ228" s="95"/>
      <c r="GYR228" s="95"/>
      <c r="GYS228" s="95"/>
      <c r="GYT228" s="95"/>
      <c r="GYU228" s="95"/>
      <c r="GYV228" s="95"/>
      <c r="GYW228" s="95"/>
      <c r="GYX228" s="95"/>
      <c r="GYY228" s="95"/>
      <c r="GYZ228" s="95"/>
      <c r="GZA228" s="95"/>
      <c r="GZB228" s="95"/>
      <c r="GZC228" s="95"/>
      <c r="GZD228" s="95"/>
      <c r="GZE228" s="95"/>
      <c r="GZF228" s="95"/>
      <c r="GZG228" s="95"/>
      <c r="GZH228" s="95"/>
      <c r="GZI228" s="95"/>
      <c r="GZJ228" s="95"/>
      <c r="GZK228" s="95"/>
      <c r="GZL228" s="95"/>
      <c r="GZM228" s="95"/>
      <c r="GZN228" s="95"/>
      <c r="GZO228" s="95"/>
      <c r="GZP228" s="95"/>
      <c r="GZQ228" s="95"/>
      <c r="GZR228" s="95"/>
      <c r="GZS228" s="95"/>
      <c r="GZT228" s="95"/>
      <c r="GZU228" s="95"/>
      <c r="GZV228" s="95"/>
      <c r="GZW228" s="95"/>
      <c r="GZX228" s="95"/>
      <c r="GZY228" s="95"/>
      <c r="GZZ228" s="95"/>
      <c r="HAA228" s="95"/>
      <c r="HAB228" s="95"/>
      <c r="HAC228" s="95"/>
      <c r="HAD228" s="95"/>
      <c r="HAE228" s="95"/>
      <c r="HAF228" s="95"/>
      <c r="HAG228" s="95"/>
      <c r="HAH228" s="95"/>
      <c r="HAI228" s="95"/>
      <c r="HAJ228" s="95"/>
      <c r="HAK228" s="95"/>
      <c r="HAL228" s="95"/>
      <c r="HAM228" s="95"/>
      <c r="HAN228" s="95"/>
      <c r="HAO228" s="95"/>
      <c r="HAP228" s="95"/>
      <c r="HAQ228" s="95"/>
      <c r="HAR228" s="95"/>
      <c r="HAS228" s="95"/>
      <c r="HAT228" s="95"/>
      <c r="HAU228" s="95"/>
      <c r="HAV228" s="95"/>
      <c r="HAW228" s="95"/>
      <c r="HAX228" s="95"/>
      <c r="HAY228" s="95"/>
      <c r="HAZ228" s="95"/>
      <c r="HBA228" s="95"/>
      <c r="HBB228" s="95"/>
      <c r="HBC228" s="95"/>
      <c r="HBD228" s="95"/>
      <c r="HBE228" s="95"/>
      <c r="HBF228" s="95"/>
      <c r="HBG228" s="95"/>
      <c r="HBH228" s="95"/>
      <c r="HBI228" s="95"/>
      <c r="HBJ228" s="95"/>
      <c r="HBK228" s="95"/>
      <c r="HBL228" s="95"/>
      <c r="HBM228" s="95"/>
      <c r="HBN228" s="95"/>
      <c r="HBO228" s="95"/>
      <c r="HBP228" s="95"/>
      <c r="HBQ228" s="95"/>
      <c r="HBR228" s="95"/>
      <c r="HBS228" s="95"/>
      <c r="HBT228" s="95"/>
      <c r="HBU228" s="95"/>
      <c r="HBV228" s="95"/>
      <c r="HBW228" s="95"/>
      <c r="HBX228" s="95"/>
      <c r="HBY228" s="95"/>
      <c r="HBZ228" s="95"/>
      <c r="HCA228" s="95"/>
      <c r="HCB228" s="95"/>
      <c r="HCC228" s="95"/>
      <c r="HCD228" s="95"/>
      <c r="HCE228" s="95"/>
      <c r="HCF228" s="95"/>
      <c r="HCG228" s="95"/>
      <c r="HCH228" s="95"/>
      <c r="HCI228" s="95"/>
      <c r="HCJ228" s="95"/>
      <c r="HCK228" s="95"/>
      <c r="HCL228" s="95"/>
      <c r="HCM228" s="95"/>
      <c r="HCN228" s="95"/>
      <c r="HCO228" s="95"/>
      <c r="HCP228" s="95"/>
      <c r="HCQ228" s="95"/>
      <c r="HCR228" s="95"/>
      <c r="HCS228" s="95"/>
      <c r="HCT228" s="95"/>
      <c r="HCU228" s="95"/>
      <c r="HCV228" s="95"/>
      <c r="HCW228" s="95"/>
      <c r="HCX228" s="95"/>
      <c r="HCY228" s="95"/>
      <c r="HCZ228" s="95"/>
      <c r="HDA228" s="95"/>
      <c r="HDB228" s="95"/>
      <c r="HDC228" s="95"/>
      <c r="HDD228" s="95"/>
      <c r="HDE228" s="95"/>
      <c r="HDF228" s="95"/>
      <c r="HDG228" s="95"/>
      <c r="HDH228" s="95"/>
      <c r="HDI228" s="95"/>
      <c r="HDJ228" s="95"/>
      <c r="HDK228" s="95"/>
      <c r="HDL228" s="95"/>
      <c r="HDM228" s="95"/>
      <c r="HDN228" s="95"/>
      <c r="HDO228" s="95"/>
      <c r="HDP228" s="95"/>
      <c r="HDQ228" s="95"/>
      <c r="HDR228" s="95"/>
      <c r="HDS228" s="95"/>
      <c r="HDT228" s="95"/>
      <c r="HDU228" s="95"/>
      <c r="HDV228" s="95"/>
      <c r="HDW228" s="95"/>
      <c r="HDX228" s="95"/>
      <c r="HDY228" s="95"/>
      <c r="HDZ228" s="95"/>
      <c r="HEA228" s="95"/>
      <c r="HEB228" s="95"/>
      <c r="HEC228" s="95"/>
      <c r="HED228" s="95"/>
      <c r="HEE228" s="95"/>
      <c r="HEF228" s="95"/>
      <c r="HEG228" s="95"/>
      <c r="HEH228" s="95"/>
      <c r="HEI228" s="95"/>
      <c r="HEJ228" s="95"/>
      <c r="HEK228" s="95"/>
      <c r="HEL228" s="95"/>
      <c r="HEM228" s="95"/>
      <c r="HEN228" s="95"/>
      <c r="HEO228" s="95"/>
      <c r="HEP228" s="95"/>
      <c r="HEQ228" s="95"/>
      <c r="HER228" s="95"/>
      <c r="HES228" s="95"/>
      <c r="HET228" s="95"/>
      <c r="HEU228" s="95"/>
      <c r="HEV228" s="95"/>
      <c r="HEW228" s="95"/>
      <c r="HEX228" s="95"/>
      <c r="HEY228" s="95"/>
      <c r="HEZ228" s="95"/>
      <c r="HFA228" s="95"/>
      <c r="HFB228" s="95"/>
      <c r="HFC228" s="95"/>
      <c r="HFD228" s="95"/>
      <c r="HFE228" s="95"/>
      <c r="HFF228" s="95"/>
      <c r="HFG228" s="95"/>
      <c r="HFH228" s="95"/>
      <c r="HFI228" s="95"/>
      <c r="HFJ228" s="95"/>
      <c r="HFK228" s="95"/>
      <c r="HFL228" s="95"/>
      <c r="HFM228" s="95"/>
      <c r="HFN228" s="95"/>
      <c r="HFO228" s="95"/>
      <c r="HFP228" s="95"/>
      <c r="HFQ228" s="95"/>
      <c r="HFR228" s="95"/>
      <c r="HFS228" s="95"/>
      <c r="HFT228" s="95"/>
      <c r="HFU228" s="95"/>
      <c r="HFV228" s="95"/>
      <c r="HFW228" s="95"/>
      <c r="HFX228" s="95"/>
      <c r="HFY228" s="95"/>
      <c r="HFZ228" s="95"/>
      <c r="HGA228" s="95"/>
      <c r="HGB228" s="95"/>
      <c r="HGC228" s="95"/>
      <c r="HGD228" s="95"/>
      <c r="HGE228" s="95"/>
      <c r="HGF228" s="95"/>
      <c r="HGG228" s="95"/>
      <c r="HGH228" s="95"/>
      <c r="HGI228" s="95"/>
      <c r="HGJ228" s="95"/>
      <c r="HGK228" s="95"/>
      <c r="HGL228" s="95"/>
      <c r="HGM228" s="95"/>
      <c r="HGN228" s="95"/>
      <c r="HGO228" s="95"/>
      <c r="HGP228" s="95"/>
      <c r="HGQ228" s="95"/>
      <c r="HGR228" s="95"/>
      <c r="HGS228" s="95"/>
      <c r="HGT228" s="95"/>
      <c r="HGU228" s="95"/>
      <c r="HGV228" s="95"/>
      <c r="HGW228" s="95"/>
      <c r="HGX228" s="95"/>
      <c r="HGY228" s="95"/>
      <c r="HGZ228" s="95"/>
      <c r="HHA228" s="95"/>
      <c r="HHB228" s="95"/>
      <c r="HHC228" s="95"/>
      <c r="HHD228" s="95"/>
      <c r="HHE228" s="95"/>
      <c r="HHF228" s="95"/>
      <c r="HHG228" s="95"/>
      <c r="HHH228" s="95"/>
      <c r="HHI228" s="95"/>
      <c r="HHJ228" s="95"/>
      <c r="HHK228" s="95"/>
      <c r="HHL228" s="95"/>
      <c r="HHM228" s="95"/>
      <c r="HHN228" s="95"/>
      <c r="HHO228" s="95"/>
      <c r="HHP228" s="95"/>
      <c r="HHQ228" s="95"/>
      <c r="HHR228" s="95"/>
      <c r="HHS228" s="95"/>
      <c r="HHT228" s="95"/>
      <c r="HHU228" s="95"/>
      <c r="HHV228" s="95"/>
      <c r="HHW228" s="95"/>
      <c r="HHX228" s="95"/>
      <c r="HHY228" s="95"/>
      <c r="HHZ228" s="95"/>
      <c r="HIA228" s="95"/>
      <c r="HIB228" s="95"/>
      <c r="HIC228" s="95"/>
      <c r="HID228" s="95"/>
      <c r="HIE228" s="95"/>
      <c r="HIF228" s="95"/>
      <c r="HIG228" s="95"/>
      <c r="HIH228" s="95"/>
      <c r="HII228" s="95"/>
      <c r="HIJ228" s="95"/>
      <c r="HIK228" s="95"/>
      <c r="HIL228" s="95"/>
      <c r="HIM228" s="95"/>
      <c r="HIN228" s="95"/>
      <c r="HIO228" s="95"/>
      <c r="HIP228" s="95"/>
      <c r="HIQ228" s="95"/>
      <c r="HIR228" s="95"/>
      <c r="HIS228" s="95"/>
      <c r="HIT228" s="95"/>
      <c r="HIU228" s="95"/>
      <c r="HIV228" s="95"/>
      <c r="HIW228" s="95"/>
      <c r="HIX228" s="95"/>
      <c r="HIY228" s="95"/>
      <c r="HIZ228" s="95"/>
      <c r="HJA228" s="95"/>
      <c r="HJB228" s="95"/>
      <c r="HJC228" s="95"/>
      <c r="HJD228" s="95"/>
      <c r="HJE228" s="95"/>
      <c r="HJF228" s="95"/>
      <c r="HJG228" s="95"/>
      <c r="HJH228" s="95"/>
      <c r="HJI228" s="95"/>
      <c r="HJJ228" s="95"/>
      <c r="HJK228" s="95"/>
      <c r="HJL228" s="95"/>
      <c r="HJM228" s="95"/>
      <c r="HJN228" s="95"/>
      <c r="HJO228" s="95"/>
      <c r="HJP228" s="95"/>
      <c r="HJQ228" s="95"/>
      <c r="HJR228" s="95"/>
      <c r="HJS228" s="95"/>
      <c r="HJT228" s="95"/>
      <c r="HJU228" s="95"/>
      <c r="HJV228" s="95"/>
      <c r="HJW228" s="95"/>
      <c r="HJX228" s="95"/>
      <c r="HJY228" s="95"/>
      <c r="HJZ228" s="95"/>
      <c r="HKA228" s="95"/>
      <c r="HKB228" s="95"/>
      <c r="HKC228" s="95"/>
      <c r="HKD228" s="95"/>
      <c r="HKE228" s="95"/>
      <c r="HKF228" s="95"/>
      <c r="HKG228" s="95"/>
      <c r="HKH228" s="95"/>
      <c r="HKI228" s="95"/>
      <c r="HKJ228" s="95"/>
      <c r="HKK228" s="95"/>
      <c r="HKL228" s="95"/>
      <c r="HKM228" s="95"/>
      <c r="HKN228" s="95"/>
      <c r="HKO228" s="95"/>
      <c r="HKP228" s="95"/>
      <c r="HKQ228" s="95"/>
      <c r="HKR228" s="95"/>
      <c r="HKS228" s="95"/>
      <c r="HKT228" s="95"/>
      <c r="HKU228" s="95"/>
      <c r="HKV228" s="95"/>
      <c r="HKW228" s="95"/>
      <c r="HKX228" s="95"/>
      <c r="HKY228" s="95"/>
      <c r="HKZ228" s="95"/>
      <c r="HLA228" s="95"/>
      <c r="HLB228" s="95"/>
      <c r="HLC228" s="95"/>
      <c r="HLD228" s="95"/>
      <c r="HLE228" s="95"/>
      <c r="HLF228" s="95"/>
      <c r="HLG228" s="95"/>
      <c r="HLH228" s="95"/>
      <c r="HLI228" s="95"/>
      <c r="HLJ228" s="95"/>
      <c r="HLK228" s="95"/>
      <c r="HLL228" s="95"/>
      <c r="HLM228" s="95"/>
      <c r="HLN228" s="95"/>
      <c r="HLO228" s="95"/>
      <c r="HLP228" s="95"/>
      <c r="HLQ228" s="95"/>
      <c r="HLR228" s="95"/>
      <c r="HLS228" s="95"/>
      <c r="HLT228" s="95"/>
      <c r="HLU228" s="95"/>
      <c r="HLV228" s="95"/>
      <c r="HLW228" s="95"/>
      <c r="HLX228" s="95"/>
      <c r="HLY228" s="95"/>
      <c r="HLZ228" s="95"/>
      <c r="HMA228" s="95"/>
      <c r="HMB228" s="95"/>
      <c r="HMC228" s="95"/>
      <c r="HMD228" s="95"/>
      <c r="HME228" s="95"/>
      <c r="HMF228" s="95"/>
      <c r="HMG228" s="95"/>
      <c r="HMH228" s="95"/>
      <c r="HMI228" s="95"/>
      <c r="HMJ228" s="95"/>
      <c r="HMK228" s="95"/>
      <c r="HML228" s="95"/>
      <c r="HMM228" s="95"/>
      <c r="HMN228" s="95"/>
      <c r="HMO228" s="95"/>
      <c r="HMP228" s="95"/>
      <c r="HMQ228" s="95"/>
      <c r="HMR228" s="95"/>
      <c r="HMS228" s="95"/>
      <c r="HMT228" s="95"/>
      <c r="HMU228" s="95"/>
      <c r="HMV228" s="95"/>
      <c r="HMW228" s="95"/>
      <c r="HMX228" s="95"/>
      <c r="HMY228" s="95"/>
      <c r="HMZ228" s="95"/>
      <c r="HNA228" s="95"/>
      <c r="HNB228" s="95"/>
      <c r="HNC228" s="95"/>
      <c r="HND228" s="95"/>
      <c r="HNE228" s="95"/>
      <c r="HNF228" s="95"/>
      <c r="HNG228" s="95"/>
      <c r="HNH228" s="95"/>
      <c r="HNI228" s="95"/>
      <c r="HNJ228" s="95"/>
      <c r="HNK228" s="95"/>
      <c r="HNL228" s="95"/>
      <c r="HNM228" s="95"/>
      <c r="HNN228" s="95"/>
      <c r="HNO228" s="95"/>
      <c r="HNP228" s="95"/>
      <c r="HNQ228" s="95"/>
      <c r="HNR228" s="95"/>
      <c r="HNS228" s="95"/>
      <c r="HNT228" s="95"/>
      <c r="HNU228" s="95"/>
      <c r="HNV228" s="95"/>
      <c r="HNW228" s="95"/>
      <c r="HNX228" s="95"/>
      <c r="HNY228" s="95"/>
      <c r="HNZ228" s="95"/>
      <c r="HOA228" s="95"/>
      <c r="HOB228" s="95"/>
      <c r="HOC228" s="95"/>
      <c r="HOD228" s="95"/>
      <c r="HOE228" s="95"/>
      <c r="HOF228" s="95"/>
      <c r="HOG228" s="95"/>
      <c r="HOH228" s="95"/>
      <c r="HOI228" s="95"/>
      <c r="HOJ228" s="95"/>
      <c r="HOK228" s="95"/>
      <c r="HOL228" s="95"/>
      <c r="HOM228" s="95"/>
      <c r="HON228" s="95"/>
      <c r="HOO228" s="95"/>
      <c r="HOP228" s="95"/>
      <c r="HOQ228" s="95"/>
      <c r="HOR228" s="95"/>
      <c r="HOS228" s="95"/>
      <c r="HOT228" s="95"/>
      <c r="HOU228" s="95"/>
      <c r="HOV228" s="95"/>
      <c r="HOW228" s="95"/>
      <c r="HOX228" s="95"/>
      <c r="HOY228" s="95"/>
      <c r="HOZ228" s="95"/>
      <c r="HPA228" s="95"/>
      <c r="HPB228" s="95"/>
      <c r="HPC228" s="95"/>
      <c r="HPD228" s="95"/>
      <c r="HPE228" s="95"/>
      <c r="HPF228" s="95"/>
      <c r="HPG228" s="95"/>
      <c r="HPH228" s="95"/>
      <c r="HPI228" s="95"/>
      <c r="HPJ228" s="95"/>
      <c r="HPK228" s="95"/>
      <c r="HPL228" s="95"/>
      <c r="HPM228" s="95"/>
      <c r="HPN228" s="95"/>
      <c r="HPO228" s="95"/>
      <c r="HPP228" s="95"/>
      <c r="HPQ228" s="95"/>
      <c r="HPR228" s="95"/>
      <c r="HPS228" s="95"/>
      <c r="HPT228" s="95"/>
      <c r="HPU228" s="95"/>
      <c r="HPV228" s="95"/>
      <c r="HPW228" s="95"/>
      <c r="HPX228" s="95"/>
      <c r="HPY228" s="95"/>
      <c r="HPZ228" s="95"/>
      <c r="HQA228" s="95"/>
      <c r="HQB228" s="95"/>
      <c r="HQC228" s="95"/>
      <c r="HQD228" s="95"/>
      <c r="HQE228" s="95"/>
      <c r="HQF228" s="95"/>
      <c r="HQG228" s="95"/>
      <c r="HQH228" s="95"/>
      <c r="HQI228" s="95"/>
      <c r="HQJ228" s="95"/>
      <c r="HQK228" s="95"/>
      <c r="HQL228" s="95"/>
      <c r="HQM228" s="95"/>
      <c r="HQN228" s="95"/>
      <c r="HQO228" s="95"/>
      <c r="HQP228" s="95"/>
      <c r="HQQ228" s="95"/>
      <c r="HQR228" s="95"/>
      <c r="HQS228" s="95"/>
      <c r="HQT228" s="95"/>
      <c r="HQU228" s="95"/>
      <c r="HQV228" s="95"/>
      <c r="HQW228" s="95"/>
      <c r="HQX228" s="95"/>
      <c r="HQY228" s="95"/>
      <c r="HQZ228" s="95"/>
      <c r="HRA228" s="95"/>
      <c r="HRB228" s="95"/>
      <c r="HRC228" s="95"/>
      <c r="HRD228" s="95"/>
      <c r="HRE228" s="95"/>
      <c r="HRF228" s="95"/>
      <c r="HRG228" s="95"/>
      <c r="HRH228" s="95"/>
      <c r="HRI228" s="95"/>
      <c r="HRJ228" s="95"/>
      <c r="HRK228" s="95"/>
      <c r="HRL228" s="95"/>
      <c r="HRM228" s="95"/>
      <c r="HRN228" s="95"/>
      <c r="HRO228" s="95"/>
      <c r="HRP228" s="95"/>
      <c r="HRQ228" s="95"/>
      <c r="HRR228" s="95"/>
      <c r="HRS228" s="95"/>
      <c r="HRT228" s="95"/>
      <c r="HRU228" s="95"/>
      <c r="HRV228" s="95"/>
      <c r="HRW228" s="95"/>
      <c r="HRX228" s="95"/>
      <c r="HRY228" s="95"/>
      <c r="HRZ228" s="95"/>
      <c r="HSA228" s="95"/>
      <c r="HSB228" s="95"/>
      <c r="HSC228" s="95"/>
      <c r="HSD228" s="95"/>
      <c r="HSE228" s="95"/>
      <c r="HSF228" s="95"/>
      <c r="HSG228" s="95"/>
      <c r="HSH228" s="95"/>
      <c r="HSI228" s="95"/>
      <c r="HSJ228" s="95"/>
      <c r="HSK228" s="95"/>
      <c r="HSL228" s="95"/>
      <c r="HSM228" s="95"/>
      <c r="HSN228" s="95"/>
      <c r="HSO228" s="95"/>
      <c r="HSP228" s="95"/>
      <c r="HSQ228" s="95"/>
      <c r="HSR228" s="95"/>
      <c r="HSS228" s="95"/>
      <c r="HST228" s="95"/>
      <c r="HSU228" s="95"/>
      <c r="HSV228" s="95"/>
      <c r="HSW228" s="95"/>
      <c r="HSX228" s="95"/>
      <c r="HSY228" s="95"/>
      <c r="HSZ228" s="95"/>
      <c r="HTA228" s="95"/>
      <c r="HTB228" s="95"/>
      <c r="HTC228" s="95"/>
      <c r="HTD228" s="95"/>
      <c r="HTE228" s="95"/>
      <c r="HTF228" s="95"/>
      <c r="HTG228" s="95"/>
      <c r="HTH228" s="95"/>
      <c r="HTI228" s="95"/>
      <c r="HTJ228" s="95"/>
      <c r="HTK228" s="95"/>
      <c r="HTL228" s="95"/>
      <c r="HTM228" s="95"/>
      <c r="HTN228" s="95"/>
      <c r="HTO228" s="95"/>
      <c r="HTP228" s="95"/>
      <c r="HTQ228" s="95"/>
      <c r="HTR228" s="95"/>
      <c r="HTS228" s="95"/>
      <c r="HTT228" s="95"/>
      <c r="HTU228" s="95"/>
      <c r="HTV228" s="95"/>
      <c r="HTW228" s="95"/>
      <c r="HTX228" s="95"/>
      <c r="HTY228" s="95"/>
      <c r="HTZ228" s="95"/>
      <c r="HUA228" s="95"/>
      <c r="HUB228" s="95"/>
      <c r="HUC228" s="95"/>
      <c r="HUD228" s="95"/>
      <c r="HUE228" s="95"/>
      <c r="HUF228" s="95"/>
      <c r="HUG228" s="95"/>
      <c r="HUH228" s="95"/>
      <c r="HUI228" s="95"/>
      <c r="HUJ228" s="95"/>
      <c r="HUK228" s="95"/>
      <c r="HUL228" s="95"/>
      <c r="HUM228" s="95"/>
      <c r="HUN228" s="95"/>
      <c r="HUO228" s="95"/>
      <c r="HUP228" s="95"/>
      <c r="HUQ228" s="95"/>
      <c r="HUR228" s="95"/>
      <c r="HUS228" s="95"/>
      <c r="HUT228" s="95"/>
      <c r="HUU228" s="95"/>
      <c r="HUV228" s="95"/>
      <c r="HUW228" s="95"/>
      <c r="HUX228" s="95"/>
      <c r="HUY228" s="95"/>
      <c r="HUZ228" s="95"/>
      <c r="HVA228" s="95"/>
      <c r="HVB228" s="95"/>
      <c r="HVC228" s="95"/>
      <c r="HVD228" s="95"/>
      <c r="HVE228" s="95"/>
      <c r="HVF228" s="95"/>
      <c r="HVG228" s="95"/>
      <c r="HVH228" s="95"/>
      <c r="HVI228" s="95"/>
      <c r="HVJ228" s="95"/>
      <c r="HVK228" s="95"/>
      <c r="HVL228" s="95"/>
      <c r="HVM228" s="95"/>
      <c r="HVN228" s="95"/>
      <c r="HVO228" s="95"/>
      <c r="HVP228" s="95"/>
      <c r="HVQ228" s="95"/>
      <c r="HVR228" s="95"/>
      <c r="HVS228" s="95"/>
      <c r="HVT228" s="95"/>
      <c r="HVU228" s="95"/>
      <c r="HVV228" s="95"/>
      <c r="HVW228" s="95"/>
      <c r="HVX228" s="95"/>
      <c r="HVY228" s="95"/>
      <c r="HVZ228" s="95"/>
      <c r="HWA228" s="95"/>
      <c r="HWB228" s="95"/>
      <c r="HWC228" s="95"/>
      <c r="HWD228" s="95"/>
      <c r="HWE228" s="95"/>
      <c r="HWF228" s="95"/>
      <c r="HWG228" s="95"/>
      <c r="HWH228" s="95"/>
      <c r="HWI228" s="95"/>
      <c r="HWJ228" s="95"/>
      <c r="HWK228" s="95"/>
      <c r="HWL228" s="95"/>
      <c r="HWM228" s="95"/>
      <c r="HWN228" s="95"/>
      <c r="HWO228" s="95"/>
      <c r="HWP228" s="95"/>
      <c r="HWQ228" s="95"/>
      <c r="HWR228" s="95"/>
      <c r="HWS228" s="95"/>
      <c r="HWT228" s="95"/>
      <c r="HWU228" s="95"/>
      <c r="HWV228" s="95"/>
      <c r="HWW228" s="95"/>
      <c r="HWX228" s="95"/>
      <c r="HWY228" s="95"/>
      <c r="HWZ228" s="95"/>
      <c r="HXA228" s="95"/>
      <c r="HXB228" s="95"/>
      <c r="HXC228" s="95"/>
      <c r="HXD228" s="95"/>
      <c r="HXE228" s="95"/>
      <c r="HXF228" s="95"/>
      <c r="HXG228" s="95"/>
      <c r="HXH228" s="95"/>
      <c r="HXI228" s="95"/>
      <c r="HXJ228" s="95"/>
      <c r="HXK228" s="95"/>
      <c r="HXL228" s="95"/>
      <c r="HXM228" s="95"/>
      <c r="HXN228" s="95"/>
      <c r="HXO228" s="95"/>
      <c r="HXP228" s="95"/>
      <c r="HXQ228" s="95"/>
      <c r="HXR228" s="95"/>
      <c r="HXS228" s="95"/>
      <c r="HXT228" s="95"/>
      <c r="HXU228" s="95"/>
      <c r="HXV228" s="95"/>
      <c r="HXW228" s="95"/>
      <c r="HXX228" s="95"/>
      <c r="HXY228" s="95"/>
      <c r="HXZ228" s="95"/>
      <c r="HYA228" s="95"/>
      <c r="HYB228" s="95"/>
      <c r="HYC228" s="95"/>
      <c r="HYD228" s="95"/>
      <c r="HYE228" s="95"/>
      <c r="HYF228" s="95"/>
      <c r="HYG228" s="95"/>
      <c r="HYH228" s="95"/>
      <c r="HYI228" s="95"/>
      <c r="HYJ228" s="95"/>
      <c r="HYK228" s="95"/>
      <c r="HYL228" s="95"/>
      <c r="HYM228" s="95"/>
      <c r="HYN228" s="95"/>
      <c r="HYO228" s="95"/>
      <c r="HYP228" s="95"/>
      <c r="HYQ228" s="95"/>
      <c r="HYR228" s="95"/>
      <c r="HYS228" s="95"/>
      <c r="HYT228" s="95"/>
      <c r="HYU228" s="95"/>
      <c r="HYV228" s="95"/>
      <c r="HYW228" s="95"/>
      <c r="HYX228" s="95"/>
      <c r="HYY228" s="95"/>
      <c r="HYZ228" s="95"/>
      <c r="HZA228" s="95"/>
      <c r="HZB228" s="95"/>
      <c r="HZC228" s="95"/>
      <c r="HZD228" s="95"/>
      <c r="HZE228" s="95"/>
      <c r="HZF228" s="95"/>
      <c r="HZG228" s="95"/>
      <c r="HZH228" s="95"/>
      <c r="HZI228" s="95"/>
      <c r="HZJ228" s="95"/>
      <c r="HZK228" s="95"/>
      <c r="HZL228" s="95"/>
      <c r="HZM228" s="95"/>
      <c r="HZN228" s="95"/>
      <c r="HZO228" s="95"/>
      <c r="HZP228" s="95"/>
      <c r="HZQ228" s="95"/>
      <c r="HZR228" s="95"/>
      <c r="HZS228" s="95"/>
      <c r="HZT228" s="95"/>
      <c r="HZU228" s="95"/>
      <c r="HZV228" s="95"/>
      <c r="HZW228" s="95"/>
      <c r="HZX228" s="95"/>
      <c r="HZY228" s="95"/>
      <c r="HZZ228" s="95"/>
      <c r="IAA228" s="95"/>
      <c r="IAB228" s="95"/>
      <c r="IAC228" s="95"/>
      <c r="IAD228" s="95"/>
      <c r="IAE228" s="95"/>
      <c r="IAF228" s="95"/>
      <c r="IAG228" s="95"/>
      <c r="IAH228" s="95"/>
      <c r="IAI228" s="95"/>
      <c r="IAJ228" s="95"/>
      <c r="IAK228" s="95"/>
      <c r="IAL228" s="95"/>
      <c r="IAM228" s="95"/>
      <c r="IAN228" s="95"/>
      <c r="IAO228" s="95"/>
      <c r="IAP228" s="95"/>
      <c r="IAQ228" s="95"/>
      <c r="IAR228" s="95"/>
      <c r="IAS228" s="95"/>
      <c r="IAT228" s="95"/>
      <c r="IAU228" s="95"/>
      <c r="IAV228" s="95"/>
      <c r="IAW228" s="95"/>
      <c r="IAX228" s="95"/>
      <c r="IAY228" s="95"/>
      <c r="IAZ228" s="95"/>
      <c r="IBA228" s="95"/>
      <c r="IBB228" s="95"/>
      <c r="IBC228" s="95"/>
      <c r="IBD228" s="95"/>
      <c r="IBE228" s="95"/>
      <c r="IBF228" s="95"/>
      <c r="IBG228" s="95"/>
      <c r="IBH228" s="95"/>
      <c r="IBI228" s="95"/>
      <c r="IBJ228" s="95"/>
      <c r="IBK228" s="95"/>
      <c r="IBL228" s="95"/>
      <c r="IBM228" s="95"/>
      <c r="IBN228" s="95"/>
      <c r="IBO228" s="95"/>
      <c r="IBP228" s="95"/>
      <c r="IBQ228" s="95"/>
      <c r="IBR228" s="95"/>
      <c r="IBS228" s="95"/>
      <c r="IBT228" s="95"/>
      <c r="IBU228" s="95"/>
      <c r="IBV228" s="95"/>
      <c r="IBW228" s="95"/>
      <c r="IBX228" s="95"/>
      <c r="IBY228" s="95"/>
      <c r="IBZ228" s="95"/>
      <c r="ICA228" s="95"/>
      <c r="ICB228" s="95"/>
      <c r="ICC228" s="95"/>
      <c r="ICD228" s="95"/>
      <c r="ICE228" s="95"/>
      <c r="ICF228" s="95"/>
      <c r="ICG228" s="95"/>
      <c r="ICH228" s="95"/>
      <c r="ICI228" s="95"/>
      <c r="ICJ228" s="95"/>
      <c r="ICK228" s="95"/>
      <c r="ICL228" s="95"/>
      <c r="ICM228" s="95"/>
      <c r="ICN228" s="95"/>
      <c r="ICO228" s="95"/>
      <c r="ICP228" s="95"/>
      <c r="ICQ228" s="95"/>
      <c r="ICR228" s="95"/>
      <c r="ICS228" s="95"/>
      <c r="ICT228" s="95"/>
      <c r="ICU228" s="95"/>
      <c r="ICV228" s="95"/>
      <c r="ICW228" s="95"/>
      <c r="ICX228" s="95"/>
      <c r="ICY228" s="95"/>
      <c r="ICZ228" s="95"/>
      <c r="IDA228" s="95"/>
      <c r="IDB228" s="95"/>
      <c r="IDC228" s="95"/>
      <c r="IDD228" s="95"/>
      <c r="IDE228" s="95"/>
      <c r="IDF228" s="95"/>
      <c r="IDG228" s="95"/>
      <c r="IDH228" s="95"/>
      <c r="IDI228" s="95"/>
      <c r="IDJ228" s="95"/>
      <c r="IDK228" s="95"/>
      <c r="IDL228" s="95"/>
      <c r="IDM228" s="95"/>
      <c r="IDN228" s="95"/>
      <c r="IDO228" s="95"/>
      <c r="IDP228" s="95"/>
      <c r="IDQ228" s="95"/>
      <c r="IDR228" s="95"/>
      <c r="IDS228" s="95"/>
      <c r="IDT228" s="95"/>
      <c r="IDU228" s="95"/>
      <c r="IDV228" s="95"/>
      <c r="IDW228" s="95"/>
      <c r="IDX228" s="95"/>
      <c r="IDY228" s="95"/>
      <c r="IDZ228" s="95"/>
      <c r="IEA228" s="95"/>
      <c r="IEB228" s="95"/>
      <c r="IEC228" s="95"/>
      <c r="IED228" s="95"/>
      <c r="IEE228" s="95"/>
      <c r="IEF228" s="95"/>
      <c r="IEG228" s="95"/>
      <c r="IEH228" s="95"/>
      <c r="IEI228" s="95"/>
      <c r="IEJ228" s="95"/>
      <c r="IEK228" s="95"/>
      <c r="IEL228" s="95"/>
      <c r="IEM228" s="95"/>
      <c r="IEN228" s="95"/>
      <c r="IEO228" s="95"/>
      <c r="IEP228" s="95"/>
      <c r="IEQ228" s="95"/>
      <c r="IER228" s="95"/>
      <c r="IES228" s="95"/>
      <c r="IET228" s="95"/>
      <c r="IEU228" s="95"/>
      <c r="IEV228" s="95"/>
      <c r="IEW228" s="95"/>
      <c r="IEX228" s="95"/>
      <c r="IEY228" s="95"/>
      <c r="IEZ228" s="95"/>
      <c r="IFA228" s="95"/>
      <c r="IFB228" s="95"/>
      <c r="IFC228" s="95"/>
      <c r="IFD228" s="95"/>
      <c r="IFE228" s="95"/>
      <c r="IFF228" s="95"/>
      <c r="IFG228" s="95"/>
      <c r="IFH228" s="95"/>
      <c r="IFI228" s="95"/>
      <c r="IFJ228" s="95"/>
      <c r="IFK228" s="95"/>
      <c r="IFL228" s="95"/>
      <c r="IFM228" s="95"/>
      <c r="IFN228" s="95"/>
      <c r="IFO228" s="95"/>
      <c r="IFP228" s="95"/>
      <c r="IFQ228" s="95"/>
      <c r="IFR228" s="95"/>
      <c r="IFS228" s="95"/>
      <c r="IFT228" s="95"/>
      <c r="IFU228" s="95"/>
      <c r="IFV228" s="95"/>
      <c r="IFW228" s="95"/>
      <c r="IFX228" s="95"/>
      <c r="IFY228" s="95"/>
      <c r="IFZ228" s="95"/>
      <c r="IGA228" s="95"/>
      <c r="IGB228" s="95"/>
      <c r="IGC228" s="95"/>
      <c r="IGD228" s="95"/>
      <c r="IGE228" s="95"/>
      <c r="IGF228" s="95"/>
      <c r="IGG228" s="95"/>
      <c r="IGH228" s="95"/>
      <c r="IGI228" s="95"/>
      <c r="IGJ228" s="95"/>
      <c r="IGK228" s="95"/>
      <c r="IGL228" s="95"/>
      <c r="IGM228" s="95"/>
      <c r="IGN228" s="95"/>
      <c r="IGO228" s="95"/>
      <c r="IGP228" s="95"/>
      <c r="IGQ228" s="95"/>
      <c r="IGR228" s="95"/>
      <c r="IGS228" s="95"/>
      <c r="IGT228" s="95"/>
      <c r="IGU228" s="95"/>
      <c r="IGV228" s="95"/>
      <c r="IGW228" s="95"/>
      <c r="IGX228" s="95"/>
      <c r="IGY228" s="95"/>
      <c r="IGZ228" s="95"/>
      <c r="IHA228" s="95"/>
      <c r="IHB228" s="95"/>
      <c r="IHC228" s="95"/>
      <c r="IHD228" s="95"/>
      <c r="IHE228" s="95"/>
      <c r="IHF228" s="95"/>
      <c r="IHG228" s="95"/>
      <c r="IHH228" s="95"/>
      <c r="IHI228" s="95"/>
      <c r="IHJ228" s="95"/>
      <c r="IHK228" s="95"/>
      <c r="IHL228" s="95"/>
      <c r="IHM228" s="95"/>
      <c r="IHN228" s="95"/>
      <c r="IHO228" s="95"/>
      <c r="IHP228" s="95"/>
      <c r="IHQ228" s="95"/>
      <c r="IHR228" s="95"/>
      <c r="IHS228" s="95"/>
      <c r="IHT228" s="95"/>
      <c r="IHU228" s="95"/>
      <c r="IHV228" s="95"/>
      <c r="IHW228" s="95"/>
      <c r="IHX228" s="95"/>
      <c r="IHY228" s="95"/>
      <c r="IHZ228" s="95"/>
      <c r="IIA228" s="95"/>
      <c r="IIB228" s="95"/>
      <c r="IIC228" s="95"/>
      <c r="IID228" s="95"/>
      <c r="IIE228" s="95"/>
      <c r="IIF228" s="95"/>
      <c r="IIG228" s="95"/>
    </row>
    <row r="229" spans="1:6325" s="102" customFormat="1" x14ac:dyDescent="0.2">
      <c r="A229" s="86"/>
      <c r="B229" s="101">
        <v>45846</v>
      </c>
      <c r="C229" s="102">
        <v>0.59315402777777781</v>
      </c>
      <c r="D229" s="103" t="s">
        <v>496</v>
      </c>
      <c r="E229" s="103" t="s">
        <v>545</v>
      </c>
      <c r="F229" s="103" t="s">
        <v>502</v>
      </c>
      <c r="G229" s="103">
        <v>1</v>
      </c>
      <c r="H229" s="103">
        <v>-2.9000000000000001E-2</v>
      </c>
      <c r="I229" s="103" t="s">
        <v>19</v>
      </c>
      <c r="J229" s="103"/>
      <c r="K229" s="103"/>
      <c r="L229" s="103"/>
      <c r="M229" s="103"/>
      <c r="N229" s="104"/>
      <c r="O229" s="103"/>
      <c r="P229" s="108"/>
      <c r="Q229" s="95"/>
      <c r="R229" s="95"/>
      <c r="S229" s="95"/>
      <c r="T229" s="95"/>
      <c r="U229" s="95"/>
      <c r="V229" s="95"/>
      <c r="W229" s="95"/>
      <c r="X229" s="95"/>
      <c r="Y229" s="95"/>
      <c r="Z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  <c r="AM229" s="95"/>
      <c r="AN229" s="95"/>
      <c r="AO229" s="95"/>
      <c r="AP229" s="95"/>
      <c r="AQ229" s="95"/>
      <c r="AR229" s="95"/>
      <c r="AS229" s="95"/>
      <c r="AT229" s="95"/>
      <c r="AU229" s="95"/>
      <c r="AV229" s="95"/>
      <c r="AW229" s="95"/>
      <c r="AX229" s="95"/>
      <c r="AY229" s="95"/>
      <c r="AZ229" s="95"/>
      <c r="BA229" s="95"/>
      <c r="BB229" s="95"/>
      <c r="BC229" s="95"/>
      <c r="BD229" s="95"/>
      <c r="BE229" s="95"/>
      <c r="BF229" s="95"/>
      <c r="BG229" s="95"/>
      <c r="BH229" s="95"/>
      <c r="BI229" s="95"/>
      <c r="BJ229" s="95"/>
      <c r="BK229" s="95"/>
      <c r="BL229" s="95"/>
      <c r="BM229" s="95"/>
      <c r="BN229" s="95"/>
      <c r="BO229" s="95"/>
      <c r="BP229" s="95"/>
      <c r="BQ229" s="95"/>
      <c r="BR229" s="95"/>
      <c r="BS229" s="95"/>
      <c r="BT229" s="95"/>
      <c r="BU229" s="95"/>
      <c r="BV229" s="95"/>
      <c r="BW229" s="95"/>
      <c r="BX229" s="95"/>
      <c r="BY229" s="95"/>
      <c r="BZ229" s="95"/>
      <c r="CA229" s="95"/>
      <c r="CB229" s="95"/>
      <c r="CC229" s="95"/>
      <c r="CD229" s="95"/>
      <c r="CE229" s="95"/>
      <c r="CF229" s="95"/>
      <c r="CG229" s="95"/>
      <c r="CH229" s="95"/>
      <c r="CI229" s="95"/>
      <c r="CJ229" s="95"/>
      <c r="CK229" s="95"/>
      <c r="CL229" s="95"/>
      <c r="CM229" s="95"/>
      <c r="CN229" s="95"/>
      <c r="CO229" s="95"/>
      <c r="CP229" s="95"/>
      <c r="CQ229" s="95"/>
      <c r="CR229" s="95"/>
      <c r="CS229" s="95"/>
      <c r="CT229" s="95"/>
      <c r="CU229" s="95"/>
      <c r="CV229" s="95"/>
      <c r="CW229" s="95"/>
      <c r="CX229" s="95"/>
      <c r="CY229" s="95"/>
      <c r="CZ229" s="95"/>
      <c r="DA229" s="95"/>
      <c r="DB229" s="95"/>
      <c r="DC229" s="95"/>
      <c r="DD229" s="95"/>
      <c r="DE229" s="95"/>
      <c r="DF229" s="95"/>
      <c r="DG229" s="95"/>
      <c r="DH229" s="95"/>
      <c r="DI229" s="95"/>
      <c r="DJ229" s="95"/>
      <c r="DK229" s="95"/>
      <c r="DL229" s="95"/>
      <c r="DM229" s="95"/>
      <c r="DN229" s="95"/>
      <c r="DO229" s="95"/>
      <c r="DP229" s="95"/>
      <c r="DQ229" s="95"/>
      <c r="DR229" s="95"/>
      <c r="DS229" s="95"/>
      <c r="DT229" s="95"/>
      <c r="DU229" s="95"/>
      <c r="DV229" s="95"/>
      <c r="DW229" s="95"/>
      <c r="DX229" s="95"/>
      <c r="DY229" s="95"/>
      <c r="DZ229" s="95"/>
      <c r="EA229" s="95"/>
      <c r="EB229" s="95"/>
      <c r="EC229" s="95"/>
      <c r="ED229" s="95"/>
      <c r="EE229" s="95"/>
      <c r="EF229" s="95"/>
      <c r="EG229" s="95"/>
      <c r="EH229" s="95"/>
      <c r="EI229" s="95"/>
      <c r="EJ229" s="95"/>
      <c r="EK229" s="95"/>
      <c r="EL229" s="95"/>
      <c r="EM229" s="95"/>
      <c r="EN229" s="95"/>
      <c r="EO229" s="95"/>
      <c r="EP229" s="95"/>
      <c r="EQ229" s="95"/>
      <c r="ER229" s="95"/>
      <c r="ES229" s="95"/>
      <c r="ET229" s="95"/>
      <c r="EU229" s="95"/>
      <c r="EV229" s="95"/>
      <c r="EW229" s="95"/>
      <c r="EX229" s="95"/>
      <c r="EY229" s="95"/>
      <c r="EZ229" s="95"/>
      <c r="FA229" s="95"/>
      <c r="FB229" s="95"/>
      <c r="FC229" s="95"/>
      <c r="FD229" s="95"/>
      <c r="FE229" s="95"/>
      <c r="FF229" s="95"/>
      <c r="FG229" s="95"/>
      <c r="FH229" s="95"/>
      <c r="FI229" s="95"/>
      <c r="FJ229" s="95"/>
      <c r="FK229" s="95"/>
      <c r="FL229" s="95"/>
      <c r="FM229" s="95"/>
      <c r="FN229" s="95"/>
      <c r="FO229" s="95"/>
      <c r="FP229" s="95"/>
      <c r="FQ229" s="95"/>
      <c r="FR229" s="95"/>
      <c r="FS229" s="95"/>
      <c r="FT229" s="95"/>
      <c r="FU229" s="95"/>
      <c r="FV229" s="95"/>
      <c r="FW229" s="95"/>
      <c r="FX229" s="95"/>
      <c r="FY229" s="95"/>
      <c r="FZ229" s="95"/>
      <c r="GA229" s="95"/>
      <c r="GB229" s="95"/>
      <c r="GC229" s="95"/>
      <c r="GD229" s="95"/>
      <c r="GE229" s="95"/>
      <c r="GF229" s="95"/>
      <c r="GG229" s="95"/>
      <c r="GH229" s="95"/>
      <c r="GI229" s="95"/>
      <c r="GJ229" s="95"/>
      <c r="GK229" s="95"/>
      <c r="GL229" s="95"/>
      <c r="GM229" s="95"/>
      <c r="GN229" s="95"/>
      <c r="GO229" s="95"/>
      <c r="GP229" s="95"/>
      <c r="GQ229" s="95"/>
      <c r="GR229" s="95"/>
      <c r="GS229" s="95"/>
      <c r="GT229" s="95"/>
      <c r="GU229" s="95"/>
      <c r="GV229" s="95"/>
      <c r="GW229" s="95"/>
      <c r="GX229" s="95"/>
      <c r="GY229" s="95"/>
      <c r="GZ229" s="95"/>
      <c r="HA229" s="95"/>
      <c r="HB229" s="95"/>
      <c r="HC229" s="95"/>
      <c r="HD229" s="95"/>
      <c r="HE229" s="95"/>
      <c r="HF229" s="95"/>
      <c r="HG229" s="95"/>
      <c r="HH229" s="95"/>
      <c r="HI229" s="95"/>
      <c r="HJ229" s="95"/>
      <c r="HK229" s="95"/>
      <c r="HL229" s="95"/>
      <c r="HM229" s="95"/>
      <c r="HN229" s="95"/>
      <c r="HO229" s="95"/>
      <c r="HP229" s="95"/>
      <c r="HQ229" s="95"/>
      <c r="HR229" s="95"/>
      <c r="HS229" s="95"/>
      <c r="HT229" s="95"/>
      <c r="HU229" s="95"/>
      <c r="HV229" s="95"/>
      <c r="HW229" s="95"/>
      <c r="HX229" s="95"/>
      <c r="HY229" s="95"/>
      <c r="HZ229" s="95"/>
      <c r="IA229" s="95"/>
      <c r="IB229" s="95"/>
      <c r="IC229" s="95"/>
      <c r="ID229" s="95"/>
      <c r="IE229" s="95"/>
      <c r="IF229" s="95"/>
      <c r="IG229" s="95"/>
      <c r="IH229" s="95"/>
      <c r="II229" s="95"/>
      <c r="IJ229" s="95"/>
      <c r="IK229" s="95"/>
      <c r="IL229" s="95"/>
      <c r="IM229" s="95"/>
      <c r="IN229" s="95"/>
      <c r="IO229" s="95"/>
      <c r="IP229" s="95"/>
      <c r="IQ229" s="95"/>
      <c r="IR229" s="95"/>
      <c r="IS229" s="95"/>
      <c r="IT229" s="95"/>
      <c r="IU229" s="95"/>
      <c r="IV229" s="95"/>
      <c r="IW229" s="95"/>
      <c r="IX229" s="95"/>
      <c r="IY229" s="95"/>
      <c r="IZ229" s="95"/>
      <c r="JA229" s="95"/>
      <c r="JB229" s="95"/>
      <c r="JC229" s="95"/>
      <c r="JD229" s="95"/>
      <c r="JE229" s="95"/>
      <c r="JF229" s="95"/>
      <c r="JG229" s="95"/>
      <c r="JH229" s="95"/>
      <c r="JI229" s="95"/>
      <c r="JJ229" s="95"/>
      <c r="JK229" s="95"/>
      <c r="JL229" s="95"/>
      <c r="JM229" s="95"/>
      <c r="JN229" s="95"/>
      <c r="JO229" s="95"/>
      <c r="JP229" s="95"/>
      <c r="JQ229" s="95"/>
      <c r="JR229" s="95"/>
      <c r="JS229" s="95"/>
      <c r="JT229" s="95"/>
      <c r="JU229" s="95"/>
      <c r="JV229" s="95"/>
      <c r="JW229" s="95"/>
      <c r="JX229" s="95"/>
      <c r="JY229" s="95"/>
      <c r="JZ229" s="95"/>
      <c r="KA229" s="95"/>
      <c r="KB229" s="95"/>
      <c r="KC229" s="95"/>
      <c r="KD229" s="95"/>
      <c r="KE229" s="95"/>
      <c r="KF229" s="95"/>
      <c r="KG229" s="95"/>
      <c r="KH229" s="95"/>
      <c r="KI229" s="95"/>
      <c r="KJ229" s="95"/>
      <c r="KK229" s="95"/>
      <c r="KL229" s="95"/>
      <c r="KM229" s="95"/>
      <c r="KN229" s="95"/>
      <c r="KO229" s="95"/>
      <c r="KP229" s="95"/>
      <c r="KQ229" s="95"/>
      <c r="KR229" s="95"/>
      <c r="KS229" s="95"/>
      <c r="KT229" s="95"/>
      <c r="KU229" s="95"/>
      <c r="KV229" s="95"/>
      <c r="KW229" s="95"/>
      <c r="KX229" s="95"/>
      <c r="KY229" s="95"/>
      <c r="KZ229" s="95"/>
      <c r="LA229" s="95"/>
      <c r="LB229" s="95"/>
      <c r="LC229" s="95"/>
      <c r="LD229" s="95"/>
      <c r="LE229" s="95"/>
      <c r="LF229" s="95"/>
      <c r="LG229" s="95"/>
      <c r="LH229" s="95"/>
      <c r="LI229" s="95"/>
      <c r="LJ229" s="95"/>
      <c r="LK229" s="95"/>
      <c r="LL229" s="95"/>
      <c r="LM229" s="95"/>
      <c r="LN229" s="95"/>
      <c r="LO229" s="95"/>
      <c r="LP229" s="95"/>
      <c r="LQ229" s="95"/>
      <c r="LR229" s="95"/>
      <c r="LS229" s="95"/>
      <c r="LT229" s="95"/>
      <c r="LU229" s="95"/>
      <c r="LV229" s="95"/>
      <c r="LW229" s="95"/>
      <c r="LX229" s="95"/>
      <c r="LY229" s="95"/>
      <c r="LZ229" s="95"/>
      <c r="MA229" s="95"/>
      <c r="MB229" s="95"/>
      <c r="MC229" s="95"/>
      <c r="MD229" s="95"/>
      <c r="ME229" s="95"/>
      <c r="MF229" s="95"/>
      <c r="MG229" s="95"/>
      <c r="MH229" s="95"/>
      <c r="MI229" s="95"/>
      <c r="MJ229" s="95"/>
      <c r="MK229" s="95"/>
      <c r="ML229" s="95"/>
      <c r="MM229" s="95"/>
      <c r="MN229" s="95"/>
      <c r="MO229" s="95"/>
      <c r="MP229" s="95"/>
      <c r="MQ229" s="95"/>
      <c r="MR229" s="95"/>
      <c r="MS229" s="95"/>
      <c r="MT229" s="95"/>
      <c r="MU229" s="95"/>
      <c r="MV229" s="95"/>
      <c r="MW229" s="95"/>
      <c r="MX229" s="95"/>
      <c r="MY229" s="95"/>
      <c r="MZ229" s="95"/>
      <c r="NA229" s="95"/>
      <c r="NB229" s="95"/>
      <c r="NC229" s="95"/>
      <c r="ND229" s="95"/>
      <c r="NE229" s="95"/>
      <c r="NF229" s="95"/>
      <c r="NG229" s="95"/>
      <c r="NH229" s="95"/>
      <c r="NI229" s="95"/>
      <c r="NJ229" s="95"/>
      <c r="NK229" s="95"/>
      <c r="NL229" s="95"/>
      <c r="NM229" s="95"/>
      <c r="NN229" s="95"/>
      <c r="NO229" s="95"/>
      <c r="NP229" s="95"/>
      <c r="NQ229" s="95"/>
      <c r="NR229" s="95"/>
      <c r="NS229" s="95"/>
      <c r="NT229" s="95"/>
      <c r="NU229" s="95"/>
      <c r="NV229" s="95"/>
      <c r="NW229" s="95"/>
      <c r="NX229" s="95"/>
      <c r="NY229" s="95"/>
      <c r="NZ229" s="95"/>
      <c r="OA229" s="95"/>
      <c r="OB229" s="95"/>
      <c r="OC229" s="95"/>
      <c r="OD229" s="95"/>
      <c r="OE229" s="95"/>
      <c r="OF229" s="95"/>
      <c r="OG229" s="95"/>
      <c r="OH229" s="95"/>
      <c r="OI229" s="95"/>
      <c r="OJ229" s="95"/>
      <c r="OK229" s="95"/>
      <c r="OL229" s="95"/>
      <c r="OM229" s="95"/>
      <c r="ON229" s="95"/>
      <c r="OO229" s="95"/>
      <c r="OP229" s="95"/>
      <c r="OQ229" s="95"/>
      <c r="OR229" s="95"/>
      <c r="OS229" s="95"/>
      <c r="OT229" s="95"/>
      <c r="OU229" s="95"/>
      <c r="OV229" s="95"/>
      <c r="OW229" s="95"/>
      <c r="OX229" s="95"/>
      <c r="OY229" s="95"/>
      <c r="OZ229" s="95"/>
      <c r="PA229" s="95"/>
      <c r="PB229" s="95"/>
      <c r="PC229" s="95"/>
      <c r="PD229" s="95"/>
      <c r="PE229" s="95"/>
      <c r="PF229" s="95"/>
      <c r="PG229" s="95"/>
      <c r="PH229" s="95"/>
      <c r="PI229" s="95"/>
      <c r="PJ229" s="95"/>
      <c r="PK229" s="95"/>
      <c r="PL229" s="95"/>
      <c r="PM229" s="95"/>
      <c r="PN229" s="95"/>
      <c r="PO229" s="95"/>
      <c r="PP229" s="95"/>
      <c r="PQ229" s="95"/>
      <c r="PR229" s="95"/>
      <c r="PS229" s="95"/>
      <c r="PT229" s="95"/>
      <c r="PU229" s="95"/>
      <c r="PV229" s="95"/>
      <c r="PW229" s="95"/>
      <c r="PX229" s="95"/>
      <c r="PY229" s="95"/>
      <c r="PZ229" s="95"/>
      <c r="QA229" s="95"/>
      <c r="QB229" s="95"/>
      <c r="QC229" s="95"/>
      <c r="QD229" s="95"/>
      <c r="QE229" s="95"/>
      <c r="QF229" s="95"/>
      <c r="QG229" s="95"/>
      <c r="QH229" s="95"/>
      <c r="QI229" s="95"/>
      <c r="QJ229" s="95"/>
      <c r="QK229" s="95"/>
      <c r="QL229" s="95"/>
      <c r="QM229" s="95"/>
      <c r="QN229" s="95"/>
      <c r="QO229" s="95"/>
      <c r="QP229" s="95"/>
      <c r="QQ229" s="95"/>
      <c r="QR229" s="95"/>
      <c r="QS229" s="95"/>
      <c r="QT229" s="95"/>
      <c r="QU229" s="95"/>
      <c r="QV229" s="95"/>
      <c r="QW229" s="95"/>
      <c r="QX229" s="95"/>
      <c r="QY229" s="95"/>
      <c r="QZ229" s="95"/>
      <c r="RA229" s="95"/>
      <c r="RB229" s="95"/>
      <c r="RC229" s="95"/>
      <c r="RD229" s="95"/>
      <c r="RE229" s="95"/>
      <c r="RF229" s="95"/>
      <c r="RG229" s="95"/>
      <c r="RH229" s="95"/>
      <c r="RI229" s="95"/>
      <c r="RJ229" s="95"/>
      <c r="RK229" s="95"/>
      <c r="RL229" s="95"/>
      <c r="RM229" s="95"/>
      <c r="RN229" s="95"/>
      <c r="RO229" s="95"/>
      <c r="RP229" s="95"/>
      <c r="RQ229" s="95"/>
      <c r="RR229" s="95"/>
      <c r="RS229" s="95"/>
      <c r="RT229" s="95"/>
      <c r="RU229" s="95"/>
      <c r="RV229" s="95"/>
      <c r="RW229" s="95"/>
      <c r="RX229" s="95"/>
      <c r="RY229" s="95"/>
      <c r="RZ229" s="95"/>
      <c r="SA229" s="95"/>
      <c r="SB229" s="95"/>
      <c r="SC229" s="95"/>
      <c r="SD229" s="95"/>
      <c r="SE229" s="95"/>
      <c r="SF229" s="95"/>
      <c r="SG229" s="95"/>
      <c r="SH229" s="95"/>
      <c r="SI229" s="95"/>
      <c r="SJ229" s="95"/>
      <c r="SK229" s="95"/>
      <c r="SL229" s="95"/>
      <c r="SM229" s="95"/>
      <c r="SN229" s="95"/>
      <c r="SO229" s="95"/>
      <c r="SP229" s="95"/>
      <c r="SQ229" s="95"/>
      <c r="SR229" s="95"/>
      <c r="SS229" s="95"/>
      <c r="ST229" s="95"/>
      <c r="SU229" s="95"/>
      <c r="SV229" s="95"/>
      <c r="SW229" s="95"/>
      <c r="SX229" s="95"/>
      <c r="SY229" s="95"/>
      <c r="SZ229" s="95"/>
      <c r="TA229" s="95"/>
      <c r="TB229" s="95"/>
      <c r="TC229" s="95"/>
      <c r="TD229" s="95"/>
      <c r="TE229" s="95"/>
      <c r="TF229" s="95"/>
      <c r="TG229" s="95"/>
      <c r="TH229" s="95"/>
      <c r="TI229" s="95"/>
      <c r="TJ229" s="95"/>
      <c r="TK229" s="95"/>
      <c r="TL229" s="95"/>
      <c r="TM229" s="95"/>
      <c r="TN229" s="95"/>
      <c r="TO229" s="95"/>
      <c r="TP229" s="95"/>
      <c r="TQ229" s="95"/>
      <c r="TR229" s="95"/>
      <c r="TS229" s="95"/>
      <c r="TT229" s="95"/>
      <c r="TU229" s="95"/>
      <c r="TV229" s="95"/>
      <c r="TW229" s="95"/>
      <c r="TX229" s="95"/>
      <c r="TY229" s="95"/>
      <c r="TZ229" s="95"/>
      <c r="UA229" s="95"/>
      <c r="UB229" s="95"/>
      <c r="UC229" s="95"/>
      <c r="UD229" s="95"/>
      <c r="UE229" s="95"/>
      <c r="UF229" s="95"/>
      <c r="UG229" s="95"/>
      <c r="UH229" s="95"/>
      <c r="UI229" s="95"/>
      <c r="UJ229" s="95"/>
      <c r="UK229" s="95"/>
      <c r="UL229" s="95"/>
      <c r="UM229" s="95"/>
      <c r="UN229" s="95"/>
      <c r="UO229" s="95"/>
      <c r="UP229" s="95"/>
      <c r="UQ229" s="95"/>
      <c r="UR229" s="95"/>
      <c r="US229" s="95"/>
      <c r="UT229" s="95"/>
      <c r="UU229" s="95"/>
      <c r="UV229" s="95"/>
      <c r="UW229" s="95"/>
      <c r="UX229" s="95"/>
      <c r="UY229" s="95"/>
      <c r="UZ229" s="95"/>
      <c r="VA229" s="95"/>
      <c r="VB229" s="95"/>
      <c r="VC229" s="95"/>
      <c r="VD229" s="95"/>
      <c r="VE229" s="95"/>
      <c r="VF229" s="95"/>
      <c r="VG229" s="95"/>
      <c r="VH229" s="95"/>
      <c r="VI229" s="95"/>
      <c r="VJ229" s="95"/>
      <c r="VK229" s="95"/>
      <c r="VL229" s="95"/>
      <c r="VM229" s="95"/>
      <c r="VN229" s="95"/>
      <c r="VO229" s="95"/>
      <c r="VP229" s="95"/>
      <c r="VQ229" s="95"/>
      <c r="VR229" s="95"/>
      <c r="VS229" s="95"/>
      <c r="VT229" s="95"/>
      <c r="VU229" s="95"/>
      <c r="VV229" s="95"/>
      <c r="VW229" s="95"/>
      <c r="VX229" s="95"/>
      <c r="VY229" s="95"/>
      <c r="VZ229" s="95"/>
      <c r="WA229" s="95"/>
      <c r="WB229" s="95"/>
      <c r="WC229" s="95"/>
      <c r="WD229" s="95"/>
      <c r="WE229" s="95"/>
      <c r="WF229" s="95"/>
      <c r="WG229" s="95"/>
      <c r="WH229" s="95"/>
      <c r="WI229" s="95"/>
      <c r="WJ229" s="95"/>
      <c r="WK229" s="95"/>
      <c r="WL229" s="95"/>
      <c r="WM229" s="95"/>
      <c r="WN229" s="95"/>
      <c r="WO229" s="95"/>
      <c r="WP229" s="95"/>
      <c r="WQ229" s="95"/>
      <c r="WR229" s="95"/>
      <c r="WS229" s="95"/>
      <c r="WT229" s="95"/>
      <c r="WU229" s="95"/>
      <c r="WV229" s="95"/>
      <c r="WW229" s="95"/>
      <c r="WX229" s="95"/>
      <c r="WY229" s="95"/>
      <c r="WZ229" s="95"/>
      <c r="XA229" s="95"/>
      <c r="XB229" s="95"/>
      <c r="XC229" s="95"/>
      <c r="XD229" s="95"/>
      <c r="XE229" s="95"/>
      <c r="XF229" s="95"/>
      <c r="XG229" s="95"/>
      <c r="XH229" s="95"/>
      <c r="XI229" s="95"/>
      <c r="XJ229" s="95"/>
      <c r="XK229" s="95"/>
      <c r="XL229" s="95"/>
      <c r="XM229" s="95"/>
      <c r="XN229" s="95"/>
      <c r="XO229" s="95"/>
      <c r="XP229" s="95"/>
      <c r="XQ229" s="95"/>
      <c r="XR229" s="95"/>
      <c r="XS229" s="95"/>
      <c r="XT229" s="95"/>
      <c r="XU229" s="95"/>
      <c r="XV229" s="95"/>
      <c r="XW229" s="95"/>
      <c r="XX229" s="95"/>
      <c r="XY229" s="95"/>
      <c r="XZ229" s="95"/>
      <c r="YA229" s="95"/>
      <c r="YB229" s="95"/>
      <c r="YC229" s="95"/>
      <c r="YD229" s="95"/>
      <c r="YE229" s="95"/>
      <c r="YF229" s="95"/>
      <c r="YG229" s="95"/>
      <c r="YH229" s="95"/>
      <c r="YI229" s="95"/>
      <c r="YJ229" s="95"/>
      <c r="YK229" s="95"/>
      <c r="YL229" s="95"/>
      <c r="YM229" s="95"/>
      <c r="YN229" s="95"/>
      <c r="YO229" s="95"/>
      <c r="YP229" s="95"/>
      <c r="YQ229" s="95"/>
      <c r="YR229" s="95"/>
      <c r="YS229" s="95"/>
      <c r="YT229" s="95"/>
      <c r="YU229" s="95"/>
      <c r="YV229" s="95"/>
      <c r="YW229" s="95"/>
      <c r="YX229" s="95"/>
      <c r="YY229" s="95"/>
      <c r="YZ229" s="95"/>
      <c r="ZA229" s="95"/>
      <c r="ZB229" s="95"/>
      <c r="ZC229" s="95"/>
      <c r="ZD229" s="95"/>
      <c r="ZE229" s="95"/>
      <c r="ZF229" s="95"/>
      <c r="ZG229" s="95"/>
      <c r="ZH229" s="95"/>
      <c r="ZI229" s="95"/>
      <c r="ZJ229" s="95"/>
      <c r="ZK229" s="95"/>
      <c r="ZL229" s="95"/>
      <c r="ZM229" s="95"/>
      <c r="ZN229" s="95"/>
      <c r="ZO229" s="95"/>
      <c r="ZP229" s="95"/>
      <c r="ZQ229" s="95"/>
      <c r="ZR229" s="95"/>
      <c r="ZS229" s="95"/>
      <c r="ZT229" s="95"/>
      <c r="ZU229" s="95"/>
      <c r="ZV229" s="95"/>
      <c r="ZW229" s="95"/>
      <c r="ZX229" s="95"/>
      <c r="ZY229" s="95"/>
      <c r="ZZ229" s="95"/>
      <c r="AAA229" s="95"/>
      <c r="AAB229" s="95"/>
      <c r="AAC229" s="95"/>
      <c r="AAD229" s="95"/>
      <c r="AAE229" s="95"/>
      <c r="AAF229" s="95"/>
      <c r="AAG229" s="95"/>
      <c r="AAH229" s="95"/>
      <c r="AAI229" s="95"/>
      <c r="AAJ229" s="95"/>
      <c r="AAK229" s="95"/>
      <c r="AAL229" s="95"/>
      <c r="AAM229" s="95"/>
      <c r="AAN229" s="95"/>
      <c r="AAO229" s="95"/>
      <c r="AAP229" s="95"/>
      <c r="AAQ229" s="95"/>
      <c r="AAR229" s="95"/>
      <c r="AAS229" s="95"/>
      <c r="AAT229" s="95"/>
      <c r="AAU229" s="95"/>
      <c r="AAV229" s="95"/>
      <c r="AAW229" s="95"/>
      <c r="AAX229" s="95"/>
      <c r="AAY229" s="95"/>
      <c r="AAZ229" s="95"/>
      <c r="ABA229" s="95"/>
      <c r="ABB229" s="95"/>
      <c r="ABC229" s="95"/>
      <c r="ABD229" s="95"/>
      <c r="ABE229" s="95"/>
      <c r="ABF229" s="95"/>
      <c r="ABG229" s="95"/>
      <c r="ABH229" s="95"/>
      <c r="ABI229" s="95"/>
      <c r="ABJ229" s="95"/>
      <c r="ABK229" s="95"/>
      <c r="ABL229" s="95"/>
      <c r="ABM229" s="95"/>
      <c r="ABN229" s="95"/>
      <c r="ABO229" s="95"/>
      <c r="ABP229" s="95"/>
      <c r="ABQ229" s="95"/>
      <c r="ABR229" s="95"/>
      <c r="ABS229" s="95"/>
      <c r="ABT229" s="95"/>
      <c r="ABU229" s="95"/>
      <c r="ABV229" s="95"/>
      <c r="ABW229" s="95"/>
      <c r="ABX229" s="95"/>
      <c r="ABY229" s="95"/>
      <c r="ABZ229" s="95"/>
      <c r="ACA229" s="95"/>
      <c r="ACB229" s="95"/>
      <c r="ACC229" s="95"/>
      <c r="ACD229" s="95"/>
      <c r="ACE229" s="95"/>
      <c r="ACF229" s="95"/>
      <c r="ACG229" s="95"/>
      <c r="ACH229" s="95"/>
      <c r="ACI229" s="95"/>
      <c r="ACJ229" s="95"/>
      <c r="ACK229" s="95"/>
      <c r="ACL229" s="95"/>
      <c r="ACM229" s="95"/>
      <c r="ACN229" s="95"/>
      <c r="ACO229" s="95"/>
      <c r="ACP229" s="95"/>
      <c r="ACQ229" s="95"/>
      <c r="ACR229" s="95"/>
      <c r="ACS229" s="95"/>
      <c r="ACT229" s="95"/>
      <c r="ACU229" s="95"/>
      <c r="ACV229" s="95"/>
      <c r="ACW229" s="95"/>
      <c r="ACX229" s="95"/>
      <c r="ACY229" s="95"/>
      <c r="ACZ229" s="95"/>
      <c r="ADA229" s="95"/>
      <c r="ADB229" s="95"/>
      <c r="ADC229" s="95"/>
      <c r="ADD229" s="95"/>
      <c r="ADE229" s="95"/>
      <c r="ADF229" s="95"/>
      <c r="ADG229" s="95"/>
      <c r="ADH229" s="95"/>
      <c r="ADI229" s="95"/>
      <c r="ADJ229" s="95"/>
      <c r="ADK229" s="95"/>
      <c r="ADL229" s="95"/>
      <c r="ADM229" s="95"/>
      <c r="ADN229" s="95"/>
      <c r="ADO229" s="95"/>
      <c r="ADP229" s="95"/>
      <c r="ADQ229" s="95"/>
      <c r="ADR229" s="95"/>
      <c r="ADS229" s="95"/>
      <c r="ADT229" s="95"/>
      <c r="ADU229" s="95"/>
      <c r="ADV229" s="95"/>
      <c r="ADW229" s="95"/>
      <c r="ADX229" s="95"/>
      <c r="ADY229" s="95"/>
      <c r="ADZ229" s="95"/>
      <c r="AEA229" s="95"/>
      <c r="AEB229" s="95"/>
      <c r="AEC229" s="95"/>
      <c r="AED229" s="95"/>
      <c r="AEE229" s="95"/>
      <c r="AEF229" s="95"/>
      <c r="AEG229" s="95"/>
      <c r="AEH229" s="95"/>
      <c r="AEI229" s="95"/>
      <c r="AEJ229" s="95"/>
      <c r="AEK229" s="95"/>
      <c r="AEL229" s="95"/>
      <c r="AEM229" s="95"/>
      <c r="AEN229" s="95"/>
      <c r="AEO229" s="95"/>
      <c r="AEP229" s="95"/>
      <c r="AEQ229" s="95"/>
      <c r="AER229" s="95"/>
      <c r="AES229" s="95"/>
      <c r="AET229" s="95"/>
      <c r="AEU229" s="95"/>
      <c r="AEV229" s="95"/>
      <c r="AEW229" s="95"/>
      <c r="AEX229" s="95"/>
      <c r="AEY229" s="95"/>
      <c r="AEZ229" s="95"/>
      <c r="AFA229" s="95"/>
      <c r="AFB229" s="95"/>
      <c r="AFC229" s="95"/>
      <c r="AFD229" s="95"/>
      <c r="AFE229" s="95"/>
      <c r="AFF229" s="95"/>
      <c r="AFG229" s="95"/>
      <c r="AFH229" s="95"/>
      <c r="AFI229" s="95"/>
      <c r="AFJ229" s="95"/>
      <c r="AFK229" s="95"/>
      <c r="AFL229" s="95"/>
      <c r="AFM229" s="95"/>
      <c r="AFN229" s="95"/>
      <c r="AFO229" s="95"/>
      <c r="AFP229" s="95"/>
      <c r="AFQ229" s="95"/>
      <c r="AFR229" s="95"/>
      <c r="AFS229" s="95"/>
      <c r="AFT229" s="95"/>
      <c r="AFU229" s="95"/>
      <c r="AFV229" s="95"/>
      <c r="AFW229" s="95"/>
      <c r="AFX229" s="95"/>
      <c r="AFY229" s="95"/>
      <c r="AFZ229" s="95"/>
      <c r="AGA229" s="95"/>
      <c r="AGB229" s="95"/>
      <c r="AGC229" s="95"/>
      <c r="AGD229" s="95"/>
      <c r="AGE229" s="95"/>
      <c r="AGF229" s="95"/>
      <c r="AGG229" s="95"/>
      <c r="AGH229" s="95"/>
      <c r="AGI229" s="95"/>
      <c r="AGJ229" s="95"/>
      <c r="AGK229" s="95"/>
      <c r="AGL229" s="95"/>
      <c r="AGM229" s="95"/>
      <c r="AGN229" s="95"/>
      <c r="AGO229" s="95"/>
      <c r="AGP229" s="95"/>
      <c r="AGQ229" s="95"/>
      <c r="AGR229" s="95"/>
      <c r="AGS229" s="95"/>
      <c r="AGT229" s="95"/>
      <c r="AGU229" s="95"/>
      <c r="AGV229" s="95"/>
      <c r="AGW229" s="95"/>
      <c r="AGX229" s="95"/>
      <c r="AGY229" s="95"/>
      <c r="AGZ229" s="95"/>
      <c r="AHA229" s="95"/>
      <c r="AHB229" s="95"/>
      <c r="AHC229" s="95"/>
      <c r="AHD229" s="95"/>
      <c r="AHE229" s="95"/>
      <c r="AHF229" s="95"/>
      <c r="AHG229" s="95"/>
      <c r="AHH229" s="95"/>
      <c r="AHI229" s="95"/>
      <c r="AHJ229" s="95"/>
      <c r="AHK229" s="95"/>
      <c r="AHL229" s="95"/>
      <c r="AHM229" s="95"/>
      <c r="AHN229" s="95"/>
      <c r="AHO229" s="95"/>
      <c r="AHP229" s="95"/>
      <c r="AHQ229" s="95"/>
      <c r="AHR229" s="95"/>
      <c r="AHS229" s="95"/>
      <c r="AHT229" s="95"/>
      <c r="AHU229" s="95"/>
      <c r="AHV229" s="95"/>
      <c r="AHW229" s="95"/>
      <c r="AHX229" s="95"/>
      <c r="AHY229" s="95"/>
      <c r="AHZ229" s="95"/>
      <c r="AIA229" s="95"/>
      <c r="AIB229" s="95"/>
      <c r="AIC229" s="95"/>
      <c r="AID229" s="95"/>
      <c r="AIE229" s="95"/>
      <c r="AIF229" s="95"/>
      <c r="AIG229" s="95"/>
      <c r="AIH229" s="95"/>
      <c r="AII229" s="95"/>
      <c r="AIJ229" s="95"/>
      <c r="AIK229" s="95"/>
      <c r="AIL229" s="95"/>
      <c r="AIM229" s="95"/>
      <c r="AIN229" s="95"/>
      <c r="AIO229" s="95"/>
      <c r="AIP229" s="95"/>
      <c r="AIQ229" s="95"/>
      <c r="AIR229" s="95"/>
      <c r="AIS229" s="95"/>
      <c r="AIT229" s="95"/>
      <c r="AIU229" s="95"/>
      <c r="AIV229" s="95"/>
      <c r="AIW229" s="95"/>
      <c r="AIX229" s="95"/>
      <c r="AIY229" s="95"/>
      <c r="AIZ229" s="95"/>
      <c r="AJA229" s="95"/>
      <c r="AJB229" s="95"/>
      <c r="AJC229" s="95"/>
      <c r="AJD229" s="95"/>
      <c r="AJE229" s="95"/>
      <c r="AJF229" s="95"/>
      <c r="AJG229" s="95"/>
      <c r="AJH229" s="95"/>
      <c r="AJI229" s="95"/>
      <c r="AJJ229" s="95"/>
      <c r="AJK229" s="95"/>
      <c r="AJL229" s="95"/>
      <c r="AJM229" s="95"/>
      <c r="AJN229" s="95"/>
      <c r="AJO229" s="95"/>
      <c r="AJP229" s="95"/>
      <c r="AJQ229" s="95"/>
      <c r="AJR229" s="95"/>
      <c r="AJS229" s="95"/>
      <c r="AJT229" s="95"/>
      <c r="AJU229" s="95"/>
      <c r="AJV229" s="95"/>
      <c r="AJW229" s="95"/>
      <c r="AJX229" s="95"/>
      <c r="AJY229" s="95"/>
      <c r="AJZ229" s="95"/>
      <c r="AKA229" s="95"/>
      <c r="AKB229" s="95"/>
      <c r="AKC229" s="95"/>
      <c r="AKD229" s="95"/>
      <c r="AKE229" s="95"/>
      <c r="AKF229" s="95"/>
      <c r="AKG229" s="95"/>
      <c r="AKH229" s="95"/>
      <c r="AKI229" s="95"/>
      <c r="AKJ229" s="95"/>
      <c r="AKK229" s="95"/>
      <c r="AKL229" s="95"/>
      <c r="AKM229" s="95"/>
      <c r="AKN229" s="95"/>
      <c r="AKO229" s="95"/>
      <c r="AKP229" s="95"/>
      <c r="AKQ229" s="95"/>
      <c r="AKR229" s="95"/>
      <c r="AKS229" s="95"/>
      <c r="AKT229" s="95"/>
      <c r="AKU229" s="95"/>
      <c r="AKV229" s="95"/>
      <c r="AKW229" s="95"/>
      <c r="AKX229" s="95"/>
      <c r="AKY229" s="95"/>
      <c r="AKZ229" s="95"/>
      <c r="ALA229" s="95"/>
      <c r="ALB229" s="95"/>
      <c r="ALC229" s="95"/>
      <c r="ALD229" s="95"/>
      <c r="ALE229" s="95"/>
      <c r="ALF229" s="95"/>
      <c r="ALG229" s="95"/>
      <c r="ALH229" s="95"/>
      <c r="ALI229" s="95"/>
      <c r="ALJ229" s="95"/>
      <c r="ALK229" s="95"/>
      <c r="ALL229" s="95"/>
      <c r="ALM229" s="95"/>
      <c r="ALN229" s="95"/>
      <c r="ALO229" s="95"/>
      <c r="ALP229" s="95"/>
      <c r="ALQ229" s="95"/>
      <c r="ALR229" s="95"/>
      <c r="ALS229" s="95"/>
      <c r="ALT229" s="95"/>
      <c r="ALU229" s="95"/>
      <c r="ALV229" s="95"/>
      <c r="ALW229" s="95"/>
      <c r="ALX229" s="95"/>
      <c r="ALY229" s="95"/>
      <c r="ALZ229" s="95"/>
      <c r="AMA229" s="95"/>
      <c r="AMB229" s="95"/>
      <c r="AMC229" s="95"/>
      <c r="AMD229" s="95"/>
      <c r="AME229" s="95"/>
      <c r="AMF229" s="95"/>
      <c r="AMG229" s="95"/>
      <c r="AMH229" s="95"/>
      <c r="AMI229" s="95"/>
      <c r="AMJ229" s="95"/>
      <c r="AMK229" s="95"/>
      <c r="AML229" s="95"/>
      <c r="AMM229" s="95"/>
      <c r="AMN229" s="95"/>
      <c r="AMO229" s="95"/>
      <c r="AMP229" s="95"/>
      <c r="AMQ229" s="95"/>
      <c r="AMR229" s="95"/>
      <c r="AMS229" s="95"/>
      <c r="AMT229" s="95"/>
      <c r="AMU229" s="95"/>
      <c r="AMV229" s="95"/>
      <c r="AMW229" s="95"/>
      <c r="AMX229" s="95"/>
      <c r="AMY229" s="95"/>
      <c r="AMZ229" s="95"/>
      <c r="ANA229" s="95"/>
      <c r="ANB229" s="95"/>
      <c r="ANC229" s="95"/>
      <c r="AND229" s="95"/>
      <c r="ANE229" s="95"/>
      <c r="ANF229" s="95"/>
      <c r="ANG229" s="95"/>
      <c r="ANH229" s="95"/>
      <c r="ANI229" s="95"/>
      <c r="ANJ229" s="95"/>
      <c r="ANK229" s="95"/>
      <c r="ANL229" s="95"/>
      <c r="ANM229" s="95"/>
      <c r="ANN229" s="95"/>
      <c r="ANO229" s="95"/>
      <c r="ANP229" s="95"/>
      <c r="ANQ229" s="95"/>
      <c r="ANR229" s="95"/>
      <c r="ANS229" s="95"/>
      <c r="ANT229" s="95"/>
      <c r="ANU229" s="95"/>
      <c r="ANV229" s="95"/>
      <c r="ANW229" s="95"/>
      <c r="ANX229" s="95"/>
      <c r="ANY229" s="95"/>
      <c r="ANZ229" s="95"/>
      <c r="AOA229" s="95"/>
      <c r="AOB229" s="95"/>
      <c r="AOC229" s="95"/>
      <c r="AOD229" s="95"/>
      <c r="AOE229" s="95"/>
      <c r="AOF229" s="95"/>
      <c r="AOG229" s="95"/>
      <c r="AOH229" s="95"/>
      <c r="AOI229" s="95"/>
      <c r="AOJ229" s="95"/>
      <c r="AOK229" s="95"/>
      <c r="AOL229" s="95"/>
      <c r="AOM229" s="95"/>
      <c r="AON229" s="95"/>
      <c r="AOO229" s="95"/>
      <c r="AOP229" s="95"/>
      <c r="AOQ229" s="95"/>
      <c r="AOR229" s="95"/>
      <c r="AOS229" s="95"/>
      <c r="AOT229" s="95"/>
      <c r="AOU229" s="95"/>
      <c r="AOV229" s="95"/>
      <c r="AOW229" s="95"/>
      <c r="AOX229" s="95"/>
      <c r="AOY229" s="95"/>
      <c r="AOZ229" s="95"/>
      <c r="APA229" s="95"/>
      <c r="APB229" s="95"/>
      <c r="APC229" s="95"/>
      <c r="APD229" s="95"/>
      <c r="APE229" s="95"/>
      <c r="APF229" s="95"/>
      <c r="APG229" s="95"/>
      <c r="APH229" s="95"/>
      <c r="API229" s="95"/>
      <c r="APJ229" s="95"/>
      <c r="APK229" s="95"/>
      <c r="APL229" s="95"/>
      <c r="APM229" s="95"/>
      <c r="APN229" s="95"/>
      <c r="APO229" s="95"/>
      <c r="APP229" s="95"/>
      <c r="APQ229" s="95"/>
      <c r="APR229" s="95"/>
      <c r="APS229" s="95"/>
      <c r="APT229" s="95"/>
      <c r="APU229" s="95"/>
      <c r="APV229" s="95"/>
      <c r="APW229" s="95"/>
      <c r="APX229" s="95"/>
      <c r="APY229" s="95"/>
      <c r="APZ229" s="95"/>
      <c r="AQA229" s="95"/>
      <c r="AQB229" s="95"/>
      <c r="AQC229" s="95"/>
      <c r="AQD229" s="95"/>
      <c r="AQE229" s="95"/>
      <c r="AQF229" s="95"/>
      <c r="AQG229" s="95"/>
      <c r="AQH229" s="95"/>
      <c r="AQI229" s="95"/>
      <c r="AQJ229" s="95"/>
      <c r="AQK229" s="95"/>
      <c r="AQL229" s="95"/>
      <c r="AQM229" s="95"/>
      <c r="AQN229" s="95"/>
      <c r="AQO229" s="95"/>
      <c r="AQP229" s="95"/>
      <c r="AQQ229" s="95"/>
      <c r="AQR229" s="95"/>
      <c r="AQS229" s="95"/>
      <c r="AQT229" s="95"/>
      <c r="AQU229" s="95"/>
      <c r="AQV229" s="95"/>
      <c r="AQW229" s="95"/>
      <c r="AQX229" s="95"/>
      <c r="AQY229" s="95"/>
      <c r="AQZ229" s="95"/>
      <c r="ARA229" s="95"/>
      <c r="ARB229" s="95"/>
      <c r="ARC229" s="95"/>
      <c r="ARD229" s="95"/>
      <c r="ARE229" s="95"/>
      <c r="ARF229" s="95"/>
      <c r="ARG229" s="95"/>
      <c r="ARH229" s="95"/>
      <c r="ARI229" s="95"/>
      <c r="ARJ229" s="95"/>
      <c r="ARK229" s="95"/>
      <c r="ARL229" s="95"/>
      <c r="ARM229" s="95"/>
      <c r="ARN229" s="95"/>
      <c r="ARO229" s="95"/>
      <c r="ARP229" s="95"/>
      <c r="ARQ229" s="95"/>
      <c r="ARR229" s="95"/>
      <c r="ARS229" s="95"/>
      <c r="ART229" s="95"/>
      <c r="ARU229" s="95"/>
      <c r="ARV229" s="95"/>
      <c r="ARW229" s="95"/>
      <c r="ARX229" s="95"/>
      <c r="ARY229" s="95"/>
      <c r="ARZ229" s="95"/>
      <c r="ASA229" s="95"/>
      <c r="ASB229" s="95"/>
      <c r="ASC229" s="95"/>
      <c r="ASD229" s="95"/>
      <c r="ASE229" s="95"/>
      <c r="ASF229" s="95"/>
      <c r="ASG229" s="95"/>
      <c r="ASH229" s="95"/>
      <c r="ASI229" s="95"/>
      <c r="ASJ229" s="95"/>
      <c r="ASK229" s="95"/>
      <c r="ASL229" s="95"/>
      <c r="ASM229" s="95"/>
      <c r="ASN229" s="95"/>
      <c r="ASO229" s="95"/>
      <c r="ASP229" s="95"/>
      <c r="ASQ229" s="95"/>
      <c r="ASR229" s="95"/>
      <c r="ASS229" s="95"/>
      <c r="AST229" s="95"/>
      <c r="ASU229" s="95"/>
      <c r="ASV229" s="95"/>
      <c r="ASW229" s="95"/>
      <c r="ASX229" s="95"/>
      <c r="ASY229" s="95"/>
      <c r="ASZ229" s="95"/>
      <c r="ATA229" s="95"/>
      <c r="ATB229" s="95"/>
      <c r="ATC229" s="95"/>
      <c r="ATD229" s="95"/>
      <c r="ATE229" s="95"/>
      <c r="ATF229" s="95"/>
      <c r="ATG229" s="95"/>
      <c r="ATH229" s="95"/>
      <c r="ATI229" s="95"/>
      <c r="ATJ229" s="95"/>
      <c r="ATK229" s="95"/>
      <c r="ATL229" s="95"/>
      <c r="ATM229" s="95"/>
      <c r="ATN229" s="95"/>
      <c r="ATO229" s="95"/>
      <c r="ATP229" s="95"/>
      <c r="ATQ229" s="95"/>
      <c r="ATR229" s="95"/>
      <c r="ATS229" s="95"/>
      <c r="ATT229" s="95"/>
      <c r="ATU229" s="95"/>
      <c r="ATV229" s="95"/>
      <c r="ATW229" s="95"/>
      <c r="ATX229" s="95"/>
      <c r="ATY229" s="95"/>
      <c r="ATZ229" s="95"/>
      <c r="AUA229" s="95"/>
      <c r="AUB229" s="95"/>
      <c r="AUC229" s="95"/>
      <c r="AUD229" s="95"/>
      <c r="AUE229" s="95"/>
      <c r="AUF229" s="95"/>
      <c r="AUG229" s="95"/>
      <c r="AUH229" s="95"/>
      <c r="AUI229" s="95"/>
      <c r="AUJ229" s="95"/>
      <c r="AUK229" s="95"/>
      <c r="AUL229" s="95"/>
      <c r="AUM229" s="95"/>
      <c r="AUN229" s="95"/>
      <c r="AUO229" s="95"/>
      <c r="AUP229" s="95"/>
      <c r="AUQ229" s="95"/>
      <c r="AUR229" s="95"/>
      <c r="AUS229" s="95"/>
      <c r="AUT229" s="95"/>
      <c r="AUU229" s="95"/>
      <c r="AUV229" s="95"/>
      <c r="AUW229" s="95"/>
      <c r="AUX229" s="95"/>
      <c r="AUY229" s="95"/>
      <c r="AUZ229" s="95"/>
      <c r="AVA229" s="95"/>
      <c r="AVB229" s="95"/>
      <c r="AVC229" s="95"/>
      <c r="AVD229" s="95"/>
      <c r="AVE229" s="95"/>
      <c r="AVF229" s="95"/>
      <c r="AVG229" s="95"/>
      <c r="AVH229" s="95"/>
      <c r="AVI229" s="95"/>
      <c r="AVJ229" s="95"/>
      <c r="AVK229" s="95"/>
      <c r="AVL229" s="95"/>
      <c r="AVM229" s="95"/>
      <c r="AVN229" s="95"/>
      <c r="AVO229" s="95"/>
      <c r="AVP229" s="95"/>
      <c r="AVQ229" s="95"/>
      <c r="AVR229" s="95"/>
      <c r="AVS229" s="95"/>
      <c r="AVT229" s="95"/>
      <c r="AVU229" s="95"/>
      <c r="AVV229" s="95"/>
      <c r="AVW229" s="95"/>
      <c r="AVX229" s="95"/>
      <c r="AVY229" s="95"/>
      <c r="AVZ229" s="95"/>
      <c r="AWA229" s="95"/>
      <c r="AWB229" s="95"/>
      <c r="AWC229" s="95"/>
      <c r="AWD229" s="95"/>
      <c r="AWE229" s="95"/>
      <c r="AWF229" s="95"/>
      <c r="AWG229" s="95"/>
      <c r="AWH229" s="95"/>
      <c r="AWI229" s="95"/>
      <c r="AWJ229" s="95"/>
      <c r="AWK229" s="95"/>
      <c r="AWL229" s="95"/>
      <c r="AWM229" s="95"/>
      <c r="AWN229" s="95"/>
      <c r="AWO229" s="95"/>
      <c r="AWP229" s="95"/>
      <c r="AWQ229" s="95"/>
      <c r="AWR229" s="95"/>
      <c r="AWS229" s="95"/>
      <c r="AWT229" s="95"/>
      <c r="AWU229" s="95"/>
      <c r="AWV229" s="95"/>
      <c r="AWW229" s="95"/>
      <c r="AWX229" s="95"/>
      <c r="AWY229" s="95"/>
      <c r="AWZ229" s="95"/>
      <c r="AXA229" s="95"/>
      <c r="AXB229" s="95"/>
      <c r="AXC229" s="95"/>
      <c r="AXD229" s="95"/>
      <c r="AXE229" s="95"/>
      <c r="AXF229" s="95"/>
      <c r="AXG229" s="95"/>
      <c r="AXH229" s="95"/>
      <c r="AXI229" s="95"/>
      <c r="AXJ229" s="95"/>
      <c r="AXK229" s="95"/>
      <c r="AXL229" s="95"/>
      <c r="AXM229" s="95"/>
      <c r="AXN229" s="95"/>
      <c r="AXO229" s="95"/>
      <c r="AXP229" s="95"/>
      <c r="AXQ229" s="95"/>
      <c r="AXR229" s="95"/>
      <c r="AXS229" s="95"/>
      <c r="AXT229" s="95"/>
      <c r="AXU229" s="95"/>
      <c r="AXV229" s="95"/>
      <c r="AXW229" s="95"/>
      <c r="AXX229" s="95"/>
      <c r="AXY229" s="95"/>
      <c r="AXZ229" s="95"/>
      <c r="AYA229" s="95"/>
      <c r="AYB229" s="95"/>
      <c r="AYC229" s="95"/>
      <c r="AYD229" s="95"/>
      <c r="AYE229" s="95"/>
      <c r="AYF229" s="95"/>
      <c r="AYG229" s="95"/>
      <c r="AYH229" s="95"/>
      <c r="AYI229" s="95"/>
      <c r="AYJ229" s="95"/>
      <c r="AYK229" s="95"/>
      <c r="AYL229" s="95"/>
      <c r="AYM229" s="95"/>
      <c r="AYN229" s="95"/>
      <c r="AYO229" s="95"/>
      <c r="AYP229" s="95"/>
      <c r="AYQ229" s="95"/>
      <c r="AYR229" s="95"/>
      <c r="AYS229" s="95"/>
      <c r="AYT229" s="95"/>
      <c r="AYU229" s="95"/>
      <c r="AYV229" s="95"/>
      <c r="AYW229" s="95"/>
      <c r="AYX229" s="95"/>
      <c r="AYY229" s="95"/>
      <c r="AYZ229" s="95"/>
      <c r="AZA229" s="95"/>
      <c r="AZB229" s="95"/>
      <c r="AZC229" s="95"/>
      <c r="AZD229" s="95"/>
      <c r="AZE229" s="95"/>
      <c r="AZF229" s="95"/>
      <c r="AZG229" s="95"/>
      <c r="AZH229" s="95"/>
      <c r="AZI229" s="95"/>
      <c r="AZJ229" s="95"/>
      <c r="AZK229" s="95"/>
      <c r="AZL229" s="95"/>
      <c r="AZM229" s="95"/>
      <c r="AZN229" s="95"/>
      <c r="AZO229" s="95"/>
      <c r="AZP229" s="95"/>
      <c r="AZQ229" s="95"/>
      <c r="AZR229" s="95"/>
      <c r="AZS229" s="95"/>
      <c r="AZT229" s="95"/>
      <c r="AZU229" s="95"/>
      <c r="AZV229" s="95"/>
      <c r="AZW229" s="95"/>
      <c r="AZX229" s="95"/>
      <c r="AZY229" s="95"/>
      <c r="AZZ229" s="95"/>
      <c r="BAA229" s="95"/>
      <c r="BAB229" s="95"/>
      <c r="BAC229" s="95"/>
      <c r="BAD229" s="95"/>
      <c r="BAE229" s="95"/>
      <c r="BAF229" s="95"/>
      <c r="BAG229" s="95"/>
      <c r="BAH229" s="95"/>
      <c r="BAI229" s="95"/>
      <c r="BAJ229" s="95"/>
      <c r="BAK229" s="95"/>
      <c r="BAL229" s="95"/>
      <c r="BAM229" s="95"/>
      <c r="BAN229" s="95"/>
      <c r="BAO229" s="95"/>
      <c r="BAP229" s="95"/>
      <c r="BAQ229" s="95"/>
      <c r="BAR229" s="95"/>
      <c r="BAS229" s="95"/>
      <c r="BAT229" s="95"/>
      <c r="BAU229" s="95"/>
      <c r="BAV229" s="95"/>
      <c r="BAW229" s="95"/>
      <c r="BAX229" s="95"/>
      <c r="BAY229" s="95"/>
      <c r="BAZ229" s="95"/>
      <c r="BBA229" s="95"/>
      <c r="BBB229" s="95"/>
      <c r="BBC229" s="95"/>
      <c r="BBD229" s="95"/>
      <c r="BBE229" s="95"/>
      <c r="BBF229" s="95"/>
      <c r="BBG229" s="95"/>
      <c r="BBH229" s="95"/>
      <c r="BBI229" s="95"/>
      <c r="BBJ229" s="95"/>
      <c r="BBK229" s="95"/>
      <c r="BBL229" s="95"/>
      <c r="BBM229" s="95"/>
      <c r="BBN229" s="95"/>
      <c r="BBO229" s="95"/>
      <c r="BBP229" s="95"/>
      <c r="BBQ229" s="95"/>
      <c r="BBR229" s="95"/>
      <c r="BBS229" s="95"/>
      <c r="BBT229" s="95"/>
      <c r="BBU229" s="95"/>
      <c r="BBV229" s="95"/>
      <c r="BBW229" s="95"/>
      <c r="BBX229" s="95"/>
      <c r="BBY229" s="95"/>
      <c r="BBZ229" s="95"/>
      <c r="BCA229" s="95"/>
      <c r="BCB229" s="95"/>
      <c r="BCC229" s="95"/>
      <c r="BCD229" s="95"/>
      <c r="BCE229" s="95"/>
      <c r="BCF229" s="95"/>
      <c r="BCG229" s="95"/>
      <c r="BCH229" s="95"/>
      <c r="BCI229" s="95"/>
      <c r="BCJ229" s="95"/>
      <c r="BCK229" s="95"/>
      <c r="BCL229" s="95"/>
      <c r="BCM229" s="95"/>
      <c r="BCN229" s="95"/>
      <c r="BCO229" s="95"/>
      <c r="BCP229" s="95"/>
      <c r="BCQ229" s="95"/>
      <c r="BCR229" s="95"/>
      <c r="BCS229" s="95"/>
      <c r="BCT229" s="95"/>
      <c r="BCU229" s="95"/>
      <c r="BCV229" s="95"/>
      <c r="BCW229" s="95"/>
      <c r="BCX229" s="95"/>
      <c r="BCY229" s="95"/>
      <c r="BCZ229" s="95"/>
      <c r="BDA229" s="95"/>
      <c r="BDB229" s="95"/>
      <c r="BDC229" s="95"/>
      <c r="BDD229" s="95"/>
      <c r="BDE229" s="95"/>
      <c r="BDF229" s="95"/>
      <c r="BDG229" s="95"/>
      <c r="BDH229" s="95"/>
      <c r="BDI229" s="95"/>
      <c r="BDJ229" s="95"/>
      <c r="BDK229" s="95"/>
      <c r="BDL229" s="95"/>
      <c r="BDM229" s="95"/>
      <c r="BDN229" s="95"/>
      <c r="BDO229" s="95"/>
      <c r="BDP229" s="95"/>
      <c r="BDQ229" s="95"/>
      <c r="BDR229" s="95"/>
      <c r="BDS229" s="95"/>
      <c r="BDT229" s="95"/>
      <c r="BDU229" s="95"/>
      <c r="BDV229" s="95"/>
      <c r="BDW229" s="95"/>
      <c r="BDX229" s="95"/>
      <c r="BDY229" s="95"/>
      <c r="BDZ229" s="95"/>
      <c r="BEA229" s="95"/>
      <c r="BEB229" s="95"/>
      <c r="BEC229" s="95"/>
      <c r="BED229" s="95"/>
      <c r="BEE229" s="95"/>
      <c r="BEF229" s="95"/>
      <c r="BEG229" s="95"/>
      <c r="BEH229" s="95"/>
      <c r="BEI229" s="95"/>
      <c r="BEJ229" s="95"/>
      <c r="BEK229" s="95"/>
      <c r="BEL229" s="95"/>
      <c r="BEM229" s="95"/>
      <c r="BEN229" s="95"/>
      <c r="BEO229" s="95"/>
      <c r="BEP229" s="95"/>
      <c r="BEQ229" s="95"/>
      <c r="BER229" s="95"/>
      <c r="BES229" s="95"/>
      <c r="BET229" s="95"/>
      <c r="BEU229" s="95"/>
      <c r="BEV229" s="95"/>
      <c r="BEW229" s="95"/>
      <c r="BEX229" s="95"/>
      <c r="BEY229" s="95"/>
      <c r="BEZ229" s="95"/>
      <c r="BFA229" s="95"/>
      <c r="BFB229" s="95"/>
      <c r="BFC229" s="95"/>
      <c r="BFD229" s="95"/>
      <c r="BFE229" s="95"/>
      <c r="BFF229" s="95"/>
      <c r="BFG229" s="95"/>
      <c r="BFH229" s="95"/>
      <c r="BFI229" s="95"/>
      <c r="BFJ229" s="95"/>
      <c r="BFK229" s="95"/>
      <c r="BFL229" s="95"/>
      <c r="BFM229" s="95"/>
      <c r="BFN229" s="95"/>
      <c r="BFO229" s="95"/>
      <c r="BFP229" s="95"/>
      <c r="BFQ229" s="95"/>
      <c r="BFR229" s="95"/>
      <c r="BFS229" s="95"/>
      <c r="BFT229" s="95"/>
      <c r="BFU229" s="95"/>
      <c r="BFV229" s="95"/>
      <c r="BFW229" s="95"/>
      <c r="BFX229" s="95"/>
      <c r="BFY229" s="95"/>
      <c r="BFZ229" s="95"/>
      <c r="BGA229" s="95"/>
      <c r="BGB229" s="95"/>
      <c r="BGC229" s="95"/>
      <c r="BGD229" s="95"/>
      <c r="BGE229" s="95"/>
      <c r="BGF229" s="95"/>
      <c r="BGG229" s="95"/>
      <c r="BGH229" s="95"/>
      <c r="BGI229" s="95"/>
      <c r="BGJ229" s="95"/>
      <c r="BGK229" s="95"/>
      <c r="BGL229" s="95"/>
      <c r="BGM229" s="95"/>
      <c r="BGN229" s="95"/>
      <c r="BGO229" s="95"/>
      <c r="BGP229" s="95"/>
      <c r="BGQ229" s="95"/>
      <c r="BGR229" s="95"/>
      <c r="BGS229" s="95"/>
      <c r="BGT229" s="95"/>
      <c r="BGU229" s="95"/>
      <c r="BGV229" s="95"/>
      <c r="BGW229" s="95"/>
      <c r="BGX229" s="95"/>
      <c r="BGY229" s="95"/>
      <c r="BGZ229" s="95"/>
      <c r="BHA229" s="95"/>
      <c r="BHB229" s="95"/>
      <c r="BHC229" s="95"/>
      <c r="BHD229" s="95"/>
      <c r="BHE229" s="95"/>
      <c r="BHF229" s="95"/>
      <c r="BHG229" s="95"/>
      <c r="BHH229" s="95"/>
      <c r="BHI229" s="95"/>
      <c r="BHJ229" s="95"/>
      <c r="BHK229" s="95"/>
      <c r="BHL229" s="95"/>
      <c r="BHM229" s="95"/>
      <c r="BHN229" s="95"/>
      <c r="BHO229" s="95"/>
      <c r="BHP229" s="95"/>
      <c r="BHQ229" s="95"/>
      <c r="BHR229" s="95"/>
      <c r="BHS229" s="95"/>
      <c r="BHT229" s="95"/>
      <c r="BHU229" s="95"/>
      <c r="BHV229" s="95"/>
      <c r="BHW229" s="95"/>
      <c r="BHX229" s="95"/>
      <c r="BHY229" s="95"/>
      <c r="BHZ229" s="95"/>
      <c r="BIA229" s="95"/>
      <c r="BIB229" s="95"/>
      <c r="BIC229" s="95"/>
      <c r="BID229" s="95"/>
      <c r="BIE229" s="95"/>
      <c r="BIF229" s="95"/>
      <c r="BIG229" s="95"/>
      <c r="BIH229" s="95"/>
      <c r="BII229" s="95"/>
      <c r="BIJ229" s="95"/>
      <c r="BIK229" s="95"/>
      <c r="BIL229" s="95"/>
      <c r="BIM229" s="95"/>
      <c r="BIN229" s="95"/>
      <c r="BIO229" s="95"/>
      <c r="BIP229" s="95"/>
      <c r="BIQ229" s="95"/>
      <c r="BIR229" s="95"/>
      <c r="BIS229" s="95"/>
      <c r="BIT229" s="95"/>
      <c r="BIU229" s="95"/>
      <c r="BIV229" s="95"/>
      <c r="BIW229" s="95"/>
      <c r="BIX229" s="95"/>
      <c r="BIY229" s="95"/>
      <c r="BIZ229" s="95"/>
      <c r="BJA229" s="95"/>
      <c r="BJB229" s="95"/>
      <c r="BJC229" s="95"/>
      <c r="BJD229" s="95"/>
      <c r="BJE229" s="95"/>
      <c r="BJF229" s="95"/>
      <c r="BJG229" s="95"/>
      <c r="BJH229" s="95"/>
      <c r="BJI229" s="95"/>
      <c r="BJJ229" s="95"/>
      <c r="BJK229" s="95"/>
      <c r="BJL229" s="95"/>
      <c r="BJM229" s="95"/>
      <c r="BJN229" s="95"/>
      <c r="BJO229" s="95"/>
      <c r="BJP229" s="95"/>
      <c r="BJQ229" s="95"/>
      <c r="BJR229" s="95"/>
      <c r="BJS229" s="95"/>
      <c r="BJT229" s="95"/>
      <c r="BJU229" s="95"/>
      <c r="BJV229" s="95"/>
      <c r="BJW229" s="95"/>
      <c r="BJX229" s="95"/>
      <c r="BJY229" s="95"/>
      <c r="BJZ229" s="95"/>
      <c r="BKA229" s="95"/>
      <c r="BKB229" s="95"/>
      <c r="BKC229" s="95"/>
      <c r="BKD229" s="95"/>
      <c r="BKE229" s="95"/>
      <c r="BKF229" s="95"/>
      <c r="BKG229" s="95"/>
      <c r="BKH229" s="95"/>
      <c r="BKI229" s="95"/>
      <c r="BKJ229" s="95"/>
      <c r="BKK229" s="95"/>
      <c r="BKL229" s="95"/>
      <c r="BKM229" s="95"/>
      <c r="BKN229" s="95"/>
      <c r="BKO229" s="95"/>
      <c r="BKP229" s="95"/>
      <c r="BKQ229" s="95"/>
      <c r="BKR229" s="95"/>
      <c r="BKS229" s="95"/>
      <c r="BKT229" s="95"/>
      <c r="BKU229" s="95"/>
      <c r="BKV229" s="95"/>
      <c r="BKW229" s="95"/>
      <c r="BKX229" s="95"/>
      <c r="BKY229" s="95"/>
      <c r="BKZ229" s="95"/>
      <c r="BLA229" s="95"/>
      <c r="BLB229" s="95"/>
      <c r="BLC229" s="95"/>
      <c r="BLD229" s="95"/>
      <c r="BLE229" s="95"/>
      <c r="BLF229" s="95"/>
      <c r="BLG229" s="95"/>
      <c r="BLH229" s="95"/>
      <c r="BLI229" s="95"/>
      <c r="BLJ229" s="95"/>
      <c r="BLK229" s="95"/>
      <c r="BLL229" s="95"/>
      <c r="BLM229" s="95"/>
      <c r="BLN229" s="95"/>
      <c r="BLO229" s="95"/>
      <c r="BLP229" s="95"/>
      <c r="BLQ229" s="95"/>
      <c r="BLR229" s="95"/>
      <c r="BLS229" s="95"/>
      <c r="BLT229" s="95"/>
      <c r="BLU229" s="95"/>
      <c r="BLV229" s="95"/>
      <c r="BLW229" s="95"/>
      <c r="BLX229" s="95"/>
      <c r="BLY229" s="95"/>
      <c r="BLZ229" s="95"/>
      <c r="BMA229" s="95"/>
      <c r="BMB229" s="95"/>
      <c r="BMC229" s="95"/>
      <c r="BMD229" s="95"/>
      <c r="BME229" s="95"/>
      <c r="BMF229" s="95"/>
      <c r="BMG229" s="95"/>
      <c r="BMH229" s="95"/>
      <c r="BMI229" s="95"/>
      <c r="BMJ229" s="95"/>
      <c r="BMK229" s="95"/>
      <c r="BML229" s="95"/>
      <c r="BMM229" s="95"/>
      <c r="BMN229" s="95"/>
      <c r="BMO229" s="95"/>
      <c r="BMP229" s="95"/>
      <c r="BMQ229" s="95"/>
      <c r="BMR229" s="95"/>
      <c r="BMS229" s="95"/>
      <c r="BMT229" s="95"/>
      <c r="BMU229" s="95"/>
      <c r="BMV229" s="95"/>
      <c r="BMW229" s="95"/>
      <c r="BMX229" s="95"/>
      <c r="BMY229" s="95"/>
      <c r="BMZ229" s="95"/>
      <c r="BNA229" s="95"/>
      <c r="BNB229" s="95"/>
      <c r="BNC229" s="95"/>
      <c r="BND229" s="95"/>
      <c r="BNE229" s="95"/>
      <c r="BNF229" s="95"/>
      <c r="BNG229" s="95"/>
      <c r="BNH229" s="95"/>
      <c r="BNI229" s="95"/>
      <c r="BNJ229" s="95"/>
      <c r="BNK229" s="95"/>
      <c r="BNL229" s="95"/>
      <c r="BNM229" s="95"/>
      <c r="BNN229" s="95"/>
      <c r="BNO229" s="95"/>
      <c r="BNP229" s="95"/>
      <c r="BNQ229" s="95"/>
      <c r="BNR229" s="95"/>
      <c r="BNS229" s="95"/>
      <c r="BNT229" s="95"/>
      <c r="BNU229" s="95"/>
      <c r="BNV229" s="95"/>
      <c r="BNW229" s="95"/>
      <c r="BNX229" s="95"/>
      <c r="BNY229" s="95"/>
      <c r="BNZ229" s="95"/>
      <c r="BOA229" s="95"/>
      <c r="BOB229" s="95"/>
      <c r="BOC229" s="95"/>
      <c r="BOD229" s="95"/>
      <c r="BOE229" s="95"/>
      <c r="BOF229" s="95"/>
      <c r="BOG229" s="95"/>
      <c r="BOH229" s="95"/>
      <c r="BOI229" s="95"/>
      <c r="BOJ229" s="95"/>
      <c r="BOK229" s="95"/>
      <c r="BOL229" s="95"/>
      <c r="BOM229" s="95"/>
      <c r="BON229" s="95"/>
      <c r="BOO229" s="95"/>
      <c r="BOP229" s="95"/>
      <c r="BOQ229" s="95"/>
      <c r="BOR229" s="95"/>
      <c r="BOS229" s="95"/>
      <c r="BOT229" s="95"/>
      <c r="BOU229" s="95"/>
      <c r="BOV229" s="95"/>
      <c r="BOW229" s="95"/>
      <c r="BOX229" s="95"/>
      <c r="BOY229" s="95"/>
      <c r="BOZ229" s="95"/>
      <c r="BPA229" s="95"/>
      <c r="BPB229" s="95"/>
      <c r="BPC229" s="95"/>
      <c r="BPD229" s="95"/>
      <c r="BPE229" s="95"/>
      <c r="BPF229" s="95"/>
      <c r="BPG229" s="95"/>
      <c r="BPH229" s="95"/>
      <c r="BPI229" s="95"/>
      <c r="BPJ229" s="95"/>
      <c r="BPK229" s="95"/>
      <c r="BPL229" s="95"/>
      <c r="BPM229" s="95"/>
      <c r="BPN229" s="95"/>
      <c r="BPO229" s="95"/>
      <c r="BPP229" s="95"/>
      <c r="BPQ229" s="95"/>
      <c r="BPR229" s="95"/>
      <c r="BPS229" s="95"/>
      <c r="BPT229" s="95"/>
      <c r="BPU229" s="95"/>
      <c r="BPV229" s="95"/>
      <c r="BPW229" s="95"/>
      <c r="BPX229" s="95"/>
      <c r="BPY229" s="95"/>
      <c r="BPZ229" s="95"/>
      <c r="BQA229" s="95"/>
      <c r="BQB229" s="95"/>
      <c r="BQC229" s="95"/>
      <c r="BQD229" s="95"/>
      <c r="BQE229" s="95"/>
      <c r="BQF229" s="95"/>
      <c r="BQG229" s="95"/>
      <c r="BQH229" s="95"/>
      <c r="BQI229" s="95"/>
      <c r="BQJ229" s="95"/>
      <c r="BQK229" s="95"/>
      <c r="BQL229" s="95"/>
      <c r="BQM229" s="95"/>
      <c r="BQN229" s="95"/>
      <c r="BQO229" s="95"/>
      <c r="BQP229" s="95"/>
      <c r="BQQ229" s="95"/>
      <c r="BQR229" s="95"/>
      <c r="BQS229" s="95"/>
      <c r="BQT229" s="95"/>
      <c r="BQU229" s="95"/>
      <c r="BQV229" s="95"/>
      <c r="BQW229" s="95"/>
      <c r="BQX229" s="95"/>
      <c r="BQY229" s="95"/>
      <c r="BQZ229" s="95"/>
      <c r="BRA229" s="95"/>
      <c r="BRB229" s="95"/>
      <c r="BRC229" s="95"/>
      <c r="BRD229" s="95"/>
      <c r="BRE229" s="95"/>
      <c r="BRF229" s="95"/>
      <c r="BRG229" s="95"/>
      <c r="BRH229" s="95"/>
      <c r="BRI229" s="95"/>
      <c r="BRJ229" s="95"/>
      <c r="BRK229" s="95"/>
      <c r="BRL229" s="95"/>
      <c r="BRM229" s="95"/>
      <c r="BRN229" s="95"/>
      <c r="BRO229" s="95"/>
      <c r="BRP229" s="95"/>
      <c r="BRQ229" s="95"/>
      <c r="BRR229" s="95"/>
      <c r="BRS229" s="95"/>
      <c r="BRT229" s="95"/>
      <c r="BRU229" s="95"/>
      <c r="BRV229" s="95"/>
      <c r="BRW229" s="95"/>
      <c r="BRX229" s="95"/>
      <c r="BRY229" s="95"/>
      <c r="BRZ229" s="95"/>
      <c r="BSA229" s="95"/>
      <c r="BSB229" s="95"/>
      <c r="BSC229" s="95"/>
      <c r="BSD229" s="95"/>
      <c r="BSE229" s="95"/>
      <c r="BSF229" s="95"/>
      <c r="BSG229" s="95"/>
      <c r="BSH229" s="95"/>
      <c r="BSI229" s="95"/>
      <c r="BSJ229" s="95"/>
      <c r="BSK229" s="95"/>
      <c r="BSL229" s="95"/>
      <c r="BSM229" s="95"/>
      <c r="BSN229" s="95"/>
      <c r="BSO229" s="95"/>
      <c r="BSP229" s="95"/>
      <c r="BSQ229" s="95"/>
      <c r="BSR229" s="95"/>
      <c r="BSS229" s="95"/>
      <c r="BST229" s="95"/>
      <c r="BSU229" s="95"/>
      <c r="BSV229" s="95"/>
      <c r="BSW229" s="95"/>
      <c r="BSX229" s="95"/>
      <c r="BSY229" s="95"/>
      <c r="BSZ229" s="95"/>
      <c r="BTA229" s="95"/>
      <c r="BTB229" s="95"/>
      <c r="BTC229" s="95"/>
      <c r="BTD229" s="95"/>
      <c r="BTE229" s="95"/>
      <c r="BTF229" s="95"/>
      <c r="BTG229" s="95"/>
      <c r="BTH229" s="95"/>
      <c r="BTI229" s="95"/>
      <c r="BTJ229" s="95"/>
      <c r="BTK229" s="95"/>
      <c r="BTL229" s="95"/>
      <c r="BTM229" s="95"/>
      <c r="BTN229" s="95"/>
      <c r="BTO229" s="95"/>
      <c r="BTP229" s="95"/>
      <c r="BTQ229" s="95"/>
      <c r="BTR229" s="95"/>
      <c r="BTS229" s="95"/>
      <c r="BTT229" s="95"/>
      <c r="BTU229" s="95"/>
      <c r="BTV229" s="95"/>
      <c r="BTW229" s="95"/>
      <c r="BTX229" s="95"/>
      <c r="BTY229" s="95"/>
      <c r="BTZ229" s="95"/>
      <c r="BUA229" s="95"/>
      <c r="BUB229" s="95"/>
      <c r="BUC229" s="95"/>
      <c r="BUD229" s="95"/>
      <c r="BUE229" s="95"/>
      <c r="BUF229" s="95"/>
      <c r="BUG229" s="95"/>
      <c r="BUH229" s="95"/>
      <c r="BUI229" s="95"/>
      <c r="BUJ229" s="95"/>
      <c r="BUK229" s="95"/>
      <c r="BUL229" s="95"/>
      <c r="BUM229" s="95"/>
      <c r="BUN229" s="95"/>
      <c r="BUO229" s="95"/>
      <c r="BUP229" s="95"/>
      <c r="BUQ229" s="95"/>
      <c r="BUR229" s="95"/>
      <c r="BUS229" s="95"/>
      <c r="BUT229" s="95"/>
      <c r="BUU229" s="95"/>
      <c r="BUV229" s="95"/>
      <c r="BUW229" s="95"/>
      <c r="BUX229" s="95"/>
      <c r="BUY229" s="95"/>
      <c r="BUZ229" s="95"/>
      <c r="BVA229" s="95"/>
      <c r="BVB229" s="95"/>
      <c r="BVC229" s="95"/>
      <c r="BVD229" s="95"/>
      <c r="BVE229" s="95"/>
      <c r="BVF229" s="95"/>
      <c r="BVG229" s="95"/>
      <c r="BVH229" s="95"/>
      <c r="BVI229" s="95"/>
      <c r="BVJ229" s="95"/>
      <c r="BVK229" s="95"/>
      <c r="BVL229" s="95"/>
      <c r="BVM229" s="95"/>
      <c r="BVN229" s="95"/>
      <c r="BVO229" s="95"/>
      <c r="BVP229" s="95"/>
      <c r="BVQ229" s="95"/>
      <c r="BVR229" s="95"/>
      <c r="BVS229" s="95"/>
      <c r="BVT229" s="95"/>
      <c r="BVU229" s="95"/>
      <c r="BVV229" s="95"/>
      <c r="BVW229" s="95"/>
      <c r="BVX229" s="95"/>
      <c r="BVY229" s="95"/>
      <c r="BVZ229" s="95"/>
      <c r="BWA229" s="95"/>
      <c r="BWB229" s="95"/>
      <c r="BWC229" s="95"/>
      <c r="BWD229" s="95"/>
      <c r="BWE229" s="95"/>
      <c r="BWF229" s="95"/>
      <c r="BWG229" s="95"/>
      <c r="BWH229" s="95"/>
      <c r="BWI229" s="95"/>
      <c r="BWJ229" s="95"/>
      <c r="BWK229" s="95"/>
      <c r="BWL229" s="95"/>
      <c r="BWM229" s="95"/>
      <c r="BWN229" s="95"/>
      <c r="BWO229" s="95"/>
      <c r="BWP229" s="95"/>
      <c r="BWQ229" s="95"/>
      <c r="BWR229" s="95"/>
      <c r="BWS229" s="95"/>
      <c r="BWT229" s="95"/>
      <c r="BWU229" s="95"/>
      <c r="BWV229" s="95"/>
      <c r="BWW229" s="95"/>
      <c r="BWX229" s="95"/>
      <c r="BWY229" s="95"/>
      <c r="BWZ229" s="95"/>
      <c r="BXA229" s="95"/>
      <c r="BXB229" s="95"/>
      <c r="BXC229" s="95"/>
      <c r="BXD229" s="95"/>
      <c r="BXE229" s="95"/>
      <c r="BXF229" s="95"/>
      <c r="BXG229" s="95"/>
      <c r="BXH229" s="95"/>
      <c r="BXI229" s="95"/>
      <c r="BXJ229" s="95"/>
      <c r="BXK229" s="95"/>
      <c r="BXL229" s="95"/>
      <c r="BXM229" s="95"/>
      <c r="BXN229" s="95"/>
      <c r="BXO229" s="95"/>
      <c r="BXP229" s="95"/>
      <c r="BXQ229" s="95"/>
      <c r="BXR229" s="95"/>
      <c r="BXS229" s="95"/>
      <c r="BXT229" s="95"/>
      <c r="BXU229" s="95"/>
      <c r="BXV229" s="95"/>
      <c r="BXW229" s="95"/>
      <c r="BXX229" s="95"/>
      <c r="BXY229" s="95"/>
      <c r="BXZ229" s="95"/>
      <c r="BYA229" s="95"/>
      <c r="BYB229" s="95"/>
      <c r="BYC229" s="95"/>
      <c r="BYD229" s="95"/>
      <c r="BYE229" s="95"/>
      <c r="BYF229" s="95"/>
      <c r="BYG229" s="95"/>
      <c r="BYH229" s="95"/>
      <c r="BYI229" s="95"/>
      <c r="BYJ229" s="95"/>
      <c r="BYK229" s="95"/>
      <c r="BYL229" s="95"/>
      <c r="BYM229" s="95"/>
      <c r="BYN229" s="95"/>
      <c r="BYO229" s="95"/>
      <c r="BYP229" s="95"/>
      <c r="BYQ229" s="95"/>
      <c r="BYR229" s="95"/>
      <c r="BYS229" s="95"/>
      <c r="BYT229" s="95"/>
      <c r="BYU229" s="95"/>
      <c r="BYV229" s="95"/>
      <c r="BYW229" s="95"/>
      <c r="BYX229" s="95"/>
      <c r="BYY229" s="95"/>
      <c r="BYZ229" s="95"/>
      <c r="BZA229" s="95"/>
      <c r="BZB229" s="95"/>
      <c r="BZC229" s="95"/>
      <c r="BZD229" s="95"/>
      <c r="BZE229" s="95"/>
      <c r="BZF229" s="95"/>
      <c r="BZG229" s="95"/>
      <c r="BZH229" s="95"/>
      <c r="BZI229" s="95"/>
      <c r="BZJ229" s="95"/>
      <c r="BZK229" s="95"/>
      <c r="BZL229" s="95"/>
      <c r="BZM229" s="95"/>
      <c r="BZN229" s="95"/>
      <c r="BZO229" s="95"/>
      <c r="BZP229" s="95"/>
      <c r="BZQ229" s="95"/>
      <c r="BZR229" s="95"/>
      <c r="BZS229" s="95"/>
      <c r="BZT229" s="95"/>
      <c r="BZU229" s="95"/>
      <c r="BZV229" s="95"/>
      <c r="BZW229" s="95"/>
      <c r="BZX229" s="95"/>
      <c r="BZY229" s="95"/>
      <c r="BZZ229" s="95"/>
      <c r="CAA229" s="95"/>
      <c r="CAB229" s="95"/>
      <c r="CAC229" s="95"/>
      <c r="CAD229" s="95"/>
      <c r="CAE229" s="95"/>
      <c r="CAF229" s="95"/>
      <c r="CAG229" s="95"/>
      <c r="CAH229" s="95"/>
      <c r="CAI229" s="95"/>
      <c r="CAJ229" s="95"/>
      <c r="CAK229" s="95"/>
      <c r="CAL229" s="95"/>
      <c r="CAM229" s="95"/>
      <c r="CAN229" s="95"/>
      <c r="CAO229" s="95"/>
      <c r="CAP229" s="95"/>
      <c r="CAQ229" s="95"/>
      <c r="CAR229" s="95"/>
      <c r="CAS229" s="95"/>
      <c r="CAT229" s="95"/>
      <c r="CAU229" s="95"/>
      <c r="CAV229" s="95"/>
      <c r="CAW229" s="95"/>
      <c r="CAX229" s="95"/>
      <c r="CAY229" s="95"/>
      <c r="CAZ229" s="95"/>
      <c r="CBA229" s="95"/>
      <c r="CBB229" s="95"/>
      <c r="CBC229" s="95"/>
      <c r="CBD229" s="95"/>
      <c r="CBE229" s="95"/>
      <c r="CBF229" s="95"/>
      <c r="CBG229" s="95"/>
      <c r="CBH229" s="95"/>
      <c r="CBI229" s="95"/>
      <c r="CBJ229" s="95"/>
      <c r="CBK229" s="95"/>
      <c r="CBL229" s="95"/>
      <c r="CBM229" s="95"/>
      <c r="CBN229" s="95"/>
      <c r="CBO229" s="95"/>
      <c r="CBP229" s="95"/>
      <c r="CBQ229" s="95"/>
      <c r="CBR229" s="95"/>
      <c r="CBS229" s="95"/>
      <c r="CBT229" s="95"/>
      <c r="CBU229" s="95"/>
      <c r="CBV229" s="95"/>
      <c r="CBW229" s="95"/>
      <c r="CBX229" s="95"/>
      <c r="CBY229" s="95"/>
      <c r="CBZ229" s="95"/>
      <c r="CCA229" s="95"/>
      <c r="CCB229" s="95"/>
      <c r="CCC229" s="95"/>
      <c r="CCD229" s="95"/>
      <c r="CCE229" s="95"/>
      <c r="CCF229" s="95"/>
      <c r="CCG229" s="95"/>
      <c r="CCH229" s="95"/>
      <c r="CCI229" s="95"/>
      <c r="CCJ229" s="95"/>
      <c r="CCK229" s="95"/>
      <c r="CCL229" s="95"/>
      <c r="CCM229" s="95"/>
      <c r="CCN229" s="95"/>
      <c r="CCO229" s="95"/>
      <c r="CCP229" s="95"/>
      <c r="CCQ229" s="95"/>
      <c r="CCR229" s="95"/>
      <c r="CCS229" s="95"/>
      <c r="CCT229" s="95"/>
      <c r="CCU229" s="95"/>
      <c r="CCV229" s="95"/>
      <c r="CCW229" s="95"/>
      <c r="CCX229" s="95"/>
      <c r="CCY229" s="95"/>
      <c r="CCZ229" s="95"/>
      <c r="CDA229" s="95"/>
      <c r="CDB229" s="95"/>
      <c r="CDC229" s="95"/>
      <c r="CDD229" s="95"/>
      <c r="CDE229" s="95"/>
      <c r="CDF229" s="95"/>
      <c r="CDG229" s="95"/>
      <c r="CDH229" s="95"/>
      <c r="CDI229" s="95"/>
      <c r="CDJ229" s="95"/>
      <c r="CDK229" s="95"/>
      <c r="CDL229" s="95"/>
      <c r="CDM229" s="95"/>
      <c r="CDN229" s="95"/>
      <c r="CDO229" s="95"/>
      <c r="CDP229" s="95"/>
      <c r="CDQ229" s="95"/>
      <c r="CDR229" s="95"/>
      <c r="CDS229" s="95"/>
      <c r="CDT229" s="95"/>
      <c r="CDU229" s="95"/>
      <c r="CDV229" s="95"/>
      <c r="CDW229" s="95"/>
      <c r="CDX229" s="95"/>
      <c r="CDY229" s="95"/>
      <c r="CDZ229" s="95"/>
      <c r="CEA229" s="95"/>
      <c r="CEB229" s="95"/>
      <c r="CEC229" s="95"/>
      <c r="CED229" s="95"/>
      <c r="CEE229" s="95"/>
      <c r="CEF229" s="95"/>
      <c r="CEG229" s="95"/>
      <c r="CEH229" s="95"/>
      <c r="CEI229" s="95"/>
      <c r="CEJ229" s="95"/>
      <c r="CEK229" s="95"/>
      <c r="CEL229" s="95"/>
      <c r="CEM229" s="95"/>
      <c r="CEN229" s="95"/>
      <c r="CEO229" s="95"/>
      <c r="CEP229" s="95"/>
      <c r="CEQ229" s="95"/>
      <c r="CER229" s="95"/>
      <c r="CES229" s="95"/>
      <c r="CET229" s="95"/>
      <c r="CEU229" s="95"/>
      <c r="CEV229" s="95"/>
      <c r="CEW229" s="95"/>
      <c r="CEX229" s="95"/>
      <c r="CEY229" s="95"/>
      <c r="CEZ229" s="95"/>
      <c r="CFA229" s="95"/>
      <c r="CFB229" s="95"/>
      <c r="CFC229" s="95"/>
      <c r="CFD229" s="95"/>
      <c r="CFE229" s="95"/>
      <c r="CFF229" s="95"/>
      <c r="CFG229" s="95"/>
      <c r="CFH229" s="95"/>
      <c r="CFI229" s="95"/>
      <c r="CFJ229" s="95"/>
      <c r="CFK229" s="95"/>
      <c r="CFL229" s="95"/>
      <c r="CFM229" s="95"/>
      <c r="CFN229" s="95"/>
      <c r="CFO229" s="95"/>
      <c r="CFP229" s="95"/>
      <c r="CFQ229" s="95"/>
      <c r="CFR229" s="95"/>
      <c r="CFS229" s="95"/>
      <c r="CFT229" s="95"/>
      <c r="CFU229" s="95"/>
      <c r="CFV229" s="95"/>
      <c r="CFW229" s="95"/>
      <c r="CFX229" s="95"/>
      <c r="CFY229" s="95"/>
      <c r="CFZ229" s="95"/>
      <c r="CGA229" s="95"/>
      <c r="CGB229" s="95"/>
      <c r="CGC229" s="95"/>
      <c r="CGD229" s="95"/>
      <c r="CGE229" s="95"/>
      <c r="CGF229" s="95"/>
      <c r="CGG229" s="95"/>
      <c r="CGH229" s="95"/>
      <c r="CGI229" s="95"/>
      <c r="CGJ229" s="95"/>
      <c r="CGK229" s="95"/>
      <c r="CGL229" s="95"/>
      <c r="CGM229" s="95"/>
      <c r="CGN229" s="95"/>
      <c r="CGO229" s="95"/>
      <c r="CGP229" s="95"/>
      <c r="CGQ229" s="95"/>
      <c r="CGR229" s="95"/>
      <c r="CGS229" s="95"/>
      <c r="CGT229" s="95"/>
      <c r="CGU229" s="95"/>
      <c r="CGV229" s="95"/>
      <c r="CGW229" s="95"/>
      <c r="CGX229" s="95"/>
      <c r="CGY229" s="95"/>
      <c r="CGZ229" s="95"/>
      <c r="CHA229" s="95"/>
      <c r="CHB229" s="95"/>
      <c r="CHC229" s="95"/>
      <c r="CHD229" s="95"/>
      <c r="CHE229" s="95"/>
      <c r="CHF229" s="95"/>
      <c r="CHG229" s="95"/>
      <c r="CHH229" s="95"/>
      <c r="CHI229" s="95"/>
      <c r="CHJ229" s="95"/>
      <c r="CHK229" s="95"/>
      <c r="CHL229" s="95"/>
      <c r="CHM229" s="95"/>
      <c r="CHN229" s="95"/>
      <c r="CHO229" s="95"/>
      <c r="CHP229" s="95"/>
      <c r="CHQ229" s="95"/>
      <c r="CHR229" s="95"/>
      <c r="CHS229" s="95"/>
      <c r="CHT229" s="95"/>
      <c r="CHU229" s="95"/>
      <c r="CHV229" s="95"/>
      <c r="CHW229" s="95"/>
      <c r="CHX229" s="95"/>
      <c r="CHY229" s="95"/>
      <c r="CHZ229" s="95"/>
      <c r="CIA229" s="95"/>
      <c r="CIB229" s="95"/>
      <c r="CIC229" s="95"/>
      <c r="CID229" s="95"/>
      <c r="CIE229" s="95"/>
      <c r="CIF229" s="95"/>
      <c r="CIG229" s="95"/>
      <c r="CIH229" s="95"/>
      <c r="CII229" s="95"/>
      <c r="CIJ229" s="95"/>
      <c r="CIK229" s="95"/>
      <c r="CIL229" s="95"/>
      <c r="CIM229" s="95"/>
      <c r="CIN229" s="95"/>
      <c r="CIO229" s="95"/>
      <c r="CIP229" s="95"/>
      <c r="CIQ229" s="95"/>
      <c r="CIR229" s="95"/>
      <c r="CIS229" s="95"/>
      <c r="CIT229" s="95"/>
      <c r="CIU229" s="95"/>
      <c r="CIV229" s="95"/>
      <c r="CIW229" s="95"/>
      <c r="CIX229" s="95"/>
      <c r="CIY229" s="95"/>
      <c r="CIZ229" s="95"/>
      <c r="CJA229" s="95"/>
      <c r="CJB229" s="95"/>
      <c r="CJC229" s="95"/>
      <c r="CJD229" s="95"/>
      <c r="CJE229" s="95"/>
      <c r="CJF229" s="95"/>
      <c r="CJG229" s="95"/>
      <c r="CJH229" s="95"/>
      <c r="CJI229" s="95"/>
      <c r="CJJ229" s="95"/>
      <c r="CJK229" s="95"/>
      <c r="CJL229" s="95"/>
      <c r="CJM229" s="95"/>
      <c r="CJN229" s="95"/>
      <c r="CJO229" s="95"/>
      <c r="CJP229" s="95"/>
      <c r="CJQ229" s="95"/>
      <c r="CJR229" s="95"/>
      <c r="CJS229" s="95"/>
      <c r="CJT229" s="95"/>
      <c r="CJU229" s="95"/>
      <c r="CJV229" s="95"/>
      <c r="CJW229" s="95"/>
      <c r="CJX229" s="95"/>
      <c r="CJY229" s="95"/>
      <c r="CJZ229" s="95"/>
      <c r="CKA229" s="95"/>
      <c r="CKB229" s="95"/>
      <c r="CKC229" s="95"/>
      <c r="CKD229" s="95"/>
      <c r="CKE229" s="95"/>
      <c r="CKF229" s="95"/>
      <c r="CKG229" s="95"/>
      <c r="CKH229" s="95"/>
      <c r="CKI229" s="95"/>
      <c r="CKJ229" s="95"/>
      <c r="CKK229" s="95"/>
      <c r="CKL229" s="95"/>
      <c r="CKM229" s="95"/>
      <c r="CKN229" s="95"/>
      <c r="CKO229" s="95"/>
      <c r="CKP229" s="95"/>
      <c r="CKQ229" s="95"/>
      <c r="CKR229" s="95"/>
      <c r="CKS229" s="95"/>
      <c r="CKT229" s="95"/>
      <c r="CKU229" s="95"/>
      <c r="CKV229" s="95"/>
      <c r="CKW229" s="95"/>
      <c r="CKX229" s="95"/>
      <c r="CKY229" s="95"/>
      <c r="CKZ229" s="95"/>
      <c r="CLA229" s="95"/>
      <c r="CLB229" s="95"/>
      <c r="CLC229" s="95"/>
      <c r="CLD229" s="95"/>
      <c r="CLE229" s="95"/>
      <c r="CLF229" s="95"/>
      <c r="CLG229" s="95"/>
      <c r="CLH229" s="95"/>
      <c r="CLI229" s="95"/>
      <c r="CLJ229" s="95"/>
      <c r="CLK229" s="95"/>
      <c r="CLL229" s="95"/>
      <c r="CLM229" s="95"/>
      <c r="CLN229" s="95"/>
      <c r="CLO229" s="95"/>
      <c r="CLP229" s="95"/>
      <c r="CLQ229" s="95"/>
      <c r="CLR229" s="95"/>
      <c r="CLS229" s="95"/>
      <c r="CLT229" s="95"/>
      <c r="CLU229" s="95"/>
      <c r="CLV229" s="95"/>
      <c r="CLW229" s="95"/>
      <c r="CLX229" s="95"/>
      <c r="CLY229" s="95"/>
      <c r="CLZ229" s="95"/>
      <c r="CMA229" s="95"/>
      <c r="CMB229" s="95"/>
      <c r="CMC229" s="95"/>
      <c r="CMD229" s="95"/>
      <c r="CME229" s="95"/>
      <c r="CMF229" s="95"/>
      <c r="CMG229" s="95"/>
      <c r="CMH229" s="95"/>
      <c r="CMI229" s="95"/>
      <c r="CMJ229" s="95"/>
      <c r="CMK229" s="95"/>
      <c r="CML229" s="95"/>
      <c r="CMM229" s="95"/>
      <c r="CMN229" s="95"/>
      <c r="CMO229" s="95"/>
      <c r="CMP229" s="95"/>
      <c r="CMQ229" s="95"/>
      <c r="CMR229" s="95"/>
      <c r="CMS229" s="95"/>
      <c r="CMT229" s="95"/>
      <c r="CMU229" s="95"/>
      <c r="CMV229" s="95"/>
      <c r="CMW229" s="95"/>
      <c r="CMX229" s="95"/>
      <c r="CMY229" s="95"/>
      <c r="CMZ229" s="95"/>
      <c r="CNA229" s="95"/>
      <c r="CNB229" s="95"/>
      <c r="CNC229" s="95"/>
      <c r="CND229" s="95"/>
      <c r="CNE229" s="95"/>
      <c r="CNF229" s="95"/>
      <c r="CNG229" s="95"/>
      <c r="CNH229" s="95"/>
      <c r="CNI229" s="95"/>
      <c r="CNJ229" s="95"/>
      <c r="CNK229" s="95"/>
      <c r="CNL229" s="95"/>
      <c r="CNM229" s="95"/>
      <c r="CNN229" s="95"/>
      <c r="CNO229" s="95"/>
      <c r="CNP229" s="95"/>
      <c r="CNQ229" s="95"/>
      <c r="CNR229" s="95"/>
      <c r="CNS229" s="95"/>
      <c r="CNT229" s="95"/>
      <c r="CNU229" s="95"/>
      <c r="CNV229" s="95"/>
      <c r="CNW229" s="95"/>
      <c r="CNX229" s="95"/>
      <c r="CNY229" s="95"/>
      <c r="CNZ229" s="95"/>
      <c r="COA229" s="95"/>
      <c r="COB229" s="95"/>
      <c r="COC229" s="95"/>
      <c r="COD229" s="95"/>
      <c r="COE229" s="95"/>
      <c r="COF229" s="95"/>
      <c r="COG229" s="95"/>
      <c r="COH229" s="95"/>
      <c r="COI229" s="95"/>
      <c r="COJ229" s="95"/>
      <c r="COK229" s="95"/>
      <c r="COL229" s="95"/>
      <c r="COM229" s="95"/>
      <c r="CON229" s="95"/>
      <c r="COO229" s="95"/>
      <c r="COP229" s="95"/>
      <c r="COQ229" s="95"/>
      <c r="COR229" s="95"/>
      <c r="COS229" s="95"/>
      <c r="COT229" s="95"/>
      <c r="COU229" s="95"/>
      <c r="COV229" s="95"/>
      <c r="COW229" s="95"/>
      <c r="COX229" s="95"/>
      <c r="COY229" s="95"/>
      <c r="COZ229" s="95"/>
      <c r="CPA229" s="95"/>
      <c r="CPB229" s="95"/>
      <c r="CPC229" s="95"/>
      <c r="CPD229" s="95"/>
      <c r="CPE229" s="95"/>
      <c r="CPF229" s="95"/>
      <c r="CPG229" s="95"/>
      <c r="CPH229" s="95"/>
      <c r="CPI229" s="95"/>
      <c r="CPJ229" s="95"/>
      <c r="CPK229" s="95"/>
      <c r="CPL229" s="95"/>
      <c r="CPM229" s="95"/>
      <c r="CPN229" s="95"/>
      <c r="CPO229" s="95"/>
      <c r="CPP229" s="95"/>
      <c r="CPQ229" s="95"/>
      <c r="CPR229" s="95"/>
      <c r="CPS229" s="95"/>
      <c r="CPT229" s="95"/>
      <c r="CPU229" s="95"/>
      <c r="CPV229" s="95"/>
      <c r="CPW229" s="95"/>
      <c r="CPX229" s="95"/>
      <c r="CPY229" s="95"/>
      <c r="CPZ229" s="95"/>
      <c r="CQA229" s="95"/>
      <c r="CQB229" s="95"/>
      <c r="CQC229" s="95"/>
      <c r="CQD229" s="95"/>
      <c r="CQE229" s="95"/>
      <c r="CQF229" s="95"/>
      <c r="CQG229" s="95"/>
      <c r="CQH229" s="95"/>
      <c r="CQI229" s="95"/>
      <c r="CQJ229" s="95"/>
      <c r="CQK229" s="95"/>
      <c r="CQL229" s="95"/>
      <c r="CQM229" s="95"/>
      <c r="CQN229" s="95"/>
      <c r="CQO229" s="95"/>
      <c r="CQP229" s="95"/>
      <c r="CQQ229" s="95"/>
      <c r="CQR229" s="95"/>
      <c r="CQS229" s="95"/>
      <c r="CQT229" s="95"/>
      <c r="CQU229" s="95"/>
      <c r="CQV229" s="95"/>
      <c r="CQW229" s="95"/>
      <c r="CQX229" s="95"/>
      <c r="CQY229" s="95"/>
      <c r="CQZ229" s="95"/>
      <c r="CRA229" s="95"/>
      <c r="CRB229" s="95"/>
      <c r="CRC229" s="95"/>
      <c r="CRD229" s="95"/>
      <c r="CRE229" s="95"/>
      <c r="CRF229" s="95"/>
      <c r="CRG229" s="95"/>
      <c r="CRH229" s="95"/>
      <c r="CRI229" s="95"/>
      <c r="CRJ229" s="95"/>
      <c r="CRK229" s="95"/>
      <c r="CRL229" s="95"/>
      <c r="CRM229" s="95"/>
      <c r="CRN229" s="95"/>
      <c r="CRO229" s="95"/>
      <c r="CRP229" s="95"/>
      <c r="CRQ229" s="95"/>
      <c r="CRR229" s="95"/>
      <c r="CRS229" s="95"/>
      <c r="CRT229" s="95"/>
      <c r="CRU229" s="95"/>
      <c r="CRV229" s="95"/>
      <c r="CRW229" s="95"/>
      <c r="CRX229" s="95"/>
      <c r="CRY229" s="95"/>
      <c r="CRZ229" s="95"/>
      <c r="CSA229" s="95"/>
      <c r="CSB229" s="95"/>
      <c r="CSC229" s="95"/>
      <c r="CSD229" s="95"/>
      <c r="CSE229" s="95"/>
      <c r="CSF229" s="95"/>
      <c r="CSG229" s="95"/>
      <c r="CSH229" s="95"/>
      <c r="CSI229" s="95"/>
      <c r="CSJ229" s="95"/>
      <c r="CSK229" s="95"/>
      <c r="CSL229" s="95"/>
      <c r="CSM229" s="95"/>
      <c r="CSN229" s="95"/>
      <c r="CSO229" s="95"/>
      <c r="CSP229" s="95"/>
      <c r="CSQ229" s="95"/>
      <c r="CSR229" s="95"/>
      <c r="CSS229" s="95"/>
      <c r="CST229" s="95"/>
      <c r="CSU229" s="95"/>
      <c r="CSV229" s="95"/>
      <c r="CSW229" s="95"/>
      <c r="CSX229" s="95"/>
      <c r="CSY229" s="95"/>
      <c r="CSZ229" s="95"/>
      <c r="CTA229" s="95"/>
      <c r="CTB229" s="95"/>
      <c r="CTC229" s="95"/>
      <c r="CTD229" s="95"/>
      <c r="CTE229" s="95"/>
      <c r="CTF229" s="95"/>
      <c r="CTG229" s="95"/>
      <c r="CTH229" s="95"/>
      <c r="CTI229" s="95"/>
      <c r="CTJ229" s="95"/>
      <c r="CTK229" s="95"/>
      <c r="CTL229" s="95"/>
      <c r="CTM229" s="95"/>
      <c r="CTN229" s="95"/>
      <c r="CTO229" s="95"/>
      <c r="CTP229" s="95"/>
      <c r="CTQ229" s="95"/>
      <c r="CTR229" s="95"/>
      <c r="CTS229" s="95"/>
      <c r="CTT229" s="95"/>
      <c r="CTU229" s="95"/>
      <c r="CTV229" s="95"/>
      <c r="CTW229" s="95"/>
      <c r="CTX229" s="95"/>
      <c r="CTY229" s="95"/>
      <c r="CTZ229" s="95"/>
      <c r="CUA229" s="95"/>
      <c r="CUB229" s="95"/>
      <c r="CUC229" s="95"/>
      <c r="CUD229" s="95"/>
      <c r="CUE229" s="95"/>
      <c r="CUF229" s="95"/>
      <c r="CUG229" s="95"/>
      <c r="CUH229" s="95"/>
      <c r="CUI229" s="95"/>
      <c r="CUJ229" s="95"/>
      <c r="CUK229" s="95"/>
      <c r="CUL229" s="95"/>
      <c r="CUM229" s="95"/>
      <c r="CUN229" s="95"/>
      <c r="CUO229" s="95"/>
      <c r="CUP229" s="95"/>
      <c r="CUQ229" s="95"/>
      <c r="CUR229" s="95"/>
      <c r="CUS229" s="95"/>
      <c r="CUT229" s="95"/>
      <c r="CUU229" s="95"/>
      <c r="CUV229" s="95"/>
      <c r="CUW229" s="95"/>
      <c r="CUX229" s="95"/>
      <c r="CUY229" s="95"/>
      <c r="CUZ229" s="95"/>
      <c r="CVA229" s="95"/>
      <c r="CVB229" s="95"/>
      <c r="CVC229" s="95"/>
      <c r="CVD229" s="95"/>
      <c r="CVE229" s="95"/>
      <c r="CVF229" s="95"/>
      <c r="CVG229" s="95"/>
      <c r="CVH229" s="95"/>
      <c r="CVI229" s="95"/>
      <c r="CVJ229" s="95"/>
      <c r="CVK229" s="95"/>
      <c r="CVL229" s="95"/>
      <c r="CVM229" s="95"/>
      <c r="CVN229" s="95"/>
      <c r="CVO229" s="95"/>
      <c r="CVP229" s="95"/>
      <c r="CVQ229" s="95"/>
      <c r="CVR229" s="95"/>
      <c r="CVS229" s="95"/>
      <c r="CVT229" s="95"/>
      <c r="CVU229" s="95"/>
      <c r="CVV229" s="95"/>
      <c r="CVW229" s="95"/>
      <c r="CVX229" s="95"/>
      <c r="CVY229" s="95"/>
      <c r="CVZ229" s="95"/>
      <c r="CWA229" s="95"/>
      <c r="CWB229" s="95"/>
      <c r="CWC229" s="95"/>
      <c r="CWD229" s="95"/>
      <c r="CWE229" s="95"/>
      <c r="CWF229" s="95"/>
      <c r="CWG229" s="95"/>
      <c r="CWH229" s="95"/>
      <c r="CWI229" s="95"/>
      <c r="CWJ229" s="95"/>
      <c r="CWK229" s="95"/>
      <c r="CWL229" s="95"/>
      <c r="CWM229" s="95"/>
      <c r="CWN229" s="95"/>
      <c r="CWO229" s="95"/>
      <c r="CWP229" s="95"/>
      <c r="CWQ229" s="95"/>
      <c r="CWR229" s="95"/>
      <c r="CWS229" s="95"/>
      <c r="CWT229" s="95"/>
      <c r="CWU229" s="95"/>
      <c r="CWV229" s="95"/>
      <c r="CWW229" s="95"/>
      <c r="CWX229" s="95"/>
      <c r="CWY229" s="95"/>
      <c r="CWZ229" s="95"/>
      <c r="CXA229" s="95"/>
      <c r="CXB229" s="95"/>
      <c r="CXC229" s="95"/>
      <c r="CXD229" s="95"/>
      <c r="CXE229" s="95"/>
      <c r="CXF229" s="95"/>
      <c r="CXG229" s="95"/>
      <c r="CXH229" s="95"/>
      <c r="CXI229" s="95"/>
      <c r="CXJ229" s="95"/>
      <c r="CXK229" s="95"/>
      <c r="CXL229" s="95"/>
      <c r="CXM229" s="95"/>
      <c r="CXN229" s="95"/>
      <c r="CXO229" s="95"/>
      <c r="CXP229" s="95"/>
      <c r="CXQ229" s="95"/>
      <c r="CXR229" s="95"/>
      <c r="CXS229" s="95"/>
      <c r="CXT229" s="95"/>
      <c r="CXU229" s="95"/>
      <c r="CXV229" s="95"/>
      <c r="CXW229" s="95"/>
      <c r="CXX229" s="95"/>
      <c r="CXY229" s="95"/>
      <c r="CXZ229" s="95"/>
      <c r="CYA229" s="95"/>
      <c r="CYB229" s="95"/>
      <c r="CYC229" s="95"/>
      <c r="CYD229" s="95"/>
      <c r="CYE229" s="95"/>
      <c r="CYF229" s="95"/>
      <c r="CYG229" s="95"/>
      <c r="CYH229" s="95"/>
      <c r="CYI229" s="95"/>
      <c r="CYJ229" s="95"/>
      <c r="CYK229" s="95"/>
      <c r="CYL229" s="95"/>
      <c r="CYM229" s="95"/>
      <c r="CYN229" s="95"/>
      <c r="CYO229" s="95"/>
      <c r="CYP229" s="95"/>
      <c r="CYQ229" s="95"/>
      <c r="CYR229" s="95"/>
      <c r="CYS229" s="95"/>
      <c r="CYT229" s="95"/>
      <c r="CYU229" s="95"/>
      <c r="CYV229" s="95"/>
      <c r="CYW229" s="95"/>
      <c r="CYX229" s="95"/>
      <c r="CYY229" s="95"/>
      <c r="CYZ229" s="95"/>
      <c r="CZA229" s="95"/>
      <c r="CZB229" s="95"/>
      <c r="CZC229" s="95"/>
      <c r="CZD229" s="95"/>
      <c r="CZE229" s="95"/>
      <c r="CZF229" s="95"/>
      <c r="CZG229" s="95"/>
      <c r="CZH229" s="95"/>
      <c r="CZI229" s="95"/>
      <c r="CZJ229" s="95"/>
      <c r="CZK229" s="95"/>
      <c r="CZL229" s="95"/>
      <c r="CZM229" s="95"/>
      <c r="CZN229" s="95"/>
      <c r="CZO229" s="95"/>
      <c r="CZP229" s="95"/>
      <c r="CZQ229" s="95"/>
      <c r="CZR229" s="95"/>
      <c r="CZS229" s="95"/>
      <c r="CZT229" s="95"/>
      <c r="CZU229" s="95"/>
      <c r="CZV229" s="95"/>
      <c r="CZW229" s="95"/>
      <c r="CZX229" s="95"/>
      <c r="CZY229" s="95"/>
      <c r="CZZ229" s="95"/>
      <c r="DAA229" s="95"/>
      <c r="DAB229" s="95"/>
      <c r="DAC229" s="95"/>
      <c r="DAD229" s="95"/>
      <c r="DAE229" s="95"/>
      <c r="DAF229" s="95"/>
      <c r="DAG229" s="95"/>
      <c r="DAH229" s="95"/>
      <c r="DAI229" s="95"/>
      <c r="DAJ229" s="95"/>
      <c r="DAK229" s="95"/>
      <c r="DAL229" s="95"/>
      <c r="DAM229" s="95"/>
      <c r="DAN229" s="95"/>
      <c r="DAO229" s="95"/>
      <c r="DAP229" s="95"/>
      <c r="DAQ229" s="95"/>
      <c r="DAR229" s="95"/>
      <c r="DAS229" s="95"/>
      <c r="DAT229" s="95"/>
      <c r="DAU229" s="95"/>
      <c r="DAV229" s="95"/>
      <c r="DAW229" s="95"/>
      <c r="DAX229" s="95"/>
      <c r="DAY229" s="95"/>
      <c r="DAZ229" s="95"/>
      <c r="DBA229" s="95"/>
      <c r="DBB229" s="95"/>
      <c r="DBC229" s="95"/>
      <c r="DBD229" s="95"/>
      <c r="DBE229" s="95"/>
      <c r="DBF229" s="95"/>
      <c r="DBG229" s="95"/>
      <c r="DBH229" s="95"/>
      <c r="DBI229" s="95"/>
      <c r="DBJ229" s="95"/>
      <c r="DBK229" s="95"/>
      <c r="DBL229" s="95"/>
      <c r="DBM229" s="95"/>
      <c r="DBN229" s="95"/>
      <c r="DBO229" s="95"/>
      <c r="DBP229" s="95"/>
      <c r="DBQ229" s="95"/>
      <c r="DBR229" s="95"/>
      <c r="DBS229" s="95"/>
      <c r="DBT229" s="95"/>
      <c r="DBU229" s="95"/>
      <c r="DBV229" s="95"/>
      <c r="DBW229" s="95"/>
      <c r="DBX229" s="95"/>
      <c r="DBY229" s="95"/>
      <c r="DBZ229" s="95"/>
      <c r="DCA229" s="95"/>
      <c r="DCB229" s="95"/>
      <c r="DCC229" s="95"/>
      <c r="DCD229" s="95"/>
      <c r="DCE229" s="95"/>
      <c r="DCF229" s="95"/>
      <c r="DCG229" s="95"/>
      <c r="DCH229" s="95"/>
      <c r="DCI229" s="95"/>
      <c r="DCJ229" s="95"/>
      <c r="DCK229" s="95"/>
      <c r="DCL229" s="95"/>
      <c r="DCM229" s="95"/>
      <c r="DCN229" s="95"/>
      <c r="DCO229" s="95"/>
      <c r="DCP229" s="95"/>
      <c r="DCQ229" s="95"/>
      <c r="DCR229" s="95"/>
      <c r="DCS229" s="95"/>
      <c r="DCT229" s="95"/>
      <c r="DCU229" s="95"/>
      <c r="DCV229" s="95"/>
      <c r="DCW229" s="95"/>
      <c r="DCX229" s="95"/>
      <c r="DCY229" s="95"/>
      <c r="DCZ229" s="95"/>
      <c r="DDA229" s="95"/>
      <c r="DDB229" s="95"/>
      <c r="DDC229" s="95"/>
      <c r="DDD229" s="95"/>
      <c r="DDE229" s="95"/>
      <c r="DDF229" s="95"/>
      <c r="DDG229" s="95"/>
      <c r="DDH229" s="95"/>
      <c r="DDI229" s="95"/>
      <c r="DDJ229" s="95"/>
      <c r="DDK229" s="95"/>
      <c r="DDL229" s="95"/>
      <c r="DDM229" s="95"/>
      <c r="DDN229" s="95"/>
      <c r="DDO229" s="95"/>
      <c r="DDP229" s="95"/>
      <c r="DDQ229" s="95"/>
      <c r="DDR229" s="95"/>
      <c r="DDS229" s="95"/>
      <c r="DDT229" s="95"/>
      <c r="DDU229" s="95"/>
      <c r="DDV229" s="95"/>
      <c r="DDW229" s="95"/>
      <c r="DDX229" s="95"/>
      <c r="DDY229" s="95"/>
      <c r="DDZ229" s="95"/>
      <c r="DEA229" s="95"/>
      <c r="DEB229" s="95"/>
      <c r="DEC229" s="95"/>
      <c r="DED229" s="95"/>
      <c r="DEE229" s="95"/>
      <c r="DEF229" s="95"/>
      <c r="DEG229" s="95"/>
      <c r="DEH229" s="95"/>
      <c r="DEI229" s="95"/>
      <c r="DEJ229" s="95"/>
      <c r="DEK229" s="95"/>
      <c r="DEL229" s="95"/>
      <c r="DEM229" s="95"/>
      <c r="DEN229" s="95"/>
      <c r="DEO229" s="95"/>
      <c r="DEP229" s="95"/>
      <c r="DEQ229" s="95"/>
      <c r="DER229" s="95"/>
      <c r="DES229" s="95"/>
      <c r="DET229" s="95"/>
      <c r="DEU229" s="95"/>
      <c r="DEV229" s="95"/>
      <c r="DEW229" s="95"/>
      <c r="DEX229" s="95"/>
      <c r="DEY229" s="95"/>
      <c r="DEZ229" s="95"/>
      <c r="DFA229" s="95"/>
      <c r="DFB229" s="95"/>
      <c r="DFC229" s="95"/>
      <c r="DFD229" s="95"/>
      <c r="DFE229" s="95"/>
      <c r="DFF229" s="95"/>
      <c r="DFG229" s="95"/>
      <c r="DFH229" s="95"/>
      <c r="DFI229" s="95"/>
      <c r="DFJ229" s="95"/>
      <c r="DFK229" s="95"/>
      <c r="DFL229" s="95"/>
      <c r="DFM229" s="95"/>
      <c r="DFN229" s="95"/>
      <c r="DFO229" s="95"/>
      <c r="DFP229" s="95"/>
      <c r="DFQ229" s="95"/>
      <c r="DFR229" s="95"/>
      <c r="DFS229" s="95"/>
      <c r="DFT229" s="95"/>
      <c r="DFU229" s="95"/>
      <c r="DFV229" s="95"/>
      <c r="DFW229" s="95"/>
      <c r="DFX229" s="95"/>
      <c r="DFY229" s="95"/>
      <c r="DFZ229" s="95"/>
      <c r="DGA229" s="95"/>
      <c r="DGB229" s="95"/>
      <c r="DGC229" s="95"/>
      <c r="DGD229" s="95"/>
      <c r="DGE229" s="95"/>
      <c r="DGF229" s="95"/>
      <c r="DGG229" s="95"/>
      <c r="DGH229" s="95"/>
      <c r="DGI229" s="95"/>
      <c r="DGJ229" s="95"/>
      <c r="DGK229" s="95"/>
      <c r="DGL229" s="95"/>
      <c r="DGM229" s="95"/>
      <c r="DGN229" s="95"/>
      <c r="DGO229" s="95"/>
      <c r="DGP229" s="95"/>
      <c r="DGQ229" s="95"/>
      <c r="DGR229" s="95"/>
      <c r="DGS229" s="95"/>
      <c r="DGT229" s="95"/>
      <c r="DGU229" s="95"/>
      <c r="DGV229" s="95"/>
      <c r="DGW229" s="95"/>
      <c r="DGX229" s="95"/>
      <c r="DGY229" s="95"/>
      <c r="DGZ229" s="95"/>
      <c r="DHA229" s="95"/>
      <c r="DHB229" s="95"/>
      <c r="DHC229" s="95"/>
      <c r="DHD229" s="95"/>
      <c r="DHE229" s="95"/>
      <c r="DHF229" s="95"/>
      <c r="DHG229" s="95"/>
      <c r="DHH229" s="95"/>
      <c r="DHI229" s="95"/>
      <c r="DHJ229" s="95"/>
      <c r="DHK229" s="95"/>
      <c r="DHL229" s="95"/>
      <c r="DHM229" s="95"/>
      <c r="DHN229" s="95"/>
      <c r="DHO229" s="95"/>
      <c r="DHP229" s="95"/>
      <c r="DHQ229" s="95"/>
      <c r="DHR229" s="95"/>
      <c r="DHS229" s="95"/>
      <c r="DHT229" s="95"/>
      <c r="DHU229" s="95"/>
      <c r="DHV229" s="95"/>
      <c r="DHW229" s="95"/>
      <c r="DHX229" s="95"/>
      <c r="DHY229" s="95"/>
      <c r="DHZ229" s="95"/>
      <c r="DIA229" s="95"/>
      <c r="DIB229" s="95"/>
      <c r="DIC229" s="95"/>
      <c r="DID229" s="95"/>
      <c r="DIE229" s="95"/>
      <c r="DIF229" s="95"/>
      <c r="DIG229" s="95"/>
      <c r="DIH229" s="95"/>
      <c r="DII229" s="95"/>
      <c r="DIJ229" s="95"/>
      <c r="DIK229" s="95"/>
      <c r="DIL229" s="95"/>
      <c r="DIM229" s="95"/>
      <c r="DIN229" s="95"/>
      <c r="DIO229" s="95"/>
      <c r="DIP229" s="95"/>
      <c r="DIQ229" s="95"/>
      <c r="DIR229" s="95"/>
      <c r="DIS229" s="95"/>
      <c r="DIT229" s="95"/>
      <c r="DIU229" s="95"/>
      <c r="DIV229" s="95"/>
      <c r="DIW229" s="95"/>
      <c r="DIX229" s="95"/>
      <c r="DIY229" s="95"/>
      <c r="DIZ229" s="95"/>
      <c r="DJA229" s="95"/>
      <c r="DJB229" s="95"/>
      <c r="DJC229" s="95"/>
      <c r="DJD229" s="95"/>
      <c r="DJE229" s="95"/>
      <c r="DJF229" s="95"/>
      <c r="DJG229" s="95"/>
      <c r="DJH229" s="95"/>
      <c r="DJI229" s="95"/>
      <c r="DJJ229" s="95"/>
      <c r="DJK229" s="95"/>
      <c r="DJL229" s="95"/>
      <c r="DJM229" s="95"/>
      <c r="DJN229" s="95"/>
      <c r="DJO229" s="95"/>
      <c r="DJP229" s="95"/>
      <c r="DJQ229" s="95"/>
      <c r="DJR229" s="95"/>
      <c r="DJS229" s="95"/>
      <c r="DJT229" s="95"/>
      <c r="DJU229" s="95"/>
      <c r="DJV229" s="95"/>
      <c r="DJW229" s="95"/>
      <c r="DJX229" s="95"/>
      <c r="DJY229" s="95"/>
      <c r="DJZ229" s="95"/>
      <c r="DKA229" s="95"/>
      <c r="DKB229" s="95"/>
      <c r="DKC229" s="95"/>
      <c r="DKD229" s="95"/>
      <c r="DKE229" s="95"/>
      <c r="DKF229" s="95"/>
      <c r="DKG229" s="95"/>
      <c r="DKH229" s="95"/>
      <c r="DKI229" s="95"/>
      <c r="DKJ229" s="95"/>
      <c r="DKK229" s="95"/>
      <c r="DKL229" s="95"/>
      <c r="DKM229" s="95"/>
      <c r="DKN229" s="95"/>
      <c r="DKO229" s="95"/>
      <c r="DKP229" s="95"/>
      <c r="DKQ229" s="95"/>
      <c r="DKR229" s="95"/>
      <c r="DKS229" s="95"/>
      <c r="DKT229" s="95"/>
      <c r="DKU229" s="95"/>
      <c r="DKV229" s="95"/>
      <c r="DKW229" s="95"/>
      <c r="DKX229" s="95"/>
      <c r="DKY229" s="95"/>
      <c r="DKZ229" s="95"/>
      <c r="DLA229" s="95"/>
      <c r="DLB229" s="95"/>
      <c r="DLC229" s="95"/>
      <c r="DLD229" s="95"/>
      <c r="DLE229" s="95"/>
      <c r="DLF229" s="95"/>
      <c r="DLG229" s="95"/>
      <c r="DLH229" s="95"/>
      <c r="DLI229" s="95"/>
      <c r="DLJ229" s="95"/>
      <c r="DLK229" s="95"/>
      <c r="DLL229" s="95"/>
      <c r="DLM229" s="95"/>
      <c r="DLN229" s="95"/>
      <c r="DLO229" s="95"/>
      <c r="DLP229" s="95"/>
      <c r="DLQ229" s="95"/>
      <c r="DLR229" s="95"/>
      <c r="DLS229" s="95"/>
      <c r="DLT229" s="95"/>
      <c r="DLU229" s="95"/>
      <c r="DLV229" s="95"/>
      <c r="DLW229" s="95"/>
      <c r="DLX229" s="95"/>
      <c r="DLY229" s="95"/>
      <c r="DLZ229" s="95"/>
      <c r="DMA229" s="95"/>
      <c r="DMB229" s="95"/>
      <c r="DMC229" s="95"/>
      <c r="DMD229" s="95"/>
      <c r="DME229" s="95"/>
      <c r="DMF229" s="95"/>
      <c r="DMG229" s="95"/>
      <c r="DMH229" s="95"/>
      <c r="DMI229" s="95"/>
      <c r="DMJ229" s="95"/>
      <c r="DMK229" s="95"/>
      <c r="DML229" s="95"/>
      <c r="DMM229" s="95"/>
      <c r="DMN229" s="95"/>
      <c r="DMO229" s="95"/>
      <c r="DMP229" s="95"/>
      <c r="DMQ229" s="95"/>
      <c r="DMR229" s="95"/>
      <c r="DMS229" s="95"/>
      <c r="DMT229" s="95"/>
      <c r="DMU229" s="95"/>
      <c r="DMV229" s="95"/>
      <c r="DMW229" s="95"/>
      <c r="DMX229" s="95"/>
      <c r="DMY229" s="95"/>
      <c r="DMZ229" s="95"/>
      <c r="DNA229" s="95"/>
      <c r="DNB229" s="95"/>
      <c r="DNC229" s="95"/>
      <c r="DND229" s="95"/>
      <c r="DNE229" s="95"/>
      <c r="DNF229" s="95"/>
      <c r="DNG229" s="95"/>
      <c r="DNH229" s="95"/>
      <c r="DNI229" s="95"/>
      <c r="DNJ229" s="95"/>
      <c r="DNK229" s="95"/>
      <c r="DNL229" s="95"/>
      <c r="DNM229" s="95"/>
      <c r="DNN229" s="95"/>
      <c r="DNO229" s="95"/>
      <c r="DNP229" s="95"/>
      <c r="DNQ229" s="95"/>
      <c r="DNR229" s="95"/>
      <c r="DNS229" s="95"/>
      <c r="DNT229" s="95"/>
      <c r="DNU229" s="95"/>
      <c r="DNV229" s="95"/>
      <c r="DNW229" s="95"/>
      <c r="DNX229" s="95"/>
      <c r="DNY229" s="95"/>
      <c r="DNZ229" s="95"/>
      <c r="DOA229" s="95"/>
      <c r="DOB229" s="95"/>
      <c r="DOC229" s="95"/>
      <c r="DOD229" s="95"/>
      <c r="DOE229" s="95"/>
      <c r="DOF229" s="95"/>
      <c r="DOG229" s="95"/>
      <c r="DOH229" s="95"/>
      <c r="DOI229" s="95"/>
      <c r="DOJ229" s="95"/>
      <c r="DOK229" s="95"/>
      <c r="DOL229" s="95"/>
      <c r="DOM229" s="95"/>
      <c r="DON229" s="95"/>
      <c r="DOO229" s="95"/>
      <c r="DOP229" s="95"/>
      <c r="DOQ229" s="95"/>
      <c r="DOR229" s="95"/>
      <c r="DOS229" s="95"/>
      <c r="DOT229" s="95"/>
      <c r="DOU229" s="95"/>
      <c r="DOV229" s="95"/>
      <c r="DOW229" s="95"/>
      <c r="DOX229" s="95"/>
      <c r="DOY229" s="95"/>
      <c r="DOZ229" s="95"/>
      <c r="DPA229" s="95"/>
      <c r="DPB229" s="95"/>
      <c r="DPC229" s="95"/>
      <c r="DPD229" s="95"/>
      <c r="DPE229" s="95"/>
      <c r="DPF229" s="95"/>
      <c r="DPG229" s="95"/>
      <c r="DPH229" s="95"/>
      <c r="DPI229" s="95"/>
      <c r="DPJ229" s="95"/>
      <c r="DPK229" s="95"/>
      <c r="DPL229" s="95"/>
      <c r="DPM229" s="95"/>
      <c r="DPN229" s="95"/>
      <c r="DPO229" s="95"/>
      <c r="DPP229" s="95"/>
      <c r="DPQ229" s="95"/>
      <c r="DPR229" s="95"/>
      <c r="DPS229" s="95"/>
      <c r="DPT229" s="95"/>
      <c r="DPU229" s="95"/>
      <c r="DPV229" s="95"/>
      <c r="DPW229" s="95"/>
      <c r="DPX229" s="95"/>
      <c r="DPY229" s="95"/>
      <c r="DPZ229" s="95"/>
      <c r="DQA229" s="95"/>
      <c r="DQB229" s="95"/>
      <c r="DQC229" s="95"/>
      <c r="DQD229" s="95"/>
      <c r="DQE229" s="95"/>
      <c r="DQF229" s="95"/>
      <c r="DQG229" s="95"/>
      <c r="DQH229" s="95"/>
      <c r="DQI229" s="95"/>
      <c r="DQJ229" s="95"/>
      <c r="DQK229" s="95"/>
      <c r="DQL229" s="95"/>
      <c r="DQM229" s="95"/>
      <c r="DQN229" s="95"/>
      <c r="DQO229" s="95"/>
      <c r="DQP229" s="95"/>
      <c r="DQQ229" s="95"/>
      <c r="DQR229" s="95"/>
      <c r="DQS229" s="95"/>
      <c r="DQT229" s="95"/>
      <c r="DQU229" s="95"/>
      <c r="DQV229" s="95"/>
      <c r="DQW229" s="95"/>
      <c r="DQX229" s="95"/>
      <c r="DQY229" s="95"/>
      <c r="DQZ229" s="95"/>
      <c r="DRA229" s="95"/>
      <c r="DRB229" s="95"/>
      <c r="DRC229" s="95"/>
      <c r="DRD229" s="95"/>
      <c r="DRE229" s="95"/>
      <c r="DRF229" s="95"/>
      <c r="DRG229" s="95"/>
      <c r="DRH229" s="95"/>
      <c r="DRI229" s="95"/>
      <c r="DRJ229" s="95"/>
      <c r="DRK229" s="95"/>
      <c r="DRL229" s="95"/>
      <c r="DRM229" s="95"/>
      <c r="DRN229" s="95"/>
      <c r="DRO229" s="95"/>
      <c r="DRP229" s="95"/>
      <c r="DRQ229" s="95"/>
      <c r="DRR229" s="95"/>
      <c r="DRS229" s="95"/>
      <c r="DRT229" s="95"/>
      <c r="DRU229" s="95"/>
      <c r="DRV229" s="95"/>
      <c r="DRW229" s="95"/>
      <c r="DRX229" s="95"/>
      <c r="DRY229" s="95"/>
      <c r="DRZ229" s="95"/>
      <c r="DSA229" s="95"/>
      <c r="DSB229" s="95"/>
      <c r="DSC229" s="95"/>
      <c r="DSD229" s="95"/>
      <c r="DSE229" s="95"/>
      <c r="DSF229" s="95"/>
      <c r="DSG229" s="95"/>
      <c r="DSH229" s="95"/>
      <c r="DSI229" s="95"/>
      <c r="DSJ229" s="95"/>
      <c r="DSK229" s="95"/>
      <c r="DSL229" s="95"/>
      <c r="DSM229" s="95"/>
      <c r="DSN229" s="95"/>
      <c r="DSO229" s="95"/>
      <c r="DSP229" s="95"/>
      <c r="DSQ229" s="95"/>
      <c r="DSR229" s="95"/>
      <c r="DSS229" s="95"/>
      <c r="DST229" s="95"/>
      <c r="DSU229" s="95"/>
      <c r="DSV229" s="95"/>
      <c r="DSW229" s="95"/>
      <c r="DSX229" s="95"/>
      <c r="DSY229" s="95"/>
      <c r="DSZ229" s="95"/>
      <c r="DTA229" s="95"/>
      <c r="DTB229" s="95"/>
      <c r="DTC229" s="95"/>
      <c r="DTD229" s="95"/>
      <c r="DTE229" s="95"/>
      <c r="DTF229" s="95"/>
      <c r="DTG229" s="95"/>
      <c r="DTH229" s="95"/>
      <c r="DTI229" s="95"/>
      <c r="DTJ229" s="95"/>
      <c r="DTK229" s="95"/>
      <c r="DTL229" s="95"/>
      <c r="DTM229" s="95"/>
      <c r="DTN229" s="95"/>
      <c r="DTO229" s="95"/>
      <c r="DTP229" s="95"/>
      <c r="DTQ229" s="95"/>
      <c r="DTR229" s="95"/>
      <c r="DTS229" s="95"/>
      <c r="DTT229" s="95"/>
      <c r="DTU229" s="95"/>
      <c r="DTV229" s="95"/>
      <c r="DTW229" s="95"/>
      <c r="DTX229" s="95"/>
      <c r="DTY229" s="95"/>
      <c r="DTZ229" s="95"/>
      <c r="DUA229" s="95"/>
      <c r="DUB229" s="95"/>
      <c r="DUC229" s="95"/>
      <c r="DUD229" s="95"/>
      <c r="DUE229" s="95"/>
      <c r="DUF229" s="95"/>
      <c r="DUG229" s="95"/>
      <c r="DUH229" s="95"/>
      <c r="DUI229" s="95"/>
      <c r="DUJ229" s="95"/>
      <c r="DUK229" s="95"/>
      <c r="DUL229" s="95"/>
      <c r="DUM229" s="95"/>
      <c r="DUN229" s="95"/>
      <c r="DUO229" s="95"/>
      <c r="DUP229" s="95"/>
      <c r="DUQ229" s="95"/>
      <c r="DUR229" s="95"/>
      <c r="DUS229" s="95"/>
      <c r="DUT229" s="95"/>
      <c r="DUU229" s="95"/>
      <c r="DUV229" s="95"/>
      <c r="DUW229" s="95"/>
      <c r="DUX229" s="95"/>
      <c r="DUY229" s="95"/>
      <c r="DUZ229" s="95"/>
      <c r="DVA229" s="95"/>
      <c r="DVB229" s="95"/>
      <c r="DVC229" s="95"/>
      <c r="DVD229" s="95"/>
      <c r="DVE229" s="95"/>
      <c r="DVF229" s="95"/>
      <c r="DVG229" s="95"/>
      <c r="DVH229" s="95"/>
      <c r="DVI229" s="95"/>
      <c r="DVJ229" s="95"/>
      <c r="DVK229" s="95"/>
      <c r="DVL229" s="95"/>
      <c r="DVM229" s="95"/>
      <c r="DVN229" s="95"/>
      <c r="DVO229" s="95"/>
      <c r="DVP229" s="95"/>
      <c r="DVQ229" s="95"/>
      <c r="DVR229" s="95"/>
      <c r="DVS229" s="95"/>
      <c r="DVT229" s="95"/>
      <c r="DVU229" s="95"/>
      <c r="DVV229" s="95"/>
      <c r="DVW229" s="95"/>
      <c r="DVX229" s="95"/>
      <c r="DVY229" s="95"/>
      <c r="DVZ229" s="95"/>
      <c r="DWA229" s="95"/>
      <c r="DWB229" s="95"/>
      <c r="DWC229" s="95"/>
      <c r="DWD229" s="95"/>
      <c r="DWE229" s="95"/>
      <c r="DWF229" s="95"/>
      <c r="DWG229" s="95"/>
      <c r="DWH229" s="95"/>
      <c r="DWI229" s="95"/>
      <c r="DWJ229" s="95"/>
      <c r="DWK229" s="95"/>
      <c r="DWL229" s="95"/>
      <c r="DWM229" s="95"/>
      <c r="DWN229" s="95"/>
      <c r="DWO229" s="95"/>
      <c r="DWP229" s="95"/>
      <c r="DWQ229" s="95"/>
      <c r="DWR229" s="95"/>
      <c r="DWS229" s="95"/>
      <c r="DWT229" s="95"/>
      <c r="DWU229" s="95"/>
      <c r="DWV229" s="95"/>
      <c r="DWW229" s="95"/>
      <c r="DWX229" s="95"/>
      <c r="DWY229" s="95"/>
      <c r="DWZ229" s="95"/>
      <c r="DXA229" s="95"/>
      <c r="DXB229" s="95"/>
      <c r="DXC229" s="95"/>
      <c r="DXD229" s="95"/>
      <c r="DXE229" s="95"/>
      <c r="DXF229" s="95"/>
      <c r="DXG229" s="95"/>
      <c r="DXH229" s="95"/>
      <c r="DXI229" s="95"/>
      <c r="DXJ229" s="95"/>
      <c r="DXK229" s="95"/>
      <c r="DXL229" s="95"/>
      <c r="DXM229" s="95"/>
      <c r="DXN229" s="95"/>
      <c r="DXO229" s="95"/>
      <c r="DXP229" s="95"/>
      <c r="DXQ229" s="95"/>
      <c r="DXR229" s="95"/>
      <c r="DXS229" s="95"/>
      <c r="DXT229" s="95"/>
      <c r="DXU229" s="95"/>
      <c r="DXV229" s="95"/>
      <c r="DXW229" s="95"/>
      <c r="DXX229" s="95"/>
      <c r="DXY229" s="95"/>
      <c r="DXZ229" s="95"/>
      <c r="DYA229" s="95"/>
      <c r="DYB229" s="95"/>
      <c r="DYC229" s="95"/>
      <c r="DYD229" s="95"/>
      <c r="DYE229" s="95"/>
      <c r="DYF229" s="95"/>
      <c r="DYG229" s="95"/>
      <c r="DYH229" s="95"/>
      <c r="DYI229" s="95"/>
      <c r="DYJ229" s="95"/>
      <c r="DYK229" s="95"/>
      <c r="DYL229" s="95"/>
      <c r="DYM229" s="95"/>
      <c r="DYN229" s="95"/>
      <c r="DYO229" s="95"/>
      <c r="DYP229" s="95"/>
      <c r="DYQ229" s="95"/>
      <c r="DYR229" s="95"/>
      <c r="DYS229" s="95"/>
      <c r="DYT229" s="95"/>
      <c r="DYU229" s="95"/>
      <c r="DYV229" s="95"/>
      <c r="DYW229" s="95"/>
      <c r="DYX229" s="95"/>
      <c r="DYY229" s="95"/>
      <c r="DYZ229" s="95"/>
      <c r="DZA229" s="95"/>
      <c r="DZB229" s="95"/>
      <c r="DZC229" s="95"/>
      <c r="DZD229" s="95"/>
      <c r="DZE229" s="95"/>
      <c r="DZF229" s="95"/>
      <c r="DZG229" s="95"/>
      <c r="DZH229" s="95"/>
      <c r="DZI229" s="95"/>
      <c r="DZJ229" s="95"/>
      <c r="DZK229" s="95"/>
      <c r="DZL229" s="95"/>
      <c r="DZM229" s="95"/>
      <c r="DZN229" s="95"/>
      <c r="DZO229" s="95"/>
      <c r="DZP229" s="95"/>
      <c r="DZQ229" s="95"/>
      <c r="DZR229" s="95"/>
      <c r="DZS229" s="95"/>
      <c r="DZT229" s="95"/>
      <c r="DZU229" s="95"/>
      <c r="DZV229" s="95"/>
      <c r="DZW229" s="95"/>
      <c r="DZX229" s="95"/>
      <c r="DZY229" s="95"/>
      <c r="DZZ229" s="95"/>
      <c r="EAA229" s="95"/>
      <c r="EAB229" s="95"/>
      <c r="EAC229" s="95"/>
      <c r="EAD229" s="95"/>
      <c r="EAE229" s="95"/>
      <c r="EAF229" s="95"/>
      <c r="EAG229" s="95"/>
      <c r="EAH229" s="95"/>
      <c r="EAI229" s="95"/>
      <c r="EAJ229" s="95"/>
      <c r="EAK229" s="95"/>
      <c r="EAL229" s="95"/>
      <c r="EAM229" s="95"/>
      <c r="EAN229" s="95"/>
      <c r="EAO229" s="95"/>
      <c r="EAP229" s="95"/>
      <c r="EAQ229" s="95"/>
      <c r="EAR229" s="95"/>
      <c r="EAS229" s="95"/>
      <c r="EAT229" s="95"/>
      <c r="EAU229" s="95"/>
      <c r="EAV229" s="95"/>
      <c r="EAW229" s="95"/>
      <c r="EAX229" s="95"/>
      <c r="EAY229" s="95"/>
      <c r="EAZ229" s="95"/>
      <c r="EBA229" s="95"/>
      <c r="EBB229" s="95"/>
      <c r="EBC229" s="95"/>
      <c r="EBD229" s="95"/>
      <c r="EBE229" s="95"/>
      <c r="EBF229" s="95"/>
      <c r="EBG229" s="95"/>
      <c r="EBH229" s="95"/>
      <c r="EBI229" s="95"/>
      <c r="EBJ229" s="95"/>
      <c r="EBK229" s="95"/>
      <c r="EBL229" s="95"/>
      <c r="EBM229" s="95"/>
      <c r="EBN229" s="95"/>
      <c r="EBO229" s="95"/>
      <c r="EBP229" s="95"/>
      <c r="EBQ229" s="95"/>
      <c r="EBR229" s="95"/>
      <c r="EBS229" s="95"/>
      <c r="EBT229" s="95"/>
      <c r="EBU229" s="95"/>
      <c r="EBV229" s="95"/>
      <c r="EBW229" s="95"/>
      <c r="EBX229" s="95"/>
      <c r="EBY229" s="95"/>
      <c r="EBZ229" s="95"/>
      <c r="ECA229" s="95"/>
      <c r="ECB229" s="95"/>
      <c r="ECC229" s="95"/>
      <c r="ECD229" s="95"/>
      <c r="ECE229" s="95"/>
      <c r="ECF229" s="95"/>
      <c r="ECG229" s="95"/>
      <c r="ECH229" s="95"/>
      <c r="ECI229" s="95"/>
      <c r="ECJ229" s="95"/>
      <c r="ECK229" s="95"/>
      <c r="ECL229" s="95"/>
      <c r="ECM229" s="95"/>
      <c r="ECN229" s="95"/>
      <c r="ECO229" s="95"/>
      <c r="ECP229" s="95"/>
      <c r="ECQ229" s="95"/>
      <c r="ECR229" s="95"/>
      <c r="ECS229" s="95"/>
      <c r="ECT229" s="95"/>
      <c r="ECU229" s="95"/>
      <c r="ECV229" s="95"/>
      <c r="ECW229" s="95"/>
      <c r="ECX229" s="95"/>
      <c r="ECY229" s="95"/>
      <c r="ECZ229" s="95"/>
      <c r="EDA229" s="95"/>
      <c r="EDB229" s="95"/>
      <c r="EDC229" s="95"/>
      <c r="EDD229" s="95"/>
      <c r="EDE229" s="95"/>
      <c r="EDF229" s="95"/>
      <c r="EDG229" s="95"/>
      <c r="EDH229" s="95"/>
      <c r="EDI229" s="95"/>
      <c r="EDJ229" s="95"/>
      <c r="EDK229" s="95"/>
      <c r="EDL229" s="95"/>
      <c r="EDM229" s="95"/>
      <c r="EDN229" s="95"/>
      <c r="EDO229" s="95"/>
      <c r="EDP229" s="95"/>
      <c r="EDQ229" s="95"/>
      <c r="EDR229" s="95"/>
      <c r="EDS229" s="95"/>
      <c r="EDT229" s="95"/>
      <c r="EDU229" s="95"/>
      <c r="EDV229" s="95"/>
      <c r="EDW229" s="95"/>
      <c r="EDX229" s="95"/>
      <c r="EDY229" s="95"/>
      <c r="EDZ229" s="95"/>
      <c r="EEA229" s="95"/>
      <c r="EEB229" s="95"/>
      <c r="EEC229" s="95"/>
      <c r="EED229" s="95"/>
      <c r="EEE229" s="95"/>
      <c r="EEF229" s="95"/>
      <c r="EEG229" s="95"/>
      <c r="EEH229" s="95"/>
      <c r="EEI229" s="95"/>
      <c r="EEJ229" s="95"/>
      <c r="EEK229" s="95"/>
      <c r="EEL229" s="95"/>
      <c r="EEM229" s="95"/>
      <c r="EEN229" s="95"/>
      <c r="EEO229" s="95"/>
      <c r="EEP229" s="95"/>
      <c r="EEQ229" s="95"/>
      <c r="EER229" s="95"/>
      <c r="EES229" s="95"/>
      <c r="EET229" s="95"/>
      <c r="EEU229" s="95"/>
      <c r="EEV229" s="95"/>
      <c r="EEW229" s="95"/>
      <c r="EEX229" s="95"/>
      <c r="EEY229" s="95"/>
      <c r="EEZ229" s="95"/>
      <c r="EFA229" s="95"/>
      <c r="EFB229" s="95"/>
      <c r="EFC229" s="95"/>
      <c r="EFD229" s="95"/>
      <c r="EFE229" s="95"/>
      <c r="EFF229" s="95"/>
      <c r="EFG229" s="95"/>
      <c r="EFH229" s="95"/>
      <c r="EFI229" s="95"/>
      <c r="EFJ229" s="95"/>
      <c r="EFK229" s="95"/>
      <c r="EFL229" s="95"/>
      <c r="EFM229" s="95"/>
      <c r="EFN229" s="95"/>
      <c r="EFO229" s="95"/>
      <c r="EFP229" s="95"/>
      <c r="EFQ229" s="95"/>
      <c r="EFR229" s="95"/>
      <c r="EFS229" s="95"/>
      <c r="EFT229" s="95"/>
      <c r="EFU229" s="95"/>
      <c r="EFV229" s="95"/>
      <c r="EFW229" s="95"/>
      <c r="EFX229" s="95"/>
      <c r="EFY229" s="95"/>
      <c r="EFZ229" s="95"/>
      <c r="EGA229" s="95"/>
      <c r="EGB229" s="95"/>
      <c r="EGC229" s="95"/>
      <c r="EGD229" s="95"/>
      <c r="EGE229" s="95"/>
      <c r="EGF229" s="95"/>
      <c r="EGG229" s="95"/>
      <c r="EGH229" s="95"/>
      <c r="EGI229" s="95"/>
      <c r="EGJ229" s="95"/>
      <c r="EGK229" s="95"/>
      <c r="EGL229" s="95"/>
      <c r="EGM229" s="95"/>
      <c r="EGN229" s="95"/>
      <c r="EGO229" s="95"/>
      <c r="EGP229" s="95"/>
      <c r="EGQ229" s="95"/>
      <c r="EGR229" s="95"/>
      <c r="EGS229" s="95"/>
      <c r="EGT229" s="95"/>
      <c r="EGU229" s="95"/>
      <c r="EGV229" s="95"/>
      <c r="EGW229" s="95"/>
      <c r="EGX229" s="95"/>
      <c r="EGY229" s="95"/>
      <c r="EGZ229" s="95"/>
      <c r="EHA229" s="95"/>
      <c r="EHB229" s="95"/>
      <c r="EHC229" s="95"/>
      <c r="EHD229" s="95"/>
      <c r="EHE229" s="95"/>
      <c r="EHF229" s="95"/>
      <c r="EHG229" s="95"/>
      <c r="EHH229" s="95"/>
      <c r="EHI229" s="95"/>
      <c r="EHJ229" s="95"/>
      <c r="EHK229" s="95"/>
      <c r="EHL229" s="95"/>
      <c r="EHM229" s="95"/>
      <c r="EHN229" s="95"/>
      <c r="EHO229" s="95"/>
      <c r="EHP229" s="95"/>
      <c r="EHQ229" s="95"/>
      <c r="EHR229" s="95"/>
      <c r="EHS229" s="95"/>
      <c r="EHT229" s="95"/>
      <c r="EHU229" s="95"/>
      <c r="EHV229" s="95"/>
      <c r="EHW229" s="95"/>
      <c r="EHX229" s="95"/>
      <c r="EHY229" s="95"/>
      <c r="EHZ229" s="95"/>
      <c r="EIA229" s="95"/>
      <c r="EIB229" s="95"/>
      <c r="EIC229" s="95"/>
      <c r="EID229" s="95"/>
      <c r="EIE229" s="95"/>
      <c r="EIF229" s="95"/>
      <c r="EIG229" s="95"/>
      <c r="EIH229" s="95"/>
      <c r="EII229" s="95"/>
      <c r="EIJ229" s="95"/>
      <c r="EIK229" s="95"/>
      <c r="EIL229" s="95"/>
      <c r="EIM229" s="95"/>
      <c r="EIN229" s="95"/>
      <c r="EIO229" s="95"/>
      <c r="EIP229" s="95"/>
      <c r="EIQ229" s="95"/>
      <c r="EIR229" s="95"/>
      <c r="EIS229" s="95"/>
      <c r="EIT229" s="95"/>
      <c r="EIU229" s="95"/>
      <c r="EIV229" s="95"/>
      <c r="EIW229" s="95"/>
      <c r="EIX229" s="95"/>
      <c r="EIY229" s="95"/>
      <c r="EIZ229" s="95"/>
      <c r="EJA229" s="95"/>
      <c r="EJB229" s="95"/>
      <c r="EJC229" s="95"/>
      <c r="EJD229" s="95"/>
      <c r="EJE229" s="95"/>
      <c r="EJF229" s="95"/>
      <c r="EJG229" s="95"/>
      <c r="EJH229" s="95"/>
      <c r="EJI229" s="95"/>
      <c r="EJJ229" s="95"/>
      <c r="EJK229" s="95"/>
      <c r="EJL229" s="95"/>
      <c r="EJM229" s="95"/>
      <c r="EJN229" s="95"/>
      <c r="EJO229" s="95"/>
      <c r="EJP229" s="95"/>
      <c r="EJQ229" s="95"/>
      <c r="EJR229" s="95"/>
      <c r="EJS229" s="95"/>
      <c r="EJT229" s="95"/>
      <c r="EJU229" s="95"/>
      <c r="EJV229" s="95"/>
      <c r="EJW229" s="95"/>
      <c r="EJX229" s="95"/>
      <c r="EJY229" s="95"/>
      <c r="EJZ229" s="95"/>
      <c r="EKA229" s="95"/>
      <c r="EKB229" s="95"/>
      <c r="EKC229" s="95"/>
      <c r="EKD229" s="95"/>
      <c r="EKE229" s="95"/>
      <c r="EKF229" s="95"/>
      <c r="EKG229" s="95"/>
      <c r="EKH229" s="95"/>
      <c r="EKI229" s="95"/>
      <c r="EKJ229" s="95"/>
      <c r="EKK229" s="95"/>
      <c r="EKL229" s="95"/>
      <c r="EKM229" s="95"/>
      <c r="EKN229" s="95"/>
      <c r="EKO229" s="95"/>
      <c r="EKP229" s="95"/>
      <c r="EKQ229" s="95"/>
      <c r="EKR229" s="95"/>
      <c r="EKS229" s="95"/>
      <c r="EKT229" s="95"/>
      <c r="EKU229" s="95"/>
      <c r="EKV229" s="95"/>
      <c r="EKW229" s="95"/>
      <c r="EKX229" s="95"/>
      <c r="EKY229" s="95"/>
      <c r="EKZ229" s="95"/>
      <c r="ELA229" s="95"/>
      <c r="ELB229" s="95"/>
      <c r="ELC229" s="95"/>
      <c r="ELD229" s="95"/>
      <c r="ELE229" s="95"/>
      <c r="ELF229" s="95"/>
      <c r="ELG229" s="95"/>
      <c r="ELH229" s="95"/>
      <c r="ELI229" s="95"/>
      <c r="ELJ229" s="95"/>
      <c r="ELK229" s="95"/>
      <c r="ELL229" s="95"/>
      <c r="ELM229" s="95"/>
      <c r="ELN229" s="95"/>
      <c r="ELO229" s="95"/>
      <c r="ELP229" s="95"/>
      <c r="ELQ229" s="95"/>
      <c r="ELR229" s="95"/>
      <c r="ELS229" s="95"/>
      <c r="ELT229" s="95"/>
      <c r="ELU229" s="95"/>
      <c r="ELV229" s="95"/>
      <c r="ELW229" s="95"/>
      <c r="ELX229" s="95"/>
      <c r="ELY229" s="95"/>
      <c r="ELZ229" s="95"/>
      <c r="EMA229" s="95"/>
      <c r="EMB229" s="95"/>
      <c r="EMC229" s="95"/>
      <c r="EMD229" s="95"/>
      <c r="EME229" s="95"/>
      <c r="EMF229" s="95"/>
      <c r="EMG229" s="95"/>
      <c r="EMH229" s="95"/>
      <c r="EMI229" s="95"/>
      <c r="EMJ229" s="95"/>
      <c r="EMK229" s="95"/>
      <c r="EML229" s="95"/>
      <c r="EMM229" s="95"/>
      <c r="EMN229" s="95"/>
      <c r="EMO229" s="95"/>
      <c r="EMP229" s="95"/>
      <c r="EMQ229" s="95"/>
      <c r="EMR229" s="95"/>
      <c r="EMS229" s="95"/>
      <c r="EMT229" s="95"/>
      <c r="EMU229" s="95"/>
      <c r="EMV229" s="95"/>
      <c r="EMW229" s="95"/>
      <c r="EMX229" s="95"/>
      <c r="EMY229" s="95"/>
      <c r="EMZ229" s="95"/>
      <c r="ENA229" s="95"/>
      <c r="ENB229" s="95"/>
      <c r="ENC229" s="95"/>
      <c r="END229" s="95"/>
      <c r="ENE229" s="95"/>
      <c r="ENF229" s="95"/>
      <c r="ENG229" s="95"/>
      <c r="ENH229" s="95"/>
      <c r="ENI229" s="95"/>
      <c r="ENJ229" s="95"/>
      <c r="ENK229" s="95"/>
      <c r="ENL229" s="95"/>
      <c r="ENM229" s="95"/>
      <c r="ENN229" s="95"/>
      <c r="ENO229" s="95"/>
      <c r="ENP229" s="95"/>
      <c r="ENQ229" s="95"/>
      <c r="ENR229" s="95"/>
      <c r="ENS229" s="95"/>
      <c r="ENT229" s="95"/>
      <c r="ENU229" s="95"/>
      <c r="ENV229" s="95"/>
      <c r="ENW229" s="95"/>
      <c r="ENX229" s="95"/>
      <c r="ENY229" s="95"/>
      <c r="ENZ229" s="95"/>
      <c r="EOA229" s="95"/>
      <c r="EOB229" s="95"/>
      <c r="EOC229" s="95"/>
      <c r="EOD229" s="95"/>
      <c r="EOE229" s="95"/>
      <c r="EOF229" s="95"/>
      <c r="EOG229" s="95"/>
      <c r="EOH229" s="95"/>
      <c r="EOI229" s="95"/>
      <c r="EOJ229" s="95"/>
      <c r="EOK229" s="95"/>
      <c r="EOL229" s="95"/>
      <c r="EOM229" s="95"/>
      <c r="EON229" s="95"/>
      <c r="EOO229" s="95"/>
      <c r="EOP229" s="95"/>
      <c r="EOQ229" s="95"/>
      <c r="EOR229" s="95"/>
      <c r="EOS229" s="95"/>
      <c r="EOT229" s="95"/>
      <c r="EOU229" s="95"/>
      <c r="EOV229" s="95"/>
      <c r="EOW229" s="95"/>
      <c r="EOX229" s="95"/>
      <c r="EOY229" s="95"/>
      <c r="EOZ229" s="95"/>
      <c r="EPA229" s="95"/>
      <c r="EPB229" s="95"/>
      <c r="EPC229" s="95"/>
      <c r="EPD229" s="95"/>
      <c r="EPE229" s="95"/>
      <c r="EPF229" s="95"/>
      <c r="EPG229" s="95"/>
      <c r="EPH229" s="95"/>
      <c r="EPI229" s="95"/>
      <c r="EPJ229" s="95"/>
      <c r="EPK229" s="95"/>
      <c r="EPL229" s="95"/>
      <c r="EPM229" s="95"/>
      <c r="EPN229" s="95"/>
      <c r="EPO229" s="95"/>
      <c r="EPP229" s="95"/>
      <c r="EPQ229" s="95"/>
      <c r="EPR229" s="95"/>
      <c r="EPS229" s="95"/>
      <c r="EPT229" s="95"/>
      <c r="EPU229" s="95"/>
      <c r="EPV229" s="95"/>
      <c r="EPW229" s="95"/>
      <c r="EPX229" s="95"/>
      <c r="EPY229" s="95"/>
      <c r="EPZ229" s="95"/>
      <c r="EQA229" s="95"/>
      <c r="EQB229" s="95"/>
      <c r="EQC229" s="95"/>
      <c r="EQD229" s="95"/>
      <c r="EQE229" s="95"/>
      <c r="EQF229" s="95"/>
      <c r="EQG229" s="95"/>
      <c r="EQH229" s="95"/>
      <c r="EQI229" s="95"/>
      <c r="EQJ229" s="95"/>
      <c r="EQK229" s="95"/>
      <c r="EQL229" s="95"/>
      <c r="EQM229" s="95"/>
      <c r="EQN229" s="95"/>
      <c r="EQO229" s="95"/>
      <c r="EQP229" s="95"/>
      <c r="EQQ229" s="95"/>
      <c r="EQR229" s="95"/>
      <c r="EQS229" s="95"/>
      <c r="EQT229" s="95"/>
      <c r="EQU229" s="95"/>
      <c r="EQV229" s="95"/>
      <c r="EQW229" s="95"/>
      <c r="EQX229" s="95"/>
      <c r="EQY229" s="95"/>
      <c r="EQZ229" s="95"/>
      <c r="ERA229" s="95"/>
      <c r="ERB229" s="95"/>
      <c r="ERC229" s="95"/>
      <c r="ERD229" s="95"/>
      <c r="ERE229" s="95"/>
      <c r="ERF229" s="95"/>
      <c r="ERG229" s="95"/>
      <c r="ERH229" s="95"/>
      <c r="ERI229" s="95"/>
      <c r="ERJ229" s="95"/>
      <c r="ERK229" s="95"/>
      <c r="ERL229" s="95"/>
      <c r="ERM229" s="95"/>
      <c r="ERN229" s="95"/>
      <c r="ERO229" s="95"/>
      <c r="ERP229" s="95"/>
      <c r="ERQ229" s="95"/>
      <c r="ERR229" s="95"/>
      <c r="ERS229" s="95"/>
      <c r="ERT229" s="95"/>
      <c r="ERU229" s="95"/>
      <c r="ERV229" s="95"/>
      <c r="ERW229" s="95"/>
      <c r="ERX229" s="95"/>
      <c r="ERY229" s="95"/>
      <c r="ERZ229" s="95"/>
      <c r="ESA229" s="95"/>
      <c r="ESB229" s="95"/>
      <c r="ESC229" s="95"/>
      <c r="ESD229" s="95"/>
      <c r="ESE229" s="95"/>
      <c r="ESF229" s="95"/>
      <c r="ESG229" s="95"/>
      <c r="ESH229" s="95"/>
      <c r="ESI229" s="95"/>
      <c r="ESJ229" s="95"/>
      <c r="ESK229" s="95"/>
      <c r="ESL229" s="95"/>
      <c r="ESM229" s="95"/>
      <c r="ESN229" s="95"/>
      <c r="ESO229" s="95"/>
      <c r="ESP229" s="95"/>
      <c r="ESQ229" s="95"/>
      <c r="ESR229" s="95"/>
      <c r="ESS229" s="95"/>
      <c r="EST229" s="95"/>
      <c r="ESU229" s="95"/>
      <c r="ESV229" s="95"/>
      <c r="ESW229" s="95"/>
      <c r="ESX229" s="95"/>
      <c r="ESY229" s="95"/>
      <c r="ESZ229" s="95"/>
      <c r="ETA229" s="95"/>
      <c r="ETB229" s="95"/>
      <c r="ETC229" s="95"/>
      <c r="ETD229" s="95"/>
      <c r="ETE229" s="95"/>
      <c r="ETF229" s="95"/>
      <c r="ETG229" s="95"/>
      <c r="ETH229" s="95"/>
      <c r="ETI229" s="95"/>
      <c r="ETJ229" s="95"/>
      <c r="ETK229" s="95"/>
      <c r="ETL229" s="95"/>
      <c r="ETM229" s="95"/>
      <c r="ETN229" s="95"/>
      <c r="ETO229" s="95"/>
      <c r="ETP229" s="95"/>
      <c r="ETQ229" s="95"/>
      <c r="ETR229" s="95"/>
      <c r="ETS229" s="95"/>
      <c r="ETT229" s="95"/>
      <c r="ETU229" s="95"/>
      <c r="ETV229" s="95"/>
      <c r="ETW229" s="95"/>
      <c r="ETX229" s="95"/>
      <c r="ETY229" s="95"/>
      <c r="ETZ229" s="95"/>
      <c r="EUA229" s="95"/>
      <c r="EUB229" s="95"/>
      <c r="EUC229" s="95"/>
      <c r="EUD229" s="95"/>
      <c r="EUE229" s="95"/>
      <c r="EUF229" s="95"/>
      <c r="EUG229" s="95"/>
      <c r="EUH229" s="95"/>
      <c r="EUI229" s="95"/>
      <c r="EUJ229" s="95"/>
      <c r="EUK229" s="95"/>
      <c r="EUL229" s="95"/>
      <c r="EUM229" s="95"/>
      <c r="EUN229" s="95"/>
      <c r="EUO229" s="95"/>
      <c r="EUP229" s="95"/>
      <c r="EUQ229" s="95"/>
      <c r="EUR229" s="95"/>
      <c r="EUS229" s="95"/>
      <c r="EUT229" s="95"/>
      <c r="EUU229" s="95"/>
      <c r="EUV229" s="95"/>
      <c r="EUW229" s="95"/>
      <c r="EUX229" s="95"/>
      <c r="EUY229" s="95"/>
      <c r="EUZ229" s="95"/>
      <c r="EVA229" s="95"/>
      <c r="EVB229" s="95"/>
      <c r="EVC229" s="95"/>
      <c r="EVD229" s="95"/>
      <c r="EVE229" s="95"/>
      <c r="EVF229" s="95"/>
      <c r="EVG229" s="95"/>
      <c r="EVH229" s="95"/>
      <c r="EVI229" s="95"/>
      <c r="EVJ229" s="95"/>
      <c r="EVK229" s="95"/>
      <c r="EVL229" s="95"/>
      <c r="EVM229" s="95"/>
      <c r="EVN229" s="95"/>
      <c r="EVO229" s="95"/>
      <c r="EVP229" s="95"/>
      <c r="EVQ229" s="95"/>
      <c r="EVR229" s="95"/>
      <c r="EVS229" s="95"/>
      <c r="EVT229" s="95"/>
      <c r="EVU229" s="95"/>
      <c r="EVV229" s="95"/>
      <c r="EVW229" s="95"/>
      <c r="EVX229" s="95"/>
      <c r="EVY229" s="95"/>
      <c r="EVZ229" s="95"/>
      <c r="EWA229" s="95"/>
      <c r="EWB229" s="95"/>
      <c r="EWC229" s="95"/>
      <c r="EWD229" s="95"/>
      <c r="EWE229" s="95"/>
      <c r="EWF229" s="95"/>
      <c r="EWG229" s="95"/>
      <c r="EWH229" s="95"/>
      <c r="EWI229" s="95"/>
      <c r="EWJ229" s="95"/>
      <c r="EWK229" s="95"/>
      <c r="EWL229" s="95"/>
      <c r="EWM229" s="95"/>
      <c r="EWN229" s="95"/>
      <c r="EWO229" s="95"/>
      <c r="EWP229" s="95"/>
      <c r="EWQ229" s="95"/>
      <c r="EWR229" s="95"/>
      <c r="EWS229" s="95"/>
      <c r="EWT229" s="95"/>
      <c r="EWU229" s="95"/>
      <c r="EWV229" s="95"/>
      <c r="EWW229" s="95"/>
      <c r="EWX229" s="95"/>
      <c r="EWY229" s="95"/>
      <c r="EWZ229" s="95"/>
      <c r="EXA229" s="95"/>
      <c r="EXB229" s="95"/>
      <c r="EXC229" s="95"/>
      <c r="EXD229" s="95"/>
      <c r="EXE229" s="95"/>
      <c r="EXF229" s="95"/>
      <c r="EXG229" s="95"/>
      <c r="EXH229" s="95"/>
      <c r="EXI229" s="95"/>
      <c r="EXJ229" s="95"/>
      <c r="EXK229" s="95"/>
      <c r="EXL229" s="95"/>
      <c r="EXM229" s="95"/>
      <c r="EXN229" s="95"/>
      <c r="EXO229" s="95"/>
      <c r="EXP229" s="95"/>
      <c r="EXQ229" s="95"/>
      <c r="EXR229" s="95"/>
      <c r="EXS229" s="95"/>
      <c r="EXT229" s="95"/>
      <c r="EXU229" s="95"/>
      <c r="EXV229" s="95"/>
      <c r="EXW229" s="95"/>
      <c r="EXX229" s="95"/>
      <c r="EXY229" s="95"/>
      <c r="EXZ229" s="95"/>
      <c r="EYA229" s="95"/>
      <c r="EYB229" s="95"/>
      <c r="EYC229" s="95"/>
      <c r="EYD229" s="95"/>
      <c r="EYE229" s="95"/>
      <c r="EYF229" s="95"/>
      <c r="EYG229" s="95"/>
      <c r="EYH229" s="95"/>
      <c r="EYI229" s="95"/>
      <c r="EYJ229" s="95"/>
      <c r="EYK229" s="95"/>
      <c r="EYL229" s="95"/>
      <c r="EYM229" s="95"/>
      <c r="EYN229" s="95"/>
      <c r="EYO229" s="95"/>
      <c r="EYP229" s="95"/>
      <c r="EYQ229" s="95"/>
      <c r="EYR229" s="95"/>
      <c r="EYS229" s="95"/>
      <c r="EYT229" s="95"/>
      <c r="EYU229" s="95"/>
      <c r="EYV229" s="95"/>
      <c r="EYW229" s="95"/>
      <c r="EYX229" s="95"/>
      <c r="EYY229" s="95"/>
      <c r="EYZ229" s="95"/>
      <c r="EZA229" s="95"/>
      <c r="EZB229" s="95"/>
      <c r="EZC229" s="95"/>
      <c r="EZD229" s="95"/>
      <c r="EZE229" s="95"/>
      <c r="EZF229" s="95"/>
      <c r="EZG229" s="95"/>
      <c r="EZH229" s="95"/>
      <c r="EZI229" s="95"/>
      <c r="EZJ229" s="95"/>
      <c r="EZK229" s="95"/>
      <c r="EZL229" s="95"/>
      <c r="EZM229" s="95"/>
      <c r="EZN229" s="95"/>
      <c r="EZO229" s="95"/>
      <c r="EZP229" s="95"/>
      <c r="EZQ229" s="95"/>
      <c r="EZR229" s="95"/>
      <c r="EZS229" s="95"/>
      <c r="EZT229" s="95"/>
      <c r="EZU229" s="95"/>
      <c r="EZV229" s="95"/>
      <c r="EZW229" s="95"/>
      <c r="EZX229" s="95"/>
      <c r="EZY229" s="95"/>
      <c r="EZZ229" s="95"/>
      <c r="FAA229" s="95"/>
      <c r="FAB229" s="95"/>
      <c r="FAC229" s="95"/>
      <c r="FAD229" s="95"/>
      <c r="FAE229" s="95"/>
      <c r="FAF229" s="95"/>
      <c r="FAG229" s="95"/>
      <c r="FAH229" s="95"/>
      <c r="FAI229" s="95"/>
      <c r="FAJ229" s="95"/>
      <c r="FAK229" s="95"/>
      <c r="FAL229" s="95"/>
      <c r="FAM229" s="95"/>
      <c r="FAN229" s="95"/>
      <c r="FAO229" s="95"/>
      <c r="FAP229" s="95"/>
      <c r="FAQ229" s="95"/>
      <c r="FAR229" s="95"/>
      <c r="FAS229" s="95"/>
      <c r="FAT229" s="95"/>
      <c r="FAU229" s="95"/>
      <c r="FAV229" s="95"/>
      <c r="FAW229" s="95"/>
      <c r="FAX229" s="95"/>
      <c r="FAY229" s="95"/>
      <c r="FAZ229" s="95"/>
      <c r="FBA229" s="95"/>
      <c r="FBB229" s="95"/>
      <c r="FBC229" s="95"/>
      <c r="FBD229" s="95"/>
      <c r="FBE229" s="95"/>
      <c r="FBF229" s="95"/>
      <c r="FBG229" s="95"/>
      <c r="FBH229" s="95"/>
      <c r="FBI229" s="95"/>
      <c r="FBJ229" s="95"/>
      <c r="FBK229" s="95"/>
      <c r="FBL229" s="95"/>
      <c r="FBM229" s="95"/>
      <c r="FBN229" s="95"/>
      <c r="FBO229" s="95"/>
      <c r="FBP229" s="95"/>
      <c r="FBQ229" s="95"/>
      <c r="FBR229" s="95"/>
      <c r="FBS229" s="95"/>
      <c r="FBT229" s="95"/>
      <c r="FBU229" s="95"/>
      <c r="FBV229" s="95"/>
      <c r="FBW229" s="95"/>
      <c r="FBX229" s="95"/>
      <c r="FBY229" s="95"/>
      <c r="FBZ229" s="95"/>
      <c r="FCA229" s="95"/>
      <c r="FCB229" s="95"/>
      <c r="FCC229" s="95"/>
      <c r="FCD229" s="95"/>
      <c r="FCE229" s="95"/>
      <c r="FCF229" s="95"/>
      <c r="FCG229" s="95"/>
      <c r="FCH229" s="95"/>
      <c r="FCI229" s="95"/>
      <c r="FCJ229" s="95"/>
      <c r="FCK229" s="95"/>
      <c r="FCL229" s="95"/>
      <c r="FCM229" s="95"/>
      <c r="FCN229" s="95"/>
      <c r="FCO229" s="95"/>
      <c r="FCP229" s="95"/>
      <c r="FCQ229" s="95"/>
      <c r="FCR229" s="95"/>
      <c r="FCS229" s="95"/>
      <c r="FCT229" s="95"/>
      <c r="FCU229" s="95"/>
      <c r="FCV229" s="95"/>
      <c r="FCW229" s="95"/>
      <c r="FCX229" s="95"/>
      <c r="FCY229" s="95"/>
      <c r="FCZ229" s="95"/>
      <c r="FDA229" s="95"/>
      <c r="FDB229" s="95"/>
      <c r="FDC229" s="95"/>
      <c r="FDD229" s="95"/>
      <c r="FDE229" s="95"/>
      <c r="FDF229" s="95"/>
      <c r="FDG229" s="95"/>
      <c r="FDH229" s="95"/>
      <c r="FDI229" s="95"/>
      <c r="FDJ229" s="95"/>
      <c r="FDK229" s="95"/>
      <c r="FDL229" s="95"/>
      <c r="FDM229" s="95"/>
      <c r="FDN229" s="95"/>
      <c r="FDO229" s="95"/>
      <c r="FDP229" s="95"/>
      <c r="FDQ229" s="95"/>
      <c r="FDR229" s="95"/>
      <c r="FDS229" s="95"/>
      <c r="FDT229" s="95"/>
      <c r="FDU229" s="95"/>
      <c r="FDV229" s="95"/>
      <c r="FDW229" s="95"/>
      <c r="FDX229" s="95"/>
      <c r="FDY229" s="95"/>
      <c r="FDZ229" s="95"/>
      <c r="FEA229" s="95"/>
      <c r="FEB229" s="95"/>
      <c r="FEC229" s="95"/>
      <c r="FED229" s="95"/>
      <c r="FEE229" s="95"/>
      <c r="FEF229" s="95"/>
      <c r="FEG229" s="95"/>
      <c r="FEH229" s="95"/>
      <c r="FEI229" s="95"/>
      <c r="FEJ229" s="95"/>
      <c r="FEK229" s="95"/>
      <c r="FEL229" s="95"/>
      <c r="FEM229" s="95"/>
      <c r="FEN229" s="95"/>
      <c r="FEO229" s="95"/>
      <c r="FEP229" s="95"/>
      <c r="FEQ229" s="95"/>
      <c r="FER229" s="95"/>
      <c r="FES229" s="95"/>
      <c r="FET229" s="95"/>
      <c r="FEU229" s="95"/>
      <c r="FEV229" s="95"/>
      <c r="FEW229" s="95"/>
      <c r="FEX229" s="95"/>
      <c r="FEY229" s="95"/>
      <c r="FEZ229" s="95"/>
      <c r="FFA229" s="95"/>
      <c r="FFB229" s="95"/>
      <c r="FFC229" s="95"/>
      <c r="FFD229" s="95"/>
      <c r="FFE229" s="95"/>
      <c r="FFF229" s="95"/>
      <c r="FFG229" s="95"/>
      <c r="FFH229" s="95"/>
      <c r="FFI229" s="95"/>
      <c r="FFJ229" s="95"/>
      <c r="FFK229" s="95"/>
      <c r="FFL229" s="95"/>
      <c r="FFM229" s="95"/>
      <c r="FFN229" s="95"/>
      <c r="FFO229" s="95"/>
      <c r="FFP229" s="95"/>
      <c r="FFQ229" s="95"/>
      <c r="FFR229" s="95"/>
      <c r="FFS229" s="95"/>
      <c r="FFT229" s="95"/>
      <c r="FFU229" s="95"/>
      <c r="FFV229" s="95"/>
      <c r="FFW229" s="95"/>
      <c r="FFX229" s="95"/>
      <c r="FFY229" s="95"/>
      <c r="FFZ229" s="95"/>
      <c r="FGA229" s="95"/>
      <c r="FGB229" s="95"/>
      <c r="FGC229" s="95"/>
      <c r="FGD229" s="95"/>
      <c r="FGE229" s="95"/>
      <c r="FGF229" s="95"/>
      <c r="FGG229" s="95"/>
      <c r="FGH229" s="95"/>
      <c r="FGI229" s="95"/>
      <c r="FGJ229" s="95"/>
      <c r="FGK229" s="95"/>
      <c r="FGL229" s="95"/>
      <c r="FGM229" s="95"/>
      <c r="FGN229" s="95"/>
      <c r="FGO229" s="95"/>
      <c r="FGP229" s="95"/>
      <c r="FGQ229" s="95"/>
      <c r="FGR229" s="95"/>
      <c r="FGS229" s="95"/>
      <c r="FGT229" s="95"/>
      <c r="FGU229" s="95"/>
      <c r="FGV229" s="95"/>
      <c r="FGW229" s="95"/>
      <c r="FGX229" s="95"/>
      <c r="FGY229" s="95"/>
      <c r="FGZ229" s="95"/>
      <c r="FHA229" s="95"/>
      <c r="FHB229" s="95"/>
      <c r="FHC229" s="95"/>
      <c r="FHD229" s="95"/>
      <c r="FHE229" s="95"/>
      <c r="FHF229" s="95"/>
      <c r="FHG229" s="95"/>
      <c r="FHH229" s="95"/>
      <c r="FHI229" s="95"/>
      <c r="FHJ229" s="95"/>
      <c r="FHK229" s="95"/>
      <c r="FHL229" s="95"/>
      <c r="FHM229" s="95"/>
      <c r="FHN229" s="95"/>
      <c r="FHO229" s="95"/>
      <c r="FHP229" s="95"/>
      <c r="FHQ229" s="95"/>
      <c r="FHR229" s="95"/>
      <c r="FHS229" s="95"/>
      <c r="FHT229" s="95"/>
      <c r="FHU229" s="95"/>
      <c r="FHV229" s="95"/>
      <c r="FHW229" s="95"/>
      <c r="FHX229" s="95"/>
      <c r="FHY229" s="95"/>
      <c r="FHZ229" s="95"/>
      <c r="FIA229" s="95"/>
      <c r="FIB229" s="95"/>
      <c r="FIC229" s="95"/>
      <c r="FID229" s="95"/>
      <c r="FIE229" s="95"/>
      <c r="FIF229" s="95"/>
      <c r="FIG229" s="95"/>
      <c r="FIH229" s="95"/>
      <c r="FII229" s="95"/>
      <c r="FIJ229" s="95"/>
      <c r="FIK229" s="95"/>
      <c r="FIL229" s="95"/>
      <c r="FIM229" s="95"/>
      <c r="FIN229" s="95"/>
      <c r="FIO229" s="95"/>
      <c r="FIP229" s="95"/>
      <c r="FIQ229" s="95"/>
      <c r="FIR229" s="95"/>
      <c r="FIS229" s="95"/>
      <c r="FIT229" s="95"/>
      <c r="FIU229" s="95"/>
      <c r="FIV229" s="95"/>
      <c r="FIW229" s="95"/>
      <c r="FIX229" s="95"/>
      <c r="FIY229" s="95"/>
      <c r="FIZ229" s="95"/>
      <c r="FJA229" s="95"/>
      <c r="FJB229" s="95"/>
      <c r="FJC229" s="95"/>
      <c r="FJD229" s="95"/>
      <c r="FJE229" s="95"/>
      <c r="FJF229" s="95"/>
      <c r="FJG229" s="95"/>
      <c r="FJH229" s="95"/>
      <c r="FJI229" s="95"/>
      <c r="FJJ229" s="95"/>
      <c r="FJK229" s="95"/>
      <c r="FJL229" s="95"/>
      <c r="FJM229" s="95"/>
      <c r="FJN229" s="95"/>
      <c r="FJO229" s="95"/>
      <c r="FJP229" s="95"/>
      <c r="FJQ229" s="95"/>
      <c r="FJR229" s="95"/>
      <c r="FJS229" s="95"/>
      <c r="FJT229" s="95"/>
      <c r="FJU229" s="95"/>
      <c r="FJV229" s="95"/>
      <c r="FJW229" s="95"/>
      <c r="FJX229" s="95"/>
      <c r="FJY229" s="95"/>
      <c r="FJZ229" s="95"/>
      <c r="FKA229" s="95"/>
      <c r="FKB229" s="95"/>
      <c r="FKC229" s="95"/>
      <c r="FKD229" s="95"/>
      <c r="FKE229" s="95"/>
      <c r="FKF229" s="95"/>
      <c r="FKG229" s="95"/>
      <c r="FKH229" s="95"/>
      <c r="FKI229" s="95"/>
      <c r="FKJ229" s="95"/>
      <c r="FKK229" s="95"/>
      <c r="FKL229" s="95"/>
      <c r="FKM229" s="95"/>
      <c r="FKN229" s="95"/>
      <c r="FKO229" s="95"/>
      <c r="FKP229" s="95"/>
      <c r="FKQ229" s="95"/>
      <c r="FKR229" s="95"/>
      <c r="FKS229" s="95"/>
      <c r="FKT229" s="95"/>
      <c r="FKU229" s="95"/>
      <c r="FKV229" s="95"/>
      <c r="FKW229" s="95"/>
      <c r="FKX229" s="95"/>
      <c r="FKY229" s="95"/>
      <c r="FKZ229" s="95"/>
      <c r="FLA229" s="95"/>
      <c r="FLB229" s="95"/>
      <c r="FLC229" s="95"/>
      <c r="FLD229" s="95"/>
      <c r="FLE229" s="95"/>
      <c r="FLF229" s="95"/>
      <c r="FLG229" s="95"/>
      <c r="FLH229" s="95"/>
      <c r="FLI229" s="95"/>
      <c r="FLJ229" s="95"/>
      <c r="FLK229" s="95"/>
      <c r="FLL229" s="95"/>
      <c r="FLM229" s="95"/>
      <c r="FLN229" s="95"/>
      <c r="FLO229" s="95"/>
      <c r="FLP229" s="95"/>
      <c r="FLQ229" s="95"/>
      <c r="FLR229" s="95"/>
      <c r="FLS229" s="95"/>
      <c r="FLT229" s="95"/>
      <c r="FLU229" s="95"/>
      <c r="FLV229" s="95"/>
      <c r="FLW229" s="95"/>
      <c r="FLX229" s="95"/>
      <c r="FLY229" s="95"/>
      <c r="FLZ229" s="95"/>
      <c r="FMA229" s="95"/>
      <c r="FMB229" s="95"/>
      <c r="FMC229" s="95"/>
      <c r="FMD229" s="95"/>
      <c r="FME229" s="95"/>
      <c r="FMF229" s="95"/>
      <c r="FMG229" s="95"/>
      <c r="FMH229" s="95"/>
      <c r="FMI229" s="95"/>
      <c r="FMJ229" s="95"/>
      <c r="FMK229" s="95"/>
      <c r="FML229" s="95"/>
      <c r="FMM229" s="95"/>
      <c r="FMN229" s="95"/>
      <c r="FMO229" s="95"/>
      <c r="FMP229" s="95"/>
      <c r="FMQ229" s="95"/>
      <c r="FMR229" s="95"/>
      <c r="FMS229" s="95"/>
      <c r="FMT229" s="95"/>
      <c r="FMU229" s="95"/>
      <c r="FMV229" s="95"/>
      <c r="FMW229" s="95"/>
      <c r="FMX229" s="95"/>
      <c r="FMY229" s="95"/>
      <c r="FMZ229" s="95"/>
      <c r="FNA229" s="95"/>
      <c r="FNB229" s="95"/>
      <c r="FNC229" s="95"/>
      <c r="FND229" s="95"/>
      <c r="FNE229" s="95"/>
      <c r="FNF229" s="95"/>
      <c r="FNG229" s="95"/>
      <c r="FNH229" s="95"/>
      <c r="FNI229" s="95"/>
      <c r="FNJ229" s="95"/>
      <c r="FNK229" s="95"/>
      <c r="FNL229" s="95"/>
      <c r="FNM229" s="95"/>
      <c r="FNN229" s="95"/>
      <c r="FNO229" s="95"/>
      <c r="FNP229" s="95"/>
      <c r="FNQ229" s="95"/>
      <c r="FNR229" s="95"/>
      <c r="FNS229" s="95"/>
      <c r="FNT229" s="95"/>
      <c r="FNU229" s="95"/>
      <c r="FNV229" s="95"/>
      <c r="FNW229" s="95"/>
      <c r="FNX229" s="95"/>
      <c r="FNY229" s="95"/>
      <c r="FNZ229" s="95"/>
      <c r="FOA229" s="95"/>
      <c r="FOB229" s="95"/>
      <c r="FOC229" s="95"/>
      <c r="FOD229" s="95"/>
      <c r="FOE229" s="95"/>
      <c r="FOF229" s="95"/>
      <c r="FOG229" s="95"/>
      <c r="FOH229" s="95"/>
      <c r="FOI229" s="95"/>
      <c r="FOJ229" s="95"/>
      <c r="FOK229" s="95"/>
      <c r="FOL229" s="95"/>
      <c r="FOM229" s="95"/>
      <c r="FON229" s="95"/>
      <c r="FOO229" s="95"/>
      <c r="FOP229" s="95"/>
      <c r="FOQ229" s="95"/>
      <c r="FOR229" s="95"/>
      <c r="FOS229" s="95"/>
      <c r="FOT229" s="95"/>
      <c r="FOU229" s="95"/>
      <c r="FOV229" s="95"/>
      <c r="FOW229" s="95"/>
      <c r="FOX229" s="95"/>
      <c r="FOY229" s="95"/>
      <c r="FOZ229" s="95"/>
      <c r="FPA229" s="95"/>
      <c r="FPB229" s="95"/>
      <c r="FPC229" s="95"/>
      <c r="FPD229" s="95"/>
      <c r="FPE229" s="95"/>
      <c r="FPF229" s="95"/>
      <c r="FPG229" s="95"/>
      <c r="FPH229" s="95"/>
      <c r="FPI229" s="95"/>
      <c r="FPJ229" s="95"/>
      <c r="FPK229" s="95"/>
      <c r="FPL229" s="95"/>
      <c r="FPM229" s="95"/>
      <c r="FPN229" s="95"/>
      <c r="FPO229" s="95"/>
      <c r="FPP229" s="95"/>
      <c r="FPQ229" s="95"/>
      <c r="FPR229" s="95"/>
      <c r="FPS229" s="95"/>
      <c r="FPT229" s="95"/>
      <c r="FPU229" s="95"/>
      <c r="FPV229" s="95"/>
      <c r="FPW229" s="95"/>
      <c r="FPX229" s="95"/>
      <c r="FPY229" s="95"/>
      <c r="FPZ229" s="95"/>
      <c r="FQA229" s="95"/>
      <c r="FQB229" s="95"/>
      <c r="FQC229" s="95"/>
      <c r="FQD229" s="95"/>
      <c r="FQE229" s="95"/>
      <c r="FQF229" s="95"/>
      <c r="FQG229" s="95"/>
      <c r="FQH229" s="95"/>
      <c r="FQI229" s="95"/>
      <c r="FQJ229" s="95"/>
      <c r="FQK229" s="95"/>
      <c r="FQL229" s="95"/>
      <c r="FQM229" s="95"/>
      <c r="FQN229" s="95"/>
      <c r="FQO229" s="95"/>
      <c r="FQP229" s="95"/>
      <c r="FQQ229" s="95"/>
      <c r="FQR229" s="95"/>
      <c r="FQS229" s="95"/>
      <c r="FQT229" s="95"/>
      <c r="FQU229" s="95"/>
      <c r="FQV229" s="95"/>
      <c r="FQW229" s="95"/>
      <c r="FQX229" s="95"/>
      <c r="FQY229" s="95"/>
      <c r="FQZ229" s="95"/>
      <c r="FRA229" s="95"/>
      <c r="FRB229" s="95"/>
      <c r="FRC229" s="95"/>
      <c r="FRD229" s="95"/>
      <c r="FRE229" s="95"/>
      <c r="FRF229" s="95"/>
      <c r="FRG229" s="95"/>
      <c r="FRH229" s="95"/>
      <c r="FRI229" s="95"/>
      <c r="FRJ229" s="95"/>
      <c r="FRK229" s="95"/>
      <c r="FRL229" s="95"/>
      <c r="FRM229" s="95"/>
      <c r="FRN229" s="95"/>
      <c r="FRO229" s="95"/>
      <c r="FRP229" s="95"/>
      <c r="FRQ229" s="95"/>
      <c r="FRR229" s="95"/>
      <c r="FRS229" s="95"/>
      <c r="FRT229" s="95"/>
      <c r="FRU229" s="95"/>
      <c r="FRV229" s="95"/>
      <c r="FRW229" s="95"/>
      <c r="FRX229" s="95"/>
      <c r="FRY229" s="95"/>
      <c r="FRZ229" s="95"/>
      <c r="FSA229" s="95"/>
      <c r="FSB229" s="95"/>
      <c r="FSC229" s="95"/>
      <c r="FSD229" s="95"/>
      <c r="FSE229" s="95"/>
      <c r="FSF229" s="95"/>
      <c r="FSG229" s="95"/>
      <c r="FSH229" s="95"/>
      <c r="FSI229" s="95"/>
      <c r="FSJ229" s="95"/>
      <c r="FSK229" s="95"/>
      <c r="FSL229" s="95"/>
      <c r="FSM229" s="95"/>
      <c r="FSN229" s="95"/>
      <c r="FSO229" s="95"/>
      <c r="FSP229" s="95"/>
      <c r="FSQ229" s="95"/>
      <c r="FSR229" s="95"/>
      <c r="FSS229" s="95"/>
      <c r="FST229" s="95"/>
      <c r="FSU229" s="95"/>
      <c r="FSV229" s="95"/>
      <c r="FSW229" s="95"/>
      <c r="FSX229" s="95"/>
      <c r="FSY229" s="95"/>
      <c r="FSZ229" s="95"/>
      <c r="FTA229" s="95"/>
      <c r="FTB229" s="95"/>
      <c r="FTC229" s="95"/>
      <c r="FTD229" s="95"/>
      <c r="FTE229" s="95"/>
      <c r="FTF229" s="95"/>
      <c r="FTG229" s="95"/>
      <c r="FTH229" s="95"/>
      <c r="FTI229" s="95"/>
      <c r="FTJ229" s="95"/>
      <c r="FTK229" s="95"/>
      <c r="FTL229" s="95"/>
      <c r="FTM229" s="95"/>
      <c r="FTN229" s="95"/>
      <c r="FTO229" s="95"/>
      <c r="FTP229" s="95"/>
      <c r="FTQ229" s="95"/>
      <c r="FTR229" s="95"/>
      <c r="FTS229" s="95"/>
      <c r="FTT229" s="95"/>
      <c r="FTU229" s="95"/>
      <c r="FTV229" s="95"/>
      <c r="FTW229" s="95"/>
      <c r="FTX229" s="95"/>
      <c r="FTY229" s="95"/>
      <c r="FTZ229" s="95"/>
      <c r="FUA229" s="95"/>
      <c r="FUB229" s="95"/>
      <c r="FUC229" s="95"/>
      <c r="FUD229" s="95"/>
      <c r="FUE229" s="95"/>
      <c r="FUF229" s="95"/>
      <c r="FUG229" s="95"/>
      <c r="FUH229" s="95"/>
      <c r="FUI229" s="95"/>
      <c r="FUJ229" s="95"/>
      <c r="FUK229" s="95"/>
      <c r="FUL229" s="95"/>
      <c r="FUM229" s="95"/>
      <c r="FUN229" s="95"/>
      <c r="FUO229" s="95"/>
      <c r="FUP229" s="95"/>
      <c r="FUQ229" s="95"/>
      <c r="FUR229" s="95"/>
      <c r="FUS229" s="95"/>
      <c r="FUT229" s="95"/>
      <c r="FUU229" s="95"/>
      <c r="FUV229" s="95"/>
      <c r="FUW229" s="95"/>
      <c r="FUX229" s="95"/>
      <c r="FUY229" s="95"/>
      <c r="FUZ229" s="95"/>
      <c r="FVA229" s="95"/>
      <c r="FVB229" s="95"/>
      <c r="FVC229" s="95"/>
      <c r="FVD229" s="95"/>
      <c r="FVE229" s="95"/>
      <c r="FVF229" s="95"/>
      <c r="FVG229" s="95"/>
      <c r="FVH229" s="95"/>
      <c r="FVI229" s="95"/>
      <c r="FVJ229" s="95"/>
      <c r="FVK229" s="95"/>
      <c r="FVL229" s="95"/>
      <c r="FVM229" s="95"/>
      <c r="FVN229" s="95"/>
      <c r="FVO229" s="95"/>
      <c r="FVP229" s="95"/>
      <c r="FVQ229" s="95"/>
      <c r="FVR229" s="95"/>
      <c r="FVS229" s="95"/>
      <c r="FVT229" s="95"/>
      <c r="FVU229" s="95"/>
      <c r="FVV229" s="95"/>
      <c r="FVW229" s="95"/>
      <c r="FVX229" s="95"/>
      <c r="FVY229" s="95"/>
      <c r="FVZ229" s="95"/>
      <c r="FWA229" s="95"/>
      <c r="FWB229" s="95"/>
      <c r="FWC229" s="95"/>
      <c r="FWD229" s="95"/>
      <c r="FWE229" s="95"/>
      <c r="FWF229" s="95"/>
      <c r="FWG229" s="95"/>
      <c r="FWH229" s="95"/>
      <c r="FWI229" s="95"/>
      <c r="FWJ229" s="95"/>
      <c r="FWK229" s="95"/>
      <c r="FWL229" s="95"/>
      <c r="FWM229" s="95"/>
      <c r="FWN229" s="95"/>
      <c r="FWO229" s="95"/>
      <c r="FWP229" s="95"/>
      <c r="FWQ229" s="95"/>
      <c r="FWR229" s="95"/>
      <c r="FWS229" s="95"/>
      <c r="FWT229" s="95"/>
      <c r="FWU229" s="95"/>
      <c r="FWV229" s="95"/>
      <c r="FWW229" s="95"/>
      <c r="FWX229" s="95"/>
      <c r="FWY229" s="95"/>
      <c r="FWZ229" s="95"/>
      <c r="FXA229" s="95"/>
      <c r="FXB229" s="95"/>
      <c r="FXC229" s="95"/>
      <c r="FXD229" s="95"/>
      <c r="FXE229" s="95"/>
      <c r="FXF229" s="95"/>
      <c r="FXG229" s="95"/>
      <c r="FXH229" s="95"/>
      <c r="FXI229" s="95"/>
      <c r="FXJ229" s="95"/>
      <c r="FXK229" s="95"/>
      <c r="FXL229" s="95"/>
      <c r="FXM229" s="95"/>
      <c r="FXN229" s="95"/>
      <c r="FXO229" s="95"/>
      <c r="FXP229" s="95"/>
      <c r="FXQ229" s="95"/>
      <c r="FXR229" s="95"/>
      <c r="FXS229" s="95"/>
      <c r="FXT229" s="95"/>
      <c r="FXU229" s="95"/>
      <c r="FXV229" s="95"/>
      <c r="FXW229" s="95"/>
      <c r="FXX229" s="95"/>
      <c r="FXY229" s="95"/>
      <c r="FXZ229" s="95"/>
      <c r="FYA229" s="95"/>
      <c r="FYB229" s="95"/>
      <c r="FYC229" s="95"/>
      <c r="FYD229" s="95"/>
      <c r="FYE229" s="95"/>
      <c r="FYF229" s="95"/>
      <c r="FYG229" s="95"/>
      <c r="FYH229" s="95"/>
      <c r="FYI229" s="95"/>
      <c r="FYJ229" s="95"/>
      <c r="FYK229" s="95"/>
      <c r="FYL229" s="95"/>
      <c r="FYM229" s="95"/>
      <c r="FYN229" s="95"/>
      <c r="FYO229" s="95"/>
      <c r="FYP229" s="95"/>
      <c r="FYQ229" s="95"/>
      <c r="FYR229" s="95"/>
      <c r="FYS229" s="95"/>
      <c r="FYT229" s="95"/>
      <c r="FYU229" s="95"/>
      <c r="FYV229" s="95"/>
      <c r="FYW229" s="95"/>
      <c r="FYX229" s="95"/>
      <c r="FYY229" s="95"/>
      <c r="FYZ229" s="95"/>
      <c r="FZA229" s="95"/>
      <c r="FZB229" s="95"/>
      <c r="FZC229" s="95"/>
      <c r="FZD229" s="95"/>
      <c r="FZE229" s="95"/>
      <c r="FZF229" s="95"/>
      <c r="FZG229" s="95"/>
      <c r="FZH229" s="95"/>
      <c r="FZI229" s="95"/>
      <c r="FZJ229" s="95"/>
      <c r="FZK229" s="95"/>
      <c r="FZL229" s="95"/>
      <c r="FZM229" s="95"/>
      <c r="FZN229" s="95"/>
      <c r="FZO229" s="95"/>
      <c r="FZP229" s="95"/>
      <c r="FZQ229" s="95"/>
      <c r="FZR229" s="95"/>
      <c r="FZS229" s="95"/>
      <c r="FZT229" s="95"/>
      <c r="FZU229" s="95"/>
      <c r="FZV229" s="95"/>
      <c r="FZW229" s="95"/>
      <c r="FZX229" s="95"/>
      <c r="FZY229" s="95"/>
      <c r="FZZ229" s="95"/>
      <c r="GAA229" s="95"/>
      <c r="GAB229" s="95"/>
      <c r="GAC229" s="95"/>
      <c r="GAD229" s="95"/>
      <c r="GAE229" s="95"/>
      <c r="GAF229" s="95"/>
      <c r="GAG229" s="95"/>
      <c r="GAH229" s="95"/>
      <c r="GAI229" s="95"/>
      <c r="GAJ229" s="95"/>
      <c r="GAK229" s="95"/>
      <c r="GAL229" s="95"/>
      <c r="GAM229" s="95"/>
      <c r="GAN229" s="95"/>
      <c r="GAO229" s="95"/>
      <c r="GAP229" s="95"/>
      <c r="GAQ229" s="95"/>
      <c r="GAR229" s="95"/>
      <c r="GAS229" s="95"/>
      <c r="GAT229" s="95"/>
      <c r="GAU229" s="95"/>
      <c r="GAV229" s="95"/>
      <c r="GAW229" s="95"/>
      <c r="GAX229" s="95"/>
      <c r="GAY229" s="95"/>
      <c r="GAZ229" s="95"/>
      <c r="GBA229" s="95"/>
      <c r="GBB229" s="95"/>
      <c r="GBC229" s="95"/>
      <c r="GBD229" s="95"/>
      <c r="GBE229" s="95"/>
      <c r="GBF229" s="95"/>
      <c r="GBG229" s="95"/>
      <c r="GBH229" s="95"/>
      <c r="GBI229" s="95"/>
      <c r="GBJ229" s="95"/>
      <c r="GBK229" s="95"/>
      <c r="GBL229" s="95"/>
      <c r="GBM229" s="95"/>
      <c r="GBN229" s="95"/>
      <c r="GBO229" s="95"/>
      <c r="GBP229" s="95"/>
      <c r="GBQ229" s="95"/>
      <c r="GBR229" s="95"/>
      <c r="GBS229" s="95"/>
      <c r="GBT229" s="95"/>
      <c r="GBU229" s="95"/>
      <c r="GBV229" s="95"/>
      <c r="GBW229" s="95"/>
      <c r="GBX229" s="95"/>
      <c r="GBY229" s="95"/>
      <c r="GBZ229" s="95"/>
      <c r="GCA229" s="95"/>
      <c r="GCB229" s="95"/>
      <c r="GCC229" s="95"/>
      <c r="GCD229" s="95"/>
      <c r="GCE229" s="95"/>
      <c r="GCF229" s="95"/>
      <c r="GCG229" s="95"/>
      <c r="GCH229" s="95"/>
      <c r="GCI229" s="95"/>
      <c r="GCJ229" s="95"/>
      <c r="GCK229" s="95"/>
      <c r="GCL229" s="95"/>
      <c r="GCM229" s="95"/>
      <c r="GCN229" s="95"/>
      <c r="GCO229" s="95"/>
      <c r="GCP229" s="95"/>
      <c r="GCQ229" s="95"/>
      <c r="GCR229" s="95"/>
      <c r="GCS229" s="95"/>
      <c r="GCT229" s="95"/>
      <c r="GCU229" s="95"/>
      <c r="GCV229" s="95"/>
      <c r="GCW229" s="95"/>
      <c r="GCX229" s="95"/>
      <c r="GCY229" s="95"/>
      <c r="GCZ229" s="95"/>
      <c r="GDA229" s="95"/>
      <c r="GDB229" s="95"/>
      <c r="GDC229" s="95"/>
      <c r="GDD229" s="95"/>
      <c r="GDE229" s="95"/>
      <c r="GDF229" s="95"/>
      <c r="GDG229" s="95"/>
      <c r="GDH229" s="95"/>
      <c r="GDI229" s="95"/>
      <c r="GDJ229" s="95"/>
      <c r="GDK229" s="95"/>
      <c r="GDL229" s="95"/>
      <c r="GDM229" s="95"/>
      <c r="GDN229" s="95"/>
      <c r="GDO229" s="95"/>
      <c r="GDP229" s="95"/>
      <c r="GDQ229" s="95"/>
      <c r="GDR229" s="95"/>
      <c r="GDS229" s="95"/>
      <c r="GDT229" s="95"/>
      <c r="GDU229" s="95"/>
      <c r="GDV229" s="95"/>
      <c r="GDW229" s="95"/>
      <c r="GDX229" s="95"/>
      <c r="GDY229" s="95"/>
      <c r="GDZ229" s="95"/>
      <c r="GEA229" s="95"/>
      <c r="GEB229" s="95"/>
      <c r="GEC229" s="95"/>
      <c r="GED229" s="95"/>
      <c r="GEE229" s="95"/>
      <c r="GEF229" s="95"/>
      <c r="GEG229" s="95"/>
      <c r="GEH229" s="95"/>
      <c r="GEI229" s="95"/>
      <c r="GEJ229" s="95"/>
      <c r="GEK229" s="95"/>
      <c r="GEL229" s="95"/>
      <c r="GEM229" s="95"/>
      <c r="GEN229" s="95"/>
      <c r="GEO229" s="95"/>
      <c r="GEP229" s="95"/>
      <c r="GEQ229" s="95"/>
      <c r="GER229" s="95"/>
      <c r="GES229" s="95"/>
      <c r="GET229" s="95"/>
      <c r="GEU229" s="95"/>
      <c r="GEV229" s="95"/>
      <c r="GEW229" s="95"/>
      <c r="GEX229" s="95"/>
      <c r="GEY229" s="95"/>
      <c r="GEZ229" s="95"/>
      <c r="GFA229" s="95"/>
      <c r="GFB229" s="95"/>
      <c r="GFC229" s="95"/>
      <c r="GFD229" s="95"/>
      <c r="GFE229" s="95"/>
      <c r="GFF229" s="95"/>
      <c r="GFG229" s="95"/>
      <c r="GFH229" s="95"/>
      <c r="GFI229" s="95"/>
      <c r="GFJ229" s="95"/>
      <c r="GFK229" s="95"/>
      <c r="GFL229" s="95"/>
      <c r="GFM229" s="95"/>
      <c r="GFN229" s="95"/>
      <c r="GFO229" s="95"/>
      <c r="GFP229" s="95"/>
      <c r="GFQ229" s="95"/>
      <c r="GFR229" s="95"/>
      <c r="GFS229" s="95"/>
      <c r="GFT229" s="95"/>
      <c r="GFU229" s="95"/>
      <c r="GFV229" s="95"/>
      <c r="GFW229" s="95"/>
      <c r="GFX229" s="95"/>
      <c r="GFY229" s="95"/>
      <c r="GFZ229" s="95"/>
      <c r="GGA229" s="95"/>
      <c r="GGB229" s="95"/>
      <c r="GGC229" s="95"/>
      <c r="GGD229" s="95"/>
      <c r="GGE229" s="95"/>
      <c r="GGF229" s="95"/>
      <c r="GGG229" s="95"/>
      <c r="GGH229" s="95"/>
      <c r="GGI229" s="95"/>
      <c r="GGJ229" s="95"/>
      <c r="GGK229" s="95"/>
      <c r="GGL229" s="95"/>
      <c r="GGM229" s="95"/>
      <c r="GGN229" s="95"/>
      <c r="GGO229" s="95"/>
      <c r="GGP229" s="95"/>
      <c r="GGQ229" s="95"/>
      <c r="GGR229" s="95"/>
      <c r="GGS229" s="95"/>
      <c r="GGT229" s="95"/>
      <c r="GGU229" s="95"/>
      <c r="GGV229" s="95"/>
      <c r="GGW229" s="95"/>
      <c r="GGX229" s="95"/>
      <c r="GGY229" s="95"/>
      <c r="GGZ229" s="95"/>
      <c r="GHA229" s="95"/>
      <c r="GHB229" s="95"/>
      <c r="GHC229" s="95"/>
      <c r="GHD229" s="95"/>
      <c r="GHE229" s="95"/>
      <c r="GHF229" s="95"/>
      <c r="GHG229" s="95"/>
      <c r="GHH229" s="95"/>
      <c r="GHI229" s="95"/>
      <c r="GHJ229" s="95"/>
      <c r="GHK229" s="95"/>
      <c r="GHL229" s="95"/>
      <c r="GHM229" s="95"/>
      <c r="GHN229" s="95"/>
      <c r="GHO229" s="95"/>
      <c r="GHP229" s="95"/>
      <c r="GHQ229" s="95"/>
      <c r="GHR229" s="95"/>
      <c r="GHS229" s="95"/>
      <c r="GHT229" s="95"/>
      <c r="GHU229" s="95"/>
      <c r="GHV229" s="95"/>
      <c r="GHW229" s="95"/>
      <c r="GHX229" s="95"/>
      <c r="GHY229" s="95"/>
      <c r="GHZ229" s="95"/>
      <c r="GIA229" s="95"/>
      <c r="GIB229" s="95"/>
      <c r="GIC229" s="95"/>
      <c r="GID229" s="95"/>
      <c r="GIE229" s="95"/>
      <c r="GIF229" s="95"/>
      <c r="GIG229" s="95"/>
      <c r="GIH229" s="95"/>
      <c r="GII229" s="95"/>
      <c r="GIJ229" s="95"/>
      <c r="GIK229" s="95"/>
      <c r="GIL229" s="95"/>
      <c r="GIM229" s="95"/>
      <c r="GIN229" s="95"/>
      <c r="GIO229" s="95"/>
      <c r="GIP229" s="95"/>
      <c r="GIQ229" s="95"/>
      <c r="GIR229" s="95"/>
      <c r="GIS229" s="95"/>
      <c r="GIT229" s="95"/>
      <c r="GIU229" s="95"/>
      <c r="GIV229" s="95"/>
      <c r="GIW229" s="95"/>
      <c r="GIX229" s="95"/>
      <c r="GIY229" s="95"/>
      <c r="GIZ229" s="95"/>
      <c r="GJA229" s="95"/>
      <c r="GJB229" s="95"/>
      <c r="GJC229" s="95"/>
      <c r="GJD229" s="95"/>
      <c r="GJE229" s="95"/>
      <c r="GJF229" s="95"/>
      <c r="GJG229" s="95"/>
      <c r="GJH229" s="95"/>
      <c r="GJI229" s="95"/>
      <c r="GJJ229" s="95"/>
      <c r="GJK229" s="95"/>
      <c r="GJL229" s="95"/>
      <c r="GJM229" s="95"/>
      <c r="GJN229" s="95"/>
      <c r="GJO229" s="95"/>
      <c r="GJP229" s="95"/>
      <c r="GJQ229" s="95"/>
      <c r="GJR229" s="95"/>
      <c r="GJS229" s="95"/>
      <c r="GJT229" s="95"/>
      <c r="GJU229" s="95"/>
      <c r="GJV229" s="95"/>
      <c r="GJW229" s="95"/>
      <c r="GJX229" s="95"/>
      <c r="GJY229" s="95"/>
      <c r="GJZ229" s="95"/>
      <c r="GKA229" s="95"/>
      <c r="GKB229" s="95"/>
      <c r="GKC229" s="95"/>
      <c r="GKD229" s="95"/>
      <c r="GKE229" s="95"/>
      <c r="GKF229" s="95"/>
      <c r="GKG229" s="95"/>
      <c r="GKH229" s="95"/>
      <c r="GKI229" s="95"/>
      <c r="GKJ229" s="95"/>
      <c r="GKK229" s="95"/>
      <c r="GKL229" s="95"/>
      <c r="GKM229" s="95"/>
      <c r="GKN229" s="95"/>
      <c r="GKO229" s="95"/>
      <c r="GKP229" s="95"/>
      <c r="GKQ229" s="95"/>
      <c r="GKR229" s="95"/>
      <c r="GKS229" s="95"/>
      <c r="GKT229" s="95"/>
      <c r="GKU229" s="95"/>
      <c r="GKV229" s="95"/>
      <c r="GKW229" s="95"/>
      <c r="GKX229" s="95"/>
      <c r="GKY229" s="95"/>
      <c r="GKZ229" s="95"/>
      <c r="GLA229" s="95"/>
      <c r="GLB229" s="95"/>
      <c r="GLC229" s="95"/>
      <c r="GLD229" s="95"/>
      <c r="GLE229" s="95"/>
      <c r="GLF229" s="95"/>
      <c r="GLG229" s="95"/>
      <c r="GLH229" s="95"/>
      <c r="GLI229" s="95"/>
      <c r="GLJ229" s="95"/>
      <c r="GLK229" s="95"/>
      <c r="GLL229" s="95"/>
      <c r="GLM229" s="95"/>
      <c r="GLN229" s="95"/>
      <c r="GLO229" s="95"/>
      <c r="GLP229" s="95"/>
      <c r="GLQ229" s="95"/>
      <c r="GLR229" s="95"/>
      <c r="GLS229" s="95"/>
      <c r="GLT229" s="95"/>
      <c r="GLU229" s="95"/>
      <c r="GLV229" s="95"/>
      <c r="GLW229" s="95"/>
      <c r="GLX229" s="95"/>
      <c r="GLY229" s="95"/>
      <c r="GLZ229" s="95"/>
      <c r="GMA229" s="95"/>
      <c r="GMB229" s="95"/>
      <c r="GMC229" s="95"/>
      <c r="GMD229" s="95"/>
      <c r="GME229" s="95"/>
      <c r="GMF229" s="95"/>
      <c r="GMG229" s="95"/>
      <c r="GMH229" s="95"/>
      <c r="GMI229" s="95"/>
      <c r="GMJ229" s="95"/>
      <c r="GMK229" s="95"/>
      <c r="GML229" s="95"/>
      <c r="GMM229" s="95"/>
      <c r="GMN229" s="95"/>
      <c r="GMO229" s="95"/>
      <c r="GMP229" s="95"/>
      <c r="GMQ229" s="95"/>
      <c r="GMR229" s="95"/>
      <c r="GMS229" s="95"/>
      <c r="GMT229" s="95"/>
      <c r="GMU229" s="95"/>
      <c r="GMV229" s="95"/>
      <c r="GMW229" s="95"/>
      <c r="GMX229" s="95"/>
      <c r="GMY229" s="95"/>
      <c r="GMZ229" s="95"/>
      <c r="GNA229" s="95"/>
      <c r="GNB229" s="95"/>
      <c r="GNC229" s="95"/>
      <c r="GND229" s="95"/>
      <c r="GNE229" s="95"/>
      <c r="GNF229" s="95"/>
      <c r="GNG229" s="95"/>
      <c r="GNH229" s="95"/>
      <c r="GNI229" s="95"/>
      <c r="GNJ229" s="95"/>
      <c r="GNK229" s="95"/>
      <c r="GNL229" s="95"/>
      <c r="GNM229" s="95"/>
      <c r="GNN229" s="95"/>
      <c r="GNO229" s="95"/>
      <c r="GNP229" s="95"/>
      <c r="GNQ229" s="95"/>
      <c r="GNR229" s="95"/>
      <c r="GNS229" s="95"/>
      <c r="GNT229" s="95"/>
      <c r="GNU229" s="95"/>
      <c r="GNV229" s="95"/>
      <c r="GNW229" s="95"/>
      <c r="GNX229" s="95"/>
      <c r="GNY229" s="95"/>
      <c r="GNZ229" s="95"/>
      <c r="GOA229" s="95"/>
      <c r="GOB229" s="95"/>
      <c r="GOC229" s="95"/>
      <c r="GOD229" s="95"/>
      <c r="GOE229" s="95"/>
      <c r="GOF229" s="95"/>
      <c r="GOG229" s="95"/>
      <c r="GOH229" s="95"/>
      <c r="GOI229" s="95"/>
      <c r="GOJ229" s="95"/>
      <c r="GOK229" s="95"/>
      <c r="GOL229" s="95"/>
      <c r="GOM229" s="95"/>
      <c r="GON229" s="95"/>
      <c r="GOO229" s="95"/>
      <c r="GOP229" s="95"/>
      <c r="GOQ229" s="95"/>
      <c r="GOR229" s="95"/>
      <c r="GOS229" s="95"/>
      <c r="GOT229" s="95"/>
      <c r="GOU229" s="95"/>
      <c r="GOV229" s="95"/>
      <c r="GOW229" s="95"/>
      <c r="GOX229" s="95"/>
      <c r="GOY229" s="95"/>
      <c r="GOZ229" s="95"/>
      <c r="GPA229" s="95"/>
      <c r="GPB229" s="95"/>
      <c r="GPC229" s="95"/>
      <c r="GPD229" s="95"/>
      <c r="GPE229" s="95"/>
      <c r="GPF229" s="95"/>
      <c r="GPG229" s="95"/>
      <c r="GPH229" s="95"/>
      <c r="GPI229" s="95"/>
      <c r="GPJ229" s="95"/>
      <c r="GPK229" s="95"/>
      <c r="GPL229" s="95"/>
      <c r="GPM229" s="95"/>
      <c r="GPN229" s="95"/>
      <c r="GPO229" s="95"/>
      <c r="GPP229" s="95"/>
      <c r="GPQ229" s="95"/>
      <c r="GPR229" s="95"/>
      <c r="GPS229" s="95"/>
      <c r="GPT229" s="95"/>
      <c r="GPU229" s="95"/>
      <c r="GPV229" s="95"/>
      <c r="GPW229" s="95"/>
      <c r="GPX229" s="95"/>
      <c r="GPY229" s="95"/>
      <c r="GPZ229" s="95"/>
      <c r="GQA229" s="95"/>
      <c r="GQB229" s="95"/>
      <c r="GQC229" s="95"/>
      <c r="GQD229" s="95"/>
      <c r="GQE229" s="95"/>
      <c r="GQF229" s="95"/>
      <c r="GQG229" s="95"/>
      <c r="GQH229" s="95"/>
      <c r="GQI229" s="95"/>
      <c r="GQJ229" s="95"/>
      <c r="GQK229" s="95"/>
      <c r="GQL229" s="95"/>
      <c r="GQM229" s="95"/>
      <c r="GQN229" s="95"/>
      <c r="GQO229" s="95"/>
      <c r="GQP229" s="95"/>
      <c r="GQQ229" s="95"/>
      <c r="GQR229" s="95"/>
      <c r="GQS229" s="95"/>
      <c r="GQT229" s="95"/>
      <c r="GQU229" s="95"/>
      <c r="GQV229" s="95"/>
      <c r="GQW229" s="95"/>
      <c r="GQX229" s="95"/>
      <c r="GQY229" s="95"/>
      <c r="GQZ229" s="95"/>
      <c r="GRA229" s="95"/>
      <c r="GRB229" s="95"/>
      <c r="GRC229" s="95"/>
      <c r="GRD229" s="95"/>
      <c r="GRE229" s="95"/>
      <c r="GRF229" s="95"/>
      <c r="GRG229" s="95"/>
      <c r="GRH229" s="95"/>
      <c r="GRI229" s="95"/>
      <c r="GRJ229" s="95"/>
      <c r="GRK229" s="95"/>
      <c r="GRL229" s="95"/>
      <c r="GRM229" s="95"/>
      <c r="GRN229" s="95"/>
      <c r="GRO229" s="95"/>
      <c r="GRP229" s="95"/>
      <c r="GRQ229" s="95"/>
      <c r="GRR229" s="95"/>
      <c r="GRS229" s="95"/>
      <c r="GRT229" s="95"/>
      <c r="GRU229" s="95"/>
      <c r="GRV229" s="95"/>
      <c r="GRW229" s="95"/>
      <c r="GRX229" s="95"/>
      <c r="GRY229" s="95"/>
      <c r="GRZ229" s="95"/>
      <c r="GSA229" s="95"/>
      <c r="GSB229" s="95"/>
      <c r="GSC229" s="95"/>
      <c r="GSD229" s="95"/>
      <c r="GSE229" s="95"/>
      <c r="GSF229" s="95"/>
      <c r="GSG229" s="95"/>
      <c r="GSH229" s="95"/>
      <c r="GSI229" s="95"/>
      <c r="GSJ229" s="95"/>
      <c r="GSK229" s="95"/>
      <c r="GSL229" s="95"/>
      <c r="GSM229" s="95"/>
      <c r="GSN229" s="95"/>
      <c r="GSO229" s="95"/>
      <c r="GSP229" s="95"/>
      <c r="GSQ229" s="95"/>
      <c r="GSR229" s="95"/>
      <c r="GSS229" s="95"/>
      <c r="GST229" s="95"/>
      <c r="GSU229" s="95"/>
      <c r="GSV229" s="95"/>
      <c r="GSW229" s="95"/>
      <c r="GSX229" s="95"/>
      <c r="GSY229" s="95"/>
      <c r="GSZ229" s="95"/>
      <c r="GTA229" s="95"/>
      <c r="GTB229" s="95"/>
      <c r="GTC229" s="95"/>
      <c r="GTD229" s="95"/>
      <c r="GTE229" s="95"/>
      <c r="GTF229" s="95"/>
      <c r="GTG229" s="95"/>
      <c r="GTH229" s="95"/>
      <c r="GTI229" s="95"/>
      <c r="GTJ229" s="95"/>
      <c r="GTK229" s="95"/>
      <c r="GTL229" s="95"/>
      <c r="GTM229" s="95"/>
      <c r="GTN229" s="95"/>
      <c r="GTO229" s="95"/>
      <c r="GTP229" s="95"/>
      <c r="GTQ229" s="95"/>
      <c r="GTR229" s="95"/>
      <c r="GTS229" s="95"/>
      <c r="GTT229" s="95"/>
      <c r="GTU229" s="95"/>
      <c r="GTV229" s="95"/>
      <c r="GTW229" s="95"/>
      <c r="GTX229" s="95"/>
      <c r="GTY229" s="95"/>
      <c r="GTZ229" s="95"/>
      <c r="GUA229" s="95"/>
      <c r="GUB229" s="95"/>
      <c r="GUC229" s="95"/>
      <c r="GUD229" s="95"/>
      <c r="GUE229" s="95"/>
      <c r="GUF229" s="95"/>
      <c r="GUG229" s="95"/>
      <c r="GUH229" s="95"/>
      <c r="GUI229" s="95"/>
      <c r="GUJ229" s="95"/>
      <c r="GUK229" s="95"/>
      <c r="GUL229" s="95"/>
      <c r="GUM229" s="95"/>
      <c r="GUN229" s="95"/>
      <c r="GUO229" s="95"/>
      <c r="GUP229" s="95"/>
      <c r="GUQ229" s="95"/>
      <c r="GUR229" s="95"/>
      <c r="GUS229" s="95"/>
      <c r="GUT229" s="95"/>
      <c r="GUU229" s="95"/>
      <c r="GUV229" s="95"/>
      <c r="GUW229" s="95"/>
      <c r="GUX229" s="95"/>
      <c r="GUY229" s="95"/>
      <c r="GUZ229" s="95"/>
      <c r="GVA229" s="95"/>
      <c r="GVB229" s="95"/>
      <c r="GVC229" s="95"/>
      <c r="GVD229" s="95"/>
      <c r="GVE229" s="95"/>
      <c r="GVF229" s="95"/>
      <c r="GVG229" s="95"/>
      <c r="GVH229" s="95"/>
      <c r="GVI229" s="95"/>
      <c r="GVJ229" s="95"/>
      <c r="GVK229" s="95"/>
      <c r="GVL229" s="95"/>
      <c r="GVM229" s="95"/>
      <c r="GVN229" s="95"/>
      <c r="GVO229" s="95"/>
      <c r="GVP229" s="95"/>
      <c r="GVQ229" s="95"/>
      <c r="GVR229" s="95"/>
      <c r="GVS229" s="95"/>
      <c r="GVT229" s="95"/>
      <c r="GVU229" s="95"/>
      <c r="GVV229" s="95"/>
      <c r="GVW229" s="95"/>
      <c r="GVX229" s="95"/>
      <c r="GVY229" s="95"/>
      <c r="GVZ229" s="95"/>
      <c r="GWA229" s="95"/>
      <c r="GWB229" s="95"/>
      <c r="GWC229" s="95"/>
      <c r="GWD229" s="95"/>
      <c r="GWE229" s="95"/>
      <c r="GWF229" s="95"/>
      <c r="GWG229" s="95"/>
      <c r="GWH229" s="95"/>
      <c r="GWI229" s="95"/>
      <c r="GWJ229" s="95"/>
      <c r="GWK229" s="95"/>
      <c r="GWL229" s="95"/>
      <c r="GWM229" s="95"/>
      <c r="GWN229" s="95"/>
      <c r="GWO229" s="95"/>
      <c r="GWP229" s="95"/>
      <c r="GWQ229" s="95"/>
      <c r="GWR229" s="95"/>
      <c r="GWS229" s="95"/>
      <c r="GWT229" s="95"/>
      <c r="GWU229" s="95"/>
      <c r="GWV229" s="95"/>
      <c r="GWW229" s="95"/>
      <c r="GWX229" s="95"/>
      <c r="GWY229" s="95"/>
      <c r="GWZ229" s="95"/>
      <c r="GXA229" s="95"/>
      <c r="GXB229" s="95"/>
      <c r="GXC229" s="95"/>
      <c r="GXD229" s="95"/>
      <c r="GXE229" s="95"/>
      <c r="GXF229" s="95"/>
      <c r="GXG229" s="95"/>
      <c r="GXH229" s="95"/>
      <c r="GXI229" s="95"/>
      <c r="GXJ229" s="95"/>
      <c r="GXK229" s="95"/>
      <c r="GXL229" s="95"/>
      <c r="GXM229" s="95"/>
      <c r="GXN229" s="95"/>
      <c r="GXO229" s="95"/>
      <c r="GXP229" s="95"/>
      <c r="GXQ229" s="95"/>
      <c r="GXR229" s="95"/>
      <c r="GXS229" s="95"/>
      <c r="GXT229" s="95"/>
      <c r="GXU229" s="95"/>
      <c r="GXV229" s="95"/>
      <c r="GXW229" s="95"/>
      <c r="GXX229" s="95"/>
      <c r="GXY229" s="95"/>
      <c r="GXZ229" s="95"/>
      <c r="GYA229" s="95"/>
      <c r="GYB229" s="95"/>
      <c r="GYC229" s="95"/>
      <c r="GYD229" s="95"/>
      <c r="GYE229" s="95"/>
      <c r="GYF229" s="95"/>
      <c r="GYG229" s="95"/>
      <c r="GYH229" s="95"/>
      <c r="GYI229" s="95"/>
      <c r="GYJ229" s="95"/>
      <c r="GYK229" s="95"/>
      <c r="GYL229" s="95"/>
      <c r="GYM229" s="95"/>
      <c r="GYN229" s="95"/>
      <c r="GYO229" s="95"/>
      <c r="GYP229" s="95"/>
      <c r="GYQ229" s="95"/>
      <c r="GYR229" s="95"/>
      <c r="GYS229" s="95"/>
      <c r="GYT229" s="95"/>
      <c r="GYU229" s="95"/>
      <c r="GYV229" s="95"/>
      <c r="GYW229" s="95"/>
      <c r="GYX229" s="95"/>
      <c r="GYY229" s="95"/>
      <c r="GYZ229" s="95"/>
      <c r="GZA229" s="95"/>
      <c r="GZB229" s="95"/>
      <c r="GZC229" s="95"/>
      <c r="GZD229" s="95"/>
      <c r="GZE229" s="95"/>
      <c r="GZF229" s="95"/>
      <c r="GZG229" s="95"/>
      <c r="GZH229" s="95"/>
      <c r="GZI229" s="95"/>
      <c r="GZJ229" s="95"/>
      <c r="GZK229" s="95"/>
      <c r="GZL229" s="95"/>
      <c r="GZM229" s="95"/>
      <c r="GZN229" s="95"/>
      <c r="GZO229" s="95"/>
      <c r="GZP229" s="95"/>
      <c r="GZQ229" s="95"/>
      <c r="GZR229" s="95"/>
      <c r="GZS229" s="95"/>
      <c r="GZT229" s="95"/>
      <c r="GZU229" s="95"/>
      <c r="GZV229" s="95"/>
      <c r="GZW229" s="95"/>
      <c r="GZX229" s="95"/>
      <c r="GZY229" s="95"/>
      <c r="GZZ229" s="95"/>
      <c r="HAA229" s="95"/>
      <c r="HAB229" s="95"/>
      <c r="HAC229" s="95"/>
      <c r="HAD229" s="95"/>
      <c r="HAE229" s="95"/>
      <c r="HAF229" s="95"/>
      <c r="HAG229" s="95"/>
      <c r="HAH229" s="95"/>
      <c r="HAI229" s="95"/>
      <c r="HAJ229" s="95"/>
      <c r="HAK229" s="95"/>
      <c r="HAL229" s="95"/>
      <c r="HAM229" s="95"/>
      <c r="HAN229" s="95"/>
      <c r="HAO229" s="95"/>
      <c r="HAP229" s="95"/>
      <c r="HAQ229" s="95"/>
      <c r="HAR229" s="95"/>
      <c r="HAS229" s="95"/>
      <c r="HAT229" s="95"/>
      <c r="HAU229" s="95"/>
      <c r="HAV229" s="95"/>
      <c r="HAW229" s="95"/>
      <c r="HAX229" s="95"/>
      <c r="HAY229" s="95"/>
      <c r="HAZ229" s="95"/>
      <c r="HBA229" s="95"/>
      <c r="HBB229" s="95"/>
      <c r="HBC229" s="95"/>
      <c r="HBD229" s="95"/>
      <c r="HBE229" s="95"/>
      <c r="HBF229" s="95"/>
      <c r="HBG229" s="95"/>
      <c r="HBH229" s="95"/>
      <c r="HBI229" s="95"/>
      <c r="HBJ229" s="95"/>
      <c r="HBK229" s="95"/>
      <c r="HBL229" s="95"/>
      <c r="HBM229" s="95"/>
      <c r="HBN229" s="95"/>
      <c r="HBO229" s="95"/>
      <c r="HBP229" s="95"/>
      <c r="HBQ229" s="95"/>
      <c r="HBR229" s="95"/>
      <c r="HBS229" s="95"/>
      <c r="HBT229" s="95"/>
      <c r="HBU229" s="95"/>
      <c r="HBV229" s="95"/>
      <c r="HBW229" s="95"/>
      <c r="HBX229" s="95"/>
      <c r="HBY229" s="95"/>
      <c r="HBZ229" s="95"/>
      <c r="HCA229" s="95"/>
      <c r="HCB229" s="95"/>
      <c r="HCC229" s="95"/>
      <c r="HCD229" s="95"/>
      <c r="HCE229" s="95"/>
      <c r="HCF229" s="95"/>
      <c r="HCG229" s="95"/>
      <c r="HCH229" s="95"/>
      <c r="HCI229" s="95"/>
      <c r="HCJ229" s="95"/>
      <c r="HCK229" s="95"/>
      <c r="HCL229" s="95"/>
      <c r="HCM229" s="95"/>
      <c r="HCN229" s="95"/>
      <c r="HCO229" s="95"/>
      <c r="HCP229" s="95"/>
      <c r="HCQ229" s="95"/>
      <c r="HCR229" s="95"/>
      <c r="HCS229" s="95"/>
      <c r="HCT229" s="95"/>
      <c r="HCU229" s="95"/>
      <c r="HCV229" s="95"/>
      <c r="HCW229" s="95"/>
      <c r="HCX229" s="95"/>
      <c r="HCY229" s="95"/>
      <c r="HCZ229" s="95"/>
      <c r="HDA229" s="95"/>
      <c r="HDB229" s="95"/>
      <c r="HDC229" s="95"/>
      <c r="HDD229" s="95"/>
      <c r="HDE229" s="95"/>
      <c r="HDF229" s="95"/>
      <c r="HDG229" s="95"/>
      <c r="HDH229" s="95"/>
      <c r="HDI229" s="95"/>
      <c r="HDJ229" s="95"/>
      <c r="HDK229" s="95"/>
      <c r="HDL229" s="95"/>
      <c r="HDM229" s="95"/>
      <c r="HDN229" s="95"/>
      <c r="HDO229" s="95"/>
      <c r="HDP229" s="95"/>
      <c r="HDQ229" s="95"/>
      <c r="HDR229" s="95"/>
      <c r="HDS229" s="95"/>
      <c r="HDT229" s="95"/>
      <c r="HDU229" s="95"/>
      <c r="HDV229" s="95"/>
      <c r="HDW229" s="95"/>
      <c r="HDX229" s="95"/>
      <c r="HDY229" s="95"/>
      <c r="HDZ229" s="95"/>
      <c r="HEA229" s="95"/>
      <c r="HEB229" s="95"/>
      <c r="HEC229" s="95"/>
      <c r="HED229" s="95"/>
      <c r="HEE229" s="95"/>
      <c r="HEF229" s="95"/>
      <c r="HEG229" s="95"/>
      <c r="HEH229" s="95"/>
      <c r="HEI229" s="95"/>
      <c r="HEJ229" s="95"/>
      <c r="HEK229" s="95"/>
      <c r="HEL229" s="95"/>
      <c r="HEM229" s="95"/>
      <c r="HEN229" s="95"/>
      <c r="HEO229" s="95"/>
      <c r="HEP229" s="95"/>
      <c r="HEQ229" s="95"/>
      <c r="HER229" s="95"/>
      <c r="HES229" s="95"/>
      <c r="HET229" s="95"/>
      <c r="HEU229" s="95"/>
      <c r="HEV229" s="95"/>
      <c r="HEW229" s="95"/>
      <c r="HEX229" s="95"/>
      <c r="HEY229" s="95"/>
      <c r="HEZ229" s="95"/>
      <c r="HFA229" s="95"/>
      <c r="HFB229" s="95"/>
      <c r="HFC229" s="95"/>
      <c r="HFD229" s="95"/>
      <c r="HFE229" s="95"/>
      <c r="HFF229" s="95"/>
      <c r="HFG229" s="95"/>
      <c r="HFH229" s="95"/>
      <c r="HFI229" s="95"/>
      <c r="HFJ229" s="95"/>
      <c r="HFK229" s="95"/>
      <c r="HFL229" s="95"/>
      <c r="HFM229" s="95"/>
      <c r="HFN229" s="95"/>
      <c r="HFO229" s="95"/>
      <c r="HFP229" s="95"/>
      <c r="HFQ229" s="95"/>
      <c r="HFR229" s="95"/>
      <c r="HFS229" s="95"/>
      <c r="HFT229" s="95"/>
      <c r="HFU229" s="95"/>
      <c r="HFV229" s="95"/>
      <c r="HFW229" s="95"/>
      <c r="HFX229" s="95"/>
      <c r="HFY229" s="95"/>
      <c r="HFZ229" s="95"/>
      <c r="HGA229" s="95"/>
      <c r="HGB229" s="95"/>
      <c r="HGC229" s="95"/>
      <c r="HGD229" s="95"/>
      <c r="HGE229" s="95"/>
      <c r="HGF229" s="95"/>
      <c r="HGG229" s="95"/>
      <c r="HGH229" s="95"/>
      <c r="HGI229" s="95"/>
      <c r="HGJ229" s="95"/>
      <c r="HGK229" s="95"/>
      <c r="HGL229" s="95"/>
      <c r="HGM229" s="95"/>
      <c r="HGN229" s="95"/>
      <c r="HGO229" s="95"/>
      <c r="HGP229" s="95"/>
      <c r="HGQ229" s="95"/>
      <c r="HGR229" s="95"/>
      <c r="HGS229" s="95"/>
      <c r="HGT229" s="95"/>
      <c r="HGU229" s="95"/>
      <c r="HGV229" s="95"/>
      <c r="HGW229" s="95"/>
      <c r="HGX229" s="95"/>
      <c r="HGY229" s="95"/>
      <c r="HGZ229" s="95"/>
      <c r="HHA229" s="95"/>
      <c r="HHB229" s="95"/>
      <c r="HHC229" s="95"/>
      <c r="HHD229" s="95"/>
      <c r="HHE229" s="95"/>
      <c r="HHF229" s="95"/>
      <c r="HHG229" s="95"/>
      <c r="HHH229" s="95"/>
      <c r="HHI229" s="95"/>
      <c r="HHJ229" s="95"/>
      <c r="HHK229" s="95"/>
      <c r="HHL229" s="95"/>
      <c r="HHM229" s="95"/>
      <c r="HHN229" s="95"/>
      <c r="HHO229" s="95"/>
      <c r="HHP229" s="95"/>
      <c r="HHQ229" s="95"/>
      <c r="HHR229" s="95"/>
      <c r="HHS229" s="95"/>
      <c r="HHT229" s="95"/>
      <c r="HHU229" s="95"/>
      <c r="HHV229" s="95"/>
      <c r="HHW229" s="95"/>
      <c r="HHX229" s="95"/>
      <c r="HHY229" s="95"/>
      <c r="HHZ229" s="95"/>
      <c r="HIA229" s="95"/>
      <c r="HIB229" s="95"/>
      <c r="HIC229" s="95"/>
      <c r="HID229" s="95"/>
      <c r="HIE229" s="95"/>
      <c r="HIF229" s="95"/>
      <c r="HIG229" s="95"/>
      <c r="HIH229" s="95"/>
      <c r="HII229" s="95"/>
      <c r="HIJ229" s="95"/>
      <c r="HIK229" s="95"/>
      <c r="HIL229" s="95"/>
      <c r="HIM229" s="95"/>
      <c r="HIN229" s="95"/>
      <c r="HIO229" s="95"/>
      <c r="HIP229" s="95"/>
      <c r="HIQ229" s="95"/>
      <c r="HIR229" s="95"/>
      <c r="HIS229" s="95"/>
      <c r="HIT229" s="95"/>
      <c r="HIU229" s="95"/>
      <c r="HIV229" s="95"/>
      <c r="HIW229" s="95"/>
      <c r="HIX229" s="95"/>
      <c r="HIY229" s="95"/>
      <c r="HIZ229" s="95"/>
      <c r="HJA229" s="95"/>
      <c r="HJB229" s="95"/>
      <c r="HJC229" s="95"/>
      <c r="HJD229" s="95"/>
      <c r="HJE229" s="95"/>
      <c r="HJF229" s="95"/>
      <c r="HJG229" s="95"/>
      <c r="HJH229" s="95"/>
      <c r="HJI229" s="95"/>
      <c r="HJJ229" s="95"/>
      <c r="HJK229" s="95"/>
      <c r="HJL229" s="95"/>
      <c r="HJM229" s="95"/>
      <c r="HJN229" s="95"/>
      <c r="HJO229" s="95"/>
      <c r="HJP229" s="95"/>
      <c r="HJQ229" s="95"/>
      <c r="HJR229" s="95"/>
      <c r="HJS229" s="95"/>
      <c r="HJT229" s="95"/>
      <c r="HJU229" s="95"/>
      <c r="HJV229" s="95"/>
      <c r="HJW229" s="95"/>
      <c r="HJX229" s="95"/>
      <c r="HJY229" s="95"/>
      <c r="HJZ229" s="95"/>
      <c r="HKA229" s="95"/>
      <c r="HKB229" s="95"/>
      <c r="HKC229" s="95"/>
      <c r="HKD229" s="95"/>
      <c r="HKE229" s="95"/>
      <c r="HKF229" s="95"/>
      <c r="HKG229" s="95"/>
      <c r="HKH229" s="95"/>
      <c r="HKI229" s="95"/>
      <c r="HKJ229" s="95"/>
      <c r="HKK229" s="95"/>
      <c r="HKL229" s="95"/>
      <c r="HKM229" s="95"/>
      <c r="HKN229" s="95"/>
      <c r="HKO229" s="95"/>
      <c r="HKP229" s="95"/>
      <c r="HKQ229" s="95"/>
      <c r="HKR229" s="95"/>
      <c r="HKS229" s="95"/>
      <c r="HKT229" s="95"/>
      <c r="HKU229" s="95"/>
      <c r="HKV229" s="95"/>
      <c r="HKW229" s="95"/>
      <c r="HKX229" s="95"/>
      <c r="HKY229" s="95"/>
      <c r="HKZ229" s="95"/>
      <c r="HLA229" s="95"/>
      <c r="HLB229" s="95"/>
      <c r="HLC229" s="95"/>
      <c r="HLD229" s="95"/>
      <c r="HLE229" s="95"/>
      <c r="HLF229" s="95"/>
      <c r="HLG229" s="95"/>
      <c r="HLH229" s="95"/>
      <c r="HLI229" s="95"/>
      <c r="HLJ229" s="95"/>
      <c r="HLK229" s="95"/>
      <c r="HLL229" s="95"/>
      <c r="HLM229" s="95"/>
      <c r="HLN229" s="95"/>
      <c r="HLO229" s="95"/>
      <c r="HLP229" s="95"/>
      <c r="HLQ229" s="95"/>
      <c r="HLR229" s="95"/>
      <c r="HLS229" s="95"/>
      <c r="HLT229" s="95"/>
      <c r="HLU229" s="95"/>
      <c r="HLV229" s="95"/>
      <c r="HLW229" s="95"/>
      <c r="HLX229" s="95"/>
      <c r="HLY229" s="95"/>
      <c r="HLZ229" s="95"/>
      <c r="HMA229" s="95"/>
      <c r="HMB229" s="95"/>
      <c r="HMC229" s="95"/>
      <c r="HMD229" s="95"/>
      <c r="HME229" s="95"/>
      <c r="HMF229" s="95"/>
      <c r="HMG229" s="95"/>
      <c r="HMH229" s="95"/>
      <c r="HMI229" s="95"/>
      <c r="HMJ229" s="95"/>
      <c r="HMK229" s="95"/>
      <c r="HML229" s="95"/>
      <c r="HMM229" s="95"/>
      <c r="HMN229" s="95"/>
      <c r="HMO229" s="95"/>
      <c r="HMP229" s="95"/>
      <c r="HMQ229" s="95"/>
      <c r="HMR229" s="95"/>
      <c r="HMS229" s="95"/>
      <c r="HMT229" s="95"/>
      <c r="HMU229" s="95"/>
      <c r="HMV229" s="95"/>
      <c r="HMW229" s="95"/>
      <c r="HMX229" s="95"/>
      <c r="HMY229" s="95"/>
      <c r="HMZ229" s="95"/>
      <c r="HNA229" s="95"/>
      <c r="HNB229" s="95"/>
      <c r="HNC229" s="95"/>
      <c r="HND229" s="95"/>
      <c r="HNE229" s="95"/>
      <c r="HNF229" s="95"/>
      <c r="HNG229" s="95"/>
      <c r="HNH229" s="95"/>
      <c r="HNI229" s="95"/>
      <c r="HNJ229" s="95"/>
      <c r="HNK229" s="95"/>
      <c r="HNL229" s="95"/>
      <c r="HNM229" s="95"/>
      <c r="HNN229" s="95"/>
      <c r="HNO229" s="95"/>
      <c r="HNP229" s="95"/>
      <c r="HNQ229" s="95"/>
      <c r="HNR229" s="95"/>
      <c r="HNS229" s="95"/>
      <c r="HNT229" s="95"/>
      <c r="HNU229" s="95"/>
      <c r="HNV229" s="95"/>
      <c r="HNW229" s="95"/>
      <c r="HNX229" s="95"/>
      <c r="HNY229" s="95"/>
      <c r="HNZ229" s="95"/>
      <c r="HOA229" s="95"/>
      <c r="HOB229" s="95"/>
      <c r="HOC229" s="95"/>
      <c r="HOD229" s="95"/>
      <c r="HOE229" s="95"/>
      <c r="HOF229" s="95"/>
      <c r="HOG229" s="95"/>
      <c r="HOH229" s="95"/>
      <c r="HOI229" s="95"/>
      <c r="HOJ229" s="95"/>
      <c r="HOK229" s="95"/>
      <c r="HOL229" s="95"/>
      <c r="HOM229" s="95"/>
      <c r="HON229" s="95"/>
      <c r="HOO229" s="95"/>
      <c r="HOP229" s="95"/>
      <c r="HOQ229" s="95"/>
      <c r="HOR229" s="95"/>
      <c r="HOS229" s="95"/>
      <c r="HOT229" s="95"/>
      <c r="HOU229" s="95"/>
      <c r="HOV229" s="95"/>
      <c r="HOW229" s="95"/>
      <c r="HOX229" s="95"/>
      <c r="HOY229" s="95"/>
      <c r="HOZ229" s="95"/>
      <c r="HPA229" s="95"/>
      <c r="HPB229" s="95"/>
      <c r="HPC229" s="95"/>
      <c r="HPD229" s="95"/>
      <c r="HPE229" s="95"/>
      <c r="HPF229" s="95"/>
      <c r="HPG229" s="95"/>
      <c r="HPH229" s="95"/>
      <c r="HPI229" s="95"/>
      <c r="HPJ229" s="95"/>
      <c r="HPK229" s="95"/>
      <c r="HPL229" s="95"/>
      <c r="HPM229" s="95"/>
      <c r="HPN229" s="95"/>
      <c r="HPO229" s="95"/>
      <c r="HPP229" s="95"/>
      <c r="HPQ229" s="95"/>
      <c r="HPR229" s="95"/>
      <c r="HPS229" s="95"/>
      <c r="HPT229" s="95"/>
      <c r="HPU229" s="95"/>
      <c r="HPV229" s="95"/>
      <c r="HPW229" s="95"/>
      <c r="HPX229" s="95"/>
      <c r="HPY229" s="95"/>
      <c r="HPZ229" s="95"/>
      <c r="HQA229" s="95"/>
      <c r="HQB229" s="95"/>
      <c r="HQC229" s="95"/>
      <c r="HQD229" s="95"/>
      <c r="HQE229" s="95"/>
      <c r="HQF229" s="95"/>
      <c r="HQG229" s="95"/>
      <c r="HQH229" s="95"/>
      <c r="HQI229" s="95"/>
      <c r="HQJ229" s="95"/>
      <c r="HQK229" s="95"/>
      <c r="HQL229" s="95"/>
      <c r="HQM229" s="95"/>
      <c r="HQN229" s="95"/>
      <c r="HQO229" s="95"/>
      <c r="HQP229" s="95"/>
      <c r="HQQ229" s="95"/>
      <c r="HQR229" s="95"/>
      <c r="HQS229" s="95"/>
      <c r="HQT229" s="95"/>
      <c r="HQU229" s="95"/>
      <c r="HQV229" s="95"/>
      <c r="HQW229" s="95"/>
      <c r="HQX229" s="95"/>
      <c r="HQY229" s="95"/>
      <c r="HQZ229" s="95"/>
      <c r="HRA229" s="95"/>
      <c r="HRB229" s="95"/>
      <c r="HRC229" s="95"/>
      <c r="HRD229" s="95"/>
      <c r="HRE229" s="95"/>
      <c r="HRF229" s="95"/>
      <c r="HRG229" s="95"/>
      <c r="HRH229" s="95"/>
      <c r="HRI229" s="95"/>
      <c r="HRJ229" s="95"/>
      <c r="HRK229" s="95"/>
      <c r="HRL229" s="95"/>
      <c r="HRM229" s="95"/>
      <c r="HRN229" s="95"/>
      <c r="HRO229" s="95"/>
      <c r="HRP229" s="95"/>
      <c r="HRQ229" s="95"/>
      <c r="HRR229" s="95"/>
      <c r="HRS229" s="95"/>
      <c r="HRT229" s="95"/>
      <c r="HRU229" s="95"/>
      <c r="HRV229" s="95"/>
      <c r="HRW229" s="95"/>
      <c r="HRX229" s="95"/>
      <c r="HRY229" s="95"/>
      <c r="HRZ229" s="95"/>
      <c r="HSA229" s="95"/>
      <c r="HSB229" s="95"/>
      <c r="HSC229" s="95"/>
      <c r="HSD229" s="95"/>
      <c r="HSE229" s="95"/>
      <c r="HSF229" s="95"/>
      <c r="HSG229" s="95"/>
      <c r="HSH229" s="95"/>
      <c r="HSI229" s="95"/>
      <c r="HSJ229" s="95"/>
      <c r="HSK229" s="95"/>
      <c r="HSL229" s="95"/>
      <c r="HSM229" s="95"/>
      <c r="HSN229" s="95"/>
      <c r="HSO229" s="95"/>
      <c r="HSP229" s="95"/>
      <c r="HSQ229" s="95"/>
      <c r="HSR229" s="95"/>
      <c r="HSS229" s="95"/>
      <c r="HST229" s="95"/>
      <c r="HSU229" s="95"/>
      <c r="HSV229" s="95"/>
      <c r="HSW229" s="95"/>
      <c r="HSX229" s="95"/>
      <c r="HSY229" s="95"/>
      <c r="HSZ229" s="95"/>
      <c r="HTA229" s="95"/>
      <c r="HTB229" s="95"/>
      <c r="HTC229" s="95"/>
      <c r="HTD229" s="95"/>
      <c r="HTE229" s="95"/>
      <c r="HTF229" s="95"/>
      <c r="HTG229" s="95"/>
      <c r="HTH229" s="95"/>
      <c r="HTI229" s="95"/>
      <c r="HTJ229" s="95"/>
      <c r="HTK229" s="95"/>
      <c r="HTL229" s="95"/>
      <c r="HTM229" s="95"/>
      <c r="HTN229" s="95"/>
      <c r="HTO229" s="95"/>
      <c r="HTP229" s="95"/>
      <c r="HTQ229" s="95"/>
      <c r="HTR229" s="95"/>
      <c r="HTS229" s="95"/>
      <c r="HTT229" s="95"/>
      <c r="HTU229" s="95"/>
      <c r="HTV229" s="95"/>
      <c r="HTW229" s="95"/>
      <c r="HTX229" s="95"/>
      <c r="HTY229" s="95"/>
      <c r="HTZ229" s="95"/>
      <c r="HUA229" s="95"/>
      <c r="HUB229" s="95"/>
      <c r="HUC229" s="95"/>
      <c r="HUD229" s="95"/>
      <c r="HUE229" s="95"/>
      <c r="HUF229" s="95"/>
      <c r="HUG229" s="95"/>
      <c r="HUH229" s="95"/>
      <c r="HUI229" s="95"/>
      <c r="HUJ229" s="95"/>
      <c r="HUK229" s="95"/>
      <c r="HUL229" s="95"/>
      <c r="HUM229" s="95"/>
      <c r="HUN229" s="95"/>
      <c r="HUO229" s="95"/>
      <c r="HUP229" s="95"/>
      <c r="HUQ229" s="95"/>
      <c r="HUR229" s="95"/>
      <c r="HUS229" s="95"/>
      <c r="HUT229" s="95"/>
      <c r="HUU229" s="95"/>
      <c r="HUV229" s="95"/>
      <c r="HUW229" s="95"/>
      <c r="HUX229" s="95"/>
      <c r="HUY229" s="95"/>
      <c r="HUZ229" s="95"/>
      <c r="HVA229" s="95"/>
      <c r="HVB229" s="95"/>
      <c r="HVC229" s="95"/>
      <c r="HVD229" s="95"/>
      <c r="HVE229" s="95"/>
      <c r="HVF229" s="95"/>
      <c r="HVG229" s="95"/>
      <c r="HVH229" s="95"/>
      <c r="HVI229" s="95"/>
      <c r="HVJ229" s="95"/>
      <c r="HVK229" s="95"/>
      <c r="HVL229" s="95"/>
      <c r="HVM229" s="95"/>
      <c r="HVN229" s="95"/>
      <c r="HVO229" s="95"/>
      <c r="HVP229" s="95"/>
      <c r="HVQ229" s="95"/>
      <c r="HVR229" s="95"/>
      <c r="HVS229" s="95"/>
      <c r="HVT229" s="95"/>
      <c r="HVU229" s="95"/>
      <c r="HVV229" s="95"/>
      <c r="HVW229" s="95"/>
      <c r="HVX229" s="95"/>
      <c r="HVY229" s="95"/>
      <c r="HVZ229" s="95"/>
      <c r="HWA229" s="95"/>
      <c r="HWB229" s="95"/>
      <c r="HWC229" s="95"/>
      <c r="HWD229" s="95"/>
      <c r="HWE229" s="95"/>
      <c r="HWF229" s="95"/>
      <c r="HWG229" s="95"/>
      <c r="HWH229" s="95"/>
      <c r="HWI229" s="95"/>
      <c r="HWJ229" s="95"/>
      <c r="HWK229" s="95"/>
      <c r="HWL229" s="95"/>
      <c r="HWM229" s="95"/>
      <c r="HWN229" s="95"/>
      <c r="HWO229" s="95"/>
      <c r="HWP229" s="95"/>
      <c r="HWQ229" s="95"/>
      <c r="HWR229" s="95"/>
      <c r="HWS229" s="95"/>
      <c r="HWT229" s="95"/>
      <c r="HWU229" s="95"/>
      <c r="HWV229" s="95"/>
      <c r="HWW229" s="95"/>
      <c r="HWX229" s="95"/>
      <c r="HWY229" s="95"/>
      <c r="HWZ229" s="95"/>
      <c r="HXA229" s="95"/>
      <c r="HXB229" s="95"/>
      <c r="HXC229" s="95"/>
      <c r="HXD229" s="95"/>
      <c r="HXE229" s="95"/>
      <c r="HXF229" s="95"/>
      <c r="HXG229" s="95"/>
      <c r="HXH229" s="95"/>
      <c r="HXI229" s="95"/>
      <c r="HXJ229" s="95"/>
      <c r="HXK229" s="95"/>
      <c r="HXL229" s="95"/>
      <c r="HXM229" s="95"/>
      <c r="HXN229" s="95"/>
      <c r="HXO229" s="95"/>
      <c r="HXP229" s="95"/>
      <c r="HXQ229" s="95"/>
      <c r="HXR229" s="95"/>
      <c r="HXS229" s="95"/>
      <c r="HXT229" s="95"/>
      <c r="HXU229" s="95"/>
      <c r="HXV229" s="95"/>
      <c r="HXW229" s="95"/>
      <c r="HXX229" s="95"/>
      <c r="HXY229" s="95"/>
      <c r="HXZ229" s="95"/>
      <c r="HYA229" s="95"/>
      <c r="HYB229" s="95"/>
      <c r="HYC229" s="95"/>
      <c r="HYD229" s="95"/>
      <c r="HYE229" s="95"/>
      <c r="HYF229" s="95"/>
      <c r="HYG229" s="95"/>
      <c r="HYH229" s="95"/>
      <c r="HYI229" s="95"/>
      <c r="HYJ229" s="95"/>
      <c r="HYK229" s="95"/>
      <c r="HYL229" s="95"/>
      <c r="HYM229" s="95"/>
      <c r="HYN229" s="95"/>
      <c r="HYO229" s="95"/>
      <c r="HYP229" s="95"/>
      <c r="HYQ229" s="95"/>
      <c r="HYR229" s="95"/>
      <c r="HYS229" s="95"/>
      <c r="HYT229" s="95"/>
      <c r="HYU229" s="95"/>
      <c r="HYV229" s="95"/>
      <c r="HYW229" s="95"/>
      <c r="HYX229" s="95"/>
      <c r="HYY229" s="95"/>
      <c r="HYZ229" s="95"/>
      <c r="HZA229" s="95"/>
      <c r="HZB229" s="95"/>
      <c r="HZC229" s="95"/>
      <c r="HZD229" s="95"/>
      <c r="HZE229" s="95"/>
      <c r="HZF229" s="95"/>
      <c r="HZG229" s="95"/>
      <c r="HZH229" s="95"/>
      <c r="HZI229" s="95"/>
      <c r="HZJ229" s="95"/>
      <c r="HZK229" s="95"/>
      <c r="HZL229" s="95"/>
      <c r="HZM229" s="95"/>
      <c r="HZN229" s="95"/>
      <c r="HZO229" s="95"/>
      <c r="HZP229" s="95"/>
      <c r="HZQ229" s="95"/>
      <c r="HZR229" s="95"/>
      <c r="HZS229" s="95"/>
      <c r="HZT229" s="95"/>
      <c r="HZU229" s="95"/>
      <c r="HZV229" s="95"/>
      <c r="HZW229" s="95"/>
      <c r="HZX229" s="95"/>
      <c r="HZY229" s="95"/>
      <c r="HZZ229" s="95"/>
      <c r="IAA229" s="95"/>
      <c r="IAB229" s="95"/>
      <c r="IAC229" s="95"/>
      <c r="IAD229" s="95"/>
      <c r="IAE229" s="95"/>
      <c r="IAF229" s="95"/>
      <c r="IAG229" s="95"/>
      <c r="IAH229" s="95"/>
      <c r="IAI229" s="95"/>
      <c r="IAJ229" s="95"/>
      <c r="IAK229" s="95"/>
      <c r="IAL229" s="95"/>
      <c r="IAM229" s="95"/>
      <c r="IAN229" s="95"/>
      <c r="IAO229" s="95"/>
      <c r="IAP229" s="95"/>
      <c r="IAQ229" s="95"/>
      <c r="IAR229" s="95"/>
      <c r="IAS229" s="95"/>
      <c r="IAT229" s="95"/>
      <c r="IAU229" s="95"/>
      <c r="IAV229" s="95"/>
      <c r="IAW229" s="95"/>
      <c r="IAX229" s="95"/>
      <c r="IAY229" s="95"/>
      <c r="IAZ229" s="95"/>
      <c r="IBA229" s="95"/>
      <c r="IBB229" s="95"/>
      <c r="IBC229" s="95"/>
      <c r="IBD229" s="95"/>
      <c r="IBE229" s="95"/>
      <c r="IBF229" s="95"/>
      <c r="IBG229" s="95"/>
      <c r="IBH229" s="95"/>
      <c r="IBI229" s="95"/>
      <c r="IBJ229" s="95"/>
      <c r="IBK229" s="95"/>
      <c r="IBL229" s="95"/>
      <c r="IBM229" s="95"/>
      <c r="IBN229" s="95"/>
      <c r="IBO229" s="95"/>
      <c r="IBP229" s="95"/>
      <c r="IBQ229" s="95"/>
      <c r="IBR229" s="95"/>
      <c r="IBS229" s="95"/>
      <c r="IBT229" s="95"/>
      <c r="IBU229" s="95"/>
      <c r="IBV229" s="95"/>
      <c r="IBW229" s="95"/>
      <c r="IBX229" s="95"/>
      <c r="IBY229" s="95"/>
      <c r="IBZ229" s="95"/>
      <c r="ICA229" s="95"/>
      <c r="ICB229" s="95"/>
      <c r="ICC229" s="95"/>
      <c r="ICD229" s="95"/>
      <c r="ICE229" s="95"/>
      <c r="ICF229" s="95"/>
      <c r="ICG229" s="95"/>
      <c r="ICH229" s="95"/>
      <c r="ICI229" s="95"/>
      <c r="ICJ229" s="95"/>
      <c r="ICK229" s="95"/>
      <c r="ICL229" s="95"/>
      <c r="ICM229" s="95"/>
      <c r="ICN229" s="95"/>
      <c r="ICO229" s="95"/>
      <c r="ICP229" s="95"/>
      <c r="ICQ229" s="95"/>
      <c r="ICR229" s="95"/>
      <c r="ICS229" s="95"/>
      <c r="ICT229" s="95"/>
      <c r="ICU229" s="95"/>
      <c r="ICV229" s="95"/>
      <c r="ICW229" s="95"/>
      <c r="ICX229" s="95"/>
      <c r="ICY229" s="95"/>
      <c r="ICZ229" s="95"/>
      <c r="IDA229" s="95"/>
      <c r="IDB229" s="95"/>
      <c r="IDC229" s="95"/>
      <c r="IDD229" s="95"/>
      <c r="IDE229" s="95"/>
      <c r="IDF229" s="95"/>
      <c r="IDG229" s="95"/>
      <c r="IDH229" s="95"/>
      <c r="IDI229" s="95"/>
      <c r="IDJ229" s="95"/>
      <c r="IDK229" s="95"/>
      <c r="IDL229" s="95"/>
      <c r="IDM229" s="95"/>
      <c r="IDN229" s="95"/>
      <c r="IDO229" s="95"/>
      <c r="IDP229" s="95"/>
      <c r="IDQ229" s="95"/>
      <c r="IDR229" s="95"/>
      <c r="IDS229" s="95"/>
      <c r="IDT229" s="95"/>
      <c r="IDU229" s="95"/>
      <c r="IDV229" s="95"/>
      <c r="IDW229" s="95"/>
      <c r="IDX229" s="95"/>
      <c r="IDY229" s="95"/>
      <c r="IDZ229" s="95"/>
      <c r="IEA229" s="95"/>
      <c r="IEB229" s="95"/>
      <c r="IEC229" s="95"/>
      <c r="IED229" s="95"/>
      <c r="IEE229" s="95"/>
      <c r="IEF229" s="95"/>
      <c r="IEG229" s="95"/>
      <c r="IEH229" s="95"/>
      <c r="IEI229" s="95"/>
      <c r="IEJ229" s="95"/>
      <c r="IEK229" s="95"/>
      <c r="IEL229" s="95"/>
      <c r="IEM229" s="95"/>
      <c r="IEN229" s="95"/>
      <c r="IEO229" s="95"/>
      <c r="IEP229" s="95"/>
      <c r="IEQ229" s="95"/>
      <c r="IER229" s="95"/>
      <c r="IES229" s="95"/>
      <c r="IET229" s="95"/>
      <c r="IEU229" s="95"/>
      <c r="IEV229" s="95"/>
      <c r="IEW229" s="95"/>
      <c r="IEX229" s="95"/>
      <c r="IEY229" s="95"/>
      <c r="IEZ229" s="95"/>
      <c r="IFA229" s="95"/>
      <c r="IFB229" s="95"/>
      <c r="IFC229" s="95"/>
      <c r="IFD229" s="95"/>
      <c r="IFE229" s="95"/>
      <c r="IFF229" s="95"/>
      <c r="IFG229" s="95"/>
      <c r="IFH229" s="95"/>
      <c r="IFI229" s="95"/>
      <c r="IFJ229" s="95"/>
      <c r="IFK229" s="95"/>
      <c r="IFL229" s="95"/>
      <c r="IFM229" s="95"/>
      <c r="IFN229" s="95"/>
      <c r="IFO229" s="95"/>
      <c r="IFP229" s="95"/>
      <c r="IFQ229" s="95"/>
      <c r="IFR229" s="95"/>
      <c r="IFS229" s="95"/>
      <c r="IFT229" s="95"/>
      <c r="IFU229" s="95"/>
      <c r="IFV229" s="95"/>
      <c r="IFW229" s="95"/>
      <c r="IFX229" s="95"/>
      <c r="IFY229" s="95"/>
      <c r="IFZ229" s="95"/>
      <c r="IGA229" s="95"/>
      <c r="IGB229" s="95"/>
      <c r="IGC229" s="95"/>
      <c r="IGD229" s="95"/>
      <c r="IGE229" s="95"/>
      <c r="IGF229" s="95"/>
      <c r="IGG229" s="95"/>
      <c r="IGH229" s="95"/>
      <c r="IGI229" s="95"/>
      <c r="IGJ229" s="95"/>
      <c r="IGK229" s="95"/>
      <c r="IGL229" s="95"/>
      <c r="IGM229" s="95"/>
      <c r="IGN229" s="95"/>
      <c r="IGO229" s="95"/>
      <c r="IGP229" s="95"/>
      <c r="IGQ229" s="95"/>
      <c r="IGR229" s="95"/>
      <c r="IGS229" s="95"/>
      <c r="IGT229" s="95"/>
      <c r="IGU229" s="95"/>
      <c r="IGV229" s="95"/>
      <c r="IGW229" s="95"/>
      <c r="IGX229" s="95"/>
      <c r="IGY229" s="95"/>
      <c r="IGZ229" s="95"/>
      <c r="IHA229" s="95"/>
      <c r="IHB229" s="95"/>
      <c r="IHC229" s="95"/>
      <c r="IHD229" s="95"/>
      <c r="IHE229" s="95"/>
      <c r="IHF229" s="95"/>
      <c r="IHG229" s="95"/>
      <c r="IHH229" s="95"/>
      <c r="IHI229" s="95"/>
      <c r="IHJ229" s="95"/>
      <c r="IHK229" s="95"/>
      <c r="IHL229" s="95"/>
      <c r="IHM229" s="95"/>
      <c r="IHN229" s="95"/>
      <c r="IHO229" s="95"/>
      <c r="IHP229" s="95"/>
      <c r="IHQ229" s="95"/>
      <c r="IHR229" s="95"/>
      <c r="IHS229" s="95"/>
      <c r="IHT229" s="95"/>
      <c r="IHU229" s="95"/>
      <c r="IHV229" s="95"/>
      <c r="IHW229" s="95"/>
      <c r="IHX229" s="95"/>
      <c r="IHY229" s="95"/>
      <c r="IHZ229" s="95"/>
      <c r="IIA229" s="95"/>
      <c r="IIB229" s="95"/>
      <c r="IIC229" s="95"/>
      <c r="IID229" s="95"/>
      <c r="IIE229" s="95"/>
      <c r="IIF229" s="95"/>
      <c r="IIG229" s="95"/>
    </row>
    <row r="230" spans="1:6325" s="102" customFormat="1" x14ac:dyDescent="0.2">
      <c r="A230" s="86"/>
      <c r="B230" s="101"/>
      <c r="D230" s="103"/>
      <c r="E230" s="103"/>
      <c r="F230" s="103"/>
      <c r="G230" s="103"/>
      <c r="H230" s="103"/>
      <c r="I230" s="103" t="s">
        <v>19</v>
      </c>
      <c r="J230" s="103"/>
      <c r="K230" s="103"/>
      <c r="L230" s="103"/>
      <c r="M230" s="103"/>
      <c r="N230" s="103"/>
      <c r="O230" s="103"/>
      <c r="P230" s="108"/>
      <c r="Q230" s="95"/>
      <c r="R230" s="95"/>
      <c r="S230" s="95"/>
      <c r="T230" s="95"/>
      <c r="U230" s="95"/>
      <c r="V230" s="95"/>
      <c r="W230" s="95"/>
      <c r="X230" s="95"/>
      <c r="Y230" s="95"/>
      <c r="Z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  <c r="AM230" s="95"/>
      <c r="AN230" s="95"/>
      <c r="AO230" s="95"/>
      <c r="AP230" s="95"/>
      <c r="AQ230" s="95"/>
      <c r="AR230" s="95"/>
      <c r="AS230" s="95"/>
      <c r="AT230" s="95"/>
      <c r="AU230" s="95"/>
      <c r="AV230" s="95"/>
      <c r="AW230" s="95"/>
      <c r="AX230" s="95"/>
      <c r="AY230" s="95"/>
      <c r="AZ230" s="95"/>
      <c r="BA230" s="95"/>
      <c r="BB230" s="95"/>
      <c r="BC230" s="95"/>
      <c r="BD230" s="95"/>
      <c r="BE230" s="95"/>
      <c r="BF230" s="95"/>
      <c r="BG230" s="95"/>
      <c r="BH230" s="95"/>
      <c r="BI230" s="95"/>
      <c r="BJ230" s="95"/>
      <c r="BK230" s="95"/>
      <c r="BL230" s="95"/>
      <c r="BM230" s="95"/>
      <c r="BN230" s="95"/>
      <c r="BO230" s="95"/>
      <c r="BP230" s="95"/>
      <c r="BQ230" s="95"/>
      <c r="BR230" s="95"/>
      <c r="BS230" s="95"/>
      <c r="BT230" s="95"/>
      <c r="BU230" s="95"/>
      <c r="BV230" s="95"/>
      <c r="BW230" s="95"/>
      <c r="BX230" s="95"/>
      <c r="BY230" s="95"/>
      <c r="BZ230" s="95"/>
      <c r="CA230" s="95"/>
      <c r="CB230" s="95"/>
      <c r="CC230" s="95"/>
      <c r="CD230" s="95"/>
      <c r="CE230" s="95"/>
      <c r="CF230" s="95"/>
      <c r="CG230" s="95"/>
      <c r="CH230" s="95"/>
      <c r="CI230" s="95"/>
      <c r="CJ230" s="95"/>
      <c r="CK230" s="95"/>
      <c r="CL230" s="95"/>
      <c r="CM230" s="95"/>
      <c r="CN230" s="95"/>
      <c r="CO230" s="95"/>
      <c r="CP230" s="95"/>
      <c r="CQ230" s="95"/>
      <c r="CR230" s="95"/>
      <c r="CS230" s="95"/>
      <c r="CT230" s="95"/>
      <c r="CU230" s="95"/>
      <c r="CV230" s="95"/>
      <c r="CW230" s="95"/>
      <c r="CX230" s="95"/>
      <c r="CY230" s="95"/>
      <c r="CZ230" s="95"/>
      <c r="DA230" s="95"/>
      <c r="DB230" s="95"/>
      <c r="DC230" s="95"/>
      <c r="DD230" s="95"/>
      <c r="DE230" s="95"/>
      <c r="DF230" s="95"/>
      <c r="DG230" s="95"/>
      <c r="DH230" s="95"/>
      <c r="DI230" s="95"/>
      <c r="DJ230" s="95"/>
      <c r="DK230" s="95"/>
      <c r="DL230" s="95"/>
      <c r="DM230" s="95"/>
      <c r="DN230" s="95"/>
      <c r="DO230" s="95"/>
      <c r="DP230" s="95"/>
      <c r="DQ230" s="95"/>
      <c r="DR230" s="95"/>
      <c r="DS230" s="95"/>
      <c r="DT230" s="95"/>
      <c r="DU230" s="95"/>
      <c r="DV230" s="95"/>
      <c r="DW230" s="95"/>
      <c r="DX230" s="95"/>
      <c r="DY230" s="95"/>
      <c r="DZ230" s="95"/>
      <c r="EA230" s="95"/>
      <c r="EB230" s="95"/>
      <c r="EC230" s="95"/>
      <c r="ED230" s="95"/>
      <c r="EE230" s="95"/>
      <c r="EF230" s="95"/>
      <c r="EG230" s="95"/>
      <c r="EH230" s="95"/>
      <c r="EI230" s="95"/>
      <c r="EJ230" s="95"/>
      <c r="EK230" s="95"/>
      <c r="EL230" s="95"/>
      <c r="EM230" s="95"/>
      <c r="EN230" s="95"/>
      <c r="EO230" s="95"/>
      <c r="EP230" s="95"/>
      <c r="EQ230" s="95"/>
      <c r="ER230" s="95"/>
      <c r="ES230" s="95"/>
      <c r="ET230" s="95"/>
      <c r="EU230" s="95"/>
      <c r="EV230" s="95"/>
      <c r="EW230" s="95"/>
      <c r="EX230" s="95"/>
      <c r="EY230" s="95"/>
      <c r="EZ230" s="95"/>
      <c r="FA230" s="95"/>
      <c r="FB230" s="95"/>
      <c r="FC230" s="95"/>
      <c r="FD230" s="95"/>
      <c r="FE230" s="95"/>
      <c r="FF230" s="95"/>
      <c r="FG230" s="95"/>
      <c r="FH230" s="95"/>
      <c r="FI230" s="95"/>
      <c r="FJ230" s="95"/>
      <c r="FK230" s="95"/>
      <c r="FL230" s="95"/>
      <c r="FM230" s="95"/>
      <c r="FN230" s="95"/>
      <c r="FO230" s="95"/>
      <c r="FP230" s="95"/>
      <c r="FQ230" s="95"/>
      <c r="FR230" s="95"/>
      <c r="FS230" s="95"/>
      <c r="FT230" s="95"/>
      <c r="FU230" s="95"/>
      <c r="FV230" s="95"/>
      <c r="FW230" s="95"/>
      <c r="FX230" s="95"/>
      <c r="FY230" s="95"/>
      <c r="FZ230" s="95"/>
      <c r="GA230" s="95"/>
      <c r="GB230" s="95"/>
      <c r="GC230" s="95"/>
      <c r="GD230" s="95"/>
      <c r="GE230" s="95"/>
      <c r="GF230" s="95"/>
      <c r="GG230" s="95"/>
      <c r="GH230" s="95"/>
      <c r="GI230" s="95"/>
      <c r="GJ230" s="95"/>
      <c r="GK230" s="95"/>
      <c r="GL230" s="95"/>
      <c r="GM230" s="95"/>
      <c r="GN230" s="95"/>
      <c r="GO230" s="95"/>
      <c r="GP230" s="95"/>
      <c r="GQ230" s="95"/>
      <c r="GR230" s="95"/>
      <c r="GS230" s="95"/>
      <c r="GT230" s="95"/>
      <c r="GU230" s="95"/>
      <c r="GV230" s="95"/>
      <c r="GW230" s="95"/>
      <c r="GX230" s="95"/>
      <c r="GY230" s="95"/>
      <c r="GZ230" s="95"/>
      <c r="HA230" s="95"/>
      <c r="HB230" s="95"/>
      <c r="HC230" s="95"/>
      <c r="HD230" s="95"/>
      <c r="HE230" s="95"/>
      <c r="HF230" s="95"/>
      <c r="HG230" s="95"/>
      <c r="HH230" s="95"/>
      <c r="HI230" s="95"/>
      <c r="HJ230" s="95"/>
      <c r="HK230" s="95"/>
      <c r="HL230" s="95"/>
      <c r="HM230" s="95"/>
      <c r="HN230" s="95"/>
      <c r="HO230" s="95"/>
      <c r="HP230" s="95"/>
      <c r="HQ230" s="95"/>
      <c r="HR230" s="95"/>
      <c r="HS230" s="95"/>
      <c r="HT230" s="95"/>
      <c r="HU230" s="95"/>
      <c r="HV230" s="95"/>
      <c r="HW230" s="95"/>
      <c r="HX230" s="95"/>
      <c r="HY230" s="95"/>
      <c r="HZ230" s="95"/>
      <c r="IA230" s="95"/>
      <c r="IB230" s="95"/>
      <c r="IC230" s="95"/>
      <c r="ID230" s="95"/>
      <c r="IE230" s="95"/>
      <c r="IF230" s="95"/>
      <c r="IG230" s="95"/>
      <c r="IH230" s="95"/>
      <c r="II230" s="95"/>
      <c r="IJ230" s="95"/>
      <c r="IK230" s="95"/>
      <c r="IL230" s="95"/>
      <c r="IM230" s="95"/>
      <c r="IN230" s="95"/>
      <c r="IO230" s="95"/>
      <c r="IP230" s="95"/>
      <c r="IQ230" s="95"/>
      <c r="IR230" s="95"/>
      <c r="IS230" s="95"/>
      <c r="IT230" s="95"/>
      <c r="IU230" s="95"/>
      <c r="IV230" s="95"/>
      <c r="IW230" s="95"/>
      <c r="IX230" s="95"/>
      <c r="IY230" s="95"/>
      <c r="IZ230" s="95"/>
      <c r="JA230" s="95"/>
      <c r="JB230" s="95"/>
      <c r="JC230" s="95"/>
      <c r="JD230" s="95"/>
      <c r="JE230" s="95"/>
      <c r="JF230" s="95"/>
      <c r="JG230" s="95"/>
      <c r="JH230" s="95"/>
      <c r="JI230" s="95"/>
      <c r="JJ230" s="95"/>
      <c r="JK230" s="95"/>
      <c r="JL230" s="95"/>
      <c r="JM230" s="95"/>
      <c r="JN230" s="95"/>
      <c r="JO230" s="95"/>
      <c r="JP230" s="95"/>
      <c r="JQ230" s="95"/>
      <c r="JR230" s="95"/>
      <c r="JS230" s="95"/>
      <c r="JT230" s="95"/>
      <c r="JU230" s="95"/>
      <c r="JV230" s="95"/>
      <c r="JW230" s="95"/>
      <c r="JX230" s="95"/>
      <c r="JY230" s="95"/>
      <c r="JZ230" s="95"/>
      <c r="KA230" s="95"/>
      <c r="KB230" s="95"/>
      <c r="KC230" s="95"/>
      <c r="KD230" s="95"/>
      <c r="KE230" s="95"/>
      <c r="KF230" s="95"/>
      <c r="KG230" s="95"/>
      <c r="KH230" s="95"/>
      <c r="KI230" s="95"/>
      <c r="KJ230" s="95"/>
      <c r="KK230" s="95"/>
      <c r="KL230" s="95"/>
      <c r="KM230" s="95"/>
      <c r="KN230" s="95"/>
      <c r="KO230" s="95"/>
      <c r="KP230" s="95"/>
      <c r="KQ230" s="95"/>
      <c r="KR230" s="95"/>
      <c r="KS230" s="95"/>
      <c r="KT230" s="95"/>
      <c r="KU230" s="95"/>
      <c r="KV230" s="95"/>
      <c r="KW230" s="95"/>
      <c r="KX230" s="95"/>
      <c r="KY230" s="95"/>
      <c r="KZ230" s="95"/>
      <c r="LA230" s="95"/>
      <c r="LB230" s="95"/>
      <c r="LC230" s="95"/>
      <c r="LD230" s="95"/>
      <c r="LE230" s="95"/>
      <c r="LF230" s="95"/>
      <c r="LG230" s="95"/>
      <c r="LH230" s="95"/>
      <c r="LI230" s="95"/>
      <c r="LJ230" s="95"/>
      <c r="LK230" s="95"/>
      <c r="LL230" s="95"/>
      <c r="LM230" s="95"/>
      <c r="LN230" s="95"/>
      <c r="LO230" s="95"/>
      <c r="LP230" s="95"/>
      <c r="LQ230" s="95"/>
      <c r="LR230" s="95"/>
      <c r="LS230" s="95"/>
      <c r="LT230" s="95"/>
      <c r="LU230" s="95"/>
      <c r="LV230" s="95"/>
      <c r="LW230" s="95"/>
      <c r="LX230" s="95"/>
      <c r="LY230" s="95"/>
      <c r="LZ230" s="95"/>
      <c r="MA230" s="95"/>
      <c r="MB230" s="95"/>
      <c r="MC230" s="95"/>
      <c r="MD230" s="95"/>
      <c r="ME230" s="95"/>
      <c r="MF230" s="95"/>
      <c r="MG230" s="95"/>
      <c r="MH230" s="95"/>
      <c r="MI230" s="95"/>
      <c r="MJ230" s="95"/>
      <c r="MK230" s="95"/>
      <c r="ML230" s="95"/>
      <c r="MM230" s="95"/>
      <c r="MN230" s="95"/>
      <c r="MO230" s="95"/>
      <c r="MP230" s="95"/>
      <c r="MQ230" s="95"/>
      <c r="MR230" s="95"/>
      <c r="MS230" s="95"/>
      <c r="MT230" s="95"/>
      <c r="MU230" s="95"/>
      <c r="MV230" s="95"/>
      <c r="MW230" s="95"/>
      <c r="MX230" s="95"/>
      <c r="MY230" s="95"/>
      <c r="MZ230" s="95"/>
      <c r="NA230" s="95"/>
      <c r="NB230" s="95"/>
      <c r="NC230" s="95"/>
      <c r="ND230" s="95"/>
      <c r="NE230" s="95"/>
      <c r="NF230" s="95"/>
      <c r="NG230" s="95"/>
      <c r="NH230" s="95"/>
      <c r="NI230" s="95"/>
      <c r="NJ230" s="95"/>
      <c r="NK230" s="95"/>
      <c r="NL230" s="95"/>
      <c r="NM230" s="95"/>
      <c r="NN230" s="95"/>
      <c r="NO230" s="95"/>
      <c r="NP230" s="95"/>
      <c r="NQ230" s="95"/>
      <c r="NR230" s="95"/>
      <c r="NS230" s="95"/>
      <c r="NT230" s="95"/>
      <c r="NU230" s="95"/>
      <c r="NV230" s="95"/>
      <c r="NW230" s="95"/>
      <c r="NX230" s="95"/>
      <c r="NY230" s="95"/>
      <c r="NZ230" s="95"/>
      <c r="OA230" s="95"/>
      <c r="OB230" s="95"/>
      <c r="OC230" s="95"/>
      <c r="OD230" s="95"/>
      <c r="OE230" s="95"/>
      <c r="OF230" s="95"/>
      <c r="OG230" s="95"/>
      <c r="OH230" s="95"/>
      <c r="OI230" s="95"/>
      <c r="OJ230" s="95"/>
      <c r="OK230" s="95"/>
      <c r="OL230" s="95"/>
      <c r="OM230" s="95"/>
      <c r="ON230" s="95"/>
      <c r="OO230" s="95"/>
      <c r="OP230" s="95"/>
      <c r="OQ230" s="95"/>
      <c r="OR230" s="95"/>
      <c r="OS230" s="95"/>
      <c r="OT230" s="95"/>
      <c r="OU230" s="95"/>
      <c r="OV230" s="95"/>
      <c r="OW230" s="95"/>
      <c r="OX230" s="95"/>
      <c r="OY230" s="95"/>
      <c r="OZ230" s="95"/>
      <c r="PA230" s="95"/>
      <c r="PB230" s="95"/>
      <c r="PC230" s="95"/>
      <c r="PD230" s="95"/>
      <c r="PE230" s="95"/>
      <c r="PF230" s="95"/>
      <c r="PG230" s="95"/>
      <c r="PH230" s="95"/>
      <c r="PI230" s="95"/>
      <c r="PJ230" s="95"/>
      <c r="PK230" s="95"/>
      <c r="PL230" s="95"/>
      <c r="PM230" s="95"/>
      <c r="PN230" s="95"/>
      <c r="PO230" s="95"/>
      <c r="PP230" s="95"/>
      <c r="PQ230" s="95"/>
      <c r="PR230" s="95"/>
      <c r="PS230" s="95"/>
      <c r="PT230" s="95"/>
      <c r="PU230" s="95"/>
      <c r="PV230" s="95"/>
      <c r="PW230" s="95"/>
      <c r="PX230" s="95"/>
      <c r="PY230" s="95"/>
      <c r="PZ230" s="95"/>
      <c r="QA230" s="95"/>
      <c r="QB230" s="95"/>
      <c r="QC230" s="95"/>
      <c r="QD230" s="95"/>
      <c r="QE230" s="95"/>
      <c r="QF230" s="95"/>
      <c r="QG230" s="95"/>
      <c r="QH230" s="95"/>
      <c r="QI230" s="95"/>
      <c r="QJ230" s="95"/>
      <c r="QK230" s="95"/>
      <c r="QL230" s="95"/>
      <c r="QM230" s="95"/>
      <c r="QN230" s="95"/>
      <c r="QO230" s="95"/>
      <c r="QP230" s="95"/>
      <c r="QQ230" s="95"/>
      <c r="QR230" s="95"/>
      <c r="QS230" s="95"/>
      <c r="QT230" s="95"/>
      <c r="QU230" s="95"/>
      <c r="QV230" s="95"/>
      <c r="QW230" s="95"/>
      <c r="QX230" s="95"/>
      <c r="QY230" s="95"/>
      <c r="QZ230" s="95"/>
      <c r="RA230" s="95"/>
      <c r="RB230" s="95"/>
      <c r="RC230" s="95"/>
      <c r="RD230" s="95"/>
      <c r="RE230" s="95"/>
      <c r="RF230" s="95"/>
      <c r="RG230" s="95"/>
      <c r="RH230" s="95"/>
      <c r="RI230" s="95"/>
      <c r="RJ230" s="95"/>
      <c r="RK230" s="95"/>
      <c r="RL230" s="95"/>
      <c r="RM230" s="95"/>
      <c r="RN230" s="95"/>
      <c r="RO230" s="95"/>
      <c r="RP230" s="95"/>
      <c r="RQ230" s="95"/>
      <c r="RR230" s="95"/>
      <c r="RS230" s="95"/>
      <c r="RT230" s="95"/>
      <c r="RU230" s="95"/>
      <c r="RV230" s="95"/>
      <c r="RW230" s="95"/>
      <c r="RX230" s="95"/>
      <c r="RY230" s="95"/>
      <c r="RZ230" s="95"/>
      <c r="SA230" s="95"/>
      <c r="SB230" s="95"/>
      <c r="SC230" s="95"/>
      <c r="SD230" s="95"/>
      <c r="SE230" s="95"/>
      <c r="SF230" s="95"/>
      <c r="SG230" s="95"/>
      <c r="SH230" s="95"/>
      <c r="SI230" s="95"/>
      <c r="SJ230" s="95"/>
      <c r="SK230" s="95"/>
      <c r="SL230" s="95"/>
      <c r="SM230" s="95"/>
      <c r="SN230" s="95"/>
      <c r="SO230" s="95"/>
      <c r="SP230" s="95"/>
      <c r="SQ230" s="95"/>
      <c r="SR230" s="95"/>
      <c r="SS230" s="95"/>
      <c r="ST230" s="95"/>
      <c r="SU230" s="95"/>
      <c r="SV230" s="95"/>
      <c r="SW230" s="95"/>
      <c r="SX230" s="95"/>
      <c r="SY230" s="95"/>
      <c r="SZ230" s="95"/>
      <c r="TA230" s="95"/>
      <c r="TB230" s="95"/>
      <c r="TC230" s="95"/>
      <c r="TD230" s="95"/>
      <c r="TE230" s="95"/>
      <c r="TF230" s="95"/>
      <c r="TG230" s="95"/>
      <c r="TH230" s="95"/>
      <c r="TI230" s="95"/>
      <c r="TJ230" s="95"/>
      <c r="TK230" s="95"/>
      <c r="TL230" s="95"/>
      <c r="TM230" s="95"/>
      <c r="TN230" s="95"/>
      <c r="TO230" s="95"/>
      <c r="TP230" s="95"/>
      <c r="TQ230" s="95"/>
      <c r="TR230" s="95"/>
      <c r="TS230" s="95"/>
      <c r="TT230" s="95"/>
      <c r="TU230" s="95"/>
      <c r="TV230" s="95"/>
      <c r="TW230" s="95"/>
      <c r="TX230" s="95"/>
      <c r="TY230" s="95"/>
      <c r="TZ230" s="95"/>
      <c r="UA230" s="95"/>
      <c r="UB230" s="95"/>
      <c r="UC230" s="95"/>
      <c r="UD230" s="95"/>
      <c r="UE230" s="95"/>
      <c r="UF230" s="95"/>
      <c r="UG230" s="95"/>
      <c r="UH230" s="95"/>
      <c r="UI230" s="95"/>
      <c r="UJ230" s="95"/>
      <c r="UK230" s="95"/>
      <c r="UL230" s="95"/>
      <c r="UM230" s="95"/>
      <c r="UN230" s="95"/>
      <c r="UO230" s="95"/>
      <c r="UP230" s="95"/>
      <c r="UQ230" s="95"/>
      <c r="UR230" s="95"/>
      <c r="US230" s="95"/>
      <c r="UT230" s="95"/>
      <c r="UU230" s="95"/>
      <c r="UV230" s="95"/>
      <c r="UW230" s="95"/>
      <c r="UX230" s="95"/>
      <c r="UY230" s="95"/>
      <c r="UZ230" s="95"/>
      <c r="VA230" s="95"/>
      <c r="VB230" s="95"/>
      <c r="VC230" s="95"/>
      <c r="VD230" s="95"/>
      <c r="VE230" s="95"/>
      <c r="VF230" s="95"/>
      <c r="VG230" s="95"/>
      <c r="VH230" s="95"/>
      <c r="VI230" s="95"/>
      <c r="VJ230" s="95"/>
      <c r="VK230" s="95"/>
      <c r="VL230" s="95"/>
      <c r="VM230" s="95"/>
      <c r="VN230" s="95"/>
      <c r="VO230" s="95"/>
      <c r="VP230" s="95"/>
      <c r="VQ230" s="95"/>
      <c r="VR230" s="95"/>
      <c r="VS230" s="95"/>
      <c r="VT230" s="95"/>
      <c r="VU230" s="95"/>
      <c r="VV230" s="95"/>
      <c r="VW230" s="95"/>
      <c r="VX230" s="95"/>
      <c r="VY230" s="95"/>
      <c r="VZ230" s="95"/>
      <c r="WA230" s="95"/>
      <c r="WB230" s="95"/>
      <c r="WC230" s="95"/>
      <c r="WD230" s="95"/>
      <c r="WE230" s="95"/>
      <c r="WF230" s="95"/>
      <c r="WG230" s="95"/>
      <c r="WH230" s="95"/>
      <c r="WI230" s="95"/>
      <c r="WJ230" s="95"/>
      <c r="WK230" s="95"/>
      <c r="WL230" s="95"/>
      <c r="WM230" s="95"/>
      <c r="WN230" s="95"/>
      <c r="WO230" s="95"/>
      <c r="WP230" s="95"/>
      <c r="WQ230" s="95"/>
      <c r="WR230" s="95"/>
      <c r="WS230" s="95"/>
      <c r="WT230" s="95"/>
      <c r="WU230" s="95"/>
      <c r="WV230" s="95"/>
      <c r="WW230" s="95"/>
      <c r="WX230" s="95"/>
      <c r="WY230" s="95"/>
      <c r="WZ230" s="95"/>
      <c r="XA230" s="95"/>
      <c r="XB230" s="95"/>
      <c r="XC230" s="95"/>
      <c r="XD230" s="95"/>
      <c r="XE230" s="95"/>
      <c r="XF230" s="95"/>
      <c r="XG230" s="95"/>
      <c r="XH230" s="95"/>
      <c r="XI230" s="95"/>
      <c r="XJ230" s="95"/>
      <c r="XK230" s="95"/>
      <c r="XL230" s="95"/>
      <c r="XM230" s="95"/>
      <c r="XN230" s="95"/>
      <c r="XO230" s="95"/>
      <c r="XP230" s="95"/>
      <c r="XQ230" s="95"/>
      <c r="XR230" s="95"/>
      <c r="XS230" s="95"/>
      <c r="XT230" s="95"/>
      <c r="XU230" s="95"/>
      <c r="XV230" s="95"/>
      <c r="XW230" s="95"/>
      <c r="XX230" s="95"/>
      <c r="XY230" s="95"/>
      <c r="XZ230" s="95"/>
      <c r="YA230" s="95"/>
      <c r="YB230" s="95"/>
      <c r="YC230" s="95"/>
      <c r="YD230" s="95"/>
      <c r="YE230" s="95"/>
      <c r="YF230" s="95"/>
      <c r="YG230" s="95"/>
      <c r="YH230" s="95"/>
      <c r="YI230" s="95"/>
      <c r="YJ230" s="95"/>
      <c r="YK230" s="95"/>
      <c r="YL230" s="95"/>
      <c r="YM230" s="95"/>
      <c r="YN230" s="95"/>
      <c r="YO230" s="95"/>
      <c r="YP230" s="95"/>
      <c r="YQ230" s="95"/>
      <c r="YR230" s="95"/>
      <c r="YS230" s="95"/>
      <c r="YT230" s="95"/>
      <c r="YU230" s="95"/>
      <c r="YV230" s="95"/>
      <c r="YW230" s="95"/>
      <c r="YX230" s="95"/>
      <c r="YY230" s="95"/>
      <c r="YZ230" s="95"/>
      <c r="ZA230" s="95"/>
      <c r="ZB230" s="95"/>
      <c r="ZC230" s="95"/>
      <c r="ZD230" s="95"/>
      <c r="ZE230" s="95"/>
      <c r="ZF230" s="95"/>
      <c r="ZG230" s="95"/>
      <c r="ZH230" s="95"/>
      <c r="ZI230" s="95"/>
      <c r="ZJ230" s="95"/>
      <c r="ZK230" s="95"/>
      <c r="ZL230" s="95"/>
      <c r="ZM230" s="95"/>
      <c r="ZN230" s="95"/>
      <c r="ZO230" s="95"/>
      <c r="ZP230" s="95"/>
      <c r="ZQ230" s="95"/>
      <c r="ZR230" s="95"/>
      <c r="ZS230" s="95"/>
      <c r="ZT230" s="95"/>
      <c r="ZU230" s="95"/>
      <c r="ZV230" s="95"/>
      <c r="ZW230" s="95"/>
      <c r="ZX230" s="95"/>
      <c r="ZY230" s="95"/>
      <c r="ZZ230" s="95"/>
      <c r="AAA230" s="95"/>
      <c r="AAB230" s="95"/>
      <c r="AAC230" s="95"/>
      <c r="AAD230" s="95"/>
      <c r="AAE230" s="95"/>
      <c r="AAF230" s="95"/>
      <c r="AAG230" s="95"/>
      <c r="AAH230" s="95"/>
      <c r="AAI230" s="95"/>
      <c r="AAJ230" s="95"/>
      <c r="AAK230" s="95"/>
      <c r="AAL230" s="95"/>
      <c r="AAM230" s="95"/>
      <c r="AAN230" s="95"/>
      <c r="AAO230" s="95"/>
      <c r="AAP230" s="95"/>
      <c r="AAQ230" s="95"/>
      <c r="AAR230" s="95"/>
      <c r="AAS230" s="95"/>
      <c r="AAT230" s="95"/>
      <c r="AAU230" s="95"/>
      <c r="AAV230" s="95"/>
      <c r="AAW230" s="95"/>
      <c r="AAX230" s="95"/>
      <c r="AAY230" s="95"/>
      <c r="AAZ230" s="95"/>
      <c r="ABA230" s="95"/>
      <c r="ABB230" s="95"/>
      <c r="ABC230" s="95"/>
      <c r="ABD230" s="95"/>
      <c r="ABE230" s="95"/>
      <c r="ABF230" s="95"/>
      <c r="ABG230" s="95"/>
      <c r="ABH230" s="95"/>
      <c r="ABI230" s="95"/>
      <c r="ABJ230" s="95"/>
      <c r="ABK230" s="95"/>
      <c r="ABL230" s="95"/>
      <c r="ABM230" s="95"/>
      <c r="ABN230" s="95"/>
      <c r="ABO230" s="95"/>
      <c r="ABP230" s="95"/>
      <c r="ABQ230" s="95"/>
      <c r="ABR230" s="95"/>
      <c r="ABS230" s="95"/>
      <c r="ABT230" s="95"/>
      <c r="ABU230" s="95"/>
      <c r="ABV230" s="95"/>
      <c r="ABW230" s="95"/>
      <c r="ABX230" s="95"/>
      <c r="ABY230" s="95"/>
      <c r="ABZ230" s="95"/>
      <c r="ACA230" s="95"/>
      <c r="ACB230" s="95"/>
      <c r="ACC230" s="95"/>
      <c r="ACD230" s="95"/>
      <c r="ACE230" s="95"/>
      <c r="ACF230" s="95"/>
      <c r="ACG230" s="95"/>
      <c r="ACH230" s="95"/>
      <c r="ACI230" s="95"/>
      <c r="ACJ230" s="95"/>
      <c r="ACK230" s="95"/>
      <c r="ACL230" s="95"/>
      <c r="ACM230" s="95"/>
      <c r="ACN230" s="95"/>
      <c r="ACO230" s="95"/>
      <c r="ACP230" s="95"/>
      <c r="ACQ230" s="95"/>
      <c r="ACR230" s="95"/>
      <c r="ACS230" s="95"/>
      <c r="ACT230" s="95"/>
      <c r="ACU230" s="95"/>
      <c r="ACV230" s="95"/>
      <c r="ACW230" s="95"/>
      <c r="ACX230" s="95"/>
      <c r="ACY230" s="95"/>
      <c r="ACZ230" s="95"/>
      <c r="ADA230" s="95"/>
      <c r="ADB230" s="95"/>
      <c r="ADC230" s="95"/>
      <c r="ADD230" s="95"/>
      <c r="ADE230" s="95"/>
      <c r="ADF230" s="95"/>
      <c r="ADG230" s="95"/>
      <c r="ADH230" s="95"/>
      <c r="ADI230" s="95"/>
      <c r="ADJ230" s="95"/>
      <c r="ADK230" s="95"/>
      <c r="ADL230" s="95"/>
      <c r="ADM230" s="95"/>
      <c r="ADN230" s="95"/>
      <c r="ADO230" s="95"/>
      <c r="ADP230" s="95"/>
      <c r="ADQ230" s="95"/>
      <c r="ADR230" s="95"/>
      <c r="ADS230" s="95"/>
      <c r="ADT230" s="95"/>
      <c r="ADU230" s="95"/>
      <c r="ADV230" s="95"/>
      <c r="ADW230" s="95"/>
      <c r="ADX230" s="95"/>
      <c r="ADY230" s="95"/>
      <c r="ADZ230" s="95"/>
      <c r="AEA230" s="95"/>
      <c r="AEB230" s="95"/>
      <c r="AEC230" s="95"/>
      <c r="AED230" s="95"/>
      <c r="AEE230" s="95"/>
      <c r="AEF230" s="95"/>
      <c r="AEG230" s="95"/>
      <c r="AEH230" s="95"/>
      <c r="AEI230" s="95"/>
      <c r="AEJ230" s="95"/>
      <c r="AEK230" s="95"/>
      <c r="AEL230" s="95"/>
      <c r="AEM230" s="95"/>
      <c r="AEN230" s="95"/>
      <c r="AEO230" s="95"/>
      <c r="AEP230" s="95"/>
      <c r="AEQ230" s="95"/>
      <c r="AER230" s="95"/>
      <c r="AES230" s="95"/>
      <c r="AET230" s="95"/>
      <c r="AEU230" s="95"/>
      <c r="AEV230" s="95"/>
      <c r="AEW230" s="95"/>
      <c r="AEX230" s="95"/>
      <c r="AEY230" s="95"/>
      <c r="AEZ230" s="95"/>
      <c r="AFA230" s="95"/>
      <c r="AFB230" s="95"/>
      <c r="AFC230" s="95"/>
      <c r="AFD230" s="95"/>
      <c r="AFE230" s="95"/>
      <c r="AFF230" s="95"/>
      <c r="AFG230" s="95"/>
      <c r="AFH230" s="95"/>
      <c r="AFI230" s="95"/>
      <c r="AFJ230" s="95"/>
      <c r="AFK230" s="95"/>
      <c r="AFL230" s="95"/>
      <c r="AFM230" s="95"/>
      <c r="AFN230" s="95"/>
      <c r="AFO230" s="95"/>
      <c r="AFP230" s="95"/>
      <c r="AFQ230" s="95"/>
      <c r="AFR230" s="95"/>
      <c r="AFS230" s="95"/>
      <c r="AFT230" s="95"/>
      <c r="AFU230" s="95"/>
      <c r="AFV230" s="95"/>
      <c r="AFW230" s="95"/>
      <c r="AFX230" s="95"/>
      <c r="AFY230" s="95"/>
      <c r="AFZ230" s="95"/>
      <c r="AGA230" s="95"/>
      <c r="AGB230" s="95"/>
      <c r="AGC230" s="95"/>
      <c r="AGD230" s="95"/>
      <c r="AGE230" s="95"/>
      <c r="AGF230" s="95"/>
      <c r="AGG230" s="95"/>
      <c r="AGH230" s="95"/>
      <c r="AGI230" s="95"/>
      <c r="AGJ230" s="95"/>
      <c r="AGK230" s="95"/>
      <c r="AGL230" s="95"/>
      <c r="AGM230" s="95"/>
      <c r="AGN230" s="95"/>
      <c r="AGO230" s="95"/>
      <c r="AGP230" s="95"/>
      <c r="AGQ230" s="95"/>
      <c r="AGR230" s="95"/>
      <c r="AGS230" s="95"/>
      <c r="AGT230" s="95"/>
      <c r="AGU230" s="95"/>
      <c r="AGV230" s="95"/>
      <c r="AGW230" s="95"/>
      <c r="AGX230" s="95"/>
      <c r="AGY230" s="95"/>
      <c r="AGZ230" s="95"/>
      <c r="AHA230" s="95"/>
      <c r="AHB230" s="95"/>
      <c r="AHC230" s="95"/>
      <c r="AHD230" s="95"/>
      <c r="AHE230" s="95"/>
      <c r="AHF230" s="95"/>
      <c r="AHG230" s="95"/>
      <c r="AHH230" s="95"/>
      <c r="AHI230" s="95"/>
      <c r="AHJ230" s="95"/>
      <c r="AHK230" s="95"/>
      <c r="AHL230" s="95"/>
      <c r="AHM230" s="95"/>
      <c r="AHN230" s="95"/>
      <c r="AHO230" s="95"/>
      <c r="AHP230" s="95"/>
      <c r="AHQ230" s="95"/>
      <c r="AHR230" s="95"/>
      <c r="AHS230" s="95"/>
      <c r="AHT230" s="95"/>
      <c r="AHU230" s="95"/>
      <c r="AHV230" s="95"/>
      <c r="AHW230" s="95"/>
      <c r="AHX230" s="95"/>
      <c r="AHY230" s="95"/>
      <c r="AHZ230" s="95"/>
      <c r="AIA230" s="95"/>
      <c r="AIB230" s="95"/>
      <c r="AIC230" s="95"/>
      <c r="AID230" s="95"/>
      <c r="AIE230" s="95"/>
      <c r="AIF230" s="95"/>
      <c r="AIG230" s="95"/>
      <c r="AIH230" s="95"/>
      <c r="AII230" s="95"/>
      <c r="AIJ230" s="95"/>
      <c r="AIK230" s="95"/>
      <c r="AIL230" s="95"/>
      <c r="AIM230" s="95"/>
      <c r="AIN230" s="95"/>
      <c r="AIO230" s="95"/>
      <c r="AIP230" s="95"/>
      <c r="AIQ230" s="95"/>
      <c r="AIR230" s="95"/>
      <c r="AIS230" s="95"/>
      <c r="AIT230" s="95"/>
      <c r="AIU230" s="95"/>
      <c r="AIV230" s="95"/>
      <c r="AIW230" s="95"/>
      <c r="AIX230" s="95"/>
      <c r="AIY230" s="95"/>
      <c r="AIZ230" s="95"/>
      <c r="AJA230" s="95"/>
      <c r="AJB230" s="95"/>
      <c r="AJC230" s="95"/>
      <c r="AJD230" s="95"/>
      <c r="AJE230" s="95"/>
      <c r="AJF230" s="95"/>
      <c r="AJG230" s="95"/>
      <c r="AJH230" s="95"/>
      <c r="AJI230" s="95"/>
      <c r="AJJ230" s="95"/>
      <c r="AJK230" s="95"/>
      <c r="AJL230" s="95"/>
      <c r="AJM230" s="95"/>
      <c r="AJN230" s="95"/>
      <c r="AJO230" s="95"/>
      <c r="AJP230" s="95"/>
      <c r="AJQ230" s="95"/>
      <c r="AJR230" s="95"/>
      <c r="AJS230" s="95"/>
      <c r="AJT230" s="95"/>
      <c r="AJU230" s="95"/>
      <c r="AJV230" s="95"/>
      <c r="AJW230" s="95"/>
      <c r="AJX230" s="95"/>
      <c r="AJY230" s="95"/>
      <c r="AJZ230" s="95"/>
      <c r="AKA230" s="95"/>
      <c r="AKB230" s="95"/>
      <c r="AKC230" s="95"/>
      <c r="AKD230" s="95"/>
      <c r="AKE230" s="95"/>
      <c r="AKF230" s="95"/>
      <c r="AKG230" s="95"/>
      <c r="AKH230" s="95"/>
      <c r="AKI230" s="95"/>
      <c r="AKJ230" s="95"/>
      <c r="AKK230" s="95"/>
      <c r="AKL230" s="95"/>
      <c r="AKM230" s="95"/>
      <c r="AKN230" s="95"/>
      <c r="AKO230" s="95"/>
      <c r="AKP230" s="95"/>
      <c r="AKQ230" s="95"/>
      <c r="AKR230" s="95"/>
      <c r="AKS230" s="95"/>
      <c r="AKT230" s="95"/>
      <c r="AKU230" s="95"/>
      <c r="AKV230" s="95"/>
      <c r="AKW230" s="95"/>
      <c r="AKX230" s="95"/>
      <c r="AKY230" s="95"/>
      <c r="AKZ230" s="95"/>
      <c r="ALA230" s="95"/>
      <c r="ALB230" s="95"/>
      <c r="ALC230" s="95"/>
      <c r="ALD230" s="95"/>
      <c r="ALE230" s="95"/>
      <c r="ALF230" s="95"/>
      <c r="ALG230" s="95"/>
      <c r="ALH230" s="95"/>
      <c r="ALI230" s="95"/>
      <c r="ALJ230" s="95"/>
      <c r="ALK230" s="95"/>
      <c r="ALL230" s="95"/>
      <c r="ALM230" s="95"/>
      <c r="ALN230" s="95"/>
      <c r="ALO230" s="95"/>
      <c r="ALP230" s="95"/>
      <c r="ALQ230" s="95"/>
      <c r="ALR230" s="95"/>
      <c r="ALS230" s="95"/>
      <c r="ALT230" s="95"/>
      <c r="ALU230" s="95"/>
      <c r="ALV230" s="95"/>
      <c r="ALW230" s="95"/>
      <c r="ALX230" s="95"/>
      <c r="ALY230" s="95"/>
      <c r="ALZ230" s="95"/>
      <c r="AMA230" s="95"/>
      <c r="AMB230" s="95"/>
      <c r="AMC230" s="95"/>
      <c r="AMD230" s="95"/>
      <c r="AME230" s="95"/>
      <c r="AMF230" s="95"/>
      <c r="AMG230" s="95"/>
      <c r="AMH230" s="95"/>
      <c r="AMI230" s="95"/>
      <c r="AMJ230" s="95"/>
      <c r="AMK230" s="95"/>
      <c r="AML230" s="95"/>
      <c r="AMM230" s="95"/>
      <c r="AMN230" s="95"/>
      <c r="AMO230" s="95"/>
      <c r="AMP230" s="95"/>
      <c r="AMQ230" s="95"/>
      <c r="AMR230" s="95"/>
      <c r="AMS230" s="95"/>
      <c r="AMT230" s="95"/>
      <c r="AMU230" s="95"/>
      <c r="AMV230" s="95"/>
      <c r="AMW230" s="95"/>
      <c r="AMX230" s="95"/>
      <c r="AMY230" s="95"/>
      <c r="AMZ230" s="95"/>
      <c r="ANA230" s="95"/>
      <c r="ANB230" s="95"/>
      <c r="ANC230" s="95"/>
      <c r="AND230" s="95"/>
      <c r="ANE230" s="95"/>
      <c r="ANF230" s="95"/>
      <c r="ANG230" s="95"/>
      <c r="ANH230" s="95"/>
      <c r="ANI230" s="95"/>
      <c r="ANJ230" s="95"/>
      <c r="ANK230" s="95"/>
      <c r="ANL230" s="95"/>
      <c r="ANM230" s="95"/>
      <c r="ANN230" s="95"/>
      <c r="ANO230" s="95"/>
      <c r="ANP230" s="95"/>
      <c r="ANQ230" s="95"/>
      <c r="ANR230" s="95"/>
      <c r="ANS230" s="95"/>
      <c r="ANT230" s="95"/>
      <c r="ANU230" s="95"/>
      <c r="ANV230" s="95"/>
      <c r="ANW230" s="95"/>
      <c r="ANX230" s="95"/>
      <c r="ANY230" s="95"/>
      <c r="ANZ230" s="95"/>
      <c r="AOA230" s="95"/>
      <c r="AOB230" s="95"/>
      <c r="AOC230" s="95"/>
      <c r="AOD230" s="95"/>
      <c r="AOE230" s="95"/>
      <c r="AOF230" s="95"/>
      <c r="AOG230" s="95"/>
      <c r="AOH230" s="95"/>
      <c r="AOI230" s="95"/>
      <c r="AOJ230" s="95"/>
      <c r="AOK230" s="95"/>
      <c r="AOL230" s="95"/>
      <c r="AOM230" s="95"/>
      <c r="AON230" s="95"/>
      <c r="AOO230" s="95"/>
      <c r="AOP230" s="95"/>
      <c r="AOQ230" s="95"/>
      <c r="AOR230" s="95"/>
      <c r="AOS230" s="95"/>
      <c r="AOT230" s="95"/>
      <c r="AOU230" s="95"/>
      <c r="AOV230" s="95"/>
      <c r="AOW230" s="95"/>
      <c r="AOX230" s="95"/>
      <c r="AOY230" s="95"/>
      <c r="AOZ230" s="95"/>
      <c r="APA230" s="95"/>
      <c r="APB230" s="95"/>
      <c r="APC230" s="95"/>
      <c r="APD230" s="95"/>
      <c r="APE230" s="95"/>
      <c r="APF230" s="95"/>
      <c r="APG230" s="95"/>
      <c r="APH230" s="95"/>
      <c r="API230" s="95"/>
      <c r="APJ230" s="95"/>
      <c r="APK230" s="95"/>
      <c r="APL230" s="95"/>
      <c r="APM230" s="95"/>
      <c r="APN230" s="95"/>
      <c r="APO230" s="95"/>
      <c r="APP230" s="95"/>
      <c r="APQ230" s="95"/>
      <c r="APR230" s="95"/>
      <c r="APS230" s="95"/>
      <c r="APT230" s="95"/>
      <c r="APU230" s="95"/>
      <c r="APV230" s="95"/>
      <c r="APW230" s="95"/>
      <c r="APX230" s="95"/>
      <c r="APY230" s="95"/>
      <c r="APZ230" s="95"/>
      <c r="AQA230" s="95"/>
      <c r="AQB230" s="95"/>
      <c r="AQC230" s="95"/>
      <c r="AQD230" s="95"/>
      <c r="AQE230" s="95"/>
      <c r="AQF230" s="95"/>
      <c r="AQG230" s="95"/>
      <c r="AQH230" s="95"/>
      <c r="AQI230" s="95"/>
      <c r="AQJ230" s="95"/>
      <c r="AQK230" s="95"/>
      <c r="AQL230" s="95"/>
      <c r="AQM230" s="95"/>
      <c r="AQN230" s="95"/>
      <c r="AQO230" s="95"/>
      <c r="AQP230" s="95"/>
      <c r="AQQ230" s="95"/>
      <c r="AQR230" s="95"/>
      <c r="AQS230" s="95"/>
      <c r="AQT230" s="95"/>
      <c r="AQU230" s="95"/>
      <c r="AQV230" s="95"/>
      <c r="AQW230" s="95"/>
      <c r="AQX230" s="95"/>
      <c r="AQY230" s="95"/>
      <c r="AQZ230" s="95"/>
      <c r="ARA230" s="95"/>
      <c r="ARB230" s="95"/>
      <c r="ARC230" s="95"/>
      <c r="ARD230" s="95"/>
      <c r="ARE230" s="95"/>
      <c r="ARF230" s="95"/>
      <c r="ARG230" s="95"/>
      <c r="ARH230" s="95"/>
      <c r="ARI230" s="95"/>
      <c r="ARJ230" s="95"/>
      <c r="ARK230" s="95"/>
      <c r="ARL230" s="95"/>
      <c r="ARM230" s="95"/>
      <c r="ARN230" s="95"/>
      <c r="ARO230" s="95"/>
      <c r="ARP230" s="95"/>
      <c r="ARQ230" s="95"/>
      <c r="ARR230" s="95"/>
      <c r="ARS230" s="95"/>
      <c r="ART230" s="95"/>
      <c r="ARU230" s="95"/>
      <c r="ARV230" s="95"/>
      <c r="ARW230" s="95"/>
      <c r="ARX230" s="95"/>
      <c r="ARY230" s="95"/>
      <c r="ARZ230" s="95"/>
      <c r="ASA230" s="95"/>
      <c r="ASB230" s="95"/>
      <c r="ASC230" s="95"/>
      <c r="ASD230" s="95"/>
      <c r="ASE230" s="95"/>
      <c r="ASF230" s="95"/>
      <c r="ASG230" s="95"/>
      <c r="ASH230" s="95"/>
      <c r="ASI230" s="95"/>
      <c r="ASJ230" s="95"/>
      <c r="ASK230" s="95"/>
      <c r="ASL230" s="95"/>
      <c r="ASM230" s="95"/>
      <c r="ASN230" s="95"/>
      <c r="ASO230" s="95"/>
      <c r="ASP230" s="95"/>
      <c r="ASQ230" s="95"/>
      <c r="ASR230" s="95"/>
      <c r="ASS230" s="95"/>
      <c r="AST230" s="95"/>
      <c r="ASU230" s="95"/>
      <c r="ASV230" s="95"/>
      <c r="ASW230" s="95"/>
      <c r="ASX230" s="95"/>
      <c r="ASY230" s="95"/>
      <c r="ASZ230" s="95"/>
      <c r="ATA230" s="95"/>
      <c r="ATB230" s="95"/>
      <c r="ATC230" s="95"/>
      <c r="ATD230" s="95"/>
      <c r="ATE230" s="95"/>
      <c r="ATF230" s="95"/>
      <c r="ATG230" s="95"/>
      <c r="ATH230" s="95"/>
      <c r="ATI230" s="95"/>
      <c r="ATJ230" s="95"/>
      <c r="ATK230" s="95"/>
      <c r="ATL230" s="95"/>
      <c r="ATM230" s="95"/>
      <c r="ATN230" s="95"/>
      <c r="ATO230" s="95"/>
      <c r="ATP230" s="95"/>
      <c r="ATQ230" s="95"/>
      <c r="ATR230" s="95"/>
      <c r="ATS230" s="95"/>
      <c r="ATT230" s="95"/>
      <c r="ATU230" s="95"/>
      <c r="ATV230" s="95"/>
      <c r="ATW230" s="95"/>
      <c r="ATX230" s="95"/>
      <c r="ATY230" s="95"/>
      <c r="ATZ230" s="95"/>
      <c r="AUA230" s="95"/>
      <c r="AUB230" s="95"/>
      <c r="AUC230" s="95"/>
      <c r="AUD230" s="95"/>
      <c r="AUE230" s="95"/>
      <c r="AUF230" s="95"/>
      <c r="AUG230" s="95"/>
      <c r="AUH230" s="95"/>
      <c r="AUI230" s="95"/>
      <c r="AUJ230" s="95"/>
      <c r="AUK230" s="95"/>
      <c r="AUL230" s="95"/>
      <c r="AUM230" s="95"/>
      <c r="AUN230" s="95"/>
      <c r="AUO230" s="95"/>
      <c r="AUP230" s="95"/>
      <c r="AUQ230" s="95"/>
      <c r="AUR230" s="95"/>
      <c r="AUS230" s="95"/>
      <c r="AUT230" s="95"/>
      <c r="AUU230" s="95"/>
      <c r="AUV230" s="95"/>
      <c r="AUW230" s="95"/>
      <c r="AUX230" s="95"/>
      <c r="AUY230" s="95"/>
      <c r="AUZ230" s="95"/>
      <c r="AVA230" s="95"/>
      <c r="AVB230" s="95"/>
      <c r="AVC230" s="95"/>
      <c r="AVD230" s="95"/>
      <c r="AVE230" s="95"/>
      <c r="AVF230" s="95"/>
      <c r="AVG230" s="95"/>
      <c r="AVH230" s="95"/>
      <c r="AVI230" s="95"/>
      <c r="AVJ230" s="95"/>
      <c r="AVK230" s="95"/>
      <c r="AVL230" s="95"/>
      <c r="AVM230" s="95"/>
      <c r="AVN230" s="95"/>
      <c r="AVO230" s="95"/>
      <c r="AVP230" s="95"/>
      <c r="AVQ230" s="95"/>
      <c r="AVR230" s="95"/>
      <c r="AVS230" s="95"/>
      <c r="AVT230" s="95"/>
      <c r="AVU230" s="95"/>
      <c r="AVV230" s="95"/>
      <c r="AVW230" s="95"/>
      <c r="AVX230" s="95"/>
      <c r="AVY230" s="95"/>
      <c r="AVZ230" s="95"/>
      <c r="AWA230" s="95"/>
      <c r="AWB230" s="95"/>
      <c r="AWC230" s="95"/>
      <c r="AWD230" s="95"/>
      <c r="AWE230" s="95"/>
      <c r="AWF230" s="95"/>
      <c r="AWG230" s="95"/>
      <c r="AWH230" s="95"/>
      <c r="AWI230" s="95"/>
      <c r="AWJ230" s="95"/>
      <c r="AWK230" s="95"/>
      <c r="AWL230" s="95"/>
      <c r="AWM230" s="95"/>
      <c r="AWN230" s="95"/>
      <c r="AWO230" s="95"/>
      <c r="AWP230" s="95"/>
      <c r="AWQ230" s="95"/>
      <c r="AWR230" s="95"/>
      <c r="AWS230" s="95"/>
      <c r="AWT230" s="95"/>
      <c r="AWU230" s="95"/>
      <c r="AWV230" s="95"/>
      <c r="AWW230" s="95"/>
      <c r="AWX230" s="95"/>
      <c r="AWY230" s="95"/>
      <c r="AWZ230" s="95"/>
      <c r="AXA230" s="95"/>
      <c r="AXB230" s="95"/>
      <c r="AXC230" s="95"/>
      <c r="AXD230" s="95"/>
      <c r="AXE230" s="95"/>
      <c r="AXF230" s="95"/>
      <c r="AXG230" s="95"/>
      <c r="AXH230" s="95"/>
      <c r="AXI230" s="95"/>
      <c r="AXJ230" s="95"/>
      <c r="AXK230" s="95"/>
      <c r="AXL230" s="95"/>
      <c r="AXM230" s="95"/>
      <c r="AXN230" s="95"/>
      <c r="AXO230" s="95"/>
      <c r="AXP230" s="95"/>
      <c r="AXQ230" s="95"/>
      <c r="AXR230" s="95"/>
      <c r="AXS230" s="95"/>
      <c r="AXT230" s="95"/>
      <c r="AXU230" s="95"/>
      <c r="AXV230" s="95"/>
      <c r="AXW230" s="95"/>
      <c r="AXX230" s="95"/>
      <c r="AXY230" s="95"/>
      <c r="AXZ230" s="95"/>
      <c r="AYA230" s="95"/>
      <c r="AYB230" s="95"/>
      <c r="AYC230" s="95"/>
      <c r="AYD230" s="95"/>
      <c r="AYE230" s="95"/>
      <c r="AYF230" s="95"/>
      <c r="AYG230" s="95"/>
      <c r="AYH230" s="95"/>
      <c r="AYI230" s="95"/>
      <c r="AYJ230" s="95"/>
      <c r="AYK230" s="95"/>
      <c r="AYL230" s="95"/>
      <c r="AYM230" s="95"/>
      <c r="AYN230" s="95"/>
      <c r="AYO230" s="95"/>
      <c r="AYP230" s="95"/>
      <c r="AYQ230" s="95"/>
      <c r="AYR230" s="95"/>
      <c r="AYS230" s="95"/>
      <c r="AYT230" s="95"/>
      <c r="AYU230" s="95"/>
      <c r="AYV230" s="95"/>
      <c r="AYW230" s="95"/>
      <c r="AYX230" s="95"/>
      <c r="AYY230" s="95"/>
      <c r="AYZ230" s="95"/>
      <c r="AZA230" s="95"/>
      <c r="AZB230" s="95"/>
      <c r="AZC230" s="95"/>
      <c r="AZD230" s="95"/>
      <c r="AZE230" s="95"/>
      <c r="AZF230" s="95"/>
      <c r="AZG230" s="95"/>
      <c r="AZH230" s="95"/>
      <c r="AZI230" s="95"/>
      <c r="AZJ230" s="95"/>
      <c r="AZK230" s="95"/>
      <c r="AZL230" s="95"/>
      <c r="AZM230" s="95"/>
      <c r="AZN230" s="95"/>
      <c r="AZO230" s="95"/>
      <c r="AZP230" s="95"/>
      <c r="AZQ230" s="95"/>
      <c r="AZR230" s="95"/>
      <c r="AZS230" s="95"/>
      <c r="AZT230" s="95"/>
      <c r="AZU230" s="95"/>
      <c r="AZV230" s="95"/>
      <c r="AZW230" s="95"/>
      <c r="AZX230" s="95"/>
      <c r="AZY230" s="95"/>
      <c r="AZZ230" s="95"/>
      <c r="BAA230" s="95"/>
      <c r="BAB230" s="95"/>
      <c r="BAC230" s="95"/>
      <c r="BAD230" s="95"/>
      <c r="BAE230" s="95"/>
      <c r="BAF230" s="95"/>
      <c r="BAG230" s="95"/>
      <c r="BAH230" s="95"/>
      <c r="BAI230" s="95"/>
      <c r="BAJ230" s="95"/>
      <c r="BAK230" s="95"/>
      <c r="BAL230" s="95"/>
      <c r="BAM230" s="95"/>
      <c r="BAN230" s="95"/>
      <c r="BAO230" s="95"/>
      <c r="BAP230" s="95"/>
      <c r="BAQ230" s="95"/>
      <c r="BAR230" s="95"/>
      <c r="BAS230" s="95"/>
      <c r="BAT230" s="95"/>
      <c r="BAU230" s="95"/>
      <c r="BAV230" s="95"/>
      <c r="BAW230" s="95"/>
      <c r="BAX230" s="95"/>
      <c r="BAY230" s="95"/>
      <c r="BAZ230" s="95"/>
      <c r="BBA230" s="95"/>
      <c r="BBB230" s="95"/>
      <c r="BBC230" s="95"/>
      <c r="BBD230" s="95"/>
      <c r="BBE230" s="95"/>
      <c r="BBF230" s="95"/>
      <c r="BBG230" s="95"/>
      <c r="BBH230" s="95"/>
      <c r="BBI230" s="95"/>
      <c r="BBJ230" s="95"/>
      <c r="BBK230" s="95"/>
      <c r="BBL230" s="95"/>
      <c r="BBM230" s="95"/>
      <c r="BBN230" s="95"/>
      <c r="BBO230" s="95"/>
      <c r="BBP230" s="95"/>
      <c r="BBQ230" s="95"/>
      <c r="BBR230" s="95"/>
      <c r="BBS230" s="95"/>
      <c r="BBT230" s="95"/>
      <c r="BBU230" s="95"/>
      <c r="BBV230" s="95"/>
      <c r="BBW230" s="95"/>
      <c r="BBX230" s="95"/>
      <c r="BBY230" s="95"/>
      <c r="BBZ230" s="95"/>
      <c r="BCA230" s="95"/>
      <c r="BCB230" s="95"/>
      <c r="BCC230" s="95"/>
      <c r="BCD230" s="95"/>
      <c r="BCE230" s="95"/>
      <c r="BCF230" s="95"/>
      <c r="BCG230" s="95"/>
      <c r="BCH230" s="95"/>
      <c r="BCI230" s="95"/>
      <c r="BCJ230" s="95"/>
      <c r="BCK230" s="95"/>
      <c r="BCL230" s="95"/>
      <c r="BCM230" s="95"/>
      <c r="BCN230" s="95"/>
      <c r="BCO230" s="95"/>
      <c r="BCP230" s="95"/>
      <c r="BCQ230" s="95"/>
      <c r="BCR230" s="95"/>
      <c r="BCS230" s="95"/>
      <c r="BCT230" s="95"/>
      <c r="BCU230" s="95"/>
      <c r="BCV230" s="95"/>
      <c r="BCW230" s="95"/>
      <c r="BCX230" s="95"/>
      <c r="BCY230" s="95"/>
      <c r="BCZ230" s="95"/>
      <c r="BDA230" s="95"/>
      <c r="BDB230" s="95"/>
      <c r="BDC230" s="95"/>
      <c r="BDD230" s="95"/>
      <c r="BDE230" s="95"/>
      <c r="BDF230" s="95"/>
      <c r="BDG230" s="95"/>
      <c r="BDH230" s="95"/>
      <c r="BDI230" s="95"/>
      <c r="BDJ230" s="95"/>
      <c r="BDK230" s="95"/>
      <c r="BDL230" s="95"/>
      <c r="BDM230" s="95"/>
      <c r="BDN230" s="95"/>
      <c r="BDO230" s="95"/>
      <c r="BDP230" s="95"/>
      <c r="BDQ230" s="95"/>
      <c r="BDR230" s="95"/>
      <c r="BDS230" s="95"/>
      <c r="BDT230" s="95"/>
      <c r="BDU230" s="95"/>
      <c r="BDV230" s="95"/>
      <c r="BDW230" s="95"/>
      <c r="BDX230" s="95"/>
      <c r="BDY230" s="95"/>
      <c r="BDZ230" s="95"/>
      <c r="BEA230" s="95"/>
      <c r="BEB230" s="95"/>
      <c r="BEC230" s="95"/>
      <c r="BED230" s="95"/>
      <c r="BEE230" s="95"/>
      <c r="BEF230" s="95"/>
      <c r="BEG230" s="95"/>
      <c r="BEH230" s="95"/>
      <c r="BEI230" s="95"/>
      <c r="BEJ230" s="95"/>
      <c r="BEK230" s="95"/>
      <c r="BEL230" s="95"/>
      <c r="BEM230" s="95"/>
      <c r="BEN230" s="95"/>
      <c r="BEO230" s="95"/>
      <c r="BEP230" s="95"/>
      <c r="BEQ230" s="95"/>
      <c r="BER230" s="95"/>
      <c r="BES230" s="95"/>
      <c r="BET230" s="95"/>
      <c r="BEU230" s="95"/>
      <c r="BEV230" s="95"/>
      <c r="BEW230" s="95"/>
      <c r="BEX230" s="95"/>
      <c r="BEY230" s="95"/>
      <c r="BEZ230" s="95"/>
      <c r="BFA230" s="95"/>
      <c r="BFB230" s="95"/>
      <c r="BFC230" s="95"/>
      <c r="BFD230" s="95"/>
      <c r="BFE230" s="95"/>
      <c r="BFF230" s="95"/>
      <c r="BFG230" s="95"/>
      <c r="BFH230" s="95"/>
      <c r="BFI230" s="95"/>
      <c r="BFJ230" s="95"/>
      <c r="BFK230" s="95"/>
      <c r="BFL230" s="95"/>
      <c r="BFM230" s="95"/>
      <c r="BFN230" s="95"/>
      <c r="BFO230" s="95"/>
      <c r="BFP230" s="95"/>
      <c r="BFQ230" s="95"/>
      <c r="BFR230" s="95"/>
      <c r="BFS230" s="95"/>
      <c r="BFT230" s="95"/>
      <c r="BFU230" s="95"/>
      <c r="BFV230" s="95"/>
      <c r="BFW230" s="95"/>
      <c r="BFX230" s="95"/>
      <c r="BFY230" s="95"/>
      <c r="BFZ230" s="95"/>
      <c r="BGA230" s="95"/>
      <c r="BGB230" s="95"/>
      <c r="BGC230" s="95"/>
      <c r="BGD230" s="95"/>
      <c r="BGE230" s="95"/>
      <c r="BGF230" s="95"/>
      <c r="BGG230" s="95"/>
      <c r="BGH230" s="95"/>
      <c r="BGI230" s="95"/>
      <c r="BGJ230" s="95"/>
      <c r="BGK230" s="95"/>
      <c r="BGL230" s="95"/>
      <c r="BGM230" s="95"/>
      <c r="BGN230" s="95"/>
      <c r="BGO230" s="95"/>
      <c r="BGP230" s="95"/>
      <c r="BGQ230" s="95"/>
      <c r="BGR230" s="95"/>
      <c r="BGS230" s="95"/>
      <c r="BGT230" s="95"/>
      <c r="BGU230" s="95"/>
      <c r="BGV230" s="95"/>
      <c r="BGW230" s="95"/>
      <c r="BGX230" s="95"/>
      <c r="BGY230" s="95"/>
      <c r="BGZ230" s="95"/>
      <c r="BHA230" s="95"/>
      <c r="BHB230" s="95"/>
      <c r="BHC230" s="95"/>
      <c r="BHD230" s="95"/>
      <c r="BHE230" s="95"/>
      <c r="BHF230" s="95"/>
      <c r="BHG230" s="95"/>
      <c r="BHH230" s="95"/>
      <c r="BHI230" s="95"/>
      <c r="BHJ230" s="95"/>
      <c r="BHK230" s="95"/>
      <c r="BHL230" s="95"/>
      <c r="BHM230" s="95"/>
      <c r="BHN230" s="95"/>
      <c r="BHO230" s="95"/>
      <c r="BHP230" s="95"/>
      <c r="BHQ230" s="95"/>
      <c r="BHR230" s="95"/>
      <c r="BHS230" s="95"/>
      <c r="BHT230" s="95"/>
      <c r="BHU230" s="95"/>
      <c r="BHV230" s="95"/>
      <c r="BHW230" s="95"/>
      <c r="BHX230" s="95"/>
      <c r="BHY230" s="95"/>
      <c r="BHZ230" s="95"/>
      <c r="BIA230" s="95"/>
      <c r="BIB230" s="95"/>
      <c r="BIC230" s="95"/>
      <c r="BID230" s="95"/>
      <c r="BIE230" s="95"/>
      <c r="BIF230" s="95"/>
      <c r="BIG230" s="95"/>
      <c r="BIH230" s="95"/>
      <c r="BII230" s="95"/>
      <c r="BIJ230" s="95"/>
      <c r="BIK230" s="95"/>
      <c r="BIL230" s="95"/>
      <c r="BIM230" s="95"/>
      <c r="BIN230" s="95"/>
      <c r="BIO230" s="95"/>
      <c r="BIP230" s="95"/>
      <c r="BIQ230" s="95"/>
      <c r="BIR230" s="95"/>
      <c r="BIS230" s="95"/>
      <c r="BIT230" s="95"/>
      <c r="BIU230" s="95"/>
      <c r="BIV230" s="95"/>
      <c r="BIW230" s="95"/>
      <c r="BIX230" s="95"/>
      <c r="BIY230" s="95"/>
      <c r="BIZ230" s="95"/>
      <c r="BJA230" s="95"/>
      <c r="BJB230" s="95"/>
      <c r="BJC230" s="95"/>
      <c r="BJD230" s="95"/>
      <c r="BJE230" s="95"/>
      <c r="BJF230" s="95"/>
      <c r="BJG230" s="95"/>
      <c r="BJH230" s="95"/>
      <c r="BJI230" s="95"/>
      <c r="BJJ230" s="95"/>
      <c r="BJK230" s="95"/>
      <c r="BJL230" s="95"/>
      <c r="BJM230" s="95"/>
      <c r="BJN230" s="95"/>
      <c r="BJO230" s="95"/>
      <c r="BJP230" s="95"/>
      <c r="BJQ230" s="95"/>
      <c r="BJR230" s="95"/>
      <c r="BJS230" s="95"/>
      <c r="BJT230" s="95"/>
      <c r="BJU230" s="95"/>
      <c r="BJV230" s="95"/>
      <c r="BJW230" s="95"/>
      <c r="BJX230" s="95"/>
      <c r="BJY230" s="95"/>
      <c r="BJZ230" s="95"/>
      <c r="BKA230" s="95"/>
      <c r="BKB230" s="95"/>
      <c r="BKC230" s="95"/>
      <c r="BKD230" s="95"/>
      <c r="BKE230" s="95"/>
      <c r="BKF230" s="95"/>
      <c r="BKG230" s="95"/>
      <c r="BKH230" s="95"/>
      <c r="BKI230" s="95"/>
      <c r="BKJ230" s="95"/>
      <c r="BKK230" s="95"/>
      <c r="BKL230" s="95"/>
      <c r="BKM230" s="95"/>
      <c r="BKN230" s="95"/>
      <c r="BKO230" s="95"/>
      <c r="BKP230" s="95"/>
      <c r="BKQ230" s="95"/>
      <c r="BKR230" s="95"/>
      <c r="BKS230" s="95"/>
      <c r="BKT230" s="95"/>
      <c r="BKU230" s="95"/>
      <c r="BKV230" s="95"/>
      <c r="BKW230" s="95"/>
      <c r="BKX230" s="95"/>
      <c r="BKY230" s="95"/>
      <c r="BKZ230" s="95"/>
      <c r="BLA230" s="95"/>
      <c r="BLB230" s="95"/>
      <c r="BLC230" s="95"/>
      <c r="BLD230" s="95"/>
      <c r="BLE230" s="95"/>
      <c r="BLF230" s="95"/>
      <c r="BLG230" s="95"/>
      <c r="BLH230" s="95"/>
      <c r="BLI230" s="95"/>
      <c r="BLJ230" s="95"/>
      <c r="BLK230" s="95"/>
      <c r="BLL230" s="95"/>
      <c r="BLM230" s="95"/>
      <c r="BLN230" s="95"/>
      <c r="BLO230" s="95"/>
      <c r="BLP230" s="95"/>
      <c r="BLQ230" s="95"/>
      <c r="BLR230" s="95"/>
      <c r="BLS230" s="95"/>
      <c r="BLT230" s="95"/>
      <c r="BLU230" s="95"/>
      <c r="BLV230" s="95"/>
      <c r="BLW230" s="95"/>
      <c r="BLX230" s="95"/>
      <c r="BLY230" s="95"/>
      <c r="BLZ230" s="95"/>
      <c r="BMA230" s="95"/>
      <c r="BMB230" s="95"/>
      <c r="BMC230" s="95"/>
      <c r="BMD230" s="95"/>
      <c r="BME230" s="95"/>
      <c r="BMF230" s="95"/>
      <c r="BMG230" s="95"/>
      <c r="BMH230" s="95"/>
      <c r="BMI230" s="95"/>
      <c r="BMJ230" s="95"/>
      <c r="BMK230" s="95"/>
      <c r="BML230" s="95"/>
      <c r="BMM230" s="95"/>
      <c r="BMN230" s="95"/>
      <c r="BMO230" s="95"/>
      <c r="BMP230" s="95"/>
      <c r="BMQ230" s="95"/>
      <c r="BMR230" s="95"/>
      <c r="BMS230" s="95"/>
      <c r="BMT230" s="95"/>
      <c r="BMU230" s="95"/>
      <c r="BMV230" s="95"/>
      <c r="BMW230" s="95"/>
      <c r="BMX230" s="95"/>
      <c r="BMY230" s="95"/>
      <c r="BMZ230" s="95"/>
      <c r="BNA230" s="95"/>
      <c r="BNB230" s="95"/>
      <c r="BNC230" s="95"/>
      <c r="BND230" s="95"/>
      <c r="BNE230" s="95"/>
      <c r="BNF230" s="95"/>
      <c r="BNG230" s="95"/>
      <c r="BNH230" s="95"/>
      <c r="BNI230" s="95"/>
      <c r="BNJ230" s="95"/>
      <c r="BNK230" s="95"/>
      <c r="BNL230" s="95"/>
      <c r="BNM230" s="95"/>
      <c r="BNN230" s="95"/>
      <c r="BNO230" s="95"/>
      <c r="BNP230" s="95"/>
      <c r="BNQ230" s="95"/>
      <c r="BNR230" s="95"/>
      <c r="BNS230" s="95"/>
      <c r="BNT230" s="95"/>
      <c r="BNU230" s="95"/>
      <c r="BNV230" s="95"/>
      <c r="BNW230" s="95"/>
      <c r="BNX230" s="95"/>
      <c r="BNY230" s="95"/>
      <c r="BNZ230" s="95"/>
      <c r="BOA230" s="95"/>
      <c r="BOB230" s="95"/>
      <c r="BOC230" s="95"/>
      <c r="BOD230" s="95"/>
      <c r="BOE230" s="95"/>
      <c r="BOF230" s="95"/>
      <c r="BOG230" s="95"/>
      <c r="BOH230" s="95"/>
      <c r="BOI230" s="95"/>
      <c r="BOJ230" s="95"/>
      <c r="BOK230" s="95"/>
      <c r="BOL230" s="95"/>
      <c r="BOM230" s="95"/>
      <c r="BON230" s="95"/>
      <c r="BOO230" s="95"/>
      <c r="BOP230" s="95"/>
      <c r="BOQ230" s="95"/>
      <c r="BOR230" s="95"/>
      <c r="BOS230" s="95"/>
      <c r="BOT230" s="95"/>
      <c r="BOU230" s="95"/>
      <c r="BOV230" s="95"/>
      <c r="BOW230" s="95"/>
      <c r="BOX230" s="95"/>
      <c r="BOY230" s="95"/>
      <c r="BOZ230" s="95"/>
      <c r="BPA230" s="95"/>
      <c r="BPB230" s="95"/>
      <c r="BPC230" s="95"/>
      <c r="BPD230" s="95"/>
      <c r="BPE230" s="95"/>
      <c r="BPF230" s="95"/>
      <c r="BPG230" s="95"/>
      <c r="BPH230" s="95"/>
      <c r="BPI230" s="95"/>
      <c r="BPJ230" s="95"/>
      <c r="BPK230" s="95"/>
      <c r="BPL230" s="95"/>
      <c r="BPM230" s="95"/>
      <c r="BPN230" s="95"/>
      <c r="BPO230" s="95"/>
      <c r="BPP230" s="95"/>
      <c r="BPQ230" s="95"/>
      <c r="BPR230" s="95"/>
      <c r="BPS230" s="95"/>
      <c r="BPT230" s="95"/>
      <c r="BPU230" s="95"/>
      <c r="BPV230" s="95"/>
      <c r="BPW230" s="95"/>
      <c r="BPX230" s="95"/>
      <c r="BPY230" s="95"/>
      <c r="BPZ230" s="95"/>
      <c r="BQA230" s="95"/>
      <c r="BQB230" s="95"/>
      <c r="BQC230" s="95"/>
      <c r="BQD230" s="95"/>
      <c r="BQE230" s="95"/>
      <c r="BQF230" s="95"/>
      <c r="BQG230" s="95"/>
      <c r="BQH230" s="95"/>
      <c r="BQI230" s="95"/>
      <c r="BQJ230" s="95"/>
      <c r="BQK230" s="95"/>
      <c r="BQL230" s="95"/>
      <c r="BQM230" s="95"/>
      <c r="BQN230" s="95"/>
      <c r="BQO230" s="95"/>
      <c r="BQP230" s="95"/>
      <c r="BQQ230" s="95"/>
      <c r="BQR230" s="95"/>
      <c r="BQS230" s="95"/>
      <c r="BQT230" s="95"/>
      <c r="BQU230" s="95"/>
      <c r="BQV230" s="95"/>
      <c r="BQW230" s="95"/>
      <c r="BQX230" s="95"/>
      <c r="BQY230" s="95"/>
      <c r="BQZ230" s="95"/>
      <c r="BRA230" s="95"/>
      <c r="BRB230" s="95"/>
      <c r="BRC230" s="95"/>
      <c r="BRD230" s="95"/>
      <c r="BRE230" s="95"/>
      <c r="BRF230" s="95"/>
      <c r="BRG230" s="95"/>
      <c r="BRH230" s="95"/>
      <c r="BRI230" s="95"/>
      <c r="BRJ230" s="95"/>
      <c r="BRK230" s="95"/>
      <c r="BRL230" s="95"/>
      <c r="BRM230" s="95"/>
      <c r="BRN230" s="95"/>
      <c r="BRO230" s="95"/>
      <c r="BRP230" s="95"/>
      <c r="BRQ230" s="95"/>
      <c r="BRR230" s="95"/>
      <c r="BRS230" s="95"/>
      <c r="BRT230" s="95"/>
      <c r="BRU230" s="95"/>
      <c r="BRV230" s="95"/>
      <c r="BRW230" s="95"/>
      <c r="BRX230" s="95"/>
      <c r="BRY230" s="95"/>
      <c r="BRZ230" s="95"/>
      <c r="BSA230" s="95"/>
      <c r="BSB230" s="95"/>
      <c r="BSC230" s="95"/>
      <c r="BSD230" s="95"/>
      <c r="BSE230" s="95"/>
      <c r="BSF230" s="95"/>
      <c r="BSG230" s="95"/>
      <c r="BSH230" s="95"/>
      <c r="BSI230" s="95"/>
      <c r="BSJ230" s="95"/>
      <c r="BSK230" s="95"/>
      <c r="BSL230" s="95"/>
      <c r="BSM230" s="95"/>
      <c r="BSN230" s="95"/>
      <c r="BSO230" s="95"/>
      <c r="BSP230" s="95"/>
      <c r="BSQ230" s="95"/>
      <c r="BSR230" s="95"/>
      <c r="BSS230" s="95"/>
      <c r="BST230" s="95"/>
      <c r="BSU230" s="95"/>
      <c r="BSV230" s="95"/>
      <c r="BSW230" s="95"/>
      <c r="BSX230" s="95"/>
      <c r="BSY230" s="95"/>
      <c r="BSZ230" s="95"/>
      <c r="BTA230" s="95"/>
      <c r="BTB230" s="95"/>
      <c r="BTC230" s="95"/>
      <c r="BTD230" s="95"/>
      <c r="BTE230" s="95"/>
      <c r="BTF230" s="95"/>
      <c r="BTG230" s="95"/>
      <c r="BTH230" s="95"/>
      <c r="BTI230" s="95"/>
      <c r="BTJ230" s="95"/>
      <c r="BTK230" s="95"/>
      <c r="BTL230" s="95"/>
      <c r="BTM230" s="95"/>
      <c r="BTN230" s="95"/>
      <c r="BTO230" s="95"/>
      <c r="BTP230" s="95"/>
      <c r="BTQ230" s="95"/>
      <c r="BTR230" s="95"/>
      <c r="BTS230" s="95"/>
      <c r="BTT230" s="95"/>
      <c r="BTU230" s="95"/>
      <c r="BTV230" s="95"/>
      <c r="BTW230" s="95"/>
      <c r="BTX230" s="95"/>
      <c r="BTY230" s="95"/>
      <c r="BTZ230" s="95"/>
      <c r="BUA230" s="95"/>
      <c r="BUB230" s="95"/>
      <c r="BUC230" s="95"/>
      <c r="BUD230" s="95"/>
      <c r="BUE230" s="95"/>
      <c r="BUF230" s="95"/>
      <c r="BUG230" s="95"/>
      <c r="BUH230" s="95"/>
      <c r="BUI230" s="95"/>
      <c r="BUJ230" s="95"/>
      <c r="BUK230" s="95"/>
      <c r="BUL230" s="95"/>
      <c r="BUM230" s="95"/>
      <c r="BUN230" s="95"/>
      <c r="BUO230" s="95"/>
      <c r="BUP230" s="95"/>
      <c r="BUQ230" s="95"/>
      <c r="BUR230" s="95"/>
      <c r="BUS230" s="95"/>
      <c r="BUT230" s="95"/>
      <c r="BUU230" s="95"/>
      <c r="BUV230" s="95"/>
      <c r="BUW230" s="95"/>
      <c r="BUX230" s="95"/>
      <c r="BUY230" s="95"/>
      <c r="BUZ230" s="95"/>
      <c r="BVA230" s="95"/>
      <c r="BVB230" s="95"/>
      <c r="BVC230" s="95"/>
      <c r="BVD230" s="95"/>
      <c r="BVE230" s="95"/>
      <c r="BVF230" s="95"/>
      <c r="BVG230" s="95"/>
      <c r="BVH230" s="95"/>
      <c r="BVI230" s="95"/>
      <c r="BVJ230" s="95"/>
      <c r="BVK230" s="95"/>
      <c r="BVL230" s="95"/>
      <c r="BVM230" s="95"/>
      <c r="BVN230" s="95"/>
      <c r="BVO230" s="95"/>
      <c r="BVP230" s="95"/>
      <c r="BVQ230" s="95"/>
      <c r="BVR230" s="95"/>
      <c r="BVS230" s="95"/>
      <c r="BVT230" s="95"/>
      <c r="BVU230" s="95"/>
      <c r="BVV230" s="95"/>
      <c r="BVW230" s="95"/>
      <c r="BVX230" s="95"/>
      <c r="BVY230" s="95"/>
      <c r="BVZ230" s="95"/>
      <c r="BWA230" s="95"/>
      <c r="BWB230" s="95"/>
      <c r="BWC230" s="95"/>
      <c r="BWD230" s="95"/>
      <c r="BWE230" s="95"/>
      <c r="BWF230" s="95"/>
      <c r="BWG230" s="95"/>
      <c r="BWH230" s="95"/>
      <c r="BWI230" s="95"/>
      <c r="BWJ230" s="95"/>
      <c r="BWK230" s="95"/>
      <c r="BWL230" s="95"/>
      <c r="BWM230" s="95"/>
      <c r="BWN230" s="95"/>
      <c r="BWO230" s="95"/>
      <c r="BWP230" s="95"/>
      <c r="BWQ230" s="95"/>
      <c r="BWR230" s="95"/>
      <c r="BWS230" s="95"/>
      <c r="BWT230" s="95"/>
      <c r="BWU230" s="95"/>
      <c r="BWV230" s="95"/>
      <c r="BWW230" s="95"/>
      <c r="BWX230" s="95"/>
      <c r="BWY230" s="95"/>
      <c r="BWZ230" s="95"/>
      <c r="BXA230" s="95"/>
      <c r="BXB230" s="95"/>
      <c r="BXC230" s="95"/>
      <c r="BXD230" s="95"/>
      <c r="BXE230" s="95"/>
      <c r="BXF230" s="95"/>
      <c r="BXG230" s="95"/>
      <c r="BXH230" s="95"/>
      <c r="BXI230" s="95"/>
      <c r="BXJ230" s="95"/>
      <c r="BXK230" s="95"/>
      <c r="BXL230" s="95"/>
      <c r="BXM230" s="95"/>
      <c r="BXN230" s="95"/>
      <c r="BXO230" s="95"/>
      <c r="BXP230" s="95"/>
      <c r="BXQ230" s="95"/>
      <c r="BXR230" s="95"/>
      <c r="BXS230" s="95"/>
      <c r="BXT230" s="95"/>
      <c r="BXU230" s="95"/>
      <c r="BXV230" s="95"/>
      <c r="BXW230" s="95"/>
      <c r="BXX230" s="95"/>
      <c r="BXY230" s="95"/>
      <c r="BXZ230" s="95"/>
      <c r="BYA230" s="95"/>
      <c r="BYB230" s="95"/>
      <c r="BYC230" s="95"/>
      <c r="BYD230" s="95"/>
      <c r="BYE230" s="95"/>
      <c r="BYF230" s="95"/>
      <c r="BYG230" s="95"/>
      <c r="BYH230" s="95"/>
      <c r="BYI230" s="95"/>
      <c r="BYJ230" s="95"/>
      <c r="BYK230" s="95"/>
      <c r="BYL230" s="95"/>
      <c r="BYM230" s="95"/>
      <c r="BYN230" s="95"/>
      <c r="BYO230" s="95"/>
      <c r="BYP230" s="95"/>
      <c r="BYQ230" s="95"/>
      <c r="BYR230" s="95"/>
      <c r="BYS230" s="95"/>
      <c r="BYT230" s="95"/>
      <c r="BYU230" s="95"/>
      <c r="BYV230" s="95"/>
      <c r="BYW230" s="95"/>
      <c r="BYX230" s="95"/>
      <c r="BYY230" s="95"/>
      <c r="BYZ230" s="95"/>
      <c r="BZA230" s="95"/>
      <c r="BZB230" s="95"/>
      <c r="BZC230" s="95"/>
      <c r="BZD230" s="95"/>
      <c r="BZE230" s="95"/>
      <c r="BZF230" s="95"/>
      <c r="BZG230" s="95"/>
      <c r="BZH230" s="95"/>
      <c r="BZI230" s="95"/>
      <c r="BZJ230" s="95"/>
      <c r="BZK230" s="95"/>
      <c r="BZL230" s="95"/>
      <c r="BZM230" s="95"/>
      <c r="BZN230" s="95"/>
      <c r="BZO230" s="95"/>
      <c r="BZP230" s="95"/>
      <c r="BZQ230" s="95"/>
      <c r="BZR230" s="95"/>
      <c r="BZS230" s="95"/>
      <c r="BZT230" s="95"/>
      <c r="BZU230" s="95"/>
      <c r="BZV230" s="95"/>
      <c r="BZW230" s="95"/>
      <c r="BZX230" s="95"/>
      <c r="BZY230" s="95"/>
      <c r="BZZ230" s="95"/>
      <c r="CAA230" s="95"/>
      <c r="CAB230" s="95"/>
      <c r="CAC230" s="95"/>
      <c r="CAD230" s="95"/>
      <c r="CAE230" s="95"/>
      <c r="CAF230" s="95"/>
      <c r="CAG230" s="95"/>
      <c r="CAH230" s="95"/>
      <c r="CAI230" s="95"/>
      <c r="CAJ230" s="95"/>
      <c r="CAK230" s="95"/>
      <c r="CAL230" s="95"/>
      <c r="CAM230" s="95"/>
      <c r="CAN230" s="95"/>
      <c r="CAO230" s="95"/>
      <c r="CAP230" s="95"/>
      <c r="CAQ230" s="95"/>
      <c r="CAR230" s="95"/>
      <c r="CAS230" s="95"/>
      <c r="CAT230" s="95"/>
      <c r="CAU230" s="95"/>
      <c r="CAV230" s="95"/>
      <c r="CAW230" s="95"/>
      <c r="CAX230" s="95"/>
      <c r="CAY230" s="95"/>
      <c r="CAZ230" s="95"/>
      <c r="CBA230" s="95"/>
      <c r="CBB230" s="95"/>
      <c r="CBC230" s="95"/>
      <c r="CBD230" s="95"/>
      <c r="CBE230" s="95"/>
      <c r="CBF230" s="95"/>
      <c r="CBG230" s="95"/>
      <c r="CBH230" s="95"/>
      <c r="CBI230" s="95"/>
      <c r="CBJ230" s="95"/>
      <c r="CBK230" s="95"/>
      <c r="CBL230" s="95"/>
      <c r="CBM230" s="95"/>
      <c r="CBN230" s="95"/>
      <c r="CBO230" s="95"/>
      <c r="CBP230" s="95"/>
      <c r="CBQ230" s="95"/>
      <c r="CBR230" s="95"/>
      <c r="CBS230" s="95"/>
      <c r="CBT230" s="95"/>
      <c r="CBU230" s="95"/>
      <c r="CBV230" s="95"/>
      <c r="CBW230" s="95"/>
      <c r="CBX230" s="95"/>
      <c r="CBY230" s="95"/>
      <c r="CBZ230" s="95"/>
      <c r="CCA230" s="95"/>
      <c r="CCB230" s="95"/>
      <c r="CCC230" s="95"/>
      <c r="CCD230" s="95"/>
      <c r="CCE230" s="95"/>
      <c r="CCF230" s="95"/>
      <c r="CCG230" s="95"/>
      <c r="CCH230" s="95"/>
      <c r="CCI230" s="95"/>
      <c r="CCJ230" s="95"/>
      <c r="CCK230" s="95"/>
      <c r="CCL230" s="95"/>
      <c r="CCM230" s="95"/>
      <c r="CCN230" s="95"/>
      <c r="CCO230" s="95"/>
      <c r="CCP230" s="95"/>
      <c r="CCQ230" s="95"/>
      <c r="CCR230" s="95"/>
      <c r="CCS230" s="95"/>
      <c r="CCT230" s="95"/>
      <c r="CCU230" s="95"/>
      <c r="CCV230" s="95"/>
      <c r="CCW230" s="95"/>
      <c r="CCX230" s="95"/>
      <c r="CCY230" s="95"/>
      <c r="CCZ230" s="95"/>
      <c r="CDA230" s="95"/>
      <c r="CDB230" s="95"/>
      <c r="CDC230" s="95"/>
      <c r="CDD230" s="95"/>
      <c r="CDE230" s="95"/>
      <c r="CDF230" s="95"/>
      <c r="CDG230" s="95"/>
      <c r="CDH230" s="95"/>
      <c r="CDI230" s="95"/>
      <c r="CDJ230" s="95"/>
      <c r="CDK230" s="95"/>
      <c r="CDL230" s="95"/>
      <c r="CDM230" s="95"/>
      <c r="CDN230" s="95"/>
      <c r="CDO230" s="95"/>
      <c r="CDP230" s="95"/>
      <c r="CDQ230" s="95"/>
      <c r="CDR230" s="95"/>
      <c r="CDS230" s="95"/>
      <c r="CDT230" s="95"/>
      <c r="CDU230" s="95"/>
      <c r="CDV230" s="95"/>
      <c r="CDW230" s="95"/>
      <c r="CDX230" s="95"/>
      <c r="CDY230" s="95"/>
      <c r="CDZ230" s="95"/>
      <c r="CEA230" s="95"/>
      <c r="CEB230" s="95"/>
      <c r="CEC230" s="95"/>
      <c r="CED230" s="95"/>
      <c r="CEE230" s="95"/>
      <c r="CEF230" s="95"/>
      <c r="CEG230" s="95"/>
      <c r="CEH230" s="95"/>
      <c r="CEI230" s="95"/>
      <c r="CEJ230" s="95"/>
      <c r="CEK230" s="95"/>
      <c r="CEL230" s="95"/>
      <c r="CEM230" s="95"/>
      <c r="CEN230" s="95"/>
      <c r="CEO230" s="95"/>
      <c r="CEP230" s="95"/>
      <c r="CEQ230" s="95"/>
      <c r="CER230" s="95"/>
      <c r="CES230" s="95"/>
      <c r="CET230" s="95"/>
      <c r="CEU230" s="95"/>
      <c r="CEV230" s="95"/>
      <c r="CEW230" s="95"/>
      <c r="CEX230" s="95"/>
      <c r="CEY230" s="95"/>
      <c r="CEZ230" s="95"/>
      <c r="CFA230" s="95"/>
      <c r="CFB230" s="95"/>
      <c r="CFC230" s="95"/>
      <c r="CFD230" s="95"/>
      <c r="CFE230" s="95"/>
      <c r="CFF230" s="95"/>
      <c r="CFG230" s="95"/>
      <c r="CFH230" s="95"/>
      <c r="CFI230" s="95"/>
      <c r="CFJ230" s="95"/>
      <c r="CFK230" s="95"/>
      <c r="CFL230" s="95"/>
      <c r="CFM230" s="95"/>
      <c r="CFN230" s="95"/>
      <c r="CFO230" s="95"/>
      <c r="CFP230" s="95"/>
      <c r="CFQ230" s="95"/>
      <c r="CFR230" s="95"/>
      <c r="CFS230" s="95"/>
      <c r="CFT230" s="95"/>
      <c r="CFU230" s="95"/>
      <c r="CFV230" s="95"/>
      <c r="CFW230" s="95"/>
      <c r="CFX230" s="95"/>
      <c r="CFY230" s="95"/>
      <c r="CFZ230" s="95"/>
      <c r="CGA230" s="95"/>
      <c r="CGB230" s="95"/>
      <c r="CGC230" s="95"/>
      <c r="CGD230" s="95"/>
      <c r="CGE230" s="95"/>
      <c r="CGF230" s="95"/>
      <c r="CGG230" s="95"/>
      <c r="CGH230" s="95"/>
      <c r="CGI230" s="95"/>
      <c r="CGJ230" s="95"/>
      <c r="CGK230" s="95"/>
      <c r="CGL230" s="95"/>
      <c r="CGM230" s="95"/>
      <c r="CGN230" s="95"/>
      <c r="CGO230" s="95"/>
      <c r="CGP230" s="95"/>
      <c r="CGQ230" s="95"/>
      <c r="CGR230" s="95"/>
      <c r="CGS230" s="95"/>
      <c r="CGT230" s="95"/>
      <c r="CGU230" s="95"/>
      <c r="CGV230" s="95"/>
      <c r="CGW230" s="95"/>
      <c r="CGX230" s="95"/>
      <c r="CGY230" s="95"/>
      <c r="CGZ230" s="95"/>
      <c r="CHA230" s="95"/>
      <c r="CHB230" s="95"/>
      <c r="CHC230" s="95"/>
      <c r="CHD230" s="95"/>
      <c r="CHE230" s="95"/>
      <c r="CHF230" s="95"/>
      <c r="CHG230" s="95"/>
      <c r="CHH230" s="95"/>
      <c r="CHI230" s="95"/>
      <c r="CHJ230" s="95"/>
      <c r="CHK230" s="95"/>
      <c r="CHL230" s="95"/>
      <c r="CHM230" s="95"/>
      <c r="CHN230" s="95"/>
      <c r="CHO230" s="95"/>
      <c r="CHP230" s="95"/>
      <c r="CHQ230" s="95"/>
      <c r="CHR230" s="95"/>
      <c r="CHS230" s="95"/>
      <c r="CHT230" s="95"/>
      <c r="CHU230" s="95"/>
      <c r="CHV230" s="95"/>
      <c r="CHW230" s="95"/>
      <c r="CHX230" s="95"/>
      <c r="CHY230" s="95"/>
      <c r="CHZ230" s="95"/>
      <c r="CIA230" s="95"/>
      <c r="CIB230" s="95"/>
      <c r="CIC230" s="95"/>
      <c r="CID230" s="95"/>
      <c r="CIE230" s="95"/>
      <c r="CIF230" s="95"/>
      <c r="CIG230" s="95"/>
      <c r="CIH230" s="95"/>
      <c r="CII230" s="95"/>
      <c r="CIJ230" s="95"/>
      <c r="CIK230" s="95"/>
      <c r="CIL230" s="95"/>
      <c r="CIM230" s="95"/>
      <c r="CIN230" s="95"/>
      <c r="CIO230" s="95"/>
      <c r="CIP230" s="95"/>
      <c r="CIQ230" s="95"/>
      <c r="CIR230" s="95"/>
      <c r="CIS230" s="95"/>
      <c r="CIT230" s="95"/>
      <c r="CIU230" s="95"/>
      <c r="CIV230" s="95"/>
      <c r="CIW230" s="95"/>
      <c r="CIX230" s="95"/>
      <c r="CIY230" s="95"/>
      <c r="CIZ230" s="95"/>
      <c r="CJA230" s="95"/>
      <c r="CJB230" s="95"/>
      <c r="CJC230" s="95"/>
      <c r="CJD230" s="95"/>
      <c r="CJE230" s="95"/>
      <c r="CJF230" s="95"/>
      <c r="CJG230" s="95"/>
      <c r="CJH230" s="95"/>
      <c r="CJI230" s="95"/>
      <c r="CJJ230" s="95"/>
      <c r="CJK230" s="95"/>
      <c r="CJL230" s="95"/>
      <c r="CJM230" s="95"/>
      <c r="CJN230" s="95"/>
      <c r="CJO230" s="95"/>
      <c r="CJP230" s="95"/>
      <c r="CJQ230" s="95"/>
      <c r="CJR230" s="95"/>
      <c r="CJS230" s="95"/>
      <c r="CJT230" s="95"/>
      <c r="CJU230" s="95"/>
      <c r="CJV230" s="95"/>
      <c r="CJW230" s="95"/>
      <c r="CJX230" s="95"/>
      <c r="CJY230" s="95"/>
      <c r="CJZ230" s="95"/>
      <c r="CKA230" s="95"/>
      <c r="CKB230" s="95"/>
      <c r="CKC230" s="95"/>
      <c r="CKD230" s="95"/>
      <c r="CKE230" s="95"/>
      <c r="CKF230" s="95"/>
      <c r="CKG230" s="95"/>
      <c r="CKH230" s="95"/>
      <c r="CKI230" s="95"/>
      <c r="CKJ230" s="95"/>
      <c r="CKK230" s="95"/>
      <c r="CKL230" s="95"/>
      <c r="CKM230" s="95"/>
      <c r="CKN230" s="95"/>
      <c r="CKO230" s="95"/>
      <c r="CKP230" s="95"/>
      <c r="CKQ230" s="95"/>
      <c r="CKR230" s="95"/>
      <c r="CKS230" s="95"/>
      <c r="CKT230" s="95"/>
      <c r="CKU230" s="95"/>
      <c r="CKV230" s="95"/>
      <c r="CKW230" s="95"/>
      <c r="CKX230" s="95"/>
      <c r="CKY230" s="95"/>
      <c r="CKZ230" s="95"/>
      <c r="CLA230" s="95"/>
      <c r="CLB230" s="95"/>
      <c r="CLC230" s="95"/>
      <c r="CLD230" s="95"/>
      <c r="CLE230" s="95"/>
      <c r="CLF230" s="95"/>
      <c r="CLG230" s="95"/>
      <c r="CLH230" s="95"/>
      <c r="CLI230" s="95"/>
      <c r="CLJ230" s="95"/>
      <c r="CLK230" s="95"/>
      <c r="CLL230" s="95"/>
      <c r="CLM230" s="95"/>
      <c r="CLN230" s="95"/>
      <c r="CLO230" s="95"/>
      <c r="CLP230" s="95"/>
      <c r="CLQ230" s="95"/>
      <c r="CLR230" s="95"/>
      <c r="CLS230" s="95"/>
      <c r="CLT230" s="95"/>
      <c r="CLU230" s="95"/>
      <c r="CLV230" s="95"/>
      <c r="CLW230" s="95"/>
      <c r="CLX230" s="95"/>
      <c r="CLY230" s="95"/>
      <c r="CLZ230" s="95"/>
      <c r="CMA230" s="95"/>
      <c r="CMB230" s="95"/>
      <c r="CMC230" s="95"/>
      <c r="CMD230" s="95"/>
      <c r="CME230" s="95"/>
      <c r="CMF230" s="95"/>
      <c r="CMG230" s="95"/>
      <c r="CMH230" s="95"/>
      <c r="CMI230" s="95"/>
      <c r="CMJ230" s="95"/>
      <c r="CMK230" s="95"/>
      <c r="CML230" s="95"/>
      <c r="CMM230" s="95"/>
      <c r="CMN230" s="95"/>
      <c r="CMO230" s="95"/>
      <c r="CMP230" s="95"/>
      <c r="CMQ230" s="95"/>
      <c r="CMR230" s="95"/>
      <c r="CMS230" s="95"/>
      <c r="CMT230" s="95"/>
      <c r="CMU230" s="95"/>
      <c r="CMV230" s="95"/>
      <c r="CMW230" s="95"/>
      <c r="CMX230" s="95"/>
      <c r="CMY230" s="95"/>
      <c r="CMZ230" s="95"/>
      <c r="CNA230" s="95"/>
      <c r="CNB230" s="95"/>
      <c r="CNC230" s="95"/>
      <c r="CND230" s="95"/>
      <c r="CNE230" s="95"/>
      <c r="CNF230" s="95"/>
      <c r="CNG230" s="95"/>
      <c r="CNH230" s="95"/>
      <c r="CNI230" s="95"/>
      <c r="CNJ230" s="95"/>
      <c r="CNK230" s="95"/>
      <c r="CNL230" s="95"/>
      <c r="CNM230" s="95"/>
      <c r="CNN230" s="95"/>
      <c r="CNO230" s="95"/>
      <c r="CNP230" s="95"/>
      <c r="CNQ230" s="95"/>
      <c r="CNR230" s="95"/>
      <c r="CNS230" s="95"/>
      <c r="CNT230" s="95"/>
      <c r="CNU230" s="95"/>
      <c r="CNV230" s="95"/>
      <c r="CNW230" s="95"/>
      <c r="CNX230" s="95"/>
      <c r="CNY230" s="95"/>
      <c r="CNZ230" s="95"/>
      <c r="COA230" s="95"/>
      <c r="COB230" s="95"/>
      <c r="COC230" s="95"/>
      <c r="COD230" s="95"/>
      <c r="COE230" s="95"/>
      <c r="COF230" s="95"/>
      <c r="COG230" s="95"/>
      <c r="COH230" s="95"/>
      <c r="COI230" s="95"/>
      <c r="COJ230" s="95"/>
      <c r="COK230" s="95"/>
      <c r="COL230" s="95"/>
      <c r="COM230" s="95"/>
      <c r="CON230" s="95"/>
      <c r="COO230" s="95"/>
      <c r="COP230" s="95"/>
      <c r="COQ230" s="95"/>
      <c r="COR230" s="95"/>
      <c r="COS230" s="95"/>
      <c r="COT230" s="95"/>
      <c r="COU230" s="95"/>
      <c r="COV230" s="95"/>
      <c r="COW230" s="95"/>
      <c r="COX230" s="95"/>
      <c r="COY230" s="95"/>
      <c r="COZ230" s="95"/>
      <c r="CPA230" s="95"/>
      <c r="CPB230" s="95"/>
      <c r="CPC230" s="95"/>
      <c r="CPD230" s="95"/>
      <c r="CPE230" s="95"/>
      <c r="CPF230" s="95"/>
      <c r="CPG230" s="95"/>
      <c r="CPH230" s="95"/>
      <c r="CPI230" s="95"/>
      <c r="CPJ230" s="95"/>
      <c r="CPK230" s="95"/>
      <c r="CPL230" s="95"/>
      <c r="CPM230" s="95"/>
      <c r="CPN230" s="95"/>
      <c r="CPO230" s="95"/>
      <c r="CPP230" s="95"/>
      <c r="CPQ230" s="95"/>
      <c r="CPR230" s="95"/>
      <c r="CPS230" s="95"/>
      <c r="CPT230" s="95"/>
      <c r="CPU230" s="95"/>
      <c r="CPV230" s="95"/>
      <c r="CPW230" s="95"/>
      <c r="CPX230" s="95"/>
      <c r="CPY230" s="95"/>
      <c r="CPZ230" s="95"/>
      <c r="CQA230" s="95"/>
      <c r="CQB230" s="95"/>
      <c r="CQC230" s="95"/>
      <c r="CQD230" s="95"/>
      <c r="CQE230" s="95"/>
      <c r="CQF230" s="95"/>
      <c r="CQG230" s="95"/>
      <c r="CQH230" s="95"/>
      <c r="CQI230" s="95"/>
      <c r="CQJ230" s="95"/>
      <c r="CQK230" s="95"/>
      <c r="CQL230" s="95"/>
      <c r="CQM230" s="95"/>
      <c r="CQN230" s="95"/>
      <c r="CQO230" s="95"/>
      <c r="CQP230" s="95"/>
      <c r="CQQ230" s="95"/>
      <c r="CQR230" s="95"/>
      <c r="CQS230" s="95"/>
      <c r="CQT230" s="95"/>
      <c r="CQU230" s="95"/>
      <c r="CQV230" s="95"/>
      <c r="CQW230" s="95"/>
      <c r="CQX230" s="95"/>
      <c r="CQY230" s="95"/>
      <c r="CQZ230" s="95"/>
      <c r="CRA230" s="95"/>
      <c r="CRB230" s="95"/>
      <c r="CRC230" s="95"/>
      <c r="CRD230" s="95"/>
      <c r="CRE230" s="95"/>
      <c r="CRF230" s="95"/>
      <c r="CRG230" s="95"/>
      <c r="CRH230" s="95"/>
      <c r="CRI230" s="95"/>
      <c r="CRJ230" s="95"/>
      <c r="CRK230" s="95"/>
      <c r="CRL230" s="95"/>
      <c r="CRM230" s="95"/>
      <c r="CRN230" s="95"/>
      <c r="CRO230" s="95"/>
      <c r="CRP230" s="95"/>
      <c r="CRQ230" s="95"/>
      <c r="CRR230" s="95"/>
      <c r="CRS230" s="95"/>
      <c r="CRT230" s="95"/>
      <c r="CRU230" s="95"/>
      <c r="CRV230" s="95"/>
      <c r="CRW230" s="95"/>
      <c r="CRX230" s="95"/>
      <c r="CRY230" s="95"/>
      <c r="CRZ230" s="95"/>
      <c r="CSA230" s="95"/>
      <c r="CSB230" s="95"/>
      <c r="CSC230" s="95"/>
      <c r="CSD230" s="95"/>
      <c r="CSE230" s="95"/>
      <c r="CSF230" s="95"/>
      <c r="CSG230" s="95"/>
      <c r="CSH230" s="95"/>
      <c r="CSI230" s="95"/>
      <c r="CSJ230" s="95"/>
      <c r="CSK230" s="95"/>
      <c r="CSL230" s="95"/>
      <c r="CSM230" s="95"/>
      <c r="CSN230" s="95"/>
      <c r="CSO230" s="95"/>
      <c r="CSP230" s="95"/>
      <c r="CSQ230" s="95"/>
      <c r="CSR230" s="95"/>
      <c r="CSS230" s="95"/>
      <c r="CST230" s="95"/>
      <c r="CSU230" s="95"/>
      <c r="CSV230" s="95"/>
      <c r="CSW230" s="95"/>
      <c r="CSX230" s="95"/>
      <c r="CSY230" s="95"/>
      <c r="CSZ230" s="95"/>
      <c r="CTA230" s="95"/>
      <c r="CTB230" s="95"/>
      <c r="CTC230" s="95"/>
      <c r="CTD230" s="95"/>
      <c r="CTE230" s="95"/>
      <c r="CTF230" s="95"/>
      <c r="CTG230" s="95"/>
      <c r="CTH230" s="95"/>
      <c r="CTI230" s="95"/>
      <c r="CTJ230" s="95"/>
      <c r="CTK230" s="95"/>
      <c r="CTL230" s="95"/>
      <c r="CTM230" s="95"/>
      <c r="CTN230" s="95"/>
      <c r="CTO230" s="95"/>
      <c r="CTP230" s="95"/>
      <c r="CTQ230" s="95"/>
      <c r="CTR230" s="95"/>
      <c r="CTS230" s="95"/>
      <c r="CTT230" s="95"/>
      <c r="CTU230" s="95"/>
      <c r="CTV230" s="95"/>
      <c r="CTW230" s="95"/>
      <c r="CTX230" s="95"/>
      <c r="CTY230" s="95"/>
      <c r="CTZ230" s="95"/>
      <c r="CUA230" s="95"/>
      <c r="CUB230" s="95"/>
      <c r="CUC230" s="95"/>
      <c r="CUD230" s="95"/>
      <c r="CUE230" s="95"/>
      <c r="CUF230" s="95"/>
      <c r="CUG230" s="95"/>
      <c r="CUH230" s="95"/>
      <c r="CUI230" s="95"/>
      <c r="CUJ230" s="95"/>
      <c r="CUK230" s="95"/>
      <c r="CUL230" s="95"/>
      <c r="CUM230" s="95"/>
      <c r="CUN230" s="95"/>
      <c r="CUO230" s="95"/>
      <c r="CUP230" s="95"/>
      <c r="CUQ230" s="95"/>
      <c r="CUR230" s="95"/>
      <c r="CUS230" s="95"/>
      <c r="CUT230" s="95"/>
      <c r="CUU230" s="95"/>
      <c r="CUV230" s="95"/>
      <c r="CUW230" s="95"/>
      <c r="CUX230" s="95"/>
      <c r="CUY230" s="95"/>
      <c r="CUZ230" s="95"/>
      <c r="CVA230" s="95"/>
      <c r="CVB230" s="95"/>
      <c r="CVC230" s="95"/>
      <c r="CVD230" s="95"/>
      <c r="CVE230" s="95"/>
      <c r="CVF230" s="95"/>
      <c r="CVG230" s="95"/>
      <c r="CVH230" s="95"/>
      <c r="CVI230" s="95"/>
      <c r="CVJ230" s="95"/>
      <c r="CVK230" s="95"/>
      <c r="CVL230" s="95"/>
      <c r="CVM230" s="95"/>
      <c r="CVN230" s="95"/>
      <c r="CVO230" s="95"/>
      <c r="CVP230" s="95"/>
      <c r="CVQ230" s="95"/>
      <c r="CVR230" s="95"/>
      <c r="CVS230" s="95"/>
      <c r="CVT230" s="95"/>
      <c r="CVU230" s="95"/>
      <c r="CVV230" s="95"/>
      <c r="CVW230" s="95"/>
      <c r="CVX230" s="95"/>
      <c r="CVY230" s="95"/>
      <c r="CVZ230" s="95"/>
      <c r="CWA230" s="95"/>
      <c r="CWB230" s="95"/>
      <c r="CWC230" s="95"/>
      <c r="CWD230" s="95"/>
      <c r="CWE230" s="95"/>
      <c r="CWF230" s="95"/>
      <c r="CWG230" s="95"/>
      <c r="CWH230" s="95"/>
      <c r="CWI230" s="95"/>
      <c r="CWJ230" s="95"/>
      <c r="CWK230" s="95"/>
      <c r="CWL230" s="95"/>
      <c r="CWM230" s="95"/>
      <c r="CWN230" s="95"/>
      <c r="CWO230" s="95"/>
      <c r="CWP230" s="95"/>
      <c r="CWQ230" s="95"/>
      <c r="CWR230" s="95"/>
      <c r="CWS230" s="95"/>
      <c r="CWT230" s="95"/>
      <c r="CWU230" s="95"/>
      <c r="CWV230" s="95"/>
      <c r="CWW230" s="95"/>
      <c r="CWX230" s="95"/>
      <c r="CWY230" s="95"/>
      <c r="CWZ230" s="95"/>
      <c r="CXA230" s="95"/>
      <c r="CXB230" s="95"/>
      <c r="CXC230" s="95"/>
      <c r="CXD230" s="95"/>
      <c r="CXE230" s="95"/>
      <c r="CXF230" s="95"/>
      <c r="CXG230" s="95"/>
      <c r="CXH230" s="95"/>
      <c r="CXI230" s="95"/>
      <c r="CXJ230" s="95"/>
      <c r="CXK230" s="95"/>
      <c r="CXL230" s="95"/>
      <c r="CXM230" s="95"/>
      <c r="CXN230" s="95"/>
      <c r="CXO230" s="95"/>
      <c r="CXP230" s="95"/>
      <c r="CXQ230" s="95"/>
      <c r="CXR230" s="95"/>
      <c r="CXS230" s="95"/>
      <c r="CXT230" s="95"/>
      <c r="CXU230" s="95"/>
      <c r="CXV230" s="95"/>
      <c r="CXW230" s="95"/>
      <c r="CXX230" s="95"/>
      <c r="CXY230" s="95"/>
      <c r="CXZ230" s="95"/>
      <c r="CYA230" s="95"/>
      <c r="CYB230" s="95"/>
      <c r="CYC230" s="95"/>
      <c r="CYD230" s="95"/>
      <c r="CYE230" s="95"/>
      <c r="CYF230" s="95"/>
      <c r="CYG230" s="95"/>
      <c r="CYH230" s="95"/>
      <c r="CYI230" s="95"/>
      <c r="CYJ230" s="95"/>
      <c r="CYK230" s="95"/>
      <c r="CYL230" s="95"/>
      <c r="CYM230" s="95"/>
      <c r="CYN230" s="95"/>
      <c r="CYO230" s="95"/>
      <c r="CYP230" s="95"/>
      <c r="CYQ230" s="95"/>
      <c r="CYR230" s="95"/>
      <c r="CYS230" s="95"/>
      <c r="CYT230" s="95"/>
      <c r="CYU230" s="95"/>
      <c r="CYV230" s="95"/>
      <c r="CYW230" s="95"/>
      <c r="CYX230" s="95"/>
      <c r="CYY230" s="95"/>
      <c r="CYZ230" s="95"/>
      <c r="CZA230" s="95"/>
      <c r="CZB230" s="95"/>
      <c r="CZC230" s="95"/>
      <c r="CZD230" s="95"/>
      <c r="CZE230" s="95"/>
      <c r="CZF230" s="95"/>
      <c r="CZG230" s="95"/>
      <c r="CZH230" s="95"/>
      <c r="CZI230" s="95"/>
      <c r="CZJ230" s="95"/>
      <c r="CZK230" s="95"/>
      <c r="CZL230" s="95"/>
      <c r="CZM230" s="95"/>
      <c r="CZN230" s="95"/>
      <c r="CZO230" s="95"/>
      <c r="CZP230" s="95"/>
      <c r="CZQ230" s="95"/>
      <c r="CZR230" s="95"/>
      <c r="CZS230" s="95"/>
      <c r="CZT230" s="95"/>
      <c r="CZU230" s="95"/>
      <c r="CZV230" s="95"/>
      <c r="CZW230" s="95"/>
      <c r="CZX230" s="95"/>
      <c r="CZY230" s="95"/>
      <c r="CZZ230" s="95"/>
      <c r="DAA230" s="95"/>
      <c r="DAB230" s="95"/>
      <c r="DAC230" s="95"/>
      <c r="DAD230" s="95"/>
      <c r="DAE230" s="95"/>
      <c r="DAF230" s="95"/>
      <c r="DAG230" s="95"/>
      <c r="DAH230" s="95"/>
      <c r="DAI230" s="95"/>
      <c r="DAJ230" s="95"/>
      <c r="DAK230" s="95"/>
      <c r="DAL230" s="95"/>
      <c r="DAM230" s="95"/>
      <c r="DAN230" s="95"/>
      <c r="DAO230" s="95"/>
      <c r="DAP230" s="95"/>
      <c r="DAQ230" s="95"/>
      <c r="DAR230" s="95"/>
      <c r="DAS230" s="95"/>
      <c r="DAT230" s="95"/>
      <c r="DAU230" s="95"/>
      <c r="DAV230" s="95"/>
      <c r="DAW230" s="95"/>
      <c r="DAX230" s="95"/>
      <c r="DAY230" s="95"/>
      <c r="DAZ230" s="95"/>
      <c r="DBA230" s="95"/>
      <c r="DBB230" s="95"/>
      <c r="DBC230" s="95"/>
      <c r="DBD230" s="95"/>
      <c r="DBE230" s="95"/>
      <c r="DBF230" s="95"/>
      <c r="DBG230" s="95"/>
      <c r="DBH230" s="95"/>
      <c r="DBI230" s="95"/>
      <c r="DBJ230" s="95"/>
      <c r="DBK230" s="95"/>
      <c r="DBL230" s="95"/>
      <c r="DBM230" s="95"/>
      <c r="DBN230" s="95"/>
      <c r="DBO230" s="95"/>
      <c r="DBP230" s="95"/>
      <c r="DBQ230" s="95"/>
      <c r="DBR230" s="95"/>
      <c r="DBS230" s="95"/>
      <c r="DBT230" s="95"/>
      <c r="DBU230" s="95"/>
      <c r="DBV230" s="95"/>
      <c r="DBW230" s="95"/>
      <c r="DBX230" s="95"/>
      <c r="DBY230" s="95"/>
      <c r="DBZ230" s="95"/>
      <c r="DCA230" s="95"/>
      <c r="DCB230" s="95"/>
      <c r="DCC230" s="95"/>
      <c r="DCD230" s="95"/>
      <c r="DCE230" s="95"/>
      <c r="DCF230" s="95"/>
      <c r="DCG230" s="95"/>
      <c r="DCH230" s="95"/>
      <c r="DCI230" s="95"/>
      <c r="DCJ230" s="95"/>
      <c r="DCK230" s="95"/>
      <c r="DCL230" s="95"/>
      <c r="DCM230" s="95"/>
      <c r="DCN230" s="95"/>
      <c r="DCO230" s="95"/>
      <c r="DCP230" s="95"/>
      <c r="DCQ230" s="95"/>
      <c r="DCR230" s="95"/>
      <c r="DCS230" s="95"/>
      <c r="DCT230" s="95"/>
      <c r="DCU230" s="95"/>
      <c r="DCV230" s="95"/>
      <c r="DCW230" s="95"/>
      <c r="DCX230" s="95"/>
      <c r="DCY230" s="95"/>
      <c r="DCZ230" s="95"/>
      <c r="DDA230" s="95"/>
      <c r="DDB230" s="95"/>
      <c r="DDC230" s="95"/>
      <c r="DDD230" s="95"/>
      <c r="DDE230" s="95"/>
      <c r="DDF230" s="95"/>
      <c r="DDG230" s="95"/>
      <c r="DDH230" s="95"/>
      <c r="DDI230" s="95"/>
      <c r="DDJ230" s="95"/>
      <c r="DDK230" s="95"/>
      <c r="DDL230" s="95"/>
      <c r="DDM230" s="95"/>
      <c r="DDN230" s="95"/>
      <c r="DDO230" s="95"/>
      <c r="DDP230" s="95"/>
      <c r="DDQ230" s="95"/>
      <c r="DDR230" s="95"/>
      <c r="DDS230" s="95"/>
      <c r="DDT230" s="95"/>
      <c r="DDU230" s="95"/>
      <c r="DDV230" s="95"/>
      <c r="DDW230" s="95"/>
      <c r="DDX230" s="95"/>
      <c r="DDY230" s="95"/>
      <c r="DDZ230" s="95"/>
      <c r="DEA230" s="95"/>
      <c r="DEB230" s="95"/>
      <c r="DEC230" s="95"/>
      <c r="DED230" s="95"/>
      <c r="DEE230" s="95"/>
      <c r="DEF230" s="95"/>
      <c r="DEG230" s="95"/>
      <c r="DEH230" s="95"/>
      <c r="DEI230" s="95"/>
      <c r="DEJ230" s="95"/>
      <c r="DEK230" s="95"/>
      <c r="DEL230" s="95"/>
      <c r="DEM230" s="95"/>
      <c r="DEN230" s="95"/>
      <c r="DEO230" s="95"/>
      <c r="DEP230" s="95"/>
      <c r="DEQ230" s="95"/>
      <c r="DER230" s="95"/>
      <c r="DES230" s="95"/>
      <c r="DET230" s="95"/>
      <c r="DEU230" s="95"/>
      <c r="DEV230" s="95"/>
      <c r="DEW230" s="95"/>
      <c r="DEX230" s="95"/>
      <c r="DEY230" s="95"/>
      <c r="DEZ230" s="95"/>
      <c r="DFA230" s="95"/>
      <c r="DFB230" s="95"/>
      <c r="DFC230" s="95"/>
      <c r="DFD230" s="95"/>
      <c r="DFE230" s="95"/>
      <c r="DFF230" s="95"/>
      <c r="DFG230" s="95"/>
      <c r="DFH230" s="95"/>
      <c r="DFI230" s="95"/>
      <c r="DFJ230" s="95"/>
      <c r="DFK230" s="95"/>
      <c r="DFL230" s="95"/>
      <c r="DFM230" s="95"/>
      <c r="DFN230" s="95"/>
      <c r="DFO230" s="95"/>
      <c r="DFP230" s="95"/>
      <c r="DFQ230" s="95"/>
      <c r="DFR230" s="95"/>
      <c r="DFS230" s="95"/>
      <c r="DFT230" s="95"/>
      <c r="DFU230" s="95"/>
      <c r="DFV230" s="95"/>
      <c r="DFW230" s="95"/>
      <c r="DFX230" s="95"/>
      <c r="DFY230" s="95"/>
      <c r="DFZ230" s="95"/>
      <c r="DGA230" s="95"/>
      <c r="DGB230" s="95"/>
      <c r="DGC230" s="95"/>
      <c r="DGD230" s="95"/>
      <c r="DGE230" s="95"/>
      <c r="DGF230" s="95"/>
      <c r="DGG230" s="95"/>
      <c r="DGH230" s="95"/>
      <c r="DGI230" s="95"/>
      <c r="DGJ230" s="95"/>
      <c r="DGK230" s="95"/>
      <c r="DGL230" s="95"/>
      <c r="DGM230" s="95"/>
      <c r="DGN230" s="95"/>
      <c r="DGO230" s="95"/>
      <c r="DGP230" s="95"/>
      <c r="DGQ230" s="95"/>
      <c r="DGR230" s="95"/>
      <c r="DGS230" s="95"/>
      <c r="DGT230" s="95"/>
      <c r="DGU230" s="95"/>
      <c r="DGV230" s="95"/>
      <c r="DGW230" s="95"/>
      <c r="DGX230" s="95"/>
      <c r="DGY230" s="95"/>
      <c r="DGZ230" s="95"/>
      <c r="DHA230" s="95"/>
      <c r="DHB230" s="95"/>
      <c r="DHC230" s="95"/>
      <c r="DHD230" s="95"/>
      <c r="DHE230" s="95"/>
      <c r="DHF230" s="95"/>
      <c r="DHG230" s="95"/>
      <c r="DHH230" s="95"/>
      <c r="DHI230" s="95"/>
      <c r="DHJ230" s="95"/>
      <c r="DHK230" s="95"/>
      <c r="DHL230" s="95"/>
      <c r="DHM230" s="95"/>
      <c r="DHN230" s="95"/>
      <c r="DHO230" s="95"/>
      <c r="DHP230" s="95"/>
      <c r="DHQ230" s="95"/>
      <c r="DHR230" s="95"/>
      <c r="DHS230" s="95"/>
      <c r="DHT230" s="95"/>
      <c r="DHU230" s="95"/>
      <c r="DHV230" s="95"/>
      <c r="DHW230" s="95"/>
      <c r="DHX230" s="95"/>
      <c r="DHY230" s="95"/>
      <c r="DHZ230" s="95"/>
      <c r="DIA230" s="95"/>
      <c r="DIB230" s="95"/>
      <c r="DIC230" s="95"/>
      <c r="DID230" s="95"/>
      <c r="DIE230" s="95"/>
      <c r="DIF230" s="95"/>
      <c r="DIG230" s="95"/>
      <c r="DIH230" s="95"/>
      <c r="DII230" s="95"/>
      <c r="DIJ230" s="95"/>
      <c r="DIK230" s="95"/>
      <c r="DIL230" s="95"/>
      <c r="DIM230" s="95"/>
      <c r="DIN230" s="95"/>
      <c r="DIO230" s="95"/>
      <c r="DIP230" s="95"/>
      <c r="DIQ230" s="95"/>
      <c r="DIR230" s="95"/>
      <c r="DIS230" s="95"/>
      <c r="DIT230" s="95"/>
      <c r="DIU230" s="95"/>
      <c r="DIV230" s="95"/>
      <c r="DIW230" s="95"/>
      <c r="DIX230" s="95"/>
      <c r="DIY230" s="95"/>
      <c r="DIZ230" s="95"/>
      <c r="DJA230" s="95"/>
      <c r="DJB230" s="95"/>
      <c r="DJC230" s="95"/>
      <c r="DJD230" s="95"/>
      <c r="DJE230" s="95"/>
      <c r="DJF230" s="95"/>
      <c r="DJG230" s="95"/>
      <c r="DJH230" s="95"/>
      <c r="DJI230" s="95"/>
      <c r="DJJ230" s="95"/>
      <c r="DJK230" s="95"/>
      <c r="DJL230" s="95"/>
      <c r="DJM230" s="95"/>
      <c r="DJN230" s="95"/>
      <c r="DJO230" s="95"/>
      <c r="DJP230" s="95"/>
      <c r="DJQ230" s="95"/>
      <c r="DJR230" s="95"/>
      <c r="DJS230" s="95"/>
      <c r="DJT230" s="95"/>
      <c r="DJU230" s="95"/>
      <c r="DJV230" s="95"/>
      <c r="DJW230" s="95"/>
      <c r="DJX230" s="95"/>
      <c r="DJY230" s="95"/>
      <c r="DJZ230" s="95"/>
      <c r="DKA230" s="95"/>
      <c r="DKB230" s="95"/>
      <c r="DKC230" s="95"/>
      <c r="DKD230" s="95"/>
      <c r="DKE230" s="95"/>
      <c r="DKF230" s="95"/>
      <c r="DKG230" s="95"/>
      <c r="DKH230" s="95"/>
      <c r="DKI230" s="95"/>
      <c r="DKJ230" s="95"/>
      <c r="DKK230" s="95"/>
      <c r="DKL230" s="95"/>
      <c r="DKM230" s="95"/>
      <c r="DKN230" s="95"/>
      <c r="DKO230" s="95"/>
      <c r="DKP230" s="95"/>
      <c r="DKQ230" s="95"/>
      <c r="DKR230" s="95"/>
      <c r="DKS230" s="95"/>
      <c r="DKT230" s="95"/>
      <c r="DKU230" s="95"/>
      <c r="DKV230" s="95"/>
      <c r="DKW230" s="95"/>
      <c r="DKX230" s="95"/>
      <c r="DKY230" s="95"/>
      <c r="DKZ230" s="95"/>
      <c r="DLA230" s="95"/>
      <c r="DLB230" s="95"/>
      <c r="DLC230" s="95"/>
      <c r="DLD230" s="95"/>
      <c r="DLE230" s="95"/>
      <c r="DLF230" s="95"/>
      <c r="DLG230" s="95"/>
      <c r="DLH230" s="95"/>
      <c r="DLI230" s="95"/>
      <c r="DLJ230" s="95"/>
      <c r="DLK230" s="95"/>
      <c r="DLL230" s="95"/>
      <c r="DLM230" s="95"/>
      <c r="DLN230" s="95"/>
      <c r="DLO230" s="95"/>
      <c r="DLP230" s="95"/>
      <c r="DLQ230" s="95"/>
      <c r="DLR230" s="95"/>
      <c r="DLS230" s="95"/>
      <c r="DLT230" s="95"/>
      <c r="DLU230" s="95"/>
      <c r="DLV230" s="95"/>
      <c r="DLW230" s="95"/>
      <c r="DLX230" s="95"/>
      <c r="DLY230" s="95"/>
      <c r="DLZ230" s="95"/>
      <c r="DMA230" s="95"/>
      <c r="DMB230" s="95"/>
      <c r="DMC230" s="95"/>
      <c r="DMD230" s="95"/>
      <c r="DME230" s="95"/>
      <c r="DMF230" s="95"/>
      <c r="DMG230" s="95"/>
      <c r="DMH230" s="95"/>
      <c r="DMI230" s="95"/>
      <c r="DMJ230" s="95"/>
      <c r="DMK230" s="95"/>
      <c r="DML230" s="95"/>
      <c r="DMM230" s="95"/>
      <c r="DMN230" s="95"/>
      <c r="DMO230" s="95"/>
      <c r="DMP230" s="95"/>
      <c r="DMQ230" s="95"/>
      <c r="DMR230" s="95"/>
      <c r="DMS230" s="95"/>
      <c r="DMT230" s="95"/>
      <c r="DMU230" s="95"/>
      <c r="DMV230" s="95"/>
      <c r="DMW230" s="95"/>
      <c r="DMX230" s="95"/>
      <c r="DMY230" s="95"/>
      <c r="DMZ230" s="95"/>
      <c r="DNA230" s="95"/>
      <c r="DNB230" s="95"/>
      <c r="DNC230" s="95"/>
      <c r="DND230" s="95"/>
      <c r="DNE230" s="95"/>
      <c r="DNF230" s="95"/>
      <c r="DNG230" s="95"/>
      <c r="DNH230" s="95"/>
      <c r="DNI230" s="95"/>
      <c r="DNJ230" s="95"/>
      <c r="DNK230" s="95"/>
      <c r="DNL230" s="95"/>
      <c r="DNM230" s="95"/>
      <c r="DNN230" s="95"/>
      <c r="DNO230" s="95"/>
      <c r="DNP230" s="95"/>
      <c r="DNQ230" s="95"/>
      <c r="DNR230" s="95"/>
      <c r="DNS230" s="95"/>
      <c r="DNT230" s="95"/>
      <c r="DNU230" s="95"/>
      <c r="DNV230" s="95"/>
      <c r="DNW230" s="95"/>
      <c r="DNX230" s="95"/>
      <c r="DNY230" s="95"/>
      <c r="DNZ230" s="95"/>
      <c r="DOA230" s="95"/>
      <c r="DOB230" s="95"/>
      <c r="DOC230" s="95"/>
      <c r="DOD230" s="95"/>
      <c r="DOE230" s="95"/>
      <c r="DOF230" s="95"/>
      <c r="DOG230" s="95"/>
      <c r="DOH230" s="95"/>
      <c r="DOI230" s="95"/>
      <c r="DOJ230" s="95"/>
      <c r="DOK230" s="95"/>
      <c r="DOL230" s="95"/>
      <c r="DOM230" s="95"/>
      <c r="DON230" s="95"/>
      <c r="DOO230" s="95"/>
      <c r="DOP230" s="95"/>
      <c r="DOQ230" s="95"/>
      <c r="DOR230" s="95"/>
      <c r="DOS230" s="95"/>
      <c r="DOT230" s="95"/>
      <c r="DOU230" s="95"/>
      <c r="DOV230" s="95"/>
      <c r="DOW230" s="95"/>
      <c r="DOX230" s="95"/>
      <c r="DOY230" s="95"/>
      <c r="DOZ230" s="95"/>
      <c r="DPA230" s="95"/>
      <c r="DPB230" s="95"/>
      <c r="DPC230" s="95"/>
      <c r="DPD230" s="95"/>
      <c r="DPE230" s="95"/>
      <c r="DPF230" s="95"/>
      <c r="DPG230" s="95"/>
      <c r="DPH230" s="95"/>
      <c r="DPI230" s="95"/>
      <c r="DPJ230" s="95"/>
      <c r="DPK230" s="95"/>
      <c r="DPL230" s="95"/>
      <c r="DPM230" s="95"/>
      <c r="DPN230" s="95"/>
      <c r="DPO230" s="95"/>
      <c r="DPP230" s="95"/>
      <c r="DPQ230" s="95"/>
      <c r="DPR230" s="95"/>
      <c r="DPS230" s="95"/>
      <c r="DPT230" s="95"/>
      <c r="DPU230" s="95"/>
      <c r="DPV230" s="95"/>
      <c r="DPW230" s="95"/>
      <c r="DPX230" s="95"/>
      <c r="DPY230" s="95"/>
      <c r="DPZ230" s="95"/>
      <c r="DQA230" s="95"/>
      <c r="DQB230" s="95"/>
      <c r="DQC230" s="95"/>
      <c r="DQD230" s="95"/>
      <c r="DQE230" s="95"/>
      <c r="DQF230" s="95"/>
      <c r="DQG230" s="95"/>
      <c r="DQH230" s="95"/>
      <c r="DQI230" s="95"/>
      <c r="DQJ230" s="95"/>
      <c r="DQK230" s="95"/>
      <c r="DQL230" s="95"/>
      <c r="DQM230" s="95"/>
      <c r="DQN230" s="95"/>
      <c r="DQO230" s="95"/>
      <c r="DQP230" s="95"/>
      <c r="DQQ230" s="95"/>
      <c r="DQR230" s="95"/>
      <c r="DQS230" s="95"/>
      <c r="DQT230" s="95"/>
      <c r="DQU230" s="95"/>
      <c r="DQV230" s="95"/>
      <c r="DQW230" s="95"/>
      <c r="DQX230" s="95"/>
      <c r="DQY230" s="95"/>
      <c r="DQZ230" s="95"/>
      <c r="DRA230" s="95"/>
      <c r="DRB230" s="95"/>
      <c r="DRC230" s="95"/>
      <c r="DRD230" s="95"/>
      <c r="DRE230" s="95"/>
      <c r="DRF230" s="95"/>
      <c r="DRG230" s="95"/>
      <c r="DRH230" s="95"/>
      <c r="DRI230" s="95"/>
      <c r="DRJ230" s="95"/>
      <c r="DRK230" s="95"/>
      <c r="DRL230" s="95"/>
      <c r="DRM230" s="95"/>
      <c r="DRN230" s="95"/>
      <c r="DRO230" s="95"/>
      <c r="DRP230" s="95"/>
      <c r="DRQ230" s="95"/>
      <c r="DRR230" s="95"/>
      <c r="DRS230" s="95"/>
      <c r="DRT230" s="95"/>
      <c r="DRU230" s="95"/>
      <c r="DRV230" s="95"/>
      <c r="DRW230" s="95"/>
      <c r="DRX230" s="95"/>
      <c r="DRY230" s="95"/>
      <c r="DRZ230" s="95"/>
      <c r="DSA230" s="95"/>
      <c r="DSB230" s="95"/>
      <c r="DSC230" s="95"/>
      <c r="DSD230" s="95"/>
      <c r="DSE230" s="95"/>
      <c r="DSF230" s="95"/>
      <c r="DSG230" s="95"/>
      <c r="DSH230" s="95"/>
      <c r="DSI230" s="95"/>
      <c r="DSJ230" s="95"/>
      <c r="DSK230" s="95"/>
      <c r="DSL230" s="95"/>
      <c r="DSM230" s="95"/>
      <c r="DSN230" s="95"/>
      <c r="DSO230" s="95"/>
      <c r="DSP230" s="95"/>
      <c r="DSQ230" s="95"/>
      <c r="DSR230" s="95"/>
      <c r="DSS230" s="95"/>
      <c r="DST230" s="95"/>
      <c r="DSU230" s="95"/>
      <c r="DSV230" s="95"/>
      <c r="DSW230" s="95"/>
      <c r="DSX230" s="95"/>
      <c r="DSY230" s="95"/>
      <c r="DSZ230" s="95"/>
      <c r="DTA230" s="95"/>
      <c r="DTB230" s="95"/>
      <c r="DTC230" s="95"/>
      <c r="DTD230" s="95"/>
      <c r="DTE230" s="95"/>
      <c r="DTF230" s="95"/>
      <c r="DTG230" s="95"/>
      <c r="DTH230" s="95"/>
      <c r="DTI230" s="95"/>
      <c r="DTJ230" s="95"/>
      <c r="DTK230" s="95"/>
      <c r="DTL230" s="95"/>
      <c r="DTM230" s="95"/>
      <c r="DTN230" s="95"/>
      <c r="DTO230" s="95"/>
      <c r="DTP230" s="95"/>
      <c r="DTQ230" s="95"/>
      <c r="DTR230" s="95"/>
      <c r="DTS230" s="95"/>
      <c r="DTT230" s="95"/>
      <c r="DTU230" s="95"/>
      <c r="DTV230" s="95"/>
      <c r="DTW230" s="95"/>
      <c r="DTX230" s="95"/>
      <c r="DTY230" s="95"/>
      <c r="DTZ230" s="95"/>
      <c r="DUA230" s="95"/>
      <c r="DUB230" s="95"/>
      <c r="DUC230" s="95"/>
      <c r="DUD230" s="95"/>
      <c r="DUE230" s="95"/>
      <c r="DUF230" s="95"/>
      <c r="DUG230" s="95"/>
      <c r="DUH230" s="95"/>
      <c r="DUI230" s="95"/>
      <c r="DUJ230" s="95"/>
      <c r="DUK230" s="95"/>
      <c r="DUL230" s="95"/>
      <c r="DUM230" s="95"/>
      <c r="DUN230" s="95"/>
      <c r="DUO230" s="95"/>
      <c r="DUP230" s="95"/>
      <c r="DUQ230" s="95"/>
      <c r="DUR230" s="95"/>
      <c r="DUS230" s="95"/>
      <c r="DUT230" s="95"/>
      <c r="DUU230" s="95"/>
      <c r="DUV230" s="95"/>
      <c r="DUW230" s="95"/>
      <c r="DUX230" s="95"/>
      <c r="DUY230" s="95"/>
      <c r="DUZ230" s="95"/>
      <c r="DVA230" s="95"/>
      <c r="DVB230" s="95"/>
      <c r="DVC230" s="95"/>
      <c r="DVD230" s="95"/>
      <c r="DVE230" s="95"/>
      <c r="DVF230" s="95"/>
      <c r="DVG230" s="95"/>
      <c r="DVH230" s="95"/>
      <c r="DVI230" s="95"/>
      <c r="DVJ230" s="95"/>
      <c r="DVK230" s="95"/>
      <c r="DVL230" s="95"/>
      <c r="DVM230" s="95"/>
      <c r="DVN230" s="95"/>
      <c r="DVO230" s="95"/>
      <c r="DVP230" s="95"/>
      <c r="DVQ230" s="95"/>
      <c r="DVR230" s="95"/>
      <c r="DVS230" s="95"/>
      <c r="DVT230" s="95"/>
      <c r="DVU230" s="95"/>
      <c r="DVV230" s="95"/>
      <c r="DVW230" s="95"/>
      <c r="DVX230" s="95"/>
      <c r="DVY230" s="95"/>
      <c r="DVZ230" s="95"/>
      <c r="DWA230" s="95"/>
      <c r="DWB230" s="95"/>
      <c r="DWC230" s="95"/>
      <c r="DWD230" s="95"/>
      <c r="DWE230" s="95"/>
      <c r="DWF230" s="95"/>
      <c r="DWG230" s="95"/>
      <c r="DWH230" s="95"/>
      <c r="DWI230" s="95"/>
      <c r="DWJ230" s="95"/>
      <c r="DWK230" s="95"/>
      <c r="DWL230" s="95"/>
      <c r="DWM230" s="95"/>
      <c r="DWN230" s="95"/>
      <c r="DWO230" s="95"/>
      <c r="DWP230" s="95"/>
      <c r="DWQ230" s="95"/>
      <c r="DWR230" s="95"/>
      <c r="DWS230" s="95"/>
      <c r="DWT230" s="95"/>
      <c r="DWU230" s="95"/>
      <c r="DWV230" s="95"/>
      <c r="DWW230" s="95"/>
      <c r="DWX230" s="95"/>
      <c r="DWY230" s="95"/>
      <c r="DWZ230" s="95"/>
      <c r="DXA230" s="95"/>
      <c r="DXB230" s="95"/>
      <c r="DXC230" s="95"/>
      <c r="DXD230" s="95"/>
      <c r="DXE230" s="95"/>
      <c r="DXF230" s="95"/>
      <c r="DXG230" s="95"/>
      <c r="DXH230" s="95"/>
      <c r="DXI230" s="95"/>
      <c r="DXJ230" s="95"/>
      <c r="DXK230" s="95"/>
      <c r="DXL230" s="95"/>
      <c r="DXM230" s="95"/>
      <c r="DXN230" s="95"/>
      <c r="DXO230" s="95"/>
      <c r="DXP230" s="95"/>
      <c r="DXQ230" s="95"/>
      <c r="DXR230" s="95"/>
      <c r="DXS230" s="95"/>
      <c r="DXT230" s="95"/>
      <c r="DXU230" s="95"/>
      <c r="DXV230" s="95"/>
      <c r="DXW230" s="95"/>
      <c r="DXX230" s="95"/>
      <c r="DXY230" s="95"/>
      <c r="DXZ230" s="95"/>
      <c r="DYA230" s="95"/>
      <c r="DYB230" s="95"/>
      <c r="DYC230" s="95"/>
      <c r="DYD230" s="95"/>
      <c r="DYE230" s="95"/>
      <c r="DYF230" s="95"/>
      <c r="DYG230" s="95"/>
      <c r="DYH230" s="95"/>
      <c r="DYI230" s="95"/>
      <c r="DYJ230" s="95"/>
      <c r="DYK230" s="95"/>
      <c r="DYL230" s="95"/>
      <c r="DYM230" s="95"/>
      <c r="DYN230" s="95"/>
      <c r="DYO230" s="95"/>
      <c r="DYP230" s="95"/>
      <c r="DYQ230" s="95"/>
      <c r="DYR230" s="95"/>
      <c r="DYS230" s="95"/>
      <c r="DYT230" s="95"/>
      <c r="DYU230" s="95"/>
      <c r="DYV230" s="95"/>
      <c r="DYW230" s="95"/>
      <c r="DYX230" s="95"/>
      <c r="DYY230" s="95"/>
      <c r="DYZ230" s="95"/>
      <c r="DZA230" s="95"/>
      <c r="DZB230" s="95"/>
      <c r="DZC230" s="95"/>
      <c r="DZD230" s="95"/>
      <c r="DZE230" s="95"/>
      <c r="DZF230" s="95"/>
      <c r="DZG230" s="95"/>
      <c r="DZH230" s="95"/>
      <c r="DZI230" s="95"/>
      <c r="DZJ230" s="95"/>
      <c r="DZK230" s="95"/>
      <c r="DZL230" s="95"/>
      <c r="DZM230" s="95"/>
      <c r="DZN230" s="95"/>
      <c r="DZO230" s="95"/>
      <c r="DZP230" s="95"/>
      <c r="DZQ230" s="95"/>
      <c r="DZR230" s="95"/>
      <c r="DZS230" s="95"/>
      <c r="DZT230" s="95"/>
      <c r="DZU230" s="95"/>
      <c r="DZV230" s="95"/>
      <c r="DZW230" s="95"/>
      <c r="DZX230" s="95"/>
      <c r="DZY230" s="95"/>
      <c r="DZZ230" s="95"/>
      <c r="EAA230" s="95"/>
      <c r="EAB230" s="95"/>
      <c r="EAC230" s="95"/>
      <c r="EAD230" s="95"/>
      <c r="EAE230" s="95"/>
      <c r="EAF230" s="95"/>
      <c r="EAG230" s="95"/>
      <c r="EAH230" s="95"/>
      <c r="EAI230" s="95"/>
      <c r="EAJ230" s="95"/>
      <c r="EAK230" s="95"/>
      <c r="EAL230" s="95"/>
      <c r="EAM230" s="95"/>
      <c r="EAN230" s="95"/>
      <c r="EAO230" s="95"/>
      <c r="EAP230" s="95"/>
      <c r="EAQ230" s="95"/>
      <c r="EAR230" s="95"/>
      <c r="EAS230" s="95"/>
      <c r="EAT230" s="95"/>
      <c r="EAU230" s="95"/>
      <c r="EAV230" s="95"/>
      <c r="EAW230" s="95"/>
      <c r="EAX230" s="95"/>
      <c r="EAY230" s="95"/>
      <c r="EAZ230" s="95"/>
      <c r="EBA230" s="95"/>
      <c r="EBB230" s="95"/>
      <c r="EBC230" s="95"/>
      <c r="EBD230" s="95"/>
      <c r="EBE230" s="95"/>
      <c r="EBF230" s="95"/>
      <c r="EBG230" s="95"/>
      <c r="EBH230" s="95"/>
      <c r="EBI230" s="95"/>
      <c r="EBJ230" s="95"/>
      <c r="EBK230" s="95"/>
      <c r="EBL230" s="95"/>
      <c r="EBM230" s="95"/>
      <c r="EBN230" s="95"/>
      <c r="EBO230" s="95"/>
      <c r="EBP230" s="95"/>
      <c r="EBQ230" s="95"/>
      <c r="EBR230" s="95"/>
      <c r="EBS230" s="95"/>
      <c r="EBT230" s="95"/>
      <c r="EBU230" s="95"/>
      <c r="EBV230" s="95"/>
      <c r="EBW230" s="95"/>
      <c r="EBX230" s="95"/>
      <c r="EBY230" s="95"/>
      <c r="EBZ230" s="95"/>
      <c r="ECA230" s="95"/>
      <c r="ECB230" s="95"/>
      <c r="ECC230" s="95"/>
      <c r="ECD230" s="95"/>
      <c r="ECE230" s="95"/>
      <c r="ECF230" s="95"/>
      <c r="ECG230" s="95"/>
      <c r="ECH230" s="95"/>
      <c r="ECI230" s="95"/>
      <c r="ECJ230" s="95"/>
      <c r="ECK230" s="95"/>
      <c r="ECL230" s="95"/>
      <c r="ECM230" s="95"/>
      <c r="ECN230" s="95"/>
      <c r="ECO230" s="95"/>
      <c r="ECP230" s="95"/>
      <c r="ECQ230" s="95"/>
      <c r="ECR230" s="95"/>
      <c r="ECS230" s="95"/>
      <c r="ECT230" s="95"/>
      <c r="ECU230" s="95"/>
      <c r="ECV230" s="95"/>
      <c r="ECW230" s="95"/>
      <c r="ECX230" s="95"/>
      <c r="ECY230" s="95"/>
      <c r="ECZ230" s="95"/>
      <c r="EDA230" s="95"/>
      <c r="EDB230" s="95"/>
      <c r="EDC230" s="95"/>
      <c r="EDD230" s="95"/>
      <c r="EDE230" s="95"/>
      <c r="EDF230" s="95"/>
      <c r="EDG230" s="95"/>
      <c r="EDH230" s="95"/>
      <c r="EDI230" s="95"/>
      <c r="EDJ230" s="95"/>
      <c r="EDK230" s="95"/>
      <c r="EDL230" s="95"/>
      <c r="EDM230" s="95"/>
      <c r="EDN230" s="95"/>
      <c r="EDO230" s="95"/>
      <c r="EDP230" s="95"/>
      <c r="EDQ230" s="95"/>
      <c r="EDR230" s="95"/>
      <c r="EDS230" s="95"/>
      <c r="EDT230" s="95"/>
      <c r="EDU230" s="95"/>
      <c r="EDV230" s="95"/>
      <c r="EDW230" s="95"/>
      <c r="EDX230" s="95"/>
      <c r="EDY230" s="95"/>
      <c r="EDZ230" s="95"/>
      <c r="EEA230" s="95"/>
      <c r="EEB230" s="95"/>
      <c r="EEC230" s="95"/>
      <c r="EED230" s="95"/>
      <c r="EEE230" s="95"/>
      <c r="EEF230" s="95"/>
      <c r="EEG230" s="95"/>
      <c r="EEH230" s="95"/>
      <c r="EEI230" s="95"/>
      <c r="EEJ230" s="95"/>
      <c r="EEK230" s="95"/>
      <c r="EEL230" s="95"/>
      <c r="EEM230" s="95"/>
      <c r="EEN230" s="95"/>
      <c r="EEO230" s="95"/>
      <c r="EEP230" s="95"/>
      <c r="EEQ230" s="95"/>
      <c r="EER230" s="95"/>
      <c r="EES230" s="95"/>
      <c r="EET230" s="95"/>
      <c r="EEU230" s="95"/>
      <c r="EEV230" s="95"/>
      <c r="EEW230" s="95"/>
      <c r="EEX230" s="95"/>
      <c r="EEY230" s="95"/>
      <c r="EEZ230" s="95"/>
      <c r="EFA230" s="95"/>
      <c r="EFB230" s="95"/>
      <c r="EFC230" s="95"/>
      <c r="EFD230" s="95"/>
      <c r="EFE230" s="95"/>
      <c r="EFF230" s="95"/>
      <c r="EFG230" s="95"/>
      <c r="EFH230" s="95"/>
      <c r="EFI230" s="95"/>
      <c r="EFJ230" s="95"/>
      <c r="EFK230" s="95"/>
      <c r="EFL230" s="95"/>
      <c r="EFM230" s="95"/>
      <c r="EFN230" s="95"/>
      <c r="EFO230" s="95"/>
      <c r="EFP230" s="95"/>
      <c r="EFQ230" s="95"/>
      <c r="EFR230" s="95"/>
      <c r="EFS230" s="95"/>
      <c r="EFT230" s="95"/>
      <c r="EFU230" s="95"/>
      <c r="EFV230" s="95"/>
      <c r="EFW230" s="95"/>
      <c r="EFX230" s="95"/>
      <c r="EFY230" s="95"/>
      <c r="EFZ230" s="95"/>
      <c r="EGA230" s="95"/>
      <c r="EGB230" s="95"/>
      <c r="EGC230" s="95"/>
      <c r="EGD230" s="95"/>
      <c r="EGE230" s="95"/>
      <c r="EGF230" s="95"/>
      <c r="EGG230" s="95"/>
      <c r="EGH230" s="95"/>
      <c r="EGI230" s="95"/>
      <c r="EGJ230" s="95"/>
      <c r="EGK230" s="95"/>
      <c r="EGL230" s="95"/>
      <c r="EGM230" s="95"/>
      <c r="EGN230" s="95"/>
      <c r="EGO230" s="95"/>
      <c r="EGP230" s="95"/>
      <c r="EGQ230" s="95"/>
      <c r="EGR230" s="95"/>
      <c r="EGS230" s="95"/>
      <c r="EGT230" s="95"/>
      <c r="EGU230" s="95"/>
      <c r="EGV230" s="95"/>
      <c r="EGW230" s="95"/>
      <c r="EGX230" s="95"/>
      <c r="EGY230" s="95"/>
      <c r="EGZ230" s="95"/>
      <c r="EHA230" s="95"/>
      <c r="EHB230" s="95"/>
      <c r="EHC230" s="95"/>
      <c r="EHD230" s="95"/>
      <c r="EHE230" s="95"/>
      <c r="EHF230" s="95"/>
      <c r="EHG230" s="95"/>
      <c r="EHH230" s="95"/>
      <c r="EHI230" s="95"/>
      <c r="EHJ230" s="95"/>
      <c r="EHK230" s="95"/>
      <c r="EHL230" s="95"/>
      <c r="EHM230" s="95"/>
      <c r="EHN230" s="95"/>
      <c r="EHO230" s="95"/>
      <c r="EHP230" s="95"/>
      <c r="EHQ230" s="95"/>
      <c r="EHR230" s="95"/>
      <c r="EHS230" s="95"/>
      <c r="EHT230" s="95"/>
      <c r="EHU230" s="95"/>
      <c r="EHV230" s="95"/>
      <c r="EHW230" s="95"/>
      <c r="EHX230" s="95"/>
      <c r="EHY230" s="95"/>
      <c r="EHZ230" s="95"/>
      <c r="EIA230" s="95"/>
      <c r="EIB230" s="95"/>
      <c r="EIC230" s="95"/>
      <c r="EID230" s="95"/>
      <c r="EIE230" s="95"/>
      <c r="EIF230" s="95"/>
      <c r="EIG230" s="95"/>
      <c r="EIH230" s="95"/>
      <c r="EII230" s="95"/>
      <c r="EIJ230" s="95"/>
      <c r="EIK230" s="95"/>
      <c r="EIL230" s="95"/>
      <c r="EIM230" s="95"/>
      <c r="EIN230" s="95"/>
      <c r="EIO230" s="95"/>
      <c r="EIP230" s="95"/>
      <c r="EIQ230" s="95"/>
      <c r="EIR230" s="95"/>
      <c r="EIS230" s="95"/>
      <c r="EIT230" s="95"/>
      <c r="EIU230" s="95"/>
      <c r="EIV230" s="95"/>
      <c r="EIW230" s="95"/>
      <c r="EIX230" s="95"/>
      <c r="EIY230" s="95"/>
      <c r="EIZ230" s="95"/>
      <c r="EJA230" s="95"/>
      <c r="EJB230" s="95"/>
      <c r="EJC230" s="95"/>
      <c r="EJD230" s="95"/>
      <c r="EJE230" s="95"/>
      <c r="EJF230" s="95"/>
      <c r="EJG230" s="95"/>
      <c r="EJH230" s="95"/>
      <c r="EJI230" s="95"/>
      <c r="EJJ230" s="95"/>
      <c r="EJK230" s="95"/>
      <c r="EJL230" s="95"/>
      <c r="EJM230" s="95"/>
      <c r="EJN230" s="95"/>
      <c r="EJO230" s="95"/>
      <c r="EJP230" s="95"/>
      <c r="EJQ230" s="95"/>
      <c r="EJR230" s="95"/>
      <c r="EJS230" s="95"/>
      <c r="EJT230" s="95"/>
      <c r="EJU230" s="95"/>
      <c r="EJV230" s="95"/>
      <c r="EJW230" s="95"/>
      <c r="EJX230" s="95"/>
      <c r="EJY230" s="95"/>
      <c r="EJZ230" s="95"/>
      <c r="EKA230" s="95"/>
      <c r="EKB230" s="95"/>
      <c r="EKC230" s="95"/>
      <c r="EKD230" s="95"/>
      <c r="EKE230" s="95"/>
      <c r="EKF230" s="95"/>
      <c r="EKG230" s="95"/>
      <c r="EKH230" s="95"/>
      <c r="EKI230" s="95"/>
      <c r="EKJ230" s="95"/>
      <c r="EKK230" s="95"/>
      <c r="EKL230" s="95"/>
      <c r="EKM230" s="95"/>
      <c r="EKN230" s="95"/>
      <c r="EKO230" s="95"/>
      <c r="EKP230" s="95"/>
      <c r="EKQ230" s="95"/>
      <c r="EKR230" s="95"/>
      <c r="EKS230" s="95"/>
      <c r="EKT230" s="95"/>
      <c r="EKU230" s="95"/>
      <c r="EKV230" s="95"/>
      <c r="EKW230" s="95"/>
      <c r="EKX230" s="95"/>
      <c r="EKY230" s="95"/>
      <c r="EKZ230" s="95"/>
      <c r="ELA230" s="95"/>
      <c r="ELB230" s="95"/>
      <c r="ELC230" s="95"/>
      <c r="ELD230" s="95"/>
      <c r="ELE230" s="95"/>
      <c r="ELF230" s="95"/>
      <c r="ELG230" s="95"/>
      <c r="ELH230" s="95"/>
      <c r="ELI230" s="95"/>
      <c r="ELJ230" s="95"/>
      <c r="ELK230" s="95"/>
      <c r="ELL230" s="95"/>
      <c r="ELM230" s="95"/>
      <c r="ELN230" s="95"/>
      <c r="ELO230" s="95"/>
      <c r="ELP230" s="95"/>
      <c r="ELQ230" s="95"/>
      <c r="ELR230" s="95"/>
      <c r="ELS230" s="95"/>
      <c r="ELT230" s="95"/>
      <c r="ELU230" s="95"/>
      <c r="ELV230" s="95"/>
      <c r="ELW230" s="95"/>
      <c r="ELX230" s="95"/>
      <c r="ELY230" s="95"/>
      <c r="ELZ230" s="95"/>
      <c r="EMA230" s="95"/>
      <c r="EMB230" s="95"/>
      <c r="EMC230" s="95"/>
      <c r="EMD230" s="95"/>
      <c r="EME230" s="95"/>
      <c r="EMF230" s="95"/>
      <c r="EMG230" s="95"/>
      <c r="EMH230" s="95"/>
      <c r="EMI230" s="95"/>
      <c r="EMJ230" s="95"/>
      <c r="EMK230" s="95"/>
      <c r="EML230" s="95"/>
      <c r="EMM230" s="95"/>
      <c r="EMN230" s="95"/>
      <c r="EMO230" s="95"/>
      <c r="EMP230" s="95"/>
      <c r="EMQ230" s="95"/>
      <c r="EMR230" s="95"/>
      <c r="EMS230" s="95"/>
      <c r="EMT230" s="95"/>
      <c r="EMU230" s="95"/>
      <c r="EMV230" s="95"/>
      <c r="EMW230" s="95"/>
      <c r="EMX230" s="95"/>
      <c r="EMY230" s="95"/>
      <c r="EMZ230" s="95"/>
      <c r="ENA230" s="95"/>
      <c r="ENB230" s="95"/>
      <c r="ENC230" s="95"/>
      <c r="END230" s="95"/>
      <c r="ENE230" s="95"/>
      <c r="ENF230" s="95"/>
      <c r="ENG230" s="95"/>
      <c r="ENH230" s="95"/>
      <c r="ENI230" s="95"/>
      <c r="ENJ230" s="95"/>
      <c r="ENK230" s="95"/>
      <c r="ENL230" s="95"/>
      <c r="ENM230" s="95"/>
      <c r="ENN230" s="95"/>
      <c r="ENO230" s="95"/>
      <c r="ENP230" s="95"/>
      <c r="ENQ230" s="95"/>
      <c r="ENR230" s="95"/>
      <c r="ENS230" s="95"/>
      <c r="ENT230" s="95"/>
      <c r="ENU230" s="95"/>
      <c r="ENV230" s="95"/>
      <c r="ENW230" s="95"/>
      <c r="ENX230" s="95"/>
      <c r="ENY230" s="95"/>
      <c r="ENZ230" s="95"/>
      <c r="EOA230" s="95"/>
      <c r="EOB230" s="95"/>
      <c r="EOC230" s="95"/>
      <c r="EOD230" s="95"/>
      <c r="EOE230" s="95"/>
      <c r="EOF230" s="95"/>
      <c r="EOG230" s="95"/>
      <c r="EOH230" s="95"/>
      <c r="EOI230" s="95"/>
      <c r="EOJ230" s="95"/>
      <c r="EOK230" s="95"/>
      <c r="EOL230" s="95"/>
      <c r="EOM230" s="95"/>
      <c r="EON230" s="95"/>
      <c r="EOO230" s="95"/>
      <c r="EOP230" s="95"/>
      <c r="EOQ230" s="95"/>
      <c r="EOR230" s="95"/>
      <c r="EOS230" s="95"/>
      <c r="EOT230" s="95"/>
      <c r="EOU230" s="95"/>
      <c r="EOV230" s="95"/>
      <c r="EOW230" s="95"/>
      <c r="EOX230" s="95"/>
      <c r="EOY230" s="95"/>
      <c r="EOZ230" s="95"/>
      <c r="EPA230" s="95"/>
      <c r="EPB230" s="95"/>
      <c r="EPC230" s="95"/>
      <c r="EPD230" s="95"/>
      <c r="EPE230" s="95"/>
      <c r="EPF230" s="95"/>
      <c r="EPG230" s="95"/>
      <c r="EPH230" s="95"/>
      <c r="EPI230" s="95"/>
      <c r="EPJ230" s="95"/>
      <c r="EPK230" s="95"/>
      <c r="EPL230" s="95"/>
      <c r="EPM230" s="95"/>
      <c r="EPN230" s="95"/>
      <c r="EPO230" s="95"/>
      <c r="EPP230" s="95"/>
      <c r="EPQ230" s="95"/>
      <c r="EPR230" s="95"/>
      <c r="EPS230" s="95"/>
      <c r="EPT230" s="95"/>
      <c r="EPU230" s="95"/>
      <c r="EPV230" s="95"/>
      <c r="EPW230" s="95"/>
      <c r="EPX230" s="95"/>
      <c r="EPY230" s="95"/>
      <c r="EPZ230" s="95"/>
      <c r="EQA230" s="95"/>
      <c r="EQB230" s="95"/>
      <c r="EQC230" s="95"/>
      <c r="EQD230" s="95"/>
      <c r="EQE230" s="95"/>
      <c r="EQF230" s="95"/>
      <c r="EQG230" s="95"/>
      <c r="EQH230" s="95"/>
      <c r="EQI230" s="95"/>
      <c r="EQJ230" s="95"/>
      <c r="EQK230" s="95"/>
      <c r="EQL230" s="95"/>
      <c r="EQM230" s="95"/>
      <c r="EQN230" s="95"/>
      <c r="EQO230" s="95"/>
      <c r="EQP230" s="95"/>
      <c r="EQQ230" s="95"/>
      <c r="EQR230" s="95"/>
      <c r="EQS230" s="95"/>
      <c r="EQT230" s="95"/>
      <c r="EQU230" s="95"/>
      <c r="EQV230" s="95"/>
      <c r="EQW230" s="95"/>
      <c r="EQX230" s="95"/>
      <c r="EQY230" s="95"/>
      <c r="EQZ230" s="95"/>
      <c r="ERA230" s="95"/>
      <c r="ERB230" s="95"/>
      <c r="ERC230" s="95"/>
      <c r="ERD230" s="95"/>
      <c r="ERE230" s="95"/>
      <c r="ERF230" s="95"/>
      <c r="ERG230" s="95"/>
      <c r="ERH230" s="95"/>
      <c r="ERI230" s="95"/>
      <c r="ERJ230" s="95"/>
      <c r="ERK230" s="95"/>
      <c r="ERL230" s="95"/>
      <c r="ERM230" s="95"/>
      <c r="ERN230" s="95"/>
      <c r="ERO230" s="95"/>
      <c r="ERP230" s="95"/>
      <c r="ERQ230" s="95"/>
      <c r="ERR230" s="95"/>
      <c r="ERS230" s="95"/>
      <c r="ERT230" s="95"/>
      <c r="ERU230" s="95"/>
      <c r="ERV230" s="95"/>
      <c r="ERW230" s="95"/>
      <c r="ERX230" s="95"/>
      <c r="ERY230" s="95"/>
      <c r="ERZ230" s="95"/>
      <c r="ESA230" s="95"/>
      <c r="ESB230" s="95"/>
      <c r="ESC230" s="95"/>
      <c r="ESD230" s="95"/>
      <c r="ESE230" s="95"/>
      <c r="ESF230" s="95"/>
      <c r="ESG230" s="95"/>
      <c r="ESH230" s="95"/>
      <c r="ESI230" s="95"/>
      <c r="ESJ230" s="95"/>
      <c r="ESK230" s="95"/>
      <c r="ESL230" s="95"/>
      <c r="ESM230" s="95"/>
      <c r="ESN230" s="95"/>
      <c r="ESO230" s="95"/>
      <c r="ESP230" s="95"/>
      <c r="ESQ230" s="95"/>
      <c r="ESR230" s="95"/>
      <c r="ESS230" s="95"/>
      <c r="EST230" s="95"/>
      <c r="ESU230" s="95"/>
      <c r="ESV230" s="95"/>
      <c r="ESW230" s="95"/>
      <c r="ESX230" s="95"/>
      <c r="ESY230" s="95"/>
      <c r="ESZ230" s="95"/>
      <c r="ETA230" s="95"/>
      <c r="ETB230" s="95"/>
      <c r="ETC230" s="95"/>
      <c r="ETD230" s="95"/>
      <c r="ETE230" s="95"/>
      <c r="ETF230" s="95"/>
      <c r="ETG230" s="95"/>
      <c r="ETH230" s="95"/>
      <c r="ETI230" s="95"/>
      <c r="ETJ230" s="95"/>
      <c r="ETK230" s="95"/>
      <c r="ETL230" s="95"/>
      <c r="ETM230" s="95"/>
      <c r="ETN230" s="95"/>
      <c r="ETO230" s="95"/>
      <c r="ETP230" s="95"/>
      <c r="ETQ230" s="95"/>
      <c r="ETR230" s="95"/>
      <c r="ETS230" s="95"/>
      <c r="ETT230" s="95"/>
      <c r="ETU230" s="95"/>
      <c r="ETV230" s="95"/>
      <c r="ETW230" s="95"/>
      <c r="ETX230" s="95"/>
      <c r="ETY230" s="95"/>
      <c r="ETZ230" s="95"/>
      <c r="EUA230" s="95"/>
      <c r="EUB230" s="95"/>
      <c r="EUC230" s="95"/>
      <c r="EUD230" s="95"/>
      <c r="EUE230" s="95"/>
      <c r="EUF230" s="95"/>
      <c r="EUG230" s="95"/>
      <c r="EUH230" s="95"/>
      <c r="EUI230" s="95"/>
      <c r="EUJ230" s="95"/>
      <c r="EUK230" s="95"/>
      <c r="EUL230" s="95"/>
      <c r="EUM230" s="95"/>
      <c r="EUN230" s="95"/>
      <c r="EUO230" s="95"/>
      <c r="EUP230" s="95"/>
      <c r="EUQ230" s="95"/>
      <c r="EUR230" s="95"/>
      <c r="EUS230" s="95"/>
      <c r="EUT230" s="95"/>
      <c r="EUU230" s="95"/>
      <c r="EUV230" s="95"/>
      <c r="EUW230" s="95"/>
      <c r="EUX230" s="95"/>
      <c r="EUY230" s="95"/>
      <c r="EUZ230" s="95"/>
      <c r="EVA230" s="95"/>
      <c r="EVB230" s="95"/>
      <c r="EVC230" s="95"/>
      <c r="EVD230" s="95"/>
      <c r="EVE230" s="95"/>
      <c r="EVF230" s="95"/>
      <c r="EVG230" s="95"/>
      <c r="EVH230" s="95"/>
      <c r="EVI230" s="95"/>
      <c r="EVJ230" s="95"/>
      <c r="EVK230" s="95"/>
      <c r="EVL230" s="95"/>
      <c r="EVM230" s="95"/>
      <c r="EVN230" s="95"/>
      <c r="EVO230" s="95"/>
      <c r="EVP230" s="95"/>
      <c r="EVQ230" s="95"/>
      <c r="EVR230" s="95"/>
      <c r="EVS230" s="95"/>
      <c r="EVT230" s="95"/>
      <c r="EVU230" s="95"/>
      <c r="EVV230" s="95"/>
      <c r="EVW230" s="95"/>
      <c r="EVX230" s="95"/>
      <c r="EVY230" s="95"/>
      <c r="EVZ230" s="95"/>
      <c r="EWA230" s="95"/>
      <c r="EWB230" s="95"/>
      <c r="EWC230" s="95"/>
      <c r="EWD230" s="95"/>
      <c r="EWE230" s="95"/>
      <c r="EWF230" s="95"/>
      <c r="EWG230" s="95"/>
      <c r="EWH230" s="95"/>
      <c r="EWI230" s="95"/>
      <c r="EWJ230" s="95"/>
      <c r="EWK230" s="95"/>
      <c r="EWL230" s="95"/>
      <c r="EWM230" s="95"/>
      <c r="EWN230" s="95"/>
      <c r="EWO230" s="95"/>
      <c r="EWP230" s="95"/>
      <c r="EWQ230" s="95"/>
      <c r="EWR230" s="95"/>
      <c r="EWS230" s="95"/>
      <c r="EWT230" s="95"/>
      <c r="EWU230" s="95"/>
      <c r="EWV230" s="95"/>
      <c r="EWW230" s="95"/>
      <c r="EWX230" s="95"/>
      <c r="EWY230" s="95"/>
      <c r="EWZ230" s="95"/>
      <c r="EXA230" s="95"/>
      <c r="EXB230" s="95"/>
      <c r="EXC230" s="95"/>
      <c r="EXD230" s="95"/>
      <c r="EXE230" s="95"/>
      <c r="EXF230" s="95"/>
      <c r="EXG230" s="95"/>
      <c r="EXH230" s="95"/>
      <c r="EXI230" s="95"/>
      <c r="EXJ230" s="95"/>
      <c r="EXK230" s="95"/>
      <c r="EXL230" s="95"/>
      <c r="EXM230" s="95"/>
      <c r="EXN230" s="95"/>
      <c r="EXO230" s="95"/>
      <c r="EXP230" s="95"/>
      <c r="EXQ230" s="95"/>
      <c r="EXR230" s="95"/>
      <c r="EXS230" s="95"/>
      <c r="EXT230" s="95"/>
      <c r="EXU230" s="95"/>
      <c r="EXV230" s="95"/>
      <c r="EXW230" s="95"/>
      <c r="EXX230" s="95"/>
      <c r="EXY230" s="95"/>
      <c r="EXZ230" s="95"/>
      <c r="EYA230" s="95"/>
      <c r="EYB230" s="95"/>
      <c r="EYC230" s="95"/>
      <c r="EYD230" s="95"/>
      <c r="EYE230" s="95"/>
      <c r="EYF230" s="95"/>
      <c r="EYG230" s="95"/>
      <c r="EYH230" s="95"/>
      <c r="EYI230" s="95"/>
      <c r="EYJ230" s="95"/>
      <c r="EYK230" s="95"/>
      <c r="EYL230" s="95"/>
      <c r="EYM230" s="95"/>
      <c r="EYN230" s="95"/>
      <c r="EYO230" s="95"/>
      <c r="EYP230" s="95"/>
      <c r="EYQ230" s="95"/>
      <c r="EYR230" s="95"/>
      <c r="EYS230" s="95"/>
      <c r="EYT230" s="95"/>
      <c r="EYU230" s="95"/>
      <c r="EYV230" s="95"/>
      <c r="EYW230" s="95"/>
      <c r="EYX230" s="95"/>
      <c r="EYY230" s="95"/>
      <c r="EYZ230" s="95"/>
      <c r="EZA230" s="95"/>
      <c r="EZB230" s="95"/>
      <c r="EZC230" s="95"/>
      <c r="EZD230" s="95"/>
      <c r="EZE230" s="95"/>
      <c r="EZF230" s="95"/>
      <c r="EZG230" s="95"/>
      <c r="EZH230" s="95"/>
      <c r="EZI230" s="95"/>
      <c r="EZJ230" s="95"/>
      <c r="EZK230" s="95"/>
      <c r="EZL230" s="95"/>
      <c r="EZM230" s="95"/>
      <c r="EZN230" s="95"/>
      <c r="EZO230" s="95"/>
      <c r="EZP230" s="95"/>
      <c r="EZQ230" s="95"/>
      <c r="EZR230" s="95"/>
      <c r="EZS230" s="95"/>
      <c r="EZT230" s="95"/>
      <c r="EZU230" s="95"/>
      <c r="EZV230" s="95"/>
      <c r="EZW230" s="95"/>
      <c r="EZX230" s="95"/>
      <c r="EZY230" s="95"/>
      <c r="EZZ230" s="95"/>
      <c r="FAA230" s="95"/>
      <c r="FAB230" s="95"/>
      <c r="FAC230" s="95"/>
      <c r="FAD230" s="95"/>
      <c r="FAE230" s="95"/>
      <c r="FAF230" s="95"/>
      <c r="FAG230" s="95"/>
      <c r="FAH230" s="95"/>
      <c r="FAI230" s="95"/>
      <c r="FAJ230" s="95"/>
      <c r="FAK230" s="95"/>
      <c r="FAL230" s="95"/>
      <c r="FAM230" s="95"/>
      <c r="FAN230" s="95"/>
      <c r="FAO230" s="95"/>
      <c r="FAP230" s="95"/>
      <c r="FAQ230" s="95"/>
      <c r="FAR230" s="95"/>
      <c r="FAS230" s="95"/>
      <c r="FAT230" s="95"/>
      <c r="FAU230" s="95"/>
      <c r="FAV230" s="95"/>
      <c r="FAW230" s="95"/>
      <c r="FAX230" s="95"/>
      <c r="FAY230" s="95"/>
      <c r="FAZ230" s="95"/>
      <c r="FBA230" s="95"/>
      <c r="FBB230" s="95"/>
      <c r="FBC230" s="95"/>
      <c r="FBD230" s="95"/>
      <c r="FBE230" s="95"/>
      <c r="FBF230" s="95"/>
      <c r="FBG230" s="95"/>
      <c r="FBH230" s="95"/>
      <c r="FBI230" s="95"/>
      <c r="FBJ230" s="95"/>
      <c r="FBK230" s="95"/>
      <c r="FBL230" s="95"/>
      <c r="FBM230" s="95"/>
      <c r="FBN230" s="95"/>
      <c r="FBO230" s="95"/>
      <c r="FBP230" s="95"/>
      <c r="FBQ230" s="95"/>
      <c r="FBR230" s="95"/>
      <c r="FBS230" s="95"/>
      <c r="FBT230" s="95"/>
      <c r="FBU230" s="95"/>
      <c r="FBV230" s="95"/>
      <c r="FBW230" s="95"/>
      <c r="FBX230" s="95"/>
      <c r="FBY230" s="95"/>
      <c r="FBZ230" s="95"/>
      <c r="FCA230" s="95"/>
      <c r="FCB230" s="95"/>
      <c r="FCC230" s="95"/>
      <c r="FCD230" s="95"/>
      <c r="FCE230" s="95"/>
      <c r="FCF230" s="95"/>
      <c r="FCG230" s="95"/>
      <c r="FCH230" s="95"/>
      <c r="FCI230" s="95"/>
      <c r="FCJ230" s="95"/>
      <c r="FCK230" s="95"/>
      <c r="FCL230" s="95"/>
      <c r="FCM230" s="95"/>
      <c r="FCN230" s="95"/>
      <c r="FCO230" s="95"/>
      <c r="FCP230" s="95"/>
      <c r="FCQ230" s="95"/>
      <c r="FCR230" s="95"/>
      <c r="FCS230" s="95"/>
      <c r="FCT230" s="95"/>
      <c r="FCU230" s="95"/>
      <c r="FCV230" s="95"/>
      <c r="FCW230" s="95"/>
      <c r="FCX230" s="95"/>
      <c r="FCY230" s="95"/>
      <c r="FCZ230" s="95"/>
      <c r="FDA230" s="95"/>
      <c r="FDB230" s="95"/>
      <c r="FDC230" s="95"/>
      <c r="FDD230" s="95"/>
      <c r="FDE230" s="95"/>
      <c r="FDF230" s="95"/>
      <c r="FDG230" s="95"/>
      <c r="FDH230" s="95"/>
      <c r="FDI230" s="95"/>
      <c r="FDJ230" s="95"/>
      <c r="FDK230" s="95"/>
      <c r="FDL230" s="95"/>
      <c r="FDM230" s="95"/>
      <c r="FDN230" s="95"/>
      <c r="FDO230" s="95"/>
      <c r="FDP230" s="95"/>
      <c r="FDQ230" s="95"/>
      <c r="FDR230" s="95"/>
      <c r="FDS230" s="95"/>
      <c r="FDT230" s="95"/>
      <c r="FDU230" s="95"/>
      <c r="FDV230" s="95"/>
      <c r="FDW230" s="95"/>
      <c r="FDX230" s="95"/>
      <c r="FDY230" s="95"/>
      <c r="FDZ230" s="95"/>
      <c r="FEA230" s="95"/>
      <c r="FEB230" s="95"/>
      <c r="FEC230" s="95"/>
      <c r="FED230" s="95"/>
      <c r="FEE230" s="95"/>
      <c r="FEF230" s="95"/>
      <c r="FEG230" s="95"/>
      <c r="FEH230" s="95"/>
      <c r="FEI230" s="95"/>
      <c r="FEJ230" s="95"/>
      <c r="FEK230" s="95"/>
      <c r="FEL230" s="95"/>
      <c r="FEM230" s="95"/>
      <c r="FEN230" s="95"/>
      <c r="FEO230" s="95"/>
      <c r="FEP230" s="95"/>
      <c r="FEQ230" s="95"/>
      <c r="FER230" s="95"/>
      <c r="FES230" s="95"/>
      <c r="FET230" s="95"/>
      <c r="FEU230" s="95"/>
      <c r="FEV230" s="95"/>
      <c r="FEW230" s="95"/>
      <c r="FEX230" s="95"/>
      <c r="FEY230" s="95"/>
      <c r="FEZ230" s="95"/>
      <c r="FFA230" s="95"/>
      <c r="FFB230" s="95"/>
      <c r="FFC230" s="95"/>
      <c r="FFD230" s="95"/>
      <c r="FFE230" s="95"/>
      <c r="FFF230" s="95"/>
      <c r="FFG230" s="95"/>
      <c r="FFH230" s="95"/>
      <c r="FFI230" s="95"/>
      <c r="FFJ230" s="95"/>
      <c r="FFK230" s="95"/>
      <c r="FFL230" s="95"/>
      <c r="FFM230" s="95"/>
      <c r="FFN230" s="95"/>
      <c r="FFO230" s="95"/>
      <c r="FFP230" s="95"/>
      <c r="FFQ230" s="95"/>
      <c r="FFR230" s="95"/>
      <c r="FFS230" s="95"/>
      <c r="FFT230" s="95"/>
      <c r="FFU230" s="95"/>
      <c r="FFV230" s="95"/>
      <c r="FFW230" s="95"/>
      <c r="FFX230" s="95"/>
      <c r="FFY230" s="95"/>
      <c r="FFZ230" s="95"/>
      <c r="FGA230" s="95"/>
      <c r="FGB230" s="95"/>
      <c r="FGC230" s="95"/>
      <c r="FGD230" s="95"/>
      <c r="FGE230" s="95"/>
      <c r="FGF230" s="95"/>
      <c r="FGG230" s="95"/>
      <c r="FGH230" s="95"/>
      <c r="FGI230" s="95"/>
      <c r="FGJ230" s="95"/>
      <c r="FGK230" s="95"/>
      <c r="FGL230" s="95"/>
      <c r="FGM230" s="95"/>
      <c r="FGN230" s="95"/>
      <c r="FGO230" s="95"/>
      <c r="FGP230" s="95"/>
      <c r="FGQ230" s="95"/>
      <c r="FGR230" s="95"/>
      <c r="FGS230" s="95"/>
      <c r="FGT230" s="95"/>
      <c r="FGU230" s="95"/>
      <c r="FGV230" s="95"/>
      <c r="FGW230" s="95"/>
      <c r="FGX230" s="95"/>
      <c r="FGY230" s="95"/>
      <c r="FGZ230" s="95"/>
      <c r="FHA230" s="95"/>
      <c r="FHB230" s="95"/>
      <c r="FHC230" s="95"/>
      <c r="FHD230" s="95"/>
      <c r="FHE230" s="95"/>
      <c r="FHF230" s="95"/>
      <c r="FHG230" s="95"/>
      <c r="FHH230" s="95"/>
      <c r="FHI230" s="95"/>
      <c r="FHJ230" s="95"/>
      <c r="FHK230" s="95"/>
      <c r="FHL230" s="95"/>
      <c r="FHM230" s="95"/>
      <c r="FHN230" s="95"/>
      <c r="FHO230" s="95"/>
      <c r="FHP230" s="95"/>
      <c r="FHQ230" s="95"/>
      <c r="FHR230" s="95"/>
      <c r="FHS230" s="95"/>
      <c r="FHT230" s="95"/>
      <c r="FHU230" s="95"/>
      <c r="FHV230" s="95"/>
      <c r="FHW230" s="95"/>
      <c r="FHX230" s="95"/>
      <c r="FHY230" s="95"/>
      <c r="FHZ230" s="95"/>
      <c r="FIA230" s="95"/>
      <c r="FIB230" s="95"/>
      <c r="FIC230" s="95"/>
      <c r="FID230" s="95"/>
      <c r="FIE230" s="95"/>
      <c r="FIF230" s="95"/>
      <c r="FIG230" s="95"/>
      <c r="FIH230" s="95"/>
      <c r="FII230" s="95"/>
      <c r="FIJ230" s="95"/>
      <c r="FIK230" s="95"/>
      <c r="FIL230" s="95"/>
      <c r="FIM230" s="95"/>
      <c r="FIN230" s="95"/>
      <c r="FIO230" s="95"/>
      <c r="FIP230" s="95"/>
      <c r="FIQ230" s="95"/>
      <c r="FIR230" s="95"/>
      <c r="FIS230" s="95"/>
      <c r="FIT230" s="95"/>
      <c r="FIU230" s="95"/>
      <c r="FIV230" s="95"/>
      <c r="FIW230" s="95"/>
      <c r="FIX230" s="95"/>
      <c r="FIY230" s="95"/>
      <c r="FIZ230" s="95"/>
      <c r="FJA230" s="95"/>
      <c r="FJB230" s="95"/>
      <c r="FJC230" s="95"/>
      <c r="FJD230" s="95"/>
      <c r="FJE230" s="95"/>
      <c r="FJF230" s="95"/>
      <c r="FJG230" s="95"/>
      <c r="FJH230" s="95"/>
      <c r="FJI230" s="95"/>
      <c r="FJJ230" s="95"/>
      <c r="FJK230" s="95"/>
      <c r="FJL230" s="95"/>
      <c r="FJM230" s="95"/>
      <c r="FJN230" s="95"/>
      <c r="FJO230" s="95"/>
      <c r="FJP230" s="95"/>
      <c r="FJQ230" s="95"/>
      <c r="FJR230" s="95"/>
      <c r="FJS230" s="95"/>
      <c r="FJT230" s="95"/>
      <c r="FJU230" s="95"/>
      <c r="FJV230" s="95"/>
      <c r="FJW230" s="95"/>
      <c r="FJX230" s="95"/>
      <c r="FJY230" s="95"/>
      <c r="FJZ230" s="95"/>
      <c r="FKA230" s="95"/>
      <c r="FKB230" s="95"/>
      <c r="FKC230" s="95"/>
      <c r="FKD230" s="95"/>
      <c r="FKE230" s="95"/>
      <c r="FKF230" s="95"/>
      <c r="FKG230" s="95"/>
      <c r="FKH230" s="95"/>
      <c r="FKI230" s="95"/>
      <c r="FKJ230" s="95"/>
      <c r="FKK230" s="95"/>
      <c r="FKL230" s="95"/>
      <c r="FKM230" s="95"/>
      <c r="FKN230" s="95"/>
      <c r="FKO230" s="95"/>
      <c r="FKP230" s="95"/>
      <c r="FKQ230" s="95"/>
      <c r="FKR230" s="95"/>
      <c r="FKS230" s="95"/>
      <c r="FKT230" s="95"/>
      <c r="FKU230" s="95"/>
      <c r="FKV230" s="95"/>
      <c r="FKW230" s="95"/>
      <c r="FKX230" s="95"/>
      <c r="FKY230" s="95"/>
      <c r="FKZ230" s="95"/>
      <c r="FLA230" s="95"/>
      <c r="FLB230" s="95"/>
      <c r="FLC230" s="95"/>
      <c r="FLD230" s="95"/>
      <c r="FLE230" s="95"/>
      <c r="FLF230" s="95"/>
      <c r="FLG230" s="95"/>
      <c r="FLH230" s="95"/>
      <c r="FLI230" s="95"/>
      <c r="FLJ230" s="95"/>
      <c r="FLK230" s="95"/>
      <c r="FLL230" s="95"/>
      <c r="FLM230" s="95"/>
      <c r="FLN230" s="95"/>
      <c r="FLO230" s="95"/>
      <c r="FLP230" s="95"/>
      <c r="FLQ230" s="95"/>
      <c r="FLR230" s="95"/>
      <c r="FLS230" s="95"/>
      <c r="FLT230" s="95"/>
      <c r="FLU230" s="95"/>
      <c r="FLV230" s="95"/>
      <c r="FLW230" s="95"/>
      <c r="FLX230" s="95"/>
      <c r="FLY230" s="95"/>
      <c r="FLZ230" s="95"/>
      <c r="FMA230" s="95"/>
      <c r="FMB230" s="95"/>
      <c r="FMC230" s="95"/>
      <c r="FMD230" s="95"/>
      <c r="FME230" s="95"/>
      <c r="FMF230" s="95"/>
      <c r="FMG230" s="95"/>
      <c r="FMH230" s="95"/>
      <c r="FMI230" s="95"/>
      <c r="FMJ230" s="95"/>
      <c r="FMK230" s="95"/>
      <c r="FML230" s="95"/>
      <c r="FMM230" s="95"/>
      <c r="FMN230" s="95"/>
      <c r="FMO230" s="95"/>
      <c r="FMP230" s="95"/>
      <c r="FMQ230" s="95"/>
      <c r="FMR230" s="95"/>
      <c r="FMS230" s="95"/>
      <c r="FMT230" s="95"/>
      <c r="FMU230" s="95"/>
      <c r="FMV230" s="95"/>
      <c r="FMW230" s="95"/>
      <c r="FMX230" s="95"/>
      <c r="FMY230" s="95"/>
      <c r="FMZ230" s="95"/>
      <c r="FNA230" s="95"/>
      <c r="FNB230" s="95"/>
      <c r="FNC230" s="95"/>
      <c r="FND230" s="95"/>
      <c r="FNE230" s="95"/>
      <c r="FNF230" s="95"/>
      <c r="FNG230" s="95"/>
      <c r="FNH230" s="95"/>
      <c r="FNI230" s="95"/>
      <c r="FNJ230" s="95"/>
      <c r="FNK230" s="95"/>
      <c r="FNL230" s="95"/>
      <c r="FNM230" s="95"/>
      <c r="FNN230" s="95"/>
      <c r="FNO230" s="95"/>
      <c r="FNP230" s="95"/>
      <c r="FNQ230" s="95"/>
      <c r="FNR230" s="95"/>
      <c r="FNS230" s="95"/>
      <c r="FNT230" s="95"/>
      <c r="FNU230" s="95"/>
      <c r="FNV230" s="95"/>
      <c r="FNW230" s="95"/>
      <c r="FNX230" s="95"/>
      <c r="FNY230" s="95"/>
      <c r="FNZ230" s="95"/>
      <c r="FOA230" s="95"/>
      <c r="FOB230" s="95"/>
      <c r="FOC230" s="95"/>
      <c r="FOD230" s="95"/>
      <c r="FOE230" s="95"/>
      <c r="FOF230" s="95"/>
      <c r="FOG230" s="95"/>
      <c r="FOH230" s="95"/>
      <c r="FOI230" s="95"/>
      <c r="FOJ230" s="95"/>
      <c r="FOK230" s="95"/>
      <c r="FOL230" s="95"/>
      <c r="FOM230" s="95"/>
      <c r="FON230" s="95"/>
      <c r="FOO230" s="95"/>
      <c r="FOP230" s="95"/>
      <c r="FOQ230" s="95"/>
      <c r="FOR230" s="95"/>
      <c r="FOS230" s="95"/>
      <c r="FOT230" s="95"/>
      <c r="FOU230" s="95"/>
      <c r="FOV230" s="95"/>
      <c r="FOW230" s="95"/>
      <c r="FOX230" s="95"/>
      <c r="FOY230" s="95"/>
      <c r="FOZ230" s="95"/>
      <c r="FPA230" s="95"/>
      <c r="FPB230" s="95"/>
      <c r="FPC230" s="95"/>
      <c r="FPD230" s="95"/>
      <c r="FPE230" s="95"/>
      <c r="FPF230" s="95"/>
      <c r="FPG230" s="95"/>
      <c r="FPH230" s="95"/>
      <c r="FPI230" s="95"/>
      <c r="FPJ230" s="95"/>
      <c r="FPK230" s="95"/>
      <c r="FPL230" s="95"/>
      <c r="FPM230" s="95"/>
      <c r="FPN230" s="95"/>
      <c r="FPO230" s="95"/>
      <c r="FPP230" s="95"/>
      <c r="FPQ230" s="95"/>
      <c r="FPR230" s="95"/>
      <c r="FPS230" s="95"/>
      <c r="FPT230" s="95"/>
      <c r="FPU230" s="95"/>
      <c r="FPV230" s="95"/>
      <c r="FPW230" s="95"/>
      <c r="FPX230" s="95"/>
      <c r="FPY230" s="95"/>
      <c r="FPZ230" s="95"/>
      <c r="FQA230" s="95"/>
      <c r="FQB230" s="95"/>
      <c r="FQC230" s="95"/>
      <c r="FQD230" s="95"/>
      <c r="FQE230" s="95"/>
      <c r="FQF230" s="95"/>
      <c r="FQG230" s="95"/>
      <c r="FQH230" s="95"/>
      <c r="FQI230" s="95"/>
      <c r="FQJ230" s="95"/>
      <c r="FQK230" s="95"/>
      <c r="FQL230" s="95"/>
      <c r="FQM230" s="95"/>
      <c r="FQN230" s="95"/>
      <c r="FQO230" s="95"/>
      <c r="FQP230" s="95"/>
      <c r="FQQ230" s="95"/>
      <c r="FQR230" s="95"/>
      <c r="FQS230" s="95"/>
      <c r="FQT230" s="95"/>
      <c r="FQU230" s="95"/>
      <c r="FQV230" s="95"/>
      <c r="FQW230" s="95"/>
      <c r="FQX230" s="95"/>
      <c r="FQY230" s="95"/>
      <c r="FQZ230" s="95"/>
      <c r="FRA230" s="95"/>
      <c r="FRB230" s="95"/>
      <c r="FRC230" s="95"/>
      <c r="FRD230" s="95"/>
      <c r="FRE230" s="95"/>
      <c r="FRF230" s="95"/>
      <c r="FRG230" s="95"/>
      <c r="FRH230" s="95"/>
      <c r="FRI230" s="95"/>
      <c r="FRJ230" s="95"/>
      <c r="FRK230" s="95"/>
      <c r="FRL230" s="95"/>
      <c r="FRM230" s="95"/>
      <c r="FRN230" s="95"/>
      <c r="FRO230" s="95"/>
      <c r="FRP230" s="95"/>
      <c r="FRQ230" s="95"/>
      <c r="FRR230" s="95"/>
      <c r="FRS230" s="95"/>
      <c r="FRT230" s="95"/>
      <c r="FRU230" s="95"/>
      <c r="FRV230" s="95"/>
      <c r="FRW230" s="95"/>
      <c r="FRX230" s="95"/>
      <c r="FRY230" s="95"/>
      <c r="FRZ230" s="95"/>
      <c r="FSA230" s="95"/>
      <c r="FSB230" s="95"/>
      <c r="FSC230" s="95"/>
      <c r="FSD230" s="95"/>
      <c r="FSE230" s="95"/>
      <c r="FSF230" s="95"/>
      <c r="FSG230" s="95"/>
      <c r="FSH230" s="95"/>
      <c r="FSI230" s="95"/>
      <c r="FSJ230" s="95"/>
      <c r="FSK230" s="95"/>
      <c r="FSL230" s="95"/>
      <c r="FSM230" s="95"/>
      <c r="FSN230" s="95"/>
      <c r="FSO230" s="95"/>
      <c r="FSP230" s="95"/>
      <c r="FSQ230" s="95"/>
      <c r="FSR230" s="95"/>
      <c r="FSS230" s="95"/>
      <c r="FST230" s="95"/>
      <c r="FSU230" s="95"/>
      <c r="FSV230" s="95"/>
      <c r="FSW230" s="95"/>
      <c r="FSX230" s="95"/>
      <c r="FSY230" s="95"/>
      <c r="FSZ230" s="95"/>
      <c r="FTA230" s="95"/>
      <c r="FTB230" s="95"/>
      <c r="FTC230" s="95"/>
      <c r="FTD230" s="95"/>
      <c r="FTE230" s="95"/>
      <c r="FTF230" s="95"/>
      <c r="FTG230" s="95"/>
      <c r="FTH230" s="95"/>
      <c r="FTI230" s="95"/>
      <c r="FTJ230" s="95"/>
      <c r="FTK230" s="95"/>
      <c r="FTL230" s="95"/>
      <c r="FTM230" s="95"/>
      <c r="FTN230" s="95"/>
      <c r="FTO230" s="95"/>
      <c r="FTP230" s="95"/>
      <c r="FTQ230" s="95"/>
      <c r="FTR230" s="95"/>
      <c r="FTS230" s="95"/>
      <c r="FTT230" s="95"/>
      <c r="FTU230" s="95"/>
      <c r="FTV230" s="95"/>
      <c r="FTW230" s="95"/>
      <c r="FTX230" s="95"/>
      <c r="FTY230" s="95"/>
      <c r="FTZ230" s="95"/>
      <c r="FUA230" s="95"/>
      <c r="FUB230" s="95"/>
      <c r="FUC230" s="95"/>
      <c r="FUD230" s="95"/>
      <c r="FUE230" s="95"/>
      <c r="FUF230" s="95"/>
      <c r="FUG230" s="95"/>
      <c r="FUH230" s="95"/>
      <c r="FUI230" s="95"/>
      <c r="FUJ230" s="95"/>
      <c r="FUK230" s="95"/>
      <c r="FUL230" s="95"/>
      <c r="FUM230" s="95"/>
      <c r="FUN230" s="95"/>
      <c r="FUO230" s="95"/>
      <c r="FUP230" s="95"/>
      <c r="FUQ230" s="95"/>
      <c r="FUR230" s="95"/>
      <c r="FUS230" s="95"/>
      <c r="FUT230" s="95"/>
      <c r="FUU230" s="95"/>
      <c r="FUV230" s="95"/>
      <c r="FUW230" s="95"/>
      <c r="FUX230" s="95"/>
      <c r="FUY230" s="95"/>
      <c r="FUZ230" s="95"/>
      <c r="FVA230" s="95"/>
      <c r="FVB230" s="95"/>
      <c r="FVC230" s="95"/>
      <c r="FVD230" s="95"/>
      <c r="FVE230" s="95"/>
      <c r="FVF230" s="95"/>
      <c r="FVG230" s="95"/>
      <c r="FVH230" s="95"/>
      <c r="FVI230" s="95"/>
      <c r="FVJ230" s="95"/>
      <c r="FVK230" s="95"/>
      <c r="FVL230" s="95"/>
      <c r="FVM230" s="95"/>
      <c r="FVN230" s="95"/>
      <c r="FVO230" s="95"/>
      <c r="FVP230" s="95"/>
      <c r="FVQ230" s="95"/>
      <c r="FVR230" s="95"/>
      <c r="FVS230" s="95"/>
      <c r="FVT230" s="95"/>
      <c r="FVU230" s="95"/>
      <c r="FVV230" s="95"/>
      <c r="FVW230" s="95"/>
      <c r="FVX230" s="95"/>
      <c r="FVY230" s="95"/>
      <c r="FVZ230" s="95"/>
      <c r="FWA230" s="95"/>
      <c r="FWB230" s="95"/>
      <c r="FWC230" s="95"/>
      <c r="FWD230" s="95"/>
      <c r="FWE230" s="95"/>
      <c r="FWF230" s="95"/>
      <c r="FWG230" s="95"/>
      <c r="FWH230" s="95"/>
      <c r="FWI230" s="95"/>
      <c r="FWJ230" s="95"/>
      <c r="FWK230" s="95"/>
      <c r="FWL230" s="95"/>
      <c r="FWM230" s="95"/>
      <c r="FWN230" s="95"/>
      <c r="FWO230" s="95"/>
      <c r="FWP230" s="95"/>
      <c r="FWQ230" s="95"/>
      <c r="FWR230" s="95"/>
      <c r="FWS230" s="95"/>
      <c r="FWT230" s="95"/>
      <c r="FWU230" s="95"/>
      <c r="FWV230" s="95"/>
      <c r="FWW230" s="95"/>
      <c r="FWX230" s="95"/>
      <c r="FWY230" s="95"/>
      <c r="FWZ230" s="95"/>
      <c r="FXA230" s="95"/>
      <c r="FXB230" s="95"/>
      <c r="FXC230" s="95"/>
      <c r="FXD230" s="95"/>
      <c r="FXE230" s="95"/>
      <c r="FXF230" s="95"/>
      <c r="FXG230" s="95"/>
      <c r="FXH230" s="95"/>
      <c r="FXI230" s="95"/>
      <c r="FXJ230" s="95"/>
      <c r="FXK230" s="95"/>
      <c r="FXL230" s="95"/>
      <c r="FXM230" s="95"/>
      <c r="FXN230" s="95"/>
      <c r="FXO230" s="95"/>
      <c r="FXP230" s="95"/>
      <c r="FXQ230" s="95"/>
      <c r="FXR230" s="95"/>
      <c r="FXS230" s="95"/>
      <c r="FXT230" s="95"/>
      <c r="FXU230" s="95"/>
      <c r="FXV230" s="95"/>
      <c r="FXW230" s="95"/>
      <c r="FXX230" s="95"/>
      <c r="FXY230" s="95"/>
      <c r="FXZ230" s="95"/>
      <c r="FYA230" s="95"/>
      <c r="FYB230" s="95"/>
      <c r="FYC230" s="95"/>
      <c r="FYD230" s="95"/>
      <c r="FYE230" s="95"/>
      <c r="FYF230" s="95"/>
      <c r="FYG230" s="95"/>
      <c r="FYH230" s="95"/>
      <c r="FYI230" s="95"/>
      <c r="FYJ230" s="95"/>
      <c r="FYK230" s="95"/>
      <c r="FYL230" s="95"/>
      <c r="FYM230" s="95"/>
      <c r="FYN230" s="95"/>
      <c r="FYO230" s="95"/>
      <c r="FYP230" s="95"/>
      <c r="FYQ230" s="95"/>
      <c r="FYR230" s="95"/>
      <c r="FYS230" s="95"/>
      <c r="FYT230" s="95"/>
      <c r="FYU230" s="95"/>
      <c r="FYV230" s="95"/>
      <c r="FYW230" s="95"/>
      <c r="FYX230" s="95"/>
      <c r="FYY230" s="95"/>
      <c r="FYZ230" s="95"/>
      <c r="FZA230" s="95"/>
      <c r="FZB230" s="95"/>
      <c r="FZC230" s="95"/>
      <c r="FZD230" s="95"/>
      <c r="FZE230" s="95"/>
      <c r="FZF230" s="95"/>
      <c r="FZG230" s="95"/>
      <c r="FZH230" s="95"/>
      <c r="FZI230" s="95"/>
      <c r="FZJ230" s="95"/>
      <c r="FZK230" s="95"/>
      <c r="FZL230" s="95"/>
      <c r="FZM230" s="95"/>
      <c r="FZN230" s="95"/>
      <c r="FZO230" s="95"/>
      <c r="FZP230" s="95"/>
      <c r="FZQ230" s="95"/>
      <c r="FZR230" s="95"/>
      <c r="FZS230" s="95"/>
      <c r="FZT230" s="95"/>
      <c r="FZU230" s="95"/>
      <c r="FZV230" s="95"/>
      <c r="FZW230" s="95"/>
      <c r="FZX230" s="95"/>
      <c r="FZY230" s="95"/>
      <c r="FZZ230" s="95"/>
      <c r="GAA230" s="95"/>
      <c r="GAB230" s="95"/>
      <c r="GAC230" s="95"/>
      <c r="GAD230" s="95"/>
      <c r="GAE230" s="95"/>
      <c r="GAF230" s="95"/>
      <c r="GAG230" s="95"/>
      <c r="GAH230" s="95"/>
      <c r="GAI230" s="95"/>
      <c r="GAJ230" s="95"/>
      <c r="GAK230" s="95"/>
      <c r="GAL230" s="95"/>
      <c r="GAM230" s="95"/>
      <c r="GAN230" s="95"/>
      <c r="GAO230" s="95"/>
      <c r="GAP230" s="95"/>
      <c r="GAQ230" s="95"/>
      <c r="GAR230" s="95"/>
      <c r="GAS230" s="95"/>
      <c r="GAT230" s="95"/>
      <c r="GAU230" s="95"/>
      <c r="GAV230" s="95"/>
      <c r="GAW230" s="95"/>
      <c r="GAX230" s="95"/>
      <c r="GAY230" s="95"/>
      <c r="GAZ230" s="95"/>
      <c r="GBA230" s="95"/>
      <c r="GBB230" s="95"/>
      <c r="GBC230" s="95"/>
      <c r="GBD230" s="95"/>
      <c r="GBE230" s="95"/>
      <c r="GBF230" s="95"/>
      <c r="GBG230" s="95"/>
      <c r="GBH230" s="95"/>
      <c r="GBI230" s="95"/>
      <c r="GBJ230" s="95"/>
      <c r="GBK230" s="95"/>
      <c r="GBL230" s="95"/>
      <c r="GBM230" s="95"/>
      <c r="GBN230" s="95"/>
      <c r="GBO230" s="95"/>
      <c r="GBP230" s="95"/>
      <c r="GBQ230" s="95"/>
      <c r="GBR230" s="95"/>
      <c r="GBS230" s="95"/>
      <c r="GBT230" s="95"/>
      <c r="GBU230" s="95"/>
      <c r="GBV230" s="95"/>
      <c r="GBW230" s="95"/>
      <c r="GBX230" s="95"/>
      <c r="GBY230" s="95"/>
      <c r="GBZ230" s="95"/>
      <c r="GCA230" s="95"/>
      <c r="GCB230" s="95"/>
      <c r="GCC230" s="95"/>
      <c r="GCD230" s="95"/>
      <c r="GCE230" s="95"/>
      <c r="GCF230" s="95"/>
      <c r="GCG230" s="95"/>
      <c r="GCH230" s="95"/>
      <c r="GCI230" s="95"/>
      <c r="GCJ230" s="95"/>
      <c r="GCK230" s="95"/>
      <c r="GCL230" s="95"/>
      <c r="GCM230" s="95"/>
      <c r="GCN230" s="95"/>
      <c r="GCO230" s="95"/>
      <c r="GCP230" s="95"/>
      <c r="GCQ230" s="95"/>
      <c r="GCR230" s="95"/>
      <c r="GCS230" s="95"/>
      <c r="GCT230" s="95"/>
      <c r="GCU230" s="95"/>
      <c r="GCV230" s="95"/>
      <c r="GCW230" s="95"/>
      <c r="GCX230" s="95"/>
      <c r="GCY230" s="95"/>
      <c r="GCZ230" s="95"/>
      <c r="GDA230" s="95"/>
      <c r="GDB230" s="95"/>
      <c r="GDC230" s="95"/>
      <c r="GDD230" s="95"/>
      <c r="GDE230" s="95"/>
      <c r="GDF230" s="95"/>
      <c r="GDG230" s="95"/>
      <c r="GDH230" s="95"/>
      <c r="GDI230" s="95"/>
      <c r="GDJ230" s="95"/>
      <c r="GDK230" s="95"/>
      <c r="GDL230" s="95"/>
      <c r="GDM230" s="95"/>
      <c r="GDN230" s="95"/>
      <c r="GDO230" s="95"/>
      <c r="GDP230" s="95"/>
      <c r="GDQ230" s="95"/>
      <c r="GDR230" s="95"/>
      <c r="GDS230" s="95"/>
      <c r="GDT230" s="95"/>
      <c r="GDU230" s="95"/>
      <c r="GDV230" s="95"/>
      <c r="GDW230" s="95"/>
      <c r="GDX230" s="95"/>
      <c r="GDY230" s="95"/>
      <c r="GDZ230" s="95"/>
      <c r="GEA230" s="95"/>
      <c r="GEB230" s="95"/>
      <c r="GEC230" s="95"/>
      <c r="GED230" s="95"/>
      <c r="GEE230" s="95"/>
      <c r="GEF230" s="95"/>
      <c r="GEG230" s="95"/>
      <c r="GEH230" s="95"/>
      <c r="GEI230" s="95"/>
      <c r="GEJ230" s="95"/>
      <c r="GEK230" s="95"/>
      <c r="GEL230" s="95"/>
      <c r="GEM230" s="95"/>
      <c r="GEN230" s="95"/>
      <c r="GEO230" s="95"/>
      <c r="GEP230" s="95"/>
      <c r="GEQ230" s="95"/>
      <c r="GER230" s="95"/>
      <c r="GES230" s="95"/>
      <c r="GET230" s="95"/>
      <c r="GEU230" s="95"/>
      <c r="GEV230" s="95"/>
      <c r="GEW230" s="95"/>
      <c r="GEX230" s="95"/>
      <c r="GEY230" s="95"/>
      <c r="GEZ230" s="95"/>
      <c r="GFA230" s="95"/>
      <c r="GFB230" s="95"/>
      <c r="GFC230" s="95"/>
      <c r="GFD230" s="95"/>
      <c r="GFE230" s="95"/>
      <c r="GFF230" s="95"/>
      <c r="GFG230" s="95"/>
      <c r="GFH230" s="95"/>
      <c r="GFI230" s="95"/>
      <c r="GFJ230" s="95"/>
      <c r="GFK230" s="95"/>
      <c r="GFL230" s="95"/>
      <c r="GFM230" s="95"/>
      <c r="GFN230" s="95"/>
      <c r="GFO230" s="95"/>
      <c r="GFP230" s="95"/>
      <c r="GFQ230" s="95"/>
      <c r="GFR230" s="95"/>
      <c r="GFS230" s="95"/>
      <c r="GFT230" s="95"/>
      <c r="GFU230" s="95"/>
      <c r="GFV230" s="95"/>
      <c r="GFW230" s="95"/>
      <c r="GFX230" s="95"/>
      <c r="GFY230" s="95"/>
      <c r="GFZ230" s="95"/>
      <c r="GGA230" s="95"/>
      <c r="GGB230" s="95"/>
      <c r="GGC230" s="95"/>
      <c r="GGD230" s="95"/>
      <c r="GGE230" s="95"/>
      <c r="GGF230" s="95"/>
      <c r="GGG230" s="95"/>
      <c r="GGH230" s="95"/>
      <c r="GGI230" s="95"/>
      <c r="GGJ230" s="95"/>
      <c r="GGK230" s="95"/>
      <c r="GGL230" s="95"/>
      <c r="GGM230" s="95"/>
      <c r="GGN230" s="95"/>
      <c r="GGO230" s="95"/>
      <c r="GGP230" s="95"/>
      <c r="GGQ230" s="95"/>
      <c r="GGR230" s="95"/>
      <c r="GGS230" s="95"/>
      <c r="GGT230" s="95"/>
      <c r="GGU230" s="95"/>
      <c r="GGV230" s="95"/>
      <c r="GGW230" s="95"/>
      <c r="GGX230" s="95"/>
      <c r="GGY230" s="95"/>
      <c r="GGZ230" s="95"/>
      <c r="GHA230" s="95"/>
      <c r="GHB230" s="95"/>
      <c r="GHC230" s="95"/>
      <c r="GHD230" s="95"/>
      <c r="GHE230" s="95"/>
      <c r="GHF230" s="95"/>
      <c r="GHG230" s="95"/>
      <c r="GHH230" s="95"/>
      <c r="GHI230" s="95"/>
      <c r="GHJ230" s="95"/>
      <c r="GHK230" s="95"/>
      <c r="GHL230" s="95"/>
      <c r="GHM230" s="95"/>
      <c r="GHN230" s="95"/>
      <c r="GHO230" s="95"/>
      <c r="GHP230" s="95"/>
      <c r="GHQ230" s="95"/>
      <c r="GHR230" s="95"/>
      <c r="GHS230" s="95"/>
      <c r="GHT230" s="95"/>
      <c r="GHU230" s="95"/>
      <c r="GHV230" s="95"/>
      <c r="GHW230" s="95"/>
      <c r="GHX230" s="95"/>
      <c r="GHY230" s="95"/>
      <c r="GHZ230" s="95"/>
      <c r="GIA230" s="95"/>
      <c r="GIB230" s="95"/>
      <c r="GIC230" s="95"/>
      <c r="GID230" s="95"/>
      <c r="GIE230" s="95"/>
      <c r="GIF230" s="95"/>
      <c r="GIG230" s="95"/>
      <c r="GIH230" s="95"/>
      <c r="GII230" s="95"/>
      <c r="GIJ230" s="95"/>
      <c r="GIK230" s="95"/>
      <c r="GIL230" s="95"/>
      <c r="GIM230" s="95"/>
      <c r="GIN230" s="95"/>
      <c r="GIO230" s="95"/>
      <c r="GIP230" s="95"/>
      <c r="GIQ230" s="95"/>
      <c r="GIR230" s="95"/>
      <c r="GIS230" s="95"/>
      <c r="GIT230" s="95"/>
      <c r="GIU230" s="95"/>
      <c r="GIV230" s="95"/>
      <c r="GIW230" s="95"/>
      <c r="GIX230" s="95"/>
      <c r="GIY230" s="95"/>
      <c r="GIZ230" s="95"/>
      <c r="GJA230" s="95"/>
      <c r="GJB230" s="95"/>
      <c r="GJC230" s="95"/>
      <c r="GJD230" s="95"/>
      <c r="GJE230" s="95"/>
      <c r="GJF230" s="95"/>
      <c r="GJG230" s="95"/>
      <c r="GJH230" s="95"/>
      <c r="GJI230" s="95"/>
      <c r="GJJ230" s="95"/>
      <c r="GJK230" s="95"/>
      <c r="GJL230" s="95"/>
      <c r="GJM230" s="95"/>
      <c r="GJN230" s="95"/>
      <c r="GJO230" s="95"/>
      <c r="GJP230" s="95"/>
      <c r="GJQ230" s="95"/>
      <c r="GJR230" s="95"/>
      <c r="GJS230" s="95"/>
      <c r="GJT230" s="95"/>
      <c r="GJU230" s="95"/>
      <c r="GJV230" s="95"/>
      <c r="GJW230" s="95"/>
      <c r="GJX230" s="95"/>
      <c r="GJY230" s="95"/>
      <c r="GJZ230" s="95"/>
      <c r="GKA230" s="95"/>
      <c r="GKB230" s="95"/>
      <c r="GKC230" s="95"/>
      <c r="GKD230" s="95"/>
      <c r="GKE230" s="95"/>
      <c r="GKF230" s="95"/>
      <c r="GKG230" s="95"/>
      <c r="GKH230" s="95"/>
      <c r="GKI230" s="95"/>
      <c r="GKJ230" s="95"/>
      <c r="GKK230" s="95"/>
      <c r="GKL230" s="95"/>
      <c r="GKM230" s="95"/>
      <c r="GKN230" s="95"/>
      <c r="GKO230" s="95"/>
      <c r="GKP230" s="95"/>
      <c r="GKQ230" s="95"/>
      <c r="GKR230" s="95"/>
      <c r="GKS230" s="95"/>
      <c r="GKT230" s="95"/>
      <c r="GKU230" s="95"/>
      <c r="GKV230" s="95"/>
      <c r="GKW230" s="95"/>
      <c r="GKX230" s="95"/>
      <c r="GKY230" s="95"/>
      <c r="GKZ230" s="95"/>
      <c r="GLA230" s="95"/>
      <c r="GLB230" s="95"/>
      <c r="GLC230" s="95"/>
      <c r="GLD230" s="95"/>
      <c r="GLE230" s="95"/>
      <c r="GLF230" s="95"/>
      <c r="GLG230" s="95"/>
      <c r="GLH230" s="95"/>
      <c r="GLI230" s="95"/>
      <c r="GLJ230" s="95"/>
      <c r="GLK230" s="95"/>
      <c r="GLL230" s="95"/>
      <c r="GLM230" s="95"/>
      <c r="GLN230" s="95"/>
      <c r="GLO230" s="95"/>
      <c r="GLP230" s="95"/>
      <c r="GLQ230" s="95"/>
      <c r="GLR230" s="95"/>
      <c r="GLS230" s="95"/>
      <c r="GLT230" s="95"/>
      <c r="GLU230" s="95"/>
      <c r="GLV230" s="95"/>
      <c r="GLW230" s="95"/>
      <c r="GLX230" s="95"/>
      <c r="GLY230" s="95"/>
      <c r="GLZ230" s="95"/>
      <c r="GMA230" s="95"/>
      <c r="GMB230" s="95"/>
      <c r="GMC230" s="95"/>
      <c r="GMD230" s="95"/>
      <c r="GME230" s="95"/>
      <c r="GMF230" s="95"/>
      <c r="GMG230" s="95"/>
      <c r="GMH230" s="95"/>
      <c r="GMI230" s="95"/>
      <c r="GMJ230" s="95"/>
      <c r="GMK230" s="95"/>
      <c r="GML230" s="95"/>
      <c r="GMM230" s="95"/>
      <c r="GMN230" s="95"/>
      <c r="GMO230" s="95"/>
      <c r="GMP230" s="95"/>
      <c r="GMQ230" s="95"/>
      <c r="GMR230" s="95"/>
      <c r="GMS230" s="95"/>
      <c r="GMT230" s="95"/>
      <c r="GMU230" s="95"/>
      <c r="GMV230" s="95"/>
      <c r="GMW230" s="95"/>
      <c r="GMX230" s="95"/>
      <c r="GMY230" s="95"/>
      <c r="GMZ230" s="95"/>
      <c r="GNA230" s="95"/>
      <c r="GNB230" s="95"/>
      <c r="GNC230" s="95"/>
      <c r="GND230" s="95"/>
      <c r="GNE230" s="95"/>
      <c r="GNF230" s="95"/>
      <c r="GNG230" s="95"/>
      <c r="GNH230" s="95"/>
      <c r="GNI230" s="95"/>
      <c r="GNJ230" s="95"/>
      <c r="GNK230" s="95"/>
      <c r="GNL230" s="95"/>
      <c r="GNM230" s="95"/>
      <c r="GNN230" s="95"/>
      <c r="GNO230" s="95"/>
      <c r="GNP230" s="95"/>
      <c r="GNQ230" s="95"/>
      <c r="GNR230" s="95"/>
      <c r="GNS230" s="95"/>
      <c r="GNT230" s="95"/>
      <c r="GNU230" s="95"/>
      <c r="GNV230" s="95"/>
      <c r="GNW230" s="95"/>
      <c r="GNX230" s="95"/>
      <c r="GNY230" s="95"/>
      <c r="GNZ230" s="95"/>
      <c r="GOA230" s="95"/>
      <c r="GOB230" s="95"/>
      <c r="GOC230" s="95"/>
      <c r="GOD230" s="95"/>
      <c r="GOE230" s="95"/>
      <c r="GOF230" s="95"/>
      <c r="GOG230" s="95"/>
      <c r="GOH230" s="95"/>
      <c r="GOI230" s="95"/>
      <c r="GOJ230" s="95"/>
      <c r="GOK230" s="95"/>
      <c r="GOL230" s="95"/>
      <c r="GOM230" s="95"/>
      <c r="GON230" s="95"/>
      <c r="GOO230" s="95"/>
      <c r="GOP230" s="95"/>
      <c r="GOQ230" s="95"/>
      <c r="GOR230" s="95"/>
      <c r="GOS230" s="95"/>
      <c r="GOT230" s="95"/>
      <c r="GOU230" s="95"/>
      <c r="GOV230" s="95"/>
      <c r="GOW230" s="95"/>
      <c r="GOX230" s="95"/>
      <c r="GOY230" s="95"/>
      <c r="GOZ230" s="95"/>
      <c r="GPA230" s="95"/>
      <c r="GPB230" s="95"/>
      <c r="GPC230" s="95"/>
      <c r="GPD230" s="95"/>
      <c r="GPE230" s="95"/>
      <c r="GPF230" s="95"/>
      <c r="GPG230" s="95"/>
      <c r="GPH230" s="95"/>
      <c r="GPI230" s="95"/>
      <c r="GPJ230" s="95"/>
      <c r="GPK230" s="95"/>
      <c r="GPL230" s="95"/>
      <c r="GPM230" s="95"/>
      <c r="GPN230" s="95"/>
      <c r="GPO230" s="95"/>
      <c r="GPP230" s="95"/>
      <c r="GPQ230" s="95"/>
      <c r="GPR230" s="95"/>
      <c r="GPS230" s="95"/>
      <c r="GPT230" s="95"/>
      <c r="GPU230" s="95"/>
      <c r="GPV230" s="95"/>
      <c r="GPW230" s="95"/>
      <c r="GPX230" s="95"/>
      <c r="GPY230" s="95"/>
      <c r="GPZ230" s="95"/>
      <c r="GQA230" s="95"/>
      <c r="GQB230" s="95"/>
      <c r="GQC230" s="95"/>
      <c r="GQD230" s="95"/>
      <c r="GQE230" s="95"/>
      <c r="GQF230" s="95"/>
      <c r="GQG230" s="95"/>
      <c r="GQH230" s="95"/>
      <c r="GQI230" s="95"/>
      <c r="GQJ230" s="95"/>
      <c r="GQK230" s="95"/>
      <c r="GQL230" s="95"/>
      <c r="GQM230" s="95"/>
      <c r="GQN230" s="95"/>
      <c r="GQO230" s="95"/>
      <c r="GQP230" s="95"/>
      <c r="GQQ230" s="95"/>
      <c r="GQR230" s="95"/>
      <c r="GQS230" s="95"/>
      <c r="GQT230" s="95"/>
      <c r="GQU230" s="95"/>
      <c r="GQV230" s="95"/>
      <c r="GQW230" s="95"/>
      <c r="GQX230" s="95"/>
      <c r="GQY230" s="95"/>
      <c r="GQZ230" s="95"/>
      <c r="GRA230" s="95"/>
      <c r="GRB230" s="95"/>
      <c r="GRC230" s="95"/>
      <c r="GRD230" s="95"/>
      <c r="GRE230" s="95"/>
      <c r="GRF230" s="95"/>
      <c r="GRG230" s="95"/>
      <c r="GRH230" s="95"/>
      <c r="GRI230" s="95"/>
      <c r="GRJ230" s="95"/>
      <c r="GRK230" s="95"/>
      <c r="GRL230" s="95"/>
      <c r="GRM230" s="95"/>
      <c r="GRN230" s="95"/>
      <c r="GRO230" s="95"/>
      <c r="GRP230" s="95"/>
      <c r="GRQ230" s="95"/>
      <c r="GRR230" s="95"/>
      <c r="GRS230" s="95"/>
      <c r="GRT230" s="95"/>
      <c r="GRU230" s="95"/>
      <c r="GRV230" s="95"/>
      <c r="GRW230" s="95"/>
      <c r="GRX230" s="95"/>
      <c r="GRY230" s="95"/>
      <c r="GRZ230" s="95"/>
      <c r="GSA230" s="95"/>
      <c r="GSB230" s="95"/>
      <c r="GSC230" s="95"/>
      <c r="GSD230" s="95"/>
      <c r="GSE230" s="95"/>
      <c r="GSF230" s="95"/>
      <c r="GSG230" s="95"/>
      <c r="GSH230" s="95"/>
      <c r="GSI230" s="95"/>
      <c r="GSJ230" s="95"/>
      <c r="GSK230" s="95"/>
      <c r="GSL230" s="95"/>
      <c r="GSM230" s="95"/>
      <c r="GSN230" s="95"/>
      <c r="GSO230" s="95"/>
      <c r="GSP230" s="95"/>
      <c r="GSQ230" s="95"/>
      <c r="GSR230" s="95"/>
      <c r="GSS230" s="95"/>
      <c r="GST230" s="95"/>
      <c r="GSU230" s="95"/>
      <c r="GSV230" s="95"/>
      <c r="GSW230" s="95"/>
      <c r="GSX230" s="95"/>
      <c r="GSY230" s="95"/>
      <c r="GSZ230" s="95"/>
      <c r="GTA230" s="95"/>
      <c r="GTB230" s="95"/>
      <c r="GTC230" s="95"/>
      <c r="GTD230" s="95"/>
      <c r="GTE230" s="95"/>
      <c r="GTF230" s="95"/>
      <c r="GTG230" s="95"/>
      <c r="GTH230" s="95"/>
      <c r="GTI230" s="95"/>
      <c r="GTJ230" s="95"/>
      <c r="GTK230" s="95"/>
      <c r="GTL230" s="95"/>
      <c r="GTM230" s="95"/>
      <c r="GTN230" s="95"/>
      <c r="GTO230" s="95"/>
      <c r="GTP230" s="95"/>
      <c r="GTQ230" s="95"/>
      <c r="GTR230" s="95"/>
      <c r="GTS230" s="95"/>
      <c r="GTT230" s="95"/>
      <c r="GTU230" s="95"/>
      <c r="GTV230" s="95"/>
      <c r="GTW230" s="95"/>
      <c r="GTX230" s="95"/>
      <c r="GTY230" s="95"/>
      <c r="GTZ230" s="95"/>
      <c r="GUA230" s="95"/>
      <c r="GUB230" s="95"/>
      <c r="GUC230" s="95"/>
      <c r="GUD230" s="95"/>
      <c r="GUE230" s="95"/>
      <c r="GUF230" s="95"/>
      <c r="GUG230" s="95"/>
      <c r="GUH230" s="95"/>
      <c r="GUI230" s="95"/>
      <c r="GUJ230" s="95"/>
      <c r="GUK230" s="95"/>
      <c r="GUL230" s="95"/>
      <c r="GUM230" s="95"/>
      <c r="GUN230" s="95"/>
      <c r="GUO230" s="95"/>
      <c r="GUP230" s="95"/>
      <c r="GUQ230" s="95"/>
      <c r="GUR230" s="95"/>
      <c r="GUS230" s="95"/>
      <c r="GUT230" s="95"/>
      <c r="GUU230" s="95"/>
      <c r="GUV230" s="95"/>
      <c r="GUW230" s="95"/>
      <c r="GUX230" s="95"/>
      <c r="GUY230" s="95"/>
      <c r="GUZ230" s="95"/>
      <c r="GVA230" s="95"/>
      <c r="GVB230" s="95"/>
      <c r="GVC230" s="95"/>
      <c r="GVD230" s="95"/>
      <c r="GVE230" s="95"/>
      <c r="GVF230" s="95"/>
      <c r="GVG230" s="95"/>
      <c r="GVH230" s="95"/>
      <c r="GVI230" s="95"/>
      <c r="GVJ230" s="95"/>
      <c r="GVK230" s="95"/>
      <c r="GVL230" s="95"/>
      <c r="GVM230" s="95"/>
      <c r="GVN230" s="95"/>
      <c r="GVO230" s="95"/>
      <c r="GVP230" s="95"/>
      <c r="GVQ230" s="95"/>
      <c r="GVR230" s="95"/>
      <c r="GVS230" s="95"/>
      <c r="GVT230" s="95"/>
      <c r="GVU230" s="95"/>
      <c r="GVV230" s="95"/>
      <c r="GVW230" s="95"/>
      <c r="GVX230" s="95"/>
      <c r="GVY230" s="95"/>
      <c r="GVZ230" s="95"/>
      <c r="GWA230" s="95"/>
      <c r="GWB230" s="95"/>
      <c r="GWC230" s="95"/>
      <c r="GWD230" s="95"/>
      <c r="GWE230" s="95"/>
      <c r="GWF230" s="95"/>
      <c r="GWG230" s="95"/>
      <c r="GWH230" s="95"/>
      <c r="GWI230" s="95"/>
      <c r="GWJ230" s="95"/>
      <c r="GWK230" s="95"/>
      <c r="GWL230" s="95"/>
      <c r="GWM230" s="95"/>
      <c r="GWN230" s="95"/>
      <c r="GWO230" s="95"/>
      <c r="GWP230" s="95"/>
      <c r="GWQ230" s="95"/>
      <c r="GWR230" s="95"/>
      <c r="GWS230" s="95"/>
      <c r="GWT230" s="95"/>
      <c r="GWU230" s="95"/>
      <c r="GWV230" s="95"/>
      <c r="GWW230" s="95"/>
      <c r="GWX230" s="95"/>
      <c r="GWY230" s="95"/>
      <c r="GWZ230" s="95"/>
      <c r="GXA230" s="95"/>
      <c r="GXB230" s="95"/>
      <c r="GXC230" s="95"/>
      <c r="GXD230" s="95"/>
      <c r="GXE230" s="95"/>
      <c r="GXF230" s="95"/>
      <c r="GXG230" s="95"/>
      <c r="GXH230" s="95"/>
      <c r="GXI230" s="95"/>
      <c r="GXJ230" s="95"/>
      <c r="GXK230" s="95"/>
      <c r="GXL230" s="95"/>
      <c r="GXM230" s="95"/>
      <c r="GXN230" s="95"/>
      <c r="GXO230" s="95"/>
      <c r="GXP230" s="95"/>
      <c r="GXQ230" s="95"/>
      <c r="GXR230" s="95"/>
      <c r="GXS230" s="95"/>
      <c r="GXT230" s="95"/>
      <c r="GXU230" s="95"/>
      <c r="GXV230" s="95"/>
      <c r="GXW230" s="95"/>
      <c r="GXX230" s="95"/>
      <c r="GXY230" s="95"/>
      <c r="GXZ230" s="95"/>
      <c r="GYA230" s="95"/>
      <c r="GYB230" s="95"/>
      <c r="GYC230" s="95"/>
      <c r="GYD230" s="95"/>
      <c r="GYE230" s="95"/>
      <c r="GYF230" s="95"/>
      <c r="GYG230" s="95"/>
      <c r="GYH230" s="95"/>
      <c r="GYI230" s="95"/>
      <c r="GYJ230" s="95"/>
      <c r="GYK230" s="95"/>
      <c r="GYL230" s="95"/>
      <c r="GYM230" s="95"/>
      <c r="GYN230" s="95"/>
      <c r="GYO230" s="95"/>
      <c r="GYP230" s="95"/>
      <c r="GYQ230" s="95"/>
      <c r="GYR230" s="95"/>
      <c r="GYS230" s="95"/>
      <c r="GYT230" s="95"/>
      <c r="GYU230" s="95"/>
      <c r="GYV230" s="95"/>
      <c r="GYW230" s="95"/>
      <c r="GYX230" s="95"/>
      <c r="GYY230" s="95"/>
      <c r="GYZ230" s="95"/>
      <c r="GZA230" s="95"/>
      <c r="GZB230" s="95"/>
      <c r="GZC230" s="95"/>
      <c r="GZD230" s="95"/>
      <c r="GZE230" s="95"/>
      <c r="GZF230" s="95"/>
      <c r="GZG230" s="95"/>
      <c r="GZH230" s="95"/>
      <c r="GZI230" s="95"/>
      <c r="GZJ230" s="95"/>
      <c r="GZK230" s="95"/>
      <c r="GZL230" s="95"/>
      <c r="GZM230" s="95"/>
      <c r="GZN230" s="95"/>
      <c r="GZO230" s="95"/>
      <c r="GZP230" s="95"/>
      <c r="GZQ230" s="95"/>
      <c r="GZR230" s="95"/>
      <c r="GZS230" s="95"/>
      <c r="GZT230" s="95"/>
      <c r="GZU230" s="95"/>
      <c r="GZV230" s="95"/>
      <c r="GZW230" s="95"/>
      <c r="GZX230" s="95"/>
      <c r="GZY230" s="95"/>
      <c r="GZZ230" s="95"/>
      <c r="HAA230" s="95"/>
      <c r="HAB230" s="95"/>
      <c r="HAC230" s="95"/>
      <c r="HAD230" s="95"/>
      <c r="HAE230" s="95"/>
      <c r="HAF230" s="95"/>
      <c r="HAG230" s="95"/>
      <c r="HAH230" s="95"/>
      <c r="HAI230" s="95"/>
      <c r="HAJ230" s="95"/>
      <c r="HAK230" s="95"/>
      <c r="HAL230" s="95"/>
      <c r="HAM230" s="95"/>
      <c r="HAN230" s="95"/>
      <c r="HAO230" s="95"/>
      <c r="HAP230" s="95"/>
      <c r="HAQ230" s="95"/>
      <c r="HAR230" s="95"/>
      <c r="HAS230" s="95"/>
      <c r="HAT230" s="95"/>
      <c r="HAU230" s="95"/>
      <c r="HAV230" s="95"/>
      <c r="HAW230" s="95"/>
      <c r="HAX230" s="95"/>
      <c r="HAY230" s="95"/>
      <c r="HAZ230" s="95"/>
      <c r="HBA230" s="95"/>
      <c r="HBB230" s="95"/>
      <c r="HBC230" s="95"/>
      <c r="HBD230" s="95"/>
      <c r="HBE230" s="95"/>
      <c r="HBF230" s="95"/>
      <c r="HBG230" s="95"/>
      <c r="HBH230" s="95"/>
      <c r="HBI230" s="95"/>
      <c r="HBJ230" s="95"/>
      <c r="HBK230" s="95"/>
      <c r="HBL230" s="95"/>
      <c r="HBM230" s="95"/>
      <c r="HBN230" s="95"/>
      <c r="HBO230" s="95"/>
      <c r="HBP230" s="95"/>
      <c r="HBQ230" s="95"/>
      <c r="HBR230" s="95"/>
      <c r="HBS230" s="95"/>
      <c r="HBT230" s="95"/>
      <c r="HBU230" s="95"/>
      <c r="HBV230" s="95"/>
      <c r="HBW230" s="95"/>
      <c r="HBX230" s="95"/>
      <c r="HBY230" s="95"/>
      <c r="HBZ230" s="95"/>
      <c r="HCA230" s="95"/>
      <c r="HCB230" s="95"/>
      <c r="HCC230" s="95"/>
      <c r="HCD230" s="95"/>
      <c r="HCE230" s="95"/>
      <c r="HCF230" s="95"/>
      <c r="HCG230" s="95"/>
      <c r="HCH230" s="95"/>
      <c r="HCI230" s="95"/>
      <c r="HCJ230" s="95"/>
      <c r="HCK230" s="95"/>
      <c r="HCL230" s="95"/>
      <c r="HCM230" s="95"/>
      <c r="HCN230" s="95"/>
      <c r="HCO230" s="95"/>
      <c r="HCP230" s="95"/>
      <c r="HCQ230" s="95"/>
      <c r="HCR230" s="95"/>
      <c r="HCS230" s="95"/>
      <c r="HCT230" s="95"/>
      <c r="HCU230" s="95"/>
      <c r="HCV230" s="95"/>
      <c r="HCW230" s="95"/>
      <c r="HCX230" s="95"/>
      <c r="HCY230" s="95"/>
      <c r="HCZ230" s="95"/>
      <c r="HDA230" s="95"/>
      <c r="HDB230" s="95"/>
      <c r="HDC230" s="95"/>
      <c r="HDD230" s="95"/>
      <c r="HDE230" s="95"/>
      <c r="HDF230" s="95"/>
      <c r="HDG230" s="95"/>
      <c r="HDH230" s="95"/>
      <c r="HDI230" s="95"/>
      <c r="HDJ230" s="95"/>
      <c r="HDK230" s="95"/>
      <c r="HDL230" s="95"/>
      <c r="HDM230" s="95"/>
      <c r="HDN230" s="95"/>
      <c r="HDO230" s="95"/>
      <c r="HDP230" s="95"/>
      <c r="HDQ230" s="95"/>
      <c r="HDR230" s="95"/>
      <c r="HDS230" s="95"/>
      <c r="HDT230" s="95"/>
      <c r="HDU230" s="95"/>
      <c r="HDV230" s="95"/>
      <c r="HDW230" s="95"/>
      <c r="HDX230" s="95"/>
      <c r="HDY230" s="95"/>
      <c r="HDZ230" s="95"/>
      <c r="HEA230" s="95"/>
      <c r="HEB230" s="95"/>
      <c r="HEC230" s="95"/>
      <c r="HED230" s="95"/>
      <c r="HEE230" s="95"/>
      <c r="HEF230" s="95"/>
      <c r="HEG230" s="95"/>
      <c r="HEH230" s="95"/>
      <c r="HEI230" s="95"/>
      <c r="HEJ230" s="95"/>
      <c r="HEK230" s="95"/>
      <c r="HEL230" s="95"/>
      <c r="HEM230" s="95"/>
      <c r="HEN230" s="95"/>
      <c r="HEO230" s="95"/>
      <c r="HEP230" s="95"/>
      <c r="HEQ230" s="95"/>
      <c r="HER230" s="95"/>
      <c r="HES230" s="95"/>
      <c r="HET230" s="95"/>
      <c r="HEU230" s="95"/>
      <c r="HEV230" s="95"/>
      <c r="HEW230" s="95"/>
      <c r="HEX230" s="95"/>
      <c r="HEY230" s="95"/>
      <c r="HEZ230" s="95"/>
      <c r="HFA230" s="95"/>
      <c r="HFB230" s="95"/>
      <c r="HFC230" s="95"/>
      <c r="HFD230" s="95"/>
      <c r="HFE230" s="95"/>
      <c r="HFF230" s="95"/>
      <c r="HFG230" s="95"/>
      <c r="HFH230" s="95"/>
      <c r="HFI230" s="95"/>
      <c r="HFJ230" s="95"/>
      <c r="HFK230" s="95"/>
      <c r="HFL230" s="95"/>
      <c r="HFM230" s="95"/>
      <c r="HFN230" s="95"/>
      <c r="HFO230" s="95"/>
      <c r="HFP230" s="95"/>
      <c r="HFQ230" s="95"/>
      <c r="HFR230" s="95"/>
      <c r="HFS230" s="95"/>
      <c r="HFT230" s="95"/>
      <c r="HFU230" s="95"/>
      <c r="HFV230" s="95"/>
      <c r="HFW230" s="95"/>
      <c r="HFX230" s="95"/>
      <c r="HFY230" s="95"/>
      <c r="HFZ230" s="95"/>
      <c r="HGA230" s="95"/>
      <c r="HGB230" s="95"/>
      <c r="HGC230" s="95"/>
      <c r="HGD230" s="95"/>
      <c r="HGE230" s="95"/>
      <c r="HGF230" s="95"/>
      <c r="HGG230" s="95"/>
      <c r="HGH230" s="95"/>
      <c r="HGI230" s="95"/>
      <c r="HGJ230" s="95"/>
      <c r="HGK230" s="95"/>
      <c r="HGL230" s="95"/>
      <c r="HGM230" s="95"/>
      <c r="HGN230" s="95"/>
      <c r="HGO230" s="95"/>
      <c r="HGP230" s="95"/>
      <c r="HGQ230" s="95"/>
      <c r="HGR230" s="95"/>
      <c r="HGS230" s="95"/>
      <c r="HGT230" s="95"/>
      <c r="HGU230" s="95"/>
      <c r="HGV230" s="95"/>
      <c r="HGW230" s="95"/>
      <c r="HGX230" s="95"/>
      <c r="HGY230" s="95"/>
      <c r="HGZ230" s="95"/>
      <c r="HHA230" s="95"/>
      <c r="HHB230" s="95"/>
      <c r="HHC230" s="95"/>
      <c r="HHD230" s="95"/>
      <c r="HHE230" s="95"/>
      <c r="HHF230" s="95"/>
      <c r="HHG230" s="95"/>
      <c r="HHH230" s="95"/>
      <c r="HHI230" s="95"/>
      <c r="HHJ230" s="95"/>
      <c r="HHK230" s="95"/>
      <c r="HHL230" s="95"/>
      <c r="HHM230" s="95"/>
      <c r="HHN230" s="95"/>
      <c r="HHO230" s="95"/>
      <c r="HHP230" s="95"/>
      <c r="HHQ230" s="95"/>
      <c r="HHR230" s="95"/>
      <c r="HHS230" s="95"/>
      <c r="HHT230" s="95"/>
      <c r="HHU230" s="95"/>
      <c r="HHV230" s="95"/>
      <c r="HHW230" s="95"/>
      <c r="HHX230" s="95"/>
      <c r="HHY230" s="95"/>
      <c r="HHZ230" s="95"/>
      <c r="HIA230" s="95"/>
      <c r="HIB230" s="95"/>
      <c r="HIC230" s="95"/>
      <c r="HID230" s="95"/>
      <c r="HIE230" s="95"/>
      <c r="HIF230" s="95"/>
      <c r="HIG230" s="95"/>
      <c r="HIH230" s="95"/>
      <c r="HII230" s="95"/>
      <c r="HIJ230" s="95"/>
      <c r="HIK230" s="95"/>
      <c r="HIL230" s="95"/>
      <c r="HIM230" s="95"/>
      <c r="HIN230" s="95"/>
      <c r="HIO230" s="95"/>
      <c r="HIP230" s="95"/>
      <c r="HIQ230" s="95"/>
      <c r="HIR230" s="95"/>
      <c r="HIS230" s="95"/>
      <c r="HIT230" s="95"/>
      <c r="HIU230" s="95"/>
      <c r="HIV230" s="95"/>
      <c r="HIW230" s="95"/>
      <c r="HIX230" s="95"/>
      <c r="HIY230" s="95"/>
      <c r="HIZ230" s="95"/>
      <c r="HJA230" s="95"/>
      <c r="HJB230" s="95"/>
      <c r="HJC230" s="95"/>
      <c r="HJD230" s="95"/>
      <c r="HJE230" s="95"/>
      <c r="HJF230" s="95"/>
      <c r="HJG230" s="95"/>
      <c r="HJH230" s="95"/>
      <c r="HJI230" s="95"/>
      <c r="HJJ230" s="95"/>
      <c r="HJK230" s="95"/>
      <c r="HJL230" s="95"/>
      <c r="HJM230" s="95"/>
      <c r="HJN230" s="95"/>
      <c r="HJO230" s="95"/>
      <c r="HJP230" s="95"/>
      <c r="HJQ230" s="95"/>
      <c r="HJR230" s="95"/>
      <c r="HJS230" s="95"/>
      <c r="HJT230" s="95"/>
      <c r="HJU230" s="95"/>
      <c r="HJV230" s="95"/>
      <c r="HJW230" s="95"/>
      <c r="HJX230" s="95"/>
      <c r="HJY230" s="95"/>
      <c r="HJZ230" s="95"/>
      <c r="HKA230" s="95"/>
      <c r="HKB230" s="95"/>
      <c r="HKC230" s="95"/>
      <c r="HKD230" s="95"/>
      <c r="HKE230" s="95"/>
      <c r="HKF230" s="95"/>
      <c r="HKG230" s="95"/>
      <c r="HKH230" s="95"/>
      <c r="HKI230" s="95"/>
      <c r="HKJ230" s="95"/>
      <c r="HKK230" s="95"/>
      <c r="HKL230" s="95"/>
      <c r="HKM230" s="95"/>
      <c r="HKN230" s="95"/>
      <c r="HKO230" s="95"/>
      <c r="HKP230" s="95"/>
      <c r="HKQ230" s="95"/>
      <c r="HKR230" s="95"/>
      <c r="HKS230" s="95"/>
      <c r="HKT230" s="95"/>
      <c r="HKU230" s="95"/>
      <c r="HKV230" s="95"/>
      <c r="HKW230" s="95"/>
      <c r="HKX230" s="95"/>
      <c r="HKY230" s="95"/>
      <c r="HKZ230" s="95"/>
      <c r="HLA230" s="95"/>
      <c r="HLB230" s="95"/>
      <c r="HLC230" s="95"/>
      <c r="HLD230" s="95"/>
      <c r="HLE230" s="95"/>
      <c r="HLF230" s="95"/>
      <c r="HLG230" s="95"/>
      <c r="HLH230" s="95"/>
      <c r="HLI230" s="95"/>
      <c r="HLJ230" s="95"/>
      <c r="HLK230" s="95"/>
      <c r="HLL230" s="95"/>
      <c r="HLM230" s="95"/>
      <c r="HLN230" s="95"/>
      <c r="HLO230" s="95"/>
      <c r="HLP230" s="95"/>
      <c r="HLQ230" s="95"/>
      <c r="HLR230" s="95"/>
      <c r="HLS230" s="95"/>
      <c r="HLT230" s="95"/>
      <c r="HLU230" s="95"/>
      <c r="HLV230" s="95"/>
      <c r="HLW230" s="95"/>
      <c r="HLX230" s="95"/>
      <c r="HLY230" s="95"/>
      <c r="HLZ230" s="95"/>
      <c r="HMA230" s="95"/>
      <c r="HMB230" s="95"/>
      <c r="HMC230" s="95"/>
      <c r="HMD230" s="95"/>
      <c r="HME230" s="95"/>
      <c r="HMF230" s="95"/>
      <c r="HMG230" s="95"/>
      <c r="HMH230" s="95"/>
      <c r="HMI230" s="95"/>
      <c r="HMJ230" s="95"/>
      <c r="HMK230" s="95"/>
      <c r="HML230" s="95"/>
      <c r="HMM230" s="95"/>
      <c r="HMN230" s="95"/>
      <c r="HMO230" s="95"/>
      <c r="HMP230" s="95"/>
      <c r="HMQ230" s="95"/>
      <c r="HMR230" s="95"/>
      <c r="HMS230" s="95"/>
      <c r="HMT230" s="95"/>
      <c r="HMU230" s="95"/>
      <c r="HMV230" s="95"/>
      <c r="HMW230" s="95"/>
      <c r="HMX230" s="95"/>
      <c r="HMY230" s="95"/>
      <c r="HMZ230" s="95"/>
      <c r="HNA230" s="95"/>
      <c r="HNB230" s="95"/>
      <c r="HNC230" s="95"/>
      <c r="HND230" s="95"/>
      <c r="HNE230" s="95"/>
      <c r="HNF230" s="95"/>
      <c r="HNG230" s="95"/>
      <c r="HNH230" s="95"/>
      <c r="HNI230" s="95"/>
      <c r="HNJ230" s="95"/>
      <c r="HNK230" s="95"/>
      <c r="HNL230" s="95"/>
      <c r="HNM230" s="95"/>
      <c r="HNN230" s="95"/>
      <c r="HNO230" s="95"/>
      <c r="HNP230" s="95"/>
      <c r="HNQ230" s="95"/>
      <c r="HNR230" s="95"/>
      <c r="HNS230" s="95"/>
      <c r="HNT230" s="95"/>
      <c r="HNU230" s="95"/>
      <c r="HNV230" s="95"/>
      <c r="HNW230" s="95"/>
      <c r="HNX230" s="95"/>
      <c r="HNY230" s="95"/>
      <c r="HNZ230" s="95"/>
      <c r="HOA230" s="95"/>
      <c r="HOB230" s="95"/>
      <c r="HOC230" s="95"/>
      <c r="HOD230" s="95"/>
      <c r="HOE230" s="95"/>
      <c r="HOF230" s="95"/>
      <c r="HOG230" s="95"/>
      <c r="HOH230" s="95"/>
      <c r="HOI230" s="95"/>
      <c r="HOJ230" s="95"/>
      <c r="HOK230" s="95"/>
      <c r="HOL230" s="95"/>
      <c r="HOM230" s="95"/>
      <c r="HON230" s="95"/>
      <c r="HOO230" s="95"/>
      <c r="HOP230" s="95"/>
      <c r="HOQ230" s="95"/>
      <c r="HOR230" s="95"/>
      <c r="HOS230" s="95"/>
      <c r="HOT230" s="95"/>
      <c r="HOU230" s="95"/>
      <c r="HOV230" s="95"/>
      <c r="HOW230" s="95"/>
      <c r="HOX230" s="95"/>
      <c r="HOY230" s="95"/>
      <c r="HOZ230" s="95"/>
      <c r="HPA230" s="95"/>
      <c r="HPB230" s="95"/>
      <c r="HPC230" s="95"/>
      <c r="HPD230" s="95"/>
      <c r="HPE230" s="95"/>
      <c r="HPF230" s="95"/>
      <c r="HPG230" s="95"/>
      <c r="HPH230" s="95"/>
      <c r="HPI230" s="95"/>
      <c r="HPJ230" s="95"/>
      <c r="HPK230" s="95"/>
      <c r="HPL230" s="95"/>
      <c r="HPM230" s="95"/>
      <c r="HPN230" s="95"/>
      <c r="HPO230" s="95"/>
      <c r="HPP230" s="95"/>
      <c r="HPQ230" s="95"/>
      <c r="HPR230" s="95"/>
      <c r="HPS230" s="95"/>
      <c r="HPT230" s="95"/>
      <c r="HPU230" s="95"/>
      <c r="HPV230" s="95"/>
      <c r="HPW230" s="95"/>
      <c r="HPX230" s="95"/>
      <c r="HPY230" s="95"/>
      <c r="HPZ230" s="95"/>
      <c r="HQA230" s="95"/>
      <c r="HQB230" s="95"/>
      <c r="HQC230" s="95"/>
      <c r="HQD230" s="95"/>
      <c r="HQE230" s="95"/>
      <c r="HQF230" s="95"/>
      <c r="HQG230" s="95"/>
      <c r="HQH230" s="95"/>
      <c r="HQI230" s="95"/>
      <c r="HQJ230" s="95"/>
      <c r="HQK230" s="95"/>
      <c r="HQL230" s="95"/>
      <c r="HQM230" s="95"/>
      <c r="HQN230" s="95"/>
      <c r="HQO230" s="95"/>
      <c r="HQP230" s="95"/>
      <c r="HQQ230" s="95"/>
      <c r="HQR230" s="95"/>
      <c r="HQS230" s="95"/>
      <c r="HQT230" s="95"/>
      <c r="HQU230" s="95"/>
      <c r="HQV230" s="95"/>
      <c r="HQW230" s="95"/>
      <c r="HQX230" s="95"/>
      <c r="HQY230" s="95"/>
      <c r="HQZ230" s="95"/>
      <c r="HRA230" s="95"/>
      <c r="HRB230" s="95"/>
      <c r="HRC230" s="95"/>
      <c r="HRD230" s="95"/>
      <c r="HRE230" s="95"/>
      <c r="HRF230" s="95"/>
      <c r="HRG230" s="95"/>
      <c r="HRH230" s="95"/>
      <c r="HRI230" s="95"/>
      <c r="HRJ230" s="95"/>
      <c r="HRK230" s="95"/>
      <c r="HRL230" s="95"/>
      <c r="HRM230" s="95"/>
      <c r="HRN230" s="95"/>
      <c r="HRO230" s="95"/>
      <c r="HRP230" s="95"/>
      <c r="HRQ230" s="95"/>
      <c r="HRR230" s="95"/>
      <c r="HRS230" s="95"/>
      <c r="HRT230" s="95"/>
      <c r="HRU230" s="95"/>
      <c r="HRV230" s="95"/>
      <c r="HRW230" s="95"/>
      <c r="HRX230" s="95"/>
      <c r="HRY230" s="95"/>
      <c r="HRZ230" s="95"/>
      <c r="HSA230" s="95"/>
      <c r="HSB230" s="95"/>
      <c r="HSC230" s="95"/>
      <c r="HSD230" s="95"/>
      <c r="HSE230" s="95"/>
      <c r="HSF230" s="95"/>
      <c r="HSG230" s="95"/>
      <c r="HSH230" s="95"/>
      <c r="HSI230" s="95"/>
      <c r="HSJ230" s="95"/>
      <c r="HSK230" s="95"/>
      <c r="HSL230" s="95"/>
      <c r="HSM230" s="95"/>
      <c r="HSN230" s="95"/>
      <c r="HSO230" s="95"/>
      <c r="HSP230" s="95"/>
      <c r="HSQ230" s="95"/>
      <c r="HSR230" s="95"/>
      <c r="HSS230" s="95"/>
      <c r="HST230" s="95"/>
      <c r="HSU230" s="95"/>
      <c r="HSV230" s="95"/>
      <c r="HSW230" s="95"/>
      <c r="HSX230" s="95"/>
      <c r="HSY230" s="95"/>
      <c r="HSZ230" s="95"/>
      <c r="HTA230" s="95"/>
      <c r="HTB230" s="95"/>
      <c r="HTC230" s="95"/>
      <c r="HTD230" s="95"/>
      <c r="HTE230" s="95"/>
      <c r="HTF230" s="95"/>
      <c r="HTG230" s="95"/>
      <c r="HTH230" s="95"/>
      <c r="HTI230" s="95"/>
      <c r="HTJ230" s="95"/>
      <c r="HTK230" s="95"/>
      <c r="HTL230" s="95"/>
      <c r="HTM230" s="95"/>
      <c r="HTN230" s="95"/>
      <c r="HTO230" s="95"/>
      <c r="HTP230" s="95"/>
      <c r="HTQ230" s="95"/>
      <c r="HTR230" s="95"/>
      <c r="HTS230" s="95"/>
      <c r="HTT230" s="95"/>
      <c r="HTU230" s="95"/>
      <c r="HTV230" s="95"/>
      <c r="HTW230" s="95"/>
      <c r="HTX230" s="95"/>
      <c r="HTY230" s="95"/>
      <c r="HTZ230" s="95"/>
      <c r="HUA230" s="95"/>
      <c r="HUB230" s="95"/>
      <c r="HUC230" s="95"/>
      <c r="HUD230" s="95"/>
      <c r="HUE230" s="95"/>
      <c r="HUF230" s="95"/>
      <c r="HUG230" s="95"/>
      <c r="HUH230" s="95"/>
      <c r="HUI230" s="95"/>
      <c r="HUJ230" s="95"/>
      <c r="HUK230" s="95"/>
      <c r="HUL230" s="95"/>
      <c r="HUM230" s="95"/>
      <c r="HUN230" s="95"/>
      <c r="HUO230" s="95"/>
      <c r="HUP230" s="95"/>
      <c r="HUQ230" s="95"/>
      <c r="HUR230" s="95"/>
      <c r="HUS230" s="95"/>
      <c r="HUT230" s="95"/>
      <c r="HUU230" s="95"/>
      <c r="HUV230" s="95"/>
      <c r="HUW230" s="95"/>
      <c r="HUX230" s="95"/>
      <c r="HUY230" s="95"/>
      <c r="HUZ230" s="95"/>
      <c r="HVA230" s="95"/>
      <c r="HVB230" s="95"/>
      <c r="HVC230" s="95"/>
      <c r="HVD230" s="95"/>
      <c r="HVE230" s="95"/>
      <c r="HVF230" s="95"/>
      <c r="HVG230" s="95"/>
      <c r="HVH230" s="95"/>
      <c r="HVI230" s="95"/>
      <c r="HVJ230" s="95"/>
      <c r="HVK230" s="95"/>
      <c r="HVL230" s="95"/>
      <c r="HVM230" s="95"/>
      <c r="HVN230" s="95"/>
      <c r="HVO230" s="95"/>
      <c r="HVP230" s="95"/>
      <c r="HVQ230" s="95"/>
      <c r="HVR230" s="95"/>
      <c r="HVS230" s="95"/>
      <c r="HVT230" s="95"/>
      <c r="HVU230" s="95"/>
      <c r="HVV230" s="95"/>
      <c r="HVW230" s="95"/>
      <c r="HVX230" s="95"/>
      <c r="HVY230" s="95"/>
      <c r="HVZ230" s="95"/>
      <c r="HWA230" s="95"/>
      <c r="HWB230" s="95"/>
      <c r="HWC230" s="95"/>
      <c r="HWD230" s="95"/>
      <c r="HWE230" s="95"/>
      <c r="HWF230" s="95"/>
      <c r="HWG230" s="95"/>
      <c r="HWH230" s="95"/>
      <c r="HWI230" s="95"/>
      <c r="HWJ230" s="95"/>
      <c r="HWK230" s="95"/>
      <c r="HWL230" s="95"/>
      <c r="HWM230" s="95"/>
      <c r="HWN230" s="95"/>
      <c r="HWO230" s="95"/>
      <c r="HWP230" s="95"/>
      <c r="HWQ230" s="95"/>
      <c r="HWR230" s="95"/>
      <c r="HWS230" s="95"/>
      <c r="HWT230" s="95"/>
      <c r="HWU230" s="95"/>
      <c r="HWV230" s="95"/>
      <c r="HWW230" s="95"/>
      <c r="HWX230" s="95"/>
      <c r="HWY230" s="95"/>
      <c r="HWZ230" s="95"/>
      <c r="HXA230" s="95"/>
      <c r="HXB230" s="95"/>
      <c r="HXC230" s="95"/>
      <c r="HXD230" s="95"/>
      <c r="HXE230" s="95"/>
      <c r="HXF230" s="95"/>
      <c r="HXG230" s="95"/>
      <c r="HXH230" s="95"/>
      <c r="HXI230" s="95"/>
      <c r="HXJ230" s="95"/>
      <c r="HXK230" s="95"/>
      <c r="HXL230" s="95"/>
      <c r="HXM230" s="95"/>
      <c r="HXN230" s="95"/>
      <c r="HXO230" s="95"/>
      <c r="HXP230" s="95"/>
      <c r="HXQ230" s="95"/>
      <c r="HXR230" s="95"/>
      <c r="HXS230" s="95"/>
      <c r="HXT230" s="95"/>
      <c r="HXU230" s="95"/>
      <c r="HXV230" s="95"/>
      <c r="HXW230" s="95"/>
      <c r="HXX230" s="95"/>
      <c r="HXY230" s="95"/>
      <c r="HXZ230" s="95"/>
      <c r="HYA230" s="95"/>
      <c r="HYB230" s="95"/>
      <c r="HYC230" s="95"/>
      <c r="HYD230" s="95"/>
      <c r="HYE230" s="95"/>
      <c r="HYF230" s="95"/>
      <c r="HYG230" s="95"/>
      <c r="HYH230" s="95"/>
      <c r="HYI230" s="95"/>
      <c r="HYJ230" s="95"/>
      <c r="HYK230" s="95"/>
      <c r="HYL230" s="95"/>
      <c r="HYM230" s="95"/>
      <c r="HYN230" s="95"/>
      <c r="HYO230" s="95"/>
      <c r="HYP230" s="95"/>
      <c r="HYQ230" s="95"/>
      <c r="HYR230" s="95"/>
      <c r="HYS230" s="95"/>
      <c r="HYT230" s="95"/>
      <c r="HYU230" s="95"/>
      <c r="HYV230" s="95"/>
      <c r="HYW230" s="95"/>
      <c r="HYX230" s="95"/>
      <c r="HYY230" s="95"/>
      <c r="HYZ230" s="95"/>
      <c r="HZA230" s="95"/>
      <c r="HZB230" s="95"/>
      <c r="HZC230" s="95"/>
      <c r="HZD230" s="95"/>
      <c r="HZE230" s="95"/>
      <c r="HZF230" s="95"/>
      <c r="HZG230" s="95"/>
      <c r="HZH230" s="95"/>
      <c r="HZI230" s="95"/>
      <c r="HZJ230" s="95"/>
      <c r="HZK230" s="95"/>
      <c r="HZL230" s="95"/>
      <c r="HZM230" s="95"/>
      <c r="HZN230" s="95"/>
      <c r="HZO230" s="95"/>
      <c r="HZP230" s="95"/>
      <c r="HZQ230" s="95"/>
      <c r="HZR230" s="95"/>
      <c r="HZS230" s="95"/>
      <c r="HZT230" s="95"/>
      <c r="HZU230" s="95"/>
      <c r="HZV230" s="95"/>
      <c r="HZW230" s="95"/>
      <c r="HZX230" s="95"/>
      <c r="HZY230" s="95"/>
      <c r="HZZ230" s="95"/>
      <c r="IAA230" s="95"/>
      <c r="IAB230" s="95"/>
      <c r="IAC230" s="95"/>
      <c r="IAD230" s="95"/>
      <c r="IAE230" s="95"/>
      <c r="IAF230" s="95"/>
      <c r="IAG230" s="95"/>
      <c r="IAH230" s="95"/>
      <c r="IAI230" s="95"/>
      <c r="IAJ230" s="95"/>
      <c r="IAK230" s="95"/>
      <c r="IAL230" s="95"/>
      <c r="IAM230" s="95"/>
      <c r="IAN230" s="95"/>
      <c r="IAO230" s="95"/>
      <c r="IAP230" s="95"/>
      <c r="IAQ230" s="95"/>
      <c r="IAR230" s="95"/>
      <c r="IAS230" s="95"/>
      <c r="IAT230" s="95"/>
      <c r="IAU230" s="95"/>
      <c r="IAV230" s="95"/>
      <c r="IAW230" s="95"/>
      <c r="IAX230" s="95"/>
      <c r="IAY230" s="95"/>
      <c r="IAZ230" s="95"/>
      <c r="IBA230" s="95"/>
      <c r="IBB230" s="95"/>
      <c r="IBC230" s="95"/>
      <c r="IBD230" s="95"/>
      <c r="IBE230" s="95"/>
      <c r="IBF230" s="95"/>
      <c r="IBG230" s="95"/>
      <c r="IBH230" s="95"/>
      <c r="IBI230" s="95"/>
      <c r="IBJ230" s="95"/>
      <c r="IBK230" s="95"/>
      <c r="IBL230" s="95"/>
      <c r="IBM230" s="95"/>
      <c r="IBN230" s="95"/>
      <c r="IBO230" s="95"/>
      <c r="IBP230" s="95"/>
      <c r="IBQ230" s="95"/>
      <c r="IBR230" s="95"/>
      <c r="IBS230" s="95"/>
      <c r="IBT230" s="95"/>
      <c r="IBU230" s="95"/>
      <c r="IBV230" s="95"/>
      <c r="IBW230" s="95"/>
      <c r="IBX230" s="95"/>
      <c r="IBY230" s="95"/>
      <c r="IBZ230" s="95"/>
      <c r="ICA230" s="95"/>
      <c r="ICB230" s="95"/>
      <c r="ICC230" s="95"/>
      <c r="ICD230" s="95"/>
      <c r="ICE230" s="95"/>
      <c r="ICF230" s="95"/>
      <c r="ICG230" s="95"/>
      <c r="ICH230" s="95"/>
      <c r="ICI230" s="95"/>
      <c r="ICJ230" s="95"/>
      <c r="ICK230" s="95"/>
      <c r="ICL230" s="95"/>
      <c r="ICM230" s="95"/>
      <c r="ICN230" s="95"/>
      <c r="ICO230" s="95"/>
      <c r="ICP230" s="95"/>
      <c r="ICQ230" s="95"/>
      <c r="ICR230" s="95"/>
      <c r="ICS230" s="95"/>
      <c r="ICT230" s="95"/>
      <c r="ICU230" s="95"/>
      <c r="ICV230" s="95"/>
      <c r="ICW230" s="95"/>
      <c r="ICX230" s="95"/>
      <c r="ICY230" s="95"/>
      <c r="ICZ230" s="95"/>
      <c r="IDA230" s="95"/>
      <c r="IDB230" s="95"/>
      <c r="IDC230" s="95"/>
      <c r="IDD230" s="95"/>
      <c r="IDE230" s="95"/>
      <c r="IDF230" s="95"/>
      <c r="IDG230" s="95"/>
      <c r="IDH230" s="95"/>
      <c r="IDI230" s="95"/>
      <c r="IDJ230" s="95"/>
      <c r="IDK230" s="95"/>
      <c r="IDL230" s="95"/>
      <c r="IDM230" s="95"/>
      <c r="IDN230" s="95"/>
      <c r="IDO230" s="95"/>
      <c r="IDP230" s="95"/>
      <c r="IDQ230" s="95"/>
      <c r="IDR230" s="95"/>
      <c r="IDS230" s="95"/>
      <c r="IDT230" s="95"/>
      <c r="IDU230" s="95"/>
      <c r="IDV230" s="95"/>
      <c r="IDW230" s="95"/>
      <c r="IDX230" s="95"/>
      <c r="IDY230" s="95"/>
      <c r="IDZ230" s="95"/>
      <c r="IEA230" s="95"/>
      <c r="IEB230" s="95"/>
      <c r="IEC230" s="95"/>
      <c r="IED230" s="95"/>
      <c r="IEE230" s="95"/>
      <c r="IEF230" s="95"/>
      <c r="IEG230" s="95"/>
      <c r="IEH230" s="95"/>
      <c r="IEI230" s="95"/>
      <c r="IEJ230" s="95"/>
      <c r="IEK230" s="95"/>
      <c r="IEL230" s="95"/>
      <c r="IEM230" s="95"/>
      <c r="IEN230" s="95"/>
      <c r="IEO230" s="95"/>
      <c r="IEP230" s="95"/>
      <c r="IEQ230" s="95"/>
      <c r="IER230" s="95"/>
      <c r="IES230" s="95"/>
      <c r="IET230" s="95"/>
      <c r="IEU230" s="95"/>
      <c r="IEV230" s="95"/>
      <c r="IEW230" s="95"/>
      <c r="IEX230" s="95"/>
      <c r="IEY230" s="95"/>
      <c r="IEZ230" s="95"/>
      <c r="IFA230" s="95"/>
      <c r="IFB230" s="95"/>
      <c r="IFC230" s="95"/>
      <c r="IFD230" s="95"/>
      <c r="IFE230" s="95"/>
      <c r="IFF230" s="95"/>
      <c r="IFG230" s="95"/>
      <c r="IFH230" s="95"/>
      <c r="IFI230" s="95"/>
      <c r="IFJ230" s="95"/>
      <c r="IFK230" s="95"/>
      <c r="IFL230" s="95"/>
      <c r="IFM230" s="95"/>
      <c r="IFN230" s="95"/>
      <c r="IFO230" s="95"/>
      <c r="IFP230" s="95"/>
      <c r="IFQ230" s="95"/>
      <c r="IFR230" s="95"/>
      <c r="IFS230" s="95"/>
      <c r="IFT230" s="95"/>
      <c r="IFU230" s="95"/>
      <c r="IFV230" s="95"/>
      <c r="IFW230" s="95"/>
      <c r="IFX230" s="95"/>
      <c r="IFY230" s="95"/>
      <c r="IFZ230" s="95"/>
      <c r="IGA230" s="95"/>
      <c r="IGB230" s="95"/>
      <c r="IGC230" s="95"/>
      <c r="IGD230" s="95"/>
      <c r="IGE230" s="95"/>
      <c r="IGF230" s="95"/>
      <c r="IGG230" s="95"/>
      <c r="IGH230" s="95"/>
      <c r="IGI230" s="95"/>
      <c r="IGJ230" s="95"/>
      <c r="IGK230" s="95"/>
      <c r="IGL230" s="95"/>
      <c r="IGM230" s="95"/>
      <c r="IGN230" s="95"/>
      <c r="IGO230" s="95"/>
      <c r="IGP230" s="95"/>
      <c r="IGQ230" s="95"/>
      <c r="IGR230" s="95"/>
      <c r="IGS230" s="95"/>
      <c r="IGT230" s="95"/>
      <c r="IGU230" s="95"/>
      <c r="IGV230" s="95"/>
      <c r="IGW230" s="95"/>
      <c r="IGX230" s="95"/>
      <c r="IGY230" s="95"/>
      <c r="IGZ230" s="95"/>
      <c r="IHA230" s="95"/>
      <c r="IHB230" s="95"/>
      <c r="IHC230" s="95"/>
      <c r="IHD230" s="95"/>
      <c r="IHE230" s="95"/>
      <c r="IHF230" s="95"/>
      <c r="IHG230" s="95"/>
      <c r="IHH230" s="95"/>
      <c r="IHI230" s="95"/>
      <c r="IHJ230" s="95"/>
      <c r="IHK230" s="95"/>
      <c r="IHL230" s="95"/>
      <c r="IHM230" s="95"/>
      <c r="IHN230" s="95"/>
      <c r="IHO230" s="95"/>
      <c r="IHP230" s="95"/>
      <c r="IHQ230" s="95"/>
      <c r="IHR230" s="95"/>
      <c r="IHS230" s="95"/>
      <c r="IHT230" s="95"/>
      <c r="IHU230" s="95"/>
      <c r="IHV230" s="95"/>
      <c r="IHW230" s="95"/>
      <c r="IHX230" s="95"/>
      <c r="IHY230" s="95"/>
      <c r="IHZ230" s="95"/>
      <c r="IIA230" s="95"/>
      <c r="IIB230" s="95"/>
      <c r="IIC230" s="95"/>
      <c r="IID230" s="95"/>
      <c r="IIE230" s="95"/>
      <c r="IIF230" s="95"/>
      <c r="IIG230" s="95"/>
    </row>
    <row r="231" spans="1:6325" s="102" customFormat="1" x14ac:dyDescent="0.2">
      <c r="A231" s="86"/>
      <c r="B231" s="101">
        <v>45847</v>
      </c>
      <c r="C231" s="102">
        <v>0.7176288657407407</v>
      </c>
      <c r="D231" s="103" t="s">
        <v>496</v>
      </c>
      <c r="E231" s="103" t="s">
        <v>536</v>
      </c>
      <c r="F231" s="103" t="s">
        <v>495</v>
      </c>
      <c r="G231" s="103">
        <v>1</v>
      </c>
      <c r="H231" s="103">
        <v>2.29E-2</v>
      </c>
      <c r="I231" s="103" t="s">
        <v>19</v>
      </c>
      <c r="J231" s="103"/>
      <c r="K231" s="103"/>
      <c r="L231" s="103"/>
      <c r="M231" s="103"/>
      <c r="N231" s="103"/>
      <c r="O231" s="103"/>
      <c r="P231" s="108"/>
      <c r="Q231" s="95"/>
      <c r="R231" s="95"/>
      <c r="S231" s="95"/>
      <c r="T231" s="95"/>
      <c r="U231" s="95"/>
      <c r="V231" s="95"/>
      <c r="W231" s="95"/>
      <c r="X231" s="95"/>
      <c r="Y231" s="95"/>
      <c r="Z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  <c r="AM231" s="95"/>
      <c r="AN231" s="95"/>
      <c r="AO231" s="95"/>
      <c r="AP231" s="95"/>
      <c r="AQ231" s="95"/>
      <c r="AR231" s="95"/>
      <c r="AS231" s="95"/>
      <c r="AT231" s="95"/>
      <c r="AU231" s="95"/>
      <c r="AV231" s="95"/>
      <c r="AW231" s="95"/>
      <c r="AX231" s="95"/>
      <c r="AY231" s="95"/>
      <c r="AZ231" s="95"/>
      <c r="BA231" s="95"/>
      <c r="BB231" s="95"/>
      <c r="BC231" s="95"/>
      <c r="BD231" s="95"/>
      <c r="BE231" s="95"/>
      <c r="BF231" s="95"/>
      <c r="BG231" s="95"/>
      <c r="BH231" s="95"/>
      <c r="BI231" s="95"/>
      <c r="BJ231" s="95"/>
      <c r="BK231" s="95"/>
      <c r="BL231" s="95"/>
      <c r="BM231" s="95"/>
      <c r="BN231" s="95"/>
      <c r="BO231" s="95"/>
      <c r="BP231" s="95"/>
      <c r="BQ231" s="95"/>
      <c r="BR231" s="95"/>
      <c r="BS231" s="95"/>
      <c r="BT231" s="95"/>
      <c r="BU231" s="95"/>
      <c r="BV231" s="95"/>
      <c r="BW231" s="95"/>
      <c r="BX231" s="95"/>
      <c r="BY231" s="95"/>
      <c r="BZ231" s="95"/>
      <c r="CA231" s="95"/>
      <c r="CB231" s="95"/>
      <c r="CC231" s="95"/>
      <c r="CD231" s="95"/>
      <c r="CE231" s="95"/>
      <c r="CF231" s="95"/>
      <c r="CG231" s="95"/>
      <c r="CH231" s="95"/>
      <c r="CI231" s="95"/>
      <c r="CJ231" s="95"/>
      <c r="CK231" s="95"/>
      <c r="CL231" s="95"/>
      <c r="CM231" s="95"/>
      <c r="CN231" s="95"/>
      <c r="CO231" s="95"/>
      <c r="CP231" s="95"/>
      <c r="CQ231" s="95"/>
      <c r="CR231" s="95"/>
      <c r="CS231" s="95"/>
      <c r="CT231" s="95"/>
      <c r="CU231" s="95"/>
      <c r="CV231" s="95"/>
      <c r="CW231" s="95"/>
      <c r="CX231" s="95"/>
      <c r="CY231" s="95"/>
      <c r="CZ231" s="95"/>
      <c r="DA231" s="95"/>
      <c r="DB231" s="95"/>
      <c r="DC231" s="95"/>
      <c r="DD231" s="95"/>
      <c r="DE231" s="95"/>
      <c r="DF231" s="95"/>
      <c r="DG231" s="95"/>
      <c r="DH231" s="95"/>
      <c r="DI231" s="95"/>
      <c r="DJ231" s="95"/>
      <c r="DK231" s="95"/>
      <c r="DL231" s="95"/>
      <c r="DM231" s="95"/>
      <c r="DN231" s="95"/>
      <c r="DO231" s="95"/>
      <c r="DP231" s="95"/>
      <c r="DQ231" s="95"/>
      <c r="DR231" s="95"/>
      <c r="DS231" s="95"/>
      <c r="DT231" s="95"/>
      <c r="DU231" s="95"/>
      <c r="DV231" s="95"/>
      <c r="DW231" s="95"/>
      <c r="DX231" s="95"/>
      <c r="DY231" s="95"/>
      <c r="DZ231" s="95"/>
      <c r="EA231" s="95"/>
      <c r="EB231" s="95"/>
      <c r="EC231" s="95"/>
      <c r="ED231" s="95"/>
      <c r="EE231" s="95"/>
      <c r="EF231" s="95"/>
      <c r="EG231" s="95"/>
      <c r="EH231" s="95"/>
      <c r="EI231" s="95"/>
      <c r="EJ231" s="95"/>
      <c r="EK231" s="95"/>
      <c r="EL231" s="95"/>
      <c r="EM231" s="95"/>
      <c r="EN231" s="95"/>
      <c r="EO231" s="95"/>
      <c r="EP231" s="95"/>
      <c r="EQ231" s="95"/>
      <c r="ER231" s="95"/>
      <c r="ES231" s="95"/>
      <c r="ET231" s="95"/>
      <c r="EU231" s="95"/>
      <c r="EV231" s="95"/>
      <c r="EW231" s="95"/>
      <c r="EX231" s="95"/>
      <c r="EY231" s="95"/>
      <c r="EZ231" s="95"/>
      <c r="FA231" s="95"/>
      <c r="FB231" s="95"/>
      <c r="FC231" s="95"/>
      <c r="FD231" s="95"/>
      <c r="FE231" s="95"/>
      <c r="FF231" s="95"/>
      <c r="FG231" s="95"/>
      <c r="FH231" s="95"/>
      <c r="FI231" s="95"/>
      <c r="FJ231" s="95"/>
      <c r="FK231" s="95"/>
      <c r="FL231" s="95"/>
      <c r="FM231" s="95"/>
      <c r="FN231" s="95"/>
      <c r="FO231" s="95"/>
      <c r="FP231" s="95"/>
      <c r="FQ231" s="95"/>
      <c r="FR231" s="95"/>
      <c r="FS231" s="95"/>
      <c r="FT231" s="95"/>
      <c r="FU231" s="95"/>
      <c r="FV231" s="95"/>
      <c r="FW231" s="95"/>
      <c r="FX231" s="95"/>
      <c r="FY231" s="95"/>
      <c r="FZ231" s="95"/>
      <c r="GA231" s="95"/>
      <c r="GB231" s="95"/>
      <c r="GC231" s="95"/>
      <c r="GD231" s="95"/>
      <c r="GE231" s="95"/>
      <c r="GF231" s="95"/>
      <c r="GG231" s="95"/>
      <c r="GH231" s="95"/>
      <c r="GI231" s="95"/>
      <c r="GJ231" s="95"/>
      <c r="GK231" s="95"/>
      <c r="GL231" s="95"/>
      <c r="GM231" s="95"/>
      <c r="GN231" s="95"/>
      <c r="GO231" s="95"/>
      <c r="GP231" s="95"/>
      <c r="GQ231" s="95"/>
      <c r="GR231" s="95"/>
      <c r="GS231" s="95"/>
      <c r="GT231" s="95"/>
      <c r="GU231" s="95"/>
      <c r="GV231" s="95"/>
      <c r="GW231" s="95"/>
      <c r="GX231" s="95"/>
      <c r="GY231" s="95"/>
      <c r="GZ231" s="95"/>
      <c r="HA231" s="95"/>
      <c r="HB231" s="95"/>
      <c r="HC231" s="95"/>
      <c r="HD231" s="95"/>
      <c r="HE231" s="95"/>
      <c r="HF231" s="95"/>
      <c r="HG231" s="95"/>
      <c r="HH231" s="95"/>
      <c r="HI231" s="95"/>
      <c r="HJ231" s="95"/>
      <c r="HK231" s="95"/>
      <c r="HL231" s="95"/>
      <c r="HM231" s="95"/>
      <c r="HN231" s="95"/>
      <c r="HO231" s="95"/>
      <c r="HP231" s="95"/>
      <c r="HQ231" s="95"/>
      <c r="HR231" s="95"/>
      <c r="HS231" s="95"/>
      <c r="HT231" s="95"/>
      <c r="HU231" s="95"/>
      <c r="HV231" s="95"/>
      <c r="HW231" s="95"/>
      <c r="HX231" s="95"/>
      <c r="HY231" s="95"/>
      <c r="HZ231" s="95"/>
      <c r="IA231" s="95"/>
      <c r="IB231" s="95"/>
      <c r="IC231" s="95"/>
      <c r="ID231" s="95"/>
      <c r="IE231" s="95"/>
      <c r="IF231" s="95"/>
      <c r="IG231" s="95"/>
      <c r="IH231" s="95"/>
      <c r="II231" s="95"/>
      <c r="IJ231" s="95"/>
      <c r="IK231" s="95"/>
      <c r="IL231" s="95"/>
      <c r="IM231" s="95"/>
      <c r="IN231" s="95"/>
      <c r="IO231" s="95"/>
      <c r="IP231" s="95"/>
      <c r="IQ231" s="95"/>
      <c r="IR231" s="95"/>
      <c r="IS231" s="95"/>
      <c r="IT231" s="95"/>
      <c r="IU231" s="95"/>
      <c r="IV231" s="95"/>
      <c r="IW231" s="95"/>
      <c r="IX231" s="95"/>
      <c r="IY231" s="95"/>
      <c r="IZ231" s="95"/>
      <c r="JA231" s="95"/>
      <c r="JB231" s="95"/>
      <c r="JC231" s="95"/>
      <c r="JD231" s="95"/>
      <c r="JE231" s="95"/>
      <c r="JF231" s="95"/>
      <c r="JG231" s="95"/>
      <c r="JH231" s="95"/>
      <c r="JI231" s="95"/>
      <c r="JJ231" s="95"/>
      <c r="JK231" s="95"/>
      <c r="JL231" s="95"/>
      <c r="JM231" s="95"/>
      <c r="JN231" s="95"/>
      <c r="JO231" s="95"/>
      <c r="JP231" s="95"/>
      <c r="JQ231" s="95"/>
      <c r="JR231" s="95"/>
      <c r="JS231" s="95"/>
      <c r="JT231" s="95"/>
      <c r="JU231" s="95"/>
      <c r="JV231" s="95"/>
      <c r="JW231" s="95"/>
      <c r="JX231" s="95"/>
      <c r="JY231" s="95"/>
      <c r="JZ231" s="95"/>
      <c r="KA231" s="95"/>
      <c r="KB231" s="95"/>
      <c r="KC231" s="95"/>
      <c r="KD231" s="95"/>
      <c r="KE231" s="95"/>
      <c r="KF231" s="95"/>
      <c r="KG231" s="95"/>
      <c r="KH231" s="95"/>
      <c r="KI231" s="95"/>
      <c r="KJ231" s="95"/>
      <c r="KK231" s="95"/>
      <c r="KL231" s="95"/>
      <c r="KM231" s="95"/>
      <c r="KN231" s="95"/>
      <c r="KO231" s="95"/>
      <c r="KP231" s="95"/>
      <c r="KQ231" s="95"/>
      <c r="KR231" s="95"/>
      <c r="KS231" s="95"/>
      <c r="KT231" s="95"/>
      <c r="KU231" s="95"/>
      <c r="KV231" s="95"/>
      <c r="KW231" s="95"/>
      <c r="KX231" s="95"/>
      <c r="KY231" s="95"/>
      <c r="KZ231" s="95"/>
      <c r="LA231" s="95"/>
      <c r="LB231" s="95"/>
      <c r="LC231" s="95"/>
      <c r="LD231" s="95"/>
      <c r="LE231" s="95"/>
      <c r="LF231" s="95"/>
      <c r="LG231" s="95"/>
      <c r="LH231" s="95"/>
      <c r="LI231" s="95"/>
      <c r="LJ231" s="95"/>
      <c r="LK231" s="95"/>
      <c r="LL231" s="95"/>
      <c r="LM231" s="95"/>
      <c r="LN231" s="95"/>
      <c r="LO231" s="95"/>
      <c r="LP231" s="95"/>
      <c r="LQ231" s="95"/>
      <c r="LR231" s="95"/>
      <c r="LS231" s="95"/>
      <c r="LT231" s="95"/>
      <c r="LU231" s="95"/>
      <c r="LV231" s="95"/>
      <c r="LW231" s="95"/>
      <c r="LX231" s="95"/>
      <c r="LY231" s="95"/>
      <c r="LZ231" s="95"/>
      <c r="MA231" s="95"/>
      <c r="MB231" s="95"/>
      <c r="MC231" s="95"/>
      <c r="MD231" s="95"/>
      <c r="ME231" s="95"/>
      <c r="MF231" s="95"/>
      <c r="MG231" s="95"/>
      <c r="MH231" s="95"/>
      <c r="MI231" s="95"/>
      <c r="MJ231" s="95"/>
      <c r="MK231" s="95"/>
      <c r="ML231" s="95"/>
      <c r="MM231" s="95"/>
      <c r="MN231" s="95"/>
      <c r="MO231" s="95"/>
      <c r="MP231" s="95"/>
      <c r="MQ231" s="95"/>
      <c r="MR231" s="95"/>
      <c r="MS231" s="95"/>
      <c r="MT231" s="95"/>
      <c r="MU231" s="95"/>
      <c r="MV231" s="95"/>
      <c r="MW231" s="95"/>
      <c r="MX231" s="95"/>
      <c r="MY231" s="95"/>
      <c r="MZ231" s="95"/>
      <c r="NA231" s="95"/>
      <c r="NB231" s="95"/>
      <c r="NC231" s="95"/>
      <c r="ND231" s="95"/>
      <c r="NE231" s="95"/>
      <c r="NF231" s="95"/>
      <c r="NG231" s="95"/>
      <c r="NH231" s="95"/>
      <c r="NI231" s="95"/>
      <c r="NJ231" s="95"/>
      <c r="NK231" s="95"/>
      <c r="NL231" s="95"/>
      <c r="NM231" s="95"/>
      <c r="NN231" s="95"/>
      <c r="NO231" s="95"/>
      <c r="NP231" s="95"/>
      <c r="NQ231" s="95"/>
      <c r="NR231" s="95"/>
      <c r="NS231" s="95"/>
      <c r="NT231" s="95"/>
      <c r="NU231" s="95"/>
      <c r="NV231" s="95"/>
      <c r="NW231" s="95"/>
      <c r="NX231" s="95"/>
      <c r="NY231" s="95"/>
      <c r="NZ231" s="95"/>
      <c r="OA231" s="95"/>
      <c r="OB231" s="95"/>
      <c r="OC231" s="95"/>
      <c r="OD231" s="95"/>
      <c r="OE231" s="95"/>
      <c r="OF231" s="95"/>
      <c r="OG231" s="95"/>
      <c r="OH231" s="95"/>
      <c r="OI231" s="95"/>
      <c r="OJ231" s="95"/>
      <c r="OK231" s="95"/>
      <c r="OL231" s="95"/>
      <c r="OM231" s="95"/>
      <c r="ON231" s="95"/>
      <c r="OO231" s="95"/>
      <c r="OP231" s="95"/>
      <c r="OQ231" s="95"/>
      <c r="OR231" s="95"/>
      <c r="OS231" s="95"/>
      <c r="OT231" s="95"/>
      <c r="OU231" s="95"/>
      <c r="OV231" s="95"/>
      <c r="OW231" s="95"/>
      <c r="OX231" s="95"/>
      <c r="OY231" s="95"/>
      <c r="OZ231" s="95"/>
      <c r="PA231" s="95"/>
      <c r="PB231" s="95"/>
      <c r="PC231" s="95"/>
      <c r="PD231" s="95"/>
      <c r="PE231" s="95"/>
      <c r="PF231" s="95"/>
      <c r="PG231" s="95"/>
      <c r="PH231" s="95"/>
      <c r="PI231" s="95"/>
      <c r="PJ231" s="95"/>
      <c r="PK231" s="95"/>
      <c r="PL231" s="95"/>
      <c r="PM231" s="95"/>
      <c r="PN231" s="95"/>
      <c r="PO231" s="95"/>
      <c r="PP231" s="95"/>
      <c r="PQ231" s="95"/>
      <c r="PR231" s="95"/>
      <c r="PS231" s="95"/>
      <c r="PT231" s="95"/>
      <c r="PU231" s="95"/>
      <c r="PV231" s="95"/>
      <c r="PW231" s="95"/>
      <c r="PX231" s="95"/>
      <c r="PY231" s="95"/>
      <c r="PZ231" s="95"/>
      <c r="QA231" s="95"/>
      <c r="QB231" s="95"/>
      <c r="QC231" s="95"/>
      <c r="QD231" s="95"/>
      <c r="QE231" s="95"/>
      <c r="QF231" s="95"/>
      <c r="QG231" s="95"/>
      <c r="QH231" s="95"/>
      <c r="QI231" s="95"/>
      <c r="QJ231" s="95"/>
      <c r="QK231" s="95"/>
      <c r="QL231" s="95"/>
      <c r="QM231" s="95"/>
      <c r="QN231" s="95"/>
      <c r="QO231" s="95"/>
      <c r="QP231" s="95"/>
      <c r="QQ231" s="95"/>
      <c r="QR231" s="95"/>
      <c r="QS231" s="95"/>
      <c r="QT231" s="95"/>
      <c r="QU231" s="95"/>
      <c r="QV231" s="95"/>
      <c r="QW231" s="95"/>
      <c r="QX231" s="95"/>
      <c r="QY231" s="95"/>
      <c r="QZ231" s="95"/>
      <c r="RA231" s="95"/>
      <c r="RB231" s="95"/>
      <c r="RC231" s="95"/>
      <c r="RD231" s="95"/>
      <c r="RE231" s="95"/>
      <c r="RF231" s="95"/>
      <c r="RG231" s="95"/>
      <c r="RH231" s="95"/>
      <c r="RI231" s="95"/>
      <c r="RJ231" s="95"/>
      <c r="RK231" s="95"/>
      <c r="RL231" s="95"/>
      <c r="RM231" s="95"/>
      <c r="RN231" s="95"/>
      <c r="RO231" s="95"/>
      <c r="RP231" s="95"/>
      <c r="RQ231" s="95"/>
      <c r="RR231" s="95"/>
      <c r="RS231" s="95"/>
      <c r="RT231" s="95"/>
      <c r="RU231" s="95"/>
      <c r="RV231" s="95"/>
      <c r="RW231" s="95"/>
      <c r="RX231" s="95"/>
      <c r="RY231" s="95"/>
      <c r="RZ231" s="95"/>
      <c r="SA231" s="95"/>
      <c r="SB231" s="95"/>
      <c r="SC231" s="95"/>
      <c r="SD231" s="95"/>
      <c r="SE231" s="95"/>
      <c r="SF231" s="95"/>
      <c r="SG231" s="95"/>
      <c r="SH231" s="95"/>
      <c r="SI231" s="95"/>
      <c r="SJ231" s="95"/>
      <c r="SK231" s="95"/>
      <c r="SL231" s="95"/>
      <c r="SM231" s="95"/>
      <c r="SN231" s="95"/>
      <c r="SO231" s="95"/>
      <c r="SP231" s="95"/>
      <c r="SQ231" s="95"/>
      <c r="SR231" s="95"/>
      <c r="SS231" s="95"/>
      <c r="ST231" s="95"/>
      <c r="SU231" s="95"/>
      <c r="SV231" s="95"/>
      <c r="SW231" s="95"/>
      <c r="SX231" s="95"/>
      <c r="SY231" s="95"/>
      <c r="SZ231" s="95"/>
      <c r="TA231" s="95"/>
      <c r="TB231" s="95"/>
      <c r="TC231" s="95"/>
      <c r="TD231" s="95"/>
      <c r="TE231" s="95"/>
      <c r="TF231" s="95"/>
      <c r="TG231" s="95"/>
      <c r="TH231" s="95"/>
      <c r="TI231" s="95"/>
      <c r="TJ231" s="95"/>
      <c r="TK231" s="95"/>
      <c r="TL231" s="95"/>
      <c r="TM231" s="95"/>
      <c r="TN231" s="95"/>
      <c r="TO231" s="95"/>
      <c r="TP231" s="95"/>
      <c r="TQ231" s="95"/>
      <c r="TR231" s="95"/>
      <c r="TS231" s="95"/>
      <c r="TT231" s="95"/>
      <c r="TU231" s="95"/>
      <c r="TV231" s="95"/>
      <c r="TW231" s="95"/>
      <c r="TX231" s="95"/>
      <c r="TY231" s="95"/>
      <c r="TZ231" s="95"/>
      <c r="UA231" s="95"/>
      <c r="UB231" s="95"/>
      <c r="UC231" s="95"/>
      <c r="UD231" s="95"/>
      <c r="UE231" s="95"/>
      <c r="UF231" s="95"/>
      <c r="UG231" s="95"/>
      <c r="UH231" s="95"/>
      <c r="UI231" s="95"/>
      <c r="UJ231" s="95"/>
      <c r="UK231" s="95"/>
      <c r="UL231" s="95"/>
      <c r="UM231" s="95"/>
      <c r="UN231" s="95"/>
      <c r="UO231" s="95"/>
      <c r="UP231" s="95"/>
      <c r="UQ231" s="95"/>
      <c r="UR231" s="95"/>
      <c r="US231" s="95"/>
      <c r="UT231" s="95"/>
      <c r="UU231" s="95"/>
      <c r="UV231" s="95"/>
      <c r="UW231" s="95"/>
      <c r="UX231" s="95"/>
      <c r="UY231" s="95"/>
      <c r="UZ231" s="95"/>
      <c r="VA231" s="95"/>
      <c r="VB231" s="95"/>
      <c r="VC231" s="95"/>
      <c r="VD231" s="95"/>
      <c r="VE231" s="95"/>
      <c r="VF231" s="95"/>
      <c r="VG231" s="95"/>
      <c r="VH231" s="95"/>
      <c r="VI231" s="95"/>
      <c r="VJ231" s="95"/>
      <c r="VK231" s="95"/>
      <c r="VL231" s="95"/>
      <c r="VM231" s="95"/>
      <c r="VN231" s="95"/>
      <c r="VO231" s="95"/>
      <c r="VP231" s="95"/>
      <c r="VQ231" s="95"/>
      <c r="VR231" s="95"/>
      <c r="VS231" s="95"/>
      <c r="VT231" s="95"/>
      <c r="VU231" s="95"/>
      <c r="VV231" s="95"/>
      <c r="VW231" s="95"/>
      <c r="VX231" s="95"/>
      <c r="VY231" s="95"/>
      <c r="VZ231" s="95"/>
      <c r="WA231" s="95"/>
      <c r="WB231" s="95"/>
      <c r="WC231" s="95"/>
      <c r="WD231" s="95"/>
      <c r="WE231" s="95"/>
      <c r="WF231" s="95"/>
      <c r="WG231" s="95"/>
      <c r="WH231" s="95"/>
      <c r="WI231" s="95"/>
      <c r="WJ231" s="95"/>
      <c r="WK231" s="95"/>
      <c r="WL231" s="95"/>
      <c r="WM231" s="95"/>
      <c r="WN231" s="95"/>
      <c r="WO231" s="95"/>
      <c r="WP231" s="95"/>
      <c r="WQ231" s="95"/>
      <c r="WR231" s="95"/>
      <c r="WS231" s="95"/>
      <c r="WT231" s="95"/>
      <c r="WU231" s="95"/>
      <c r="WV231" s="95"/>
      <c r="WW231" s="95"/>
      <c r="WX231" s="95"/>
      <c r="WY231" s="95"/>
      <c r="WZ231" s="95"/>
      <c r="XA231" s="95"/>
      <c r="XB231" s="95"/>
      <c r="XC231" s="95"/>
      <c r="XD231" s="95"/>
      <c r="XE231" s="95"/>
      <c r="XF231" s="95"/>
      <c r="XG231" s="95"/>
      <c r="XH231" s="95"/>
      <c r="XI231" s="95"/>
      <c r="XJ231" s="95"/>
      <c r="XK231" s="95"/>
      <c r="XL231" s="95"/>
      <c r="XM231" s="95"/>
      <c r="XN231" s="95"/>
      <c r="XO231" s="95"/>
      <c r="XP231" s="95"/>
      <c r="XQ231" s="95"/>
      <c r="XR231" s="95"/>
      <c r="XS231" s="95"/>
      <c r="XT231" s="95"/>
      <c r="XU231" s="95"/>
      <c r="XV231" s="95"/>
      <c r="XW231" s="95"/>
      <c r="XX231" s="95"/>
      <c r="XY231" s="95"/>
      <c r="XZ231" s="95"/>
      <c r="YA231" s="95"/>
      <c r="YB231" s="95"/>
      <c r="YC231" s="95"/>
      <c r="YD231" s="95"/>
      <c r="YE231" s="95"/>
      <c r="YF231" s="95"/>
      <c r="YG231" s="95"/>
      <c r="YH231" s="95"/>
      <c r="YI231" s="95"/>
      <c r="YJ231" s="95"/>
      <c r="YK231" s="95"/>
      <c r="YL231" s="95"/>
      <c r="YM231" s="95"/>
      <c r="YN231" s="95"/>
      <c r="YO231" s="95"/>
      <c r="YP231" s="95"/>
      <c r="YQ231" s="95"/>
      <c r="YR231" s="95"/>
      <c r="YS231" s="95"/>
      <c r="YT231" s="95"/>
      <c r="YU231" s="95"/>
      <c r="YV231" s="95"/>
      <c r="YW231" s="95"/>
      <c r="YX231" s="95"/>
      <c r="YY231" s="95"/>
      <c r="YZ231" s="95"/>
      <c r="ZA231" s="95"/>
      <c r="ZB231" s="95"/>
      <c r="ZC231" s="95"/>
      <c r="ZD231" s="95"/>
      <c r="ZE231" s="95"/>
      <c r="ZF231" s="95"/>
      <c r="ZG231" s="95"/>
      <c r="ZH231" s="95"/>
      <c r="ZI231" s="95"/>
      <c r="ZJ231" s="95"/>
      <c r="ZK231" s="95"/>
      <c r="ZL231" s="95"/>
      <c r="ZM231" s="95"/>
      <c r="ZN231" s="95"/>
      <c r="ZO231" s="95"/>
      <c r="ZP231" s="95"/>
      <c r="ZQ231" s="95"/>
      <c r="ZR231" s="95"/>
      <c r="ZS231" s="95"/>
      <c r="ZT231" s="95"/>
      <c r="ZU231" s="95"/>
      <c r="ZV231" s="95"/>
      <c r="ZW231" s="95"/>
      <c r="ZX231" s="95"/>
      <c r="ZY231" s="95"/>
      <c r="ZZ231" s="95"/>
      <c r="AAA231" s="95"/>
      <c r="AAB231" s="95"/>
      <c r="AAC231" s="95"/>
      <c r="AAD231" s="95"/>
      <c r="AAE231" s="95"/>
      <c r="AAF231" s="95"/>
      <c r="AAG231" s="95"/>
      <c r="AAH231" s="95"/>
      <c r="AAI231" s="95"/>
      <c r="AAJ231" s="95"/>
      <c r="AAK231" s="95"/>
      <c r="AAL231" s="95"/>
      <c r="AAM231" s="95"/>
      <c r="AAN231" s="95"/>
      <c r="AAO231" s="95"/>
      <c r="AAP231" s="95"/>
      <c r="AAQ231" s="95"/>
      <c r="AAR231" s="95"/>
      <c r="AAS231" s="95"/>
      <c r="AAT231" s="95"/>
      <c r="AAU231" s="95"/>
      <c r="AAV231" s="95"/>
      <c r="AAW231" s="95"/>
      <c r="AAX231" s="95"/>
      <c r="AAY231" s="95"/>
      <c r="AAZ231" s="95"/>
      <c r="ABA231" s="95"/>
      <c r="ABB231" s="95"/>
      <c r="ABC231" s="95"/>
      <c r="ABD231" s="95"/>
      <c r="ABE231" s="95"/>
      <c r="ABF231" s="95"/>
      <c r="ABG231" s="95"/>
      <c r="ABH231" s="95"/>
      <c r="ABI231" s="95"/>
      <c r="ABJ231" s="95"/>
      <c r="ABK231" s="95"/>
      <c r="ABL231" s="95"/>
      <c r="ABM231" s="95"/>
      <c r="ABN231" s="95"/>
      <c r="ABO231" s="95"/>
      <c r="ABP231" s="95"/>
      <c r="ABQ231" s="95"/>
      <c r="ABR231" s="95"/>
      <c r="ABS231" s="95"/>
      <c r="ABT231" s="95"/>
      <c r="ABU231" s="95"/>
      <c r="ABV231" s="95"/>
      <c r="ABW231" s="95"/>
      <c r="ABX231" s="95"/>
      <c r="ABY231" s="95"/>
      <c r="ABZ231" s="95"/>
      <c r="ACA231" s="95"/>
      <c r="ACB231" s="95"/>
      <c r="ACC231" s="95"/>
      <c r="ACD231" s="95"/>
      <c r="ACE231" s="95"/>
      <c r="ACF231" s="95"/>
      <c r="ACG231" s="95"/>
      <c r="ACH231" s="95"/>
      <c r="ACI231" s="95"/>
      <c r="ACJ231" s="95"/>
      <c r="ACK231" s="95"/>
      <c r="ACL231" s="95"/>
      <c r="ACM231" s="95"/>
      <c r="ACN231" s="95"/>
      <c r="ACO231" s="95"/>
      <c r="ACP231" s="95"/>
      <c r="ACQ231" s="95"/>
      <c r="ACR231" s="95"/>
      <c r="ACS231" s="95"/>
      <c r="ACT231" s="95"/>
      <c r="ACU231" s="95"/>
      <c r="ACV231" s="95"/>
      <c r="ACW231" s="95"/>
      <c r="ACX231" s="95"/>
      <c r="ACY231" s="95"/>
      <c r="ACZ231" s="95"/>
      <c r="ADA231" s="95"/>
      <c r="ADB231" s="95"/>
      <c r="ADC231" s="95"/>
      <c r="ADD231" s="95"/>
      <c r="ADE231" s="95"/>
      <c r="ADF231" s="95"/>
      <c r="ADG231" s="95"/>
      <c r="ADH231" s="95"/>
      <c r="ADI231" s="95"/>
      <c r="ADJ231" s="95"/>
      <c r="ADK231" s="95"/>
      <c r="ADL231" s="95"/>
      <c r="ADM231" s="95"/>
      <c r="ADN231" s="95"/>
      <c r="ADO231" s="95"/>
      <c r="ADP231" s="95"/>
      <c r="ADQ231" s="95"/>
      <c r="ADR231" s="95"/>
      <c r="ADS231" s="95"/>
      <c r="ADT231" s="95"/>
      <c r="ADU231" s="95"/>
      <c r="ADV231" s="95"/>
      <c r="ADW231" s="95"/>
      <c r="ADX231" s="95"/>
      <c r="ADY231" s="95"/>
      <c r="ADZ231" s="95"/>
      <c r="AEA231" s="95"/>
      <c r="AEB231" s="95"/>
      <c r="AEC231" s="95"/>
      <c r="AED231" s="95"/>
      <c r="AEE231" s="95"/>
      <c r="AEF231" s="95"/>
      <c r="AEG231" s="95"/>
      <c r="AEH231" s="95"/>
      <c r="AEI231" s="95"/>
      <c r="AEJ231" s="95"/>
      <c r="AEK231" s="95"/>
      <c r="AEL231" s="95"/>
      <c r="AEM231" s="95"/>
      <c r="AEN231" s="95"/>
      <c r="AEO231" s="95"/>
      <c r="AEP231" s="95"/>
      <c r="AEQ231" s="95"/>
      <c r="AER231" s="95"/>
      <c r="AES231" s="95"/>
      <c r="AET231" s="95"/>
      <c r="AEU231" s="95"/>
      <c r="AEV231" s="95"/>
      <c r="AEW231" s="95"/>
      <c r="AEX231" s="95"/>
      <c r="AEY231" s="95"/>
      <c r="AEZ231" s="95"/>
      <c r="AFA231" s="95"/>
      <c r="AFB231" s="95"/>
      <c r="AFC231" s="95"/>
      <c r="AFD231" s="95"/>
      <c r="AFE231" s="95"/>
      <c r="AFF231" s="95"/>
      <c r="AFG231" s="95"/>
      <c r="AFH231" s="95"/>
      <c r="AFI231" s="95"/>
      <c r="AFJ231" s="95"/>
      <c r="AFK231" s="95"/>
      <c r="AFL231" s="95"/>
      <c r="AFM231" s="95"/>
      <c r="AFN231" s="95"/>
      <c r="AFO231" s="95"/>
      <c r="AFP231" s="95"/>
      <c r="AFQ231" s="95"/>
      <c r="AFR231" s="95"/>
      <c r="AFS231" s="95"/>
      <c r="AFT231" s="95"/>
      <c r="AFU231" s="95"/>
      <c r="AFV231" s="95"/>
      <c r="AFW231" s="95"/>
      <c r="AFX231" s="95"/>
      <c r="AFY231" s="95"/>
      <c r="AFZ231" s="95"/>
      <c r="AGA231" s="95"/>
      <c r="AGB231" s="95"/>
      <c r="AGC231" s="95"/>
      <c r="AGD231" s="95"/>
      <c r="AGE231" s="95"/>
      <c r="AGF231" s="95"/>
      <c r="AGG231" s="95"/>
      <c r="AGH231" s="95"/>
      <c r="AGI231" s="95"/>
      <c r="AGJ231" s="95"/>
      <c r="AGK231" s="95"/>
      <c r="AGL231" s="95"/>
      <c r="AGM231" s="95"/>
      <c r="AGN231" s="95"/>
      <c r="AGO231" s="95"/>
      <c r="AGP231" s="95"/>
      <c r="AGQ231" s="95"/>
      <c r="AGR231" s="95"/>
      <c r="AGS231" s="95"/>
      <c r="AGT231" s="95"/>
      <c r="AGU231" s="95"/>
      <c r="AGV231" s="95"/>
      <c r="AGW231" s="95"/>
      <c r="AGX231" s="95"/>
      <c r="AGY231" s="95"/>
      <c r="AGZ231" s="95"/>
      <c r="AHA231" s="95"/>
      <c r="AHB231" s="95"/>
      <c r="AHC231" s="95"/>
      <c r="AHD231" s="95"/>
      <c r="AHE231" s="95"/>
      <c r="AHF231" s="95"/>
      <c r="AHG231" s="95"/>
      <c r="AHH231" s="95"/>
      <c r="AHI231" s="95"/>
      <c r="AHJ231" s="95"/>
      <c r="AHK231" s="95"/>
      <c r="AHL231" s="95"/>
      <c r="AHM231" s="95"/>
      <c r="AHN231" s="95"/>
      <c r="AHO231" s="95"/>
      <c r="AHP231" s="95"/>
      <c r="AHQ231" s="95"/>
      <c r="AHR231" s="95"/>
      <c r="AHS231" s="95"/>
      <c r="AHT231" s="95"/>
      <c r="AHU231" s="95"/>
      <c r="AHV231" s="95"/>
      <c r="AHW231" s="95"/>
      <c r="AHX231" s="95"/>
      <c r="AHY231" s="95"/>
      <c r="AHZ231" s="95"/>
      <c r="AIA231" s="95"/>
      <c r="AIB231" s="95"/>
      <c r="AIC231" s="95"/>
      <c r="AID231" s="95"/>
      <c r="AIE231" s="95"/>
      <c r="AIF231" s="95"/>
      <c r="AIG231" s="95"/>
      <c r="AIH231" s="95"/>
      <c r="AII231" s="95"/>
      <c r="AIJ231" s="95"/>
      <c r="AIK231" s="95"/>
      <c r="AIL231" s="95"/>
      <c r="AIM231" s="95"/>
      <c r="AIN231" s="95"/>
      <c r="AIO231" s="95"/>
      <c r="AIP231" s="95"/>
      <c r="AIQ231" s="95"/>
      <c r="AIR231" s="95"/>
      <c r="AIS231" s="95"/>
      <c r="AIT231" s="95"/>
      <c r="AIU231" s="95"/>
      <c r="AIV231" s="95"/>
      <c r="AIW231" s="95"/>
      <c r="AIX231" s="95"/>
      <c r="AIY231" s="95"/>
      <c r="AIZ231" s="95"/>
      <c r="AJA231" s="95"/>
      <c r="AJB231" s="95"/>
      <c r="AJC231" s="95"/>
      <c r="AJD231" s="95"/>
      <c r="AJE231" s="95"/>
      <c r="AJF231" s="95"/>
      <c r="AJG231" s="95"/>
      <c r="AJH231" s="95"/>
      <c r="AJI231" s="95"/>
      <c r="AJJ231" s="95"/>
      <c r="AJK231" s="95"/>
      <c r="AJL231" s="95"/>
      <c r="AJM231" s="95"/>
      <c r="AJN231" s="95"/>
      <c r="AJO231" s="95"/>
      <c r="AJP231" s="95"/>
      <c r="AJQ231" s="95"/>
      <c r="AJR231" s="95"/>
      <c r="AJS231" s="95"/>
      <c r="AJT231" s="95"/>
      <c r="AJU231" s="95"/>
      <c r="AJV231" s="95"/>
      <c r="AJW231" s="95"/>
      <c r="AJX231" s="95"/>
      <c r="AJY231" s="95"/>
      <c r="AJZ231" s="95"/>
      <c r="AKA231" s="95"/>
      <c r="AKB231" s="95"/>
      <c r="AKC231" s="95"/>
      <c r="AKD231" s="95"/>
      <c r="AKE231" s="95"/>
      <c r="AKF231" s="95"/>
      <c r="AKG231" s="95"/>
      <c r="AKH231" s="95"/>
      <c r="AKI231" s="95"/>
      <c r="AKJ231" s="95"/>
      <c r="AKK231" s="95"/>
      <c r="AKL231" s="95"/>
      <c r="AKM231" s="95"/>
      <c r="AKN231" s="95"/>
      <c r="AKO231" s="95"/>
      <c r="AKP231" s="95"/>
      <c r="AKQ231" s="95"/>
      <c r="AKR231" s="95"/>
      <c r="AKS231" s="95"/>
      <c r="AKT231" s="95"/>
      <c r="AKU231" s="95"/>
      <c r="AKV231" s="95"/>
      <c r="AKW231" s="95"/>
      <c r="AKX231" s="95"/>
      <c r="AKY231" s="95"/>
      <c r="AKZ231" s="95"/>
      <c r="ALA231" s="95"/>
      <c r="ALB231" s="95"/>
      <c r="ALC231" s="95"/>
      <c r="ALD231" s="95"/>
      <c r="ALE231" s="95"/>
      <c r="ALF231" s="95"/>
      <c r="ALG231" s="95"/>
      <c r="ALH231" s="95"/>
      <c r="ALI231" s="95"/>
      <c r="ALJ231" s="95"/>
      <c r="ALK231" s="95"/>
      <c r="ALL231" s="95"/>
      <c r="ALM231" s="95"/>
      <c r="ALN231" s="95"/>
      <c r="ALO231" s="95"/>
      <c r="ALP231" s="95"/>
      <c r="ALQ231" s="95"/>
      <c r="ALR231" s="95"/>
      <c r="ALS231" s="95"/>
      <c r="ALT231" s="95"/>
      <c r="ALU231" s="95"/>
      <c r="ALV231" s="95"/>
      <c r="ALW231" s="95"/>
      <c r="ALX231" s="95"/>
      <c r="ALY231" s="95"/>
      <c r="ALZ231" s="95"/>
      <c r="AMA231" s="95"/>
      <c r="AMB231" s="95"/>
      <c r="AMC231" s="95"/>
      <c r="AMD231" s="95"/>
      <c r="AME231" s="95"/>
      <c r="AMF231" s="95"/>
      <c r="AMG231" s="95"/>
      <c r="AMH231" s="95"/>
      <c r="AMI231" s="95"/>
      <c r="AMJ231" s="95"/>
      <c r="AMK231" s="95"/>
      <c r="AML231" s="95"/>
      <c r="AMM231" s="95"/>
      <c r="AMN231" s="95"/>
      <c r="AMO231" s="95"/>
      <c r="AMP231" s="95"/>
      <c r="AMQ231" s="95"/>
      <c r="AMR231" s="95"/>
      <c r="AMS231" s="95"/>
      <c r="AMT231" s="95"/>
      <c r="AMU231" s="95"/>
      <c r="AMV231" s="95"/>
      <c r="AMW231" s="95"/>
      <c r="AMX231" s="95"/>
      <c r="AMY231" s="95"/>
      <c r="AMZ231" s="95"/>
      <c r="ANA231" s="95"/>
      <c r="ANB231" s="95"/>
      <c r="ANC231" s="95"/>
      <c r="AND231" s="95"/>
      <c r="ANE231" s="95"/>
      <c r="ANF231" s="95"/>
      <c r="ANG231" s="95"/>
      <c r="ANH231" s="95"/>
      <c r="ANI231" s="95"/>
      <c r="ANJ231" s="95"/>
      <c r="ANK231" s="95"/>
      <c r="ANL231" s="95"/>
      <c r="ANM231" s="95"/>
      <c r="ANN231" s="95"/>
      <c r="ANO231" s="95"/>
      <c r="ANP231" s="95"/>
      <c r="ANQ231" s="95"/>
      <c r="ANR231" s="95"/>
      <c r="ANS231" s="95"/>
      <c r="ANT231" s="95"/>
      <c r="ANU231" s="95"/>
      <c r="ANV231" s="95"/>
      <c r="ANW231" s="95"/>
      <c r="ANX231" s="95"/>
      <c r="ANY231" s="95"/>
      <c r="ANZ231" s="95"/>
      <c r="AOA231" s="95"/>
      <c r="AOB231" s="95"/>
      <c r="AOC231" s="95"/>
      <c r="AOD231" s="95"/>
      <c r="AOE231" s="95"/>
      <c r="AOF231" s="95"/>
      <c r="AOG231" s="95"/>
      <c r="AOH231" s="95"/>
      <c r="AOI231" s="95"/>
      <c r="AOJ231" s="95"/>
      <c r="AOK231" s="95"/>
      <c r="AOL231" s="95"/>
      <c r="AOM231" s="95"/>
      <c r="AON231" s="95"/>
      <c r="AOO231" s="95"/>
      <c r="AOP231" s="95"/>
      <c r="AOQ231" s="95"/>
      <c r="AOR231" s="95"/>
      <c r="AOS231" s="95"/>
      <c r="AOT231" s="95"/>
      <c r="AOU231" s="95"/>
      <c r="AOV231" s="95"/>
      <c r="AOW231" s="95"/>
      <c r="AOX231" s="95"/>
      <c r="AOY231" s="95"/>
      <c r="AOZ231" s="95"/>
      <c r="APA231" s="95"/>
      <c r="APB231" s="95"/>
      <c r="APC231" s="95"/>
      <c r="APD231" s="95"/>
      <c r="APE231" s="95"/>
      <c r="APF231" s="95"/>
      <c r="APG231" s="95"/>
      <c r="APH231" s="95"/>
      <c r="API231" s="95"/>
      <c r="APJ231" s="95"/>
      <c r="APK231" s="95"/>
      <c r="APL231" s="95"/>
      <c r="APM231" s="95"/>
      <c r="APN231" s="95"/>
      <c r="APO231" s="95"/>
      <c r="APP231" s="95"/>
      <c r="APQ231" s="95"/>
      <c r="APR231" s="95"/>
      <c r="APS231" s="95"/>
      <c r="APT231" s="95"/>
      <c r="APU231" s="95"/>
      <c r="APV231" s="95"/>
      <c r="APW231" s="95"/>
      <c r="APX231" s="95"/>
      <c r="APY231" s="95"/>
      <c r="APZ231" s="95"/>
      <c r="AQA231" s="95"/>
      <c r="AQB231" s="95"/>
      <c r="AQC231" s="95"/>
      <c r="AQD231" s="95"/>
      <c r="AQE231" s="95"/>
      <c r="AQF231" s="95"/>
      <c r="AQG231" s="95"/>
      <c r="AQH231" s="95"/>
      <c r="AQI231" s="95"/>
      <c r="AQJ231" s="95"/>
      <c r="AQK231" s="95"/>
      <c r="AQL231" s="95"/>
      <c r="AQM231" s="95"/>
      <c r="AQN231" s="95"/>
      <c r="AQO231" s="95"/>
      <c r="AQP231" s="95"/>
      <c r="AQQ231" s="95"/>
      <c r="AQR231" s="95"/>
      <c r="AQS231" s="95"/>
      <c r="AQT231" s="95"/>
      <c r="AQU231" s="95"/>
      <c r="AQV231" s="95"/>
      <c r="AQW231" s="95"/>
      <c r="AQX231" s="95"/>
      <c r="AQY231" s="95"/>
      <c r="AQZ231" s="95"/>
      <c r="ARA231" s="95"/>
      <c r="ARB231" s="95"/>
      <c r="ARC231" s="95"/>
      <c r="ARD231" s="95"/>
      <c r="ARE231" s="95"/>
      <c r="ARF231" s="95"/>
      <c r="ARG231" s="95"/>
      <c r="ARH231" s="95"/>
      <c r="ARI231" s="95"/>
      <c r="ARJ231" s="95"/>
      <c r="ARK231" s="95"/>
      <c r="ARL231" s="95"/>
      <c r="ARM231" s="95"/>
      <c r="ARN231" s="95"/>
      <c r="ARO231" s="95"/>
      <c r="ARP231" s="95"/>
      <c r="ARQ231" s="95"/>
      <c r="ARR231" s="95"/>
      <c r="ARS231" s="95"/>
      <c r="ART231" s="95"/>
      <c r="ARU231" s="95"/>
      <c r="ARV231" s="95"/>
      <c r="ARW231" s="95"/>
      <c r="ARX231" s="95"/>
      <c r="ARY231" s="95"/>
      <c r="ARZ231" s="95"/>
      <c r="ASA231" s="95"/>
      <c r="ASB231" s="95"/>
      <c r="ASC231" s="95"/>
      <c r="ASD231" s="95"/>
      <c r="ASE231" s="95"/>
      <c r="ASF231" s="95"/>
      <c r="ASG231" s="95"/>
      <c r="ASH231" s="95"/>
      <c r="ASI231" s="95"/>
      <c r="ASJ231" s="95"/>
      <c r="ASK231" s="95"/>
      <c r="ASL231" s="95"/>
      <c r="ASM231" s="95"/>
      <c r="ASN231" s="95"/>
      <c r="ASO231" s="95"/>
      <c r="ASP231" s="95"/>
      <c r="ASQ231" s="95"/>
      <c r="ASR231" s="95"/>
      <c r="ASS231" s="95"/>
      <c r="AST231" s="95"/>
      <c r="ASU231" s="95"/>
      <c r="ASV231" s="95"/>
      <c r="ASW231" s="95"/>
      <c r="ASX231" s="95"/>
      <c r="ASY231" s="95"/>
      <c r="ASZ231" s="95"/>
      <c r="ATA231" s="95"/>
      <c r="ATB231" s="95"/>
      <c r="ATC231" s="95"/>
      <c r="ATD231" s="95"/>
      <c r="ATE231" s="95"/>
      <c r="ATF231" s="95"/>
      <c r="ATG231" s="95"/>
      <c r="ATH231" s="95"/>
      <c r="ATI231" s="95"/>
      <c r="ATJ231" s="95"/>
      <c r="ATK231" s="95"/>
      <c r="ATL231" s="95"/>
      <c r="ATM231" s="95"/>
      <c r="ATN231" s="95"/>
      <c r="ATO231" s="95"/>
      <c r="ATP231" s="95"/>
      <c r="ATQ231" s="95"/>
      <c r="ATR231" s="95"/>
      <c r="ATS231" s="95"/>
      <c r="ATT231" s="95"/>
      <c r="ATU231" s="95"/>
      <c r="ATV231" s="95"/>
      <c r="ATW231" s="95"/>
      <c r="ATX231" s="95"/>
      <c r="ATY231" s="95"/>
      <c r="ATZ231" s="95"/>
      <c r="AUA231" s="95"/>
      <c r="AUB231" s="95"/>
      <c r="AUC231" s="95"/>
      <c r="AUD231" s="95"/>
      <c r="AUE231" s="95"/>
      <c r="AUF231" s="95"/>
      <c r="AUG231" s="95"/>
      <c r="AUH231" s="95"/>
      <c r="AUI231" s="95"/>
      <c r="AUJ231" s="95"/>
      <c r="AUK231" s="95"/>
      <c r="AUL231" s="95"/>
      <c r="AUM231" s="95"/>
      <c r="AUN231" s="95"/>
      <c r="AUO231" s="95"/>
      <c r="AUP231" s="95"/>
      <c r="AUQ231" s="95"/>
      <c r="AUR231" s="95"/>
      <c r="AUS231" s="95"/>
      <c r="AUT231" s="95"/>
      <c r="AUU231" s="95"/>
      <c r="AUV231" s="95"/>
      <c r="AUW231" s="95"/>
      <c r="AUX231" s="95"/>
      <c r="AUY231" s="95"/>
      <c r="AUZ231" s="95"/>
      <c r="AVA231" s="95"/>
      <c r="AVB231" s="95"/>
      <c r="AVC231" s="95"/>
      <c r="AVD231" s="95"/>
      <c r="AVE231" s="95"/>
      <c r="AVF231" s="95"/>
      <c r="AVG231" s="95"/>
      <c r="AVH231" s="95"/>
      <c r="AVI231" s="95"/>
      <c r="AVJ231" s="95"/>
      <c r="AVK231" s="95"/>
      <c r="AVL231" s="95"/>
      <c r="AVM231" s="95"/>
      <c r="AVN231" s="95"/>
      <c r="AVO231" s="95"/>
      <c r="AVP231" s="95"/>
      <c r="AVQ231" s="95"/>
      <c r="AVR231" s="95"/>
      <c r="AVS231" s="95"/>
      <c r="AVT231" s="95"/>
      <c r="AVU231" s="95"/>
      <c r="AVV231" s="95"/>
      <c r="AVW231" s="95"/>
      <c r="AVX231" s="95"/>
      <c r="AVY231" s="95"/>
      <c r="AVZ231" s="95"/>
      <c r="AWA231" s="95"/>
      <c r="AWB231" s="95"/>
      <c r="AWC231" s="95"/>
      <c r="AWD231" s="95"/>
      <c r="AWE231" s="95"/>
      <c r="AWF231" s="95"/>
      <c r="AWG231" s="95"/>
      <c r="AWH231" s="95"/>
      <c r="AWI231" s="95"/>
      <c r="AWJ231" s="95"/>
      <c r="AWK231" s="95"/>
      <c r="AWL231" s="95"/>
      <c r="AWM231" s="95"/>
      <c r="AWN231" s="95"/>
      <c r="AWO231" s="95"/>
      <c r="AWP231" s="95"/>
      <c r="AWQ231" s="95"/>
      <c r="AWR231" s="95"/>
      <c r="AWS231" s="95"/>
      <c r="AWT231" s="95"/>
      <c r="AWU231" s="95"/>
      <c r="AWV231" s="95"/>
      <c r="AWW231" s="95"/>
      <c r="AWX231" s="95"/>
      <c r="AWY231" s="95"/>
      <c r="AWZ231" s="95"/>
      <c r="AXA231" s="95"/>
      <c r="AXB231" s="95"/>
      <c r="AXC231" s="95"/>
      <c r="AXD231" s="95"/>
      <c r="AXE231" s="95"/>
      <c r="AXF231" s="95"/>
      <c r="AXG231" s="95"/>
      <c r="AXH231" s="95"/>
      <c r="AXI231" s="95"/>
      <c r="AXJ231" s="95"/>
      <c r="AXK231" s="95"/>
      <c r="AXL231" s="95"/>
      <c r="AXM231" s="95"/>
      <c r="AXN231" s="95"/>
      <c r="AXO231" s="95"/>
      <c r="AXP231" s="95"/>
      <c r="AXQ231" s="95"/>
      <c r="AXR231" s="95"/>
      <c r="AXS231" s="95"/>
      <c r="AXT231" s="95"/>
      <c r="AXU231" s="95"/>
      <c r="AXV231" s="95"/>
      <c r="AXW231" s="95"/>
      <c r="AXX231" s="95"/>
      <c r="AXY231" s="95"/>
      <c r="AXZ231" s="95"/>
      <c r="AYA231" s="95"/>
      <c r="AYB231" s="95"/>
      <c r="AYC231" s="95"/>
      <c r="AYD231" s="95"/>
      <c r="AYE231" s="95"/>
      <c r="AYF231" s="95"/>
      <c r="AYG231" s="95"/>
      <c r="AYH231" s="95"/>
      <c r="AYI231" s="95"/>
      <c r="AYJ231" s="95"/>
      <c r="AYK231" s="95"/>
      <c r="AYL231" s="95"/>
      <c r="AYM231" s="95"/>
      <c r="AYN231" s="95"/>
      <c r="AYO231" s="95"/>
      <c r="AYP231" s="95"/>
      <c r="AYQ231" s="95"/>
      <c r="AYR231" s="95"/>
      <c r="AYS231" s="95"/>
      <c r="AYT231" s="95"/>
      <c r="AYU231" s="95"/>
      <c r="AYV231" s="95"/>
      <c r="AYW231" s="95"/>
      <c r="AYX231" s="95"/>
      <c r="AYY231" s="95"/>
      <c r="AYZ231" s="95"/>
      <c r="AZA231" s="95"/>
      <c r="AZB231" s="95"/>
      <c r="AZC231" s="95"/>
      <c r="AZD231" s="95"/>
      <c r="AZE231" s="95"/>
      <c r="AZF231" s="95"/>
      <c r="AZG231" s="95"/>
      <c r="AZH231" s="95"/>
      <c r="AZI231" s="95"/>
      <c r="AZJ231" s="95"/>
      <c r="AZK231" s="95"/>
      <c r="AZL231" s="95"/>
      <c r="AZM231" s="95"/>
      <c r="AZN231" s="95"/>
      <c r="AZO231" s="95"/>
      <c r="AZP231" s="95"/>
      <c r="AZQ231" s="95"/>
      <c r="AZR231" s="95"/>
      <c r="AZS231" s="95"/>
      <c r="AZT231" s="95"/>
      <c r="AZU231" s="95"/>
      <c r="AZV231" s="95"/>
      <c r="AZW231" s="95"/>
      <c r="AZX231" s="95"/>
      <c r="AZY231" s="95"/>
      <c r="AZZ231" s="95"/>
      <c r="BAA231" s="95"/>
      <c r="BAB231" s="95"/>
      <c r="BAC231" s="95"/>
      <c r="BAD231" s="95"/>
      <c r="BAE231" s="95"/>
      <c r="BAF231" s="95"/>
      <c r="BAG231" s="95"/>
      <c r="BAH231" s="95"/>
      <c r="BAI231" s="95"/>
      <c r="BAJ231" s="95"/>
      <c r="BAK231" s="95"/>
      <c r="BAL231" s="95"/>
      <c r="BAM231" s="95"/>
      <c r="BAN231" s="95"/>
      <c r="BAO231" s="95"/>
      <c r="BAP231" s="95"/>
      <c r="BAQ231" s="95"/>
      <c r="BAR231" s="95"/>
      <c r="BAS231" s="95"/>
      <c r="BAT231" s="95"/>
      <c r="BAU231" s="95"/>
      <c r="BAV231" s="95"/>
      <c r="BAW231" s="95"/>
      <c r="BAX231" s="95"/>
      <c r="BAY231" s="95"/>
      <c r="BAZ231" s="95"/>
      <c r="BBA231" s="95"/>
      <c r="BBB231" s="95"/>
      <c r="BBC231" s="95"/>
      <c r="BBD231" s="95"/>
      <c r="BBE231" s="95"/>
      <c r="BBF231" s="95"/>
      <c r="BBG231" s="95"/>
      <c r="BBH231" s="95"/>
      <c r="BBI231" s="95"/>
      <c r="BBJ231" s="95"/>
      <c r="BBK231" s="95"/>
      <c r="BBL231" s="95"/>
      <c r="BBM231" s="95"/>
      <c r="BBN231" s="95"/>
      <c r="BBO231" s="95"/>
      <c r="BBP231" s="95"/>
      <c r="BBQ231" s="95"/>
      <c r="BBR231" s="95"/>
      <c r="BBS231" s="95"/>
      <c r="BBT231" s="95"/>
      <c r="BBU231" s="95"/>
      <c r="BBV231" s="95"/>
      <c r="BBW231" s="95"/>
      <c r="BBX231" s="95"/>
      <c r="BBY231" s="95"/>
      <c r="BBZ231" s="95"/>
      <c r="BCA231" s="95"/>
      <c r="BCB231" s="95"/>
      <c r="BCC231" s="95"/>
      <c r="BCD231" s="95"/>
      <c r="BCE231" s="95"/>
      <c r="BCF231" s="95"/>
      <c r="BCG231" s="95"/>
      <c r="BCH231" s="95"/>
      <c r="BCI231" s="95"/>
      <c r="BCJ231" s="95"/>
      <c r="BCK231" s="95"/>
      <c r="BCL231" s="95"/>
      <c r="BCM231" s="95"/>
      <c r="BCN231" s="95"/>
      <c r="BCO231" s="95"/>
      <c r="BCP231" s="95"/>
      <c r="BCQ231" s="95"/>
      <c r="BCR231" s="95"/>
      <c r="BCS231" s="95"/>
      <c r="BCT231" s="95"/>
      <c r="BCU231" s="95"/>
      <c r="BCV231" s="95"/>
      <c r="BCW231" s="95"/>
      <c r="BCX231" s="95"/>
      <c r="BCY231" s="95"/>
      <c r="BCZ231" s="95"/>
      <c r="BDA231" s="95"/>
      <c r="BDB231" s="95"/>
      <c r="BDC231" s="95"/>
      <c r="BDD231" s="95"/>
      <c r="BDE231" s="95"/>
      <c r="BDF231" s="95"/>
      <c r="BDG231" s="95"/>
      <c r="BDH231" s="95"/>
      <c r="BDI231" s="95"/>
      <c r="BDJ231" s="95"/>
      <c r="BDK231" s="95"/>
      <c r="BDL231" s="95"/>
      <c r="BDM231" s="95"/>
      <c r="BDN231" s="95"/>
      <c r="BDO231" s="95"/>
      <c r="BDP231" s="95"/>
      <c r="BDQ231" s="95"/>
      <c r="BDR231" s="95"/>
      <c r="BDS231" s="95"/>
      <c r="BDT231" s="95"/>
      <c r="BDU231" s="95"/>
      <c r="BDV231" s="95"/>
      <c r="BDW231" s="95"/>
      <c r="BDX231" s="95"/>
      <c r="BDY231" s="95"/>
      <c r="BDZ231" s="95"/>
      <c r="BEA231" s="95"/>
      <c r="BEB231" s="95"/>
      <c r="BEC231" s="95"/>
      <c r="BED231" s="95"/>
      <c r="BEE231" s="95"/>
      <c r="BEF231" s="95"/>
      <c r="BEG231" s="95"/>
      <c r="BEH231" s="95"/>
      <c r="BEI231" s="95"/>
      <c r="BEJ231" s="95"/>
      <c r="BEK231" s="95"/>
      <c r="BEL231" s="95"/>
      <c r="BEM231" s="95"/>
      <c r="BEN231" s="95"/>
      <c r="BEO231" s="95"/>
      <c r="BEP231" s="95"/>
      <c r="BEQ231" s="95"/>
      <c r="BER231" s="95"/>
      <c r="BES231" s="95"/>
      <c r="BET231" s="95"/>
      <c r="BEU231" s="95"/>
      <c r="BEV231" s="95"/>
      <c r="BEW231" s="95"/>
      <c r="BEX231" s="95"/>
      <c r="BEY231" s="95"/>
      <c r="BEZ231" s="95"/>
      <c r="BFA231" s="95"/>
      <c r="BFB231" s="95"/>
      <c r="BFC231" s="95"/>
      <c r="BFD231" s="95"/>
      <c r="BFE231" s="95"/>
      <c r="BFF231" s="95"/>
      <c r="BFG231" s="95"/>
      <c r="BFH231" s="95"/>
      <c r="BFI231" s="95"/>
      <c r="BFJ231" s="95"/>
      <c r="BFK231" s="95"/>
      <c r="BFL231" s="95"/>
      <c r="BFM231" s="95"/>
      <c r="BFN231" s="95"/>
      <c r="BFO231" s="95"/>
      <c r="BFP231" s="95"/>
      <c r="BFQ231" s="95"/>
      <c r="BFR231" s="95"/>
      <c r="BFS231" s="95"/>
      <c r="BFT231" s="95"/>
      <c r="BFU231" s="95"/>
      <c r="BFV231" s="95"/>
      <c r="BFW231" s="95"/>
      <c r="BFX231" s="95"/>
      <c r="BFY231" s="95"/>
      <c r="BFZ231" s="95"/>
      <c r="BGA231" s="95"/>
      <c r="BGB231" s="95"/>
      <c r="BGC231" s="95"/>
      <c r="BGD231" s="95"/>
      <c r="BGE231" s="95"/>
      <c r="BGF231" s="95"/>
      <c r="BGG231" s="95"/>
      <c r="BGH231" s="95"/>
      <c r="BGI231" s="95"/>
      <c r="BGJ231" s="95"/>
      <c r="BGK231" s="95"/>
      <c r="BGL231" s="95"/>
      <c r="BGM231" s="95"/>
      <c r="BGN231" s="95"/>
      <c r="BGO231" s="95"/>
      <c r="BGP231" s="95"/>
      <c r="BGQ231" s="95"/>
      <c r="BGR231" s="95"/>
      <c r="BGS231" s="95"/>
      <c r="BGT231" s="95"/>
      <c r="BGU231" s="95"/>
      <c r="BGV231" s="95"/>
      <c r="BGW231" s="95"/>
      <c r="BGX231" s="95"/>
      <c r="BGY231" s="95"/>
      <c r="BGZ231" s="95"/>
      <c r="BHA231" s="95"/>
      <c r="BHB231" s="95"/>
      <c r="BHC231" s="95"/>
      <c r="BHD231" s="95"/>
      <c r="BHE231" s="95"/>
      <c r="BHF231" s="95"/>
      <c r="BHG231" s="95"/>
      <c r="BHH231" s="95"/>
      <c r="BHI231" s="95"/>
      <c r="BHJ231" s="95"/>
      <c r="BHK231" s="95"/>
      <c r="BHL231" s="95"/>
      <c r="BHM231" s="95"/>
      <c r="BHN231" s="95"/>
      <c r="BHO231" s="95"/>
      <c r="BHP231" s="95"/>
      <c r="BHQ231" s="95"/>
      <c r="BHR231" s="95"/>
      <c r="BHS231" s="95"/>
      <c r="BHT231" s="95"/>
      <c r="BHU231" s="95"/>
      <c r="BHV231" s="95"/>
      <c r="BHW231" s="95"/>
      <c r="BHX231" s="95"/>
      <c r="BHY231" s="95"/>
      <c r="BHZ231" s="95"/>
      <c r="BIA231" s="95"/>
      <c r="BIB231" s="95"/>
      <c r="BIC231" s="95"/>
      <c r="BID231" s="95"/>
      <c r="BIE231" s="95"/>
      <c r="BIF231" s="95"/>
      <c r="BIG231" s="95"/>
      <c r="BIH231" s="95"/>
      <c r="BII231" s="95"/>
      <c r="BIJ231" s="95"/>
      <c r="BIK231" s="95"/>
      <c r="BIL231" s="95"/>
      <c r="BIM231" s="95"/>
      <c r="BIN231" s="95"/>
      <c r="BIO231" s="95"/>
      <c r="BIP231" s="95"/>
      <c r="BIQ231" s="95"/>
      <c r="BIR231" s="95"/>
      <c r="BIS231" s="95"/>
      <c r="BIT231" s="95"/>
      <c r="BIU231" s="95"/>
      <c r="BIV231" s="95"/>
      <c r="BIW231" s="95"/>
      <c r="BIX231" s="95"/>
      <c r="BIY231" s="95"/>
      <c r="BIZ231" s="95"/>
      <c r="BJA231" s="95"/>
      <c r="BJB231" s="95"/>
      <c r="BJC231" s="95"/>
      <c r="BJD231" s="95"/>
      <c r="BJE231" s="95"/>
      <c r="BJF231" s="95"/>
      <c r="BJG231" s="95"/>
      <c r="BJH231" s="95"/>
      <c r="BJI231" s="95"/>
      <c r="BJJ231" s="95"/>
      <c r="BJK231" s="95"/>
      <c r="BJL231" s="95"/>
      <c r="BJM231" s="95"/>
      <c r="BJN231" s="95"/>
      <c r="BJO231" s="95"/>
      <c r="BJP231" s="95"/>
      <c r="BJQ231" s="95"/>
      <c r="BJR231" s="95"/>
      <c r="BJS231" s="95"/>
      <c r="BJT231" s="95"/>
      <c r="BJU231" s="95"/>
      <c r="BJV231" s="95"/>
      <c r="BJW231" s="95"/>
      <c r="BJX231" s="95"/>
      <c r="BJY231" s="95"/>
      <c r="BJZ231" s="95"/>
      <c r="BKA231" s="95"/>
      <c r="BKB231" s="95"/>
      <c r="BKC231" s="95"/>
      <c r="BKD231" s="95"/>
      <c r="BKE231" s="95"/>
      <c r="BKF231" s="95"/>
      <c r="BKG231" s="95"/>
      <c r="BKH231" s="95"/>
      <c r="BKI231" s="95"/>
      <c r="BKJ231" s="95"/>
      <c r="BKK231" s="95"/>
      <c r="BKL231" s="95"/>
      <c r="BKM231" s="95"/>
      <c r="BKN231" s="95"/>
      <c r="BKO231" s="95"/>
      <c r="BKP231" s="95"/>
      <c r="BKQ231" s="95"/>
      <c r="BKR231" s="95"/>
      <c r="BKS231" s="95"/>
      <c r="BKT231" s="95"/>
      <c r="BKU231" s="95"/>
      <c r="BKV231" s="95"/>
      <c r="BKW231" s="95"/>
      <c r="BKX231" s="95"/>
      <c r="BKY231" s="95"/>
      <c r="BKZ231" s="95"/>
      <c r="BLA231" s="95"/>
      <c r="BLB231" s="95"/>
      <c r="BLC231" s="95"/>
      <c r="BLD231" s="95"/>
      <c r="BLE231" s="95"/>
      <c r="BLF231" s="95"/>
      <c r="BLG231" s="95"/>
      <c r="BLH231" s="95"/>
      <c r="BLI231" s="95"/>
      <c r="BLJ231" s="95"/>
      <c r="BLK231" s="95"/>
      <c r="BLL231" s="95"/>
      <c r="BLM231" s="95"/>
      <c r="BLN231" s="95"/>
      <c r="BLO231" s="95"/>
      <c r="BLP231" s="95"/>
      <c r="BLQ231" s="95"/>
      <c r="BLR231" s="95"/>
      <c r="BLS231" s="95"/>
      <c r="BLT231" s="95"/>
      <c r="BLU231" s="95"/>
      <c r="BLV231" s="95"/>
      <c r="BLW231" s="95"/>
      <c r="BLX231" s="95"/>
      <c r="BLY231" s="95"/>
      <c r="BLZ231" s="95"/>
      <c r="BMA231" s="95"/>
      <c r="BMB231" s="95"/>
      <c r="BMC231" s="95"/>
      <c r="BMD231" s="95"/>
      <c r="BME231" s="95"/>
      <c r="BMF231" s="95"/>
      <c r="BMG231" s="95"/>
      <c r="BMH231" s="95"/>
      <c r="BMI231" s="95"/>
      <c r="BMJ231" s="95"/>
      <c r="BMK231" s="95"/>
      <c r="BML231" s="95"/>
      <c r="BMM231" s="95"/>
      <c r="BMN231" s="95"/>
      <c r="BMO231" s="95"/>
      <c r="BMP231" s="95"/>
      <c r="BMQ231" s="95"/>
      <c r="BMR231" s="95"/>
      <c r="BMS231" s="95"/>
      <c r="BMT231" s="95"/>
      <c r="BMU231" s="95"/>
      <c r="BMV231" s="95"/>
      <c r="BMW231" s="95"/>
      <c r="BMX231" s="95"/>
      <c r="BMY231" s="95"/>
      <c r="BMZ231" s="95"/>
      <c r="BNA231" s="95"/>
      <c r="BNB231" s="95"/>
      <c r="BNC231" s="95"/>
      <c r="BND231" s="95"/>
      <c r="BNE231" s="95"/>
      <c r="BNF231" s="95"/>
      <c r="BNG231" s="95"/>
      <c r="BNH231" s="95"/>
      <c r="BNI231" s="95"/>
      <c r="BNJ231" s="95"/>
      <c r="BNK231" s="95"/>
      <c r="BNL231" s="95"/>
      <c r="BNM231" s="95"/>
      <c r="BNN231" s="95"/>
      <c r="BNO231" s="95"/>
      <c r="BNP231" s="95"/>
      <c r="BNQ231" s="95"/>
      <c r="BNR231" s="95"/>
      <c r="BNS231" s="95"/>
      <c r="BNT231" s="95"/>
      <c r="BNU231" s="95"/>
      <c r="BNV231" s="95"/>
      <c r="BNW231" s="95"/>
      <c r="BNX231" s="95"/>
      <c r="BNY231" s="95"/>
      <c r="BNZ231" s="95"/>
      <c r="BOA231" s="95"/>
      <c r="BOB231" s="95"/>
      <c r="BOC231" s="95"/>
      <c r="BOD231" s="95"/>
      <c r="BOE231" s="95"/>
      <c r="BOF231" s="95"/>
      <c r="BOG231" s="95"/>
      <c r="BOH231" s="95"/>
      <c r="BOI231" s="95"/>
      <c r="BOJ231" s="95"/>
      <c r="BOK231" s="95"/>
      <c r="BOL231" s="95"/>
      <c r="BOM231" s="95"/>
      <c r="BON231" s="95"/>
      <c r="BOO231" s="95"/>
      <c r="BOP231" s="95"/>
      <c r="BOQ231" s="95"/>
      <c r="BOR231" s="95"/>
      <c r="BOS231" s="95"/>
      <c r="BOT231" s="95"/>
      <c r="BOU231" s="95"/>
      <c r="BOV231" s="95"/>
      <c r="BOW231" s="95"/>
      <c r="BOX231" s="95"/>
      <c r="BOY231" s="95"/>
      <c r="BOZ231" s="95"/>
      <c r="BPA231" s="95"/>
      <c r="BPB231" s="95"/>
      <c r="BPC231" s="95"/>
      <c r="BPD231" s="95"/>
      <c r="BPE231" s="95"/>
      <c r="BPF231" s="95"/>
      <c r="BPG231" s="95"/>
      <c r="BPH231" s="95"/>
      <c r="BPI231" s="95"/>
      <c r="BPJ231" s="95"/>
      <c r="BPK231" s="95"/>
      <c r="BPL231" s="95"/>
      <c r="BPM231" s="95"/>
      <c r="BPN231" s="95"/>
      <c r="BPO231" s="95"/>
      <c r="BPP231" s="95"/>
      <c r="BPQ231" s="95"/>
      <c r="BPR231" s="95"/>
      <c r="BPS231" s="95"/>
      <c r="BPT231" s="95"/>
      <c r="BPU231" s="95"/>
      <c r="BPV231" s="95"/>
      <c r="BPW231" s="95"/>
      <c r="BPX231" s="95"/>
      <c r="BPY231" s="95"/>
      <c r="BPZ231" s="95"/>
      <c r="BQA231" s="95"/>
      <c r="BQB231" s="95"/>
      <c r="BQC231" s="95"/>
      <c r="BQD231" s="95"/>
      <c r="BQE231" s="95"/>
      <c r="BQF231" s="95"/>
      <c r="BQG231" s="95"/>
      <c r="BQH231" s="95"/>
      <c r="BQI231" s="95"/>
      <c r="BQJ231" s="95"/>
      <c r="BQK231" s="95"/>
      <c r="BQL231" s="95"/>
      <c r="BQM231" s="95"/>
      <c r="BQN231" s="95"/>
      <c r="BQO231" s="95"/>
      <c r="BQP231" s="95"/>
      <c r="BQQ231" s="95"/>
      <c r="BQR231" s="95"/>
      <c r="BQS231" s="95"/>
      <c r="BQT231" s="95"/>
      <c r="BQU231" s="95"/>
      <c r="BQV231" s="95"/>
      <c r="BQW231" s="95"/>
      <c r="BQX231" s="95"/>
      <c r="BQY231" s="95"/>
      <c r="BQZ231" s="95"/>
      <c r="BRA231" s="95"/>
      <c r="BRB231" s="95"/>
      <c r="BRC231" s="95"/>
      <c r="BRD231" s="95"/>
      <c r="BRE231" s="95"/>
      <c r="BRF231" s="95"/>
      <c r="BRG231" s="95"/>
      <c r="BRH231" s="95"/>
      <c r="BRI231" s="95"/>
      <c r="BRJ231" s="95"/>
      <c r="BRK231" s="95"/>
      <c r="BRL231" s="95"/>
      <c r="BRM231" s="95"/>
      <c r="BRN231" s="95"/>
      <c r="BRO231" s="95"/>
      <c r="BRP231" s="95"/>
      <c r="BRQ231" s="95"/>
      <c r="BRR231" s="95"/>
      <c r="BRS231" s="95"/>
      <c r="BRT231" s="95"/>
      <c r="BRU231" s="95"/>
      <c r="BRV231" s="95"/>
      <c r="BRW231" s="95"/>
      <c r="BRX231" s="95"/>
      <c r="BRY231" s="95"/>
      <c r="BRZ231" s="95"/>
      <c r="BSA231" s="95"/>
      <c r="BSB231" s="95"/>
      <c r="BSC231" s="95"/>
      <c r="BSD231" s="95"/>
      <c r="BSE231" s="95"/>
      <c r="BSF231" s="95"/>
      <c r="BSG231" s="95"/>
      <c r="BSH231" s="95"/>
      <c r="BSI231" s="95"/>
      <c r="BSJ231" s="95"/>
      <c r="BSK231" s="95"/>
      <c r="BSL231" s="95"/>
      <c r="BSM231" s="95"/>
      <c r="BSN231" s="95"/>
      <c r="BSO231" s="95"/>
      <c r="BSP231" s="95"/>
      <c r="BSQ231" s="95"/>
      <c r="BSR231" s="95"/>
      <c r="BSS231" s="95"/>
      <c r="BST231" s="95"/>
      <c r="BSU231" s="95"/>
      <c r="BSV231" s="95"/>
      <c r="BSW231" s="95"/>
      <c r="BSX231" s="95"/>
      <c r="BSY231" s="95"/>
      <c r="BSZ231" s="95"/>
      <c r="BTA231" s="95"/>
      <c r="BTB231" s="95"/>
      <c r="BTC231" s="95"/>
      <c r="BTD231" s="95"/>
      <c r="BTE231" s="95"/>
      <c r="BTF231" s="95"/>
      <c r="BTG231" s="95"/>
      <c r="BTH231" s="95"/>
      <c r="BTI231" s="95"/>
      <c r="BTJ231" s="95"/>
      <c r="BTK231" s="95"/>
      <c r="BTL231" s="95"/>
      <c r="BTM231" s="95"/>
      <c r="BTN231" s="95"/>
      <c r="BTO231" s="95"/>
      <c r="BTP231" s="95"/>
      <c r="BTQ231" s="95"/>
      <c r="BTR231" s="95"/>
      <c r="BTS231" s="95"/>
      <c r="BTT231" s="95"/>
      <c r="BTU231" s="95"/>
      <c r="BTV231" s="95"/>
      <c r="BTW231" s="95"/>
      <c r="BTX231" s="95"/>
      <c r="BTY231" s="95"/>
      <c r="BTZ231" s="95"/>
      <c r="BUA231" s="95"/>
      <c r="BUB231" s="95"/>
      <c r="BUC231" s="95"/>
      <c r="BUD231" s="95"/>
      <c r="BUE231" s="95"/>
      <c r="BUF231" s="95"/>
      <c r="BUG231" s="95"/>
      <c r="BUH231" s="95"/>
      <c r="BUI231" s="95"/>
      <c r="BUJ231" s="95"/>
      <c r="BUK231" s="95"/>
      <c r="BUL231" s="95"/>
      <c r="BUM231" s="95"/>
      <c r="BUN231" s="95"/>
      <c r="BUO231" s="95"/>
      <c r="BUP231" s="95"/>
      <c r="BUQ231" s="95"/>
      <c r="BUR231" s="95"/>
      <c r="BUS231" s="95"/>
      <c r="BUT231" s="95"/>
      <c r="BUU231" s="95"/>
      <c r="BUV231" s="95"/>
      <c r="BUW231" s="95"/>
      <c r="BUX231" s="95"/>
      <c r="BUY231" s="95"/>
      <c r="BUZ231" s="95"/>
      <c r="BVA231" s="95"/>
      <c r="BVB231" s="95"/>
      <c r="BVC231" s="95"/>
      <c r="BVD231" s="95"/>
      <c r="BVE231" s="95"/>
      <c r="BVF231" s="95"/>
      <c r="BVG231" s="95"/>
      <c r="BVH231" s="95"/>
      <c r="BVI231" s="95"/>
      <c r="BVJ231" s="95"/>
      <c r="BVK231" s="95"/>
      <c r="BVL231" s="95"/>
      <c r="BVM231" s="95"/>
      <c r="BVN231" s="95"/>
      <c r="BVO231" s="95"/>
      <c r="BVP231" s="95"/>
      <c r="BVQ231" s="95"/>
      <c r="BVR231" s="95"/>
      <c r="BVS231" s="95"/>
      <c r="BVT231" s="95"/>
      <c r="BVU231" s="95"/>
      <c r="BVV231" s="95"/>
      <c r="BVW231" s="95"/>
      <c r="BVX231" s="95"/>
      <c r="BVY231" s="95"/>
      <c r="BVZ231" s="95"/>
      <c r="BWA231" s="95"/>
      <c r="BWB231" s="95"/>
      <c r="BWC231" s="95"/>
      <c r="BWD231" s="95"/>
      <c r="BWE231" s="95"/>
      <c r="BWF231" s="95"/>
      <c r="BWG231" s="95"/>
      <c r="BWH231" s="95"/>
      <c r="BWI231" s="95"/>
      <c r="BWJ231" s="95"/>
      <c r="BWK231" s="95"/>
      <c r="BWL231" s="95"/>
      <c r="BWM231" s="95"/>
      <c r="BWN231" s="95"/>
      <c r="BWO231" s="95"/>
      <c r="BWP231" s="95"/>
      <c r="BWQ231" s="95"/>
      <c r="BWR231" s="95"/>
      <c r="BWS231" s="95"/>
      <c r="BWT231" s="95"/>
      <c r="BWU231" s="95"/>
      <c r="BWV231" s="95"/>
      <c r="BWW231" s="95"/>
      <c r="BWX231" s="95"/>
      <c r="BWY231" s="95"/>
      <c r="BWZ231" s="95"/>
      <c r="BXA231" s="95"/>
      <c r="BXB231" s="95"/>
      <c r="BXC231" s="95"/>
      <c r="BXD231" s="95"/>
      <c r="BXE231" s="95"/>
      <c r="BXF231" s="95"/>
      <c r="BXG231" s="95"/>
      <c r="BXH231" s="95"/>
      <c r="BXI231" s="95"/>
      <c r="BXJ231" s="95"/>
      <c r="BXK231" s="95"/>
      <c r="BXL231" s="95"/>
      <c r="BXM231" s="95"/>
      <c r="BXN231" s="95"/>
      <c r="BXO231" s="95"/>
      <c r="BXP231" s="95"/>
      <c r="BXQ231" s="95"/>
      <c r="BXR231" s="95"/>
      <c r="BXS231" s="95"/>
      <c r="BXT231" s="95"/>
      <c r="BXU231" s="95"/>
      <c r="BXV231" s="95"/>
      <c r="BXW231" s="95"/>
      <c r="BXX231" s="95"/>
      <c r="BXY231" s="95"/>
      <c r="BXZ231" s="95"/>
      <c r="BYA231" s="95"/>
      <c r="BYB231" s="95"/>
      <c r="BYC231" s="95"/>
      <c r="BYD231" s="95"/>
      <c r="BYE231" s="95"/>
      <c r="BYF231" s="95"/>
      <c r="BYG231" s="95"/>
      <c r="BYH231" s="95"/>
      <c r="BYI231" s="95"/>
      <c r="BYJ231" s="95"/>
      <c r="BYK231" s="95"/>
      <c r="BYL231" s="95"/>
      <c r="BYM231" s="95"/>
      <c r="BYN231" s="95"/>
      <c r="BYO231" s="95"/>
      <c r="BYP231" s="95"/>
      <c r="BYQ231" s="95"/>
      <c r="BYR231" s="95"/>
      <c r="BYS231" s="95"/>
      <c r="BYT231" s="95"/>
      <c r="BYU231" s="95"/>
      <c r="BYV231" s="95"/>
      <c r="BYW231" s="95"/>
      <c r="BYX231" s="95"/>
      <c r="BYY231" s="95"/>
      <c r="BYZ231" s="95"/>
      <c r="BZA231" s="95"/>
      <c r="BZB231" s="95"/>
      <c r="BZC231" s="95"/>
      <c r="BZD231" s="95"/>
      <c r="BZE231" s="95"/>
      <c r="BZF231" s="95"/>
      <c r="BZG231" s="95"/>
      <c r="BZH231" s="95"/>
      <c r="BZI231" s="95"/>
      <c r="BZJ231" s="95"/>
      <c r="BZK231" s="95"/>
      <c r="BZL231" s="95"/>
      <c r="BZM231" s="95"/>
      <c r="BZN231" s="95"/>
      <c r="BZO231" s="95"/>
      <c r="BZP231" s="95"/>
      <c r="BZQ231" s="95"/>
      <c r="BZR231" s="95"/>
      <c r="BZS231" s="95"/>
      <c r="BZT231" s="95"/>
      <c r="BZU231" s="95"/>
      <c r="BZV231" s="95"/>
      <c r="BZW231" s="95"/>
      <c r="BZX231" s="95"/>
      <c r="BZY231" s="95"/>
      <c r="BZZ231" s="95"/>
      <c r="CAA231" s="95"/>
      <c r="CAB231" s="95"/>
      <c r="CAC231" s="95"/>
      <c r="CAD231" s="95"/>
      <c r="CAE231" s="95"/>
      <c r="CAF231" s="95"/>
      <c r="CAG231" s="95"/>
      <c r="CAH231" s="95"/>
      <c r="CAI231" s="95"/>
      <c r="CAJ231" s="95"/>
      <c r="CAK231" s="95"/>
      <c r="CAL231" s="95"/>
      <c r="CAM231" s="95"/>
      <c r="CAN231" s="95"/>
      <c r="CAO231" s="95"/>
      <c r="CAP231" s="95"/>
      <c r="CAQ231" s="95"/>
      <c r="CAR231" s="95"/>
      <c r="CAS231" s="95"/>
      <c r="CAT231" s="95"/>
      <c r="CAU231" s="95"/>
      <c r="CAV231" s="95"/>
      <c r="CAW231" s="95"/>
      <c r="CAX231" s="95"/>
      <c r="CAY231" s="95"/>
      <c r="CAZ231" s="95"/>
      <c r="CBA231" s="95"/>
      <c r="CBB231" s="95"/>
      <c r="CBC231" s="95"/>
      <c r="CBD231" s="95"/>
      <c r="CBE231" s="95"/>
      <c r="CBF231" s="95"/>
      <c r="CBG231" s="95"/>
      <c r="CBH231" s="95"/>
      <c r="CBI231" s="95"/>
      <c r="CBJ231" s="95"/>
      <c r="CBK231" s="95"/>
      <c r="CBL231" s="95"/>
      <c r="CBM231" s="95"/>
      <c r="CBN231" s="95"/>
      <c r="CBO231" s="95"/>
      <c r="CBP231" s="95"/>
      <c r="CBQ231" s="95"/>
      <c r="CBR231" s="95"/>
      <c r="CBS231" s="95"/>
      <c r="CBT231" s="95"/>
      <c r="CBU231" s="95"/>
      <c r="CBV231" s="95"/>
      <c r="CBW231" s="95"/>
      <c r="CBX231" s="95"/>
      <c r="CBY231" s="95"/>
      <c r="CBZ231" s="95"/>
      <c r="CCA231" s="95"/>
      <c r="CCB231" s="95"/>
      <c r="CCC231" s="95"/>
      <c r="CCD231" s="95"/>
      <c r="CCE231" s="95"/>
      <c r="CCF231" s="95"/>
      <c r="CCG231" s="95"/>
      <c r="CCH231" s="95"/>
      <c r="CCI231" s="95"/>
      <c r="CCJ231" s="95"/>
      <c r="CCK231" s="95"/>
      <c r="CCL231" s="95"/>
      <c r="CCM231" s="95"/>
      <c r="CCN231" s="95"/>
      <c r="CCO231" s="95"/>
      <c r="CCP231" s="95"/>
      <c r="CCQ231" s="95"/>
      <c r="CCR231" s="95"/>
      <c r="CCS231" s="95"/>
      <c r="CCT231" s="95"/>
      <c r="CCU231" s="95"/>
      <c r="CCV231" s="95"/>
      <c r="CCW231" s="95"/>
      <c r="CCX231" s="95"/>
      <c r="CCY231" s="95"/>
      <c r="CCZ231" s="95"/>
      <c r="CDA231" s="95"/>
      <c r="CDB231" s="95"/>
      <c r="CDC231" s="95"/>
      <c r="CDD231" s="95"/>
      <c r="CDE231" s="95"/>
      <c r="CDF231" s="95"/>
      <c r="CDG231" s="95"/>
      <c r="CDH231" s="95"/>
      <c r="CDI231" s="95"/>
      <c r="CDJ231" s="95"/>
      <c r="CDK231" s="95"/>
      <c r="CDL231" s="95"/>
      <c r="CDM231" s="95"/>
      <c r="CDN231" s="95"/>
      <c r="CDO231" s="95"/>
      <c r="CDP231" s="95"/>
      <c r="CDQ231" s="95"/>
      <c r="CDR231" s="95"/>
      <c r="CDS231" s="95"/>
      <c r="CDT231" s="95"/>
      <c r="CDU231" s="95"/>
      <c r="CDV231" s="95"/>
      <c r="CDW231" s="95"/>
      <c r="CDX231" s="95"/>
      <c r="CDY231" s="95"/>
      <c r="CDZ231" s="95"/>
      <c r="CEA231" s="95"/>
      <c r="CEB231" s="95"/>
      <c r="CEC231" s="95"/>
      <c r="CED231" s="95"/>
      <c r="CEE231" s="95"/>
      <c r="CEF231" s="95"/>
      <c r="CEG231" s="95"/>
      <c r="CEH231" s="95"/>
      <c r="CEI231" s="95"/>
      <c r="CEJ231" s="95"/>
      <c r="CEK231" s="95"/>
      <c r="CEL231" s="95"/>
      <c r="CEM231" s="95"/>
      <c r="CEN231" s="95"/>
      <c r="CEO231" s="95"/>
      <c r="CEP231" s="95"/>
      <c r="CEQ231" s="95"/>
      <c r="CER231" s="95"/>
      <c r="CES231" s="95"/>
      <c r="CET231" s="95"/>
      <c r="CEU231" s="95"/>
      <c r="CEV231" s="95"/>
      <c r="CEW231" s="95"/>
      <c r="CEX231" s="95"/>
      <c r="CEY231" s="95"/>
      <c r="CEZ231" s="95"/>
      <c r="CFA231" s="95"/>
      <c r="CFB231" s="95"/>
      <c r="CFC231" s="95"/>
      <c r="CFD231" s="95"/>
      <c r="CFE231" s="95"/>
      <c r="CFF231" s="95"/>
      <c r="CFG231" s="95"/>
      <c r="CFH231" s="95"/>
      <c r="CFI231" s="95"/>
      <c r="CFJ231" s="95"/>
      <c r="CFK231" s="95"/>
      <c r="CFL231" s="95"/>
      <c r="CFM231" s="95"/>
      <c r="CFN231" s="95"/>
      <c r="CFO231" s="95"/>
      <c r="CFP231" s="95"/>
      <c r="CFQ231" s="95"/>
      <c r="CFR231" s="95"/>
      <c r="CFS231" s="95"/>
      <c r="CFT231" s="95"/>
      <c r="CFU231" s="95"/>
      <c r="CFV231" s="95"/>
      <c r="CFW231" s="95"/>
      <c r="CFX231" s="95"/>
      <c r="CFY231" s="95"/>
      <c r="CFZ231" s="95"/>
      <c r="CGA231" s="95"/>
      <c r="CGB231" s="95"/>
      <c r="CGC231" s="95"/>
      <c r="CGD231" s="95"/>
      <c r="CGE231" s="95"/>
      <c r="CGF231" s="95"/>
      <c r="CGG231" s="95"/>
      <c r="CGH231" s="95"/>
      <c r="CGI231" s="95"/>
      <c r="CGJ231" s="95"/>
      <c r="CGK231" s="95"/>
      <c r="CGL231" s="95"/>
      <c r="CGM231" s="95"/>
      <c r="CGN231" s="95"/>
      <c r="CGO231" s="95"/>
      <c r="CGP231" s="95"/>
      <c r="CGQ231" s="95"/>
      <c r="CGR231" s="95"/>
      <c r="CGS231" s="95"/>
      <c r="CGT231" s="95"/>
      <c r="CGU231" s="95"/>
      <c r="CGV231" s="95"/>
      <c r="CGW231" s="95"/>
      <c r="CGX231" s="95"/>
      <c r="CGY231" s="95"/>
      <c r="CGZ231" s="95"/>
      <c r="CHA231" s="95"/>
      <c r="CHB231" s="95"/>
      <c r="CHC231" s="95"/>
      <c r="CHD231" s="95"/>
      <c r="CHE231" s="95"/>
      <c r="CHF231" s="95"/>
      <c r="CHG231" s="95"/>
      <c r="CHH231" s="95"/>
      <c r="CHI231" s="95"/>
      <c r="CHJ231" s="95"/>
      <c r="CHK231" s="95"/>
      <c r="CHL231" s="95"/>
      <c r="CHM231" s="95"/>
      <c r="CHN231" s="95"/>
      <c r="CHO231" s="95"/>
      <c r="CHP231" s="95"/>
      <c r="CHQ231" s="95"/>
      <c r="CHR231" s="95"/>
      <c r="CHS231" s="95"/>
      <c r="CHT231" s="95"/>
      <c r="CHU231" s="95"/>
      <c r="CHV231" s="95"/>
      <c r="CHW231" s="95"/>
      <c r="CHX231" s="95"/>
      <c r="CHY231" s="95"/>
      <c r="CHZ231" s="95"/>
      <c r="CIA231" s="95"/>
      <c r="CIB231" s="95"/>
      <c r="CIC231" s="95"/>
      <c r="CID231" s="95"/>
      <c r="CIE231" s="95"/>
      <c r="CIF231" s="95"/>
      <c r="CIG231" s="95"/>
      <c r="CIH231" s="95"/>
      <c r="CII231" s="95"/>
      <c r="CIJ231" s="95"/>
      <c r="CIK231" s="95"/>
      <c r="CIL231" s="95"/>
      <c r="CIM231" s="95"/>
      <c r="CIN231" s="95"/>
      <c r="CIO231" s="95"/>
      <c r="CIP231" s="95"/>
      <c r="CIQ231" s="95"/>
      <c r="CIR231" s="95"/>
      <c r="CIS231" s="95"/>
      <c r="CIT231" s="95"/>
      <c r="CIU231" s="95"/>
      <c r="CIV231" s="95"/>
      <c r="CIW231" s="95"/>
      <c r="CIX231" s="95"/>
      <c r="CIY231" s="95"/>
      <c r="CIZ231" s="95"/>
      <c r="CJA231" s="95"/>
      <c r="CJB231" s="95"/>
      <c r="CJC231" s="95"/>
      <c r="CJD231" s="95"/>
      <c r="CJE231" s="95"/>
      <c r="CJF231" s="95"/>
      <c r="CJG231" s="95"/>
      <c r="CJH231" s="95"/>
      <c r="CJI231" s="95"/>
      <c r="CJJ231" s="95"/>
      <c r="CJK231" s="95"/>
      <c r="CJL231" s="95"/>
      <c r="CJM231" s="95"/>
      <c r="CJN231" s="95"/>
      <c r="CJO231" s="95"/>
      <c r="CJP231" s="95"/>
      <c r="CJQ231" s="95"/>
      <c r="CJR231" s="95"/>
      <c r="CJS231" s="95"/>
      <c r="CJT231" s="95"/>
      <c r="CJU231" s="95"/>
      <c r="CJV231" s="95"/>
      <c r="CJW231" s="95"/>
      <c r="CJX231" s="95"/>
      <c r="CJY231" s="95"/>
      <c r="CJZ231" s="95"/>
      <c r="CKA231" s="95"/>
      <c r="CKB231" s="95"/>
      <c r="CKC231" s="95"/>
      <c r="CKD231" s="95"/>
      <c r="CKE231" s="95"/>
      <c r="CKF231" s="95"/>
      <c r="CKG231" s="95"/>
      <c r="CKH231" s="95"/>
      <c r="CKI231" s="95"/>
      <c r="CKJ231" s="95"/>
      <c r="CKK231" s="95"/>
      <c r="CKL231" s="95"/>
      <c r="CKM231" s="95"/>
      <c r="CKN231" s="95"/>
      <c r="CKO231" s="95"/>
      <c r="CKP231" s="95"/>
      <c r="CKQ231" s="95"/>
      <c r="CKR231" s="95"/>
      <c r="CKS231" s="95"/>
      <c r="CKT231" s="95"/>
      <c r="CKU231" s="95"/>
      <c r="CKV231" s="95"/>
      <c r="CKW231" s="95"/>
      <c r="CKX231" s="95"/>
      <c r="CKY231" s="95"/>
      <c r="CKZ231" s="95"/>
      <c r="CLA231" s="95"/>
      <c r="CLB231" s="95"/>
      <c r="CLC231" s="95"/>
      <c r="CLD231" s="95"/>
      <c r="CLE231" s="95"/>
      <c r="CLF231" s="95"/>
      <c r="CLG231" s="95"/>
      <c r="CLH231" s="95"/>
      <c r="CLI231" s="95"/>
      <c r="CLJ231" s="95"/>
      <c r="CLK231" s="95"/>
      <c r="CLL231" s="95"/>
      <c r="CLM231" s="95"/>
      <c r="CLN231" s="95"/>
      <c r="CLO231" s="95"/>
      <c r="CLP231" s="95"/>
      <c r="CLQ231" s="95"/>
      <c r="CLR231" s="95"/>
      <c r="CLS231" s="95"/>
      <c r="CLT231" s="95"/>
      <c r="CLU231" s="95"/>
      <c r="CLV231" s="95"/>
      <c r="CLW231" s="95"/>
      <c r="CLX231" s="95"/>
      <c r="CLY231" s="95"/>
      <c r="CLZ231" s="95"/>
      <c r="CMA231" s="95"/>
      <c r="CMB231" s="95"/>
      <c r="CMC231" s="95"/>
      <c r="CMD231" s="95"/>
      <c r="CME231" s="95"/>
      <c r="CMF231" s="95"/>
      <c r="CMG231" s="95"/>
      <c r="CMH231" s="95"/>
      <c r="CMI231" s="95"/>
      <c r="CMJ231" s="95"/>
      <c r="CMK231" s="95"/>
      <c r="CML231" s="95"/>
      <c r="CMM231" s="95"/>
      <c r="CMN231" s="95"/>
      <c r="CMO231" s="95"/>
      <c r="CMP231" s="95"/>
      <c r="CMQ231" s="95"/>
      <c r="CMR231" s="95"/>
      <c r="CMS231" s="95"/>
      <c r="CMT231" s="95"/>
      <c r="CMU231" s="95"/>
      <c r="CMV231" s="95"/>
      <c r="CMW231" s="95"/>
      <c r="CMX231" s="95"/>
      <c r="CMY231" s="95"/>
      <c r="CMZ231" s="95"/>
      <c r="CNA231" s="95"/>
      <c r="CNB231" s="95"/>
      <c r="CNC231" s="95"/>
      <c r="CND231" s="95"/>
      <c r="CNE231" s="95"/>
      <c r="CNF231" s="95"/>
      <c r="CNG231" s="95"/>
      <c r="CNH231" s="95"/>
      <c r="CNI231" s="95"/>
      <c r="CNJ231" s="95"/>
      <c r="CNK231" s="95"/>
      <c r="CNL231" s="95"/>
      <c r="CNM231" s="95"/>
      <c r="CNN231" s="95"/>
      <c r="CNO231" s="95"/>
      <c r="CNP231" s="95"/>
      <c r="CNQ231" s="95"/>
      <c r="CNR231" s="95"/>
      <c r="CNS231" s="95"/>
      <c r="CNT231" s="95"/>
      <c r="CNU231" s="95"/>
      <c r="CNV231" s="95"/>
      <c r="CNW231" s="95"/>
      <c r="CNX231" s="95"/>
      <c r="CNY231" s="95"/>
      <c r="CNZ231" s="95"/>
      <c r="COA231" s="95"/>
      <c r="COB231" s="95"/>
      <c r="COC231" s="95"/>
      <c r="COD231" s="95"/>
      <c r="COE231" s="95"/>
      <c r="COF231" s="95"/>
      <c r="COG231" s="95"/>
      <c r="COH231" s="95"/>
      <c r="COI231" s="95"/>
      <c r="COJ231" s="95"/>
      <c r="COK231" s="95"/>
      <c r="COL231" s="95"/>
      <c r="COM231" s="95"/>
      <c r="CON231" s="95"/>
      <c r="COO231" s="95"/>
      <c r="COP231" s="95"/>
      <c r="COQ231" s="95"/>
      <c r="COR231" s="95"/>
      <c r="COS231" s="95"/>
      <c r="COT231" s="95"/>
      <c r="COU231" s="95"/>
      <c r="COV231" s="95"/>
      <c r="COW231" s="95"/>
      <c r="COX231" s="95"/>
      <c r="COY231" s="95"/>
      <c r="COZ231" s="95"/>
      <c r="CPA231" s="95"/>
      <c r="CPB231" s="95"/>
      <c r="CPC231" s="95"/>
      <c r="CPD231" s="95"/>
      <c r="CPE231" s="95"/>
      <c r="CPF231" s="95"/>
      <c r="CPG231" s="95"/>
      <c r="CPH231" s="95"/>
      <c r="CPI231" s="95"/>
      <c r="CPJ231" s="95"/>
      <c r="CPK231" s="95"/>
      <c r="CPL231" s="95"/>
      <c r="CPM231" s="95"/>
      <c r="CPN231" s="95"/>
      <c r="CPO231" s="95"/>
      <c r="CPP231" s="95"/>
      <c r="CPQ231" s="95"/>
      <c r="CPR231" s="95"/>
      <c r="CPS231" s="95"/>
      <c r="CPT231" s="95"/>
      <c r="CPU231" s="95"/>
      <c r="CPV231" s="95"/>
      <c r="CPW231" s="95"/>
      <c r="CPX231" s="95"/>
      <c r="CPY231" s="95"/>
      <c r="CPZ231" s="95"/>
      <c r="CQA231" s="95"/>
      <c r="CQB231" s="95"/>
      <c r="CQC231" s="95"/>
      <c r="CQD231" s="95"/>
      <c r="CQE231" s="95"/>
      <c r="CQF231" s="95"/>
      <c r="CQG231" s="95"/>
      <c r="CQH231" s="95"/>
      <c r="CQI231" s="95"/>
      <c r="CQJ231" s="95"/>
      <c r="CQK231" s="95"/>
      <c r="CQL231" s="95"/>
      <c r="CQM231" s="95"/>
      <c r="CQN231" s="95"/>
      <c r="CQO231" s="95"/>
      <c r="CQP231" s="95"/>
      <c r="CQQ231" s="95"/>
      <c r="CQR231" s="95"/>
      <c r="CQS231" s="95"/>
      <c r="CQT231" s="95"/>
      <c r="CQU231" s="95"/>
      <c r="CQV231" s="95"/>
      <c r="CQW231" s="95"/>
      <c r="CQX231" s="95"/>
      <c r="CQY231" s="95"/>
      <c r="CQZ231" s="95"/>
      <c r="CRA231" s="95"/>
      <c r="CRB231" s="95"/>
      <c r="CRC231" s="95"/>
      <c r="CRD231" s="95"/>
      <c r="CRE231" s="95"/>
      <c r="CRF231" s="95"/>
      <c r="CRG231" s="95"/>
      <c r="CRH231" s="95"/>
      <c r="CRI231" s="95"/>
      <c r="CRJ231" s="95"/>
      <c r="CRK231" s="95"/>
      <c r="CRL231" s="95"/>
      <c r="CRM231" s="95"/>
      <c r="CRN231" s="95"/>
      <c r="CRO231" s="95"/>
      <c r="CRP231" s="95"/>
      <c r="CRQ231" s="95"/>
      <c r="CRR231" s="95"/>
      <c r="CRS231" s="95"/>
      <c r="CRT231" s="95"/>
      <c r="CRU231" s="95"/>
      <c r="CRV231" s="95"/>
      <c r="CRW231" s="95"/>
      <c r="CRX231" s="95"/>
      <c r="CRY231" s="95"/>
      <c r="CRZ231" s="95"/>
      <c r="CSA231" s="95"/>
      <c r="CSB231" s="95"/>
      <c r="CSC231" s="95"/>
      <c r="CSD231" s="95"/>
      <c r="CSE231" s="95"/>
      <c r="CSF231" s="95"/>
      <c r="CSG231" s="95"/>
      <c r="CSH231" s="95"/>
      <c r="CSI231" s="95"/>
      <c r="CSJ231" s="95"/>
      <c r="CSK231" s="95"/>
      <c r="CSL231" s="95"/>
      <c r="CSM231" s="95"/>
      <c r="CSN231" s="95"/>
      <c r="CSO231" s="95"/>
      <c r="CSP231" s="95"/>
      <c r="CSQ231" s="95"/>
      <c r="CSR231" s="95"/>
      <c r="CSS231" s="95"/>
      <c r="CST231" s="95"/>
      <c r="CSU231" s="95"/>
      <c r="CSV231" s="95"/>
      <c r="CSW231" s="95"/>
      <c r="CSX231" s="95"/>
      <c r="CSY231" s="95"/>
      <c r="CSZ231" s="95"/>
      <c r="CTA231" s="95"/>
      <c r="CTB231" s="95"/>
      <c r="CTC231" s="95"/>
      <c r="CTD231" s="95"/>
      <c r="CTE231" s="95"/>
      <c r="CTF231" s="95"/>
      <c r="CTG231" s="95"/>
      <c r="CTH231" s="95"/>
      <c r="CTI231" s="95"/>
      <c r="CTJ231" s="95"/>
      <c r="CTK231" s="95"/>
      <c r="CTL231" s="95"/>
      <c r="CTM231" s="95"/>
      <c r="CTN231" s="95"/>
      <c r="CTO231" s="95"/>
      <c r="CTP231" s="95"/>
      <c r="CTQ231" s="95"/>
      <c r="CTR231" s="95"/>
      <c r="CTS231" s="95"/>
      <c r="CTT231" s="95"/>
      <c r="CTU231" s="95"/>
      <c r="CTV231" s="95"/>
      <c r="CTW231" s="95"/>
      <c r="CTX231" s="95"/>
      <c r="CTY231" s="95"/>
      <c r="CTZ231" s="95"/>
      <c r="CUA231" s="95"/>
      <c r="CUB231" s="95"/>
      <c r="CUC231" s="95"/>
      <c r="CUD231" s="95"/>
      <c r="CUE231" s="95"/>
      <c r="CUF231" s="95"/>
      <c r="CUG231" s="95"/>
      <c r="CUH231" s="95"/>
      <c r="CUI231" s="95"/>
      <c r="CUJ231" s="95"/>
      <c r="CUK231" s="95"/>
      <c r="CUL231" s="95"/>
      <c r="CUM231" s="95"/>
      <c r="CUN231" s="95"/>
      <c r="CUO231" s="95"/>
      <c r="CUP231" s="95"/>
      <c r="CUQ231" s="95"/>
      <c r="CUR231" s="95"/>
      <c r="CUS231" s="95"/>
      <c r="CUT231" s="95"/>
      <c r="CUU231" s="95"/>
      <c r="CUV231" s="95"/>
      <c r="CUW231" s="95"/>
      <c r="CUX231" s="95"/>
      <c r="CUY231" s="95"/>
      <c r="CUZ231" s="95"/>
      <c r="CVA231" s="95"/>
      <c r="CVB231" s="95"/>
      <c r="CVC231" s="95"/>
      <c r="CVD231" s="95"/>
      <c r="CVE231" s="95"/>
      <c r="CVF231" s="95"/>
      <c r="CVG231" s="95"/>
      <c r="CVH231" s="95"/>
      <c r="CVI231" s="95"/>
      <c r="CVJ231" s="95"/>
      <c r="CVK231" s="95"/>
      <c r="CVL231" s="95"/>
      <c r="CVM231" s="95"/>
      <c r="CVN231" s="95"/>
      <c r="CVO231" s="95"/>
      <c r="CVP231" s="95"/>
      <c r="CVQ231" s="95"/>
      <c r="CVR231" s="95"/>
      <c r="CVS231" s="95"/>
      <c r="CVT231" s="95"/>
      <c r="CVU231" s="95"/>
      <c r="CVV231" s="95"/>
      <c r="CVW231" s="95"/>
      <c r="CVX231" s="95"/>
      <c r="CVY231" s="95"/>
      <c r="CVZ231" s="95"/>
      <c r="CWA231" s="95"/>
      <c r="CWB231" s="95"/>
      <c r="CWC231" s="95"/>
      <c r="CWD231" s="95"/>
      <c r="CWE231" s="95"/>
      <c r="CWF231" s="95"/>
      <c r="CWG231" s="95"/>
      <c r="CWH231" s="95"/>
      <c r="CWI231" s="95"/>
      <c r="CWJ231" s="95"/>
      <c r="CWK231" s="95"/>
      <c r="CWL231" s="95"/>
      <c r="CWM231" s="95"/>
      <c r="CWN231" s="95"/>
      <c r="CWO231" s="95"/>
      <c r="CWP231" s="95"/>
      <c r="CWQ231" s="95"/>
      <c r="CWR231" s="95"/>
      <c r="CWS231" s="95"/>
      <c r="CWT231" s="95"/>
      <c r="CWU231" s="95"/>
      <c r="CWV231" s="95"/>
      <c r="CWW231" s="95"/>
      <c r="CWX231" s="95"/>
      <c r="CWY231" s="95"/>
      <c r="CWZ231" s="95"/>
      <c r="CXA231" s="95"/>
      <c r="CXB231" s="95"/>
      <c r="CXC231" s="95"/>
      <c r="CXD231" s="95"/>
      <c r="CXE231" s="95"/>
      <c r="CXF231" s="95"/>
      <c r="CXG231" s="95"/>
      <c r="CXH231" s="95"/>
      <c r="CXI231" s="95"/>
      <c r="CXJ231" s="95"/>
      <c r="CXK231" s="95"/>
      <c r="CXL231" s="95"/>
      <c r="CXM231" s="95"/>
      <c r="CXN231" s="95"/>
      <c r="CXO231" s="95"/>
      <c r="CXP231" s="95"/>
      <c r="CXQ231" s="95"/>
      <c r="CXR231" s="95"/>
      <c r="CXS231" s="95"/>
      <c r="CXT231" s="95"/>
      <c r="CXU231" s="95"/>
      <c r="CXV231" s="95"/>
      <c r="CXW231" s="95"/>
      <c r="CXX231" s="95"/>
      <c r="CXY231" s="95"/>
      <c r="CXZ231" s="95"/>
      <c r="CYA231" s="95"/>
      <c r="CYB231" s="95"/>
      <c r="CYC231" s="95"/>
      <c r="CYD231" s="95"/>
      <c r="CYE231" s="95"/>
      <c r="CYF231" s="95"/>
      <c r="CYG231" s="95"/>
      <c r="CYH231" s="95"/>
      <c r="CYI231" s="95"/>
      <c r="CYJ231" s="95"/>
      <c r="CYK231" s="95"/>
      <c r="CYL231" s="95"/>
      <c r="CYM231" s="95"/>
      <c r="CYN231" s="95"/>
      <c r="CYO231" s="95"/>
      <c r="CYP231" s="95"/>
      <c r="CYQ231" s="95"/>
      <c r="CYR231" s="95"/>
      <c r="CYS231" s="95"/>
      <c r="CYT231" s="95"/>
      <c r="CYU231" s="95"/>
      <c r="CYV231" s="95"/>
      <c r="CYW231" s="95"/>
      <c r="CYX231" s="95"/>
      <c r="CYY231" s="95"/>
      <c r="CYZ231" s="95"/>
      <c r="CZA231" s="95"/>
      <c r="CZB231" s="95"/>
      <c r="CZC231" s="95"/>
      <c r="CZD231" s="95"/>
      <c r="CZE231" s="95"/>
      <c r="CZF231" s="95"/>
      <c r="CZG231" s="95"/>
      <c r="CZH231" s="95"/>
      <c r="CZI231" s="95"/>
      <c r="CZJ231" s="95"/>
      <c r="CZK231" s="95"/>
      <c r="CZL231" s="95"/>
      <c r="CZM231" s="95"/>
      <c r="CZN231" s="95"/>
      <c r="CZO231" s="95"/>
      <c r="CZP231" s="95"/>
      <c r="CZQ231" s="95"/>
      <c r="CZR231" s="95"/>
      <c r="CZS231" s="95"/>
      <c r="CZT231" s="95"/>
      <c r="CZU231" s="95"/>
      <c r="CZV231" s="95"/>
      <c r="CZW231" s="95"/>
      <c r="CZX231" s="95"/>
      <c r="CZY231" s="95"/>
      <c r="CZZ231" s="95"/>
      <c r="DAA231" s="95"/>
      <c r="DAB231" s="95"/>
      <c r="DAC231" s="95"/>
      <c r="DAD231" s="95"/>
      <c r="DAE231" s="95"/>
      <c r="DAF231" s="95"/>
      <c r="DAG231" s="95"/>
      <c r="DAH231" s="95"/>
      <c r="DAI231" s="95"/>
      <c r="DAJ231" s="95"/>
      <c r="DAK231" s="95"/>
      <c r="DAL231" s="95"/>
      <c r="DAM231" s="95"/>
      <c r="DAN231" s="95"/>
      <c r="DAO231" s="95"/>
      <c r="DAP231" s="95"/>
      <c r="DAQ231" s="95"/>
      <c r="DAR231" s="95"/>
      <c r="DAS231" s="95"/>
      <c r="DAT231" s="95"/>
      <c r="DAU231" s="95"/>
      <c r="DAV231" s="95"/>
      <c r="DAW231" s="95"/>
      <c r="DAX231" s="95"/>
      <c r="DAY231" s="95"/>
      <c r="DAZ231" s="95"/>
      <c r="DBA231" s="95"/>
      <c r="DBB231" s="95"/>
      <c r="DBC231" s="95"/>
      <c r="DBD231" s="95"/>
      <c r="DBE231" s="95"/>
      <c r="DBF231" s="95"/>
      <c r="DBG231" s="95"/>
      <c r="DBH231" s="95"/>
      <c r="DBI231" s="95"/>
      <c r="DBJ231" s="95"/>
      <c r="DBK231" s="95"/>
      <c r="DBL231" s="95"/>
      <c r="DBM231" s="95"/>
      <c r="DBN231" s="95"/>
      <c r="DBO231" s="95"/>
      <c r="DBP231" s="95"/>
      <c r="DBQ231" s="95"/>
      <c r="DBR231" s="95"/>
      <c r="DBS231" s="95"/>
      <c r="DBT231" s="95"/>
      <c r="DBU231" s="95"/>
      <c r="DBV231" s="95"/>
      <c r="DBW231" s="95"/>
      <c r="DBX231" s="95"/>
      <c r="DBY231" s="95"/>
      <c r="DBZ231" s="95"/>
      <c r="DCA231" s="95"/>
      <c r="DCB231" s="95"/>
      <c r="DCC231" s="95"/>
      <c r="DCD231" s="95"/>
      <c r="DCE231" s="95"/>
      <c r="DCF231" s="95"/>
      <c r="DCG231" s="95"/>
      <c r="DCH231" s="95"/>
      <c r="DCI231" s="95"/>
      <c r="DCJ231" s="95"/>
      <c r="DCK231" s="95"/>
      <c r="DCL231" s="95"/>
      <c r="DCM231" s="95"/>
      <c r="DCN231" s="95"/>
      <c r="DCO231" s="95"/>
      <c r="DCP231" s="95"/>
      <c r="DCQ231" s="95"/>
      <c r="DCR231" s="95"/>
      <c r="DCS231" s="95"/>
      <c r="DCT231" s="95"/>
      <c r="DCU231" s="95"/>
      <c r="DCV231" s="95"/>
      <c r="DCW231" s="95"/>
      <c r="DCX231" s="95"/>
      <c r="DCY231" s="95"/>
      <c r="DCZ231" s="95"/>
      <c r="DDA231" s="95"/>
      <c r="DDB231" s="95"/>
      <c r="DDC231" s="95"/>
      <c r="DDD231" s="95"/>
      <c r="DDE231" s="95"/>
      <c r="DDF231" s="95"/>
      <c r="DDG231" s="95"/>
      <c r="DDH231" s="95"/>
      <c r="DDI231" s="95"/>
      <c r="DDJ231" s="95"/>
      <c r="DDK231" s="95"/>
      <c r="DDL231" s="95"/>
      <c r="DDM231" s="95"/>
      <c r="DDN231" s="95"/>
      <c r="DDO231" s="95"/>
      <c r="DDP231" s="95"/>
      <c r="DDQ231" s="95"/>
      <c r="DDR231" s="95"/>
      <c r="DDS231" s="95"/>
      <c r="DDT231" s="95"/>
      <c r="DDU231" s="95"/>
      <c r="DDV231" s="95"/>
      <c r="DDW231" s="95"/>
      <c r="DDX231" s="95"/>
      <c r="DDY231" s="95"/>
      <c r="DDZ231" s="95"/>
      <c r="DEA231" s="95"/>
      <c r="DEB231" s="95"/>
      <c r="DEC231" s="95"/>
      <c r="DED231" s="95"/>
      <c r="DEE231" s="95"/>
      <c r="DEF231" s="95"/>
      <c r="DEG231" s="95"/>
      <c r="DEH231" s="95"/>
      <c r="DEI231" s="95"/>
      <c r="DEJ231" s="95"/>
      <c r="DEK231" s="95"/>
      <c r="DEL231" s="95"/>
      <c r="DEM231" s="95"/>
      <c r="DEN231" s="95"/>
      <c r="DEO231" s="95"/>
      <c r="DEP231" s="95"/>
      <c r="DEQ231" s="95"/>
      <c r="DER231" s="95"/>
      <c r="DES231" s="95"/>
      <c r="DET231" s="95"/>
      <c r="DEU231" s="95"/>
      <c r="DEV231" s="95"/>
      <c r="DEW231" s="95"/>
      <c r="DEX231" s="95"/>
      <c r="DEY231" s="95"/>
      <c r="DEZ231" s="95"/>
      <c r="DFA231" s="95"/>
      <c r="DFB231" s="95"/>
      <c r="DFC231" s="95"/>
      <c r="DFD231" s="95"/>
      <c r="DFE231" s="95"/>
      <c r="DFF231" s="95"/>
      <c r="DFG231" s="95"/>
      <c r="DFH231" s="95"/>
      <c r="DFI231" s="95"/>
      <c r="DFJ231" s="95"/>
      <c r="DFK231" s="95"/>
      <c r="DFL231" s="95"/>
      <c r="DFM231" s="95"/>
      <c r="DFN231" s="95"/>
      <c r="DFO231" s="95"/>
      <c r="DFP231" s="95"/>
      <c r="DFQ231" s="95"/>
      <c r="DFR231" s="95"/>
      <c r="DFS231" s="95"/>
      <c r="DFT231" s="95"/>
      <c r="DFU231" s="95"/>
      <c r="DFV231" s="95"/>
      <c r="DFW231" s="95"/>
      <c r="DFX231" s="95"/>
      <c r="DFY231" s="95"/>
      <c r="DFZ231" s="95"/>
      <c r="DGA231" s="95"/>
      <c r="DGB231" s="95"/>
      <c r="DGC231" s="95"/>
      <c r="DGD231" s="95"/>
      <c r="DGE231" s="95"/>
      <c r="DGF231" s="95"/>
      <c r="DGG231" s="95"/>
      <c r="DGH231" s="95"/>
      <c r="DGI231" s="95"/>
      <c r="DGJ231" s="95"/>
      <c r="DGK231" s="95"/>
      <c r="DGL231" s="95"/>
      <c r="DGM231" s="95"/>
      <c r="DGN231" s="95"/>
      <c r="DGO231" s="95"/>
      <c r="DGP231" s="95"/>
      <c r="DGQ231" s="95"/>
      <c r="DGR231" s="95"/>
      <c r="DGS231" s="95"/>
      <c r="DGT231" s="95"/>
      <c r="DGU231" s="95"/>
      <c r="DGV231" s="95"/>
      <c r="DGW231" s="95"/>
      <c r="DGX231" s="95"/>
      <c r="DGY231" s="95"/>
      <c r="DGZ231" s="95"/>
      <c r="DHA231" s="95"/>
      <c r="DHB231" s="95"/>
      <c r="DHC231" s="95"/>
      <c r="DHD231" s="95"/>
      <c r="DHE231" s="95"/>
      <c r="DHF231" s="95"/>
      <c r="DHG231" s="95"/>
      <c r="DHH231" s="95"/>
      <c r="DHI231" s="95"/>
      <c r="DHJ231" s="95"/>
      <c r="DHK231" s="95"/>
      <c r="DHL231" s="95"/>
      <c r="DHM231" s="95"/>
      <c r="DHN231" s="95"/>
      <c r="DHO231" s="95"/>
      <c r="DHP231" s="95"/>
      <c r="DHQ231" s="95"/>
      <c r="DHR231" s="95"/>
      <c r="DHS231" s="95"/>
      <c r="DHT231" s="95"/>
      <c r="DHU231" s="95"/>
      <c r="DHV231" s="95"/>
      <c r="DHW231" s="95"/>
      <c r="DHX231" s="95"/>
      <c r="DHY231" s="95"/>
      <c r="DHZ231" s="95"/>
      <c r="DIA231" s="95"/>
      <c r="DIB231" s="95"/>
      <c r="DIC231" s="95"/>
      <c r="DID231" s="95"/>
      <c r="DIE231" s="95"/>
      <c r="DIF231" s="95"/>
      <c r="DIG231" s="95"/>
      <c r="DIH231" s="95"/>
      <c r="DII231" s="95"/>
      <c r="DIJ231" s="95"/>
      <c r="DIK231" s="95"/>
      <c r="DIL231" s="95"/>
      <c r="DIM231" s="95"/>
      <c r="DIN231" s="95"/>
      <c r="DIO231" s="95"/>
      <c r="DIP231" s="95"/>
      <c r="DIQ231" s="95"/>
      <c r="DIR231" s="95"/>
      <c r="DIS231" s="95"/>
      <c r="DIT231" s="95"/>
      <c r="DIU231" s="95"/>
      <c r="DIV231" s="95"/>
      <c r="DIW231" s="95"/>
      <c r="DIX231" s="95"/>
      <c r="DIY231" s="95"/>
      <c r="DIZ231" s="95"/>
      <c r="DJA231" s="95"/>
      <c r="DJB231" s="95"/>
      <c r="DJC231" s="95"/>
      <c r="DJD231" s="95"/>
      <c r="DJE231" s="95"/>
      <c r="DJF231" s="95"/>
      <c r="DJG231" s="95"/>
      <c r="DJH231" s="95"/>
      <c r="DJI231" s="95"/>
      <c r="DJJ231" s="95"/>
      <c r="DJK231" s="95"/>
      <c r="DJL231" s="95"/>
      <c r="DJM231" s="95"/>
      <c r="DJN231" s="95"/>
      <c r="DJO231" s="95"/>
      <c r="DJP231" s="95"/>
      <c r="DJQ231" s="95"/>
      <c r="DJR231" s="95"/>
      <c r="DJS231" s="95"/>
      <c r="DJT231" s="95"/>
      <c r="DJU231" s="95"/>
      <c r="DJV231" s="95"/>
      <c r="DJW231" s="95"/>
      <c r="DJX231" s="95"/>
      <c r="DJY231" s="95"/>
      <c r="DJZ231" s="95"/>
      <c r="DKA231" s="95"/>
      <c r="DKB231" s="95"/>
      <c r="DKC231" s="95"/>
      <c r="DKD231" s="95"/>
      <c r="DKE231" s="95"/>
      <c r="DKF231" s="95"/>
      <c r="DKG231" s="95"/>
      <c r="DKH231" s="95"/>
      <c r="DKI231" s="95"/>
      <c r="DKJ231" s="95"/>
      <c r="DKK231" s="95"/>
      <c r="DKL231" s="95"/>
      <c r="DKM231" s="95"/>
      <c r="DKN231" s="95"/>
      <c r="DKO231" s="95"/>
      <c r="DKP231" s="95"/>
      <c r="DKQ231" s="95"/>
      <c r="DKR231" s="95"/>
      <c r="DKS231" s="95"/>
      <c r="DKT231" s="95"/>
      <c r="DKU231" s="95"/>
      <c r="DKV231" s="95"/>
      <c r="DKW231" s="95"/>
      <c r="DKX231" s="95"/>
      <c r="DKY231" s="95"/>
      <c r="DKZ231" s="95"/>
      <c r="DLA231" s="95"/>
      <c r="DLB231" s="95"/>
      <c r="DLC231" s="95"/>
      <c r="DLD231" s="95"/>
      <c r="DLE231" s="95"/>
      <c r="DLF231" s="95"/>
      <c r="DLG231" s="95"/>
      <c r="DLH231" s="95"/>
      <c r="DLI231" s="95"/>
      <c r="DLJ231" s="95"/>
      <c r="DLK231" s="95"/>
      <c r="DLL231" s="95"/>
      <c r="DLM231" s="95"/>
      <c r="DLN231" s="95"/>
      <c r="DLO231" s="95"/>
      <c r="DLP231" s="95"/>
      <c r="DLQ231" s="95"/>
      <c r="DLR231" s="95"/>
      <c r="DLS231" s="95"/>
      <c r="DLT231" s="95"/>
      <c r="DLU231" s="95"/>
      <c r="DLV231" s="95"/>
      <c r="DLW231" s="95"/>
      <c r="DLX231" s="95"/>
      <c r="DLY231" s="95"/>
      <c r="DLZ231" s="95"/>
      <c r="DMA231" s="95"/>
      <c r="DMB231" s="95"/>
      <c r="DMC231" s="95"/>
      <c r="DMD231" s="95"/>
      <c r="DME231" s="95"/>
      <c r="DMF231" s="95"/>
      <c r="DMG231" s="95"/>
      <c r="DMH231" s="95"/>
      <c r="DMI231" s="95"/>
      <c r="DMJ231" s="95"/>
      <c r="DMK231" s="95"/>
      <c r="DML231" s="95"/>
      <c r="DMM231" s="95"/>
      <c r="DMN231" s="95"/>
      <c r="DMO231" s="95"/>
      <c r="DMP231" s="95"/>
      <c r="DMQ231" s="95"/>
      <c r="DMR231" s="95"/>
      <c r="DMS231" s="95"/>
      <c r="DMT231" s="95"/>
      <c r="DMU231" s="95"/>
      <c r="DMV231" s="95"/>
      <c r="DMW231" s="95"/>
      <c r="DMX231" s="95"/>
      <c r="DMY231" s="95"/>
      <c r="DMZ231" s="95"/>
      <c r="DNA231" s="95"/>
      <c r="DNB231" s="95"/>
      <c r="DNC231" s="95"/>
      <c r="DND231" s="95"/>
      <c r="DNE231" s="95"/>
      <c r="DNF231" s="95"/>
      <c r="DNG231" s="95"/>
      <c r="DNH231" s="95"/>
      <c r="DNI231" s="95"/>
      <c r="DNJ231" s="95"/>
      <c r="DNK231" s="95"/>
      <c r="DNL231" s="95"/>
      <c r="DNM231" s="95"/>
      <c r="DNN231" s="95"/>
      <c r="DNO231" s="95"/>
      <c r="DNP231" s="95"/>
      <c r="DNQ231" s="95"/>
      <c r="DNR231" s="95"/>
      <c r="DNS231" s="95"/>
      <c r="DNT231" s="95"/>
      <c r="DNU231" s="95"/>
      <c r="DNV231" s="95"/>
      <c r="DNW231" s="95"/>
      <c r="DNX231" s="95"/>
      <c r="DNY231" s="95"/>
      <c r="DNZ231" s="95"/>
      <c r="DOA231" s="95"/>
      <c r="DOB231" s="95"/>
      <c r="DOC231" s="95"/>
      <c r="DOD231" s="95"/>
      <c r="DOE231" s="95"/>
      <c r="DOF231" s="95"/>
      <c r="DOG231" s="95"/>
      <c r="DOH231" s="95"/>
      <c r="DOI231" s="95"/>
      <c r="DOJ231" s="95"/>
      <c r="DOK231" s="95"/>
      <c r="DOL231" s="95"/>
      <c r="DOM231" s="95"/>
      <c r="DON231" s="95"/>
      <c r="DOO231" s="95"/>
      <c r="DOP231" s="95"/>
      <c r="DOQ231" s="95"/>
      <c r="DOR231" s="95"/>
      <c r="DOS231" s="95"/>
      <c r="DOT231" s="95"/>
      <c r="DOU231" s="95"/>
      <c r="DOV231" s="95"/>
      <c r="DOW231" s="95"/>
      <c r="DOX231" s="95"/>
      <c r="DOY231" s="95"/>
      <c r="DOZ231" s="95"/>
      <c r="DPA231" s="95"/>
      <c r="DPB231" s="95"/>
      <c r="DPC231" s="95"/>
      <c r="DPD231" s="95"/>
      <c r="DPE231" s="95"/>
      <c r="DPF231" s="95"/>
      <c r="DPG231" s="95"/>
      <c r="DPH231" s="95"/>
      <c r="DPI231" s="95"/>
      <c r="DPJ231" s="95"/>
      <c r="DPK231" s="95"/>
      <c r="DPL231" s="95"/>
      <c r="DPM231" s="95"/>
      <c r="DPN231" s="95"/>
      <c r="DPO231" s="95"/>
      <c r="DPP231" s="95"/>
      <c r="DPQ231" s="95"/>
      <c r="DPR231" s="95"/>
      <c r="DPS231" s="95"/>
      <c r="DPT231" s="95"/>
      <c r="DPU231" s="95"/>
      <c r="DPV231" s="95"/>
      <c r="DPW231" s="95"/>
      <c r="DPX231" s="95"/>
      <c r="DPY231" s="95"/>
      <c r="DPZ231" s="95"/>
      <c r="DQA231" s="95"/>
      <c r="DQB231" s="95"/>
      <c r="DQC231" s="95"/>
      <c r="DQD231" s="95"/>
      <c r="DQE231" s="95"/>
      <c r="DQF231" s="95"/>
      <c r="DQG231" s="95"/>
      <c r="DQH231" s="95"/>
      <c r="DQI231" s="95"/>
      <c r="DQJ231" s="95"/>
      <c r="DQK231" s="95"/>
      <c r="DQL231" s="95"/>
      <c r="DQM231" s="95"/>
      <c r="DQN231" s="95"/>
      <c r="DQO231" s="95"/>
      <c r="DQP231" s="95"/>
      <c r="DQQ231" s="95"/>
      <c r="DQR231" s="95"/>
      <c r="DQS231" s="95"/>
      <c r="DQT231" s="95"/>
      <c r="DQU231" s="95"/>
      <c r="DQV231" s="95"/>
      <c r="DQW231" s="95"/>
      <c r="DQX231" s="95"/>
      <c r="DQY231" s="95"/>
      <c r="DQZ231" s="95"/>
      <c r="DRA231" s="95"/>
      <c r="DRB231" s="95"/>
      <c r="DRC231" s="95"/>
      <c r="DRD231" s="95"/>
      <c r="DRE231" s="95"/>
      <c r="DRF231" s="95"/>
      <c r="DRG231" s="95"/>
      <c r="DRH231" s="95"/>
      <c r="DRI231" s="95"/>
      <c r="DRJ231" s="95"/>
      <c r="DRK231" s="95"/>
      <c r="DRL231" s="95"/>
      <c r="DRM231" s="95"/>
      <c r="DRN231" s="95"/>
      <c r="DRO231" s="95"/>
      <c r="DRP231" s="95"/>
      <c r="DRQ231" s="95"/>
      <c r="DRR231" s="95"/>
      <c r="DRS231" s="95"/>
      <c r="DRT231" s="95"/>
      <c r="DRU231" s="95"/>
      <c r="DRV231" s="95"/>
      <c r="DRW231" s="95"/>
      <c r="DRX231" s="95"/>
      <c r="DRY231" s="95"/>
      <c r="DRZ231" s="95"/>
      <c r="DSA231" s="95"/>
      <c r="DSB231" s="95"/>
      <c r="DSC231" s="95"/>
      <c r="DSD231" s="95"/>
      <c r="DSE231" s="95"/>
      <c r="DSF231" s="95"/>
      <c r="DSG231" s="95"/>
      <c r="DSH231" s="95"/>
      <c r="DSI231" s="95"/>
      <c r="DSJ231" s="95"/>
      <c r="DSK231" s="95"/>
      <c r="DSL231" s="95"/>
      <c r="DSM231" s="95"/>
      <c r="DSN231" s="95"/>
      <c r="DSO231" s="95"/>
      <c r="DSP231" s="95"/>
      <c r="DSQ231" s="95"/>
      <c r="DSR231" s="95"/>
      <c r="DSS231" s="95"/>
      <c r="DST231" s="95"/>
      <c r="DSU231" s="95"/>
      <c r="DSV231" s="95"/>
      <c r="DSW231" s="95"/>
      <c r="DSX231" s="95"/>
      <c r="DSY231" s="95"/>
      <c r="DSZ231" s="95"/>
      <c r="DTA231" s="95"/>
      <c r="DTB231" s="95"/>
      <c r="DTC231" s="95"/>
      <c r="DTD231" s="95"/>
      <c r="DTE231" s="95"/>
      <c r="DTF231" s="95"/>
      <c r="DTG231" s="95"/>
      <c r="DTH231" s="95"/>
      <c r="DTI231" s="95"/>
      <c r="DTJ231" s="95"/>
      <c r="DTK231" s="95"/>
      <c r="DTL231" s="95"/>
      <c r="DTM231" s="95"/>
      <c r="DTN231" s="95"/>
      <c r="DTO231" s="95"/>
      <c r="DTP231" s="95"/>
      <c r="DTQ231" s="95"/>
      <c r="DTR231" s="95"/>
      <c r="DTS231" s="95"/>
      <c r="DTT231" s="95"/>
      <c r="DTU231" s="95"/>
      <c r="DTV231" s="95"/>
      <c r="DTW231" s="95"/>
      <c r="DTX231" s="95"/>
      <c r="DTY231" s="95"/>
      <c r="DTZ231" s="95"/>
      <c r="DUA231" s="95"/>
      <c r="DUB231" s="95"/>
      <c r="DUC231" s="95"/>
      <c r="DUD231" s="95"/>
      <c r="DUE231" s="95"/>
      <c r="DUF231" s="95"/>
      <c r="DUG231" s="95"/>
      <c r="DUH231" s="95"/>
      <c r="DUI231" s="95"/>
      <c r="DUJ231" s="95"/>
      <c r="DUK231" s="95"/>
      <c r="DUL231" s="95"/>
      <c r="DUM231" s="95"/>
      <c r="DUN231" s="95"/>
      <c r="DUO231" s="95"/>
      <c r="DUP231" s="95"/>
      <c r="DUQ231" s="95"/>
      <c r="DUR231" s="95"/>
      <c r="DUS231" s="95"/>
      <c r="DUT231" s="95"/>
      <c r="DUU231" s="95"/>
      <c r="DUV231" s="95"/>
      <c r="DUW231" s="95"/>
      <c r="DUX231" s="95"/>
      <c r="DUY231" s="95"/>
      <c r="DUZ231" s="95"/>
      <c r="DVA231" s="95"/>
      <c r="DVB231" s="95"/>
      <c r="DVC231" s="95"/>
      <c r="DVD231" s="95"/>
      <c r="DVE231" s="95"/>
      <c r="DVF231" s="95"/>
      <c r="DVG231" s="95"/>
      <c r="DVH231" s="95"/>
      <c r="DVI231" s="95"/>
      <c r="DVJ231" s="95"/>
      <c r="DVK231" s="95"/>
      <c r="DVL231" s="95"/>
      <c r="DVM231" s="95"/>
      <c r="DVN231" s="95"/>
      <c r="DVO231" s="95"/>
      <c r="DVP231" s="95"/>
      <c r="DVQ231" s="95"/>
      <c r="DVR231" s="95"/>
      <c r="DVS231" s="95"/>
      <c r="DVT231" s="95"/>
      <c r="DVU231" s="95"/>
      <c r="DVV231" s="95"/>
      <c r="DVW231" s="95"/>
      <c r="DVX231" s="95"/>
      <c r="DVY231" s="95"/>
      <c r="DVZ231" s="95"/>
      <c r="DWA231" s="95"/>
      <c r="DWB231" s="95"/>
      <c r="DWC231" s="95"/>
      <c r="DWD231" s="95"/>
      <c r="DWE231" s="95"/>
      <c r="DWF231" s="95"/>
      <c r="DWG231" s="95"/>
      <c r="DWH231" s="95"/>
      <c r="DWI231" s="95"/>
      <c r="DWJ231" s="95"/>
      <c r="DWK231" s="95"/>
      <c r="DWL231" s="95"/>
      <c r="DWM231" s="95"/>
      <c r="DWN231" s="95"/>
      <c r="DWO231" s="95"/>
      <c r="DWP231" s="95"/>
      <c r="DWQ231" s="95"/>
      <c r="DWR231" s="95"/>
      <c r="DWS231" s="95"/>
      <c r="DWT231" s="95"/>
      <c r="DWU231" s="95"/>
      <c r="DWV231" s="95"/>
      <c r="DWW231" s="95"/>
      <c r="DWX231" s="95"/>
      <c r="DWY231" s="95"/>
      <c r="DWZ231" s="95"/>
      <c r="DXA231" s="95"/>
      <c r="DXB231" s="95"/>
      <c r="DXC231" s="95"/>
      <c r="DXD231" s="95"/>
      <c r="DXE231" s="95"/>
      <c r="DXF231" s="95"/>
      <c r="DXG231" s="95"/>
      <c r="DXH231" s="95"/>
      <c r="DXI231" s="95"/>
      <c r="DXJ231" s="95"/>
      <c r="DXK231" s="95"/>
      <c r="DXL231" s="95"/>
      <c r="DXM231" s="95"/>
      <c r="DXN231" s="95"/>
      <c r="DXO231" s="95"/>
      <c r="DXP231" s="95"/>
      <c r="DXQ231" s="95"/>
      <c r="DXR231" s="95"/>
      <c r="DXS231" s="95"/>
      <c r="DXT231" s="95"/>
      <c r="DXU231" s="95"/>
      <c r="DXV231" s="95"/>
      <c r="DXW231" s="95"/>
      <c r="DXX231" s="95"/>
      <c r="DXY231" s="95"/>
      <c r="DXZ231" s="95"/>
      <c r="DYA231" s="95"/>
      <c r="DYB231" s="95"/>
      <c r="DYC231" s="95"/>
      <c r="DYD231" s="95"/>
      <c r="DYE231" s="95"/>
      <c r="DYF231" s="95"/>
      <c r="DYG231" s="95"/>
      <c r="DYH231" s="95"/>
      <c r="DYI231" s="95"/>
      <c r="DYJ231" s="95"/>
      <c r="DYK231" s="95"/>
      <c r="DYL231" s="95"/>
      <c r="DYM231" s="95"/>
      <c r="DYN231" s="95"/>
      <c r="DYO231" s="95"/>
      <c r="DYP231" s="95"/>
      <c r="DYQ231" s="95"/>
      <c r="DYR231" s="95"/>
      <c r="DYS231" s="95"/>
      <c r="DYT231" s="95"/>
      <c r="DYU231" s="95"/>
      <c r="DYV231" s="95"/>
      <c r="DYW231" s="95"/>
      <c r="DYX231" s="95"/>
      <c r="DYY231" s="95"/>
      <c r="DYZ231" s="95"/>
      <c r="DZA231" s="95"/>
      <c r="DZB231" s="95"/>
      <c r="DZC231" s="95"/>
      <c r="DZD231" s="95"/>
      <c r="DZE231" s="95"/>
      <c r="DZF231" s="95"/>
      <c r="DZG231" s="95"/>
      <c r="DZH231" s="95"/>
      <c r="DZI231" s="95"/>
      <c r="DZJ231" s="95"/>
      <c r="DZK231" s="95"/>
      <c r="DZL231" s="95"/>
      <c r="DZM231" s="95"/>
      <c r="DZN231" s="95"/>
      <c r="DZO231" s="95"/>
      <c r="DZP231" s="95"/>
      <c r="DZQ231" s="95"/>
      <c r="DZR231" s="95"/>
      <c r="DZS231" s="95"/>
      <c r="DZT231" s="95"/>
      <c r="DZU231" s="95"/>
      <c r="DZV231" s="95"/>
      <c r="DZW231" s="95"/>
      <c r="DZX231" s="95"/>
      <c r="DZY231" s="95"/>
      <c r="DZZ231" s="95"/>
      <c r="EAA231" s="95"/>
      <c r="EAB231" s="95"/>
      <c r="EAC231" s="95"/>
      <c r="EAD231" s="95"/>
      <c r="EAE231" s="95"/>
      <c r="EAF231" s="95"/>
      <c r="EAG231" s="95"/>
      <c r="EAH231" s="95"/>
      <c r="EAI231" s="95"/>
      <c r="EAJ231" s="95"/>
      <c r="EAK231" s="95"/>
      <c r="EAL231" s="95"/>
      <c r="EAM231" s="95"/>
      <c r="EAN231" s="95"/>
      <c r="EAO231" s="95"/>
      <c r="EAP231" s="95"/>
      <c r="EAQ231" s="95"/>
      <c r="EAR231" s="95"/>
      <c r="EAS231" s="95"/>
      <c r="EAT231" s="95"/>
      <c r="EAU231" s="95"/>
      <c r="EAV231" s="95"/>
      <c r="EAW231" s="95"/>
      <c r="EAX231" s="95"/>
      <c r="EAY231" s="95"/>
      <c r="EAZ231" s="95"/>
      <c r="EBA231" s="95"/>
      <c r="EBB231" s="95"/>
      <c r="EBC231" s="95"/>
      <c r="EBD231" s="95"/>
      <c r="EBE231" s="95"/>
      <c r="EBF231" s="95"/>
      <c r="EBG231" s="95"/>
      <c r="EBH231" s="95"/>
      <c r="EBI231" s="95"/>
      <c r="EBJ231" s="95"/>
      <c r="EBK231" s="95"/>
      <c r="EBL231" s="95"/>
      <c r="EBM231" s="95"/>
      <c r="EBN231" s="95"/>
      <c r="EBO231" s="95"/>
      <c r="EBP231" s="95"/>
      <c r="EBQ231" s="95"/>
      <c r="EBR231" s="95"/>
      <c r="EBS231" s="95"/>
      <c r="EBT231" s="95"/>
      <c r="EBU231" s="95"/>
      <c r="EBV231" s="95"/>
      <c r="EBW231" s="95"/>
      <c r="EBX231" s="95"/>
      <c r="EBY231" s="95"/>
      <c r="EBZ231" s="95"/>
      <c r="ECA231" s="95"/>
      <c r="ECB231" s="95"/>
      <c r="ECC231" s="95"/>
      <c r="ECD231" s="95"/>
      <c r="ECE231" s="95"/>
      <c r="ECF231" s="95"/>
      <c r="ECG231" s="95"/>
      <c r="ECH231" s="95"/>
      <c r="ECI231" s="95"/>
      <c r="ECJ231" s="95"/>
      <c r="ECK231" s="95"/>
      <c r="ECL231" s="95"/>
      <c r="ECM231" s="95"/>
      <c r="ECN231" s="95"/>
      <c r="ECO231" s="95"/>
      <c r="ECP231" s="95"/>
      <c r="ECQ231" s="95"/>
      <c r="ECR231" s="95"/>
      <c r="ECS231" s="95"/>
      <c r="ECT231" s="95"/>
      <c r="ECU231" s="95"/>
      <c r="ECV231" s="95"/>
      <c r="ECW231" s="95"/>
      <c r="ECX231" s="95"/>
      <c r="ECY231" s="95"/>
      <c r="ECZ231" s="95"/>
      <c r="EDA231" s="95"/>
      <c r="EDB231" s="95"/>
      <c r="EDC231" s="95"/>
      <c r="EDD231" s="95"/>
      <c r="EDE231" s="95"/>
      <c r="EDF231" s="95"/>
      <c r="EDG231" s="95"/>
      <c r="EDH231" s="95"/>
      <c r="EDI231" s="95"/>
      <c r="EDJ231" s="95"/>
      <c r="EDK231" s="95"/>
      <c r="EDL231" s="95"/>
      <c r="EDM231" s="95"/>
      <c r="EDN231" s="95"/>
      <c r="EDO231" s="95"/>
      <c r="EDP231" s="95"/>
      <c r="EDQ231" s="95"/>
      <c r="EDR231" s="95"/>
      <c r="EDS231" s="95"/>
      <c r="EDT231" s="95"/>
      <c r="EDU231" s="95"/>
      <c r="EDV231" s="95"/>
      <c r="EDW231" s="95"/>
      <c r="EDX231" s="95"/>
      <c r="EDY231" s="95"/>
      <c r="EDZ231" s="95"/>
      <c r="EEA231" s="95"/>
      <c r="EEB231" s="95"/>
      <c r="EEC231" s="95"/>
      <c r="EED231" s="95"/>
      <c r="EEE231" s="95"/>
      <c r="EEF231" s="95"/>
      <c r="EEG231" s="95"/>
      <c r="EEH231" s="95"/>
      <c r="EEI231" s="95"/>
      <c r="EEJ231" s="95"/>
      <c r="EEK231" s="95"/>
      <c r="EEL231" s="95"/>
      <c r="EEM231" s="95"/>
      <c r="EEN231" s="95"/>
      <c r="EEO231" s="95"/>
      <c r="EEP231" s="95"/>
      <c r="EEQ231" s="95"/>
      <c r="EER231" s="95"/>
      <c r="EES231" s="95"/>
      <c r="EET231" s="95"/>
      <c r="EEU231" s="95"/>
      <c r="EEV231" s="95"/>
      <c r="EEW231" s="95"/>
      <c r="EEX231" s="95"/>
      <c r="EEY231" s="95"/>
      <c r="EEZ231" s="95"/>
      <c r="EFA231" s="95"/>
      <c r="EFB231" s="95"/>
      <c r="EFC231" s="95"/>
      <c r="EFD231" s="95"/>
      <c r="EFE231" s="95"/>
      <c r="EFF231" s="95"/>
      <c r="EFG231" s="95"/>
      <c r="EFH231" s="95"/>
      <c r="EFI231" s="95"/>
      <c r="EFJ231" s="95"/>
      <c r="EFK231" s="95"/>
      <c r="EFL231" s="95"/>
      <c r="EFM231" s="95"/>
      <c r="EFN231" s="95"/>
      <c r="EFO231" s="95"/>
      <c r="EFP231" s="95"/>
      <c r="EFQ231" s="95"/>
      <c r="EFR231" s="95"/>
      <c r="EFS231" s="95"/>
      <c r="EFT231" s="95"/>
      <c r="EFU231" s="95"/>
      <c r="EFV231" s="95"/>
      <c r="EFW231" s="95"/>
      <c r="EFX231" s="95"/>
      <c r="EFY231" s="95"/>
      <c r="EFZ231" s="95"/>
      <c r="EGA231" s="95"/>
      <c r="EGB231" s="95"/>
      <c r="EGC231" s="95"/>
      <c r="EGD231" s="95"/>
      <c r="EGE231" s="95"/>
      <c r="EGF231" s="95"/>
      <c r="EGG231" s="95"/>
      <c r="EGH231" s="95"/>
      <c r="EGI231" s="95"/>
      <c r="EGJ231" s="95"/>
      <c r="EGK231" s="95"/>
      <c r="EGL231" s="95"/>
      <c r="EGM231" s="95"/>
      <c r="EGN231" s="95"/>
      <c r="EGO231" s="95"/>
      <c r="EGP231" s="95"/>
      <c r="EGQ231" s="95"/>
      <c r="EGR231" s="95"/>
      <c r="EGS231" s="95"/>
      <c r="EGT231" s="95"/>
      <c r="EGU231" s="95"/>
      <c r="EGV231" s="95"/>
      <c r="EGW231" s="95"/>
      <c r="EGX231" s="95"/>
      <c r="EGY231" s="95"/>
      <c r="EGZ231" s="95"/>
      <c r="EHA231" s="95"/>
      <c r="EHB231" s="95"/>
      <c r="EHC231" s="95"/>
      <c r="EHD231" s="95"/>
      <c r="EHE231" s="95"/>
      <c r="EHF231" s="95"/>
      <c r="EHG231" s="95"/>
      <c r="EHH231" s="95"/>
      <c r="EHI231" s="95"/>
      <c r="EHJ231" s="95"/>
      <c r="EHK231" s="95"/>
      <c r="EHL231" s="95"/>
      <c r="EHM231" s="95"/>
      <c r="EHN231" s="95"/>
      <c r="EHO231" s="95"/>
      <c r="EHP231" s="95"/>
      <c r="EHQ231" s="95"/>
      <c r="EHR231" s="95"/>
      <c r="EHS231" s="95"/>
      <c r="EHT231" s="95"/>
      <c r="EHU231" s="95"/>
      <c r="EHV231" s="95"/>
      <c r="EHW231" s="95"/>
      <c r="EHX231" s="95"/>
      <c r="EHY231" s="95"/>
      <c r="EHZ231" s="95"/>
      <c r="EIA231" s="95"/>
      <c r="EIB231" s="95"/>
      <c r="EIC231" s="95"/>
      <c r="EID231" s="95"/>
      <c r="EIE231" s="95"/>
      <c r="EIF231" s="95"/>
      <c r="EIG231" s="95"/>
      <c r="EIH231" s="95"/>
      <c r="EII231" s="95"/>
      <c r="EIJ231" s="95"/>
      <c r="EIK231" s="95"/>
      <c r="EIL231" s="95"/>
      <c r="EIM231" s="95"/>
      <c r="EIN231" s="95"/>
      <c r="EIO231" s="95"/>
      <c r="EIP231" s="95"/>
      <c r="EIQ231" s="95"/>
      <c r="EIR231" s="95"/>
      <c r="EIS231" s="95"/>
      <c r="EIT231" s="95"/>
      <c r="EIU231" s="95"/>
      <c r="EIV231" s="95"/>
      <c r="EIW231" s="95"/>
      <c r="EIX231" s="95"/>
      <c r="EIY231" s="95"/>
      <c r="EIZ231" s="95"/>
      <c r="EJA231" s="95"/>
      <c r="EJB231" s="95"/>
      <c r="EJC231" s="95"/>
      <c r="EJD231" s="95"/>
      <c r="EJE231" s="95"/>
      <c r="EJF231" s="95"/>
      <c r="EJG231" s="95"/>
      <c r="EJH231" s="95"/>
      <c r="EJI231" s="95"/>
      <c r="EJJ231" s="95"/>
      <c r="EJK231" s="95"/>
      <c r="EJL231" s="95"/>
      <c r="EJM231" s="95"/>
      <c r="EJN231" s="95"/>
      <c r="EJO231" s="95"/>
      <c r="EJP231" s="95"/>
      <c r="EJQ231" s="95"/>
      <c r="EJR231" s="95"/>
      <c r="EJS231" s="95"/>
      <c r="EJT231" s="95"/>
      <c r="EJU231" s="95"/>
      <c r="EJV231" s="95"/>
      <c r="EJW231" s="95"/>
      <c r="EJX231" s="95"/>
      <c r="EJY231" s="95"/>
      <c r="EJZ231" s="95"/>
      <c r="EKA231" s="95"/>
      <c r="EKB231" s="95"/>
      <c r="EKC231" s="95"/>
      <c r="EKD231" s="95"/>
      <c r="EKE231" s="95"/>
      <c r="EKF231" s="95"/>
      <c r="EKG231" s="95"/>
      <c r="EKH231" s="95"/>
      <c r="EKI231" s="95"/>
      <c r="EKJ231" s="95"/>
      <c r="EKK231" s="95"/>
      <c r="EKL231" s="95"/>
      <c r="EKM231" s="95"/>
      <c r="EKN231" s="95"/>
      <c r="EKO231" s="95"/>
      <c r="EKP231" s="95"/>
      <c r="EKQ231" s="95"/>
      <c r="EKR231" s="95"/>
      <c r="EKS231" s="95"/>
      <c r="EKT231" s="95"/>
      <c r="EKU231" s="95"/>
      <c r="EKV231" s="95"/>
      <c r="EKW231" s="95"/>
      <c r="EKX231" s="95"/>
      <c r="EKY231" s="95"/>
      <c r="EKZ231" s="95"/>
      <c r="ELA231" s="95"/>
      <c r="ELB231" s="95"/>
      <c r="ELC231" s="95"/>
      <c r="ELD231" s="95"/>
      <c r="ELE231" s="95"/>
      <c r="ELF231" s="95"/>
      <c r="ELG231" s="95"/>
      <c r="ELH231" s="95"/>
      <c r="ELI231" s="95"/>
      <c r="ELJ231" s="95"/>
      <c r="ELK231" s="95"/>
      <c r="ELL231" s="95"/>
      <c r="ELM231" s="95"/>
      <c r="ELN231" s="95"/>
      <c r="ELO231" s="95"/>
      <c r="ELP231" s="95"/>
      <c r="ELQ231" s="95"/>
      <c r="ELR231" s="95"/>
      <c r="ELS231" s="95"/>
      <c r="ELT231" s="95"/>
      <c r="ELU231" s="95"/>
      <c r="ELV231" s="95"/>
      <c r="ELW231" s="95"/>
      <c r="ELX231" s="95"/>
      <c r="ELY231" s="95"/>
      <c r="ELZ231" s="95"/>
      <c r="EMA231" s="95"/>
      <c r="EMB231" s="95"/>
      <c r="EMC231" s="95"/>
      <c r="EMD231" s="95"/>
      <c r="EME231" s="95"/>
      <c r="EMF231" s="95"/>
      <c r="EMG231" s="95"/>
      <c r="EMH231" s="95"/>
      <c r="EMI231" s="95"/>
      <c r="EMJ231" s="95"/>
      <c r="EMK231" s="95"/>
      <c r="EML231" s="95"/>
      <c r="EMM231" s="95"/>
      <c r="EMN231" s="95"/>
      <c r="EMO231" s="95"/>
      <c r="EMP231" s="95"/>
      <c r="EMQ231" s="95"/>
      <c r="EMR231" s="95"/>
      <c r="EMS231" s="95"/>
      <c r="EMT231" s="95"/>
      <c r="EMU231" s="95"/>
      <c r="EMV231" s="95"/>
      <c r="EMW231" s="95"/>
      <c r="EMX231" s="95"/>
      <c r="EMY231" s="95"/>
      <c r="EMZ231" s="95"/>
      <c r="ENA231" s="95"/>
      <c r="ENB231" s="95"/>
      <c r="ENC231" s="95"/>
      <c r="END231" s="95"/>
      <c r="ENE231" s="95"/>
      <c r="ENF231" s="95"/>
      <c r="ENG231" s="95"/>
      <c r="ENH231" s="95"/>
      <c r="ENI231" s="95"/>
      <c r="ENJ231" s="95"/>
      <c r="ENK231" s="95"/>
      <c r="ENL231" s="95"/>
      <c r="ENM231" s="95"/>
      <c r="ENN231" s="95"/>
      <c r="ENO231" s="95"/>
      <c r="ENP231" s="95"/>
      <c r="ENQ231" s="95"/>
      <c r="ENR231" s="95"/>
      <c r="ENS231" s="95"/>
      <c r="ENT231" s="95"/>
      <c r="ENU231" s="95"/>
      <c r="ENV231" s="95"/>
      <c r="ENW231" s="95"/>
      <c r="ENX231" s="95"/>
      <c r="ENY231" s="95"/>
      <c r="ENZ231" s="95"/>
      <c r="EOA231" s="95"/>
      <c r="EOB231" s="95"/>
      <c r="EOC231" s="95"/>
      <c r="EOD231" s="95"/>
      <c r="EOE231" s="95"/>
      <c r="EOF231" s="95"/>
      <c r="EOG231" s="95"/>
      <c r="EOH231" s="95"/>
      <c r="EOI231" s="95"/>
      <c r="EOJ231" s="95"/>
      <c r="EOK231" s="95"/>
      <c r="EOL231" s="95"/>
      <c r="EOM231" s="95"/>
      <c r="EON231" s="95"/>
      <c r="EOO231" s="95"/>
      <c r="EOP231" s="95"/>
      <c r="EOQ231" s="95"/>
      <c r="EOR231" s="95"/>
      <c r="EOS231" s="95"/>
      <c r="EOT231" s="95"/>
      <c r="EOU231" s="95"/>
      <c r="EOV231" s="95"/>
      <c r="EOW231" s="95"/>
      <c r="EOX231" s="95"/>
      <c r="EOY231" s="95"/>
      <c r="EOZ231" s="95"/>
      <c r="EPA231" s="95"/>
      <c r="EPB231" s="95"/>
      <c r="EPC231" s="95"/>
      <c r="EPD231" s="95"/>
      <c r="EPE231" s="95"/>
      <c r="EPF231" s="95"/>
      <c r="EPG231" s="95"/>
      <c r="EPH231" s="95"/>
      <c r="EPI231" s="95"/>
      <c r="EPJ231" s="95"/>
      <c r="EPK231" s="95"/>
      <c r="EPL231" s="95"/>
      <c r="EPM231" s="95"/>
      <c r="EPN231" s="95"/>
      <c r="EPO231" s="95"/>
      <c r="EPP231" s="95"/>
      <c r="EPQ231" s="95"/>
      <c r="EPR231" s="95"/>
      <c r="EPS231" s="95"/>
      <c r="EPT231" s="95"/>
      <c r="EPU231" s="95"/>
      <c r="EPV231" s="95"/>
      <c r="EPW231" s="95"/>
      <c r="EPX231" s="95"/>
      <c r="EPY231" s="95"/>
      <c r="EPZ231" s="95"/>
      <c r="EQA231" s="95"/>
      <c r="EQB231" s="95"/>
      <c r="EQC231" s="95"/>
      <c r="EQD231" s="95"/>
      <c r="EQE231" s="95"/>
      <c r="EQF231" s="95"/>
      <c r="EQG231" s="95"/>
      <c r="EQH231" s="95"/>
      <c r="EQI231" s="95"/>
      <c r="EQJ231" s="95"/>
      <c r="EQK231" s="95"/>
      <c r="EQL231" s="95"/>
      <c r="EQM231" s="95"/>
      <c r="EQN231" s="95"/>
      <c r="EQO231" s="95"/>
      <c r="EQP231" s="95"/>
      <c r="EQQ231" s="95"/>
      <c r="EQR231" s="95"/>
      <c r="EQS231" s="95"/>
      <c r="EQT231" s="95"/>
      <c r="EQU231" s="95"/>
      <c r="EQV231" s="95"/>
      <c r="EQW231" s="95"/>
      <c r="EQX231" s="95"/>
      <c r="EQY231" s="95"/>
      <c r="EQZ231" s="95"/>
      <c r="ERA231" s="95"/>
      <c r="ERB231" s="95"/>
      <c r="ERC231" s="95"/>
      <c r="ERD231" s="95"/>
      <c r="ERE231" s="95"/>
      <c r="ERF231" s="95"/>
      <c r="ERG231" s="95"/>
      <c r="ERH231" s="95"/>
      <c r="ERI231" s="95"/>
      <c r="ERJ231" s="95"/>
      <c r="ERK231" s="95"/>
      <c r="ERL231" s="95"/>
      <c r="ERM231" s="95"/>
      <c r="ERN231" s="95"/>
      <c r="ERO231" s="95"/>
      <c r="ERP231" s="95"/>
      <c r="ERQ231" s="95"/>
      <c r="ERR231" s="95"/>
      <c r="ERS231" s="95"/>
      <c r="ERT231" s="95"/>
      <c r="ERU231" s="95"/>
      <c r="ERV231" s="95"/>
      <c r="ERW231" s="95"/>
      <c r="ERX231" s="95"/>
      <c r="ERY231" s="95"/>
      <c r="ERZ231" s="95"/>
      <c r="ESA231" s="95"/>
      <c r="ESB231" s="95"/>
      <c r="ESC231" s="95"/>
      <c r="ESD231" s="95"/>
      <c r="ESE231" s="95"/>
      <c r="ESF231" s="95"/>
      <c r="ESG231" s="95"/>
      <c r="ESH231" s="95"/>
      <c r="ESI231" s="95"/>
      <c r="ESJ231" s="95"/>
      <c r="ESK231" s="95"/>
      <c r="ESL231" s="95"/>
      <c r="ESM231" s="95"/>
      <c r="ESN231" s="95"/>
      <c r="ESO231" s="95"/>
      <c r="ESP231" s="95"/>
      <c r="ESQ231" s="95"/>
      <c r="ESR231" s="95"/>
      <c r="ESS231" s="95"/>
      <c r="EST231" s="95"/>
      <c r="ESU231" s="95"/>
      <c r="ESV231" s="95"/>
      <c r="ESW231" s="95"/>
      <c r="ESX231" s="95"/>
      <c r="ESY231" s="95"/>
      <c r="ESZ231" s="95"/>
      <c r="ETA231" s="95"/>
      <c r="ETB231" s="95"/>
      <c r="ETC231" s="95"/>
      <c r="ETD231" s="95"/>
      <c r="ETE231" s="95"/>
      <c r="ETF231" s="95"/>
      <c r="ETG231" s="95"/>
      <c r="ETH231" s="95"/>
      <c r="ETI231" s="95"/>
      <c r="ETJ231" s="95"/>
      <c r="ETK231" s="95"/>
      <c r="ETL231" s="95"/>
      <c r="ETM231" s="95"/>
      <c r="ETN231" s="95"/>
      <c r="ETO231" s="95"/>
      <c r="ETP231" s="95"/>
      <c r="ETQ231" s="95"/>
      <c r="ETR231" s="95"/>
      <c r="ETS231" s="95"/>
      <c r="ETT231" s="95"/>
      <c r="ETU231" s="95"/>
      <c r="ETV231" s="95"/>
      <c r="ETW231" s="95"/>
      <c r="ETX231" s="95"/>
      <c r="ETY231" s="95"/>
      <c r="ETZ231" s="95"/>
      <c r="EUA231" s="95"/>
      <c r="EUB231" s="95"/>
      <c r="EUC231" s="95"/>
      <c r="EUD231" s="95"/>
      <c r="EUE231" s="95"/>
      <c r="EUF231" s="95"/>
      <c r="EUG231" s="95"/>
      <c r="EUH231" s="95"/>
      <c r="EUI231" s="95"/>
      <c r="EUJ231" s="95"/>
      <c r="EUK231" s="95"/>
      <c r="EUL231" s="95"/>
      <c r="EUM231" s="95"/>
      <c r="EUN231" s="95"/>
      <c r="EUO231" s="95"/>
      <c r="EUP231" s="95"/>
      <c r="EUQ231" s="95"/>
      <c r="EUR231" s="95"/>
      <c r="EUS231" s="95"/>
      <c r="EUT231" s="95"/>
      <c r="EUU231" s="95"/>
      <c r="EUV231" s="95"/>
      <c r="EUW231" s="95"/>
      <c r="EUX231" s="95"/>
      <c r="EUY231" s="95"/>
      <c r="EUZ231" s="95"/>
      <c r="EVA231" s="95"/>
      <c r="EVB231" s="95"/>
      <c r="EVC231" s="95"/>
      <c r="EVD231" s="95"/>
      <c r="EVE231" s="95"/>
      <c r="EVF231" s="95"/>
      <c r="EVG231" s="95"/>
      <c r="EVH231" s="95"/>
      <c r="EVI231" s="95"/>
      <c r="EVJ231" s="95"/>
      <c r="EVK231" s="95"/>
      <c r="EVL231" s="95"/>
      <c r="EVM231" s="95"/>
      <c r="EVN231" s="95"/>
      <c r="EVO231" s="95"/>
      <c r="EVP231" s="95"/>
      <c r="EVQ231" s="95"/>
      <c r="EVR231" s="95"/>
      <c r="EVS231" s="95"/>
      <c r="EVT231" s="95"/>
      <c r="EVU231" s="95"/>
      <c r="EVV231" s="95"/>
      <c r="EVW231" s="95"/>
      <c r="EVX231" s="95"/>
      <c r="EVY231" s="95"/>
      <c r="EVZ231" s="95"/>
      <c r="EWA231" s="95"/>
      <c r="EWB231" s="95"/>
      <c r="EWC231" s="95"/>
      <c r="EWD231" s="95"/>
      <c r="EWE231" s="95"/>
      <c r="EWF231" s="95"/>
      <c r="EWG231" s="95"/>
      <c r="EWH231" s="95"/>
      <c r="EWI231" s="95"/>
      <c r="EWJ231" s="95"/>
      <c r="EWK231" s="95"/>
      <c r="EWL231" s="95"/>
      <c r="EWM231" s="95"/>
      <c r="EWN231" s="95"/>
      <c r="EWO231" s="95"/>
      <c r="EWP231" s="95"/>
      <c r="EWQ231" s="95"/>
      <c r="EWR231" s="95"/>
      <c r="EWS231" s="95"/>
      <c r="EWT231" s="95"/>
      <c r="EWU231" s="95"/>
      <c r="EWV231" s="95"/>
      <c r="EWW231" s="95"/>
      <c r="EWX231" s="95"/>
      <c r="EWY231" s="95"/>
      <c r="EWZ231" s="95"/>
      <c r="EXA231" s="95"/>
      <c r="EXB231" s="95"/>
      <c r="EXC231" s="95"/>
      <c r="EXD231" s="95"/>
      <c r="EXE231" s="95"/>
      <c r="EXF231" s="95"/>
      <c r="EXG231" s="95"/>
      <c r="EXH231" s="95"/>
      <c r="EXI231" s="95"/>
      <c r="EXJ231" s="95"/>
      <c r="EXK231" s="95"/>
      <c r="EXL231" s="95"/>
      <c r="EXM231" s="95"/>
      <c r="EXN231" s="95"/>
      <c r="EXO231" s="95"/>
      <c r="EXP231" s="95"/>
      <c r="EXQ231" s="95"/>
      <c r="EXR231" s="95"/>
      <c r="EXS231" s="95"/>
      <c r="EXT231" s="95"/>
      <c r="EXU231" s="95"/>
      <c r="EXV231" s="95"/>
      <c r="EXW231" s="95"/>
      <c r="EXX231" s="95"/>
      <c r="EXY231" s="95"/>
      <c r="EXZ231" s="95"/>
      <c r="EYA231" s="95"/>
      <c r="EYB231" s="95"/>
      <c r="EYC231" s="95"/>
      <c r="EYD231" s="95"/>
      <c r="EYE231" s="95"/>
      <c r="EYF231" s="95"/>
      <c r="EYG231" s="95"/>
      <c r="EYH231" s="95"/>
      <c r="EYI231" s="95"/>
      <c r="EYJ231" s="95"/>
      <c r="EYK231" s="95"/>
      <c r="EYL231" s="95"/>
      <c r="EYM231" s="95"/>
      <c r="EYN231" s="95"/>
      <c r="EYO231" s="95"/>
      <c r="EYP231" s="95"/>
      <c r="EYQ231" s="95"/>
      <c r="EYR231" s="95"/>
      <c r="EYS231" s="95"/>
      <c r="EYT231" s="95"/>
      <c r="EYU231" s="95"/>
      <c r="EYV231" s="95"/>
      <c r="EYW231" s="95"/>
      <c r="EYX231" s="95"/>
      <c r="EYY231" s="95"/>
      <c r="EYZ231" s="95"/>
      <c r="EZA231" s="95"/>
      <c r="EZB231" s="95"/>
      <c r="EZC231" s="95"/>
      <c r="EZD231" s="95"/>
      <c r="EZE231" s="95"/>
      <c r="EZF231" s="95"/>
      <c r="EZG231" s="95"/>
      <c r="EZH231" s="95"/>
      <c r="EZI231" s="95"/>
      <c r="EZJ231" s="95"/>
      <c r="EZK231" s="95"/>
      <c r="EZL231" s="95"/>
      <c r="EZM231" s="95"/>
      <c r="EZN231" s="95"/>
      <c r="EZO231" s="95"/>
      <c r="EZP231" s="95"/>
      <c r="EZQ231" s="95"/>
      <c r="EZR231" s="95"/>
      <c r="EZS231" s="95"/>
      <c r="EZT231" s="95"/>
      <c r="EZU231" s="95"/>
      <c r="EZV231" s="95"/>
      <c r="EZW231" s="95"/>
      <c r="EZX231" s="95"/>
      <c r="EZY231" s="95"/>
      <c r="EZZ231" s="95"/>
      <c r="FAA231" s="95"/>
      <c r="FAB231" s="95"/>
      <c r="FAC231" s="95"/>
      <c r="FAD231" s="95"/>
      <c r="FAE231" s="95"/>
      <c r="FAF231" s="95"/>
      <c r="FAG231" s="95"/>
      <c r="FAH231" s="95"/>
      <c r="FAI231" s="95"/>
      <c r="FAJ231" s="95"/>
      <c r="FAK231" s="95"/>
      <c r="FAL231" s="95"/>
      <c r="FAM231" s="95"/>
      <c r="FAN231" s="95"/>
      <c r="FAO231" s="95"/>
      <c r="FAP231" s="95"/>
      <c r="FAQ231" s="95"/>
      <c r="FAR231" s="95"/>
      <c r="FAS231" s="95"/>
      <c r="FAT231" s="95"/>
      <c r="FAU231" s="95"/>
      <c r="FAV231" s="95"/>
      <c r="FAW231" s="95"/>
      <c r="FAX231" s="95"/>
      <c r="FAY231" s="95"/>
      <c r="FAZ231" s="95"/>
      <c r="FBA231" s="95"/>
      <c r="FBB231" s="95"/>
      <c r="FBC231" s="95"/>
      <c r="FBD231" s="95"/>
      <c r="FBE231" s="95"/>
      <c r="FBF231" s="95"/>
      <c r="FBG231" s="95"/>
      <c r="FBH231" s="95"/>
      <c r="FBI231" s="95"/>
      <c r="FBJ231" s="95"/>
      <c r="FBK231" s="95"/>
      <c r="FBL231" s="95"/>
      <c r="FBM231" s="95"/>
      <c r="FBN231" s="95"/>
      <c r="FBO231" s="95"/>
      <c r="FBP231" s="95"/>
      <c r="FBQ231" s="95"/>
      <c r="FBR231" s="95"/>
      <c r="FBS231" s="95"/>
      <c r="FBT231" s="95"/>
      <c r="FBU231" s="95"/>
      <c r="FBV231" s="95"/>
      <c r="FBW231" s="95"/>
      <c r="FBX231" s="95"/>
      <c r="FBY231" s="95"/>
      <c r="FBZ231" s="95"/>
      <c r="FCA231" s="95"/>
      <c r="FCB231" s="95"/>
      <c r="FCC231" s="95"/>
      <c r="FCD231" s="95"/>
      <c r="FCE231" s="95"/>
      <c r="FCF231" s="95"/>
      <c r="FCG231" s="95"/>
      <c r="FCH231" s="95"/>
      <c r="FCI231" s="95"/>
      <c r="FCJ231" s="95"/>
      <c r="FCK231" s="95"/>
      <c r="FCL231" s="95"/>
      <c r="FCM231" s="95"/>
      <c r="FCN231" s="95"/>
      <c r="FCO231" s="95"/>
      <c r="FCP231" s="95"/>
      <c r="FCQ231" s="95"/>
      <c r="FCR231" s="95"/>
      <c r="FCS231" s="95"/>
      <c r="FCT231" s="95"/>
      <c r="FCU231" s="95"/>
      <c r="FCV231" s="95"/>
      <c r="FCW231" s="95"/>
      <c r="FCX231" s="95"/>
      <c r="FCY231" s="95"/>
      <c r="FCZ231" s="95"/>
      <c r="FDA231" s="95"/>
      <c r="FDB231" s="95"/>
      <c r="FDC231" s="95"/>
      <c r="FDD231" s="95"/>
      <c r="FDE231" s="95"/>
      <c r="FDF231" s="95"/>
      <c r="FDG231" s="95"/>
      <c r="FDH231" s="95"/>
      <c r="FDI231" s="95"/>
      <c r="FDJ231" s="95"/>
      <c r="FDK231" s="95"/>
      <c r="FDL231" s="95"/>
      <c r="FDM231" s="95"/>
      <c r="FDN231" s="95"/>
      <c r="FDO231" s="95"/>
      <c r="FDP231" s="95"/>
      <c r="FDQ231" s="95"/>
      <c r="FDR231" s="95"/>
      <c r="FDS231" s="95"/>
      <c r="FDT231" s="95"/>
      <c r="FDU231" s="95"/>
      <c r="FDV231" s="95"/>
      <c r="FDW231" s="95"/>
      <c r="FDX231" s="95"/>
      <c r="FDY231" s="95"/>
      <c r="FDZ231" s="95"/>
      <c r="FEA231" s="95"/>
      <c r="FEB231" s="95"/>
      <c r="FEC231" s="95"/>
      <c r="FED231" s="95"/>
      <c r="FEE231" s="95"/>
      <c r="FEF231" s="95"/>
      <c r="FEG231" s="95"/>
      <c r="FEH231" s="95"/>
      <c r="FEI231" s="95"/>
      <c r="FEJ231" s="95"/>
      <c r="FEK231" s="95"/>
      <c r="FEL231" s="95"/>
      <c r="FEM231" s="95"/>
      <c r="FEN231" s="95"/>
      <c r="FEO231" s="95"/>
      <c r="FEP231" s="95"/>
      <c r="FEQ231" s="95"/>
      <c r="FER231" s="95"/>
      <c r="FES231" s="95"/>
      <c r="FET231" s="95"/>
      <c r="FEU231" s="95"/>
      <c r="FEV231" s="95"/>
      <c r="FEW231" s="95"/>
      <c r="FEX231" s="95"/>
      <c r="FEY231" s="95"/>
      <c r="FEZ231" s="95"/>
      <c r="FFA231" s="95"/>
      <c r="FFB231" s="95"/>
      <c r="FFC231" s="95"/>
      <c r="FFD231" s="95"/>
      <c r="FFE231" s="95"/>
      <c r="FFF231" s="95"/>
      <c r="FFG231" s="95"/>
      <c r="FFH231" s="95"/>
      <c r="FFI231" s="95"/>
      <c r="FFJ231" s="95"/>
      <c r="FFK231" s="95"/>
      <c r="FFL231" s="95"/>
      <c r="FFM231" s="95"/>
      <c r="FFN231" s="95"/>
      <c r="FFO231" s="95"/>
      <c r="FFP231" s="95"/>
      <c r="FFQ231" s="95"/>
      <c r="FFR231" s="95"/>
      <c r="FFS231" s="95"/>
      <c r="FFT231" s="95"/>
      <c r="FFU231" s="95"/>
      <c r="FFV231" s="95"/>
      <c r="FFW231" s="95"/>
      <c r="FFX231" s="95"/>
      <c r="FFY231" s="95"/>
      <c r="FFZ231" s="95"/>
      <c r="FGA231" s="95"/>
      <c r="FGB231" s="95"/>
      <c r="FGC231" s="95"/>
      <c r="FGD231" s="95"/>
      <c r="FGE231" s="95"/>
      <c r="FGF231" s="95"/>
      <c r="FGG231" s="95"/>
      <c r="FGH231" s="95"/>
      <c r="FGI231" s="95"/>
      <c r="FGJ231" s="95"/>
      <c r="FGK231" s="95"/>
      <c r="FGL231" s="95"/>
      <c r="FGM231" s="95"/>
      <c r="FGN231" s="95"/>
      <c r="FGO231" s="95"/>
      <c r="FGP231" s="95"/>
      <c r="FGQ231" s="95"/>
      <c r="FGR231" s="95"/>
      <c r="FGS231" s="95"/>
      <c r="FGT231" s="95"/>
      <c r="FGU231" s="95"/>
      <c r="FGV231" s="95"/>
      <c r="FGW231" s="95"/>
      <c r="FGX231" s="95"/>
      <c r="FGY231" s="95"/>
      <c r="FGZ231" s="95"/>
      <c r="FHA231" s="95"/>
      <c r="FHB231" s="95"/>
      <c r="FHC231" s="95"/>
      <c r="FHD231" s="95"/>
      <c r="FHE231" s="95"/>
      <c r="FHF231" s="95"/>
      <c r="FHG231" s="95"/>
      <c r="FHH231" s="95"/>
      <c r="FHI231" s="95"/>
      <c r="FHJ231" s="95"/>
      <c r="FHK231" s="95"/>
      <c r="FHL231" s="95"/>
      <c r="FHM231" s="95"/>
      <c r="FHN231" s="95"/>
      <c r="FHO231" s="95"/>
      <c r="FHP231" s="95"/>
      <c r="FHQ231" s="95"/>
      <c r="FHR231" s="95"/>
      <c r="FHS231" s="95"/>
      <c r="FHT231" s="95"/>
      <c r="FHU231" s="95"/>
      <c r="FHV231" s="95"/>
      <c r="FHW231" s="95"/>
      <c r="FHX231" s="95"/>
      <c r="FHY231" s="95"/>
      <c r="FHZ231" s="95"/>
      <c r="FIA231" s="95"/>
      <c r="FIB231" s="95"/>
      <c r="FIC231" s="95"/>
      <c r="FID231" s="95"/>
      <c r="FIE231" s="95"/>
      <c r="FIF231" s="95"/>
      <c r="FIG231" s="95"/>
      <c r="FIH231" s="95"/>
      <c r="FII231" s="95"/>
      <c r="FIJ231" s="95"/>
      <c r="FIK231" s="95"/>
      <c r="FIL231" s="95"/>
      <c r="FIM231" s="95"/>
      <c r="FIN231" s="95"/>
      <c r="FIO231" s="95"/>
      <c r="FIP231" s="95"/>
      <c r="FIQ231" s="95"/>
      <c r="FIR231" s="95"/>
      <c r="FIS231" s="95"/>
      <c r="FIT231" s="95"/>
      <c r="FIU231" s="95"/>
      <c r="FIV231" s="95"/>
      <c r="FIW231" s="95"/>
      <c r="FIX231" s="95"/>
      <c r="FIY231" s="95"/>
      <c r="FIZ231" s="95"/>
      <c r="FJA231" s="95"/>
      <c r="FJB231" s="95"/>
      <c r="FJC231" s="95"/>
      <c r="FJD231" s="95"/>
      <c r="FJE231" s="95"/>
      <c r="FJF231" s="95"/>
      <c r="FJG231" s="95"/>
      <c r="FJH231" s="95"/>
      <c r="FJI231" s="95"/>
      <c r="FJJ231" s="95"/>
      <c r="FJK231" s="95"/>
      <c r="FJL231" s="95"/>
      <c r="FJM231" s="95"/>
      <c r="FJN231" s="95"/>
      <c r="FJO231" s="95"/>
      <c r="FJP231" s="95"/>
      <c r="FJQ231" s="95"/>
      <c r="FJR231" s="95"/>
      <c r="FJS231" s="95"/>
      <c r="FJT231" s="95"/>
      <c r="FJU231" s="95"/>
      <c r="FJV231" s="95"/>
      <c r="FJW231" s="95"/>
      <c r="FJX231" s="95"/>
      <c r="FJY231" s="95"/>
      <c r="FJZ231" s="95"/>
      <c r="FKA231" s="95"/>
      <c r="FKB231" s="95"/>
      <c r="FKC231" s="95"/>
      <c r="FKD231" s="95"/>
      <c r="FKE231" s="95"/>
      <c r="FKF231" s="95"/>
      <c r="FKG231" s="95"/>
      <c r="FKH231" s="95"/>
      <c r="FKI231" s="95"/>
      <c r="FKJ231" s="95"/>
      <c r="FKK231" s="95"/>
      <c r="FKL231" s="95"/>
      <c r="FKM231" s="95"/>
      <c r="FKN231" s="95"/>
      <c r="FKO231" s="95"/>
      <c r="FKP231" s="95"/>
      <c r="FKQ231" s="95"/>
      <c r="FKR231" s="95"/>
      <c r="FKS231" s="95"/>
      <c r="FKT231" s="95"/>
      <c r="FKU231" s="95"/>
      <c r="FKV231" s="95"/>
      <c r="FKW231" s="95"/>
      <c r="FKX231" s="95"/>
      <c r="FKY231" s="95"/>
      <c r="FKZ231" s="95"/>
      <c r="FLA231" s="95"/>
      <c r="FLB231" s="95"/>
      <c r="FLC231" s="95"/>
      <c r="FLD231" s="95"/>
      <c r="FLE231" s="95"/>
      <c r="FLF231" s="95"/>
      <c r="FLG231" s="95"/>
      <c r="FLH231" s="95"/>
      <c r="FLI231" s="95"/>
      <c r="FLJ231" s="95"/>
      <c r="FLK231" s="95"/>
      <c r="FLL231" s="95"/>
      <c r="FLM231" s="95"/>
      <c r="FLN231" s="95"/>
      <c r="FLO231" s="95"/>
      <c r="FLP231" s="95"/>
      <c r="FLQ231" s="95"/>
      <c r="FLR231" s="95"/>
      <c r="FLS231" s="95"/>
      <c r="FLT231" s="95"/>
      <c r="FLU231" s="95"/>
      <c r="FLV231" s="95"/>
      <c r="FLW231" s="95"/>
      <c r="FLX231" s="95"/>
      <c r="FLY231" s="95"/>
      <c r="FLZ231" s="95"/>
      <c r="FMA231" s="95"/>
      <c r="FMB231" s="95"/>
      <c r="FMC231" s="95"/>
      <c r="FMD231" s="95"/>
      <c r="FME231" s="95"/>
      <c r="FMF231" s="95"/>
      <c r="FMG231" s="95"/>
      <c r="FMH231" s="95"/>
      <c r="FMI231" s="95"/>
      <c r="FMJ231" s="95"/>
      <c r="FMK231" s="95"/>
      <c r="FML231" s="95"/>
      <c r="FMM231" s="95"/>
      <c r="FMN231" s="95"/>
      <c r="FMO231" s="95"/>
      <c r="FMP231" s="95"/>
      <c r="FMQ231" s="95"/>
      <c r="FMR231" s="95"/>
      <c r="FMS231" s="95"/>
      <c r="FMT231" s="95"/>
      <c r="FMU231" s="95"/>
      <c r="FMV231" s="95"/>
      <c r="FMW231" s="95"/>
      <c r="FMX231" s="95"/>
      <c r="FMY231" s="95"/>
      <c r="FMZ231" s="95"/>
      <c r="FNA231" s="95"/>
      <c r="FNB231" s="95"/>
      <c r="FNC231" s="95"/>
      <c r="FND231" s="95"/>
      <c r="FNE231" s="95"/>
      <c r="FNF231" s="95"/>
      <c r="FNG231" s="95"/>
      <c r="FNH231" s="95"/>
      <c r="FNI231" s="95"/>
      <c r="FNJ231" s="95"/>
      <c r="FNK231" s="95"/>
      <c r="FNL231" s="95"/>
      <c r="FNM231" s="95"/>
      <c r="FNN231" s="95"/>
      <c r="FNO231" s="95"/>
      <c r="FNP231" s="95"/>
      <c r="FNQ231" s="95"/>
      <c r="FNR231" s="95"/>
      <c r="FNS231" s="95"/>
      <c r="FNT231" s="95"/>
      <c r="FNU231" s="95"/>
      <c r="FNV231" s="95"/>
      <c r="FNW231" s="95"/>
      <c r="FNX231" s="95"/>
      <c r="FNY231" s="95"/>
      <c r="FNZ231" s="95"/>
      <c r="FOA231" s="95"/>
      <c r="FOB231" s="95"/>
      <c r="FOC231" s="95"/>
      <c r="FOD231" s="95"/>
      <c r="FOE231" s="95"/>
      <c r="FOF231" s="95"/>
      <c r="FOG231" s="95"/>
      <c r="FOH231" s="95"/>
      <c r="FOI231" s="95"/>
      <c r="FOJ231" s="95"/>
      <c r="FOK231" s="95"/>
      <c r="FOL231" s="95"/>
      <c r="FOM231" s="95"/>
      <c r="FON231" s="95"/>
      <c r="FOO231" s="95"/>
      <c r="FOP231" s="95"/>
      <c r="FOQ231" s="95"/>
      <c r="FOR231" s="95"/>
      <c r="FOS231" s="95"/>
      <c r="FOT231" s="95"/>
      <c r="FOU231" s="95"/>
      <c r="FOV231" s="95"/>
      <c r="FOW231" s="95"/>
      <c r="FOX231" s="95"/>
      <c r="FOY231" s="95"/>
      <c r="FOZ231" s="95"/>
      <c r="FPA231" s="95"/>
      <c r="FPB231" s="95"/>
      <c r="FPC231" s="95"/>
      <c r="FPD231" s="95"/>
      <c r="FPE231" s="95"/>
      <c r="FPF231" s="95"/>
      <c r="FPG231" s="95"/>
      <c r="FPH231" s="95"/>
      <c r="FPI231" s="95"/>
      <c r="FPJ231" s="95"/>
      <c r="FPK231" s="95"/>
      <c r="FPL231" s="95"/>
      <c r="FPM231" s="95"/>
      <c r="FPN231" s="95"/>
      <c r="FPO231" s="95"/>
      <c r="FPP231" s="95"/>
      <c r="FPQ231" s="95"/>
      <c r="FPR231" s="95"/>
      <c r="FPS231" s="95"/>
      <c r="FPT231" s="95"/>
      <c r="FPU231" s="95"/>
      <c r="FPV231" s="95"/>
      <c r="FPW231" s="95"/>
      <c r="FPX231" s="95"/>
      <c r="FPY231" s="95"/>
      <c r="FPZ231" s="95"/>
      <c r="FQA231" s="95"/>
      <c r="FQB231" s="95"/>
      <c r="FQC231" s="95"/>
      <c r="FQD231" s="95"/>
      <c r="FQE231" s="95"/>
      <c r="FQF231" s="95"/>
      <c r="FQG231" s="95"/>
      <c r="FQH231" s="95"/>
      <c r="FQI231" s="95"/>
      <c r="FQJ231" s="95"/>
      <c r="FQK231" s="95"/>
      <c r="FQL231" s="95"/>
      <c r="FQM231" s="95"/>
      <c r="FQN231" s="95"/>
      <c r="FQO231" s="95"/>
      <c r="FQP231" s="95"/>
      <c r="FQQ231" s="95"/>
      <c r="FQR231" s="95"/>
      <c r="FQS231" s="95"/>
      <c r="FQT231" s="95"/>
      <c r="FQU231" s="95"/>
      <c r="FQV231" s="95"/>
      <c r="FQW231" s="95"/>
      <c r="FQX231" s="95"/>
      <c r="FQY231" s="95"/>
      <c r="FQZ231" s="95"/>
      <c r="FRA231" s="95"/>
      <c r="FRB231" s="95"/>
      <c r="FRC231" s="95"/>
      <c r="FRD231" s="95"/>
      <c r="FRE231" s="95"/>
      <c r="FRF231" s="95"/>
      <c r="FRG231" s="95"/>
      <c r="FRH231" s="95"/>
      <c r="FRI231" s="95"/>
      <c r="FRJ231" s="95"/>
      <c r="FRK231" s="95"/>
      <c r="FRL231" s="95"/>
      <c r="FRM231" s="95"/>
      <c r="FRN231" s="95"/>
      <c r="FRO231" s="95"/>
      <c r="FRP231" s="95"/>
      <c r="FRQ231" s="95"/>
      <c r="FRR231" s="95"/>
      <c r="FRS231" s="95"/>
      <c r="FRT231" s="95"/>
      <c r="FRU231" s="95"/>
      <c r="FRV231" s="95"/>
      <c r="FRW231" s="95"/>
      <c r="FRX231" s="95"/>
      <c r="FRY231" s="95"/>
      <c r="FRZ231" s="95"/>
      <c r="FSA231" s="95"/>
      <c r="FSB231" s="95"/>
      <c r="FSC231" s="95"/>
      <c r="FSD231" s="95"/>
      <c r="FSE231" s="95"/>
      <c r="FSF231" s="95"/>
      <c r="FSG231" s="95"/>
      <c r="FSH231" s="95"/>
      <c r="FSI231" s="95"/>
      <c r="FSJ231" s="95"/>
      <c r="FSK231" s="95"/>
      <c r="FSL231" s="95"/>
      <c r="FSM231" s="95"/>
      <c r="FSN231" s="95"/>
      <c r="FSO231" s="95"/>
      <c r="FSP231" s="95"/>
      <c r="FSQ231" s="95"/>
      <c r="FSR231" s="95"/>
      <c r="FSS231" s="95"/>
      <c r="FST231" s="95"/>
      <c r="FSU231" s="95"/>
      <c r="FSV231" s="95"/>
      <c r="FSW231" s="95"/>
      <c r="FSX231" s="95"/>
      <c r="FSY231" s="95"/>
      <c r="FSZ231" s="95"/>
      <c r="FTA231" s="95"/>
      <c r="FTB231" s="95"/>
      <c r="FTC231" s="95"/>
      <c r="FTD231" s="95"/>
      <c r="FTE231" s="95"/>
      <c r="FTF231" s="95"/>
      <c r="FTG231" s="95"/>
      <c r="FTH231" s="95"/>
      <c r="FTI231" s="95"/>
      <c r="FTJ231" s="95"/>
      <c r="FTK231" s="95"/>
      <c r="FTL231" s="95"/>
      <c r="FTM231" s="95"/>
      <c r="FTN231" s="95"/>
      <c r="FTO231" s="95"/>
      <c r="FTP231" s="95"/>
      <c r="FTQ231" s="95"/>
      <c r="FTR231" s="95"/>
      <c r="FTS231" s="95"/>
      <c r="FTT231" s="95"/>
      <c r="FTU231" s="95"/>
      <c r="FTV231" s="95"/>
      <c r="FTW231" s="95"/>
      <c r="FTX231" s="95"/>
      <c r="FTY231" s="95"/>
      <c r="FTZ231" s="95"/>
      <c r="FUA231" s="95"/>
      <c r="FUB231" s="95"/>
      <c r="FUC231" s="95"/>
      <c r="FUD231" s="95"/>
      <c r="FUE231" s="95"/>
      <c r="FUF231" s="95"/>
      <c r="FUG231" s="95"/>
      <c r="FUH231" s="95"/>
      <c r="FUI231" s="95"/>
      <c r="FUJ231" s="95"/>
      <c r="FUK231" s="95"/>
      <c r="FUL231" s="95"/>
      <c r="FUM231" s="95"/>
      <c r="FUN231" s="95"/>
      <c r="FUO231" s="95"/>
      <c r="FUP231" s="95"/>
      <c r="FUQ231" s="95"/>
      <c r="FUR231" s="95"/>
      <c r="FUS231" s="95"/>
      <c r="FUT231" s="95"/>
      <c r="FUU231" s="95"/>
      <c r="FUV231" s="95"/>
      <c r="FUW231" s="95"/>
      <c r="FUX231" s="95"/>
      <c r="FUY231" s="95"/>
      <c r="FUZ231" s="95"/>
      <c r="FVA231" s="95"/>
      <c r="FVB231" s="95"/>
      <c r="FVC231" s="95"/>
      <c r="FVD231" s="95"/>
      <c r="FVE231" s="95"/>
      <c r="FVF231" s="95"/>
      <c r="FVG231" s="95"/>
      <c r="FVH231" s="95"/>
      <c r="FVI231" s="95"/>
      <c r="FVJ231" s="95"/>
      <c r="FVK231" s="95"/>
      <c r="FVL231" s="95"/>
      <c r="FVM231" s="95"/>
      <c r="FVN231" s="95"/>
      <c r="FVO231" s="95"/>
      <c r="FVP231" s="95"/>
      <c r="FVQ231" s="95"/>
      <c r="FVR231" s="95"/>
      <c r="FVS231" s="95"/>
      <c r="FVT231" s="95"/>
      <c r="FVU231" s="95"/>
      <c r="FVV231" s="95"/>
      <c r="FVW231" s="95"/>
      <c r="FVX231" s="95"/>
      <c r="FVY231" s="95"/>
      <c r="FVZ231" s="95"/>
      <c r="FWA231" s="95"/>
      <c r="FWB231" s="95"/>
      <c r="FWC231" s="95"/>
      <c r="FWD231" s="95"/>
      <c r="FWE231" s="95"/>
      <c r="FWF231" s="95"/>
      <c r="FWG231" s="95"/>
      <c r="FWH231" s="95"/>
      <c r="FWI231" s="95"/>
      <c r="FWJ231" s="95"/>
      <c r="FWK231" s="95"/>
      <c r="FWL231" s="95"/>
      <c r="FWM231" s="95"/>
      <c r="FWN231" s="95"/>
      <c r="FWO231" s="95"/>
      <c r="FWP231" s="95"/>
      <c r="FWQ231" s="95"/>
      <c r="FWR231" s="95"/>
      <c r="FWS231" s="95"/>
      <c r="FWT231" s="95"/>
      <c r="FWU231" s="95"/>
      <c r="FWV231" s="95"/>
      <c r="FWW231" s="95"/>
      <c r="FWX231" s="95"/>
      <c r="FWY231" s="95"/>
      <c r="FWZ231" s="95"/>
      <c r="FXA231" s="95"/>
      <c r="FXB231" s="95"/>
      <c r="FXC231" s="95"/>
      <c r="FXD231" s="95"/>
      <c r="FXE231" s="95"/>
      <c r="FXF231" s="95"/>
      <c r="FXG231" s="95"/>
      <c r="FXH231" s="95"/>
      <c r="FXI231" s="95"/>
      <c r="FXJ231" s="95"/>
      <c r="FXK231" s="95"/>
      <c r="FXL231" s="95"/>
      <c r="FXM231" s="95"/>
      <c r="FXN231" s="95"/>
      <c r="FXO231" s="95"/>
      <c r="FXP231" s="95"/>
      <c r="FXQ231" s="95"/>
      <c r="FXR231" s="95"/>
      <c r="FXS231" s="95"/>
      <c r="FXT231" s="95"/>
      <c r="FXU231" s="95"/>
      <c r="FXV231" s="95"/>
      <c r="FXW231" s="95"/>
      <c r="FXX231" s="95"/>
      <c r="FXY231" s="95"/>
      <c r="FXZ231" s="95"/>
      <c r="FYA231" s="95"/>
      <c r="FYB231" s="95"/>
      <c r="FYC231" s="95"/>
      <c r="FYD231" s="95"/>
      <c r="FYE231" s="95"/>
      <c r="FYF231" s="95"/>
      <c r="FYG231" s="95"/>
      <c r="FYH231" s="95"/>
      <c r="FYI231" s="95"/>
      <c r="FYJ231" s="95"/>
      <c r="FYK231" s="95"/>
      <c r="FYL231" s="95"/>
      <c r="FYM231" s="95"/>
      <c r="FYN231" s="95"/>
      <c r="FYO231" s="95"/>
      <c r="FYP231" s="95"/>
      <c r="FYQ231" s="95"/>
      <c r="FYR231" s="95"/>
      <c r="FYS231" s="95"/>
      <c r="FYT231" s="95"/>
      <c r="FYU231" s="95"/>
      <c r="FYV231" s="95"/>
      <c r="FYW231" s="95"/>
      <c r="FYX231" s="95"/>
      <c r="FYY231" s="95"/>
      <c r="FYZ231" s="95"/>
      <c r="FZA231" s="95"/>
      <c r="FZB231" s="95"/>
      <c r="FZC231" s="95"/>
      <c r="FZD231" s="95"/>
      <c r="FZE231" s="95"/>
      <c r="FZF231" s="95"/>
      <c r="FZG231" s="95"/>
      <c r="FZH231" s="95"/>
      <c r="FZI231" s="95"/>
      <c r="FZJ231" s="95"/>
      <c r="FZK231" s="95"/>
      <c r="FZL231" s="95"/>
      <c r="FZM231" s="95"/>
      <c r="FZN231" s="95"/>
      <c r="FZO231" s="95"/>
      <c r="FZP231" s="95"/>
      <c r="FZQ231" s="95"/>
      <c r="FZR231" s="95"/>
      <c r="FZS231" s="95"/>
      <c r="FZT231" s="95"/>
      <c r="FZU231" s="95"/>
      <c r="FZV231" s="95"/>
      <c r="FZW231" s="95"/>
      <c r="FZX231" s="95"/>
      <c r="FZY231" s="95"/>
      <c r="FZZ231" s="95"/>
      <c r="GAA231" s="95"/>
      <c r="GAB231" s="95"/>
      <c r="GAC231" s="95"/>
      <c r="GAD231" s="95"/>
      <c r="GAE231" s="95"/>
      <c r="GAF231" s="95"/>
      <c r="GAG231" s="95"/>
      <c r="GAH231" s="95"/>
      <c r="GAI231" s="95"/>
      <c r="GAJ231" s="95"/>
      <c r="GAK231" s="95"/>
      <c r="GAL231" s="95"/>
      <c r="GAM231" s="95"/>
      <c r="GAN231" s="95"/>
      <c r="GAO231" s="95"/>
      <c r="GAP231" s="95"/>
      <c r="GAQ231" s="95"/>
      <c r="GAR231" s="95"/>
      <c r="GAS231" s="95"/>
      <c r="GAT231" s="95"/>
      <c r="GAU231" s="95"/>
      <c r="GAV231" s="95"/>
      <c r="GAW231" s="95"/>
      <c r="GAX231" s="95"/>
      <c r="GAY231" s="95"/>
      <c r="GAZ231" s="95"/>
      <c r="GBA231" s="95"/>
      <c r="GBB231" s="95"/>
      <c r="GBC231" s="95"/>
      <c r="GBD231" s="95"/>
      <c r="GBE231" s="95"/>
      <c r="GBF231" s="95"/>
      <c r="GBG231" s="95"/>
      <c r="GBH231" s="95"/>
      <c r="GBI231" s="95"/>
      <c r="GBJ231" s="95"/>
      <c r="GBK231" s="95"/>
      <c r="GBL231" s="95"/>
      <c r="GBM231" s="95"/>
      <c r="GBN231" s="95"/>
      <c r="GBO231" s="95"/>
      <c r="GBP231" s="95"/>
      <c r="GBQ231" s="95"/>
      <c r="GBR231" s="95"/>
      <c r="GBS231" s="95"/>
      <c r="GBT231" s="95"/>
      <c r="GBU231" s="95"/>
      <c r="GBV231" s="95"/>
      <c r="GBW231" s="95"/>
      <c r="GBX231" s="95"/>
      <c r="GBY231" s="95"/>
      <c r="GBZ231" s="95"/>
      <c r="GCA231" s="95"/>
      <c r="GCB231" s="95"/>
      <c r="GCC231" s="95"/>
      <c r="GCD231" s="95"/>
      <c r="GCE231" s="95"/>
      <c r="GCF231" s="95"/>
      <c r="GCG231" s="95"/>
      <c r="GCH231" s="95"/>
      <c r="GCI231" s="95"/>
      <c r="GCJ231" s="95"/>
      <c r="GCK231" s="95"/>
      <c r="GCL231" s="95"/>
      <c r="GCM231" s="95"/>
      <c r="GCN231" s="95"/>
      <c r="GCO231" s="95"/>
      <c r="GCP231" s="95"/>
      <c r="GCQ231" s="95"/>
      <c r="GCR231" s="95"/>
      <c r="GCS231" s="95"/>
      <c r="GCT231" s="95"/>
      <c r="GCU231" s="95"/>
      <c r="GCV231" s="95"/>
      <c r="GCW231" s="95"/>
      <c r="GCX231" s="95"/>
      <c r="GCY231" s="95"/>
      <c r="GCZ231" s="95"/>
      <c r="GDA231" s="95"/>
      <c r="GDB231" s="95"/>
      <c r="GDC231" s="95"/>
      <c r="GDD231" s="95"/>
      <c r="GDE231" s="95"/>
      <c r="GDF231" s="95"/>
      <c r="GDG231" s="95"/>
      <c r="GDH231" s="95"/>
      <c r="GDI231" s="95"/>
      <c r="GDJ231" s="95"/>
      <c r="GDK231" s="95"/>
      <c r="GDL231" s="95"/>
      <c r="GDM231" s="95"/>
      <c r="GDN231" s="95"/>
      <c r="GDO231" s="95"/>
      <c r="GDP231" s="95"/>
      <c r="GDQ231" s="95"/>
      <c r="GDR231" s="95"/>
      <c r="GDS231" s="95"/>
      <c r="GDT231" s="95"/>
      <c r="GDU231" s="95"/>
      <c r="GDV231" s="95"/>
      <c r="GDW231" s="95"/>
      <c r="GDX231" s="95"/>
      <c r="GDY231" s="95"/>
      <c r="GDZ231" s="95"/>
      <c r="GEA231" s="95"/>
      <c r="GEB231" s="95"/>
      <c r="GEC231" s="95"/>
      <c r="GED231" s="95"/>
      <c r="GEE231" s="95"/>
      <c r="GEF231" s="95"/>
      <c r="GEG231" s="95"/>
      <c r="GEH231" s="95"/>
      <c r="GEI231" s="95"/>
      <c r="GEJ231" s="95"/>
      <c r="GEK231" s="95"/>
      <c r="GEL231" s="95"/>
      <c r="GEM231" s="95"/>
      <c r="GEN231" s="95"/>
      <c r="GEO231" s="95"/>
      <c r="GEP231" s="95"/>
      <c r="GEQ231" s="95"/>
      <c r="GER231" s="95"/>
      <c r="GES231" s="95"/>
      <c r="GET231" s="95"/>
      <c r="GEU231" s="95"/>
      <c r="GEV231" s="95"/>
      <c r="GEW231" s="95"/>
      <c r="GEX231" s="95"/>
      <c r="GEY231" s="95"/>
      <c r="GEZ231" s="95"/>
      <c r="GFA231" s="95"/>
      <c r="GFB231" s="95"/>
      <c r="GFC231" s="95"/>
      <c r="GFD231" s="95"/>
      <c r="GFE231" s="95"/>
      <c r="GFF231" s="95"/>
      <c r="GFG231" s="95"/>
      <c r="GFH231" s="95"/>
      <c r="GFI231" s="95"/>
      <c r="GFJ231" s="95"/>
      <c r="GFK231" s="95"/>
      <c r="GFL231" s="95"/>
      <c r="GFM231" s="95"/>
      <c r="GFN231" s="95"/>
      <c r="GFO231" s="95"/>
      <c r="GFP231" s="95"/>
      <c r="GFQ231" s="95"/>
      <c r="GFR231" s="95"/>
      <c r="GFS231" s="95"/>
      <c r="GFT231" s="95"/>
      <c r="GFU231" s="95"/>
      <c r="GFV231" s="95"/>
      <c r="GFW231" s="95"/>
      <c r="GFX231" s="95"/>
      <c r="GFY231" s="95"/>
      <c r="GFZ231" s="95"/>
      <c r="GGA231" s="95"/>
      <c r="GGB231" s="95"/>
      <c r="GGC231" s="95"/>
      <c r="GGD231" s="95"/>
      <c r="GGE231" s="95"/>
      <c r="GGF231" s="95"/>
      <c r="GGG231" s="95"/>
      <c r="GGH231" s="95"/>
      <c r="GGI231" s="95"/>
      <c r="GGJ231" s="95"/>
      <c r="GGK231" s="95"/>
      <c r="GGL231" s="95"/>
      <c r="GGM231" s="95"/>
      <c r="GGN231" s="95"/>
      <c r="GGO231" s="95"/>
      <c r="GGP231" s="95"/>
      <c r="GGQ231" s="95"/>
      <c r="GGR231" s="95"/>
      <c r="GGS231" s="95"/>
      <c r="GGT231" s="95"/>
      <c r="GGU231" s="95"/>
      <c r="GGV231" s="95"/>
      <c r="GGW231" s="95"/>
      <c r="GGX231" s="95"/>
      <c r="GGY231" s="95"/>
      <c r="GGZ231" s="95"/>
      <c r="GHA231" s="95"/>
      <c r="GHB231" s="95"/>
      <c r="GHC231" s="95"/>
      <c r="GHD231" s="95"/>
      <c r="GHE231" s="95"/>
      <c r="GHF231" s="95"/>
      <c r="GHG231" s="95"/>
      <c r="GHH231" s="95"/>
      <c r="GHI231" s="95"/>
      <c r="GHJ231" s="95"/>
      <c r="GHK231" s="95"/>
      <c r="GHL231" s="95"/>
      <c r="GHM231" s="95"/>
      <c r="GHN231" s="95"/>
      <c r="GHO231" s="95"/>
      <c r="GHP231" s="95"/>
      <c r="GHQ231" s="95"/>
      <c r="GHR231" s="95"/>
      <c r="GHS231" s="95"/>
      <c r="GHT231" s="95"/>
      <c r="GHU231" s="95"/>
      <c r="GHV231" s="95"/>
      <c r="GHW231" s="95"/>
      <c r="GHX231" s="95"/>
      <c r="GHY231" s="95"/>
      <c r="GHZ231" s="95"/>
      <c r="GIA231" s="95"/>
      <c r="GIB231" s="95"/>
      <c r="GIC231" s="95"/>
      <c r="GID231" s="95"/>
      <c r="GIE231" s="95"/>
      <c r="GIF231" s="95"/>
      <c r="GIG231" s="95"/>
      <c r="GIH231" s="95"/>
      <c r="GII231" s="95"/>
      <c r="GIJ231" s="95"/>
      <c r="GIK231" s="95"/>
      <c r="GIL231" s="95"/>
      <c r="GIM231" s="95"/>
      <c r="GIN231" s="95"/>
      <c r="GIO231" s="95"/>
      <c r="GIP231" s="95"/>
      <c r="GIQ231" s="95"/>
      <c r="GIR231" s="95"/>
      <c r="GIS231" s="95"/>
      <c r="GIT231" s="95"/>
      <c r="GIU231" s="95"/>
      <c r="GIV231" s="95"/>
      <c r="GIW231" s="95"/>
      <c r="GIX231" s="95"/>
      <c r="GIY231" s="95"/>
      <c r="GIZ231" s="95"/>
      <c r="GJA231" s="95"/>
      <c r="GJB231" s="95"/>
      <c r="GJC231" s="95"/>
      <c r="GJD231" s="95"/>
      <c r="GJE231" s="95"/>
      <c r="GJF231" s="95"/>
      <c r="GJG231" s="95"/>
      <c r="GJH231" s="95"/>
      <c r="GJI231" s="95"/>
      <c r="GJJ231" s="95"/>
      <c r="GJK231" s="95"/>
      <c r="GJL231" s="95"/>
      <c r="GJM231" s="95"/>
      <c r="GJN231" s="95"/>
      <c r="GJO231" s="95"/>
      <c r="GJP231" s="95"/>
      <c r="GJQ231" s="95"/>
      <c r="GJR231" s="95"/>
      <c r="GJS231" s="95"/>
      <c r="GJT231" s="95"/>
      <c r="GJU231" s="95"/>
      <c r="GJV231" s="95"/>
      <c r="GJW231" s="95"/>
      <c r="GJX231" s="95"/>
      <c r="GJY231" s="95"/>
      <c r="GJZ231" s="95"/>
      <c r="GKA231" s="95"/>
      <c r="GKB231" s="95"/>
      <c r="GKC231" s="95"/>
      <c r="GKD231" s="95"/>
      <c r="GKE231" s="95"/>
      <c r="GKF231" s="95"/>
      <c r="GKG231" s="95"/>
      <c r="GKH231" s="95"/>
      <c r="GKI231" s="95"/>
      <c r="GKJ231" s="95"/>
      <c r="GKK231" s="95"/>
      <c r="GKL231" s="95"/>
      <c r="GKM231" s="95"/>
      <c r="GKN231" s="95"/>
      <c r="GKO231" s="95"/>
      <c r="GKP231" s="95"/>
      <c r="GKQ231" s="95"/>
      <c r="GKR231" s="95"/>
      <c r="GKS231" s="95"/>
      <c r="GKT231" s="95"/>
      <c r="GKU231" s="95"/>
      <c r="GKV231" s="95"/>
      <c r="GKW231" s="95"/>
      <c r="GKX231" s="95"/>
      <c r="GKY231" s="95"/>
      <c r="GKZ231" s="95"/>
      <c r="GLA231" s="95"/>
      <c r="GLB231" s="95"/>
      <c r="GLC231" s="95"/>
      <c r="GLD231" s="95"/>
      <c r="GLE231" s="95"/>
      <c r="GLF231" s="95"/>
      <c r="GLG231" s="95"/>
      <c r="GLH231" s="95"/>
      <c r="GLI231" s="95"/>
      <c r="GLJ231" s="95"/>
      <c r="GLK231" s="95"/>
      <c r="GLL231" s="95"/>
      <c r="GLM231" s="95"/>
      <c r="GLN231" s="95"/>
      <c r="GLO231" s="95"/>
      <c r="GLP231" s="95"/>
      <c r="GLQ231" s="95"/>
      <c r="GLR231" s="95"/>
      <c r="GLS231" s="95"/>
      <c r="GLT231" s="95"/>
      <c r="GLU231" s="95"/>
      <c r="GLV231" s="95"/>
      <c r="GLW231" s="95"/>
      <c r="GLX231" s="95"/>
      <c r="GLY231" s="95"/>
      <c r="GLZ231" s="95"/>
      <c r="GMA231" s="95"/>
      <c r="GMB231" s="95"/>
      <c r="GMC231" s="95"/>
      <c r="GMD231" s="95"/>
      <c r="GME231" s="95"/>
      <c r="GMF231" s="95"/>
      <c r="GMG231" s="95"/>
      <c r="GMH231" s="95"/>
      <c r="GMI231" s="95"/>
      <c r="GMJ231" s="95"/>
      <c r="GMK231" s="95"/>
      <c r="GML231" s="95"/>
      <c r="GMM231" s="95"/>
      <c r="GMN231" s="95"/>
      <c r="GMO231" s="95"/>
      <c r="GMP231" s="95"/>
      <c r="GMQ231" s="95"/>
      <c r="GMR231" s="95"/>
      <c r="GMS231" s="95"/>
      <c r="GMT231" s="95"/>
      <c r="GMU231" s="95"/>
      <c r="GMV231" s="95"/>
      <c r="GMW231" s="95"/>
      <c r="GMX231" s="95"/>
      <c r="GMY231" s="95"/>
      <c r="GMZ231" s="95"/>
      <c r="GNA231" s="95"/>
      <c r="GNB231" s="95"/>
      <c r="GNC231" s="95"/>
      <c r="GND231" s="95"/>
      <c r="GNE231" s="95"/>
      <c r="GNF231" s="95"/>
      <c r="GNG231" s="95"/>
      <c r="GNH231" s="95"/>
      <c r="GNI231" s="95"/>
      <c r="GNJ231" s="95"/>
      <c r="GNK231" s="95"/>
      <c r="GNL231" s="95"/>
      <c r="GNM231" s="95"/>
      <c r="GNN231" s="95"/>
      <c r="GNO231" s="95"/>
      <c r="GNP231" s="95"/>
      <c r="GNQ231" s="95"/>
      <c r="GNR231" s="95"/>
      <c r="GNS231" s="95"/>
      <c r="GNT231" s="95"/>
      <c r="GNU231" s="95"/>
      <c r="GNV231" s="95"/>
      <c r="GNW231" s="95"/>
      <c r="GNX231" s="95"/>
      <c r="GNY231" s="95"/>
      <c r="GNZ231" s="95"/>
      <c r="GOA231" s="95"/>
      <c r="GOB231" s="95"/>
      <c r="GOC231" s="95"/>
      <c r="GOD231" s="95"/>
      <c r="GOE231" s="95"/>
      <c r="GOF231" s="95"/>
      <c r="GOG231" s="95"/>
      <c r="GOH231" s="95"/>
      <c r="GOI231" s="95"/>
      <c r="GOJ231" s="95"/>
      <c r="GOK231" s="95"/>
      <c r="GOL231" s="95"/>
      <c r="GOM231" s="95"/>
      <c r="GON231" s="95"/>
      <c r="GOO231" s="95"/>
      <c r="GOP231" s="95"/>
      <c r="GOQ231" s="95"/>
      <c r="GOR231" s="95"/>
      <c r="GOS231" s="95"/>
      <c r="GOT231" s="95"/>
      <c r="GOU231" s="95"/>
      <c r="GOV231" s="95"/>
      <c r="GOW231" s="95"/>
      <c r="GOX231" s="95"/>
      <c r="GOY231" s="95"/>
      <c r="GOZ231" s="95"/>
      <c r="GPA231" s="95"/>
      <c r="GPB231" s="95"/>
      <c r="GPC231" s="95"/>
      <c r="GPD231" s="95"/>
      <c r="GPE231" s="95"/>
      <c r="GPF231" s="95"/>
      <c r="GPG231" s="95"/>
      <c r="GPH231" s="95"/>
      <c r="GPI231" s="95"/>
      <c r="GPJ231" s="95"/>
      <c r="GPK231" s="95"/>
      <c r="GPL231" s="95"/>
      <c r="GPM231" s="95"/>
      <c r="GPN231" s="95"/>
      <c r="GPO231" s="95"/>
      <c r="GPP231" s="95"/>
      <c r="GPQ231" s="95"/>
      <c r="GPR231" s="95"/>
      <c r="GPS231" s="95"/>
      <c r="GPT231" s="95"/>
      <c r="GPU231" s="95"/>
      <c r="GPV231" s="95"/>
      <c r="GPW231" s="95"/>
      <c r="GPX231" s="95"/>
      <c r="GPY231" s="95"/>
      <c r="GPZ231" s="95"/>
      <c r="GQA231" s="95"/>
      <c r="GQB231" s="95"/>
      <c r="GQC231" s="95"/>
      <c r="GQD231" s="95"/>
      <c r="GQE231" s="95"/>
      <c r="GQF231" s="95"/>
      <c r="GQG231" s="95"/>
      <c r="GQH231" s="95"/>
      <c r="GQI231" s="95"/>
      <c r="GQJ231" s="95"/>
      <c r="GQK231" s="95"/>
      <c r="GQL231" s="95"/>
      <c r="GQM231" s="95"/>
      <c r="GQN231" s="95"/>
      <c r="GQO231" s="95"/>
      <c r="GQP231" s="95"/>
      <c r="GQQ231" s="95"/>
      <c r="GQR231" s="95"/>
      <c r="GQS231" s="95"/>
      <c r="GQT231" s="95"/>
      <c r="GQU231" s="95"/>
      <c r="GQV231" s="95"/>
      <c r="GQW231" s="95"/>
      <c r="GQX231" s="95"/>
      <c r="GQY231" s="95"/>
      <c r="GQZ231" s="95"/>
      <c r="GRA231" s="95"/>
      <c r="GRB231" s="95"/>
      <c r="GRC231" s="95"/>
      <c r="GRD231" s="95"/>
      <c r="GRE231" s="95"/>
      <c r="GRF231" s="95"/>
      <c r="GRG231" s="95"/>
      <c r="GRH231" s="95"/>
      <c r="GRI231" s="95"/>
      <c r="GRJ231" s="95"/>
      <c r="GRK231" s="95"/>
      <c r="GRL231" s="95"/>
      <c r="GRM231" s="95"/>
      <c r="GRN231" s="95"/>
      <c r="GRO231" s="95"/>
      <c r="GRP231" s="95"/>
      <c r="GRQ231" s="95"/>
      <c r="GRR231" s="95"/>
      <c r="GRS231" s="95"/>
      <c r="GRT231" s="95"/>
      <c r="GRU231" s="95"/>
      <c r="GRV231" s="95"/>
      <c r="GRW231" s="95"/>
      <c r="GRX231" s="95"/>
      <c r="GRY231" s="95"/>
      <c r="GRZ231" s="95"/>
      <c r="GSA231" s="95"/>
      <c r="GSB231" s="95"/>
      <c r="GSC231" s="95"/>
      <c r="GSD231" s="95"/>
      <c r="GSE231" s="95"/>
      <c r="GSF231" s="95"/>
      <c r="GSG231" s="95"/>
      <c r="GSH231" s="95"/>
      <c r="GSI231" s="95"/>
      <c r="GSJ231" s="95"/>
      <c r="GSK231" s="95"/>
      <c r="GSL231" s="95"/>
      <c r="GSM231" s="95"/>
      <c r="GSN231" s="95"/>
      <c r="GSO231" s="95"/>
      <c r="GSP231" s="95"/>
      <c r="GSQ231" s="95"/>
      <c r="GSR231" s="95"/>
      <c r="GSS231" s="95"/>
      <c r="GST231" s="95"/>
      <c r="GSU231" s="95"/>
      <c r="GSV231" s="95"/>
      <c r="GSW231" s="95"/>
      <c r="GSX231" s="95"/>
      <c r="GSY231" s="95"/>
      <c r="GSZ231" s="95"/>
      <c r="GTA231" s="95"/>
      <c r="GTB231" s="95"/>
      <c r="GTC231" s="95"/>
      <c r="GTD231" s="95"/>
      <c r="GTE231" s="95"/>
      <c r="GTF231" s="95"/>
      <c r="GTG231" s="95"/>
      <c r="GTH231" s="95"/>
      <c r="GTI231" s="95"/>
      <c r="GTJ231" s="95"/>
      <c r="GTK231" s="95"/>
      <c r="GTL231" s="95"/>
      <c r="GTM231" s="95"/>
      <c r="GTN231" s="95"/>
      <c r="GTO231" s="95"/>
      <c r="GTP231" s="95"/>
      <c r="GTQ231" s="95"/>
      <c r="GTR231" s="95"/>
      <c r="GTS231" s="95"/>
      <c r="GTT231" s="95"/>
      <c r="GTU231" s="95"/>
      <c r="GTV231" s="95"/>
      <c r="GTW231" s="95"/>
      <c r="GTX231" s="95"/>
      <c r="GTY231" s="95"/>
      <c r="GTZ231" s="95"/>
      <c r="GUA231" s="95"/>
      <c r="GUB231" s="95"/>
      <c r="GUC231" s="95"/>
      <c r="GUD231" s="95"/>
      <c r="GUE231" s="95"/>
      <c r="GUF231" s="95"/>
      <c r="GUG231" s="95"/>
      <c r="GUH231" s="95"/>
      <c r="GUI231" s="95"/>
      <c r="GUJ231" s="95"/>
      <c r="GUK231" s="95"/>
      <c r="GUL231" s="95"/>
      <c r="GUM231" s="95"/>
      <c r="GUN231" s="95"/>
      <c r="GUO231" s="95"/>
      <c r="GUP231" s="95"/>
      <c r="GUQ231" s="95"/>
      <c r="GUR231" s="95"/>
      <c r="GUS231" s="95"/>
      <c r="GUT231" s="95"/>
      <c r="GUU231" s="95"/>
      <c r="GUV231" s="95"/>
      <c r="GUW231" s="95"/>
      <c r="GUX231" s="95"/>
      <c r="GUY231" s="95"/>
      <c r="GUZ231" s="95"/>
      <c r="GVA231" s="95"/>
      <c r="GVB231" s="95"/>
      <c r="GVC231" s="95"/>
      <c r="GVD231" s="95"/>
      <c r="GVE231" s="95"/>
      <c r="GVF231" s="95"/>
      <c r="GVG231" s="95"/>
      <c r="GVH231" s="95"/>
      <c r="GVI231" s="95"/>
      <c r="GVJ231" s="95"/>
      <c r="GVK231" s="95"/>
      <c r="GVL231" s="95"/>
      <c r="GVM231" s="95"/>
      <c r="GVN231" s="95"/>
      <c r="GVO231" s="95"/>
      <c r="GVP231" s="95"/>
      <c r="GVQ231" s="95"/>
      <c r="GVR231" s="95"/>
      <c r="GVS231" s="95"/>
      <c r="GVT231" s="95"/>
      <c r="GVU231" s="95"/>
      <c r="GVV231" s="95"/>
      <c r="GVW231" s="95"/>
      <c r="GVX231" s="95"/>
      <c r="GVY231" s="95"/>
      <c r="GVZ231" s="95"/>
      <c r="GWA231" s="95"/>
      <c r="GWB231" s="95"/>
      <c r="GWC231" s="95"/>
      <c r="GWD231" s="95"/>
      <c r="GWE231" s="95"/>
      <c r="GWF231" s="95"/>
      <c r="GWG231" s="95"/>
      <c r="GWH231" s="95"/>
      <c r="GWI231" s="95"/>
      <c r="GWJ231" s="95"/>
      <c r="GWK231" s="95"/>
      <c r="GWL231" s="95"/>
      <c r="GWM231" s="95"/>
      <c r="GWN231" s="95"/>
      <c r="GWO231" s="95"/>
      <c r="GWP231" s="95"/>
      <c r="GWQ231" s="95"/>
      <c r="GWR231" s="95"/>
      <c r="GWS231" s="95"/>
      <c r="GWT231" s="95"/>
      <c r="GWU231" s="95"/>
      <c r="GWV231" s="95"/>
      <c r="GWW231" s="95"/>
      <c r="GWX231" s="95"/>
      <c r="GWY231" s="95"/>
      <c r="GWZ231" s="95"/>
      <c r="GXA231" s="95"/>
      <c r="GXB231" s="95"/>
      <c r="GXC231" s="95"/>
      <c r="GXD231" s="95"/>
      <c r="GXE231" s="95"/>
      <c r="GXF231" s="95"/>
      <c r="GXG231" s="95"/>
      <c r="GXH231" s="95"/>
      <c r="GXI231" s="95"/>
      <c r="GXJ231" s="95"/>
      <c r="GXK231" s="95"/>
      <c r="GXL231" s="95"/>
      <c r="GXM231" s="95"/>
      <c r="GXN231" s="95"/>
      <c r="GXO231" s="95"/>
      <c r="GXP231" s="95"/>
      <c r="GXQ231" s="95"/>
      <c r="GXR231" s="95"/>
      <c r="GXS231" s="95"/>
      <c r="GXT231" s="95"/>
      <c r="GXU231" s="95"/>
      <c r="GXV231" s="95"/>
      <c r="GXW231" s="95"/>
      <c r="GXX231" s="95"/>
      <c r="GXY231" s="95"/>
      <c r="GXZ231" s="95"/>
      <c r="GYA231" s="95"/>
      <c r="GYB231" s="95"/>
      <c r="GYC231" s="95"/>
      <c r="GYD231" s="95"/>
      <c r="GYE231" s="95"/>
      <c r="GYF231" s="95"/>
      <c r="GYG231" s="95"/>
      <c r="GYH231" s="95"/>
      <c r="GYI231" s="95"/>
      <c r="GYJ231" s="95"/>
      <c r="GYK231" s="95"/>
      <c r="GYL231" s="95"/>
      <c r="GYM231" s="95"/>
      <c r="GYN231" s="95"/>
      <c r="GYO231" s="95"/>
      <c r="GYP231" s="95"/>
      <c r="GYQ231" s="95"/>
      <c r="GYR231" s="95"/>
      <c r="GYS231" s="95"/>
      <c r="GYT231" s="95"/>
      <c r="GYU231" s="95"/>
      <c r="GYV231" s="95"/>
      <c r="GYW231" s="95"/>
      <c r="GYX231" s="95"/>
      <c r="GYY231" s="95"/>
      <c r="GYZ231" s="95"/>
      <c r="GZA231" s="95"/>
      <c r="GZB231" s="95"/>
      <c r="GZC231" s="95"/>
      <c r="GZD231" s="95"/>
      <c r="GZE231" s="95"/>
      <c r="GZF231" s="95"/>
      <c r="GZG231" s="95"/>
      <c r="GZH231" s="95"/>
      <c r="GZI231" s="95"/>
      <c r="GZJ231" s="95"/>
      <c r="GZK231" s="95"/>
      <c r="GZL231" s="95"/>
      <c r="GZM231" s="95"/>
      <c r="GZN231" s="95"/>
      <c r="GZO231" s="95"/>
      <c r="GZP231" s="95"/>
      <c r="GZQ231" s="95"/>
      <c r="GZR231" s="95"/>
      <c r="GZS231" s="95"/>
      <c r="GZT231" s="95"/>
      <c r="GZU231" s="95"/>
      <c r="GZV231" s="95"/>
      <c r="GZW231" s="95"/>
      <c r="GZX231" s="95"/>
      <c r="GZY231" s="95"/>
      <c r="GZZ231" s="95"/>
      <c r="HAA231" s="95"/>
      <c r="HAB231" s="95"/>
      <c r="HAC231" s="95"/>
      <c r="HAD231" s="95"/>
      <c r="HAE231" s="95"/>
      <c r="HAF231" s="95"/>
      <c r="HAG231" s="95"/>
      <c r="HAH231" s="95"/>
      <c r="HAI231" s="95"/>
      <c r="HAJ231" s="95"/>
      <c r="HAK231" s="95"/>
      <c r="HAL231" s="95"/>
      <c r="HAM231" s="95"/>
      <c r="HAN231" s="95"/>
      <c r="HAO231" s="95"/>
      <c r="HAP231" s="95"/>
      <c r="HAQ231" s="95"/>
      <c r="HAR231" s="95"/>
      <c r="HAS231" s="95"/>
      <c r="HAT231" s="95"/>
      <c r="HAU231" s="95"/>
      <c r="HAV231" s="95"/>
      <c r="HAW231" s="95"/>
      <c r="HAX231" s="95"/>
      <c r="HAY231" s="95"/>
      <c r="HAZ231" s="95"/>
      <c r="HBA231" s="95"/>
      <c r="HBB231" s="95"/>
      <c r="HBC231" s="95"/>
      <c r="HBD231" s="95"/>
      <c r="HBE231" s="95"/>
      <c r="HBF231" s="95"/>
      <c r="HBG231" s="95"/>
      <c r="HBH231" s="95"/>
      <c r="HBI231" s="95"/>
      <c r="HBJ231" s="95"/>
      <c r="HBK231" s="95"/>
      <c r="HBL231" s="95"/>
      <c r="HBM231" s="95"/>
      <c r="HBN231" s="95"/>
      <c r="HBO231" s="95"/>
      <c r="HBP231" s="95"/>
      <c r="HBQ231" s="95"/>
      <c r="HBR231" s="95"/>
      <c r="HBS231" s="95"/>
      <c r="HBT231" s="95"/>
      <c r="HBU231" s="95"/>
      <c r="HBV231" s="95"/>
      <c r="HBW231" s="95"/>
      <c r="HBX231" s="95"/>
      <c r="HBY231" s="95"/>
      <c r="HBZ231" s="95"/>
      <c r="HCA231" s="95"/>
      <c r="HCB231" s="95"/>
      <c r="HCC231" s="95"/>
      <c r="HCD231" s="95"/>
      <c r="HCE231" s="95"/>
      <c r="HCF231" s="95"/>
      <c r="HCG231" s="95"/>
      <c r="HCH231" s="95"/>
      <c r="HCI231" s="95"/>
      <c r="HCJ231" s="95"/>
      <c r="HCK231" s="95"/>
      <c r="HCL231" s="95"/>
      <c r="HCM231" s="95"/>
      <c r="HCN231" s="95"/>
      <c r="HCO231" s="95"/>
      <c r="HCP231" s="95"/>
      <c r="HCQ231" s="95"/>
      <c r="HCR231" s="95"/>
      <c r="HCS231" s="95"/>
      <c r="HCT231" s="95"/>
      <c r="HCU231" s="95"/>
      <c r="HCV231" s="95"/>
      <c r="HCW231" s="95"/>
      <c r="HCX231" s="95"/>
      <c r="HCY231" s="95"/>
      <c r="HCZ231" s="95"/>
      <c r="HDA231" s="95"/>
      <c r="HDB231" s="95"/>
      <c r="HDC231" s="95"/>
      <c r="HDD231" s="95"/>
      <c r="HDE231" s="95"/>
      <c r="HDF231" s="95"/>
      <c r="HDG231" s="95"/>
      <c r="HDH231" s="95"/>
      <c r="HDI231" s="95"/>
      <c r="HDJ231" s="95"/>
      <c r="HDK231" s="95"/>
      <c r="HDL231" s="95"/>
      <c r="HDM231" s="95"/>
      <c r="HDN231" s="95"/>
      <c r="HDO231" s="95"/>
      <c r="HDP231" s="95"/>
      <c r="HDQ231" s="95"/>
      <c r="HDR231" s="95"/>
      <c r="HDS231" s="95"/>
      <c r="HDT231" s="95"/>
      <c r="HDU231" s="95"/>
      <c r="HDV231" s="95"/>
      <c r="HDW231" s="95"/>
      <c r="HDX231" s="95"/>
      <c r="HDY231" s="95"/>
      <c r="HDZ231" s="95"/>
      <c r="HEA231" s="95"/>
      <c r="HEB231" s="95"/>
      <c r="HEC231" s="95"/>
      <c r="HED231" s="95"/>
      <c r="HEE231" s="95"/>
      <c r="HEF231" s="95"/>
      <c r="HEG231" s="95"/>
      <c r="HEH231" s="95"/>
      <c r="HEI231" s="95"/>
      <c r="HEJ231" s="95"/>
      <c r="HEK231" s="95"/>
      <c r="HEL231" s="95"/>
      <c r="HEM231" s="95"/>
      <c r="HEN231" s="95"/>
      <c r="HEO231" s="95"/>
      <c r="HEP231" s="95"/>
      <c r="HEQ231" s="95"/>
      <c r="HER231" s="95"/>
      <c r="HES231" s="95"/>
      <c r="HET231" s="95"/>
      <c r="HEU231" s="95"/>
      <c r="HEV231" s="95"/>
      <c r="HEW231" s="95"/>
      <c r="HEX231" s="95"/>
      <c r="HEY231" s="95"/>
      <c r="HEZ231" s="95"/>
      <c r="HFA231" s="95"/>
      <c r="HFB231" s="95"/>
      <c r="HFC231" s="95"/>
      <c r="HFD231" s="95"/>
      <c r="HFE231" s="95"/>
      <c r="HFF231" s="95"/>
      <c r="HFG231" s="95"/>
      <c r="HFH231" s="95"/>
      <c r="HFI231" s="95"/>
      <c r="HFJ231" s="95"/>
      <c r="HFK231" s="95"/>
      <c r="HFL231" s="95"/>
      <c r="HFM231" s="95"/>
      <c r="HFN231" s="95"/>
      <c r="HFO231" s="95"/>
      <c r="HFP231" s="95"/>
      <c r="HFQ231" s="95"/>
      <c r="HFR231" s="95"/>
      <c r="HFS231" s="95"/>
      <c r="HFT231" s="95"/>
      <c r="HFU231" s="95"/>
      <c r="HFV231" s="95"/>
      <c r="HFW231" s="95"/>
      <c r="HFX231" s="95"/>
      <c r="HFY231" s="95"/>
      <c r="HFZ231" s="95"/>
      <c r="HGA231" s="95"/>
      <c r="HGB231" s="95"/>
      <c r="HGC231" s="95"/>
      <c r="HGD231" s="95"/>
      <c r="HGE231" s="95"/>
      <c r="HGF231" s="95"/>
      <c r="HGG231" s="95"/>
      <c r="HGH231" s="95"/>
      <c r="HGI231" s="95"/>
      <c r="HGJ231" s="95"/>
      <c r="HGK231" s="95"/>
      <c r="HGL231" s="95"/>
      <c r="HGM231" s="95"/>
      <c r="HGN231" s="95"/>
      <c r="HGO231" s="95"/>
      <c r="HGP231" s="95"/>
      <c r="HGQ231" s="95"/>
      <c r="HGR231" s="95"/>
      <c r="HGS231" s="95"/>
      <c r="HGT231" s="95"/>
      <c r="HGU231" s="95"/>
      <c r="HGV231" s="95"/>
      <c r="HGW231" s="95"/>
      <c r="HGX231" s="95"/>
      <c r="HGY231" s="95"/>
      <c r="HGZ231" s="95"/>
      <c r="HHA231" s="95"/>
      <c r="HHB231" s="95"/>
      <c r="HHC231" s="95"/>
      <c r="HHD231" s="95"/>
      <c r="HHE231" s="95"/>
      <c r="HHF231" s="95"/>
      <c r="HHG231" s="95"/>
      <c r="HHH231" s="95"/>
      <c r="HHI231" s="95"/>
      <c r="HHJ231" s="95"/>
      <c r="HHK231" s="95"/>
      <c r="HHL231" s="95"/>
      <c r="HHM231" s="95"/>
      <c r="HHN231" s="95"/>
      <c r="HHO231" s="95"/>
      <c r="HHP231" s="95"/>
      <c r="HHQ231" s="95"/>
      <c r="HHR231" s="95"/>
      <c r="HHS231" s="95"/>
      <c r="HHT231" s="95"/>
      <c r="HHU231" s="95"/>
      <c r="HHV231" s="95"/>
      <c r="HHW231" s="95"/>
      <c r="HHX231" s="95"/>
      <c r="HHY231" s="95"/>
      <c r="HHZ231" s="95"/>
      <c r="HIA231" s="95"/>
      <c r="HIB231" s="95"/>
      <c r="HIC231" s="95"/>
      <c r="HID231" s="95"/>
      <c r="HIE231" s="95"/>
      <c r="HIF231" s="95"/>
      <c r="HIG231" s="95"/>
      <c r="HIH231" s="95"/>
      <c r="HII231" s="95"/>
      <c r="HIJ231" s="95"/>
      <c r="HIK231" s="95"/>
      <c r="HIL231" s="95"/>
      <c r="HIM231" s="95"/>
      <c r="HIN231" s="95"/>
      <c r="HIO231" s="95"/>
      <c r="HIP231" s="95"/>
      <c r="HIQ231" s="95"/>
      <c r="HIR231" s="95"/>
      <c r="HIS231" s="95"/>
      <c r="HIT231" s="95"/>
      <c r="HIU231" s="95"/>
      <c r="HIV231" s="95"/>
      <c r="HIW231" s="95"/>
      <c r="HIX231" s="95"/>
      <c r="HIY231" s="95"/>
      <c r="HIZ231" s="95"/>
      <c r="HJA231" s="95"/>
      <c r="HJB231" s="95"/>
      <c r="HJC231" s="95"/>
      <c r="HJD231" s="95"/>
      <c r="HJE231" s="95"/>
      <c r="HJF231" s="95"/>
      <c r="HJG231" s="95"/>
      <c r="HJH231" s="95"/>
      <c r="HJI231" s="95"/>
      <c r="HJJ231" s="95"/>
      <c r="HJK231" s="95"/>
      <c r="HJL231" s="95"/>
      <c r="HJM231" s="95"/>
      <c r="HJN231" s="95"/>
      <c r="HJO231" s="95"/>
      <c r="HJP231" s="95"/>
      <c r="HJQ231" s="95"/>
      <c r="HJR231" s="95"/>
      <c r="HJS231" s="95"/>
      <c r="HJT231" s="95"/>
      <c r="HJU231" s="95"/>
      <c r="HJV231" s="95"/>
      <c r="HJW231" s="95"/>
      <c r="HJX231" s="95"/>
      <c r="HJY231" s="95"/>
      <c r="HJZ231" s="95"/>
      <c r="HKA231" s="95"/>
      <c r="HKB231" s="95"/>
      <c r="HKC231" s="95"/>
      <c r="HKD231" s="95"/>
      <c r="HKE231" s="95"/>
      <c r="HKF231" s="95"/>
      <c r="HKG231" s="95"/>
      <c r="HKH231" s="95"/>
      <c r="HKI231" s="95"/>
      <c r="HKJ231" s="95"/>
      <c r="HKK231" s="95"/>
      <c r="HKL231" s="95"/>
      <c r="HKM231" s="95"/>
      <c r="HKN231" s="95"/>
      <c r="HKO231" s="95"/>
      <c r="HKP231" s="95"/>
      <c r="HKQ231" s="95"/>
      <c r="HKR231" s="95"/>
      <c r="HKS231" s="95"/>
      <c r="HKT231" s="95"/>
      <c r="HKU231" s="95"/>
      <c r="HKV231" s="95"/>
      <c r="HKW231" s="95"/>
      <c r="HKX231" s="95"/>
      <c r="HKY231" s="95"/>
      <c r="HKZ231" s="95"/>
      <c r="HLA231" s="95"/>
      <c r="HLB231" s="95"/>
      <c r="HLC231" s="95"/>
      <c r="HLD231" s="95"/>
      <c r="HLE231" s="95"/>
      <c r="HLF231" s="95"/>
      <c r="HLG231" s="95"/>
      <c r="HLH231" s="95"/>
      <c r="HLI231" s="95"/>
      <c r="HLJ231" s="95"/>
      <c r="HLK231" s="95"/>
      <c r="HLL231" s="95"/>
      <c r="HLM231" s="95"/>
      <c r="HLN231" s="95"/>
      <c r="HLO231" s="95"/>
      <c r="HLP231" s="95"/>
      <c r="HLQ231" s="95"/>
      <c r="HLR231" s="95"/>
      <c r="HLS231" s="95"/>
      <c r="HLT231" s="95"/>
      <c r="HLU231" s="95"/>
      <c r="HLV231" s="95"/>
      <c r="HLW231" s="95"/>
      <c r="HLX231" s="95"/>
      <c r="HLY231" s="95"/>
      <c r="HLZ231" s="95"/>
      <c r="HMA231" s="95"/>
      <c r="HMB231" s="95"/>
      <c r="HMC231" s="95"/>
      <c r="HMD231" s="95"/>
      <c r="HME231" s="95"/>
      <c r="HMF231" s="95"/>
      <c r="HMG231" s="95"/>
      <c r="HMH231" s="95"/>
      <c r="HMI231" s="95"/>
      <c r="HMJ231" s="95"/>
      <c r="HMK231" s="95"/>
      <c r="HML231" s="95"/>
      <c r="HMM231" s="95"/>
      <c r="HMN231" s="95"/>
      <c r="HMO231" s="95"/>
      <c r="HMP231" s="95"/>
      <c r="HMQ231" s="95"/>
      <c r="HMR231" s="95"/>
      <c r="HMS231" s="95"/>
      <c r="HMT231" s="95"/>
      <c r="HMU231" s="95"/>
      <c r="HMV231" s="95"/>
      <c r="HMW231" s="95"/>
      <c r="HMX231" s="95"/>
      <c r="HMY231" s="95"/>
      <c r="HMZ231" s="95"/>
      <c r="HNA231" s="95"/>
      <c r="HNB231" s="95"/>
      <c r="HNC231" s="95"/>
      <c r="HND231" s="95"/>
      <c r="HNE231" s="95"/>
      <c r="HNF231" s="95"/>
      <c r="HNG231" s="95"/>
      <c r="HNH231" s="95"/>
      <c r="HNI231" s="95"/>
      <c r="HNJ231" s="95"/>
      <c r="HNK231" s="95"/>
      <c r="HNL231" s="95"/>
      <c r="HNM231" s="95"/>
      <c r="HNN231" s="95"/>
      <c r="HNO231" s="95"/>
      <c r="HNP231" s="95"/>
      <c r="HNQ231" s="95"/>
      <c r="HNR231" s="95"/>
      <c r="HNS231" s="95"/>
      <c r="HNT231" s="95"/>
      <c r="HNU231" s="95"/>
      <c r="HNV231" s="95"/>
      <c r="HNW231" s="95"/>
      <c r="HNX231" s="95"/>
      <c r="HNY231" s="95"/>
      <c r="HNZ231" s="95"/>
      <c r="HOA231" s="95"/>
      <c r="HOB231" s="95"/>
      <c r="HOC231" s="95"/>
      <c r="HOD231" s="95"/>
      <c r="HOE231" s="95"/>
      <c r="HOF231" s="95"/>
      <c r="HOG231" s="95"/>
      <c r="HOH231" s="95"/>
      <c r="HOI231" s="95"/>
      <c r="HOJ231" s="95"/>
      <c r="HOK231" s="95"/>
      <c r="HOL231" s="95"/>
      <c r="HOM231" s="95"/>
      <c r="HON231" s="95"/>
      <c r="HOO231" s="95"/>
      <c r="HOP231" s="95"/>
      <c r="HOQ231" s="95"/>
      <c r="HOR231" s="95"/>
      <c r="HOS231" s="95"/>
      <c r="HOT231" s="95"/>
      <c r="HOU231" s="95"/>
      <c r="HOV231" s="95"/>
      <c r="HOW231" s="95"/>
      <c r="HOX231" s="95"/>
      <c r="HOY231" s="95"/>
      <c r="HOZ231" s="95"/>
      <c r="HPA231" s="95"/>
      <c r="HPB231" s="95"/>
      <c r="HPC231" s="95"/>
      <c r="HPD231" s="95"/>
      <c r="HPE231" s="95"/>
      <c r="HPF231" s="95"/>
      <c r="HPG231" s="95"/>
      <c r="HPH231" s="95"/>
      <c r="HPI231" s="95"/>
      <c r="HPJ231" s="95"/>
      <c r="HPK231" s="95"/>
      <c r="HPL231" s="95"/>
      <c r="HPM231" s="95"/>
      <c r="HPN231" s="95"/>
      <c r="HPO231" s="95"/>
      <c r="HPP231" s="95"/>
      <c r="HPQ231" s="95"/>
      <c r="HPR231" s="95"/>
      <c r="HPS231" s="95"/>
      <c r="HPT231" s="95"/>
      <c r="HPU231" s="95"/>
      <c r="HPV231" s="95"/>
      <c r="HPW231" s="95"/>
      <c r="HPX231" s="95"/>
      <c r="HPY231" s="95"/>
      <c r="HPZ231" s="95"/>
      <c r="HQA231" s="95"/>
      <c r="HQB231" s="95"/>
      <c r="HQC231" s="95"/>
      <c r="HQD231" s="95"/>
      <c r="HQE231" s="95"/>
      <c r="HQF231" s="95"/>
      <c r="HQG231" s="95"/>
      <c r="HQH231" s="95"/>
      <c r="HQI231" s="95"/>
      <c r="HQJ231" s="95"/>
      <c r="HQK231" s="95"/>
      <c r="HQL231" s="95"/>
      <c r="HQM231" s="95"/>
      <c r="HQN231" s="95"/>
      <c r="HQO231" s="95"/>
      <c r="HQP231" s="95"/>
      <c r="HQQ231" s="95"/>
      <c r="HQR231" s="95"/>
      <c r="HQS231" s="95"/>
      <c r="HQT231" s="95"/>
      <c r="HQU231" s="95"/>
      <c r="HQV231" s="95"/>
      <c r="HQW231" s="95"/>
      <c r="HQX231" s="95"/>
      <c r="HQY231" s="95"/>
      <c r="HQZ231" s="95"/>
      <c r="HRA231" s="95"/>
      <c r="HRB231" s="95"/>
      <c r="HRC231" s="95"/>
      <c r="HRD231" s="95"/>
      <c r="HRE231" s="95"/>
      <c r="HRF231" s="95"/>
      <c r="HRG231" s="95"/>
      <c r="HRH231" s="95"/>
      <c r="HRI231" s="95"/>
      <c r="HRJ231" s="95"/>
      <c r="HRK231" s="95"/>
      <c r="HRL231" s="95"/>
      <c r="HRM231" s="95"/>
      <c r="HRN231" s="95"/>
      <c r="HRO231" s="95"/>
      <c r="HRP231" s="95"/>
      <c r="HRQ231" s="95"/>
      <c r="HRR231" s="95"/>
      <c r="HRS231" s="95"/>
      <c r="HRT231" s="95"/>
      <c r="HRU231" s="95"/>
      <c r="HRV231" s="95"/>
      <c r="HRW231" s="95"/>
      <c r="HRX231" s="95"/>
      <c r="HRY231" s="95"/>
      <c r="HRZ231" s="95"/>
      <c r="HSA231" s="95"/>
      <c r="HSB231" s="95"/>
      <c r="HSC231" s="95"/>
      <c r="HSD231" s="95"/>
      <c r="HSE231" s="95"/>
      <c r="HSF231" s="95"/>
      <c r="HSG231" s="95"/>
      <c r="HSH231" s="95"/>
      <c r="HSI231" s="95"/>
      <c r="HSJ231" s="95"/>
      <c r="HSK231" s="95"/>
      <c r="HSL231" s="95"/>
      <c r="HSM231" s="95"/>
      <c r="HSN231" s="95"/>
      <c r="HSO231" s="95"/>
      <c r="HSP231" s="95"/>
      <c r="HSQ231" s="95"/>
      <c r="HSR231" s="95"/>
      <c r="HSS231" s="95"/>
      <c r="HST231" s="95"/>
      <c r="HSU231" s="95"/>
      <c r="HSV231" s="95"/>
      <c r="HSW231" s="95"/>
      <c r="HSX231" s="95"/>
      <c r="HSY231" s="95"/>
      <c r="HSZ231" s="95"/>
      <c r="HTA231" s="95"/>
      <c r="HTB231" s="95"/>
      <c r="HTC231" s="95"/>
      <c r="HTD231" s="95"/>
      <c r="HTE231" s="95"/>
      <c r="HTF231" s="95"/>
      <c r="HTG231" s="95"/>
      <c r="HTH231" s="95"/>
      <c r="HTI231" s="95"/>
      <c r="HTJ231" s="95"/>
      <c r="HTK231" s="95"/>
      <c r="HTL231" s="95"/>
      <c r="HTM231" s="95"/>
      <c r="HTN231" s="95"/>
      <c r="HTO231" s="95"/>
      <c r="HTP231" s="95"/>
      <c r="HTQ231" s="95"/>
      <c r="HTR231" s="95"/>
      <c r="HTS231" s="95"/>
      <c r="HTT231" s="95"/>
      <c r="HTU231" s="95"/>
      <c r="HTV231" s="95"/>
      <c r="HTW231" s="95"/>
      <c r="HTX231" s="95"/>
      <c r="HTY231" s="95"/>
      <c r="HTZ231" s="95"/>
      <c r="HUA231" s="95"/>
      <c r="HUB231" s="95"/>
      <c r="HUC231" s="95"/>
      <c r="HUD231" s="95"/>
      <c r="HUE231" s="95"/>
      <c r="HUF231" s="95"/>
      <c r="HUG231" s="95"/>
      <c r="HUH231" s="95"/>
      <c r="HUI231" s="95"/>
      <c r="HUJ231" s="95"/>
      <c r="HUK231" s="95"/>
      <c r="HUL231" s="95"/>
      <c r="HUM231" s="95"/>
      <c r="HUN231" s="95"/>
      <c r="HUO231" s="95"/>
      <c r="HUP231" s="95"/>
      <c r="HUQ231" s="95"/>
      <c r="HUR231" s="95"/>
      <c r="HUS231" s="95"/>
      <c r="HUT231" s="95"/>
      <c r="HUU231" s="95"/>
      <c r="HUV231" s="95"/>
      <c r="HUW231" s="95"/>
      <c r="HUX231" s="95"/>
      <c r="HUY231" s="95"/>
      <c r="HUZ231" s="95"/>
      <c r="HVA231" s="95"/>
      <c r="HVB231" s="95"/>
      <c r="HVC231" s="95"/>
      <c r="HVD231" s="95"/>
      <c r="HVE231" s="95"/>
      <c r="HVF231" s="95"/>
      <c r="HVG231" s="95"/>
      <c r="HVH231" s="95"/>
      <c r="HVI231" s="95"/>
      <c r="HVJ231" s="95"/>
      <c r="HVK231" s="95"/>
      <c r="HVL231" s="95"/>
      <c r="HVM231" s="95"/>
      <c r="HVN231" s="95"/>
      <c r="HVO231" s="95"/>
      <c r="HVP231" s="95"/>
      <c r="HVQ231" s="95"/>
      <c r="HVR231" s="95"/>
      <c r="HVS231" s="95"/>
      <c r="HVT231" s="95"/>
      <c r="HVU231" s="95"/>
      <c r="HVV231" s="95"/>
      <c r="HVW231" s="95"/>
      <c r="HVX231" s="95"/>
      <c r="HVY231" s="95"/>
      <c r="HVZ231" s="95"/>
      <c r="HWA231" s="95"/>
      <c r="HWB231" s="95"/>
      <c r="HWC231" s="95"/>
      <c r="HWD231" s="95"/>
      <c r="HWE231" s="95"/>
      <c r="HWF231" s="95"/>
      <c r="HWG231" s="95"/>
      <c r="HWH231" s="95"/>
      <c r="HWI231" s="95"/>
      <c r="HWJ231" s="95"/>
      <c r="HWK231" s="95"/>
      <c r="HWL231" s="95"/>
      <c r="HWM231" s="95"/>
      <c r="HWN231" s="95"/>
      <c r="HWO231" s="95"/>
      <c r="HWP231" s="95"/>
      <c r="HWQ231" s="95"/>
      <c r="HWR231" s="95"/>
      <c r="HWS231" s="95"/>
      <c r="HWT231" s="95"/>
      <c r="HWU231" s="95"/>
      <c r="HWV231" s="95"/>
      <c r="HWW231" s="95"/>
      <c r="HWX231" s="95"/>
      <c r="HWY231" s="95"/>
      <c r="HWZ231" s="95"/>
      <c r="HXA231" s="95"/>
      <c r="HXB231" s="95"/>
      <c r="HXC231" s="95"/>
      <c r="HXD231" s="95"/>
      <c r="HXE231" s="95"/>
      <c r="HXF231" s="95"/>
      <c r="HXG231" s="95"/>
      <c r="HXH231" s="95"/>
      <c r="HXI231" s="95"/>
      <c r="HXJ231" s="95"/>
      <c r="HXK231" s="95"/>
      <c r="HXL231" s="95"/>
      <c r="HXM231" s="95"/>
      <c r="HXN231" s="95"/>
      <c r="HXO231" s="95"/>
      <c r="HXP231" s="95"/>
      <c r="HXQ231" s="95"/>
      <c r="HXR231" s="95"/>
      <c r="HXS231" s="95"/>
      <c r="HXT231" s="95"/>
      <c r="HXU231" s="95"/>
      <c r="HXV231" s="95"/>
      <c r="HXW231" s="95"/>
      <c r="HXX231" s="95"/>
      <c r="HXY231" s="95"/>
      <c r="HXZ231" s="95"/>
      <c r="HYA231" s="95"/>
      <c r="HYB231" s="95"/>
      <c r="HYC231" s="95"/>
      <c r="HYD231" s="95"/>
      <c r="HYE231" s="95"/>
      <c r="HYF231" s="95"/>
      <c r="HYG231" s="95"/>
      <c r="HYH231" s="95"/>
      <c r="HYI231" s="95"/>
      <c r="HYJ231" s="95"/>
      <c r="HYK231" s="95"/>
      <c r="HYL231" s="95"/>
      <c r="HYM231" s="95"/>
      <c r="HYN231" s="95"/>
      <c r="HYO231" s="95"/>
      <c r="HYP231" s="95"/>
      <c r="HYQ231" s="95"/>
      <c r="HYR231" s="95"/>
      <c r="HYS231" s="95"/>
      <c r="HYT231" s="95"/>
      <c r="HYU231" s="95"/>
      <c r="HYV231" s="95"/>
      <c r="HYW231" s="95"/>
      <c r="HYX231" s="95"/>
      <c r="HYY231" s="95"/>
      <c r="HYZ231" s="95"/>
      <c r="HZA231" s="95"/>
      <c r="HZB231" s="95"/>
      <c r="HZC231" s="95"/>
      <c r="HZD231" s="95"/>
      <c r="HZE231" s="95"/>
      <c r="HZF231" s="95"/>
      <c r="HZG231" s="95"/>
      <c r="HZH231" s="95"/>
      <c r="HZI231" s="95"/>
      <c r="HZJ231" s="95"/>
      <c r="HZK231" s="95"/>
      <c r="HZL231" s="95"/>
      <c r="HZM231" s="95"/>
      <c r="HZN231" s="95"/>
      <c r="HZO231" s="95"/>
      <c r="HZP231" s="95"/>
      <c r="HZQ231" s="95"/>
      <c r="HZR231" s="95"/>
      <c r="HZS231" s="95"/>
      <c r="HZT231" s="95"/>
      <c r="HZU231" s="95"/>
      <c r="HZV231" s="95"/>
      <c r="HZW231" s="95"/>
      <c r="HZX231" s="95"/>
      <c r="HZY231" s="95"/>
      <c r="HZZ231" s="95"/>
      <c r="IAA231" s="95"/>
      <c r="IAB231" s="95"/>
      <c r="IAC231" s="95"/>
      <c r="IAD231" s="95"/>
      <c r="IAE231" s="95"/>
      <c r="IAF231" s="95"/>
      <c r="IAG231" s="95"/>
      <c r="IAH231" s="95"/>
      <c r="IAI231" s="95"/>
      <c r="IAJ231" s="95"/>
      <c r="IAK231" s="95"/>
      <c r="IAL231" s="95"/>
      <c r="IAM231" s="95"/>
      <c r="IAN231" s="95"/>
      <c r="IAO231" s="95"/>
      <c r="IAP231" s="95"/>
      <c r="IAQ231" s="95"/>
      <c r="IAR231" s="95"/>
      <c r="IAS231" s="95"/>
      <c r="IAT231" s="95"/>
      <c r="IAU231" s="95"/>
      <c r="IAV231" s="95"/>
      <c r="IAW231" s="95"/>
      <c r="IAX231" s="95"/>
      <c r="IAY231" s="95"/>
      <c r="IAZ231" s="95"/>
      <c r="IBA231" s="95"/>
      <c r="IBB231" s="95"/>
      <c r="IBC231" s="95"/>
      <c r="IBD231" s="95"/>
      <c r="IBE231" s="95"/>
      <c r="IBF231" s="95"/>
      <c r="IBG231" s="95"/>
      <c r="IBH231" s="95"/>
      <c r="IBI231" s="95"/>
      <c r="IBJ231" s="95"/>
      <c r="IBK231" s="95"/>
      <c r="IBL231" s="95"/>
      <c r="IBM231" s="95"/>
      <c r="IBN231" s="95"/>
      <c r="IBO231" s="95"/>
      <c r="IBP231" s="95"/>
      <c r="IBQ231" s="95"/>
      <c r="IBR231" s="95"/>
      <c r="IBS231" s="95"/>
      <c r="IBT231" s="95"/>
      <c r="IBU231" s="95"/>
      <c r="IBV231" s="95"/>
      <c r="IBW231" s="95"/>
      <c r="IBX231" s="95"/>
      <c r="IBY231" s="95"/>
      <c r="IBZ231" s="95"/>
      <c r="ICA231" s="95"/>
      <c r="ICB231" s="95"/>
      <c r="ICC231" s="95"/>
      <c r="ICD231" s="95"/>
      <c r="ICE231" s="95"/>
      <c r="ICF231" s="95"/>
      <c r="ICG231" s="95"/>
      <c r="ICH231" s="95"/>
      <c r="ICI231" s="95"/>
      <c r="ICJ231" s="95"/>
      <c r="ICK231" s="95"/>
      <c r="ICL231" s="95"/>
      <c r="ICM231" s="95"/>
      <c r="ICN231" s="95"/>
      <c r="ICO231" s="95"/>
      <c r="ICP231" s="95"/>
      <c r="ICQ231" s="95"/>
      <c r="ICR231" s="95"/>
      <c r="ICS231" s="95"/>
      <c r="ICT231" s="95"/>
      <c r="ICU231" s="95"/>
      <c r="ICV231" s="95"/>
      <c r="ICW231" s="95"/>
      <c r="ICX231" s="95"/>
      <c r="ICY231" s="95"/>
      <c r="ICZ231" s="95"/>
      <c r="IDA231" s="95"/>
      <c r="IDB231" s="95"/>
      <c r="IDC231" s="95"/>
      <c r="IDD231" s="95"/>
      <c r="IDE231" s="95"/>
      <c r="IDF231" s="95"/>
      <c r="IDG231" s="95"/>
      <c r="IDH231" s="95"/>
      <c r="IDI231" s="95"/>
      <c r="IDJ231" s="95"/>
      <c r="IDK231" s="95"/>
      <c r="IDL231" s="95"/>
      <c r="IDM231" s="95"/>
      <c r="IDN231" s="95"/>
      <c r="IDO231" s="95"/>
      <c r="IDP231" s="95"/>
      <c r="IDQ231" s="95"/>
      <c r="IDR231" s="95"/>
      <c r="IDS231" s="95"/>
      <c r="IDT231" s="95"/>
      <c r="IDU231" s="95"/>
      <c r="IDV231" s="95"/>
      <c r="IDW231" s="95"/>
      <c r="IDX231" s="95"/>
      <c r="IDY231" s="95"/>
      <c r="IDZ231" s="95"/>
      <c r="IEA231" s="95"/>
      <c r="IEB231" s="95"/>
      <c r="IEC231" s="95"/>
      <c r="IED231" s="95"/>
      <c r="IEE231" s="95"/>
      <c r="IEF231" s="95"/>
      <c r="IEG231" s="95"/>
      <c r="IEH231" s="95"/>
      <c r="IEI231" s="95"/>
      <c r="IEJ231" s="95"/>
      <c r="IEK231" s="95"/>
      <c r="IEL231" s="95"/>
      <c r="IEM231" s="95"/>
      <c r="IEN231" s="95"/>
      <c r="IEO231" s="95"/>
      <c r="IEP231" s="95"/>
      <c r="IEQ231" s="95"/>
      <c r="IER231" s="95"/>
      <c r="IES231" s="95"/>
      <c r="IET231" s="95"/>
      <c r="IEU231" s="95"/>
      <c r="IEV231" s="95"/>
      <c r="IEW231" s="95"/>
      <c r="IEX231" s="95"/>
      <c r="IEY231" s="95"/>
      <c r="IEZ231" s="95"/>
      <c r="IFA231" s="95"/>
      <c r="IFB231" s="95"/>
      <c r="IFC231" s="95"/>
      <c r="IFD231" s="95"/>
      <c r="IFE231" s="95"/>
      <c r="IFF231" s="95"/>
      <c r="IFG231" s="95"/>
      <c r="IFH231" s="95"/>
      <c r="IFI231" s="95"/>
      <c r="IFJ231" s="95"/>
      <c r="IFK231" s="95"/>
      <c r="IFL231" s="95"/>
      <c r="IFM231" s="95"/>
      <c r="IFN231" s="95"/>
      <c r="IFO231" s="95"/>
      <c r="IFP231" s="95"/>
      <c r="IFQ231" s="95"/>
      <c r="IFR231" s="95"/>
      <c r="IFS231" s="95"/>
      <c r="IFT231" s="95"/>
      <c r="IFU231" s="95"/>
      <c r="IFV231" s="95"/>
      <c r="IFW231" s="95"/>
      <c r="IFX231" s="95"/>
      <c r="IFY231" s="95"/>
      <c r="IFZ231" s="95"/>
      <c r="IGA231" s="95"/>
      <c r="IGB231" s="95"/>
      <c r="IGC231" s="95"/>
      <c r="IGD231" s="95"/>
      <c r="IGE231" s="95"/>
      <c r="IGF231" s="95"/>
      <c r="IGG231" s="95"/>
      <c r="IGH231" s="95"/>
      <c r="IGI231" s="95"/>
      <c r="IGJ231" s="95"/>
      <c r="IGK231" s="95"/>
      <c r="IGL231" s="95"/>
      <c r="IGM231" s="95"/>
      <c r="IGN231" s="95"/>
      <c r="IGO231" s="95"/>
      <c r="IGP231" s="95"/>
      <c r="IGQ231" s="95"/>
      <c r="IGR231" s="95"/>
      <c r="IGS231" s="95"/>
      <c r="IGT231" s="95"/>
      <c r="IGU231" s="95"/>
      <c r="IGV231" s="95"/>
      <c r="IGW231" s="95"/>
      <c r="IGX231" s="95"/>
      <c r="IGY231" s="95"/>
      <c r="IGZ231" s="95"/>
      <c r="IHA231" s="95"/>
      <c r="IHB231" s="95"/>
      <c r="IHC231" s="95"/>
      <c r="IHD231" s="95"/>
      <c r="IHE231" s="95"/>
      <c r="IHF231" s="95"/>
      <c r="IHG231" s="95"/>
      <c r="IHH231" s="95"/>
      <c r="IHI231" s="95"/>
      <c r="IHJ231" s="95"/>
      <c r="IHK231" s="95"/>
      <c r="IHL231" s="95"/>
      <c r="IHM231" s="95"/>
      <c r="IHN231" s="95"/>
      <c r="IHO231" s="95"/>
      <c r="IHP231" s="95"/>
      <c r="IHQ231" s="95"/>
      <c r="IHR231" s="95"/>
      <c r="IHS231" s="95"/>
      <c r="IHT231" s="95"/>
      <c r="IHU231" s="95"/>
      <c r="IHV231" s="95"/>
      <c r="IHW231" s="95"/>
      <c r="IHX231" s="95"/>
      <c r="IHY231" s="95"/>
      <c r="IHZ231" s="95"/>
      <c r="IIA231" s="95"/>
      <c r="IIB231" s="95"/>
      <c r="IIC231" s="95"/>
      <c r="IID231" s="95"/>
      <c r="IIE231" s="95"/>
      <c r="IIF231" s="95"/>
      <c r="IIG231" s="95"/>
    </row>
    <row r="232" spans="1:6325" s="102" customFormat="1" x14ac:dyDescent="0.2">
      <c r="A232" s="86"/>
      <c r="B232" s="101">
        <v>45847</v>
      </c>
      <c r="C232" s="102">
        <v>0.51953918981481484</v>
      </c>
      <c r="D232" s="103" t="s">
        <v>496</v>
      </c>
      <c r="E232" s="103" t="s">
        <v>545</v>
      </c>
      <c r="F232" s="103" t="s">
        <v>495</v>
      </c>
      <c r="G232" s="103">
        <v>1</v>
      </c>
      <c r="H232" s="103">
        <v>-3.5999999999999997E-2</v>
      </c>
      <c r="I232" s="103" t="s">
        <v>19</v>
      </c>
      <c r="J232" s="103"/>
      <c r="K232" s="103"/>
      <c r="L232" s="103"/>
      <c r="M232" s="103"/>
      <c r="N232" s="104"/>
      <c r="O232" s="103"/>
      <c r="P232" s="108"/>
      <c r="Q232" s="95"/>
      <c r="R232" s="95"/>
      <c r="S232" s="95"/>
      <c r="T232" s="95"/>
      <c r="U232" s="95"/>
      <c r="V232" s="95"/>
      <c r="W232" s="95"/>
      <c r="X232" s="95"/>
      <c r="Y232" s="95"/>
      <c r="Z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  <c r="AM232" s="95"/>
      <c r="AN232" s="95"/>
      <c r="AO232" s="95"/>
      <c r="AP232" s="95"/>
      <c r="AQ232" s="95"/>
      <c r="AR232" s="95"/>
      <c r="AS232" s="95"/>
      <c r="AT232" s="95"/>
      <c r="AU232" s="95"/>
      <c r="AV232" s="95"/>
      <c r="AW232" s="95"/>
      <c r="AX232" s="95"/>
      <c r="AY232" s="95"/>
      <c r="AZ232" s="95"/>
      <c r="BA232" s="95"/>
      <c r="BB232" s="95"/>
      <c r="BC232" s="95"/>
      <c r="BD232" s="95"/>
      <c r="BE232" s="95"/>
      <c r="BF232" s="95"/>
      <c r="BG232" s="95"/>
      <c r="BH232" s="95"/>
      <c r="BI232" s="95"/>
      <c r="BJ232" s="95"/>
      <c r="BK232" s="95"/>
      <c r="BL232" s="95"/>
      <c r="BM232" s="95"/>
      <c r="BN232" s="95"/>
      <c r="BO232" s="95"/>
      <c r="BP232" s="95"/>
      <c r="BQ232" s="95"/>
      <c r="BR232" s="95"/>
      <c r="BS232" s="95"/>
      <c r="BT232" s="95"/>
      <c r="BU232" s="95"/>
      <c r="BV232" s="95"/>
      <c r="BW232" s="95"/>
      <c r="BX232" s="95"/>
      <c r="BY232" s="95"/>
      <c r="BZ232" s="95"/>
      <c r="CA232" s="95"/>
      <c r="CB232" s="95"/>
      <c r="CC232" s="95"/>
      <c r="CD232" s="95"/>
      <c r="CE232" s="95"/>
      <c r="CF232" s="95"/>
      <c r="CG232" s="95"/>
      <c r="CH232" s="95"/>
      <c r="CI232" s="95"/>
      <c r="CJ232" s="95"/>
      <c r="CK232" s="95"/>
      <c r="CL232" s="95"/>
      <c r="CM232" s="95"/>
      <c r="CN232" s="95"/>
      <c r="CO232" s="95"/>
      <c r="CP232" s="95"/>
      <c r="CQ232" s="95"/>
      <c r="CR232" s="95"/>
      <c r="CS232" s="95"/>
      <c r="CT232" s="95"/>
      <c r="CU232" s="95"/>
      <c r="CV232" s="95"/>
      <c r="CW232" s="95"/>
      <c r="CX232" s="95"/>
      <c r="CY232" s="95"/>
      <c r="CZ232" s="95"/>
      <c r="DA232" s="95"/>
      <c r="DB232" s="95"/>
      <c r="DC232" s="95"/>
      <c r="DD232" s="95"/>
      <c r="DE232" s="95"/>
      <c r="DF232" s="95"/>
      <c r="DG232" s="95"/>
      <c r="DH232" s="95"/>
      <c r="DI232" s="95"/>
      <c r="DJ232" s="95"/>
      <c r="DK232" s="95"/>
      <c r="DL232" s="95"/>
      <c r="DM232" s="95"/>
      <c r="DN232" s="95"/>
      <c r="DO232" s="95"/>
      <c r="DP232" s="95"/>
      <c r="DQ232" s="95"/>
      <c r="DR232" s="95"/>
      <c r="DS232" s="95"/>
      <c r="DT232" s="95"/>
      <c r="DU232" s="95"/>
      <c r="DV232" s="95"/>
      <c r="DW232" s="95"/>
      <c r="DX232" s="95"/>
      <c r="DY232" s="95"/>
      <c r="DZ232" s="95"/>
      <c r="EA232" s="95"/>
      <c r="EB232" s="95"/>
      <c r="EC232" s="95"/>
      <c r="ED232" s="95"/>
      <c r="EE232" s="95"/>
      <c r="EF232" s="95"/>
      <c r="EG232" s="95"/>
      <c r="EH232" s="95"/>
      <c r="EI232" s="95"/>
      <c r="EJ232" s="95"/>
      <c r="EK232" s="95"/>
      <c r="EL232" s="95"/>
      <c r="EM232" s="95"/>
      <c r="EN232" s="95"/>
      <c r="EO232" s="95"/>
      <c r="EP232" s="95"/>
      <c r="EQ232" s="95"/>
      <c r="ER232" s="95"/>
      <c r="ES232" s="95"/>
      <c r="ET232" s="95"/>
      <c r="EU232" s="95"/>
      <c r="EV232" s="95"/>
      <c r="EW232" s="95"/>
      <c r="EX232" s="95"/>
      <c r="EY232" s="95"/>
      <c r="EZ232" s="95"/>
      <c r="FA232" s="95"/>
      <c r="FB232" s="95"/>
      <c r="FC232" s="95"/>
      <c r="FD232" s="95"/>
      <c r="FE232" s="95"/>
      <c r="FF232" s="95"/>
      <c r="FG232" s="95"/>
      <c r="FH232" s="95"/>
      <c r="FI232" s="95"/>
      <c r="FJ232" s="95"/>
      <c r="FK232" s="95"/>
      <c r="FL232" s="95"/>
      <c r="FM232" s="95"/>
      <c r="FN232" s="95"/>
      <c r="FO232" s="95"/>
      <c r="FP232" s="95"/>
      <c r="FQ232" s="95"/>
      <c r="FR232" s="95"/>
      <c r="FS232" s="95"/>
      <c r="FT232" s="95"/>
      <c r="FU232" s="95"/>
      <c r="FV232" s="95"/>
      <c r="FW232" s="95"/>
      <c r="FX232" s="95"/>
      <c r="FY232" s="95"/>
      <c r="FZ232" s="95"/>
      <c r="GA232" s="95"/>
      <c r="GB232" s="95"/>
      <c r="GC232" s="95"/>
      <c r="GD232" s="95"/>
      <c r="GE232" s="95"/>
      <c r="GF232" s="95"/>
      <c r="GG232" s="95"/>
      <c r="GH232" s="95"/>
      <c r="GI232" s="95"/>
      <c r="GJ232" s="95"/>
      <c r="GK232" s="95"/>
      <c r="GL232" s="95"/>
      <c r="GM232" s="95"/>
      <c r="GN232" s="95"/>
      <c r="GO232" s="95"/>
      <c r="GP232" s="95"/>
      <c r="GQ232" s="95"/>
      <c r="GR232" s="95"/>
      <c r="GS232" s="95"/>
      <c r="GT232" s="95"/>
      <c r="GU232" s="95"/>
      <c r="GV232" s="95"/>
      <c r="GW232" s="95"/>
      <c r="GX232" s="95"/>
      <c r="GY232" s="95"/>
      <c r="GZ232" s="95"/>
      <c r="HA232" s="95"/>
      <c r="HB232" s="95"/>
      <c r="HC232" s="95"/>
      <c r="HD232" s="95"/>
      <c r="HE232" s="95"/>
      <c r="HF232" s="95"/>
      <c r="HG232" s="95"/>
      <c r="HH232" s="95"/>
      <c r="HI232" s="95"/>
      <c r="HJ232" s="95"/>
      <c r="HK232" s="95"/>
      <c r="HL232" s="95"/>
      <c r="HM232" s="95"/>
      <c r="HN232" s="95"/>
      <c r="HO232" s="95"/>
      <c r="HP232" s="95"/>
      <c r="HQ232" s="95"/>
      <c r="HR232" s="95"/>
      <c r="HS232" s="95"/>
      <c r="HT232" s="95"/>
      <c r="HU232" s="95"/>
      <c r="HV232" s="95"/>
      <c r="HW232" s="95"/>
      <c r="HX232" s="95"/>
      <c r="HY232" s="95"/>
      <c r="HZ232" s="95"/>
      <c r="IA232" s="95"/>
      <c r="IB232" s="95"/>
      <c r="IC232" s="95"/>
      <c r="ID232" s="95"/>
      <c r="IE232" s="95"/>
      <c r="IF232" s="95"/>
      <c r="IG232" s="95"/>
      <c r="IH232" s="95"/>
      <c r="II232" s="95"/>
      <c r="IJ232" s="95"/>
      <c r="IK232" s="95"/>
      <c r="IL232" s="95"/>
      <c r="IM232" s="95"/>
      <c r="IN232" s="95"/>
      <c r="IO232" s="95"/>
      <c r="IP232" s="95"/>
      <c r="IQ232" s="95"/>
      <c r="IR232" s="95"/>
      <c r="IS232" s="95"/>
      <c r="IT232" s="95"/>
      <c r="IU232" s="95"/>
      <c r="IV232" s="95"/>
      <c r="IW232" s="95"/>
      <c r="IX232" s="95"/>
      <c r="IY232" s="95"/>
      <c r="IZ232" s="95"/>
      <c r="JA232" s="95"/>
      <c r="JB232" s="95"/>
      <c r="JC232" s="95"/>
      <c r="JD232" s="95"/>
      <c r="JE232" s="95"/>
      <c r="JF232" s="95"/>
      <c r="JG232" s="95"/>
      <c r="JH232" s="95"/>
      <c r="JI232" s="95"/>
      <c r="JJ232" s="95"/>
      <c r="JK232" s="95"/>
      <c r="JL232" s="95"/>
      <c r="JM232" s="95"/>
      <c r="JN232" s="95"/>
      <c r="JO232" s="95"/>
      <c r="JP232" s="95"/>
      <c r="JQ232" s="95"/>
      <c r="JR232" s="95"/>
      <c r="JS232" s="95"/>
      <c r="JT232" s="95"/>
      <c r="JU232" s="95"/>
      <c r="JV232" s="95"/>
      <c r="JW232" s="95"/>
      <c r="JX232" s="95"/>
      <c r="JY232" s="95"/>
      <c r="JZ232" s="95"/>
      <c r="KA232" s="95"/>
      <c r="KB232" s="95"/>
      <c r="KC232" s="95"/>
      <c r="KD232" s="95"/>
      <c r="KE232" s="95"/>
      <c r="KF232" s="95"/>
      <c r="KG232" s="95"/>
      <c r="KH232" s="95"/>
      <c r="KI232" s="95"/>
      <c r="KJ232" s="95"/>
      <c r="KK232" s="95"/>
      <c r="KL232" s="95"/>
      <c r="KM232" s="95"/>
      <c r="KN232" s="95"/>
      <c r="KO232" s="95"/>
      <c r="KP232" s="95"/>
      <c r="KQ232" s="95"/>
      <c r="KR232" s="95"/>
      <c r="KS232" s="95"/>
      <c r="KT232" s="95"/>
      <c r="KU232" s="95"/>
      <c r="KV232" s="95"/>
      <c r="KW232" s="95"/>
      <c r="KX232" s="95"/>
      <c r="KY232" s="95"/>
      <c r="KZ232" s="95"/>
      <c r="LA232" s="95"/>
      <c r="LB232" s="95"/>
      <c r="LC232" s="95"/>
      <c r="LD232" s="95"/>
      <c r="LE232" s="95"/>
      <c r="LF232" s="95"/>
      <c r="LG232" s="95"/>
      <c r="LH232" s="95"/>
      <c r="LI232" s="95"/>
      <c r="LJ232" s="95"/>
      <c r="LK232" s="95"/>
      <c r="LL232" s="95"/>
      <c r="LM232" s="95"/>
      <c r="LN232" s="95"/>
      <c r="LO232" s="95"/>
      <c r="LP232" s="95"/>
      <c r="LQ232" s="95"/>
      <c r="LR232" s="95"/>
      <c r="LS232" s="95"/>
      <c r="LT232" s="95"/>
      <c r="LU232" s="95"/>
      <c r="LV232" s="95"/>
      <c r="LW232" s="95"/>
      <c r="LX232" s="95"/>
      <c r="LY232" s="95"/>
      <c r="LZ232" s="95"/>
      <c r="MA232" s="95"/>
      <c r="MB232" s="95"/>
      <c r="MC232" s="95"/>
      <c r="MD232" s="95"/>
      <c r="ME232" s="95"/>
      <c r="MF232" s="95"/>
      <c r="MG232" s="95"/>
      <c r="MH232" s="95"/>
      <c r="MI232" s="95"/>
      <c r="MJ232" s="95"/>
      <c r="MK232" s="95"/>
      <c r="ML232" s="95"/>
      <c r="MM232" s="95"/>
      <c r="MN232" s="95"/>
      <c r="MO232" s="95"/>
      <c r="MP232" s="95"/>
      <c r="MQ232" s="95"/>
      <c r="MR232" s="95"/>
      <c r="MS232" s="95"/>
      <c r="MT232" s="95"/>
      <c r="MU232" s="95"/>
      <c r="MV232" s="95"/>
      <c r="MW232" s="95"/>
      <c r="MX232" s="95"/>
      <c r="MY232" s="95"/>
      <c r="MZ232" s="95"/>
      <c r="NA232" s="95"/>
      <c r="NB232" s="95"/>
      <c r="NC232" s="95"/>
      <c r="ND232" s="95"/>
      <c r="NE232" s="95"/>
      <c r="NF232" s="95"/>
      <c r="NG232" s="95"/>
      <c r="NH232" s="95"/>
      <c r="NI232" s="95"/>
      <c r="NJ232" s="95"/>
      <c r="NK232" s="95"/>
      <c r="NL232" s="95"/>
      <c r="NM232" s="95"/>
      <c r="NN232" s="95"/>
      <c r="NO232" s="95"/>
      <c r="NP232" s="95"/>
      <c r="NQ232" s="95"/>
      <c r="NR232" s="95"/>
      <c r="NS232" s="95"/>
      <c r="NT232" s="95"/>
      <c r="NU232" s="95"/>
      <c r="NV232" s="95"/>
      <c r="NW232" s="95"/>
      <c r="NX232" s="95"/>
      <c r="NY232" s="95"/>
      <c r="NZ232" s="95"/>
      <c r="OA232" s="95"/>
      <c r="OB232" s="95"/>
      <c r="OC232" s="95"/>
      <c r="OD232" s="95"/>
      <c r="OE232" s="95"/>
      <c r="OF232" s="95"/>
      <c r="OG232" s="95"/>
      <c r="OH232" s="95"/>
      <c r="OI232" s="95"/>
      <c r="OJ232" s="95"/>
      <c r="OK232" s="95"/>
      <c r="OL232" s="95"/>
      <c r="OM232" s="95"/>
      <c r="ON232" s="95"/>
      <c r="OO232" s="95"/>
      <c r="OP232" s="95"/>
      <c r="OQ232" s="95"/>
      <c r="OR232" s="95"/>
      <c r="OS232" s="95"/>
      <c r="OT232" s="95"/>
      <c r="OU232" s="95"/>
      <c r="OV232" s="95"/>
      <c r="OW232" s="95"/>
      <c r="OX232" s="95"/>
      <c r="OY232" s="95"/>
      <c r="OZ232" s="95"/>
      <c r="PA232" s="95"/>
      <c r="PB232" s="95"/>
      <c r="PC232" s="95"/>
      <c r="PD232" s="95"/>
      <c r="PE232" s="95"/>
      <c r="PF232" s="95"/>
      <c r="PG232" s="95"/>
      <c r="PH232" s="95"/>
      <c r="PI232" s="95"/>
      <c r="PJ232" s="95"/>
      <c r="PK232" s="95"/>
      <c r="PL232" s="95"/>
      <c r="PM232" s="95"/>
      <c r="PN232" s="95"/>
      <c r="PO232" s="95"/>
      <c r="PP232" s="95"/>
      <c r="PQ232" s="95"/>
      <c r="PR232" s="95"/>
      <c r="PS232" s="95"/>
      <c r="PT232" s="95"/>
      <c r="PU232" s="95"/>
      <c r="PV232" s="95"/>
      <c r="PW232" s="95"/>
      <c r="PX232" s="95"/>
      <c r="PY232" s="95"/>
      <c r="PZ232" s="95"/>
      <c r="QA232" s="95"/>
      <c r="QB232" s="95"/>
      <c r="QC232" s="95"/>
      <c r="QD232" s="95"/>
      <c r="QE232" s="95"/>
      <c r="QF232" s="95"/>
      <c r="QG232" s="95"/>
      <c r="QH232" s="95"/>
      <c r="QI232" s="95"/>
      <c r="QJ232" s="95"/>
      <c r="QK232" s="95"/>
      <c r="QL232" s="95"/>
      <c r="QM232" s="95"/>
      <c r="QN232" s="95"/>
      <c r="QO232" s="95"/>
      <c r="QP232" s="95"/>
      <c r="QQ232" s="95"/>
      <c r="QR232" s="95"/>
      <c r="QS232" s="95"/>
      <c r="QT232" s="95"/>
      <c r="QU232" s="95"/>
      <c r="QV232" s="95"/>
      <c r="QW232" s="95"/>
      <c r="QX232" s="95"/>
      <c r="QY232" s="95"/>
      <c r="QZ232" s="95"/>
      <c r="RA232" s="95"/>
      <c r="RB232" s="95"/>
      <c r="RC232" s="95"/>
      <c r="RD232" s="95"/>
      <c r="RE232" s="95"/>
      <c r="RF232" s="95"/>
      <c r="RG232" s="95"/>
      <c r="RH232" s="95"/>
      <c r="RI232" s="95"/>
      <c r="RJ232" s="95"/>
      <c r="RK232" s="95"/>
      <c r="RL232" s="95"/>
      <c r="RM232" s="95"/>
      <c r="RN232" s="95"/>
      <c r="RO232" s="95"/>
      <c r="RP232" s="95"/>
      <c r="RQ232" s="95"/>
      <c r="RR232" s="95"/>
      <c r="RS232" s="95"/>
      <c r="RT232" s="95"/>
      <c r="RU232" s="95"/>
      <c r="RV232" s="95"/>
      <c r="RW232" s="95"/>
      <c r="RX232" s="95"/>
      <c r="RY232" s="95"/>
      <c r="RZ232" s="95"/>
      <c r="SA232" s="95"/>
      <c r="SB232" s="95"/>
      <c r="SC232" s="95"/>
      <c r="SD232" s="95"/>
      <c r="SE232" s="95"/>
      <c r="SF232" s="95"/>
      <c r="SG232" s="95"/>
      <c r="SH232" s="95"/>
      <c r="SI232" s="95"/>
      <c r="SJ232" s="95"/>
      <c r="SK232" s="95"/>
      <c r="SL232" s="95"/>
      <c r="SM232" s="95"/>
      <c r="SN232" s="95"/>
      <c r="SO232" s="95"/>
      <c r="SP232" s="95"/>
      <c r="SQ232" s="95"/>
      <c r="SR232" s="95"/>
      <c r="SS232" s="95"/>
      <c r="ST232" s="95"/>
      <c r="SU232" s="95"/>
      <c r="SV232" s="95"/>
      <c r="SW232" s="95"/>
      <c r="SX232" s="95"/>
      <c r="SY232" s="95"/>
      <c r="SZ232" s="95"/>
      <c r="TA232" s="95"/>
      <c r="TB232" s="95"/>
      <c r="TC232" s="95"/>
      <c r="TD232" s="95"/>
      <c r="TE232" s="95"/>
      <c r="TF232" s="95"/>
      <c r="TG232" s="95"/>
      <c r="TH232" s="95"/>
      <c r="TI232" s="95"/>
      <c r="TJ232" s="95"/>
      <c r="TK232" s="95"/>
      <c r="TL232" s="95"/>
      <c r="TM232" s="95"/>
      <c r="TN232" s="95"/>
      <c r="TO232" s="95"/>
      <c r="TP232" s="95"/>
      <c r="TQ232" s="95"/>
      <c r="TR232" s="95"/>
      <c r="TS232" s="95"/>
      <c r="TT232" s="95"/>
      <c r="TU232" s="95"/>
      <c r="TV232" s="95"/>
      <c r="TW232" s="95"/>
      <c r="TX232" s="95"/>
      <c r="TY232" s="95"/>
      <c r="TZ232" s="95"/>
      <c r="UA232" s="95"/>
      <c r="UB232" s="95"/>
      <c r="UC232" s="95"/>
      <c r="UD232" s="95"/>
      <c r="UE232" s="95"/>
      <c r="UF232" s="95"/>
      <c r="UG232" s="95"/>
      <c r="UH232" s="95"/>
      <c r="UI232" s="95"/>
      <c r="UJ232" s="95"/>
      <c r="UK232" s="95"/>
      <c r="UL232" s="95"/>
      <c r="UM232" s="95"/>
      <c r="UN232" s="95"/>
      <c r="UO232" s="95"/>
      <c r="UP232" s="95"/>
      <c r="UQ232" s="95"/>
      <c r="UR232" s="95"/>
      <c r="US232" s="95"/>
      <c r="UT232" s="95"/>
      <c r="UU232" s="95"/>
      <c r="UV232" s="95"/>
      <c r="UW232" s="95"/>
      <c r="UX232" s="95"/>
      <c r="UY232" s="95"/>
      <c r="UZ232" s="95"/>
      <c r="VA232" s="95"/>
      <c r="VB232" s="95"/>
      <c r="VC232" s="95"/>
      <c r="VD232" s="95"/>
      <c r="VE232" s="95"/>
      <c r="VF232" s="95"/>
      <c r="VG232" s="95"/>
      <c r="VH232" s="95"/>
      <c r="VI232" s="95"/>
      <c r="VJ232" s="95"/>
      <c r="VK232" s="95"/>
      <c r="VL232" s="95"/>
      <c r="VM232" s="95"/>
      <c r="VN232" s="95"/>
      <c r="VO232" s="95"/>
      <c r="VP232" s="95"/>
      <c r="VQ232" s="95"/>
      <c r="VR232" s="95"/>
      <c r="VS232" s="95"/>
      <c r="VT232" s="95"/>
      <c r="VU232" s="95"/>
      <c r="VV232" s="95"/>
      <c r="VW232" s="95"/>
      <c r="VX232" s="95"/>
      <c r="VY232" s="95"/>
      <c r="VZ232" s="95"/>
      <c r="WA232" s="95"/>
      <c r="WB232" s="95"/>
      <c r="WC232" s="95"/>
      <c r="WD232" s="95"/>
      <c r="WE232" s="95"/>
      <c r="WF232" s="95"/>
      <c r="WG232" s="95"/>
      <c r="WH232" s="95"/>
      <c r="WI232" s="95"/>
      <c r="WJ232" s="95"/>
      <c r="WK232" s="95"/>
      <c r="WL232" s="95"/>
      <c r="WM232" s="95"/>
      <c r="WN232" s="95"/>
      <c r="WO232" s="95"/>
      <c r="WP232" s="95"/>
      <c r="WQ232" s="95"/>
      <c r="WR232" s="95"/>
      <c r="WS232" s="95"/>
      <c r="WT232" s="95"/>
      <c r="WU232" s="95"/>
      <c r="WV232" s="95"/>
      <c r="WW232" s="95"/>
      <c r="WX232" s="95"/>
      <c r="WY232" s="95"/>
      <c r="WZ232" s="95"/>
      <c r="XA232" s="95"/>
      <c r="XB232" s="95"/>
      <c r="XC232" s="95"/>
      <c r="XD232" s="95"/>
      <c r="XE232" s="95"/>
      <c r="XF232" s="95"/>
      <c r="XG232" s="95"/>
      <c r="XH232" s="95"/>
      <c r="XI232" s="95"/>
      <c r="XJ232" s="95"/>
      <c r="XK232" s="95"/>
      <c r="XL232" s="95"/>
      <c r="XM232" s="95"/>
      <c r="XN232" s="95"/>
      <c r="XO232" s="95"/>
      <c r="XP232" s="95"/>
      <c r="XQ232" s="95"/>
      <c r="XR232" s="95"/>
      <c r="XS232" s="95"/>
      <c r="XT232" s="95"/>
      <c r="XU232" s="95"/>
      <c r="XV232" s="95"/>
      <c r="XW232" s="95"/>
      <c r="XX232" s="95"/>
      <c r="XY232" s="95"/>
      <c r="XZ232" s="95"/>
      <c r="YA232" s="95"/>
      <c r="YB232" s="95"/>
      <c r="YC232" s="95"/>
      <c r="YD232" s="95"/>
      <c r="YE232" s="95"/>
      <c r="YF232" s="95"/>
      <c r="YG232" s="95"/>
      <c r="YH232" s="95"/>
      <c r="YI232" s="95"/>
      <c r="YJ232" s="95"/>
      <c r="YK232" s="95"/>
      <c r="YL232" s="95"/>
      <c r="YM232" s="95"/>
      <c r="YN232" s="95"/>
      <c r="YO232" s="95"/>
      <c r="YP232" s="95"/>
      <c r="YQ232" s="95"/>
      <c r="YR232" s="95"/>
      <c r="YS232" s="95"/>
      <c r="YT232" s="95"/>
      <c r="YU232" s="95"/>
      <c r="YV232" s="95"/>
      <c r="YW232" s="95"/>
      <c r="YX232" s="95"/>
      <c r="YY232" s="95"/>
      <c r="YZ232" s="95"/>
      <c r="ZA232" s="95"/>
      <c r="ZB232" s="95"/>
      <c r="ZC232" s="95"/>
      <c r="ZD232" s="95"/>
      <c r="ZE232" s="95"/>
      <c r="ZF232" s="95"/>
      <c r="ZG232" s="95"/>
      <c r="ZH232" s="95"/>
      <c r="ZI232" s="95"/>
      <c r="ZJ232" s="95"/>
      <c r="ZK232" s="95"/>
      <c r="ZL232" s="95"/>
      <c r="ZM232" s="95"/>
      <c r="ZN232" s="95"/>
      <c r="ZO232" s="95"/>
      <c r="ZP232" s="95"/>
      <c r="ZQ232" s="95"/>
      <c r="ZR232" s="95"/>
      <c r="ZS232" s="95"/>
      <c r="ZT232" s="95"/>
      <c r="ZU232" s="95"/>
      <c r="ZV232" s="95"/>
      <c r="ZW232" s="95"/>
      <c r="ZX232" s="95"/>
      <c r="ZY232" s="95"/>
      <c r="ZZ232" s="95"/>
      <c r="AAA232" s="95"/>
      <c r="AAB232" s="95"/>
      <c r="AAC232" s="95"/>
      <c r="AAD232" s="95"/>
      <c r="AAE232" s="95"/>
      <c r="AAF232" s="95"/>
      <c r="AAG232" s="95"/>
      <c r="AAH232" s="95"/>
      <c r="AAI232" s="95"/>
      <c r="AAJ232" s="95"/>
      <c r="AAK232" s="95"/>
      <c r="AAL232" s="95"/>
      <c r="AAM232" s="95"/>
      <c r="AAN232" s="95"/>
      <c r="AAO232" s="95"/>
      <c r="AAP232" s="95"/>
      <c r="AAQ232" s="95"/>
      <c r="AAR232" s="95"/>
      <c r="AAS232" s="95"/>
      <c r="AAT232" s="95"/>
      <c r="AAU232" s="95"/>
      <c r="AAV232" s="95"/>
      <c r="AAW232" s="95"/>
      <c r="AAX232" s="95"/>
      <c r="AAY232" s="95"/>
      <c r="AAZ232" s="95"/>
      <c r="ABA232" s="95"/>
      <c r="ABB232" s="95"/>
      <c r="ABC232" s="95"/>
      <c r="ABD232" s="95"/>
      <c r="ABE232" s="95"/>
      <c r="ABF232" s="95"/>
      <c r="ABG232" s="95"/>
      <c r="ABH232" s="95"/>
      <c r="ABI232" s="95"/>
      <c r="ABJ232" s="95"/>
      <c r="ABK232" s="95"/>
      <c r="ABL232" s="95"/>
      <c r="ABM232" s="95"/>
      <c r="ABN232" s="95"/>
      <c r="ABO232" s="95"/>
      <c r="ABP232" s="95"/>
      <c r="ABQ232" s="95"/>
      <c r="ABR232" s="95"/>
      <c r="ABS232" s="95"/>
      <c r="ABT232" s="95"/>
      <c r="ABU232" s="95"/>
      <c r="ABV232" s="95"/>
      <c r="ABW232" s="95"/>
      <c r="ABX232" s="95"/>
      <c r="ABY232" s="95"/>
      <c r="ABZ232" s="95"/>
      <c r="ACA232" s="95"/>
      <c r="ACB232" s="95"/>
      <c r="ACC232" s="95"/>
      <c r="ACD232" s="95"/>
      <c r="ACE232" s="95"/>
      <c r="ACF232" s="95"/>
      <c r="ACG232" s="95"/>
      <c r="ACH232" s="95"/>
      <c r="ACI232" s="95"/>
      <c r="ACJ232" s="95"/>
      <c r="ACK232" s="95"/>
      <c r="ACL232" s="95"/>
      <c r="ACM232" s="95"/>
      <c r="ACN232" s="95"/>
      <c r="ACO232" s="95"/>
      <c r="ACP232" s="95"/>
      <c r="ACQ232" s="95"/>
      <c r="ACR232" s="95"/>
      <c r="ACS232" s="95"/>
      <c r="ACT232" s="95"/>
      <c r="ACU232" s="95"/>
      <c r="ACV232" s="95"/>
      <c r="ACW232" s="95"/>
      <c r="ACX232" s="95"/>
      <c r="ACY232" s="95"/>
      <c r="ACZ232" s="95"/>
      <c r="ADA232" s="95"/>
      <c r="ADB232" s="95"/>
      <c r="ADC232" s="95"/>
      <c r="ADD232" s="95"/>
      <c r="ADE232" s="95"/>
      <c r="ADF232" s="95"/>
      <c r="ADG232" s="95"/>
      <c r="ADH232" s="95"/>
      <c r="ADI232" s="95"/>
      <c r="ADJ232" s="95"/>
      <c r="ADK232" s="95"/>
      <c r="ADL232" s="95"/>
      <c r="ADM232" s="95"/>
      <c r="ADN232" s="95"/>
      <c r="ADO232" s="95"/>
      <c r="ADP232" s="95"/>
      <c r="ADQ232" s="95"/>
      <c r="ADR232" s="95"/>
      <c r="ADS232" s="95"/>
      <c r="ADT232" s="95"/>
      <c r="ADU232" s="95"/>
      <c r="ADV232" s="95"/>
      <c r="ADW232" s="95"/>
      <c r="ADX232" s="95"/>
      <c r="ADY232" s="95"/>
      <c r="ADZ232" s="95"/>
      <c r="AEA232" s="95"/>
      <c r="AEB232" s="95"/>
      <c r="AEC232" s="95"/>
      <c r="AED232" s="95"/>
      <c r="AEE232" s="95"/>
      <c r="AEF232" s="95"/>
      <c r="AEG232" s="95"/>
      <c r="AEH232" s="95"/>
      <c r="AEI232" s="95"/>
      <c r="AEJ232" s="95"/>
      <c r="AEK232" s="95"/>
      <c r="AEL232" s="95"/>
      <c r="AEM232" s="95"/>
      <c r="AEN232" s="95"/>
      <c r="AEO232" s="95"/>
      <c r="AEP232" s="95"/>
      <c r="AEQ232" s="95"/>
      <c r="AER232" s="95"/>
      <c r="AES232" s="95"/>
      <c r="AET232" s="95"/>
      <c r="AEU232" s="95"/>
      <c r="AEV232" s="95"/>
      <c r="AEW232" s="95"/>
      <c r="AEX232" s="95"/>
      <c r="AEY232" s="95"/>
      <c r="AEZ232" s="95"/>
      <c r="AFA232" s="95"/>
      <c r="AFB232" s="95"/>
      <c r="AFC232" s="95"/>
      <c r="AFD232" s="95"/>
      <c r="AFE232" s="95"/>
      <c r="AFF232" s="95"/>
      <c r="AFG232" s="95"/>
      <c r="AFH232" s="95"/>
      <c r="AFI232" s="95"/>
      <c r="AFJ232" s="95"/>
      <c r="AFK232" s="95"/>
      <c r="AFL232" s="95"/>
      <c r="AFM232" s="95"/>
      <c r="AFN232" s="95"/>
      <c r="AFO232" s="95"/>
      <c r="AFP232" s="95"/>
      <c r="AFQ232" s="95"/>
      <c r="AFR232" s="95"/>
      <c r="AFS232" s="95"/>
      <c r="AFT232" s="95"/>
      <c r="AFU232" s="95"/>
      <c r="AFV232" s="95"/>
      <c r="AFW232" s="95"/>
      <c r="AFX232" s="95"/>
      <c r="AFY232" s="95"/>
      <c r="AFZ232" s="95"/>
      <c r="AGA232" s="95"/>
      <c r="AGB232" s="95"/>
      <c r="AGC232" s="95"/>
      <c r="AGD232" s="95"/>
      <c r="AGE232" s="95"/>
      <c r="AGF232" s="95"/>
      <c r="AGG232" s="95"/>
      <c r="AGH232" s="95"/>
      <c r="AGI232" s="95"/>
      <c r="AGJ232" s="95"/>
      <c r="AGK232" s="95"/>
      <c r="AGL232" s="95"/>
      <c r="AGM232" s="95"/>
      <c r="AGN232" s="95"/>
      <c r="AGO232" s="95"/>
      <c r="AGP232" s="95"/>
      <c r="AGQ232" s="95"/>
      <c r="AGR232" s="95"/>
      <c r="AGS232" s="95"/>
      <c r="AGT232" s="95"/>
      <c r="AGU232" s="95"/>
      <c r="AGV232" s="95"/>
      <c r="AGW232" s="95"/>
      <c r="AGX232" s="95"/>
      <c r="AGY232" s="95"/>
      <c r="AGZ232" s="95"/>
      <c r="AHA232" s="95"/>
      <c r="AHB232" s="95"/>
      <c r="AHC232" s="95"/>
      <c r="AHD232" s="95"/>
      <c r="AHE232" s="95"/>
      <c r="AHF232" s="95"/>
      <c r="AHG232" s="95"/>
      <c r="AHH232" s="95"/>
      <c r="AHI232" s="95"/>
      <c r="AHJ232" s="95"/>
      <c r="AHK232" s="95"/>
      <c r="AHL232" s="95"/>
      <c r="AHM232" s="95"/>
      <c r="AHN232" s="95"/>
      <c r="AHO232" s="95"/>
      <c r="AHP232" s="95"/>
      <c r="AHQ232" s="95"/>
      <c r="AHR232" s="95"/>
      <c r="AHS232" s="95"/>
      <c r="AHT232" s="95"/>
      <c r="AHU232" s="95"/>
      <c r="AHV232" s="95"/>
      <c r="AHW232" s="95"/>
      <c r="AHX232" s="95"/>
      <c r="AHY232" s="95"/>
      <c r="AHZ232" s="95"/>
      <c r="AIA232" s="95"/>
      <c r="AIB232" s="95"/>
      <c r="AIC232" s="95"/>
      <c r="AID232" s="95"/>
      <c r="AIE232" s="95"/>
      <c r="AIF232" s="95"/>
      <c r="AIG232" s="95"/>
      <c r="AIH232" s="95"/>
      <c r="AII232" s="95"/>
      <c r="AIJ232" s="95"/>
      <c r="AIK232" s="95"/>
      <c r="AIL232" s="95"/>
      <c r="AIM232" s="95"/>
      <c r="AIN232" s="95"/>
      <c r="AIO232" s="95"/>
      <c r="AIP232" s="95"/>
      <c r="AIQ232" s="95"/>
      <c r="AIR232" s="95"/>
      <c r="AIS232" s="95"/>
      <c r="AIT232" s="95"/>
      <c r="AIU232" s="95"/>
      <c r="AIV232" s="95"/>
      <c r="AIW232" s="95"/>
      <c r="AIX232" s="95"/>
      <c r="AIY232" s="95"/>
      <c r="AIZ232" s="95"/>
      <c r="AJA232" s="95"/>
      <c r="AJB232" s="95"/>
      <c r="AJC232" s="95"/>
      <c r="AJD232" s="95"/>
      <c r="AJE232" s="95"/>
      <c r="AJF232" s="95"/>
      <c r="AJG232" s="95"/>
      <c r="AJH232" s="95"/>
      <c r="AJI232" s="95"/>
      <c r="AJJ232" s="95"/>
      <c r="AJK232" s="95"/>
      <c r="AJL232" s="95"/>
      <c r="AJM232" s="95"/>
      <c r="AJN232" s="95"/>
      <c r="AJO232" s="95"/>
      <c r="AJP232" s="95"/>
      <c r="AJQ232" s="95"/>
      <c r="AJR232" s="95"/>
      <c r="AJS232" s="95"/>
      <c r="AJT232" s="95"/>
      <c r="AJU232" s="95"/>
      <c r="AJV232" s="95"/>
      <c r="AJW232" s="95"/>
      <c r="AJX232" s="95"/>
      <c r="AJY232" s="95"/>
      <c r="AJZ232" s="95"/>
      <c r="AKA232" s="95"/>
      <c r="AKB232" s="95"/>
      <c r="AKC232" s="95"/>
      <c r="AKD232" s="95"/>
      <c r="AKE232" s="95"/>
      <c r="AKF232" s="95"/>
      <c r="AKG232" s="95"/>
      <c r="AKH232" s="95"/>
      <c r="AKI232" s="95"/>
      <c r="AKJ232" s="95"/>
      <c r="AKK232" s="95"/>
      <c r="AKL232" s="95"/>
      <c r="AKM232" s="95"/>
      <c r="AKN232" s="95"/>
      <c r="AKO232" s="95"/>
      <c r="AKP232" s="95"/>
      <c r="AKQ232" s="95"/>
      <c r="AKR232" s="95"/>
      <c r="AKS232" s="95"/>
      <c r="AKT232" s="95"/>
      <c r="AKU232" s="95"/>
      <c r="AKV232" s="95"/>
      <c r="AKW232" s="95"/>
      <c r="AKX232" s="95"/>
      <c r="AKY232" s="95"/>
      <c r="AKZ232" s="95"/>
      <c r="ALA232" s="95"/>
      <c r="ALB232" s="95"/>
      <c r="ALC232" s="95"/>
      <c r="ALD232" s="95"/>
      <c r="ALE232" s="95"/>
      <c r="ALF232" s="95"/>
      <c r="ALG232" s="95"/>
      <c r="ALH232" s="95"/>
      <c r="ALI232" s="95"/>
      <c r="ALJ232" s="95"/>
      <c r="ALK232" s="95"/>
      <c r="ALL232" s="95"/>
      <c r="ALM232" s="95"/>
      <c r="ALN232" s="95"/>
      <c r="ALO232" s="95"/>
      <c r="ALP232" s="95"/>
      <c r="ALQ232" s="95"/>
      <c r="ALR232" s="95"/>
      <c r="ALS232" s="95"/>
      <c r="ALT232" s="95"/>
      <c r="ALU232" s="95"/>
      <c r="ALV232" s="95"/>
      <c r="ALW232" s="95"/>
      <c r="ALX232" s="95"/>
      <c r="ALY232" s="95"/>
      <c r="ALZ232" s="95"/>
      <c r="AMA232" s="95"/>
      <c r="AMB232" s="95"/>
      <c r="AMC232" s="95"/>
      <c r="AMD232" s="95"/>
      <c r="AME232" s="95"/>
      <c r="AMF232" s="95"/>
      <c r="AMG232" s="95"/>
      <c r="AMH232" s="95"/>
      <c r="AMI232" s="95"/>
      <c r="AMJ232" s="95"/>
      <c r="AMK232" s="95"/>
      <c r="AML232" s="95"/>
      <c r="AMM232" s="95"/>
      <c r="AMN232" s="95"/>
      <c r="AMO232" s="95"/>
      <c r="AMP232" s="95"/>
      <c r="AMQ232" s="95"/>
      <c r="AMR232" s="95"/>
      <c r="AMS232" s="95"/>
      <c r="AMT232" s="95"/>
      <c r="AMU232" s="95"/>
      <c r="AMV232" s="95"/>
      <c r="AMW232" s="95"/>
      <c r="AMX232" s="95"/>
      <c r="AMY232" s="95"/>
      <c r="AMZ232" s="95"/>
      <c r="ANA232" s="95"/>
      <c r="ANB232" s="95"/>
      <c r="ANC232" s="95"/>
      <c r="AND232" s="95"/>
      <c r="ANE232" s="95"/>
      <c r="ANF232" s="95"/>
      <c r="ANG232" s="95"/>
      <c r="ANH232" s="95"/>
      <c r="ANI232" s="95"/>
      <c r="ANJ232" s="95"/>
      <c r="ANK232" s="95"/>
      <c r="ANL232" s="95"/>
      <c r="ANM232" s="95"/>
      <c r="ANN232" s="95"/>
      <c r="ANO232" s="95"/>
      <c r="ANP232" s="95"/>
      <c r="ANQ232" s="95"/>
      <c r="ANR232" s="95"/>
      <c r="ANS232" s="95"/>
      <c r="ANT232" s="95"/>
      <c r="ANU232" s="95"/>
      <c r="ANV232" s="95"/>
      <c r="ANW232" s="95"/>
      <c r="ANX232" s="95"/>
      <c r="ANY232" s="95"/>
      <c r="ANZ232" s="95"/>
      <c r="AOA232" s="95"/>
      <c r="AOB232" s="95"/>
      <c r="AOC232" s="95"/>
      <c r="AOD232" s="95"/>
      <c r="AOE232" s="95"/>
      <c r="AOF232" s="95"/>
      <c r="AOG232" s="95"/>
      <c r="AOH232" s="95"/>
      <c r="AOI232" s="95"/>
      <c r="AOJ232" s="95"/>
      <c r="AOK232" s="95"/>
      <c r="AOL232" s="95"/>
      <c r="AOM232" s="95"/>
      <c r="AON232" s="95"/>
      <c r="AOO232" s="95"/>
      <c r="AOP232" s="95"/>
      <c r="AOQ232" s="95"/>
      <c r="AOR232" s="95"/>
      <c r="AOS232" s="95"/>
      <c r="AOT232" s="95"/>
      <c r="AOU232" s="95"/>
      <c r="AOV232" s="95"/>
      <c r="AOW232" s="95"/>
      <c r="AOX232" s="95"/>
      <c r="AOY232" s="95"/>
      <c r="AOZ232" s="95"/>
      <c r="APA232" s="95"/>
      <c r="APB232" s="95"/>
      <c r="APC232" s="95"/>
      <c r="APD232" s="95"/>
      <c r="APE232" s="95"/>
      <c r="APF232" s="95"/>
      <c r="APG232" s="95"/>
      <c r="APH232" s="95"/>
      <c r="API232" s="95"/>
      <c r="APJ232" s="95"/>
      <c r="APK232" s="95"/>
      <c r="APL232" s="95"/>
      <c r="APM232" s="95"/>
      <c r="APN232" s="95"/>
      <c r="APO232" s="95"/>
      <c r="APP232" s="95"/>
      <c r="APQ232" s="95"/>
      <c r="APR232" s="95"/>
      <c r="APS232" s="95"/>
      <c r="APT232" s="95"/>
      <c r="APU232" s="95"/>
      <c r="APV232" s="95"/>
      <c r="APW232" s="95"/>
      <c r="APX232" s="95"/>
      <c r="APY232" s="95"/>
      <c r="APZ232" s="95"/>
      <c r="AQA232" s="95"/>
      <c r="AQB232" s="95"/>
      <c r="AQC232" s="95"/>
      <c r="AQD232" s="95"/>
      <c r="AQE232" s="95"/>
      <c r="AQF232" s="95"/>
      <c r="AQG232" s="95"/>
      <c r="AQH232" s="95"/>
      <c r="AQI232" s="95"/>
      <c r="AQJ232" s="95"/>
      <c r="AQK232" s="95"/>
      <c r="AQL232" s="95"/>
      <c r="AQM232" s="95"/>
      <c r="AQN232" s="95"/>
      <c r="AQO232" s="95"/>
      <c r="AQP232" s="95"/>
      <c r="AQQ232" s="95"/>
      <c r="AQR232" s="95"/>
      <c r="AQS232" s="95"/>
      <c r="AQT232" s="95"/>
      <c r="AQU232" s="95"/>
      <c r="AQV232" s="95"/>
      <c r="AQW232" s="95"/>
      <c r="AQX232" s="95"/>
      <c r="AQY232" s="95"/>
      <c r="AQZ232" s="95"/>
      <c r="ARA232" s="95"/>
      <c r="ARB232" s="95"/>
      <c r="ARC232" s="95"/>
      <c r="ARD232" s="95"/>
      <c r="ARE232" s="95"/>
      <c r="ARF232" s="95"/>
      <c r="ARG232" s="95"/>
      <c r="ARH232" s="95"/>
      <c r="ARI232" s="95"/>
      <c r="ARJ232" s="95"/>
      <c r="ARK232" s="95"/>
      <c r="ARL232" s="95"/>
      <c r="ARM232" s="95"/>
      <c r="ARN232" s="95"/>
      <c r="ARO232" s="95"/>
      <c r="ARP232" s="95"/>
      <c r="ARQ232" s="95"/>
      <c r="ARR232" s="95"/>
      <c r="ARS232" s="95"/>
      <c r="ART232" s="95"/>
      <c r="ARU232" s="95"/>
      <c r="ARV232" s="95"/>
      <c r="ARW232" s="95"/>
      <c r="ARX232" s="95"/>
      <c r="ARY232" s="95"/>
      <c r="ARZ232" s="95"/>
      <c r="ASA232" s="95"/>
      <c r="ASB232" s="95"/>
      <c r="ASC232" s="95"/>
      <c r="ASD232" s="95"/>
      <c r="ASE232" s="95"/>
      <c r="ASF232" s="95"/>
      <c r="ASG232" s="95"/>
      <c r="ASH232" s="95"/>
      <c r="ASI232" s="95"/>
      <c r="ASJ232" s="95"/>
      <c r="ASK232" s="95"/>
      <c r="ASL232" s="95"/>
      <c r="ASM232" s="95"/>
      <c r="ASN232" s="95"/>
      <c r="ASO232" s="95"/>
      <c r="ASP232" s="95"/>
      <c r="ASQ232" s="95"/>
      <c r="ASR232" s="95"/>
      <c r="ASS232" s="95"/>
      <c r="AST232" s="95"/>
      <c r="ASU232" s="95"/>
      <c r="ASV232" s="95"/>
      <c r="ASW232" s="95"/>
      <c r="ASX232" s="95"/>
      <c r="ASY232" s="95"/>
      <c r="ASZ232" s="95"/>
      <c r="ATA232" s="95"/>
      <c r="ATB232" s="95"/>
      <c r="ATC232" s="95"/>
      <c r="ATD232" s="95"/>
      <c r="ATE232" s="95"/>
      <c r="ATF232" s="95"/>
      <c r="ATG232" s="95"/>
      <c r="ATH232" s="95"/>
      <c r="ATI232" s="95"/>
      <c r="ATJ232" s="95"/>
      <c r="ATK232" s="95"/>
      <c r="ATL232" s="95"/>
      <c r="ATM232" s="95"/>
      <c r="ATN232" s="95"/>
      <c r="ATO232" s="95"/>
      <c r="ATP232" s="95"/>
      <c r="ATQ232" s="95"/>
      <c r="ATR232" s="95"/>
      <c r="ATS232" s="95"/>
      <c r="ATT232" s="95"/>
      <c r="ATU232" s="95"/>
      <c r="ATV232" s="95"/>
      <c r="ATW232" s="95"/>
      <c r="ATX232" s="95"/>
      <c r="ATY232" s="95"/>
      <c r="ATZ232" s="95"/>
      <c r="AUA232" s="95"/>
      <c r="AUB232" s="95"/>
      <c r="AUC232" s="95"/>
      <c r="AUD232" s="95"/>
      <c r="AUE232" s="95"/>
      <c r="AUF232" s="95"/>
      <c r="AUG232" s="95"/>
      <c r="AUH232" s="95"/>
      <c r="AUI232" s="95"/>
      <c r="AUJ232" s="95"/>
      <c r="AUK232" s="95"/>
      <c r="AUL232" s="95"/>
      <c r="AUM232" s="95"/>
      <c r="AUN232" s="95"/>
      <c r="AUO232" s="95"/>
      <c r="AUP232" s="95"/>
      <c r="AUQ232" s="95"/>
      <c r="AUR232" s="95"/>
      <c r="AUS232" s="95"/>
      <c r="AUT232" s="95"/>
      <c r="AUU232" s="95"/>
      <c r="AUV232" s="95"/>
      <c r="AUW232" s="95"/>
      <c r="AUX232" s="95"/>
      <c r="AUY232" s="95"/>
      <c r="AUZ232" s="95"/>
      <c r="AVA232" s="95"/>
      <c r="AVB232" s="95"/>
      <c r="AVC232" s="95"/>
      <c r="AVD232" s="95"/>
      <c r="AVE232" s="95"/>
      <c r="AVF232" s="95"/>
      <c r="AVG232" s="95"/>
      <c r="AVH232" s="95"/>
      <c r="AVI232" s="95"/>
      <c r="AVJ232" s="95"/>
      <c r="AVK232" s="95"/>
      <c r="AVL232" s="95"/>
      <c r="AVM232" s="95"/>
      <c r="AVN232" s="95"/>
      <c r="AVO232" s="95"/>
      <c r="AVP232" s="95"/>
      <c r="AVQ232" s="95"/>
      <c r="AVR232" s="95"/>
      <c r="AVS232" s="95"/>
      <c r="AVT232" s="95"/>
      <c r="AVU232" s="95"/>
      <c r="AVV232" s="95"/>
      <c r="AVW232" s="95"/>
      <c r="AVX232" s="95"/>
      <c r="AVY232" s="95"/>
      <c r="AVZ232" s="95"/>
      <c r="AWA232" s="95"/>
      <c r="AWB232" s="95"/>
      <c r="AWC232" s="95"/>
      <c r="AWD232" s="95"/>
      <c r="AWE232" s="95"/>
      <c r="AWF232" s="95"/>
      <c r="AWG232" s="95"/>
      <c r="AWH232" s="95"/>
      <c r="AWI232" s="95"/>
      <c r="AWJ232" s="95"/>
      <c r="AWK232" s="95"/>
      <c r="AWL232" s="95"/>
      <c r="AWM232" s="95"/>
      <c r="AWN232" s="95"/>
      <c r="AWO232" s="95"/>
      <c r="AWP232" s="95"/>
      <c r="AWQ232" s="95"/>
      <c r="AWR232" s="95"/>
      <c r="AWS232" s="95"/>
      <c r="AWT232" s="95"/>
      <c r="AWU232" s="95"/>
      <c r="AWV232" s="95"/>
      <c r="AWW232" s="95"/>
      <c r="AWX232" s="95"/>
      <c r="AWY232" s="95"/>
      <c r="AWZ232" s="95"/>
      <c r="AXA232" s="95"/>
      <c r="AXB232" s="95"/>
      <c r="AXC232" s="95"/>
      <c r="AXD232" s="95"/>
      <c r="AXE232" s="95"/>
      <c r="AXF232" s="95"/>
      <c r="AXG232" s="95"/>
      <c r="AXH232" s="95"/>
      <c r="AXI232" s="95"/>
      <c r="AXJ232" s="95"/>
      <c r="AXK232" s="95"/>
      <c r="AXL232" s="95"/>
      <c r="AXM232" s="95"/>
      <c r="AXN232" s="95"/>
      <c r="AXO232" s="95"/>
      <c r="AXP232" s="95"/>
      <c r="AXQ232" s="95"/>
      <c r="AXR232" s="95"/>
      <c r="AXS232" s="95"/>
      <c r="AXT232" s="95"/>
      <c r="AXU232" s="95"/>
      <c r="AXV232" s="95"/>
      <c r="AXW232" s="95"/>
      <c r="AXX232" s="95"/>
      <c r="AXY232" s="95"/>
      <c r="AXZ232" s="95"/>
      <c r="AYA232" s="95"/>
      <c r="AYB232" s="95"/>
      <c r="AYC232" s="95"/>
      <c r="AYD232" s="95"/>
      <c r="AYE232" s="95"/>
      <c r="AYF232" s="95"/>
      <c r="AYG232" s="95"/>
      <c r="AYH232" s="95"/>
      <c r="AYI232" s="95"/>
      <c r="AYJ232" s="95"/>
      <c r="AYK232" s="95"/>
      <c r="AYL232" s="95"/>
      <c r="AYM232" s="95"/>
      <c r="AYN232" s="95"/>
      <c r="AYO232" s="95"/>
      <c r="AYP232" s="95"/>
      <c r="AYQ232" s="95"/>
      <c r="AYR232" s="95"/>
      <c r="AYS232" s="95"/>
      <c r="AYT232" s="95"/>
      <c r="AYU232" s="95"/>
      <c r="AYV232" s="95"/>
      <c r="AYW232" s="95"/>
      <c r="AYX232" s="95"/>
      <c r="AYY232" s="95"/>
      <c r="AYZ232" s="95"/>
      <c r="AZA232" s="95"/>
      <c r="AZB232" s="95"/>
      <c r="AZC232" s="95"/>
      <c r="AZD232" s="95"/>
      <c r="AZE232" s="95"/>
      <c r="AZF232" s="95"/>
      <c r="AZG232" s="95"/>
      <c r="AZH232" s="95"/>
      <c r="AZI232" s="95"/>
      <c r="AZJ232" s="95"/>
      <c r="AZK232" s="95"/>
      <c r="AZL232" s="95"/>
      <c r="AZM232" s="95"/>
      <c r="AZN232" s="95"/>
      <c r="AZO232" s="95"/>
      <c r="AZP232" s="95"/>
      <c r="AZQ232" s="95"/>
      <c r="AZR232" s="95"/>
      <c r="AZS232" s="95"/>
      <c r="AZT232" s="95"/>
      <c r="AZU232" s="95"/>
      <c r="AZV232" s="95"/>
      <c r="AZW232" s="95"/>
      <c r="AZX232" s="95"/>
      <c r="AZY232" s="95"/>
      <c r="AZZ232" s="95"/>
      <c r="BAA232" s="95"/>
      <c r="BAB232" s="95"/>
      <c r="BAC232" s="95"/>
      <c r="BAD232" s="95"/>
      <c r="BAE232" s="95"/>
      <c r="BAF232" s="95"/>
      <c r="BAG232" s="95"/>
      <c r="BAH232" s="95"/>
      <c r="BAI232" s="95"/>
      <c r="BAJ232" s="95"/>
      <c r="BAK232" s="95"/>
      <c r="BAL232" s="95"/>
      <c r="BAM232" s="95"/>
      <c r="BAN232" s="95"/>
      <c r="BAO232" s="95"/>
      <c r="BAP232" s="95"/>
      <c r="BAQ232" s="95"/>
      <c r="BAR232" s="95"/>
      <c r="BAS232" s="95"/>
      <c r="BAT232" s="95"/>
      <c r="BAU232" s="95"/>
      <c r="BAV232" s="95"/>
      <c r="BAW232" s="95"/>
      <c r="BAX232" s="95"/>
      <c r="BAY232" s="95"/>
      <c r="BAZ232" s="95"/>
      <c r="BBA232" s="95"/>
      <c r="BBB232" s="95"/>
      <c r="BBC232" s="95"/>
      <c r="BBD232" s="95"/>
      <c r="BBE232" s="95"/>
      <c r="BBF232" s="95"/>
      <c r="BBG232" s="95"/>
      <c r="BBH232" s="95"/>
      <c r="BBI232" s="95"/>
      <c r="BBJ232" s="95"/>
      <c r="BBK232" s="95"/>
      <c r="BBL232" s="95"/>
      <c r="BBM232" s="95"/>
      <c r="BBN232" s="95"/>
      <c r="BBO232" s="95"/>
      <c r="BBP232" s="95"/>
      <c r="BBQ232" s="95"/>
      <c r="BBR232" s="95"/>
      <c r="BBS232" s="95"/>
      <c r="BBT232" s="95"/>
      <c r="BBU232" s="95"/>
      <c r="BBV232" s="95"/>
      <c r="BBW232" s="95"/>
      <c r="BBX232" s="95"/>
      <c r="BBY232" s="95"/>
      <c r="BBZ232" s="95"/>
      <c r="BCA232" s="95"/>
      <c r="BCB232" s="95"/>
      <c r="BCC232" s="95"/>
      <c r="BCD232" s="95"/>
      <c r="BCE232" s="95"/>
      <c r="BCF232" s="95"/>
      <c r="BCG232" s="95"/>
      <c r="BCH232" s="95"/>
      <c r="BCI232" s="95"/>
      <c r="BCJ232" s="95"/>
      <c r="BCK232" s="95"/>
      <c r="BCL232" s="95"/>
      <c r="BCM232" s="95"/>
      <c r="BCN232" s="95"/>
      <c r="BCO232" s="95"/>
      <c r="BCP232" s="95"/>
      <c r="BCQ232" s="95"/>
      <c r="BCR232" s="95"/>
      <c r="BCS232" s="95"/>
      <c r="BCT232" s="95"/>
      <c r="BCU232" s="95"/>
      <c r="BCV232" s="95"/>
      <c r="BCW232" s="95"/>
      <c r="BCX232" s="95"/>
      <c r="BCY232" s="95"/>
      <c r="BCZ232" s="95"/>
      <c r="BDA232" s="95"/>
      <c r="BDB232" s="95"/>
      <c r="BDC232" s="95"/>
      <c r="BDD232" s="95"/>
      <c r="BDE232" s="95"/>
      <c r="BDF232" s="95"/>
      <c r="BDG232" s="95"/>
      <c r="BDH232" s="95"/>
      <c r="BDI232" s="95"/>
      <c r="BDJ232" s="95"/>
      <c r="BDK232" s="95"/>
      <c r="BDL232" s="95"/>
      <c r="BDM232" s="95"/>
      <c r="BDN232" s="95"/>
      <c r="BDO232" s="95"/>
      <c r="BDP232" s="95"/>
      <c r="BDQ232" s="95"/>
      <c r="BDR232" s="95"/>
      <c r="BDS232" s="95"/>
      <c r="BDT232" s="95"/>
      <c r="BDU232" s="95"/>
      <c r="BDV232" s="95"/>
      <c r="BDW232" s="95"/>
      <c r="BDX232" s="95"/>
      <c r="BDY232" s="95"/>
      <c r="BDZ232" s="95"/>
      <c r="BEA232" s="95"/>
      <c r="BEB232" s="95"/>
      <c r="BEC232" s="95"/>
      <c r="BED232" s="95"/>
      <c r="BEE232" s="95"/>
      <c r="BEF232" s="95"/>
      <c r="BEG232" s="95"/>
      <c r="BEH232" s="95"/>
      <c r="BEI232" s="95"/>
      <c r="BEJ232" s="95"/>
      <c r="BEK232" s="95"/>
      <c r="BEL232" s="95"/>
      <c r="BEM232" s="95"/>
      <c r="BEN232" s="95"/>
      <c r="BEO232" s="95"/>
      <c r="BEP232" s="95"/>
      <c r="BEQ232" s="95"/>
      <c r="BER232" s="95"/>
      <c r="BES232" s="95"/>
      <c r="BET232" s="95"/>
      <c r="BEU232" s="95"/>
      <c r="BEV232" s="95"/>
      <c r="BEW232" s="95"/>
      <c r="BEX232" s="95"/>
      <c r="BEY232" s="95"/>
      <c r="BEZ232" s="95"/>
      <c r="BFA232" s="95"/>
      <c r="BFB232" s="95"/>
      <c r="BFC232" s="95"/>
      <c r="BFD232" s="95"/>
      <c r="BFE232" s="95"/>
      <c r="BFF232" s="95"/>
      <c r="BFG232" s="95"/>
      <c r="BFH232" s="95"/>
      <c r="BFI232" s="95"/>
      <c r="BFJ232" s="95"/>
      <c r="BFK232" s="95"/>
      <c r="BFL232" s="95"/>
      <c r="BFM232" s="95"/>
      <c r="BFN232" s="95"/>
      <c r="BFO232" s="95"/>
      <c r="BFP232" s="95"/>
      <c r="BFQ232" s="95"/>
      <c r="BFR232" s="95"/>
      <c r="BFS232" s="95"/>
      <c r="BFT232" s="95"/>
      <c r="BFU232" s="95"/>
      <c r="BFV232" s="95"/>
      <c r="BFW232" s="95"/>
      <c r="BFX232" s="95"/>
      <c r="BFY232" s="95"/>
      <c r="BFZ232" s="95"/>
      <c r="BGA232" s="95"/>
      <c r="BGB232" s="95"/>
      <c r="BGC232" s="95"/>
      <c r="BGD232" s="95"/>
      <c r="BGE232" s="95"/>
      <c r="BGF232" s="95"/>
      <c r="BGG232" s="95"/>
      <c r="BGH232" s="95"/>
      <c r="BGI232" s="95"/>
      <c r="BGJ232" s="95"/>
      <c r="BGK232" s="95"/>
      <c r="BGL232" s="95"/>
      <c r="BGM232" s="95"/>
      <c r="BGN232" s="95"/>
      <c r="BGO232" s="95"/>
      <c r="BGP232" s="95"/>
      <c r="BGQ232" s="95"/>
      <c r="BGR232" s="95"/>
      <c r="BGS232" s="95"/>
      <c r="BGT232" s="95"/>
      <c r="BGU232" s="95"/>
      <c r="BGV232" s="95"/>
      <c r="BGW232" s="95"/>
      <c r="BGX232" s="95"/>
      <c r="BGY232" s="95"/>
      <c r="BGZ232" s="95"/>
      <c r="BHA232" s="95"/>
      <c r="BHB232" s="95"/>
      <c r="BHC232" s="95"/>
      <c r="BHD232" s="95"/>
      <c r="BHE232" s="95"/>
      <c r="BHF232" s="95"/>
      <c r="BHG232" s="95"/>
      <c r="BHH232" s="95"/>
      <c r="BHI232" s="95"/>
      <c r="BHJ232" s="95"/>
      <c r="BHK232" s="95"/>
      <c r="BHL232" s="95"/>
      <c r="BHM232" s="95"/>
      <c r="BHN232" s="95"/>
      <c r="BHO232" s="95"/>
      <c r="BHP232" s="95"/>
      <c r="BHQ232" s="95"/>
      <c r="BHR232" s="95"/>
      <c r="BHS232" s="95"/>
      <c r="BHT232" s="95"/>
      <c r="BHU232" s="95"/>
      <c r="BHV232" s="95"/>
      <c r="BHW232" s="95"/>
      <c r="BHX232" s="95"/>
      <c r="BHY232" s="95"/>
      <c r="BHZ232" s="95"/>
      <c r="BIA232" s="95"/>
      <c r="BIB232" s="95"/>
      <c r="BIC232" s="95"/>
      <c r="BID232" s="95"/>
      <c r="BIE232" s="95"/>
      <c r="BIF232" s="95"/>
      <c r="BIG232" s="95"/>
      <c r="BIH232" s="95"/>
      <c r="BII232" s="95"/>
      <c r="BIJ232" s="95"/>
      <c r="BIK232" s="95"/>
      <c r="BIL232" s="95"/>
      <c r="BIM232" s="95"/>
      <c r="BIN232" s="95"/>
      <c r="BIO232" s="95"/>
      <c r="BIP232" s="95"/>
      <c r="BIQ232" s="95"/>
      <c r="BIR232" s="95"/>
      <c r="BIS232" s="95"/>
      <c r="BIT232" s="95"/>
      <c r="BIU232" s="95"/>
      <c r="BIV232" s="95"/>
      <c r="BIW232" s="95"/>
      <c r="BIX232" s="95"/>
      <c r="BIY232" s="95"/>
      <c r="BIZ232" s="95"/>
      <c r="BJA232" s="95"/>
      <c r="BJB232" s="95"/>
      <c r="BJC232" s="95"/>
      <c r="BJD232" s="95"/>
      <c r="BJE232" s="95"/>
      <c r="BJF232" s="95"/>
      <c r="BJG232" s="95"/>
      <c r="BJH232" s="95"/>
      <c r="BJI232" s="95"/>
      <c r="BJJ232" s="95"/>
      <c r="BJK232" s="95"/>
      <c r="BJL232" s="95"/>
      <c r="BJM232" s="95"/>
      <c r="BJN232" s="95"/>
      <c r="BJO232" s="95"/>
      <c r="BJP232" s="95"/>
      <c r="BJQ232" s="95"/>
      <c r="BJR232" s="95"/>
      <c r="BJS232" s="95"/>
      <c r="BJT232" s="95"/>
      <c r="BJU232" s="95"/>
      <c r="BJV232" s="95"/>
      <c r="BJW232" s="95"/>
      <c r="BJX232" s="95"/>
      <c r="BJY232" s="95"/>
      <c r="BJZ232" s="95"/>
      <c r="BKA232" s="95"/>
      <c r="BKB232" s="95"/>
      <c r="BKC232" s="95"/>
      <c r="BKD232" s="95"/>
      <c r="BKE232" s="95"/>
      <c r="BKF232" s="95"/>
      <c r="BKG232" s="95"/>
      <c r="BKH232" s="95"/>
      <c r="BKI232" s="95"/>
      <c r="BKJ232" s="95"/>
      <c r="BKK232" s="95"/>
      <c r="BKL232" s="95"/>
      <c r="BKM232" s="95"/>
      <c r="BKN232" s="95"/>
      <c r="BKO232" s="95"/>
      <c r="BKP232" s="95"/>
      <c r="BKQ232" s="95"/>
      <c r="BKR232" s="95"/>
      <c r="BKS232" s="95"/>
      <c r="BKT232" s="95"/>
      <c r="BKU232" s="95"/>
      <c r="BKV232" s="95"/>
      <c r="BKW232" s="95"/>
      <c r="BKX232" s="95"/>
      <c r="BKY232" s="95"/>
      <c r="BKZ232" s="95"/>
      <c r="BLA232" s="95"/>
      <c r="BLB232" s="95"/>
      <c r="BLC232" s="95"/>
      <c r="BLD232" s="95"/>
      <c r="BLE232" s="95"/>
      <c r="BLF232" s="95"/>
      <c r="BLG232" s="95"/>
      <c r="BLH232" s="95"/>
      <c r="BLI232" s="95"/>
      <c r="BLJ232" s="95"/>
      <c r="BLK232" s="95"/>
      <c r="BLL232" s="95"/>
      <c r="BLM232" s="95"/>
      <c r="BLN232" s="95"/>
      <c r="BLO232" s="95"/>
      <c r="BLP232" s="95"/>
      <c r="BLQ232" s="95"/>
      <c r="BLR232" s="95"/>
      <c r="BLS232" s="95"/>
      <c r="BLT232" s="95"/>
      <c r="BLU232" s="95"/>
      <c r="BLV232" s="95"/>
      <c r="BLW232" s="95"/>
      <c r="BLX232" s="95"/>
      <c r="BLY232" s="95"/>
      <c r="BLZ232" s="95"/>
      <c r="BMA232" s="95"/>
      <c r="BMB232" s="95"/>
      <c r="BMC232" s="95"/>
      <c r="BMD232" s="95"/>
      <c r="BME232" s="95"/>
      <c r="BMF232" s="95"/>
      <c r="BMG232" s="95"/>
      <c r="BMH232" s="95"/>
      <c r="BMI232" s="95"/>
      <c r="BMJ232" s="95"/>
      <c r="BMK232" s="95"/>
      <c r="BML232" s="95"/>
      <c r="BMM232" s="95"/>
      <c r="BMN232" s="95"/>
      <c r="BMO232" s="95"/>
      <c r="BMP232" s="95"/>
      <c r="BMQ232" s="95"/>
      <c r="BMR232" s="95"/>
      <c r="BMS232" s="95"/>
      <c r="BMT232" s="95"/>
      <c r="BMU232" s="95"/>
      <c r="BMV232" s="95"/>
      <c r="BMW232" s="95"/>
      <c r="BMX232" s="95"/>
      <c r="BMY232" s="95"/>
      <c r="BMZ232" s="95"/>
      <c r="BNA232" s="95"/>
      <c r="BNB232" s="95"/>
      <c r="BNC232" s="95"/>
      <c r="BND232" s="95"/>
      <c r="BNE232" s="95"/>
      <c r="BNF232" s="95"/>
      <c r="BNG232" s="95"/>
      <c r="BNH232" s="95"/>
      <c r="BNI232" s="95"/>
      <c r="BNJ232" s="95"/>
      <c r="BNK232" s="95"/>
      <c r="BNL232" s="95"/>
      <c r="BNM232" s="95"/>
      <c r="BNN232" s="95"/>
      <c r="BNO232" s="95"/>
      <c r="BNP232" s="95"/>
      <c r="BNQ232" s="95"/>
      <c r="BNR232" s="95"/>
      <c r="BNS232" s="95"/>
      <c r="BNT232" s="95"/>
      <c r="BNU232" s="95"/>
      <c r="BNV232" s="95"/>
      <c r="BNW232" s="95"/>
      <c r="BNX232" s="95"/>
      <c r="BNY232" s="95"/>
      <c r="BNZ232" s="95"/>
      <c r="BOA232" s="95"/>
      <c r="BOB232" s="95"/>
      <c r="BOC232" s="95"/>
      <c r="BOD232" s="95"/>
      <c r="BOE232" s="95"/>
      <c r="BOF232" s="95"/>
      <c r="BOG232" s="95"/>
      <c r="BOH232" s="95"/>
      <c r="BOI232" s="95"/>
      <c r="BOJ232" s="95"/>
      <c r="BOK232" s="95"/>
      <c r="BOL232" s="95"/>
      <c r="BOM232" s="95"/>
      <c r="BON232" s="95"/>
      <c r="BOO232" s="95"/>
      <c r="BOP232" s="95"/>
      <c r="BOQ232" s="95"/>
      <c r="BOR232" s="95"/>
      <c r="BOS232" s="95"/>
      <c r="BOT232" s="95"/>
      <c r="BOU232" s="95"/>
      <c r="BOV232" s="95"/>
      <c r="BOW232" s="95"/>
      <c r="BOX232" s="95"/>
      <c r="BOY232" s="95"/>
      <c r="BOZ232" s="95"/>
      <c r="BPA232" s="95"/>
      <c r="BPB232" s="95"/>
      <c r="BPC232" s="95"/>
      <c r="BPD232" s="95"/>
      <c r="BPE232" s="95"/>
      <c r="BPF232" s="95"/>
      <c r="BPG232" s="95"/>
      <c r="BPH232" s="95"/>
      <c r="BPI232" s="95"/>
      <c r="BPJ232" s="95"/>
      <c r="BPK232" s="95"/>
      <c r="BPL232" s="95"/>
      <c r="BPM232" s="95"/>
      <c r="BPN232" s="95"/>
      <c r="BPO232" s="95"/>
      <c r="BPP232" s="95"/>
      <c r="BPQ232" s="95"/>
      <c r="BPR232" s="95"/>
      <c r="BPS232" s="95"/>
      <c r="BPT232" s="95"/>
      <c r="BPU232" s="95"/>
      <c r="BPV232" s="95"/>
      <c r="BPW232" s="95"/>
      <c r="BPX232" s="95"/>
      <c r="BPY232" s="95"/>
      <c r="BPZ232" s="95"/>
      <c r="BQA232" s="95"/>
      <c r="BQB232" s="95"/>
      <c r="BQC232" s="95"/>
      <c r="BQD232" s="95"/>
      <c r="BQE232" s="95"/>
      <c r="BQF232" s="95"/>
      <c r="BQG232" s="95"/>
      <c r="BQH232" s="95"/>
      <c r="BQI232" s="95"/>
      <c r="BQJ232" s="95"/>
      <c r="BQK232" s="95"/>
      <c r="BQL232" s="95"/>
      <c r="BQM232" s="95"/>
      <c r="BQN232" s="95"/>
      <c r="BQO232" s="95"/>
      <c r="BQP232" s="95"/>
      <c r="BQQ232" s="95"/>
      <c r="BQR232" s="95"/>
      <c r="BQS232" s="95"/>
      <c r="BQT232" s="95"/>
      <c r="BQU232" s="95"/>
      <c r="BQV232" s="95"/>
      <c r="BQW232" s="95"/>
      <c r="BQX232" s="95"/>
      <c r="BQY232" s="95"/>
      <c r="BQZ232" s="95"/>
      <c r="BRA232" s="95"/>
      <c r="BRB232" s="95"/>
      <c r="BRC232" s="95"/>
      <c r="BRD232" s="95"/>
      <c r="BRE232" s="95"/>
      <c r="BRF232" s="95"/>
      <c r="BRG232" s="95"/>
      <c r="BRH232" s="95"/>
      <c r="BRI232" s="95"/>
      <c r="BRJ232" s="95"/>
      <c r="BRK232" s="95"/>
      <c r="BRL232" s="95"/>
      <c r="BRM232" s="95"/>
      <c r="BRN232" s="95"/>
      <c r="BRO232" s="95"/>
      <c r="BRP232" s="95"/>
      <c r="BRQ232" s="95"/>
      <c r="BRR232" s="95"/>
      <c r="BRS232" s="95"/>
      <c r="BRT232" s="95"/>
      <c r="BRU232" s="95"/>
      <c r="BRV232" s="95"/>
      <c r="BRW232" s="95"/>
      <c r="BRX232" s="95"/>
      <c r="BRY232" s="95"/>
      <c r="BRZ232" s="95"/>
      <c r="BSA232" s="95"/>
      <c r="BSB232" s="95"/>
      <c r="BSC232" s="95"/>
      <c r="BSD232" s="95"/>
      <c r="BSE232" s="95"/>
      <c r="BSF232" s="95"/>
      <c r="BSG232" s="95"/>
      <c r="BSH232" s="95"/>
      <c r="BSI232" s="95"/>
      <c r="BSJ232" s="95"/>
      <c r="BSK232" s="95"/>
      <c r="BSL232" s="95"/>
      <c r="BSM232" s="95"/>
      <c r="BSN232" s="95"/>
      <c r="BSO232" s="95"/>
      <c r="BSP232" s="95"/>
      <c r="BSQ232" s="95"/>
      <c r="BSR232" s="95"/>
      <c r="BSS232" s="95"/>
      <c r="BST232" s="95"/>
      <c r="BSU232" s="95"/>
      <c r="BSV232" s="95"/>
      <c r="BSW232" s="95"/>
      <c r="BSX232" s="95"/>
      <c r="BSY232" s="95"/>
      <c r="BSZ232" s="95"/>
      <c r="BTA232" s="95"/>
      <c r="BTB232" s="95"/>
      <c r="BTC232" s="95"/>
      <c r="BTD232" s="95"/>
      <c r="BTE232" s="95"/>
      <c r="BTF232" s="95"/>
      <c r="BTG232" s="95"/>
      <c r="BTH232" s="95"/>
      <c r="BTI232" s="95"/>
      <c r="BTJ232" s="95"/>
      <c r="BTK232" s="95"/>
      <c r="BTL232" s="95"/>
      <c r="BTM232" s="95"/>
      <c r="BTN232" s="95"/>
      <c r="BTO232" s="95"/>
      <c r="BTP232" s="95"/>
      <c r="BTQ232" s="95"/>
      <c r="BTR232" s="95"/>
      <c r="BTS232" s="95"/>
      <c r="BTT232" s="95"/>
      <c r="BTU232" s="95"/>
      <c r="BTV232" s="95"/>
      <c r="BTW232" s="95"/>
      <c r="BTX232" s="95"/>
      <c r="BTY232" s="95"/>
      <c r="BTZ232" s="95"/>
      <c r="BUA232" s="95"/>
      <c r="BUB232" s="95"/>
      <c r="BUC232" s="95"/>
      <c r="BUD232" s="95"/>
      <c r="BUE232" s="95"/>
      <c r="BUF232" s="95"/>
      <c r="BUG232" s="95"/>
      <c r="BUH232" s="95"/>
      <c r="BUI232" s="95"/>
      <c r="BUJ232" s="95"/>
      <c r="BUK232" s="95"/>
      <c r="BUL232" s="95"/>
      <c r="BUM232" s="95"/>
      <c r="BUN232" s="95"/>
      <c r="BUO232" s="95"/>
      <c r="BUP232" s="95"/>
      <c r="BUQ232" s="95"/>
      <c r="BUR232" s="95"/>
      <c r="BUS232" s="95"/>
      <c r="BUT232" s="95"/>
      <c r="BUU232" s="95"/>
      <c r="BUV232" s="95"/>
      <c r="BUW232" s="95"/>
      <c r="BUX232" s="95"/>
      <c r="BUY232" s="95"/>
      <c r="BUZ232" s="95"/>
      <c r="BVA232" s="95"/>
      <c r="BVB232" s="95"/>
      <c r="BVC232" s="95"/>
      <c r="BVD232" s="95"/>
      <c r="BVE232" s="95"/>
      <c r="BVF232" s="95"/>
      <c r="BVG232" s="95"/>
      <c r="BVH232" s="95"/>
      <c r="BVI232" s="95"/>
      <c r="BVJ232" s="95"/>
      <c r="BVK232" s="95"/>
      <c r="BVL232" s="95"/>
      <c r="BVM232" s="95"/>
      <c r="BVN232" s="95"/>
      <c r="BVO232" s="95"/>
      <c r="BVP232" s="95"/>
      <c r="BVQ232" s="95"/>
      <c r="BVR232" s="95"/>
      <c r="BVS232" s="95"/>
      <c r="BVT232" s="95"/>
      <c r="BVU232" s="95"/>
      <c r="BVV232" s="95"/>
      <c r="BVW232" s="95"/>
      <c r="BVX232" s="95"/>
      <c r="BVY232" s="95"/>
      <c r="BVZ232" s="95"/>
      <c r="BWA232" s="95"/>
      <c r="BWB232" s="95"/>
      <c r="BWC232" s="95"/>
      <c r="BWD232" s="95"/>
      <c r="BWE232" s="95"/>
      <c r="BWF232" s="95"/>
      <c r="BWG232" s="95"/>
      <c r="BWH232" s="95"/>
      <c r="BWI232" s="95"/>
      <c r="BWJ232" s="95"/>
      <c r="BWK232" s="95"/>
      <c r="BWL232" s="95"/>
      <c r="BWM232" s="95"/>
      <c r="BWN232" s="95"/>
      <c r="BWO232" s="95"/>
      <c r="BWP232" s="95"/>
      <c r="BWQ232" s="95"/>
      <c r="BWR232" s="95"/>
      <c r="BWS232" s="95"/>
      <c r="BWT232" s="95"/>
      <c r="BWU232" s="95"/>
      <c r="BWV232" s="95"/>
      <c r="BWW232" s="95"/>
      <c r="BWX232" s="95"/>
      <c r="BWY232" s="95"/>
      <c r="BWZ232" s="95"/>
      <c r="BXA232" s="95"/>
      <c r="BXB232" s="95"/>
      <c r="BXC232" s="95"/>
      <c r="BXD232" s="95"/>
      <c r="BXE232" s="95"/>
      <c r="BXF232" s="95"/>
      <c r="BXG232" s="95"/>
      <c r="BXH232" s="95"/>
      <c r="BXI232" s="95"/>
      <c r="BXJ232" s="95"/>
      <c r="BXK232" s="95"/>
      <c r="BXL232" s="95"/>
      <c r="BXM232" s="95"/>
      <c r="BXN232" s="95"/>
      <c r="BXO232" s="95"/>
      <c r="BXP232" s="95"/>
      <c r="BXQ232" s="95"/>
      <c r="BXR232" s="95"/>
      <c r="BXS232" s="95"/>
      <c r="BXT232" s="95"/>
      <c r="BXU232" s="95"/>
      <c r="BXV232" s="95"/>
      <c r="BXW232" s="95"/>
      <c r="BXX232" s="95"/>
      <c r="BXY232" s="95"/>
      <c r="BXZ232" s="95"/>
      <c r="BYA232" s="95"/>
      <c r="BYB232" s="95"/>
      <c r="BYC232" s="95"/>
      <c r="BYD232" s="95"/>
      <c r="BYE232" s="95"/>
      <c r="BYF232" s="95"/>
      <c r="BYG232" s="95"/>
      <c r="BYH232" s="95"/>
      <c r="BYI232" s="95"/>
      <c r="BYJ232" s="95"/>
      <c r="BYK232" s="95"/>
      <c r="BYL232" s="95"/>
      <c r="BYM232" s="95"/>
      <c r="BYN232" s="95"/>
      <c r="BYO232" s="95"/>
      <c r="BYP232" s="95"/>
      <c r="BYQ232" s="95"/>
      <c r="BYR232" s="95"/>
      <c r="BYS232" s="95"/>
      <c r="BYT232" s="95"/>
      <c r="BYU232" s="95"/>
      <c r="BYV232" s="95"/>
      <c r="BYW232" s="95"/>
      <c r="BYX232" s="95"/>
      <c r="BYY232" s="95"/>
      <c r="BYZ232" s="95"/>
      <c r="BZA232" s="95"/>
      <c r="BZB232" s="95"/>
      <c r="BZC232" s="95"/>
      <c r="BZD232" s="95"/>
      <c r="BZE232" s="95"/>
      <c r="BZF232" s="95"/>
      <c r="BZG232" s="95"/>
      <c r="BZH232" s="95"/>
      <c r="BZI232" s="95"/>
      <c r="BZJ232" s="95"/>
      <c r="BZK232" s="95"/>
      <c r="BZL232" s="95"/>
      <c r="BZM232" s="95"/>
      <c r="BZN232" s="95"/>
      <c r="BZO232" s="95"/>
      <c r="BZP232" s="95"/>
      <c r="BZQ232" s="95"/>
      <c r="BZR232" s="95"/>
      <c r="BZS232" s="95"/>
      <c r="BZT232" s="95"/>
      <c r="BZU232" s="95"/>
      <c r="BZV232" s="95"/>
      <c r="BZW232" s="95"/>
      <c r="BZX232" s="95"/>
      <c r="BZY232" s="95"/>
      <c r="BZZ232" s="95"/>
      <c r="CAA232" s="95"/>
      <c r="CAB232" s="95"/>
      <c r="CAC232" s="95"/>
      <c r="CAD232" s="95"/>
      <c r="CAE232" s="95"/>
      <c r="CAF232" s="95"/>
      <c r="CAG232" s="95"/>
      <c r="CAH232" s="95"/>
      <c r="CAI232" s="95"/>
      <c r="CAJ232" s="95"/>
      <c r="CAK232" s="95"/>
      <c r="CAL232" s="95"/>
      <c r="CAM232" s="95"/>
      <c r="CAN232" s="95"/>
      <c r="CAO232" s="95"/>
      <c r="CAP232" s="95"/>
      <c r="CAQ232" s="95"/>
      <c r="CAR232" s="95"/>
      <c r="CAS232" s="95"/>
      <c r="CAT232" s="95"/>
      <c r="CAU232" s="95"/>
      <c r="CAV232" s="95"/>
      <c r="CAW232" s="95"/>
      <c r="CAX232" s="95"/>
      <c r="CAY232" s="95"/>
      <c r="CAZ232" s="95"/>
      <c r="CBA232" s="95"/>
      <c r="CBB232" s="95"/>
      <c r="CBC232" s="95"/>
      <c r="CBD232" s="95"/>
      <c r="CBE232" s="95"/>
      <c r="CBF232" s="95"/>
      <c r="CBG232" s="95"/>
      <c r="CBH232" s="95"/>
      <c r="CBI232" s="95"/>
      <c r="CBJ232" s="95"/>
      <c r="CBK232" s="95"/>
      <c r="CBL232" s="95"/>
      <c r="CBM232" s="95"/>
      <c r="CBN232" s="95"/>
      <c r="CBO232" s="95"/>
      <c r="CBP232" s="95"/>
      <c r="CBQ232" s="95"/>
      <c r="CBR232" s="95"/>
      <c r="CBS232" s="95"/>
      <c r="CBT232" s="95"/>
      <c r="CBU232" s="95"/>
      <c r="CBV232" s="95"/>
      <c r="CBW232" s="95"/>
      <c r="CBX232" s="95"/>
      <c r="CBY232" s="95"/>
      <c r="CBZ232" s="95"/>
      <c r="CCA232" s="95"/>
      <c r="CCB232" s="95"/>
      <c r="CCC232" s="95"/>
      <c r="CCD232" s="95"/>
      <c r="CCE232" s="95"/>
      <c r="CCF232" s="95"/>
      <c r="CCG232" s="95"/>
      <c r="CCH232" s="95"/>
      <c r="CCI232" s="95"/>
      <c r="CCJ232" s="95"/>
      <c r="CCK232" s="95"/>
      <c r="CCL232" s="95"/>
      <c r="CCM232" s="95"/>
      <c r="CCN232" s="95"/>
      <c r="CCO232" s="95"/>
      <c r="CCP232" s="95"/>
      <c r="CCQ232" s="95"/>
      <c r="CCR232" s="95"/>
      <c r="CCS232" s="95"/>
      <c r="CCT232" s="95"/>
      <c r="CCU232" s="95"/>
      <c r="CCV232" s="95"/>
      <c r="CCW232" s="95"/>
      <c r="CCX232" s="95"/>
      <c r="CCY232" s="95"/>
      <c r="CCZ232" s="95"/>
      <c r="CDA232" s="95"/>
      <c r="CDB232" s="95"/>
      <c r="CDC232" s="95"/>
      <c r="CDD232" s="95"/>
      <c r="CDE232" s="95"/>
      <c r="CDF232" s="95"/>
      <c r="CDG232" s="95"/>
      <c r="CDH232" s="95"/>
      <c r="CDI232" s="95"/>
      <c r="CDJ232" s="95"/>
      <c r="CDK232" s="95"/>
      <c r="CDL232" s="95"/>
      <c r="CDM232" s="95"/>
      <c r="CDN232" s="95"/>
      <c r="CDO232" s="95"/>
      <c r="CDP232" s="95"/>
      <c r="CDQ232" s="95"/>
      <c r="CDR232" s="95"/>
      <c r="CDS232" s="95"/>
      <c r="CDT232" s="95"/>
      <c r="CDU232" s="95"/>
      <c r="CDV232" s="95"/>
      <c r="CDW232" s="95"/>
      <c r="CDX232" s="95"/>
      <c r="CDY232" s="95"/>
      <c r="CDZ232" s="95"/>
      <c r="CEA232" s="95"/>
      <c r="CEB232" s="95"/>
      <c r="CEC232" s="95"/>
      <c r="CED232" s="95"/>
      <c r="CEE232" s="95"/>
      <c r="CEF232" s="95"/>
      <c r="CEG232" s="95"/>
      <c r="CEH232" s="95"/>
      <c r="CEI232" s="95"/>
      <c r="CEJ232" s="95"/>
      <c r="CEK232" s="95"/>
      <c r="CEL232" s="95"/>
      <c r="CEM232" s="95"/>
      <c r="CEN232" s="95"/>
      <c r="CEO232" s="95"/>
      <c r="CEP232" s="95"/>
      <c r="CEQ232" s="95"/>
      <c r="CER232" s="95"/>
      <c r="CES232" s="95"/>
      <c r="CET232" s="95"/>
      <c r="CEU232" s="95"/>
      <c r="CEV232" s="95"/>
      <c r="CEW232" s="95"/>
      <c r="CEX232" s="95"/>
      <c r="CEY232" s="95"/>
      <c r="CEZ232" s="95"/>
      <c r="CFA232" s="95"/>
      <c r="CFB232" s="95"/>
      <c r="CFC232" s="95"/>
      <c r="CFD232" s="95"/>
      <c r="CFE232" s="95"/>
      <c r="CFF232" s="95"/>
      <c r="CFG232" s="95"/>
      <c r="CFH232" s="95"/>
      <c r="CFI232" s="95"/>
      <c r="CFJ232" s="95"/>
      <c r="CFK232" s="95"/>
      <c r="CFL232" s="95"/>
      <c r="CFM232" s="95"/>
      <c r="CFN232" s="95"/>
      <c r="CFO232" s="95"/>
      <c r="CFP232" s="95"/>
      <c r="CFQ232" s="95"/>
      <c r="CFR232" s="95"/>
      <c r="CFS232" s="95"/>
      <c r="CFT232" s="95"/>
      <c r="CFU232" s="95"/>
      <c r="CFV232" s="95"/>
      <c r="CFW232" s="95"/>
      <c r="CFX232" s="95"/>
      <c r="CFY232" s="95"/>
      <c r="CFZ232" s="95"/>
      <c r="CGA232" s="95"/>
      <c r="CGB232" s="95"/>
      <c r="CGC232" s="95"/>
      <c r="CGD232" s="95"/>
      <c r="CGE232" s="95"/>
      <c r="CGF232" s="95"/>
      <c r="CGG232" s="95"/>
      <c r="CGH232" s="95"/>
      <c r="CGI232" s="95"/>
      <c r="CGJ232" s="95"/>
      <c r="CGK232" s="95"/>
      <c r="CGL232" s="95"/>
      <c r="CGM232" s="95"/>
      <c r="CGN232" s="95"/>
      <c r="CGO232" s="95"/>
      <c r="CGP232" s="95"/>
      <c r="CGQ232" s="95"/>
      <c r="CGR232" s="95"/>
      <c r="CGS232" s="95"/>
      <c r="CGT232" s="95"/>
      <c r="CGU232" s="95"/>
      <c r="CGV232" s="95"/>
      <c r="CGW232" s="95"/>
      <c r="CGX232" s="95"/>
      <c r="CGY232" s="95"/>
      <c r="CGZ232" s="95"/>
      <c r="CHA232" s="95"/>
      <c r="CHB232" s="95"/>
      <c r="CHC232" s="95"/>
      <c r="CHD232" s="95"/>
      <c r="CHE232" s="95"/>
      <c r="CHF232" s="95"/>
      <c r="CHG232" s="95"/>
      <c r="CHH232" s="95"/>
      <c r="CHI232" s="95"/>
      <c r="CHJ232" s="95"/>
      <c r="CHK232" s="95"/>
      <c r="CHL232" s="95"/>
      <c r="CHM232" s="95"/>
      <c r="CHN232" s="95"/>
      <c r="CHO232" s="95"/>
      <c r="CHP232" s="95"/>
      <c r="CHQ232" s="95"/>
      <c r="CHR232" s="95"/>
      <c r="CHS232" s="95"/>
      <c r="CHT232" s="95"/>
      <c r="CHU232" s="95"/>
      <c r="CHV232" s="95"/>
      <c r="CHW232" s="95"/>
      <c r="CHX232" s="95"/>
      <c r="CHY232" s="95"/>
      <c r="CHZ232" s="95"/>
      <c r="CIA232" s="95"/>
      <c r="CIB232" s="95"/>
      <c r="CIC232" s="95"/>
      <c r="CID232" s="95"/>
      <c r="CIE232" s="95"/>
      <c r="CIF232" s="95"/>
      <c r="CIG232" s="95"/>
      <c r="CIH232" s="95"/>
      <c r="CII232" s="95"/>
      <c r="CIJ232" s="95"/>
      <c r="CIK232" s="95"/>
      <c r="CIL232" s="95"/>
      <c r="CIM232" s="95"/>
      <c r="CIN232" s="95"/>
      <c r="CIO232" s="95"/>
      <c r="CIP232" s="95"/>
      <c r="CIQ232" s="95"/>
      <c r="CIR232" s="95"/>
      <c r="CIS232" s="95"/>
      <c r="CIT232" s="95"/>
      <c r="CIU232" s="95"/>
      <c r="CIV232" s="95"/>
      <c r="CIW232" s="95"/>
      <c r="CIX232" s="95"/>
      <c r="CIY232" s="95"/>
      <c r="CIZ232" s="95"/>
      <c r="CJA232" s="95"/>
      <c r="CJB232" s="95"/>
      <c r="CJC232" s="95"/>
      <c r="CJD232" s="95"/>
      <c r="CJE232" s="95"/>
      <c r="CJF232" s="95"/>
      <c r="CJG232" s="95"/>
      <c r="CJH232" s="95"/>
      <c r="CJI232" s="95"/>
      <c r="CJJ232" s="95"/>
      <c r="CJK232" s="95"/>
      <c r="CJL232" s="95"/>
      <c r="CJM232" s="95"/>
      <c r="CJN232" s="95"/>
      <c r="CJO232" s="95"/>
      <c r="CJP232" s="95"/>
      <c r="CJQ232" s="95"/>
      <c r="CJR232" s="95"/>
      <c r="CJS232" s="95"/>
      <c r="CJT232" s="95"/>
      <c r="CJU232" s="95"/>
      <c r="CJV232" s="95"/>
      <c r="CJW232" s="95"/>
      <c r="CJX232" s="95"/>
      <c r="CJY232" s="95"/>
      <c r="CJZ232" s="95"/>
      <c r="CKA232" s="95"/>
      <c r="CKB232" s="95"/>
      <c r="CKC232" s="95"/>
      <c r="CKD232" s="95"/>
      <c r="CKE232" s="95"/>
      <c r="CKF232" s="95"/>
      <c r="CKG232" s="95"/>
      <c r="CKH232" s="95"/>
      <c r="CKI232" s="95"/>
      <c r="CKJ232" s="95"/>
      <c r="CKK232" s="95"/>
      <c r="CKL232" s="95"/>
      <c r="CKM232" s="95"/>
      <c r="CKN232" s="95"/>
      <c r="CKO232" s="95"/>
      <c r="CKP232" s="95"/>
      <c r="CKQ232" s="95"/>
      <c r="CKR232" s="95"/>
      <c r="CKS232" s="95"/>
      <c r="CKT232" s="95"/>
      <c r="CKU232" s="95"/>
      <c r="CKV232" s="95"/>
      <c r="CKW232" s="95"/>
      <c r="CKX232" s="95"/>
      <c r="CKY232" s="95"/>
      <c r="CKZ232" s="95"/>
      <c r="CLA232" s="95"/>
      <c r="CLB232" s="95"/>
      <c r="CLC232" s="95"/>
      <c r="CLD232" s="95"/>
      <c r="CLE232" s="95"/>
      <c r="CLF232" s="95"/>
      <c r="CLG232" s="95"/>
      <c r="CLH232" s="95"/>
      <c r="CLI232" s="95"/>
      <c r="CLJ232" s="95"/>
      <c r="CLK232" s="95"/>
      <c r="CLL232" s="95"/>
      <c r="CLM232" s="95"/>
      <c r="CLN232" s="95"/>
      <c r="CLO232" s="95"/>
      <c r="CLP232" s="95"/>
      <c r="CLQ232" s="95"/>
      <c r="CLR232" s="95"/>
      <c r="CLS232" s="95"/>
      <c r="CLT232" s="95"/>
      <c r="CLU232" s="95"/>
      <c r="CLV232" s="95"/>
      <c r="CLW232" s="95"/>
      <c r="CLX232" s="95"/>
      <c r="CLY232" s="95"/>
      <c r="CLZ232" s="95"/>
      <c r="CMA232" s="95"/>
      <c r="CMB232" s="95"/>
      <c r="CMC232" s="95"/>
      <c r="CMD232" s="95"/>
      <c r="CME232" s="95"/>
      <c r="CMF232" s="95"/>
      <c r="CMG232" s="95"/>
      <c r="CMH232" s="95"/>
      <c r="CMI232" s="95"/>
      <c r="CMJ232" s="95"/>
      <c r="CMK232" s="95"/>
      <c r="CML232" s="95"/>
      <c r="CMM232" s="95"/>
      <c r="CMN232" s="95"/>
      <c r="CMO232" s="95"/>
      <c r="CMP232" s="95"/>
      <c r="CMQ232" s="95"/>
      <c r="CMR232" s="95"/>
      <c r="CMS232" s="95"/>
      <c r="CMT232" s="95"/>
      <c r="CMU232" s="95"/>
      <c r="CMV232" s="95"/>
      <c r="CMW232" s="95"/>
      <c r="CMX232" s="95"/>
      <c r="CMY232" s="95"/>
      <c r="CMZ232" s="95"/>
      <c r="CNA232" s="95"/>
      <c r="CNB232" s="95"/>
      <c r="CNC232" s="95"/>
      <c r="CND232" s="95"/>
      <c r="CNE232" s="95"/>
      <c r="CNF232" s="95"/>
      <c r="CNG232" s="95"/>
      <c r="CNH232" s="95"/>
      <c r="CNI232" s="95"/>
      <c r="CNJ232" s="95"/>
      <c r="CNK232" s="95"/>
      <c r="CNL232" s="95"/>
      <c r="CNM232" s="95"/>
      <c r="CNN232" s="95"/>
      <c r="CNO232" s="95"/>
      <c r="CNP232" s="95"/>
      <c r="CNQ232" s="95"/>
      <c r="CNR232" s="95"/>
      <c r="CNS232" s="95"/>
      <c r="CNT232" s="95"/>
      <c r="CNU232" s="95"/>
      <c r="CNV232" s="95"/>
      <c r="CNW232" s="95"/>
      <c r="CNX232" s="95"/>
      <c r="CNY232" s="95"/>
      <c r="CNZ232" s="95"/>
      <c r="COA232" s="95"/>
      <c r="COB232" s="95"/>
      <c r="COC232" s="95"/>
      <c r="COD232" s="95"/>
      <c r="COE232" s="95"/>
      <c r="COF232" s="95"/>
      <c r="COG232" s="95"/>
      <c r="COH232" s="95"/>
      <c r="COI232" s="95"/>
      <c r="COJ232" s="95"/>
      <c r="COK232" s="95"/>
      <c r="COL232" s="95"/>
      <c r="COM232" s="95"/>
      <c r="CON232" s="95"/>
      <c r="COO232" s="95"/>
      <c r="COP232" s="95"/>
      <c r="COQ232" s="95"/>
      <c r="COR232" s="95"/>
      <c r="COS232" s="95"/>
      <c r="COT232" s="95"/>
      <c r="COU232" s="95"/>
      <c r="COV232" s="95"/>
      <c r="COW232" s="95"/>
      <c r="COX232" s="95"/>
      <c r="COY232" s="95"/>
      <c r="COZ232" s="95"/>
      <c r="CPA232" s="95"/>
      <c r="CPB232" s="95"/>
      <c r="CPC232" s="95"/>
      <c r="CPD232" s="95"/>
      <c r="CPE232" s="95"/>
      <c r="CPF232" s="95"/>
      <c r="CPG232" s="95"/>
      <c r="CPH232" s="95"/>
      <c r="CPI232" s="95"/>
      <c r="CPJ232" s="95"/>
      <c r="CPK232" s="95"/>
      <c r="CPL232" s="95"/>
      <c r="CPM232" s="95"/>
      <c r="CPN232" s="95"/>
      <c r="CPO232" s="95"/>
      <c r="CPP232" s="95"/>
      <c r="CPQ232" s="95"/>
      <c r="CPR232" s="95"/>
      <c r="CPS232" s="95"/>
      <c r="CPT232" s="95"/>
      <c r="CPU232" s="95"/>
      <c r="CPV232" s="95"/>
      <c r="CPW232" s="95"/>
      <c r="CPX232" s="95"/>
      <c r="CPY232" s="95"/>
      <c r="CPZ232" s="95"/>
      <c r="CQA232" s="95"/>
      <c r="CQB232" s="95"/>
      <c r="CQC232" s="95"/>
      <c r="CQD232" s="95"/>
      <c r="CQE232" s="95"/>
      <c r="CQF232" s="95"/>
      <c r="CQG232" s="95"/>
      <c r="CQH232" s="95"/>
      <c r="CQI232" s="95"/>
      <c r="CQJ232" s="95"/>
      <c r="CQK232" s="95"/>
      <c r="CQL232" s="95"/>
      <c r="CQM232" s="95"/>
      <c r="CQN232" s="95"/>
      <c r="CQO232" s="95"/>
      <c r="CQP232" s="95"/>
      <c r="CQQ232" s="95"/>
      <c r="CQR232" s="95"/>
      <c r="CQS232" s="95"/>
      <c r="CQT232" s="95"/>
      <c r="CQU232" s="95"/>
      <c r="CQV232" s="95"/>
      <c r="CQW232" s="95"/>
      <c r="CQX232" s="95"/>
      <c r="CQY232" s="95"/>
      <c r="CQZ232" s="95"/>
      <c r="CRA232" s="95"/>
      <c r="CRB232" s="95"/>
      <c r="CRC232" s="95"/>
      <c r="CRD232" s="95"/>
      <c r="CRE232" s="95"/>
      <c r="CRF232" s="95"/>
      <c r="CRG232" s="95"/>
      <c r="CRH232" s="95"/>
      <c r="CRI232" s="95"/>
      <c r="CRJ232" s="95"/>
      <c r="CRK232" s="95"/>
      <c r="CRL232" s="95"/>
      <c r="CRM232" s="95"/>
      <c r="CRN232" s="95"/>
      <c r="CRO232" s="95"/>
      <c r="CRP232" s="95"/>
      <c r="CRQ232" s="95"/>
      <c r="CRR232" s="95"/>
      <c r="CRS232" s="95"/>
      <c r="CRT232" s="95"/>
      <c r="CRU232" s="95"/>
      <c r="CRV232" s="95"/>
      <c r="CRW232" s="95"/>
      <c r="CRX232" s="95"/>
      <c r="CRY232" s="95"/>
      <c r="CRZ232" s="95"/>
      <c r="CSA232" s="95"/>
      <c r="CSB232" s="95"/>
      <c r="CSC232" s="95"/>
      <c r="CSD232" s="95"/>
      <c r="CSE232" s="95"/>
      <c r="CSF232" s="95"/>
      <c r="CSG232" s="95"/>
      <c r="CSH232" s="95"/>
      <c r="CSI232" s="95"/>
      <c r="CSJ232" s="95"/>
      <c r="CSK232" s="95"/>
      <c r="CSL232" s="95"/>
      <c r="CSM232" s="95"/>
      <c r="CSN232" s="95"/>
      <c r="CSO232" s="95"/>
      <c r="CSP232" s="95"/>
      <c r="CSQ232" s="95"/>
      <c r="CSR232" s="95"/>
      <c r="CSS232" s="95"/>
      <c r="CST232" s="95"/>
      <c r="CSU232" s="95"/>
      <c r="CSV232" s="95"/>
      <c r="CSW232" s="95"/>
      <c r="CSX232" s="95"/>
      <c r="CSY232" s="95"/>
      <c r="CSZ232" s="95"/>
      <c r="CTA232" s="95"/>
      <c r="CTB232" s="95"/>
      <c r="CTC232" s="95"/>
      <c r="CTD232" s="95"/>
      <c r="CTE232" s="95"/>
      <c r="CTF232" s="95"/>
      <c r="CTG232" s="95"/>
      <c r="CTH232" s="95"/>
      <c r="CTI232" s="95"/>
      <c r="CTJ232" s="95"/>
      <c r="CTK232" s="95"/>
      <c r="CTL232" s="95"/>
      <c r="CTM232" s="95"/>
      <c r="CTN232" s="95"/>
      <c r="CTO232" s="95"/>
      <c r="CTP232" s="95"/>
      <c r="CTQ232" s="95"/>
      <c r="CTR232" s="95"/>
      <c r="CTS232" s="95"/>
      <c r="CTT232" s="95"/>
      <c r="CTU232" s="95"/>
      <c r="CTV232" s="95"/>
      <c r="CTW232" s="95"/>
      <c r="CTX232" s="95"/>
      <c r="CTY232" s="95"/>
      <c r="CTZ232" s="95"/>
      <c r="CUA232" s="95"/>
      <c r="CUB232" s="95"/>
      <c r="CUC232" s="95"/>
      <c r="CUD232" s="95"/>
      <c r="CUE232" s="95"/>
      <c r="CUF232" s="95"/>
      <c r="CUG232" s="95"/>
      <c r="CUH232" s="95"/>
      <c r="CUI232" s="95"/>
      <c r="CUJ232" s="95"/>
      <c r="CUK232" s="95"/>
      <c r="CUL232" s="95"/>
      <c r="CUM232" s="95"/>
      <c r="CUN232" s="95"/>
      <c r="CUO232" s="95"/>
      <c r="CUP232" s="95"/>
      <c r="CUQ232" s="95"/>
      <c r="CUR232" s="95"/>
      <c r="CUS232" s="95"/>
      <c r="CUT232" s="95"/>
      <c r="CUU232" s="95"/>
      <c r="CUV232" s="95"/>
      <c r="CUW232" s="95"/>
      <c r="CUX232" s="95"/>
      <c r="CUY232" s="95"/>
      <c r="CUZ232" s="95"/>
      <c r="CVA232" s="95"/>
      <c r="CVB232" s="95"/>
      <c r="CVC232" s="95"/>
      <c r="CVD232" s="95"/>
      <c r="CVE232" s="95"/>
      <c r="CVF232" s="95"/>
      <c r="CVG232" s="95"/>
      <c r="CVH232" s="95"/>
      <c r="CVI232" s="95"/>
      <c r="CVJ232" s="95"/>
      <c r="CVK232" s="95"/>
      <c r="CVL232" s="95"/>
      <c r="CVM232" s="95"/>
      <c r="CVN232" s="95"/>
      <c r="CVO232" s="95"/>
      <c r="CVP232" s="95"/>
      <c r="CVQ232" s="95"/>
      <c r="CVR232" s="95"/>
      <c r="CVS232" s="95"/>
      <c r="CVT232" s="95"/>
      <c r="CVU232" s="95"/>
      <c r="CVV232" s="95"/>
      <c r="CVW232" s="95"/>
      <c r="CVX232" s="95"/>
      <c r="CVY232" s="95"/>
      <c r="CVZ232" s="95"/>
      <c r="CWA232" s="95"/>
      <c r="CWB232" s="95"/>
      <c r="CWC232" s="95"/>
      <c r="CWD232" s="95"/>
      <c r="CWE232" s="95"/>
      <c r="CWF232" s="95"/>
      <c r="CWG232" s="95"/>
      <c r="CWH232" s="95"/>
      <c r="CWI232" s="95"/>
      <c r="CWJ232" s="95"/>
      <c r="CWK232" s="95"/>
      <c r="CWL232" s="95"/>
      <c r="CWM232" s="95"/>
      <c r="CWN232" s="95"/>
      <c r="CWO232" s="95"/>
      <c r="CWP232" s="95"/>
      <c r="CWQ232" s="95"/>
      <c r="CWR232" s="95"/>
      <c r="CWS232" s="95"/>
      <c r="CWT232" s="95"/>
      <c r="CWU232" s="95"/>
      <c r="CWV232" s="95"/>
      <c r="CWW232" s="95"/>
      <c r="CWX232" s="95"/>
      <c r="CWY232" s="95"/>
      <c r="CWZ232" s="95"/>
      <c r="CXA232" s="95"/>
      <c r="CXB232" s="95"/>
      <c r="CXC232" s="95"/>
      <c r="CXD232" s="95"/>
      <c r="CXE232" s="95"/>
      <c r="CXF232" s="95"/>
      <c r="CXG232" s="95"/>
      <c r="CXH232" s="95"/>
      <c r="CXI232" s="95"/>
      <c r="CXJ232" s="95"/>
      <c r="CXK232" s="95"/>
      <c r="CXL232" s="95"/>
      <c r="CXM232" s="95"/>
      <c r="CXN232" s="95"/>
      <c r="CXO232" s="95"/>
      <c r="CXP232" s="95"/>
      <c r="CXQ232" s="95"/>
      <c r="CXR232" s="95"/>
      <c r="CXS232" s="95"/>
      <c r="CXT232" s="95"/>
      <c r="CXU232" s="95"/>
      <c r="CXV232" s="95"/>
      <c r="CXW232" s="95"/>
      <c r="CXX232" s="95"/>
      <c r="CXY232" s="95"/>
      <c r="CXZ232" s="95"/>
      <c r="CYA232" s="95"/>
      <c r="CYB232" s="95"/>
      <c r="CYC232" s="95"/>
      <c r="CYD232" s="95"/>
      <c r="CYE232" s="95"/>
      <c r="CYF232" s="95"/>
      <c r="CYG232" s="95"/>
      <c r="CYH232" s="95"/>
      <c r="CYI232" s="95"/>
      <c r="CYJ232" s="95"/>
      <c r="CYK232" s="95"/>
      <c r="CYL232" s="95"/>
      <c r="CYM232" s="95"/>
      <c r="CYN232" s="95"/>
      <c r="CYO232" s="95"/>
      <c r="CYP232" s="95"/>
      <c r="CYQ232" s="95"/>
      <c r="CYR232" s="95"/>
      <c r="CYS232" s="95"/>
      <c r="CYT232" s="95"/>
      <c r="CYU232" s="95"/>
      <c r="CYV232" s="95"/>
      <c r="CYW232" s="95"/>
      <c r="CYX232" s="95"/>
      <c r="CYY232" s="95"/>
      <c r="CYZ232" s="95"/>
      <c r="CZA232" s="95"/>
      <c r="CZB232" s="95"/>
      <c r="CZC232" s="95"/>
      <c r="CZD232" s="95"/>
      <c r="CZE232" s="95"/>
      <c r="CZF232" s="95"/>
      <c r="CZG232" s="95"/>
      <c r="CZH232" s="95"/>
      <c r="CZI232" s="95"/>
      <c r="CZJ232" s="95"/>
      <c r="CZK232" s="95"/>
      <c r="CZL232" s="95"/>
      <c r="CZM232" s="95"/>
      <c r="CZN232" s="95"/>
      <c r="CZO232" s="95"/>
      <c r="CZP232" s="95"/>
      <c r="CZQ232" s="95"/>
      <c r="CZR232" s="95"/>
      <c r="CZS232" s="95"/>
      <c r="CZT232" s="95"/>
      <c r="CZU232" s="95"/>
      <c r="CZV232" s="95"/>
      <c r="CZW232" s="95"/>
      <c r="CZX232" s="95"/>
      <c r="CZY232" s="95"/>
      <c r="CZZ232" s="95"/>
      <c r="DAA232" s="95"/>
      <c r="DAB232" s="95"/>
      <c r="DAC232" s="95"/>
      <c r="DAD232" s="95"/>
      <c r="DAE232" s="95"/>
      <c r="DAF232" s="95"/>
      <c r="DAG232" s="95"/>
      <c r="DAH232" s="95"/>
      <c r="DAI232" s="95"/>
      <c r="DAJ232" s="95"/>
      <c r="DAK232" s="95"/>
      <c r="DAL232" s="95"/>
      <c r="DAM232" s="95"/>
      <c r="DAN232" s="95"/>
      <c r="DAO232" s="95"/>
      <c r="DAP232" s="95"/>
      <c r="DAQ232" s="95"/>
      <c r="DAR232" s="95"/>
      <c r="DAS232" s="95"/>
      <c r="DAT232" s="95"/>
      <c r="DAU232" s="95"/>
      <c r="DAV232" s="95"/>
      <c r="DAW232" s="95"/>
      <c r="DAX232" s="95"/>
      <c r="DAY232" s="95"/>
      <c r="DAZ232" s="95"/>
      <c r="DBA232" s="95"/>
      <c r="DBB232" s="95"/>
      <c r="DBC232" s="95"/>
      <c r="DBD232" s="95"/>
      <c r="DBE232" s="95"/>
      <c r="DBF232" s="95"/>
      <c r="DBG232" s="95"/>
      <c r="DBH232" s="95"/>
      <c r="DBI232" s="95"/>
      <c r="DBJ232" s="95"/>
      <c r="DBK232" s="95"/>
      <c r="DBL232" s="95"/>
      <c r="DBM232" s="95"/>
      <c r="DBN232" s="95"/>
      <c r="DBO232" s="95"/>
      <c r="DBP232" s="95"/>
      <c r="DBQ232" s="95"/>
      <c r="DBR232" s="95"/>
      <c r="DBS232" s="95"/>
      <c r="DBT232" s="95"/>
      <c r="DBU232" s="95"/>
      <c r="DBV232" s="95"/>
      <c r="DBW232" s="95"/>
      <c r="DBX232" s="95"/>
      <c r="DBY232" s="95"/>
      <c r="DBZ232" s="95"/>
      <c r="DCA232" s="95"/>
      <c r="DCB232" s="95"/>
      <c r="DCC232" s="95"/>
      <c r="DCD232" s="95"/>
      <c r="DCE232" s="95"/>
      <c r="DCF232" s="95"/>
      <c r="DCG232" s="95"/>
      <c r="DCH232" s="95"/>
      <c r="DCI232" s="95"/>
      <c r="DCJ232" s="95"/>
      <c r="DCK232" s="95"/>
      <c r="DCL232" s="95"/>
      <c r="DCM232" s="95"/>
      <c r="DCN232" s="95"/>
      <c r="DCO232" s="95"/>
      <c r="DCP232" s="95"/>
      <c r="DCQ232" s="95"/>
      <c r="DCR232" s="95"/>
      <c r="DCS232" s="95"/>
      <c r="DCT232" s="95"/>
      <c r="DCU232" s="95"/>
      <c r="DCV232" s="95"/>
      <c r="DCW232" s="95"/>
      <c r="DCX232" s="95"/>
      <c r="DCY232" s="95"/>
      <c r="DCZ232" s="95"/>
      <c r="DDA232" s="95"/>
      <c r="DDB232" s="95"/>
      <c r="DDC232" s="95"/>
      <c r="DDD232" s="95"/>
      <c r="DDE232" s="95"/>
      <c r="DDF232" s="95"/>
      <c r="DDG232" s="95"/>
      <c r="DDH232" s="95"/>
      <c r="DDI232" s="95"/>
      <c r="DDJ232" s="95"/>
      <c r="DDK232" s="95"/>
      <c r="DDL232" s="95"/>
      <c r="DDM232" s="95"/>
      <c r="DDN232" s="95"/>
      <c r="DDO232" s="95"/>
      <c r="DDP232" s="95"/>
      <c r="DDQ232" s="95"/>
      <c r="DDR232" s="95"/>
      <c r="DDS232" s="95"/>
      <c r="DDT232" s="95"/>
      <c r="DDU232" s="95"/>
      <c r="DDV232" s="95"/>
      <c r="DDW232" s="95"/>
      <c r="DDX232" s="95"/>
      <c r="DDY232" s="95"/>
      <c r="DDZ232" s="95"/>
      <c r="DEA232" s="95"/>
      <c r="DEB232" s="95"/>
      <c r="DEC232" s="95"/>
      <c r="DED232" s="95"/>
      <c r="DEE232" s="95"/>
      <c r="DEF232" s="95"/>
      <c r="DEG232" s="95"/>
      <c r="DEH232" s="95"/>
      <c r="DEI232" s="95"/>
      <c r="DEJ232" s="95"/>
      <c r="DEK232" s="95"/>
      <c r="DEL232" s="95"/>
      <c r="DEM232" s="95"/>
      <c r="DEN232" s="95"/>
      <c r="DEO232" s="95"/>
      <c r="DEP232" s="95"/>
      <c r="DEQ232" s="95"/>
      <c r="DER232" s="95"/>
      <c r="DES232" s="95"/>
      <c r="DET232" s="95"/>
      <c r="DEU232" s="95"/>
      <c r="DEV232" s="95"/>
      <c r="DEW232" s="95"/>
      <c r="DEX232" s="95"/>
      <c r="DEY232" s="95"/>
      <c r="DEZ232" s="95"/>
      <c r="DFA232" s="95"/>
      <c r="DFB232" s="95"/>
      <c r="DFC232" s="95"/>
      <c r="DFD232" s="95"/>
      <c r="DFE232" s="95"/>
      <c r="DFF232" s="95"/>
      <c r="DFG232" s="95"/>
      <c r="DFH232" s="95"/>
      <c r="DFI232" s="95"/>
      <c r="DFJ232" s="95"/>
      <c r="DFK232" s="95"/>
      <c r="DFL232" s="95"/>
      <c r="DFM232" s="95"/>
      <c r="DFN232" s="95"/>
      <c r="DFO232" s="95"/>
      <c r="DFP232" s="95"/>
      <c r="DFQ232" s="95"/>
      <c r="DFR232" s="95"/>
      <c r="DFS232" s="95"/>
      <c r="DFT232" s="95"/>
      <c r="DFU232" s="95"/>
      <c r="DFV232" s="95"/>
      <c r="DFW232" s="95"/>
      <c r="DFX232" s="95"/>
      <c r="DFY232" s="95"/>
      <c r="DFZ232" s="95"/>
      <c r="DGA232" s="95"/>
      <c r="DGB232" s="95"/>
      <c r="DGC232" s="95"/>
      <c r="DGD232" s="95"/>
      <c r="DGE232" s="95"/>
      <c r="DGF232" s="95"/>
      <c r="DGG232" s="95"/>
      <c r="DGH232" s="95"/>
      <c r="DGI232" s="95"/>
      <c r="DGJ232" s="95"/>
      <c r="DGK232" s="95"/>
      <c r="DGL232" s="95"/>
      <c r="DGM232" s="95"/>
      <c r="DGN232" s="95"/>
      <c r="DGO232" s="95"/>
      <c r="DGP232" s="95"/>
      <c r="DGQ232" s="95"/>
      <c r="DGR232" s="95"/>
      <c r="DGS232" s="95"/>
      <c r="DGT232" s="95"/>
      <c r="DGU232" s="95"/>
      <c r="DGV232" s="95"/>
      <c r="DGW232" s="95"/>
      <c r="DGX232" s="95"/>
      <c r="DGY232" s="95"/>
      <c r="DGZ232" s="95"/>
      <c r="DHA232" s="95"/>
      <c r="DHB232" s="95"/>
      <c r="DHC232" s="95"/>
      <c r="DHD232" s="95"/>
      <c r="DHE232" s="95"/>
      <c r="DHF232" s="95"/>
      <c r="DHG232" s="95"/>
      <c r="DHH232" s="95"/>
      <c r="DHI232" s="95"/>
      <c r="DHJ232" s="95"/>
      <c r="DHK232" s="95"/>
      <c r="DHL232" s="95"/>
      <c r="DHM232" s="95"/>
      <c r="DHN232" s="95"/>
      <c r="DHO232" s="95"/>
      <c r="DHP232" s="95"/>
      <c r="DHQ232" s="95"/>
      <c r="DHR232" s="95"/>
      <c r="DHS232" s="95"/>
      <c r="DHT232" s="95"/>
      <c r="DHU232" s="95"/>
      <c r="DHV232" s="95"/>
      <c r="DHW232" s="95"/>
      <c r="DHX232" s="95"/>
      <c r="DHY232" s="95"/>
      <c r="DHZ232" s="95"/>
      <c r="DIA232" s="95"/>
      <c r="DIB232" s="95"/>
      <c r="DIC232" s="95"/>
      <c r="DID232" s="95"/>
      <c r="DIE232" s="95"/>
      <c r="DIF232" s="95"/>
      <c r="DIG232" s="95"/>
      <c r="DIH232" s="95"/>
      <c r="DII232" s="95"/>
      <c r="DIJ232" s="95"/>
      <c r="DIK232" s="95"/>
      <c r="DIL232" s="95"/>
      <c r="DIM232" s="95"/>
      <c r="DIN232" s="95"/>
      <c r="DIO232" s="95"/>
      <c r="DIP232" s="95"/>
      <c r="DIQ232" s="95"/>
      <c r="DIR232" s="95"/>
      <c r="DIS232" s="95"/>
      <c r="DIT232" s="95"/>
      <c r="DIU232" s="95"/>
      <c r="DIV232" s="95"/>
      <c r="DIW232" s="95"/>
      <c r="DIX232" s="95"/>
      <c r="DIY232" s="95"/>
      <c r="DIZ232" s="95"/>
      <c r="DJA232" s="95"/>
      <c r="DJB232" s="95"/>
      <c r="DJC232" s="95"/>
      <c r="DJD232" s="95"/>
      <c r="DJE232" s="95"/>
      <c r="DJF232" s="95"/>
      <c r="DJG232" s="95"/>
      <c r="DJH232" s="95"/>
      <c r="DJI232" s="95"/>
      <c r="DJJ232" s="95"/>
      <c r="DJK232" s="95"/>
      <c r="DJL232" s="95"/>
      <c r="DJM232" s="95"/>
      <c r="DJN232" s="95"/>
      <c r="DJO232" s="95"/>
      <c r="DJP232" s="95"/>
      <c r="DJQ232" s="95"/>
      <c r="DJR232" s="95"/>
      <c r="DJS232" s="95"/>
      <c r="DJT232" s="95"/>
      <c r="DJU232" s="95"/>
      <c r="DJV232" s="95"/>
      <c r="DJW232" s="95"/>
      <c r="DJX232" s="95"/>
      <c r="DJY232" s="95"/>
      <c r="DJZ232" s="95"/>
      <c r="DKA232" s="95"/>
      <c r="DKB232" s="95"/>
      <c r="DKC232" s="95"/>
      <c r="DKD232" s="95"/>
      <c r="DKE232" s="95"/>
      <c r="DKF232" s="95"/>
      <c r="DKG232" s="95"/>
      <c r="DKH232" s="95"/>
      <c r="DKI232" s="95"/>
      <c r="DKJ232" s="95"/>
      <c r="DKK232" s="95"/>
      <c r="DKL232" s="95"/>
      <c r="DKM232" s="95"/>
      <c r="DKN232" s="95"/>
      <c r="DKO232" s="95"/>
      <c r="DKP232" s="95"/>
      <c r="DKQ232" s="95"/>
      <c r="DKR232" s="95"/>
      <c r="DKS232" s="95"/>
      <c r="DKT232" s="95"/>
      <c r="DKU232" s="95"/>
      <c r="DKV232" s="95"/>
      <c r="DKW232" s="95"/>
      <c r="DKX232" s="95"/>
      <c r="DKY232" s="95"/>
      <c r="DKZ232" s="95"/>
      <c r="DLA232" s="95"/>
      <c r="DLB232" s="95"/>
      <c r="DLC232" s="95"/>
      <c r="DLD232" s="95"/>
      <c r="DLE232" s="95"/>
      <c r="DLF232" s="95"/>
      <c r="DLG232" s="95"/>
      <c r="DLH232" s="95"/>
      <c r="DLI232" s="95"/>
      <c r="DLJ232" s="95"/>
      <c r="DLK232" s="95"/>
      <c r="DLL232" s="95"/>
      <c r="DLM232" s="95"/>
      <c r="DLN232" s="95"/>
      <c r="DLO232" s="95"/>
      <c r="DLP232" s="95"/>
      <c r="DLQ232" s="95"/>
      <c r="DLR232" s="95"/>
      <c r="DLS232" s="95"/>
      <c r="DLT232" s="95"/>
      <c r="DLU232" s="95"/>
      <c r="DLV232" s="95"/>
      <c r="DLW232" s="95"/>
      <c r="DLX232" s="95"/>
      <c r="DLY232" s="95"/>
      <c r="DLZ232" s="95"/>
      <c r="DMA232" s="95"/>
      <c r="DMB232" s="95"/>
      <c r="DMC232" s="95"/>
      <c r="DMD232" s="95"/>
      <c r="DME232" s="95"/>
      <c r="DMF232" s="95"/>
      <c r="DMG232" s="95"/>
      <c r="DMH232" s="95"/>
      <c r="DMI232" s="95"/>
      <c r="DMJ232" s="95"/>
      <c r="DMK232" s="95"/>
      <c r="DML232" s="95"/>
      <c r="DMM232" s="95"/>
      <c r="DMN232" s="95"/>
      <c r="DMO232" s="95"/>
      <c r="DMP232" s="95"/>
      <c r="DMQ232" s="95"/>
      <c r="DMR232" s="95"/>
      <c r="DMS232" s="95"/>
      <c r="DMT232" s="95"/>
      <c r="DMU232" s="95"/>
      <c r="DMV232" s="95"/>
      <c r="DMW232" s="95"/>
      <c r="DMX232" s="95"/>
      <c r="DMY232" s="95"/>
      <c r="DMZ232" s="95"/>
      <c r="DNA232" s="95"/>
      <c r="DNB232" s="95"/>
      <c r="DNC232" s="95"/>
      <c r="DND232" s="95"/>
      <c r="DNE232" s="95"/>
      <c r="DNF232" s="95"/>
      <c r="DNG232" s="95"/>
      <c r="DNH232" s="95"/>
      <c r="DNI232" s="95"/>
      <c r="DNJ232" s="95"/>
      <c r="DNK232" s="95"/>
      <c r="DNL232" s="95"/>
      <c r="DNM232" s="95"/>
      <c r="DNN232" s="95"/>
      <c r="DNO232" s="95"/>
      <c r="DNP232" s="95"/>
      <c r="DNQ232" s="95"/>
      <c r="DNR232" s="95"/>
      <c r="DNS232" s="95"/>
      <c r="DNT232" s="95"/>
      <c r="DNU232" s="95"/>
      <c r="DNV232" s="95"/>
      <c r="DNW232" s="95"/>
      <c r="DNX232" s="95"/>
      <c r="DNY232" s="95"/>
      <c r="DNZ232" s="95"/>
      <c r="DOA232" s="95"/>
      <c r="DOB232" s="95"/>
      <c r="DOC232" s="95"/>
      <c r="DOD232" s="95"/>
      <c r="DOE232" s="95"/>
      <c r="DOF232" s="95"/>
      <c r="DOG232" s="95"/>
      <c r="DOH232" s="95"/>
      <c r="DOI232" s="95"/>
      <c r="DOJ232" s="95"/>
      <c r="DOK232" s="95"/>
      <c r="DOL232" s="95"/>
      <c r="DOM232" s="95"/>
      <c r="DON232" s="95"/>
      <c r="DOO232" s="95"/>
      <c r="DOP232" s="95"/>
      <c r="DOQ232" s="95"/>
      <c r="DOR232" s="95"/>
      <c r="DOS232" s="95"/>
      <c r="DOT232" s="95"/>
      <c r="DOU232" s="95"/>
      <c r="DOV232" s="95"/>
      <c r="DOW232" s="95"/>
      <c r="DOX232" s="95"/>
      <c r="DOY232" s="95"/>
      <c r="DOZ232" s="95"/>
      <c r="DPA232" s="95"/>
      <c r="DPB232" s="95"/>
      <c r="DPC232" s="95"/>
      <c r="DPD232" s="95"/>
      <c r="DPE232" s="95"/>
      <c r="DPF232" s="95"/>
      <c r="DPG232" s="95"/>
      <c r="DPH232" s="95"/>
      <c r="DPI232" s="95"/>
      <c r="DPJ232" s="95"/>
      <c r="DPK232" s="95"/>
      <c r="DPL232" s="95"/>
      <c r="DPM232" s="95"/>
      <c r="DPN232" s="95"/>
      <c r="DPO232" s="95"/>
      <c r="DPP232" s="95"/>
      <c r="DPQ232" s="95"/>
      <c r="DPR232" s="95"/>
      <c r="DPS232" s="95"/>
      <c r="DPT232" s="95"/>
      <c r="DPU232" s="95"/>
      <c r="DPV232" s="95"/>
      <c r="DPW232" s="95"/>
      <c r="DPX232" s="95"/>
      <c r="DPY232" s="95"/>
      <c r="DPZ232" s="95"/>
      <c r="DQA232" s="95"/>
      <c r="DQB232" s="95"/>
      <c r="DQC232" s="95"/>
      <c r="DQD232" s="95"/>
      <c r="DQE232" s="95"/>
      <c r="DQF232" s="95"/>
      <c r="DQG232" s="95"/>
      <c r="DQH232" s="95"/>
      <c r="DQI232" s="95"/>
      <c r="DQJ232" s="95"/>
      <c r="DQK232" s="95"/>
      <c r="DQL232" s="95"/>
      <c r="DQM232" s="95"/>
      <c r="DQN232" s="95"/>
      <c r="DQO232" s="95"/>
      <c r="DQP232" s="95"/>
      <c r="DQQ232" s="95"/>
      <c r="DQR232" s="95"/>
      <c r="DQS232" s="95"/>
      <c r="DQT232" s="95"/>
      <c r="DQU232" s="95"/>
      <c r="DQV232" s="95"/>
      <c r="DQW232" s="95"/>
      <c r="DQX232" s="95"/>
      <c r="DQY232" s="95"/>
      <c r="DQZ232" s="95"/>
      <c r="DRA232" s="95"/>
      <c r="DRB232" s="95"/>
      <c r="DRC232" s="95"/>
      <c r="DRD232" s="95"/>
      <c r="DRE232" s="95"/>
      <c r="DRF232" s="95"/>
      <c r="DRG232" s="95"/>
      <c r="DRH232" s="95"/>
      <c r="DRI232" s="95"/>
      <c r="DRJ232" s="95"/>
      <c r="DRK232" s="95"/>
      <c r="DRL232" s="95"/>
      <c r="DRM232" s="95"/>
      <c r="DRN232" s="95"/>
      <c r="DRO232" s="95"/>
      <c r="DRP232" s="95"/>
      <c r="DRQ232" s="95"/>
      <c r="DRR232" s="95"/>
      <c r="DRS232" s="95"/>
      <c r="DRT232" s="95"/>
      <c r="DRU232" s="95"/>
      <c r="DRV232" s="95"/>
      <c r="DRW232" s="95"/>
      <c r="DRX232" s="95"/>
      <c r="DRY232" s="95"/>
      <c r="DRZ232" s="95"/>
      <c r="DSA232" s="95"/>
      <c r="DSB232" s="95"/>
      <c r="DSC232" s="95"/>
      <c r="DSD232" s="95"/>
      <c r="DSE232" s="95"/>
      <c r="DSF232" s="95"/>
      <c r="DSG232" s="95"/>
      <c r="DSH232" s="95"/>
      <c r="DSI232" s="95"/>
      <c r="DSJ232" s="95"/>
      <c r="DSK232" s="95"/>
      <c r="DSL232" s="95"/>
      <c r="DSM232" s="95"/>
      <c r="DSN232" s="95"/>
      <c r="DSO232" s="95"/>
      <c r="DSP232" s="95"/>
      <c r="DSQ232" s="95"/>
      <c r="DSR232" s="95"/>
      <c r="DSS232" s="95"/>
      <c r="DST232" s="95"/>
      <c r="DSU232" s="95"/>
      <c r="DSV232" s="95"/>
      <c r="DSW232" s="95"/>
      <c r="DSX232" s="95"/>
      <c r="DSY232" s="95"/>
      <c r="DSZ232" s="95"/>
      <c r="DTA232" s="95"/>
      <c r="DTB232" s="95"/>
      <c r="DTC232" s="95"/>
      <c r="DTD232" s="95"/>
      <c r="DTE232" s="95"/>
      <c r="DTF232" s="95"/>
      <c r="DTG232" s="95"/>
      <c r="DTH232" s="95"/>
      <c r="DTI232" s="95"/>
      <c r="DTJ232" s="95"/>
      <c r="DTK232" s="95"/>
      <c r="DTL232" s="95"/>
      <c r="DTM232" s="95"/>
      <c r="DTN232" s="95"/>
      <c r="DTO232" s="95"/>
      <c r="DTP232" s="95"/>
      <c r="DTQ232" s="95"/>
      <c r="DTR232" s="95"/>
      <c r="DTS232" s="95"/>
      <c r="DTT232" s="95"/>
      <c r="DTU232" s="95"/>
      <c r="DTV232" s="95"/>
      <c r="DTW232" s="95"/>
      <c r="DTX232" s="95"/>
      <c r="DTY232" s="95"/>
      <c r="DTZ232" s="95"/>
      <c r="DUA232" s="95"/>
      <c r="DUB232" s="95"/>
      <c r="DUC232" s="95"/>
      <c r="DUD232" s="95"/>
      <c r="DUE232" s="95"/>
      <c r="DUF232" s="95"/>
      <c r="DUG232" s="95"/>
      <c r="DUH232" s="95"/>
      <c r="DUI232" s="95"/>
      <c r="DUJ232" s="95"/>
      <c r="DUK232" s="95"/>
      <c r="DUL232" s="95"/>
      <c r="DUM232" s="95"/>
      <c r="DUN232" s="95"/>
      <c r="DUO232" s="95"/>
      <c r="DUP232" s="95"/>
      <c r="DUQ232" s="95"/>
      <c r="DUR232" s="95"/>
      <c r="DUS232" s="95"/>
      <c r="DUT232" s="95"/>
      <c r="DUU232" s="95"/>
      <c r="DUV232" s="95"/>
      <c r="DUW232" s="95"/>
      <c r="DUX232" s="95"/>
      <c r="DUY232" s="95"/>
      <c r="DUZ232" s="95"/>
      <c r="DVA232" s="95"/>
      <c r="DVB232" s="95"/>
      <c r="DVC232" s="95"/>
      <c r="DVD232" s="95"/>
      <c r="DVE232" s="95"/>
      <c r="DVF232" s="95"/>
      <c r="DVG232" s="95"/>
      <c r="DVH232" s="95"/>
      <c r="DVI232" s="95"/>
      <c r="DVJ232" s="95"/>
      <c r="DVK232" s="95"/>
      <c r="DVL232" s="95"/>
      <c r="DVM232" s="95"/>
      <c r="DVN232" s="95"/>
      <c r="DVO232" s="95"/>
      <c r="DVP232" s="95"/>
      <c r="DVQ232" s="95"/>
      <c r="DVR232" s="95"/>
      <c r="DVS232" s="95"/>
      <c r="DVT232" s="95"/>
      <c r="DVU232" s="95"/>
      <c r="DVV232" s="95"/>
      <c r="DVW232" s="95"/>
      <c r="DVX232" s="95"/>
      <c r="DVY232" s="95"/>
      <c r="DVZ232" s="95"/>
      <c r="DWA232" s="95"/>
      <c r="DWB232" s="95"/>
      <c r="DWC232" s="95"/>
      <c r="DWD232" s="95"/>
      <c r="DWE232" s="95"/>
      <c r="DWF232" s="95"/>
      <c r="DWG232" s="95"/>
      <c r="DWH232" s="95"/>
      <c r="DWI232" s="95"/>
      <c r="DWJ232" s="95"/>
      <c r="DWK232" s="95"/>
      <c r="DWL232" s="95"/>
      <c r="DWM232" s="95"/>
      <c r="DWN232" s="95"/>
      <c r="DWO232" s="95"/>
      <c r="DWP232" s="95"/>
      <c r="DWQ232" s="95"/>
      <c r="DWR232" s="95"/>
      <c r="DWS232" s="95"/>
      <c r="DWT232" s="95"/>
      <c r="DWU232" s="95"/>
      <c r="DWV232" s="95"/>
      <c r="DWW232" s="95"/>
      <c r="DWX232" s="95"/>
      <c r="DWY232" s="95"/>
      <c r="DWZ232" s="95"/>
      <c r="DXA232" s="95"/>
      <c r="DXB232" s="95"/>
      <c r="DXC232" s="95"/>
      <c r="DXD232" s="95"/>
      <c r="DXE232" s="95"/>
      <c r="DXF232" s="95"/>
      <c r="DXG232" s="95"/>
      <c r="DXH232" s="95"/>
      <c r="DXI232" s="95"/>
      <c r="DXJ232" s="95"/>
      <c r="DXK232" s="95"/>
      <c r="DXL232" s="95"/>
      <c r="DXM232" s="95"/>
      <c r="DXN232" s="95"/>
      <c r="DXO232" s="95"/>
      <c r="DXP232" s="95"/>
      <c r="DXQ232" s="95"/>
      <c r="DXR232" s="95"/>
      <c r="DXS232" s="95"/>
      <c r="DXT232" s="95"/>
      <c r="DXU232" s="95"/>
      <c r="DXV232" s="95"/>
      <c r="DXW232" s="95"/>
      <c r="DXX232" s="95"/>
      <c r="DXY232" s="95"/>
      <c r="DXZ232" s="95"/>
      <c r="DYA232" s="95"/>
      <c r="DYB232" s="95"/>
      <c r="DYC232" s="95"/>
      <c r="DYD232" s="95"/>
      <c r="DYE232" s="95"/>
      <c r="DYF232" s="95"/>
      <c r="DYG232" s="95"/>
      <c r="DYH232" s="95"/>
      <c r="DYI232" s="95"/>
      <c r="DYJ232" s="95"/>
      <c r="DYK232" s="95"/>
      <c r="DYL232" s="95"/>
      <c r="DYM232" s="95"/>
      <c r="DYN232" s="95"/>
      <c r="DYO232" s="95"/>
      <c r="DYP232" s="95"/>
      <c r="DYQ232" s="95"/>
      <c r="DYR232" s="95"/>
      <c r="DYS232" s="95"/>
      <c r="DYT232" s="95"/>
      <c r="DYU232" s="95"/>
      <c r="DYV232" s="95"/>
      <c r="DYW232" s="95"/>
      <c r="DYX232" s="95"/>
      <c r="DYY232" s="95"/>
      <c r="DYZ232" s="95"/>
      <c r="DZA232" s="95"/>
      <c r="DZB232" s="95"/>
      <c r="DZC232" s="95"/>
      <c r="DZD232" s="95"/>
      <c r="DZE232" s="95"/>
      <c r="DZF232" s="95"/>
      <c r="DZG232" s="95"/>
      <c r="DZH232" s="95"/>
      <c r="DZI232" s="95"/>
      <c r="DZJ232" s="95"/>
      <c r="DZK232" s="95"/>
      <c r="DZL232" s="95"/>
      <c r="DZM232" s="95"/>
      <c r="DZN232" s="95"/>
      <c r="DZO232" s="95"/>
      <c r="DZP232" s="95"/>
      <c r="DZQ232" s="95"/>
      <c r="DZR232" s="95"/>
      <c r="DZS232" s="95"/>
      <c r="DZT232" s="95"/>
      <c r="DZU232" s="95"/>
      <c r="DZV232" s="95"/>
      <c r="DZW232" s="95"/>
      <c r="DZX232" s="95"/>
      <c r="DZY232" s="95"/>
      <c r="DZZ232" s="95"/>
      <c r="EAA232" s="95"/>
      <c r="EAB232" s="95"/>
      <c r="EAC232" s="95"/>
      <c r="EAD232" s="95"/>
      <c r="EAE232" s="95"/>
      <c r="EAF232" s="95"/>
      <c r="EAG232" s="95"/>
      <c r="EAH232" s="95"/>
      <c r="EAI232" s="95"/>
      <c r="EAJ232" s="95"/>
      <c r="EAK232" s="95"/>
      <c r="EAL232" s="95"/>
      <c r="EAM232" s="95"/>
      <c r="EAN232" s="95"/>
      <c r="EAO232" s="95"/>
      <c r="EAP232" s="95"/>
      <c r="EAQ232" s="95"/>
      <c r="EAR232" s="95"/>
      <c r="EAS232" s="95"/>
      <c r="EAT232" s="95"/>
      <c r="EAU232" s="95"/>
      <c r="EAV232" s="95"/>
      <c r="EAW232" s="95"/>
      <c r="EAX232" s="95"/>
      <c r="EAY232" s="95"/>
      <c r="EAZ232" s="95"/>
      <c r="EBA232" s="95"/>
      <c r="EBB232" s="95"/>
      <c r="EBC232" s="95"/>
      <c r="EBD232" s="95"/>
      <c r="EBE232" s="95"/>
      <c r="EBF232" s="95"/>
      <c r="EBG232" s="95"/>
      <c r="EBH232" s="95"/>
      <c r="EBI232" s="95"/>
      <c r="EBJ232" s="95"/>
      <c r="EBK232" s="95"/>
      <c r="EBL232" s="95"/>
      <c r="EBM232" s="95"/>
      <c r="EBN232" s="95"/>
      <c r="EBO232" s="95"/>
      <c r="EBP232" s="95"/>
      <c r="EBQ232" s="95"/>
      <c r="EBR232" s="95"/>
      <c r="EBS232" s="95"/>
      <c r="EBT232" s="95"/>
      <c r="EBU232" s="95"/>
      <c r="EBV232" s="95"/>
      <c r="EBW232" s="95"/>
      <c r="EBX232" s="95"/>
      <c r="EBY232" s="95"/>
      <c r="EBZ232" s="95"/>
      <c r="ECA232" s="95"/>
      <c r="ECB232" s="95"/>
      <c r="ECC232" s="95"/>
      <c r="ECD232" s="95"/>
      <c r="ECE232" s="95"/>
      <c r="ECF232" s="95"/>
      <c r="ECG232" s="95"/>
      <c r="ECH232" s="95"/>
      <c r="ECI232" s="95"/>
      <c r="ECJ232" s="95"/>
      <c r="ECK232" s="95"/>
      <c r="ECL232" s="95"/>
      <c r="ECM232" s="95"/>
      <c r="ECN232" s="95"/>
      <c r="ECO232" s="95"/>
      <c r="ECP232" s="95"/>
      <c r="ECQ232" s="95"/>
      <c r="ECR232" s="95"/>
      <c r="ECS232" s="95"/>
      <c r="ECT232" s="95"/>
      <c r="ECU232" s="95"/>
      <c r="ECV232" s="95"/>
      <c r="ECW232" s="95"/>
      <c r="ECX232" s="95"/>
      <c r="ECY232" s="95"/>
      <c r="ECZ232" s="95"/>
      <c r="EDA232" s="95"/>
      <c r="EDB232" s="95"/>
      <c r="EDC232" s="95"/>
      <c r="EDD232" s="95"/>
      <c r="EDE232" s="95"/>
      <c r="EDF232" s="95"/>
      <c r="EDG232" s="95"/>
      <c r="EDH232" s="95"/>
      <c r="EDI232" s="95"/>
      <c r="EDJ232" s="95"/>
      <c r="EDK232" s="95"/>
      <c r="EDL232" s="95"/>
      <c r="EDM232" s="95"/>
      <c r="EDN232" s="95"/>
      <c r="EDO232" s="95"/>
      <c r="EDP232" s="95"/>
      <c r="EDQ232" s="95"/>
      <c r="EDR232" s="95"/>
      <c r="EDS232" s="95"/>
      <c r="EDT232" s="95"/>
      <c r="EDU232" s="95"/>
      <c r="EDV232" s="95"/>
      <c r="EDW232" s="95"/>
      <c r="EDX232" s="95"/>
      <c r="EDY232" s="95"/>
      <c r="EDZ232" s="95"/>
      <c r="EEA232" s="95"/>
      <c r="EEB232" s="95"/>
      <c r="EEC232" s="95"/>
      <c r="EED232" s="95"/>
      <c r="EEE232" s="95"/>
      <c r="EEF232" s="95"/>
      <c r="EEG232" s="95"/>
      <c r="EEH232" s="95"/>
      <c r="EEI232" s="95"/>
      <c r="EEJ232" s="95"/>
      <c r="EEK232" s="95"/>
      <c r="EEL232" s="95"/>
      <c r="EEM232" s="95"/>
      <c r="EEN232" s="95"/>
      <c r="EEO232" s="95"/>
      <c r="EEP232" s="95"/>
      <c r="EEQ232" s="95"/>
      <c r="EER232" s="95"/>
      <c r="EES232" s="95"/>
      <c r="EET232" s="95"/>
      <c r="EEU232" s="95"/>
      <c r="EEV232" s="95"/>
      <c r="EEW232" s="95"/>
      <c r="EEX232" s="95"/>
      <c r="EEY232" s="95"/>
      <c r="EEZ232" s="95"/>
      <c r="EFA232" s="95"/>
      <c r="EFB232" s="95"/>
      <c r="EFC232" s="95"/>
      <c r="EFD232" s="95"/>
      <c r="EFE232" s="95"/>
      <c r="EFF232" s="95"/>
      <c r="EFG232" s="95"/>
      <c r="EFH232" s="95"/>
      <c r="EFI232" s="95"/>
      <c r="EFJ232" s="95"/>
      <c r="EFK232" s="95"/>
      <c r="EFL232" s="95"/>
      <c r="EFM232" s="95"/>
      <c r="EFN232" s="95"/>
      <c r="EFO232" s="95"/>
      <c r="EFP232" s="95"/>
      <c r="EFQ232" s="95"/>
      <c r="EFR232" s="95"/>
      <c r="EFS232" s="95"/>
      <c r="EFT232" s="95"/>
      <c r="EFU232" s="95"/>
      <c r="EFV232" s="95"/>
      <c r="EFW232" s="95"/>
      <c r="EFX232" s="95"/>
      <c r="EFY232" s="95"/>
      <c r="EFZ232" s="95"/>
      <c r="EGA232" s="95"/>
      <c r="EGB232" s="95"/>
      <c r="EGC232" s="95"/>
      <c r="EGD232" s="95"/>
      <c r="EGE232" s="95"/>
      <c r="EGF232" s="95"/>
      <c r="EGG232" s="95"/>
      <c r="EGH232" s="95"/>
      <c r="EGI232" s="95"/>
      <c r="EGJ232" s="95"/>
      <c r="EGK232" s="95"/>
      <c r="EGL232" s="95"/>
      <c r="EGM232" s="95"/>
      <c r="EGN232" s="95"/>
      <c r="EGO232" s="95"/>
      <c r="EGP232" s="95"/>
      <c r="EGQ232" s="95"/>
      <c r="EGR232" s="95"/>
      <c r="EGS232" s="95"/>
      <c r="EGT232" s="95"/>
      <c r="EGU232" s="95"/>
      <c r="EGV232" s="95"/>
      <c r="EGW232" s="95"/>
      <c r="EGX232" s="95"/>
      <c r="EGY232" s="95"/>
      <c r="EGZ232" s="95"/>
      <c r="EHA232" s="95"/>
      <c r="EHB232" s="95"/>
      <c r="EHC232" s="95"/>
      <c r="EHD232" s="95"/>
      <c r="EHE232" s="95"/>
      <c r="EHF232" s="95"/>
      <c r="EHG232" s="95"/>
      <c r="EHH232" s="95"/>
      <c r="EHI232" s="95"/>
      <c r="EHJ232" s="95"/>
      <c r="EHK232" s="95"/>
      <c r="EHL232" s="95"/>
      <c r="EHM232" s="95"/>
      <c r="EHN232" s="95"/>
      <c r="EHO232" s="95"/>
      <c r="EHP232" s="95"/>
      <c r="EHQ232" s="95"/>
      <c r="EHR232" s="95"/>
      <c r="EHS232" s="95"/>
      <c r="EHT232" s="95"/>
      <c r="EHU232" s="95"/>
      <c r="EHV232" s="95"/>
      <c r="EHW232" s="95"/>
      <c r="EHX232" s="95"/>
      <c r="EHY232" s="95"/>
      <c r="EHZ232" s="95"/>
      <c r="EIA232" s="95"/>
      <c r="EIB232" s="95"/>
      <c r="EIC232" s="95"/>
      <c r="EID232" s="95"/>
      <c r="EIE232" s="95"/>
      <c r="EIF232" s="95"/>
      <c r="EIG232" s="95"/>
      <c r="EIH232" s="95"/>
      <c r="EII232" s="95"/>
      <c r="EIJ232" s="95"/>
      <c r="EIK232" s="95"/>
      <c r="EIL232" s="95"/>
      <c r="EIM232" s="95"/>
      <c r="EIN232" s="95"/>
      <c r="EIO232" s="95"/>
      <c r="EIP232" s="95"/>
      <c r="EIQ232" s="95"/>
      <c r="EIR232" s="95"/>
      <c r="EIS232" s="95"/>
      <c r="EIT232" s="95"/>
      <c r="EIU232" s="95"/>
      <c r="EIV232" s="95"/>
      <c r="EIW232" s="95"/>
      <c r="EIX232" s="95"/>
      <c r="EIY232" s="95"/>
      <c r="EIZ232" s="95"/>
      <c r="EJA232" s="95"/>
      <c r="EJB232" s="95"/>
      <c r="EJC232" s="95"/>
      <c r="EJD232" s="95"/>
      <c r="EJE232" s="95"/>
      <c r="EJF232" s="95"/>
      <c r="EJG232" s="95"/>
      <c r="EJH232" s="95"/>
      <c r="EJI232" s="95"/>
      <c r="EJJ232" s="95"/>
      <c r="EJK232" s="95"/>
      <c r="EJL232" s="95"/>
      <c r="EJM232" s="95"/>
      <c r="EJN232" s="95"/>
      <c r="EJO232" s="95"/>
      <c r="EJP232" s="95"/>
      <c r="EJQ232" s="95"/>
      <c r="EJR232" s="95"/>
      <c r="EJS232" s="95"/>
      <c r="EJT232" s="95"/>
      <c r="EJU232" s="95"/>
      <c r="EJV232" s="95"/>
      <c r="EJW232" s="95"/>
      <c r="EJX232" s="95"/>
      <c r="EJY232" s="95"/>
      <c r="EJZ232" s="95"/>
      <c r="EKA232" s="95"/>
      <c r="EKB232" s="95"/>
      <c r="EKC232" s="95"/>
      <c r="EKD232" s="95"/>
      <c r="EKE232" s="95"/>
      <c r="EKF232" s="95"/>
      <c r="EKG232" s="95"/>
      <c r="EKH232" s="95"/>
      <c r="EKI232" s="95"/>
      <c r="EKJ232" s="95"/>
      <c r="EKK232" s="95"/>
      <c r="EKL232" s="95"/>
      <c r="EKM232" s="95"/>
      <c r="EKN232" s="95"/>
      <c r="EKO232" s="95"/>
      <c r="EKP232" s="95"/>
      <c r="EKQ232" s="95"/>
      <c r="EKR232" s="95"/>
      <c r="EKS232" s="95"/>
      <c r="EKT232" s="95"/>
      <c r="EKU232" s="95"/>
      <c r="EKV232" s="95"/>
      <c r="EKW232" s="95"/>
      <c r="EKX232" s="95"/>
      <c r="EKY232" s="95"/>
      <c r="EKZ232" s="95"/>
      <c r="ELA232" s="95"/>
      <c r="ELB232" s="95"/>
      <c r="ELC232" s="95"/>
      <c r="ELD232" s="95"/>
      <c r="ELE232" s="95"/>
      <c r="ELF232" s="95"/>
      <c r="ELG232" s="95"/>
      <c r="ELH232" s="95"/>
      <c r="ELI232" s="95"/>
      <c r="ELJ232" s="95"/>
      <c r="ELK232" s="95"/>
      <c r="ELL232" s="95"/>
      <c r="ELM232" s="95"/>
      <c r="ELN232" s="95"/>
      <c r="ELO232" s="95"/>
      <c r="ELP232" s="95"/>
      <c r="ELQ232" s="95"/>
      <c r="ELR232" s="95"/>
      <c r="ELS232" s="95"/>
      <c r="ELT232" s="95"/>
      <c r="ELU232" s="95"/>
      <c r="ELV232" s="95"/>
      <c r="ELW232" s="95"/>
      <c r="ELX232" s="95"/>
      <c r="ELY232" s="95"/>
      <c r="ELZ232" s="95"/>
      <c r="EMA232" s="95"/>
      <c r="EMB232" s="95"/>
      <c r="EMC232" s="95"/>
      <c r="EMD232" s="95"/>
      <c r="EME232" s="95"/>
      <c r="EMF232" s="95"/>
      <c r="EMG232" s="95"/>
      <c r="EMH232" s="95"/>
      <c r="EMI232" s="95"/>
      <c r="EMJ232" s="95"/>
      <c r="EMK232" s="95"/>
      <c r="EML232" s="95"/>
      <c r="EMM232" s="95"/>
      <c r="EMN232" s="95"/>
      <c r="EMO232" s="95"/>
      <c r="EMP232" s="95"/>
      <c r="EMQ232" s="95"/>
      <c r="EMR232" s="95"/>
      <c r="EMS232" s="95"/>
      <c r="EMT232" s="95"/>
      <c r="EMU232" s="95"/>
      <c r="EMV232" s="95"/>
      <c r="EMW232" s="95"/>
      <c r="EMX232" s="95"/>
      <c r="EMY232" s="95"/>
      <c r="EMZ232" s="95"/>
      <c r="ENA232" s="95"/>
      <c r="ENB232" s="95"/>
      <c r="ENC232" s="95"/>
      <c r="END232" s="95"/>
      <c r="ENE232" s="95"/>
      <c r="ENF232" s="95"/>
      <c r="ENG232" s="95"/>
      <c r="ENH232" s="95"/>
      <c r="ENI232" s="95"/>
      <c r="ENJ232" s="95"/>
      <c r="ENK232" s="95"/>
      <c r="ENL232" s="95"/>
      <c r="ENM232" s="95"/>
      <c r="ENN232" s="95"/>
      <c r="ENO232" s="95"/>
      <c r="ENP232" s="95"/>
      <c r="ENQ232" s="95"/>
      <c r="ENR232" s="95"/>
      <c r="ENS232" s="95"/>
      <c r="ENT232" s="95"/>
      <c r="ENU232" s="95"/>
      <c r="ENV232" s="95"/>
      <c r="ENW232" s="95"/>
      <c r="ENX232" s="95"/>
      <c r="ENY232" s="95"/>
      <c r="ENZ232" s="95"/>
      <c r="EOA232" s="95"/>
      <c r="EOB232" s="95"/>
      <c r="EOC232" s="95"/>
      <c r="EOD232" s="95"/>
      <c r="EOE232" s="95"/>
      <c r="EOF232" s="95"/>
      <c r="EOG232" s="95"/>
      <c r="EOH232" s="95"/>
      <c r="EOI232" s="95"/>
      <c r="EOJ232" s="95"/>
      <c r="EOK232" s="95"/>
      <c r="EOL232" s="95"/>
      <c r="EOM232" s="95"/>
      <c r="EON232" s="95"/>
      <c r="EOO232" s="95"/>
      <c r="EOP232" s="95"/>
      <c r="EOQ232" s="95"/>
      <c r="EOR232" s="95"/>
      <c r="EOS232" s="95"/>
      <c r="EOT232" s="95"/>
      <c r="EOU232" s="95"/>
      <c r="EOV232" s="95"/>
      <c r="EOW232" s="95"/>
      <c r="EOX232" s="95"/>
      <c r="EOY232" s="95"/>
      <c r="EOZ232" s="95"/>
      <c r="EPA232" s="95"/>
      <c r="EPB232" s="95"/>
      <c r="EPC232" s="95"/>
      <c r="EPD232" s="95"/>
      <c r="EPE232" s="95"/>
      <c r="EPF232" s="95"/>
      <c r="EPG232" s="95"/>
      <c r="EPH232" s="95"/>
      <c r="EPI232" s="95"/>
      <c r="EPJ232" s="95"/>
      <c r="EPK232" s="95"/>
      <c r="EPL232" s="95"/>
      <c r="EPM232" s="95"/>
      <c r="EPN232" s="95"/>
      <c r="EPO232" s="95"/>
      <c r="EPP232" s="95"/>
      <c r="EPQ232" s="95"/>
      <c r="EPR232" s="95"/>
      <c r="EPS232" s="95"/>
      <c r="EPT232" s="95"/>
      <c r="EPU232" s="95"/>
      <c r="EPV232" s="95"/>
      <c r="EPW232" s="95"/>
      <c r="EPX232" s="95"/>
      <c r="EPY232" s="95"/>
      <c r="EPZ232" s="95"/>
      <c r="EQA232" s="95"/>
      <c r="EQB232" s="95"/>
      <c r="EQC232" s="95"/>
      <c r="EQD232" s="95"/>
      <c r="EQE232" s="95"/>
      <c r="EQF232" s="95"/>
      <c r="EQG232" s="95"/>
      <c r="EQH232" s="95"/>
      <c r="EQI232" s="95"/>
      <c r="EQJ232" s="95"/>
      <c r="EQK232" s="95"/>
      <c r="EQL232" s="95"/>
      <c r="EQM232" s="95"/>
      <c r="EQN232" s="95"/>
      <c r="EQO232" s="95"/>
      <c r="EQP232" s="95"/>
      <c r="EQQ232" s="95"/>
      <c r="EQR232" s="95"/>
      <c r="EQS232" s="95"/>
      <c r="EQT232" s="95"/>
      <c r="EQU232" s="95"/>
      <c r="EQV232" s="95"/>
      <c r="EQW232" s="95"/>
      <c r="EQX232" s="95"/>
      <c r="EQY232" s="95"/>
      <c r="EQZ232" s="95"/>
      <c r="ERA232" s="95"/>
      <c r="ERB232" s="95"/>
      <c r="ERC232" s="95"/>
      <c r="ERD232" s="95"/>
      <c r="ERE232" s="95"/>
      <c r="ERF232" s="95"/>
      <c r="ERG232" s="95"/>
      <c r="ERH232" s="95"/>
      <c r="ERI232" s="95"/>
      <c r="ERJ232" s="95"/>
      <c r="ERK232" s="95"/>
      <c r="ERL232" s="95"/>
      <c r="ERM232" s="95"/>
      <c r="ERN232" s="95"/>
      <c r="ERO232" s="95"/>
      <c r="ERP232" s="95"/>
      <c r="ERQ232" s="95"/>
      <c r="ERR232" s="95"/>
      <c r="ERS232" s="95"/>
      <c r="ERT232" s="95"/>
      <c r="ERU232" s="95"/>
      <c r="ERV232" s="95"/>
      <c r="ERW232" s="95"/>
      <c r="ERX232" s="95"/>
      <c r="ERY232" s="95"/>
      <c r="ERZ232" s="95"/>
      <c r="ESA232" s="95"/>
      <c r="ESB232" s="95"/>
      <c r="ESC232" s="95"/>
      <c r="ESD232" s="95"/>
      <c r="ESE232" s="95"/>
      <c r="ESF232" s="95"/>
      <c r="ESG232" s="95"/>
      <c r="ESH232" s="95"/>
      <c r="ESI232" s="95"/>
      <c r="ESJ232" s="95"/>
      <c r="ESK232" s="95"/>
      <c r="ESL232" s="95"/>
      <c r="ESM232" s="95"/>
      <c r="ESN232" s="95"/>
      <c r="ESO232" s="95"/>
      <c r="ESP232" s="95"/>
      <c r="ESQ232" s="95"/>
      <c r="ESR232" s="95"/>
      <c r="ESS232" s="95"/>
      <c r="EST232" s="95"/>
      <c r="ESU232" s="95"/>
      <c r="ESV232" s="95"/>
      <c r="ESW232" s="95"/>
      <c r="ESX232" s="95"/>
      <c r="ESY232" s="95"/>
      <c r="ESZ232" s="95"/>
      <c r="ETA232" s="95"/>
      <c r="ETB232" s="95"/>
      <c r="ETC232" s="95"/>
      <c r="ETD232" s="95"/>
      <c r="ETE232" s="95"/>
      <c r="ETF232" s="95"/>
      <c r="ETG232" s="95"/>
      <c r="ETH232" s="95"/>
      <c r="ETI232" s="95"/>
      <c r="ETJ232" s="95"/>
      <c r="ETK232" s="95"/>
      <c r="ETL232" s="95"/>
      <c r="ETM232" s="95"/>
      <c r="ETN232" s="95"/>
      <c r="ETO232" s="95"/>
      <c r="ETP232" s="95"/>
      <c r="ETQ232" s="95"/>
      <c r="ETR232" s="95"/>
      <c r="ETS232" s="95"/>
      <c r="ETT232" s="95"/>
      <c r="ETU232" s="95"/>
      <c r="ETV232" s="95"/>
      <c r="ETW232" s="95"/>
      <c r="ETX232" s="95"/>
      <c r="ETY232" s="95"/>
      <c r="ETZ232" s="95"/>
      <c r="EUA232" s="95"/>
      <c r="EUB232" s="95"/>
      <c r="EUC232" s="95"/>
      <c r="EUD232" s="95"/>
      <c r="EUE232" s="95"/>
      <c r="EUF232" s="95"/>
      <c r="EUG232" s="95"/>
      <c r="EUH232" s="95"/>
      <c r="EUI232" s="95"/>
      <c r="EUJ232" s="95"/>
      <c r="EUK232" s="95"/>
      <c r="EUL232" s="95"/>
      <c r="EUM232" s="95"/>
      <c r="EUN232" s="95"/>
      <c r="EUO232" s="95"/>
      <c r="EUP232" s="95"/>
      <c r="EUQ232" s="95"/>
      <c r="EUR232" s="95"/>
      <c r="EUS232" s="95"/>
      <c r="EUT232" s="95"/>
      <c r="EUU232" s="95"/>
      <c r="EUV232" s="95"/>
      <c r="EUW232" s="95"/>
      <c r="EUX232" s="95"/>
      <c r="EUY232" s="95"/>
      <c r="EUZ232" s="95"/>
      <c r="EVA232" s="95"/>
      <c r="EVB232" s="95"/>
      <c r="EVC232" s="95"/>
      <c r="EVD232" s="95"/>
      <c r="EVE232" s="95"/>
      <c r="EVF232" s="95"/>
      <c r="EVG232" s="95"/>
      <c r="EVH232" s="95"/>
      <c r="EVI232" s="95"/>
      <c r="EVJ232" s="95"/>
      <c r="EVK232" s="95"/>
      <c r="EVL232" s="95"/>
      <c r="EVM232" s="95"/>
      <c r="EVN232" s="95"/>
      <c r="EVO232" s="95"/>
      <c r="EVP232" s="95"/>
      <c r="EVQ232" s="95"/>
      <c r="EVR232" s="95"/>
      <c r="EVS232" s="95"/>
      <c r="EVT232" s="95"/>
      <c r="EVU232" s="95"/>
      <c r="EVV232" s="95"/>
      <c r="EVW232" s="95"/>
      <c r="EVX232" s="95"/>
      <c r="EVY232" s="95"/>
      <c r="EVZ232" s="95"/>
      <c r="EWA232" s="95"/>
      <c r="EWB232" s="95"/>
      <c r="EWC232" s="95"/>
      <c r="EWD232" s="95"/>
      <c r="EWE232" s="95"/>
      <c r="EWF232" s="95"/>
      <c r="EWG232" s="95"/>
      <c r="EWH232" s="95"/>
      <c r="EWI232" s="95"/>
      <c r="EWJ232" s="95"/>
      <c r="EWK232" s="95"/>
      <c r="EWL232" s="95"/>
      <c r="EWM232" s="95"/>
      <c r="EWN232" s="95"/>
      <c r="EWO232" s="95"/>
      <c r="EWP232" s="95"/>
      <c r="EWQ232" s="95"/>
      <c r="EWR232" s="95"/>
      <c r="EWS232" s="95"/>
      <c r="EWT232" s="95"/>
      <c r="EWU232" s="95"/>
      <c r="EWV232" s="95"/>
      <c r="EWW232" s="95"/>
      <c r="EWX232" s="95"/>
      <c r="EWY232" s="95"/>
      <c r="EWZ232" s="95"/>
      <c r="EXA232" s="95"/>
      <c r="EXB232" s="95"/>
      <c r="EXC232" s="95"/>
      <c r="EXD232" s="95"/>
      <c r="EXE232" s="95"/>
      <c r="EXF232" s="95"/>
      <c r="EXG232" s="95"/>
      <c r="EXH232" s="95"/>
      <c r="EXI232" s="95"/>
      <c r="EXJ232" s="95"/>
      <c r="EXK232" s="95"/>
      <c r="EXL232" s="95"/>
      <c r="EXM232" s="95"/>
      <c r="EXN232" s="95"/>
      <c r="EXO232" s="95"/>
      <c r="EXP232" s="95"/>
      <c r="EXQ232" s="95"/>
      <c r="EXR232" s="95"/>
      <c r="EXS232" s="95"/>
      <c r="EXT232" s="95"/>
      <c r="EXU232" s="95"/>
      <c r="EXV232" s="95"/>
      <c r="EXW232" s="95"/>
      <c r="EXX232" s="95"/>
      <c r="EXY232" s="95"/>
      <c r="EXZ232" s="95"/>
      <c r="EYA232" s="95"/>
      <c r="EYB232" s="95"/>
      <c r="EYC232" s="95"/>
      <c r="EYD232" s="95"/>
      <c r="EYE232" s="95"/>
      <c r="EYF232" s="95"/>
      <c r="EYG232" s="95"/>
      <c r="EYH232" s="95"/>
      <c r="EYI232" s="95"/>
      <c r="EYJ232" s="95"/>
      <c r="EYK232" s="95"/>
      <c r="EYL232" s="95"/>
      <c r="EYM232" s="95"/>
      <c r="EYN232" s="95"/>
      <c r="EYO232" s="95"/>
      <c r="EYP232" s="95"/>
      <c r="EYQ232" s="95"/>
      <c r="EYR232" s="95"/>
      <c r="EYS232" s="95"/>
      <c r="EYT232" s="95"/>
      <c r="EYU232" s="95"/>
      <c r="EYV232" s="95"/>
      <c r="EYW232" s="95"/>
      <c r="EYX232" s="95"/>
      <c r="EYY232" s="95"/>
      <c r="EYZ232" s="95"/>
      <c r="EZA232" s="95"/>
      <c r="EZB232" s="95"/>
      <c r="EZC232" s="95"/>
      <c r="EZD232" s="95"/>
      <c r="EZE232" s="95"/>
      <c r="EZF232" s="95"/>
      <c r="EZG232" s="95"/>
      <c r="EZH232" s="95"/>
      <c r="EZI232" s="95"/>
      <c r="EZJ232" s="95"/>
      <c r="EZK232" s="95"/>
      <c r="EZL232" s="95"/>
      <c r="EZM232" s="95"/>
      <c r="EZN232" s="95"/>
      <c r="EZO232" s="95"/>
      <c r="EZP232" s="95"/>
      <c r="EZQ232" s="95"/>
      <c r="EZR232" s="95"/>
      <c r="EZS232" s="95"/>
      <c r="EZT232" s="95"/>
      <c r="EZU232" s="95"/>
      <c r="EZV232" s="95"/>
      <c r="EZW232" s="95"/>
      <c r="EZX232" s="95"/>
      <c r="EZY232" s="95"/>
      <c r="EZZ232" s="95"/>
      <c r="FAA232" s="95"/>
      <c r="FAB232" s="95"/>
      <c r="FAC232" s="95"/>
      <c r="FAD232" s="95"/>
      <c r="FAE232" s="95"/>
      <c r="FAF232" s="95"/>
      <c r="FAG232" s="95"/>
      <c r="FAH232" s="95"/>
      <c r="FAI232" s="95"/>
      <c r="FAJ232" s="95"/>
      <c r="FAK232" s="95"/>
      <c r="FAL232" s="95"/>
      <c r="FAM232" s="95"/>
      <c r="FAN232" s="95"/>
      <c r="FAO232" s="95"/>
      <c r="FAP232" s="95"/>
      <c r="FAQ232" s="95"/>
      <c r="FAR232" s="95"/>
      <c r="FAS232" s="95"/>
      <c r="FAT232" s="95"/>
      <c r="FAU232" s="95"/>
      <c r="FAV232" s="95"/>
      <c r="FAW232" s="95"/>
      <c r="FAX232" s="95"/>
      <c r="FAY232" s="95"/>
      <c r="FAZ232" s="95"/>
      <c r="FBA232" s="95"/>
      <c r="FBB232" s="95"/>
      <c r="FBC232" s="95"/>
      <c r="FBD232" s="95"/>
      <c r="FBE232" s="95"/>
      <c r="FBF232" s="95"/>
      <c r="FBG232" s="95"/>
      <c r="FBH232" s="95"/>
      <c r="FBI232" s="95"/>
      <c r="FBJ232" s="95"/>
      <c r="FBK232" s="95"/>
      <c r="FBL232" s="95"/>
      <c r="FBM232" s="95"/>
      <c r="FBN232" s="95"/>
      <c r="FBO232" s="95"/>
      <c r="FBP232" s="95"/>
      <c r="FBQ232" s="95"/>
      <c r="FBR232" s="95"/>
      <c r="FBS232" s="95"/>
      <c r="FBT232" s="95"/>
      <c r="FBU232" s="95"/>
      <c r="FBV232" s="95"/>
      <c r="FBW232" s="95"/>
      <c r="FBX232" s="95"/>
      <c r="FBY232" s="95"/>
      <c r="FBZ232" s="95"/>
      <c r="FCA232" s="95"/>
      <c r="FCB232" s="95"/>
      <c r="FCC232" s="95"/>
      <c r="FCD232" s="95"/>
      <c r="FCE232" s="95"/>
      <c r="FCF232" s="95"/>
      <c r="FCG232" s="95"/>
      <c r="FCH232" s="95"/>
      <c r="FCI232" s="95"/>
      <c r="FCJ232" s="95"/>
      <c r="FCK232" s="95"/>
      <c r="FCL232" s="95"/>
      <c r="FCM232" s="95"/>
      <c r="FCN232" s="95"/>
      <c r="FCO232" s="95"/>
      <c r="FCP232" s="95"/>
      <c r="FCQ232" s="95"/>
      <c r="FCR232" s="95"/>
      <c r="FCS232" s="95"/>
      <c r="FCT232" s="95"/>
      <c r="FCU232" s="95"/>
      <c r="FCV232" s="95"/>
      <c r="FCW232" s="95"/>
      <c r="FCX232" s="95"/>
      <c r="FCY232" s="95"/>
      <c r="FCZ232" s="95"/>
      <c r="FDA232" s="95"/>
      <c r="FDB232" s="95"/>
      <c r="FDC232" s="95"/>
      <c r="FDD232" s="95"/>
      <c r="FDE232" s="95"/>
      <c r="FDF232" s="95"/>
      <c r="FDG232" s="95"/>
      <c r="FDH232" s="95"/>
      <c r="FDI232" s="95"/>
      <c r="FDJ232" s="95"/>
      <c r="FDK232" s="95"/>
      <c r="FDL232" s="95"/>
      <c r="FDM232" s="95"/>
      <c r="FDN232" s="95"/>
      <c r="FDO232" s="95"/>
      <c r="FDP232" s="95"/>
      <c r="FDQ232" s="95"/>
      <c r="FDR232" s="95"/>
      <c r="FDS232" s="95"/>
      <c r="FDT232" s="95"/>
      <c r="FDU232" s="95"/>
      <c r="FDV232" s="95"/>
      <c r="FDW232" s="95"/>
      <c r="FDX232" s="95"/>
      <c r="FDY232" s="95"/>
      <c r="FDZ232" s="95"/>
      <c r="FEA232" s="95"/>
      <c r="FEB232" s="95"/>
      <c r="FEC232" s="95"/>
      <c r="FED232" s="95"/>
      <c r="FEE232" s="95"/>
      <c r="FEF232" s="95"/>
      <c r="FEG232" s="95"/>
      <c r="FEH232" s="95"/>
      <c r="FEI232" s="95"/>
      <c r="FEJ232" s="95"/>
      <c r="FEK232" s="95"/>
      <c r="FEL232" s="95"/>
      <c r="FEM232" s="95"/>
      <c r="FEN232" s="95"/>
      <c r="FEO232" s="95"/>
      <c r="FEP232" s="95"/>
      <c r="FEQ232" s="95"/>
      <c r="FER232" s="95"/>
      <c r="FES232" s="95"/>
      <c r="FET232" s="95"/>
      <c r="FEU232" s="95"/>
      <c r="FEV232" s="95"/>
      <c r="FEW232" s="95"/>
      <c r="FEX232" s="95"/>
      <c r="FEY232" s="95"/>
      <c r="FEZ232" s="95"/>
      <c r="FFA232" s="95"/>
      <c r="FFB232" s="95"/>
      <c r="FFC232" s="95"/>
      <c r="FFD232" s="95"/>
      <c r="FFE232" s="95"/>
      <c r="FFF232" s="95"/>
      <c r="FFG232" s="95"/>
      <c r="FFH232" s="95"/>
      <c r="FFI232" s="95"/>
      <c r="FFJ232" s="95"/>
      <c r="FFK232" s="95"/>
      <c r="FFL232" s="95"/>
      <c r="FFM232" s="95"/>
      <c r="FFN232" s="95"/>
      <c r="FFO232" s="95"/>
      <c r="FFP232" s="95"/>
      <c r="FFQ232" s="95"/>
      <c r="FFR232" s="95"/>
      <c r="FFS232" s="95"/>
      <c r="FFT232" s="95"/>
      <c r="FFU232" s="95"/>
      <c r="FFV232" s="95"/>
      <c r="FFW232" s="95"/>
      <c r="FFX232" s="95"/>
      <c r="FFY232" s="95"/>
      <c r="FFZ232" s="95"/>
      <c r="FGA232" s="95"/>
      <c r="FGB232" s="95"/>
      <c r="FGC232" s="95"/>
      <c r="FGD232" s="95"/>
      <c r="FGE232" s="95"/>
      <c r="FGF232" s="95"/>
      <c r="FGG232" s="95"/>
      <c r="FGH232" s="95"/>
      <c r="FGI232" s="95"/>
      <c r="FGJ232" s="95"/>
      <c r="FGK232" s="95"/>
      <c r="FGL232" s="95"/>
      <c r="FGM232" s="95"/>
      <c r="FGN232" s="95"/>
      <c r="FGO232" s="95"/>
      <c r="FGP232" s="95"/>
      <c r="FGQ232" s="95"/>
      <c r="FGR232" s="95"/>
      <c r="FGS232" s="95"/>
      <c r="FGT232" s="95"/>
      <c r="FGU232" s="95"/>
      <c r="FGV232" s="95"/>
      <c r="FGW232" s="95"/>
      <c r="FGX232" s="95"/>
      <c r="FGY232" s="95"/>
      <c r="FGZ232" s="95"/>
      <c r="FHA232" s="95"/>
      <c r="FHB232" s="95"/>
      <c r="FHC232" s="95"/>
      <c r="FHD232" s="95"/>
      <c r="FHE232" s="95"/>
      <c r="FHF232" s="95"/>
      <c r="FHG232" s="95"/>
      <c r="FHH232" s="95"/>
      <c r="FHI232" s="95"/>
      <c r="FHJ232" s="95"/>
      <c r="FHK232" s="95"/>
      <c r="FHL232" s="95"/>
      <c r="FHM232" s="95"/>
      <c r="FHN232" s="95"/>
      <c r="FHO232" s="95"/>
      <c r="FHP232" s="95"/>
      <c r="FHQ232" s="95"/>
      <c r="FHR232" s="95"/>
      <c r="FHS232" s="95"/>
      <c r="FHT232" s="95"/>
      <c r="FHU232" s="95"/>
      <c r="FHV232" s="95"/>
      <c r="FHW232" s="95"/>
      <c r="FHX232" s="95"/>
      <c r="FHY232" s="95"/>
      <c r="FHZ232" s="95"/>
      <c r="FIA232" s="95"/>
      <c r="FIB232" s="95"/>
      <c r="FIC232" s="95"/>
      <c r="FID232" s="95"/>
      <c r="FIE232" s="95"/>
      <c r="FIF232" s="95"/>
      <c r="FIG232" s="95"/>
      <c r="FIH232" s="95"/>
      <c r="FII232" s="95"/>
      <c r="FIJ232" s="95"/>
      <c r="FIK232" s="95"/>
      <c r="FIL232" s="95"/>
      <c r="FIM232" s="95"/>
      <c r="FIN232" s="95"/>
      <c r="FIO232" s="95"/>
      <c r="FIP232" s="95"/>
      <c r="FIQ232" s="95"/>
      <c r="FIR232" s="95"/>
      <c r="FIS232" s="95"/>
      <c r="FIT232" s="95"/>
      <c r="FIU232" s="95"/>
      <c r="FIV232" s="95"/>
      <c r="FIW232" s="95"/>
      <c r="FIX232" s="95"/>
      <c r="FIY232" s="95"/>
      <c r="FIZ232" s="95"/>
      <c r="FJA232" s="95"/>
      <c r="FJB232" s="95"/>
      <c r="FJC232" s="95"/>
      <c r="FJD232" s="95"/>
      <c r="FJE232" s="95"/>
      <c r="FJF232" s="95"/>
      <c r="FJG232" s="95"/>
      <c r="FJH232" s="95"/>
      <c r="FJI232" s="95"/>
      <c r="FJJ232" s="95"/>
      <c r="FJK232" s="95"/>
      <c r="FJL232" s="95"/>
      <c r="FJM232" s="95"/>
      <c r="FJN232" s="95"/>
      <c r="FJO232" s="95"/>
      <c r="FJP232" s="95"/>
      <c r="FJQ232" s="95"/>
      <c r="FJR232" s="95"/>
      <c r="FJS232" s="95"/>
      <c r="FJT232" s="95"/>
      <c r="FJU232" s="95"/>
      <c r="FJV232" s="95"/>
      <c r="FJW232" s="95"/>
      <c r="FJX232" s="95"/>
      <c r="FJY232" s="95"/>
      <c r="FJZ232" s="95"/>
      <c r="FKA232" s="95"/>
      <c r="FKB232" s="95"/>
      <c r="FKC232" s="95"/>
      <c r="FKD232" s="95"/>
      <c r="FKE232" s="95"/>
      <c r="FKF232" s="95"/>
      <c r="FKG232" s="95"/>
      <c r="FKH232" s="95"/>
      <c r="FKI232" s="95"/>
      <c r="FKJ232" s="95"/>
      <c r="FKK232" s="95"/>
      <c r="FKL232" s="95"/>
      <c r="FKM232" s="95"/>
      <c r="FKN232" s="95"/>
      <c r="FKO232" s="95"/>
      <c r="FKP232" s="95"/>
      <c r="FKQ232" s="95"/>
      <c r="FKR232" s="95"/>
      <c r="FKS232" s="95"/>
      <c r="FKT232" s="95"/>
      <c r="FKU232" s="95"/>
      <c r="FKV232" s="95"/>
      <c r="FKW232" s="95"/>
      <c r="FKX232" s="95"/>
      <c r="FKY232" s="95"/>
      <c r="FKZ232" s="95"/>
      <c r="FLA232" s="95"/>
      <c r="FLB232" s="95"/>
      <c r="FLC232" s="95"/>
      <c r="FLD232" s="95"/>
      <c r="FLE232" s="95"/>
      <c r="FLF232" s="95"/>
      <c r="FLG232" s="95"/>
      <c r="FLH232" s="95"/>
      <c r="FLI232" s="95"/>
      <c r="FLJ232" s="95"/>
      <c r="FLK232" s="95"/>
      <c r="FLL232" s="95"/>
      <c r="FLM232" s="95"/>
      <c r="FLN232" s="95"/>
      <c r="FLO232" s="95"/>
      <c r="FLP232" s="95"/>
      <c r="FLQ232" s="95"/>
      <c r="FLR232" s="95"/>
      <c r="FLS232" s="95"/>
      <c r="FLT232" s="95"/>
      <c r="FLU232" s="95"/>
      <c r="FLV232" s="95"/>
      <c r="FLW232" s="95"/>
      <c r="FLX232" s="95"/>
      <c r="FLY232" s="95"/>
      <c r="FLZ232" s="95"/>
      <c r="FMA232" s="95"/>
      <c r="FMB232" s="95"/>
      <c r="FMC232" s="95"/>
      <c r="FMD232" s="95"/>
      <c r="FME232" s="95"/>
      <c r="FMF232" s="95"/>
      <c r="FMG232" s="95"/>
      <c r="FMH232" s="95"/>
      <c r="FMI232" s="95"/>
      <c r="FMJ232" s="95"/>
      <c r="FMK232" s="95"/>
      <c r="FML232" s="95"/>
      <c r="FMM232" s="95"/>
      <c r="FMN232" s="95"/>
      <c r="FMO232" s="95"/>
      <c r="FMP232" s="95"/>
      <c r="FMQ232" s="95"/>
      <c r="FMR232" s="95"/>
      <c r="FMS232" s="95"/>
      <c r="FMT232" s="95"/>
      <c r="FMU232" s="95"/>
      <c r="FMV232" s="95"/>
      <c r="FMW232" s="95"/>
      <c r="FMX232" s="95"/>
      <c r="FMY232" s="95"/>
      <c r="FMZ232" s="95"/>
      <c r="FNA232" s="95"/>
      <c r="FNB232" s="95"/>
      <c r="FNC232" s="95"/>
      <c r="FND232" s="95"/>
      <c r="FNE232" s="95"/>
      <c r="FNF232" s="95"/>
      <c r="FNG232" s="95"/>
      <c r="FNH232" s="95"/>
      <c r="FNI232" s="95"/>
      <c r="FNJ232" s="95"/>
      <c r="FNK232" s="95"/>
      <c r="FNL232" s="95"/>
      <c r="FNM232" s="95"/>
      <c r="FNN232" s="95"/>
      <c r="FNO232" s="95"/>
      <c r="FNP232" s="95"/>
      <c r="FNQ232" s="95"/>
      <c r="FNR232" s="95"/>
      <c r="FNS232" s="95"/>
      <c r="FNT232" s="95"/>
      <c r="FNU232" s="95"/>
      <c r="FNV232" s="95"/>
      <c r="FNW232" s="95"/>
      <c r="FNX232" s="95"/>
      <c r="FNY232" s="95"/>
      <c r="FNZ232" s="95"/>
      <c r="FOA232" s="95"/>
      <c r="FOB232" s="95"/>
      <c r="FOC232" s="95"/>
      <c r="FOD232" s="95"/>
      <c r="FOE232" s="95"/>
      <c r="FOF232" s="95"/>
      <c r="FOG232" s="95"/>
      <c r="FOH232" s="95"/>
      <c r="FOI232" s="95"/>
      <c r="FOJ232" s="95"/>
      <c r="FOK232" s="95"/>
      <c r="FOL232" s="95"/>
      <c r="FOM232" s="95"/>
      <c r="FON232" s="95"/>
      <c r="FOO232" s="95"/>
      <c r="FOP232" s="95"/>
      <c r="FOQ232" s="95"/>
      <c r="FOR232" s="95"/>
      <c r="FOS232" s="95"/>
      <c r="FOT232" s="95"/>
      <c r="FOU232" s="95"/>
      <c r="FOV232" s="95"/>
      <c r="FOW232" s="95"/>
      <c r="FOX232" s="95"/>
      <c r="FOY232" s="95"/>
      <c r="FOZ232" s="95"/>
      <c r="FPA232" s="95"/>
      <c r="FPB232" s="95"/>
      <c r="FPC232" s="95"/>
      <c r="FPD232" s="95"/>
      <c r="FPE232" s="95"/>
      <c r="FPF232" s="95"/>
      <c r="FPG232" s="95"/>
      <c r="FPH232" s="95"/>
      <c r="FPI232" s="95"/>
      <c r="FPJ232" s="95"/>
      <c r="FPK232" s="95"/>
      <c r="FPL232" s="95"/>
      <c r="FPM232" s="95"/>
      <c r="FPN232" s="95"/>
      <c r="FPO232" s="95"/>
      <c r="FPP232" s="95"/>
      <c r="FPQ232" s="95"/>
      <c r="FPR232" s="95"/>
      <c r="FPS232" s="95"/>
      <c r="FPT232" s="95"/>
      <c r="FPU232" s="95"/>
      <c r="FPV232" s="95"/>
      <c r="FPW232" s="95"/>
      <c r="FPX232" s="95"/>
      <c r="FPY232" s="95"/>
      <c r="FPZ232" s="95"/>
      <c r="FQA232" s="95"/>
      <c r="FQB232" s="95"/>
      <c r="FQC232" s="95"/>
      <c r="FQD232" s="95"/>
      <c r="FQE232" s="95"/>
      <c r="FQF232" s="95"/>
      <c r="FQG232" s="95"/>
      <c r="FQH232" s="95"/>
      <c r="FQI232" s="95"/>
      <c r="FQJ232" s="95"/>
      <c r="FQK232" s="95"/>
      <c r="FQL232" s="95"/>
      <c r="FQM232" s="95"/>
      <c r="FQN232" s="95"/>
      <c r="FQO232" s="95"/>
      <c r="FQP232" s="95"/>
      <c r="FQQ232" s="95"/>
      <c r="FQR232" s="95"/>
      <c r="FQS232" s="95"/>
      <c r="FQT232" s="95"/>
      <c r="FQU232" s="95"/>
      <c r="FQV232" s="95"/>
      <c r="FQW232" s="95"/>
      <c r="FQX232" s="95"/>
      <c r="FQY232" s="95"/>
      <c r="FQZ232" s="95"/>
      <c r="FRA232" s="95"/>
      <c r="FRB232" s="95"/>
      <c r="FRC232" s="95"/>
      <c r="FRD232" s="95"/>
      <c r="FRE232" s="95"/>
      <c r="FRF232" s="95"/>
      <c r="FRG232" s="95"/>
      <c r="FRH232" s="95"/>
      <c r="FRI232" s="95"/>
      <c r="FRJ232" s="95"/>
      <c r="FRK232" s="95"/>
      <c r="FRL232" s="95"/>
      <c r="FRM232" s="95"/>
      <c r="FRN232" s="95"/>
      <c r="FRO232" s="95"/>
      <c r="FRP232" s="95"/>
      <c r="FRQ232" s="95"/>
      <c r="FRR232" s="95"/>
      <c r="FRS232" s="95"/>
      <c r="FRT232" s="95"/>
      <c r="FRU232" s="95"/>
      <c r="FRV232" s="95"/>
      <c r="FRW232" s="95"/>
      <c r="FRX232" s="95"/>
      <c r="FRY232" s="95"/>
      <c r="FRZ232" s="95"/>
      <c r="FSA232" s="95"/>
      <c r="FSB232" s="95"/>
      <c r="FSC232" s="95"/>
      <c r="FSD232" s="95"/>
      <c r="FSE232" s="95"/>
      <c r="FSF232" s="95"/>
      <c r="FSG232" s="95"/>
      <c r="FSH232" s="95"/>
      <c r="FSI232" s="95"/>
      <c r="FSJ232" s="95"/>
      <c r="FSK232" s="95"/>
      <c r="FSL232" s="95"/>
      <c r="FSM232" s="95"/>
      <c r="FSN232" s="95"/>
      <c r="FSO232" s="95"/>
      <c r="FSP232" s="95"/>
      <c r="FSQ232" s="95"/>
      <c r="FSR232" s="95"/>
      <c r="FSS232" s="95"/>
      <c r="FST232" s="95"/>
      <c r="FSU232" s="95"/>
      <c r="FSV232" s="95"/>
      <c r="FSW232" s="95"/>
      <c r="FSX232" s="95"/>
      <c r="FSY232" s="95"/>
      <c r="FSZ232" s="95"/>
      <c r="FTA232" s="95"/>
      <c r="FTB232" s="95"/>
      <c r="FTC232" s="95"/>
      <c r="FTD232" s="95"/>
      <c r="FTE232" s="95"/>
      <c r="FTF232" s="95"/>
      <c r="FTG232" s="95"/>
      <c r="FTH232" s="95"/>
      <c r="FTI232" s="95"/>
      <c r="FTJ232" s="95"/>
      <c r="FTK232" s="95"/>
      <c r="FTL232" s="95"/>
      <c r="FTM232" s="95"/>
      <c r="FTN232" s="95"/>
      <c r="FTO232" s="95"/>
      <c r="FTP232" s="95"/>
      <c r="FTQ232" s="95"/>
      <c r="FTR232" s="95"/>
      <c r="FTS232" s="95"/>
      <c r="FTT232" s="95"/>
      <c r="FTU232" s="95"/>
      <c r="FTV232" s="95"/>
      <c r="FTW232" s="95"/>
      <c r="FTX232" s="95"/>
      <c r="FTY232" s="95"/>
      <c r="FTZ232" s="95"/>
      <c r="FUA232" s="95"/>
      <c r="FUB232" s="95"/>
      <c r="FUC232" s="95"/>
      <c r="FUD232" s="95"/>
      <c r="FUE232" s="95"/>
      <c r="FUF232" s="95"/>
      <c r="FUG232" s="95"/>
      <c r="FUH232" s="95"/>
      <c r="FUI232" s="95"/>
      <c r="FUJ232" s="95"/>
      <c r="FUK232" s="95"/>
      <c r="FUL232" s="95"/>
      <c r="FUM232" s="95"/>
      <c r="FUN232" s="95"/>
      <c r="FUO232" s="95"/>
      <c r="FUP232" s="95"/>
      <c r="FUQ232" s="95"/>
      <c r="FUR232" s="95"/>
      <c r="FUS232" s="95"/>
      <c r="FUT232" s="95"/>
      <c r="FUU232" s="95"/>
      <c r="FUV232" s="95"/>
      <c r="FUW232" s="95"/>
      <c r="FUX232" s="95"/>
      <c r="FUY232" s="95"/>
      <c r="FUZ232" s="95"/>
      <c r="FVA232" s="95"/>
      <c r="FVB232" s="95"/>
      <c r="FVC232" s="95"/>
      <c r="FVD232" s="95"/>
      <c r="FVE232" s="95"/>
      <c r="FVF232" s="95"/>
      <c r="FVG232" s="95"/>
      <c r="FVH232" s="95"/>
      <c r="FVI232" s="95"/>
      <c r="FVJ232" s="95"/>
      <c r="FVK232" s="95"/>
      <c r="FVL232" s="95"/>
      <c r="FVM232" s="95"/>
      <c r="FVN232" s="95"/>
      <c r="FVO232" s="95"/>
      <c r="FVP232" s="95"/>
      <c r="FVQ232" s="95"/>
      <c r="FVR232" s="95"/>
      <c r="FVS232" s="95"/>
      <c r="FVT232" s="95"/>
      <c r="FVU232" s="95"/>
      <c r="FVV232" s="95"/>
      <c r="FVW232" s="95"/>
      <c r="FVX232" s="95"/>
      <c r="FVY232" s="95"/>
      <c r="FVZ232" s="95"/>
      <c r="FWA232" s="95"/>
      <c r="FWB232" s="95"/>
      <c r="FWC232" s="95"/>
      <c r="FWD232" s="95"/>
      <c r="FWE232" s="95"/>
      <c r="FWF232" s="95"/>
      <c r="FWG232" s="95"/>
      <c r="FWH232" s="95"/>
      <c r="FWI232" s="95"/>
      <c r="FWJ232" s="95"/>
      <c r="FWK232" s="95"/>
      <c r="FWL232" s="95"/>
      <c r="FWM232" s="95"/>
      <c r="FWN232" s="95"/>
      <c r="FWO232" s="95"/>
      <c r="FWP232" s="95"/>
      <c r="FWQ232" s="95"/>
      <c r="FWR232" s="95"/>
      <c r="FWS232" s="95"/>
      <c r="FWT232" s="95"/>
      <c r="FWU232" s="95"/>
      <c r="FWV232" s="95"/>
      <c r="FWW232" s="95"/>
      <c r="FWX232" s="95"/>
      <c r="FWY232" s="95"/>
      <c r="FWZ232" s="95"/>
      <c r="FXA232" s="95"/>
      <c r="FXB232" s="95"/>
      <c r="FXC232" s="95"/>
      <c r="FXD232" s="95"/>
      <c r="FXE232" s="95"/>
      <c r="FXF232" s="95"/>
      <c r="FXG232" s="95"/>
      <c r="FXH232" s="95"/>
      <c r="FXI232" s="95"/>
      <c r="FXJ232" s="95"/>
      <c r="FXK232" s="95"/>
      <c r="FXL232" s="95"/>
      <c r="FXM232" s="95"/>
      <c r="FXN232" s="95"/>
      <c r="FXO232" s="95"/>
      <c r="FXP232" s="95"/>
      <c r="FXQ232" s="95"/>
      <c r="FXR232" s="95"/>
      <c r="FXS232" s="95"/>
      <c r="FXT232" s="95"/>
      <c r="FXU232" s="95"/>
      <c r="FXV232" s="95"/>
      <c r="FXW232" s="95"/>
      <c r="FXX232" s="95"/>
      <c r="FXY232" s="95"/>
      <c r="FXZ232" s="95"/>
      <c r="FYA232" s="95"/>
      <c r="FYB232" s="95"/>
      <c r="FYC232" s="95"/>
      <c r="FYD232" s="95"/>
      <c r="FYE232" s="95"/>
      <c r="FYF232" s="95"/>
      <c r="FYG232" s="95"/>
      <c r="FYH232" s="95"/>
      <c r="FYI232" s="95"/>
      <c r="FYJ232" s="95"/>
      <c r="FYK232" s="95"/>
      <c r="FYL232" s="95"/>
      <c r="FYM232" s="95"/>
      <c r="FYN232" s="95"/>
      <c r="FYO232" s="95"/>
      <c r="FYP232" s="95"/>
      <c r="FYQ232" s="95"/>
      <c r="FYR232" s="95"/>
      <c r="FYS232" s="95"/>
      <c r="FYT232" s="95"/>
      <c r="FYU232" s="95"/>
      <c r="FYV232" s="95"/>
      <c r="FYW232" s="95"/>
      <c r="FYX232" s="95"/>
      <c r="FYY232" s="95"/>
      <c r="FYZ232" s="95"/>
      <c r="FZA232" s="95"/>
      <c r="FZB232" s="95"/>
      <c r="FZC232" s="95"/>
      <c r="FZD232" s="95"/>
      <c r="FZE232" s="95"/>
      <c r="FZF232" s="95"/>
      <c r="FZG232" s="95"/>
      <c r="FZH232" s="95"/>
      <c r="FZI232" s="95"/>
      <c r="FZJ232" s="95"/>
      <c r="FZK232" s="95"/>
      <c r="FZL232" s="95"/>
      <c r="FZM232" s="95"/>
      <c r="FZN232" s="95"/>
      <c r="FZO232" s="95"/>
      <c r="FZP232" s="95"/>
      <c r="FZQ232" s="95"/>
      <c r="FZR232" s="95"/>
      <c r="FZS232" s="95"/>
      <c r="FZT232" s="95"/>
      <c r="FZU232" s="95"/>
      <c r="FZV232" s="95"/>
      <c r="FZW232" s="95"/>
      <c r="FZX232" s="95"/>
      <c r="FZY232" s="95"/>
      <c r="FZZ232" s="95"/>
      <c r="GAA232" s="95"/>
      <c r="GAB232" s="95"/>
      <c r="GAC232" s="95"/>
      <c r="GAD232" s="95"/>
      <c r="GAE232" s="95"/>
      <c r="GAF232" s="95"/>
      <c r="GAG232" s="95"/>
      <c r="GAH232" s="95"/>
      <c r="GAI232" s="95"/>
      <c r="GAJ232" s="95"/>
      <c r="GAK232" s="95"/>
      <c r="GAL232" s="95"/>
      <c r="GAM232" s="95"/>
      <c r="GAN232" s="95"/>
      <c r="GAO232" s="95"/>
      <c r="GAP232" s="95"/>
      <c r="GAQ232" s="95"/>
      <c r="GAR232" s="95"/>
      <c r="GAS232" s="95"/>
      <c r="GAT232" s="95"/>
      <c r="GAU232" s="95"/>
      <c r="GAV232" s="95"/>
      <c r="GAW232" s="95"/>
      <c r="GAX232" s="95"/>
      <c r="GAY232" s="95"/>
      <c r="GAZ232" s="95"/>
      <c r="GBA232" s="95"/>
      <c r="GBB232" s="95"/>
      <c r="GBC232" s="95"/>
      <c r="GBD232" s="95"/>
      <c r="GBE232" s="95"/>
      <c r="GBF232" s="95"/>
      <c r="GBG232" s="95"/>
      <c r="GBH232" s="95"/>
      <c r="GBI232" s="95"/>
      <c r="GBJ232" s="95"/>
      <c r="GBK232" s="95"/>
      <c r="GBL232" s="95"/>
      <c r="GBM232" s="95"/>
      <c r="GBN232" s="95"/>
      <c r="GBO232" s="95"/>
      <c r="GBP232" s="95"/>
      <c r="GBQ232" s="95"/>
      <c r="GBR232" s="95"/>
      <c r="GBS232" s="95"/>
      <c r="GBT232" s="95"/>
      <c r="GBU232" s="95"/>
      <c r="GBV232" s="95"/>
      <c r="GBW232" s="95"/>
      <c r="GBX232" s="95"/>
      <c r="GBY232" s="95"/>
      <c r="GBZ232" s="95"/>
      <c r="GCA232" s="95"/>
      <c r="GCB232" s="95"/>
      <c r="GCC232" s="95"/>
      <c r="GCD232" s="95"/>
      <c r="GCE232" s="95"/>
      <c r="GCF232" s="95"/>
      <c r="GCG232" s="95"/>
      <c r="GCH232" s="95"/>
      <c r="GCI232" s="95"/>
      <c r="GCJ232" s="95"/>
      <c r="GCK232" s="95"/>
      <c r="GCL232" s="95"/>
      <c r="GCM232" s="95"/>
      <c r="GCN232" s="95"/>
      <c r="GCO232" s="95"/>
      <c r="GCP232" s="95"/>
      <c r="GCQ232" s="95"/>
      <c r="GCR232" s="95"/>
      <c r="GCS232" s="95"/>
      <c r="GCT232" s="95"/>
      <c r="GCU232" s="95"/>
      <c r="GCV232" s="95"/>
      <c r="GCW232" s="95"/>
      <c r="GCX232" s="95"/>
      <c r="GCY232" s="95"/>
      <c r="GCZ232" s="95"/>
      <c r="GDA232" s="95"/>
      <c r="GDB232" s="95"/>
      <c r="GDC232" s="95"/>
      <c r="GDD232" s="95"/>
      <c r="GDE232" s="95"/>
      <c r="GDF232" s="95"/>
      <c r="GDG232" s="95"/>
      <c r="GDH232" s="95"/>
      <c r="GDI232" s="95"/>
      <c r="GDJ232" s="95"/>
      <c r="GDK232" s="95"/>
      <c r="GDL232" s="95"/>
      <c r="GDM232" s="95"/>
      <c r="GDN232" s="95"/>
      <c r="GDO232" s="95"/>
      <c r="GDP232" s="95"/>
      <c r="GDQ232" s="95"/>
      <c r="GDR232" s="95"/>
      <c r="GDS232" s="95"/>
      <c r="GDT232" s="95"/>
      <c r="GDU232" s="95"/>
      <c r="GDV232" s="95"/>
      <c r="GDW232" s="95"/>
      <c r="GDX232" s="95"/>
      <c r="GDY232" s="95"/>
      <c r="GDZ232" s="95"/>
      <c r="GEA232" s="95"/>
      <c r="GEB232" s="95"/>
      <c r="GEC232" s="95"/>
      <c r="GED232" s="95"/>
      <c r="GEE232" s="95"/>
      <c r="GEF232" s="95"/>
      <c r="GEG232" s="95"/>
      <c r="GEH232" s="95"/>
      <c r="GEI232" s="95"/>
      <c r="GEJ232" s="95"/>
      <c r="GEK232" s="95"/>
      <c r="GEL232" s="95"/>
      <c r="GEM232" s="95"/>
      <c r="GEN232" s="95"/>
      <c r="GEO232" s="95"/>
      <c r="GEP232" s="95"/>
      <c r="GEQ232" s="95"/>
      <c r="GER232" s="95"/>
      <c r="GES232" s="95"/>
      <c r="GET232" s="95"/>
      <c r="GEU232" s="95"/>
      <c r="GEV232" s="95"/>
      <c r="GEW232" s="95"/>
      <c r="GEX232" s="95"/>
      <c r="GEY232" s="95"/>
      <c r="GEZ232" s="95"/>
      <c r="GFA232" s="95"/>
      <c r="GFB232" s="95"/>
      <c r="GFC232" s="95"/>
      <c r="GFD232" s="95"/>
      <c r="GFE232" s="95"/>
      <c r="GFF232" s="95"/>
      <c r="GFG232" s="95"/>
      <c r="GFH232" s="95"/>
      <c r="GFI232" s="95"/>
      <c r="GFJ232" s="95"/>
      <c r="GFK232" s="95"/>
      <c r="GFL232" s="95"/>
      <c r="GFM232" s="95"/>
      <c r="GFN232" s="95"/>
      <c r="GFO232" s="95"/>
      <c r="GFP232" s="95"/>
      <c r="GFQ232" s="95"/>
      <c r="GFR232" s="95"/>
      <c r="GFS232" s="95"/>
      <c r="GFT232" s="95"/>
      <c r="GFU232" s="95"/>
      <c r="GFV232" s="95"/>
      <c r="GFW232" s="95"/>
      <c r="GFX232" s="95"/>
      <c r="GFY232" s="95"/>
      <c r="GFZ232" s="95"/>
      <c r="GGA232" s="95"/>
      <c r="GGB232" s="95"/>
      <c r="GGC232" s="95"/>
      <c r="GGD232" s="95"/>
      <c r="GGE232" s="95"/>
      <c r="GGF232" s="95"/>
      <c r="GGG232" s="95"/>
      <c r="GGH232" s="95"/>
      <c r="GGI232" s="95"/>
      <c r="GGJ232" s="95"/>
      <c r="GGK232" s="95"/>
      <c r="GGL232" s="95"/>
      <c r="GGM232" s="95"/>
      <c r="GGN232" s="95"/>
      <c r="GGO232" s="95"/>
      <c r="GGP232" s="95"/>
      <c r="GGQ232" s="95"/>
      <c r="GGR232" s="95"/>
      <c r="GGS232" s="95"/>
      <c r="GGT232" s="95"/>
      <c r="GGU232" s="95"/>
      <c r="GGV232" s="95"/>
      <c r="GGW232" s="95"/>
      <c r="GGX232" s="95"/>
      <c r="GGY232" s="95"/>
      <c r="GGZ232" s="95"/>
      <c r="GHA232" s="95"/>
      <c r="GHB232" s="95"/>
      <c r="GHC232" s="95"/>
      <c r="GHD232" s="95"/>
      <c r="GHE232" s="95"/>
      <c r="GHF232" s="95"/>
      <c r="GHG232" s="95"/>
      <c r="GHH232" s="95"/>
      <c r="GHI232" s="95"/>
      <c r="GHJ232" s="95"/>
      <c r="GHK232" s="95"/>
      <c r="GHL232" s="95"/>
      <c r="GHM232" s="95"/>
      <c r="GHN232" s="95"/>
      <c r="GHO232" s="95"/>
      <c r="GHP232" s="95"/>
      <c r="GHQ232" s="95"/>
      <c r="GHR232" s="95"/>
      <c r="GHS232" s="95"/>
      <c r="GHT232" s="95"/>
      <c r="GHU232" s="95"/>
      <c r="GHV232" s="95"/>
      <c r="GHW232" s="95"/>
      <c r="GHX232" s="95"/>
      <c r="GHY232" s="95"/>
      <c r="GHZ232" s="95"/>
      <c r="GIA232" s="95"/>
      <c r="GIB232" s="95"/>
      <c r="GIC232" s="95"/>
      <c r="GID232" s="95"/>
      <c r="GIE232" s="95"/>
      <c r="GIF232" s="95"/>
      <c r="GIG232" s="95"/>
      <c r="GIH232" s="95"/>
      <c r="GII232" s="95"/>
      <c r="GIJ232" s="95"/>
      <c r="GIK232" s="95"/>
      <c r="GIL232" s="95"/>
      <c r="GIM232" s="95"/>
      <c r="GIN232" s="95"/>
      <c r="GIO232" s="95"/>
      <c r="GIP232" s="95"/>
      <c r="GIQ232" s="95"/>
      <c r="GIR232" s="95"/>
      <c r="GIS232" s="95"/>
      <c r="GIT232" s="95"/>
      <c r="GIU232" s="95"/>
      <c r="GIV232" s="95"/>
      <c r="GIW232" s="95"/>
      <c r="GIX232" s="95"/>
      <c r="GIY232" s="95"/>
      <c r="GIZ232" s="95"/>
      <c r="GJA232" s="95"/>
      <c r="GJB232" s="95"/>
      <c r="GJC232" s="95"/>
      <c r="GJD232" s="95"/>
      <c r="GJE232" s="95"/>
      <c r="GJF232" s="95"/>
      <c r="GJG232" s="95"/>
      <c r="GJH232" s="95"/>
      <c r="GJI232" s="95"/>
      <c r="GJJ232" s="95"/>
      <c r="GJK232" s="95"/>
      <c r="GJL232" s="95"/>
      <c r="GJM232" s="95"/>
      <c r="GJN232" s="95"/>
      <c r="GJO232" s="95"/>
      <c r="GJP232" s="95"/>
      <c r="GJQ232" s="95"/>
      <c r="GJR232" s="95"/>
      <c r="GJS232" s="95"/>
      <c r="GJT232" s="95"/>
      <c r="GJU232" s="95"/>
      <c r="GJV232" s="95"/>
      <c r="GJW232" s="95"/>
      <c r="GJX232" s="95"/>
      <c r="GJY232" s="95"/>
      <c r="GJZ232" s="95"/>
      <c r="GKA232" s="95"/>
      <c r="GKB232" s="95"/>
      <c r="GKC232" s="95"/>
      <c r="GKD232" s="95"/>
      <c r="GKE232" s="95"/>
      <c r="GKF232" s="95"/>
      <c r="GKG232" s="95"/>
      <c r="GKH232" s="95"/>
      <c r="GKI232" s="95"/>
      <c r="GKJ232" s="95"/>
      <c r="GKK232" s="95"/>
      <c r="GKL232" s="95"/>
      <c r="GKM232" s="95"/>
      <c r="GKN232" s="95"/>
      <c r="GKO232" s="95"/>
      <c r="GKP232" s="95"/>
      <c r="GKQ232" s="95"/>
      <c r="GKR232" s="95"/>
      <c r="GKS232" s="95"/>
      <c r="GKT232" s="95"/>
      <c r="GKU232" s="95"/>
      <c r="GKV232" s="95"/>
      <c r="GKW232" s="95"/>
      <c r="GKX232" s="95"/>
      <c r="GKY232" s="95"/>
      <c r="GKZ232" s="95"/>
      <c r="GLA232" s="95"/>
      <c r="GLB232" s="95"/>
      <c r="GLC232" s="95"/>
      <c r="GLD232" s="95"/>
      <c r="GLE232" s="95"/>
      <c r="GLF232" s="95"/>
      <c r="GLG232" s="95"/>
      <c r="GLH232" s="95"/>
      <c r="GLI232" s="95"/>
      <c r="GLJ232" s="95"/>
      <c r="GLK232" s="95"/>
      <c r="GLL232" s="95"/>
      <c r="GLM232" s="95"/>
      <c r="GLN232" s="95"/>
      <c r="GLO232" s="95"/>
      <c r="GLP232" s="95"/>
      <c r="GLQ232" s="95"/>
      <c r="GLR232" s="95"/>
      <c r="GLS232" s="95"/>
      <c r="GLT232" s="95"/>
      <c r="GLU232" s="95"/>
      <c r="GLV232" s="95"/>
      <c r="GLW232" s="95"/>
      <c r="GLX232" s="95"/>
      <c r="GLY232" s="95"/>
      <c r="GLZ232" s="95"/>
      <c r="GMA232" s="95"/>
      <c r="GMB232" s="95"/>
      <c r="GMC232" s="95"/>
      <c r="GMD232" s="95"/>
      <c r="GME232" s="95"/>
      <c r="GMF232" s="95"/>
      <c r="GMG232" s="95"/>
      <c r="GMH232" s="95"/>
      <c r="GMI232" s="95"/>
      <c r="GMJ232" s="95"/>
      <c r="GMK232" s="95"/>
      <c r="GML232" s="95"/>
      <c r="GMM232" s="95"/>
      <c r="GMN232" s="95"/>
      <c r="GMO232" s="95"/>
      <c r="GMP232" s="95"/>
      <c r="GMQ232" s="95"/>
      <c r="GMR232" s="95"/>
      <c r="GMS232" s="95"/>
      <c r="GMT232" s="95"/>
      <c r="GMU232" s="95"/>
      <c r="GMV232" s="95"/>
      <c r="GMW232" s="95"/>
      <c r="GMX232" s="95"/>
      <c r="GMY232" s="95"/>
      <c r="GMZ232" s="95"/>
      <c r="GNA232" s="95"/>
      <c r="GNB232" s="95"/>
      <c r="GNC232" s="95"/>
      <c r="GND232" s="95"/>
      <c r="GNE232" s="95"/>
      <c r="GNF232" s="95"/>
      <c r="GNG232" s="95"/>
      <c r="GNH232" s="95"/>
      <c r="GNI232" s="95"/>
      <c r="GNJ232" s="95"/>
      <c r="GNK232" s="95"/>
      <c r="GNL232" s="95"/>
      <c r="GNM232" s="95"/>
      <c r="GNN232" s="95"/>
      <c r="GNO232" s="95"/>
      <c r="GNP232" s="95"/>
      <c r="GNQ232" s="95"/>
      <c r="GNR232" s="95"/>
      <c r="GNS232" s="95"/>
      <c r="GNT232" s="95"/>
      <c r="GNU232" s="95"/>
      <c r="GNV232" s="95"/>
      <c r="GNW232" s="95"/>
      <c r="GNX232" s="95"/>
      <c r="GNY232" s="95"/>
      <c r="GNZ232" s="95"/>
      <c r="GOA232" s="95"/>
      <c r="GOB232" s="95"/>
      <c r="GOC232" s="95"/>
      <c r="GOD232" s="95"/>
      <c r="GOE232" s="95"/>
      <c r="GOF232" s="95"/>
      <c r="GOG232" s="95"/>
      <c r="GOH232" s="95"/>
      <c r="GOI232" s="95"/>
      <c r="GOJ232" s="95"/>
      <c r="GOK232" s="95"/>
      <c r="GOL232" s="95"/>
      <c r="GOM232" s="95"/>
      <c r="GON232" s="95"/>
      <c r="GOO232" s="95"/>
      <c r="GOP232" s="95"/>
      <c r="GOQ232" s="95"/>
      <c r="GOR232" s="95"/>
      <c r="GOS232" s="95"/>
      <c r="GOT232" s="95"/>
      <c r="GOU232" s="95"/>
      <c r="GOV232" s="95"/>
      <c r="GOW232" s="95"/>
      <c r="GOX232" s="95"/>
      <c r="GOY232" s="95"/>
      <c r="GOZ232" s="95"/>
      <c r="GPA232" s="95"/>
      <c r="GPB232" s="95"/>
      <c r="GPC232" s="95"/>
      <c r="GPD232" s="95"/>
      <c r="GPE232" s="95"/>
      <c r="GPF232" s="95"/>
      <c r="GPG232" s="95"/>
      <c r="GPH232" s="95"/>
      <c r="GPI232" s="95"/>
      <c r="GPJ232" s="95"/>
      <c r="GPK232" s="95"/>
      <c r="GPL232" s="95"/>
      <c r="GPM232" s="95"/>
      <c r="GPN232" s="95"/>
      <c r="GPO232" s="95"/>
      <c r="GPP232" s="95"/>
      <c r="GPQ232" s="95"/>
      <c r="GPR232" s="95"/>
      <c r="GPS232" s="95"/>
      <c r="GPT232" s="95"/>
      <c r="GPU232" s="95"/>
      <c r="GPV232" s="95"/>
      <c r="GPW232" s="95"/>
      <c r="GPX232" s="95"/>
      <c r="GPY232" s="95"/>
      <c r="GPZ232" s="95"/>
      <c r="GQA232" s="95"/>
      <c r="GQB232" s="95"/>
      <c r="GQC232" s="95"/>
      <c r="GQD232" s="95"/>
      <c r="GQE232" s="95"/>
      <c r="GQF232" s="95"/>
      <c r="GQG232" s="95"/>
      <c r="GQH232" s="95"/>
      <c r="GQI232" s="95"/>
      <c r="GQJ232" s="95"/>
      <c r="GQK232" s="95"/>
      <c r="GQL232" s="95"/>
      <c r="GQM232" s="95"/>
      <c r="GQN232" s="95"/>
      <c r="GQO232" s="95"/>
      <c r="GQP232" s="95"/>
      <c r="GQQ232" s="95"/>
      <c r="GQR232" s="95"/>
      <c r="GQS232" s="95"/>
      <c r="GQT232" s="95"/>
      <c r="GQU232" s="95"/>
      <c r="GQV232" s="95"/>
      <c r="GQW232" s="95"/>
      <c r="GQX232" s="95"/>
      <c r="GQY232" s="95"/>
      <c r="GQZ232" s="95"/>
      <c r="GRA232" s="95"/>
      <c r="GRB232" s="95"/>
      <c r="GRC232" s="95"/>
      <c r="GRD232" s="95"/>
      <c r="GRE232" s="95"/>
      <c r="GRF232" s="95"/>
      <c r="GRG232" s="95"/>
      <c r="GRH232" s="95"/>
      <c r="GRI232" s="95"/>
      <c r="GRJ232" s="95"/>
      <c r="GRK232" s="95"/>
      <c r="GRL232" s="95"/>
      <c r="GRM232" s="95"/>
      <c r="GRN232" s="95"/>
      <c r="GRO232" s="95"/>
      <c r="GRP232" s="95"/>
      <c r="GRQ232" s="95"/>
      <c r="GRR232" s="95"/>
      <c r="GRS232" s="95"/>
      <c r="GRT232" s="95"/>
      <c r="GRU232" s="95"/>
      <c r="GRV232" s="95"/>
      <c r="GRW232" s="95"/>
      <c r="GRX232" s="95"/>
      <c r="GRY232" s="95"/>
      <c r="GRZ232" s="95"/>
      <c r="GSA232" s="95"/>
      <c r="GSB232" s="95"/>
      <c r="GSC232" s="95"/>
      <c r="GSD232" s="95"/>
      <c r="GSE232" s="95"/>
      <c r="GSF232" s="95"/>
      <c r="GSG232" s="95"/>
      <c r="GSH232" s="95"/>
      <c r="GSI232" s="95"/>
      <c r="GSJ232" s="95"/>
      <c r="GSK232" s="95"/>
      <c r="GSL232" s="95"/>
      <c r="GSM232" s="95"/>
      <c r="GSN232" s="95"/>
      <c r="GSO232" s="95"/>
      <c r="GSP232" s="95"/>
      <c r="GSQ232" s="95"/>
      <c r="GSR232" s="95"/>
      <c r="GSS232" s="95"/>
      <c r="GST232" s="95"/>
      <c r="GSU232" s="95"/>
      <c r="GSV232" s="95"/>
      <c r="GSW232" s="95"/>
      <c r="GSX232" s="95"/>
      <c r="GSY232" s="95"/>
      <c r="GSZ232" s="95"/>
      <c r="GTA232" s="95"/>
      <c r="GTB232" s="95"/>
      <c r="GTC232" s="95"/>
      <c r="GTD232" s="95"/>
      <c r="GTE232" s="95"/>
      <c r="GTF232" s="95"/>
      <c r="GTG232" s="95"/>
      <c r="GTH232" s="95"/>
      <c r="GTI232" s="95"/>
      <c r="GTJ232" s="95"/>
      <c r="GTK232" s="95"/>
      <c r="GTL232" s="95"/>
      <c r="GTM232" s="95"/>
      <c r="GTN232" s="95"/>
      <c r="GTO232" s="95"/>
      <c r="GTP232" s="95"/>
      <c r="GTQ232" s="95"/>
      <c r="GTR232" s="95"/>
      <c r="GTS232" s="95"/>
      <c r="GTT232" s="95"/>
      <c r="GTU232" s="95"/>
      <c r="GTV232" s="95"/>
      <c r="GTW232" s="95"/>
      <c r="GTX232" s="95"/>
      <c r="GTY232" s="95"/>
      <c r="GTZ232" s="95"/>
      <c r="GUA232" s="95"/>
      <c r="GUB232" s="95"/>
      <c r="GUC232" s="95"/>
      <c r="GUD232" s="95"/>
      <c r="GUE232" s="95"/>
      <c r="GUF232" s="95"/>
      <c r="GUG232" s="95"/>
      <c r="GUH232" s="95"/>
      <c r="GUI232" s="95"/>
      <c r="GUJ232" s="95"/>
      <c r="GUK232" s="95"/>
      <c r="GUL232" s="95"/>
      <c r="GUM232" s="95"/>
      <c r="GUN232" s="95"/>
      <c r="GUO232" s="95"/>
      <c r="GUP232" s="95"/>
      <c r="GUQ232" s="95"/>
      <c r="GUR232" s="95"/>
      <c r="GUS232" s="95"/>
      <c r="GUT232" s="95"/>
      <c r="GUU232" s="95"/>
      <c r="GUV232" s="95"/>
      <c r="GUW232" s="95"/>
      <c r="GUX232" s="95"/>
      <c r="GUY232" s="95"/>
      <c r="GUZ232" s="95"/>
      <c r="GVA232" s="95"/>
      <c r="GVB232" s="95"/>
      <c r="GVC232" s="95"/>
      <c r="GVD232" s="95"/>
      <c r="GVE232" s="95"/>
      <c r="GVF232" s="95"/>
      <c r="GVG232" s="95"/>
      <c r="GVH232" s="95"/>
      <c r="GVI232" s="95"/>
      <c r="GVJ232" s="95"/>
      <c r="GVK232" s="95"/>
      <c r="GVL232" s="95"/>
      <c r="GVM232" s="95"/>
      <c r="GVN232" s="95"/>
      <c r="GVO232" s="95"/>
      <c r="GVP232" s="95"/>
      <c r="GVQ232" s="95"/>
      <c r="GVR232" s="95"/>
      <c r="GVS232" s="95"/>
      <c r="GVT232" s="95"/>
      <c r="GVU232" s="95"/>
      <c r="GVV232" s="95"/>
      <c r="GVW232" s="95"/>
      <c r="GVX232" s="95"/>
      <c r="GVY232" s="95"/>
      <c r="GVZ232" s="95"/>
      <c r="GWA232" s="95"/>
      <c r="GWB232" s="95"/>
      <c r="GWC232" s="95"/>
      <c r="GWD232" s="95"/>
      <c r="GWE232" s="95"/>
      <c r="GWF232" s="95"/>
      <c r="GWG232" s="95"/>
      <c r="GWH232" s="95"/>
      <c r="GWI232" s="95"/>
      <c r="GWJ232" s="95"/>
      <c r="GWK232" s="95"/>
      <c r="GWL232" s="95"/>
      <c r="GWM232" s="95"/>
      <c r="GWN232" s="95"/>
      <c r="GWO232" s="95"/>
      <c r="GWP232" s="95"/>
      <c r="GWQ232" s="95"/>
      <c r="GWR232" s="95"/>
      <c r="GWS232" s="95"/>
      <c r="GWT232" s="95"/>
      <c r="GWU232" s="95"/>
      <c r="GWV232" s="95"/>
      <c r="GWW232" s="95"/>
      <c r="GWX232" s="95"/>
      <c r="GWY232" s="95"/>
      <c r="GWZ232" s="95"/>
      <c r="GXA232" s="95"/>
      <c r="GXB232" s="95"/>
      <c r="GXC232" s="95"/>
      <c r="GXD232" s="95"/>
      <c r="GXE232" s="95"/>
      <c r="GXF232" s="95"/>
      <c r="GXG232" s="95"/>
      <c r="GXH232" s="95"/>
      <c r="GXI232" s="95"/>
      <c r="GXJ232" s="95"/>
      <c r="GXK232" s="95"/>
      <c r="GXL232" s="95"/>
      <c r="GXM232" s="95"/>
      <c r="GXN232" s="95"/>
      <c r="GXO232" s="95"/>
      <c r="GXP232" s="95"/>
      <c r="GXQ232" s="95"/>
      <c r="GXR232" s="95"/>
      <c r="GXS232" s="95"/>
      <c r="GXT232" s="95"/>
      <c r="GXU232" s="95"/>
      <c r="GXV232" s="95"/>
      <c r="GXW232" s="95"/>
      <c r="GXX232" s="95"/>
      <c r="GXY232" s="95"/>
      <c r="GXZ232" s="95"/>
      <c r="GYA232" s="95"/>
      <c r="GYB232" s="95"/>
      <c r="GYC232" s="95"/>
      <c r="GYD232" s="95"/>
      <c r="GYE232" s="95"/>
      <c r="GYF232" s="95"/>
      <c r="GYG232" s="95"/>
      <c r="GYH232" s="95"/>
      <c r="GYI232" s="95"/>
      <c r="GYJ232" s="95"/>
      <c r="GYK232" s="95"/>
      <c r="GYL232" s="95"/>
      <c r="GYM232" s="95"/>
      <c r="GYN232" s="95"/>
      <c r="GYO232" s="95"/>
      <c r="GYP232" s="95"/>
      <c r="GYQ232" s="95"/>
      <c r="GYR232" s="95"/>
      <c r="GYS232" s="95"/>
      <c r="GYT232" s="95"/>
      <c r="GYU232" s="95"/>
      <c r="GYV232" s="95"/>
      <c r="GYW232" s="95"/>
      <c r="GYX232" s="95"/>
      <c r="GYY232" s="95"/>
      <c r="GYZ232" s="95"/>
      <c r="GZA232" s="95"/>
      <c r="GZB232" s="95"/>
      <c r="GZC232" s="95"/>
      <c r="GZD232" s="95"/>
      <c r="GZE232" s="95"/>
      <c r="GZF232" s="95"/>
      <c r="GZG232" s="95"/>
      <c r="GZH232" s="95"/>
      <c r="GZI232" s="95"/>
      <c r="GZJ232" s="95"/>
      <c r="GZK232" s="95"/>
      <c r="GZL232" s="95"/>
      <c r="GZM232" s="95"/>
      <c r="GZN232" s="95"/>
      <c r="GZO232" s="95"/>
      <c r="GZP232" s="95"/>
      <c r="GZQ232" s="95"/>
      <c r="GZR232" s="95"/>
      <c r="GZS232" s="95"/>
      <c r="GZT232" s="95"/>
      <c r="GZU232" s="95"/>
      <c r="GZV232" s="95"/>
      <c r="GZW232" s="95"/>
      <c r="GZX232" s="95"/>
      <c r="GZY232" s="95"/>
      <c r="GZZ232" s="95"/>
      <c r="HAA232" s="95"/>
      <c r="HAB232" s="95"/>
      <c r="HAC232" s="95"/>
      <c r="HAD232" s="95"/>
      <c r="HAE232" s="95"/>
      <c r="HAF232" s="95"/>
      <c r="HAG232" s="95"/>
      <c r="HAH232" s="95"/>
      <c r="HAI232" s="95"/>
      <c r="HAJ232" s="95"/>
      <c r="HAK232" s="95"/>
      <c r="HAL232" s="95"/>
      <c r="HAM232" s="95"/>
      <c r="HAN232" s="95"/>
      <c r="HAO232" s="95"/>
      <c r="HAP232" s="95"/>
      <c r="HAQ232" s="95"/>
      <c r="HAR232" s="95"/>
      <c r="HAS232" s="95"/>
      <c r="HAT232" s="95"/>
      <c r="HAU232" s="95"/>
      <c r="HAV232" s="95"/>
      <c r="HAW232" s="95"/>
      <c r="HAX232" s="95"/>
      <c r="HAY232" s="95"/>
      <c r="HAZ232" s="95"/>
      <c r="HBA232" s="95"/>
      <c r="HBB232" s="95"/>
      <c r="HBC232" s="95"/>
      <c r="HBD232" s="95"/>
      <c r="HBE232" s="95"/>
      <c r="HBF232" s="95"/>
      <c r="HBG232" s="95"/>
      <c r="HBH232" s="95"/>
      <c r="HBI232" s="95"/>
      <c r="HBJ232" s="95"/>
      <c r="HBK232" s="95"/>
      <c r="HBL232" s="95"/>
      <c r="HBM232" s="95"/>
      <c r="HBN232" s="95"/>
      <c r="HBO232" s="95"/>
      <c r="HBP232" s="95"/>
      <c r="HBQ232" s="95"/>
      <c r="HBR232" s="95"/>
      <c r="HBS232" s="95"/>
      <c r="HBT232" s="95"/>
      <c r="HBU232" s="95"/>
      <c r="HBV232" s="95"/>
      <c r="HBW232" s="95"/>
      <c r="HBX232" s="95"/>
      <c r="HBY232" s="95"/>
      <c r="HBZ232" s="95"/>
      <c r="HCA232" s="95"/>
      <c r="HCB232" s="95"/>
      <c r="HCC232" s="95"/>
      <c r="HCD232" s="95"/>
      <c r="HCE232" s="95"/>
      <c r="HCF232" s="95"/>
      <c r="HCG232" s="95"/>
      <c r="HCH232" s="95"/>
      <c r="HCI232" s="95"/>
      <c r="HCJ232" s="95"/>
      <c r="HCK232" s="95"/>
      <c r="HCL232" s="95"/>
      <c r="HCM232" s="95"/>
      <c r="HCN232" s="95"/>
      <c r="HCO232" s="95"/>
      <c r="HCP232" s="95"/>
      <c r="HCQ232" s="95"/>
      <c r="HCR232" s="95"/>
      <c r="HCS232" s="95"/>
      <c r="HCT232" s="95"/>
      <c r="HCU232" s="95"/>
      <c r="HCV232" s="95"/>
      <c r="HCW232" s="95"/>
      <c r="HCX232" s="95"/>
      <c r="HCY232" s="95"/>
      <c r="HCZ232" s="95"/>
      <c r="HDA232" s="95"/>
      <c r="HDB232" s="95"/>
      <c r="HDC232" s="95"/>
      <c r="HDD232" s="95"/>
      <c r="HDE232" s="95"/>
      <c r="HDF232" s="95"/>
      <c r="HDG232" s="95"/>
      <c r="HDH232" s="95"/>
      <c r="HDI232" s="95"/>
      <c r="HDJ232" s="95"/>
      <c r="HDK232" s="95"/>
      <c r="HDL232" s="95"/>
      <c r="HDM232" s="95"/>
      <c r="HDN232" s="95"/>
      <c r="HDO232" s="95"/>
      <c r="HDP232" s="95"/>
      <c r="HDQ232" s="95"/>
      <c r="HDR232" s="95"/>
      <c r="HDS232" s="95"/>
      <c r="HDT232" s="95"/>
      <c r="HDU232" s="95"/>
      <c r="HDV232" s="95"/>
      <c r="HDW232" s="95"/>
      <c r="HDX232" s="95"/>
      <c r="HDY232" s="95"/>
      <c r="HDZ232" s="95"/>
      <c r="HEA232" s="95"/>
      <c r="HEB232" s="95"/>
      <c r="HEC232" s="95"/>
      <c r="HED232" s="95"/>
      <c r="HEE232" s="95"/>
      <c r="HEF232" s="95"/>
      <c r="HEG232" s="95"/>
      <c r="HEH232" s="95"/>
      <c r="HEI232" s="95"/>
      <c r="HEJ232" s="95"/>
      <c r="HEK232" s="95"/>
      <c r="HEL232" s="95"/>
      <c r="HEM232" s="95"/>
      <c r="HEN232" s="95"/>
      <c r="HEO232" s="95"/>
      <c r="HEP232" s="95"/>
      <c r="HEQ232" s="95"/>
      <c r="HER232" s="95"/>
      <c r="HES232" s="95"/>
      <c r="HET232" s="95"/>
      <c r="HEU232" s="95"/>
      <c r="HEV232" s="95"/>
      <c r="HEW232" s="95"/>
      <c r="HEX232" s="95"/>
      <c r="HEY232" s="95"/>
      <c r="HEZ232" s="95"/>
      <c r="HFA232" s="95"/>
      <c r="HFB232" s="95"/>
      <c r="HFC232" s="95"/>
      <c r="HFD232" s="95"/>
      <c r="HFE232" s="95"/>
      <c r="HFF232" s="95"/>
      <c r="HFG232" s="95"/>
      <c r="HFH232" s="95"/>
      <c r="HFI232" s="95"/>
      <c r="HFJ232" s="95"/>
      <c r="HFK232" s="95"/>
      <c r="HFL232" s="95"/>
      <c r="HFM232" s="95"/>
      <c r="HFN232" s="95"/>
      <c r="HFO232" s="95"/>
      <c r="HFP232" s="95"/>
      <c r="HFQ232" s="95"/>
      <c r="HFR232" s="95"/>
      <c r="HFS232" s="95"/>
      <c r="HFT232" s="95"/>
      <c r="HFU232" s="95"/>
      <c r="HFV232" s="95"/>
      <c r="HFW232" s="95"/>
      <c r="HFX232" s="95"/>
      <c r="HFY232" s="95"/>
      <c r="HFZ232" s="95"/>
      <c r="HGA232" s="95"/>
      <c r="HGB232" s="95"/>
      <c r="HGC232" s="95"/>
      <c r="HGD232" s="95"/>
      <c r="HGE232" s="95"/>
      <c r="HGF232" s="95"/>
      <c r="HGG232" s="95"/>
      <c r="HGH232" s="95"/>
      <c r="HGI232" s="95"/>
      <c r="HGJ232" s="95"/>
      <c r="HGK232" s="95"/>
      <c r="HGL232" s="95"/>
      <c r="HGM232" s="95"/>
      <c r="HGN232" s="95"/>
      <c r="HGO232" s="95"/>
      <c r="HGP232" s="95"/>
      <c r="HGQ232" s="95"/>
      <c r="HGR232" s="95"/>
      <c r="HGS232" s="95"/>
      <c r="HGT232" s="95"/>
      <c r="HGU232" s="95"/>
      <c r="HGV232" s="95"/>
      <c r="HGW232" s="95"/>
      <c r="HGX232" s="95"/>
      <c r="HGY232" s="95"/>
      <c r="HGZ232" s="95"/>
      <c r="HHA232" s="95"/>
      <c r="HHB232" s="95"/>
      <c r="HHC232" s="95"/>
      <c r="HHD232" s="95"/>
      <c r="HHE232" s="95"/>
      <c r="HHF232" s="95"/>
      <c r="HHG232" s="95"/>
      <c r="HHH232" s="95"/>
      <c r="HHI232" s="95"/>
      <c r="HHJ232" s="95"/>
      <c r="HHK232" s="95"/>
      <c r="HHL232" s="95"/>
      <c r="HHM232" s="95"/>
      <c r="HHN232" s="95"/>
      <c r="HHO232" s="95"/>
      <c r="HHP232" s="95"/>
      <c r="HHQ232" s="95"/>
      <c r="HHR232" s="95"/>
      <c r="HHS232" s="95"/>
      <c r="HHT232" s="95"/>
      <c r="HHU232" s="95"/>
      <c r="HHV232" s="95"/>
      <c r="HHW232" s="95"/>
      <c r="HHX232" s="95"/>
      <c r="HHY232" s="95"/>
      <c r="HHZ232" s="95"/>
      <c r="HIA232" s="95"/>
      <c r="HIB232" s="95"/>
      <c r="HIC232" s="95"/>
      <c r="HID232" s="95"/>
      <c r="HIE232" s="95"/>
      <c r="HIF232" s="95"/>
      <c r="HIG232" s="95"/>
      <c r="HIH232" s="95"/>
      <c r="HII232" s="95"/>
      <c r="HIJ232" s="95"/>
      <c r="HIK232" s="95"/>
      <c r="HIL232" s="95"/>
      <c r="HIM232" s="95"/>
      <c r="HIN232" s="95"/>
      <c r="HIO232" s="95"/>
      <c r="HIP232" s="95"/>
      <c r="HIQ232" s="95"/>
      <c r="HIR232" s="95"/>
      <c r="HIS232" s="95"/>
      <c r="HIT232" s="95"/>
      <c r="HIU232" s="95"/>
      <c r="HIV232" s="95"/>
      <c r="HIW232" s="95"/>
      <c r="HIX232" s="95"/>
      <c r="HIY232" s="95"/>
      <c r="HIZ232" s="95"/>
      <c r="HJA232" s="95"/>
      <c r="HJB232" s="95"/>
      <c r="HJC232" s="95"/>
      <c r="HJD232" s="95"/>
      <c r="HJE232" s="95"/>
      <c r="HJF232" s="95"/>
      <c r="HJG232" s="95"/>
      <c r="HJH232" s="95"/>
      <c r="HJI232" s="95"/>
      <c r="HJJ232" s="95"/>
      <c r="HJK232" s="95"/>
      <c r="HJL232" s="95"/>
      <c r="HJM232" s="95"/>
      <c r="HJN232" s="95"/>
      <c r="HJO232" s="95"/>
      <c r="HJP232" s="95"/>
      <c r="HJQ232" s="95"/>
      <c r="HJR232" s="95"/>
      <c r="HJS232" s="95"/>
      <c r="HJT232" s="95"/>
      <c r="HJU232" s="95"/>
      <c r="HJV232" s="95"/>
      <c r="HJW232" s="95"/>
      <c r="HJX232" s="95"/>
      <c r="HJY232" s="95"/>
      <c r="HJZ232" s="95"/>
      <c r="HKA232" s="95"/>
      <c r="HKB232" s="95"/>
      <c r="HKC232" s="95"/>
      <c r="HKD232" s="95"/>
      <c r="HKE232" s="95"/>
      <c r="HKF232" s="95"/>
      <c r="HKG232" s="95"/>
      <c r="HKH232" s="95"/>
      <c r="HKI232" s="95"/>
      <c r="HKJ232" s="95"/>
      <c r="HKK232" s="95"/>
      <c r="HKL232" s="95"/>
      <c r="HKM232" s="95"/>
      <c r="HKN232" s="95"/>
      <c r="HKO232" s="95"/>
      <c r="HKP232" s="95"/>
      <c r="HKQ232" s="95"/>
      <c r="HKR232" s="95"/>
      <c r="HKS232" s="95"/>
      <c r="HKT232" s="95"/>
      <c r="HKU232" s="95"/>
      <c r="HKV232" s="95"/>
      <c r="HKW232" s="95"/>
      <c r="HKX232" s="95"/>
      <c r="HKY232" s="95"/>
      <c r="HKZ232" s="95"/>
      <c r="HLA232" s="95"/>
      <c r="HLB232" s="95"/>
      <c r="HLC232" s="95"/>
      <c r="HLD232" s="95"/>
      <c r="HLE232" s="95"/>
      <c r="HLF232" s="95"/>
      <c r="HLG232" s="95"/>
      <c r="HLH232" s="95"/>
      <c r="HLI232" s="95"/>
      <c r="HLJ232" s="95"/>
      <c r="HLK232" s="95"/>
      <c r="HLL232" s="95"/>
      <c r="HLM232" s="95"/>
      <c r="HLN232" s="95"/>
      <c r="HLO232" s="95"/>
      <c r="HLP232" s="95"/>
      <c r="HLQ232" s="95"/>
      <c r="HLR232" s="95"/>
      <c r="HLS232" s="95"/>
      <c r="HLT232" s="95"/>
      <c r="HLU232" s="95"/>
      <c r="HLV232" s="95"/>
      <c r="HLW232" s="95"/>
      <c r="HLX232" s="95"/>
      <c r="HLY232" s="95"/>
      <c r="HLZ232" s="95"/>
      <c r="HMA232" s="95"/>
      <c r="HMB232" s="95"/>
      <c r="HMC232" s="95"/>
      <c r="HMD232" s="95"/>
      <c r="HME232" s="95"/>
      <c r="HMF232" s="95"/>
      <c r="HMG232" s="95"/>
      <c r="HMH232" s="95"/>
      <c r="HMI232" s="95"/>
      <c r="HMJ232" s="95"/>
      <c r="HMK232" s="95"/>
      <c r="HML232" s="95"/>
      <c r="HMM232" s="95"/>
      <c r="HMN232" s="95"/>
      <c r="HMO232" s="95"/>
      <c r="HMP232" s="95"/>
      <c r="HMQ232" s="95"/>
      <c r="HMR232" s="95"/>
      <c r="HMS232" s="95"/>
      <c r="HMT232" s="95"/>
      <c r="HMU232" s="95"/>
      <c r="HMV232" s="95"/>
      <c r="HMW232" s="95"/>
      <c r="HMX232" s="95"/>
      <c r="HMY232" s="95"/>
      <c r="HMZ232" s="95"/>
      <c r="HNA232" s="95"/>
      <c r="HNB232" s="95"/>
      <c r="HNC232" s="95"/>
      <c r="HND232" s="95"/>
      <c r="HNE232" s="95"/>
      <c r="HNF232" s="95"/>
      <c r="HNG232" s="95"/>
      <c r="HNH232" s="95"/>
      <c r="HNI232" s="95"/>
      <c r="HNJ232" s="95"/>
      <c r="HNK232" s="95"/>
      <c r="HNL232" s="95"/>
      <c r="HNM232" s="95"/>
      <c r="HNN232" s="95"/>
      <c r="HNO232" s="95"/>
      <c r="HNP232" s="95"/>
      <c r="HNQ232" s="95"/>
      <c r="HNR232" s="95"/>
      <c r="HNS232" s="95"/>
      <c r="HNT232" s="95"/>
      <c r="HNU232" s="95"/>
      <c r="HNV232" s="95"/>
      <c r="HNW232" s="95"/>
      <c r="HNX232" s="95"/>
      <c r="HNY232" s="95"/>
      <c r="HNZ232" s="95"/>
      <c r="HOA232" s="95"/>
      <c r="HOB232" s="95"/>
      <c r="HOC232" s="95"/>
      <c r="HOD232" s="95"/>
      <c r="HOE232" s="95"/>
      <c r="HOF232" s="95"/>
      <c r="HOG232" s="95"/>
      <c r="HOH232" s="95"/>
      <c r="HOI232" s="95"/>
      <c r="HOJ232" s="95"/>
      <c r="HOK232" s="95"/>
      <c r="HOL232" s="95"/>
      <c r="HOM232" s="95"/>
      <c r="HON232" s="95"/>
      <c r="HOO232" s="95"/>
      <c r="HOP232" s="95"/>
      <c r="HOQ232" s="95"/>
      <c r="HOR232" s="95"/>
      <c r="HOS232" s="95"/>
      <c r="HOT232" s="95"/>
      <c r="HOU232" s="95"/>
      <c r="HOV232" s="95"/>
      <c r="HOW232" s="95"/>
      <c r="HOX232" s="95"/>
      <c r="HOY232" s="95"/>
      <c r="HOZ232" s="95"/>
      <c r="HPA232" s="95"/>
      <c r="HPB232" s="95"/>
      <c r="HPC232" s="95"/>
      <c r="HPD232" s="95"/>
      <c r="HPE232" s="95"/>
      <c r="HPF232" s="95"/>
      <c r="HPG232" s="95"/>
      <c r="HPH232" s="95"/>
      <c r="HPI232" s="95"/>
      <c r="HPJ232" s="95"/>
      <c r="HPK232" s="95"/>
      <c r="HPL232" s="95"/>
      <c r="HPM232" s="95"/>
      <c r="HPN232" s="95"/>
      <c r="HPO232" s="95"/>
      <c r="HPP232" s="95"/>
      <c r="HPQ232" s="95"/>
      <c r="HPR232" s="95"/>
      <c r="HPS232" s="95"/>
      <c r="HPT232" s="95"/>
      <c r="HPU232" s="95"/>
      <c r="HPV232" s="95"/>
      <c r="HPW232" s="95"/>
      <c r="HPX232" s="95"/>
      <c r="HPY232" s="95"/>
      <c r="HPZ232" s="95"/>
      <c r="HQA232" s="95"/>
      <c r="HQB232" s="95"/>
      <c r="HQC232" s="95"/>
      <c r="HQD232" s="95"/>
      <c r="HQE232" s="95"/>
      <c r="HQF232" s="95"/>
      <c r="HQG232" s="95"/>
      <c r="HQH232" s="95"/>
      <c r="HQI232" s="95"/>
      <c r="HQJ232" s="95"/>
      <c r="HQK232" s="95"/>
      <c r="HQL232" s="95"/>
      <c r="HQM232" s="95"/>
      <c r="HQN232" s="95"/>
      <c r="HQO232" s="95"/>
      <c r="HQP232" s="95"/>
      <c r="HQQ232" s="95"/>
      <c r="HQR232" s="95"/>
      <c r="HQS232" s="95"/>
      <c r="HQT232" s="95"/>
      <c r="HQU232" s="95"/>
      <c r="HQV232" s="95"/>
      <c r="HQW232" s="95"/>
      <c r="HQX232" s="95"/>
      <c r="HQY232" s="95"/>
      <c r="HQZ232" s="95"/>
      <c r="HRA232" s="95"/>
      <c r="HRB232" s="95"/>
      <c r="HRC232" s="95"/>
      <c r="HRD232" s="95"/>
      <c r="HRE232" s="95"/>
      <c r="HRF232" s="95"/>
      <c r="HRG232" s="95"/>
      <c r="HRH232" s="95"/>
      <c r="HRI232" s="95"/>
      <c r="HRJ232" s="95"/>
      <c r="HRK232" s="95"/>
      <c r="HRL232" s="95"/>
      <c r="HRM232" s="95"/>
      <c r="HRN232" s="95"/>
      <c r="HRO232" s="95"/>
      <c r="HRP232" s="95"/>
      <c r="HRQ232" s="95"/>
      <c r="HRR232" s="95"/>
      <c r="HRS232" s="95"/>
      <c r="HRT232" s="95"/>
      <c r="HRU232" s="95"/>
      <c r="HRV232" s="95"/>
      <c r="HRW232" s="95"/>
      <c r="HRX232" s="95"/>
      <c r="HRY232" s="95"/>
      <c r="HRZ232" s="95"/>
      <c r="HSA232" s="95"/>
      <c r="HSB232" s="95"/>
      <c r="HSC232" s="95"/>
      <c r="HSD232" s="95"/>
      <c r="HSE232" s="95"/>
      <c r="HSF232" s="95"/>
      <c r="HSG232" s="95"/>
      <c r="HSH232" s="95"/>
      <c r="HSI232" s="95"/>
      <c r="HSJ232" s="95"/>
      <c r="HSK232" s="95"/>
      <c r="HSL232" s="95"/>
      <c r="HSM232" s="95"/>
      <c r="HSN232" s="95"/>
      <c r="HSO232" s="95"/>
      <c r="HSP232" s="95"/>
      <c r="HSQ232" s="95"/>
      <c r="HSR232" s="95"/>
      <c r="HSS232" s="95"/>
      <c r="HST232" s="95"/>
      <c r="HSU232" s="95"/>
      <c r="HSV232" s="95"/>
      <c r="HSW232" s="95"/>
      <c r="HSX232" s="95"/>
      <c r="HSY232" s="95"/>
      <c r="HSZ232" s="95"/>
      <c r="HTA232" s="95"/>
      <c r="HTB232" s="95"/>
      <c r="HTC232" s="95"/>
      <c r="HTD232" s="95"/>
      <c r="HTE232" s="95"/>
      <c r="HTF232" s="95"/>
      <c r="HTG232" s="95"/>
      <c r="HTH232" s="95"/>
      <c r="HTI232" s="95"/>
      <c r="HTJ232" s="95"/>
      <c r="HTK232" s="95"/>
      <c r="HTL232" s="95"/>
      <c r="HTM232" s="95"/>
      <c r="HTN232" s="95"/>
      <c r="HTO232" s="95"/>
      <c r="HTP232" s="95"/>
      <c r="HTQ232" s="95"/>
      <c r="HTR232" s="95"/>
      <c r="HTS232" s="95"/>
      <c r="HTT232" s="95"/>
      <c r="HTU232" s="95"/>
      <c r="HTV232" s="95"/>
      <c r="HTW232" s="95"/>
      <c r="HTX232" s="95"/>
      <c r="HTY232" s="95"/>
      <c r="HTZ232" s="95"/>
      <c r="HUA232" s="95"/>
      <c r="HUB232" s="95"/>
      <c r="HUC232" s="95"/>
      <c r="HUD232" s="95"/>
      <c r="HUE232" s="95"/>
      <c r="HUF232" s="95"/>
      <c r="HUG232" s="95"/>
      <c r="HUH232" s="95"/>
      <c r="HUI232" s="95"/>
      <c r="HUJ232" s="95"/>
      <c r="HUK232" s="95"/>
      <c r="HUL232" s="95"/>
      <c r="HUM232" s="95"/>
      <c r="HUN232" s="95"/>
      <c r="HUO232" s="95"/>
      <c r="HUP232" s="95"/>
      <c r="HUQ232" s="95"/>
      <c r="HUR232" s="95"/>
      <c r="HUS232" s="95"/>
      <c r="HUT232" s="95"/>
      <c r="HUU232" s="95"/>
      <c r="HUV232" s="95"/>
      <c r="HUW232" s="95"/>
      <c r="HUX232" s="95"/>
      <c r="HUY232" s="95"/>
      <c r="HUZ232" s="95"/>
      <c r="HVA232" s="95"/>
      <c r="HVB232" s="95"/>
      <c r="HVC232" s="95"/>
      <c r="HVD232" s="95"/>
      <c r="HVE232" s="95"/>
      <c r="HVF232" s="95"/>
      <c r="HVG232" s="95"/>
      <c r="HVH232" s="95"/>
      <c r="HVI232" s="95"/>
      <c r="HVJ232" s="95"/>
      <c r="HVK232" s="95"/>
      <c r="HVL232" s="95"/>
      <c r="HVM232" s="95"/>
      <c r="HVN232" s="95"/>
      <c r="HVO232" s="95"/>
      <c r="HVP232" s="95"/>
      <c r="HVQ232" s="95"/>
      <c r="HVR232" s="95"/>
      <c r="HVS232" s="95"/>
      <c r="HVT232" s="95"/>
      <c r="HVU232" s="95"/>
      <c r="HVV232" s="95"/>
      <c r="HVW232" s="95"/>
      <c r="HVX232" s="95"/>
      <c r="HVY232" s="95"/>
      <c r="HVZ232" s="95"/>
      <c r="HWA232" s="95"/>
      <c r="HWB232" s="95"/>
      <c r="HWC232" s="95"/>
      <c r="HWD232" s="95"/>
      <c r="HWE232" s="95"/>
      <c r="HWF232" s="95"/>
      <c r="HWG232" s="95"/>
      <c r="HWH232" s="95"/>
      <c r="HWI232" s="95"/>
      <c r="HWJ232" s="95"/>
      <c r="HWK232" s="95"/>
      <c r="HWL232" s="95"/>
      <c r="HWM232" s="95"/>
      <c r="HWN232" s="95"/>
      <c r="HWO232" s="95"/>
      <c r="HWP232" s="95"/>
      <c r="HWQ232" s="95"/>
      <c r="HWR232" s="95"/>
      <c r="HWS232" s="95"/>
      <c r="HWT232" s="95"/>
      <c r="HWU232" s="95"/>
      <c r="HWV232" s="95"/>
      <c r="HWW232" s="95"/>
      <c r="HWX232" s="95"/>
      <c r="HWY232" s="95"/>
      <c r="HWZ232" s="95"/>
      <c r="HXA232" s="95"/>
      <c r="HXB232" s="95"/>
      <c r="HXC232" s="95"/>
      <c r="HXD232" s="95"/>
      <c r="HXE232" s="95"/>
      <c r="HXF232" s="95"/>
      <c r="HXG232" s="95"/>
      <c r="HXH232" s="95"/>
      <c r="HXI232" s="95"/>
      <c r="HXJ232" s="95"/>
      <c r="HXK232" s="95"/>
      <c r="HXL232" s="95"/>
      <c r="HXM232" s="95"/>
      <c r="HXN232" s="95"/>
      <c r="HXO232" s="95"/>
      <c r="HXP232" s="95"/>
      <c r="HXQ232" s="95"/>
      <c r="HXR232" s="95"/>
      <c r="HXS232" s="95"/>
      <c r="HXT232" s="95"/>
      <c r="HXU232" s="95"/>
      <c r="HXV232" s="95"/>
      <c r="HXW232" s="95"/>
      <c r="HXX232" s="95"/>
      <c r="HXY232" s="95"/>
      <c r="HXZ232" s="95"/>
      <c r="HYA232" s="95"/>
      <c r="HYB232" s="95"/>
      <c r="HYC232" s="95"/>
      <c r="HYD232" s="95"/>
      <c r="HYE232" s="95"/>
      <c r="HYF232" s="95"/>
      <c r="HYG232" s="95"/>
      <c r="HYH232" s="95"/>
      <c r="HYI232" s="95"/>
      <c r="HYJ232" s="95"/>
      <c r="HYK232" s="95"/>
      <c r="HYL232" s="95"/>
      <c r="HYM232" s="95"/>
      <c r="HYN232" s="95"/>
      <c r="HYO232" s="95"/>
      <c r="HYP232" s="95"/>
      <c r="HYQ232" s="95"/>
      <c r="HYR232" s="95"/>
      <c r="HYS232" s="95"/>
      <c r="HYT232" s="95"/>
      <c r="HYU232" s="95"/>
      <c r="HYV232" s="95"/>
      <c r="HYW232" s="95"/>
      <c r="HYX232" s="95"/>
      <c r="HYY232" s="95"/>
      <c r="HYZ232" s="95"/>
      <c r="HZA232" s="95"/>
      <c r="HZB232" s="95"/>
      <c r="HZC232" s="95"/>
      <c r="HZD232" s="95"/>
      <c r="HZE232" s="95"/>
      <c r="HZF232" s="95"/>
      <c r="HZG232" s="95"/>
      <c r="HZH232" s="95"/>
      <c r="HZI232" s="95"/>
      <c r="HZJ232" s="95"/>
      <c r="HZK232" s="95"/>
      <c r="HZL232" s="95"/>
      <c r="HZM232" s="95"/>
      <c r="HZN232" s="95"/>
      <c r="HZO232" s="95"/>
      <c r="HZP232" s="95"/>
      <c r="HZQ232" s="95"/>
      <c r="HZR232" s="95"/>
      <c r="HZS232" s="95"/>
      <c r="HZT232" s="95"/>
      <c r="HZU232" s="95"/>
      <c r="HZV232" s="95"/>
      <c r="HZW232" s="95"/>
      <c r="HZX232" s="95"/>
      <c r="HZY232" s="95"/>
      <c r="HZZ232" s="95"/>
      <c r="IAA232" s="95"/>
      <c r="IAB232" s="95"/>
      <c r="IAC232" s="95"/>
      <c r="IAD232" s="95"/>
      <c r="IAE232" s="95"/>
      <c r="IAF232" s="95"/>
      <c r="IAG232" s="95"/>
      <c r="IAH232" s="95"/>
      <c r="IAI232" s="95"/>
      <c r="IAJ232" s="95"/>
      <c r="IAK232" s="95"/>
      <c r="IAL232" s="95"/>
      <c r="IAM232" s="95"/>
      <c r="IAN232" s="95"/>
      <c r="IAO232" s="95"/>
      <c r="IAP232" s="95"/>
      <c r="IAQ232" s="95"/>
      <c r="IAR232" s="95"/>
      <c r="IAS232" s="95"/>
      <c r="IAT232" s="95"/>
      <c r="IAU232" s="95"/>
      <c r="IAV232" s="95"/>
      <c r="IAW232" s="95"/>
      <c r="IAX232" s="95"/>
      <c r="IAY232" s="95"/>
      <c r="IAZ232" s="95"/>
      <c r="IBA232" s="95"/>
      <c r="IBB232" s="95"/>
      <c r="IBC232" s="95"/>
      <c r="IBD232" s="95"/>
      <c r="IBE232" s="95"/>
      <c r="IBF232" s="95"/>
      <c r="IBG232" s="95"/>
      <c r="IBH232" s="95"/>
      <c r="IBI232" s="95"/>
      <c r="IBJ232" s="95"/>
      <c r="IBK232" s="95"/>
      <c r="IBL232" s="95"/>
      <c r="IBM232" s="95"/>
      <c r="IBN232" s="95"/>
      <c r="IBO232" s="95"/>
      <c r="IBP232" s="95"/>
      <c r="IBQ232" s="95"/>
      <c r="IBR232" s="95"/>
      <c r="IBS232" s="95"/>
      <c r="IBT232" s="95"/>
      <c r="IBU232" s="95"/>
      <c r="IBV232" s="95"/>
      <c r="IBW232" s="95"/>
      <c r="IBX232" s="95"/>
      <c r="IBY232" s="95"/>
      <c r="IBZ232" s="95"/>
      <c r="ICA232" s="95"/>
      <c r="ICB232" s="95"/>
      <c r="ICC232" s="95"/>
      <c r="ICD232" s="95"/>
      <c r="ICE232" s="95"/>
      <c r="ICF232" s="95"/>
      <c r="ICG232" s="95"/>
      <c r="ICH232" s="95"/>
      <c r="ICI232" s="95"/>
      <c r="ICJ232" s="95"/>
      <c r="ICK232" s="95"/>
      <c r="ICL232" s="95"/>
      <c r="ICM232" s="95"/>
      <c r="ICN232" s="95"/>
      <c r="ICO232" s="95"/>
      <c r="ICP232" s="95"/>
      <c r="ICQ232" s="95"/>
      <c r="ICR232" s="95"/>
      <c r="ICS232" s="95"/>
      <c r="ICT232" s="95"/>
      <c r="ICU232" s="95"/>
      <c r="ICV232" s="95"/>
      <c r="ICW232" s="95"/>
      <c r="ICX232" s="95"/>
      <c r="ICY232" s="95"/>
      <c r="ICZ232" s="95"/>
      <c r="IDA232" s="95"/>
      <c r="IDB232" s="95"/>
      <c r="IDC232" s="95"/>
      <c r="IDD232" s="95"/>
      <c r="IDE232" s="95"/>
      <c r="IDF232" s="95"/>
      <c r="IDG232" s="95"/>
      <c r="IDH232" s="95"/>
      <c r="IDI232" s="95"/>
      <c r="IDJ232" s="95"/>
      <c r="IDK232" s="95"/>
      <c r="IDL232" s="95"/>
      <c r="IDM232" s="95"/>
      <c r="IDN232" s="95"/>
      <c r="IDO232" s="95"/>
      <c r="IDP232" s="95"/>
      <c r="IDQ232" s="95"/>
      <c r="IDR232" s="95"/>
      <c r="IDS232" s="95"/>
      <c r="IDT232" s="95"/>
      <c r="IDU232" s="95"/>
      <c r="IDV232" s="95"/>
      <c r="IDW232" s="95"/>
      <c r="IDX232" s="95"/>
      <c r="IDY232" s="95"/>
      <c r="IDZ232" s="95"/>
      <c r="IEA232" s="95"/>
      <c r="IEB232" s="95"/>
      <c r="IEC232" s="95"/>
      <c r="IED232" s="95"/>
      <c r="IEE232" s="95"/>
      <c r="IEF232" s="95"/>
      <c r="IEG232" s="95"/>
      <c r="IEH232" s="95"/>
      <c r="IEI232" s="95"/>
      <c r="IEJ232" s="95"/>
      <c r="IEK232" s="95"/>
      <c r="IEL232" s="95"/>
      <c r="IEM232" s="95"/>
      <c r="IEN232" s="95"/>
      <c r="IEO232" s="95"/>
      <c r="IEP232" s="95"/>
      <c r="IEQ232" s="95"/>
      <c r="IER232" s="95"/>
      <c r="IES232" s="95"/>
      <c r="IET232" s="95"/>
      <c r="IEU232" s="95"/>
      <c r="IEV232" s="95"/>
      <c r="IEW232" s="95"/>
      <c r="IEX232" s="95"/>
      <c r="IEY232" s="95"/>
      <c r="IEZ232" s="95"/>
      <c r="IFA232" s="95"/>
      <c r="IFB232" s="95"/>
      <c r="IFC232" s="95"/>
      <c r="IFD232" s="95"/>
      <c r="IFE232" s="95"/>
      <c r="IFF232" s="95"/>
      <c r="IFG232" s="95"/>
      <c r="IFH232" s="95"/>
      <c r="IFI232" s="95"/>
      <c r="IFJ232" s="95"/>
      <c r="IFK232" s="95"/>
      <c r="IFL232" s="95"/>
      <c r="IFM232" s="95"/>
      <c r="IFN232" s="95"/>
      <c r="IFO232" s="95"/>
      <c r="IFP232" s="95"/>
      <c r="IFQ232" s="95"/>
      <c r="IFR232" s="95"/>
      <c r="IFS232" s="95"/>
      <c r="IFT232" s="95"/>
      <c r="IFU232" s="95"/>
      <c r="IFV232" s="95"/>
      <c r="IFW232" s="95"/>
      <c r="IFX232" s="95"/>
      <c r="IFY232" s="95"/>
      <c r="IFZ232" s="95"/>
      <c r="IGA232" s="95"/>
      <c r="IGB232" s="95"/>
      <c r="IGC232" s="95"/>
      <c r="IGD232" s="95"/>
      <c r="IGE232" s="95"/>
      <c r="IGF232" s="95"/>
      <c r="IGG232" s="95"/>
      <c r="IGH232" s="95"/>
      <c r="IGI232" s="95"/>
      <c r="IGJ232" s="95"/>
      <c r="IGK232" s="95"/>
      <c r="IGL232" s="95"/>
      <c r="IGM232" s="95"/>
      <c r="IGN232" s="95"/>
      <c r="IGO232" s="95"/>
      <c r="IGP232" s="95"/>
      <c r="IGQ232" s="95"/>
      <c r="IGR232" s="95"/>
      <c r="IGS232" s="95"/>
      <c r="IGT232" s="95"/>
      <c r="IGU232" s="95"/>
      <c r="IGV232" s="95"/>
      <c r="IGW232" s="95"/>
      <c r="IGX232" s="95"/>
      <c r="IGY232" s="95"/>
      <c r="IGZ232" s="95"/>
      <c r="IHA232" s="95"/>
      <c r="IHB232" s="95"/>
      <c r="IHC232" s="95"/>
      <c r="IHD232" s="95"/>
      <c r="IHE232" s="95"/>
      <c r="IHF232" s="95"/>
      <c r="IHG232" s="95"/>
      <c r="IHH232" s="95"/>
      <c r="IHI232" s="95"/>
      <c r="IHJ232" s="95"/>
      <c r="IHK232" s="95"/>
      <c r="IHL232" s="95"/>
      <c r="IHM232" s="95"/>
      <c r="IHN232" s="95"/>
      <c r="IHO232" s="95"/>
      <c r="IHP232" s="95"/>
      <c r="IHQ232" s="95"/>
      <c r="IHR232" s="95"/>
      <c r="IHS232" s="95"/>
      <c r="IHT232" s="95"/>
      <c r="IHU232" s="95"/>
      <c r="IHV232" s="95"/>
      <c r="IHW232" s="95"/>
      <c r="IHX232" s="95"/>
      <c r="IHY232" s="95"/>
      <c r="IHZ232" s="95"/>
      <c r="IIA232" s="95"/>
      <c r="IIB232" s="95"/>
      <c r="IIC232" s="95"/>
      <c r="IID232" s="95"/>
      <c r="IIE232" s="95"/>
      <c r="IIF232" s="95"/>
      <c r="IIG232" s="95"/>
    </row>
    <row r="233" spans="1:6325" s="88" customFormat="1" x14ac:dyDescent="0.2">
      <c r="A233" s="86"/>
      <c r="B233" s="87">
        <v>45847</v>
      </c>
      <c r="C233" s="88">
        <v>0.51928085648148148</v>
      </c>
      <c r="D233" s="89" t="s">
        <v>496</v>
      </c>
      <c r="E233" s="89" t="s">
        <v>536</v>
      </c>
      <c r="F233" s="89" t="s">
        <v>502</v>
      </c>
      <c r="G233" s="89">
        <v>1</v>
      </c>
      <c r="H233" s="89">
        <v>2.41E-2</v>
      </c>
      <c r="I233" s="89" t="s">
        <v>19</v>
      </c>
      <c r="J233" s="89"/>
      <c r="K233" s="89"/>
      <c r="L233" s="89"/>
      <c r="M233" s="89"/>
      <c r="N233" s="89"/>
      <c r="O233" s="89"/>
      <c r="P233" s="92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  <c r="AO233" s="25"/>
      <c r="AP233" s="25"/>
      <c r="AQ233" s="25"/>
      <c r="AR233" s="25"/>
      <c r="AS233" s="25"/>
      <c r="AT233" s="25"/>
      <c r="AU233" s="25"/>
      <c r="AV233" s="25"/>
      <c r="AW233" s="25"/>
      <c r="AX233" s="25"/>
      <c r="AY233" s="25"/>
      <c r="AZ233" s="25"/>
      <c r="BA233" s="25"/>
      <c r="BB233" s="25"/>
      <c r="BC233" s="25"/>
      <c r="BD233" s="25"/>
      <c r="BE233" s="25"/>
      <c r="BF233" s="25"/>
      <c r="BG233" s="25"/>
      <c r="BH233" s="25"/>
      <c r="BI233" s="25"/>
      <c r="BJ233" s="25"/>
      <c r="BK233" s="25"/>
      <c r="BL233" s="25"/>
      <c r="BM233" s="25"/>
      <c r="BN233" s="25"/>
      <c r="BO233" s="25"/>
      <c r="BP233" s="25"/>
      <c r="BQ233" s="25"/>
      <c r="BR233" s="25"/>
      <c r="BS233" s="25"/>
      <c r="BT233" s="25"/>
      <c r="BU233" s="25"/>
      <c r="BV233" s="25"/>
      <c r="BW233" s="25"/>
      <c r="BX233" s="25"/>
      <c r="BY233" s="25"/>
      <c r="BZ233" s="25"/>
      <c r="CA233" s="25"/>
      <c r="CB233" s="25"/>
      <c r="CC233" s="25"/>
      <c r="CD233" s="25"/>
      <c r="CE233" s="25"/>
      <c r="CF233" s="25"/>
      <c r="CG233" s="25"/>
      <c r="CH233" s="25"/>
      <c r="CI233" s="25"/>
      <c r="CJ233" s="25"/>
      <c r="CK233" s="25"/>
      <c r="CL233" s="25"/>
      <c r="CM233" s="25"/>
      <c r="CN233" s="25"/>
      <c r="CO233" s="25"/>
      <c r="CP233" s="25"/>
      <c r="CQ233" s="25"/>
      <c r="CR233" s="25"/>
      <c r="CS233" s="25"/>
      <c r="CT233" s="25"/>
      <c r="CU233" s="25"/>
      <c r="CV233" s="25"/>
      <c r="CW233" s="25"/>
      <c r="CX233" s="25"/>
      <c r="CY233" s="25"/>
      <c r="CZ233" s="25"/>
      <c r="DA233" s="25"/>
      <c r="DB233" s="25"/>
      <c r="DC233" s="25"/>
      <c r="DD233" s="25"/>
      <c r="DE233" s="25"/>
      <c r="DF233" s="25"/>
      <c r="DG233" s="25"/>
      <c r="DH233" s="25"/>
      <c r="DI233" s="25"/>
      <c r="DJ233" s="25"/>
      <c r="DK233" s="25"/>
      <c r="DL233" s="25"/>
      <c r="DM233" s="25"/>
      <c r="DN233" s="25"/>
      <c r="DO233" s="25"/>
      <c r="DP233" s="25"/>
      <c r="DQ233" s="25"/>
      <c r="DR233" s="25"/>
      <c r="DS233" s="25"/>
      <c r="DT233" s="25"/>
      <c r="DU233" s="25"/>
      <c r="DV233" s="25"/>
      <c r="DW233" s="25"/>
      <c r="DX233" s="25"/>
      <c r="DY233" s="25"/>
      <c r="DZ233" s="25"/>
      <c r="EA233" s="25"/>
      <c r="EB233" s="25"/>
      <c r="EC233" s="25"/>
      <c r="ED233" s="25"/>
      <c r="EE233" s="25"/>
      <c r="EF233" s="25"/>
      <c r="EG233" s="25"/>
      <c r="EH233" s="25"/>
      <c r="EI233" s="25"/>
      <c r="EJ233" s="25"/>
      <c r="EK233" s="25"/>
      <c r="EL233" s="25"/>
      <c r="EM233" s="25"/>
      <c r="EN233" s="25"/>
      <c r="EO233" s="25"/>
      <c r="EP233" s="25"/>
      <c r="EQ233" s="25"/>
      <c r="ER233" s="25"/>
      <c r="ES233" s="25"/>
      <c r="ET233" s="25"/>
      <c r="EU233" s="25"/>
      <c r="EV233" s="25"/>
      <c r="EW233" s="25"/>
      <c r="EX233" s="25"/>
      <c r="EY233" s="25"/>
      <c r="EZ233" s="25"/>
      <c r="FA233" s="25"/>
      <c r="FB233" s="25"/>
      <c r="FC233" s="25"/>
      <c r="FD233" s="25"/>
      <c r="FE233" s="25"/>
      <c r="FF233" s="25"/>
      <c r="FG233" s="25"/>
      <c r="FH233" s="25"/>
      <c r="FI233" s="25"/>
      <c r="FJ233" s="25"/>
      <c r="FK233" s="25"/>
      <c r="FL233" s="25"/>
      <c r="FM233" s="25"/>
      <c r="FN233" s="25"/>
      <c r="FO233" s="25"/>
      <c r="FP233" s="25"/>
      <c r="FQ233" s="25"/>
      <c r="FR233" s="25"/>
      <c r="FS233" s="25"/>
      <c r="FT233" s="25"/>
      <c r="FU233" s="25"/>
      <c r="FV233" s="25"/>
      <c r="FW233" s="25"/>
      <c r="FX233" s="25"/>
      <c r="FY233" s="25"/>
      <c r="FZ233" s="25"/>
      <c r="GA233" s="25"/>
      <c r="GB233" s="25"/>
      <c r="GC233" s="25"/>
      <c r="GD233" s="25"/>
      <c r="GE233" s="25"/>
      <c r="GF233" s="25"/>
      <c r="GG233" s="25"/>
      <c r="GH233" s="25"/>
      <c r="GI233" s="25"/>
      <c r="GJ233" s="25"/>
      <c r="GK233" s="25"/>
      <c r="GL233" s="25"/>
      <c r="GM233" s="25"/>
      <c r="GN233" s="25"/>
      <c r="GO233" s="25"/>
      <c r="GP233" s="25"/>
      <c r="GQ233" s="25"/>
      <c r="GR233" s="25"/>
      <c r="GS233" s="25"/>
      <c r="GT233" s="25"/>
      <c r="GU233" s="25"/>
      <c r="GV233" s="25"/>
      <c r="GW233" s="25"/>
      <c r="GX233" s="25"/>
      <c r="GY233" s="25"/>
      <c r="GZ233" s="25"/>
      <c r="HA233" s="25"/>
      <c r="HB233" s="25"/>
      <c r="HC233" s="25"/>
      <c r="HD233" s="25"/>
      <c r="HE233" s="25"/>
      <c r="HF233" s="25"/>
      <c r="HG233" s="25"/>
      <c r="HH233" s="25"/>
      <c r="HI233" s="25"/>
      <c r="HJ233" s="25"/>
      <c r="HK233" s="25"/>
      <c r="HL233" s="25"/>
      <c r="HM233" s="25"/>
      <c r="HN233" s="25"/>
      <c r="HO233" s="25"/>
      <c r="HP233" s="25"/>
      <c r="HQ233" s="25"/>
      <c r="HR233" s="25"/>
      <c r="HS233" s="25"/>
      <c r="HT233" s="25"/>
      <c r="HU233" s="25"/>
      <c r="HV233" s="25"/>
      <c r="HW233" s="25"/>
      <c r="HX233" s="25"/>
      <c r="HY233" s="25"/>
      <c r="HZ233" s="25"/>
      <c r="IA233" s="25"/>
      <c r="IB233" s="25"/>
      <c r="IC233" s="25"/>
      <c r="ID233" s="25"/>
      <c r="IE233" s="25"/>
      <c r="IF233" s="25"/>
      <c r="IG233" s="25"/>
      <c r="IH233" s="25"/>
      <c r="II233" s="25"/>
      <c r="IJ233" s="25"/>
      <c r="IK233" s="25"/>
      <c r="IL233" s="25"/>
      <c r="IM233" s="25"/>
      <c r="IN233" s="25"/>
      <c r="IO233" s="25"/>
      <c r="IP233" s="25"/>
      <c r="IQ233" s="25"/>
      <c r="IR233" s="25"/>
      <c r="IS233" s="25"/>
      <c r="IT233" s="25"/>
      <c r="IU233" s="25"/>
      <c r="IV233" s="25"/>
      <c r="IW233" s="25"/>
      <c r="IX233" s="25"/>
      <c r="IY233" s="25"/>
      <c r="IZ233" s="25"/>
      <c r="JA233" s="25"/>
      <c r="JB233" s="25"/>
      <c r="JC233" s="25"/>
      <c r="JD233" s="25"/>
      <c r="JE233" s="25"/>
      <c r="JF233" s="25"/>
      <c r="JG233" s="25"/>
      <c r="JH233" s="25"/>
      <c r="JI233" s="25"/>
      <c r="JJ233" s="25"/>
      <c r="JK233" s="25"/>
      <c r="JL233" s="25"/>
      <c r="JM233" s="25"/>
      <c r="JN233" s="25"/>
      <c r="JO233" s="25"/>
      <c r="JP233" s="25"/>
      <c r="JQ233" s="25"/>
      <c r="JR233" s="25"/>
      <c r="JS233" s="25"/>
      <c r="JT233" s="25"/>
      <c r="JU233" s="25"/>
      <c r="JV233" s="25"/>
      <c r="JW233" s="25"/>
      <c r="JX233" s="25"/>
      <c r="JY233" s="25"/>
      <c r="JZ233" s="25"/>
      <c r="KA233" s="25"/>
      <c r="KB233" s="25"/>
      <c r="KC233" s="25"/>
      <c r="KD233" s="25"/>
      <c r="KE233" s="25"/>
      <c r="KF233" s="25"/>
      <c r="KG233" s="25"/>
      <c r="KH233" s="25"/>
      <c r="KI233" s="25"/>
      <c r="KJ233" s="25"/>
      <c r="KK233" s="25"/>
      <c r="KL233" s="25"/>
      <c r="KM233" s="25"/>
      <c r="KN233" s="25"/>
      <c r="KO233" s="25"/>
      <c r="KP233" s="25"/>
      <c r="KQ233" s="25"/>
      <c r="KR233" s="25"/>
      <c r="KS233" s="25"/>
      <c r="KT233" s="25"/>
      <c r="KU233" s="25"/>
      <c r="KV233" s="25"/>
      <c r="KW233" s="25"/>
      <c r="KX233" s="25"/>
      <c r="KY233" s="25"/>
      <c r="KZ233" s="25"/>
      <c r="LA233" s="25"/>
      <c r="LB233" s="25"/>
      <c r="LC233" s="25"/>
      <c r="LD233" s="25"/>
      <c r="LE233" s="25"/>
      <c r="LF233" s="25"/>
      <c r="LG233" s="25"/>
      <c r="LH233" s="25"/>
      <c r="LI233" s="25"/>
      <c r="LJ233" s="25"/>
      <c r="LK233" s="25"/>
      <c r="LL233" s="25"/>
      <c r="LM233" s="25"/>
      <c r="LN233" s="25"/>
      <c r="LO233" s="25"/>
      <c r="LP233" s="25"/>
      <c r="LQ233" s="25"/>
      <c r="LR233" s="25"/>
      <c r="LS233" s="25"/>
      <c r="LT233" s="25"/>
      <c r="LU233" s="25"/>
      <c r="LV233" s="25"/>
      <c r="LW233" s="25"/>
      <c r="LX233" s="25"/>
      <c r="LY233" s="25"/>
      <c r="LZ233" s="25"/>
      <c r="MA233" s="25"/>
      <c r="MB233" s="25"/>
      <c r="MC233" s="25"/>
      <c r="MD233" s="25"/>
      <c r="ME233" s="25"/>
      <c r="MF233" s="25"/>
      <c r="MG233" s="25"/>
      <c r="MH233" s="25"/>
      <c r="MI233" s="25"/>
      <c r="MJ233" s="25"/>
      <c r="MK233" s="25"/>
      <c r="ML233" s="25"/>
      <c r="MM233" s="25"/>
      <c r="MN233" s="25"/>
      <c r="MO233" s="25"/>
      <c r="MP233" s="25"/>
      <c r="MQ233" s="25"/>
      <c r="MR233" s="25"/>
      <c r="MS233" s="25"/>
      <c r="MT233" s="25"/>
      <c r="MU233" s="25"/>
      <c r="MV233" s="25"/>
      <c r="MW233" s="25"/>
      <c r="MX233" s="25"/>
      <c r="MY233" s="25"/>
      <c r="MZ233" s="25"/>
      <c r="NA233" s="25"/>
      <c r="NB233" s="25"/>
      <c r="NC233" s="25"/>
      <c r="ND233" s="25"/>
      <c r="NE233" s="25"/>
      <c r="NF233" s="25"/>
      <c r="NG233" s="25"/>
      <c r="NH233" s="25"/>
      <c r="NI233" s="25"/>
      <c r="NJ233" s="25"/>
      <c r="NK233" s="25"/>
      <c r="NL233" s="25"/>
      <c r="NM233" s="25"/>
      <c r="NN233" s="25"/>
      <c r="NO233" s="25"/>
      <c r="NP233" s="25"/>
      <c r="NQ233" s="25"/>
      <c r="NR233" s="25"/>
      <c r="NS233" s="25"/>
      <c r="NT233" s="25"/>
      <c r="NU233" s="25"/>
      <c r="NV233" s="25"/>
      <c r="NW233" s="25"/>
      <c r="NX233" s="25"/>
      <c r="NY233" s="25"/>
      <c r="NZ233" s="25"/>
      <c r="OA233" s="25"/>
      <c r="OB233" s="25"/>
      <c r="OC233" s="25"/>
      <c r="OD233" s="25"/>
      <c r="OE233" s="25"/>
      <c r="OF233" s="25"/>
      <c r="OG233" s="25"/>
      <c r="OH233" s="25"/>
      <c r="OI233" s="25"/>
      <c r="OJ233" s="25"/>
      <c r="OK233" s="25"/>
      <c r="OL233" s="25"/>
      <c r="OM233" s="25"/>
      <c r="ON233" s="25"/>
      <c r="OO233" s="25"/>
      <c r="OP233" s="25"/>
      <c r="OQ233" s="25"/>
      <c r="OR233" s="25"/>
      <c r="OS233" s="25"/>
      <c r="OT233" s="25"/>
      <c r="OU233" s="25"/>
      <c r="OV233" s="25"/>
      <c r="OW233" s="25"/>
      <c r="OX233" s="25"/>
      <c r="OY233" s="25"/>
      <c r="OZ233" s="25"/>
      <c r="PA233" s="25"/>
      <c r="PB233" s="25"/>
      <c r="PC233" s="25"/>
      <c r="PD233" s="25"/>
      <c r="PE233" s="25"/>
      <c r="PF233" s="25"/>
      <c r="PG233" s="25"/>
      <c r="PH233" s="25"/>
      <c r="PI233" s="25"/>
      <c r="PJ233" s="25"/>
      <c r="PK233" s="25"/>
      <c r="PL233" s="25"/>
      <c r="PM233" s="25"/>
      <c r="PN233" s="25"/>
      <c r="PO233" s="25"/>
      <c r="PP233" s="25"/>
      <c r="PQ233" s="25"/>
      <c r="PR233" s="25"/>
      <c r="PS233" s="25"/>
      <c r="PT233" s="25"/>
      <c r="PU233" s="25"/>
      <c r="PV233" s="25"/>
      <c r="PW233" s="25"/>
      <c r="PX233" s="25"/>
      <c r="PY233" s="25"/>
      <c r="PZ233" s="25"/>
      <c r="QA233" s="25"/>
      <c r="QB233" s="25"/>
      <c r="QC233" s="25"/>
      <c r="QD233" s="25"/>
      <c r="QE233" s="25"/>
      <c r="QF233" s="25"/>
      <c r="QG233" s="25"/>
      <c r="QH233" s="25"/>
      <c r="QI233" s="25"/>
      <c r="QJ233" s="25"/>
      <c r="QK233" s="25"/>
      <c r="QL233" s="25"/>
      <c r="QM233" s="25"/>
      <c r="QN233" s="25"/>
      <c r="QO233" s="25"/>
      <c r="QP233" s="25"/>
      <c r="QQ233" s="25"/>
      <c r="QR233" s="25"/>
      <c r="QS233" s="25"/>
      <c r="QT233" s="25"/>
      <c r="QU233" s="25"/>
      <c r="QV233" s="25"/>
      <c r="QW233" s="25"/>
      <c r="QX233" s="25"/>
      <c r="QY233" s="25"/>
      <c r="QZ233" s="25"/>
      <c r="RA233" s="25"/>
      <c r="RB233" s="25"/>
      <c r="RC233" s="25"/>
      <c r="RD233" s="25"/>
      <c r="RE233" s="25"/>
      <c r="RF233" s="25"/>
      <c r="RG233" s="25"/>
      <c r="RH233" s="25"/>
      <c r="RI233" s="25"/>
      <c r="RJ233" s="25"/>
      <c r="RK233" s="25"/>
      <c r="RL233" s="25"/>
      <c r="RM233" s="25"/>
      <c r="RN233" s="25"/>
      <c r="RO233" s="25"/>
      <c r="RP233" s="25"/>
      <c r="RQ233" s="25"/>
      <c r="RR233" s="25"/>
      <c r="RS233" s="25"/>
      <c r="RT233" s="25"/>
      <c r="RU233" s="25"/>
      <c r="RV233" s="25"/>
      <c r="RW233" s="25"/>
      <c r="RX233" s="25"/>
      <c r="RY233" s="25"/>
      <c r="RZ233" s="25"/>
      <c r="SA233" s="25"/>
      <c r="SB233" s="25"/>
      <c r="SC233" s="25"/>
      <c r="SD233" s="25"/>
      <c r="SE233" s="25"/>
      <c r="SF233" s="25"/>
      <c r="SG233" s="25"/>
      <c r="SH233" s="25"/>
      <c r="SI233" s="25"/>
      <c r="SJ233" s="25"/>
      <c r="SK233" s="25"/>
      <c r="SL233" s="25"/>
      <c r="SM233" s="25"/>
      <c r="SN233" s="25"/>
      <c r="SO233" s="25"/>
      <c r="SP233" s="25"/>
      <c r="SQ233" s="25"/>
      <c r="SR233" s="25"/>
      <c r="SS233" s="25"/>
      <c r="ST233" s="25"/>
      <c r="SU233" s="25"/>
      <c r="SV233" s="25"/>
      <c r="SW233" s="25"/>
      <c r="SX233" s="25"/>
      <c r="SY233" s="25"/>
      <c r="SZ233" s="25"/>
      <c r="TA233" s="25"/>
      <c r="TB233" s="25"/>
      <c r="TC233" s="25"/>
      <c r="TD233" s="25"/>
      <c r="TE233" s="25"/>
      <c r="TF233" s="25"/>
      <c r="TG233" s="25"/>
      <c r="TH233" s="25"/>
      <c r="TI233" s="25"/>
      <c r="TJ233" s="25"/>
      <c r="TK233" s="25"/>
      <c r="TL233" s="25"/>
      <c r="TM233" s="25"/>
      <c r="TN233" s="25"/>
      <c r="TO233" s="25"/>
      <c r="TP233" s="25"/>
      <c r="TQ233" s="25"/>
      <c r="TR233" s="25"/>
      <c r="TS233" s="25"/>
      <c r="TT233" s="25"/>
      <c r="TU233" s="25"/>
      <c r="TV233" s="25"/>
      <c r="TW233" s="25"/>
      <c r="TX233" s="25"/>
      <c r="TY233" s="25"/>
      <c r="TZ233" s="25"/>
      <c r="UA233" s="25"/>
      <c r="UB233" s="25"/>
      <c r="UC233" s="25"/>
      <c r="UD233" s="25"/>
      <c r="UE233" s="25"/>
      <c r="UF233" s="25"/>
      <c r="UG233" s="25"/>
      <c r="UH233" s="25"/>
      <c r="UI233" s="25"/>
      <c r="UJ233" s="25"/>
      <c r="UK233" s="25"/>
      <c r="UL233" s="25"/>
      <c r="UM233" s="25"/>
      <c r="UN233" s="25"/>
      <c r="UO233" s="25"/>
      <c r="UP233" s="25"/>
      <c r="UQ233" s="25"/>
      <c r="UR233" s="25"/>
      <c r="US233" s="25"/>
      <c r="UT233" s="25"/>
      <c r="UU233" s="25"/>
      <c r="UV233" s="25"/>
      <c r="UW233" s="25"/>
      <c r="UX233" s="25"/>
      <c r="UY233" s="25"/>
      <c r="UZ233" s="25"/>
      <c r="VA233" s="25"/>
      <c r="VB233" s="25"/>
      <c r="VC233" s="25"/>
      <c r="VD233" s="25"/>
      <c r="VE233" s="25"/>
      <c r="VF233" s="25"/>
      <c r="VG233" s="25"/>
      <c r="VH233" s="25"/>
      <c r="VI233" s="25"/>
      <c r="VJ233" s="25"/>
      <c r="VK233" s="25"/>
      <c r="VL233" s="25"/>
      <c r="VM233" s="25"/>
      <c r="VN233" s="25"/>
      <c r="VO233" s="25"/>
      <c r="VP233" s="25"/>
      <c r="VQ233" s="25"/>
      <c r="VR233" s="25"/>
      <c r="VS233" s="25"/>
      <c r="VT233" s="25"/>
      <c r="VU233" s="25"/>
      <c r="VV233" s="25"/>
      <c r="VW233" s="25"/>
      <c r="VX233" s="25"/>
      <c r="VY233" s="25"/>
      <c r="VZ233" s="25"/>
      <c r="WA233" s="25"/>
      <c r="WB233" s="25"/>
      <c r="WC233" s="25"/>
      <c r="WD233" s="25"/>
      <c r="WE233" s="25"/>
      <c r="WF233" s="25"/>
      <c r="WG233" s="25"/>
      <c r="WH233" s="25"/>
      <c r="WI233" s="25"/>
      <c r="WJ233" s="25"/>
      <c r="WK233" s="25"/>
      <c r="WL233" s="25"/>
      <c r="WM233" s="25"/>
      <c r="WN233" s="25"/>
      <c r="WO233" s="25"/>
      <c r="WP233" s="25"/>
      <c r="WQ233" s="25"/>
      <c r="WR233" s="25"/>
      <c r="WS233" s="25"/>
      <c r="WT233" s="25"/>
      <c r="WU233" s="25"/>
      <c r="WV233" s="25"/>
      <c r="WW233" s="25"/>
      <c r="WX233" s="25"/>
      <c r="WY233" s="25"/>
      <c r="WZ233" s="25"/>
      <c r="XA233" s="25"/>
      <c r="XB233" s="25"/>
      <c r="XC233" s="25"/>
      <c r="XD233" s="25"/>
      <c r="XE233" s="25"/>
      <c r="XF233" s="25"/>
      <c r="XG233" s="25"/>
      <c r="XH233" s="25"/>
      <c r="XI233" s="25"/>
      <c r="XJ233" s="25"/>
      <c r="XK233" s="25"/>
      <c r="XL233" s="25"/>
      <c r="XM233" s="25"/>
      <c r="XN233" s="25"/>
      <c r="XO233" s="25"/>
      <c r="XP233" s="25"/>
      <c r="XQ233" s="25"/>
      <c r="XR233" s="25"/>
      <c r="XS233" s="25"/>
      <c r="XT233" s="25"/>
      <c r="XU233" s="25"/>
      <c r="XV233" s="25"/>
      <c r="XW233" s="25"/>
      <c r="XX233" s="25"/>
      <c r="XY233" s="25"/>
      <c r="XZ233" s="25"/>
      <c r="YA233" s="25"/>
      <c r="YB233" s="25"/>
      <c r="YC233" s="25"/>
      <c r="YD233" s="25"/>
      <c r="YE233" s="25"/>
      <c r="YF233" s="25"/>
      <c r="YG233" s="25"/>
      <c r="YH233" s="25"/>
      <c r="YI233" s="25"/>
      <c r="YJ233" s="25"/>
      <c r="YK233" s="25"/>
      <c r="YL233" s="25"/>
      <c r="YM233" s="25"/>
      <c r="YN233" s="25"/>
      <c r="YO233" s="25"/>
      <c r="YP233" s="25"/>
      <c r="YQ233" s="25"/>
      <c r="YR233" s="25"/>
      <c r="YS233" s="25"/>
      <c r="YT233" s="25"/>
      <c r="YU233" s="25"/>
      <c r="YV233" s="25"/>
      <c r="YW233" s="25"/>
      <c r="YX233" s="25"/>
      <c r="YY233" s="25"/>
      <c r="YZ233" s="25"/>
      <c r="ZA233" s="25"/>
      <c r="ZB233" s="25"/>
      <c r="ZC233" s="25"/>
      <c r="ZD233" s="25"/>
      <c r="ZE233" s="25"/>
      <c r="ZF233" s="25"/>
      <c r="ZG233" s="25"/>
      <c r="ZH233" s="25"/>
      <c r="ZI233" s="25"/>
      <c r="ZJ233" s="25"/>
      <c r="ZK233" s="25"/>
      <c r="ZL233" s="25"/>
      <c r="ZM233" s="25"/>
      <c r="ZN233" s="25"/>
      <c r="ZO233" s="25"/>
      <c r="ZP233" s="25"/>
      <c r="ZQ233" s="25"/>
      <c r="ZR233" s="25"/>
      <c r="ZS233" s="25"/>
      <c r="ZT233" s="25"/>
      <c r="ZU233" s="25"/>
      <c r="ZV233" s="25"/>
      <c r="ZW233" s="25"/>
      <c r="ZX233" s="25"/>
      <c r="ZY233" s="25"/>
      <c r="ZZ233" s="25"/>
      <c r="AAA233" s="25"/>
      <c r="AAB233" s="25"/>
      <c r="AAC233" s="25"/>
      <c r="AAD233" s="25"/>
      <c r="AAE233" s="25"/>
      <c r="AAF233" s="25"/>
      <c r="AAG233" s="25"/>
      <c r="AAH233" s="25"/>
      <c r="AAI233" s="25"/>
      <c r="AAJ233" s="25"/>
      <c r="AAK233" s="25"/>
      <c r="AAL233" s="25"/>
      <c r="AAM233" s="25"/>
      <c r="AAN233" s="25"/>
      <c r="AAO233" s="25"/>
      <c r="AAP233" s="25"/>
      <c r="AAQ233" s="25"/>
      <c r="AAR233" s="25"/>
      <c r="AAS233" s="25"/>
      <c r="AAT233" s="25"/>
      <c r="AAU233" s="25"/>
      <c r="AAV233" s="25"/>
      <c r="AAW233" s="25"/>
      <c r="AAX233" s="25"/>
      <c r="AAY233" s="25"/>
      <c r="AAZ233" s="25"/>
      <c r="ABA233" s="25"/>
      <c r="ABB233" s="25"/>
      <c r="ABC233" s="25"/>
      <c r="ABD233" s="25"/>
      <c r="ABE233" s="25"/>
      <c r="ABF233" s="25"/>
      <c r="ABG233" s="25"/>
      <c r="ABH233" s="25"/>
      <c r="ABI233" s="25"/>
      <c r="ABJ233" s="25"/>
      <c r="ABK233" s="25"/>
      <c r="ABL233" s="25"/>
      <c r="ABM233" s="25"/>
      <c r="ABN233" s="25"/>
      <c r="ABO233" s="25"/>
      <c r="ABP233" s="25"/>
      <c r="ABQ233" s="25"/>
      <c r="ABR233" s="25"/>
      <c r="ABS233" s="25"/>
      <c r="ABT233" s="25"/>
      <c r="ABU233" s="25"/>
      <c r="ABV233" s="25"/>
      <c r="ABW233" s="25"/>
      <c r="ABX233" s="25"/>
      <c r="ABY233" s="25"/>
      <c r="ABZ233" s="25"/>
      <c r="ACA233" s="25"/>
      <c r="ACB233" s="25"/>
      <c r="ACC233" s="25"/>
      <c r="ACD233" s="25"/>
      <c r="ACE233" s="25"/>
      <c r="ACF233" s="25"/>
      <c r="ACG233" s="25"/>
      <c r="ACH233" s="25"/>
      <c r="ACI233" s="25"/>
      <c r="ACJ233" s="25"/>
      <c r="ACK233" s="25"/>
      <c r="ACL233" s="25"/>
      <c r="ACM233" s="25"/>
      <c r="ACN233" s="25"/>
      <c r="ACO233" s="25"/>
      <c r="ACP233" s="25"/>
      <c r="ACQ233" s="25"/>
      <c r="ACR233" s="25"/>
      <c r="ACS233" s="25"/>
      <c r="ACT233" s="25"/>
      <c r="ACU233" s="25"/>
      <c r="ACV233" s="25"/>
      <c r="ACW233" s="25"/>
      <c r="ACX233" s="25"/>
      <c r="ACY233" s="25"/>
      <c r="ACZ233" s="25"/>
      <c r="ADA233" s="25"/>
      <c r="ADB233" s="25"/>
      <c r="ADC233" s="25"/>
      <c r="ADD233" s="25"/>
      <c r="ADE233" s="25"/>
      <c r="ADF233" s="25"/>
      <c r="ADG233" s="25"/>
      <c r="ADH233" s="25"/>
      <c r="ADI233" s="25"/>
      <c r="ADJ233" s="25"/>
      <c r="ADK233" s="25"/>
      <c r="ADL233" s="25"/>
      <c r="ADM233" s="25"/>
      <c r="ADN233" s="25"/>
      <c r="ADO233" s="25"/>
      <c r="ADP233" s="25"/>
      <c r="ADQ233" s="25"/>
      <c r="ADR233" s="25"/>
      <c r="ADS233" s="25"/>
      <c r="ADT233" s="25"/>
      <c r="ADU233" s="25"/>
      <c r="ADV233" s="25"/>
      <c r="ADW233" s="25"/>
      <c r="ADX233" s="25"/>
      <c r="ADY233" s="25"/>
      <c r="ADZ233" s="25"/>
      <c r="AEA233" s="25"/>
      <c r="AEB233" s="25"/>
      <c r="AEC233" s="25"/>
      <c r="AED233" s="25"/>
      <c r="AEE233" s="25"/>
      <c r="AEF233" s="25"/>
      <c r="AEG233" s="25"/>
      <c r="AEH233" s="25"/>
      <c r="AEI233" s="25"/>
      <c r="AEJ233" s="25"/>
      <c r="AEK233" s="25"/>
      <c r="AEL233" s="25"/>
      <c r="AEM233" s="25"/>
      <c r="AEN233" s="25"/>
      <c r="AEO233" s="25"/>
      <c r="AEP233" s="25"/>
      <c r="AEQ233" s="25"/>
      <c r="AER233" s="25"/>
      <c r="AES233" s="25"/>
      <c r="AET233" s="25"/>
      <c r="AEU233" s="25"/>
      <c r="AEV233" s="25"/>
      <c r="AEW233" s="25"/>
      <c r="AEX233" s="25"/>
      <c r="AEY233" s="25"/>
      <c r="AEZ233" s="25"/>
      <c r="AFA233" s="25"/>
      <c r="AFB233" s="25"/>
      <c r="AFC233" s="25"/>
      <c r="AFD233" s="25"/>
      <c r="AFE233" s="25"/>
      <c r="AFF233" s="25"/>
      <c r="AFG233" s="25"/>
      <c r="AFH233" s="25"/>
      <c r="AFI233" s="25"/>
      <c r="AFJ233" s="25"/>
      <c r="AFK233" s="25"/>
      <c r="AFL233" s="25"/>
      <c r="AFM233" s="25"/>
      <c r="AFN233" s="25"/>
      <c r="AFO233" s="25"/>
      <c r="AFP233" s="25"/>
      <c r="AFQ233" s="25"/>
      <c r="AFR233" s="25"/>
      <c r="AFS233" s="25"/>
      <c r="AFT233" s="25"/>
      <c r="AFU233" s="25"/>
      <c r="AFV233" s="25"/>
      <c r="AFW233" s="25"/>
      <c r="AFX233" s="25"/>
      <c r="AFY233" s="25"/>
      <c r="AFZ233" s="25"/>
      <c r="AGA233" s="25"/>
      <c r="AGB233" s="25"/>
      <c r="AGC233" s="25"/>
      <c r="AGD233" s="25"/>
      <c r="AGE233" s="25"/>
      <c r="AGF233" s="25"/>
      <c r="AGG233" s="25"/>
      <c r="AGH233" s="25"/>
      <c r="AGI233" s="25"/>
      <c r="AGJ233" s="25"/>
      <c r="AGK233" s="25"/>
      <c r="AGL233" s="25"/>
      <c r="AGM233" s="25"/>
      <c r="AGN233" s="25"/>
      <c r="AGO233" s="25"/>
      <c r="AGP233" s="25"/>
      <c r="AGQ233" s="25"/>
      <c r="AGR233" s="25"/>
      <c r="AGS233" s="25"/>
      <c r="AGT233" s="25"/>
      <c r="AGU233" s="25"/>
      <c r="AGV233" s="25"/>
      <c r="AGW233" s="25"/>
      <c r="AGX233" s="25"/>
      <c r="AGY233" s="25"/>
      <c r="AGZ233" s="25"/>
      <c r="AHA233" s="25"/>
      <c r="AHB233" s="25"/>
      <c r="AHC233" s="25"/>
      <c r="AHD233" s="25"/>
      <c r="AHE233" s="25"/>
      <c r="AHF233" s="25"/>
      <c r="AHG233" s="25"/>
      <c r="AHH233" s="25"/>
      <c r="AHI233" s="25"/>
      <c r="AHJ233" s="25"/>
      <c r="AHK233" s="25"/>
      <c r="AHL233" s="25"/>
      <c r="AHM233" s="25"/>
      <c r="AHN233" s="25"/>
      <c r="AHO233" s="25"/>
      <c r="AHP233" s="25"/>
      <c r="AHQ233" s="25"/>
      <c r="AHR233" s="25"/>
      <c r="AHS233" s="25"/>
      <c r="AHT233" s="25"/>
      <c r="AHU233" s="25"/>
      <c r="AHV233" s="25"/>
      <c r="AHW233" s="25"/>
      <c r="AHX233" s="25"/>
      <c r="AHY233" s="25"/>
      <c r="AHZ233" s="25"/>
      <c r="AIA233" s="25"/>
      <c r="AIB233" s="25"/>
      <c r="AIC233" s="25"/>
      <c r="AID233" s="25"/>
      <c r="AIE233" s="25"/>
      <c r="AIF233" s="25"/>
      <c r="AIG233" s="25"/>
      <c r="AIH233" s="25"/>
      <c r="AII233" s="25"/>
      <c r="AIJ233" s="25"/>
      <c r="AIK233" s="25"/>
      <c r="AIL233" s="25"/>
      <c r="AIM233" s="25"/>
      <c r="AIN233" s="25"/>
      <c r="AIO233" s="25"/>
      <c r="AIP233" s="25"/>
      <c r="AIQ233" s="25"/>
      <c r="AIR233" s="25"/>
      <c r="AIS233" s="25"/>
      <c r="AIT233" s="25"/>
      <c r="AIU233" s="25"/>
      <c r="AIV233" s="25"/>
      <c r="AIW233" s="25"/>
      <c r="AIX233" s="25"/>
      <c r="AIY233" s="25"/>
      <c r="AIZ233" s="25"/>
      <c r="AJA233" s="25"/>
      <c r="AJB233" s="25"/>
      <c r="AJC233" s="25"/>
      <c r="AJD233" s="25"/>
      <c r="AJE233" s="25"/>
      <c r="AJF233" s="25"/>
      <c r="AJG233" s="25"/>
      <c r="AJH233" s="25"/>
      <c r="AJI233" s="25"/>
      <c r="AJJ233" s="25"/>
      <c r="AJK233" s="25"/>
      <c r="AJL233" s="25"/>
      <c r="AJM233" s="25"/>
      <c r="AJN233" s="25"/>
      <c r="AJO233" s="25"/>
      <c r="AJP233" s="25"/>
      <c r="AJQ233" s="25"/>
      <c r="AJR233" s="25"/>
      <c r="AJS233" s="25"/>
      <c r="AJT233" s="25"/>
      <c r="AJU233" s="25"/>
      <c r="AJV233" s="25"/>
      <c r="AJW233" s="25"/>
      <c r="AJX233" s="25"/>
      <c r="AJY233" s="25"/>
      <c r="AJZ233" s="25"/>
      <c r="AKA233" s="25"/>
      <c r="AKB233" s="25"/>
      <c r="AKC233" s="25"/>
      <c r="AKD233" s="25"/>
      <c r="AKE233" s="25"/>
      <c r="AKF233" s="25"/>
      <c r="AKG233" s="25"/>
      <c r="AKH233" s="25"/>
      <c r="AKI233" s="25"/>
      <c r="AKJ233" s="25"/>
      <c r="AKK233" s="25"/>
      <c r="AKL233" s="25"/>
      <c r="AKM233" s="25"/>
      <c r="AKN233" s="25"/>
      <c r="AKO233" s="25"/>
      <c r="AKP233" s="25"/>
      <c r="AKQ233" s="25"/>
      <c r="AKR233" s="25"/>
      <c r="AKS233" s="25"/>
      <c r="AKT233" s="25"/>
      <c r="AKU233" s="25"/>
      <c r="AKV233" s="25"/>
      <c r="AKW233" s="25"/>
      <c r="AKX233" s="25"/>
      <c r="AKY233" s="25"/>
      <c r="AKZ233" s="25"/>
      <c r="ALA233" s="25"/>
      <c r="ALB233" s="25"/>
      <c r="ALC233" s="25"/>
      <c r="ALD233" s="25"/>
      <c r="ALE233" s="25"/>
      <c r="ALF233" s="25"/>
      <c r="ALG233" s="25"/>
      <c r="ALH233" s="25"/>
      <c r="ALI233" s="25"/>
      <c r="ALJ233" s="25"/>
      <c r="ALK233" s="25"/>
      <c r="ALL233" s="25"/>
      <c r="ALM233" s="25"/>
      <c r="ALN233" s="25"/>
      <c r="ALO233" s="25"/>
      <c r="ALP233" s="25"/>
      <c r="ALQ233" s="25"/>
      <c r="ALR233" s="25"/>
      <c r="ALS233" s="25"/>
      <c r="ALT233" s="25"/>
      <c r="ALU233" s="25"/>
      <c r="ALV233" s="25"/>
      <c r="ALW233" s="25"/>
      <c r="ALX233" s="25"/>
      <c r="ALY233" s="25"/>
      <c r="ALZ233" s="25"/>
      <c r="AMA233" s="25"/>
      <c r="AMB233" s="25"/>
      <c r="AMC233" s="25"/>
      <c r="AMD233" s="25"/>
      <c r="AME233" s="25"/>
      <c r="AMF233" s="25"/>
      <c r="AMG233" s="25"/>
      <c r="AMH233" s="25"/>
      <c r="AMI233" s="25"/>
      <c r="AMJ233" s="25"/>
      <c r="AMK233" s="25"/>
      <c r="AML233" s="25"/>
      <c r="AMM233" s="25"/>
      <c r="AMN233" s="25"/>
      <c r="AMO233" s="25"/>
      <c r="AMP233" s="25"/>
      <c r="AMQ233" s="25"/>
      <c r="AMR233" s="25"/>
      <c r="AMS233" s="25"/>
      <c r="AMT233" s="25"/>
      <c r="AMU233" s="25"/>
      <c r="AMV233" s="25"/>
      <c r="AMW233" s="25"/>
      <c r="AMX233" s="25"/>
      <c r="AMY233" s="25"/>
      <c r="AMZ233" s="25"/>
      <c r="ANA233" s="25"/>
      <c r="ANB233" s="25"/>
      <c r="ANC233" s="25"/>
      <c r="AND233" s="25"/>
      <c r="ANE233" s="25"/>
      <c r="ANF233" s="25"/>
      <c r="ANG233" s="25"/>
      <c r="ANH233" s="25"/>
      <c r="ANI233" s="25"/>
      <c r="ANJ233" s="25"/>
      <c r="ANK233" s="25"/>
      <c r="ANL233" s="25"/>
      <c r="ANM233" s="25"/>
      <c r="ANN233" s="25"/>
      <c r="ANO233" s="25"/>
      <c r="ANP233" s="25"/>
      <c r="ANQ233" s="25"/>
      <c r="ANR233" s="25"/>
      <c r="ANS233" s="25"/>
      <c r="ANT233" s="25"/>
      <c r="ANU233" s="25"/>
      <c r="ANV233" s="25"/>
      <c r="ANW233" s="25"/>
      <c r="ANX233" s="25"/>
      <c r="ANY233" s="25"/>
      <c r="ANZ233" s="25"/>
      <c r="AOA233" s="25"/>
      <c r="AOB233" s="25"/>
      <c r="AOC233" s="25"/>
      <c r="AOD233" s="25"/>
      <c r="AOE233" s="25"/>
      <c r="AOF233" s="25"/>
      <c r="AOG233" s="25"/>
      <c r="AOH233" s="25"/>
      <c r="AOI233" s="25"/>
      <c r="AOJ233" s="25"/>
      <c r="AOK233" s="25"/>
      <c r="AOL233" s="25"/>
      <c r="AOM233" s="25"/>
      <c r="AON233" s="25"/>
      <c r="AOO233" s="25"/>
      <c r="AOP233" s="25"/>
      <c r="AOQ233" s="25"/>
      <c r="AOR233" s="25"/>
      <c r="AOS233" s="25"/>
      <c r="AOT233" s="25"/>
      <c r="AOU233" s="25"/>
      <c r="AOV233" s="25"/>
      <c r="AOW233" s="25"/>
      <c r="AOX233" s="25"/>
      <c r="AOY233" s="25"/>
      <c r="AOZ233" s="25"/>
      <c r="APA233" s="25"/>
      <c r="APB233" s="25"/>
      <c r="APC233" s="25"/>
      <c r="APD233" s="25"/>
      <c r="APE233" s="25"/>
      <c r="APF233" s="25"/>
      <c r="APG233" s="25"/>
      <c r="APH233" s="25"/>
      <c r="API233" s="25"/>
      <c r="APJ233" s="25"/>
      <c r="APK233" s="25"/>
      <c r="APL233" s="25"/>
      <c r="APM233" s="25"/>
      <c r="APN233" s="25"/>
      <c r="APO233" s="25"/>
      <c r="APP233" s="25"/>
      <c r="APQ233" s="25"/>
      <c r="APR233" s="25"/>
      <c r="APS233" s="25"/>
      <c r="APT233" s="25"/>
      <c r="APU233" s="25"/>
      <c r="APV233" s="25"/>
      <c r="APW233" s="25"/>
      <c r="APX233" s="25"/>
      <c r="APY233" s="25"/>
      <c r="APZ233" s="25"/>
      <c r="AQA233" s="25"/>
      <c r="AQB233" s="25"/>
      <c r="AQC233" s="25"/>
      <c r="AQD233" s="25"/>
      <c r="AQE233" s="25"/>
      <c r="AQF233" s="25"/>
      <c r="AQG233" s="25"/>
      <c r="AQH233" s="25"/>
      <c r="AQI233" s="25"/>
      <c r="AQJ233" s="25"/>
      <c r="AQK233" s="25"/>
      <c r="AQL233" s="25"/>
      <c r="AQM233" s="25"/>
      <c r="AQN233" s="25"/>
      <c r="AQO233" s="25"/>
      <c r="AQP233" s="25"/>
      <c r="AQQ233" s="25"/>
      <c r="AQR233" s="25"/>
      <c r="AQS233" s="25"/>
      <c r="AQT233" s="25"/>
      <c r="AQU233" s="25"/>
      <c r="AQV233" s="25"/>
      <c r="AQW233" s="25"/>
      <c r="AQX233" s="25"/>
      <c r="AQY233" s="25"/>
      <c r="AQZ233" s="25"/>
      <c r="ARA233" s="25"/>
      <c r="ARB233" s="25"/>
      <c r="ARC233" s="25"/>
      <c r="ARD233" s="25"/>
      <c r="ARE233" s="25"/>
      <c r="ARF233" s="25"/>
      <c r="ARG233" s="25"/>
      <c r="ARH233" s="25"/>
      <c r="ARI233" s="25"/>
      <c r="ARJ233" s="25"/>
      <c r="ARK233" s="25"/>
      <c r="ARL233" s="25"/>
      <c r="ARM233" s="25"/>
      <c r="ARN233" s="25"/>
      <c r="ARO233" s="25"/>
      <c r="ARP233" s="25"/>
      <c r="ARQ233" s="25"/>
      <c r="ARR233" s="25"/>
      <c r="ARS233" s="25"/>
      <c r="ART233" s="25"/>
      <c r="ARU233" s="25"/>
      <c r="ARV233" s="25"/>
      <c r="ARW233" s="25"/>
      <c r="ARX233" s="25"/>
      <c r="ARY233" s="25"/>
      <c r="ARZ233" s="25"/>
      <c r="ASA233" s="25"/>
      <c r="ASB233" s="25"/>
      <c r="ASC233" s="25"/>
      <c r="ASD233" s="25"/>
      <c r="ASE233" s="25"/>
      <c r="ASF233" s="25"/>
      <c r="ASG233" s="25"/>
      <c r="ASH233" s="25"/>
      <c r="ASI233" s="25"/>
      <c r="ASJ233" s="25"/>
      <c r="ASK233" s="25"/>
      <c r="ASL233" s="25"/>
      <c r="ASM233" s="25"/>
      <c r="ASN233" s="25"/>
      <c r="ASO233" s="25"/>
      <c r="ASP233" s="25"/>
      <c r="ASQ233" s="25"/>
      <c r="ASR233" s="25"/>
      <c r="ASS233" s="25"/>
      <c r="AST233" s="25"/>
      <c r="ASU233" s="25"/>
      <c r="ASV233" s="25"/>
      <c r="ASW233" s="25"/>
      <c r="ASX233" s="25"/>
      <c r="ASY233" s="25"/>
      <c r="ASZ233" s="25"/>
      <c r="ATA233" s="25"/>
      <c r="ATB233" s="25"/>
      <c r="ATC233" s="25"/>
      <c r="ATD233" s="25"/>
      <c r="ATE233" s="25"/>
      <c r="ATF233" s="25"/>
      <c r="ATG233" s="25"/>
      <c r="ATH233" s="25"/>
      <c r="ATI233" s="25"/>
      <c r="ATJ233" s="25"/>
      <c r="ATK233" s="25"/>
      <c r="ATL233" s="25"/>
      <c r="ATM233" s="25"/>
      <c r="ATN233" s="25"/>
      <c r="ATO233" s="25"/>
      <c r="ATP233" s="25"/>
      <c r="ATQ233" s="25"/>
      <c r="ATR233" s="25"/>
      <c r="ATS233" s="25"/>
      <c r="ATT233" s="25"/>
      <c r="ATU233" s="25"/>
      <c r="ATV233" s="25"/>
      <c r="ATW233" s="25"/>
      <c r="ATX233" s="25"/>
      <c r="ATY233" s="25"/>
      <c r="ATZ233" s="25"/>
      <c r="AUA233" s="25"/>
      <c r="AUB233" s="25"/>
      <c r="AUC233" s="25"/>
      <c r="AUD233" s="25"/>
      <c r="AUE233" s="25"/>
      <c r="AUF233" s="25"/>
      <c r="AUG233" s="25"/>
      <c r="AUH233" s="25"/>
      <c r="AUI233" s="25"/>
      <c r="AUJ233" s="25"/>
      <c r="AUK233" s="25"/>
      <c r="AUL233" s="25"/>
      <c r="AUM233" s="25"/>
      <c r="AUN233" s="25"/>
      <c r="AUO233" s="25"/>
      <c r="AUP233" s="25"/>
      <c r="AUQ233" s="25"/>
      <c r="AUR233" s="25"/>
      <c r="AUS233" s="25"/>
      <c r="AUT233" s="25"/>
      <c r="AUU233" s="25"/>
      <c r="AUV233" s="25"/>
      <c r="AUW233" s="25"/>
      <c r="AUX233" s="25"/>
      <c r="AUY233" s="25"/>
      <c r="AUZ233" s="25"/>
      <c r="AVA233" s="25"/>
      <c r="AVB233" s="25"/>
      <c r="AVC233" s="25"/>
      <c r="AVD233" s="25"/>
      <c r="AVE233" s="25"/>
      <c r="AVF233" s="25"/>
      <c r="AVG233" s="25"/>
      <c r="AVH233" s="25"/>
      <c r="AVI233" s="25"/>
      <c r="AVJ233" s="25"/>
      <c r="AVK233" s="25"/>
      <c r="AVL233" s="25"/>
      <c r="AVM233" s="25"/>
      <c r="AVN233" s="25"/>
      <c r="AVO233" s="25"/>
      <c r="AVP233" s="25"/>
      <c r="AVQ233" s="25"/>
      <c r="AVR233" s="25"/>
      <c r="AVS233" s="25"/>
      <c r="AVT233" s="25"/>
      <c r="AVU233" s="25"/>
      <c r="AVV233" s="25"/>
      <c r="AVW233" s="25"/>
      <c r="AVX233" s="25"/>
      <c r="AVY233" s="25"/>
      <c r="AVZ233" s="25"/>
      <c r="AWA233" s="25"/>
      <c r="AWB233" s="25"/>
      <c r="AWC233" s="25"/>
      <c r="AWD233" s="25"/>
      <c r="AWE233" s="25"/>
      <c r="AWF233" s="25"/>
      <c r="AWG233" s="25"/>
      <c r="AWH233" s="25"/>
      <c r="AWI233" s="25"/>
      <c r="AWJ233" s="25"/>
      <c r="AWK233" s="25"/>
      <c r="AWL233" s="25"/>
      <c r="AWM233" s="25"/>
      <c r="AWN233" s="25"/>
      <c r="AWO233" s="25"/>
      <c r="AWP233" s="25"/>
      <c r="AWQ233" s="25"/>
      <c r="AWR233" s="25"/>
      <c r="AWS233" s="25"/>
      <c r="AWT233" s="25"/>
      <c r="AWU233" s="25"/>
      <c r="AWV233" s="25"/>
      <c r="AWW233" s="25"/>
      <c r="AWX233" s="25"/>
      <c r="AWY233" s="25"/>
      <c r="AWZ233" s="25"/>
      <c r="AXA233" s="25"/>
      <c r="AXB233" s="25"/>
      <c r="AXC233" s="25"/>
      <c r="AXD233" s="25"/>
      <c r="AXE233" s="25"/>
      <c r="AXF233" s="25"/>
      <c r="AXG233" s="25"/>
      <c r="AXH233" s="25"/>
      <c r="AXI233" s="25"/>
      <c r="AXJ233" s="25"/>
      <c r="AXK233" s="25"/>
      <c r="AXL233" s="25"/>
      <c r="AXM233" s="25"/>
      <c r="AXN233" s="25"/>
      <c r="AXO233" s="25"/>
      <c r="AXP233" s="25"/>
      <c r="AXQ233" s="25"/>
      <c r="AXR233" s="25"/>
      <c r="AXS233" s="25"/>
      <c r="AXT233" s="25"/>
      <c r="AXU233" s="25"/>
      <c r="AXV233" s="25"/>
      <c r="AXW233" s="25"/>
      <c r="AXX233" s="25"/>
      <c r="AXY233" s="25"/>
      <c r="AXZ233" s="25"/>
      <c r="AYA233" s="25"/>
      <c r="AYB233" s="25"/>
      <c r="AYC233" s="25"/>
      <c r="AYD233" s="25"/>
      <c r="AYE233" s="25"/>
      <c r="AYF233" s="25"/>
      <c r="AYG233" s="25"/>
      <c r="AYH233" s="25"/>
      <c r="AYI233" s="25"/>
      <c r="AYJ233" s="25"/>
      <c r="AYK233" s="25"/>
      <c r="AYL233" s="25"/>
      <c r="AYM233" s="25"/>
      <c r="AYN233" s="25"/>
      <c r="AYO233" s="25"/>
      <c r="AYP233" s="25"/>
      <c r="AYQ233" s="25"/>
      <c r="AYR233" s="25"/>
      <c r="AYS233" s="25"/>
      <c r="AYT233" s="25"/>
      <c r="AYU233" s="25"/>
      <c r="AYV233" s="25"/>
      <c r="AYW233" s="25"/>
      <c r="AYX233" s="25"/>
      <c r="AYY233" s="25"/>
      <c r="AYZ233" s="25"/>
      <c r="AZA233" s="25"/>
      <c r="AZB233" s="25"/>
      <c r="AZC233" s="25"/>
      <c r="AZD233" s="25"/>
      <c r="AZE233" s="25"/>
      <c r="AZF233" s="25"/>
      <c r="AZG233" s="25"/>
      <c r="AZH233" s="25"/>
      <c r="AZI233" s="25"/>
      <c r="AZJ233" s="25"/>
      <c r="AZK233" s="25"/>
      <c r="AZL233" s="25"/>
      <c r="AZM233" s="25"/>
      <c r="AZN233" s="25"/>
      <c r="AZO233" s="25"/>
      <c r="AZP233" s="25"/>
      <c r="AZQ233" s="25"/>
      <c r="AZR233" s="25"/>
      <c r="AZS233" s="25"/>
      <c r="AZT233" s="25"/>
      <c r="AZU233" s="25"/>
      <c r="AZV233" s="25"/>
      <c r="AZW233" s="25"/>
      <c r="AZX233" s="25"/>
      <c r="AZY233" s="25"/>
      <c r="AZZ233" s="25"/>
      <c r="BAA233" s="25"/>
      <c r="BAB233" s="25"/>
      <c r="BAC233" s="25"/>
      <c r="BAD233" s="25"/>
      <c r="BAE233" s="25"/>
      <c r="BAF233" s="25"/>
      <c r="BAG233" s="25"/>
      <c r="BAH233" s="25"/>
      <c r="BAI233" s="25"/>
      <c r="BAJ233" s="25"/>
      <c r="BAK233" s="25"/>
      <c r="BAL233" s="25"/>
      <c r="BAM233" s="25"/>
      <c r="BAN233" s="25"/>
      <c r="BAO233" s="25"/>
      <c r="BAP233" s="25"/>
      <c r="BAQ233" s="25"/>
      <c r="BAR233" s="25"/>
      <c r="BAS233" s="25"/>
      <c r="BAT233" s="25"/>
      <c r="BAU233" s="25"/>
      <c r="BAV233" s="25"/>
      <c r="BAW233" s="25"/>
      <c r="BAX233" s="25"/>
      <c r="BAY233" s="25"/>
      <c r="BAZ233" s="25"/>
      <c r="BBA233" s="25"/>
      <c r="BBB233" s="25"/>
      <c r="BBC233" s="25"/>
      <c r="BBD233" s="25"/>
      <c r="BBE233" s="25"/>
      <c r="BBF233" s="25"/>
      <c r="BBG233" s="25"/>
      <c r="BBH233" s="25"/>
      <c r="BBI233" s="25"/>
      <c r="BBJ233" s="25"/>
      <c r="BBK233" s="25"/>
      <c r="BBL233" s="25"/>
      <c r="BBM233" s="25"/>
      <c r="BBN233" s="25"/>
      <c r="BBO233" s="25"/>
      <c r="BBP233" s="25"/>
      <c r="BBQ233" s="25"/>
      <c r="BBR233" s="25"/>
      <c r="BBS233" s="25"/>
      <c r="BBT233" s="25"/>
      <c r="BBU233" s="25"/>
      <c r="BBV233" s="25"/>
      <c r="BBW233" s="25"/>
      <c r="BBX233" s="25"/>
      <c r="BBY233" s="25"/>
      <c r="BBZ233" s="25"/>
      <c r="BCA233" s="25"/>
      <c r="BCB233" s="25"/>
      <c r="BCC233" s="25"/>
      <c r="BCD233" s="25"/>
      <c r="BCE233" s="25"/>
      <c r="BCF233" s="25"/>
      <c r="BCG233" s="25"/>
      <c r="BCH233" s="25"/>
      <c r="BCI233" s="25"/>
      <c r="BCJ233" s="25"/>
      <c r="BCK233" s="25"/>
      <c r="BCL233" s="25"/>
      <c r="BCM233" s="25"/>
      <c r="BCN233" s="25"/>
      <c r="BCO233" s="25"/>
      <c r="BCP233" s="25"/>
      <c r="BCQ233" s="25"/>
      <c r="BCR233" s="25"/>
      <c r="BCS233" s="25"/>
      <c r="BCT233" s="25"/>
      <c r="BCU233" s="25"/>
      <c r="BCV233" s="25"/>
      <c r="BCW233" s="25"/>
      <c r="BCX233" s="25"/>
      <c r="BCY233" s="25"/>
      <c r="BCZ233" s="25"/>
      <c r="BDA233" s="25"/>
      <c r="BDB233" s="25"/>
      <c r="BDC233" s="25"/>
      <c r="BDD233" s="25"/>
      <c r="BDE233" s="25"/>
      <c r="BDF233" s="25"/>
      <c r="BDG233" s="25"/>
      <c r="BDH233" s="25"/>
      <c r="BDI233" s="25"/>
      <c r="BDJ233" s="25"/>
      <c r="BDK233" s="25"/>
      <c r="BDL233" s="25"/>
      <c r="BDM233" s="25"/>
      <c r="BDN233" s="25"/>
      <c r="BDO233" s="25"/>
      <c r="BDP233" s="25"/>
      <c r="BDQ233" s="25"/>
      <c r="BDR233" s="25"/>
      <c r="BDS233" s="25"/>
      <c r="BDT233" s="25"/>
      <c r="BDU233" s="25"/>
      <c r="BDV233" s="25"/>
      <c r="BDW233" s="25"/>
      <c r="BDX233" s="25"/>
      <c r="BDY233" s="25"/>
      <c r="BDZ233" s="25"/>
      <c r="BEA233" s="25"/>
      <c r="BEB233" s="25"/>
      <c r="BEC233" s="25"/>
      <c r="BED233" s="25"/>
      <c r="BEE233" s="25"/>
      <c r="BEF233" s="25"/>
      <c r="BEG233" s="25"/>
      <c r="BEH233" s="25"/>
      <c r="BEI233" s="25"/>
      <c r="BEJ233" s="25"/>
      <c r="BEK233" s="25"/>
      <c r="BEL233" s="25"/>
      <c r="BEM233" s="25"/>
      <c r="BEN233" s="25"/>
      <c r="BEO233" s="25"/>
      <c r="BEP233" s="25"/>
      <c r="BEQ233" s="25"/>
      <c r="BER233" s="25"/>
      <c r="BES233" s="25"/>
      <c r="BET233" s="25"/>
      <c r="BEU233" s="25"/>
      <c r="BEV233" s="25"/>
      <c r="BEW233" s="25"/>
      <c r="BEX233" s="25"/>
      <c r="BEY233" s="25"/>
      <c r="BEZ233" s="25"/>
      <c r="BFA233" s="25"/>
      <c r="BFB233" s="25"/>
      <c r="BFC233" s="25"/>
      <c r="BFD233" s="25"/>
      <c r="BFE233" s="25"/>
      <c r="BFF233" s="25"/>
      <c r="BFG233" s="25"/>
      <c r="BFH233" s="25"/>
      <c r="BFI233" s="25"/>
      <c r="BFJ233" s="25"/>
      <c r="BFK233" s="25"/>
      <c r="BFL233" s="25"/>
      <c r="BFM233" s="25"/>
      <c r="BFN233" s="25"/>
      <c r="BFO233" s="25"/>
      <c r="BFP233" s="25"/>
      <c r="BFQ233" s="25"/>
      <c r="BFR233" s="25"/>
      <c r="BFS233" s="25"/>
      <c r="BFT233" s="25"/>
      <c r="BFU233" s="25"/>
      <c r="BFV233" s="25"/>
      <c r="BFW233" s="25"/>
      <c r="BFX233" s="25"/>
      <c r="BFY233" s="25"/>
      <c r="BFZ233" s="25"/>
      <c r="BGA233" s="25"/>
      <c r="BGB233" s="25"/>
      <c r="BGC233" s="25"/>
      <c r="BGD233" s="25"/>
      <c r="BGE233" s="25"/>
      <c r="BGF233" s="25"/>
      <c r="BGG233" s="25"/>
      <c r="BGH233" s="25"/>
      <c r="BGI233" s="25"/>
      <c r="BGJ233" s="25"/>
      <c r="BGK233" s="25"/>
      <c r="BGL233" s="25"/>
      <c r="BGM233" s="25"/>
      <c r="BGN233" s="25"/>
      <c r="BGO233" s="25"/>
      <c r="BGP233" s="25"/>
      <c r="BGQ233" s="25"/>
      <c r="BGR233" s="25"/>
      <c r="BGS233" s="25"/>
      <c r="BGT233" s="25"/>
      <c r="BGU233" s="25"/>
      <c r="BGV233" s="25"/>
      <c r="BGW233" s="25"/>
      <c r="BGX233" s="25"/>
      <c r="BGY233" s="25"/>
      <c r="BGZ233" s="25"/>
      <c r="BHA233" s="25"/>
      <c r="BHB233" s="25"/>
      <c r="BHC233" s="25"/>
      <c r="BHD233" s="25"/>
      <c r="BHE233" s="25"/>
      <c r="BHF233" s="25"/>
      <c r="BHG233" s="25"/>
      <c r="BHH233" s="25"/>
      <c r="BHI233" s="25"/>
      <c r="BHJ233" s="25"/>
      <c r="BHK233" s="25"/>
      <c r="BHL233" s="25"/>
      <c r="BHM233" s="25"/>
      <c r="BHN233" s="25"/>
      <c r="BHO233" s="25"/>
      <c r="BHP233" s="25"/>
      <c r="BHQ233" s="25"/>
      <c r="BHR233" s="25"/>
      <c r="BHS233" s="25"/>
      <c r="BHT233" s="25"/>
      <c r="BHU233" s="25"/>
      <c r="BHV233" s="25"/>
      <c r="BHW233" s="25"/>
      <c r="BHX233" s="25"/>
      <c r="BHY233" s="25"/>
      <c r="BHZ233" s="25"/>
      <c r="BIA233" s="25"/>
      <c r="BIB233" s="25"/>
      <c r="BIC233" s="25"/>
      <c r="BID233" s="25"/>
      <c r="BIE233" s="25"/>
      <c r="BIF233" s="25"/>
      <c r="BIG233" s="25"/>
      <c r="BIH233" s="25"/>
      <c r="BII233" s="25"/>
      <c r="BIJ233" s="25"/>
      <c r="BIK233" s="25"/>
      <c r="BIL233" s="25"/>
      <c r="BIM233" s="25"/>
      <c r="BIN233" s="25"/>
      <c r="BIO233" s="25"/>
      <c r="BIP233" s="25"/>
      <c r="BIQ233" s="25"/>
      <c r="BIR233" s="25"/>
      <c r="BIS233" s="25"/>
      <c r="BIT233" s="25"/>
      <c r="BIU233" s="25"/>
      <c r="BIV233" s="25"/>
      <c r="BIW233" s="25"/>
      <c r="BIX233" s="25"/>
      <c r="BIY233" s="25"/>
      <c r="BIZ233" s="25"/>
      <c r="BJA233" s="25"/>
      <c r="BJB233" s="25"/>
      <c r="BJC233" s="25"/>
      <c r="BJD233" s="25"/>
      <c r="BJE233" s="25"/>
      <c r="BJF233" s="25"/>
      <c r="BJG233" s="25"/>
      <c r="BJH233" s="25"/>
      <c r="BJI233" s="25"/>
      <c r="BJJ233" s="25"/>
      <c r="BJK233" s="25"/>
      <c r="BJL233" s="25"/>
      <c r="BJM233" s="25"/>
      <c r="BJN233" s="25"/>
      <c r="BJO233" s="25"/>
      <c r="BJP233" s="25"/>
      <c r="BJQ233" s="25"/>
      <c r="BJR233" s="25"/>
      <c r="BJS233" s="25"/>
      <c r="BJT233" s="25"/>
      <c r="BJU233" s="25"/>
      <c r="BJV233" s="25"/>
      <c r="BJW233" s="25"/>
      <c r="BJX233" s="25"/>
      <c r="BJY233" s="25"/>
      <c r="BJZ233" s="25"/>
      <c r="BKA233" s="25"/>
      <c r="BKB233" s="25"/>
      <c r="BKC233" s="25"/>
      <c r="BKD233" s="25"/>
      <c r="BKE233" s="25"/>
      <c r="BKF233" s="25"/>
      <c r="BKG233" s="25"/>
      <c r="BKH233" s="25"/>
      <c r="BKI233" s="25"/>
      <c r="BKJ233" s="25"/>
      <c r="BKK233" s="25"/>
      <c r="BKL233" s="25"/>
      <c r="BKM233" s="25"/>
      <c r="BKN233" s="25"/>
      <c r="BKO233" s="25"/>
      <c r="BKP233" s="25"/>
      <c r="BKQ233" s="25"/>
      <c r="BKR233" s="25"/>
      <c r="BKS233" s="25"/>
      <c r="BKT233" s="25"/>
      <c r="BKU233" s="25"/>
      <c r="BKV233" s="25"/>
      <c r="BKW233" s="25"/>
      <c r="BKX233" s="25"/>
      <c r="BKY233" s="25"/>
      <c r="BKZ233" s="25"/>
      <c r="BLA233" s="25"/>
      <c r="BLB233" s="25"/>
      <c r="BLC233" s="25"/>
      <c r="BLD233" s="25"/>
      <c r="BLE233" s="25"/>
      <c r="BLF233" s="25"/>
      <c r="BLG233" s="25"/>
      <c r="BLH233" s="25"/>
      <c r="BLI233" s="25"/>
      <c r="BLJ233" s="25"/>
      <c r="BLK233" s="25"/>
      <c r="BLL233" s="25"/>
      <c r="BLM233" s="25"/>
      <c r="BLN233" s="25"/>
      <c r="BLO233" s="25"/>
      <c r="BLP233" s="25"/>
      <c r="BLQ233" s="25"/>
      <c r="BLR233" s="25"/>
      <c r="BLS233" s="25"/>
      <c r="BLT233" s="25"/>
      <c r="BLU233" s="25"/>
      <c r="BLV233" s="25"/>
      <c r="BLW233" s="25"/>
      <c r="BLX233" s="25"/>
      <c r="BLY233" s="25"/>
      <c r="BLZ233" s="25"/>
      <c r="BMA233" s="25"/>
      <c r="BMB233" s="25"/>
      <c r="BMC233" s="25"/>
      <c r="BMD233" s="25"/>
      <c r="BME233" s="25"/>
      <c r="BMF233" s="25"/>
      <c r="BMG233" s="25"/>
      <c r="BMH233" s="25"/>
      <c r="BMI233" s="25"/>
      <c r="BMJ233" s="25"/>
      <c r="BMK233" s="25"/>
      <c r="BML233" s="25"/>
      <c r="BMM233" s="25"/>
      <c r="BMN233" s="25"/>
      <c r="BMO233" s="25"/>
      <c r="BMP233" s="25"/>
      <c r="BMQ233" s="25"/>
      <c r="BMR233" s="25"/>
      <c r="BMS233" s="25"/>
      <c r="BMT233" s="25"/>
      <c r="BMU233" s="25"/>
      <c r="BMV233" s="25"/>
      <c r="BMW233" s="25"/>
      <c r="BMX233" s="25"/>
      <c r="BMY233" s="25"/>
      <c r="BMZ233" s="25"/>
      <c r="BNA233" s="25"/>
      <c r="BNB233" s="25"/>
      <c r="BNC233" s="25"/>
      <c r="BND233" s="25"/>
      <c r="BNE233" s="25"/>
      <c r="BNF233" s="25"/>
      <c r="BNG233" s="25"/>
      <c r="BNH233" s="25"/>
      <c r="BNI233" s="25"/>
      <c r="BNJ233" s="25"/>
      <c r="BNK233" s="25"/>
      <c r="BNL233" s="25"/>
      <c r="BNM233" s="25"/>
      <c r="BNN233" s="25"/>
      <c r="BNO233" s="25"/>
      <c r="BNP233" s="25"/>
      <c r="BNQ233" s="25"/>
      <c r="BNR233" s="25"/>
      <c r="BNS233" s="25"/>
      <c r="BNT233" s="25"/>
      <c r="BNU233" s="25"/>
      <c r="BNV233" s="25"/>
      <c r="BNW233" s="25"/>
      <c r="BNX233" s="25"/>
      <c r="BNY233" s="25"/>
      <c r="BNZ233" s="25"/>
      <c r="BOA233" s="25"/>
      <c r="BOB233" s="25"/>
      <c r="BOC233" s="25"/>
      <c r="BOD233" s="25"/>
      <c r="BOE233" s="25"/>
      <c r="BOF233" s="25"/>
      <c r="BOG233" s="25"/>
      <c r="BOH233" s="25"/>
      <c r="BOI233" s="25"/>
      <c r="BOJ233" s="25"/>
      <c r="BOK233" s="25"/>
      <c r="BOL233" s="25"/>
      <c r="BOM233" s="25"/>
      <c r="BON233" s="25"/>
      <c r="BOO233" s="25"/>
      <c r="BOP233" s="25"/>
      <c r="BOQ233" s="25"/>
      <c r="BOR233" s="25"/>
      <c r="BOS233" s="25"/>
      <c r="BOT233" s="25"/>
      <c r="BOU233" s="25"/>
      <c r="BOV233" s="25"/>
      <c r="BOW233" s="25"/>
      <c r="BOX233" s="25"/>
      <c r="BOY233" s="25"/>
      <c r="BOZ233" s="25"/>
      <c r="BPA233" s="25"/>
      <c r="BPB233" s="25"/>
      <c r="BPC233" s="25"/>
      <c r="BPD233" s="25"/>
      <c r="BPE233" s="25"/>
      <c r="BPF233" s="25"/>
      <c r="BPG233" s="25"/>
      <c r="BPH233" s="25"/>
      <c r="BPI233" s="25"/>
      <c r="BPJ233" s="25"/>
      <c r="BPK233" s="25"/>
      <c r="BPL233" s="25"/>
      <c r="BPM233" s="25"/>
      <c r="BPN233" s="25"/>
      <c r="BPO233" s="25"/>
      <c r="BPP233" s="25"/>
      <c r="BPQ233" s="25"/>
      <c r="BPR233" s="25"/>
      <c r="BPS233" s="25"/>
      <c r="BPT233" s="25"/>
      <c r="BPU233" s="25"/>
      <c r="BPV233" s="25"/>
      <c r="BPW233" s="25"/>
      <c r="BPX233" s="25"/>
      <c r="BPY233" s="25"/>
      <c r="BPZ233" s="25"/>
      <c r="BQA233" s="25"/>
      <c r="BQB233" s="25"/>
      <c r="BQC233" s="25"/>
      <c r="BQD233" s="25"/>
      <c r="BQE233" s="25"/>
      <c r="BQF233" s="25"/>
      <c r="BQG233" s="25"/>
      <c r="BQH233" s="25"/>
      <c r="BQI233" s="25"/>
      <c r="BQJ233" s="25"/>
      <c r="BQK233" s="25"/>
      <c r="BQL233" s="25"/>
      <c r="BQM233" s="25"/>
      <c r="BQN233" s="25"/>
      <c r="BQO233" s="25"/>
      <c r="BQP233" s="25"/>
      <c r="BQQ233" s="25"/>
      <c r="BQR233" s="25"/>
      <c r="BQS233" s="25"/>
      <c r="BQT233" s="25"/>
      <c r="BQU233" s="25"/>
      <c r="BQV233" s="25"/>
      <c r="BQW233" s="25"/>
      <c r="BQX233" s="25"/>
      <c r="BQY233" s="25"/>
      <c r="BQZ233" s="25"/>
      <c r="BRA233" s="25"/>
      <c r="BRB233" s="25"/>
      <c r="BRC233" s="25"/>
      <c r="BRD233" s="25"/>
      <c r="BRE233" s="25"/>
      <c r="BRF233" s="25"/>
      <c r="BRG233" s="25"/>
      <c r="BRH233" s="25"/>
      <c r="BRI233" s="25"/>
      <c r="BRJ233" s="25"/>
      <c r="BRK233" s="25"/>
      <c r="BRL233" s="25"/>
      <c r="BRM233" s="25"/>
      <c r="BRN233" s="25"/>
      <c r="BRO233" s="25"/>
      <c r="BRP233" s="25"/>
      <c r="BRQ233" s="25"/>
      <c r="BRR233" s="25"/>
      <c r="BRS233" s="25"/>
      <c r="BRT233" s="25"/>
      <c r="BRU233" s="25"/>
      <c r="BRV233" s="25"/>
      <c r="BRW233" s="25"/>
      <c r="BRX233" s="25"/>
      <c r="BRY233" s="25"/>
      <c r="BRZ233" s="25"/>
      <c r="BSA233" s="25"/>
      <c r="BSB233" s="25"/>
      <c r="BSC233" s="25"/>
      <c r="BSD233" s="25"/>
      <c r="BSE233" s="25"/>
      <c r="BSF233" s="25"/>
      <c r="BSG233" s="25"/>
      <c r="BSH233" s="25"/>
      <c r="BSI233" s="25"/>
      <c r="BSJ233" s="25"/>
      <c r="BSK233" s="25"/>
      <c r="BSL233" s="25"/>
      <c r="BSM233" s="25"/>
      <c r="BSN233" s="25"/>
      <c r="BSO233" s="25"/>
      <c r="BSP233" s="25"/>
      <c r="BSQ233" s="25"/>
      <c r="BSR233" s="25"/>
      <c r="BSS233" s="25"/>
      <c r="BST233" s="25"/>
      <c r="BSU233" s="25"/>
      <c r="BSV233" s="25"/>
      <c r="BSW233" s="25"/>
      <c r="BSX233" s="25"/>
      <c r="BSY233" s="25"/>
      <c r="BSZ233" s="25"/>
      <c r="BTA233" s="25"/>
      <c r="BTB233" s="25"/>
      <c r="BTC233" s="25"/>
      <c r="BTD233" s="25"/>
      <c r="BTE233" s="25"/>
      <c r="BTF233" s="25"/>
      <c r="BTG233" s="25"/>
      <c r="BTH233" s="25"/>
      <c r="BTI233" s="25"/>
      <c r="BTJ233" s="25"/>
      <c r="BTK233" s="25"/>
      <c r="BTL233" s="25"/>
      <c r="BTM233" s="25"/>
      <c r="BTN233" s="25"/>
      <c r="BTO233" s="25"/>
      <c r="BTP233" s="25"/>
      <c r="BTQ233" s="25"/>
      <c r="BTR233" s="25"/>
      <c r="BTS233" s="25"/>
      <c r="BTT233" s="25"/>
      <c r="BTU233" s="25"/>
      <c r="BTV233" s="25"/>
      <c r="BTW233" s="25"/>
      <c r="BTX233" s="25"/>
      <c r="BTY233" s="25"/>
      <c r="BTZ233" s="25"/>
      <c r="BUA233" s="25"/>
      <c r="BUB233" s="25"/>
      <c r="BUC233" s="25"/>
      <c r="BUD233" s="25"/>
      <c r="BUE233" s="25"/>
      <c r="BUF233" s="25"/>
      <c r="BUG233" s="25"/>
      <c r="BUH233" s="25"/>
      <c r="BUI233" s="25"/>
      <c r="BUJ233" s="25"/>
      <c r="BUK233" s="25"/>
      <c r="BUL233" s="25"/>
      <c r="BUM233" s="25"/>
      <c r="BUN233" s="25"/>
      <c r="BUO233" s="25"/>
      <c r="BUP233" s="25"/>
      <c r="BUQ233" s="25"/>
      <c r="BUR233" s="25"/>
      <c r="BUS233" s="25"/>
      <c r="BUT233" s="25"/>
      <c r="BUU233" s="25"/>
      <c r="BUV233" s="25"/>
      <c r="BUW233" s="25"/>
      <c r="BUX233" s="25"/>
      <c r="BUY233" s="25"/>
      <c r="BUZ233" s="25"/>
      <c r="BVA233" s="25"/>
      <c r="BVB233" s="25"/>
      <c r="BVC233" s="25"/>
      <c r="BVD233" s="25"/>
      <c r="BVE233" s="25"/>
      <c r="BVF233" s="25"/>
      <c r="BVG233" s="25"/>
      <c r="BVH233" s="25"/>
      <c r="BVI233" s="25"/>
      <c r="BVJ233" s="25"/>
      <c r="BVK233" s="25"/>
      <c r="BVL233" s="25"/>
      <c r="BVM233" s="25"/>
      <c r="BVN233" s="25"/>
      <c r="BVO233" s="25"/>
      <c r="BVP233" s="25"/>
      <c r="BVQ233" s="25"/>
      <c r="BVR233" s="25"/>
      <c r="BVS233" s="25"/>
      <c r="BVT233" s="25"/>
      <c r="BVU233" s="25"/>
      <c r="BVV233" s="25"/>
      <c r="BVW233" s="25"/>
      <c r="BVX233" s="25"/>
      <c r="BVY233" s="25"/>
      <c r="BVZ233" s="25"/>
      <c r="BWA233" s="25"/>
      <c r="BWB233" s="25"/>
      <c r="BWC233" s="25"/>
      <c r="BWD233" s="25"/>
      <c r="BWE233" s="25"/>
      <c r="BWF233" s="25"/>
      <c r="BWG233" s="25"/>
      <c r="BWH233" s="25"/>
      <c r="BWI233" s="25"/>
      <c r="BWJ233" s="25"/>
      <c r="BWK233" s="25"/>
      <c r="BWL233" s="25"/>
      <c r="BWM233" s="25"/>
      <c r="BWN233" s="25"/>
      <c r="BWO233" s="25"/>
      <c r="BWP233" s="25"/>
      <c r="BWQ233" s="25"/>
      <c r="BWR233" s="25"/>
      <c r="BWS233" s="25"/>
      <c r="BWT233" s="25"/>
      <c r="BWU233" s="25"/>
      <c r="BWV233" s="25"/>
      <c r="BWW233" s="25"/>
      <c r="BWX233" s="25"/>
      <c r="BWY233" s="25"/>
      <c r="BWZ233" s="25"/>
      <c r="BXA233" s="25"/>
      <c r="BXB233" s="25"/>
      <c r="BXC233" s="25"/>
      <c r="BXD233" s="25"/>
      <c r="BXE233" s="25"/>
      <c r="BXF233" s="25"/>
      <c r="BXG233" s="25"/>
      <c r="BXH233" s="25"/>
      <c r="BXI233" s="25"/>
      <c r="BXJ233" s="25"/>
      <c r="BXK233" s="25"/>
      <c r="BXL233" s="25"/>
      <c r="BXM233" s="25"/>
      <c r="BXN233" s="25"/>
      <c r="BXO233" s="25"/>
      <c r="BXP233" s="25"/>
      <c r="BXQ233" s="25"/>
      <c r="BXR233" s="25"/>
      <c r="BXS233" s="25"/>
      <c r="BXT233" s="25"/>
      <c r="BXU233" s="25"/>
      <c r="BXV233" s="25"/>
      <c r="BXW233" s="25"/>
      <c r="BXX233" s="25"/>
      <c r="BXY233" s="25"/>
      <c r="BXZ233" s="25"/>
      <c r="BYA233" s="25"/>
      <c r="BYB233" s="25"/>
      <c r="BYC233" s="25"/>
      <c r="BYD233" s="25"/>
      <c r="BYE233" s="25"/>
      <c r="BYF233" s="25"/>
      <c r="BYG233" s="25"/>
      <c r="BYH233" s="25"/>
      <c r="BYI233" s="25"/>
      <c r="BYJ233" s="25"/>
      <c r="BYK233" s="25"/>
      <c r="BYL233" s="25"/>
      <c r="BYM233" s="25"/>
      <c r="BYN233" s="25"/>
      <c r="BYO233" s="25"/>
      <c r="BYP233" s="25"/>
      <c r="BYQ233" s="25"/>
      <c r="BYR233" s="25"/>
      <c r="BYS233" s="25"/>
      <c r="BYT233" s="25"/>
      <c r="BYU233" s="25"/>
      <c r="BYV233" s="25"/>
      <c r="BYW233" s="25"/>
      <c r="BYX233" s="25"/>
      <c r="BYY233" s="25"/>
      <c r="BYZ233" s="25"/>
      <c r="BZA233" s="25"/>
      <c r="BZB233" s="25"/>
      <c r="BZC233" s="25"/>
      <c r="BZD233" s="25"/>
      <c r="BZE233" s="25"/>
      <c r="BZF233" s="25"/>
      <c r="BZG233" s="25"/>
      <c r="BZH233" s="25"/>
      <c r="BZI233" s="25"/>
      <c r="BZJ233" s="25"/>
      <c r="BZK233" s="25"/>
      <c r="BZL233" s="25"/>
      <c r="BZM233" s="25"/>
      <c r="BZN233" s="25"/>
      <c r="BZO233" s="25"/>
      <c r="BZP233" s="25"/>
      <c r="BZQ233" s="25"/>
      <c r="BZR233" s="25"/>
      <c r="BZS233" s="25"/>
      <c r="BZT233" s="25"/>
      <c r="BZU233" s="25"/>
      <c r="BZV233" s="25"/>
      <c r="BZW233" s="25"/>
      <c r="BZX233" s="25"/>
      <c r="BZY233" s="25"/>
      <c r="BZZ233" s="25"/>
      <c r="CAA233" s="25"/>
      <c r="CAB233" s="25"/>
      <c r="CAC233" s="25"/>
      <c r="CAD233" s="25"/>
      <c r="CAE233" s="25"/>
      <c r="CAF233" s="25"/>
      <c r="CAG233" s="25"/>
      <c r="CAH233" s="25"/>
      <c r="CAI233" s="25"/>
      <c r="CAJ233" s="25"/>
      <c r="CAK233" s="25"/>
      <c r="CAL233" s="25"/>
      <c r="CAM233" s="25"/>
      <c r="CAN233" s="25"/>
      <c r="CAO233" s="25"/>
      <c r="CAP233" s="25"/>
      <c r="CAQ233" s="25"/>
      <c r="CAR233" s="25"/>
      <c r="CAS233" s="25"/>
      <c r="CAT233" s="25"/>
      <c r="CAU233" s="25"/>
      <c r="CAV233" s="25"/>
      <c r="CAW233" s="25"/>
      <c r="CAX233" s="25"/>
      <c r="CAY233" s="25"/>
      <c r="CAZ233" s="25"/>
      <c r="CBA233" s="25"/>
      <c r="CBB233" s="25"/>
      <c r="CBC233" s="25"/>
      <c r="CBD233" s="25"/>
      <c r="CBE233" s="25"/>
      <c r="CBF233" s="25"/>
      <c r="CBG233" s="25"/>
      <c r="CBH233" s="25"/>
      <c r="CBI233" s="25"/>
      <c r="CBJ233" s="25"/>
      <c r="CBK233" s="25"/>
      <c r="CBL233" s="25"/>
      <c r="CBM233" s="25"/>
      <c r="CBN233" s="25"/>
      <c r="CBO233" s="25"/>
      <c r="CBP233" s="25"/>
      <c r="CBQ233" s="25"/>
      <c r="CBR233" s="25"/>
      <c r="CBS233" s="25"/>
      <c r="CBT233" s="25"/>
      <c r="CBU233" s="25"/>
      <c r="CBV233" s="25"/>
      <c r="CBW233" s="25"/>
      <c r="CBX233" s="25"/>
      <c r="CBY233" s="25"/>
      <c r="CBZ233" s="25"/>
      <c r="CCA233" s="25"/>
      <c r="CCB233" s="25"/>
      <c r="CCC233" s="25"/>
      <c r="CCD233" s="25"/>
      <c r="CCE233" s="25"/>
      <c r="CCF233" s="25"/>
      <c r="CCG233" s="25"/>
      <c r="CCH233" s="25"/>
      <c r="CCI233" s="25"/>
      <c r="CCJ233" s="25"/>
      <c r="CCK233" s="25"/>
      <c r="CCL233" s="25"/>
      <c r="CCM233" s="25"/>
      <c r="CCN233" s="25"/>
      <c r="CCO233" s="25"/>
      <c r="CCP233" s="25"/>
      <c r="CCQ233" s="25"/>
      <c r="CCR233" s="25"/>
      <c r="CCS233" s="25"/>
      <c r="CCT233" s="25"/>
      <c r="CCU233" s="25"/>
      <c r="CCV233" s="25"/>
      <c r="CCW233" s="25"/>
      <c r="CCX233" s="25"/>
      <c r="CCY233" s="25"/>
      <c r="CCZ233" s="25"/>
      <c r="CDA233" s="25"/>
      <c r="CDB233" s="25"/>
      <c r="CDC233" s="25"/>
      <c r="CDD233" s="25"/>
      <c r="CDE233" s="25"/>
      <c r="CDF233" s="25"/>
      <c r="CDG233" s="25"/>
      <c r="CDH233" s="25"/>
      <c r="CDI233" s="25"/>
      <c r="CDJ233" s="25"/>
      <c r="CDK233" s="25"/>
      <c r="CDL233" s="25"/>
      <c r="CDM233" s="25"/>
      <c r="CDN233" s="25"/>
      <c r="CDO233" s="25"/>
      <c r="CDP233" s="25"/>
      <c r="CDQ233" s="25"/>
      <c r="CDR233" s="25"/>
      <c r="CDS233" s="25"/>
      <c r="CDT233" s="25"/>
      <c r="CDU233" s="25"/>
      <c r="CDV233" s="25"/>
      <c r="CDW233" s="25"/>
      <c r="CDX233" s="25"/>
      <c r="CDY233" s="25"/>
      <c r="CDZ233" s="25"/>
      <c r="CEA233" s="25"/>
      <c r="CEB233" s="25"/>
      <c r="CEC233" s="25"/>
      <c r="CED233" s="25"/>
      <c r="CEE233" s="25"/>
      <c r="CEF233" s="25"/>
      <c r="CEG233" s="25"/>
      <c r="CEH233" s="25"/>
      <c r="CEI233" s="25"/>
      <c r="CEJ233" s="25"/>
      <c r="CEK233" s="25"/>
      <c r="CEL233" s="25"/>
      <c r="CEM233" s="25"/>
      <c r="CEN233" s="25"/>
      <c r="CEO233" s="25"/>
      <c r="CEP233" s="25"/>
      <c r="CEQ233" s="25"/>
      <c r="CER233" s="25"/>
      <c r="CES233" s="25"/>
      <c r="CET233" s="25"/>
      <c r="CEU233" s="25"/>
      <c r="CEV233" s="25"/>
      <c r="CEW233" s="25"/>
      <c r="CEX233" s="25"/>
      <c r="CEY233" s="25"/>
      <c r="CEZ233" s="25"/>
      <c r="CFA233" s="25"/>
      <c r="CFB233" s="25"/>
      <c r="CFC233" s="25"/>
      <c r="CFD233" s="25"/>
      <c r="CFE233" s="25"/>
      <c r="CFF233" s="25"/>
      <c r="CFG233" s="25"/>
      <c r="CFH233" s="25"/>
      <c r="CFI233" s="25"/>
      <c r="CFJ233" s="25"/>
      <c r="CFK233" s="25"/>
      <c r="CFL233" s="25"/>
      <c r="CFM233" s="25"/>
      <c r="CFN233" s="25"/>
      <c r="CFO233" s="25"/>
      <c r="CFP233" s="25"/>
      <c r="CFQ233" s="25"/>
      <c r="CFR233" s="25"/>
      <c r="CFS233" s="25"/>
      <c r="CFT233" s="25"/>
      <c r="CFU233" s="25"/>
      <c r="CFV233" s="25"/>
      <c r="CFW233" s="25"/>
      <c r="CFX233" s="25"/>
      <c r="CFY233" s="25"/>
      <c r="CFZ233" s="25"/>
      <c r="CGA233" s="25"/>
      <c r="CGB233" s="25"/>
      <c r="CGC233" s="25"/>
      <c r="CGD233" s="25"/>
      <c r="CGE233" s="25"/>
      <c r="CGF233" s="25"/>
      <c r="CGG233" s="25"/>
      <c r="CGH233" s="25"/>
      <c r="CGI233" s="25"/>
      <c r="CGJ233" s="25"/>
      <c r="CGK233" s="25"/>
      <c r="CGL233" s="25"/>
      <c r="CGM233" s="25"/>
      <c r="CGN233" s="25"/>
      <c r="CGO233" s="25"/>
      <c r="CGP233" s="25"/>
      <c r="CGQ233" s="25"/>
      <c r="CGR233" s="25"/>
      <c r="CGS233" s="25"/>
      <c r="CGT233" s="25"/>
      <c r="CGU233" s="25"/>
      <c r="CGV233" s="25"/>
      <c r="CGW233" s="25"/>
      <c r="CGX233" s="25"/>
      <c r="CGY233" s="25"/>
      <c r="CGZ233" s="25"/>
      <c r="CHA233" s="25"/>
      <c r="CHB233" s="25"/>
      <c r="CHC233" s="25"/>
      <c r="CHD233" s="25"/>
      <c r="CHE233" s="25"/>
      <c r="CHF233" s="25"/>
      <c r="CHG233" s="25"/>
      <c r="CHH233" s="25"/>
      <c r="CHI233" s="25"/>
      <c r="CHJ233" s="25"/>
      <c r="CHK233" s="25"/>
      <c r="CHL233" s="25"/>
      <c r="CHM233" s="25"/>
      <c r="CHN233" s="25"/>
      <c r="CHO233" s="25"/>
      <c r="CHP233" s="25"/>
      <c r="CHQ233" s="25"/>
      <c r="CHR233" s="25"/>
      <c r="CHS233" s="25"/>
      <c r="CHT233" s="25"/>
      <c r="CHU233" s="25"/>
      <c r="CHV233" s="25"/>
      <c r="CHW233" s="25"/>
      <c r="CHX233" s="25"/>
      <c r="CHY233" s="25"/>
      <c r="CHZ233" s="25"/>
      <c r="CIA233" s="25"/>
      <c r="CIB233" s="25"/>
      <c r="CIC233" s="25"/>
      <c r="CID233" s="25"/>
      <c r="CIE233" s="25"/>
      <c r="CIF233" s="25"/>
      <c r="CIG233" s="25"/>
      <c r="CIH233" s="25"/>
      <c r="CII233" s="25"/>
      <c r="CIJ233" s="25"/>
      <c r="CIK233" s="25"/>
      <c r="CIL233" s="25"/>
      <c r="CIM233" s="25"/>
      <c r="CIN233" s="25"/>
      <c r="CIO233" s="25"/>
      <c r="CIP233" s="25"/>
      <c r="CIQ233" s="25"/>
      <c r="CIR233" s="25"/>
      <c r="CIS233" s="25"/>
      <c r="CIT233" s="25"/>
      <c r="CIU233" s="25"/>
      <c r="CIV233" s="25"/>
      <c r="CIW233" s="25"/>
      <c r="CIX233" s="25"/>
      <c r="CIY233" s="25"/>
      <c r="CIZ233" s="25"/>
      <c r="CJA233" s="25"/>
      <c r="CJB233" s="25"/>
      <c r="CJC233" s="25"/>
      <c r="CJD233" s="25"/>
      <c r="CJE233" s="25"/>
      <c r="CJF233" s="25"/>
      <c r="CJG233" s="25"/>
      <c r="CJH233" s="25"/>
      <c r="CJI233" s="25"/>
      <c r="CJJ233" s="25"/>
      <c r="CJK233" s="25"/>
      <c r="CJL233" s="25"/>
      <c r="CJM233" s="25"/>
      <c r="CJN233" s="25"/>
      <c r="CJO233" s="25"/>
      <c r="CJP233" s="25"/>
      <c r="CJQ233" s="25"/>
      <c r="CJR233" s="25"/>
      <c r="CJS233" s="25"/>
      <c r="CJT233" s="25"/>
      <c r="CJU233" s="25"/>
      <c r="CJV233" s="25"/>
      <c r="CJW233" s="25"/>
      <c r="CJX233" s="25"/>
      <c r="CJY233" s="25"/>
      <c r="CJZ233" s="25"/>
      <c r="CKA233" s="25"/>
      <c r="CKB233" s="25"/>
      <c r="CKC233" s="25"/>
      <c r="CKD233" s="25"/>
      <c r="CKE233" s="25"/>
      <c r="CKF233" s="25"/>
      <c r="CKG233" s="25"/>
      <c r="CKH233" s="25"/>
      <c r="CKI233" s="25"/>
      <c r="CKJ233" s="25"/>
      <c r="CKK233" s="25"/>
      <c r="CKL233" s="25"/>
      <c r="CKM233" s="25"/>
      <c r="CKN233" s="25"/>
      <c r="CKO233" s="25"/>
      <c r="CKP233" s="25"/>
      <c r="CKQ233" s="25"/>
      <c r="CKR233" s="25"/>
      <c r="CKS233" s="25"/>
      <c r="CKT233" s="25"/>
      <c r="CKU233" s="25"/>
      <c r="CKV233" s="25"/>
      <c r="CKW233" s="25"/>
      <c r="CKX233" s="25"/>
      <c r="CKY233" s="25"/>
      <c r="CKZ233" s="25"/>
      <c r="CLA233" s="25"/>
      <c r="CLB233" s="25"/>
      <c r="CLC233" s="25"/>
      <c r="CLD233" s="25"/>
      <c r="CLE233" s="25"/>
      <c r="CLF233" s="25"/>
      <c r="CLG233" s="25"/>
      <c r="CLH233" s="25"/>
      <c r="CLI233" s="25"/>
      <c r="CLJ233" s="25"/>
      <c r="CLK233" s="25"/>
      <c r="CLL233" s="25"/>
      <c r="CLM233" s="25"/>
      <c r="CLN233" s="25"/>
      <c r="CLO233" s="25"/>
      <c r="CLP233" s="25"/>
      <c r="CLQ233" s="25"/>
      <c r="CLR233" s="25"/>
      <c r="CLS233" s="25"/>
      <c r="CLT233" s="25"/>
      <c r="CLU233" s="25"/>
      <c r="CLV233" s="25"/>
      <c r="CLW233" s="25"/>
      <c r="CLX233" s="25"/>
      <c r="CLY233" s="25"/>
      <c r="CLZ233" s="25"/>
      <c r="CMA233" s="25"/>
      <c r="CMB233" s="25"/>
      <c r="CMC233" s="25"/>
      <c r="CMD233" s="25"/>
      <c r="CME233" s="25"/>
      <c r="CMF233" s="25"/>
      <c r="CMG233" s="25"/>
      <c r="CMH233" s="25"/>
      <c r="CMI233" s="25"/>
      <c r="CMJ233" s="25"/>
      <c r="CMK233" s="25"/>
      <c r="CML233" s="25"/>
      <c r="CMM233" s="25"/>
      <c r="CMN233" s="25"/>
      <c r="CMO233" s="25"/>
      <c r="CMP233" s="25"/>
      <c r="CMQ233" s="25"/>
      <c r="CMR233" s="25"/>
      <c r="CMS233" s="25"/>
      <c r="CMT233" s="25"/>
      <c r="CMU233" s="25"/>
      <c r="CMV233" s="25"/>
      <c r="CMW233" s="25"/>
      <c r="CMX233" s="25"/>
      <c r="CMY233" s="25"/>
      <c r="CMZ233" s="25"/>
      <c r="CNA233" s="25"/>
      <c r="CNB233" s="25"/>
      <c r="CNC233" s="25"/>
      <c r="CND233" s="25"/>
      <c r="CNE233" s="25"/>
      <c r="CNF233" s="25"/>
      <c r="CNG233" s="25"/>
      <c r="CNH233" s="25"/>
      <c r="CNI233" s="25"/>
      <c r="CNJ233" s="25"/>
      <c r="CNK233" s="25"/>
      <c r="CNL233" s="25"/>
      <c r="CNM233" s="25"/>
      <c r="CNN233" s="25"/>
      <c r="CNO233" s="25"/>
      <c r="CNP233" s="25"/>
      <c r="CNQ233" s="25"/>
      <c r="CNR233" s="25"/>
      <c r="CNS233" s="25"/>
      <c r="CNT233" s="25"/>
      <c r="CNU233" s="25"/>
      <c r="CNV233" s="25"/>
      <c r="CNW233" s="25"/>
      <c r="CNX233" s="25"/>
      <c r="CNY233" s="25"/>
      <c r="CNZ233" s="25"/>
      <c r="COA233" s="25"/>
      <c r="COB233" s="25"/>
      <c r="COC233" s="25"/>
      <c r="COD233" s="25"/>
      <c r="COE233" s="25"/>
      <c r="COF233" s="25"/>
      <c r="COG233" s="25"/>
      <c r="COH233" s="25"/>
      <c r="COI233" s="25"/>
      <c r="COJ233" s="25"/>
      <c r="COK233" s="25"/>
      <c r="COL233" s="25"/>
      <c r="COM233" s="25"/>
      <c r="CON233" s="25"/>
      <c r="COO233" s="25"/>
      <c r="COP233" s="25"/>
      <c r="COQ233" s="25"/>
      <c r="COR233" s="25"/>
      <c r="COS233" s="25"/>
      <c r="COT233" s="25"/>
      <c r="COU233" s="25"/>
      <c r="COV233" s="25"/>
      <c r="COW233" s="25"/>
      <c r="COX233" s="25"/>
      <c r="COY233" s="25"/>
      <c r="COZ233" s="25"/>
      <c r="CPA233" s="25"/>
      <c r="CPB233" s="25"/>
      <c r="CPC233" s="25"/>
      <c r="CPD233" s="25"/>
      <c r="CPE233" s="25"/>
      <c r="CPF233" s="25"/>
      <c r="CPG233" s="25"/>
      <c r="CPH233" s="25"/>
      <c r="CPI233" s="25"/>
      <c r="CPJ233" s="25"/>
      <c r="CPK233" s="25"/>
      <c r="CPL233" s="25"/>
      <c r="CPM233" s="25"/>
      <c r="CPN233" s="25"/>
      <c r="CPO233" s="25"/>
      <c r="CPP233" s="25"/>
      <c r="CPQ233" s="25"/>
      <c r="CPR233" s="25"/>
      <c r="CPS233" s="25"/>
      <c r="CPT233" s="25"/>
      <c r="CPU233" s="25"/>
      <c r="CPV233" s="25"/>
      <c r="CPW233" s="25"/>
      <c r="CPX233" s="25"/>
      <c r="CPY233" s="25"/>
      <c r="CPZ233" s="25"/>
      <c r="CQA233" s="25"/>
      <c r="CQB233" s="25"/>
      <c r="CQC233" s="25"/>
      <c r="CQD233" s="25"/>
      <c r="CQE233" s="25"/>
      <c r="CQF233" s="25"/>
      <c r="CQG233" s="25"/>
      <c r="CQH233" s="25"/>
      <c r="CQI233" s="25"/>
      <c r="CQJ233" s="25"/>
      <c r="CQK233" s="25"/>
      <c r="CQL233" s="25"/>
      <c r="CQM233" s="25"/>
      <c r="CQN233" s="25"/>
      <c r="CQO233" s="25"/>
      <c r="CQP233" s="25"/>
      <c r="CQQ233" s="25"/>
      <c r="CQR233" s="25"/>
      <c r="CQS233" s="25"/>
      <c r="CQT233" s="25"/>
      <c r="CQU233" s="25"/>
      <c r="CQV233" s="25"/>
      <c r="CQW233" s="25"/>
      <c r="CQX233" s="25"/>
      <c r="CQY233" s="25"/>
      <c r="CQZ233" s="25"/>
      <c r="CRA233" s="25"/>
      <c r="CRB233" s="25"/>
      <c r="CRC233" s="25"/>
      <c r="CRD233" s="25"/>
      <c r="CRE233" s="25"/>
      <c r="CRF233" s="25"/>
      <c r="CRG233" s="25"/>
      <c r="CRH233" s="25"/>
      <c r="CRI233" s="25"/>
      <c r="CRJ233" s="25"/>
      <c r="CRK233" s="25"/>
      <c r="CRL233" s="25"/>
      <c r="CRM233" s="25"/>
      <c r="CRN233" s="25"/>
      <c r="CRO233" s="25"/>
      <c r="CRP233" s="25"/>
      <c r="CRQ233" s="25"/>
      <c r="CRR233" s="25"/>
      <c r="CRS233" s="25"/>
      <c r="CRT233" s="25"/>
      <c r="CRU233" s="25"/>
      <c r="CRV233" s="25"/>
      <c r="CRW233" s="25"/>
      <c r="CRX233" s="25"/>
      <c r="CRY233" s="25"/>
      <c r="CRZ233" s="25"/>
      <c r="CSA233" s="25"/>
      <c r="CSB233" s="25"/>
      <c r="CSC233" s="25"/>
      <c r="CSD233" s="25"/>
      <c r="CSE233" s="25"/>
      <c r="CSF233" s="25"/>
      <c r="CSG233" s="25"/>
      <c r="CSH233" s="25"/>
      <c r="CSI233" s="25"/>
      <c r="CSJ233" s="25"/>
      <c r="CSK233" s="25"/>
      <c r="CSL233" s="25"/>
      <c r="CSM233" s="25"/>
      <c r="CSN233" s="25"/>
      <c r="CSO233" s="25"/>
      <c r="CSP233" s="25"/>
      <c r="CSQ233" s="25"/>
      <c r="CSR233" s="25"/>
      <c r="CSS233" s="25"/>
      <c r="CST233" s="25"/>
      <c r="CSU233" s="25"/>
      <c r="CSV233" s="25"/>
      <c r="CSW233" s="25"/>
      <c r="CSX233" s="25"/>
      <c r="CSY233" s="25"/>
      <c r="CSZ233" s="25"/>
      <c r="CTA233" s="25"/>
      <c r="CTB233" s="25"/>
      <c r="CTC233" s="25"/>
      <c r="CTD233" s="25"/>
      <c r="CTE233" s="25"/>
      <c r="CTF233" s="25"/>
      <c r="CTG233" s="25"/>
      <c r="CTH233" s="25"/>
      <c r="CTI233" s="25"/>
      <c r="CTJ233" s="25"/>
      <c r="CTK233" s="25"/>
      <c r="CTL233" s="25"/>
      <c r="CTM233" s="25"/>
      <c r="CTN233" s="25"/>
      <c r="CTO233" s="25"/>
      <c r="CTP233" s="25"/>
      <c r="CTQ233" s="25"/>
      <c r="CTR233" s="25"/>
      <c r="CTS233" s="25"/>
      <c r="CTT233" s="25"/>
      <c r="CTU233" s="25"/>
      <c r="CTV233" s="25"/>
      <c r="CTW233" s="25"/>
      <c r="CTX233" s="25"/>
      <c r="CTY233" s="25"/>
      <c r="CTZ233" s="25"/>
      <c r="CUA233" s="25"/>
      <c r="CUB233" s="25"/>
      <c r="CUC233" s="25"/>
      <c r="CUD233" s="25"/>
      <c r="CUE233" s="25"/>
      <c r="CUF233" s="25"/>
      <c r="CUG233" s="25"/>
      <c r="CUH233" s="25"/>
      <c r="CUI233" s="25"/>
      <c r="CUJ233" s="25"/>
      <c r="CUK233" s="25"/>
      <c r="CUL233" s="25"/>
      <c r="CUM233" s="25"/>
      <c r="CUN233" s="25"/>
      <c r="CUO233" s="25"/>
      <c r="CUP233" s="25"/>
      <c r="CUQ233" s="25"/>
      <c r="CUR233" s="25"/>
      <c r="CUS233" s="25"/>
      <c r="CUT233" s="25"/>
      <c r="CUU233" s="25"/>
      <c r="CUV233" s="25"/>
      <c r="CUW233" s="25"/>
      <c r="CUX233" s="25"/>
      <c r="CUY233" s="25"/>
      <c r="CUZ233" s="25"/>
      <c r="CVA233" s="25"/>
      <c r="CVB233" s="25"/>
      <c r="CVC233" s="25"/>
      <c r="CVD233" s="25"/>
      <c r="CVE233" s="25"/>
      <c r="CVF233" s="25"/>
      <c r="CVG233" s="25"/>
      <c r="CVH233" s="25"/>
      <c r="CVI233" s="25"/>
      <c r="CVJ233" s="25"/>
      <c r="CVK233" s="25"/>
      <c r="CVL233" s="25"/>
      <c r="CVM233" s="25"/>
      <c r="CVN233" s="25"/>
      <c r="CVO233" s="25"/>
      <c r="CVP233" s="25"/>
      <c r="CVQ233" s="25"/>
      <c r="CVR233" s="25"/>
      <c r="CVS233" s="25"/>
      <c r="CVT233" s="25"/>
      <c r="CVU233" s="25"/>
      <c r="CVV233" s="25"/>
      <c r="CVW233" s="25"/>
      <c r="CVX233" s="25"/>
      <c r="CVY233" s="25"/>
      <c r="CVZ233" s="25"/>
      <c r="CWA233" s="25"/>
      <c r="CWB233" s="25"/>
      <c r="CWC233" s="25"/>
      <c r="CWD233" s="25"/>
      <c r="CWE233" s="25"/>
      <c r="CWF233" s="25"/>
      <c r="CWG233" s="25"/>
      <c r="CWH233" s="25"/>
      <c r="CWI233" s="25"/>
      <c r="CWJ233" s="25"/>
      <c r="CWK233" s="25"/>
      <c r="CWL233" s="25"/>
      <c r="CWM233" s="25"/>
      <c r="CWN233" s="25"/>
      <c r="CWO233" s="25"/>
      <c r="CWP233" s="25"/>
      <c r="CWQ233" s="25"/>
      <c r="CWR233" s="25"/>
      <c r="CWS233" s="25"/>
      <c r="CWT233" s="25"/>
      <c r="CWU233" s="25"/>
      <c r="CWV233" s="25"/>
      <c r="CWW233" s="25"/>
      <c r="CWX233" s="25"/>
      <c r="CWY233" s="25"/>
      <c r="CWZ233" s="25"/>
      <c r="CXA233" s="25"/>
      <c r="CXB233" s="25"/>
      <c r="CXC233" s="25"/>
      <c r="CXD233" s="25"/>
      <c r="CXE233" s="25"/>
      <c r="CXF233" s="25"/>
      <c r="CXG233" s="25"/>
      <c r="CXH233" s="25"/>
      <c r="CXI233" s="25"/>
      <c r="CXJ233" s="25"/>
      <c r="CXK233" s="25"/>
      <c r="CXL233" s="25"/>
      <c r="CXM233" s="25"/>
      <c r="CXN233" s="25"/>
      <c r="CXO233" s="25"/>
      <c r="CXP233" s="25"/>
      <c r="CXQ233" s="25"/>
      <c r="CXR233" s="25"/>
      <c r="CXS233" s="25"/>
      <c r="CXT233" s="25"/>
      <c r="CXU233" s="25"/>
      <c r="CXV233" s="25"/>
      <c r="CXW233" s="25"/>
      <c r="CXX233" s="25"/>
      <c r="CXY233" s="25"/>
      <c r="CXZ233" s="25"/>
      <c r="CYA233" s="25"/>
      <c r="CYB233" s="25"/>
      <c r="CYC233" s="25"/>
      <c r="CYD233" s="25"/>
      <c r="CYE233" s="25"/>
      <c r="CYF233" s="25"/>
      <c r="CYG233" s="25"/>
      <c r="CYH233" s="25"/>
      <c r="CYI233" s="25"/>
      <c r="CYJ233" s="25"/>
      <c r="CYK233" s="25"/>
      <c r="CYL233" s="25"/>
      <c r="CYM233" s="25"/>
      <c r="CYN233" s="25"/>
      <c r="CYO233" s="25"/>
      <c r="CYP233" s="25"/>
      <c r="CYQ233" s="25"/>
      <c r="CYR233" s="25"/>
      <c r="CYS233" s="25"/>
      <c r="CYT233" s="25"/>
      <c r="CYU233" s="25"/>
      <c r="CYV233" s="25"/>
      <c r="CYW233" s="25"/>
      <c r="CYX233" s="25"/>
      <c r="CYY233" s="25"/>
      <c r="CYZ233" s="25"/>
      <c r="CZA233" s="25"/>
      <c r="CZB233" s="25"/>
      <c r="CZC233" s="25"/>
      <c r="CZD233" s="25"/>
      <c r="CZE233" s="25"/>
      <c r="CZF233" s="25"/>
      <c r="CZG233" s="25"/>
      <c r="CZH233" s="25"/>
      <c r="CZI233" s="25"/>
      <c r="CZJ233" s="25"/>
      <c r="CZK233" s="25"/>
      <c r="CZL233" s="25"/>
      <c r="CZM233" s="25"/>
      <c r="CZN233" s="25"/>
      <c r="CZO233" s="25"/>
      <c r="CZP233" s="25"/>
      <c r="CZQ233" s="25"/>
      <c r="CZR233" s="25"/>
      <c r="CZS233" s="25"/>
      <c r="CZT233" s="25"/>
      <c r="CZU233" s="25"/>
      <c r="CZV233" s="25"/>
      <c r="CZW233" s="25"/>
      <c r="CZX233" s="25"/>
      <c r="CZY233" s="25"/>
      <c r="CZZ233" s="25"/>
      <c r="DAA233" s="25"/>
      <c r="DAB233" s="25"/>
      <c r="DAC233" s="25"/>
      <c r="DAD233" s="25"/>
      <c r="DAE233" s="25"/>
      <c r="DAF233" s="25"/>
      <c r="DAG233" s="25"/>
      <c r="DAH233" s="25"/>
      <c r="DAI233" s="25"/>
      <c r="DAJ233" s="25"/>
      <c r="DAK233" s="25"/>
      <c r="DAL233" s="25"/>
      <c r="DAM233" s="25"/>
      <c r="DAN233" s="25"/>
      <c r="DAO233" s="25"/>
      <c r="DAP233" s="25"/>
      <c r="DAQ233" s="25"/>
      <c r="DAR233" s="25"/>
      <c r="DAS233" s="25"/>
      <c r="DAT233" s="25"/>
      <c r="DAU233" s="25"/>
      <c r="DAV233" s="25"/>
      <c r="DAW233" s="25"/>
      <c r="DAX233" s="25"/>
      <c r="DAY233" s="25"/>
      <c r="DAZ233" s="25"/>
      <c r="DBA233" s="25"/>
      <c r="DBB233" s="25"/>
      <c r="DBC233" s="25"/>
      <c r="DBD233" s="25"/>
      <c r="DBE233" s="25"/>
      <c r="DBF233" s="25"/>
      <c r="DBG233" s="25"/>
      <c r="DBH233" s="25"/>
      <c r="DBI233" s="25"/>
      <c r="DBJ233" s="25"/>
      <c r="DBK233" s="25"/>
      <c r="DBL233" s="25"/>
      <c r="DBM233" s="25"/>
      <c r="DBN233" s="25"/>
      <c r="DBO233" s="25"/>
      <c r="DBP233" s="25"/>
      <c r="DBQ233" s="25"/>
      <c r="DBR233" s="25"/>
      <c r="DBS233" s="25"/>
      <c r="DBT233" s="25"/>
      <c r="DBU233" s="25"/>
      <c r="DBV233" s="25"/>
      <c r="DBW233" s="25"/>
      <c r="DBX233" s="25"/>
      <c r="DBY233" s="25"/>
      <c r="DBZ233" s="25"/>
      <c r="DCA233" s="25"/>
      <c r="DCB233" s="25"/>
      <c r="DCC233" s="25"/>
      <c r="DCD233" s="25"/>
      <c r="DCE233" s="25"/>
      <c r="DCF233" s="25"/>
      <c r="DCG233" s="25"/>
      <c r="DCH233" s="25"/>
      <c r="DCI233" s="25"/>
      <c r="DCJ233" s="25"/>
      <c r="DCK233" s="25"/>
      <c r="DCL233" s="25"/>
      <c r="DCM233" s="25"/>
      <c r="DCN233" s="25"/>
      <c r="DCO233" s="25"/>
      <c r="DCP233" s="25"/>
      <c r="DCQ233" s="25"/>
      <c r="DCR233" s="25"/>
      <c r="DCS233" s="25"/>
      <c r="DCT233" s="25"/>
      <c r="DCU233" s="25"/>
      <c r="DCV233" s="25"/>
      <c r="DCW233" s="25"/>
      <c r="DCX233" s="25"/>
      <c r="DCY233" s="25"/>
      <c r="DCZ233" s="25"/>
      <c r="DDA233" s="25"/>
      <c r="DDB233" s="25"/>
      <c r="DDC233" s="25"/>
      <c r="DDD233" s="25"/>
      <c r="DDE233" s="25"/>
      <c r="DDF233" s="25"/>
      <c r="DDG233" s="25"/>
      <c r="DDH233" s="25"/>
      <c r="DDI233" s="25"/>
      <c r="DDJ233" s="25"/>
      <c r="DDK233" s="25"/>
      <c r="DDL233" s="25"/>
      <c r="DDM233" s="25"/>
      <c r="DDN233" s="25"/>
      <c r="DDO233" s="25"/>
      <c r="DDP233" s="25"/>
      <c r="DDQ233" s="25"/>
      <c r="DDR233" s="25"/>
      <c r="DDS233" s="25"/>
      <c r="DDT233" s="25"/>
      <c r="DDU233" s="25"/>
      <c r="DDV233" s="25"/>
      <c r="DDW233" s="25"/>
      <c r="DDX233" s="25"/>
      <c r="DDY233" s="25"/>
      <c r="DDZ233" s="25"/>
      <c r="DEA233" s="25"/>
      <c r="DEB233" s="25"/>
      <c r="DEC233" s="25"/>
      <c r="DED233" s="25"/>
      <c r="DEE233" s="25"/>
      <c r="DEF233" s="25"/>
      <c r="DEG233" s="25"/>
      <c r="DEH233" s="25"/>
      <c r="DEI233" s="25"/>
      <c r="DEJ233" s="25"/>
      <c r="DEK233" s="25"/>
      <c r="DEL233" s="25"/>
      <c r="DEM233" s="25"/>
      <c r="DEN233" s="25"/>
      <c r="DEO233" s="25"/>
      <c r="DEP233" s="25"/>
      <c r="DEQ233" s="25"/>
      <c r="DER233" s="25"/>
      <c r="DES233" s="25"/>
      <c r="DET233" s="25"/>
      <c r="DEU233" s="25"/>
      <c r="DEV233" s="25"/>
      <c r="DEW233" s="25"/>
      <c r="DEX233" s="25"/>
      <c r="DEY233" s="25"/>
      <c r="DEZ233" s="25"/>
      <c r="DFA233" s="25"/>
      <c r="DFB233" s="25"/>
      <c r="DFC233" s="25"/>
      <c r="DFD233" s="25"/>
      <c r="DFE233" s="25"/>
      <c r="DFF233" s="25"/>
      <c r="DFG233" s="25"/>
      <c r="DFH233" s="25"/>
      <c r="DFI233" s="25"/>
      <c r="DFJ233" s="25"/>
      <c r="DFK233" s="25"/>
      <c r="DFL233" s="25"/>
      <c r="DFM233" s="25"/>
      <c r="DFN233" s="25"/>
      <c r="DFO233" s="25"/>
      <c r="DFP233" s="25"/>
      <c r="DFQ233" s="25"/>
      <c r="DFR233" s="25"/>
      <c r="DFS233" s="25"/>
      <c r="DFT233" s="25"/>
      <c r="DFU233" s="25"/>
      <c r="DFV233" s="25"/>
      <c r="DFW233" s="25"/>
      <c r="DFX233" s="25"/>
      <c r="DFY233" s="25"/>
      <c r="DFZ233" s="25"/>
      <c r="DGA233" s="25"/>
      <c r="DGB233" s="25"/>
      <c r="DGC233" s="25"/>
      <c r="DGD233" s="25"/>
      <c r="DGE233" s="25"/>
      <c r="DGF233" s="25"/>
      <c r="DGG233" s="25"/>
      <c r="DGH233" s="25"/>
      <c r="DGI233" s="25"/>
      <c r="DGJ233" s="25"/>
      <c r="DGK233" s="25"/>
      <c r="DGL233" s="25"/>
      <c r="DGM233" s="25"/>
      <c r="DGN233" s="25"/>
      <c r="DGO233" s="25"/>
      <c r="DGP233" s="25"/>
      <c r="DGQ233" s="25"/>
      <c r="DGR233" s="25"/>
      <c r="DGS233" s="25"/>
      <c r="DGT233" s="25"/>
      <c r="DGU233" s="25"/>
      <c r="DGV233" s="25"/>
      <c r="DGW233" s="25"/>
      <c r="DGX233" s="25"/>
      <c r="DGY233" s="25"/>
      <c r="DGZ233" s="25"/>
      <c r="DHA233" s="25"/>
      <c r="DHB233" s="25"/>
      <c r="DHC233" s="25"/>
      <c r="DHD233" s="25"/>
      <c r="DHE233" s="25"/>
      <c r="DHF233" s="25"/>
      <c r="DHG233" s="25"/>
      <c r="DHH233" s="25"/>
      <c r="DHI233" s="25"/>
      <c r="DHJ233" s="25"/>
      <c r="DHK233" s="25"/>
      <c r="DHL233" s="25"/>
      <c r="DHM233" s="25"/>
      <c r="DHN233" s="25"/>
      <c r="DHO233" s="25"/>
      <c r="DHP233" s="25"/>
      <c r="DHQ233" s="25"/>
      <c r="DHR233" s="25"/>
      <c r="DHS233" s="25"/>
      <c r="DHT233" s="25"/>
      <c r="DHU233" s="25"/>
      <c r="DHV233" s="25"/>
      <c r="DHW233" s="25"/>
      <c r="DHX233" s="25"/>
      <c r="DHY233" s="25"/>
      <c r="DHZ233" s="25"/>
      <c r="DIA233" s="25"/>
      <c r="DIB233" s="25"/>
      <c r="DIC233" s="25"/>
      <c r="DID233" s="25"/>
      <c r="DIE233" s="25"/>
      <c r="DIF233" s="25"/>
      <c r="DIG233" s="25"/>
      <c r="DIH233" s="25"/>
      <c r="DII233" s="25"/>
      <c r="DIJ233" s="25"/>
      <c r="DIK233" s="25"/>
      <c r="DIL233" s="25"/>
      <c r="DIM233" s="25"/>
      <c r="DIN233" s="25"/>
      <c r="DIO233" s="25"/>
      <c r="DIP233" s="25"/>
      <c r="DIQ233" s="25"/>
      <c r="DIR233" s="25"/>
      <c r="DIS233" s="25"/>
      <c r="DIT233" s="25"/>
      <c r="DIU233" s="25"/>
      <c r="DIV233" s="25"/>
      <c r="DIW233" s="25"/>
      <c r="DIX233" s="25"/>
      <c r="DIY233" s="25"/>
      <c r="DIZ233" s="25"/>
      <c r="DJA233" s="25"/>
      <c r="DJB233" s="25"/>
      <c r="DJC233" s="25"/>
      <c r="DJD233" s="25"/>
      <c r="DJE233" s="25"/>
      <c r="DJF233" s="25"/>
      <c r="DJG233" s="25"/>
      <c r="DJH233" s="25"/>
      <c r="DJI233" s="25"/>
      <c r="DJJ233" s="25"/>
      <c r="DJK233" s="25"/>
      <c r="DJL233" s="25"/>
      <c r="DJM233" s="25"/>
      <c r="DJN233" s="25"/>
      <c r="DJO233" s="25"/>
      <c r="DJP233" s="25"/>
      <c r="DJQ233" s="25"/>
      <c r="DJR233" s="25"/>
      <c r="DJS233" s="25"/>
      <c r="DJT233" s="25"/>
      <c r="DJU233" s="25"/>
      <c r="DJV233" s="25"/>
      <c r="DJW233" s="25"/>
      <c r="DJX233" s="25"/>
      <c r="DJY233" s="25"/>
      <c r="DJZ233" s="25"/>
      <c r="DKA233" s="25"/>
      <c r="DKB233" s="25"/>
      <c r="DKC233" s="25"/>
      <c r="DKD233" s="25"/>
      <c r="DKE233" s="25"/>
      <c r="DKF233" s="25"/>
      <c r="DKG233" s="25"/>
      <c r="DKH233" s="25"/>
      <c r="DKI233" s="25"/>
      <c r="DKJ233" s="25"/>
      <c r="DKK233" s="25"/>
      <c r="DKL233" s="25"/>
      <c r="DKM233" s="25"/>
      <c r="DKN233" s="25"/>
      <c r="DKO233" s="25"/>
      <c r="DKP233" s="25"/>
      <c r="DKQ233" s="25"/>
      <c r="DKR233" s="25"/>
      <c r="DKS233" s="25"/>
      <c r="DKT233" s="25"/>
      <c r="DKU233" s="25"/>
      <c r="DKV233" s="25"/>
      <c r="DKW233" s="25"/>
      <c r="DKX233" s="25"/>
      <c r="DKY233" s="25"/>
      <c r="DKZ233" s="25"/>
      <c r="DLA233" s="25"/>
      <c r="DLB233" s="25"/>
      <c r="DLC233" s="25"/>
      <c r="DLD233" s="25"/>
      <c r="DLE233" s="25"/>
      <c r="DLF233" s="25"/>
      <c r="DLG233" s="25"/>
      <c r="DLH233" s="25"/>
      <c r="DLI233" s="25"/>
      <c r="DLJ233" s="25"/>
      <c r="DLK233" s="25"/>
      <c r="DLL233" s="25"/>
      <c r="DLM233" s="25"/>
      <c r="DLN233" s="25"/>
      <c r="DLO233" s="25"/>
      <c r="DLP233" s="25"/>
      <c r="DLQ233" s="25"/>
      <c r="DLR233" s="25"/>
      <c r="DLS233" s="25"/>
      <c r="DLT233" s="25"/>
      <c r="DLU233" s="25"/>
      <c r="DLV233" s="25"/>
      <c r="DLW233" s="25"/>
      <c r="DLX233" s="25"/>
      <c r="DLY233" s="25"/>
      <c r="DLZ233" s="25"/>
      <c r="DMA233" s="25"/>
      <c r="DMB233" s="25"/>
      <c r="DMC233" s="25"/>
      <c r="DMD233" s="25"/>
      <c r="DME233" s="25"/>
      <c r="DMF233" s="25"/>
      <c r="DMG233" s="25"/>
      <c r="DMH233" s="25"/>
      <c r="DMI233" s="25"/>
      <c r="DMJ233" s="25"/>
      <c r="DMK233" s="25"/>
      <c r="DML233" s="25"/>
      <c r="DMM233" s="25"/>
      <c r="DMN233" s="25"/>
      <c r="DMO233" s="25"/>
      <c r="DMP233" s="25"/>
      <c r="DMQ233" s="25"/>
      <c r="DMR233" s="25"/>
      <c r="DMS233" s="25"/>
      <c r="DMT233" s="25"/>
      <c r="DMU233" s="25"/>
      <c r="DMV233" s="25"/>
      <c r="DMW233" s="25"/>
      <c r="DMX233" s="25"/>
      <c r="DMY233" s="25"/>
      <c r="DMZ233" s="25"/>
      <c r="DNA233" s="25"/>
      <c r="DNB233" s="25"/>
      <c r="DNC233" s="25"/>
      <c r="DND233" s="25"/>
      <c r="DNE233" s="25"/>
      <c r="DNF233" s="25"/>
      <c r="DNG233" s="25"/>
      <c r="DNH233" s="25"/>
      <c r="DNI233" s="25"/>
      <c r="DNJ233" s="25"/>
      <c r="DNK233" s="25"/>
      <c r="DNL233" s="25"/>
      <c r="DNM233" s="25"/>
      <c r="DNN233" s="25"/>
      <c r="DNO233" s="25"/>
      <c r="DNP233" s="25"/>
      <c r="DNQ233" s="25"/>
      <c r="DNR233" s="25"/>
      <c r="DNS233" s="25"/>
      <c r="DNT233" s="25"/>
      <c r="DNU233" s="25"/>
      <c r="DNV233" s="25"/>
      <c r="DNW233" s="25"/>
      <c r="DNX233" s="25"/>
      <c r="DNY233" s="25"/>
      <c r="DNZ233" s="25"/>
      <c r="DOA233" s="25"/>
      <c r="DOB233" s="25"/>
      <c r="DOC233" s="25"/>
      <c r="DOD233" s="25"/>
      <c r="DOE233" s="25"/>
      <c r="DOF233" s="25"/>
      <c r="DOG233" s="25"/>
      <c r="DOH233" s="25"/>
      <c r="DOI233" s="25"/>
      <c r="DOJ233" s="25"/>
      <c r="DOK233" s="25"/>
      <c r="DOL233" s="25"/>
      <c r="DOM233" s="25"/>
      <c r="DON233" s="25"/>
      <c r="DOO233" s="25"/>
      <c r="DOP233" s="25"/>
      <c r="DOQ233" s="25"/>
      <c r="DOR233" s="25"/>
      <c r="DOS233" s="25"/>
      <c r="DOT233" s="25"/>
      <c r="DOU233" s="25"/>
      <c r="DOV233" s="25"/>
      <c r="DOW233" s="25"/>
      <c r="DOX233" s="25"/>
      <c r="DOY233" s="25"/>
      <c r="DOZ233" s="25"/>
      <c r="DPA233" s="25"/>
      <c r="DPB233" s="25"/>
      <c r="DPC233" s="25"/>
      <c r="DPD233" s="25"/>
      <c r="DPE233" s="25"/>
      <c r="DPF233" s="25"/>
      <c r="DPG233" s="25"/>
      <c r="DPH233" s="25"/>
      <c r="DPI233" s="25"/>
      <c r="DPJ233" s="25"/>
      <c r="DPK233" s="25"/>
      <c r="DPL233" s="25"/>
      <c r="DPM233" s="25"/>
      <c r="DPN233" s="25"/>
      <c r="DPO233" s="25"/>
      <c r="DPP233" s="25"/>
      <c r="DPQ233" s="25"/>
      <c r="DPR233" s="25"/>
      <c r="DPS233" s="25"/>
      <c r="DPT233" s="25"/>
      <c r="DPU233" s="25"/>
      <c r="DPV233" s="25"/>
      <c r="DPW233" s="25"/>
      <c r="DPX233" s="25"/>
      <c r="DPY233" s="25"/>
      <c r="DPZ233" s="25"/>
      <c r="DQA233" s="25"/>
      <c r="DQB233" s="25"/>
      <c r="DQC233" s="25"/>
      <c r="DQD233" s="25"/>
      <c r="DQE233" s="25"/>
      <c r="DQF233" s="25"/>
      <c r="DQG233" s="25"/>
      <c r="DQH233" s="25"/>
      <c r="DQI233" s="25"/>
      <c r="DQJ233" s="25"/>
      <c r="DQK233" s="25"/>
      <c r="DQL233" s="25"/>
      <c r="DQM233" s="25"/>
      <c r="DQN233" s="25"/>
      <c r="DQO233" s="25"/>
      <c r="DQP233" s="25"/>
      <c r="DQQ233" s="25"/>
      <c r="DQR233" s="25"/>
      <c r="DQS233" s="25"/>
      <c r="DQT233" s="25"/>
      <c r="DQU233" s="25"/>
      <c r="DQV233" s="25"/>
      <c r="DQW233" s="25"/>
      <c r="DQX233" s="25"/>
      <c r="DQY233" s="25"/>
      <c r="DQZ233" s="25"/>
      <c r="DRA233" s="25"/>
      <c r="DRB233" s="25"/>
      <c r="DRC233" s="25"/>
      <c r="DRD233" s="25"/>
      <c r="DRE233" s="25"/>
      <c r="DRF233" s="25"/>
      <c r="DRG233" s="25"/>
      <c r="DRH233" s="25"/>
      <c r="DRI233" s="25"/>
      <c r="DRJ233" s="25"/>
      <c r="DRK233" s="25"/>
      <c r="DRL233" s="25"/>
      <c r="DRM233" s="25"/>
      <c r="DRN233" s="25"/>
      <c r="DRO233" s="25"/>
      <c r="DRP233" s="25"/>
      <c r="DRQ233" s="25"/>
      <c r="DRR233" s="25"/>
      <c r="DRS233" s="25"/>
      <c r="DRT233" s="25"/>
      <c r="DRU233" s="25"/>
      <c r="DRV233" s="25"/>
      <c r="DRW233" s="25"/>
      <c r="DRX233" s="25"/>
      <c r="DRY233" s="25"/>
      <c r="DRZ233" s="25"/>
      <c r="DSA233" s="25"/>
      <c r="DSB233" s="25"/>
      <c r="DSC233" s="25"/>
      <c r="DSD233" s="25"/>
      <c r="DSE233" s="25"/>
      <c r="DSF233" s="25"/>
      <c r="DSG233" s="25"/>
      <c r="DSH233" s="25"/>
      <c r="DSI233" s="25"/>
      <c r="DSJ233" s="25"/>
      <c r="DSK233" s="25"/>
      <c r="DSL233" s="25"/>
      <c r="DSM233" s="25"/>
      <c r="DSN233" s="25"/>
      <c r="DSO233" s="25"/>
      <c r="DSP233" s="25"/>
      <c r="DSQ233" s="25"/>
      <c r="DSR233" s="25"/>
      <c r="DSS233" s="25"/>
      <c r="DST233" s="25"/>
      <c r="DSU233" s="25"/>
      <c r="DSV233" s="25"/>
      <c r="DSW233" s="25"/>
      <c r="DSX233" s="25"/>
      <c r="DSY233" s="25"/>
      <c r="DSZ233" s="25"/>
      <c r="DTA233" s="25"/>
      <c r="DTB233" s="25"/>
      <c r="DTC233" s="25"/>
      <c r="DTD233" s="25"/>
      <c r="DTE233" s="25"/>
      <c r="DTF233" s="25"/>
      <c r="DTG233" s="25"/>
      <c r="DTH233" s="25"/>
      <c r="DTI233" s="25"/>
      <c r="DTJ233" s="25"/>
      <c r="DTK233" s="25"/>
      <c r="DTL233" s="25"/>
      <c r="DTM233" s="25"/>
      <c r="DTN233" s="25"/>
      <c r="DTO233" s="25"/>
      <c r="DTP233" s="25"/>
      <c r="DTQ233" s="25"/>
      <c r="DTR233" s="25"/>
      <c r="DTS233" s="25"/>
      <c r="DTT233" s="25"/>
      <c r="DTU233" s="25"/>
      <c r="DTV233" s="25"/>
      <c r="DTW233" s="25"/>
      <c r="DTX233" s="25"/>
      <c r="DTY233" s="25"/>
      <c r="DTZ233" s="25"/>
      <c r="DUA233" s="25"/>
      <c r="DUB233" s="25"/>
      <c r="DUC233" s="25"/>
      <c r="DUD233" s="25"/>
      <c r="DUE233" s="25"/>
      <c r="DUF233" s="25"/>
      <c r="DUG233" s="25"/>
      <c r="DUH233" s="25"/>
      <c r="DUI233" s="25"/>
      <c r="DUJ233" s="25"/>
      <c r="DUK233" s="25"/>
      <c r="DUL233" s="25"/>
      <c r="DUM233" s="25"/>
      <c r="DUN233" s="25"/>
      <c r="DUO233" s="25"/>
      <c r="DUP233" s="25"/>
      <c r="DUQ233" s="25"/>
      <c r="DUR233" s="25"/>
      <c r="DUS233" s="25"/>
      <c r="DUT233" s="25"/>
      <c r="DUU233" s="25"/>
      <c r="DUV233" s="25"/>
      <c r="DUW233" s="25"/>
      <c r="DUX233" s="25"/>
      <c r="DUY233" s="25"/>
      <c r="DUZ233" s="25"/>
      <c r="DVA233" s="25"/>
      <c r="DVB233" s="25"/>
      <c r="DVC233" s="25"/>
      <c r="DVD233" s="25"/>
      <c r="DVE233" s="25"/>
      <c r="DVF233" s="25"/>
      <c r="DVG233" s="25"/>
      <c r="DVH233" s="25"/>
      <c r="DVI233" s="25"/>
      <c r="DVJ233" s="25"/>
      <c r="DVK233" s="25"/>
      <c r="DVL233" s="25"/>
      <c r="DVM233" s="25"/>
      <c r="DVN233" s="25"/>
      <c r="DVO233" s="25"/>
      <c r="DVP233" s="25"/>
      <c r="DVQ233" s="25"/>
      <c r="DVR233" s="25"/>
      <c r="DVS233" s="25"/>
      <c r="DVT233" s="25"/>
      <c r="DVU233" s="25"/>
      <c r="DVV233" s="25"/>
      <c r="DVW233" s="25"/>
      <c r="DVX233" s="25"/>
      <c r="DVY233" s="25"/>
      <c r="DVZ233" s="25"/>
      <c r="DWA233" s="25"/>
      <c r="DWB233" s="25"/>
      <c r="DWC233" s="25"/>
      <c r="DWD233" s="25"/>
      <c r="DWE233" s="25"/>
      <c r="DWF233" s="25"/>
      <c r="DWG233" s="25"/>
      <c r="DWH233" s="25"/>
      <c r="DWI233" s="25"/>
      <c r="DWJ233" s="25"/>
      <c r="DWK233" s="25"/>
      <c r="DWL233" s="25"/>
      <c r="DWM233" s="25"/>
      <c r="DWN233" s="25"/>
      <c r="DWO233" s="25"/>
      <c r="DWP233" s="25"/>
      <c r="DWQ233" s="25"/>
      <c r="DWR233" s="25"/>
      <c r="DWS233" s="25"/>
      <c r="DWT233" s="25"/>
      <c r="DWU233" s="25"/>
      <c r="DWV233" s="25"/>
      <c r="DWW233" s="25"/>
      <c r="DWX233" s="25"/>
      <c r="DWY233" s="25"/>
      <c r="DWZ233" s="25"/>
      <c r="DXA233" s="25"/>
      <c r="DXB233" s="25"/>
      <c r="DXC233" s="25"/>
      <c r="DXD233" s="25"/>
      <c r="DXE233" s="25"/>
      <c r="DXF233" s="25"/>
      <c r="DXG233" s="25"/>
      <c r="DXH233" s="25"/>
      <c r="DXI233" s="25"/>
      <c r="DXJ233" s="25"/>
      <c r="DXK233" s="25"/>
      <c r="DXL233" s="25"/>
      <c r="DXM233" s="25"/>
      <c r="DXN233" s="25"/>
      <c r="DXO233" s="25"/>
      <c r="DXP233" s="25"/>
      <c r="DXQ233" s="25"/>
      <c r="DXR233" s="25"/>
      <c r="DXS233" s="25"/>
      <c r="DXT233" s="25"/>
      <c r="DXU233" s="25"/>
      <c r="DXV233" s="25"/>
      <c r="DXW233" s="25"/>
      <c r="DXX233" s="25"/>
      <c r="DXY233" s="25"/>
      <c r="DXZ233" s="25"/>
      <c r="DYA233" s="25"/>
      <c r="DYB233" s="25"/>
      <c r="DYC233" s="25"/>
      <c r="DYD233" s="25"/>
      <c r="DYE233" s="25"/>
      <c r="DYF233" s="25"/>
      <c r="DYG233" s="25"/>
      <c r="DYH233" s="25"/>
      <c r="DYI233" s="25"/>
      <c r="DYJ233" s="25"/>
      <c r="DYK233" s="25"/>
      <c r="DYL233" s="25"/>
      <c r="DYM233" s="25"/>
      <c r="DYN233" s="25"/>
      <c r="DYO233" s="25"/>
      <c r="DYP233" s="25"/>
      <c r="DYQ233" s="25"/>
      <c r="DYR233" s="25"/>
      <c r="DYS233" s="25"/>
      <c r="DYT233" s="25"/>
      <c r="DYU233" s="25"/>
      <c r="DYV233" s="25"/>
      <c r="DYW233" s="25"/>
      <c r="DYX233" s="25"/>
      <c r="DYY233" s="25"/>
      <c r="DYZ233" s="25"/>
      <c r="DZA233" s="25"/>
      <c r="DZB233" s="25"/>
      <c r="DZC233" s="25"/>
      <c r="DZD233" s="25"/>
      <c r="DZE233" s="25"/>
      <c r="DZF233" s="25"/>
      <c r="DZG233" s="25"/>
      <c r="DZH233" s="25"/>
      <c r="DZI233" s="25"/>
      <c r="DZJ233" s="25"/>
      <c r="DZK233" s="25"/>
      <c r="DZL233" s="25"/>
      <c r="DZM233" s="25"/>
      <c r="DZN233" s="25"/>
      <c r="DZO233" s="25"/>
      <c r="DZP233" s="25"/>
      <c r="DZQ233" s="25"/>
      <c r="DZR233" s="25"/>
      <c r="DZS233" s="25"/>
      <c r="DZT233" s="25"/>
      <c r="DZU233" s="25"/>
      <c r="DZV233" s="25"/>
      <c r="DZW233" s="25"/>
      <c r="DZX233" s="25"/>
      <c r="DZY233" s="25"/>
      <c r="DZZ233" s="25"/>
      <c r="EAA233" s="25"/>
      <c r="EAB233" s="25"/>
      <c r="EAC233" s="25"/>
      <c r="EAD233" s="25"/>
      <c r="EAE233" s="25"/>
      <c r="EAF233" s="25"/>
      <c r="EAG233" s="25"/>
      <c r="EAH233" s="25"/>
      <c r="EAI233" s="25"/>
      <c r="EAJ233" s="25"/>
      <c r="EAK233" s="25"/>
      <c r="EAL233" s="25"/>
      <c r="EAM233" s="25"/>
      <c r="EAN233" s="25"/>
      <c r="EAO233" s="25"/>
      <c r="EAP233" s="25"/>
      <c r="EAQ233" s="25"/>
      <c r="EAR233" s="25"/>
      <c r="EAS233" s="25"/>
      <c r="EAT233" s="25"/>
      <c r="EAU233" s="25"/>
      <c r="EAV233" s="25"/>
      <c r="EAW233" s="25"/>
      <c r="EAX233" s="25"/>
      <c r="EAY233" s="25"/>
      <c r="EAZ233" s="25"/>
      <c r="EBA233" s="25"/>
      <c r="EBB233" s="25"/>
      <c r="EBC233" s="25"/>
      <c r="EBD233" s="25"/>
      <c r="EBE233" s="25"/>
      <c r="EBF233" s="25"/>
      <c r="EBG233" s="25"/>
      <c r="EBH233" s="25"/>
      <c r="EBI233" s="25"/>
      <c r="EBJ233" s="25"/>
      <c r="EBK233" s="25"/>
      <c r="EBL233" s="25"/>
      <c r="EBM233" s="25"/>
      <c r="EBN233" s="25"/>
      <c r="EBO233" s="25"/>
      <c r="EBP233" s="25"/>
      <c r="EBQ233" s="25"/>
      <c r="EBR233" s="25"/>
      <c r="EBS233" s="25"/>
      <c r="EBT233" s="25"/>
      <c r="EBU233" s="25"/>
      <c r="EBV233" s="25"/>
      <c r="EBW233" s="25"/>
      <c r="EBX233" s="25"/>
      <c r="EBY233" s="25"/>
      <c r="EBZ233" s="25"/>
      <c r="ECA233" s="25"/>
      <c r="ECB233" s="25"/>
      <c r="ECC233" s="25"/>
      <c r="ECD233" s="25"/>
      <c r="ECE233" s="25"/>
      <c r="ECF233" s="25"/>
      <c r="ECG233" s="25"/>
      <c r="ECH233" s="25"/>
      <c r="ECI233" s="25"/>
      <c r="ECJ233" s="25"/>
      <c r="ECK233" s="25"/>
      <c r="ECL233" s="25"/>
      <c r="ECM233" s="25"/>
      <c r="ECN233" s="25"/>
      <c r="ECO233" s="25"/>
      <c r="ECP233" s="25"/>
      <c r="ECQ233" s="25"/>
      <c r="ECR233" s="25"/>
      <c r="ECS233" s="25"/>
      <c r="ECT233" s="25"/>
      <c r="ECU233" s="25"/>
      <c r="ECV233" s="25"/>
      <c r="ECW233" s="25"/>
      <c r="ECX233" s="25"/>
      <c r="ECY233" s="25"/>
      <c r="ECZ233" s="25"/>
      <c r="EDA233" s="25"/>
      <c r="EDB233" s="25"/>
      <c r="EDC233" s="25"/>
      <c r="EDD233" s="25"/>
      <c r="EDE233" s="25"/>
      <c r="EDF233" s="25"/>
      <c r="EDG233" s="25"/>
      <c r="EDH233" s="25"/>
      <c r="EDI233" s="25"/>
      <c r="EDJ233" s="25"/>
      <c r="EDK233" s="25"/>
      <c r="EDL233" s="25"/>
      <c r="EDM233" s="25"/>
      <c r="EDN233" s="25"/>
      <c r="EDO233" s="25"/>
      <c r="EDP233" s="25"/>
      <c r="EDQ233" s="25"/>
      <c r="EDR233" s="25"/>
      <c r="EDS233" s="25"/>
      <c r="EDT233" s="25"/>
      <c r="EDU233" s="25"/>
      <c r="EDV233" s="25"/>
      <c r="EDW233" s="25"/>
      <c r="EDX233" s="25"/>
      <c r="EDY233" s="25"/>
      <c r="EDZ233" s="25"/>
      <c r="EEA233" s="25"/>
      <c r="EEB233" s="25"/>
      <c r="EEC233" s="25"/>
      <c r="EED233" s="25"/>
      <c r="EEE233" s="25"/>
      <c r="EEF233" s="25"/>
      <c r="EEG233" s="25"/>
      <c r="EEH233" s="25"/>
      <c r="EEI233" s="25"/>
      <c r="EEJ233" s="25"/>
      <c r="EEK233" s="25"/>
      <c r="EEL233" s="25"/>
      <c r="EEM233" s="25"/>
      <c r="EEN233" s="25"/>
      <c r="EEO233" s="25"/>
      <c r="EEP233" s="25"/>
      <c r="EEQ233" s="25"/>
      <c r="EER233" s="25"/>
      <c r="EES233" s="25"/>
      <c r="EET233" s="25"/>
      <c r="EEU233" s="25"/>
      <c r="EEV233" s="25"/>
      <c r="EEW233" s="25"/>
      <c r="EEX233" s="25"/>
      <c r="EEY233" s="25"/>
      <c r="EEZ233" s="25"/>
      <c r="EFA233" s="25"/>
      <c r="EFB233" s="25"/>
      <c r="EFC233" s="25"/>
      <c r="EFD233" s="25"/>
      <c r="EFE233" s="25"/>
      <c r="EFF233" s="25"/>
      <c r="EFG233" s="25"/>
      <c r="EFH233" s="25"/>
      <c r="EFI233" s="25"/>
      <c r="EFJ233" s="25"/>
      <c r="EFK233" s="25"/>
      <c r="EFL233" s="25"/>
      <c r="EFM233" s="25"/>
      <c r="EFN233" s="25"/>
      <c r="EFO233" s="25"/>
      <c r="EFP233" s="25"/>
      <c r="EFQ233" s="25"/>
      <c r="EFR233" s="25"/>
      <c r="EFS233" s="25"/>
      <c r="EFT233" s="25"/>
      <c r="EFU233" s="25"/>
      <c r="EFV233" s="25"/>
      <c r="EFW233" s="25"/>
      <c r="EFX233" s="25"/>
      <c r="EFY233" s="25"/>
      <c r="EFZ233" s="25"/>
      <c r="EGA233" s="25"/>
      <c r="EGB233" s="25"/>
      <c r="EGC233" s="25"/>
      <c r="EGD233" s="25"/>
      <c r="EGE233" s="25"/>
      <c r="EGF233" s="25"/>
      <c r="EGG233" s="25"/>
      <c r="EGH233" s="25"/>
      <c r="EGI233" s="25"/>
      <c r="EGJ233" s="25"/>
      <c r="EGK233" s="25"/>
      <c r="EGL233" s="25"/>
      <c r="EGM233" s="25"/>
      <c r="EGN233" s="25"/>
      <c r="EGO233" s="25"/>
      <c r="EGP233" s="25"/>
      <c r="EGQ233" s="25"/>
      <c r="EGR233" s="25"/>
      <c r="EGS233" s="25"/>
      <c r="EGT233" s="25"/>
      <c r="EGU233" s="25"/>
      <c r="EGV233" s="25"/>
      <c r="EGW233" s="25"/>
      <c r="EGX233" s="25"/>
      <c r="EGY233" s="25"/>
      <c r="EGZ233" s="25"/>
      <c r="EHA233" s="25"/>
      <c r="EHB233" s="25"/>
      <c r="EHC233" s="25"/>
      <c r="EHD233" s="25"/>
      <c r="EHE233" s="25"/>
      <c r="EHF233" s="25"/>
      <c r="EHG233" s="25"/>
      <c r="EHH233" s="25"/>
      <c r="EHI233" s="25"/>
      <c r="EHJ233" s="25"/>
      <c r="EHK233" s="25"/>
      <c r="EHL233" s="25"/>
      <c r="EHM233" s="25"/>
      <c r="EHN233" s="25"/>
      <c r="EHO233" s="25"/>
      <c r="EHP233" s="25"/>
      <c r="EHQ233" s="25"/>
      <c r="EHR233" s="25"/>
      <c r="EHS233" s="25"/>
      <c r="EHT233" s="25"/>
      <c r="EHU233" s="25"/>
      <c r="EHV233" s="25"/>
      <c r="EHW233" s="25"/>
      <c r="EHX233" s="25"/>
      <c r="EHY233" s="25"/>
      <c r="EHZ233" s="25"/>
      <c r="EIA233" s="25"/>
      <c r="EIB233" s="25"/>
      <c r="EIC233" s="25"/>
      <c r="EID233" s="25"/>
      <c r="EIE233" s="25"/>
      <c r="EIF233" s="25"/>
      <c r="EIG233" s="25"/>
      <c r="EIH233" s="25"/>
      <c r="EII233" s="25"/>
      <c r="EIJ233" s="25"/>
      <c r="EIK233" s="25"/>
      <c r="EIL233" s="25"/>
      <c r="EIM233" s="25"/>
      <c r="EIN233" s="25"/>
      <c r="EIO233" s="25"/>
      <c r="EIP233" s="25"/>
      <c r="EIQ233" s="25"/>
      <c r="EIR233" s="25"/>
      <c r="EIS233" s="25"/>
      <c r="EIT233" s="25"/>
      <c r="EIU233" s="25"/>
      <c r="EIV233" s="25"/>
      <c r="EIW233" s="25"/>
      <c r="EIX233" s="25"/>
      <c r="EIY233" s="25"/>
      <c r="EIZ233" s="25"/>
      <c r="EJA233" s="25"/>
      <c r="EJB233" s="25"/>
      <c r="EJC233" s="25"/>
      <c r="EJD233" s="25"/>
      <c r="EJE233" s="25"/>
      <c r="EJF233" s="25"/>
      <c r="EJG233" s="25"/>
      <c r="EJH233" s="25"/>
      <c r="EJI233" s="25"/>
      <c r="EJJ233" s="25"/>
      <c r="EJK233" s="25"/>
      <c r="EJL233" s="25"/>
      <c r="EJM233" s="25"/>
      <c r="EJN233" s="25"/>
      <c r="EJO233" s="25"/>
      <c r="EJP233" s="25"/>
      <c r="EJQ233" s="25"/>
      <c r="EJR233" s="25"/>
      <c r="EJS233" s="25"/>
      <c r="EJT233" s="25"/>
      <c r="EJU233" s="25"/>
      <c r="EJV233" s="25"/>
      <c r="EJW233" s="25"/>
      <c r="EJX233" s="25"/>
      <c r="EJY233" s="25"/>
      <c r="EJZ233" s="25"/>
      <c r="EKA233" s="25"/>
      <c r="EKB233" s="25"/>
      <c r="EKC233" s="25"/>
      <c r="EKD233" s="25"/>
      <c r="EKE233" s="25"/>
      <c r="EKF233" s="25"/>
      <c r="EKG233" s="25"/>
      <c r="EKH233" s="25"/>
      <c r="EKI233" s="25"/>
      <c r="EKJ233" s="25"/>
      <c r="EKK233" s="25"/>
      <c r="EKL233" s="25"/>
      <c r="EKM233" s="25"/>
      <c r="EKN233" s="25"/>
      <c r="EKO233" s="25"/>
      <c r="EKP233" s="25"/>
      <c r="EKQ233" s="25"/>
      <c r="EKR233" s="25"/>
      <c r="EKS233" s="25"/>
      <c r="EKT233" s="25"/>
      <c r="EKU233" s="25"/>
      <c r="EKV233" s="25"/>
      <c r="EKW233" s="25"/>
      <c r="EKX233" s="25"/>
      <c r="EKY233" s="25"/>
      <c r="EKZ233" s="25"/>
      <c r="ELA233" s="25"/>
      <c r="ELB233" s="25"/>
      <c r="ELC233" s="25"/>
      <c r="ELD233" s="25"/>
      <c r="ELE233" s="25"/>
      <c r="ELF233" s="25"/>
      <c r="ELG233" s="25"/>
      <c r="ELH233" s="25"/>
      <c r="ELI233" s="25"/>
      <c r="ELJ233" s="25"/>
      <c r="ELK233" s="25"/>
      <c r="ELL233" s="25"/>
      <c r="ELM233" s="25"/>
      <c r="ELN233" s="25"/>
      <c r="ELO233" s="25"/>
      <c r="ELP233" s="25"/>
      <c r="ELQ233" s="25"/>
      <c r="ELR233" s="25"/>
      <c r="ELS233" s="25"/>
      <c r="ELT233" s="25"/>
      <c r="ELU233" s="25"/>
      <c r="ELV233" s="25"/>
      <c r="ELW233" s="25"/>
      <c r="ELX233" s="25"/>
      <c r="ELY233" s="25"/>
      <c r="ELZ233" s="25"/>
      <c r="EMA233" s="25"/>
      <c r="EMB233" s="25"/>
      <c r="EMC233" s="25"/>
      <c r="EMD233" s="25"/>
      <c r="EME233" s="25"/>
      <c r="EMF233" s="25"/>
      <c r="EMG233" s="25"/>
      <c r="EMH233" s="25"/>
      <c r="EMI233" s="25"/>
      <c r="EMJ233" s="25"/>
      <c r="EMK233" s="25"/>
      <c r="EML233" s="25"/>
      <c r="EMM233" s="25"/>
      <c r="EMN233" s="25"/>
      <c r="EMO233" s="25"/>
      <c r="EMP233" s="25"/>
      <c r="EMQ233" s="25"/>
      <c r="EMR233" s="25"/>
      <c r="EMS233" s="25"/>
      <c r="EMT233" s="25"/>
      <c r="EMU233" s="25"/>
      <c r="EMV233" s="25"/>
      <c r="EMW233" s="25"/>
      <c r="EMX233" s="25"/>
      <c r="EMY233" s="25"/>
      <c r="EMZ233" s="25"/>
      <c r="ENA233" s="25"/>
      <c r="ENB233" s="25"/>
      <c r="ENC233" s="25"/>
      <c r="END233" s="25"/>
      <c r="ENE233" s="25"/>
      <c r="ENF233" s="25"/>
      <c r="ENG233" s="25"/>
      <c r="ENH233" s="25"/>
      <c r="ENI233" s="25"/>
      <c r="ENJ233" s="25"/>
      <c r="ENK233" s="25"/>
      <c r="ENL233" s="25"/>
      <c r="ENM233" s="25"/>
      <c r="ENN233" s="25"/>
      <c r="ENO233" s="25"/>
      <c r="ENP233" s="25"/>
      <c r="ENQ233" s="25"/>
      <c r="ENR233" s="25"/>
      <c r="ENS233" s="25"/>
      <c r="ENT233" s="25"/>
      <c r="ENU233" s="25"/>
      <c r="ENV233" s="25"/>
      <c r="ENW233" s="25"/>
      <c r="ENX233" s="25"/>
      <c r="ENY233" s="25"/>
      <c r="ENZ233" s="25"/>
      <c r="EOA233" s="25"/>
      <c r="EOB233" s="25"/>
      <c r="EOC233" s="25"/>
      <c r="EOD233" s="25"/>
      <c r="EOE233" s="25"/>
      <c r="EOF233" s="25"/>
      <c r="EOG233" s="25"/>
      <c r="EOH233" s="25"/>
      <c r="EOI233" s="25"/>
      <c r="EOJ233" s="25"/>
      <c r="EOK233" s="25"/>
      <c r="EOL233" s="25"/>
      <c r="EOM233" s="25"/>
      <c r="EON233" s="25"/>
      <c r="EOO233" s="25"/>
      <c r="EOP233" s="25"/>
      <c r="EOQ233" s="25"/>
      <c r="EOR233" s="25"/>
      <c r="EOS233" s="25"/>
      <c r="EOT233" s="25"/>
      <c r="EOU233" s="25"/>
      <c r="EOV233" s="25"/>
      <c r="EOW233" s="25"/>
      <c r="EOX233" s="25"/>
      <c r="EOY233" s="25"/>
      <c r="EOZ233" s="25"/>
      <c r="EPA233" s="25"/>
      <c r="EPB233" s="25"/>
      <c r="EPC233" s="25"/>
      <c r="EPD233" s="25"/>
      <c r="EPE233" s="25"/>
      <c r="EPF233" s="25"/>
      <c r="EPG233" s="25"/>
      <c r="EPH233" s="25"/>
      <c r="EPI233" s="25"/>
      <c r="EPJ233" s="25"/>
      <c r="EPK233" s="25"/>
      <c r="EPL233" s="25"/>
      <c r="EPM233" s="25"/>
      <c r="EPN233" s="25"/>
      <c r="EPO233" s="25"/>
      <c r="EPP233" s="25"/>
      <c r="EPQ233" s="25"/>
      <c r="EPR233" s="25"/>
      <c r="EPS233" s="25"/>
      <c r="EPT233" s="25"/>
      <c r="EPU233" s="25"/>
      <c r="EPV233" s="25"/>
      <c r="EPW233" s="25"/>
      <c r="EPX233" s="25"/>
      <c r="EPY233" s="25"/>
      <c r="EPZ233" s="25"/>
      <c r="EQA233" s="25"/>
      <c r="EQB233" s="25"/>
      <c r="EQC233" s="25"/>
      <c r="EQD233" s="25"/>
      <c r="EQE233" s="25"/>
      <c r="EQF233" s="25"/>
      <c r="EQG233" s="25"/>
      <c r="EQH233" s="25"/>
      <c r="EQI233" s="25"/>
      <c r="EQJ233" s="25"/>
      <c r="EQK233" s="25"/>
      <c r="EQL233" s="25"/>
      <c r="EQM233" s="25"/>
      <c r="EQN233" s="25"/>
      <c r="EQO233" s="25"/>
      <c r="EQP233" s="25"/>
      <c r="EQQ233" s="25"/>
      <c r="EQR233" s="25"/>
      <c r="EQS233" s="25"/>
      <c r="EQT233" s="25"/>
      <c r="EQU233" s="25"/>
      <c r="EQV233" s="25"/>
      <c r="EQW233" s="25"/>
      <c r="EQX233" s="25"/>
      <c r="EQY233" s="25"/>
      <c r="EQZ233" s="25"/>
      <c r="ERA233" s="25"/>
      <c r="ERB233" s="25"/>
      <c r="ERC233" s="25"/>
      <c r="ERD233" s="25"/>
      <c r="ERE233" s="25"/>
      <c r="ERF233" s="25"/>
      <c r="ERG233" s="25"/>
      <c r="ERH233" s="25"/>
      <c r="ERI233" s="25"/>
      <c r="ERJ233" s="25"/>
      <c r="ERK233" s="25"/>
      <c r="ERL233" s="25"/>
      <c r="ERM233" s="25"/>
      <c r="ERN233" s="25"/>
      <c r="ERO233" s="25"/>
      <c r="ERP233" s="25"/>
      <c r="ERQ233" s="25"/>
      <c r="ERR233" s="25"/>
      <c r="ERS233" s="25"/>
      <c r="ERT233" s="25"/>
      <c r="ERU233" s="25"/>
      <c r="ERV233" s="25"/>
      <c r="ERW233" s="25"/>
      <c r="ERX233" s="25"/>
      <c r="ERY233" s="25"/>
      <c r="ERZ233" s="25"/>
      <c r="ESA233" s="25"/>
      <c r="ESB233" s="25"/>
      <c r="ESC233" s="25"/>
      <c r="ESD233" s="25"/>
      <c r="ESE233" s="25"/>
      <c r="ESF233" s="25"/>
      <c r="ESG233" s="25"/>
      <c r="ESH233" s="25"/>
      <c r="ESI233" s="25"/>
      <c r="ESJ233" s="25"/>
      <c r="ESK233" s="25"/>
      <c r="ESL233" s="25"/>
      <c r="ESM233" s="25"/>
      <c r="ESN233" s="25"/>
      <c r="ESO233" s="25"/>
      <c r="ESP233" s="25"/>
      <c r="ESQ233" s="25"/>
      <c r="ESR233" s="25"/>
      <c r="ESS233" s="25"/>
      <c r="EST233" s="25"/>
      <c r="ESU233" s="25"/>
      <c r="ESV233" s="25"/>
      <c r="ESW233" s="25"/>
      <c r="ESX233" s="25"/>
      <c r="ESY233" s="25"/>
      <c r="ESZ233" s="25"/>
      <c r="ETA233" s="25"/>
      <c r="ETB233" s="25"/>
      <c r="ETC233" s="25"/>
      <c r="ETD233" s="25"/>
      <c r="ETE233" s="25"/>
      <c r="ETF233" s="25"/>
      <c r="ETG233" s="25"/>
      <c r="ETH233" s="25"/>
      <c r="ETI233" s="25"/>
      <c r="ETJ233" s="25"/>
      <c r="ETK233" s="25"/>
      <c r="ETL233" s="25"/>
      <c r="ETM233" s="25"/>
      <c r="ETN233" s="25"/>
      <c r="ETO233" s="25"/>
      <c r="ETP233" s="25"/>
      <c r="ETQ233" s="25"/>
      <c r="ETR233" s="25"/>
      <c r="ETS233" s="25"/>
      <c r="ETT233" s="25"/>
      <c r="ETU233" s="25"/>
      <c r="ETV233" s="25"/>
      <c r="ETW233" s="25"/>
      <c r="ETX233" s="25"/>
      <c r="ETY233" s="25"/>
      <c r="ETZ233" s="25"/>
      <c r="EUA233" s="25"/>
      <c r="EUB233" s="25"/>
      <c r="EUC233" s="25"/>
      <c r="EUD233" s="25"/>
      <c r="EUE233" s="25"/>
      <c r="EUF233" s="25"/>
      <c r="EUG233" s="25"/>
      <c r="EUH233" s="25"/>
      <c r="EUI233" s="25"/>
      <c r="EUJ233" s="25"/>
      <c r="EUK233" s="25"/>
      <c r="EUL233" s="25"/>
      <c r="EUM233" s="25"/>
      <c r="EUN233" s="25"/>
      <c r="EUO233" s="25"/>
      <c r="EUP233" s="25"/>
      <c r="EUQ233" s="25"/>
      <c r="EUR233" s="25"/>
      <c r="EUS233" s="25"/>
      <c r="EUT233" s="25"/>
      <c r="EUU233" s="25"/>
      <c r="EUV233" s="25"/>
      <c r="EUW233" s="25"/>
      <c r="EUX233" s="25"/>
      <c r="EUY233" s="25"/>
      <c r="EUZ233" s="25"/>
      <c r="EVA233" s="25"/>
      <c r="EVB233" s="25"/>
      <c r="EVC233" s="25"/>
      <c r="EVD233" s="25"/>
      <c r="EVE233" s="25"/>
      <c r="EVF233" s="25"/>
      <c r="EVG233" s="25"/>
      <c r="EVH233" s="25"/>
      <c r="EVI233" s="25"/>
      <c r="EVJ233" s="25"/>
      <c r="EVK233" s="25"/>
      <c r="EVL233" s="25"/>
      <c r="EVM233" s="25"/>
      <c r="EVN233" s="25"/>
      <c r="EVO233" s="25"/>
      <c r="EVP233" s="25"/>
      <c r="EVQ233" s="25"/>
      <c r="EVR233" s="25"/>
      <c r="EVS233" s="25"/>
      <c r="EVT233" s="25"/>
      <c r="EVU233" s="25"/>
      <c r="EVV233" s="25"/>
      <c r="EVW233" s="25"/>
      <c r="EVX233" s="25"/>
      <c r="EVY233" s="25"/>
      <c r="EVZ233" s="25"/>
      <c r="EWA233" s="25"/>
      <c r="EWB233" s="25"/>
      <c r="EWC233" s="25"/>
      <c r="EWD233" s="25"/>
      <c r="EWE233" s="25"/>
      <c r="EWF233" s="25"/>
      <c r="EWG233" s="25"/>
      <c r="EWH233" s="25"/>
      <c r="EWI233" s="25"/>
      <c r="EWJ233" s="25"/>
      <c r="EWK233" s="25"/>
      <c r="EWL233" s="25"/>
      <c r="EWM233" s="25"/>
      <c r="EWN233" s="25"/>
      <c r="EWO233" s="25"/>
      <c r="EWP233" s="25"/>
      <c r="EWQ233" s="25"/>
      <c r="EWR233" s="25"/>
      <c r="EWS233" s="25"/>
      <c r="EWT233" s="25"/>
      <c r="EWU233" s="25"/>
      <c r="EWV233" s="25"/>
      <c r="EWW233" s="25"/>
      <c r="EWX233" s="25"/>
      <c r="EWY233" s="25"/>
      <c r="EWZ233" s="25"/>
      <c r="EXA233" s="25"/>
      <c r="EXB233" s="25"/>
      <c r="EXC233" s="25"/>
      <c r="EXD233" s="25"/>
      <c r="EXE233" s="25"/>
      <c r="EXF233" s="25"/>
      <c r="EXG233" s="25"/>
      <c r="EXH233" s="25"/>
      <c r="EXI233" s="25"/>
      <c r="EXJ233" s="25"/>
      <c r="EXK233" s="25"/>
      <c r="EXL233" s="25"/>
      <c r="EXM233" s="25"/>
      <c r="EXN233" s="25"/>
      <c r="EXO233" s="25"/>
      <c r="EXP233" s="25"/>
      <c r="EXQ233" s="25"/>
      <c r="EXR233" s="25"/>
      <c r="EXS233" s="25"/>
      <c r="EXT233" s="25"/>
      <c r="EXU233" s="25"/>
      <c r="EXV233" s="25"/>
      <c r="EXW233" s="25"/>
      <c r="EXX233" s="25"/>
      <c r="EXY233" s="25"/>
      <c r="EXZ233" s="25"/>
      <c r="EYA233" s="25"/>
      <c r="EYB233" s="25"/>
      <c r="EYC233" s="25"/>
      <c r="EYD233" s="25"/>
      <c r="EYE233" s="25"/>
      <c r="EYF233" s="25"/>
      <c r="EYG233" s="25"/>
      <c r="EYH233" s="25"/>
      <c r="EYI233" s="25"/>
      <c r="EYJ233" s="25"/>
      <c r="EYK233" s="25"/>
      <c r="EYL233" s="25"/>
      <c r="EYM233" s="25"/>
      <c r="EYN233" s="25"/>
      <c r="EYO233" s="25"/>
      <c r="EYP233" s="25"/>
      <c r="EYQ233" s="25"/>
      <c r="EYR233" s="25"/>
      <c r="EYS233" s="25"/>
      <c r="EYT233" s="25"/>
      <c r="EYU233" s="25"/>
      <c r="EYV233" s="25"/>
      <c r="EYW233" s="25"/>
      <c r="EYX233" s="25"/>
      <c r="EYY233" s="25"/>
      <c r="EYZ233" s="25"/>
      <c r="EZA233" s="25"/>
      <c r="EZB233" s="25"/>
      <c r="EZC233" s="25"/>
      <c r="EZD233" s="25"/>
      <c r="EZE233" s="25"/>
      <c r="EZF233" s="25"/>
      <c r="EZG233" s="25"/>
      <c r="EZH233" s="25"/>
      <c r="EZI233" s="25"/>
      <c r="EZJ233" s="25"/>
      <c r="EZK233" s="25"/>
      <c r="EZL233" s="25"/>
      <c r="EZM233" s="25"/>
      <c r="EZN233" s="25"/>
      <c r="EZO233" s="25"/>
      <c r="EZP233" s="25"/>
      <c r="EZQ233" s="25"/>
      <c r="EZR233" s="25"/>
      <c r="EZS233" s="25"/>
      <c r="EZT233" s="25"/>
      <c r="EZU233" s="25"/>
      <c r="EZV233" s="25"/>
      <c r="EZW233" s="25"/>
      <c r="EZX233" s="25"/>
      <c r="EZY233" s="25"/>
      <c r="EZZ233" s="25"/>
      <c r="FAA233" s="25"/>
      <c r="FAB233" s="25"/>
      <c r="FAC233" s="25"/>
      <c r="FAD233" s="25"/>
      <c r="FAE233" s="25"/>
      <c r="FAF233" s="25"/>
      <c r="FAG233" s="25"/>
      <c r="FAH233" s="25"/>
      <c r="FAI233" s="25"/>
      <c r="FAJ233" s="25"/>
      <c r="FAK233" s="25"/>
      <c r="FAL233" s="25"/>
      <c r="FAM233" s="25"/>
      <c r="FAN233" s="25"/>
      <c r="FAO233" s="25"/>
      <c r="FAP233" s="25"/>
      <c r="FAQ233" s="25"/>
      <c r="FAR233" s="25"/>
      <c r="FAS233" s="25"/>
      <c r="FAT233" s="25"/>
      <c r="FAU233" s="25"/>
      <c r="FAV233" s="25"/>
      <c r="FAW233" s="25"/>
      <c r="FAX233" s="25"/>
      <c r="FAY233" s="25"/>
      <c r="FAZ233" s="25"/>
      <c r="FBA233" s="25"/>
      <c r="FBB233" s="25"/>
      <c r="FBC233" s="25"/>
      <c r="FBD233" s="25"/>
      <c r="FBE233" s="25"/>
      <c r="FBF233" s="25"/>
      <c r="FBG233" s="25"/>
      <c r="FBH233" s="25"/>
      <c r="FBI233" s="25"/>
      <c r="FBJ233" s="25"/>
      <c r="FBK233" s="25"/>
      <c r="FBL233" s="25"/>
      <c r="FBM233" s="25"/>
      <c r="FBN233" s="25"/>
      <c r="FBO233" s="25"/>
      <c r="FBP233" s="25"/>
      <c r="FBQ233" s="25"/>
      <c r="FBR233" s="25"/>
      <c r="FBS233" s="25"/>
      <c r="FBT233" s="25"/>
      <c r="FBU233" s="25"/>
      <c r="FBV233" s="25"/>
      <c r="FBW233" s="25"/>
      <c r="FBX233" s="25"/>
      <c r="FBY233" s="25"/>
      <c r="FBZ233" s="25"/>
      <c r="FCA233" s="25"/>
      <c r="FCB233" s="25"/>
      <c r="FCC233" s="25"/>
      <c r="FCD233" s="25"/>
      <c r="FCE233" s="25"/>
      <c r="FCF233" s="25"/>
      <c r="FCG233" s="25"/>
      <c r="FCH233" s="25"/>
      <c r="FCI233" s="25"/>
      <c r="FCJ233" s="25"/>
      <c r="FCK233" s="25"/>
      <c r="FCL233" s="25"/>
      <c r="FCM233" s="25"/>
      <c r="FCN233" s="25"/>
      <c r="FCO233" s="25"/>
      <c r="FCP233" s="25"/>
      <c r="FCQ233" s="25"/>
      <c r="FCR233" s="25"/>
      <c r="FCS233" s="25"/>
      <c r="FCT233" s="25"/>
      <c r="FCU233" s="25"/>
      <c r="FCV233" s="25"/>
      <c r="FCW233" s="25"/>
      <c r="FCX233" s="25"/>
      <c r="FCY233" s="25"/>
      <c r="FCZ233" s="25"/>
      <c r="FDA233" s="25"/>
      <c r="FDB233" s="25"/>
      <c r="FDC233" s="25"/>
      <c r="FDD233" s="25"/>
      <c r="FDE233" s="25"/>
      <c r="FDF233" s="25"/>
      <c r="FDG233" s="25"/>
      <c r="FDH233" s="25"/>
      <c r="FDI233" s="25"/>
      <c r="FDJ233" s="25"/>
      <c r="FDK233" s="25"/>
      <c r="FDL233" s="25"/>
      <c r="FDM233" s="25"/>
      <c r="FDN233" s="25"/>
      <c r="FDO233" s="25"/>
      <c r="FDP233" s="25"/>
      <c r="FDQ233" s="25"/>
      <c r="FDR233" s="25"/>
      <c r="FDS233" s="25"/>
      <c r="FDT233" s="25"/>
      <c r="FDU233" s="25"/>
      <c r="FDV233" s="25"/>
      <c r="FDW233" s="25"/>
      <c r="FDX233" s="25"/>
      <c r="FDY233" s="25"/>
      <c r="FDZ233" s="25"/>
      <c r="FEA233" s="25"/>
      <c r="FEB233" s="25"/>
      <c r="FEC233" s="25"/>
      <c r="FED233" s="25"/>
      <c r="FEE233" s="25"/>
      <c r="FEF233" s="25"/>
      <c r="FEG233" s="25"/>
      <c r="FEH233" s="25"/>
      <c r="FEI233" s="25"/>
      <c r="FEJ233" s="25"/>
      <c r="FEK233" s="25"/>
      <c r="FEL233" s="25"/>
      <c r="FEM233" s="25"/>
      <c r="FEN233" s="25"/>
      <c r="FEO233" s="25"/>
      <c r="FEP233" s="25"/>
      <c r="FEQ233" s="25"/>
      <c r="FER233" s="25"/>
      <c r="FES233" s="25"/>
      <c r="FET233" s="25"/>
      <c r="FEU233" s="25"/>
      <c r="FEV233" s="25"/>
      <c r="FEW233" s="25"/>
      <c r="FEX233" s="25"/>
      <c r="FEY233" s="25"/>
      <c r="FEZ233" s="25"/>
      <c r="FFA233" s="25"/>
      <c r="FFB233" s="25"/>
      <c r="FFC233" s="25"/>
      <c r="FFD233" s="25"/>
      <c r="FFE233" s="25"/>
      <c r="FFF233" s="25"/>
      <c r="FFG233" s="25"/>
      <c r="FFH233" s="25"/>
      <c r="FFI233" s="25"/>
      <c r="FFJ233" s="25"/>
      <c r="FFK233" s="25"/>
      <c r="FFL233" s="25"/>
      <c r="FFM233" s="25"/>
      <c r="FFN233" s="25"/>
      <c r="FFO233" s="25"/>
      <c r="FFP233" s="25"/>
      <c r="FFQ233" s="25"/>
      <c r="FFR233" s="25"/>
      <c r="FFS233" s="25"/>
      <c r="FFT233" s="25"/>
      <c r="FFU233" s="25"/>
      <c r="FFV233" s="25"/>
      <c r="FFW233" s="25"/>
      <c r="FFX233" s="25"/>
      <c r="FFY233" s="25"/>
      <c r="FFZ233" s="25"/>
      <c r="FGA233" s="25"/>
      <c r="FGB233" s="25"/>
      <c r="FGC233" s="25"/>
      <c r="FGD233" s="25"/>
      <c r="FGE233" s="25"/>
      <c r="FGF233" s="25"/>
      <c r="FGG233" s="25"/>
      <c r="FGH233" s="25"/>
      <c r="FGI233" s="25"/>
      <c r="FGJ233" s="25"/>
      <c r="FGK233" s="25"/>
      <c r="FGL233" s="25"/>
      <c r="FGM233" s="25"/>
      <c r="FGN233" s="25"/>
      <c r="FGO233" s="25"/>
      <c r="FGP233" s="25"/>
      <c r="FGQ233" s="25"/>
      <c r="FGR233" s="25"/>
      <c r="FGS233" s="25"/>
      <c r="FGT233" s="25"/>
      <c r="FGU233" s="25"/>
      <c r="FGV233" s="25"/>
      <c r="FGW233" s="25"/>
      <c r="FGX233" s="25"/>
      <c r="FGY233" s="25"/>
      <c r="FGZ233" s="25"/>
      <c r="FHA233" s="25"/>
      <c r="FHB233" s="25"/>
      <c r="FHC233" s="25"/>
      <c r="FHD233" s="25"/>
      <c r="FHE233" s="25"/>
      <c r="FHF233" s="25"/>
      <c r="FHG233" s="25"/>
      <c r="FHH233" s="25"/>
      <c r="FHI233" s="25"/>
      <c r="FHJ233" s="25"/>
      <c r="FHK233" s="25"/>
      <c r="FHL233" s="25"/>
      <c r="FHM233" s="25"/>
      <c r="FHN233" s="25"/>
      <c r="FHO233" s="25"/>
      <c r="FHP233" s="25"/>
      <c r="FHQ233" s="25"/>
      <c r="FHR233" s="25"/>
      <c r="FHS233" s="25"/>
      <c r="FHT233" s="25"/>
      <c r="FHU233" s="25"/>
      <c r="FHV233" s="25"/>
      <c r="FHW233" s="25"/>
      <c r="FHX233" s="25"/>
      <c r="FHY233" s="25"/>
      <c r="FHZ233" s="25"/>
      <c r="FIA233" s="25"/>
      <c r="FIB233" s="25"/>
      <c r="FIC233" s="25"/>
      <c r="FID233" s="25"/>
      <c r="FIE233" s="25"/>
      <c r="FIF233" s="25"/>
      <c r="FIG233" s="25"/>
      <c r="FIH233" s="25"/>
      <c r="FII233" s="25"/>
      <c r="FIJ233" s="25"/>
      <c r="FIK233" s="25"/>
      <c r="FIL233" s="25"/>
      <c r="FIM233" s="25"/>
      <c r="FIN233" s="25"/>
      <c r="FIO233" s="25"/>
      <c r="FIP233" s="25"/>
      <c r="FIQ233" s="25"/>
      <c r="FIR233" s="25"/>
      <c r="FIS233" s="25"/>
      <c r="FIT233" s="25"/>
      <c r="FIU233" s="25"/>
      <c r="FIV233" s="25"/>
      <c r="FIW233" s="25"/>
      <c r="FIX233" s="25"/>
      <c r="FIY233" s="25"/>
      <c r="FIZ233" s="25"/>
      <c r="FJA233" s="25"/>
      <c r="FJB233" s="25"/>
      <c r="FJC233" s="25"/>
      <c r="FJD233" s="25"/>
      <c r="FJE233" s="25"/>
      <c r="FJF233" s="25"/>
      <c r="FJG233" s="25"/>
      <c r="FJH233" s="25"/>
      <c r="FJI233" s="25"/>
      <c r="FJJ233" s="25"/>
      <c r="FJK233" s="25"/>
      <c r="FJL233" s="25"/>
      <c r="FJM233" s="25"/>
      <c r="FJN233" s="25"/>
      <c r="FJO233" s="25"/>
      <c r="FJP233" s="25"/>
      <c r="FJQ233" s="25"/>
      <c r="FJR233" s="25"/>
      <c r="FJS233" s="25"/>
      <c r="FJT233" s="25"/>
      <c r="FJU233" s="25"/>
      <c r="FJV233" s="25"/>
      <c r="FJW233" s="25"/>
      <c r="FJX233" s="25"/>
      <c r="FJY233" s="25"/>
      <c r="FJZ233" s="25"/>
      <c r="FKA233" s="25"/>
      <c r="FKB233" s="25"/>
      <c r="FKC233" s="25"/>
      <c r="FKD233" s="25"/>
      <c r="FKE233" s="25"/>
      <c r="FKF233" s="25"/>
      <c r="FKG233" s="25"/>
      <c r="FKH233" s="25"/>
      <c r="FKI233" s="25"/>
      <c r="FKJ233" s="25"/>
      <c r="FKK233" s="25"/>
      <c r="FKL233" s="25"/>
      <c r="FKM233" s="25"/>
      <c r="FKN233" s="25"/>
      <c r="FKO233" s="25"/>
      <c r="FKP233" s="25"/>
      <c r="FKQ233" s="25"/>
      <c r="FKR233" s="25"/>
      <c r="FKS233" s="25"/>
      <c r="FKT233" s="25"/>
      <c r="FKU233" s="25"/>
      <c r="FKV233" s="25"/>
      <c r="FKW233" s="25"/>
      <c r="FKX233" s="25"/>
      <c r="FKY233" s="25"/>
      <c r="FKZ233" s="25"/>
      <c r="FLA233" s="25"/>
      <c r="FLB233" s="25"/>
      <c r="FLC233" s="25"/>
      <c r="FLD233" s="25"/>
      <c r="FLE233" s="25"/>
      <c r="FLF233" s="25"/>
      <c r="FLG233" s="25"/>
      <c r="FLH233" s="25"/>
      <c r="FLI233" s="25"/>
      <c r="FLJ233" s="25"/>
      <c r="FLK233" s="25"/>
      <c r="FLL233" s="25"/>
      <c r="FLM233" s="25"/>
      <c r="FLN233" s="25"/>
      <c r="FLO233" s="25"/>
      <c r="FLP233" s="25"/>
      <c r="FLQ233" s="25"/>
      <c r="FLR233" s="25"/>
      <c r="FLS233" s="25"/>
      <c r="FLT233" s="25"/>
      <c r="FLU233" s="25"/>
      <c r="FLV233" s="25"/>
      <c r="FLW233" s="25"/>
      <c r="FLX233" s="25"/>
      <c r="FLY233" s="25"/>
      <c r="FLZ233" s="25"/>
      <c r="FMA233" s="25"/>
      <c r="FMB233" s="25"/>
      <c r="FMC233" s="25"/>
      <c r="FMD233" s="25"/>
      <c r="FME233" s="25"/>
      <c r="FMF233" s="25"/>
      <c r="FMG233" s="25"/>
      <c r="FMH233" s="25"/>
      <c r="FMI233" s="25"/>
      <c r="FMJ233" s="25"/>
      <c r="FMK233" s="25"/>
      <c r="FML233" s="25"/>
      <c r="FMM233" s="25"/>
      <c r="FMN233" s="25"/>
      <c r="FMO233" s="25"/>
      <c r="FMP233" s="25"/>
      <c r="FMQ233" s="25"/>
      <c r="FMR233" s="25"/>
      <c r="FMS233" s="25"/>
      <c r="FMT233" s="25"/>
      <c r="FMU233" s="25"/>
      <c r="FMV233" s="25"/>
      <c r="FMW233" s="25"/>
      <c r="FMX233" s="25"/>
      <c r="FMY233" s="25"/>
      <c r="FMZ233" s="25"/>
      <c r="FNA233" s="25"/>
      <c r="FNB233" s="25"/>
      <c r="FNC233" s="25"/>
      <c r="FND233" s="25"/>
      <c r="FNE233" s="25"/>
      <c r="FNF233" s="25"/>
      <c r="FNG233" s="25"/>
      <c r="FNH233" s="25"/>
      <c r="FNI233" s="25"/>
      <c r="FNJ233" s="25"/>
      <c r="FNK233" s="25"/>
      <c r="FNL233" s="25"/>
      <c r="FNM233" s="25"/>
      <c r="FNN233" s="25"/>
      <c r="FNO233" s="25"/>
      <c r="FNP233" s="25"/>
      <c r="FNQ233" s="25"/>
      <c r="FNR233" s="25"/>
      <c r="FNS233" s="25"/>
      <c r="FNT233" s="25"/>
      <c r="FNU233" s="25"/>
      <c r="FNV233" s="25"/>
      <c r="FNW233" s="25"/>
      <c r="FNX233" s="25"/>
      <c r="FNY233" s="25"/>
      <c r="FNZ233" s="25"/>
      <c r="FOA233" s="25"/>
      <c r="FOB233" s="25"/>
      <c r="FOC233" s="25"/>
      <c r="FOD233" s="25"/>
      <c r="FOE233" s="25"/>
      <c r="FOF233" s="25"/>
      <c r="FOG233" s="25"/>
      <c r="FOH233" s="25"/>
      <c r="FOI233" s="25"/>
      <c r="FOJ233" s="25"/>
      <c r="FOK233" s="25"/>
      <c r="FOL233" s="25"/>
      <c r="FOM233" s="25"/>
      <c r="FON233" s="25"/>
      <c r="FOO233" s="25"/>
      <c r="FOP233" s="25"/>
      <c r="FOQ233" s="25"/>
      <c r="FOR233" s="25"/>
      <c r="FOS233" s="25"/>
      <c r="FOT233" s="25"/>
      <c r="FOU233" s="25"/>
      <c r="FOV233" s="25"/>
      <c r="FOW233" s="25"/>
      <c r="FOX233" s="25"/>
      <c r="FOY233" s="25"/>
      <c r="FOZ233" s="25"/>
      <c r="FPA233" s="25"/>
      <c r="FPB233" s="25"/>
      <c r="FPC233" s="25"/>
      <c r="FPD233" s="25"/>
      <c r="FPE233" s="25"/>
      <c r="FPF233" s="25"/>
      <c r="FPG233" s="25"/>
      <c r="FPH233" s="25"/>
      <c r="FPI233" s="25"/>
      <c r="FPJ233" s="25"/>
      <c r="FPK233" s="25"/>
      <c r="FPL233" s="25"/>
      <c r="FPM233" s="25"/>
      <c r="FPN233" s="25"/>
      <c r="FPO233" s="25"/>
      <c r="FPP233" s="25"/>
      <c r="FPQ233" s="25"/>
      <c r="FPR233" s="25"/>
      <c r="FPS233" s="25"/>
      <c r="FPT233" s="25"/>
      <c r="FPU233" s="25"/>
      <c r="FPV233" s="25"/>
      <c r="FPW233" s="25"/>
      <c r="FPX233" s="25"/>
      <c r="FPY233" s="25"/>
      <c r="FPZ233" s="25"/>
      <c r="FQA233" s="25"/>
      <c r="FQB233" s="25"/>
      <c r="FQC233" s="25"/>
      <c r="FQD233" s="25"/>
      <c r="FQE233" s="25"/>
      <c r="FQF233" s="25"/>
      <c r="FQG233" s="25"/>
      <c r="FQH233" s="25"/>
      <c r="FQI233" s="25"/>
      <c r="FQJ233" s="25"/>
      <c r="FQK233" s="25"/>
      <c r="FQL233" s="25"/>
      <c r="FQM233" s="25"/>
      <c r="FQN233" s="25"/>
      <c r="FQO233" s="25"/>
      <c r="FQP233" s="25"/>
      <c r="FQQ233" s="25"/>
      <c r="FQR233" s="25"/>
      <c r="FQS233" s="25"/>
      <c r="FQT233" s="25"/>
      <c r="FQU233" s="25"/>
      <c r="FQV233" s="25"/>
      <c r="FQW233" s="25"/>
      <c r="FQX233" s="25"/>
      <c r="FQY233" s="25"/>
      <c r="FQZ233" s="25"/>
      <c r="FRA233" s="25"/>
      <c r="FRB233" s="25"/>
      <c r="FRC233" s="25"/>
      <c r="FRD233" s="25"/>
      <c r="FRE233" s="25"/>
      <c r="FRF233" s="25"/>
      <c r="FRG233" s="25"/>
      <c r="FRH233" s="25"/>
      <c r="FRI233" s="25"/>
      <c r="FRJ233" s="25"/>
      <c r="FRK233" s="25"/>
      <c r="FRL233" s="25"/>
      <c r="FRM233" s="25"/>
      <c r="FRN233" s="25"/>
      <c r="FRO233" s="25"/>
      <c r="FRP233" s="25"/>
      <c r="FRQ233" s="25"/>
      <c r="FRR233" s="25"/>
      <c r="FRS233" s="25"/>
      <c r="FRT233" s="25"/>
      <c r="FRU233" s="25"/>
      <c r="FRV233" s="25"/>
      <c r="FRW233" s="25"/>
      <c r="FRX233" s="25"/>
      <c r="FRY233" s="25"/>
      <c r="FRZ233" s="25"/>
      <c r="FSA233" s="25"/>
      <c r="FSB233" s="25"/>
      <c r="FSC233" s="25"/>
      <c r="FSD233" s="25"/>
      <c r="FSE233" s="25"/>
      <c r="FSF233" s="25"/>
      <c r="FSG233" s="25"/>
      <c r="FSH233" s="25"/>
      <c r="FSI233" s="25"/>
      <c r="FSJ233" s="25"/>
      <c r="FSK233" s="25"/>
      <c r="FSL233" s="25"/>
      <c r="FSM233" s="25"/>
      <c r="FSN233" s="25"/>
      <c r="FSO233" s="25"/>
      <c r="FSP233" s="25"/>
      <c r="FSQ233" s="25"/>
      <c r="FSR233" s="25"/>
      <c r="FSS233" s="25"/>
      <c r="FST233" s="25"/>
      <c r="FSU233" s="25"/>
      <c r="FSV233" s="25"/>
      <c r="FSW233" s="25"/>
      <c r="FSX233" s="25"/>
      <c r="FSY233" s="25"/>
      <c r="FSZ233" s="25"/>
      <c r="FTA233" s="25"/>
      <c r="FTB233" s="25"/>
      <c r="FTC233" s="25"/>
      <c r="FTD233" s="25"/>
      <c r="FTE233" s="25"/>
      <c r="FTF233" s="25"/>
      <c r="FTG233" s="25"/>
      <c r="FTH233" s="25"/>
      <c r="FTI233" s="25"/>
      <c r="FTJ233" s="25"/>
      <c r="FTK233" s="25"/>
      <c r="FTL233" s="25"/>
      <c r="FTM233" s="25"/>
      <c r="FTN233" s="25"/>
      <c r="FTO233" s="25"/>
      <c r="FTP233" s="25"/>
      <c r="FTQ233" s="25"/>
      <c r="FTR233" s="25"/>
      <c r="FTS233" s="25"/>
      <c r="FTT233" s="25"/>
      <c r="FTU233" s="25"/>
      <c r="FTV233" s="25"/>
      <c r="FTW233" s="25"/>
      <c r="FTX233" s="25"/>
      <c r="FTY233" s="25"/>
      <c r="FTZ233" s="25"/>
      <c r="FUA233" s="25"/>
      <c r="FUB233" s="25"/>
      <c r="FUC233" s="25"/>
      <c r="FUD233" s="25"/>
      <c r="FUE233" s="25"/>
      <c r="FUF233" s="25"/>
      <c r="FUG233" s="25"/>
      <c r="FUH233" s="25"/>
      <c r="FUI233" s="25"/>
      <c r="FUJ233" s="25"/>
      <c r="FUK233" s="25"/>
      <c r="FUL233" s="25"/>
      <c r="FUM233" s="25"/>
      <c r="FUN233" s="25"/>
      <c r="FUO233" s="25"/>
      <c r="FUP233" s="25"/>
      <c r="FUQ233" s="25"/>
      <c r="FUR233" s="25"/>
      <c r="FUS233" s="25"/>
      <c r="FUT233" s="25"/>
      <c r="FUU233" s="25"/>
      <c r="FUV233" s="25"/>
      <c r="FUW233" s="25"/>
      <c r="FUX233" s="25"/>
      <c r="FUY233" s="25"/>
      <c r="FUZ233" s="25"/>
      <c r="FVA233" s="25"/>
      <c r="FVB233" s="25"/>
      <c r="FVC233" s="25"/>
      <c r="FVD233" s="25"/>
      <c r="FVE233" s="25"/>
      <c r="FVF233" s="25"/>
      <c r="FVG233" s="25"/>
      <c r="FVH233" s="25"/>
      <c r="FVI233" s="25"/>
      <c r="FVJ233" s="25"/>
      <c r="FVK233" s="25"/>
      <c r="FVL233" s="25"/>
      <c r="FVM233" s="25"/>
      <c r="FVN233" s="25"/>
      <c r="FVO233" s="25"/>
      <c r="FVP233" s="25"/>
      <c r="FVQ233" s="25"/>
      <c r="FVR233" s="25"/>
      <c r="FVS233" s="25"/>
      <c r="FVT233" s="25"/>
      <c r="FVU233" s="25"/>
      <c r="FVV233" s="25"/>
      <c r="FVW233" s="25"/>
      <c r="FVX233" s="25"/>
      <c r="FVY233" s="25"/>
      <c r="FVZ233" s="25"/>
      <c r="FWA233" s="25"/>
      <c r="FWB233" s="25"/>
      <c r="FWC233" s="25"/>
      <c r="FWD233" s="25"/>
      <c r="FWE233" s="25"/>
      <c r="FWF233" s="25"/>
      <c r="FWG233" s="25"/>
      <c r="FWH233" s="25"/>
      <c r="FWI233" s="25"/>
      <c r="FWJ233" s="25"/>
      <c r="FWK233" s="25"/>
      <c r="FWL233" s="25"/>
      <c r="FWM233" s="25"/>
      <c r="FWN233" s="25"/>
      <c r="FWO233" s="25"/>
      <c r="FWP233" s="25"/>
      <c r="FWQ233" s="25"/>
      <c r="FWR233" s="25"/>
      <c r="FWS233" s="25"/>
      <c r="FWT233" s="25"/>
      <c r="FWU233" s="25"/>
      <c r="FWV233" s="25"/>
      <c r="FWW233" s="25"/>
      <c r="FWX233" s="25"/>
      <c r="FWY233" s="25"/>
      <c r="FWZ233" s="25"/>
      <c r="FXA233" s="25"/>
      <c r="FXB233" s="25"/>
      <c r="FXC233" s="25"/>
      <c r="FXD233" s="25"/>
      <c r="FXE233" s="25"/>
      <c r="FXF233" s="25"/>
      <c r="FXG233" s="25"/>
      <c r="FXH233" s="25"/>
      <c r="FXI233" s="25"/>
      <c r="FXJ233" s="25"/>
      <c r="FXK233" s="25"/>
      <c r="FXL233" s="25"/>
      <c r="FXM233" s="25"/>
      <c r="FXN233" s="25"/>
      <c r="FXO233" s="25"/>
      <c r="FXP233" s="25"/>
      <c r="FXQ233" s="25"/>
      <c r="FXR233" s="25"/>
      <c r="FXS233" s="25"/>
      <c r="FXT233" s="25"/>
      <c r="FXU233" s="25"/>
      <c r="FXV233" s="25"/>
      <c r="FXW233" s="25"/>
      <c r="FXX233" s="25"/>
      <c r="FXY233" s="25"/>
      <c r="FXZ233" s="25"/>
      <c r="FYA233" s="25"/>
      <c r="FYB233" s="25"/>
      <c r="FYC233" s="25"/>
      <c r="FYD233" s="25"/>
      <c r="FYE233" s="25"/>
      <c r="FYF233" s="25"/>
      <c r="FYG233" s="25"/>
      <c r="FYH233" s="25"/>
      <c r="FYI233" s="25"/>
      <c r="FYJ233" s="25"/>
      <c r="FYK233" s="25"/>
      <c r="FYL233" s="25"/>
      <c r="FYM233" s="25"/>
      <c r="FYN233" s="25"/>
      <c r="FYO233" s="25"/>
      <c r="FYP233" s="25"/>
      <c r="FYQ233" s="25"/>
      <c r="FYR233" s="25"/>
      <c r="FYS233" s="25"/>
      <c r="FYT233" s="25"/>
      <c r="FYU233" s="25"/>
      <c r="FYV233" s="25"/>
      <c r="FYW233" s="25"/>
      <c r="FYX233" s="25"/>
      <c r="FYY233" s="25"/>
      <c r="FYZ233" s="25"/>
      <c r="FZA233" s="25"/>
      <c r="FZB233" s="25"/>
      <c r="FZC233" s="25"/>
      <c r="FZD233" s="25"/>
      <c r="FZE233" s="25"/>
      <c r="FZF233" s="25"/>
      <c r="FZG233" s="25"/>
      <c r="FZH233" s="25"/>
      <c r="FZI233" s="25"/>
      <c r="FZJ233" s="25"/>
      <c r="FZK233" s="25"/>
      <c r="FZL233" s="25"/>
      <c r="FZM233" s="25"/>
      <c r="FZN233" s="25"/>
      <c r="FZO233" s="25"/>
      <c r="FZP233" s="25"/>
      <c r="FZQ233" s="25"/>
      <c r="FZR233" s="25"/>
      <c r="FZS233" s="25"/>
      <c r="FZT233" s="25"/>
      <c r="FZU233" s="25"/>
      <c r="FZV233" s="25"/>
      <c r="FZW233" s="25"/>
      <c r="FZX233" s="25"/>
      <c r="FZY233" s="25"/>
      <c r="FZZ233" s="25"/>
      <c r="GAA233" s="25"/>
      <c r="GAB233" s="25"/>
      <c r="GAC233" s="25"/>
      <c r="GAD233" s="25"/>
      <c r="GAE233" s="25"/>
      <c r="GAF233" s="25"/>
      <c r="GAG233" s="25"/>
      <c r="GAH233" s="25"/>
      <c r="GAI233" s="25"/>
      <c r="GAJ233" s="25"/>
      <c r="GAK233" s="25"/>
      <c r="GAL233" s="25"/>
      <c r="GAM233" s="25"/>
      <c r="GAN233" s="25"/>
      <c r="GAO233" s="25"/>
      <c r="GAP233" s="25"/>
      <c r="GAQ233" s="25"/>
      <c r="GAR233" s="25"/>
      <c r="GAS233" s="25"/>
      <c r="GAT233" s="25"/>
      <c r="GAU233" s="25"/>
      <c r="GAV233" s="25"/>
      <c r="GAW233" s="25"/>
      <c r="GAX233" s="25"/>
      <c r="GAY233" s="25"/>
      <c r="GAZ233" s="25"/>
      <c r="GBA233" s="25"/>
      <c r="GBB233" s="25"/>
      <c r="GBC233" s="25"/>
      <c r="GBD233" s="25"/>
      <c r="GBE233" s="25"/>
      <c r="GBF233" s="25"/>
      <c r="GBG233" s="25"/>
      <c r="GBH233" s="25"/>
      <c r="GBI233" s="25"/>
      <c r="GBJ233" s="25"/>
      <c r="GBK233" s="25"/>
      <c r="GBL233" s="25"/>
      <c r="GBM233" s="25"/>
      <c r="GBN233" s="25"/>
      <c r="GBO233" s="25"/>
      <c r="GBP233" s="25"/>
      <c r="GBQ233" s="25"/>
      <c r="GBR233" s="25"/>
      <c r="GBS233" s="25"/>
      <c r="GBT233" s="25"/>
      <c r="GBU233" s="25"/>
      <c r="GBV233" s="25"/>
      <c r="GBW233" s="25"/>
      <c r="GBX233" s="25"/>
      <c r="GBY233" s="25"/>
      <c r="GBZ233" s="25"/>
      <c r="GCA233" s="25"/>
      <c r="GCB233" s="25"/>
      <c r="GCC233" s="25"/>
      <c r="GCD233" s="25"/>
      <c r="GCE233" s="25"/>
      <c r="GCF233" s="25"/>
      <c r="GCG233" s="25"/>
      <c r="GCH233" s="25"/>
      <c r="GCI233" s="25"/>
      <c r="GCJ233" s="25"/>
      <c r="GCK233" s="25"/>
      <c r="GCL233" s="25"/>
      <c r="GCM233" s="25"/>
      <c r="GCN233" s="25"/>
      <c r="GCO233" s="25"/>
      <c r="GCP233" s="25"/>
      <c r="GCQ233" s="25"/>
      <c r="GCR233" s="25"/>
      <c r="GCS233" s="25"/>
      <c r="GCT233" s="25"/>
      <c r="GCU233" s="25"/>
      <c r="GCV233" s="25"/>
      <c r="GCW233" s="25"/>
      <c r="GCX233" s="25"/>
      <c r="GCY233" s="25"/>
      <c r="GCZ233" s="25"/>
      <c r="GDA233" s="25"/>
      <c r="GDB233" s="25"/>
      <c r="GDC233" s="25"/>
      <c r="GDD233" s="25"/>
      <c r="GDE233" s="25"/>
      <c r="GDF233" s="25"/>
      <c r="GDG233" s="25"/>
      <c r="GDH233" s="25"/>
      <c r="GDI233" s="25"/>
      <c r="GDJ233" s="25"/>
      <c r="GDK233" s="25"/>
      <c r="GDL233" s="25"/>
      <c r="GDM233" s="25"/>
      <c r="GDN233" s="25"/>
      <c r="GDO233" s="25"/>
      <c r="GDP233" s="25"/>
      <c r="GDQ233" s="25"/>
      <c r="GDR233" s="25"/>
      <c r="GDS233" s="25"/>
      <c r="GDT233" s="25"/>
      <c r="GDU233" s="25"/>
      <c r="GDV233" s="25"/>
      <c r="GDW233" s="25"/>
      <c r="GDX233" s="25"/>
      <c r="GDY233" s="25"/>
      <c r="GDZ233" s="25"/>
      <c r="GEA233" s="25"/>
      <c r="GEB233" s="25"/>
      <c r="GEC233" s="25"/>
      <c r="GED233" s="25"/>
      <c r="GEE233" s="25"/>
      <c r="GEF233" s="25"/>
      <c r="GEG233" s="25"/>
      <c r="GEH233" s="25"/>
      <c r="GEI233" s="25"/>
      <c r="GEJ233" s="25"/>
      <c r="GEK233" s="25"/>
      <c r="GEL233" s="25"/>
      <c r="GEM233" s="25"/>
      <c r="GEN233" s="25"/>
      <c r="GEO233" s="25"/>
      <c r="GEP233" s="25"/>
      <c r="GEQ233" s="25"/>
      <c r="GER233" s="25"/>
      <c r="GES233" s="25"/>
      <c r="GET233" s="25"/>
      <c r="GEU233" s="25"/>
      <c r="GEV233" s="25"/>
      <c r="GEW233" s="25"/>
      <c r="GEX233" s="25"/>
      <c r="GEY233" s="25"/>
      <c r="GEZ233" s="25"/>
      <c r="GFA233" s="25"/>
      <c r="GFB233" s="25"/>
      <c r="GFC233" s="25"/>
      <c r="GFD233" s="25"/>
      <c r="GFE233" s="25"/>
      <c r="GFF233" s="25"/>
      <c r="GFG233" s="25"/>
      <c r="GFH233" s="25"/>
      <c r="GFI233" s="25"/>
      <c r="GFJ233" s="25"/>
      <c r="GFK233" s="25"/>
      <c r="GFL233" s="25"/>
      <c r="GFM233" s="25"/>
      <c r="GFN233" s="25"/>
      <c r="GFO233" s="25"/>
      <c r="GFP233" s="25"/>
      <c r="GFQ233" s="25"/>
      <c r="GFR233" s="25"/>
      <c r="GFS233" s="25"/>
      <c r="GFT233" s="25"/>
      <c r="GFU233" s="25"/>
      <c r="GFV233" s="25"/>
      <c r="GFW233" s="25"/>
      <c r="GFX233" s="25"/>
      <c r="GFY233" s="25"/>
      <c r="GFZ233" s="25"/>
      <c r="GGA233" s="25"/>
      <c r="GGB233" s="25"/>
      <c r="GGC233" s="25"/>
      <c r="GGD233" s="25"/>
      <c r="GGE233" s="25"/>
      <c r="GGF233" s="25"/>
      <c r="GGG233" s="25"/>
      <c r="GGH233" s="25"/>
      <c r="GGI233" s="25"/>
      <c r="GGJ233" s="25"/>
      <c r="GGK233" s="25"/>
      <c r="GGL233" s="25"/>
      <c r="GGM233" s="25"/>
      <c r="GGN233" s="25"/>
      <c r="GGO233" s="25"/>
      <c r="GGP233" s="25"/>
      <c r="GGQ233" s="25"/>
      <c r="GGR233" s="25"/>
      <c r="GGS233" s="25"/>
      <c r="GGT233" s="25"/>
      <c r="GGU233" s="25"/>
      <c r="GGV233" s="25"/>
      <c r="GGW233" s="25"/>
      <c r="GGX233" s="25"/>
      <c r="GGY233" s="25"/>
      <c r="GGZ233" s="25"/>
      <c r="GHA233" s="25"/>
      <c r="GHB233" s="25"/>
      <c r="GHC233" s="25"/>
      <c r="GHD233" s="25"/>
      <c r="GHE233" s="25"/>
      <c r="GHF233" s="25"/>
      <c r="GHG233" s="25"/>
      <c r="GHH233" s="25"/>
      <c r="GHI233" s="25"/>
      <c r="GHJ233" s="25"/>
      <c r="GHK233" s="25"/>
      <c r="GHL233" s="25"/>
      <c r="GHM233" s="25"/>
      <c r="GHN233" s="25"/>
      <c r="GHO233" s="25"/>
      <c r="GHP233" s="25"/>
      <c r="GHQ233" s="25"/>
      <c r="GHR233" s="25"/>
      <c r="GHS233" s="25"/>
      <c r="GHT233" s="25"/>
      <c r="GHU233" s="25"/>
      <c r="GHV233" s="25"/>
      <c r="GHW233" s="25"/>
      <c r="GHX233" s="25"/>
      <c r="GHY233" s="25"/>
      <c r="GHZ233" s="25"/>
      <c r="GIA233" s="25"/>
      <c r="GIB233" s="25"/>
      <c r="GIC233" s="25"/>
      <c r="GID233" s="25"/>
      <c r="GIE233" s="25"/>
      <c r="GIF233" s="25"/>
      <c r="GIG233" s="25"/>
      <c r="GIH233" s="25"/>
      <c r="GII233" s="25"/>
      <c r="GIJ233" s="25"/>
      <c r="GIK233" s="25"/>
      <c r="GIL233" s="25"/>
      <c r="GIM233" s="25"/>
      <c r="GIN233" s="25"/>
      <c r="GIO233" s="25"/>
      <c r="GIP233" s="25"/>
      <c r="GIQ233" s="25"/>
      <c r="GIR233" s="25"/>
      <c r="GIS233" s="25"/>
      <c r="GIT233" s="25"/>
      <c r="GIU233" s="25"/>
      <c r="GIV233" s="25"/>
      <c r="GIW233" s="25"/>
      <c r="GIX233" s="25"/>
      <c r="GIY233" s="25"/>
      <c r="GIZ233" s="25"/>
      <c r="GJA233" s="25"/>
      <c r="GJB233" s="25"/>
      <c r="GJC233" s="25"/>
      <c r="GJD233" s="25"/>
      <c r="GJE233" s="25"/>
      <c r="GJF233" s="25"/>
      <c r="GJG233" s="25"/>
      <c r="GJH233" s="25"/>
      <c r="GJI233" s="25"/>
      <c r="GJJ233" s="25"/>
      <c r="GJK233" s="25"/>
      <c r="GJL233" s="25"/>
      <c r="GJM233" s="25"/>
      <c r="GJN233" s="25"/>
      <c r="GJO233" s="25"/>
      <c r="GJP233" s="25"/>
      <c r="GJQ233" s="25"/>
      <c r="GJR233" s="25"/>
      <c r="GJS233" s="25"/>
      <c r="GJT233" s="25"/>
      <c r="GJU233" s="25"/>
      <c r="GJV233" s="25"/>
      <c r="GJW233" s="25"/>
      <c r="GJX233" s="25"/>
      <c r="GJY233" s="25"/>
      <c r="GJZ233" s="25"/>
      <c r="GKA233" s="25"/>
      <c r="GKB233" s="25"/>
      <c r="GKC233" s="25"/>
      <c r="GKD233" s="25"/>
      <c r="GKE233" s="25"/>
      <c r="GKF233" s="25"/>
      <c r="GKG233" s="25"/>
      <c r="GKH233" s="25"/>
      <c r="GKI233" s="25"/>
      <c r="GKJ233" s="25"/>
      <c r="GKK233" s="25"/>
      <c r="GKL233" s="25"/>
      <c r="GKM233" s="25"/>
      <c r="GKN233" s="25"/>
      <c r="GKO233" s="25"/>
      <c r="GKP233" s="25"/>
      <c r="GKQ233" s="25"/>
      <c r="GKR233" s="25"/>
      <c r="GKS233" s="25"/>
      <c r="GKT233" s="25"/>
      <c r="GKU233" s="25"/>
      <c r="GKV233" s="25"/>
      <c r="GKW233" s="25"/>
      <c r="GKX233" s="25"/>
      <c r="GKY233" s="25"/>
      <c r="GKZ233" s="25"/>
      <c r="GLA233" s="25"/>
      <c r="GLB233" s="25"/>
      <c r="GLC233" s="25"/>
      <c r="GLD233" s="25"/>
      <c r="GLE233" s="25"/>
      <c r="GLF233" s="25"/>
      <c r="GLG233" s="25"/>
      <c r="GLH233" s="25"/>
      <c r="GLI233" s="25"/>
      <c r="GLJ233" s="25"/>
      <c r="GLK233" s="25"/>
      <c r="GLL233" s="25"/>
      <c r="GLM233" s="25"/>
      <c r="GLN233" s="25"/>
      <c r="GLO233" s="25"/>
      <c r="GLP233" s="25"/>
      <c r="GLQ233" s="25"/>
      <c r="GLR233" s="25"/>
      <c r="GLS233" s="25"/>
      <c r="GLT233" s="25"/>
      <c r="GLU233" s="25"/>
      <c r="GLV233" s="25"/>
      <c r="GLW233" s="25"/>
      <c r="GLX233" s="25"/>
      <c r="GLY233" s="25"/>
      <c r="GLZ233" s="25"/>
      <c r="GMA233" s="25"/>
      <c r="GMB233" s="25"/>
      <c r="GMC233" s="25"/>
      <c r="GMD233" s="25"/>
      <c r="GME233" s="25"/>
      <c r="GMF233" s="25"/>
      <c r="GMG233" s="25"/>
      <c r="GMH233" s="25"/>
      <c r="GMI233" s="25"/>
      <c r="GMJ233" s="25"/>
      <c r="GMK233" s="25"/>
      <c r="GML233" s="25"/>
      <c r="GMM233" s="25"/>
      <c r="GMN233" s="25"/>
      <c r="GMO233" s="25"/>
      <c r="GMP233" s="25"/>
      <c r="GMQ233" s="25"/>
      <c r="GMR233" s="25"/>
      <c r="GMS233" s="25"/>
      <c r="GMT233" s="25"/>
      <c r="GMU233" s="25"/>
      <c r="GMV233" s="25"/>
      <c r="GMW233" s="25"/>
      <c r="GMX233" s="25"/>
      <c r="GMY233" s="25"/>
      <c r="GMZ233" s="25"/>
      <c r="GNA233" s="25"/>
      <c r="GNB233" s="25"/>
      <c r="GNC233" s="25"/>
      <c r="GND233" s="25"/>
      <c r="GNE233" s="25"/>
      <c r="GNF233" s="25"/>
      <c r="GNG233" s="25"/>
      <c r="GNH233" s="25"/>
      <c r="GNI233" s="25"/>
      <c r="GNJ233" s="25"/>
      <c r="GNK233" s="25"/>
      <c r="GNL233" s="25"/>
      <c r="GNM233" s="25"/>
      <c r="GNN233" s="25"/>
      <c r="GNO233" s="25"/>
      <c r="GNP233" s="25"/>
      <c r="GNQ233" s="25"/>
      <c r="GNR233" s="25"/>
      <c r="GNS233" s="25"/>
      <c r="GNT233" s="25"/>
      <c r="GNU233" s="25"/>
      <c r="GNV233" s="25"/>
      <c r="GNW233" s="25"/>
      <c r="GNX233" s="25"/>
      <c r="GNY233" s="25"/>
      <c r="GNZ233" s="25"/>
      <c r="GOA233" s="25"/>
      <c r="GOB233" s="25"/>
      <c r="GOC233" s="25"/>
      <c r="GOD233" s="25"/>
      <c r="GOE233" s="25"/>
      <c r="GOF233" s="25"/>
      <c r="GOG233" s="25"/>
      <c r="GOH233" s="25"/>
      <c r="GOI233" s="25"/>
      <c r="GOJ233" s="25"/>
      <c r="GOK233" s="25"/>
      <c r="GOL233" s="25"/>
      <c r="GOM233" s="25"/>
      <c r="GON233" s="25"/>
      <c r="GOO233" s="25"/>
      <c r="GOP233" s="25"/>
      <c r="GOQ233" s="25"/>
      <c r="GOR233" s="25"/>
      <c r="GOS233" s="25"/>
      <c r="GOT233" s="25"/>
      <c r="GOU233" s="25"/>
      <c r="GOV233" s="25"/>
      <c r="GOW233" s="25"/>
      <c r="GOX233" s="25"/>
      <c r="GOY233" s="25"/>
      <c r="GOZ233" s="25"/>
      <c r="GPA233" s="25"/>
      <c r="GPB233" s="25"/>
      <c r="GPC233" s="25"/>
      <c r="GPD233" s="25"/>
      <c r="GPE233" s="25"/>
      <c r="GPF233" s="25"/>
      <c r="GPG233" s="25"/>
      <c r="GPH233" s="25"/>
      <c r="GPI233" s="25"/>
      <c r="GPJ233" s="25"/>
      <c r="GPK233" s="25"/>
      <c r="GPL233" s="25"/>
      <c r="GPM233" s="25"/>
      <c r="GPN233" s="25"/>
      <c r="GPO233" s="25"/>
      <c r="GPP233" s="25"/>
      <c r="GPQ233" s="25"/>
      <c r="GPR233" s="25"/>
      <c r="GPS233" s="25"/>
      <c r="GPT233" s="25"/>
      <c r="GPU233" s="25"/>
      <c r="GPV233" s="25"/>
      <c r="GPW233" s="25"/>
      <c r="GPX233" s="25"/>
      <c r="GPY233" s="25"/>
      <c r="GPZ233" s="25"/>
      <c r="GQA233" s="25"/>
      <c r="GQB233" s="25"/>
      <c r="GQC233" s="25"/>
      <c r="GQD233" s="25"/>
      <c r="GQE233" s="25"/>
      <c r="GQF233" s="25"/>
      <c r="GQG233" s="25"/>
      <c r="GQH233" s="25"/>
      <c r="GQI233" s="25"/>
      <c r="GQJ233" s="25"/>
      <c r="GQK233" s="25"/>
      <c r="GQL233" s="25"/>
      <c r="GQM233" s="25"/>
      <c r="GQN233" s="25"/>
      <c r="GQO233" s="25"/>
      <c r="GQP233" s="25"/>
      <c r="GQQ233" s="25"/>
      <c r="GQR233" s="25"/>
      <c r="GQS233" s="25"/>
      <c r="GQT233" s="25"/>
      <c r="GQU233" s="25"/>
      <c r="GQV233" s="25"/>
      <c r="GQW233" s="25"/>
      <c r="GQX233" s="25"/>
      <c r="GQY233" s="25"/>
      <c r="GQZ233" s="25"/>
      <c r="GRA233" s="25"/>
      <c r="GRB233" s="25"/>
      <c r="GRC233" s="25"/>
      <c r="GRD233" s="25"/>
      <c r="GRE233" s="25"/>
      <c r="GRF233" s="25"/>
      <c r="GRG233" s="25"/>
      <c r="GRH233" s="25"/>
      <c r="GRI233" s="25"/>
      <c r="GRJ233" s="25"/>
      <c r="GRK233" s="25"/>
      <c r="GRL233" s="25"/>
      <c r="GRM233" s="25"/>
      <c r="GRN233" s="25"/>
      <c r="GRO233" s="25"/>
      <c r="GRP233" s="25"/>
      <c r="GRQ233" s="25"/>
      <c r="GRR233" s="25"/>
      <c r="GRS233" s="25"/>
      <c r="GRT233" s="25"/>
      <c r="GRU233" s="25"/>
      <c r="GRV233" s="25"/>
      <c r="GRW233" s="25"/>
      <c r="GRX233" s="25"/>
      <c r="GRY233" s="25"/>
      <c r="GRZ233" s="25"/>
      <c r="GSA233" s="25"/>
      <c r="GSB233" s="25"/>
      <c r="GSC233" s="25"/>
      <c r="GSD233" s="25"/>
      <c r="GSE233" s="25"/>
      <c r="GSF233" s="25"/>
      <c r="GSG233" s="25"/>
      <c r="GSH233" s="25"/>
      <c r="GSI233" s="25"/>
      <c r="GSJ233" s="25"/>
      <c r="GSK233" s="25"/>
      <c r="GSL233" s="25"/>
      <c r="GSM233" s="25"/>
      <c r="GSN233" s="25"/>
      <c r="GSO233" s="25"/>
      <c r="GSP233" s="25"/>
      <c r="GSQ233" s="25"/>
      <c r="GSR233" s="25"/>
      <c r="GSS233" s="25"/>
      <c r="GST233" s="25"/>
      <c r="GSU233" s="25"/>
      <c r="GSV233" s="25"/>
      <c r="GSW233" s="25"/>
      <c r="GSX233" s="25"/>
      <c r="GSY233" s="25"/>
      <c r="GSZ233" s="25"/>
      <c r="GTA233" s="25"/>
      <c r="GTB233" s="25"/>
      <c r="GTC233" s="25"/>
      <c r="GTD233" s="25"/>
      <c r="GTE233" s="25"/>
      <c r="GTF233" s="25"/>
      <c r="GTG233" s="25"/>
      <c r="GTH233" s="25"/>
      <c r="GTI233" s="25"/>
      <c r="GTJ233" s="25"/>
      <c r="GTK233" s="25"/>
      <c r="GTL233" s="25"/>
      <c r="GTM233" s="25"/>
      <c r="GTN233" s="25"/>
      <c r="GTO233" s="25"/>
      <c r="GTP233" s="25"/>
      <c r="GTQ233" s="25"/>
      <c r="GTR233" s="25"/>
      <c r="GTS233" s="25"/>
      <c r="GTT233" s="25"/>
      <c r="GTU233" s="25"/>
      <c r="GTV233" s="25"/>
      <c r="GTW233" s="25"/>
      <c r="GTX233" s="25"/>
      <c r="GTY233" s="25"/>
      <c r="GTZ233" s="25"/>
      <c r="GUA233" s="25"/>
      <c r="GUB233" s="25"/>
      <c r="GUC233" s="25"/>
      <c r="GUD233" s="25"/>
      <c r="GUE233" s="25"/>
      <c r="GUF233" s="25"/>
      <c r="GUG233" s="25"/>
      <c r="GUH233" s="25"/>
      <c r="GUI233" s="25"/>
      <c r="GUJ233" s="25"/>
      <c r="GUK233" s="25"/>
      <c r="GUL233" s="25"/>
      <c r="GUM233" s="25"/>
      <c r="GUN233" s="25"/>
      <c r="GUO233" s="25"/>
      <c r="GUP233" s="25"/>
      <c r="GUQ233" s="25"/>
      <c r="GUR233" s="25"/>
      <c r="GUS233" s="25"/>
      <c r="GUT233" s="25"/>
      <c r="GUU233" s="25"/>
      <c r="GUV233" s="25"/>
      <c r="GUW233" s="25"/>
      <c r="GUX233" s="25"/>
      <c r="GUY233" s="25"/>
      <c r="GUZ233" s="25"/>
      <c r="GVA233" s="25"/>
      <c r="GVB233" s="25"/>
      <c r="GVC233" s="25"/>
      <c r="GVD233" s="25"/>
      <c r="GVE233" s="25"/>
      <c r="GVF233" s="25"/>
      <c r="GVG233" s="25"/>
      <c r="GVH233" s="25"/>
      <c r="GVI233" s="25"/>
      <c r="GVJ233" s="25"/>
      <c r="GVK233" s="25"/>
      <c r="GVL233" s="25"/>
      <c r="GVM233" s="25"/>
      <c r="GVN233" s="25"/>
      <c r="GVO233" s="25"/>
      <c r="GVP233" s="25"/>
      <c r="GVQ233" s="25"/>
      <c r="GVR233" s="25"/>
      <c r="GVS233" s="25"/>
      <c r="GVT233" s="25"/>
      <c r="GVU233" s="25"/>
      <c r="GVV233" s="25"/>
      <c r="GVW233" s="25"/>
      <c r="GVX233" s="25"/>
      <c r="GVY233" s="25"/>
      <c r="GVZ233" s="25"/>
      <c r="GWA233" s="25"/>
      <c r="GWB233" s="25"/>
      <c r="GWC233" s="25"/>
      <c r="GWD233" s="25"/>
      <c r="GWE233" s="25"/>
      <c r="GWF233" s="25"/>
      <c r="GWG233" s="25"/>
      <c r="GWH233" s="25"/>
      <c r="GWI233" s="25"/>
      <c r="GWJ233" s="25"/>
      <c r="GWK233" s="25"/>
      <c r="GWL233" s="25"/>
      <c r="GWM233" s="25"/>
      <c r="GWN233" s="25"/>
      <c r="GWO233" s="25"/>
      <c r="GWP233" s="25"/>
      <c r="GWQ233" s="25"/>
      <c r="GWR233" s="25"/>
      <c r="GWS233" s="25"/>
      <c r="GWT233" s="25"/>
      <c r="GWU233" s="25"/>
      <c r="GWV233" s="25"/>
      <c r="GWW233" s="25"/>
      <c r="GWX233" s="25"/>
      <c r="GWY233" s="25"/>
      <c r="GWZ233" s="25"/>
      <c r="GXA233" s="25"/>
      <c r="GXB233" s="25"/>
      <c r="GXC233" s="25"/>
      <c r="GXD233" s="25"/>
      <c r="GXE233" s="25"/>
      <c r="GXF233" s="25"/>
      <c r="GXG233" s="25"/>
      <c r="GXH233" s="25"/>
      <c r="GXI233" s="25"/>
      <c r="GXJ233" s="25"/>
      <c r="GXK233" s="25"/>
      <c r="GXL233" s="25"/>
      <c r="GXM233" s="25"/>
      <c r="GXN233" s="25"/>
      <c r="GXO233" s="25"/>
      <c r="GXP233" s="25"/>
      <c r="GXQ233" s="25"/>
      <c r="GXR233" s="25"/>
      <c r="GXS233" s="25"/>
      <c r="GXT233" s="25"/>
      <c r="GXU233" s="25"/>
      <c r="GXV233" s="25"/>
      <c r="GXW233" s="25"/>
      <c r="GXX233" s="25"/>
      <c r="GXY233" s="25"/>
      <c r="GXZ233" s="25"/>
      <c r="GYA233" s="25"/>
      <c r="GYB233" s="25"/>
      <c r="GYC233" s="25"/>
      <c r="GYD233" s="25"/>
      <c r="GYE233" s="25"/>
      <c r="GYF233" s="25"/>
      <c r="GYG233" s="25"/>
      <c r="GYH233" s="25"/>
      <c r="GYI233" s="25"/>
      <c r="GYJ233" s="25"/>
      <c r="GYK233" s="25"/>
      <c r="GYL233" s="25"/>
      <c r="GYM233" s="25"/>
      <c r="GYN233" s="25"/>
      <c r="GYO233" s="25"/>
      <c r="GYP233" s="25"/>
      <c r="GYQ233" s="25"/>
      <c r="GYR233" s="25"/>
      <c r="GYS233" s="25"/>
      <c r="GYT233" s="25"/>
      <c r="GYU233" s="25"/>
      <c r="GYV233" s="25"/>
      <c r="GYW233" s="25"/>
      <c r="GYX233" s="25"/>
      <c r="GYY233" s="25"/>
      <c r="GYZ233" s="25"/>
      <c r="GZA233" s="25"/>
      <c r="GZB233" s="25"/>
      <c r="GZC233" s="25"/>
      <c r="GZD233" s="25"/>
      <c r="GZE233" s="25"/>
      <c r="GZF233" s="25"/>
      <c r="GZG233" s="25"/>
      <c r="GZH233" s="25"/>
      <c r="GZI233" s="25"/>
      <c r="GZJ233" s="25"/>
      <c r="GZK233" s="25"/>
      <c r="GZL233" s="25"/>
      <c r="GZM233" s="25"/>
      <c r="GZN233" s="25"/>
      <c r="GZO233" s="25"/>
      <c r="GZP233" s="25"/>
      <c r="GZQ233" s="25"/>
      <c r="GZR233" s="25"/>
      <c r="GZS233" s="25"/>
      <c r="GZT233" s="25"/>
      <c r="GZU233" s="25"/>
      <c r="GZV233" s="25"/>
      <c r="GZW233" s="25"/>
      <c r="GZX233" s="25"/>
      <c r="GZY233" s="25"/>
      <c r="GZZ233" s="25"/>
      <c r="HAA233" s="25"/>
      <c r="HAB233" s="25"/>
      <c r="HAC233" s="25"/>
      <c r="HAD233" s="25"/>
      <c r="HAE233" s="25"/>
      <c r="HAF233" s="25"/>
      <c r="HAG233" s="25"/>
      <c r="HAH233" s="25"/>
      <c r="HAI233" s="25"/>
      <c r="HAJ233" s="25"/>
      <c r="HAK233" s="25"/>
      <c r="HAL233" s="25"/>
      <c r="HAM233" s="25"/>
      <c r="HAN233" s="25"/>
      <c r="HAO233" s="25"/>
      <c r="HAP233" s="25"/>
      <c r="HAQ233" s="25"/>
      <c r="HAR233" s="25"/>
      <c r="HAS233" s="25"/>
      <c r="HAT233" s="25"/>
      <c r="HAU233" s="25"/>
      <c r="HAV233" s="25"/>
      <c r="HAW233" s="25"/>
      <c r="HAX233" s="25"/>
      <c r="HAY233" s="25"/>
      <c r="HAZ233" s="25"/>
      <c r="HBA233" s="25"/>
      <c r="HBB233" s="25"/>
      <c r="HBC233" s="25"/>
      <c r="HBD233" s="25"/>
      <c r="HBE233" s="25"/>
      <c r="HBF233" s="25"/>
      <c r="HBG233" s="25"/>
      <c r="HBH233" s="25"/>
      <c r="HBI233" s="25"/>
      <c r="HBJ233" s="25"/>
      <c r="HBK233" s="25"/>
      <c r="HBL233" s="25"/>
      <c r="HBM233" s="25"/>
      <c r="HBN233" s="25"/>
      <c r="HBO233" s="25"/>
      <c r="HBP233" s="25"/>
      <c r="HBQ233" s="25"/>
      <c r="HBR233" s="25"/>
      <c r="HBS233" s="25"/>
      <c r="HBT233" s="25"/>
      <c r="HBU233" s="25"/>
      <c r="HBV233" s="25"/>
      <c r="HBW233" s="25"/>
      <c r="HBX233" s="25"/>
      <c r="HBY233" s="25"/>
      <c r="HBZ233" s="25"/>
      <c r="HCA233" s="25"/>
      <c r="HCB233" s="25"/>
      <c r="HCC233" s="25"/>
      <c r="HCD233" s="25"/>
      <c r="HCE233" s="25"/>
      <c r="HCF233" s="25"/>
      <c r="HCG233" s="25"/>
      <c r="HCH233" s="25"/>
      <c r="HCI233" s="25"/>
      <c r="HCJ233" s="25"/>
      <c r="HCK233" s="25"/>
      <c r="HCL233" s="25"/>
      <c r="HCM233" s="25"/>
      <c r="HCN233" s="25"/>
      <c r="HCO233" s="25"/>
      <c r="HCP233" s="25"/>
      <c r="HCQ233" s="25"/>
      <c r="HCR233" s="25"/>
      <c r="HCS233" s="25"/>
      <c r="HCT233" s="25"/>
      <c r="HCU233" s="25"/>
      <c r="HCV233" s="25"/>
      <c r="HCW233" s="25"/>
      <c r="HCX233" s="25"/>
      <c r="HCY233" s="25"/>
      <c r="HCZ233" s="25"/>
      <c r="HDA233" s="25"/>
      <c r="HDB233" s="25"/>
      <c r="HDC233" s="25"/>
      <c r="HDD233" s="25"/>
      <c r="HDE233" s="25"/>
      <c r="HDF233" s="25"/>
      <c r="HDG233" s="25"/>
      <c r="HDH233" s="25"/>
      <c r="HDI233" s="25"/>
      <c r="HDJ233" s="25"/>
      <c r="HDK233" s="25"/>
      <c r="HDL233" s="25"/>
      <c r="HDM233" s="25"/>
      <c r="HDN233" s="25"/>
      <c r="HDO233" s="25"/>
      <c r="HDP233" s="25"/>
      <c r="HDQ233" s="25"/>
      <c r="HDR233" s="25"/>
      <c r="HDS233" s="25"/>
      <c r="HDT233" s="25"/>
      <c r="HDU233" s="25"/>
      <c r="HDV233" s="25"/>
      <c r="HDW233" s="25"/>
      <c r="HDX233" s="25"/>
      <c r="HDY233" s="25"/>
      <c r="HDZ233" s="25"/>
      <c r="HEA233" s="25"/>
      <c r="HEB233" s="25"/>
      <c r="HEC233" s="25"/>
      <c r="HED233" s="25"/>
      <c r="HEE233" s="25"/>
      <c r="HEF233" s="25"/>
      <c r="HEG233" s="25"/>
      <c r="HEH233" s="25"/>
      <c r="HEI233" s="25"/>
      <c r="HEJ233" s="25"/>
      <c r="HEK233" s="25"/>
      <c r="HEL233" s="25"/>
      <c r="HEM233" s="25"/>
      <c r="HEN233" s="25"/>
      <c r="HEO233" s="25"/>
      <c r="HEP233" s="25"/>
      <c r="HEQ233" s="25"/>
      <c r="HER233" s="25"/>
      <c r="HES233" s="25"/>
      <c r="HET233" s="25"/>
      <c r="HEU233" s="25"/>
      <c r="HEV233" s="25"/>
      <c r="HEW233" s="25"/>
      <c r="HEX233" s="25"/>
      <c r="HEY233" s="25"/>
      <c r="HEZ233" s="25"/>
      <c r="HFA233" s="25"/>
      <c r="HFB233" s="25"/>
      <c r="HFC233" s="25"/>
      <c r="HFD233" s="25"/>
      <c r="HFE233" s="25"/>
      <c r="HFF233" s="25"/>
      <c r="HFG233" s="25"/>
      <c r="HFH233" s="25"/>
      <c r="HFI233" s="25"/>
      <c r="HFJ233" s="25"/>
      <c r="HFK233" s="25"/>
      <c r="HFL233" s="25"/>
      <c r="HFM233" s="25"/>
      <c r="HFN233" s="25"/>
      <c r="HFO233" s="25"/>
      <c r="HFP233" s="25"/>
      <c r="HFQ233" s="25"/>
      <c r="HFR233" s="25"/>
      <c r="HFS233" s="25"/>
      <c r="HFT233" s="25"/>
      <c r="HFU233" s="25"/>
      <c r="HFV233" s="25"/>
      <c r="HFW233" s="25"/>
      <c r="HFX233" s="25"/>
      <c r="HFY233" s="25"/>
      <c r="HFZ233" s="25"/>
      <c r="HGA233" s="25"/>
      <c r="HGB233" s="25"/>
      <c r="HGC233" s="25"/>
      <c r="HGD233" s="25"/>
      <c r="HGE233" s="25"/>
      <c r="HGF233" s="25"/>
      <c r="HGG233" s="25"/>
      <c r="HGH233" s="25"/>
      <c r="HGI233" s="25"/>
      <c r="HGJ233" s="25"/>
      <c r="HGK233" s="25"/>
      <c r="HGL233" s="25"/>
      <c r="HGM233" s="25"/>
      <c r="HGN233" s="25"/>
      <c r="HGO233" s="25"/>
      <c r="HGP233" s="25"/>
      <c r="HGQ233" s="25"/>
      <c r="HGR233" s="25"/>
      <c r="HGS233" s="25"/>
      <c r="HGT233" s="25"/>
      <c r="HGU233" s="25"/>
      <c r="HGV233" s="25"/>
      <c r="HGW233" s="25"/>
      <c r="HGX233" s="25"/>
      <c r="HGY233" s="25"/>
      <c r="HGZ233" s="25"/>
      <c r="HHA233" s="25"/>
      <c r="HHB233" s="25"/>
      <c r="HHC233" s="25"/>
      <c r="HHD233" s="25"/>
      <c r="HHE233" s="25"/>
      <c r="HHF233" s="25"/>
      <c r="HHG233" s="25"/>
      <c r="HHH233" s="25"/>
      <c r="HHI233" s="25"/>
      <c r="HHJ233" s="25"/>
      <c r="HHK233" s="25"/>
      <c r="HHL233" s="25"/>
      <c r="HHM233" s="25"/>
      <c r="HHN233" s="25"/>
      <c r="HHO233" s="25"/>
      <c r="HHP233" s="25"/>
      <c r="HHQ233" s="25"/>
      <c r="HHR233" s="25"/>
      <c r="HHS233" s="25"/>
      <c r="HHT233" s="25"/>
      <c r="HHU233" s="25"/>
      <c r="HHV233" s="25"/>
      <c r="HHW233" s="25"/>
      <c r="HHX233" s="25"/>
      <c r="HHY233" s="25"/>
      <c r="HHZ233" s="25"/>
      <c r="HIA233" s="25"/>
      <c r="HIB233" s="25"/>
      <c r="HIC233" s="25"/>
      <c r="HID233" s="25"/>
      <c r="HIE233" s="25"/>
      <c r="HIF233" s="25"/>
      <c r="HIG233" s="25"/>
      <c r="HIH233" s="25"/>
      <c r="HII233" s="25"/>
      <c r="HIJ233" s="25"/>
      <c r="HIK233" s="25"/>
      <c r="HIL233" s="25"/>
      <c r="HIM233" s="25"/>
      <c r="HIN233" s="25"/>
      <c r="HIO233" s="25"/>
      <c r="HIP233" s="25"/>
      <c r="HIQ233" s="25"/>
      <c r="HIR233" s="25"/>
      <c r="HIS233" s="25"/>
      <c r="HIT233" s="25"/>
      <c r="HIU233" s="25"/>
      <c r="HIV233" s="25"/>
      <c r="HIW233" s="25"/>
      <c r="HIX233" s="25"/>
      <c r="HIY233" s="25"/>
      <c r="HIZ233" s="25"/>
      <c r="HJA233" s="25"/>
      <c r="HJB233" s="25"/>
      <c r="HJC233" s="25"/>
      <c r="HJD233" s="25"/>
      <c r="HJE233" s="25"/>
      <c r="HJF233" s="25"/>
      <c r="HJG233" s="25"/>
      <c r="HJH233" s="25"/>
      <c r="HJI233" s="25"/>
      <c r="HJJ233" s="25"/>
      <c r="HJK233" s="25"/>
      <c r="HJL233" s="25"/>
      <c r="HJM233" s="25"/>
      <c r="HJN233" s="25"/>
      <c r="HJO233" s="25"/>
      <c r="HJP233" s="25"/>
      <c r="HJQ233" s="25"/>
      <c r="HJR233" s="25"/>
      <c r="HJS233" s="25"/>
      <c r="HJT233" s="25"/>
      <c r="HJU233" s="25"/>
      <c r="HJV233" s="25"/>
      <c r="HJW233" s="25"/>
      <c r="HJX233" s="25"/>
      <c r="HJY233" s="25"/>
      <c r="HJZ233" s="25"/>
      <c r="HKA233" s="25"/>
      <c r="HKB233" s="25"/>
      <c r="HKC233" s="25"/>
      <c r="HKD233" s="25"/>
      <c r="HKE233" s="25"/>
      <c r="HKF233" s="25"/>
      <c r="HKG233" s="25"/>
      <c r="HKH233" s="25"/>
      <c r="HKI233" s="25"/>
      <c r="HKJ233" s="25"/>
      <c r="HKK233" s="25"/>
      <c r="HKL233" s="25"/>
      <c r="HKM233" s="25"/>
      <c r="HKN233" s="25"/>
      <c r="HKO233" s="25"/>
      <c r="HKP233" s="25"/>
      <c r="HKQ233" s="25"/>
      <c r="HKR233" s="25"/>
      <c r="HKS233" s="25"/>
      <c r="HKT233" s="25"/>
      <c r="HKU233" s="25"/>
      <c r="HKV233" s="25"/>
      <c r="HKW233" s="25"/>
      <c r="HKX233" s="25"/>
      <c r="HKY233" s="25"/>
      <c r="HKZ233" s="25"/>
      <c r="HLA233" s="25"/>
      <c r="HLB233" s="25"/>
      <c r="HLC233" s="25"/>
      <c r="HLD233" s="25"/>
      <c r="HLE233" s="25"/>
      <c r="HLF233" s="25"/>
      <c r="HLG233" s="25"/>
      <c r="HLH233" s="25"/>
      <c r="HLI233" s="25"/>
      <c r="HLJ233" s="25"/>
      <c r="HLK233" s="25"/>
      <c r="HLL233" s="25"/>
      <c r="HLM233" s="25"/>
      <c r="HLN233" s="25"/>
      <c r="HLO233" s="25"/>
      <c r="HLP233" s="25"/>
      <c r="HLQ233" s="25"/>
      <c r="HLR233" s="25"/>
      <c r="HLS233" s="25"/>
      <c r="HLT233" s="25"/>
      <c r="HLU233" s="25"/>
      <c r="HLV233" s="25"/>
      <c r="HLW233" s="25"/>
      <c r="HLX233" s="25"/>
      <c r="HLY233" s="25"/>
      <c r="HLZ233" s="25"/>
      <c r="HMA233" s="25"/>
      <c r="HMB233" s="25"/>
      <c r="HMC233" s="25"/>
      <c r="HMD233" s="25"/>
      <c r="HME233" s="25"/>
      <c r="HMF233" s="25"/>
      <c r="HMG233" s="25"/>
      <c r="HMH233" s="25"/>
      <c r="HMI233" s="25"/>
      <c r="HMJ233" s="25"/>
      <c r="HMK233" s="25"/>
      <c r="HML233" s="25"/>
      <c r="HMM233" s="25"/>
      <c r="HMN233" s="25"/>
      <c r="HMO233" s="25"/>
      <c r="HMP233" s="25"/>
      <c r="HMQ233" s="25"/>
      <c r="HMR233" s="25"/>
      <c r="HMS233" s="25"/>
      <c r="HMT233" s="25"/>
      <c r="HMU233" s="25"/>
      <c r="HMV233" s="25"/>
      <c r="HMW233" s="25"/>
      <c r="HMX233" s="25"/>
      <c r="HMY233" s="25"/>
      <c r="HMZ233" s="25"/>
      <c r="HNA233" s="25"/>
      <c r="HNB233" s="25"/>
      <c r="HNC233" s="25"/>
      <c r="HND233" s="25"/>
      <c r="HNE233" s="25"/>
      <c r="HNF233" s="25"/>
      <c r="HNG233" s="25"/>
      <c r="HNH233" s="25"/>
      <c r="HNI233" s="25"/>
      <c r="HNJ233" s="25"/>
      <c r="HNK233" s="25"/>
      <c r="HNL233" s="25"/>
      <c r="HNM233" s="25"/>
      <c r="HNN233" s="25"/>
      <c r="HNO233" s="25"/>
      <c r="HNP233" s="25"/>
      <c r="HNQ233" s="25"/>
      <c r="HNR233" s="25"/>
      <c r="HNS233" s="25"/>
      <c r="HNT233" s="25"/>
      <c r="HNU233" s="25"/>
      <c r="HNV233" s="25"/>
      <c r="HNW233" s="25"/>
      <c r="HNX233" s="25"/>
      <c r="HNY233" s="25"/>
      <c r="HNZ233" s="25"/>
      <c r="HOA233" s="25"/>
      <c r="HOB233" s="25"/>
      <c r="HOC233" s="25"/>
      <c r="HOD233" s="25"/>
      <c r="HOE233" s="25"/>
      <c r="HOF233" s="25"/>
      <c r="HOG233" s="25"/>
      <c r="HOH233" s="25"/>
      <c r="HOI233" s="25"/>
      <c r="HOJ233" s="25"/>
      <c r="HOK233" s="25"/>
      <c r="HOL233" s="25"/>
      <c r="HOM233" s="25"/>
      <c r="HON233" s="25"/>
      <c r="HOO233" s="25"/>
      <c r="HOP233" s="25"/>
      <c r="HOQ233" s="25"/>
      <c r="HOR233" s="25"/>
      <c r="HOS233" s="25"/>
      <c r="HOT233" s="25"/>
      <c r="HOU233" s="25"/>
      <c r="HOV233" s="25"/>
      <c r="HOW233" s="25"/>
      <c r="HOX233" s="25"/>
      <c r="HOY233" s="25"/>
      <c r="HOZ233" s="25"/>
      <c r="HPA233" s="25"/>
      <c r="HPB233" s="25"/>
      <c r="HPC233" s="25"/>
      <c r="HPD233" s="25"/>
      <c r="HPE233" s="25"/>
      <c r="HPF233" s="25"/>
      <c r="HPG233" s="25"/>
      <c r="HPH233" s="25"/>
      <c r="HPI233" s="25"/>
      <c r="HPJ233" s="25"/>
      <c r="HPK233" s="25"/>
      <c r="HPL233" s="25"/>
      <c r="HPM233" s="25"/>
      <c r="HPN233" s="25"/>
      <c r="HPO233" s="25"/>
      <c r="HPP233" s="25"/>
      <c r="HPQ233" s="25"/>
      <c r="HPR233" s="25"/>
      <c r="HPS233" s="25"/>
      <c r="HPT233" s="25"/>
      <c r="HPU233" s="25"/>
      <c r="HPV233" s="25"/>
      <c r="HPW233" s="25"/>
      <c r="HPX233" s="25"/>
      <c r="HPY233" s="25"/>
      <c r="HPZ233" s="25"/>
      <c r="HQA233" s="25"/>
      <c r="HQB233" s="25"/>
      <c r="HQC233" s="25"/>
      <c r="HQD233" s="25"/>
      <c r="HQE233" s="25"/>
      <c r="HQF233" s="25"/>
      <c r="HQG233" s="25"/>
      <c r="HQH233" s="25"/>
      <c r="HQI233" s="25"/>
      <c r="HQJ233" s="25"/>
      <c r="HQK233" s="25"/>
      <c r="HQL233" s="25"/>
      <c r="HQM233" s="25"/>
      <c r="HQN233" s="25"/>
      <c r="HQO233" s="25"/>
      <c r="HQP233" s="25"/>
      <c r="HQQ233" s="25"/>
      <c r="HQR233" s="25"/>
      <c r="HQS233" s="25"/>
      <c r="HQT233" s="25"/>
      <c r="HQU233" s="25"/>
      <c r="HQV233" s="25"/>
      <c r="HQW233" s="25"/>
      <c r="HQX233" s="25"/>
      <c r="HQY233" s="25"/>
      <c r="HQZ233" s="25"/>
      <c r="HRA233" s="25"/>
      <c r="HRB233" s="25"/>
      <c r="HRC233" s="25"/>
      <c r="HRD233" s="25"/>
      <c r="HRE233" s="25"/>
      <c r="HRF233" s="25"/>
      <c r="HRG233" s="25"/>
      <c r="HRH233" s="25"/>
      <c r="HRI233" s="25"/>
      <c r="HRJ233" s="25"/>
      <c r="HRK233" s="25"/>
      <c r="HRL233" s="25"/>
      <c r="HRM233" s="25"/>
      <c r="HRN233" s="25"/>
      <c r="HRO233" s="25"/>
      <c r="HRP233" s="25"/>
      <c r="HRQ233" s="25"/>
      <c r="HRR233" s="25"/>
      <c r="HRS233" s="25"/>
      <c r="HRT233" s="25"/>
      <c r="HRU233" s="25"/>
      <c r="HRV233" s="25"/>
      <c r="HRW233" s="25"/>
      <c r="HRX233" s="25"/>
      <c r="HRY233" s="25"/>
      <c r="HRZ233" s="25"/>
      <c r="HSA233" s="25"/>
      <c r="HSB233" s="25"/>
      <c r="HSC233" s="25"/>
      <c r="HSD233" s="25"/>
      <c r="HSE233" s="25"/>
      <c r="HSF233" s="25"/>
      <c r="HSG233" s="25"/>
      <c r="HSH233" s="25"/>
      <c r="HSI233" s="25"/>
      <c r="HSJ233" s="25"/>
      <c r="HSK233" s="25"/>
      <c r="HSL233" s="25"/>
      <c r="HSM233" s="25"/>
      <c r="HSN233" s="25"/>
      <c r="HSO233" s="25"/>
      <c r="HSP233" s="25"/>
      <c r="HSQ233" s="25"/>
      <c r="HSR233" s="25"/>
      <c r="HSS233" s="25"/>
      <c r="HST233" s="25"/>
      <c r="HSU233" s="25"/>
      <c r="HSV233" s="25"/>
      <c r="HSW233" s="25"/>
      <c r="HSX233" s="25"/>
      <c r="HSY233" s="25"/>
      <c r="HSZ233" s="25"/>
      <c r="HTA233" s="25"/>
      <c r="HTB233" s="25"/>
      <c r="HTC233" s="25"/>
      <c r="HTD233" s="25"/>
      <c r="HTE233" s="25"/>
      <c r="HTF233" s="25"/>
      <c r="HTG233" s="25"/>
      <c r="HTH233" s="25"/>
      <c r="HTI233" s="25"/>
      <c r="HTJ233" s="25"/>
      <c r="HTK233" s="25"/>
      <c r="HTL233" s="25"/>
      <c r="HTM233" s="25"/>
      <c r="HTN233" s="25"/>
      <c r="HTO233" s="25"/>
      <c r="HTP233" s="25"/>
      <c r="HTQ233" s="25"/>
      <c r="HTR233" s="25"/>
      <c r="HTS233" s="25"/>
      <c r="HTT233" s="25"/>
      <c r="HTU233" s="25"/>
      <c r="HTV233" s="25"/>
      <c r="HTW233" s="25"/>
      <c r="HTX233" s="25"/>
      <c r="HTY233" s="25"/>
      <c r="HTZ233" s="25"/>
      <c r="HUA233" s="25"/>
      <c r="HUB233" s="25"/>
      <c r="HUC233" s="25"/>
      <c r="HUD233" s="25"/>
      <c r="HUE233" s="25"/>
      <c r="HUF233" s="25"/>
      <c r="HUG233" s="25"/>
      <c r="HUH233" s="25"/>
      <c r="HUI233" s="25"/>
      <c r="HUJ233" s="25"/>
      <c r="HUK233" s="25"/>
      <c r="HUL233" s="25"/>
      <c r="HUM233" s="25"/>
      <c r="HUN233" s="25"/>
      <c r="HUO233" s="25"/>
      <c r="HUP233" s="25"/>
      <c r="HUQ233" s="25"/>
      <c r="HUR233" s="25"/>
      <c r="HUS233" s="25"/>
      <c r="HUT233" s="25"/>
      <c r="HUU233" s="25"/>
      <c r="HUV233" s="25"/>
      <c r="HUW233" s="25"/>
      <c r="HUX233" s="25"/>
      <c r="HUY233" s="25"/>
      <c r="HUZ233" s="25"/>
      <c r="HVA233" s="25"/>
      <c r="HVB233" s="25"/>
      <c r="HVC233" s="25"/>
      <c r="HVD233" s="25"/>
      <c r="HVE233" s="25"/>
      <c r="HVF233" s="25"/>
      <c r="HVG233" s="25"/>
      <c r="HVH233" s="25"/>
      <c r="HVI233" s="25"/>
      <c r="HVJ233" s="25"/>
      <c r="HVK233" s="25"/>
      <c r="HVL233" s="25"/>
      <c r="HVM233" s="25"/>
      <c r="HVN233" s="25"/>
      <c r="HVO233" s="25"/>
      <c r="HVP233" s="25"/>
      <c r="HVQ233" s="25"/>
      <c r="HVR233" s="25"/>
      <c r="HVS233" s="25"/>
      <c r="HVT233" s="25"/>
      <c r="HVU233" s="25"/>
      <c r="HVV233" s="25"/>
      <c r="HVW233" s="25"/>
      <c r="HVX233" s="25"/>
      <c r="HVY233" s="25"/>
      <c r="HVZ233" s="25"/>
      <c r="HWA233" s="25"/>
      <c r="HWB233" s="25"/>
      <c r="HWC233" s="25"/>
      <c r="HWD233" s="25"/>
      <c r="HWE233" s="25"/>
      <c r="HWF233" s="25"/>
      <c r="HWG233" s="25"/>
      <c r="HWH233" s="25"/>
      <c r="HWI233" s="25"/>
      <c r="HWJ233" s="25"/>
      <c r="HWK233" s="25"/>
      <c r="HWL233" s="25"/>
      <c r="HWM233" s="25"/>
      <c r="HWN233" s="25"/>
      <c r="HWO233" s="25"/>
      <c r="HWP233" s="25"/>
      <c r="HWQ233" s="25"/>
      <c r="HWR233" s="25"/>
      <c r="HWS233" s="25"/>
      <c r="HWT233" s="25"/>
      <c r="HWU233" s="25"/>
      <c r="HWV233" s="25"/>
      <c r="HWW233" s="25"/>
      <c r="HWX233" s="25"/>
      <c r="HWY233" s="25"/>
      <c r="HWZ233" s="25"/>
      <c r="HXA233" s="25"/>
      <c r="HXB233" s="25"/>
      <c r="HXC233" s="25"/>
      <c r="HXD233" s="25"/>
      <c r="HXE233" s="25"/>
      <c r="HXF233" s="25"/>
      <c r="HXG233" s="25"/>
      <c r="HXH233" s="25"/>
      <c r="HXI233" s="25"/>
      <c r="HXJ233" s="25"/>
      <c r="HXK233" s="25"/>
      <c r="HXL233" s="25"/>
      <c r="HXM233" s="25"/>
      <c r="HXN233" s="25"/>
      <c r="HXO233" s="25"/>
      <c r="HXP233" s="25"/>
      <c r="HXQ233" s="25"/>
      <c r="HXR233" s="25"/>
      <c r="HXS233" s="25"/>
      <c r="HXT233" s="25"/>
      <c r="HXU233" s="25"/>
      <c r="HXV233" s="25"/>
      <c r="HXW233" s="25"/>
      <c r="HXX233" s="25"/>
      <c r="HXY233" s="25"/>
      <c r="HXZ233" s="25"/>
      <c r="HYA233" s="25"/>
      <c r="HYB233" s="25"/>
      <c r="HYC233" s="25"/>
      <c r="HYD233" s="25"/>
      <c r="HYE233" s="25"/>
      <c r="HYF233" s="25"/>
      <c r="HYG233" s="25"/>
      <c r="HYH233" s="25"/>
      <c r="HYI233" s="25"/>
      <c r="HYJ233" s="25"/>
      <c r="HYK233" s="25"/>
      <c r="HYL233" s="25"/>
      <c r="HYM233" s="25"/>
      <c r="HYN233" s="25"/>
      <c r="HYO233" s="25"/>
      <c r="HYP233" s="25"/>
      <c r="HYQ233" s="25"/>
      <c r="HYR233" s="25"/>
      <c r="HYS233" s="25"/>
      <c r="HYT233" s="25"/>
      <c r="HYU233" s="25"/>
      <c r="HYV233" s="25"/>
      <c r="HYW233" s="25"/>
      <c r="HYX233" s="25"/>
      <c r="HYY233" s="25"/>
      <c r="HYZ233" s="25"/>
      <c r="HZA233" s="25"/>
      <c r="HZB233" s="25"/>
      <c r="HZC233" s="25"/>
      <c r="HZD233" s="25"/>
      <c r="HZE233" s="25"/>
      <c r="HZF233" s="25"/>
      <c r="HZG233" s="25"/>
      <c r="HZH233" s="25"/>
      <c r="HZI233" s="25"/>
      <c r="HZJ233" s="25"/>
      <c r="HZK233" s="25"/>
      <c r="HZL233" s="25"/>
      <c r="HZM233" s="25"/>
      <c r="HZN233" s="25"/>
      <c r="HZO233" s="25"/>
      <c r="HZP233" s="25"/>
      <c r="HZQ233" s="25"/>
      <c r="HZR233" s="25"/>
      <c r="HZS233" s="25"/>
      <c r="HZT233" s="25"/>
      <c r="HZU233" s="25"/>
      <c r="HZV233" s="25"/>
      <c r="HZW233" s="25"/>
      <c r="HZX233" s="25"/>
      <c r="HZY233" s="25"/>
      <c r="HZZ233" s="25"/>
      <c r="IAA233" s="25"/>
      <c r="IAB233" s="25"/>
      <c r="IAC233" s="25"/>
      <c r="IAD233" s="25"/>
      <c r="IAE233" s="25"/>
      <c r="IAF233" s="25"/>
      <c r="IAG233" s="25"/>
      <c r="IAH233" s="25"/>
      <c r="IAI233" s="25"/>
      <c r="IAJ233" s="25"/>
      <c r="IAK233" s="25"/>
      <c r="IAL233" s="25"/>
      <c r="IAM233" s="25"/>
      <c r="IAN233" s="25"/>
      <c r="IAO233" s="25"/>
      <c r="IAP233" s="25"/>
      <c r="IAQ233" s="25"/>
      <c r="IAR233" s="25"/>
      <c r="IAS233" s="25"/>
      <c r="IAT233" s="25"/>
      <c r="IAU233" s="25"/>
      <c r="IAV233" s="25"/>
      <c r="IAW233" s="25"/>
      <c r="IAX233" s="25"/>
      <c r="IAY233" s="25"/>
      <c r="IAZ233" s="25"/>
      <c r="IBA233" s="25"/>
      <c r="IBB233" s="25"/>
      <c r="IBC233" s="25"/>
      <c r="IBD233" s="25"/>
      <c r="IBE233" s="25"/>
      <c r="IBF233" s="25"/>
      <c r="IBG233" s="25"/>
      <c r="IBH233" s="25"/>
      <c r="IBI233" s="25"/>
      <c r="IBJ233" s="25"/>
      <c r="IBK233" s="25"/>
      <c r="IBL233" s="25"/>
      <c r="IBM233" s="25"/>
      <c r="IBN233" s="25"/>
      <c r="IBO233" s="25"/>
      <c r="IBP233" s="25"/>
      <c r="IBQ233" s="25"/>
      <c r="IBR233" s="25"/>
      <c r="IBS233" s="25"/>
      <c r="IBT233" s="25"/>
      <c r="IBU233" s="25"/>
      <c r="IBV233" s="25"/>
      <c r="IBW233" s="25"/>
      <c r="IBX233" s="25"/>
      <c r="IBY233" s="25"/>
      <c r="IBZ233" s="25"/>
      <c r="ICA233" s="25"/>
      <c r="ICB233" s="25"/>
      <c r="ICC233" s="25"/>
      <c r="ICD233" s="25"/>
      <c r="ICE233" s="25"/>
      <c r="ICF233" s="25"/>
      <c r="ICG233" s="25"/>
      <c r="ICH233" s="25"/>
      <c r="ICI233" s="25"/>
      <c r="ICJ233" s="25"/>
      <c r="ICK233" s="25"/>
      <c r="ICL233" s="25"/>
      <c r="ICM233" s="25"/>
      <c r="ICN233" s="25"/>
      <c r="ICO233" s="25"/>
      <c r="ICP233" s="25"/>
      <c r="ICQ233" s="25"/>
      <c r="ICR233" s="25"/>
      <c r="ICS233" s="25"/>
      <c r="ICT233" s="25"/>
      <c r="ICU233" s="25"/>
      <c r="ICV233" s="25"/>
      <c r="ICW233" s="25"/>
      <c r="ICX233" s="25"/>
      <c r="ICY233" s="25"/>
      <c r="ICZ233" s="25"/>
      <c r="IDA233" s="25"/>
      <c r="IDB233" s="25"/>
      <c r="IDC233" s="25"/>
      <c r="IDD233" s="25"/>
      <c r="IDE233" s="25"/>
      <c r="IDF233" s="25"/>
      <c r="IDG233" s="25"/>
      <c r="IDH233" s="25"/>
      <c r="IDI233" s="25"/>
      <c r="IDJ233" s="25"/>
      <c r="IDK233" s="25"/>
      <c r="IDL233" s="25"/>
      <c r="IDM233" s="25"/>
      <c r="IDN233" s="25"/>
      <c r="IDO233" s="25"/>
      <c r="IDP233" s="25"/>
      <c r="IDQ233" s="25"/>
      <c r="IDR233" s="25"/>
      <c r="IDS233" s="25"/>
      <c r="IDT233" s="25"/>
      <c r="IDU233" s="25"/>
      <c r="IDV233" s="25"/>
      <c r="IDW233" s="25"/>
      <c r="IDX233" s="25"/>
      <c r="IDY233" s="25"/>
      <c r="IDZ233" s="25"/>
      <c r="IEA233" s="25"/>
      <c r="IEB233" s="25"/>
      <c r="IEC233" s="25"/>
      <c r="IED233" s="25"/>
      <c r="IEE233" s="25"/>
      <c r="IEF233" s="25"/>
      <c r="IEG233" s="25"/>
      <c r="IEH233" s="25"/>
      <c r="IEI233" s="25"/>
      <c r="IEJ233" s="25"/>
      <c r="IEK233" s="25"/>
      <c r="IEL233" s="25"/>
      <c r="IEM233" s="25"/>
      <c r="IEN233" s="25"/>
      <c r="IEO233" s="25"/>
      <c r="IEP233" s="25"/>
      <c r="IEQ233" s="25"/>
      <c r="IER233" s="25"/>
      <c r="IES233" s="25"/>
      <c r="IET233" s="25"/>
      <c r="IEU233" s="25"/>
      <c r="IEV233" s="25"/>
      <c r="IEW233" s="25"/>
      <c r="IEX233" s="25"/>
      <c r="IEY233" s="25"/>
      <c r="IEZ233" s="25"/>
      <c r="IFA233" s="25"/>
      <c r="IFB233" s="25"/>
      <c r="IFC233" s="25"/>
      <c r="IFD233" s="25"/>
      <c r="IFE233" s="25"/>
      <c r="IFF233" s="25"/>
      <c r="IFG233" s="25"/>
      <c r="IFH233" s="25"/>
      <c r="IFI233" s="25"/>
      <c r="IFJ233" s="25"/>
      <c r="IFK233" s="25"/>
      <c r="IFL233" s="25"/>
      <c r="IFM233" s="25"/>
      <c r="IFN233" s="25"/>
      <c r="IFO233" s="25"/>
      <c r="IFP233" s="25"/>
      <c r="IFQ233" s="25"/>
      <c r="IFR233" s="25"/>
      <c r="IFS233" s="25"/>
      <c r="IFT233" s="25"/>
      <c r="IFU233" s="25"/>
      <c r="IFV233" s="25"/>
      <c r="IFW233" s="25"/>
      <c r="IFX233" s="25"/>
      <c r="IFY233" s="25"/>
      <c r="IFZ233" s="25"/>
      <c r="IGA233" s="25"/>
      <c r="IGB233" s="25"/>
      <c r="IGC233" s="25"/>
      <c r="IGD233" s="25"/>
      <c r="IGE233" s="25"/>
      <c r="IGF233" s="25"/>
      <c r="IGG233" s="25"/>
      <c r="IGH233" s="25"/>
      <c r="IGI233" s="25"/>
      <c r="IGJ233" s="25"/>
      <c r="IGK233" s="25"/>
      <c r="IGL233" s="25"/>
      <c r="IGM233" s="25"/>
      <c r="IGN233" s="25"/>
      <c r="IGO233" s="25"/>
      <c r="IGP233" s="25"/>
      <c r="IGQ233" s="25"/>
      <c r="IGR233" s="25"/>
      <c r="IGS233" s="25"/>
      <c r="IGT233" s="25"/>
      <c r="IGU233" s="25"/>
      <c r="IGV233" s="25"/>
      <c r="IGW233" s="25"/>
      <c r="IGX233" s="25"/>
      <c r="IGY233" s="25"/>
      <c r="IGZ233" s="25"/>
      <c r="IHA233" s="25"/>
      <c r="IHB233" s="25"/>
      <c r="IHC233" s="25"/>
      <c r="IHD233" s="25"/>
      <c r="IHE233" s="25"/>
      <c r="IHF233" s="25"/>
      <c r="IHG233" s="25"/>
      <c r="IHH233" s="25"/>
      <c r="IHI233" s="25"/>
      <c r="IHJ233" s="25"/>
      <c r="IHK233" s="25"/>
      <c r="IHL233" s="25"/>
      <c r="IHM233" s="25"/>
      <c r="IHN233" s="25"/>
      <c r="IHO233" s="25"/>
      <c r="IHP233" s="25"/>
      <c r="IHQ233" s="25"/>
      <c r="IHR233" s="25"/>
      <c r="IHS233" s="25"/>
      <c r="IHT233" s="25"/>
      <c r="IHU233" s="25"/>
      <c r="IHV233" s="25"/>
      <c r="IHW233" s="25"/>
      <c r="IHX233" s="25"/>
      <c r="IHY233" s="25"/>
      <c r="IHZ233" s="25"/>
      <c r="IIA233" s="25"/>
      <c r="IIB233" s="25"/>
      <c r="IIC233" s="25"/>
      <c r="IID233" s="25"/>
      <c r="IIE233" s="25"/>
      <c r="IIF233" s="25"/>
      <c r="IIG233" s="25"/>
    </row>
    <row r="234" spans="1:6325" s="88" customFormat="1" x14ac:dyDescent="0.2">
      <c r="A234" s="91"/>
      <c r="B234" s="87">
        <v>45847</v>
      </c>
      <c r="C234" s="88">
        <v>0.51065969907407405</v>
      </c>
      <c r="D234" s="89" t="s">
        <v>496</v>
      </c>
      <c r="E234" s="89" t="s">
        <v>545</v>
      </c>
      <c r="F234" s="89" t="s">
        <v>502</v>
      </c>
      <c r="G234" s="89">
        <v>1</v>
      </c>
      <c r="H234" s="89">
        <v>-3.6999999999999998E-2</v>
      </c>
      <c r="I234" s="89" t="s">
        <v>19</v>
      </c>
      <c r="J234" s="89"/>
      <c r="K234" s="89"/>
      <c r="L234" s="89"/>
      <c r="M234" s="89"/>
      <c r="N234" s="89"/>
      <c r="O234" s="89"/>
      <c r="P234" s="92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  <c r="AO234" s="25"/>
      <c r="AP234" s="25"/>
      <c r="AQ234" s="25"/>
      <c r="AR234" s="25"/>
      <c r="AS234" s="25"/>
      <c r="AT234" s="25"/>
      <c r="AU234" s="25"/>
      <c r="AV234" s="25"/>
      <c r="AW234" s="25"/>
      <c r="AX234" s="25"/>
      <c r="AY234" s="25"/>
      <c r="AZ234" s="25"/>
      <c r="BA234" s="25"/>
      <c r="BB234" s="25"/>
      <c r="BC234" s="25"/>
      <c r="BD234" s="25"/>
      <c r="BE234" s="25"/>
      <c r="BF234" s="25"/>
      <c r="BG234" s="25"/>
      <c r="BH234" s="25"/>
      <c r="BI234" s="25"/>
      <c r="BJ234" s="25"/>
      <c r="BK234" s="25"/>
      <c r="BL234" s="25"/>
      <c r="BM234" s="25"/>
      <c r="BN234" s="25"/>
      <c r="BO234" s="25"/>
      <c r="BP234" s="25"/>
      <c r="BQ234" s="25"/>
      <c r="BR234" s="25"/>
      <c r="BS234" s="25"/>
      <c r="BT234" s="25"/>
      <c r="BU234" s="25"/>
      <c r="BV234" s="25"/>
      <c r="BW234" s="25"/>
      <c r="BX234" s="25"/>
      <c r="BY234" s="25"/>
      <c r="BZ234" s="25"/>
      <c r="CA234" s="25"/>
      <c r="CB234" s="25"/>
      <c r="CC234" s="25"/>
      <c r="CD234" s="25"/>
      <c r="CE234" s="25"/>
      <c r="CF234" s="25"/>
      <c r="CG234" s="25"/>
      <c r="CH234" s="25"/>
      <c r="CI234" s="25"/>
      <c r="CJ234" s="25"/>
      <c r="CK234" s="25"/>
      <c r="CL234" s="25"/>
      <c r="CM234" s="25"/>
      <c r="CN234" s="25"/>
      <c r="CO234" s="25"/>
      <c r="CP234" s="25"/>
      <c r="CQ234" s="25"/>
      <c r="CR234" s="25"/>
      <c r="CS234" s="25"/>
      <c r="CT234" s="25"/>
      <c r="CU234" s="25"/>
      <c r="CV234" s="25"/>
      <c r="CW234" s="25"/>
      <c r="CX234" s="25"/>
      <c r="CY234" s="25"/>
      <c r="CZ234" s="25"/>
      <c r="DA234" s="25"/>
      <c r="DB234" s="25"/>
      <c r="DC234" s="25"/>
      <c r="DD234" s="25"/>
      <c r="DE234" s="25"/>
      <c r="DF234" s="25"/>
      <c r="DG234" s="25"/>
      <c r="DH234" s="25"/>
      <c r="DI234" s="25"/>
      <c r="DJ234" s="25"/>
      <c r="DK234" s="25"/>
      <c r="DL234" s="25"/>
      <c r="DM234" s="25"/>
      <c r="DN234" s="25"/>
      <c r="DO234" s="25"/>
      <c r="DP234" s="25"/>
      <c r="DQ234" s="25"/>
      <c r="DR234" s="25"/>
      <c r="DS234" s="25"/>
      <c r="DT234" s="25"/>
      <c r="DU234" s="25"/>
      <c r="DV234" s="25"/>
      <c r="DW234" s="25"/>
      <c r="DX234" s="25"/>
      <c r="DY234" s="25"/>
      <c r="DZ234" s="25"/>
      <c r="EA234" s="25"/>
      <c r="EB234" s="25"/>
      <c r="EC234" s="25"/>
      <c r="ED234" s="25"/>
      <c r="EE234" s="25"/>
      <c r="EF234" s="25"/>
      <c r="EG234" s="25"/>
      <c r="EH234" s="25"/>
      <c r="EI234" s="25"/>
      <c r="EJ234" s="25"/>
      <c r="EK234" s="25"/>
      <c r="EL234" s="25"/>
      <c r="EM234" s="25"/>
      <c r="EN234" s="25"/>
      <c r="EO234" s="25"/>
      <c r="EP234" s="25"/>
      <c r="EQ234" s="25"/>
      <c r="ER234" s="25"/>
      <c r="ES234" s="25"/>
      <c r="ET234" s="25"/>
      <c r="EU234" s="25"/>
      <c r="EV234" s="25"/>
      <c r="EW234" s="25"/>
      <c r="EX234" s="25"/>
      <c r="EY234" s="25"/>
      <c r="EZ234" s="25"/>
      <c r="FA234" s="25"/>
      <c r="FB234" s="25"/>
      <c r="FC234" s="25"/>
      <c r="FD234" s="25"/>
      <c r="FE234" s="25"/>
      <c r="FF234" s="25"/>
      <c r="FG234" s="25"/>
      <c r="FH234" s="25"/>
      <c r="FI234" s="25"/>
      <c r="FJ234" s="25"/>
      <c r="FK234" s="25"/>
      <c r="FL234" s="25"/>
      <c r="FM234" s="25"/>
      <c r="FN234" s="25"/>
      <c r="FO234" s="25"/>
      <c r="FP234" s="25"/>
      <c r="FQ234" s="25"/>
      <c r="FR234" s="25"/>
      <c r="FS234" s="25"/>
      <c r="FT234" s="25"/>
      <c r="FU234" s="25"/>
      <c r="FV234" s="25"/>
      <c r="FW234" s="25"/>
      <c r="FX234" s="25"/>
      <c r="FY234" s="25"/>
      <c r="FZ234" s="25"/>
      <c r="GA234" s="25"/>
      <c r="GB234" s="25"/>
      <c r="GC234" s="25"/>
      <c r="GD234" s="25"/>
      <c r="GE234" s="25"/>
      <c r="GF234" s="25"/>
      <c r="GG234" s="25"/>
      <c r="GH234" s="25"/>
      <c r="GI234" s="25"/>
      <c r="GJ234" s="25"/>
      <c r="GK234" s="25"/>
      <c r="GL234" s="25"/>
      <c r="GM234" s="25"/>
      <c r="GN234" s="25"/>
      <c r="GO234" s="25"/>
      <c r="GP234" s="25"/>
      <c r="GQ234" s="25"/>
      <c r="GR234" s="25"/>
      <c r="GS234" s="25"/>
      <c r="GT234" s="25"/>
      <c r="GU234" s="25"/>
      <c r="GV234" s="25"/>
      <c r="GW234" s="25"/>
      <c r="GX234" s="25"/>
      <c r="GY234" s="25"/>
      <c r="GZ234" s="25"/>
      <c r="HA234" s="25"/>
      <c r="HB234" s="25"/>
      <c r="HC234" s="25"/>
      <c r="HD234" s="25"/>
      <c r="HE234" s="25"/>
      <c r="HF234" s="25"/>
      <c r="HG234" s="25"/>
      <c r="HH234" s="25"/>
      <c r="HI234" s="25"/>
      <c r="HJ234" s="25"/>
      <c r="HK234" s="25"/>
      <c r="HL234" s="25"/>
      <c r="HM234" s="25"/>
      <c r="HN234" s="25"/>
      <c r="HO234" s="25"/>
      <c r="HP234" s="25"/>
      <c r="HQ234" s="25"/>
      <c r="HR234" s="25"/>
      <c r="HS234" s="25"/>
      <c r="HT234" s="25"/>
      <c r="HU234" s="25"/>
      <c r="HV234" s="25"/>
      <c r="HW234" s="25"/>
      <c r="HX234" s="25"/>
      <c r="HY234" s="25"/>
      <c r="HZ234" s="25"/>
      <c r="IA234" s="25"/>
      <c r="IB234" s="25"/>
      <c r="IC234" s="25"/>
      <c r="ID234" s="25"/>
      <c r="IE234" s="25"/>
      <c r="IF234" s="25"/>
      <c r="IG234" s="25"/>
      <c r="IH234" s="25"/>
      <c r="II234" s="25"/>
      <c r="IJ234" s="25"/>
      <c r="IK234" s="25"/>
      <c r="IL234" s="25"/>
      <c r="IM234" s="25"/>
      <c r="IN234" s="25"/>
      <c r="IO234" s="25"/>
      <c r="IP234" s="25"/>
      <c r="IQ234" s="25"/>
      <c r="IR234" s="25"/>
      <c r="IS234" s="25"/>
      <c r="IT234" s="25"/>
      <c r="IU234" s="25"/>
      <c r="IV234" s="25"/>
      <c r="IW234" s="25"/>
      <c r="IX234" s="25"/>
      <c r="IY234" s="25"/>
      <c r="IZ234" s="25"/>
      <c r="JA234" s="25"/>
      <c r="JB234" s="25"/>
      <c r="JC234" s="25"/>
      <c r="JD234" s="25"/>
      <c r="JE234" s="25"/>
      <c r="JF234" s="25"/>
      <c r="JG234" s="25"/>
      <c r="JH234" s="25"/>
      <c r="JI234" s="25"/>
      <c r="JJ234" s="25"/>
      <c r="JK234" s="25"/>
      <c r="JL234" s="25"/>
      <c r="JM234" s="25"/>
      <c r="JN234" s="25"/>
      <c r="JO234" s="25"/>
      <c r="JP234" s="25"/>
      <c r="JQ234" s="25"/>
      <c r="JR234" s="25"/>
      <c r="JS234" s="25"/>
      <c r="JT234" s="25"/>
      <c r="JU234" s="25"/>
      <c r="JV234" s="25"/>
      <c r="JW234" s="25"/>
      <c r="JX234" s="25"/>
      <c r="JY234" s="25"/>
      <c r="JZ234" s="25"/>
      <c r="KA234" s="25"/>
      <c r="KB234" s="25"/>
      <c r="KC234" s="25"/>
      <c r="KD234" s="25"/>
      <c r="KE234" s="25"/>
      <c r="KF234" s="25"/>
      <c r="KG234" s="25"/>
      <c r="KH234" s="25"/>
      <c r="KI234" s="25"/>
      <c r="KJ234" s="25"/>
      <c r="KK234" s="25"/>
      <c r="KL234" s="25"/>
      <c r="KM234" s="25"/>
      <c r="KN234" s="25"/>
      <c r="KO234" s="25"/>
      <c r="KP234" s="25"/>
      <c r="KQ234" s="25"/>
      <c r="KR234" s="25"/>
      <c r="KS234" s="25"/>
      <c r="KT234" s="25"/>
      <c r="KU234" s="25"/>
      <c r="KV234" s="25"/>
      <c r="KW234" s="25"/>
      <c r="KX234" s="25"/>
      <c r="KY234" s="25"/>
      <c r="KZ234" s="25"/>
      <c r="LA234" s="25"/>
      <c r="LB234" s="25"/>
      <c r="LC234" s="25"/>
      <c r="LD234" s="25"/>
      <c r="LE234" s="25"/>
      <c r="LF234" s="25"/>
      <c r="LG234" s="25"/>
      <c r="LH234" s="25"/>
      <c r="LI234" s="25"/>
      <c r="LJ234" s="25"/>
      <c r="LK234" s="25"/>
      <c r="LL234" s="25"/>
      <c r="LM234" s="25"/>
      <c r="LN234" s="25"/>
      <c r="LO234" s="25"/>
      <c r="LP234" s="25"/>
      <c r="LQ234" s="25"/>
      <c r="LR234" s="25"/>
      <c r="LS234" s="25"/>
      <c r="LT234" s="25"/>
      <c r="LU234" s="25"/>
      <c r="LV234" s="25"/>
      <c r="LW234" s="25"/>
      <c r="LX234" s="25"/>
      <c r="LY234" s="25"/>
      <c r="LZ234" s="25"/>
      <c r="MA234" s="25"/>
      <c r="MB234" s="25"/>
      <c r="MC234" s="25"/>
      <c r="MD234" s="25"/>
      <c r="ME234" s="25"/>
      <c r="MF234" s="25"/>
      <c r="MG234" s="25"/>
      <c r="MH234" s="25"/>
      <c r="MI234" s="25"/>
      <c r="MJ234" s="25"/>
      <c r="MK234" s="25"/>
      <c r="ML234" s="25"/>
      <c r="MM234" s="25"/>
      <c r="MN234" s="25"/>
      <c r="MO234" s="25"/>
      <c r="MP234" s="25"/>
      <c r="MQ234" s="25"/>
      <c r="MR234" s="25"/>
      <c r="MS234" s="25"/>
      <c r="MT234" s="25"/>
      <c r="MU234" s="25"/>
      <c r="MV234" s="25"/>
      <c r="MW234" s="25"/>
      <c r="MX234" s="25"/>
      <c r="MY234" s="25"/>
      <c r="MZ234" s="25"/>
      <c r="NA234" s="25"/>
      <c r="NB234" s="25"/>
      <c r="NC234" s="25"/>
      <c r="ND234" s="25"/>
      <c r="NE234" s="25"/>
      <c r="NF234" s="25"/>
      <c r="NG234" s="25"/>
      <c r="NH234" s="25"/>
      <c r="NI234" s="25"/>
      <c r="NJ234" s="25"/>
      <c r="NK234" s="25"/>
      <c r="NL234" s="25"/>
      <c r="NM234" s="25"/>
      <c r="NN234" s="25"/>
      <c r="NO234" s="25"/>
      <c r="NP234" s="25"/>
      <c r="NQ234" s="25"/>
      <c r="NR234" s="25"/>
      <c r="NS234" s="25"/>
      <c r="NT234" s="25"/>
      <c r="NU234" s="25"/>
      <c r="NV234" s="25"/>
      <c r="NW234" s="25"/>
      <c r="NX234" s="25"/>
      <c r="NY234" s="25"/>
      <c r="NZ234" s="25"/>
      <c r="OA234" s="25"/>
      <c r="OB234" s="25"/>
      <c r="OC234" s="25"/>
      <c r="OD234" s="25"/>
      <c r="OE234" s="25"/>
      <c r="OF234" s="25"/>
      <c r="OG234" s="25"/>
      <c r="OH234" s="25"/>
      <c r="OI234" s="25"/>
      <c r="OJ234" s="25"/>
      <c r="OK234" s="25"/>
      <c r="OL234" s="25"/>
      <c r="OM234" s="25"/>
      <c r="ON234" s="25"/>
      <c r="OO234" s="25"/>
      <c r="OP234" s="25"/>
      <c r="OQ234" s="25"/>
      <c r="OR234" s="25"/>
      <c r="OS234" s="25"/>
      <c r="OT234" s="25"/>
      <c r="OU234" s="25"/>
      <c r="OV234" s="25"/>
      <c r="OW234" s="25"/>
      <c r="OX234" s="25"/>
      <c r="OY234" s="25"/>
      <c r="OZ234" s="25"/>
      <c r="PA234" s="25"/>
      <c r="PB234" s="25"/>
      <c r="PC234" s="25"/>
      <c r="PD234" s="25"/>
      <c r="PE234" s="25"/>
      <c r="PF234" s="25"/>
      <c r="PG234" s="25"/>
      <c r="PH234" s="25"/>
      <c r="PI234" s="25"/>
      <c r="PJ234" s="25"/>
      <c r="PK234" s="25"/>
      <c r="PL234" s="25"/>
      <c r="PM234" s="25"/>
      <c r="PN234" s="25"/>
      <c r="PO234" s="25"/>
      <c r="PP234" s="25"/>
      <c r="PQ234" s="25"/>
      <c r="PR234" s="25"/>
      <c r="PS234" s="25"/>
      <c r="PT234" s="25"/>
      <c r="PU234" s="25"/>
      <c r="PV234" s="25"/>
      <c r="PW234" s="25"/>
      <c r="PX234" s="25"/>
      <c r="PY234" s="25"/>
      <c r="PZ234" s="25"/>
      <c r="QA234" s="25"/>
      <c r="QB234" s="25"/>
      <c r="QC234" s="25"/>
      <c r="QD234" s="25"/>
      <c r="QE234" s="25"/>
      <c r="QF234" s="25"/>
      <c r="QG234" s="25"/>
      <c r="QH234" s="25"/>
      <c r="QI234" s="25"/>
      <c r="QJ234" s="25"/>
      <c r="QK234" s="25"/>
      <c r="QL234" s="25"/>
      <c r="QM234" s="25"/>
      <c r="QN234" s="25"/>
      <c r="QO234" s="25"/>
      <c r="QP234" s="25"/>
      <c r="QQ234" s="25"/>
      <c r="QR234" s="25"/>
      <c r="QS234" s="25"/>
      <c r="QT234" s="25"/>
      <c r="QU234" s="25"/>
      <c r="QV234" s="25"/>
      <c r="QW234" s="25"/>
      <c r="QX234" s="25"/>
      <c r="QY234" s="25"/>
      <c r="QZ234" s="25"/>
      <c r="RA234" s="25"/>
      <c r="RB234" s="25"/>
      <c r="RC234" s="25"/>
      <c r="RD234" s="25"/>
      <c r="RE234" s="25"/>
      <c r="RF234" s="25"/>
      <c r="RG234" s="25"/>
      <c r="RH234" s="25"/>
      <c r="RI234" s="25"/>
      <c r="RJ234" s="25"/>
      <c r="RK234" s="25"/>
      <c r="RL234" s="25"/>
      <c r="RM234" s="25"/>
      <c r="RN234" s="25"/>
      <c r="RO234" s="25"/>
      <c r="RP234" s="25"/>
      <c r="RQ234" s="25"/>
      <c r="RR234" s="25"/>
      <c r="RS234" s="25"/>
      <c r="RT234" s="25"/>
      <c r="RU234" s="25"/>
      <c r="RV234" s="25"/>
      <c r="RW234" s="25"/>
      <c r="RX234" s="25"/>
      <c r="RY234" s="25"/>
      <c r="RZ234" s="25"/>
      <c r="SA234" s="25"/>
      <c r="SB234" s="25"/>
      <c r="SC234" s="25"/>
      <c r="SD234" s="25"/>
      <c r="SE234" s="25"/>
      <c r="SF234" s="25"/>
      <c r="SG234" s="25"/>
      <c r="SH234" s="25"/>
      <c r="SI234" s="25"/>
      <c r="SJ234" s="25"/>
      <c r="SK234" s="25"/>
      <c r="SL234" s="25"/>
      <c r="SM234" s="25"/>
      <c r="SN234" s="25"/>
      <c r="SO234" s="25"/>
      <c r="SP234" s="25"/>
      <c r="SQ234" s="25"/>
      <c r="SR234" s="25"/>
      <c r="SS234" s="25"/>
      <c r="ST234" s="25"/>
      <c r="SU234" s="25"/>
      <c r="SV234" s="25"/>
      <c r="SW234" s="25"/>
      <c r="SX234" s="25"/>
      <c r="SY234" s="25"/>
      <c r="SZ234" s="25"/>
      <c r="TA234" s="25"/>
      <c r="TB234" s="25"/>
      <c r="TC234" s="25"/>
      <c r="TD234" s="25"/>
      <c r="TE234" s="25"/>
      <c r="TF234" s="25"/>
      <c r="TG234" s="25"/>
      <c r="TH234" s="25"/>
      <c r="TI234" s="25"/>
      <c r="TJ234" s="25"/>
      <c r="TK234" s="25"/>
      <c r="TL234" s="25"/>
      <c r="TM234" s="25"/>
      <c r="TN234" s="25"/>
      <c r="TO234" s="25"/>
      <c r="TP234" s="25"/>
      <c r="TQ234" s="25"/>
      <c r="TR234" s="25"/>
      <c r="TS234" s="25"/>
      <c r="TT234" s="25"/>
      <c r="TU234" s="25"/>
      <c r="TV234" s="25"/>
      <c r="TW234" s="25"/>
      <c r="TX234" s="25"/>
      <c r="TY234" s="25"/>
      <c r="TZ234" s="25"/>
      <c r="UA234" s="25"/>
      <c r="UB234" s="25"/>
      <c r="UC234" s="25"/>
      <c r="UD234" s="25"/>
      <c r="UE234" s="25"/>
      <c r="UF234" s="25"/>
      <c r="UG234" s="25"/>
      <c r="UH234" s="25"/>
      <c r="UI234" s="25"/>
      <c r="UJ234" s="25"/>
      <c r="UK234" s="25"/>
      <c r="UL234" s="25"/>
      <c r="UM234" s="25"/>
      <c r="UN234" s="25"/>
      <c r="UO234" s="25"/>
      <c r="UP234" s="25"/>
      <c r="UQ234" s="25"/>
      <c r="UR234" s="25"/>
      <c r="US234" s="25"/>
      <c r="UT234" s="25"/>
      <c r="UU234" s="25"/>
      <c r="UV234" s="25"/>
      <c r="UW234" s="25"/>
      <c r="UX234" s="25"/>
      <c r="UY234" s="25"/>
      <c r="UZ234" s="25"/>
      <c r="VA234" s="25"/>
      <c r="VB234" s="25"/>
      <c r="VC234" s="25"/>
      <c r="VD234" s="25"/>
      <c r="VE234" s="25"/>
      <c r="VF234" s="25"/>
      <c r="VG234" s="25"/>
      <c r="VH234" s="25"/>
      <c r="VI234" s="25"/>
      <c r="VJ234" s="25"/>
      <c r="VK234" s="25"/>
      <c r="VL234" s="25"/>
      <c r="VM234" s="25"/>
      <c r="VN234" s="25"/>
      <c r="VO234" s="25"/>
      <c r="VP234" s="25"/>
      <c r="VQ234" s="25"/>
      <c r="VR234" s="25"/>
      <c r="VS234" s="25"/>
      <c r="VT234" s="25"/>
      <c r="VU234" s="25"/>
      <c r="VV234" s="25"/>
      <c r="VW234" s="25"/>
      <c r="VX234" s="25"/>
      <c r="VY234" s="25"/>
      <c r="VZ234" s="25"/>
      <c r="WA234" s="25"/>
      <c r="WB234" s="25"/>
      <c r="WC234" s="25"/>
      <c r="WD234" s="25"/>
      <c r="WE234" s="25"/>
      <c r="WF234" s="25"/>
      <c r="WG234" s="25"/>
      <c r="WH234" s="25"/>
      <c r="WI234" s="25"/>
      <c r="WJ234" s="25"/>
      <c r="WK234" s="25"/>
      <c r="WL234" s="25"/>
      <c r="WM234" s="25"/>
      <c r="WN234" s="25"/>
      <c r="WO234" s="25"/>
      <c r="WP234" s="25"/>
      <c r="WQ234" s="25"/>
      <c r="WR234" s="25"/>
      <c r="WS234" s="25"/>
      <c r="WT234" s="25"/>
      <c r="WU234" s="25"/>
      <c r="WV234" s="25"/>
      <c r="WW234" s="25"/>
      <c r="WX234" s="25"/>
      <c r="WY234" s="25"/>
      <c r="WZ234" s="25"/>
      <c r="XA234" s="25"/>
      <c r="XB234" s="25"/>
      <c r="XC234" s="25"/>
      <c r="XD234" s="25"/>
      <c r="XE234" s="25"/>
      <c r="XF234" s="25"/>
      <c r="XG234" s="25"/>
      <c r="XH234" s="25"/>
      <c r="XI234" s="25"/>
      <c r="XJ234" s="25"/>
      <c r="XK234" s="25"/>
      <c r="XL234" s="25"/>
      <c r="XM234" s="25"/>
      <c r="XN234" s="25"/>
      <c r="XO234" s="25"/>
      <c r="XP234" s="25"/>
      <c r="XQ234" s="25"/>
      <c r="XR234" s="25"/>
      <c r="XS234" s="25"/>
      <c r="XT234" s="25"/>
      <c r="XU234" s="25"/>
      <c r="XV234" s="25"/>
      <c r="XW234" s="25"/>
      <c r="XX234" s="25"/>
      <c r="XY234" s="25"/>
      <c r="XZ234" s="25"/>
      <c r="YA234" s="25"/>
      <c r="YB234" s="25"/>
      <c r="YC234" s="25"/>
      <c r="YD234" s="25"/>
      <c r="YE234" s="25"/>
      <c r="YF234" s="25"/>
      <c r="YG234" s="25"/>
      <c r="YH234" s="25"/>
      <c r="YI234" s="25"/>
      <c r="YJ234" s="25"/>
      <c r="YK234" s="25"/>
      <c r="YL234" s="25"/>
      <c r="YM234" s="25"/>
      <c r="YN234" s="25"/>
      <c r="YO234" s="25"/>
      <c r="YP234" s="25"/>
      <c r="YQ234" s="25"/>
      <c r="YR234" s="25"/>
      <c r="YS234" s="25"/>
      <c r="YT234" s="25"/>
      <c r="YU234" s="25"/>
      <c r="YV234" s="25"/>
      <c r="YW234" s="25"/>
      <c r="YX234" s="25"/>
      <c r="YY234" s="25"/>
      <c r="YZ234" s="25"/>
      <c r="ZA234" s="25"/>
      <c r="ZB234" s="25"/>
      <c r="ZC234" s="25"/>
      <c r="ZD234" s="25"/>
      <c r="ZE234" s="25"/>
      <c r="ZF234" s="25"/>
      <c r="ZG234" s="25"/>
      <c r="ZH234" s="25"/>
      <c r="ZI234" s="25"/>
      <c r="ZJ234" s="25"/>
      <c r="ZK234" s="25"/>
      <c r="ZL234" s="25"/>
      <c r="ZM234" s="25"/>
      <c r="ZN234" s="25"/>
      <c r="ZO234" s="25"/>
      <c r="ZP234" s="25"/>
      <c r="ZQ234" s="25"/>
      <c r="ZR234" s="25"/>
      <c r="ZS234" s="25"/>
      <c r="ZT234" s="25"/>
      <c r="ZU234" s="25"/>
      <c r="ZV234" s="25"/>
      <c r="ZW234" s="25"/>
      <c r="ZX234" s="25"/>
      <c r="ZY234" s="25"/>
      <c r="ZZ234" s="25"/>
      <c r="AAA234" s="25"/>
      <c r="AAB234" s="25"/>
      <c r="AAC234" s="25"/>
      <c r="AAD234" s="25"/>
      <c r="AAE234" s="25"/>
      <c r="AAF234" s="25"/>
      <c r="AAG234" s="25"/>
      <c r="AAH234" s="25"/>
      <c r="AAI234" s="25"/>
      <c r="AAJ234" s="25"/>
      <c r="AAK234" s="25"/>
      <c r="AAL234" s="25"/>
      <c r="AAM234" s="25"/>
      <c r="AAN234" s="25"/>
      <c r="AAO234" s="25"/>
      <c r="AAP234" s="25"/>
      <c r="AAQ234" s="25"/>
      <c r="AAR234" s="25"/>
      <c r="AAS234" s="25"/>
      <c r="AAT234" s="25"/>
      <c r="AAU234" s="25"/>
      <c r="AAV234" s="25"/>
      <c r="AAW234" s="25"/>
      <c r="AAX234" s="25"/>
      <c r="AAY234" s="25"/>
      <c r="AAZ234" s="25"/>
      <c r="ABA234" s="25"/>
      <c r="ABB234" s="25"/>
      <c r="ABC234" s="25"/>
      <c r="ABD234" s="25"/>
      <c r="ABE234" s="25"/>
      <c r="ABF234" s="25"/>
      <c r="ABG234" s="25"/>
      <c r="ABH234" s="25"/>
      <c r="ABI234" s="25"/>
      <c r="ABJ234" s="25"/>
      <c r="ABK234" s="25"/>
      <c r="ABL234" s="25"/>
      <c r="ABM234" s="25"/>
      <c r="ABN234" s="25"/>
      <c r="ABO234" s="25"/>
      <c r="ABP234" s="25"/>
      <c r="ABQ234" s="25"/>
      <c r="ABR234" s="25"/>
      <c r="ABS234" s="25"/>
      <c r="ABT234" s="25"/>
      <c r="ABU234" s="25"/>
      <c r="ABV234" s="25"/>
      <c r="ABW234" s="25"/>
      <c r="ABX234" s="25"/>
      <c r="ABY234" s="25"/>
      <c r="ABZ234" s="25"/>
      <c r="ACA234" s="25"/>
      <c r="ACB234" s="25"/>
      <c r="ACC234" s="25"/>
      <c r="ACD234" s="25"/>
      <c r="ACE234" s="25"/>
      <c r="ACF234" s="25"/>
      <c r="ACG234" s="25"/>
      <c r="ACH234" s="25"/>
      <c r="ACI234" s="25"/>
      <c r="ACJ234" s="25"/>
      <c r="ACK234" s="25"/>
      <c r="ACL234" s="25"/>
      <c r="ACM234" s="25"/>
      <c r="ACN234" s="25"/>
      <c r="ACO234" s="25"/>
      <c r="ACP234" s="25"/>
      <c r="ACQ234" s="25"/>
      <c r="ACR234" s="25"/>
      <c r="ACS234" s="25"/>
      <c r="ACT234" s="25"/>
      <c r="ACU234" s="25"/>
      <c r="ACV234" s="25"/>
      <c r="ACW234" s="25"/>
      <c r="ACX234" s="25"/>
      <c r="ACY234" s="25"/>
      <c r="ACZ234" s="25"/>
      <c r="ADA234" s="25"/>
      <c r="ADB234" s="25"/>
      <c r="ADC234" s="25"/>
      <c r="ADD234" s="25"/>
      <c r="ADE234" s="25"/>
      <c r="ADF234" s="25"/>
      <c r="ADG234" s="25"/>
      <c r="ADH234" s="25"/>
      <c r="ADI234" s="25"/>
      <c r="ADJ234" s="25"/>
      <c r="ADK234" s="25"/>
      <c r="ADL234" s="25"/>
      <c r="ADM234" s="25"/>
      <c r="ADN234" s="25"/>
      <c r="ADO234" s="25"/>
      <c r="ADP234" s="25"/>
      <c r="ADQ234" s="25"/>
      <c r="ADR234" s="25"/>
      <c r="ADS234" s="25"/>
      <c r="ADT234" s="25"/>
      <c r="ADU234" s="25"/>
      <c r="ADV234" s="25"/>
      <c r="ADW234" s="25"/>
      <c r="ADX234" s="25"/>
      <c r="ADY234" s="25"/>
      <c r="ADZ234" s="25"/>
      <c r="AEA234" s="25"/>
      <c r="AEB234" s="25"/>
      <c r="AEC234" s="25"/>
      <c r="AED234" s="25"/>
      <c r="AEE234" s="25"/>
      <c r="AEF234" s="25"/>
      <c r="AEG234" s="25"/>
      <c r="AEH234" s="25"/>
      <c r="AEI234" s="25"/>
      <c r="AEJ234" s="25"/>
      <c r="AEK234" s="25"/>
      <c r="AEL234" s="25"/>
      <c r="AEM234" s="25"/>
      <c r="AEN234" s="25"/>
      <c r="AEO234" s="25"/>
      <c r="AEP234" s="25"/>
      <c r="AEQ234" s="25"/>
      <c r="AER234" s="25"/>
      <c r="AES234" s="25"/>
      <c r="AET234" s="25"/>
      <c r="AEU234" s="25"/>
      <c r="AEV234" s="25"/>
      <c r="AEW234" s="25"/>
      <c r="AEX234" s="25"/>
      <c r="AEY234" s="25"/>
      <c r="AEZ234" s="25"/>
      <c r="AFA234" s="25"/>
      <c r="AFB234" s="25"/>
      <c r="AFC234" s="25"/>
      <c r="AFD234" s="25"/>
      <c r="AFE234" s="25"/>
      <c r="AFF234" s="25"/>
      <c r="AFG234" s="25"/>
      <c r="AFH234" s="25"/>
      <c r="AFI234" s="25"/>
      <c r="AFJ234" s="25"/>
      <c r="AFK234" s="25"/>
      <c r="AFL234" s="25"/>
      <c r="AFM234" s="25"/>
      <c r="AFN234" s="25"/>
      <c r="AFO234" s="25"/>
      <c r="AFP234" s="25"/>
      <c r="AFQ234" s="25"/>
      <c r="AFR234" s="25"/>
      <c r="AFS234" s="25"/>
      <c r="AFT234" s="25"/>
      <c r="AFU234" s="25"/>
      <c r="AFV234" s="25"/>
      <c r="AFW234" s="25"/>
      <c r="AFX234" s="25"/>
      <c r="AFY234" s="25"/>
      <c r="AFZ234" s="25"/>
      <c r="AGA234" s="25"/>
      <c r="AGB234" s="25"/>
      <c r="AGC234" s="25"/>
      <c r="AGD234" s="25"/>
      <c r="AGE234" s="25"/>
      <c r="AGF234" s="25"/>
      <c r="AGG234" s="25"/>
      <c r="AGH234" s="25"/>
      <c r="AGI234" s="25"/>
      <c r="AGJ234" s="25"/>
      <c r="AGK234" s="25"/>
      <c r="AGL234" s="25"/>
      <c r="AGM234" s="25"/>
      <c r="AGN234" s="25"/>
      <c r="AGO234" s="25"/>
      <c r="AGP234" s="25"/>
      <c r="AGQ234" s="25"/>
      <c r="AGR234" s="25"/>
      <c r="AGS234" s="25"/>
      <c r="AGT234" s="25"/>
      <c r="AGU234" s="25"/>
      <c r="AGV234" s="25"/>
      <c r="AGW234" s="25"/>
      <c r="AGX234" s="25"/>
      <c r="AGY234" s="25"/>
      <c r="AGZ234" s="25"/>
      <c r="AHA234" s="25"/>
      <c r="AHB234" s="25"/>
      <c r="AHC234" s="25"/>
      <c r="AHD234" s="25"/>
      <c r="AHE234" s="25"/>
      <c r="AHF234" s="25"/>
      <c r="AHG234" s="25"/>
      <c r="AHH234" s="25"/>
      <c r="AHI234" s="25"/>
      <c r="AHJ234" s="25"/>
      <c r="AHK234" s="25"/>
      <c r="AHL234" s="25"/>
      <c r="AHM234" s="25"/>
      <c r="AHN234" s="25"/>
      <c r="AHO234" s="25"/>
      <c r="AHP234" s="25"/>
      <c r="AHQ234" s="25"/>
      <c r="AHR234" s="25"/>
      <c r="AHS234" s="25"/>
      <c r="AHT234" s="25"/>
      <c r="AHU234" s="25"/>
      <c r="AHV234" s="25"/>
      <c r="AHW234" s="25"/>
      <c r="AHX234" s="25"/>
      <c r="AHY234" s="25"/>
      <c r="AHZ234" s="25"/>
      <c r="AIA234" s="25"/>
      <c r="AIB234" s="25"/>
      <c r="AIC234" s="25"/>
      <c r="AID234" s="25"/>
      <c r="AIE234" s="25"/>
      <c r="AIF234" s="25"/>
      <c r="AIG234" s="25"/>
      <c r="AIH234" s="25"/>
      <c r="AII234" s="25"/>
      <c r="AIJ234" s="25"/>
      <c r="AIK234" s="25"/>
      <c r="AIL234" s="25"/>
      <c r="AIM234" s="25"/>
      <c r="AIN234" s="25"/>
      <c r="AIO234" s="25"/>
      <c r="AIP234" s="25"/>
      <c r="AIQ234" s="25"/>
      <c r="AIR234" s="25"/>
      <c r="AIS234" s="25"/>
      <c r="AIT234" s="25"/>
      <c r="AIU234" s="25"/>
      <c r="AIV234" s="25"/>
      <c r="AIW234" s="25"/>
      <c r="AIX234" s="25"/>
      <c r="AIY234" s="25"/>
      <c r="AIZ234" s="25"/>
      <c r="AJA234" s="25"/>
      <c r="AJB234" s="25"/>
      <c r="AJC234" s="25"/>
      <c r="AJD234" s="25"/>
      <c r="AJE234" s="25"/>
      <c r="AJF234" s="25"/>
      <c r="AJG234" s="25"/>
      <c r="AJH234" s="25"/>
      <c r="AJI234" s="25"/>
      <c r="AJJ234" s="25"/>
      <c r="AJK234" s="25"/>
      <c r="AJL234" s="25"/>
      <c r="AJM234" s="25"/>
      <c r="AJN234" s="25"/>
      <c r="AJO234" s="25"/>
      <c r="AJP234" s="25"/>
      <c r="AJQ234" s="25"/>
      <c r="AJR234" s="25"/>
      <c r="AJS234" s="25"/>
      <c r="AJT234" s="25"/>
      <c r="AJU234" s="25"/>
      <c r="AJV234" s="25"/>
      <c r="AJW234" s="25"/>
      <c r="AJX234" s="25"/>
      <c r="AJY234" s="25"/>
      <c r="AJZ234" s="25"/>
      <c r="AKA234" s="25"/>
      <c r="AKB234" s="25"/>
      <c r="AKC234" s="25"/>
      <c r="AKD234" s="25"/>
      <c r="AKE234" s="25"/>
      <c r="AKF234" s="25"/>
      <c r="AKG234" s="25"/>
      <c r="AKH234" s="25"/>
      <c r="AKI234" s="25"/>
      <c r="AKJ234" s="25"/>
      <c r="AKK234" s="25"/>
      <c r="AKL234" s="25"/>
      <c r="AKM234" s="25"/>
      <c r="AKN234" s="25"/>
      <c r="AKO234" s="25"/>
      <c r="AKP234" s="25"/>
      <c r="AKQ234" s="25"/>
      <c r="AKR234" s="25"/>
      <c r="AKS234" s="25"/>
      <c r="AKT234" s="25"/>
      <c r="AKU234" s="25"/>
      <c r="AKV234" s="25"/>
      <c r="AKW234" s="25"/>
      <c r="AKX234" s="25"/>
      <c r="AKY234" s="25"/>
      <c r="AKZ234" s="25"/>
      <c r="ALA234" s="25"/>
      <c r="ALB234" s="25"/>
      <c r="ALC234" s="25"/>
      <c r="ALD234" s="25"/>
      <c r="ALE234" s="25"/>
      <c r="ALF234" s="25"/>
      <c r="ALG234" s="25"/>
      <c r="ALH234" s="25"/>
      <c r="ALI234" s="25"/>
      <c r="ALJ234" s="25"/>
      <c r="ALK234" s="25"/>
      <c r="ALL234" s="25"/>
      <c r="ALM234" s="25"/>
      <c r="ALN234" s="25"/>
      <c r="ALO234" s="25"/>
      <c r="ALP234" s="25"/>
      <c r="ALQ234" s="25"/>
      <c r="ALR234" s="25"/>
      <c r="ALS234" s="25"/>
      <c r="ALT234" s="25"/>
      <c r="ALU234" s="25"/>
      <c r="ALV234" s="25"/>
      <c r="ALW234" s="25"/>
      <c r="ALX234" s="25"/>
      <c r="ALY234" s="25"/>
      <c r="ALZ234" s="25"/>
      <c r="AMA234" s="25"/>
      <c r="AMB234" s="25"/>
      <c r="AMC234" s="25"/>
      <c r="AMD234" s="25"/>
      <c r="AME234" s="25"/>
      <c r="AMF234" s="25"/>
      <c r="AMG234" s="25"/>
      <c r="AMH234" s="25"/>
      <c r="AMI234" s="25"/>
      <c r="AMJ234" s="25"/>
      <c r="AMK234" s="25"/>
      <c r="AML234" s="25"/>
      <c r="AMM234" s="25"/>
      <c r="AMN234" s="25"/>
      <c r="AMO234" s="25"/>
      <c r="AMP234" s="25"/>
      <c r="AMQ234" s="25"/>
      <c r="AMR234" s="25"/>
      <c r="AMS234" s="25"/>
      <c r="AMT234" s="25"/>
      <c r="AMU234" s="25"/>
      <c r="AMV234" s="25"/>
      <c r="AMW234" s="25"/>
      <c r="AMX234" s="25"/>
      <c r="AMY234" s="25"/>
      <c r="AMZ234" s="25"/>
      <c r="ANA234" s="25"/>
      <c r="ANB234" s="25"/>
      <c r="ANC234" s="25"/>
      <c r="AND234" s="25"/>
      <c r="ANE234" s="25"/>
      <c r="ANF234" s="25"/>
      <c r="ANG234" s="25"/>
      <c r="ANH234" s="25"/>
      <c r="ANI234" s="25"/>
      <c r="ANJ234" s="25"/>
      <c r="ANK234" s="25"/>
      <c r="ANL234" s="25"/>
      <c r="ANM234" s="25"/>
      <c r="ANN234" s="25"/>
      <c r="ANO234" s="25"/>
      <c r="ANP234" s="25"/>
      <c r="ANQ234" s="25"/>
      <c r="ANR234" s="25"/>
      <c r="ANS234" s="25"/>
      <c r="ANT234" s="25"/>
      <c r="ANU234" s="25"/>
      <c r="ANV234" s="25"/>
      <c r="ANW234" s="25"/>
      <c r="ANX234" s="25"/>
      <c r="ANY234" s="25"/>
      <c r="ANZ234" s="25"/>
      <c r="AOA234" s="25"/>
      <c r="AOB234" s="25"/>
      <c r="AOC234" s="25"/>
      <c r="AOD234" s="25"/>
      <c r="AOE234" s="25"/>
      <c r="AOF234" s="25"/>
      <c r="AOG234" s="25"/>
      <c r="AOH234" s="25"/>
      <c r="AOI234" s="25"/>
      <c r="AOJ234" s="25"/>
      <c r="AOK234" s="25"/>
      <c r="AOL234" s="25"/>
      <c r="AOM234" s="25"/>
      <c r="AON234" s="25"/>
      <c r="AOO234" s="25"/>
      <c r="AOP234" s="25"/>
      <c r="AOQ234" s="25"/>
      <c r="AOR234" s="25"/>
      <c r="AOS234" s="25"/>
      <c r="AOT234" s="25"/>
      <c r="AOU234" s="25"/>
      <c r="AOV234" s="25"/>
      <c r="AOW234" s="25"/>
      <c r="AOX234" s="25"/>
      <c r="AOY234" s="25"/>
      <c r="AOZ234" s="25"/>
      <c r="APA234" s="25"/>
      <c r="APB234" s="25"/>
      <c r="APC234" s="25"/>
      <c r="APD234" s="25"/>
      <c r="APE234" s="25"/>
      <c r="APF234" s="25"/>
      <c r="APG234" s="25"/>
      <c r="APH234" s="25"/>
      <c r="API234" s="25"/>
      <c r="APJ234" s="25"/>
      <c r="APK234" s="25"/>
      <c r="APL234" s="25"/>
      <c r="APM234" s="25"/>
      <c r="APN234" s="25"/>
      <c r="APO234" s="25"/>
      <c r="APP234" s="25"/>
      <c r="APQ234" s="25"/>
      <c r="APR234" s="25"/>
      <c r="APS234" s="25"/>
      <c r="APT234" s="25"/>
      <c r="APU234" s="25"/>
      <c r="APV234" s="25"/>
      <c r="APW234" s="25"/>
      <c r="APX234" s="25"/>
      <c r="APY234" s="25"/>
      <c r="APZ234" s="25"/>
      <c r="AQA234" s="25"/>
      <c r="AQB234" s="25"/>
      <c r="AQC234" s="25"/>
      <c r="AQD234" s="25"/>
      <c r="AQE234" s="25"/>
      <c r="AQF234" s="25"/>
      <c r="AQG234" s="25"/>
      <c r="AQH234" s="25"/>
      <c r="AQI234" s="25"/>
      <c r="AQJ234" s="25"/>
      <c r="AQK234" s="25"/>
      <c r="AQL234" s="25"/>
      <c r="AQM234" s="25"/>
      <c r="AQN234" s="25"/>
      <c r="AQO234" s="25"/>
      <c r="AQP234" s="25"/>
      <c r="AQQ234" s="25"/>
      <c r="AQR234" s="25"/>
      <c r="AQS234" s="25"/>
      <c r="AQT234" s="25"/>
      <c r="AQU234" s="25"/>
      <c r="AQV234" s="25"/>
      <c r="AQW234" s="25"/>
      <c r="AQX234" s="25"/>
      <c r="AQY234" s="25"/>
      <c r="AQZ234" s="25"/>
      <c r="ARA234" s="25"/>
      <c r="ARB234" s="25"/>
      <c r="ARC234" s="25"/>
      <c r="ARD234" s="25"/>
      <c r="ARE234" s="25"/>
      <c r="ARF234" s="25"/>
      <c r="ARG234" s="25"/>
      <c r="ARH234" s="25"/>
      <c r="ARI234" s="25"/>
      <c r="ARJ234" s="25"/>
      <c r="ARK234" s="25"/>
      <c r="ARL234" s="25"/>
      <c r="ARM234" s="25"/>
      <c r="ARN234" s="25"/>
      <c r="ARO234" s="25"/>
      <c r="ARP234" s="25"/>
      <c r="ARQ234" s="25"/>
      <c r="ARR234" s="25"/>
      <c r="ARS234" s="25"/>
      <c r="ART234" s="25"/>
      <c r="ARU234" s="25"/>
      <c r="ARV234" s="25"/>
      <c r="ARW234" s="25"/>
      <c r="ARX234" s="25"/>
      <c r="ARY234" s="25"/>
      <c r="ARZ234" s="25"/>
      <c r="ASA234" s="25"/>
      <c r="ASB234" s="25"/>
      <c r="ASC234" s="25"/>
      <c r="ASD234" s="25"/>
      <c r="ASE234" s="25"/>
      <c r="ASF234" s="25"/>
      <c r="ASG234" s="25"/>
      <c r="ASH234" s="25"/>
      <c r="ASI234" s="25"/>
      <c r="ASJ234" s="25"/>
      <c r="ASK234" s="25"/>
      <c r="ASL234" s="25"/>
      <c r="ASM234" s="25"/>
      <c r="ASN234" s="25"/>
      <c r="ASO234" s="25"/>
      <c r="ASP234" s="25"/>
      <c r="ASQ234" s="25"/>
      <c r="ASR234" s="25"/>
      <c r="ASS234" s="25"/>
      <c r="AST234" s="25"/>
      <c r="ASU234" s="25"/>
      <c r="ASV234" s="25"/>
      <c r="ASW234" s="25"/>
      <c r="ASX234" s="25"/>
      <c r="ASY234" s="25"/>
      <c r="ASZ234" s="25"/>
      <c r="ATA234" s="25"/>
      <c r="ATB234" s="25"/>
      <c r="ATC234" s="25"/>
      <c r="ATD234" s="25"/>
      <c r="ATE234" s="25"/>
      <c r="ATF234" s="25"/>
      <c r="ATG234" s="25"/>
      <c r="ATH234" s="25"/>
      <c r="ATI234" s="25"/>
      <c r="ATJ234" s="25"/>
      <c r="ATK234" s="25"/>
      <c r="ATL234" s="25"/>
      <c r="ATM234" s="25"/>
      <c r="ATN234" s="25"/>
      <c r="ATO234" s="25"/>
      <c r="ATP234" s="25"/>
      <c r="ATQ234" s="25"/>
      <c r="ATR234" s="25"/>
      <c r="ATS234" s="25"/>
      <c r="ATT234" s="25"/>
      <c r="ATU234" s="25"/>
      <c r="ATV234" s="25"/>
      <c r="ATW234" s="25"/>
      <c r="ATX234" s="25"/>
      <c r="ATY234" s="25"/>
      <c r="ATZ234" s="25"/>
      <c r="AUA234" s="25"/>
      <c r="AUB234" s="25"/>
      <c r="AUC234" s="25"/>
      <c r="AUD234" s="25"/>
      <c r="AUE234" s="25"/>
      <c r="AUF234" s="25"/>
      <c r="AUG234" s="25"/>
      <c r="AUH234" s="25"/>
      <c r="AUI234" s="25"/>
      <c r="AUJ234" s="25"/>
      <c r="AUK234" s="25"/>
      <c r="AUL234" s="25"/>
      <c r="AUM234" s="25"/>
      <c r="AUN234" s="25"/>
      <c r="AUO234" s="25"/>
      <c r="AUP234" s="25"/>
      <c r="AUQ234" s="25"/>
      <c r="AUR234" s="25"/>
      <c r="AUS234" s="25"/>
      <c r="AUT234" s="25"/>
      <c r="AUU234" s="25"/>
      <c r="AUV234" s="25"/>
      <c r="AUW234" s="25"/>
      <c r="AUX234" s="25"/>
      <c r="AUY234" s="25"/>
      <c r="AUZ234" s="25"/>
      <c r="AVA234" s="25"/>
      <c r="AVB234" s="25"/>
      <c r="AVC234" s="25"/>
      <c r="AVD234" s="25"/>
      <c r="AVE234" s="25"/>
      <c r="AVF234" s="25"/>
      <c r="AVG234" s="25"/>
      <c r="AVH234" s="25"/>
      <c r="AVI234" s="25"/>
      <c r="AVJ234" s="25"/>
      <c r="AVK234" s="25"/>
      <c r="AVL234" s="25"/>
      <c r="AVM234" s="25"/>
      <c r="AVN234" s="25"/>
      <c r="AVO234" s="25"/>
      <c r="AVP234" s="25"/>
      <c r="AVQ234" s="25"/>
      <c r="AVR234" s="25"/>
      <c r="AVS234" s="25"/>
      <c r="AVT234" s="25"/>
      <c r="AVU234" s="25"/>
      <c r="AVV234" s="25"/>
      <c r="AVW234" s="25"/>
      <c r="AVX234" s="25"/>
      <c r="AVY234" s="25"/>
      <c r="AVZ234" s="25"/>
      <c r="AWA234" s="25"/>
      <c r="AWB234" s="25"/>
      <c r="AWC234" s="25"/>
      <c r="AWD234" s="25"/>
      <c r="AWE234" s="25"/>
      <c r="AWF234" s="25"/>
      <c r="AWG234" s="25"/>
      <c r="AWH234" s="25"/>
      <c r="AWI234" s="25"/>
      <c r="AWJ234" s="25"/>
      <c r="AWK234" s="25"/>
      <c r="AWL234" s="25"/>
      <c r="AWM234" s="25"/>
      <c r="AWN234" s="25"/>
      <c r="AWO234" s="25"/>
      <c r="AWP234" s="25"/>
      <c r="AWQ234" s="25"/>
      <c r="AWR234" s="25"/>
      <c r="AWS234" s="25"/>
      <c r="AWT234" s="25"/>
      <c r="AWU234" s="25"/>
      <c r="AWV234" s="25"/>
      <c r="AWW234" s="25"/>
      <c r="AWX234" s="25"/>
      <c r="AWY234" s="25"/>
      <c r="AWZ234" s="25"/>
      <c r="AXA234" s="25"/>
      <c r="AXB234" s="25"/>
      <c r="AXC234" s="25"/>
      <c r="AXD234" s="25"/>
      <c r="AXE234" s="25"/>
      <c r="AXF234" s="25"/>
      <c r="AXG234" s="25"/>
      <c r="AXH234" s="25"/>
      <c r="AXI234" s="25"/>
      <c r="AXJ234" s="25"/>
      <c r="AXK234" s="25"/>
      <c r="AXL234" s="25"/>
      <c r="AXM234" s="25"/>
      <c r="AXN234" s="25"/>
      <c r="AXO234" s="25"/>
      <c r="AXP234" s="25"/>
      <c r="AXQ234" s="25"/>
      <c r="AXR234" s="25"/>
      <c r="AXS234" s="25"/>
      <c r="AXT234" s="25"/>
      <c r="AXU234" s="25"/>
      <c r="AXV234" s="25"/>
      <c r="AXW234" s="25"/>
      <c r="AXX234" s="25"/>
      <c r="AXY234" s="25"/>
      <c r="AXZ234" s="25"/>
      <c r="AYA234" s="25"/>
      <c r="AYB234" s="25"/>
      <c r="AYC234" s="25"/>
      <c r="AYD234" s="25"/>
      <c r="AYE234" s="25"/>
      <c r="AYF234" s="25"/>
      <c r="AYG234" s="25"/>
      <c r="AYH234" s="25"/>
      <c r="AYI234" s="25"/>
      <c r="AYJ234" s="25"/>
      <c r="AYK234" s="25"/>
      <c r="AYL234" s="25"/>
      <c r="AYM234" s="25"/>
      <c r="AYN234" s="25"/>
      <c r="AYO234" s="25"/>
      <c r="AYP234" s="25"/>
      <c r="AYQ234" s="25"/>
      <c r="AYR234" s="25"/>
      <c r="AYS234" s="25"/>
      <c r="AYT234" s="25"/>
      <c r="AYU234" s="25"/>
      <c r="AYV234" s="25"/>
      <c r="AYW234" s="25"/>
      <c r="AYX234" s="25"/>
      <c r="AYY234" s="25"/>
      <c r="AYZ234" s="25"/>
      <c r="AZA234" s="25"/>
      <c r="AZB234" s="25"/>
      <c r="AZC234" s="25"/>
      <c r="AZD234" s="25"/>
      <c r="AZE234" s="25"/>
      <c r="AZF234" s="25"/>
      <c r="AZG234" s="25"/>
      <c r="AZH234" s="25"/>
      <c r="AZI234" s="25"/>
      <c r="AZJ234" s="25"/>
      <c r="AZK234" s="25"/>
      <c r="AZL234" s="25"/>
      <c r="AZM234" s="25"/>
      <c r="AZN234" s="25"/>
      <c r="AZO234" s="25"/>
      <c r="AZP234" s="25"/>
      <c r="AZQ234" s="25"/>
      <c r="AZR234" s="25"/>
      <c r="AZS234" s="25"/>
      <c r="AZT234" s="25"/>
      <c r="AZU234" s="25"/>
      <c r="AZV234" s="25"/>
      <c r="AZW234" s="25"/>
      <c r="AZX234" s="25"/>
      <c r="AZY234" s="25"/>
      <c r="AZZ234" s="25"/>
      <c r="BAA234" s="25"/>
      <c r="BAB234" s="25"/>
      <c r="BAC234" s="25"/>
      <c r="BAD234" s="25"/>
      <c r="BAE234" s="25"/>
      <c r="BAF234" s="25"/>
      <c r="BAG234" s="25"/>
      <c r="BAH234" s="25"/>
      <c r="BAI234" s="25"/>
      <c r="BAJ234" s="25"/>
      <c r="BAK234" s="25"/>
      <c r="BAL234" s="25"/>
      <c r="BAM234" s="25"/>
      <c r="BAN234" s="25"/>
      <c r="BAO234" s="25"/>
      <c r="BAP234" s="25"/>
      <c r="BAQ234" s="25"/>
      <c r="BAR234" s="25"/>
      <c r="BAS234" s="25"/>
      <c r="BAT234" s="25"/>
      <c r="BAU234" s="25"/>
      <c r="BAV234" s="25"/>
      <c r="BAW234" s="25"/>
      <c r="BAX234" s="25"/>
      <c r="BAY234" s="25"/>
      <c r="BAZ234" s="25"/>
      <c r="BBA234" s="25"/>
      <c r="BBB234" s="25"/>
      <c r="BBC234" s="25"/>
      <c r="BBD234" s="25"/>
      <c r="BBE234" s="25"/>
      <c r="BBF234" s="25"/>
      <c r="BBG234" s="25"/>
      <c r="BBH234" s="25"/>
      <c r="BBI234" s="25"/>
      <c r="BBJ234" s="25"/>
      <c r="BBK234" s="25"/>
      <c r="BBL234" s="25"/>
      <c r="BBM234" s="25"/>
      <c r="BBN234" s="25"/>
      <c r="BBO234" s="25"/>
      <c r="BBP234" s="25"/>
      <c r="BBQ234" s="25"/>
      <c r="BBR234" s="25"/>
      <c r="BBS234" s="25"/>
      <c r="BBT234" s="25"/>
      <c r="BBU234" s="25"/>
      <c r="BBV234" s="25"/>
      <c r="BBW234" s="25"/>
      <c r="BBX234" s="25"/>
      <c r="BBY234" s="25"/>
      <c r="BBZ234" s="25"/>
      <c r="BCA234" s="25"/>
      <c r="BCB234" s="25"/>
      <c r="BCC234" s="25"/>
      <c r="BCD234" s="25"/>
      <c r="BCE234" s="25"/>
      <c r="BCF234" s="25"/>
      <c r="BCG234" s="25"/>
      <c r="BCH234" s="25"/>
      <c r="BCI234" s="25"/>
      <c r="BCJ234" s="25"/>
      <c r="BCK234" s="25"/>
      <c r="BCL234" s="25"/>
      <c r="BCM234" s="25"/>
      <c r="BCN234" s="25"/>
      <c r="BCO234" s="25"/>
      <c r="BCP234" s="25"/>
      <c r="BCQ234" s="25"/>
      <c r="BCR234" s="25"/>
      <c r="BCS234" s="25"/>
      <c r="BCT234" s="25"/>
      <c r="BCU234" s="25"/>
      <c r="BCV234" s="25"/>
      <c r="BCW234" s="25"/>
      <c r="BCX234" s="25"/>
      <c r="BCY234" s="25"/>
      <c r="BCZ234" s="25"/>
      <c r="BDA234" s="25"/>
      <c r="BDB234" s="25"/>
      <c r="BDC234" s="25"/>
      <c r="BDD234" s="25"/>
      <c r="BDE234" s="25"/>
      <c r="BDF234" s="25"/>
      <c r="BDG234" s="25"/>
      <c r="BDH234" s="25"/>
      <c r="BDI234" s="25"/>
      <c r="BDJ234" s="25"/>
      <c r="BDK234" s="25"/>
      <c r="BDL234" s="25"/>
      <c r="BDM234" s="25"/>
      <c r="BDN234" s="25"/>
      <c r="BDO234" s="25"/>
      <c r="BDP234" s="25"/>
      <c r="BDQ234" s="25"/>
      <c r="BDR234" s="25"/>
      <c r="BDS234" s="25"/>
      <c r="BDT234" s="25"/>
      <c r="BDU234" s="25"/>
      <c r="BDV234" s="25"/>
      <c r="BDW234" s="25"/>
      <c r="BDX234" s="25"/>
      <c r="BDY234" s="25"/>
      <c r="BDZ234" s="25"/>
      <c r="BEA234" s="25"/>
      <c r="BEB234" s="25"/>
      <c r="BEC234" s="25"/>
      <c r="BED234" s="25"/>
      <c r="BEE234" s="25"/>
      <c r="BEF234" s="25"/>
      <c r="BEG234" s="25"/>
      <c r="BEH234" s="25"/>
      <c r="BEI234" s="25"/>
      <c r="BEJ234" s="25"/>
      <c r="BEK234" s="25"/>
      <c r="BEL234" s="25"/>
      <c r="BEM234" s="25"/>
      <c r="BEN234" s="25"/>
      <c r="BEO234" s="25"/>
      <c r="BEP234" s="25"/>
      <c r="BEQ234" s="25"/>
      <c r="BER234" s="25"/>
      <c r="BES234" s="25"/>
      <c r="BET234" s="25"/>
      <c r="BEU234" s="25"/>
      <c r="BEV234" s="25"/>
      <c r="BEW234" s="25"/>
      <c r="BEX234" s="25"/>
      <c r="BEY234" s="25"/>
      <c r="BEZ234" s="25"/>
      <c r="BFA234" s="25"/>
      <c r="BFB234" s="25"/>
      <c r="BFC234" s="25"/>
      <c r="BFD234" s="25"/>
      <c r="BFE234" s="25"/>
      <c r="BFF234" s="25"/>
      <c r="BFG234" s="25"/>
      <c r="BFH234" s="25"/>
      <c r="BFI234" s="25"/>
      <c r="BFJ234" s="25"/>
      <c r="BFK234" s="25"/>
      <c r="BFL234" s="25"/>
      <c r="BFM234" s="25"/>
      <c r="BFN234" s="25"/>
      <c r="BFO234" s="25"/>
      <c r="BFP234" s="25"/>
      <c r="BFQ234" s="25"/>
      <c r="BFR234" s="25"/>
      <c r="BFS234" s="25"/>
      <c r="BFT234" s="25"/>
      <c r="BFU234" s="25"/>
      <c r="BFV234" s="25"/>
      <c r="BFW234" s="25"/>
      <c r="BFX234" s="25"/>
      <c r="BFY234" s="25"/>
      <c r="BFZ234" s="25"/>
      <c r="BGA234" s="25"/>
      <c r="BGB234" s="25"/>
      <c r="BGC234" s="25"/>
      <c r="BGD234" s="25"/>
      <c r="BGE234" s="25"/>
      <c r="BGF234" s="25"/>
      <c r="BGG234" s="25"/>
      <c r="BGH234" s="25"/>
      <c r="BGI234" s="25"/>
      <c r="BGJ234" s="25"/>
      <c r="BGK234" s="25"/>
      <c r="BGL234" s="25"/>
      <c r="BGM234" s="25"/>
      <c r="BGN234" s="25"/>
      <c r="BGO234" s="25"/>
      <c r="BGP234" s="25"/>
      <c r="BGQ234" s="25"/>
      <c r="BGR234" s="25"/>
      <c r="BGS234" s="25"/>
      <c r="BGT234" s="25"/>
      <c r="BGU234" s="25"/>
      <c r="BGV234" s="25"/>
      <c r="BGW234" s="25"/>
      <c r="BGX234" s="25"/>
      <c r="BGY234" s="25"/>
      <c r="BGZ234" s="25"/>
      <c r="BHA234" s="25"/>
      <c r="BHB234" s="25"/>
      <c r="BHC234" s="25"/>
      <c r="BHD234" s="25"/>
      <c r="BHE234" s="25"/>
      <c r="BHF234" s="25"/>
      <c r="BHG234" s="25"/>
      <c r="BHH234" s="25"/>
      <c r="BHI234" s="25"/>
      <c r="BHJ234" s="25"/>
      <c r="BHK234" s="25"/>
      <c r="BHL234" s="25"/>
      <c r="BHM234" s="25"/>
      <c r="BHN234" s="25"/>
      <c r="BHO234" s="25"/>
      <c r="BHP234" s="25"/>
      <c r="BHQ234" s="25"/>
      <c r="BHR234" s="25"/>
      <c r="BHS234" s="25"/>
      <c r="BHT234" s="25"/>
      <c r="BHU234" s="25"/>
      <c r="BHV234" s="25"/>
      <c r="BHW234" s="25"/>
      <c r="BHX234" s="25"/>
      <c r="BHY234" s="25"/>
      <c r="BHZ234" s="25"/>
      <c r="BIA234" s="25"/>
      <c r="BIB234" s="25"/>
      <c r="BIC234" s="25"/>
      <c r="BID234" s="25"/>
      <c r="BIE234" s="25"/>
      <c r="BIF234" s="25"/>
      <c r="BIG234" s="25"/>
      <c r="BIH234" s="25"/>
      <c r="BII234" s="25"/>
      <c r="BIJ234" s="25"/>
      <c r="BIK234" s="25"/>
      <c r="BIL234" s="25"/>
      <c r="BIM234" s="25"/>
      <c r="BIN234" s="25"/>
      <c r="BIO234" s="25"/>
      <c r="BIP234" s="25"/>
      <c r="BIQ234" s="25"/>
      <c r="BIR234" s="25"/>
      <c r="BIS234" s="25"/>
      <c r="BIT234" s="25"/>
      <c r="BIU234" s="25"/>
      <c r="BIV234" s="25"/>
      <c r="BIW234" s="25"/>
      <c r="BIX234" s="25"/>
      <c r="BIY234" s="25"/>
      <c r="BIZ234" s="25"/>
      <c r="BJA234" s="25"/>
      <c r="BJB234" s="25"/>
      <c r="BJC234" s="25"/>
      <c r="BJD234" s="25"/>
      <c r="BJE234" s="25"/>
      <c r="BJF234" s="25"/>
      <c r="BJG234" s="25"/>
      <c r="BJH234" s="25"/>
      <c r="BJI234" s="25"/>
      <c r="BJJ234" s="25"/>
      <c r="BJK234" s="25"/>
      <c r="BJL234" s="25"/>
      <c r="BJM234" s="25"/>
      <c r="BJN234" s="25"/>
      <c r="BJO234" s="25"/>
      <c r="BJP234" s="25"/>
      <c r="BJQ234" s="25"/>
      <c r="BJR234" s="25"/>
      <c r="BJS234" s="25"/>
      <c r="BJT234" s="25"/>
      <c r="BJU234" s="25"/>
      <c r="BJV234" s="25"/>
      <c r="BJW234" s="25"/>
      <c r="BJX234" s="25"/>
      <c r="BJY234" s="25"/>
      <c r="BJZ234" s="25"/>
      <c r="BKA234" s="25"/>
      <c r="BKB234" s="25"/>
      <c r="BKC234" s="25"/>
      <c r="BKD234" s="25"/>
      <c r="BKE234" s="25"/>
      <c r="BKF234" s="25"/>
      <c r="BKG234" s="25"/>
      <c r="BKH234" s="25"/>
      <c r="BKI234" s="25"/>
      <c r="BKJ234" s="25"/>
      <c r="BKK234" s="25"/>
      <c r="BKL234" s="25"/>
      <c r="BKM234" s="25"/>
      <c r="BKN234" s="25"/>
      <c r="BKO234" s="25"/>
      <c r="BKP234" s="25"/>
      <c r="BKQ234" s="25"/>
      <c r="BKR234" s="25"/>
      <c r="BKS234" s="25"/>
      <c r="BKT234" s="25"/>
      <c r="BKU234" s="25"/>
      <c r="BKV234" s="25"/>
      <c r="BKW234" s="25"/>
      <c r="BKX234" s="25"/>
      <c r="BKY234" s="25"/>
      <c r="BKZ234" s="25"/>
      <c r="BLA234" s="25"/>
      <c r="BLB234" s="25"/>
      <c r="BLC234" s="25"/>
      <c r="BLD234" s="25"/>
      <c r="BLE234" s="25"/>
      <c r="BLF234" s="25"/>
      <c r="BLG234" s="25"/>
      <c r="BLH234" s="25"/>
      <c r="BLI234" s="25"/>
      <c r="BLJ234" s="25"/>
      <c r="BLK234" s="25"/>
      <c r="BLL234" s="25"/>
      <c r="BLM234" s="25"/>
      <c r="BLN234" s="25"/>
      <c r="BLO234" s="25"/>
      <c r="BLP234" s="25"/>
      <c r="BLQ234" s="25"/>
      <c r="BLR234" s="25"/>
      <c r="BLS234" s="25"/>
      <c r="BLT234" s="25"/>
      <c r="BLU234" s="25"/>
      <c r="BLV234" s="25"/>
      <c r="BLW234" s="25"/>
      <c r="BLX234" s="25"/>
      <c r="BLY234" s="25"/>
      <c r="BLZ234" s="25"/>
      <c r="BMA234" s="25"/>
      <c r="BMB234" s="25"/>
      <c r="BMC234" s="25"/>
      <c r="BMD234" s="25"/>
      <c r="BME234" s="25"/>
      <c r="BMF234" s="25"/>
      <c r="BMG234" s="25"/>
      <c r="BMH234" s="25"/>
      <c r="BMI234" s="25"/>
      <c r="BMJ234" s="25"/>
      <c r="BMK234" s="25"/>
      <c r="BML234" s="25"/>
      <c r="BMM234" s="25"/>
      <c r="BMN234" s="25"/>
      <c r="BMO234" s="25"/>
      <c r="BMP234" s="25"/>
      <c r="BMQ234" s="25"/>
      <c r="BMR234" s="25"/>
      <c r="BMS234" s="25"/>
      <c r="BMT234" s="25"/>
      <c r="BMU234" s="25"/>
      <c r="BMV234" s="25"/>
      <c r="BMW234" s="25"/>
      <c r="BMX234" s="25"/>
      <c r="BMY234" s="25"/>
      <c r="BMZ234" s="25"/>
      <c r="BNA234" s="25"/>
      <c r="BNB234" s="25"/>
      <c r="BNC234" s="25"/>
      <c r="BND234" s="25"/>
      <c r="BNE234" s="25"/>
      <c r="BNF234" s="25"/>
      <c r="BNG234" s="25"/>
      <c r="BNH234" s="25"/>
      <c r="BNI234" s="25"/>
      <c r="BNJ234" s="25"/>
      <c r="BNK234" s="25"/>
      <c r="BNL234" s="25"/>
      <c r="BNM234" s="25"/>
      <c r="BNN234" s="25"/>
      <c r="BNO234" s="25"/>
      <c r="BNP234" s="25"/>
      <c r="BNQ234" s="25"/>
      <c r="BNR234" s="25"/>
      <c r="BNS234" s="25"/>
      <c r="BNT234" s="25"/>
      <c r="BNU234" s="25"/>
      <c r="BNV234" s="25"/>
      <c r="BNW234" s="25"/>
      <c r="BNX234" s="25"/>
      <c r="BNY234" s="25"/>
      <c r="BNZ234" s="25"/>
      <c r="BOA234" s="25"/>
      <c r="BOB234" s="25"/>
      <c r="BOC234" s="25"/>
      <c r="BOD234" s="25"/>
      <c r="BOE234" s="25"/>
      <c r="BOF234" s="25"/>
      <c r="BOG234" s="25"/>
      <c r="BOH234" s="25"/>
      <c r="BOI234" s="25"/>
      <c r="BOJ234" s="25"/>
      <c r="BOK234" s="25"/>
      <c r="BOL234" s="25"/>
      <c r="BOM234" s="25"/>
      <c r="BON234" s="25"/>
      <c r="BOO234" s="25"/>
      <c r="BOP234" s="25"/>
      <c r="BOQ234" s="25"/>
      <c r="BOR234" s="25"/>
      <c r="BOS234" s="25"/>
      <c r="BOT234" s="25"/>
      <c r="BOU234" s="25"/>
      <c r="BOV234" s="25"/>
      <c r="BOW234" s="25"/>
      <c r="BOX234" s="25"/>
      <c r="BOY234" s="25"/>
      <c r="BOZ234" s="25"/>
      <c r="BPA234" s="25"/>
      <c r="BPB234" s="25"/>
      <c r="BPC234" s="25"/>
      <c r="BPD234" s="25"/>
      <c r="BPE234" s="25"/>
      <c r="BPF234" s="25"/>
      <c r="BPG234" s="25"/>
      <c r="BPH234" s="25"/>
      <c r="BPI234" s="25"/>
      <c r="BPJ234" s="25"/>
      <c r="BPK234" s="25"/>
      <c r="BPL234" s="25"/>
      <c r="BPM234" s="25"/>
      <c r="BPN234" s="25"/>
      <c r="BPO234" s="25"/>
      <c r="BPP234" s="25"/>
      <c r="BPQ234" s="25"/>
      <c r="BPR234" s="25"/>
      <c r="BPS234" s="25"/>
      <c r="BPT234" s="25"/>
      <c r="BPU234" s="25"/>
      <c r="BPV234" s="25"/>
      <c r="BPW234" s="25"/>
      <c r="BPX234" s="25"/>
      <c r="BPY234" s="25"/>
      <c r="BPZ234" s="25"/>
      <c r="BQA234" s="25"/>
      <c r="BQB234" s="25"/>
      <c r="BQC234" s="25"/>
      <c r="BQD234" s="25"/>
      <c r="BQE234" s="25"/>
      <c r="BQF234" s="25"/>
      <c r="BQG234" s="25"/>
      <c r="BQH234" s="25"/>
      <c r="BQI234" s="25"/>
      <c r="BQJ234" s="25"/>
      <c r="BQK234" s="25"/>
      <c r="BQL234" s="25"/>
      <c r="BQM234" s="25"/>
      <c r="BQN234" s="25"/>
      <c r="BQO234" s="25"/>
      <c r="BQP234" s="25"/>
      <c r="BQQ234" s="25"/>
      <c r="BQR234" s="25"/>
      <c r="BQS234" s="25"/>
      <c r="BQT234" s="25"/>
      <c r="BQU234" s="25"/>
      <c r="BQV234" s="25"/>
      <c r="BQW234" s="25"/>
      <c r="BQX234" s="25"/>
      <c r="BQY234" s="25"/>
      <c r="BQZ234" s="25"/>
      <c r="BRA234" s="25"/>
      <c r="BRB234" s="25"/>
      <c r="BRC234" s="25"/>
      <c r="BRD234" s="25"/>
      <c r="BRE234" s="25"/>
      <c r="BRF234" s="25"/>
      <c r="BRG234" s="25"/>
      <c r="BRH234" s="25"/>
      <c r="BRI234" s="25"/>
      <c r="BRJ234" s="25"/>
      <c r="BRK234" s="25"/>
      <c r="BRL234" s="25"/>
      <c r="BRM234" s="25"/>
      <c r="BRN234" s="25"/>
      <c r="BRO234" s="25"/>
      <c r="BRP234" s="25"/>
      <c r="BRQ234" s="25"/>
      <c r="BRR234" s="25"/>
      <c r="BRS234" s="25"/>
      <c r="BRT234" s="25"/>
      <c r="BRU234" s="25"/>
      <c r="BRV234" s="25"/>
      <c r="BRW234" s="25"/>
      <c r="BRX234" s="25"/>
      <c r="BRY234" s="25"/>
      <c r="BRZ234" s="25"/>
      <c r="BSA234" s="25"/>
      <c r="BSB234" s="25"/>
      <c r="BSC234" s="25"/>
      <c r="BSD234" s="25"/>
      <c r="BSE234" s="25"/>
      <c r="BSF234" s="25"/>
      <c r="BSG234" s="25"/>
      <c r="BSH234" s="25"/>
      <c r="BSI234" s="25"/>
      <c r="BSJ234" s="25"/>
      <c r="BSK234" s="25"/>
      <c r="BSL234" s="25"/>
      <c r="BSM234" s="25"/>
      <c r="BSN234" s="25"/>
      <c r="BSO234" s="25"/>
      <c r="BSP234" s="25"/>
      <c r="BSQ234" s="25"/>
      <c r="BSR234" s="25"/>
      <c r="BSS234" s="25"/>
      <c r="BST234" s="25"/>
      <c r="BSU234" s="25"/>
      <c r="BSV234" s="25"/>
      <c r="BSW234" s="25"/>
      <c r="BSX234" s="25"/>
      <c r="BSY234" s="25"/>
      <c r="BSZ234" s="25"/>
      <c r="BTA234" s="25"/>
      <c r="BTB234" s="25"/>
      <c r="BTC234" s="25"/>
      <c r="BTD234" s="25"/>
      <c r="BTE234" s="25"/>
      <c r="BTF234" s="25"/>
      <c r="BTG234" s="25"/>
      <c r="BTH234" s="25"/>
      <c r="BTI234" s="25"/>
      <c r="BTJ234" s="25"/>
      <c r="BTK234" s="25"/>
      <c r="BTL234" s="25"/>
      <c r="BTM234" s="25"/>
      <c r="BTN234" s="25"/>
      <c r="BTO234" s="25"/>
      <c r="BTP234" s="25"/>
      <c r="BTQ234" s="25"/>
      <c r="BTR234" s="25"/>
      <c r="BTS234" s="25"/>
      <c r="BTT234" s="25"/>
      <c r="BTU234" s="25"/>
      <c r="BTV234" s="25"/>
      <c r="BTW234" s="25"/>
      <c r="BTX234" s="25"/>
      <c r="BTY234" s="25"/>
      <c r="BTZ234" s="25"/>
      <c r="BUA234" s="25"/>
      <c r="BUB234" s="25"/>
      <c r="BUC234" s="25"/>
      <c r="BUD234" s="25"/>
      <c r="BUE234" s="25"/>
      <c r="BUF234" s="25"/>
      <c r="BUG234" s="25"/>
      <c r="BUH234" s="25"/>
      <c r="BUI234" s="25"/>
      <c r="BUJ234" s="25"/>
      <c r="BUK234" s="25"/>
      <c r="BUL234" s="25"/>
      <c r="BUM234" s="25"/>
      <c r="BUN234" s="25"/>
      <c r="BUO234" s="25"/>
      <c r="BUP234" s="25"/>
      <c r="BUQ234" s="25"/>
      <c r="BUR234" s="25"/>
      <c r="BUS234" s="25"/>
      <c r="BUT234" s="25"/>
      <c r="BUU234" s="25"/>
      <c r="BUV234" s="25"/>
      <c r="BUW234" s="25"/>
      <c r="BUX234" s="25"/>
      <c r="BUY234" s="25"/>
      <c r="BUZ234" s="25"/>
      <c r="BVA234" s="25"/>
      <c r="BVB234" s="25"/>
      <c r="BVC234" s="25"/>
      <c r="BVD234" s="25"/>
      <c r="BVE234" s="25"/>
      <c r="BVF234" s="25"/>
      <c r="BVG234" s="25"/>
      <c r="BVH234" s="25"/>
      <c r="BVI234" s="25"/>
      <c r="BVJ234" s="25"/>
      <c r="BVK234" s="25"/>
      <c r="BVL234" s="25"/>
      <c r="BVM234" s="25"/>
      <c r="BVN234" s="25"/>
      <c r="BVO234" s="25"/>
      <c r="BVP234" s="25"/>
      <c r="BVQ234" s="25"/>
      <c r="BVR234" s="25"/>
      <c r="BVS234" s="25"/>
      <c r="BVT234" s="25"/>
      <c r="BVU234" s="25"/>
      <c r="BVV234" s="25"/>
      <c r="BVW234" s="25"/>
      <c r="BVX234" s="25"/>
      <c r="BVY234" s="25"/>
      <c r="BVZ234" s="25"/>
      <c r="BWA234" s="25"/>
      <c r="BWB234" s="25"/>
      <c r="BWC234" s="25"/>
      <c r="BWD234" s="25"/>
      <c r="BWE234" s="25"/>
      <c r="BWF234" s="25"/>
      <c r="BWG234" s="25"/>
      <c r="BWH234" s="25"/>
      <c r="BWI234" s="25"/>
      <c r="BWJ234" s="25"/>
      <c r="BWK234" s="25"/>
      <c r="BWL234" s="25"/>
      <c r="BWM234" s="25"/>
      <c r="BWN234" s="25"/>
      <c r="BWO234" s="25"/>
      <c r="BWP234" s="25"/>
      <c r="BWQ234" s="25"/>
      <c r="BWR234" s="25"/>
      <c r="BWS234" s="25"/>
      <c r="BWT234" s="25"/>
      <c r="BWU234" s="25"/>
      <c r="BWV234" s="25"/>
      <c r="BWW234" s="25"/>
      <c r="BWX234" s="25"/>
      <c r="BWY234" s="25"/>
      <c r="BWZ234" s="25"/>
      <c r="BXA234" s="25"/>
      <c r="BXB234" s="25"/>
      <c r="BXC234" s="25"/>
      <c r="BXD234" s="25"/>
      <c r="BXE234" s="25"/>
      <c r="BXF234" s="25"/>
      <c r="BXG234" s="25"/>
      <c r="BXH234" s="25"/>
      <c r="BXI234" s="25"/>
      <c r="BXJ234" s="25"/>
      <c r="BXK234" s="25"/>
      <c r="BXL234" s="25"/>
      <c r="BXM234" s="25"/>
      <c r="BXN234" s="25"/>
      <c r="BXO234" s="25"/>
      <c r="BXP234" s="25"/>
      <c r="BXQ234" s="25"/>
      <c r="BXR234" s="25"/>
      <c r="BXS234" s="25"/>
      <c r="BXT234" s="25"/>
      <c r="BXU234" s="25"/>
      <c r="BXV234" s="25"/>
      <c r="BXW234" s="25"/>
      <c r="BXX234" s="25"/>
      <c r="BXY234" s="25"/>
      <c r="BXZ234" s="25"/>
      <c r="BYA234" s="25"/>
      <c r="BYB234" s="25"/>
      <c r="BYC234" s="25"/>
      <c r="BYD234" s="25"/>
      <c r="BYE234" s="25"/>
      <c r="BYF234" s="25"/>
      <c r="BYG234" s="25"/>
      <c r="BYH234" s="25"/>
      <c r="BYI234" s="25"/>
      <c r="BYJ234" s="25"/>
      <c r="BYK234" s="25"/>
      <c r="BYL234" s="25"/>
      <c r="BYM234" s="25"/>
      <c r="BYN234" s="25"/>
      <c r="BYO234" s="25"/>
      <c r="BYP234" s="25"/>
      <c r="BYQ234" s="25"/>
      <c r="BYR234" s="25"/>
      <c r="BYS234" s="25"/>
      <c r="BYT234" s="25"/>
      <c r="BYU234" s="25"/>
      <c r="BYV234" s="25"/>
      <c r="BYW234" s="25"/>
      <c r="BYX234" s="25"/>
      <c r="BYY234" s="25"/>
      <c r="BYZ234" s="25"/>
      <c r="BZA234" s="25"/>
      <c r="BZB234" s="25"/>
      <c r="BZC234" s="25"/>
      <c r="BZD234" s="25"/>
      <c r="BZE234" s="25"/>
      <c r="BZF234" s="25"/>
      <c r="BZG234" s="25"/>
      <c r="BZH234" s="25"/>
      <c r="BZI234" s="25"/>
      <c r="BZJ234" s="25"/>
      <c r="BZK234" s="25"/>
      <c r="BZL234" s="25"/>
      <c r="BZM234" s="25"/>
      <c r="BZN234" s="25"/>
      <c r="BZO234" s="25"/>
      <c r="BZP234" s="25"/>
      <c r="BZQ234" s="25"/>
      <c r="BZR234" s="25"/>
      <c r="BZS234" s="25"/>
      <c r="BZT234" s="25"/>
      <c r="BZU234" s="25"/>
      <c r="BZV234" s="25"/>
      <c r="BZW234" s="25"/>
      <c r="BZX234" s="25"/>
      <c r="BZY234" s="25"/>
      <c r="BZZ234" s="25"/>
      <c r="CAA234" s="25"/>
      <c r="CAB234" s="25"/>
      <c r="CAC234" s="25"/>
      <c r="CAD234" s="25"/>
      <c r="CAE234" s="25"/>
      <c r="CAF234" s="25"/>
      <c r="CAG234" s="25"/>
      <c r="CAH234" s="25"/>
      <c r="CAI234" s="25"/>
      <c r="CAJ234" s="25"/>
      <c r="CAK234" s="25"/>
      <c r="CAL234" s="25"/>
      <c r="CAM234" s="25"/>
      <c r="CAN234" s="25"/>
      <c r="CAO234" s="25"/>
      <c r="CAP234" s="25"/>
      <c r="CAQ234" s="25"/>
      <c r="CAR234" s="25"/>
      <c r="CAS234" s="25"/>
      <c r="CAT234" s="25"/>
      <c r="CAU234" s="25"/>
      <c r="CAV234" s="25"/>
      <c r="CAW234" s="25"/>
      <c r="CAX234" s="25"/>
      <c r="CAY234" s="25"/>
      <c r="CAZ234" s="25"/>
      <c r="CBA234" s="25"/>
      <c r="CBB234" s="25"/>
      <c r="CBC234" s="25"/>
      <c r="CBD234" s="25"/>
      <c r="CBE234" s="25"/>
      <c r="CBF234" s="25"/>
      <c r="CBG234" s="25"/>
      <c r="CBH234" s="25"/>
      <c r="CBI234" s="25"/>
      <c r="CBJ234" s="25"/>
      <c r="CBK234" s="25"/>
      <c r="CBL234" s="25"/>
      <c r="CBM234" s="25"/>
      <c r="CBN234" s="25"/>
      <c r="CBO234" s="25"/>
      <c r="CBP234" s="25"/>
      <c r="CBQ234" s="25"/>
      <c r="CBR234" s="25"/>
      <c r="CBS234" s="25"/>
      <c r="CBT234" s="25"/>
      <c r="CBU234" s="25"/>
      <c r="CBV234" s="25"/>
      <c r="CBW234" s="25"/>
      <c r="CBX234" s="25"/>
      <c r="CBY234" s="25"/>
      <c r="CBZ234" s="25"/>
      <c r="CCA234" s="25"/>
      <c r="CCB234" s="25"/>
      <c r="CCC234" s="25"/>
      <c r="CCD234" s="25"/>
      <c r="CCE234" s="25"/>
      <c r="CCF234" s="25"/>
      <c r="CCG234" s="25"/>
      <c r="CCH234" s="25"/>
      <c r="CCI234" s="25"/>
      <c r="CCJ234" s="25"/>
      <c r="CCK234" s="25"/>
      <c r="CCL234" s="25"/>
      <c r="CCM234" s="25"/>
      <c r="CCN234" s="25"/>
      <c r="CCO234" s="25"/>
      <c r="CCP234" s="25"/>
      <c r="CCQ234" s="25"/>
      <c r="CCR234" s="25"/>
      <c r="CCS234" s="25"/>
      <c r="CCT234" s="25"/>
      <c r="CCU234" s="25"/>
      <c r="CCV234" s="25"/>
      <c r="CCW234" s="25"/>
      <c r="CCX234" s="25"/>
      <c r="CCY234" s="25"/>
      <c r="CCZ234" s="25"/>
      <c r="CDA234" s="25"/>
      <c r="CDB234" s="25"/>
      <c r="CDC234" s="25"/>
      <c r="CDD234" s="25"/>
      <c r="CDE234" s="25"/>
      <c r="CDF234" s="25"/>
      <c r="CDG234" s="25"/>
      <c r="CDH234" s="25"/>
      <c r="CDI234" s="25"/>
      <c r="CDJ234" s="25"/>
      <c r="CDK234" s="25"/>
      <c r="CDL234" s="25"/>
      <c r="CDM234" s="25"/>
      <c r="CDN234" s="25"/>
      <c r="CDO234" s="25"/>
      <c r="CDP234" s="25"/>
      <c r="CDQ234" s="25"/>
      <c r="CDR234" s="25"/>
      <c r="CDS234" s="25"/>
      <c r="CDT234" s="25"/>
      <c r="CDU234" s="25"/>
      <c r="CDV234" s="25"/>
      <c r="CDW234" s="25"/>
      <c r="CDX234" s="25"/>
      <c r="CDY234" s="25"/>
      <c r="CDZ234" s="25"/>
      <c r="CEA234" s="25"/>
      <c r="CEB234" s="25"/>
      <c r="CEC234" s="25"/>
      <c r="CED234" s="25"/>
      <c r="CEE234" s="25"/>
      <c r="CEF234" s="25"/>
      <c r="CEG234" s="25"/>
      <c r="CEH234" s="25"/>
      <c r="CEI234" s="25"/>
      <c r="CEJ234" s="25"/>
      <c r="CEK234" s="25"/>
      <c r="CEL234" s="25"/>
      <c r="CEM234" s="25"/>
      <c r="CEN234" s="25"/>
      <c r="CEO234" s="25"/>
      <c r="CEP234" s="25"/>
      <c r="CEQ234" s="25"/>
      <c r="CER234" s="25"/>
      <c r="CES234" s="25"/>
      <c r="CET234" s="25"/>
      <c r="CEU234" s="25"/>
      <c r="CEV234" s="25"/>
      <c r="CEW234" s="25"/>
      <c r="CEX234" s="25"/>
      <c r="CEY234" s="25"/>
      <c r="CEZ234" s="25"/>
      <c r="CFA234" s="25"/>
      <c r="CFB234" s="25"/>
      <c r="CFC234" s="25"/>
      <c r="CFD234" s="25"/>
      <c r="CFE234" s="25"/>
      <c r="CFF234" s="25"/>
      <c r="CFG234" s="25"/>
      <c r="CFH234" s="25"/>
      <c r="CFI234" s="25"/>
      <c r="CFJ234" s="25"/>
      <c r="CFK234" s="25"/>
      <c r="CFL234" s="25"/>
      <c r="CFM234" s="25"/>
      <c r="CFN234" s="25"/>
      <c r="CFO234" s="25"/>
      <c r="CFP234" s="25"/>
      <c r="CFQ234" s="25"/>
      <c r="CFR234" s="25"/>
      <c r="CFS234" s="25"/>
      <c r="CFT234" s="25"/>
      <c r="CFU234" s="25"/>
      <c r="CFV234" s="25"/>
      <c r="CFW234" s="25"/>
      <c r="CFX234" s="25"/>
      <c r="CFY234" s="25"/>
      <c r="CFZ234" s="25"/>
      <c r="CGA234" s="25"/>
      <c r="CGB234" s="25"/>
      <c r="CGC234" s="25"/>
      <c r="CGD234" s="25"/>
      <c r="CGE234" s="25"/>
      <c r="CGF234" s="25"/>
      <c r="CGG234" s="25"/>
      <c r="CGH234" s="25"/>
      <c r="CGI234" s="25"/>
      <c r="CGJ234" s="25"/>
      <c r="CGK234" s="25"/>
      <c r="CGL234" s="25"/>
      <c r="CGM234" s="25"/>
      <c r="CGN234" s="25"/>
      <c r="CGO234" s="25"/>
      <c r="CGP234" s="25"/>
      <c r="CGQ234" s="25"/>
      <c r="CGR234" s="25"/>
      <c r="CGS234" s="25"/>
      <c r="CGT234" s="25"/>
      <c r="CGU234" s="25"/>
      <c r="CGV234" s="25"/>
      <c r="CGW234" s="25"/>
      <c r="CGX234" s="25"/>
      <c r="CGY234" s="25"/>
      <c r="CGZ234" s="25"/>
      <c r="CHA234" s="25"/>
      <c r="CHB234" s="25"/>
      <c r="CHC234" s="25"/>
      <c r="CHD234" s="25"/>
      <c r="CHE234" s="25"/>
      <c r="CHF234" s="25"/>
      <c r="CHG234" s="25"/>
      <c r="CHH234" s="25"/>
      <c r="CHI234" s="25"/>
      <c r="CHJ234" s="25"/>
      <c r="CHK234" s="25"/>
      <c r="CHL234" s="25"/>
      <c r="CHM234" s="25"/>
      <c r="CHN234" s="25"/>
      <c r="CHO234" s="25"/>
      <c r="CHP234" s="25"/>
      <c r="CHQ234" s="25"/>
      <c r="CHR234" s="25"/>
      <c r="CHS234" s="25"/>
      <c r="CHT234" s="25"/>
      <c r="CHU234" s="25"/>
      <c r="CHV234" s="25"/>
      <c r="CHW234" s="25"/>
      <c r="CHX234" s="25"/>
      <c r="CHY234" s="25"/>
      <c r="CHZ234" s="25"/>
      <c r="CIA234" s="25"/>
      <c r="CIB234" s="25"/>
      <c r="CIC234" s="25"/>
      <c r="CID234" s="25"/>
      <c r="CIE234" s="25"/>
      <c r="CIF234" s="25"/>
      <c r="CIG234" s="25"/>
      <c r="CIH234" s="25"/>
      <c r="CII234" s="25"/>
      <c r="CIJ234" s="25"/>
      <c r="CIK234" s="25"/>
      <c r="CIL234" s="25"/>
      <c r="CIM234" s="25"/>
      <c r="CIN234" s="25"/>
      <c r="CIO234" s="25"/>
      <c r="CIP234" s="25"/>
      <c r="CIQ234" s="25"/>
      <c r="CIR234" s="25"/>
      <c r="CIS234" s="25"/>
      <c r="CIT234" s="25"/>
      <c r="CIU234" s="25"/>
      <c r="CIV234" s="25"/>
      <c r="CIW234" s="25"/>
      <c r="CIX234" s="25"/>
      <c r="CIY234" s="25"/>
      <c r="CIZ234" s="25"/>
      <c r="CJA234" s="25"/>
      <c r="CJB234" s="25"/>
      <c r="CJC234" s="25"/>
      <c r="CJD234" s="25"/>
      <c r="CJE234" s="25"/>
      <c r="CJF234" s="25"/>
      <c r="CJG234" s="25"/>
      <c r="CJH234" s="25"/>
      <c r="CJI234" s="25"/>
      <c r="CJJ234" s="25"/>
      <c r="CJK234" s="25"/>
      <c r="CJL234" s="25"/>
      <c r="CJM234" s="25"/>
      <c r="CJN234" s="25"/>
      <c r="CJO234" s="25"/>
      <c r="CJP234" s="25"/>
      <c r="CJQ234" s="25"/>
      <c r="CJR234" s="25"/>
      <c r="CJS234" s="25"/>
      <c r="CJT234" s="25"/>
      <c r="CJU234" s="25"/>
      <c r="CJV234" s="25"/>
      <c r="CJW234" s="25"/>
      <c r="CJX234" s="25"/>
      <c r="CJY234" s="25"/>
      <c r="CJZ234" s="25"/>
      <c r="CKA234" s="25"/>
      <c r="CKB234" s="25"/>
      <c r="CKC234" s="25"/>
      <c r="CKD234" s="25"/>
      <c r="CKE234" s="25"/>
      <c r="CKF234" s="25"/>
      <c r="CKG234" s="25"/>
      <c r="CKH234" s="25"/>
      <c r="CKI234" s="25"/>
      <c r="CKJ234" s="25"/>
      <c r="CKK234" s="25"/>
      <c r="CKL234" s="25"/>
      <c r="CKM234" s="25"/>
      <c r="CKN234" s="25"/>
      <c r="CKO234" s="25"/>
      <c r="CKP234" s="25"/>
      <c r="CKQ234" s="25"/>
      <c r="CKR234" s="25"/>
      <c r="CKS234" s="25"/>
      <c r="CKT234" s="25"/>
      <c r="CKU234" s="25"/>
      <c r="CKV234" s="25"/>
      <c r="CKW234" s="25"/>
      <c r="CKX234" s="25"/>
      <c r="CKY234" s="25"/>
      <c r="CKZ234" s="25"/>
      <c r="CLA234" s="25"/>
      <c r="CLB234" s="25"/>
      <c r="CLC234" s="25"/>
      <c r="CLD234" s="25"/>
      <c r="CLE234" s="25"/>
      <c r="CLF234" s="25"/>
      <c r="CLG234" s="25"/>
      <c r="CLH234" s="25"/>
      <c r="CLI234" s="25"/>
      <c r="CLJ234" s="25"/>
      <c r="CLK234" s="25"/>
      <c r="CLL234" s="25"/>
      <c r="CLM234" s="25"/>
      <c r="CLN234" s="25"/>
      <c r="CLO234" s="25"/>
      <c r="CLP234" s="25"/>
      <c r="CLQ234" s="25"/>
      <c r="CLR234" s="25"/>
      <c r="CLS234" s="25"/>
      <c r="CLT234" s="25"/>
      <c r="CLU234" s="25"/>
      <c r="CLV234" s="25"/>
      <c r="CLW234" s="25"/>
      <c r="CLX234" s="25"/>
      <c r="CLY234" s="25"/>
      <c r="CLZ234" s="25"/>
      <c r="CMA234" s="25"/>
      <c r="CMB234" s="25"/>
      <c r="CMC234" s="25"/>
      <c r="CMD234" s="25"/>
      <c r="CME234" s="25"/>
      <c r="CMF234" s="25"/>
      <c r="CMG234" s="25"/>
      <c r="CMH234" s="25"/>
      <c r="CMI234" s="25"/>
      <c r="CMJ234" s="25"/>
      <c r="CMK234" s="25"/>
      <c r="CML234" s="25"/>
      <c r="CMM234" s="25"/>
      <c r="CMN234" s="25"/>
      <c r="CMO234" s="25"/>
      <c r="CMP234" s="25"/>
      <c r="CMQ234" s="25"/>
      <c r="CMR234" s="25"/>
      <c r="CMS234" s="25"/>
      <c r="CMT234" s="25"/>
      <c r="CMU234" s="25"/>
      <c r="CMV234" s="25"/>
      <c r="CMW234" s="25"/>
      <c r="CMX234" s="25"/>
      <c r="CMY234" s="25"/>
      <c r="CMZ234" s="25"/>
      <c r="CNA234" s="25"/>
      <c r="CNB234" s="25"/>
      <c r="CNC234" s="25"/>
      <c r="CND234" s="25"/>
      <c r="CNE234" s="25"/>
      <c r="CNF234" s="25"/>
      <c r="CNG234" s="25"/>
      <c r="CNH234" s="25"/>
      <c r="CNI234" s="25"/>
      <c r="CNJ234" s="25"/>
      <c r="CNK234" s="25"/>
      <c r="CNL234" s="25"/>
      <c r="CNM234" s="25"/>
      <c r="CNN234" s="25"/>
      <c r="CNO234" s="25"/>
      <c r="CNP234" s="25"/>
      <c r="CNQ234" s="25"/>
      <c r="CNR234" s="25"/>
      <c r="CNS234" s="25"/>
      <c r="CNT234" s="25"/>
      <c r="CNU234" s="25"/>
      <c r="CNV234" s="25"/>
      <c r="CNW234" s="25"/>
      <c r="CNX234" s="25"/>
      <c r="CNY234" s="25"/>
      <c r="CNZ234" s="25"/>
      <c r="COA234" s="25"/>
      <c r="COB234" s="25"/>
      <c r="COC234" s="25"/>
      <c r="COD234" s="25"/>
      <c r="COE234" s="25"/>
      <c r="COF234" s="25"/>
      <c r="COG234" s="25"/>
      <c r="COH234" s="25"/>
      <c r="COI234" s="25"/>
      <c r="COJ234" s="25"/>
      <c r="COK234" s="25"/>
      <c r="COL234" s="25"/>
      <c r="COM234" s="25"/>
      <c r="CON234" s="25"/>
      <c r="COO234" s="25"/>
      <c r="COP234" s="25"/>
      <c r="COQ234" s="25"/>
      <c r="COR234" s="25"/>
      <c r="COS234" s="25"/>
      <c r="COT234" s="25"/>
      <c r="COU234" s="25"/>
      <c r="COV234" s="25"/>
      <c r="COW234" s="25"/>
      <c r="COX234" s="25"/>
      <c r="COY234" s="25"/>
      <c r="COZ234" s="25"/>
      <c r="CPA234" s="25"/>
      <c r="CPB234" s="25"/>
      <c r="CPC234" s="25"/>
      <c r="CPD234" s="25"/>
      <c r="CPE234" s="25"/>
      <c r="CPF234" s="25"/>
      <c r="CPG234" s="25"/>
      <c r="CPH234" s="25"/>
      <c r="CPI234" s="25"/>
      <c r="CPJ234" s="25"/>
      <c r="CPK234" s="25"/>
      <c r="CPL234" s="25"/>
      <c r="CPM234" s="25"/>
      <c r="CPN234" s="25"/>
      <c r="CPO234" s="25"/>
      <c r="CPP234" s="25"/>
      <c r="CPQ234" s="25"/>
      <c r="CPR234" s="25"/>
      <c r="CPS234" s="25"/>
      <c r="CPT234" s="25"/>
      <c r="CPU234" s="25"/>
      <c r="CPV234" s="25"/>
      <c r="CPW234" s="25"/>
      <c r="CPX234" s="25"/>
      <c r="CPY234" s="25"/>
      <c r="CPZ234" s="25"/>
      <c r="CQA234" s="25"/>
      <c r="CQB234" s="25"/>
      <c r="CQC234" s="25"/>
      <c r="CQD234" s="25"/>
      <c r="CQE234" s="25"/>
      <c r="CQF234" s="25"/>
      <c r="CQG234" s="25"/>
      <c r="CQH234" s="25"/>
      <c r="CQI234" s="25"/>
      <c r="CQJ234" s="25"/>
      <c r="CQK234" s="25"/>
      <c r="CQL234" s="25"/>
      <c r="CQM234" s="25"/>
      <c r="CQN234" s="25"/>
      <c r="CQO234" s="25"/>
      <c r="CQP234" s="25"/>
      <c r="CQQ234" s="25"/>
      <c r="CQR234" s="25"/>
      <c r="CQS234" s="25"/>
      <c r="CQT234" s="25"/>
      <c r="CQU234" s="25"/>
      <c r="CQV234" s="25"/>
      <c r="CQW234" s="25"/>
      <c r="CQX234" s="25"/>
      <c r="CQY234" s="25"/>
      <c r="CQZ234" s="25"/>
      <c r="CRA234" s="25"/>
      <c r="CRB234" s="25"/>
      <c r="CRC234" s="25"/>
      <c r="CRD234" s="25"/>
      <c r="CRE234" s="25"/>
      <c r="CRF234" s="25"/>
      <c r="CRG234" s="25"/>
      <c r="CRH234" s="25"/>
      <c r="CRI234" s="25"/>
      <c r="CRJ234" s="25"/>
      <c r="CRK234" s="25"/>
      <c r="CRL234" s="25"/>
      <c r="CRM234" s="25"/>
      <c r="CRN234" s="25"/>
      <c r="CRO234" s="25"/>
      <c r="CRP234" s="25"/>
      <c r="CRQ234" s="25"/>
      <c r="CRR234" s="25"/>
      <c r="CRS234" s="25"/>
      <c r="CRT234" s="25"/>
      <c r="CRU234" s="25"/>
      <c r="CRV234" s="25"/>
      <c r="CRW234" s="25"/>
      <c r="CRX234" s="25"/>
      <c r="CRY234" s="25"/>
      <c r="CRZ234" s="25"/>
      <c r="CSA234" s="25"/>
      <c r="CSB234" s="25"/>
      <c r="CSC234" s="25"/>
      <c r="CSD234" s="25"/>
      <c r="CSE234" s="25"/>
      <c r="CSF234" s="25"/>
      <c r="CSG234" s="25"/>
      <c r="CSH234" s="25"/>
      <c r="CSI234" s="25"/>
      <c r="CSJ234" s="25"/>
      <c r="CSK234" s="25"/>
      <c r="CSL234" s="25"/>
      <c r="CSM234" s="25"/>
      <c r="CSN234" s="25"/>
      <c r="CSO234" s="25"/>
      <c r="CSP234" s="25"/>
      <c r="CSQ234" s="25"/>
      <c r="CSR234" s="25"/>
      <c r="CSS234" s="25"/>
      <c r="CST234" s="25"/>
      <c r="CSU234" s="25"/>
      <c r="CSV234" s="25"/>
      <c r="CSW234" s="25"/>
      <c r="CSX234" s="25"/>
      <c r="CSY234" s="25"/>
      <c r="CSZ234" s="25"/>
      <c r="CTA234" s="25"/>
      <c r="CTB234" s="25"/>
      <c r="CTC234" s="25"/>
      <c r="CTD234" s="25"/>
      <c r="CTE234" s="25"/>
      <c r="CTF234" s="25"/>
      <c r="CTG234" s="25"/>
      <c r="CTH234" s="25"/>
      <c r="CTI234" s="25"/>
      <c r="CTJ234" s="25"/>
      <c r="CTK234" s="25"/>
      <c r="CTL234" s="25"/>
      <c r="CTM234" s="25"/>
      <c r="CTN234" s="25"/>
      <c r="CTO234" s="25"/>
      <c r="CTP234" s="25"/>
      <c r="CTQ234" s="25"/>
      <c r="CTR234" s="25"/>
      <c r="CTS234" s="25"/>
      <c r="CTT234" s="25"/>
      <c r="CTU234" s="25"/>
      <c r="CTV234" s="25"/>
      <c r="CTW234" s="25"/>
      <c r="CTX234" s="25"/>
      <c r="CTY234" s="25"/>
      <c r="CTZ234" s="25"/>
      <c r="CUA234" s="25"/>
      <c r="CUB234" s="25"/>
      <c r="CUC234" s="25"/>
      <c r="CUD234" s="25"/>
      <c r="CUE234" s="25"/>
      <c r="CUF234" s="25"/>
      <c r="CUG234" s="25"/>
      <c r="CUH234" s="25"/>
      <c r="CUI234" s="25"/>
      <c r="CUJ234" s="25"/>
      <c r="CUK234" s="25"/>
      <c r="CUL234" s="25"/>
      <c r="CUM234" s="25"/>
      <c r="CUN234" s="25"/>
      <c r="CUO234" s="25"/>
      <c r="CUP234" s="25"/>
      <c r="CUQ234" s="25"/>
      <c r="CUR234" s="25"/>
      <c r="CUS234" s="25"/>
      <c r="CUT234" s="25"/>
      <c r="CUU234" s="25"/>
      <c r="CUV234" s="25"/>
      <c r="CUW234" s="25"/>
      <c r="CUX234" s="25"/>
      <c r="CUY234" s="25"/>
      <c r="CUZ234" s="25"/>
      <c r="CVA234" s="25"/>
      <c r="CVB234" s="25"/>
      <c r="CVC234" s="25"/>
      <c r="CVD234" s="25"/>
      <c r="CVE234" s="25"/>
      <c r="CVF234" s="25"/>
      <c r="CVG234" s="25"/>
      <c r="CVH234" s="25"/>
      <c r="CVI234" s="25"/>
      <c r="CVJ234" s="25"/>
      <c r="CVK234" s="25"/>
      <c r="CVL234" s="25"/>
      <c r="CVM234" s="25"/>
      <c r="CVN234" s="25"/>
      <c r="CVO234" s="25"/>
      <c r="CVP234" s="25"/>
      <c r="CVQ234" s="25"/>
      <c r="CVR234" s="25"/>
      <c r="CVS234" s="25"/>
      <c r="CVT234" s="25"/>
      <c r="CVU234" s="25"/>
      <c r="CVV234" s="25"/>
      <c r="CVW234" s="25"/>
      <c r="CVX234" s="25"/>
      <c r="CVY234" s="25"/>
      <c r="CVZ234" s="25"/>
      <c r="CWA234" s="25"/>
      <c r="CWB234" s="25"/>
      <c r="CWC234" s="25"/>
      <c r="CWD234" s="25"/>
      <c r="CWE234" s="25"/>
      <c r="CWF234" s="25"/>
      <c r="CWG234" s="25"/>
      <c r="CWH234" s="25"/>
      <c r="CWI234" s="25"/>
      <c r="CWJ234" s="25"/>
      <c r="CWK234" s="25"/>
      <c r="CWL234" s="25"/>
      <c r="CWM234" s="25"/>
      <c r="CWN234" s="25"/>
      <c r="CWO234" s="25"/>
      <c r="CWP234" s="25"/>
      <c r="CWQ234" s="25"/>
      <c r="CWR234" s="25"/>
      <c r="CWS234" s="25"/>
      <c r="CWT234" s="25"/>
      <c r="CWU234" s="25"/>
      <c r="CWV234" s="25"/>
      <c r="CWW234" s="25"/>
      <c r="CWX234" s="25"/>
      <c r="CWY234" s="25"/>
      <c r="CWZ234" s="25"/>
      <c r="CXA234" s="25"/>
      <c r="CXB234" s="25"/>
      <c r="CXC234" s="25"/>
      <c r="CXD234" s="25"/>
      <c r="CXE234" s="25"/>
      <c r="CXF234" s="25"/>
      <c r="CXG234" s="25"/>
      <c r="CXH234" s="25"/>
      <c r="CXI234" s="25"/>
      <c r="CXJ234" s="25"/>
      <c r="CXK234" s="25"/>
      <c r="CXL234" s="25"/>
      <c r="CXM234" s="25"/>
      <c r="CXN234" s="25"/>
      <c r="CXO234" s="25"/>
      <c r="CXP234" s="25"/>
      <c r="CXQ234" s="25"/>
      <c r="CXR234" s="25"/>
      <c r="CXS234" s="25"/>
      <c r="CXT234" s="25"/>
      <c r="CXU234" s="25"/>
      <c r="CXV234" s="25"/>
      <c r="CXW234" s="25"/>
      <c r="CXX234" s="25"/>
      <c r="CXY234" s="25"/>
      <c r="CXZ234" s="25"/>
      <c r="CYA234" s="25"/>
      <c r="CYB234" s="25"/>
      <c r="CYC234" s="25"/>
      <c r="CYD234" s="25"/>
      <c r="CYE234" s="25"/>
      <c r="CYF234" s="25"/>
      <c r="CYG234" s="25"/>
      <c r="CYH234" s="25"/>
      <c r="CYI234" s="25"/>
      <c r="CYJ234" s="25"/>
      <c r="CYK234" s="25"/>
      <c r="CYL234" s="25"/>
      <c r="CYM234" s="25"/>
      <c r="CYN234" s="25"/>
      <c r="CYO234" s="25"/>
      <c r="CYP234" s="25"/>
      <c r="CYQ234" s="25"/>
      <c r="CYR234" s="25"/>
      <c r="CYS234" s="25"/>
      <c r="CYT234" s="25"/>
      <c r="CYU234" s="25"/>
      <c r="CYV234" s="25"/>
      <c r="CYW234" s="25"/>
      <c r="CYX234" s="25"/>
      <c r="CYY234" s="25"/>
      <c r="CYZ234" s="25"/>
      <c r="CZA234" s="25"/>
      <c r="CZB234" s="25"/>
      <c r="CZC234" s="25"/>
      <c r="CZD234" s="25"/>
      <c r="CZE234" s="25"/>
      <c r="CZF234" s="25"/>
      <c r="CZG234" s="25"/>
      <c r="CZH234" s="25"/>
      <c r="CZI234" s="25"/>
      <c r="CZJ234" s="25"/>
      <c r="CZK234" s="25"/>
      <c r="CZL234" s="25"/>
      <c r="CZM234" s="25"/>
      <c r="CZN234" s="25"/>
      <c r="CZO234" s="25"/>
      <c r="CZP234" s="25"/>
      <c r="CZQ234" s="25"/>
      <c r="CZR234" s="25"/>
      <c r="CZS234" s="25"/>
      <c r="CZT234" s="25"/>
      <c r="CZU234" s="25"/>
      <c r="CZV234" s="25"/>
      <c r="CZW234" s="25"/>
      <c r="CZX234" s="25"/>
      <c r="CZY234" s="25"/>
      <c r="CZZ234" s="25"/>
      <c r="DAA234" s="25"/>
      <c r="DAB234" s="25"/>
      <c r="DAC234" s="25"/>
      <c r="DAD234" s="25"/>
      <c r="DAE234" s="25"/>
      <c r="DAF234" s="25"/>
      <c r="DAG234" s="25"/>
      <c r="DAH234" s="25"/>
      <c r="DAI234" s="25"/>
      <c r="DAJ234" s="25"/>
      <c r="DAK234" s="25"/>
      <c r="DAL234" s="25"/>
      <c r="DAM234" s="25"/>
      <c r="DAN234" s="25"/>
      <c r="DAO234" s="25"/>
      <c r="DAP234" s="25"/>
      <c r="DAQ234" s="25"/>
      <c r="DAR234" s="25"/>
      <c r="DAS234" s="25"/>
      <c r="DAT234" s="25"/>
      <c r="DAU234" s="25"/>
      <c r="DAV234" s="25"/>
      <c r="DAW234" s="25"/>
      <c r="DAX234" s="25"/>
      <c r="DAY234" s="25"/>
      <c r="DAZ234" s="25"/>
      <c r="DBA234" s="25"/>
      <c r="DBB234" s="25"/>
      <c r="DBC234" s="25"/>
      <c r="DBD234" s="25"/>
      <c r="DBE234" s="25"/>
      <c r="DBF234" s="25"/>
      <c r="DBG234" s="25"/>
      <c r="DBH234" s="25"/>
      <c r="DBI234" s="25"/>
      <c r="DBJ234" s="25"/>
      <c r="DBK234" s="25"/>
      <c r="DBL234" s="25"/>
      <c r="DBM234" s="25"/>
      <c r="DBN234" s="25"/>
      <c r="DBO234" s="25"/>
      <c r="DBP234" s="25"/>
      <c r="DBQ234" s="25"/>
      <c r="DBR234" s="25"/>
      <c r="DBS234" s="25"/>
      <c r="DBT234" s="25"/>
      <c r="DBU234" s="25"/>
      <c r="DBV234" s="25"/>
      <c r="DBW234" s="25"/>
      <c r="DBX234" s="25"/>
      <c r="DBY234" s="25"/>
      <c r="DBZ234" s="25"/>
      <c r="DCA234" s="25"/>
      <c r="DCB234" s="25"/>
      <c r="DCC234" s="25"/>
      <c r="DCD234" s="25"/>
      <c r="DCE234" s="25"/>
      <c r="DCF234" s="25"/>
      <c r="DCG234" s="25"/>
      <c r="DCH234" s="25"/>
      <c r="DCI234" s="25"/>
      <c r="DCJ234" s="25"/>
      <c r="DCK234" s="25"/>
      <c r="DCL234" s="25"/>
      <c r="DCM234" s="25"/>
      <c r="DCN234" s="25"/>
      <c r="DCO234" s="25"/>
      <c r="DCP234" s="25"/>
      <c r="DCQ234" s="25"/>
      <c r="DCR234" s="25"/>
      <c r="DCS234" s="25"/>
      <c r="DCT234" s="25"/>
      <c r="DCU234" s="25"/>
      <c r="DCV234" s="25"/>
      <c r="DCW234" s="25"/>
      <c r="DCX234" s="25"/>
      <c r="DCY234" s="25"/>
      <c r="DCZ234" s="25"/>
      <c r="DDA234" s="25"/>
      <c r="DDB234" s="25"/>
      <c r="DDC234" s="25"/>
      <c r="DDD234" s="25"/>
      <c r="DDE234" s="25"/>
      <c r="DDF234" s="25"/>
      <c r="DDG234" s="25"/>
      <c r="DDH234" s="25"/>
      <c r="DDI234" s="25"/>
      <c r="DDJ234" s="25"/>
      <c r="DDK234" s="25"/>
      <c r="DDL234" s="25"/>
      <c r="DDM234" s="25"/>
      <c r="DDN234" s="25"/>
      <c r="DDO234" s="25"/>
      <c r="DDP234" s="25"/>
      <c r="DDQ234" s="25"/>
      <c r="DDR234" s="25"/>
      <c r="DDS234" s="25"/>
      <c r="DDT234" s="25"/>
      <c r="DDU234" s="25"/>
      <c r="DDV234" s="25"/>
      <c r="DDW234" s="25"/>
      <c r="DDX234" s="25"/>
      <c r="DDY234" s="25"/>
      <c r="DDZ234" s="25"/>
      <c r="DEA234" s="25"/>
      <c r="DEB234" s="25"/>
      <c r="DEC234" s="25"/>
      <c r="DED234" s="25"/>
      <c r="DEE234" s="25"/>
      <c r="DEF234" s="25"/>
      <c r="DEG234" s="25"/>
      <c r="DEH234" s="25"/>
      <c r="DEI234" s="25"/>
      <c r="DEJ234" s="25"/>
      <c r="DEK234" s="25"/>
      <c r="DEL234" s="25"/>
      <c r="DEM234" s="25"/>
      <c r="DEN234" s="25"/>
      <c r="DEO234" s="25"/>
      <c r="DEP234" s="25"/>
      <c r="DEQ234" s="25"/>
      <c r="DER234" s="25"/>
      <c r="DES234" s="25"/>
      <c r="DET234" s="25"/>
      <c r="DEU234" s="25"/>
      <c r="DEV234" s="25"/>
      <c r="DEW234" s="25"/>
      <c r="DEX234" s="25"/>
      <c r="DEY234" s="25"/>
      <c r="DEZ234" s="25"/>
      <c r="DFA234" s="25"/>
      <c r="DFB234" s="25"/>
      <c r="DFC234" s="25"/>
      <c r="DFD234" s="25"/>
      <c r="DFE234" s="25"/>
      <c r="DFF234" s="25"/>
      <c r="DFG234" s="25"/>
      <c r="DFH234" s="25"/>
      <c r="DFI234" s="25"/>
      <c r="DFJ234" s="25"/>
      <c r="DFK234" s="25"/>
      <c r="DFL234" s="25"/>
      <c r="DFM234" s="25"/>
      <c r="DFN234" s="25"/>
      <c r="DFO234" s="25"/>
      <c r="DFP234" s="25"/>
      <c r="DFQ234" s="25"/>
      <c r="DFR234" s="25"/>
      <c r="DFS234" s="25"/>
      <c r="DFT234" s="25"/>
      <c r="DFU234" s="25"/>
      <c r="DFV234" s="25"/>
      <c r="DFW234" s="25"/>
      <c r="DFX234" s="25"/>
      <c r="DFY234" s="25"/>
      <c r="DFZ234" s="25"/>
      <c r="DGA234" s="25"/>
      <c r="DGB234" s="25"/>
      <c r="DGC234" s="25"/>
      <c r="DGD234" s="25"/>
      <c r="DGE234" s="25"/>
      <c r="DGF234" s="25"/>
      <c r="DGG234" s="25"/>
      <c r="DGH234" s="25"/>
      <c r="DGI234" s="25"/>
      <c r="DGJ234" s="25"/>
      <c r="DGK234" s="25"/>
      <c r="DGL234" s="25"/>
      <c r="DGM234" s="25"/>
      <c r="DGN234" s="25"/>
      <c r="DGO234" s="25"/>
      <c r="DGP234" s="25"/>
      <c r="DGQ234" s="25"/>
      <c r="DGR234" s="25"/>
      <c r="DGS234" s="25"/>
      <c r="DGT234" s="25"/>
      <c r="DGU234" s="25"/>
      <c r="DGV234" s="25"/>
      <c r="DGW234" s="25"/>
      <c r="DGX234" s="25"/>
      <c r="DGY234" s="25"/>
      <c r="DGZ234" s="25"/>
      <c r="DHA234" s="25"/>
      <c r="DHB234" s="25"/>
      <c r="DHC234" s="25"/>
      <c r="DHD234" s="25"/>
      <c r="DHE234" s="25"/>
      <c r="DHF234" s="25"/>
      <c r="DHG234" s="25"/>
      <c r="DHH234" s="25"/>
      <c r="DHI234" s="25"/>
      <c r="DHJ234" s="25"/>
      <c r="DHK234" s="25"/>
      <c r="DHL234" s="25"/>
      <c r="DHM234" s="25"/>
      <c r="DHN234" s="25"/>
      <c r="DHO234" s="25"/>
      <c r="DHP234" s="25"/>
      <c r="DHQ234" s="25"/>
      <c r="DHR234" s="25"/>
      <c r="DHS234" s="25"/>
      <c r="DHT234" s="25"/>
      <c r="DHU234" s="25"/>
      <c r="DHV234" s="25"/>
      <c r="DHW234" s="25"/>
      <c r="DHX234" s="25"/>
      <c r="DHY234" s="25"/>
      <c r="DHZ234" s="25"/>
      <c r="DIA234" s="25"/>
      <c r="DIB234" s="25"/>
      <c r="DIC234" s="25"/>
      <c r="DID234" s="25"/>
      <c r="DIE234" s="25"/>
      <c r="DIF234" s="25"/>
      <c r="DIG234" s="25"/>
      <c r="DIH234" s="25"/>
      <c r="DII234" s="25"/>
      <c r="DIJ234" s="25"/>
      <c r="DIK234" s="25"/>
      <c r="DIL234" s="25"/>
      <c r="DIM234" s="25"/>
      <c r="DIN234" s="25"/>
      <c r="DIO234" s="25"/>
      <c r="DIP234" s="25"/>
      <c r="DIQ234" s="25"/>
      <c r="DIR234" s="25"/>
      <c r="DIS234" s="25"/>
      <c r="DIT234" s="25"/>
      <c r="DIU234" s="25"/>
      <c r="DIV234" s="25"/>
      <c r="DIW234" s="25"/>
      <c r="DIX234" s="25"/>
      <c r="DIY234" s="25"/>
      <c r="DIZ234" s="25"/>
      <c r="DJA234" s="25"/>
      <c r="DJB234" s="25"/>
      <c r="DJC234" s="25"/>
      <c r="DJD234" s="25"/>
      <c r="DJE234" s="25"/>
      <c r="DJF234" s="25"/>
      <c r="DJG234" s="25"/>
      <c r="DJH234" s="25"/>
      <c r="DJI234" s="25"/>
      <c r="DJJ234" s="25"/>
      <c r="DJK234" s="25"/>
      <c r="DJL234" s="25"/>
      <c r="DJM234" s="25"/>
      <c r="DJN234" s="25"/>
      <c r="DJO234" s="25"/>
      <c r="DJP234" s="25"/>
      <c r="DJQ234" s="25"/>
      <c r="DJR234" s="25"/>
      <c r="DJS234" s="25"/>
      <c r="DJT234" s="25"/>
      <c r="DJU234" s="25"/>
      <c r="DJV234" s="25"/>
      <c r="DJW234" s="25"/>
      <c r="DJX234" s="25"/>
      <c r="DJY234" s="25"/>
      <c r="DJZ234" s="25"/>
      <c r="DKA234" s="25"/>
      <c r="DKB234" s="25"/>
      <c r="DKC234" s="25"/>
      <c r="DKD234" s="25"/>
      <c r="DKE234" s="25"/>
      <c r="DKF234" s="25"/>
      <c r="DKG234" s="25"/>
      <c r="DKH234" s="25"/>
      <c r="DKI234" s="25"/>
      <c r="DKJ234" s="25"/>
      <c r="DKK234" s="25"/>
      <c r="DKL234" s="25"/>
      <c r="DKM234" s="25"/>
      <c r="DKN234" s="25"/>
      <c r="DKO234" s="25"/>
      <c r="DKP234" s="25"/>
      <c r="DKQ234" s="25"/>
      <c r="DKR234" s="25"/>
      <c r="DKS234" s="25"/>
      <c r="DKT234" s="25"/>
      <c r="DKU234" s="25"/>
      <c r="DKV234" s="25"/>
      <c r="DKW234" s="25"/>
      <c r="DKX234" s="25"/>
      <c r="DKY234" s="25"/>
      <c r="DKZ234" s="25"/>
      <c r="DLA234" s="25"/>
      <c r="DLB234" s="25"/>
      <c r="DLC234" s="25"/>
      <c r="DLD234" s="25"/>
      <c r="DLE234" s="25"/>
      <c r="DLF234" s="25"/>
      <c r="DLG234" s="25"/>
      <c r="DLH234" s="25"/>
      <c r="DLI234" s="25"/>
      <c r="DLJ234" s="25"/>
      <c r="DLK234" s="25"/>
      <c r="DLL234" s="25"/>
      <c r="DLM234" s="25"/>
      <c r="DLN234" s="25"/>
      <c r="DLO234" s="25"/>
      <c r="DLP234" s="25"/>
      <c r="DLQ234" s="25"/>
      <c r="DLR234" s="25"/>
      <c r="DLS234" s="25"/>
      <c r="DLT234" s="25"/>
      <c r="DLU234" s="25"/>
      <c r="DLV234" s="25"/>
      <c r="DLW234" s="25"/>
      <c r="DLX234" s="25"/>
      <c r="DLY234" s="25"/>
      <c r="DLZ234" s="25"/>
      <c r="DMA234" s="25"/>
      <c r="DMB234" s="25"/>
      <c r="DMC234" s="25"/>
      <c r="DMD234" s="25"/>
      <c r="DME234" s="25"/>
      <c r="DMF234" s="25"/>
      <c r="DMG234" s="25"/>
      <c r="DMH234" s="25"/>
      <c r="DMI234" s="25"/>
      <c r="DMJ234" s="25"/>
      <c r="DMK234" s="25"/>
      <c r="DML234" s="25"/>
      <c r="DMM234" s="25"/>
      <c r="DMN234" s="25"/>
      <c r="DMO234" s="25"/>
      <c r="DMP234" s="25"/>
      <c r="DMQ234" s="25"/>
      <c r="DMR234" s="25"/>
      <c r="DMS234" s="25"/>
      <c r="DMT234" s="25"/>
      <c r="DMU234" s="25"/>
      <c r="DMV234" s="25"/>
      <c r="DMW234" s="25"/>
      <c r="DMX234" s="25"/>
      <c r="DMY234" s="25"/>
      <c r="DMZ234" s="25"/>
      <c r="DNA234" s="25"/>
      <c r="DNB234" s="25"/>
      <c r="DNC234" s="25"/>
      <c r="DND234" s="25"/>
      <c r="DNE234" s="25"/>
      <c r="DNF234" s="25"/>
      <c r="DNG234" s="25"/>
      <c r="DNH234" s="25"/>
      <c r="DNI234" s="25"/>
      <c r="DNJ234" s="25"/>
      <c r="DNK234" s="25"/>
      <c r="DNL234" s="25"/>
      <c r="DNM234" s="25"/>
      <c r="DNN234" s="25"/>
      <c r="DNO234" s="25"/>
      <c r="DNP234" s="25"/>
      <c r="DNQ234" s="25"/>
      <c r="DNR234" s="25"/>
      <c r="DNS234" s="25"/>
      <c r="DNT234" s="25"/>
      <c r="DNU234" s="25"/>
      <c r="DNV234" s="25"/>
      <c r="DNW234" s="25"/>
      <c r="DNX234" s="25"/>
      <c r="DNY234" s="25"/>
      <c r="DNZ234" s="25"/>
      <c r="DOA234" s="25"/>
      <c r="DOB234" s="25"/>
      <c r="DOC234" s="25"/>
      <c r="DOD234" s="25"/>
      <c r="DOE234" s="25"/>
      <c r="DOF234" s="25"/>
      <c r="DOG234" s="25"/>
      <c r="DOH234" s="25"/>
      <c r="DOI234" s="25"/>
      <c r="DOJ234" s="25"/>
      <c r="DOK234" s="25"/>
      <c r="DOL234" s="25"/>
      <c r="DOM234" s="25"/>
      <c r="DON234" s="25"/>
      <c r="DOO234" s="25"/>
      <c r="DOP234" s="25"/>
      <c r="DOQ234" s="25"/>
      <c r="DOR234" s="25"/>
      <c r="DOS234" s="25"/>
      <c r="DOT234" s="25"/>
      <c r="DOU234" s="25"/>
      <c r="DOV234" s="25"/>
      <c r="DOW234" s="25"/>
      <c r="DOX234" s="25"/>
      <c r="DOY234" s="25"/>
      <c r="DOZ234" s="25"/>
      <c r="DPA234" s="25"/>
      <c r="DPB234" s="25"/>
      <c r="DPC234" s="25"/>
      <c r="DPD234" s="25"/>
      <c r="DPE234" s="25"/>
      <c r="DPF234" s="25"/>
      <c r="DPG234" s="25"/>
      <c r="DPH234" s="25"/>
      <c r="DPI234" s="25"/>
      <c r="DPJ234" s="25"/>
      <c r="DPK234" s="25"/>
      <c r="DPL234" s="25"/>
      <c r="DPM234" s="25"/>
      <c r="DPN234" s="25"/>
      <c r="DPO234" s="25"/>
      <c r="DPP234" s="25"/>
      <c r="DPQ234" s="25"/>
      <c r="DPR234" s="25"/>
      <c r="DPS234" s="25"/>
      <c r="DPT234" s="25"/>
      <c r="DPU234" s="25"/>
      <c r="DPV234" s="25"/>
      <c r="DPW234" s="25"/>
      <c r="DPX234" s="25"/>
      <c r="DPY234" s="25"/>
      <c r="DPZ234" s="25"/>
      <c r="DQA234" s="25"/>
      <c r="DQB234" s="25"/>
      <c r="DQC234" s="25"/>
      <c r="DQD234" s="25"/>
      <c r="DQE234" s="25"/>
      <c r="DQF234" s="25"/>
      <c r="DQG234" s="25"/>
      <c r="DQH234" s="25"/>
      <c r="DQI234" s="25"/>
      <c r="DQJ234" s="25"/>
      <c r="DQK234" s="25"/>
      <c r="DQL234" s="25"/>
      <c r="DQM234" s="25"/>
      <c r="DQN234" s="25"/>
      <c r="DQO234" s="25"/>
      <c r="DQP234" s="25"/>
      <c r="DQQ234" s="25"/>
      <c r="DQR234" s="25"/>
      <c r="DQS234" s="25"/>
      <c r="DQT234" s="25"/>
      <c r="DQU234" s="25"/>
      <c r="DQV234" s="25"/>
      <c r="DQW234" s="25"/>
      <c r="DQX234" s="25"/>
      <c r="DQY234" s="25"/>
      <c r="DQZ234" s="25"/>
      <c r="DRA234" s="25"/>
      <c r="DRB234" s="25"/>
      <c r="DRC234" s="25"/>
      <c r="DRD234" s="25"/>
      <c r="DRE234" s="25"/>
      <c r="DRF234" s="25"/>
      <c r="DRG234" s="25"/>
      <c r="DRH234" s="25"/>
      <c r="DRI234" s="25"/>
      <c r="DRJ234" s="25"/>
      <c r="DRK234" s="25"/>
      <c r="DRL234" s="25"/>
      <c r="DRM234" s="25"/>
      <c r="DRN234" s="25"/>
      <c r="DRO234" s="25"/>
      <c r="DRP234" s="25"/>
      <c r="DRQ234" s="25"/>
      <c r="DRR234" s="25"/>
      <c r="DRS234" s="25"/>
      <c r="DRT234" s="25"/>
      <c r="DRU234" s="25"/>
      <c r="DRV234" s="25"/>
      <c r="DRW234" s="25"/>
      <c r="DRX234" s="25"/>
      <c r="DRY234" s="25"/>
      <c r="DRZ234" s="25"/>
      <c r="DSA234" s="25"/>
      <c r="DSB234" s="25"/>
      <c r="DSC234" s="25"/>
      <c r="DSD234" s="25"/>
      <c r="DSE234" s="25"/>
      <c r="DSF234" s="25"/>
      <c r="DSG234" s="25"/>
      <c r="DSH234" s="25"/>
      <c r="DSI234" s="25"/>
      <c r="DSJ234" s="25"/>
      <c r="DSK234" s="25"/>
      <c r="DSL234" s="25"/>
      <c r="DSM234" s="25"/>
      <c r="DSN234" s="25"/>
      <c r="DSO234" s="25"/>
      <c r="DSP234" s="25"/>
      <c r="DSQ234" s="25"/>
      <c r="DSR234" s="25"/>
      <c r="DSS234" s="25"/>
      <c r="DST234" s="25"/>
      <c r="DSU234" s="25"/>
      <c r="DSV234" s="25"/>
      <c r="DSW234" s="25"/>
      <c r="DSX234" s="25"/>
      <c r="DSY234" s="25"/>
      <c r="DSZ234" s="25"/>
      <c r="DTA234" s="25"/>
      <c r="DTB234" s="25"/>
      <c r="DTC234" s="25"/>
      <c r="DTD234" s="25"/>
      <c r="DTE234" s="25"/>
      <c r="DTF234" s="25"/>
      <c r="DTG234" s="25"/>
      <c r="DTH234" s="25"/>
      <c r="DTI234" s="25"/>
      <c r="DTJ234" s="25"/>
      <c r="DTK234" s="25"/>
      <c r="DTL234" s="25"/>
      <c r="DTM234" s="25"/>
      <c r="DTN234" s="25"/>
      <c r="DTO234" s="25"/>
      <c r="DTP234" s="25"/>
      <c r="DTQ234" s="25"/>
      <c r="DTR234" s="25"/>
      <c r="DTS234" s="25"/>
      <c r="DTT234" s="25"/>
      <c r="DTU234" s="25"/>
      <c r="DTV234" s="25"/>
      <c r="DTW234" s="25"/>
      <c r="DTX234" s="25"/>
      <c r="DTY234" s="25"/>
      <c r="DTZ234" s="25"/>
      <c r="DUA234" s="25"/>
      <c r="DUB234" s="25"/>
      <c r="DUC234" s="25"/>
      <c r="DUD234" s="25"/>
      <c r="DUE234" s="25"/>
      <c r="DUF234" s="25"/>
      <c r="DUG234" s="25"/>
      <c r="DUH234" s="25"/>
      <c r="DUI234" s="25"/>
      <c r="DUJ234" s="25"/>
      <c r="DUK234" s="25"/>
      <c r="DUL234" s="25"/>
      <c r="DUM234" s="25"/>
      <c r="DUN234" s="25"/>
      <c r="DUO234" s="25"/>
      <c r="DUP234" s="25"/>
      <c r="DUQ234" s="25"/>
      <c r="DUR234" s="25"/>
      <c r="DUS234" s="25"/>
      <c r="DUT234" s="25"/>
      <c r="DUU234" s="25"/>
      <c r="DUV234" s="25"/>
      <c r="DUW234" s="25"/>
      <c r="DUX234" s="25"/>
      <c r="DUY234" s="25"/>
      <c r="DUZ234" s="25"/>
      <c r="DVA234" s="25"/>
      <c r="DVB234" s="25"/>
      <c r="DVC234" s="25"/>
      <c r="DVD234" s="25"/>
      <c r="DVE234" s="25"/>
      <c r="DVF234" s="25"/>
      <c r="DVG234" s="25"/>
      <c r="DVH234" s="25"/>
      <c r="DVI234" s="25"/>
      <c r="DVJ234" s="25"/>
      <c r="DVK234" s="25"/>
      <c r="DVL234" s="25"/>
      <c r="DVM234" s="25"/>
      <c r="DVN234" s="25"/>
      <c r="DVO234" s="25"/>
      <c r="DVP234" s="25"/>
      <c r="DVQ234" s="25"/>
      <c r="DVR234" s="25"/>
      <c r="DVS234" s="25"/>
      <c r="DVT234" s="25"/>
      <c r="DVU234" s="25"/>
      <c r="DVV234" s="25"/>
      <c r="DVW234" s="25"/>
      <c r="DVX234" s="25"/>
      <c r="DVY234" s="25"/>
      <c r="DVZ234" s="25"/>
      <c r="DWA234" s="25"/>
      <c r="DWB234" s="25"/>
      <c r="DWC234" s="25"/>
      <c r="DWD234" s="25"/>
      <c r="DWE234" s="25"/>
      <c r="DWF234" s="25"/>
      <c r="DWG234" s="25"/>
      <c r="DWH234" s="25"/>
      <c r="DWI234" s="25"/>
      <c r="DWJ234" s="25"/>
      <c r="DWK234" s="25"/>
      <c r="DWL234" s="25"/>
      <c r="DWM234" s="25"/>
      <c r="DWN234" s="25"/>
      <c r="DWO234" s="25"/>
      <c r="DWP234" s="25"/>
      <c r="DWQ234" s="25"/>
      <c r="DWR234" s="25"/>
      <c r="DWS234" s="25"/>
      <c r="DWT234" s="25"/>
      <c r="DWU234" s="25"/>
      <c r="DWV234" s="25"/>
      <c r="DWW234" s="25"/>
      <c r="DWX234" s="25"/>
      <c r="DWY234" s="25"/>
      <c r="DWZ234" s="25"/>
      <c r="DXA234" s="25"/>
      <c r="DXB234" s="25"/>
      <c r="DXC234" s="25"/>
      <c r="DXD234" s="25"/>
      <c r="DXE234" s="25"/>
      <c r="DXF234" s="25"/>
      <c r="DXG234" s="25"/>
      <c r="DXH234" s="25"/>
      <c r="DXI234" s="25"/>
      <c r="DXJ234" s="25"/>
      <c r="DXK234" s="25"/>
      <c r="DXL234" s="25"/>
      <c r="DXM234" s="25"/>
      <c r="DXN234" s="25"/>
      <c r="DXO234" s="25"/>
      <c r="DXP234" s="25"/>
      <c r="DXQ234" s="25"/>
      <c r="DXR234" s="25"/>
      <c r="DXS234" s="25"/>
      <c r="DXT234" s="25"/>
      <c r="DXU234" s="25"/>
      <c r="DXV234" s="25"/>
      <c r="DXW234" s="25"/>
      <c r="DXX234" s="25"/>
      <c r="DXY234" s="25"/>
      <c r="DXZ234" s="25"/>
      <c r="DYA234" s="25"/>
      <c r="DYB234" s="25"/>
      <c r="DYC234" s="25"/>
      <c r="DYD234" s="25"/>
      <c r="DYE234" s="25"/>
      <c r="DYF234" s="25"/>
      <c r="DYG234" s="25"/>
      <c r="DYH234" s="25"/>
      <c r="DYI234" s="25"/>
      <c r="DYJ234" s="25"/>
      <c r="DYK234" s="25"/>
      <c r="DYL234" s="25"/>
      <c r="DYM234" s="25"/>
      <c r="DYN234" s="25"/>
      <c r="DYO234" s="25"/>
      <c r="DYP234" s="25"/>
      <c r="DYQ234" s="25"/>
      <c r="DYR234" s="25"/>
      <c r="DYS234" s="25"/>
      <c r="DYT234" s="25"/>
      <c r="DYU234" s="25"/>
      <c r="DYV234" s="25"/>
      <c r="DYW234" s="25"/>
      <c r="DYX234" s="25"/>
      <c r="DYY234" s="25"/>
      <c r="DYZ234" s="25"/>
      <c r="DZA234" s="25"/>
      <c r="DZB234" s="25"/>
      <c r="DZC234" s="25"/>
      <c r="DZD234" s="25"/>
      <c r="DZE234" s="25"/>
      <c r="DZF234" s="25"/>
      <c r="DZG234" s="25"/>
      <c r="DZH234" s="25"/>
      <c r="DZI234" s="25"/>
      <c r="DZJ234" s="25"/>
      <c r="DZK234" s="25"/>
      <c r="DZL234" s="25"/>
      <c r="DZM234" s="25"/>
      <c r="DZN234" s="25"/>
      <c r="DZO234" s="25"/>
      <c r="DZP234" s="25"/>
      <c r="DZQ234" s="25"/>
      <c r="DZR234" s="25"/>
      <c r="DZS234" s="25"/>
      <c r="DZT234" s="25"/>
      <c r="DZU234" s="25"/>
      <c r="DZV234" s="25"/>
      <c r="DZW234" s="25"/>
      <c r="DZX234" s="25"/>
      <c r="DZY234" s="25"/>
      <c r="DZZ234" s="25"/>
      <c r="EAA234" s="25"/>
      <c r="EAB234" s="25"/>
      <c r="EAC234" s="25"/>
      <c r="EAD234" s="25"/>
      <c r="EAE234" s="25"/>
      <c r="EAF234" s="25"/>
      <c r="EAG234" s="25"/>
      <c r="EAH234" s="25"/>
      <c r="EAI234" s="25"/>
      <c r="EAJ234" s="25"/>
      <c r="EAK234" s="25"/>
      <c r="EAL234" s="25"/>
      <c r="EAM234" s="25"/>
      <c r="EAN234" s="25"/>
      <c r="EAO234" s="25"/>
      <c r="EAP234" s="25"/>
      <c r="EAQ234" s="25"/>
      <c r="EAR234" s="25"/>
      <c r="EAS234" s="25"/>
      <c r="EAT234" s="25"/>
      <c r="EAU234" s="25"/>
      <c r="EAV234" s="25"/>
      <c r="EAW234" s="25"/>
      <c r="EAX234" s="25"/>
      <c r="EAY234" s="25"/>
      <c r="EAZ234" s="25"/>
      <c r="EBA234" s="25"/>
      <c r="EBB234" s="25"/>
      <c r="EBC234" s="25"/>
      <c r="EBD234" s="25"/>
      <c r="EBE234" s="25"/>
      <c r="EBF234" s="25"/>
      <c r="EBG234" s="25"/>
      <c r="EBH234" s="25"/>
      <c r="EBI234" s="25"/>
      <c r="EBJ234" s="25"/>
      <c r="EBK234" s="25"/>
      <c r="EBL234" s="25"/>
      <c r="EBM234" s="25"/>
      <c r="EBN234" s="25"/>
      <c r="EBO234" s="25"/>
      <c r="EBP234" s="25"/>
      <c r="EBQ234" s="25"/>
      <c r="EBR234" s="25"/>
      <c r="EBS234" s="25"/>
      <c r="EBT234" s="25"/>
      <c r="EBU234" s="25"/>
      <c r="EBV234" s="25"/>
      <c r="EBW234" s="25"/>
      <c r="EBX234" s="25"/>
      <c r="EBY234" s="25"/>
      <c r="EBZ234" s="25"/>
      <c r="ECA234" s="25"/>
      <c r="ECB234" s="25"/>
      <c r="ECC234" s="25"/>
      <c r="ECD234" s="25"/>
      <c r="ECE234" s="25"/>
      <c r="ECF234" s="25"/>
      <c r="ECG234" s="25"/>
      <c r="ECH234" s="25"/>
      <c r="ECI234" s="25"/>
      <c r="ECJ234" s="25"/>
      <c r="ECK234" s="25"/>
      <c r="ECL234" s="25"/>
      <c r="ECM234" s="25"/>
      <c r="ECN234" s="25"/>
      <c r="ECO234" s="25"/>
      <c r="ECP234" s="25"/>
      <c r="ECQ234" s="25"/>
      <c r="ECR234" s="25"/>
      <c r="ECS234" s="25"/>
      <c r="ECT234" s="25"/>
      <c r="ECU234" s="25"/>
      <c r="ECV234" s="25"/>
      <c r="ECW234" s="25"/>
      <c r="ECX234" s="25"/>
      <c r="ECY234" s="25"/>
      <c r="ECZ234" s="25"/>
      <c r="EDA234" s="25"/>
      <c r="EDB234" s="25"/>
      <c r="EDC234" s="25"/>
      <c r="EDD234" s="25"/>
      <c r="EDE234" s="25"/>
      <c r="EDF234" s="25"/>
      <c r="EDG234" s="25"/>
      <c r="EDH234" s="25"/>
      <c r="EDI234" s="25"/>
      <c r="EDJ234" s="25"/>
      <c r="EDK234" s="25"/>
      <c r="EDL234" s="25"/>
      <c r="EDM234" s="25"/>
      <c r="EDN234" s="25"/>
      <c r="EDO234" s="25"/>
      <c r="EDP234" s="25"/>
      <c r="EDQ234" s="25"/>
      <c r="EDR234" s="25"/>
      <c r="EDS234" s="25"/>
      <c r="EDT234" s="25"/>
      <c r="EDU234" s="25"/>
      <c r="EDV234" s="25"/>
      <c r="EDW234" s="25"/>
      <c r="EDX234" s="25"/>
      <c r="EDY234" s="25"/>
      <c r="EDZ234" s="25"/>
      <c r="EEA234" s="25"/>
      <c r="EEB234" s="25"/>
      <c r="EEC234" s="25"/>
      <c r="EED234" s="25"/>
      <c r="EEE234" s="25"/>
      <c r="EEF234" s="25"/>
      <c r="EEG234" s="25"/>
      <c r="EEH234" s="25"/>
      <c r="EEI234" s="25"/>
      <c r="EEJ234" s="25"/>
      <c r="EEK234" s="25"/>
      <c r="EEL234" s="25"/>
      <c r="EEM234" s="25"/>
      <c r="EEN234" s="25"/>
      <c r="EEO234" s="25"/>
      <c r="EEP234" s="25"/>
      <c r="EEQ234" s="25"/>
      <c r="EER234" s="25"/>
      <c r="EES234" s="25"/>
      <c r="EET234" s="25"/>
      <c r="EEU234" s="25"/>
      <c r="EEV234" s="25"/>
      <c r="EEW234" s="25"/>
      <c r="EEX234" s="25"/>
      <c r="EEY234" s="25"/>
      <c r="EEZ234" s="25"/>
      <c r="EFA234" s="25"/>
      <c r="EFB234" s="25"/>
      <c r="EFC234" s="25"/>
      <c r="EFD234" s="25"/>
      <c r="EFE234" s="25"/>
      <c r="EFF234" s="25"/>
      <c r="EFG234" s="25"/>
      <c r="EFH234" s="25"/>
      <c r="EFI234" s="25"/>
      <c r="EFJ234" s="25"/>
      <c r="EFK234" s="25"/>
      <c r="EFL234" s="25"/>
      <c r="EFM234" s="25"/>
      <c r="EFN234" s="25"/>
      <c r="EFO234" s="25"/>
      <c r="EFP234" s="25"/>
      <c r="EFQ234" s="25"/>
      <c r="EFR234" s="25"/>
      <c r="EFS234" s="25"/>
      <c r="EFT234" s="25"/>
      <c r="EFU234" s="25"/>
      <c r="EFV234" s="25"/>
      <c r="EFW234" s="25"/>
      <c r="EFX234" s="25"/>
      <c r="EFY234" s="25"/>
      <c r="EFZ234" s="25"/>
      <c r="EGA234" s="25"/>
      <c r="EGB234" s="25"/>
      <c r="EGC234" s="25"/>
      <c r="EGD234" s="25"/>
      <c r="EGE234" s="25"/>
      <c r="EGF234" s="25"/>
      <c r="EGG234" s="25"/>
      <c r="EGH234" s="25"/>
      <c r="EGI234" s="25"/>
      <c r="EGJ234" s="25"/>
      <c r="EGK234" s="25"/>
      <c r="EGL234" s="25"/>
      <c r="EGM234" s="25"/>
      <c r="EGN234" s="25"/>
      <c r="EGO234" s="25"/>
      <c r="EGP234" s="25"/>
      <c r="EGQ234" s="25"/>
      <c r="EGR234" s="25"/>
      <c r="EGS234" s="25"/>
      <c r="EGT234" s="25"/>
      <c r="EGU234" s="25"/>
      <c r="EGV234" s="25"/>
      <c r="EGW234" s="25"/>
      <c r="EGX234" s="25"/>
      <c r="EGY234" s="25"/>
      <c r="EGZ234" s="25"/>
      <c r="EHA234" s="25"/>
      <c r="EHB234" s="25"/>
      <c r="EHC234" s="25"/>
      <c r="EHD234" s="25"/>
      <c r="EHE234" s="25"/>
      <c r="EHF234" s="25"/>
      <c r="EHG234" s="25"/>
      <c r="EHH234" s="25"/>
      <c r="EHI234" s="25"/>
      <c r="EHJ234" s="25"/>
      <c r="EHK234" s="25"/>
      <c r="EHL234" s="25"/>
      <c r="EHM234" s="25"/>
      <c r="EHN234" s="25"/>
      <c r="EHO234" s="25"/>
      <c r="EHP234" s="25"/>
      <c r="EHQ234" s="25"/>
      <c r="EHR234" s="25"/>
      <c r="EHS234" s="25"/>
      <c r="EHT234" s="25"/>
      <c r="EHU234" s="25"/>
      <c r="EHV234" s="25"/>
      <c r="EHW234" s="25"/>
      <c r="EHX234" s="25"/>
      <c r="EHY234" s="25"/>
      <c r="EHZ234" s="25"/>
      <c r="EIA234" s="25"/>
      <c r="EIB234" s="25"/>
      <c r="EIC234" s="25"/>
      <c r="EID234" s="25"/>
      <c r="EIE234" s="25"/>
      <c r="EIF234" s="25"/>
      <c r="EIG234" s="25"/>
      <c r="EIH234" s="25"/>
      <c r="EII234" s="25"/>
      <c r="EIJ234" s="25"/>
      <c r="EIK234" s="25"/>
      <c r="EIL234" s="25"/>
      <c r="EIM234" s="25"/>
      <c r="EIN234" s="25"/>
      <c r="EIO234" s="25"/>
      <c r="EIP234" s="25"/>
      <c r="EIQ234" s="25"/>
      <c r="EIR234" s="25"/>
      <c r="EIS234" s="25"/>
      <c r="EIT234" s="25"/>
      <c r="EIU234" s="25"/>
      <c r="EIV234" s="25"/>
      <c r="EIW234" s="25"/>
      <c r="EIX234" s="25"/>
      <c r="EIY234" s="25"/>
      <c r="EIZ234" s="25"/>
      <c r="EJA234" s="25"/>
      <c r="EJB234" s="25"/>
      <c r="EJC234" s="25"/>
      <c r="EJD234" s="25"/>
      <c r="EJE234" s="25"/>
      <c r="EJF234" s="25"/>
      <c r="EJG234" s="25"/>
      <c r="EJH234" s="25"/>
      <c r="EJI234" s="25"/>
      <c r="EJJ234" s="25"/>
      <c r="EJK234" s="25"/>
      <c r="EJL234" s="25"/>
      <c r="EJM234" s="25"/>
      <c r="EJN234" s="25"/>
      <c r="EJO234" s="25"/>
      <c r="EJP234" s="25"/>
      <c r="EJQ234" s="25"/>
      <c r="EJR234" s="25"/>
      <c r="EJS234" s="25"/>
      <c r="EJT234" s="25"/>
      <c r="EJU234" s="25"/>
      <c r="EJV234" s="25"/>
      <c r="EJW234" s="25"/>
      <c r="EJX234" s="25"/>
      <c r="EJY234" s="25"/>
      <c r="EJZ234" s="25"/>
      <c r="EKA234" s="25"/>
      <c r="EKB234" s="25"/>
      <c r="EKC234" s="25"/>
      <c r="EKD234" s="25"/>
      <c r="EKE234" s="25"/>
      <c r="EKF234" s="25"/>
      <c r="EKG234" s="25"/>
      <c r="EKH234" s="25"/>
      <c r="EKI234" s="25"/>
      <c r="EKJ234" s="25"/>
      <c r="EKK234" s="25"/>
      <c r="EKL234" s="25"/>
      <c r="EKM234" s="25"/>
      <c r="EKN234" s="25"/>
      <c r="EKO234" s="25"/>
      <c r="EKP234" s="25"/>
      <c r="EKQ234" s="25"/>
      <c r="EKR234" s="25"/>
      <c r="EKS234" s="25"/>
      <c r="EKT234" s="25"/>
      <c r="EKU234" s="25"/>
      <c r="EKV234" s="25"/>
      <c r="EKW234" s="25"/>
      <c r="EKX234" s="25"/>
      <c r="EKY234" s="25"/>
      <c r="EKZ234" s="25"/>
      <c r="ELA234" s="25"/>
      <c r="ELB234" s="25"/>
      <c r="ELC234" s="25"/>
      <c r="ELD234" s="25"/>
      <c r="ELE234" s="25"/>
      <c r="ELF234" s="25"/>
      <c r="ELG234" s="25"/>
      <c r="ELH234" s="25"/>
      <c r="ELI234" s="25"/>
      <c r="ELJ234" s="25"/>
      <c r="ELK234" s="25"/>
      <c r="ELL234" s="25"/>
      <c r="ELM234" s="25"/>
      <c r="ELN234" s="25"/>
      <c r="ELO234" s="25"/>
      <c r="ELP234" s="25"/>
      <c r="ELQ234" s="25"/>
      <c r="ELR234" s="25"/>
      <c r="ELS234" s="25"/>
      <c r="ELT234" s="25"/>
      <c r="ELU234" s="25"/>
      <c r="ELV234" s="25"/>
      <c r="ELW234" s="25"/>
      <c r="ELX234" s="25"/>
      <c r="ELY234" s="25"/>
      <c r="ELZ234" s="25"/>
      <c r="EMA234" s="25"/>
      <c r="EMB234" s="25"/>
      <c r="EMC234" s="25"/>
      <c r="EMD234" s="25"/>
      <c r="EME234" s="25"/>
      <c r="EMF234" s="25"/>
      <c r="EMG234" s="25"/>
      <c r="EMH234" s="25"/>
      <c r="EMI234" s="25"/>
      <c r="EMJ234" s="25"/>
      <c r="EMK234" s="25"/>
      <c r="EML234" s="25"/>
      <c r="EMM234" s="25"/>
      <c r="EMN234" s="25"/>
      <c r="EMO234" s="25"/>
      <c r="EMP234" s="25"/>
      <c r="EMQ234" s="25"/>
      <c r="EMR234" s="25"/>
      <c r="EMS234" s="25"/>
      <c r="EMT234" s="25"/>
      <c r="EMU234" s="25"/>
      <c r="EMV234" s="25"/>
      <c r="EMW234" s="25"/>
      <c r="EMX234" s="25"/>
      <c r="EMY234" s="25"/>
      <c r="EMZ234" s="25"/>
      <c r="ENA234" s="25"/>
      <c r="ENB234" s="25"/>
      <c r="ENC234" s="25"/>
      <c r="END234" s="25"/>
      <c r="ENE234" s="25"/>
      <c r="ENF234" s="25"/>
      <c r="ENG234" s="25"/>
      <c r="ENH234" s="25"/>
      <c r="ENI234" s="25"/>
      <c r="ENJ234" s="25"/>
      <c r="ENK234" s="25"/>
      <c r="ENL234" s="25"/>
      <c r="ENM234" s="25"/>
      <c r="ENN234" s="25"/>
      <c r="ENO234" s="25"/>
      <c r="ENP234" s="25"/>
      <c r="ENQ234" s="25"/>
      <c r="ENR234" s="25"/>
      <c r="ENS234" s="25"/>
      <c r="ENT234" s="25"/>
      <c r="ENU234" s="25"/>
      <c r="ENV234" s="25"/>
      <c r="ENW234" s="25"/>
      <c r="ENX234" s="25"/>
      <c r="ENY234" s="25"/>
      <c r="ENZ234" s="25"/>
      <c r="EOA234" s="25"/>
      <c r="EOB234" s="25"/>
      <c r="EOC234" s="25"/>
      <c r="EOD234" s="25"/>
      <c r="EOE234" s="25"/>
      <c r="EOF234" s="25"/>
      <c r="EOG234" s="25"/>
      <c r="EOH234" s="25"/>
      <c r="EOI234" s="25"/>
      <c r="EOJ234" s="25"/>
      <c r="EOK234" s="25"/>
      <c r="EOL234" s="25"/>
      <c r="EOM234" s="25"/>
      <c r="EON234" s="25"/>
      <c r="EOO234" s="25"/>
      <c r="EOP234" s="25"/>
      <c r="EOQ234" s="25"/>
      <c r="EOR234" s="25"/>
      <c r="EOS234" s="25"/>
      <c r="EOT234" s="25"/>
      <c r="EOU234" s="25"/>
      <c r="EOV234" s="25"/>
      <c r="EOW234" s="25"/>
      <c r="EOX234" s="25"/>
      <c r="EOY234" s="25"/>
      <c r="EOZ234" s="25"/>
      <c r="EPA234" s="25"/>
      <c r="EPB234" s="25"/>
      <c r="EPC234" s="25"/>
      <c r="EPD234" s="25"/>
      <c r="EPE234" s="25"/>
      <c r="EPF234" s="25"/>
      <c r="EPG234" s="25"/>
      <c r="EPH234" s="25"/>
      <c r="EPI234" s="25"/>
      <c r="EPJ234" s="25"/>
      <c r="EPK234" s="25"/>
      <c r="EPL234" s="25"/>
      <c r="EPM234" s="25"/>
      <c r="EPN234" s="25"/>
      <c r="EPO234" s="25"/>
      <c r="EPP234" s="25"/>
      <c r="EPQ234" s="25"/>
      <c r="EPR234" s="25"/>
      <c r="EPS234" s="25"/>
      <c r="EPT234" s="25"/>
      <c r="EPU234" s="25"/>
      <c r="EPV234" s="25"/>
      <c r="EPW234" s="25"/>
      <c r="EPX234" s="25"/>
      <c r="EPY234" s="25"/>
      <c r="EPZ234" s="25"/>
      <c r="EQA234" s="25"/>
      <c r="EQB234" s="25"/>
      <c r="EQC234" s="25"/>
      <c r="EQD234" s="25"/>
      <c r="EQE234" s="25"/>
      <c r="EQF234" s="25"/>
      <c r="EQG234" s="25"/>
      <c r="EQH234" s="25"/>
      <c r="EQI234" s="25"/>
      <c r="EQJ234" s="25"/>
      <c r="EQK234" s="25"/>
      <c r="EQL234" s="25"/>
      <c r="EQM234" s="25"/>
      <c r="EQN234" s="25"/>
      <c r="EQO234" s="25"/>
      <c r="EQP234" s="25"/>
      <c r="EQQ234" s="25"/>
      <c r="EQR234" s="25"/>
      <c r="EQS234" s="25"/>
      <c r="EQT234" s="25"/>
      <c r="EQU234" s="25"/>
      <c r="EQV234" s="25"/>
      <c r="EQW234" s="25"/>
      <c r="EQX234" s="25"/>
      <c r="EQY234" s="25"/>
      <c r="EQZ234" s="25"/>
      <c r="ERA234" s="25"/>
      <c r="ERB234" s="25"/>
      <c r="ERC234" s="25"/>
      <c r="ERD234" s="25"/>
      <c r="ERE234" s="25"/>
      <c r="ERF234" s="25"/>
      <c r="ERG234" s="25"/>
      <c r="ERH234" s="25"/>
      <c r="ERI234" s="25"/>
      <c r="ERJ234" s="25"/>
      <c r="ERK234" s="25"/>
      <c r="ERL234" s="25"/>
      <c r="ERM234" s="25"/>
      <c r="ERN234" s="25"/>
      <c r="ERO234" s="25"/>
      <c r="ERP234" s="25"/>
      <c r="ERQ234" s="25"/>
      <c r="ERR234" s="25"/>
      <c r="ERS234" s="25"/>
      <c r="ERT234" s="25"/>
      <c r="ERU234" s="25"/>
      <c r="ERV234" s="25"/>
      <c r="ERW234" s="25"/>
      <c r="ERX234" s="25"/>
      <c r="ERY234" s="25"/>
      <c r="ERZ234" s="25"/>
      <c r="ESA234" s="25"/>
      <c r="ESB234" s="25"/>
      <c r="ESC234" s="25"/>
      <c r="ESD234" s="25"/>
      <c r="ESE234" s="25"/>
      <c r="ESF234" s="25"/>
      <c r="ESG234" s="25"/>
      <c r="ESH234" s="25"/>
      <c r="ESI234" s="25"/>
      <c r="ESJ234" s="25"/>
      <c r="ESK234" s="25"/>
      <c r="ESL234" s="25"/>
      <c r="ESM234" s="25"/>
      <c r="ESN234" s="25"/>
      <c r="ESO234" s="25"/>
      <c r="ESP234" s="25"/>
      <c r="ESQ234" s="25"/>
      <c r="ESR234" s="25"/>
      <c r="ESS234" s="25"/>
      <c r="EST234" s="25"/>
      <c r="ESU234" s="25"/>
      <c r="ESV234" s="25"/>
      <c r="ESW234" s="25"/>
      <c r="ESX234" s="25"/>
      <c r="ESY234" s="25"/>
      <c r="ESZ234" s="25"/>
      <c r="ETA234" s="25"/>
      <c r="ETB234" s="25"/>
      <c r="ETC234" s="25"/>
      <c r="ETD234" s="25"/>
      <c r="ETE234" s="25"/>
      <c r="ETF234" s="25"/>
      <c r="ETG234" s="25"/>
      <c r="ETH234" s="25"/>
      <c r="ETI234" s="25"/>
      <c r="ETJ234" s="25"/>
      <c r="ETK234" s="25"/>
      <c r="ETL234" s="25"/>
      <c r="ETM234" s="25"/>
      <c r="ETN234" s="25"/>
      <c r="ETO234" s="25"/>
      <c r="ETP234" s="25"/>
      <c r="ETQ234" s="25"/>
      <c r="ETR234" s="25"/>
      <c r="ETS234" s="25"/>
      <c r="ETT234" s="25"/>
      <c r="ETU234" s="25"/>
      <c r="ETV234" s="25"/>
      <c r="ETW234" s="25"/>
      <c r="ETX234" s="25"/>
      <c r="ETY234" s="25"/>
      <c r="ETZ234" s="25"/>
      <c r="EUA234" s="25"/>
      <c r="EUB234" s="25"/>
      <c r="EUC234" s="25"/>
      <c r="EUD234" s="25"/>
      <c r="EUE234" s="25"/>
      <c r="EUF234" s="25"/>
      <c r="EUG234" s="25"/>
      <c r="EUH234" s="25"/>
      <c r="EUI234" s="25"/>
      <c r="EUJ234" s="25"/>
      <c r="EUK234" s="25"/>
      <c r="EUL234" s="25"/>
      <c r="EUM234" s="25"/>
      <c r="EUN234" s="25"/>
      <c r="EUO234" s="25"/>
      <c r="EUP234" s="25"/>
      <c r="EUQ234" s="25"/>
      <c r="EUR234" s="25"/>
      <c r="EUS234" s="25"/>
      <c r="EUT234" s="25"/>
      <c r="EUU234" s="25"/>
      <c r="EUV234" s="25"/>
      <c r="EUW234" s="25"/>
      <c r="EUX234" s="25"/>
      <c r="EUY234" s="25"/>
      <c r="EUZ234" s="25"/>
      <c r="EVA234" s="25"/>
      <c r="EVB234" s="25"/>
      <c r="EVC234" s="25"/>
      <c r="EVD234" s="25"/>
      <c r="EVE234" s="25"/>
      <c r="EVF234" s="25"/>
      <c r="EVG234" s="25"/>
      <c r="EVH234" s="25"/>
      <c r="EVI234" s="25"/>
      <c r="EVJ234" s="25"/>
      <c r="EVK234" s="25"/>
      <c r="EVL234" s="25"/>
      <c r="EVM234" s="25"/>
      <c r="EVN234" s="25"/>
      <c r="EVO234" s="25"/>
      <c r="EVP234" s="25"/>
      <c r="EVQ234" s="25"/>
      <c r="EVR234" s="25"/>
      <c r="EVS234" s="25"/>
      <c r="EVT234" s="25"/>
      <c r="EVU234" s="25"/>
      <c r="EVV234" s="25"/>
      <c r="EVW234" s="25"/>
      <c r="EVX234" s="25"/>
      <c r="EVY234" s="25"/>
      <c r="EVZ234" s="25"/>
      <c r="EWA234" s="25"/>
      <c r="EWB234" s="25"/>
      <c r="EWC234" s="25"/>
      <c r="EWD234" s="25"/>
      <c r="EWE234" s="25"/>
      <c r="EWF234" s="25"/>
      <c r="EWG234" s="25"/>
      <c r="EWH234" s="25"/>
      <c r="EWI234" s="25"/>
      <c r="EWJ234" s="25"/>
      <c r="EWK234" s="25"/>
      <c r="EWL234" s="25"/>
      <c r="EWM234" s="25"/>
      <c r="EWN234" s="25"/>
      <c r="EWO234" s="25"/>
      <c r="EWP234" s="25"/>
      <c r="EWQ234" s="25"/>
      <c r="EWR234" s="25"/>
      <c r="EWS234" s="25"/>
      <c r="EWT234" s="25"/>
      <c r="EWU234" s="25"/>
      <c r="EWV234" s="25"/>
      <c r="EWW234" s="25"/>
      <c r="EWX234" s="25"/>
      <c r="EWY234" s="25"/>
      <c r="EWZ234" s="25"/>
      <c r="EXA234" s="25"/>
      <c r="EXB234" s="25"/>
      <c r="EXC234" s="25"/>
      <c r="EXD234" s="25"/>
      <c r="EXE234" s="25"/>
      <c r="EXF234" s="25"/>
      <c r="EXG234" s="25"/>
      <c r="EXH234" s="25"/>
      <c r="EXI234" s="25"/>
      <c r="EXJ234" s="25"/>
      <c r="EXK234" s="25"/>
      <c r="EXL234" s="25"/>
      <c r="EXM234" s="25"/>
      <c r="EXN234" s="25"/>
      <c r="EXO234" s="25"/>
      <c r="EXP234" s="25"/>
      <c r="EXQ234" s="25"/>
      <c r="EXR234" s="25"/>
      <c r="EXS234" s="25"/>
      <c r="EXT234" s="25"/>
      <c r="EXU234" s="25"/>
      <c r="EXV234" s="25"/>
      <c r="EXW234" s="25"/>
      <c r="EXX234" s="25"/>
      <c r="EXY234" s="25"/>
      <c r="EXZ234" s="25"/>
      <c r="EYA234" s="25"/>
      <c r="EYB234" s="25"/>
      <c r="EYC234" s="25"/>
      <c r="EYD234" s="25"/>
      <c r="EYE234" s="25"/>
      <c r="EYF234" s="25"/>
      <c r="EYG234" s="25"/>
      <c r="EYH234" s="25"/>
      <c r="EYI234" s="25"/>
      <c r="EYJ234" s="25"/>
      <c r="EYK234" s="25"/>
      <c r="EYL234" s="25"/>
      <c r="EYM234" s="25"/>
      <c r="EYN234" s="25"/>
      <c r="EYO234" s="25"/>
      <c r="EYP234" s="25"/>
      <c r="EYQ234" s="25"/>
      <c r="EYR234" s="25"/>
      <c r="EYS234" s="25"/>
      <c r="EYT234" s="25"/>
      <c r="EYU234" s="25"/>
      <c r="EYV234" s="25"/>
      <c r="EYW234" s="25"/>
      <c r="EYX234" s="25"/>
      <c r="EYY234" s="25"/>
      <c r="EYZ234" s="25"/>
      <c r="EZA234" s="25"/>
      <c r="EZB234" s="25"/>
      <c r="EZC234" s="25"/>
      <c r="EZD234" s="25"/>
      <c r="EZE234" s="25"/>
      <c r="EZF234" s="25"/>
      <c r="EZG234" s="25"/>
      <c r="EZH234" s="25"/>
      <c r="EZI234" s="25"/>
      <c r="EZJ234" s="25"/>
      <c r="EZK234" s="25"/>
      <c r="EZL234" s="25"/>
      <c r="EZM234" s="25"/>
      <c r="EZN234" s="25"/>
      <c r="EZO234" s="25"/>
      <c r="EZP234" s="25"/>
      <c r="EZQ234" s="25"/>
      <c r="EZR234" s="25"/>
      <c r="EZS234" s="25"/>
      <c r="EZT234" s="25"/>
      <c r="EZU234" s="25"/>
      <c r="EZV234" s="25"/>
      <c r="EZW234" s="25"/>
      <c r="EZX234" s="25"/>
      <c r="EZY234" s="25"/>
      <c r="EZZ234" s="25"/>
      <c r="FAA234" s="25"/>
      <c r="FAB234" s="25"/>
      <c r="FAC234" s="25"/>
      <c r="FAD234" s="25"/>
      <c r="FAE234" s="25"/>
      <c r="FAF234" s="25"/>
      <c r="FAG234" s="25"/>
      <c r="FAH234" s="25"/>
      <c r="FAI234" s="25"/>
      <c r="FAJ234" s="25"/>
      <c r="FAK234" s="25"/>
      <c r="FAL234" s="25"/>
      <c r="FAM234" s="25"/>
      <c r="FAN234" s="25"/>
      <c r="FAO234" s="25"/>
      <c r="FAP234" s="25"/>
      <c r="FAQ234" s="25"/>
      <c r="FAR234" s="25"/>
      <c r="FAS234" s="25"/>
      <c r="FAT234" s="25"/>
      <c r="FAU234" s="25"/>
      <c r="FAV234" s="25"/>
      <c r="FAW234" s="25"/>
      <c r="FAX234" s="25"/>
      <c r="FAY234" s="25"/>
      <c r="FAZ234" s="25"/>
      <c r="FBA234" s="25"/>
      <c r="FBB234" s="25"/>
      <c r="FBC234" s="25"/>
      <c r="FBD234" s="25"/>
      <c r="FBE234" s="25"/>
      <c r="FBF234" s="25"/>
      <c r="FBG234" s="25"/>
      <c r="FBH234" s="25"/>
      <c r="FBI234" s="25"/>
      <c r="FBJ234" s="25"/>
      <c r="FBK234" s="25"/>
      <c r="FBL234" s="25"/>
      <c r="FBM234" s="25"/>
      <c r="FBN234" s="25"/>
      <c r="FBO234" s="25"/>
      <c r="FBP234" s="25"/>
      <c r="FBQ234" s="25"/>
      <c r="FBR234" s="25"/>
      <c r="FBS234" s="25"/>
      <c r="FBT234" s="25"/>
      <c r="FBU234" s="25"/>
      <c r="FBV234" s="25"/>
      <c r="FBW234" s="25"/>
      <c r="FBX234" s="25"/>
      <c r="FBY234" s="25"/>
      <c r="FBZ234" s="25"/>
      <c r="FCA234" s="25"/>
      <c r="FCB234" s="25"/>
      <c r="FCC234" s="25"/>
      <c r="FCD234" s="25"/>
      <c r="FCE234" s="25"/>
      <c r="FCF234" s="25"/>
      <c r="FCG234" s="25"/>
      <c r="FCH234" s="25"/>
      <c r="FCI234" s="25"/>
      <c r="FCJ234" s="25"/>
      <c r="FCK234" s="25"/>
      <c r="FCL234" s="25"/>
      <c r="FCM234" s="25"/>
      <c r="FCN234" s="25"/>
      <c r="FCO234" s="25"/>
      <c r="FCP234" s="25"/>
      <c r="FCQ234" s="25"/>
      <c r="FCR234" s="25"/>
      <c r="FCS234" s="25"/>
      <c r="FCT234" s="25"/>
      <c r="FCU234" s="25"/>
      <c r="FCV234" s="25"/>
      <c r="FCW234" s="25"/>
      <c r="FCX234" s="25"/>
      <c r="FCY234" s="25"/>
      <c r="FCZ234" s="25"/>
      <c r="FDA234" s="25"/>
      <c r="FDB234" s="25"/>
      <c r="FDC234" s="25"/>
      <c r="FDD234" s="25"/>
      <c r="FDE234" s="25"/>
      <c r="FDF234" s="25"/>
      <c r="FDG234" s="25"/>
      <c r="FDH234" s="25"/>
      <c r="FDI234" s="25"/>
      <c r="FDJ234" s="25"/>
      <c r="FDK234" s="25"/>
      <c r="FDL234" s="25"/>
      <c r="FDM234" s="25"/>
      <c r="FDN234" s="25"/>
      <c r="FDO234" s="25"/>
      <c r="FDP234" s="25"/>
      <c r="FDQ234" s="25"/>
      <c r="FDR234" s="25"/>
      <c r="FDS234" s="25"/>
      <c r="FDT234" s="25"/>
      <c r="FDU234" s="25"/>
      <c r="FDV234" s="25"/>
      <c r="FDW234" s="25"/>
      <c r="FDX234" s="25"/>
      <c r="FDY234" s="25"/>
      <c r="FDZ234" s="25"/>
      <c r="FEA234" s="25"/>
      <c r="FEB234" s="25"/>
      <c r="FEC234" s="25"/>
      <c r="FED234" s="25"/>
      <c r="FEE234" s="25"/>
      <c r="FEF234" s="25"/>
      <c r="FEG234" s="25"/>
      <c r="FEH234" s="25"/>
      <c r="FEI234" s="25"/>
      <c r="FEJ234" s="25"/>
      <c r="FEK234" s="25"/>
      <c r="FEL234" s="25"/>
      <c r="FEM234" s="25"/>
      <c r="FEN234" s="25"/>
      <c r="FEO234" s="25"/>
      <c r="FEP234" s="25"/>
      <c r="FEQ234" s="25"/>
      <c r="FER234" s="25"/>
      <c r="FES234" s="25"/>
      <c r="FET234" s="25"/>
      <c r="FEU234" s="25"/>
      <c r="FEV234" s="25"/>
      <c r="FEW234" s="25"/>
      <c r="FEX234" s="25"/>
      <c r="FEY234" s="25"/>
      <c r="FEZ234" s="25"/>
      <c r="FFA234" s="25"/>
      <c r="FFB234" s="25"/>
      <c r="FFC234" s="25"/>
      <c r="FFD234" s="25"/>
      <c r="FFE234" s="25"/>
      <c r="FFF234" s="25"/>
      <c r="FFG234" s="25"/>
      <c r="FFH234" s="25"/>
      <c r="FFI234" s="25"/>
      <c r="FFJ234" s="25"/>
      <c r="FFK234" s="25"/>
      <c r="FFL234" s="25"/>
      <c r="FFM234" s="25"/>
      <c r="FFN234" s="25"/>
      <c r="FFO234" s="25"/>
      <c r="FFP234" s="25"/>
      <c r="FFQ234" s="25"/>
      <c r="FFR234" s="25"/>
      <c r="FFS234" s="25"/>
      <c r="FFT234" s="25"/>
      <c r="FFU234" s="25"/>
      <c r="FFV234" s="25"/>
      <c r="FFW234" s="25"/>
      <c r="FFX234" s="25"/>
      <c r="FFY234" s="25"/>
      <c r="FFZ234" s="25"/>
      <c r="FGA234" s="25"/>
      <c r="FGB234" s="25"/>
      <c r="FGC234" s="25"/>
      <c r="FGD234" s="25"/>
      <c r="FGE234" s="25"/>
      <c r="FGF234" s="25"/>
      <c r="FGG234" s="25"/>
      <c r="FGH234" s="25"/>
      <c r="FGI234" s="25"/>
      <c r="FGJ234" s="25"/>
      <c r="FGK234" s="25"/>
      <c r="FGL234" s="25"/>
      <c r="FGM234" s="25"/>
      <c r="FGN234" s="25"/>
      <c r="FGO234" s="25"/>
      <c r="FGP234" s="25"/>
      <c r="FGQ234" s="25"/>
      <c r="FGR234" s="25"/>
      <c r="FGS234" s="25"/>
      <c r="FGT234" s="25"/>
      <c r="FGU234" s="25"/>
      <c r="FGV234" s="25"/>
      <c r="FGW234" s="25"/>
      <c r="FGX234" s="25"/>
      <c r="FGY234" s="25"/>
      <c r="FGZ234" s="25"/>
      <c r="FHA234" s="25"/>
      <c r="FHB234" s="25"/>
      <c r="FHC234" s="25"/>
      <c r="FHD234" s="25"/>
      <c r="FHE234" s="25"/>
      <c r="FHF234" s="25"/>
      <c r="FHG234" s="25"/>
      <c r="FHH234" s="25"/>
      <c r="FHI234" s="25"/>
      <c r="FHJ234" s="25"/>
      <c r="FHK234" s="25"/>
      <c r="FHL234" s="25"/>
      <c r="FHM234" s="25"/>
      <c r="FHN234" s="25"/>
      <c r="FHO234" s="25"/>
      <c r="FHP234" s="25"/>
      <c r="FHQ234" s="25"/>
      <c r="FHR234" s="25"/>
      <c r="FHS234" s="25"/>
      <c r="FHT234" s="25"/>
      <c r="FHU234" s="25"/>
      <c r="FHV234" s="25"/>
      <c r="FHW234" s="25"/>
      <c r="FHX234" s="25"/>
      <c r="FHY234" s="25"/>
      <c r="FHZ234" s="25"/>
      <c r="FIA234" s="25"/>
      <c r="FIB234" s="25"/>
      <c r="FIC234" s="25"/>
      <c r="FID234" s="25"/>
      <c r="FIE234" s="25"/>
      <c r="FIF234" s="25"/>
      <c r="FIG234" s="25"/>
      <c r="FIH234" s="25"/>
      <c r="FII234" s="25"/>
      <c r="FIJ234" s="25"/>
      <c r="FIK234" s="25"/>
      <c r="FIL234" s="25"/>
      <c r="FIM234" s="25"/>
      <c r="FIN234" s="25"/>
      <c r="FIO234" s="25"/>
      <c r="FIP234" s="25"/>
      <c r="FIQ234" s="25"/>
      <c r="FIR234" s="25"/>
      <c r="FIS234" s="25"/>
      <c r="FIT234" s="25"/>
      <c r="FIU234" s="25"/>
      <c r="FIV234" s="25"/>
      <c r="FIW234" s="25"/>
      <c r="FIX234" s="25"/>
      <c r="FIY234" s="25"/>
      <c r="FIZ234" s="25"/>
      <c r="FJA234" s="25"/>
      <c r="FJB234" s="25"/>
      <c r="FJC234" s="25"/>
      <c r="FJD234" s="25"/>
      <c r="FJE234" s="25"/>
      <c r="FJF234" s="25"/>
      <c r="FJG234" s="25"/>
      <c r="FJH234" s="25"/>
      <c r="FJI234" s="25"/>
      <c r="FJJ234" s="25"/>
      <c r="FJK234" s="25"/>
      <c r="FJL234" s="25"/>
      <c r="FJM234" s="25"/>
      <c r="FJN234" s="25"/>
      <c r="FJO234" s="25"/>
      <c r="FJP234" s="25"/>
      <c r="FJQ234" s="25"/>
      <c r="FJR234" s="25"/>
      <c r="FJS234" s="25"/>
      <c r="FJT234" s="25"/>
      <c r="FJU234" s="25"/>
      <c r="FJV234" s="25"/>
      <c r="FJW234" s="25"/>
      <c r="FJX234" s="25"/>
      <c r="FJY234" s="25"/>
      <c r="FJZ234" s="25"/>
      <c r="FKA234" s="25"/>
      <c r="FKB234" s="25"/>
      <c r="FKC234" s="25"/>
      <c r="FKD234" s="25"/>
      <c r="FKE234" s="25"/>
      <c r="FKF234" s="25"/>
      <c r="FKG234" s="25"/>
      <c r="FKH234" s="25"/>
      <c r="FKI234" s="25"/>
      <c r="FKJ234" s="25"/>
      <c r="FKK234" s="25"/>
      <c r="FKL234" s="25"/>
      <c r="FKM234" s="25"/>
      <c r="FKN234" s="25"/>
      <c r="FKO234" s="25"/>
      <c r="FKP234" s="25"/>
      <c r="FKQ234" s="25"/>
      <c r="FKR234" s="25"/>
      <c r="FKS234" s="25"/>
      <c r="FKT234" s="25"/>
      <c r="FKU234" s="25"/>
      <c r="FKV234" s="25"/>
      <c r="FKW234" s="25"/>
      <c r="FKX234" s="25"/>
      <c r="FKY234" s="25"/>
      <c r="FKZ234" s="25"/>
      <c r="FLA234" s="25"/>
      <c r="FLB234" s="25"/>
      <c r="FLC234" s="25"/>
      <c r="FLD234" s="25"/>
      <c r="FLE234" s="25"/>
      <c r="FLF234" s="25"/>
      <c r="FLG234" s="25"/>
      <c r="FLH234" s="25"/>
      <c r="FLI234" s="25"/>
      <c r="FLJ234" s="25"/>
      <c r="FLK234" s="25"/>
      <c r="FLL234" s="25"/>
      <c r="FLM234" s="25"/>
      <c r="FLN234" s="25"/>
      <c r="FLO234" s="25"/>
      <c r="FLP234" s="25"/>
      <c r="FLQ234" s="25"/>
      <c r="FLR234" s="25"/>
      <c r="FLS234" s="25"/>
      <c r="FLT234" s="25"/>
      <c r="FLU234" s="25"/>
      <c r="FLV234" s="25"/>
      <c r="FLW234" s="25"/>
      <c r="FLX234" s="25"/>
      <c r="FLY234" s="25"/>
      <c r="FLZ234" s="25"/>
      <c r="FMA234" s="25"/>
      <c r="FMB234" s="25"/>
      <c r="FMC234" s="25"/>
      <c r="FMD234" s="25"/>
      <c r="FME234" s="25"/>
      <c r="FMF234" s="25"/>
      <c r="FMG234" s="25"/>
      <c r="FMH234" s="25"/>
      <c r="FMI234" s="25"/>
      <c r="FMJ234" s="25"/>
      <c r="FMK234" s="25"/>
      <c r="FML234" s="25"/>
      <c r="FMM234" s="25"/>
      <c r="FMN234" s="25"/>
      <c r="FMO234" s="25"/>
      <c r="FMP234" s="25"/>
      <c r="FMQ234" s="25"/>
      <c r="FMR234" s="25"/>
      <c r="FMS234" s="25"/>
      <c r="FMT234" s="25"/>
      <c r="FMU234" s="25"/>
      <c r="FMV234" s="25"/>
      <c r="FMW234" s="25"/>
      <c r="FMX234" s="25"/>
      <c r="FMY234" s="25"/>
      <c r="FMZ234" s="25"/>
      <c r="FNA234" s="25"/>
      <c r="FNB234" s="25"/>
      <c r="FNC234" s="25"/>
      <c r="FND234" s="25"/>
      <c r="FNE234" s="25"/>
      <c r="FNF234" s="25"/>
      <c r="FNG234" s="25"/>
      <c r="FNH234" s="25"/>
      <c r="FNI234" s="25"/>
      <c r="FNJ234" s="25"/>
      <c r="FNK234" s="25"/>
      <c r="FNL234" s="25"/>
      <c r="FNM234" s="25"/>
      <c r="FNN234" s="25"/>
      <c r="FNO234" s="25"/>
      <c r="FNP234" s="25"/>
      <c r="FNQ234" s="25"/>
      <c r="FNR234" s="25"/>
      <c r="FNS234" s="25"/>
      <c r="FNT234" s="25"/>
      <c r="FNU234" s="25"/>
      <c r="FNV234" s="25"/>
      <c r="FNW234" s="25"/>
      <c r="FNX234" s="25"/>
      <c r="FNY234" s="25"/>
      <c r="FNZ234" s="25"/>
      <c r="FOA234" s="25"/>
      <c r="FOB234" s="25"/>
      <c r="FOC234" s="25"/>
      <c r="FOD234" s="25"/>
      <c r="FOE234" s="25"/>
      <c r="FOF234" s="25"/>
      <c r="FOG234" s="25"/>
      <c r="FOH234" s="25"/>
      <c r="FOI234" s="25"/>
      <c r="FOJ234" s="25"/>
      <c r="FOK234" s="25"/>
      <c r="FOL234" s="25"/>
      <c r="FOM234" s="25"/>
      <c r="FON234" s="25"/>
      <c r="FOO234" s="25"/>
      <c r="FOP234" s="25"/>
      <c r="FOQ234" s="25"/>
      <c r="FOR234" s="25"/>
      <c r="FOS234" s="25"/>
      <c r="FOT234" s="25"/>
      <c r="FOU234" s="25"/>
      <c r="FOV234" s="25"/>
      <c r="FOW234" s="25"/>
      <c r="FOX234" s="25"/>
      <c r="FOY234" s="25"/>
      <c r="FOZ234" s="25"/>
      <c r="FPA234" s="25"/>
      <c r="FPB234" s="25"/>
      <c r="FPC234" s="25"/>
      <c r="FPD234" s="25"/>
      <c r="FPE234" s="25"/>
      <c r="FPF234" s="25"/>
      <c r="FPG234" s="25"/>
      <c r="FPH234" s="25"/>
      <c r="FPI234" s="25"/>
      <c r="FPJ234" s="25"/>
      <c r="FPK234" s="25"/>
      <c r="FPL234" s="25"/>
      <c r="FPM234" s="25"/>
      <c r="FPN234" s="25"/>
      <c r="FPO234" s="25"/>
      <c r="FPP234" s="25"/>
      <c r="FPQ234" s="25"/>
      <c r="FPR234" s="25"/>
      <c r="FPS234" s="25"/>
      <c r="FPT234" s="25"/>
      <c r="FPU234" s="25"/>
      <c r="FPV234" s="25"/>
      <c r="FPW234" s="25"/>
      <c r="FPX234" s="25"/>
      <c r="FPY234" s="25"/>
      <c r="FPZ234" s="25"/>
      <c r="FQA234" s="25"/>
      <c r="FQB234" s="25"/>
      <c r="FQC234" s="25"/>
      <c r="FQD234" s="25"/>
      <c r="FQE234" s="25"/>
      <c r="FQF234" s="25"/>
      <c r="FQG234" s="25"/>
      <c r="FQH234" s="25"/>
      <c r="FQI234" s="25"/>
      <c r="FQJ234" s="25"/>
      <c r="FQK234" s="25"/>
      <c r="FQL234" s="25"/>
      <c r="FQM234" s="25"/>
      <c r="FQN234" s="25"/>
      <c r="FQO234" s="25"/>
      <c r="FQP234" s="25"/>
      <c r="FQQ234" s="25"/>
      <c r="FQR234" s="25"/>
      <c r="FQS234" s="25"/>
      <c r="FQT234" s="25"/>
      <c r="FQU234" s="25"/>
      <c r="FQV234" s="25"/>
      <c r="FQW234" s="25"/>
      <c r="FQX234" s="25"/>
      <c r="FQY234" s="25"/>
      <c r="FQZ234" s="25"/>
      <c r="FRA234" s="25"/>
      <c r="FRB234" s="25"/>
      <c r="FRC234" s="25"/>
      <c r="FRD234" s="25"/>
      <c r="FRE234" s="25"/>
      <c r="FRF234" s="25"/>
      <c r="FRG234" s="25"/>
      <c r="FRH234" s="25"/>
      <c r="FRI234" s="25"/>
      <c r="FRJ234" s="25"/>
      <c r="FRK234" s="25"/>
      <c r="FRL234" s="25"/>
      <c r="FRM234" s="25"/>
      <c r="FRN234" s="25"/>
      <c r="FRO234" s="25"/>
      <c r="FRP234" s="25"/>
      <c r="FRQ234" s="25"/>
      <c r="FRR234" s="25"/>
      <c r="FRS234" s="25"/>
      <c r="FRT234" s="25"/>
      <c r="FRU234" s="25"/>
      <c r="FRV234" s="25"/>
      <c r="FRW234" s="25"/>
      <c r="FRX234" s="25"/>
      <c r="FRY234" s="25"/>
      <c r="FRZ234" s="25"/>
      <c r="FSA234" s="25"/>
      <c r="FSB234" s="25"/>
      <c r="FSC234" s="25"/>
      <c r="FSD234" s="25"/>
      <c r="FSE234" s="25"/>
      <c r="FSF234" s="25"/>
      <c r="FSG234" s="25"/>
      <c r="FSH234" s="25"/>
      <c r="FSI234" s="25"/>
      <c r="FSJ234" s="25"/>
      <c r="FSK234" s="25"/>
      <c r="FSL234" s="25"/>
      <c r="FSM234" s="25"/>
      <c r="FSN234" s="25"/>
      <c r="FSO234" s="25"/>
      <c r="FSP234" s="25"/>
      <c r="FSQ234" s="25"/>
      <c r="FSR234" s="25"/>
      <c r="FSS234" s="25"/>
      <c r="FST234" s="25"/>
      <c r="FSU234" s="25"/>
      <c r="FSV234" s="25"/>
      <c r="FSW234" s="25"/>
      <c r="FSX234" s="25"/>
      <c r="FSY234" s="25"/>
      <c r="FSZ234" s="25"/>
      <c r="FTA234" s="25"/>
      <c r="FTB234" s="25"/>
      <c r="FTC234" s="25"/>
      <c r="FTD234" s="25"/>
      <c r="FTE234" s="25"/>
      <c r="FTF234" s="25"/>
      <c r="FTG234" s="25"/>
      <c r="FTH234" s="25"/>
      <c r="FTI234" s="25"/>
      <c r="FTJ234" s="25"/>
      <c r="FTK234" s="25"/>
      <c r="FTL234" s="25"/>
      <c r="FTM234" s="25"/>
      <c r="FTN234" s="25"/>
      <c r="FTO234" s="25"/>
      <c r="FTP234" s="25"/>
      <c r="FTQ234" s="25"/>
      <c r="FTR234" s="25"/>
      <c r="FTS234" s="25"/>
      <c r="FTT234" s="25"/>
      <c r="FTU234" s="25"/>
      <c r="FTV234" s="25"/>
      <c r="FTW234" s="25"/>
      <c r="FTX234" s="25"/>
      <c r="FTY234" s="25"/>
      <c r="FTZ234" s="25"/>
      <c r="FUA234" s="25"/>
      <c r="FUB234" s="25"/>
      <c r="FUC234" s="25"/>
      <c r="FUD234" s="25"/>
      <c r="FUE234" s="25"/>
      <c r="FUF234" s="25"/>
      <c r="FUG234" s="25"/>
      <c r="FUH234" s="25"/>
      <c r="FUI234" s="25"/>
      <c r="FUJ234" s="25"/>
      <c r="FUK234" s="25"/>
      <c r="FUL234" s="25"/>
      <c r="FUM234" s="25"/>
      <c r="FUN234" s="25"/>
      <c r="FUO234" s="25"/>
      <c r="FUP234" s="25"/>
      <c r="FUQ234" s="25"/>
      <c r="FUR234" s="25"/>
      <c r="FUS234" s="25"/>
      <c r="FUT234" s="25"/>
      <c r="FUU234" s="25"/>
      <c r="FUV234" s="25"/>
      <c r="FUW234" s="25"/>
      <c r="FUX234" s="25"/>
      <c r="FUY234" s="25"/>
      <c r="FUZ234" s="25"/>
      <c r="FVA234" s="25"/>
      <c r="FVB234" s="25"/>
      <c r="FVC234" s="25"/>
      <c r="FVD234" s="25"/>
      <c r="FVE234" s="25"/>
      <c r="FVF234" s="25"/>
      <c r="FVG234" s="25"/>
      <c r="FVH234" s="25"/>
      <c r="FVI234" s="25"/>
      <c r="FVJ234" s="25"/>
      <c r="FVK234" s="25"/>
      <c r="FVL234" s="25"/>
      <c r="FVM234" s="25"/>
      <c r="FVN234" s="25"/>
      <c r="FVO234" s="25"/>
      <c r="FVP234" s="25"/>
      <c r="FVQ234" s="25"/>
      <c r="FVR234" s="25"/>
      <c r="FVS234" s="25"/>
      <c r="FVT234" s="25"/>
      <c r="FVU234" s="25"/>
      <c r="FVV234" s="25"/>
      <c r="FVW234" s="25"/>
      <c r="FVX234" s="25"/>
      <c r="FVY234" s="25"/>
      <c r="FVZ234" s="25"/>
      <c r="FWA234" s="25"/>
      <c r="FWB234" s="25"/>
      <c r="FWC234" s="25"/>
      <c r="FWD234" s="25"/>
      <c r="FWE234" s="25"/>
      <c r="FWF234" s="25"/>
      <c r="FWG234" s="25"/>
      <c r="FWH234" s="25"/>
      <c r="FWI234" s="25"/>
      <c r="FWJ234" s="25"/>
      <c r="FWK234" s="25"/>
      <c r="FWL234" s="25"/>
      <c r="FWM234" s="25"/>
      <c r="FWN234" s="25"/>
      <c r="FWO234" s="25"/>
      <c r="FWP234" s="25"/>
      <c r="FWQ234" s="25"/>
      <c r="FWR234" s="25"/>
      <c r="FWS234" s="25"/>
      <c r="FWT234" s="25"/>
      <c r="FWU234" s="25"/>
      <c r="FWV234" s="25"/>
      <c r="FWW234" s="25"/>
      <c r="FWX234" s="25"/>
      <c r="FWY234" s="25"/>
      <c r="FWZ234" s="25"/>
      <c r="FXA234" s="25"/>
      <c r="FXB234" s="25"/>
      <c r="FXC234" s="25"/>
      <c r="FXD234" s="25"/>
      <c r="FXE234" s="25"/>
      <c r="FXF234" s="25"/>
      <c r="FXG234" s="25"/>
      <c r="FXH234" s="25"/>
      <c r="FXI234" s="25"/>
      <c r="FXJ234" s="25"/>
      <c r="FXK234" s="25"/>
      <c r="FXL234" s="25"/>
      <c r="FXM234" s="25"/>
      <c r="FXN234" s="25"/>
      <c r="FXO234" s="25"/>
      <c r="FXP234" s="25"/>
      <c r="FXQ234" s="25"/>
      <c r="FXR234" s="25"/>
      <c r="FXS234" s="25"/>
      <c r="FXT234" s="25"/>
      <c r="FXU234" s="25"/>
      <c r="FXV234" s="25"/>
      <c r="FXW234" s="25"/>
      <c r="FXX234" s="25"/>
      <c r="FXY234" s="25"/>
      <c r="FXZ234" s="25"/>
      <c r="FYA234" s="25"/>
      <c r="FYB234" s="25"/>
      <c r="FYC234" s="25"/>
      <c r="FYD234" s="25"/>
      <c r="FYE234" s="25"/>
      <c r="FYF234" s="25"/>
      <c r="FYG234" s="25"/>
      <c r="FYH234" s="25"/>
      <c r="FYI234" s="25"/>
      <c r="FYJ234" s="25"/>
      <c r="FYK234" s="25"/>
      <c r="FYL234" s="25"/>
      <c r="FYM234" s="25"/>
      <c r="FYN234" s="25"/>
      <c r="FYO234" s="25"/>
      <c r="FYP234" s="25"/>
      <c r="FYQ234" s="25"/>
      <c r="FYR234" s="25"/>
      <c r="FYS234" s="25"/>
      <c r="FYT234" s="25"/>
      <c r="FYU234" s="25"/>
      <c r="FYV234" s="25"/>
      <c r="FYW234" s="25"/>
      <c r="FYX234" s="25"/>
      <c r="FYY234" s="25"/>
      <c r="FYZ234" s="25"/>
      <c r="FZA234" s="25"/>
      <c r="FZB234" s="25"/>
      <c r="FZC234" s="25"/>
      <c r="FZD234" s="25"/>
      <c r="FZE234" s="25"/>
      <c r="FZF234" s="25"/>
      <c r="FZG234" s="25"/>
      <c r="FZH234" s="25"/>
      <c r="FZI234" s="25"/>
      <c r="FZJ234" s="25"/>
      <c r="FZK234" s="25"/>
      <c r="FZL234" s="25"/>
      <c r="FZM234" s="25"/>
      <c r="FZN234" s="25"/>
      <c r="FZO234" s="25"/>
      <c r="FZP234" s="25"/>
      <c r="FZQ234" s="25"/>
      <c r="FZR234" s="25"/>
      <c r="FZS234" s="25"/>
      <c r="FZT234" s="25"/>
      <c r="FZU234" s="25"/>
      <c r="FZV234" s="25"/>
      <c r="FZW234" s="25"/>
      <c r="FZX234" s="25"/>
      <c r="FZY234" s="25"/>
      <c r="FZZ234" s="25"/>
      <c r="GAA234" s="25"/>
      <c r="GAB234" s="25"/>
      <c r="GAC234" s="25"/>
      <c r="GAD234" s="25"/>
      <c r="GAE234" s="25"/>
      <c r="GAF234" s="25"/>
      <c r="GAG234" s="25"/>
      <c r="GAH234" s="25"/>
      <c r="GAI234" s="25"/>
      <c r="GAJ234" s="25"/>
      <c r="GAK234" s="25"/>
      <c r="GAL234" s="25"/>
      <c r="GAM234" s="25"/>
      <c r="GAN234" s="25"/>
      <c r="GAO234" s="25"/>
      <c r="GAP234" s="25"/>
      <c r="GAQ234" s="25"/>
      <c r="GAR234" s="25"/>
      <c r="GAS234" s="25"/>
      <c r="GAT234" s="25"/>
      <c r="GAU234" s="25"/>
      <c r="GAV234" s="25"/>
      <c r="GAW234" s="25"/>
      <c r="GAX234" s="25"/>
      <c r="GAY234" s="25"/>
      <c r="GAZ234" s="25"/>
      <c r="GBA234" s="25"/>
      <c r="GBB234" s="25"/>
      <c r="GBC234" s="25"/>
      <c r="GBD234" s="25"/>
      <c r="GBE234" s="25"/>
      <c r="GBF234" s="25"/>
      <c r="GBG234" s="25"/>
      <c r="GBH234" s="25"/>
      <c r="GBI234" s="25"/>
      <c r="GBJ234" s="25"/>
      <c r="GBK234" s="25"/>
      <c r="GBL234" s="25"/>
      <c r="GBM234" s="25"/>
      <c r="GBN234" s="25"/>
      <c r="GBO234" s="25"/>
      <c r="GBP234" s="25"/>
      <c r="GBQ234" s="25"/>
      <c r="GBR234" s="25"/>
      <c r="GBS234" s="25"/>
      <c r="GBT234" s="25"/>
      <c r="GBU234" s="25"/>
      <c r="GBV234" s="25"/>
      <c r="GBW234" s="25"/>
      <c r="GBX234" s="25"/>
      <c r="GBY234" s="25"/>
      <c r="GBZ234" s="25"/>
      <c r="GCA234" s="25"/>
      <c r="GCB234" s="25"/>
      <c r="GCC234" s="25"/>
      <c r="GCD234" s="25"/>
      <c r="GCE234" s="25"/>
      <c r="GCF234" s="25"/>
      <c r="GCG234" s="25"/>
      <c r="GCH234" s="25"/>
      <c r="GCI234" s="25"/>
      <c r="GCJ234" s="25"/>
      <c r="GCK234" s="25"/>
      <c r="GCL234" s="25"/>
      <c r="GCM234" s="25"/>
      <c r="GCN234" s="25"/>
      <c r="GCO234" s="25"/>
      <c r="GCP234" s="25"/>
      <c r="GCQ234" s="25"/>
      <c r="GCR234" s="25"/>
      <c r="GCS234" s="25"/>
      <c r="GCT234" s="25"/>
      <c r="GCU234" s="25"/>
      <c r="GCV234" s="25"/>
      <c r="GCW234" s="25"/>
      <c r="GCX234" s="25"/>
      <c r="GCY234" s="25"/>
      <c r="GCZ234" s="25"/>
      <c r="GDA234" s="25"/>
      <c r="GDB234" s="25"/>
      <c r="GDC234" s="25"/>
      <c r="GDD234" s="25"/>
      <c r="GDE234" s="25"/>
      <c r="GDF234" s="25"/>
      <c r="GDG234" s="25"/>
      <c r="GDH234" s="25"/>
      <c r="GDI234" s="25"/>
      <c r="GDJ234" s="25"/>
      <c r="GDK234" s="25"/>
      <c r="GDL234" s="25"/>
      <c r="GDM234" s="25"/>
      <c r="GDN234" s="25"/>
      <c r="GDO234" s="25"/>
      <c r="GDP234" s="25"/>
      <c r="GDQ234" s="25"/>
      <c r="GDR234" s="25"/>
      <c r="GDS234" s="25"/>
      <c r="GDT234" s="25"/>
      <c r="GDU234" s="25"/>
      <c r="GDV234" s="25"/>
      <c r="GDW234" s="25"/>
      <c r="GDX234" s="25"/>
      <c r="GDY234" s="25"/>
      <c r="GDZ234" s="25"/>
      <c r="GEA234" s="25"/>
      <c r="GEB234" s="25"/>
      <c r="GEC234" s="25"/>
      <c r="GED234" s="25"/>
      <c r="GEE234" s="25"/>
      <c r="GEF234" s="25"/>
      <c r="GEG234" s="25"/>
      <c r="GEH234" s="25"/>
      <c r="GEI234" s="25"/>
      <c r="GEJ234" s="25"/>
      <c r="GEK234" s="25"/>
      <c r="GEL234" s="25"/>
      <c r="GEM234" s="25"/>
      <c r="GEN234" s="25"/>
      <c r="GEO234" s="25"/>
      <c r="GEP234" s="25"/>
      <c r="GEQ234" s="25"/>
      <c r="GER234" s="25"/>
      <c r="GES234" s="25"/>
      <c r="GET234" s="25"/>
      <c r="GEU234" s="25"/>
      <c r="GEV234" s="25"/>
      <c r="GEW234" s="25"/>
      <c r="GEX234" s="25"/>
      <c r="GEY234" s="25"/>
      <c r="GEZ234" s="25"/>
      <c r="GFA234" s="25"/>
      <c r="GFB234" s="25"/>
      <c r="GFC234" s="25"/>
      <c r="GFD234" s="25"/>
      <c r="GFE234" s="25"/>
      <c r="GFF234" s="25"/>
      <c r="GFG234" s="25"/>
      <c r="GFH234" s="25"/>
      <c r="GFI234" s="25"/>
      <c r="GFJ234" s="25"/>
      <c r="GFK234" s="25"/>
      <c r="GFL234" s="25"/>
      <c r="GFM234" s="25"/>
      <c r="GFN234" s="25"/>
      <c r="GFO234" s="25"/>
      <c r="GFP234" s="25"/>
      <c r="GFQ234" s="25"/>
      <c r="GFR234" s="25"/>
      <c r="GFS234" s="25"/>
      <c r="GFT234" s="25"/>
      <c r="GFU234" s="25"/>
      <c r="GFV234" s="25"/>
      <c r="GFW234" s="25"/>
      <c r="GFX234" s="25"/>
      <c r="GFY234" s="25"/>
      <c r="GFZ234" s="25"/>
      <c r="GGA234" s="25"/>
      <c r="GGB234" s="25"/>
      <c r="GGC234" s="25"/>
      <c r="GGD234" s="25"/>
      <c r="GGE234" s="25"/>
      <c r="GGF234" s="25"/>
      <c r="GGG234" s="25"/>
      <c r="GGH234" s="25"/>
      <c r="GGI234" s="25"/>
      <c r="GGJ234" s="25"/>
      <c r="GGK234" s="25"/>
      <c r="GGL234" s="25"/>
      <c r="GGM234" s="25"/>
      <c r="GGN234" s="25"/>
      <c r="GGO234" s="25"/>
      <c r="GGP234" s="25"/>
      <c r="GGQ234" s="25"/>
      <c r="GGR234" s="25"/>
      <c r="GGS234" s="25"/>
      <c r="GGT234" s="25"/>
      <c r="GGU234" s="25"/>
      <c r="GGV234" s="25"/>
      <c r="GGW234" s="25"/>
      <c r="GGX234" s="25"/>
      <c r="GGY234" s="25"/>
      <c r="GGZ234" s="25"/>
      <c r="GHA234" s="25"/>
      <c r="GHB234" s="25"/>
      <c r="GHC234" s="25"/>
      <c r="GHD234" s="25"/>
      <c r="GHE234" s="25"/>
      <c r="GHF234" s="25"/>
      <c r="GHG234" s="25"/>
      <c r="GHH234" s="25"/>
      <c r="GHI234" s="25"/>
      <c r="GHJ234" s="25"/>
      <c r="GHK234" s="25"/>
      <c r="GHL234" s="25"/>
      <c r="GHM234" s="25"/>
      <c r="GHN234" s="25"/>
      <c r="GHO234" s="25"/>
      <c r="GHP234" s="25"/>
      <c r="GHQ234" s="25"/>
      <c r="GHR234" s="25"/>
      <c r="GHS234" s="25"/>
      <c r="GHT234" s="25"/>
      <c r="GHU234" s="25"/>
      <c r="GHV234" s="25"/>
      <c r="GHW234" s="25"/>
      <c r="GHX234" s="25"/>
      <c r="GHY234" s="25"/>
      <c r="GHZ234" s="25"/>
      <c r="GIA234" s="25"/>
      <c r="GIB234" s="25"/>
      <c r="GIC234" s="25"/>
      <c r="GID234" s="25"/>
      <c r="GIE234" s="25"/>
      <c r="GIF234" s="25"/>
      <c r="GIG234" s="25"/>
      <c r="GIH234" s="25"/>
      <c r="GII234" s="25"/>
      <c r="GIJ234" s="25"/>
      <c r="GIK234" s="25"/>
      <c r="GIL234" s="25"/>
      <c r="GIM234" s="25"/>
      <c r="GIN234" s="25"/>
      <c r="GIO234" s="25"/>
      <c r="GIP234" s="25"/>
      <c r="GIQ234" s="25"/>
      <c r="GIR234" s="25"/>
      <c r="GIS234" s="25"/>
      <c r="GIT234" s="25"/>
      <c r="GIU234" s="25"/>
      <c r="GIV234" s="25"/>
      <c r="GIW234" s="25"/>
      <c r="GIX234" s="25"/>
      <c r="GIY234" s="25"/>
      <c r="GIZ234" s="25"/>
      <c r="GJA234" s="25"/>
      <c r="GJB234" s="25"/>
      <c r="GJC234" s="25"/>
      <c r="GJD234" s="25"/>
      <c r="GJE234" s="25"/>
      <c r="GJF234" s="25"/>
      <c r="GJG234" s="25"/>
      <c r="GJH234" s="25"/>
      <c r="GJI234" s="25"/>
      <c r="GJJ234" s="25"/>
      <c r="GJK234" s="25"/>
      <c r="GJL234" s="25"/>
      <c r="GJM234" s="25"/>
      <c r="GJN234" s="25"/>
      <c r="GJO234" s="25"/>
      <c r="GJP234" s="25"/>
      <c r="GJQ234" s="25"/>
      <c r="GJR234" s="25"/>
      <c r="GJS234" s="25"/>
      <c r="GJT234" s="25"/>
      <c r="GJU234" s="25"/>
      <c r="GJV234" s="25"/>
      <c r="GJW234" s="25"/>
      <c r="GJX234" s="25"/>
      <c r="GJY234" s="25"/>
      <c r="GJZ234" s="25"/>
      <c r="GKA234" s="25"/>
      <c r="GKB234" s="25"/>
      <c r="GKC234" s="25"/>
      <c r="GKD234" s="25"/>
      <c r="GKE234" s="25"/>
      <c r="GKF234" s="25"/>
      <c r="GKG234" s="25"/>
      <c r="GKH234" s="25"/>
      <c r="GKI234" s="25"/>
      <c r="GKJ234" s="25"/>
      <c r="GKK234" s="25"/>
      <c r="GKL234" s="25"/>
      <c r="GKM234" s="25"/>
      <c r="GKN234" s="25"/>
      <c r="GKO234" s="25"/>
      <c r="GKP234" s="25"/>
      <c r="GKQ234" s="25"/>
      <c r="GKR234" s="25"/>
      <c r="GKS234" s="25"/>
      <c r="GKT234" s="25"/>
      <c r="GKU234" s="25"/>
      <c r="GKV234" s="25"/>
      <c r="GKW234" s="25"/>
      <c r="GKX234" s="25"/>
      <c r="GKY234" s="25"/>
      <c r="GKZ234" s="25"/>
      <c r="GLA234" s="25"/>
      <c r="GLB234" s="25"/>
      <c r="GLC234" s="25"/>
      <c r="GLD234" s="25"/>
      <c r="GLE234" s="25"/>
      <c r="GLF234" s="25"/>
      <c r="GLG234" s="25"/>
      <c r="GLH234" s="25"/>
      <c r="GLI234" s="25"/>
      <c r="GLJ234" s="25"/>
      <c r="GLK234" s="25"/>
      <c r="GLL234" s="25"/>
      <c r="GLM234" s="25"/>
      <c r="GLN234" s="25"/>
      <c r="GLO234" s="25"/>
      <c r="GLP234" s="25"/>
      <c r="GLQ234" s="25"/>
      <c r="GLR234" s="25"/>
      <c r="GLS234" s="25"/>
      <c r="GLT234" s="25"/>
      <c r="GLU234" s="25"/>
      <c r="GLV234" s="25"/>
      <c r="GLW234" s="25"/>
      <c r="GLX234" s="25"/>
      <c r="GLY234" s="25"/>
      <c r="GLZ234" s="25"/>
      <c r="GMA234" s="25"/>
      <c r="GMB234" s="25"/>
      <c r="GMC234" s="25"/>
      <c r="GMD234" s="25"/>
      <c r="GME234" s="25"/>
      <c r="GMF234" s="25"/>
      <c r="GMG234" s="25"/>
      <c r="GMH234" s="25"/>
      <c r="GMI234" s="25"/>
      <c r="GMJ234" s="25"/>
      <c r="GMK234" s="25"/>
      <c r="GML234" s="25"/>
      <c r="GMM234" s="25"/>
      <c r="GMN234" s="25"/>
      <c r="GMO234" s="25"/>
      <c r="GMP234" s="25"/>
      <c r="GMQ234" s="25"/>
      <c r="GMR234" s="25"/>
      <c r="GMS234" s="25"/>
      <c r="GMT234" s="25"/>
      <c r="GMU234" s="25"/>
      <c r="GMV234" s="25"/>
      <c r="GMW234" s="25"/>
      <c r="GMX234" s="25"/>
      <c r="GMY234" s="25"/>
      <c r="GMZ234" s="25"/>
      <c r="GNA234" s="25"/>
      <c r="GNB234" s="25"/>
      <c r="GNC234" s="25"/>
      <c r="GND234" s="25"/>
      <c r="GNE234" s="25"/>
      <c r="GNF234" s="25"/>
      <c r="GNG234" s="25"/>
      <c r="GNH234" s="25"/>
      <c r="GNI234" s="25"/>
      <c r="GNJ234" s="25"/>
      <c r="GNK234" s="25"/>
      <c r="GNL234" s="25"/>
      <c r="GNM234" s="25"/>
      <c r="GNN234" s="25"/>
      <c r="GNO234" s="25"/>
      <c r="GNP234" s="25"/>
      <c r="GNQ234" s="25"/>
      <c r="GNR234" s="25"/>
      <c r="GNS234" s="25"/>
      <c r="GNT234" s="25"/>
      <c r="GNU234" s="25"/>
      <c r="GNV234" s="25"/>
      <c r="GNW234" s="25"/>
      <c r="GNX234" s="25"/>
      <c r="GNY234" s="25"/>
      <c r="GNZ234" s="25"/>
      <c r="GOA234" s="25"/>
      <c r="GOB234" s="25"/>
      <c r="GOC234" s="25"/>
      <c r="GOD234" s="25"/>
      <c r="GOE234" s="25"/>
      <c r="GOF234" s="25"/>
      <c r="GOG234" s="25"/>
      <c r="GOH234" s="25"/>
      <c r="GOI234" s="25"/>
      <c r="GOJ234" s="25"/>
      <c r="GOK234" s="25"/>
      <c r="GOL234" s="25"/>
      <c r="GOM234" s="25"/>
      <c r="GON234" s="25"/>
      <c r="GOO234" s="25"/>
      <c r="GOP234" s="25"/>
      <c r="GOQ234" s="25"/>
      <c r="GOR234" s="25"/>
      <c r="GOS234" s="25"/>
      <c r="GOT234" s="25"/>
      <c r="GOU234" s="25"/>
      <c r="GOV234" s="25"/>
      <c r="GOW234" s="25"/>
      <c r="GOX234" s="25"/>
      <c r="GOY234" s="25"/>
      <c r="GOZ234" s="25"/>
      <c r="GPA234" s="25"/>
      <c r="GPB234" s="25"/>
      <c r="GPC234" s="25"/>
      <c r="GPD234" s="25"/>
      <c r="GPE234" s="25"/>
      <c r="GPF234" s="25"/>
      <c r="GPG234" s="25"/>
      <c r="GPH234" s="25"/>
      <c r="GPI234" s="25"/>
      <c r="GPJ234" s="25"/>
      <c r="GPK234" s="25"/>
      <c r="GPL234" s="25"/>
      <c r="GPM234" s="25"/>
      <c r="GPN234" s="25"/>
      <c r="GPO234" s="25"/>
      <c r="GPP234" s="25"/>
      <c r="GPQ234" s="25"/>
      <c r="GPR234" s="25"/>
      <c r="GPS234" s="25"/>
      <c r="GPT234" s="25"/>
      <c r="GPU234" s="25"/>
      <c r="GPV234" s="25"/>
      <c r="GPW234" s="25"/>
      <c r="GPX234" s="25"/>
      <c r="GPY234" s="25"/>
      <c r="GPZ234" s="25"/>
      <c r="GQA234" s="25"/>
      <c r="GQB234" s="25"/>
      <c r="GQC234" s="25"/>
      <c r="GQD234" s="25"/>
      <c r="GQE234" s="25"/>
      <c r="GQF234" s="25"/>
      <c r="GQG234" s="25"/>
      <c r="GQH234" s="25"/>
      <c r="GQI234" s="25"/>
      <c r="GQJ234" s="25"/>
      <c r="GQK234" s="25"/>
      <c r="GQL234" s="25"/>
      <c r="GQM234" s="25"/>
      <c r="GQN234" s="25"/>
      <c r="GQO234" s="25"/>
      <c r="GQP234" s="25"/>
      <c r="GQQ234" s="25"/>
      <c r="GQR234" s="25"/>
      <c r="GQS234" s="25"/>
      <c r="GQT234" s="25"/>
      <c r="GQU234" s="25"/>
      <c r="GQV234" s="25"/>
      <c r="GQW234" s="25"/>
      <c r="GQX234" s="25"/>
      <c r="GQY234" s="25"/>
      <c r="GQZ234" s="25"/>
      <c r="GRA234" s="25"/>
      <c r="GRB234" s="25"/>
      <c r="GRC234" s="25"/>
      <c r="GRD234" s="25"/>
      <c r="GRE234" s="25"/>
      <c r="GRF234" s="25"/>
      <c r="GRG234" s="25"/>
      <c r="GRH234" s="25"/>
      <c r="GRI234" s="25"/>
      <c r="GRJ234" s="25"/>
      <c r="GRK234" s="25"/>
      <c r="GRL234" s="25"/>
      <c r="GRM234" s="25"/>
      <c r="GRN234" s="25"/>
      <c r="GRO234" s="25"/>
      <c r="GRP234" s="25"/>
      <c r="GRQ234" s="25"/>
      <c r="GRR234" s="25"/>
      <c r="GRS234" s="25"/>
      <c r="GRT234" s="25"/>
      <c r="GRU234" s="25"/>
      <c r="GRV234" s="25"/>
      <c r="GRW234" s="25"/>
      <c r="GRX234" s="25"/>
      <c r="GRY234" s="25"/>
      <c r="GRZ234" s="25"/>
      <c r="GSA234" s="25"/>
      <c r="GSB234" s="25"/>
      <c r="GSC234" s="25"/>
      <c r="GSD234" s="25"/>
      <c r="GSE234" s="25"/>
      <c r="GSF234" s="25"/>
      <c r="GSG234" s="25"/>
      <c r="GSH234" s="25"/>
      <c r="GSI234" s="25"/>
      <c r="GSJ234" s="25"/>
      <c r="GSK234" s="25"/>
      <c r="GSL234" s="25"/>
      <c r="GSM234" s="25"/>
      <c r="GSN234" s="25"/>
      <c r="GSO234" s="25"/>
      <c r="GSP234" s="25"/>
      <c r="GSQ234" s="25"/>
      <c r="GSR234" s="25"/>
      <c r="GSS234" s="25"/>
      <c r="GST234" s="25"/>
      <c r="GSU234" s="25"/>
      <c r="GSV234" s="25"/>
      <c r="GSW234" s="25"/>
      <c r="GSX234" s="25"/>
      <c r="GSY234" s="25"/>
      <c r="GSZ234" s="25"/>
      <c r="GTA234" s="25"/>
      <c r="GTB234" s="25"/>
      <c r="GTC234" s="25"/>
      <c r="GTD234" s="25"/>
      <c r="GTE234" s="25"/>
      <c r="GTF234" s="25"/>
      <c r="GTG234" s="25"/>
      <c r="GTH234" s="25"/>
      <c r="GTI234" s="25"/>
      <c r="GTJ234" s="25"/>
      <c r="GTK234" s="25"/>
      <c r="GTL234" s="25"/>
      <c r="GTM234" s="25"/>
      <c r="GTN234" s="25"/>
      <c r="GTO234" s="25"/>
      <c r="GTP234" s="25"/>
      <c r="GTQ234" s="25"/>
      <c r="GTR234" s="25"/>
      <c r="GTS234" s="25"/>
      <c r="GTT234" s="25"/>
      <c r="GTU234" s="25"/>
      <c r="GTV234" s="25"/>
      <c r="GTW234" s="25"/>
      <c r="GTX234" s="25"/>
      <c r="GTY234" s="25"/>
      <c r="GTZ234" s="25"/>
      <c r="GUA234" s="25"/>
      <c r="GUB234" s="25"/>
      <c r="GUC234" s="25"/>
      <c r="GUD234" s="25"/>
      <c r="GUE234" s="25"/>
      <c r="GUF234" s="25"/>
      <c r="GUG234" s="25"/>
      <c r="GUH234" s="25"/>
      <c r="GUI234" s="25"/>
      <c r="GUJ234" s="25"/>
      <c r="GUK234" s="25"/>
      <c r="GUL234" s="25"/>
      <c r="GUM234" s="25"/>
      <c r="GUN234" s="25"/>
      <c r="GUO234" s="25"/>
      <c r="GUP234" s="25"/>
      <c r="GUQ234" s="25"/>
      <c r="GUR234" s="25"/>
      <c r="GUS234" s="25"/>
      <c r="GUT234" s="25"/>
      <c r="GUU234" s="25"/>
      <c r="GUV234" s="25"/>
      <c r="GUW234" s="25"/>
      <c r="GUX234" s="25"/>
      <c r="GUY234" s="25"/>
      <c r="GUZ234" s="25"/>
      <c r="GVA234" s="25"/>
      <c r="GVB234" s="25"/>
      <c r="GVC234" s="25"/>
      <c r="GVD234" s="25"/>
      <c r="GVE234" s="25"/>
      <c r="GVF234" s="25"/>
      <c r="GVG234" s="25"/>
      <c r="GVH234" s="25"/>
      <c r="GVI234" s="25"/>
      <c r="GVJ234" s="25"/>
      <c r="GVK234" s="25"/>
      <c r="GVL234" s="25"/>
      <c r="GVM234" s="25"/>
      <c r="GVN234" s="25"/>
      <c r="GVO234" s="25"/>
      <c r="GVP234" s="25"/>
      <c r="GVQ234" s="25"/>
      <c r="GVR234" s="25"/>
      <c r="GVS234" s="25"/>
      <c r="GVT234" s="25"/>
      <c r="GVU234" s="25"/>
      <c r="GVV234" s="25"/>
      <c r="GVW234" s="25"/>
      <c r="GVX234" s="25"/>
      <c r="GVY234" s="25"/>
      <c r="GVZ234" s="25"/>
      <c r="GWA234" s="25"/>
      <c r="GWB234" s="25"/>
      <c r="GWC234" s="25"/>
      <c r="GWD234" s="25"/>
      <c r="GWE234" s="25"/>
      <c r="GWF234" s="25"/>
      <c r="GWG234" s="25"/>
      <c r="GWH234" s="25"/>
      <c r="GWI234" s="25"/>
      <c r="GWJ234" s="25"/>
      <c r="GWK234" s="25"/>
      <c r="GWL234" s="25"/>
      <c r="GWM234" s="25"/>
      <c r="GWN234" s="25"/>
      <c r="GWO234" s="25"/>
      <c r="GWP234" s="25"/>
      <c r="GWQ234" s="25"/>
      <c r="GWR234" s="25"/>
      <c r="GWS234" s="25"/>
      <c r="GWT234" s="25"/>
      <c r="GWU234" s="25"/>
      <c r="GWV234" s="25"/>
      <c r="GWW234" s="25"/>
      <c r="GWX234" s="25"/>
      <c r="GWY234" s="25"/>
      <c r="GWZ234" s="25"/>
      <c r="GXA234" s="25"/>
      <c r="GXB234" s="25"/>
      <c r="GXC234" s="25"/>
      <c r="GXD234" s="25"/>
      <c r="GXE234" s="25"/>
      <c r="GXF234" s="25"/>
      <c r="GXG234" s="25"/>
      <c r="GXH234" s="25"/>
      <c r="GXI234" s="25"/>
      <c r="GXJ234" s="25"/>
      <c r="GXK234" s="25"/>
      <c r="GXL234" s="25"/>
      <c r="GXM234" s="25"/>
      <c r="GXN234" s="25"/>
      <c r="GXO234" s="25"/>
      <c r="GXP234" s="25"/>
      <c r="GXQ234" s="25"/>
      <c r="GXR234" s="25"/>
      <c r="GXS234" s="25"/>
      <c r="GXT234" s="25"/>
      <c r="GXU234" s="25"/>
      <c r="GXV234" s="25"/>
      <c r="GXW234" s="25"/>
      <c r="GXX234" s="25"/>
      <c r="GXY234" s="25"/>
      <c r="GXZ234" s="25"/>
      <c r="GYA234" s="25"/>
      <c r="GYB234" s="25"/>
      <c r="GYC234" s="25"/>
      <c r="GYD234" s="25"/>
      <c r="GYE234" s="25"/>
      <c r="GYF234" s="25"/>
      <c r="GYG234" s="25"/>
      <c r="GYH234" s="25"/>
      <c r="GYI234" s="25"/>
      <c r="GYJ234" s="25"/>
      <c r="GYK234" s="25"/>
      <c r="GYL234" s="25"/>
      <c r="GYM234" s="25"/>
      <c r="GYN234" s="25"/>
      <c r="GYO234" s="25"/>
      <c r="GYP234" s="25"/>
      <c r="GYQ234" s="25"/>
      <c r="GYR234" s="25"/>
      <c r="GYS234" s="25"/>
      <c r="GYT234" s="25"/>
      <c r="GYU234" s="25"/>
      <c r="GYV234" s="25"/>
      <c r="GYW234" s="25"/>
      <c r="GYX234" s="25"/>
      <c r="GYY234" s="25"/>
      <c r="GYZ234" s="25"/>
      <c r="GZA234" s="25"/>
      <c r="GZB234" s="25"/>
      <c r="GZC234" s="25"/>
      <c r="GZD234" s="25"/>
      <c r="GZE234" s="25"/>
      <c r="GZF234" s="25"/>
      <c r="GZG234" s="25"/>
      <c r="GZH234" s="25"/>
      <c r="GZI234" s="25"/>
      <c r="GZJ234" s="25"/>
      <c r="GZK234" s="25"/>
      <c r="GZL234" s="25"/>
      <c r="GZM234" s="25"/>
      <c r="GZN234" s="25"/>
      <c r="GZO234" s="25"/>
      <c r="GZP234" s="25"/>
      <c r="GZQ234" s="25"/>
      <c r="GZR234" s="25"/>
      <c r="GZS234" s="25"/>
      <c r="GZT234" s="25"/>
      <c r="GZU234" s="25"/>
      <c r="GZV234" s="25"/>
      <c r="GZW234" s="25"/>
      <c r="GZX234" s="25"/>
      <c r="GZY234" s="25"/>
      <c r="GZZ234" s="25"/>
      <c r="HAA234" s="25"/>
      <c r="HAB234" s="25"/>
      <c r="HAC234" s="25"/>
      <c r="HAD234" s="25"/>
      <c r="HAE234" s="25"/>
      <c r="HAF234" s="25"/>
      <c r="HAG234" s="25"/>
      <c r="HAH234" s="25"/>
      <c r="HAI234" s="25"/>
      <c r="HAJ234" s="25"/>
      <c r="HAK234" s="25"/>
      <c r="HAL234" s="25"/>
      <c r="HAM234" s="25"/>
      <c r="HAN234" s="25"/>
      <c r="HAO234" s="25"/>
      <c r="HAP234" s="25"/>
      <c r="HAQ234" s="25"/>
      <c r="HAR234" s="25"/>
      <c r="HAS234" s="25"/>
      <c r="HAT234" s="25"/>
      <c r="HAU234" s="25"/>
      <c r="HAV234" s="25"/>
      <c r="HAW234" s="25"/>
      <c r="HAX234" s="25"/>
      <c r="HAY234" s="25"/>
      <c r="HAZ234" s="25"/>
      <c r="HBA234" s="25"/>
      <c r="HBB234" s="25"/>
      <c r="HBC234" s="25"/>
      <c r="HBD234" s="25"/>
      <c r="HBE234" s="25"/>
      <c r="HBF234" s="25"/>
      <c r="HBG234" s="25"/>
      <c r="HBH234" s="25"/>
      <c r="HBI234" s="25"/>
      <c r="HBJ234" s="25"/>
      <c r="HBK234" s="25"/>
      <c r="HBL234" s="25"/>
      <c r="HBM234" s="25"/>
      <c r="HBN234" s="25"/>
      <c r="HBO234" s="25"/>
      <c r="HBP234" s="25"/>
      <c r="HBQ234" s="25"/>
      <c r="HBR234" s="25"/>
      <c r="HBS234" s="25"/>
      <c r="HBT234" s="25"/>
      <c r="HBU234" s="25"/>
      <c r="HBV234" s="25"/>
      <c r="HBW234" s="25"/>
      <c r="HBX234" s="25"/>
      <c r="HBY234" s="25"/>
      <c r="HBZ234" s="25"/>
      <c r="HCA234" s="25"/>
      <c r="HCB234" s="25"/>
      <c r="HCC234" s="25"/>
      <c r="HCD234" s="25"/>
      <c r="HCE234" s="25"/>
      <c r="HCF234" s="25"/>
      <c r="HCG234" s="25"/>
      <c r="HCH234" s="25"/>
      <c r="HCI234" s="25"/>
      <c r="HCJ234" s="25"/>
      <c r="HCK234" s="25"/>
      <c r="HCL234" s="25"/>
      <c r="HCM234" s="25"/>
      <c r="HCN234" s="25"/>
      <c r="HCO234" s="25"/>
      <c r="HCP234" s="25"/>
      <c r="HCQ234" s="25"/>
      <c r="HCR234" s="25"/>
      <c r="HCS234" s="25"/>
      <c r="HCT234" s="25"/>
      <c r="HCU234" s="25"/>
      <c r="HCV234" s="25"/>
      <c r="HCW234" s="25"/>
      <c r="HCX234" s="25"/>
      <c r="HCY234" s="25"/>
      <c r="HCZ234" s="25"/>
      <c r="HDA234" s="25"/>
      <c r="HDB234" s="25"/>
      <c r="HDC234" s="25"/>
      <c r="HDD234" s="25"/>
      <c r="HDE234" s="25"/>
      <c r="HDF234" s="25"/>
      <c r="HDG234" s="25"/>
      <c r="HDH234" s="25"/>
      <c r="HDI234" s="25"/>
      <c r="HDJ234" s="25"/>
      <c r="HDK234" s="25"/>
      <c r="HDL234" s="25"/>
      <c r="HDM234" s="25"/>
      <c r="HDN234" s="25"/>
      <c r="HDO234" s="25"/>
      <c r="HDP234" s="25"/>
      <c r="HDQ234" s="25"/>
      <c r="HDR234" s="25"/>
      <c r="HDS234" s="25"/>
      <c r="HDT234" s="25"/>
      <c r="HDU234" s="25"/>
      <c r="HDV234" s="25"/>
      <c r="HDW234" s="25"/>
      <c r="HDX234" s="25"/>
      <c r="HDY234" s="25"/>
      <c r="HDZ234" s="25"/>
      <c r="HEA234" s="25"/>
      <c r="HEB234" s="25"/>
      <c r="HEC234" s="25"/>
      <c r="HED234" s="25"/>
      <c r="HEE234" s="25"/>
      <c r="HEF234" s="25"/>
      <c r="HEG234" s="25"/>
      <c r="HEH234" s="25"/>
      <c r="HEI234" s="25"/>
      <c r="HEJ234" s="25"/>
      <c r="HEK234" s="25"/>
      <c r="HEL234" s="25"/>
      <c r="HEM234" s="25"/>
      <c r="HEN234" s="25"/>
      <c r="HEO234" s="25"/>
      <c r="HEP234" s="25"/>
      <c r="HEQ234" s="25"/>
      <c r="HER234" s="25"/>
      <c r="HES234" s="25"/>
      <c r="HET234" s="25"/>
      <c r="HEU234" s="25"/>
      <c r="HEV234" s="25"/>
      <c r="HEW234" s="25"/>
      <c r="HEX234" s="25"/>
      <c r="HEY234" s="25"/>
      <c r="HEZ234" s="25"/>
      <c r="HFA234" s="25"/>
      <c r="HFB234" s="25"/>
      <c r="HFC234" s="25"/>
      <c r="HFD234" s="25"/>
      <c r="HFE234" s="25"/>
      <c r="HFF234" s="25"/>
      <c r="HFG234" s="25"/>
      <c r="HFH234" s="25"/>
      <c r="HFI234" s="25"/>
      <c r="HFJ234" s="25"/>
      <c r="HFK234" s="25"/>
      <c r="HFL234" s="25"/>
      <c r="HFM234" s="25"/>
      <c r="HFN234" s="25"/>
      <c r="HFO234" s="25"/>
      <c r="HFP234" s="25"/>
      <c r="HFQ234" s="25"/>
      <c r="HFR234" s="25"/>
      <c r="HFS234" s="25"/>
      <c r="HFT234" s="25"/>
      <c r="HFU234" s="25"/>
      <c r="HFV234" s="25"/>
      <c r="HFW234" s="25"/>
      <c r="HFX234" s="25"/>
      <c r="HFY234" s="25"/>
      <c r="HFZ234" s="25"/>
      <c r="HGA234" s="25"/>
      <c r="HGB234" s="25"/>
      <c r="HGC234" s="25"/>
      <c r="HGD234" s="25"/>
      <c r="HGE234" s="25"/>
      <c r="HGF234" s="25"/>
      <c r="HGG234" s="25"/>
      <c r="HGH234" s="25"/>
      <c r="HGI234" s="25"/>
      <c r="HGJ234" s="25"/>
      <c r="HGK234" s="25"/>
      <c r="HGL234" s="25"/>
      <c r="HGM234" s="25"/>
      <c r="HGN234" s="25"/>
      <c r="HGO234" s="25"/>
      <c r="HGP234" s="25"/>
      <c r="HGQ234" s="25"/>
      <c r="HGR234" s="25"/>
      <c r="HGS234" s="25"/>
      <c r="HGT234" s="25"/>
      <c r="HGU234" s="25"/>
      <c r="HGV234" s="25"/>
      <c r="HGW234" s="25"/>
      <c r="HGX234" s="25"/>
      <c r="HGY234" s="25"/>
      <c r="HGZ234" s="25"/>
      <c r="HHA234" s="25"/>
      <c r="HHB234" s="25"/>
      <c r="HHC234" s="25"/>
      <c r="HHD234" s="25"/>
      <c r="HHE234" s="25"/>
      <c r="HHF234" s="25"/>
      <c r="HHG234" s="25"/>
      <c r="HHH234" s="25"/>
      <c r="HHI234" s="25"/>
      <c r="HHJ234" s="25"/>
      <c r="HHK234" s="25"/>
      <c r="HHL234" s="25"/>
      <c r="HHM234" s="25"/>
      <c r="HHN234" s="25"/>
      <c r="HHO234" s="25"/>
      <c r="HHP234" s="25"/>
      <c r="HHQ234" s="25"/>
      <c r="HHR234" s="25"/>
      <c r="HHS234" s="25"/>
      <c r="HHT234" s="25"/>
      <c r="HHU234" s="25"/>
      <c r="HHV234" s="25"/>
      <c r="HHW234" s="25"/>
      <c r="HHX234" s="25"/>
      <c r="HHY234" s="25"/>
      <c r="HHZ234" s="25"/>
      <c r="HIA234" s="25"/>
      <c r="HIB234" s="25"/>
      <c r="HIC234" s="25"/>
      <c r="HID234" s="25"/>
      <c r="HIE234" s="25"/>
      <c r="HIF234" s="25"/>
      <c r="HIG234" s="25"/>
      <c r="HIH234" s="25"/>
      <c r="HII234" s="25"/>
      <c r="HIJ234" s="25"/>
      <c r="HIK234" s="25"/>
      <c r="HIL234" s="25"/>
      <c r="HIM234" s="25"/>
      <c r="HIN234" s="25"/>
      <c r="HIO234" s="25"/>
      <c r="HIP234" s="25"/>
      <c r="HIQ234" s="25"/>
      <c r="HIR234" s="25"/>
      <c r="HIS234" s="25"/>
      <c r="HIT234" s="25"/>
      <c r="HIU234" s="25"/>
      <c r="HIV234" s="25"/>
      <c r="HIW234" s="25"/>
      <c r="HIX234" s="25"/>
      <c r="HIY234" s="25"/>
      <c r="HIZ234" s="25"/>
      <c r="HJA234" s="25"/>
      <c r="HJB234" s="25"/>
      <c r="HJC234" s="25"/>
      <c r="HJD234" s="25"/>
      <c r="HJE234" s="25"/>
      <c r="HJF234" s="25"/>
      <c r="HJG234" s="25"/>
      <c r="HJH234" s="25"/>
      <c r="HJI234" s="25"/>
      <c r="HJJ234" s="25"/>
      <c r="HJK234" s="25"/>
      <c r="HJL234" s="25"/>
      <c r="HJM234" s="25"/>
      <c r="HJN234" s="25"/>
      <c r="HJO234" s="25"/>
      <c r="HJP234" s="25"/>
      <c r="HJQ234" s="25"/>
      <c r="HJR234" s="25"/>
      <c r="HJS234" s="25"/>
      <c r="HJT234" s="25"/>
      <c r="HJU234" s="25"/>
      <c r="HJV234" s="25"/>
      <c r="HJW234" s="25"/>
      <c r="HJX234" s="25"/>
      <c r="HJY234" s="25"/>
      <c r="HJZ234" s="25"/>
      <c r="HKA234" s="25"/>
      <c r="HKB234" s="25"/>
      <c r="HKC234" s="25"/>
      <c r="HKD234" s="25"/>
      <c r="HKE234" s="25"/>
      <c r="HKF234" s="25"/>
      <c r="HKG234" s="25"/>
      <c r="HKH234" s="25"/>
      <c r="HKI234" s="25"/>
      <c r="HKJ234" s="25"/>
      <c r="HKK234" s="25"/>
      <c r="HKL234" s="25"/>
      <c r="HKM234" s="25"/>
      <c r="HKN234" s="25"/>
      <c r="HKO234" s="25"/>
      <c r="HKP234" s="25"/>
      <c r="HKQ234" s="25"/>
      <c r="HKR234" s="25"/>
      <c r="HKS234" s="25"/>
      <c r="HKT234" s="25"/>
      <c r="HKU234" s="25"/>
      <c r="HKV234" s="25"/>
      <c r="HKW234" s="25"/>
      <c r="HKX234" s="25"/>
      <c r="HKY234" s="25"/>
      <c r="HKZ234" s="25"/>
      <c r="HLA234" s="25"/>
      <c r="HLB234" s="25"/>
      <c r="HLC234" s="25"/>
      <c r="HLD234" s="25"/>
      <c r="HLE234" s="25"/>
      <c r="HLF234" s="25"/>
      <c r="HLG234" s="25"/>
      <c r="HLH234" s="25"/>
      <c r="HLI234" s="25"/>
      <c r="HLJ234" s="25"/>
      <c r="HLK234" s="25"/>
      <c r="HLL234" s="25"/>
      <c r="HLM234" s="25"/>
      <c r="HLN234" s="25"/>
      <c r="HLO234" s="25"/>
      <c r="HLP234" s="25"/>
      <c r="HLQ234" s="25"/>
      <c r="HLR234" s="25"/>
      <c r="HLS234" s="25"/>
      <c r="HLT234" s="25"/>
      <c r="HLU234" s="25"/>
      <c r="HLV234" s="25"/>
      <c r="HLW234" s="25"/>
      <c r="HLX234" s="25"/>
      <c r="HLY234" s="25"/>
      <c r="HLZ234" s="25"/>
      <c r="HMA234" s="25"/>
      <c r="HMB234" s="25"/>
      <c r="HMC234" s="25"/>
      <c r="HMD234" s="25"/>
      <c r="HME234" s="25"/>
      <c r="HMF234" s="25"/>
      <c r="HMG234" s="25"/>
      <c r="HMH234" s="25"/>
      <c r="HMI234" s="25"/>
      <c r="HMJ234" s="25"/>
      <c r="HMK234" s="25"/>
      <c r="HML234" s="25"/>
      <c r="HMM234" s="25"/>
      <c r="HMN234" s="25"/>
      <c r="HMO234" s="25"/>
      <c r="HMP234" s="25"/>
      <c r="HMQ234" s="25"/>
      <c r="HMR234" s="25"/>
      <c r="HMS234" s="25"/>
      <c r="HMT234" s="25"/>
      <c r="HMU234" s="25"/>
      <c r="HMV234" s="25"/>
      <c r="HMW234" s="25"/>
      <c r="HMX234" s="25"/>
      <c r="HMY234" s="25"/>
      <c r="HMZ234" s="25"/>
      <c r="HNA234" s="25"/>
      <c r="HNB234" s="25"/>
      <c r="HNC234" s="25"/>
      <c r="HND234" s="25"/>
      <c r="HNE234" s="25"/>
      <c r="HNF234" s="25"/>
      <c r="HNG234" s="25"/>
      <c r="HNH234" s="25"/>
      <c r="HNI234" s="25"/>
      <c r="HNJ234" s="25"/>
      <c r="HNK234" s="25"/>
      <c r="HNL234" s="25"/>
      <c r="HNM234" s="25"/>
      <c r="HNN234" s="25"/>
      <c r="HNO234" s="25"/>
      <c r="HNP234" s="25"/>
      <c r="HNQ234" s="25"/>
      <c r="HNR234" s="25"/>
      <c r="HNS234" s="25"/>
      <c r="HNT234" s="25"/>
      <c r="HNU234" s="25"/>
      <c r="HNV234" s="25"/>
      <c r="HNW234" s="25"/>
      <c r="HNX234" s="25"/>
      <c r="HNY234" s="25"/>
      <c r="HNZ234" s="25"/>
      <c r="HOA234" s="25"/>
      <c r="HOB234" s="25"/>
      <c r="HOC234" s="25"/>
      <c r="HOD234" s="25"/>
      <c r="HOE234" s="25"/>
      <c r="HOF234" s="25"/>
      <c r="HOG234" s="25"/>
      <c r="HOH234" s="25"/>
      <c r="HOI234" s="25"/>
      <c r="HOJ234" s="25"/>
      <c r="HOK234" s="25"/>
      <c r="HOL234" s="25"/>
      <c r="HOM234" s="25"/>
      <c r="HON234" s="25"/>
      <c r="HOO234" s="25"/>
      <c r="HOP234" s="25"/>
      <c r="HOQ234" s="25"/>
      <c r="HOR234" s="25"/>
      <c r="HOS234" s="25"/>
      <c r="HOT234" s="25"/>
      <c r="HOU234" s="25"/>
      <c r="HOV234" s="25"/>
      <c r="HOW234" s="25"/>
      <c r="HOX234" s="25"/>
      <c r="HOY234" s="25"/>
      <c r="HOZ234" s="25"/>
      <c r="HPA234" s="25"/>
      <c r="HPB234" s="25"/>
      <c r="HPC234" s="25"/>
      <c r="HPD234" s="25"/>
      <c r="HPE234" s="25"/>
      <c r="HPF234" s="25"/>
      <c r="HPG234" s="25"/>
      <c r="HPH234" s="25"/>
      <c r="HPI234" s="25"/>
      <c r="HPJ234" s="25"/>
      <c r="HPK234" s="25"/>
      <c r="HPL234" s="25"/>
      <c r="HPM234" s="25"/>
      <c r="HPN234" s="25"/>
      <c r="HPO234" s="25"/>
      <c r="HPP234" s="25"/>
      <c r="HPQ234" s="25"/>
      <c r="HPR234" s="25"/>
      <c r="HPS234" s="25"/>
      <c r="HPT234" s="25"/>
      <c r="HPU234" s="25"/>
      <c r="HPV234" s="25"/>
      <c r="HPW234" s="25"/>
      <c r="HPX234" s="25"/>
      <c r="HPY234" s="25"/>
      <c r="HPZ234" s="25"/>
      <c r="HQA234" s="25"/>
      <c r="HQB234" s="25"/>
      <c r="HQC234" s="25"/>
      <c r="HQD234" s="25"/>
      <c r="HQE234" s="25"/>
      <c r="HQF234" s="25"/>
      <c r="HQG234" s="25"/>
      <c r="HQH234" s="25"/>
      <c r="HQI234" s="25"/>
      <c r="HQJ234" s="25"/>
      <c r="HQK234" s="25"/>
      <c r="HQL234" s="25"/>
      <c r="HQM234" s="25"/>
      <c r="HQN234" s="25"/>
      <c r="HQO234" s="25"/>
      <c r="HQP234" s="25"/>
      <c r="HQQ234" s="25"/>
      <c r="HQR234" s="25"/>
      <c r="HQS234" s="25"/>
      <c r="HQT234" s="25"/>
      <c r="HQU234" s="25"/>
      <c r="HQV234" s="25"/>
      <c r="HQW234" s="25"/>
      <c r="HQX234" s="25"/>
      <c r="HQY234" s="25"/>
      <c r="HQZ234" s="25"/>
      <c r="HRA234" s="25"/>
      <c r="HRB234" s="25"/>
      <c r="HRC234" s="25"/>
      <c r="HRD234" s="25"/>
      <c r="HRE234" s="25"/>
      <c r="HRF234" s="25"/>
      <c r="HRG234" s="25"/>
      <c r="HRH234" s="25"/>
      <c r="HRI234" s="25"/>
      <c r="HRJ234" s="25"/>
      <c r="HRK234" s="25"/>
      <c r="HRL234" s="25"/>
      <c r="HRM234" s="25"/>
      <c r="HRN234" s="25"/>
      <c r="HRO234" s="25"/>
      <c r="HRP234" s="25"/>
      <c r="HRQ234" s="25"/>
      <c r="HRR234" s="25"/>
      <c r="HRS234" s="25"/>
      <c r="HRT234" s="25"/>
      <c r="HRU234" s="25"/>
      <c r="HRV234" s="25"/>
      <c r="HRW234" s="25"/>
      <c r="HRX234" s="25"/>
      <c r="HRY234" s="25"/>
      <c r="HRZ234" s="25"/>
      <c r="HSA234" s="25"/>
      <c r="HSB234" s="25"/>
      <c r="HSC234" s="25"/>
      <c r="HSD234" s="25"/>
      <c r="HSE234" s="25"/>
      <c r="HSF234" s="25"/>
      <c r="HSG234" s="25"/>
      <c r="HSH234" s="25"/>
      <c r="HSI234" s="25"/>
      <c r="HSJ234" s="25"/>
      <c r="HSK234" s="25"/>
      <c r="HSL234" s="25"/>
      <c r="HSM234" s="25"/>
      <c r="HSN234" s="25"/>
      <c r="HSO234" s="25"/>
      <c r="HSP234" s="25"/>
      <c r="HSQ234" s="25"/>
      <c r="HSR234" s="25"/>
      <c r="HSS234" s="25"/>
      <c r="HST234" s="25"/>
      <c r="HSU234" s="25"/>
      <c r="HSV234" s="25"/>
      <c r="HSW234" s="25"/>
      <c r="HSX234" s="25"/>
      <c r="HSY234" s="25"/>
      <c r="HSZ234" s="25"/>
      <c r="HTA234" s="25"/>
      <c r="HTB234" s="25"/>
      <c r="HTC234" s="25"/>
      <c r="HTD234" s="25"/>
      <c r="HTE234" s="25"/>
      <c r="HTF234" s="25"/>
      <c r="HTG234" s="25"/>
      <c r="HTH234" s="25"/>
      <c r="HTI234" s="25"/>
      <c r="HTJ234" s="25"/>
      <c r="HTK234" s="25"/>
      <c r="HTL234" s="25"/>
      <c r="HTM234" s="25"/>
      <c r="HTN234" s="25"/>
      <c r="HTO234" s="25"/>
      <c r="HTP234" s="25"/>
      <c r="HTQ234" s="25"/>
      <c r="HTR234" s="25"/>
      <c r="HTS234" s="25"/>
      <c r="HTT234" s="25"/>
      <c r="HTU234" s="25"/>
      <c r="HTV234" s="25"/>
      <c r="HTW234" s="25"/>
      <c r="HTX234" s="25"/>
      <c r="HTY234" s="25"/>
      <c r="HTZ234" s="25"/>
      <c r="HUA234" s="25"/>
      <c r="HUB234" s="25"/>
      <c r="HUC234" s="25"/>
      <c r="HUD234" s="25"/>
      <c r="HUE234" s="25"/>
      <c r="HUF234" s="25"/>
      <c r="HUG234" s="25"/>
      <c r="HUH234" s="25"/>
      <c r="HUI234" s="25"/>
      <c r="HUJ234" s="25"/>
      <c r="HUK234" s="25"/>
      <c r="HUL234" s="25"/>
      <c r="HUM234" s="25"/>
      <c r="HUN234" s="25"/>
      <c r="HUO234" s="25"/>
      <c r="HUP234" s="25"/>
      <c r="HUQ234" s="25"/>
      <c r="HUR234" s="25"/>
      <c r="HUS234" s="25"/>
      <c r="HUT234" s="25"/>
      <c r="HUU234" s="25"/>
      <c r="HUV234" s="25"/>
      <c r="HUW234" s="25"/>
      <c r="HUX234" s="25"/>
      <c r="HUY234" s="25"/>
      <c r="HUZ234" s="25"/>
      <c r="HVA234" s="25"/>
      <c r="HVB234" s="25"/>
      <c r="HVC234" s="25"/>
      <c r="HVD234" s="25"/>
      <c r="HVE234" s="25"/>
      <c r="HVF234" s="25"/>
      <c r="HVG234" s="25"/>
      <c r="HVH234" s="25"/>
      <c r="HVI234" s="25"/>
      <c r="HVJ234" s="25"/>
      <c r="HVK234" s="25"/>
      <c r="HVL234" s="25"/>
      <c r="HVM234" s="25"/>
      <c r="HVN234" s="25"/>
      <c r="HVO234" s="25"/>
      <c r="HVP234" s="25"/>
      <c r="HVQ234" s="25"/>
      <c r="HVR234" s="25"/>
      <c r="HVS234" s="25"/>
      <c r="HVT234" s="25"/>
      <c r="HVU234" s="25"/>
      <c r="HVV234" s="25"/>
      <c r="HVW234" s="25"/>
      <c r="HVX234" s="25"/>
      <c r="HVY234" s="25"/>
      <c r="HVZ234" s="25"/>
      <c r="HWA234" s="25"/>
      <c r="HWB234" s="25"/>
      <c r="HWC234" s="25"/>
      <c r="HWD234" s="25"/>
      <c r="HWE234" s="25"/>
      <c r="HWF234" s="25"/>
      <c r="HWG234" s="25"/>
      <c r="HWH234" s="25"/>
      <c r="HWI234" s="25"/>
      <c r="HWJ234" s="25"/>
      <c r="HWK234" s="25"/>
      <c r="HWL234" s="25"/>
      <c r="HWM234" s="25"/>
      <c r="HWN234" s="25"/>
      <c r="HWO234" s="25"/>
      <c r="HWP234" s="25"/>
      <c r="HWQ234" s="25"/>
      <c r="HWR234" s="25"/>
      <c r="HWS234" s="25"/>
      <c r="HWT234" s="25"/>
      <c r="HWU234" s="25"/>
      <c r="HWV234" s="25"/>
      <c r="HWW234" s="25"/>
      <c r="HWX234" s="25"/>
      <c r="HWY234" s="25"/>
      <c r="HWZ234" s="25"/>
      <c r="HXA234" s="25"/>
      <c r="HXB234" s="25"/>
      <c r="HXC234" s="25"/>
      <c r="HXD234" s="25"/>
      <c r="HXE234" s="25"/>
      <c r="HXF234" s="25"/>
      <c r="HXG234" s="25"/>
      <c r="HXH234" s="25"/>
      <c r="HXI234" s="25"/>
      <c r="HXJ234" s="25"/>
      <c r="HXK234" s="25"/>
      <c r="HXL234" s="25"/>
      <c r="HXM234" s="25"/>
      <c r="HXN234" s="25"/>
      <c r="HXO234" s="25"/>
      <c r="HXP234" s="25"/>
      <c r="HXQ234" s="25"/>
      <c r="HXR234" s="25"/>
      <c r="HXS234" s="25"/>
      <c r="HXT234" s="25"/>
      <c r="HXU234" s="25"/>
      <c r="HXV234" s="25"/>
      <c r="HXW234" s="25"/>
      <c r="HXX234" s="25"/>
      <c r="HXY234" s="25"/>
      <c r="HXZ234" s="25"/>
      <c r="HYA234" s="25"/>
      <c r="HYB234" s="25"/>
      <c r="HYC234" s="25"/>
      <c r="HYD234" s="25"/>
      <c r="HYE234" s="25"/>
      <c r="HYF234" s="25"/>
      <c r="HYG234" s="25"/>
      <c r="HYH234" s="25"/>
      <c r="HYI234" s="25"/>
      <c r="HYJ234" s="25"/>
      <c r="HYK234" s="25"/>
      <c r="HYL234" s="25"/>
      <c r="HYM234" s="25"/>
      <c r="HYN234" s="25"/>
      <c r="HYO234" s="25"/>
      <c r="HYP234" s="25"/>
      <c r="HYQ234" s="25"/>
      <c r="HYR234" s="25"/>
      <c r="HYS234" s="25"/>
      <c r="HYT234" s="25"/>
      <c r="HYU234" s="25"/>
      <c r="HYV234" s="25"/>
      <c r="HYW234" s="25"/>
      <c r="HYX234" s="25"/>
      <c r="HYY234" s="25"/>
      <c r="HYZ234" s="25"/>
      <c r="HZA234" s="25"/>
      <c r="HZB234" s="25"/>
      <c r="HZC234" s="25"/>
      <c r="HZD234" s="25"/>
      <c r="HZE234" s="25"/>
      <c r="HZF234" s="25"/>
      <c r="HZG234" s="25"/>
      <c r="HZH234" s="25"/>
      <c r="HZI234" s="25"/>
      <c r="HZJ234" s="25"/>
      <c r="HZK234" s="25"/>
      <c r="HZL234" s="25"/>
      <c r="HZM234" s="25"/>
      <c r="HZN234" s="25"/>
      <c r="HZO234" s="25"/>
      <c r="HZP234" s="25"/>
      <c r="HZQ234" s="25"/>
      <c r="HZR234" s="25"/>
      <c r="HZS234" s="25"/>
      <c r="HZT234" s="25"/>
      <c r="HZU234" s="25"/>
      <c r="HZV234" s="25"/>
      <c r="HZW234" s="25"/>
      <c r="HZX234" s="25"/>
      <c r="HZY234" s="25"/>
      <c r="HZZ234" s="25"/>
      <c r="IAA234" s="25"/>
      <c r="IAB234" s="25"/>
      <c r="IAC234" s="25"/>
      <c r="IAD234" s="25"/>
      <c r="IAE234" s="25"/>
      <c r="IAF234" s="25"/>
      <c r="IAG234" s="25"/>
      <c r="IAH234" s="25"/>
      <c r="IAI234" s="25"/>
      <c r="IAJ234" s="25"/>
      <c r="IAK234" s="25"/>
      <c r="IAL234" s="25"/>
      <c r="IAM234" s="25"/>
      <c r="IAN234" s="25"/>
      <c r="IAO234" s="25"/>
      <c r="IAP234" s="25"/>
      <c r="IAQ234" s="25"/>
      <c r="IAR234" s="25"/>
      <c r="IAS234" s="25"/>
      <c r="IAT234" s="25"/>
      <c r="IAU234" s="25"/>
      <c r="IAV234" s="25"/>
      <c r="IAW234" s="25"/>
      <c r="IAX234" s="25"/>
      <c r="IAY234" s="25"/>
      <c r="IAZ234" s="25"/>
      <c r="IBA234" s="25"/>
      <c r="IBB234" s="25"/>
      <c r="IBC234" s="25"/>
      <c r="IBD234" s="25"/>
      <c r="IBE234" s="25"/>
      <c r="IBF234" s="25"/>
      <c r="IBG234" s="25"/>
      <c r="IBH234" s="25"/>
      <c r="IBI234" s="25"/>
      <c r="IBJ234" s="25"/>
      <c r="IBK234" s="25"/>
      <c r="IBL234" s="25"/>
      <c r="IBM234" s="25"/>
      <c r="IBN234" s="25"/>
      <c r="IBO234" s="25"/>
      <c r="IBP234" s="25"/>
      <c r="IBQ234" s="25"/>
      <c r="IBR234" s="25"/>
      <c r="IBS234" s="25"/>
      <c r="IBT234" s="25"/>
      <c r="IBU234" s="25"/>
      <c r="IBV234" s="25"/>
      <c r="IBW234" s="25"/>
      <c r="IBX234" s="25"/>
      <c r="IBY234" s="25"/>
      <c r="IBZ234" s="25"/>
      <c r="ICA234" s="25"/>
      <c r="ICB234" s="25"/>
      <c r="ICC234" s="25"/>
      <c r="ICD234" s="25"/>
      <c r="ICE234" s="25"/>
      <c r="ICF234" s="25"/>
      <c r="ICG234" s="25"/>
      <c r="ICH234" s="25"/>
      <c r="ICI234" s="25"/>
      <c r="ICJ234" s="25"/>
      <c r="ICK234" s="25"/>
      <c r="ICL234" s="25"/>
      <c r="ICM234" s="25"/>
      <c r="ICN234" s="25"/>
      <c r="ICO234" s="25"/>
      <c r="ICP234" s="25"/>
      <c r="ICQ234" s="25"/>
      <c r="ICR234" s="25"/>
      <c r="ICS234" s="25"/>
      <c r="ICT234" s="25"/>
      <c r="ICU234" s="25"/>
      <c r="ICV234" s="25"/>
      <c r="ICW234" s="25"/>
      <c r="ICX234" s="25"/>
      <c r="ICY234" s="25"/>
      <c r="ICZ234" s="25"/>
      <c r="IDA234" s="25"/>
      <c r="IDB234" s="25"/>
      <c r="IDC234" s="25"/>
      <c r="IDD234" s="25"/>
      <c r="IDE234" s="25"/>
      <c r="IDF234" s="25"/>
      <c r="IDG234" s="25"/>
      <c r="IDH234" s="25"/>
      <c r="IDI234" s="25"/>
      <c r="IDJ234" s="25"/>
      <c r="IDK234" s="25"/>
      <c r="IDL234" s="25"/>
      <c r="IDM234" s="25"/>
      <c r="IDN234" s="25"/>
      <c r="IDO234" s="25"/>
      <c r="IDP234" s="25"/>
      <c r="IDQ234" s="25"/>
      <c r="IDR234" s="25"/>
      <c r="IDS234" s="25"/>
      <c r="IDT234" s="25"/>
      <c r="IDU234" s="25"/>
      <c r="IDV234" s="25"/>
      <c r="IDW234" s="25"/>
      <c r="IDX234" s="25"/>
      <c r="IDY234" s="25"/>
      <c r="IDZ234" s="25"/>
      <c r="IEA234" s="25"/>
      <c r="IEB234" s="25"/>
      <c r="IEC234" s="25"/>
      <c r="IED234" s="25"/>
      <c r="IEE234" s="25"/>
      <c r="IEF234" s="25"/>
      <c r="IEG234" s="25"/>
      <c r="IEH234" s="25"/>
      <c r="IEI234" s="25"/>
      <c r="IEJ234" s="25"/>
      <c r="IEK234" s="25"/>
      <c r="IEL234" s="25"/>
      <c r="IEM234" s="25"/>
      <c r="IEN234" s="25"/>
      <c r="IEO234" s="25"/>
      <c r="IEP234" s="25"/>
      <c r="IEQ234" s="25"/>
      <c r="IER234" s="25"/>
      <c r="IES234" s="25"/>
      <c r="IET234" s="25"/>
      <c r="IEU234" s="25"/>
      <c r="IEV234" s="25"/>
      <c r="IEW234" s="25"/>
      <c r="IEX234" s="25"/>
      <c r="IEY234" s="25"/>
      <c r="IEZ234" s="25"/>
      <c r="IFA234" s="25"/>
      <c r="IFB234" s="25"/>
      <c r="IFC234" s="25"/>
      <c r="IFD234" s="25"/>
      <c r="IFE234" s="25"/>
      <c r="IFF234" s="25"/>
      <c r="IFG234" s="25"/>
      <c r="IFH234" s="25"/>
      <c r="IFI234" s="25"/>
      <c r="IFJ234" s="25"/>
      <c r="IFK234" s="25"/>
      <c r="IFL234" s="25"/>
      <c r="IFM234" s="25"/>
      <c r="IFN234" s="25"/>
      <c r="IFO234" s="25"/>
      <c r="IFP234" s="25"/>
      <c r="IFQ234" s="25"/>
      <c r="IFR234" s="25"/>
      <c r="IFS234" s="25"/>
      <c r="IFT234" s="25"/>
      <c r="IFU234" s="25"/>
      <c r="IFV234" s="25"/>
      <c r="IFW234" s="25"/>
      <c r="IFX234" s="25"/>
      <c r="IFY234" s="25"/>
      <c r="IFZ234" s="25"/>
      <c r="IGA234" s="25"/>
      <c r="IGB234" s="25"/>
      <c r="IGC234" s="25"/>
      <c r="IGD234" s="25"/>
      <c r="IGE234" s="25"/>
      <c r="IGF234" s="25"/>
      <c r="IGG234" s="25"/>
      <c r="IGH234" s="25"/>
      <c r="IGI234" s="25"/>
      <c r="IGJ234" s="25"/>
      <c r="IGK234" s="25"/>
      <c r="IGL234" s="25"/>
      <c r="IGM234" s="25"/>
      <c r="IGN234" s="25"/>
      <c r="IGO234" s="25"/>
      <c r="IGP234" s="25"/>
      <c r="IGQ234" s="25"/>
      <c r="IGR234" s="25"/>
      <c r="IGS234" s="25"/>
      <c r="IGT234" s="25"/>
      <c r="IGU234" s="25"/>
      <c r="IGV234" s="25"/>
      <c r="IGW234" s="25"/>
      <c r="IGX234" s="25"/>
      <c r="IGY234" s="25"/>
      <c r="IGZ234" s="25"/>
      <c r="IHA234" s="25"/>
      <c r="IHB234" s="25"/>
      <c r="IHC234" s="25"/>
      <c r="IHD234" s="25"/>
      <c r="IHE234" s="25"/>
      <c r="IHF234" s="25"/>
      <c r="IHG234" s="25"/>
      <c r="IHH234" s="25"/>
      <c r="IHI234" s="25"/>
      <c r="IHJ234" s="25"/>
      <c r="IHK234" s="25"/>
      <c r="IHL234" s="25"/>
      <c r="IHM234" s="25"/>
      <c r="IHN234" s="25"/>
      <c r="IHO234" s="25"/>
      <c r="IHP234" s="25"/>
      <c r="IHQ234" s="25"/>
      <c r="IHR234" s="25"/>
      <c r="IHS234" s="25"/>
      <c r="IHT234" s="25"/>
      <c r="IHU234" s="25"/>
      <c r="IHV234" s="25"/>
      <c r="IHW234" s="25"/>
      <c r="IHX234" s="25"/>
      <c r="IHY234" s="25"/>
      <c r="IHZ234" s="25"/>
      <c r="IIA234" s="25"/>
      <c r="IIB234" s="25"/>
      <c r="IIC234" s="25"/>
      <c r="IID234" s="25"/>
      <c r="IIE234" s="25"/>
      <c r="IIF234" s="25"/>
      <c r="IIG234" s="25"/>
    </row>
    <row r="235" spans="1:6325" s="88" customFormat="1" x14ac:dyDescent="0.2">
      <c r="A235" s="91"/>
      <c r="B235" s="87">
        <v>45847</v>
      </c>
      <c r="C235" s="88">
        <v>0.50770612268518522</v>
      </c>
      <c r="D235" s="89" t="s">
        <v>496</v>
      </c>
      <c r="E235" s="89" t="s">
        <v>545</v>
      </c>
      <c r="F235" s="89" t="s">
        <v>495</v>
      </c>
      <c r="G235" s="89">
        <v>1</v>
      </c>
      <c r="H235" s="89">
        <v>-3.5999999999999997E-2</v>
      </c>
      <c r="I235" s="89" t="s">
        <v>19</v>
      </c>
      <c r="J235" s="89"/>
      <c r="K235" s="89"/>
      <c r="L235" s="89"/>
      <c r="M235" s="89"/>
      <c r="N235" s="90"/>
      <c r="O235" s="89"/>
      <c r="P235" s="92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  <c r="AO235" s="25"/>
      <c r="AP235" s="25"/>
      <c r="AQ235" s="25"/>
      <c r="AR235" s="25"/>
      <c r="AS235" s="25"/>
      <c r="AT235" s="25"/>
      <c r="AU235" s="25"/>
      <c r="AV235" s="25"/>
      <c r="AW235" s="25"/>
      <c r="AX235" s="25"/>
      <c r="AY235" s="25"/>
      <c r="AZ235" s="25"/>
      <c r="BA235" s="25"/>
      <c r="BB235" s="25"/>
      <c r="BC235" s="25"/>
      <c r="BD235" s="25"/>
      <c r="BE235" s="25"/>
      <c r="BF235" s="25"/>
      <c r="BG235" s="25"/>
      <c r="BH235" s="25"/>
      <c r="BI235" s="25"/>
      <c r="BJ235" s="25"/>
      <c r="BK235" s="25"/>
      <c r="BL235" s="25"/>
      <c r="BM235" s="25"/>
      <c r="BN235" s="25"/>
      <c r="BO235" s="25"/>
      <c r="BP235" s="25"/>
      <c r="BQ235" s="25"/>
      <c r="BR235" s="25"/>
      <c r="BS235" s="25"/>
      <c r="BT235" s="25"/>
      <c r="BU235" s="25"/>
      <c r="BV235" s="25"/>
      <c r="BW235" s="25"/>
      <c r="BX235" s="25"/>
      <c r="BY235" s="25"/>
      <c r="BZ235" s="25"/>
      <c r="CA235" s="25"/>
      <c r="CB235" s="25"/>
      <c r="CC235" s="25"/>
      <c r="CD235" s="25"/>
      <c r="CE235" s="25"/>
      <c r="CF235" s="25"/>
      <c r="CG235" s="25"/>
      <c r="CH235" s="25"/>
      <c r="CI235" s="25"/>
      <c r="CJ235" s="25"/>
      <c r="CK235" s="25"/>
      <c r="CL235" s="25"/>
      <c r="CM235" s="25"/>
      <c r="CN235" s="25"/>
      <c r="CO235" s="25"/>
      <c r="CP235" s="25"/>
      <c r="CQ235" s="25"/>
      <c r="CR235" s="25"/>
      <c r="CS235" s="25"/>
      <c r="CT235" s="25"/>
      <c r="CU235" s="25"/>
      <c r="CV235" s="25"/>
      <c r="CW235" s="25"/>
      <c r="CX235" s="25"/>
      <c r="CY235" s="25"/>
      <c r="CZ235" s="25"/>
      <c r="DA235" s="25"/>
      <c r="DB235" s="25"/>
      <c r="DC235" s="25"/>
      <c r="DD235" s="25"/>
      <c r="DE235" s="25"/>
      <c r="DF235" s="25"/>
      <c r="DG235" s="25"/>
      <c r="DH235" s="25"/>
      <c r="DI235" s="25"/>
      <c r="DJ235" s="25"/>
      <c r="DK235" s="25"/>
      <c r="DL235" s="25"/>
      <c r="DM235" s="25"/>
      <c r="DN235" s="25"/>
      <c r="DO235" s="25"/>
      <c r="DP235" s="25"/>
      <c r="DQ235" s="25"/>
      <c r="DR235" s="25"/>
      <c r="DS235" s="25"/>
      <c r="DT235" s="25"/>
      <c r="DU235" s="25"/>
      <c r="DV235" s="25"/>
      <c r="DW235" s="25"/>
      <c r="DX235" s="25"/>
      <c r="DY235" s="25"/>
      <c r="DZ235" s="25"/>
      <c r="EA235" s="25"/>
      <c r="EB235" s="25"/>
      <c r="EC235" s="25"/>
      <c r="ED235" s="25"/>
      <c r="EE235" s="25"/>
      <c r="EF235" s="25"/>
      <c r="EG235" s="25"/>
      <c r="EH235" s="25"/>
      <c r="EI235" s="25"/>
      <c r="EJ235" s="25"/>
      <c r="EK235" s="25"/>
      <c r="EL235" s="25"/>
      <c r="EM235" s="25"/>
      <c r="EN235" s="25"/>
      <c r="EO235" s="25"/>
      <c r="EP235" s="25"/>
      <c r="EQ235" s="25"/>
      <c r="ER235" s="25"/>
      <c r="ES235" s="25"/>
      <c r="ET235" s="25"/>
      <c r="EU235" s="25"/>
      <c r="EV235" s="25"/>
      <c r="EW235" s="25"/>
      <c r="EX235" s="25"/>
      <c r="EY235" s="25"/>
      <c r="EZ235" s="25"/>
      <c r="FA235" s="25"/>
      <c r="FB235" s="25"/>
      <c r="FC235" s="25"/>
      <c r="FD235" s="25"/>
      <c r="FE235" s="25"/>
      <c r="FF235" s="25"/>
      <c r="FG235" s="25"/>
      <c r="FH235" s="25"/>
      <c r="FI235" s="25"/>
      <c r="FJ235" s="25"/>
      <c r="FK235" s="25"/>
      <c r="FL235" s="25"/>
      <c r="FM235" s="25"/>
      <c r="FN235" s="25"/>
      <c r="FO235" s="25"/>
      <c r="FP235" s="25"/>
      <c r="FQ235" s="25"/>
      <c r="FR235" s="25"/>
      <c r="FS235" s="25"/>
      <c r="FT235" s="25"/>
      <c r="FU235" s="25"/>
      <c r="FV235" s="25"/>
      <c r="FW235" s="25"/>
      <c r="FX235" s="25"/>
      <c r="FY235" s="25"/>
      <c r="FZ235" s="25"/>
      <c r="GA235" s="25"/>
      <c r="GB235" s="25"/>
      <c r="GC235" s="25"/>
      <c r="GD235" s="25"/>
      <c r="GE235" s="25"/>
      <c r="GF235" s="25"/>
      <c r="GG235" s="25"/>
      <c r="GH235" s="25"/>
      <c r="GI235" s="25"/>
      <c r="GJ235" s="25"/>
      <c r="GK235" s="25"/>
      <c r="GL235" s="25"/>
      <c r="GM235" s="25"/>
      <c r="GN235" s="25"/>
      <c r="GO235" s="25"/>
      <c r="GP235" s="25"/>
      <c r="GQ235" s="25"/>
      <c r="GR235" s="25"/>
      <c r="GS235" s="25"/>
      <c r="GT235" s="25"/>
      <c r="GU235" s="25"/>
      <c r="GV235" s="25"/>
      <c r="GW235" s="25"/>
      <c r="GX235" s="25"/>
      <c r="GY235" s="25"/>
      <c r="GZ235" s="25"/>
      <c r="HA235" s="25"/>
      <c r="HB235" s="25"/>
      <c r="HC235" s="25"/>
      <c r="HD235" s="25"/>
      <c r="HE235" s="25"/>
      <c r="HF235" s="25"/>
      <c r="HG235" s="25"/>
      <c r="HH235" s="25"/>
      <c r="HI235" s="25"/>
      <c r="HJ235" s="25"/>
      <c r="HK235" s="25"/>
      <c r="HL235" s="25"/>
      <c r="HM235" s="25"/>
      <c r="HN235" s="25"/>
      <c r="HO235" s="25"/>
      <c r="HP235" s="25"/>
      <c r="HQ235" s="25"/>
      <c r="HR235" s="25"/>
      <c r="HS235" s="25"/>
      <c r="HT235" s="25"/>
      <c r="HU235" s="25"/>
      <c r="HV235" s="25"/>
      <c r="HW235" s="25"/>
      <c r="HX235" s="25"/>
      <c r="HY235" s="25"/>
      <c r="HZ235" s="25"/>
      <c r="IA235" s="25"/>
      <c r="IB235" s="25"/>
      <c r="IC235" s="25"/>
      <c r="ID235" s="25"/>
      <c r="IE235" s="25"/>
      <c r="IF235" s="25"/>
      <c r="IG235" s="25"/>
      <c r="IH235" s="25"/>
      <c r="II235" s="25"/>
      <c r="IJ235" s="25"/>
      <c r="IK235" s="25"/>
      <c r="IL235" s="25"/>
      <c r="IM235" s="25"/>
      <c r="IN235" s="25"/>
      <c r="IO235" s="25"/>
      <c r="IP235" s="25"/>
      <c r="IQ235" s="25"/>
      <c r="IR235" s="25"/>
      <c r="IS235" s="25"/>
      <c r="IT235" s="25"/>
      <c r="IU235" s="25"/>
      <c r="IV235" s="25"/>
      <c r="IW235" s="25"/>
      <c r="IX235" s="25"/>
      <c r="IY235" s="25"/>
      <c r="IZ235" s="25"/>
      <c r="JA235" s="25"/>
      <c r="JB235" s="25"/>
      <c r="JC235" s="25"/>
      <c r="JD235" s="25"/>
      <c r="JE235" s="25"/>
      <c r="JF235" s="25"/>
      <c r="JG235" s="25"/>
      <c r="JH235" s="25"/>
      <c r="JI235" s="25"/>
      <c r="JJ235" s="25"/>
      <c r="JK235" s="25"/>
      <c r="JL235" s="25"/>
      <c r="JM235" s="25"/>
      <c r="JN235" s="25"/>
      <c r="JO235" s="25"/>
      <c r="JP235" s="25"/>
      <c r="JQ235" s="25"/>
      <c r="JR235" s="25"/>
      <c r="JS235" s="25"/>
      <c r="JT235" s="25"/>
      <c r="JU235" s="25"/>
      <c r="JV235" s="25"/>
      <c r="JW235" s="25"/>
      <c r="JX235" s="25"/>
      <c r="JY235" s="25"/>
      <c r="JZ235" s="25"/>
      <c r="KA235" s="25"/>
      <c r="KB235" s="25"/>
      <c r="KC235" s="25"/>
      <c r="KD235" s="25"/>
      <c r="KE235" s="25"/>
      <c r="KF235" s="25"/>
      <c r="KG235" s="25"/>
      <c r="KH235" s="25"/>
      <c r="KI235" s="25"/>
      <c r="KJ235" s="25"/>
      <c r="KK235" s="25"/>
      <c r="KL235" s="25"/>
      <c r="KM235" s="25"/>
      <c r="KN235" s="25"/>
      <c r="KO235" s="25"/>
      <c r="KP235" s="25"/>
      <c r="KQ235" s="25"/>
      <c r="KR235" s="25"/>
      <c r="KS235" s="25"/>
      <c r="KT235" s="25"/>
      <c r="KU235" s="25"/>
      <c r="KV235" s="25"/>
      <c r="KW235" s="25"/>
      <c r="KX235" s="25"/>
      <c r="KY235" s="25"/>
      <c r="KZ235" s="25"/>
      <c r="LA235" s="25"/>
      <c r="LB235" s="25"/>
      <c r="LC235" s="25"/>
      <c r="LD235" s="25"/>
      <c r="LE235" s="25"/>
      <c r="LF235" s="25"/>
      <c r="LG235" s="25"/>
      <c r="LH235" s="25"/>
      <c r="LI235" s="25"/>
      <c r="LJ235" s="25"/>
      <c r="LK235" s="25"/>
      <c r="LL235" s="25"/>
      <c r="LM235" s="25"/>
      <c r="LN235" s="25"/>
      <c r="LO235" s="25"/>
      <c r="LP235" s="25"/>
      <c r="LQ235" s="25"/>
      <c r="LR235" s="25"/>
      <c r="LS235" s="25"/>
      <c r="LT235" s="25"/>
      <c r="LU235" s="25"/>
      <c r="LV235" s="25"/>
      <c r="LW235" s="25"/>
      <c r="LX235" s="25"/>
      <c r="LY235" s="25"/>
      <c r="LZ235" s="25"/>
      <c r="MA235" s="25"/>
      <c r="MB235" s="25"/>
      <c r="MC235" s="25"/>
      <c r="MD235" s="25"/>
      <c r="ME235" s="25"/>
      <c r="MF235" s="25"/>
      <c r="MG235" s="25"/>
      <c r="MH235" s="25"/>
      <c r="MI235" s="25"/>
      <c r="MJ235" s="25"/>
      <c r="MK235" s="25"/>
      <c r="ML235" s="25"/>
      <c r="MM235" s="25"/>
      <c r="MN235" s="25"/>
      <c r="MO235" s="25"/>
      <c r="MP235" s="25"/>
      <c r="MQ235" s="25"/>
      <c r="MR235" s="25"/>
      <c r="MS235" s="25"/>
      <c r="MT235" s="25"/>
      <c r="MU235" s="25"/>
      <c r="MV235" s="25"/>
      <c r="MW235" s="25"/>
      <c r="MX235" s="25"/>
      <c r="MY235" s="25"/>
      <c r="MZ235" s="25"/>
      <c r="NA235" s="25"/>
      <c r="NB235" s="25"/>
      <c r="NC235" s="25"/>
      <c r="ND235" s="25"/>
      <c r="NE235" s="25"/>
      <c r="NF235" s="25"/>
      <c r="NG235" s="25"/>
      <c r="NH235" s="25"/>
      <c r="NI235" s="25"/>
      <c r="NJ235" s="25"/>
      <c r="NK235" s="25"/>
      <c r="NL235" s="25"/>
      <c r="NM235" s="25"/>
      <c r="NN235" s="25"/>
      <c r="NO235" s="25"/>
      <c r="NP235" s="25"/>
      <c r="NQ235" s="25"/>
      <c r="NR235" s="25"/>
      <c r="NS235" s="25"/>
      <c r="NT235" s="25"/>
      <c r="NU235" s="25"/>
      <c r="NV235" s="25"/>
      <c r="NW235" s="25"/>
      <c r="NX235" s="25"/>
      <c r="NY235" s="25"/>
      <c r="NZ235" s="25"/>
      <c r="OA235" s="25"/>
      <c r="OB235" s="25"/>
      <c r="OC235" s="25"/>
      <c r="OD235" s="25"/>
      <c r="OE235" s="25"/>
      <c r="OF235" s="25"/>
      <c r="OG235" s="25"/>
      <c r="OH235" s="25"/>
      <c r="OI235" s="25"/>
      <c r="OJ235" s="25"/>
      <c r="OK235" s="25"/>
      <c r="OL235" s="25"/>
      <c r="OM235" s="25"/>
      <c r="ON235" s="25"/>
      <c r="OO235" s="25"/>
      <c r="OP235" s="25"/>
      <c r="OQ235" s="25"/>
      <c r="OR235" s="25"/>
      <c r="OS235" s="25"/>
      <c r="OT235" s="25"/>
      <c r="OU235" s="25"/>
      <c r="OV235" s="25"/>
      <c r="OW235" s="25"/>
      <c r="OX235" s="25"/>
      <c r="OY235" s="25"/>
      <c r="OZ235" s="25"/>
      <c r="PA235" s="25"/>
      <c r="PB235" s="25"/>
      <c r="PC235" s="25"/>
      <c r="PD235" s="25"/>
      <c r="PE235" s="25"/>
      <c r="PF235" s="25"/>
      <c r="PG235" s="25"/>
      <c r="PH235" s="25"/>
      <c r="PI235" s="25"/>
      <c r="PJ235" s="25"/>
      <c r="PK235" s="25"/>
      <c r="PL235" s="25"/>
      <c r="PM235" s="25"/>
      <c r="PN235" s="25"/>
      <c r="PO235" s="25"/>
      <c r="PP235" s="25"/>
      <c r="PQ235" s="25"/>
      <c r="PR235" s="25"/>
      <c r="PS235" s="25"/>
      <c r="PT235" s="25"/>
      <c r="PU235" s="25"/>
      <c r="PV235" s="25"/>
      <c r="PW235" s="25"/>
      <c r="PX235" s="25"/>
      <c r="PY235" s="25"/>
      <c r="PZ235" s="25"/>
      <c r="QA235" s="25"/>
      <c r="QB235" s="25"/>
      <c r="QC235" s="25"/>
      <c r="QD235" s="25"/>
      <c r="QE235" s="25"/>
      <c r="QF235" s="25"/>
      <c r="QG235" s="25"/>
      <c r="QH235" s="25"/>
      <c r="QI235" s="25"/>
      <c r="QJ235" s="25"/>
      <c r="QK235" s="25"/>
      <c r="QL235" s="25"/>
      <c r="QM235" s="25"/>
      <c r="QN235" s="25"/>
      <c r="QO235" s="25"/>
      <c r="QP235" s="25"/>
      <c r="QQ235" s="25"/>
      <c r="QR235" s="25"/>
      <c r="QS235" s="25"/>
      <c r="QT235" s="25"/>
      <c r="QU235" s="25"/>
      <c r="QV235" s="25"/>
      <c r="QW235" s="25"/>
      <c r="QX235" s="25"/>
      <c r="QY235" s="25"/>
      <c r="QZ235" s="25"/>
      <c r="RA235" s="25"/>
      <c r="RB235" s="25"/>
      <c r="RC235" s="25"/>
      <c r="RD235" s="25"/>
      <c r="RE235" s="25"/>
      <c r="RF235" s="25"/>
      <c r="RG235" s="25"/>
      <c r="RH235" s="25"/>
      <c r="RI235" s="25"/>
      <c r="RJ235" s="25"/>
      <c r="RK235" s="25"/>
      <c r="RL235" s="25"/>
      <c r="RM235" s="25"/>
      <c r="RN235" s="25"/>
      <c r="RO235" s="25"/>
      <c r="RP235" s="25"/>
      <c r="RQ235" s="25"/>
      <c r="RR235" s="25"/>
      <c r="RS235" s="25"/>
      <c r="RT235" s="25"/>
      <c r="RU235" s="25"/>
      <c r="RV235" s="25"/>
      <c r="RW235" s="25"/>
      <c r="RX235" s="25"/>
      <c r="RY235" s="25"/>
      <c r="RZ235" s="25"/>
      <c r="SA235" s="25"/>
      <c r="SB235" s="25"/>
      <c r="SC235" s="25"/>
      <c r="SD235" s="25"/>
      <c r="SE235" s="25"/>
      <c r="SF235" s="25"/>
      <c r="SG235" s="25"/>
      <c r="SH235" s="25"/>
      <c r="SI235" s="25"/>
      <c r="SJ235" s="25"/>
      <c r="SK235" s="25"/>
      <c r="SL235" s="25"/>
      <c r="SM235" s="25"/>
      <c r="SN235" s="25"/>
      <c r="SO235" s="25"/>
      <c r="SP235" s="25"/>
      <c r="SQ235" s="25"/>
      <c r="SR235" s="25"/>
      <c r="SS235" s="25"/>
      <c r="ST235" s="25"/>
      <c r="SU235" s="25"/>
      <c r="SV235" s="25"/>
      <c r="SW235" s="25"/>
      <c r="SX235" s="25"/>
      <c r="SY235" s="25"/>
      <c r="SZ235" s="25"/>
      <c r="TA235" s="25"/>
      <c r="TB235" s="25"/>
      <c r="TC235" s="25"/>
      <c r="TD235" s="25"/>
      <c r="TE235" s="25"/>
      <c r="TF235" s="25"/>
      <c r="TG235" s="25"/>
      <c r="TH235" s="25"/>
      <c r="TI235" s="25"/>
      <c r="TJ235" s="25"/>
      <c r="TK235" s="25"/>
      <c r="TL235" s="25"/>
      <c r="TM235" s="25"/>
      <c r="TN235" s="25"/>
      <c r="TO235" s="25"/>
      <c r="TP235" s="25"/>
      <c r="TQ235" s="25"/>
      <c r="TR235" s="25"/>
      <c r="TS235" s="25"/>
      <c r="TT235" s="25"/>
      <c r="TU235" s="25"/>
      <c r="TV235" s="25"/>
      <c r="TW235" s="25"/>
      <c r="TX235" s="25"/>
      <c r="TY235" s="25"/>
      <c r="TZ235" s="25"/>
      <c r="UA235" s="25"/>
      <c r="UB235" s="25"/>
      <c r="UC235" s="25"/>
      <c r="UD235" s="25"/>
      <c r="UE235" s="25"/>
      <c r="UF235" s="25"/>
      <c r="UG235" s="25"/>
      <c r="UH235" s="25"/>
      <c r="UI235" s="25"/>
      <c r="UJ235" s="25"/>
      <c r="UK235" s="25"/>
      <c r="UL235" s="25"/>
      <c r="UM235" s="25"/>
      <c r="UN235" s="25"/>
      <c r="UO235" s="25"/>
      <c r="UP235" s="25"/>
      <c r="UQ235" s="25"/>
      <c r="UR235" s="25"/>
      <c r="US235" s="25"/>
      <c r="UT235" s="25"/>
      <c r="UU235" s="25"/>
      <c r="UV235" s="25"/>
      <c r="UW235" s="25"/>
      <c r="UX235" s="25"/>
      <c r="UY235" s="25"/>
      <c r="UZ235" s="25"/>
      <c r="VA235" s="25"/>
      <c r="VB235" s="25"/>
      <c r="VC235" s="25"/>
      <c r="VD235" s="25"/>
      <c r="VE235" s="25"/>
      <c r="VF235" s="25"/>
      <c r="VG235" s="25"/>
      <c r="VH235" s="25"/>
      <c r="VI235" s="25"/>
      <c r="VJ235" s="25"/>
      <c r="VK235" s="25"/>
      <c r="VL235" s="25"/>
      <c r="VM235" s="25"/>
      <c r="VN235" s="25"/>
      <c r="VO235" s="25"/>
      <c r="VP235" s="25"/>
      <c r="VQ235" s="25"/>
      <c r="VR235" s="25"/>
      <c r="VS235" s="25"/>
      <c r="VT235" s="25"/>
      <c r="VU235" s="25"/>
      <c r="VV235" s="25"/>
      <c r="VW235" s="25"/>
      <c r="VX235" s="25"/>
      <c r="VY235" s="25"/>
      <c r="VZ235" s="25"/>
      <c r="WA235" s="25"/>
      <c r="WB235" s="25"/>
      <c r="WC235" s="25"/>
      <c r="WD235" s="25"/>
      <c r="WE235" s="25"/>
      <c r="WF235" s="25"/>
      <c r="WG235" s="25"/>
      <c r="WH235" s="25"/>
      <c r="WI235" s="25"/>
      <c r="WJ235" s="25"/>
      <c r="WK235" s="25"/>
      <c r="WL235" s="25"/>
      <c r="WM235" s="25"/>
      <c r="WN235" s="25"/>
      <c r="WO235" s="25"/>
      <c r="WP235" s="25"/>
      <c r="WQ235" s="25"/>
      <c r="WR235" s="25"/>
      <c r="WS235" s="25"/>
      <c r="WT235" s="25"/>
      <c r="WU235" s="25"/>
      <c r="WV235" s="25"/>
      <c r="WW235" s="25"/>
      <c r="WX235" s="25"/>
      <c r="WY235" s="25"/>
      <c r="WZ235" s="25"/>
      <c r="XA235" s="25"/>
      <c r="XB235" s="25"/>
      <c r="XC235" s="25"/>
      <c r="XD235" s="25"/>
      <c r="XE235" s="25"/>
      <c r="XF235" s="25"/>
      <c r="XG235" s="25"/>
      <c r="XH235" s="25"/>
      <c r="XI235" s="25"/>
      <c r="XJ235" s="25"/>
      <c r="XK235" s="25"/>
      <c r="XL235" s="25"/>
      <c r="XM235" s="25"/>
      <c r="XN235" s="25"/>
      <c r="XO235" s="25"/>
      <c r="XP235" s="25"/>
      <c r="XQ235" s="25"/>
      <c r="XR235" s="25"/>
      <c r="XS235" s="25"/>
      <c r="XT235" s="25"/>
      <c r="XU235" s="25"/>
      <c r="XV235" s="25"/>
      <c r="XW235" s="25"/>
      <c r="XX235" s="25"/>
      <c r="XY235" s="25"/>
      <c r="XZ235" s="25"/>
      <c r="YA235" s="25"/>
      <c r="YB235" s="25"/>
      <c r="YC235" s="25"/>
      <c r="YD235" s="25"/>
      <c r="YE235" s="25"/>
      <c r="YF235" s="25"/>
      <c r="YG235" s="25"/>
      <c r="YH235" s="25"/>
      <c r="YI235" s="25"/>
      <c r="YJ235" s="25"/>
      <c r="YK235" s="25"/>
      <c r="YL235" s="25"/>
      <c r="YM235" s="25"/>
      <c r="YN235" s="25"/>
      <c r="YO235" s="25"/>
      <c r="YP235" s="25"/>
      <c r="YQ235" s="25"/>
      <c r="YR235" s="25"/>
      <c r="YS235" s="25"/>
      <c r="YT235" s="25"/>
      <c r="YU235" s="25"/>
      <c r="YV235" s="25"/>
      <c r="YW235" s="25"/>
      <c r="YX235" s="25"/>
      <c r="YY235" s="25"/>
      <c r="YZ235" s="25"/>
      <c r="ZA235" s="25"/>
      <c r="ZB235" s="25"/>
      <c r="ZC235" s="25"/>
      <c r="ZD235" s="25"/>
      <c r="ZE235" s="25"/>
      <c r="ZF235" s="25"/>
      <c r="ZG235" s="25"/>
      <c r="ZH235" s="25"/>
      <c r="ZI235" s="25"/>
      <c r="ZJ235" s="25"/>
      <c r="ZK235" s="25"/>
      <c r="ZL235" s="25"/>
      <c r="ZM235" s="25"/>
      <c r="ZN235" s="25"/>
      <c r="ZO235" s="25"/>
      <c r="ZP235" s="25"/>
      <c r="ZQ235" s="25"/>
      <c r="ZR235" s="25"/>
      <c r="ZS235" s="25"/>
      <c r="ZT235" s="25"/>
      <c r="ZU235" s="25"/>
      <c r="ZV235" s="25"/>
      <c r="ZW235" s="25"/>
      <c r="ZX235" s="25"/>
      <c r="ZY235" s="25"/>
      <c r="ZZ235" s="25"/>
      <c r="AAA235" s="25"/>
      <c r="AAB235" s="25"/>
      <c r="AAC235" s="25"/>
      <c r="AAD235" s="25"/>
      <c r="AAE235" s="25"/>
      <c r="AAF235" s="25"/>
      <c r="AAG235" s="25"/>
      <c r="AAH235" s="25"/>
      <c r="AAI235" s="25"/>
      <c r="AAJ235" s="25"/>
      <c r="AAK235" s="25"/>
      <c r="AAL235" s="25"/>
      <c r="AAM235" s="25"/>
      <c r="AAN235" s="25"/>
      <c r="AAO235" s="25"/>
      <c r="AAP235" s="25"/>
      <c r="AAQ235" s="25"/>
      <c r="AAR235" s="25"/>
      <c r="AAS235" s="25"/>
      <c r="AAT235" s="25"/>
      <c r="AAU235" s="25"/>
      <c r="AAV235" s="25"/>
      <c r="AAW235" s="25"/>
      <c r="AAX235" s="25"/>
      <c r="AAY235" s="25"/>
      <c r="AAZ235" s="25"/>
      <c r="ABA235" s="25"/>
      <c r="ABB235" s="25"/>
      <c r="ABC235" s="25"/>
      <c r="ABD235" s="25"/>
      <c r="ABE235" s="25"/>
      <c r="ABF235" s="25"/>
      <c r="ABG235" s="25"/>
      <c r="ABH235" s="25"/>
      <c r="ABI235" s="25"/>
      <c r="ABJ235" s="25"/>
      <c r="ABK235" s="25"/>
      <c r="ABL235" s="25"/>
      <c r="ABM235" s="25"/>
      <c r="ABN235" s="25"/>
      <c r="ABO235" s="25"/>
      <c r="ABP235" s="25"/>
      <c r="ABQ235" s="25"/>
      <c r="ABR235" s="25"/>
      <c r="ABS235" s="25"/>
      <c r="ABT235" s="25"/>
      <c r="ABU235" s="25"/>
      <c r="ABV235" s="25"/>
      <c r="ABW235" s="25"/>
      <c r="ABX235" s="25"/>
      <c r="ABY235" s="25"/>
      <c r="ABZ235" s="25"/>
      <c r="ACA235" s="25"/>
      <c r="ACB235" s="25"/>
      <c r="ACC235" s="25"/>
      <c r="ACD235" s="25"/>
      <c r="ACE235" s="25"/>
      <c r="ACF235" s="25"/>
      <c r="ACG235" s="25"/>
      <c r="ACH235" s="25"/>
      <c r="ACI235" s="25"/>
      <c r="ACJ235" s="25"/>
      <c r="ACK235" s="25"/>
      <c r="ACL235" s="25"/>
      <c r="ACM235" s="25"/>
      <c r="ACN235" s="25"/>
      <c r="ACO235" s="25"/>
      <c r="ACP235" s="25"/>
      <c r="ACQ235" s="25"/>
      <c r="ACR235" s="25"/>
      <c r="ACS235" s="25"/>
      <c r="ACT235" s="25"/>
      <c r="ACU235" s="25"/>
      <c r="ACV235" s="25"/>
      <c r="ACW235" s="25"/>
      <c r="ACX235" s="25"/>
      <c r="ACY235" s="25"/>
      <c r="ACZ235" s="25"/>
      <c r="ADA235" s="25"/>
      <c r="ADB235" s="25"/>
      <c r="ADC235" s="25"/>
      <c r="ADD235" s="25"/>
      <c r="ADE235" s="25"/>
      <c r="ADF235" s="25"/>
      <c r="ADG235" s="25"/>
      <c r="ADH235" s="25"/>
      <c r="ADI235" s="25"/>
      <c r="ADJ235" s="25"/>
      <c r="ADK235" s="25"/>
      <c r="ADL235" s="25"/>
      <c r="ADM235" s="25"/>
      <c r="ADN235" s="25"/>
      <c r="ADO235" s="25"/>
      <c r="ADP235" s="25"/>
      <c r="ADQ235" s="25"/>
      <c r="ADR235" s="25"/>
      <c r="ADS235" s="25"/>
      <c r="ADT235" s="25"/>
      <c r="ADU235" s="25"/>
      <c r="ADV235" s="25"/>
      <c r="ADW235" s="25"/>
      <c r="ADX235" s="25"/>
      <c r="ADY235" s="25"/>
      <c r="ADZ235" s="25"/>
      <c r="AEA235" s="25"/>
      <c r="AEB235" s="25"/>
      <c r="AEC235" s="25"/>
      <c r="AED235" s="25"/>
      <c r="AEE235" s="25"/>
      <c r="AEF235" s="25"/>
      <c r="AEG235" s="25"/>
      <c r="AEH235" s="25"/>
      <c r="AEI235" s="25"/>
      <c r="AEJ235" s="25"/>
      <c r="AEK235" s="25"/>
      <c r="AEL235" s="25"/>
      <c r="AEM235" s="25"/>
      <c r="AEN235" s="25"/>
      <c r="AEO235" s="25"/>
      <c r="AEP235" s="25"/>
      <c r="AEQ235" s="25"/>
      <c r="AER235" s="25"/>
      <c r="AES235" s="25"/>
      <c r="AET235" s="25"/>
      <c r="AEU235" s="25"/>
      <c r="AEV235" s="25"/>
      <c r="AEW235" s="25"/>
      <c r="AEX235" s="25"/>
      <c r="AEY235" s="25"/>
      <c r="AEZ235" s="25"/>
      <c r="AFA235" s="25"/>
      <c r="AFB235" s="25"/>
      <c r="AFC235" s="25"/>
      <c r="AFD235" s="25"/>
      <c r="AFE235" s="25"/>
      <c r="AFF235" s="25"/>
      <c r="AFG235" s="25"/>
      <c r="AFH235" s="25"/>
      <c r="AFI235" s="25"/>
      <c r="AFJ235" s="25"/>
      <c r="AFK235" s="25"/>
      <c r="AFL235" s="25"/>
      <c r="AFM235" s="25"/>
      <c r="AFN235" s="25"/>
      <c r="AFO235" s="25"/>
      <c r="AFP235" s="25"/>
      <c r="AFQ235" s="25"/>
      <c r="AFR235" s="25"/>
      <c r="AFS235" s="25"/>
      <c r="AFT235" s="25"/>
      <c r="AFU235" s="25"/>
      <c r="AFV235" s="25"/>
      <c r="AFW235" s="25"/>
      <c r="AFX235" s="25"/>
      <c r="AFY235" s="25"/>
      <c r="AFZ235" s="25"/>
      <c r="AGA235" s="25"/>
      <c r="AGB235" s="25"/>
      <c r="AGC235" s="25"/>
      <c r="AGD235" s="25"/>
      <c r="AGE235" s="25"/>
      <c r="AGF235" s="25"/>
      <c r="AGG235" s="25"/>
      <c r="AGH235" s="25"/>
      <c r="AGI235" s="25"/>
      <c r="AGJ235" s="25"/>
      <c r="AGK235" s="25"/>
      <c r="AGL235" s="25"/>
      <c r="AGM235" s="25"/>
      <c r="AGN235" s="25"/>
      <c r="AGO235" s="25"/>
      <c r="AGP235" s="25"/>
      <c r="AGQ235" s="25"/>
      <c r="AGR235" s="25"/>
      <c r="AGS235" s="25"/>
      <c r="AGT235" s="25"/>
      <c r="AGU235" s="25"/>
      <c r="AGV235" s="25"/>
      <c r="AGW235" s="25"/>
      <c r="AGX235" s="25"/>
      <c r="AGY235" s="25"/>
      <c r="AGZ235" s="25"/>
      <c r="AHA235" s="25"/>
      <c r="AHB235" s="25"/>
      <c r="AHC235" s="25"/>
      <c r="AHD235" s="25"/>
      <c r="AHE235" s="25"/>
      <c r="AHF235" s="25"/>
      <c r="AHG235" s="25"/>
      <c r="AHH235" s="25"/>
      <c r="AHI235" s="25"/>
      <c r="AHJ235" s="25"/>
      <c r="AHK235" s="25"/>
      <c r="AHL235" s="25"/>
      <c r="AHM235" s="25"/>
      <c r="AHN235" s="25"/>
      <c r="AHO235" s="25"/>
      <c r="AHP235" s="25"/>
      <c r="AHQ235" s="25"/>
      <c r="AHR235" s="25"/>
      <c r="AHS235" s="25"/>
      <c r="AHT235" s="25"/>
      <c r="AHU235" s="25"/>
      <c r="AHV235" s="25"/>
      <c r="AHW235" s="25"/>
      <c r="AHX235" s="25"/>
      <c r="AHY235" s="25"/>
      <c r="AHZ235" s="25"/>
      <c r="AIA235" s="25"/>
      <c r="AIB235" s="25"/>
      <c r="AIC235" s="25"/>
      <c r="AID235" s="25"/>
      <c r="AIE235" s="25"/>
      <c r="AIF235" s="25"/>
      <c r="AIG235" s="25"/>
      <c r="AIH235" s="25"/>
      <c r="AII235" s="25"/>
      <c r="AIJ235" s="25"/>
      <c r="AIK235" s="25"/>
      <c r="AIL235" s="25"/>
      <c r="AIM235" s="25"/>
      <c r="AIN235" s="25"/>
      <c r="AIO235" s="25"/>
      <c r="AIP235" s="25"/>
      <c r="AIQ235" s="25"/>
      <c r="AIR235" s="25"/>
      <c r="AIS235" s="25"/>
      <c r="AIT235" s="25"/>
      <c r="AIU235" s="25"/>
      <c r="AIV235" s="25"/>
      <c r="AIW235" s="25"/>
      <c r="AIX235" s="25"/>
      <c r="AIY235" s="25"/>
      <c r="AIZ235" s="25"/>
      <c r="AJA235" s="25"/>
      <c r="AJB235" s="25"/>
      <c r="AJC235" s="25"/>
      <c r="AJD235" s="25"/>
      <c r="AJE235" s="25"/>
      <c r="AJF235" s="25"/>
      <c r="AJG235" s="25"/>
      <c r="AJH235" s="25"/>
      <c r="AJI235" s="25"/>
      <c r="AJJ235" s="25"/>
      <c r="AJK235" s="25"/>
      <c r="AJL235" s="25"/>
      <c r="AJM235" s="25"/>
      <c r="AJN235" s="25"/>
      <c r="AJO235" s="25"/>
      <c r="AJP235" s="25"/>
      <c r="AJQ235" s="25"/>
      <c r="AJR235" s="25"/>
      <c r="AJS235" s="25"/>
      <c r="AJT235" s="25"/>
      <c r="AJU235" s="25"/>
      <c r="AJV235" s="25"/>
      <c r="AJW235" s="25"/>
      <c r="AJX235" s="25"/>
      <c r="AJY235" s="25"/>
      <c r="AJZ235" s="25"/>
      <c r="AKA235" s="25"/>
      <c r="AKB235" s="25"/>
      <c r="AKC235" s="25"/>
      <c r="AKD235" s="25"/>
      <c r="AKE235" s="25"/>
      <c r="AKF235" s="25"/>
      <c r="AKG235" s="25"/>
      <c r="AKH235" s="25"/>
      <c r="AKI235" s="25"/>
      <c r="AKJ235" s="25"/>
      <c r="AKK235" s="25"/>
      <c r="AKL235" s="25"/>
      <c r="AKM235" s="25"/>
      <c r="AKN235" s="25"/>
      <c r="AKO235" s="25"/>
      <c r="AKP235" s="25"/>
      <c r="AKQ235" s="25"/>
      <c r="AKR235" s="25"/>
      <c r="AKS235" s="25"/>
      <c r="AKT235" s="25"/>
      <c r="AKU235" s="25"/>
      <c r="AKV235" s="25"/>
      <c r="AKW235" s="25"/>
      <c r="AKX235" s="25"/>
      <c r="AKY235" s="25"/>
      <c r="AKZ235" s="25"/>
      <c r="ALA235" s="25"/>
      <c r="ALB235" s="25"/>
      <c r="ALC235" s="25"/>
      <c r="ALD235" s="25"/>
      <c r="ALE235" s="25"/>
      <c r="ALF235" s="25"/>
      <c r="ALG235" s="25"/>
      <c r="ALH235" s="25"/>
      <c r="ALI235" s="25"/>
      <c r="ALJ235" s="25"/>
      <c r="ALK235" s="25"/>
      <c r="ALL235" s="25"/>
      <c r="ALM235" s="25"/>
      <c r="ALN235" s="25"/>
      <c r="ALO235" s="25"/>
      <c r="ALP235" s="25"/>
      <c r="ALQ235" s="25"/>
      <c r="ALR235" s="25"/>
      <c r="ALS235" s="25"/>
      <c r="ALT235" s="25"/>
      <c r="ALU235" s="25"/>
      <c r="ALV235" s="25"/>
      <c r="ALW235" s="25"/>
      <c r="ALX235" s="25"/>
      <c r="ALY235" s="25"/>
      <c r="ALZ235" s="25"/>
      <c r="AMA235" s="25"/>
      <c r="AMB235" s="25"/>
      <c r="AMC235" s="25"/>
      <c r="AMD235" s="25"/>
      <c r="AME235" s="25"/>
      <c r="AMF235" s="25"/>
      <c r="AMG235" s="25"/>
      <c r="AMH235" s="25"/>
      <c r="AMI235" s="25"/>
      <c r="AMJ235" s="25"/>
      <c r="AMK235" s="25"/>
      <c r="AML235" s="25"/>
      <c r="AMM235" s="25"/>
      <c r="AMN235" s="25"/>
      <c r="AMO235" s="25"/>
      <c r="AMP235" s="25"/>
      <c r="AMQ235" s="25"/>
      <c r="AMR235" s="25"/>
      <c r="AMS235" s="25"/>
      <c r="AMT235" s="25"/>
      <c r="AMU235" s="25"/>
      <c r="AMV235" s="25"/>
      <c r="AMW235" s="25"/>
      <c r="AMX235" s="25"/>
      <c r="AMY235" s="25"/>
      <c r="AMZ235" s="25"/>
      <c r="ANA235" s="25"/>
      <c r="ANB235" s="25"/>
      <c r="ANC235" s="25"/>
      <c r="AND235" s="25"/>
      <c r="ANE235" s="25"/>
      <c r="ANF235" s="25"/>
      <c r="ANG235" s="25"/>
      <c r="ANH235" s="25"/>
      <c r="ANI235" s="25"/>
      <c r="ANJ235" s="25"/>
      <c r="ANK235" s="25"/>
      <c r="ANL235" s="25"/>
      <c r="ANM235" s="25"/>
      <c r="ANN235" s="25"/>
      <c r="ANO235" s="25"/>
      <c r="ANP235" s="25"/>
      <c r="ANQ235" s="25"/>
      <c r="ANR235" s="25"/>
      <c r="ANS235" s="25"/>
      <c r="ANT235" s="25"/>
      <c r="ANU235" s="25"/>
      <c r="ANV235" s="25"/>
      <c r="ANW235" s="25"/>
      <c r="ANX235" s="25"/>
      <c r="ANY235" s="25"/>
      <c r="ANZ235" s="25"/>
      <c r="AOA235" s="25"/>
      <c r="AOB235" s="25"/>
      <c r="AOC235" s="25"/>
      <c r="AOD235" s="25"/>
      <c r="AOE235" s="25"/>
      <c r="AOF235" s="25"/>
      <c r="AOG235" s="25"/>
      <c r="AOH235" s="25"/>
      <c r="AOI235" s="25"/>
      <c r="AOJ235" s="25"/>
      <c r="AOK235" s="25"/>
      <c r="AOL235" s="25"/>
      <c r="AOM235" s="25"/>
      <c r="AON235" s="25"/>
      <c r="AOO235" s="25"/>
      <c r="AOP235" s="25"/>
      <c r="AOQ235" s="25"/>
      <c r="AOR235" s="25"/>
      <c r="AOS235" s="25"/>
      <c r="AOT235" s="25"/>
      <c r="AOU235" s="25"/>
      <c r="AOV235" s="25"/>
      <c r="AOW235" s="25"/>
      <c r="AOX235" s="25"/>
      <c r="AOY235" s="25"/>
      <c r="AOZ235" s="25"/>
      <c r="APA235" s="25"/>
      <c r="APB235" s="25"/>
      <c r="APC235" s="25"/>
      <c r="APD235" s="25"/>
      <c r="APE235" s="25"/>
      <c r="APF235" s="25"/>
      <c r="APG235" s="25"/>
      <c r="APH235" s="25"/>
      <c r="API235" s="25"/>
      <c r="APJ235" s="25"/>
      <c r="APK235" s="25"/>
      <c r="APL235" s="25"/>
      <c r="APM235" s="25"/>
      <c r="APN235" s="25"/>
      <c r="APO235" s="25"/>
      <c r="APP235" s="25"/>
      <c r="APQ235" s="25"/>
      <c r="APR235" s="25"/>
      <c r="APS235" s="25"/>
      <c r="APT235" s="25"/>
      <c r="APU235" s="25"/>
      <c r="APV235" s="25"/>
      <c r="APW235" s="25"/>
      <c r="APX235" s="25"/>
      <c r="APY235" s="25"/>
      <c r="APZ235" s="25"/>
      <c r="AQA235" s="25"/>
      <c r="AQB235" s="25"/>
      <c r="AQC235" s="25"/>
      <c r="AQD235" s="25"/>
      <c r="AQE235" s="25"/>
      <c r="AQF235" s="25"/>
      <c r="AQG235" s="25"/>
      <c r="AQH235" s="25"/>
      <c r="AQI235" s="25"/>
      <c r="AQJ235" s="25"/>
      <c r="AQK235" s="25"/>
      <c r="AQL235" s="25"/>
      <c r="AQM235" s="25"/>
      <c r="AQN235" s="25"/>
      <c r="AQO235" s="25"/>
      <c r="AQP235" s="25"/>
      <c r="AQQ235" s="25"/>
      <c r="AQR235" s="25"/>
      <c r="AQS235" s="25"/>
      <c r="AQT235" s="25"/>
      <c r="AQU235" s="25"/>
      <c r="AQV235" s="25"/>
      <c r="AQW235" s="25"/>
      <c r="AQX235" s="25"/>
      <c r="AQY235" s="25"/>
      <c r="AQZ235" s="25"/>
      <c r="ARA235" s="25"/>
      <c r="ARB235" s="25"/>
      <c r="ARC235" s="25"/>
      <c r="ARD235" s="25"/>
      <c r="ARE235" s="25"/>
      <c r="ARF235" s="25"/>
      <c r="ARG235" s="25"/>
      <c r="ARH235" s="25"/>
      <c r="ARI235" s="25"/>
      <c r="ARJ235" s="25"/>
      <c r="ARK235" s="25"/>
      <c r="ARL235" s="25"/>
      <c r="ARM235" s="25"/>
      <c r="ARN235" s="25"/>
      <c r="ARO235" s="25"/>
      <c r="ARP235" s="25"/>
      <c r="ARQ235" s="25"/>
      <c r="ARR235" s="25"/>
      <c r="ARS235" s="25"/>
      <c r="ART235" s="25"/>
      <c r="ARU235" s="25"/>
      <c r="ARV235" s="25"/>
      <c r="ARW235" s="25"/>
      <c r="ARX235" s="25"/>
      <c r="ARY235" s="25"/>
      <c r="ARZ235" s="25"/>
      <c r="ASA235" s="25"/>
      <c r="ASB235" s="25"/>
      <c r="ASC235" s="25"/>
      <c r="ASD235" s="25"/>
      <c r="ASE235" s="25"/>
      <c r="ASF235" s="25"/>
      <c r="ASG235" s="25"/>
      <c r="ASH235" s="25"/>
      <c r="ASI235" s="25"/>
      <c r="ASJ235" s="25"/>
      <c r="ASK235" s="25"/>
      <c r="ASL235" s="25"/>
      <c r="ASM235" s="25"/>
      <c r="ASN235" s="25"/>
      <c r="ASO235" s="25"/>
      <c r="ASP235" s="25"/>
      <c r="ASQ235" s="25"/>
      <c r="ASR235" s="25"/>
      <c r="ASS235" s="25"/>
      <c r="AST235" s="25"/>
      <c r="ASU235" s="25"/>
      <c r="ASV235" s="25"/>
      <c r="ASW235" s="25"/>
      <c r="ASX235" s="25"/>
      <c r="ASY235" s="25"/>
      <c r="ASZ235" s="25"/>
      <c r="ATA235" s="25"/>
      <c r="ATB235" s="25"/>
      <c r="ATC235" s="25"/>
      <c r="ATD235" s="25"/>
      <c r="ATE235" s="25"/>
      <c r="ATF235" s="25"/>
      <c r="ATG235" s="25"/>
      <c r="ATH235" s="25"/>
      <c r="ATI235" s="25"/>
      <c r="ATJ235" s="25"/>
      <c r="ATK235" s="25"/>
      <c r="ATL235" s="25"/>
      <c r="ATM235" s="25"/>
      <c r="ATN235" s="25"/>
      <c r="ATO235" s="25"/>
      <c r="ATP235" s="25"/>
      <c r="ATQ235" s="25"/>
      <c r="ATR235" s="25"/>
      <c r="ATS235" s="25"/>
      <c r="ATT235" s="25"/>
      <c r="ATU235" s="25"/>
      <c r="ATV235" s="25"/>
      <c r="ATW235" s="25"/>
      <c r="ATX235" s="25"/>
      <c r="ATY235" s="25"/>
      <c r="ATZ235" s="25"/>
      <c r="AUA235" s="25"/>
      <c r="AUB235" s="25"/>
      <c r="AUC235" s="25"/>
      <c r="AUD235" s="25"/>
      <c r="AUE235" s="25"/>
      <c r="AUF235" s="25"/>
      <c r="AUG235" s="25"/>
      <c r="AUH235" s="25"/>
      <c r="AUI235" s="25"/>
      <c r="AUJ235" s="25"/>
      <c r="AUK235" s="25"/>
      <c r="AUL235" s="25"/>
      <c r="AUM235" s="25"/>
      <c r="AUN235" s="25"/>
      <c r="AUO235" s="25"/>
      <c r="AUP235" s="25"/>
      <c r="AUQ235" s="25"/>
      <c r="AUR235" s="25"/>
      <c r="AUS235" s="25"/>
      <c r="AUT235" s="25"/>
      <c r="AUU235" s="25"/>
      <c r="AUV235" s="25"/>
      <c r="AUW235" s="25"/>
      <c r="AUX235" s="25"/>
      <c r="AUY235" s="25"/>
      <c r="AUZ235" s="25"/>
      <c r="AVA235" s="25"/>
      <c r="AVB235" s="25"/>
      <c r="AVC235" s="25"/>
      <c r="AVD235" s="25"/>
      <c r="AVE235" s="25"/>
      <c r="AVF235" s="25"/>
      <c r="AVG235" s="25"/>
      <c r="AVH235" s="25"/>
      <c r="AVI235" s="25"/>
      <c r="AVJ235" s="25"/>
      <c r="AVK235" s="25"/>
      <c r="AVL235" s="25"/>
      <c r="AVM235" s="25"/>
      <c r="AVN235" s="25"/>
      <c r="AVO235" s="25"/>
      <c r="AVP235" s="25"/>
      <c r="AVQ235" s="25"/>
      <c r="AVR235" s="25"/>
      <c r="AVS235" s="25"/>
      <c r="AVT235" s="25"/>
      <c r="AVU235" s="25"/>
      <c r="AVV235" s="25"/>
      <c r="AVW235" s="25"/>
      <c r="AVX235" s="25"/>
      <c r="AVY235" s="25"/>
      <c r="AVZ235" s="25"/>
      <c r="AWA235" s="25"/>
      <c r="AWB235" s="25"/>
      <c r="AWC235" s="25"/>
      <c r="AWD235" s="25"/>
      <c r="AWE235" s="25"/>
      <c r="AWF235" s="25"/>
      <c r="AWG235" s="25"/>
      <c r="AWH235" s="25"/>
      <c r="AWI235" s="25"/>
      <c r="AWJ235" s="25"/>
      <c r="AWK235" s="25"/>
      <c r="AWL235" s="25"/>
      <c r="AWM235" s="25"/>
      <c r="AWN235" s="25"/>
      <c r="AWO235" s="25"/>
      <c r="AWP235" s="25"/>
      <c r="AWQ235" s="25"/>
      <c r="AWR235" s="25"/>
      <c r="AWS235" s="25"/>
      <c r="AWT235" s="25"/>
      <c r="AWU235" s="25"/>
      <c r="AWV235" s="25"/>
      <c r="AWW235" s="25"/>
      <c r="AWX235" s="25"/>
      <c r="AWY235" s="25"/>
      <c r="AWZ235" s="25"/>
      <c r="AXA235" s="25"/>
      <c r="AXB235" s="25"/>
      <c r="AXC235" s="25"/>
      <c r="AXD235" s="25"/>
      <c r="AXE235" s="25"/>
      <c r="AXF235" s="25"/>
      <c r="AXG235" s="25"/>
      <c r="AXH235" s="25"/>
      <c r="AXI235" s="25"/>
      <c r="AXJ235" s="25"/>
      <c r="AXK235" s="25"/>
      <c r="AXL235" s="25"/>
      <c r="AXM235" s="25"/>
      <c r="AXN235" s="25"/>
      <c r="AXO235" s="25"/>
      <c r="AXP235" s="25"/>
      <c r="AXQ235" s="25"/>
      <c r="AXR235" s="25"/>
      <c r="AXS235" s="25"/>
      <c r="AXT235" s="25"/>
      <c r="AXU235" s="25"/>
      <c r="AXV235" s="25"/>
      <c r="AXW235" s="25"/>
      <c r="AXX235" s="25"/>
      <c r="AXY235" s="25"/>
      <c r="AXZ235" s="25"/>
      <c r="AYA235" s="25"/>
      <c r="AYB235" s="25"/>
      <c r="AYC235" s="25"/>
      <c r="AYD235" s="25"/>
      <c r="AYE235" s="25"/>
      <c r="AYF235" s="25"/>
      <c r="AYG235" s="25"/>
      <c r="AYH235" s="25"/>
      <c r="AYI235" s="25"/>
      <c r="AYJ235" s="25"/>
      <c r="AYK235" s="25"/>
      <c r="AYL235" s="25"/>
      <c r="AYM235" s="25"/>
      <c r="AYN235" s="25"/>
      <c r="AYO235" s="25"/>
      <c r="AYP235" s="25"/>
      <c r="AYQ235" s="25"/>
      <c r="AYR235" s="25"/>
      <c r="AYS235" s="25"/>
      <c r="AYT235" s="25"/>
      <c r="AYU235" s="25"/>
      <c r="AYV235" s="25"/>
      <c r="AYW235" s="25"/>
      <c r="AYX235" s="25"/>
      <c r="AYY235" s="25"/>
      <c r="AYZ235" s="25"/>
      <c r="AZA235" s="25"/>
      <c r="AZB235" s="25"/>
      <c r="AZC235" s="25"/>
      <c r="AZD235" s="25"/>
      <c r="AZE235" s="25"/>
      <c r="AZF235" s="25"/>
      <c r="AZG235" s="25"/>
      <c r="AZH235" s="25"/>
      <c r="AZI235" s="25"/>
      <c r="AZJ235" s="25"/>
      <c r="AZK235" s="25"/>
      <c r="AZL235" s="25"/>
      <c r="AZM235" s="25"/>
      <c r="AZN235" s="25"/>
      <c r="AZO235" s="25"/>
      <c r="AZP235" s="25"/>
      <c r="AZQ235" s="25"/>
      <c r="AZR235" s="25"/>
      <c r="AZS235" s="25"/>
      <c r="AZT235" s="25"/>
      <c r="AZU235" s="25"/>
      <c r="AZV235" s="25"/>
      <c r="AZW235" s="25"/>
      <c r="AZX235" s="25"/>
      <c r="AZY235" s="25"/>
      <c r="AZZ235" s="25"/>
      <c r="BAA235" s="25"/>
      <c r="BAB235" s="25"/>
      <c r="BAC235" s="25"/>
      <c r="BAD235" s="25"/>
      <c r="BAE235" s="25"/>
      <c r="BAF235" s="25"/>
      <c r="BAG235" s="25"/>
      <c r="BAH235" s="25"/>
      <c r="BAI235" s="25"/>
      <c r="BAJ235" s="25"/>
      <c r="BAK235" s="25"/>
      <c r="BAL235" s="25"/>
      <c r="BAM235" s="25"/>
      <c r="BAN235" s="25"/>
      <c r="BAO235" s="25"/>
      <c r="BAP235" s="25"/>
      <c r="BAQ235" s="25"/>
      <c r="BAR235" s="25"/>
      <c r="BAS235" s="25"/>
      <c r="BAT235" s="25"/>
      <c r="BAU235" s="25"/>
      <c r="BAV235" s="25"/>
      <c r="BAW235" s="25"/>
      <c r="BAX235" s="25"/>
      <c r="BAY235" s="25"/>
      <c r="BAZ235" s="25"/>
      <c r="BBA235" s="25"/>
      <c r="BBB235" s="25"/>
      <c r="BBC235" s="25"/>
      <c r="BBD235" s="25"/>
      <c r="BBE235" s="25"/>
      <c r="BBF235" s="25"/>
      <c r="BBG235" s="25"/>
      <c r="BBH235" s="25"/>
      <c r="BBI235" s="25"/>
      <c r="BBJ235" s="25"/>
      <c r="BBK235" s="25"/>
      <c r="BBL235" s="25"/>
      <c r="BBM235" s="25"/>
      <c r="BBN235" s="25"/>
      <c r="BBO235" s="25"/>
      <c r="BBP235" s="25"/>
      <c r="BBQ235" s="25"/>
      <c r="BBR235" s="25"/>
      <c r="BBS235" s="25"/>
      <c r="BBT235" s="25"/>
      <c r="BBU235" s="25"/>
      <c r="BBV235" s="25"/>
      <c r="BBW235" s="25"/>
      <c r="BBX235" s="25"/>
      <c r="BBY235" s="25"/>
      <c r="BBZ235" s="25"/>
      <c r="BCA235" s="25"/>
      <c r="BCB235" s="25"/>
      <c r="BCC235" s="25"/>
      <c r="BCD235" s="25"/>
      <c r="BCE235" s="25"/>
      <c r="BCF235" s="25"/>
      <c r="BCG235" s="25"/>
      <c r="BCH235" s="25"/>
      <c r="BCI235" s="25"/>
      <c r="BCJ235" s="25"/>
      <c r="BCK235" s="25"/>
      <c r="BCL235" s="25"/>
      <c r="BCM235" s="25"/>
      <c r="BCN235" s="25"/>
      <c r="BCO235" s="25"/>
      <c r="BCP235" s="25"/>
      <c r="BCQ235" s="25"/>
      <c r="BCR235" s="25"/>
      <c r="BCS235" s="25"/>
      <c r="BCT235" s="25"/>
      <c r="BCU235" s="25"/>
      <c r="BCV235" s="25"/>
      <c r="BCW235" s="25"/>
      <c r="BCX235" s="25"/>
      <c r="BCY235" s="25"/>
      <c r="BCZ235" s="25"/>
      <c r="BDA235" s="25"/>
      <c r="BDB235" s="25"/>
      <c r="BDC235" s="25"/>
      <c r="BDD235" s="25"/>
      <c r="BDE235" s="25"/>
      <c r="BDF235" s="25"/>
      <c r="BDG235" s="25"/>
      <c r="BDH235" s="25"/>
      <c r="BDI235" s="25"/>
      <c r="BDJ235" s="25"/>
      <c r="BDK235" s="25"/>
      <c r="BDL235" s="25"/>
      <c r="BDM235" s="25"/>
      <c r="BDN235" s="25"/>
      <c r="BDO235" s="25"/>
      <c r="BDP235" s="25"/>
      <c r="BDQ235" s="25"/>
      <c r="BDR235" s="25"/>
      <c r="BDS235" s="25"/>
      <c r="BDT235" s="25"/>
      <c r="BDU235" s="25"/>
      <c r="BDV235" s="25"/>
      <c r="BDW235" s="25"/>
      <c r="BDX235" s="25"/>
      <c r="BDY235" s="25"/>
      <c r="BDZ235" s="25"/>
      <c r="BEA235" s="25"/>
      <c r="BEB235" s="25"/>
      <c r="BEC235" s="25"/>
      <c r="BED235" s="25"/>
      <c r="BEE235" s="25"/>
      <c r="BEF235" s="25"/>
      <c r="BEG235" s="25"/>
      <c r="BEH235" s="25"/>
      <c r="BEI235" s="25"/>
      <c r="BEJ235" s="25"/>
      <c r="BEK235" s="25"/>
      <c r="BEL235" s="25"/>
      <c r="BEM235" s="25"/>
      <c r="BEN235" s="25"/>
      <c r="BEO235" s="25"/>
      <c r="BEP235" s="25"/>
      <c r="BEQ235" s="25"/>
      <c r="BER235" s="25"/>
      <c r="BES235" s="25"/>
      <c r="BET235" s="25"/>
      <c r="BEU235" s="25"/>
      <c r="BEV235" s="25"/>
      <c r="BEW235" s="25"/>
      <c r="BEX235" s="25"/>
      <c r="BEY235" s="25"/>
      <c r="BEZ235" s="25"/>
      <c r="BFA235" s="25"/>
      <c r="BFB235" s="25"/>
      <c r="BFC235" s="25"/>
      <c r="BFD235" s="25"/>
      <c r="BFE235" s="25"/>
      <c r="BFF235" s="25"/>
      <c r="BFG235" s="25"/>
      <c r="BFH235" s="25"/>
      <c r="BFI235" s="25"/>
      <c r="BFJ235" s="25"/>
      <c r="BFK235" s="25"/>
      <c r="BFL235" s="25"/>
      <c r="BFM235" s="25"/>
      <c r="BFN235" s="25"/>
      <c r="BFO235" s="25"/>
      <c r="BFP235" s="25"/>
      <c r="BFQ235" s="25"/>
      <c r="BFR235" s="25"/>
      <c r="BFS235" s="25"/>
      <c r="BFT235" s="25"/>
      <c r="BFU235" s="25"/>
      <c r="BFV235" s="25"/>
      <c r="BFW235" s="25"/>
      <c r="BFX235" s="25"/>
      <c r="BFY235" s="25"/>
      <c r="BFZ235" s="25"/>
      <c r="BGA235" s="25"/>
      <c r="BGB235" s="25"/>
      <c r="BGC235" s="25"/>
      <c r="BGD235" s="25"/>
      <c r="BGE235" s="25"/>
      <c r="BGF235" s="25"/>
      <c r="BGG235" s="25"/>
      <c r="BGH235" s="25"/>
      <c r="BGI235" s="25"/>
      <c r="BGJ235" s="25"/>
      <c r="BGK235" s="25"/>
      <c r="BGL235" s="25"/>
      <c r="BGM235" s="25"/>
      <c r="BGN235" s="25"/>
      <c r="BGO235" s="25"/>
      <c r="BGP235" s="25"/>
      <c r="BGQ235" s="25"/>
      <c r="BGR235" s="25"/>
      <c r="BGS235" s="25"/>
      <c r="BGT235" s="25"/>
      <c r="BGU235" s="25"/>
      <c r="BGV235" s="25"/>
      <c r="BGW235" s="25"/>
      <c r="BGX235" s="25"/>
      <c r="BGY235" s="25"/>
      <c r="BGZ235" s="25"/>
      <c r="BHA235" s="25"/>
      <c r="BHB235" s="25"/>
      <c r="BHC235" s="25"/>
      <c r="BHD235" s="25"/>
      <c r="BHE235" s="25"/>
      <c r="BHF235" s="25"/>
      <c r="BHG235" s="25"/>
      <c r="BHH235" s="25"/>
      <c r="BHI235" s="25"/>
      <c r="BHJ235" s="25"/>
      <c r="BHK235" s="25"/>
      <c r="BHL235" s="25"/>
      <c r="BHM235" s="25"/>
      <c r="BHN235" s="25"/>
      <c r="BHO235" s="25"/>
      <c r="BHP235" s="25"/>
      <c r="BHQ235" s="25"/>
      <c r="BHR235" s="25"/>
      <c r="BHS235" s="25"/>
      <c r="BHT235" s="25"/>
      <c r="BHU235" s="25"/>
      <c r="BHV235" s="25"/>
      <c r="BHW235" s="25"/>
      <c r="BHX235" s="25"/>
      <c r="BHY235" s="25"/>
      <c r="BHZ235" s="25"/>
      <c r="BIA235" s="25"/>
      <c r="BIB235" s="25"/>
      <c r="BIC235" s="25"/>
      <c r="BID235" s="25"/>
      <c r="BIE235" s="25"/>
      <c r="BIF235" s="25"/>
      <c r="BIG235" s="25"/>
      <c r="BIH235" s="25"/>
      <c r="BII235" s="25"/>
      <c r="BIJ235" s="25"/>
      <c r="BIK235" s="25"/>
      <c r="BIL235" s="25"/>
      <c r="BIM235" s="25"/>
      <c r="BIN235" s="25"/>
      <c r="BIO235" s="25"/>
      <c r="BIP235" s="25"/>
      <c r="BIQ235" s="25"/>
      <c r="BIR235" s="25"/>
      <c r="BIS235" s="25"/>
      <c r="BIT235" s="25"/>
      <c r="BIU235" s="25"/>
      <c r="BIV235" s="25"/>
      <c r="BIW235" s="25"/>
      <c r="BIX235" s="25"/>
      <c r="BIY235" s="25"/>
      <c r="BIZ235" s="25"/>
      <c r="BJA235" s="25"/>
      <c r="BJB235" s="25"/>
      <c r="BJC235" s="25"/>
      <c r="BJD235" s="25"/>
      <c r="BJE235" s="25"/>
      <c r="BJF235" s="25"/>
      <c r="BJG235" s="25"/>
      <c r="BJH235" s="25"/>
      <c r="BJI235" s="25"/>
      <c r="BJJ235" s="25"/>
      <c r="BJK235" s="25"/>
      <c r="BJL235" s="25"/>
      <c r="BJM235" s="25"/>
      <c r="BJN235" s="25"/>
      <c r="BJO235" s="25"/>
      <c r="BJP235" s="25"/>
      <c r="BJQ235" s="25"/>
      <c r="BJR235" s="25"/>
      <c r="BJS235" s="25"/>
      <c r="BJT235" s="25"/>
      <c r="BJU235" s="25"/>
      <c r="BJV235" s="25"/>
      <c r="BJW235" s="25"/>
      <c r="BJX235" s="25"/>
      <c r="BJY235" s="25"/>
      <c r="BJZ235" s="25"/>
      <c r="BKA235" s="25"/>
      <c r="BKB235" s="25"/>
      <c r="BKC235" s="25"/>
      <c r="BKD235" s="25"/>
      <c r="BKE235" s="25"/>
      <c r="BKF235" s="25"/>
      <c r="BKG235" s="25"/>
      <c r="BKH235" s="25"/>
      <c r="BKI235" s="25"/>
      <c r="BKJ235" s="25"/>
      <c r="BKK235" s="25"/>
      <c r="BKL235" s="25"/>
      <c r="BKM235" s="25"/>
      <c r="BKN235" s="25"/>
      <c r="BKO235" s="25"/>
      <c r="BKP235" s="25"/>
      <c r="BKQ235" s="25"/>
      <c r="BKR235" s="25"/>
      <c r="BKS235" s="25"/>
      <c r="BKT235" s="25"/>
      <c r="BKU235" s="25"/>
      <c r="BKV235" s="25"/>
      <c r="BKW235" s="25"/>
      <c r="BKX235" s="25"/>
      <c r="BKY235" s="25"/>
      <c r="BKZ235" s="25"/>
      <c r="BLA235" s="25"/>
      <c r="BLB235" s="25"/>
      <c r="BLC235" s="25"/>
      <c r="BLD235" s="25"/>
      <c r="BLE235" s="25"/>
      <c r="BLF235" s="25"/>
      <c r="BLG235" s="25"/>
      <c r="BLH235" s="25"/>
      <c r="BLI235" s="25"/>
      <c r="BLJ235" s="25"/>
      <c r="BLK235" s="25"/>
      <c r="BLL235" s="25"/>
      <c r="BLM235" s="25"/>
      <c r="BLN235" s="25"/>
      <c r="BLO235" s="25"/>
      <c r="BLP235" s="25"/>
      <c r="BLQ235" s="25"/>
      <c r="BLR235" s="25"/>
      <c r="BLS235" s="25"/>
      <c r="BLT235" s="25"/>
      <c r="BLU235" s="25"/>
      <c r="BLV235" s="25"/>
      <c r="BLW235" s="25"/>
      <c r="BLX235" s="25"/>
      <c r="BLY235" s="25"/>
      <c r="BLZ235" s="25"/>
      <c r="BMA235" s="25"/>
      <c r="BMB235" s="25"/>
      <c r="BMC235" s="25"/>
      <c r="BMD235" s="25"/>
      <c r="BME235" s="25"/>
      <c r="BMF235" s="25"/>
      <c r="BMG235" s="25"/>
      <c r="BMH235" s="25"/>
      <c r="BMI235" s="25"/>
      <c r="BMJ235" s="25"/>
      <c r="BMK235" s="25"/>
      <c r="BML235" s="25"/>
      <c r="BMM235" s="25"/>
      <c r="BMN235" s="25"/>
      <c r="BMO235" s="25"/>
      <c r="BMP235" s="25"/>
      <c r="BMQ235" s="25"/>
      <c r="BMR235" s="25"/>
      <c r="BMS235" s="25"/>
      <c r="BMT235" s="25"/>
      <c r="BMU235" s="25"/>
      <c r="BMV235" s="25"/>
      <c r="BMW235" s="25"/>
      <c r="BMX235" s="25"/>
      <c r="BMY235" s="25"/>
      <c r="BMZ235" s="25"/>
      <c r="BNA235" s="25"/>
      <c r="BNB235" s="25"/>
      <c r="BNC235" s="25"/>
      <c r="BND235" s="25"/>
      <c r="BNE235" s="25"/>
      <c r="BNF235" s="25"/>
      <c r="BNG235" s="25"/>
      <c r="BNH235" s="25"/>
      <c r="BNI235" s="25"/>
      <c r="BNJ235" s="25"/>
      <c r="BNK235" s="25"/>
      <c r="BNL235" s="25"/>
      <c r="BNM235" s="25"/>
      <c r="BNN235" s="25"/>
      <c r="BNO235" s="25"/>
      <c r="BNP235" s="25"/>
      <c r="BNQ235" s="25"/>
      <c r="BNR235" s="25"/>
      <c r="BNS235" s="25"/>
      <c r="BNT235" s="25"/>
      <c r="BNU235" s="25"/>
      <c r="BNV235" s="25"/>
      <c r="BNW235" s="25"/>
      <c r="BNX235" s="25"/>
      <c r="BNY235" s="25"/>
      <c r="BNZ235" s="25"/>
      <c r="BOA235" s="25"/>
      <c r="BOB235" s="25"/>
      <c r="BOC235" s="25"/>
      <c r="BOD235" s="25"/>
      <c r="BOE235" s="25"/>
      <c r="BOF235" s="25"/>
      <c r="BOG235" s="25"/>
      <c r="BOH235" s="25"/>
      <c r="BOI235" s="25"/>
      <c r="BOJ235" s="25"/>
      <c r="BOK235" s="25"/>
      <c r="BOL235" s="25"/>
      <c r="BOM235" s="25"/>
      <c r="BON235" s="25"/>
      <c r="BOO235" s="25"/>
      <c r="BOP235" s="25"/>
      <c r="BOQ235" s="25"/>
      <c r="BOR235" s="25"/>
      <c r="BOS235" s="25"/>
      <c r="BOT235" s="25"/>
      <c r="BOU235" s="25"/>
      <c r="BOV235" s="25"/>
      <c r="BOW235" s="25"/>
      <c r="BOX235" s="25"/>
      <c r="BOY235" s="25"/>
      <c r="BOZ235" s="25"/>
      <c r="BPA235" s="25"/>
      <c r="BPB235" s="25"/>
      <c r="BPC235" s="25"/>
      <c r="BPD235" s="25"/>
      <c r="BPE235" s="25"/>
      <c r="BPF235" s="25"/>
      <c r="BPG235" s="25"/>
      <c r="BPH235" s="25"/>
      <c r="BPI235" s="25"/>
      <c r="BPJ235" s="25"/>
      <c r="BPK235" s="25"/>
      <c r="BPL235" s="25"/>
      <c r="BPM235" s="25"/>
      <c r="BPN235" s="25"/>
      <c r="BPO235" s="25"/>
      <c r="BPP235" s="25"/>
      <c r="BPQ235" s="25"/>
      <c r="BPR235" s="25"/>
      <c r="BPS235" s="25"/>
      <c r="BPT235" s="25"/>
      <c r="BPU235" s="25"/>
      <c r="BPV235" s="25"/>
      <c r="BPW235" s="25"/>
      <c r="BPX235" s="25"/>
      <c r="BPY235" s="25"/>
      <c r="BPZ235" s="25"/>
      <c r="BQA235" s="25"/>
      <c r="BQB235" s="25"/>
      <c r="BQC235" s="25"/>
      <c r="BQD235" s="25"/>
      <c r="BQE235" s="25"/>
      <c r="BQF235" s="25"/>
      <c r="BQG235" s="25"/>
      <c r="BQH235" s="25"/>
      <c r="BQI235" s="25"/>
      <c r="BQJ235" s="25"/>
      <c r="BQK235" s="25"/>
      <c r="BQL235" s="25"/>
      <c r="BQM235" s="25"/>
      <c r="BQN235" s="25"/>
      <c r="BQO235" s="25"/>
      <c r="BQP235" s="25"/>
      <c r="BQQ235" s="25"/>
      <c r="BQR235" s="25"/>
      <c r="BQS235" s="25"/>
      <c r="BQT235" s="25"/>
      <c r="BQU235" s="25"/>
      <c r="BQV235" s="25"/>
      <c r="BQW235" s="25"/>
      <c r="BQX235" s="25"/>
      <c r="BQY235" s="25"/>
      <c r="BQZ235" s="25"/>
      <c r="BRA235" s="25"/>
      <c r="BRB235" s="25"/>
      <c r="BRC235" s="25"/>
      <c r="BRD235" s="25"/>
      <c r="BRE235" s="25"/>
      <c r="BRF235" s="25"/>
      <c r="BRG235" s="25"/>
      <c r="BRH235" s="25"/>
      <c r="BRI235" s="25"/>
      <c r="BRJ235" s="25"/>
      <c r="BRK235" s="25"/>
      <c r="BRL235" s="25"/>
      <c r="BRM235" s="25"/>
      <c r="BRN235" s="25"/>
      <c r="BRO235" s="25"/>
      <c r="BRP235" s="25"/>
      <c r="BRQ235" s="25"/>
      <c r="BRR235" s="25"/>
      <c r="BRS235" s="25"/>
      <c r="BRT235" s="25"/>
      <c r="BRU235" s="25"/>
      <c r="BRV235" s="25"/>
      <c r="BRW235" s="25"/>
      <c r="BRX235" s="25"/>
      <c r="BRY235" s="25"/>
      <c r="BRZ235" s="25"/>
      <c r="BSA235" s="25"/>
      <c r="BSB235" s="25"/>
      <c r="BSC235" s="25"/>
      <c r="BSD235" s="25"/>
      <c r="BSE235" s="25"/>
      <c r="BSF235" s="25"/>
      <c r="BSG235" s="25"/>
      <c r="BSH235" s="25"/>
      <c r="BSI235" s="25"/>
      <c r="BSJ235" s="25"/>
      <c r="BSK235" s="25"/>
      <c r="BSL235" s="25"/>
      <c r="BSM235" s="25"/>
      <c r="BSN235" s="25"/>
      <c r="BSO235" s="25"/>
      <c r="BSP235" s="25"/>
      <c r="BSQ235" s="25"/>
      <c r="BSR235" s="25"/>
      <c r="BSS235" s="25"/>
      <c r="BST235" s="25"/>
      <c r="BSU235" s="25"/>
      <c r="BSV235" s="25"/>
      <c r="BSW235" s="25"/>
      <c r="BSX235" s="25"/>
      <c r="BSY235" s="25"/>
      <c r="BSZ235" s="25"/>
      <c r="BTA235" s="25"/>
      <c r="BTB235" s="25"/>
      <c r="BTC235" s="25"/>
      <c r="BTD235" s="25"/>
      <c r="BTE235" s="25"/>
      <c r="BTF235" s="25"/>
      <c r="BTG235" s="25"/>
      <c r="BTH235" s="25"/>
      <c r="BTI235" s="25"/>
      <c r="BTJ235" s="25"/>
      <c r="BTK235" s="25"/>
      <c r="BTL235" s="25"/>
      <c r="BTM235" s="25"/>
      <c r="BTN235" s="25"/>
      <c r="BTO235" s="25"/>
      <c r="BTP235" s="25"/>
      <c r="BTQ235" s="25"/>
      <c r="BTR235" s="25"/>
      <c r="BTS235" s="25"/>
      <c r="BTT235" s="25"/>
      <c r="BTU235" s="25"/>
      <c r="BTV235" s="25"/>
      <c r="BTW235" s="25"/>
      <c r="BTX235" s="25"/>
      <c r="BTY235" s="25"/>
      <c r="BTZ235" s="25"/>
      <c r="BUA235" s="25"/>
      <c r="BUB235" s="25"/>
      <c r="BUC235" s="25"/>
      <c r="BUD235" s="25"/>
      <c r="BUE235" s="25"/>
      <c r="BUF235" s="25"/>
      <c r="BUG235" s="25"/>
      <c r="BUH235" s="25"/>
      <c r="BUI235" s="25"/>
      <c r="BUJ235" s="25"/>
      <c r="BUK235" s="25"/>
      <c r="BUL235" s="25"/>
      <c r="BUM235" s="25"/>
      <c r="BUN235" s="25"/>
      <c r="BUO235" s="25"/>
      <c r="BUP235" s="25"/>
      <c r="BUQ235" s="25"/>
      <c r="BUR235" s="25"/>
      <c r="BUS235" s="25"/>
      <c r="BUT235" s="25"/>
      <c r="BUU235" s="25"/>
      <c r="BUV235" s="25"/>
      <c r="BUW235" s="25"/>
      <c r="BUX235" s="25"/>
      <c r="BUY235" s="25"/>
      <c r="BUZ235" s="25"/>
      <c r="BVA235" s="25"/>
      <c r="BVB235" s="25"/>
      <c r="BVC235" s="25"/>
      <c r="BVD235" s="25"/>
      <c r="BVE235" s="25"/>
      <c r="BVF235" s="25"/>
      <c r="BVG235" s="25"/>
      <c r="BVH235" s="25"/>
      <c r="BVI235" s="25"/>
      <c r="BVJ235" s="25"/>
      <c r="BVK235" s="25"/>
      <c r="BVL235" s="25"/>
      <c r="BVM235" s="25"/>
      <c r="BVN235" s="25"/>
      <c r="BVO235" s="25"/>
      <c r="BVP235" s="25"/>
      <c r="BVQ235" s="25"/>
      <c r="BVR235" s="25"/>
      <c r="BVS235" s="25"/>
      <c r="BVT235" s="25"/>
      <c r="BVU235" s="25"/>
      <c r="BVV235" s="25"/>
      <c r="BVW235" s="25"/>
      <c r="BVX235" s="25"/>
      <c r="BVY235" s="25"/>
      <c r="BVZ235" s="25"/>
      <c r="BWA235" s="25"/>
      <c r="BWB235" s="25"/>
      <c r="BWC235" s="25"/>
      <c r="BWD235" s="25"/>
      <c r="BWE235" s="25"/>
      <c r="BWF235" s="25"/>
      <c r="BWG235" s="25"/>
      <c r="BWH235" s="25"/>
      <c r="BWI235" s="25"/>
      <c r="BWJ235" s="25"/>
      <c r="BWK235" s="25"/>
      <c r="BWL235" s="25"/>
      <c r="BWM235" s="25"/>
      <c r="BWN235" s="25"/>
      <c r="BWO235" s="25"/>
      <c r="BWP235" s="25"/>
      <c r="BWQ235" s="25"/>
      <c r="BWR235" s="25"/>
      <c r="BWS235" s="25"/>
      <c r="BWT235" s="25"/>
      <c r="BWU235" s="25"/>
      <c r="BWV235" s="25"/>
      <c r="BWW235" s="25"/>
      <c r="BWX235" s="25"/>
      <c r="BWY235" s="25"/>
      <c r="BWZ235" s="25"/>
      <c r="BXA235" s="25"/>
      <c r="BXB235" s="25"/>
      <c r="BXC235" s="25"/>
      <c r="BXD235" s="25"/>
      <c r="BXE235" s="25"/>
      <c r="BXF235" s="25"/>
      <c r="BXG235" s="25"/>
      <c r="BXH235" s="25"/>
      <c r="BXI235" s="25"/>
      <c r="BXJ235" s="25"/>
      <c r="BXK235" s="25"/>
      <c r="BXL235" s="25"/>
      <c r="BXM235" s="25"/>
      <c r="BXN235" s="25"/>
      <c r="BXO235" s="25"/>
      <c r="BXP235" s="25"/>
      <c r="BXQ235" s="25"/>
      <c r="BXR235" s="25"/>
      <c r="BXS235" s="25"/>
      <c r="BXT235" s="25"/>
      <c r="BXU235" s="25"/>
      <c r="BXV235" s="25"/>
      <c r="BXW235" s="25"/>
      <c r="BXX235" s="25"/>
      <c r="BXY235" s="25"/>
      <c r="BXZ235" s="25"/>
      <c r="BYA235" s="25"/>
      <c r="BYB235" s="25"/>
      <c r="BYC235" s="25"/>
      <c r="BYD235" s="25"/>
      <c r="BYE235" s="25"/>
      <c r="BYF235" s="25"/>
      <c r="BYG235" s="25"/>
      <c r="BYH235" s="25"/>
      <c r="BYI235" s="25"/>
      <c r="BYJ235" s="25"/>
      <c r="BYK235" s="25"/>
      <c r="BYL235" s="25"/>
      <c r="BYM235" s="25"/>
      <c r="BYN235" s="25"/>
      <c r="BYO235" s="25"/>
      <c r="BYP235" s="25"/>
      <c r="BYQ235" s="25"/>
      <c r="BYR235" s="25"/>
      <c r="BYS235" s="25"/>
      <c r="BYT235" s="25"/>
      <c r="BYU235" s="25"/>
      <c r="BYV235" s="25"/>
      <c r="BYW235" s="25"/>
      <c r="BYX235" s="25"/>
      <c r="BYY235" s="25"/>
      <c r="BYZ235" s="25"/>
      <c r="BZA235" s="25"/>
      <c r="BZB235" s="25"/>
      <c r="BZC235" s="25"/>
      <c r="BZD235" s="25"/>
      <c r="BZE235" s="25"/>
      <c r="BZF235" s="25"/>
      <c r="BZG235" s="25"/>
      <c r="BZH235" s="25"/>
      <c r="BZI235" s="25"/>
      <c r="BZJ235" s="25"/>
      <c r="BZK235" s="25"/>
      <c r="BZL235" s="25"/>
      <c r="BZM235" s="25"/>
      <c r="BZN235" s="25"/>
      <c r="BZO235" s="25"/>
      <c r="BZP235" s="25"/>
      <c r="BZQ235" s="25"/>
      <c r="BZR235" s="25"/>
      <c r="BZS235" s="25"/>
      <c r="BZT235" s="25"/>
      <c r="BZU235" s="25"/>
      <c r="BZV235" s="25"/>
      <c r="BZW235" s="25"/>
      <c r="BZX235" s="25"/>
      <c r="BZY235" s="25"/>
      <c r="BZZ235" s="25"/>
      <c r="CAA235" s="25"/>
      <c r="CAB235" s="25"/>
      <c r="CAC235" s="25"/>
      <c r="CAD235" s="25"/>
      <c r="CAE235" s="25"/>
      <c r="CAF235" s="25"/>
      <c r="CAG235" s="25"/>
      <c r="CAH235" s="25"/>
      <c r="CAI235" s="25"/>
      <c r="CAJ235" s="25"/>
      <c r="CAK235" s="25"/>
      <c r="CAL235" s="25"/>
      <c r="CAM235" s="25"/>
      <c r="CAN235" s="25"/>
      <c r="CAO235" s="25"/>
      <c r="CAP235" s="25"/>
      <c r="CAQ235" s="25"/>
      <c r="CAR235" s="25"/>
      <c r="CAS235" s="25"/>
      <c r="CAT235" s="25"/>
      <c r="CAU235" s="25"/>
      <c r="CAV235" s="25"/>
      <c r="CAW235" s="25"/>
      <c r="CAX235" s="25"/>
      <c r="CAY235" s="25"/>
      <c r="CAZ235" s="25"/>
      <c r="CBA235" s="25"/>
      <c r="CBB235" s="25"/>
      <c r="CBC235" s="25"/>
      <c r="CBD235" s="25"/>
      <c r="CBE235" s="25"/>
      <c r="CBF235" s="25"/>
      <c r="CBG235" s="25"/>
      <c r="CBH235" s="25"/>
      <c r="CBI235" s="25"/>
      <c r="CBJ235" s="25"/>
      <c r="CBK235" s="25"/>
      <c r="CBL235" s="25"/>
      <c r="CBM235" s="25"/>
      <c r="CBN235" s="25"/>
      <c r="CBO235" s="25"/>
      <c r="CBP235" s="25"/>
      <c r="CBQ235" s="25"/>
      <c r="CBR235" s="25"/>
      <c r="CBS235" s="25"/>
      <c r="CBT235" s="25"/>
      <c r="CBU235" s="25"/>
      <c r="CBV235" s="25"/>
      <c r="CBW235" s="25"/>
      <c r="CBX235" s="25"/>
      <c r="CBY235" s="25"/>
      <c r="CBZ235" s="25"/>
      <c r="CCA235" s="25"/>
      <c r="CCB235" s="25"/>
      <c r="CCC235" s="25"/>
      <c r="CCD235" s="25"/>
      <c r="CCE235" s="25"/>
      <c r="CCF235" s="25"/>
      <c r="CCG235" s="25"/>
      <c r="CCH235" s="25"/>
      <c r="CCI235" s="25"/>
      <c r="CCJ235" s="25"/>
      <c r="CCK235" s="25"/>
      <c r="CCL235" s="25"/>
      <c r="CCM235" s="25"/>
      <c r="CCN235" s="25"/>
      <c r="CCO235" s="25"/>
      <c r="CCP235" s="25"/>
      <c r="CCQ235" s="25"/>
      <c r="CCR235" s="25"/>
      <c r="CCS235" s="25"/>
      <c r="CCT235" s="25"/>
      <c r="CCU235" s="25"/>
      <c r="CCV235" s="25"/>
      <c r="CCW235" s="25"/>
      <c r="CCX235" s="25"/>
      <c r="CCY235" s="25"/>
      <c r="CCZ235" s="25"/>
      <c r="CDA235" s="25"/>
      <c r="CDB235" s="25"/>
      <c r="CDC235" s="25"/>
      <c r="CDD235" s="25"/>
      <c r="CDE235" s="25"/>
      <c r="CDF235" s="25"/>
      <c r="CDG235" s="25"/>
      <c r="CDH235" s="25"/>
      <c r="CDI235" s="25"/>
      <c r="CDJ235" s="25"/>
      <c r="CDK235" s="25"/>
      <c r="CDL235" s="25"/>
      <c r="CDM235" s="25"/>
      <c r="CDN235" s="25"/>
      <c r="CDO235" s="25"/>
      <c r="CDP235" s="25"/>
      <c r="CDQ235" s="25"/>
      <c r="CDR235" s="25"/>
      <c r="CDS235" s="25"/>
      <c r="CDT235" s="25"/>
      <c r="CDU235" s="25"/>
      <c r="CDV235" s="25"/>
      <c r="CDW235" s="25"/>
      <c r="CDX235" s="25"/>
      <c r="CDY235" s="25"/>
      <c r="CDZ235" s="25"/>
      <c r="CEA235" s="25"/>
      <c r="CEB235" s="25"/>
      <c r="CEC235" s="25"/>
      <c r="CED235" s="25"/>
      <c r="CEE235" s="25"/>
      <c r="CEF235" s="25"/>
      <c r="CEG235" s="25"/>
      <c r="CEH235" s="25"/>
      <c r="CEI235" s="25"/>
      <c r="CEJ235" s="25"/>
      <c r="CEK235" s="25"/>
      <c r="CEL235" s="25"/>
      <c r="CEM235" s="25"/>
      <c r="CEN235" s="25"/>
      <c r="CEO235" s="25"/>
      <c r="CEP235" s="25"/>
      <c r="CEQ235" s="25"/>
      <c r="CER235" s="25"/>
      <c r="CES235" s="25"/>
      <c r="CET235" s="25"/>
      <c r="CEU235" s="25"/>
      <c r="CEV235" s="25"/>
      <c r="CEW235" s="25"/>
      <c r="CEX235" s="25"/>
      <c r="CEY235" s="25"/>
      <c r="CEZ235" s="25"/>
      <c r="CFA235" s="25"/>
      <c r="CFB235" s="25"/>
      <c r="CFC235" s="25"/>
      <c r="CFD235" s="25"/>
      <c r="CFE235" s="25"/>
      <c r="CFF235" s="25"/>
      <c r="CFG235" s="25"/>
      <c r="CFH235" s="25"/>
      <c r="CFI235" s="25"/>
      <c r="CFJ235" s="25"/>
      <c r="CFK235" s="25"/>
      <c r="CFL235" s="25"/>
      <c r="CFM235" s="25"/>
      <c r="CFN235" s="25"/>
      <c r="CFO235" s="25"/>
      <c r="CFP235" s="25"/>
      <c r="CFQ235" s="25"/>
      <c r="CFR235" s="25"/>
      <c r="CFS235" s="25"/>
      <c r="CFT235" s="25"/>
      <c r="CFU235" s="25"/>
      <c r="CFV235" s="25"/>
      <c r="CFW235" s="25"/>
      <c r="CFX235" s="25"/>
      <c r="CFY235" s="25"/>
      <c r="CFZ235" s="25"/>
      <c r="CGA235" s="25"/>
      <c r="CGB235" s="25"/>
      <c r="CGC235" s="25"/>
      <c r="CGD235" s="25"/>
      <c r="CGE235" s="25"/>
      <c r="CGF235" s="25"/>
      <c r="CGG235" s="25"/>
      <c r="CGH235" s="25"/>
      <c r="CGI235" s="25"/>
      <c r="CGJ235" s="25"/>
      <c r="CGK235" s="25"/>
      <c r="CGL235" s="25"/>
      <c r="CGM235" s="25"/>
      <c r="CGN235" s="25"/>
      <c r="CGO235" s="25"/>
      <c r="CGP235" s="25"/>
      <c r="CGQ235" s="25"/>
      <c r="CGR235" s="25"/>
      <c r="CGS235" s="25"/>
      <c r="CGT235" s="25"/>
      <c r="CGU235" s="25"/>
      <c r="CGV235" s="25"/>
      <c r="CGW235" s="25"/>
      <c r="CGX235" s="25"/>
      <c r="CGY235" s="25"/>
      <c r="CGZ235" s="25"/>
      <c r="CHA235" s="25"/>
      <c r="CHB235" s="25"/>
      <c r="CHC235" s="25"/>
      <c r="CHD235" s="25"/>
      <c r="CHE235" s="25"/>
      <c r="CHF235" s="25"/>
      <c r="CHG235" s="25"/>
      <c r="CHH235" s="25"/>
      <c r="CHI235" s="25"/>
      <c r="CHJ235" s="25"/>
      <c r="CHK235" s="25"/>
      <c r="CHL235" s="25"/>
      <c r="CHM235" s="25"/>
      <c r="CHN235" s="25"/>
      <c r="CHO235" s="25"/>
      <c r="CHP235" s="25"/>
      <c r="CHQ235" s="25"/>
      <c r="CHR235" s="25"/>
      <c r="CHS235" s="25"/>
      <c r="CHT235" s="25"/>
      <c r="CHU235" s="25"/>
      <c r="CHV235" s="25"/>
      <c r="CHW235" s="25"/>
      <c r="CHX235" s="25"/>
      <c r="CHY235" s="25"/>
      <c r="CHZ235" s="25"/>
      <c r="CIA235" s="25"/>
      <c r="CIB235" s="25"/>
      <c r="CIC235" s="25"/>
      <c r="CID235" s="25"/>
      <c r="CIE235" s="25"/>
      <c r="CIF235" s="25"/>
      <c r="CIG235" s="25"/>
      <c r="CIH235" s="25"/>
      <c r="CII235" s="25"/>
      <c r="CIJ235" s="25"/>
      <c r="CIK235" s="25"/>
      <c r="CIL235" s="25"/>
      <c r="CIM235" s="25"/>
      <c r="CIN235" s="25"/>
      <c r="CIO235" s="25"/>
      <c r="CIP235" s="25"/>
      <c r="CIQ235" s="25"/>
      <c r="CIR235" s="25"/>
      <c r="CIS235" s="25"/>
      <c r="CIT235" s="25"/>
      <c r="CIU235" s="25"/>
      <c r="CIV235" s="25"/>
      <c r="CIW235" s="25"/>
      <c r="CIX235" s="25"/>
      <c r="CIY235" s="25"/>
      <c r="CIZ235" s="25"/>
      <c r="CJA235" s="25"/>
      <c r="CJB235" s="25"/>
      <c r="CJC235" s="25"/>
      <c r="CJD235" s="25"/>
      <c r="CJE235" s="25"/>
      <c r="CJF235" s="25"/>
      <c r="CJG235" s="25"/>
      <c r="CJH235" s="25"/>
      <c r="CJI235" s="25"/>
      <c r="CJJ235" s="25"/>
      <c r="CJK235" s="25"/>
      <c r="CJL235" s="25"/>
      <c r="CJM235" s="25"/>
      <c r="CJN235" s="25"/>
      <c r="CJO235" s="25"/>
      <c r="CJP235" s="25"/>
      <c r="CJQ235" s="25"/>
      <c r="CJR235" s="25"/>
      <c r="CJS235" s="25"/>
      <c r="CJT235" s="25"/>
      <c r="CJU235" s="25"/>
      <c r="CJV235" s="25"/>
      <c r="CJW235" s="25"/>
      <c r="CJX235" s="25"/>
      <c r="CJY235" s="25"/>
      <c r="CJZ235" s="25"/>
      <c r="CKA235" s="25"/>
      <c r="CKB235" s="25"/>
      <c r="CKC235" s="25"/>
      <c r="CKD235" s="25"/>
      <c r="CKE235" s="25"/>
      <c r="CKF235" s="25"/>
      <c r="CKG235" s="25"/>
      <c r="CKH235" s="25"/>
      <c r="CKI235" s="25"/>
      <c r="CKJ235" s="25"/>
      <c r="CKK235" s="25"/>
      <c r="CKL235" s="25"/>
      <c r="CKM235" s="25"/>
      <c r="CKN235" s="25"/>
      <c r="CKO235" s="25"/>
      <c r="CKP235" s="25"/>
      <c r="CKQ235" s="25"/>
      <c r="CKR235" s="25"/>
      <c r="CKS235" s="25"/>
      <c r="CKT235" s="25"/>
      <c r="CKU235" s="25"/>
      <c r="CKV235" s="25"/>
      <c r="CKW235" s="25"/>
      <c r="CKX235" s="25"/>
      <c r="CKY235" s="25"/>
      <c r="CKZ235" s="25"/>
      <c r="CLA235" s="25"/>
      <c r="CLB235" s="25"/>
      <c r="CLC235" s="25"/>
      <c r="CLD235" s="25"/>
      <c r="CLE235" s="25"/>
      <c r="CLF235" s="25"/>
      <c r="CLG235" s="25"/>
      <c r="CLH235" s="25"/>
      <c r="CLI235" s="25"/>
      <c r="CLJ235" s="25"/>
      <c r="CLK235" s="25"/>
      <c r="CLL235" s="25"/>
      <c r="CLM235" s="25"/>
      <c r="CLN235" s="25"/>
      <c r="CLO235" s="25"/>
      <c r="CLP235" s="25"/>
      <c r="CLQ235" s="25"/>
      <c r="CLR235" s="25"/>
      <c r="CLS235" s="25"/>
      <c r="CLT235" s="25"/>
      <c r="CLU235" s="25"/>
      <c r="CLV235" s="25"/>
      <c r="CLW235" s="25"/>
      <c r="CLX235" s="25"/>
      <c r="CLY235" s="25"/>
      <c r="CLZ235" s="25"/>
      <c r="CMA235" s="25"/>
      <c r="CMB235" s="25"/>
      <c r="CMC235" s="25"/>
      <c r="CMD235" s="25"/>
      <c r="CME235" s="25"/>
      <c r="CMF235" s="25"/>
      <c r="CMG235" s="25"/>
      <c r="CMH235" s="25"/>
      <c r="CMI235" s="25"/>
      <c r="CMJ235" s="25"/>
      <c r="CMK235" s="25"/>
      <c r="CML235" s="25"/>
      <c r="CMM235" s="25"/>
      <c r="CMN235" s="25"/>
      <c r="CMO235" s="25"/>
      <c r="CMP235" s="25"/>
      <c r="CMQ235" s="25"/>
      <c r="CMR235" s="25"/>
      <c r="CMS235" s="25"/>
      <c r="CMT235" s="25"/>
      <c r="CMU235" s="25"/>
      <c r="CMV235" s="25"/>
      <c r="CMW235" s="25"/>
      <c r="CMX235" s="25"/>
      <c r="CMY235" s="25"/>
      <c r="CMZ235" s="25"/>
      <c r="CNA235" s="25"/>
      <c r="CNB235" s="25"/>
      <c r="CNC235" s="25"/>
      <c r="CND235" s="25"/>
      <c r="CNE235" s="25"/>
      <c r="CNF235" s="25"/>
      <c r="CNG235" s="25"/>
      <c r="CNH235" s="25"/>
      <c r="CNI235" s="25"/>
      <c r="CNJ235" s="25"/>
      <c r="CNK235" s="25"/>
      <c r="CNL235" s="25"/>
      <c r="CNM235" s="25"/>
      <c r="CNN235" s="25"/>
      <c r="CNO235" s="25"/>
      <c r="CNP235" s="25"/>
      <c r="CNQ235" s="25"/>
      <c r="CNR235" s="25"/>
      <c r="CNS235" s="25"/>
      <c r="CNT235" s="25"/>
      <c r="CNU235" s="25"/>
      <c r="CNV235" s="25"/>
      <c r="CNW235" s="25"/>
      <c r="CNX235" s="25"/>
      <c r="CNY235" s="25"/>
      <c r="CNZ235" s="25"/>
      <c r="COA235" s="25"/>
      <c r="COB235" s="25"/>
      <c r="COC235" s="25"/>
      <c r="COD235" s="25"/>
      <c r="COE235" s="25"/>
      <c r="COF235" s="25"/>
      <c r="COG235" s="25"/>
      <c r="COH235" s="25"/>
      <c r="COI235" s="25"/>
      <c r="COJ235" s="25"/>
      <c r="COK235" s="25"/>
      <c r="COL235" s="25"/>
      <c r="COM235" s="25"/>
      <c r="CON235" s="25"/>
      <c r="COO235" s="25"/>
      <c r="COP235" s="25"/>
      <c r="COQ235" s="25"/>
      <c r="COR235" s="25"/>
      <c r="COS235" s="25"/>
      <c r="COT235" s="25"/>
      <c r="COU235" s="25"/>
      <c r="COV235" s="25"/>
      <c r="COW235" s="25"/>
      <c r="COX235" s="25"/>
      <c r="COY235" s="25"/>
      <c r="COZ235" s="25"/>
      <c r="CPA235" s="25"/>
      <c r="CPB235" s="25"/>
      <c r="CPC235" s="25"/>
      <c r="CPD235" s="25"/>
      <c r="CPE235" s="25"/>
      <c r="CPF235" s="25"/>
      <c r="CPG235" s="25"/>
      <c r="CPH235" s="25"/>
      <c r="CPI235" s="25"/>
      <c r="CPJ235" s="25"/>
      <c r="CPK235" s="25"/>
      <c r="CPL235" s="25"/>
      <c r="CPM235" s="25"/>
      <c r="CPN235" s="25"/>
      <c r="CPO235" s="25"/>
      <c r="CPP235" s="25"/>
      <c r="CPQ235" s="25"/>
      <c r="CPR235" s="25"/>
      <c r="CPS235" s="25"/>
      <c r="CPT235" s="25"/>
      <c r="CPU235" s="25"/>
      <c r="CPV235" s="25"/>
      <c r="CPW235" s="25"/>
      <c r="CPX235" s="25"/>
      <c r="CPY235" s="25"/>
      <c r="CPZ235" s="25"/>
      <c r="CQA235" s="25"/>
      <c r="CQB235" s="25"/>
      <c r="CQC235" s="25"/>
      <c r="CQD235" s="25"/>
      <c r="CQE235" s="25"/>
      <c r="CQF235" s="25"/>
      <c r="CQG235" s="25"/>
      <c r="CQH235" s="25"/>
      <c r="CQI235" s="25"/>
      <c r="CQJ235" s="25"/>
      <c r="CQK235" s="25"/>
      <c r="CQL235" s="25"/>
      <c r="CQM235" s="25"/>
      <c r="CQN235" s="25"/>
      <c r="CQO235" s="25"/>
      <c r="CQP235" s="25"/>
      <c r="CQQ235" s="25"/>
      <c r="CQR235" s="25"/>
      <c r="CQS235" s="25"/>
      <c r="CQT235" s="25"/>
      <c r="CQU235" s="25"/>
      <c r="CQV235" s="25"/>
      <c r="CQW235" s="25"/>
      <c r="CQX235" s="25"/>
      <c r="CQY235" s="25"/>
      <c r="CQZ235" s="25"/>
      <c r="CRA235" s="25"/>
      <c r="CRB235" s="25"/>
      <c r="CRC235" s="25"/>
      <c r="CRD235" s="25"/>
      <c r="CRE235" s="25"/>
      <c r="CRF235" s="25"/>
      <c r="CRG235" s="25"/>
      <c r="CRH235" s="25"/>
      <c r="CRI235" s="25"/>
      <c r="CRJ235" s="25"/>
      <c r="CRK235" s="25"/>
      <c r="CRL235" s="25"/>
      <c r="CRM235" s="25"/>
      <c r="CRN235" s="25"/>
      <c r="CRO235" s="25"/>
      <c r="CRP235" s="25"/>
      <c r="CRQ235" s="25"/>
      <c r="CRR235" s="25"/>
      <c r="CRS235" s="25"/>
      <c r="CRT235" s="25"/>
      <c r="CRU235" s="25"/>
      <c r="CRV235" s="25"/>
      <c r="CRW235" s="25"/>
      <c r="CRX235" s="25"/>
      <c r="CRY235" s="25"/>
      <c r="CRZ235" s="25"/>
      <c r="CSA235" s="25"/>
      <c r="CSB235" s="25"/>
      <c r="CSC235" s="25"/>
      <c r="CSD235" s="25"/>
      <c r="CSE235" s="25"/>
      <c r="CSF235" s="25"/>
      <c r="CSG235" s="25"/>
      <c r="CSH235" s="25"/>
      <c r="CSI235" s="25"/>
      <c r="CSJ235" s="25"/>
      <c r="CSK235" s="25"/>
      <c r="CSL235" s="25"/>
      <c r="CSM235" s="25"/>
      <c r="CSN235" s="25"/>
      <c r="CSO235" s="25"/>
      <c r="CSP235" s="25"/>
      <c r="CSQ235" s="25"/>
      <c r="CSR235" s="25"/>
      <c r="CSS235" s="25"/>
      <c r="CST235" s="25"/>
      <c r="CSU235" s="25"/>
      <c r="CSV235" s="25"/>
      <c r="CSW235" s="25"/>
      <c r="CSX235" s="25"/>
      <c r="CSY235" s="25"/>
      <c r="CSZ235" s="25"/>
      <c r="CTA235" s="25"/>
      <c r="CTB235" s="25"/>
      <c r="CTC235" s="25"/>
      <c r="CTD235" s="25"/>
      <c r="CTE235" s="25"/>
      <c r="CTF235" s="25"/>
      <c r="CTG235" s="25"/>
      <c r="CTH235" s="25"/>
      <c r="CTI235" s="25"/>
      <c r="CTJ235" s="25"/>
      <c r="CTK235" s="25"/>
      <c r="CTL235" s="25"/>
      <c r="CTM235" s="25"/>
      <c r="CTN235" s="25"/>
      <c r="CTO235" s="25"/>
      <c r="CTP235" s="25"/>
      <c r="CTQ235" s="25"/>
      <c r="CTR235" s="25"/>
      <c r="CTS235" s="25"/>
      <c r="CTT235" s="25"/>
      <c r="CTU235" s="25"/>
      <c r="CTV235" s="25"/>
      <c r="CTW235" s="25"/>
      <c r="CTX235" s="25"/>
      <c r="CTY235" s="25"/>
      <c r="CTZ235" s="25"/>
      <c r="CUA235" s="25"/>
      <c r="CUB235" s="25"/>
      <c r="CUC235" s="25"/>
      <c r="CUD235" s="25"/>
      <c r="CUE235" s="25"/>
      <c r="CUF235" s="25"/>
      <c r="CUG235" s="25"/>
      <c r="CUH235" s="25"/>
      <c r="CUI235" s="25"/>
      <c r="CUJ235" s="25"/>
      <c r="CUK235" s="25"/>
      <c r="CUL235" s="25"/>
      <c r="CUM235" s="25"/>
      <c r="CUN235" s="25"/>
      <c r="CUO235" s="25"/>
      <c r="CUP235" s="25"/>
      <c r="CUQ235" s="25"/>
      <c r="CUR235" s="25"/>
      <c r="CUS235" s="25"/>
      <c r="CUT235" s="25"/>
      <c r="CUU235" s="25"/>
      <c r="CUV235" s="25"/>
      <c r="CUW235" s="25"/>
      <c r="CUX235" s="25"/>
      <c r="CUY235" s="25"/>
      <c r="CUZ235" s="25"/>
      <c r="CVA235" s="25"/>
      <c r="CVB235" s="25"/>
      <c r="CVC235" s="25"/>
      <c r="CVD235" s="25"/>
      <c r="CVE235" s="25"/>
      <c r="CVF235" s="25"/>
      <c r="CVG235" s="25"/>
      <c r="CVH235" s="25"/>
      <c r="CVI235" s="25"/>
      <c r="CVJ235" s="25"/>
      <c r="CVK235" s="25"/>
      <c r="CVL235" s="25"/>
      <c r="CVM235" s="25"/>
      <c r="CVN235" s="25"/>
      <c r="CVO235" s="25"/>
      <c r="CVP235" s="25"/>
      <c r="CVQ235" s="25"/>
      <c r="CVR235" s="25"/>
      <c r="CVS235" s="25"/>
      <c r="CVT235" s="25"/>
      <c r="CVU235" s="25"/>
      <c r="CVV235" s="25"/>
      <c r="CVW235" s="25"/>
      <c r="CVX235" s="25"/>
      <c r="CVY235" s="25"/>
      <c r="CVZ235" s="25"/>
      <c r="CWA235" s="25"/>
      <c r="CWB235" s="25"/>
      <c r="CWC235" s="25"/>
      <c r="CWD235" s="25"/>
      <c r="CWE235" s="25"/>
      <c r="CWF235" s="25"/>
      <c r="CWG235" s="25"/>
      <c r="CWH235" s="25"/>
      <c r="CWI235" s="25"/>
      <c r="CWJ235" s="25"/>
      <c r="CWK235" s="25"/>
      <c r="CWL235" s="25"/>
      <c r="CWM235" s="25"/>
      <c r="CWN235" s="25"/>
      <c r="CWO235" s="25"/>
      <c r="CWP235" s="25"/>
      <c r="CWQ235" s="25"/>
      <c r="CWR235" s="25"/>
      <c r="CWS235" s="25"/>
      <c r="CWT235" s="25"/>
      <c r="CWU235" s="25"/>
      <c r="CWV235" s="25"/>
      <c r="CWW235" s="25"/>
      <c r="CWX235" s="25"/>
      <c r="CWY235" s="25"/>
      <c r="CWZ235" s="25"/>
      <c r="CXA235" s="25"/>
      <c r="CXB235" s="25"/>
      <c r="CXC235" s="25"/>
      <c r="CXD235" s="25"/>
      <c r="CXE235" s="25"/>
      <c r="CXF235" s="25"/>
      <c r="CXG235" s="25"/>
      <c r="CXH235" s="25"/>
      <c r="CXI235" s="25"/>
      <c r="CXJ235" s="25"/>
      <c r="CXK235" s="25"/>
      <c r="CXL235" s="25"/>
      <c r="CXM235" s="25"/>
      <c r="CXN235" s="25"/>
      <c r="CXO235" s="25"/>
      <c r="CXP235" s="25"/>
      <c r="CXQ235" s="25"/>
      <c r="CXR235" s="25"/>
      <c r="CXS235" s="25"/>
      <c r="CXT235" s="25"/>
      <c r="CXU235" s="25"/>
      <c r="CXV235" s="25"/>
      <c r="CXW235" s="25"/>
      <c r="CXX235" s="25"/>
      <c r="CXY235" s="25"/>
      <c r="CXZ235" s="25"/>
      <c r="CYA235" s="25"/>
      <c r="CYB235" s="25"/>
      <c r="CYC235" s="25"/>
      <c r="CYD235" s="25"/>
      <c r="CYE235" s="25"/>
      <c r="CYF235" s="25"/>
      <c r="CYG235" s="25"/>
      <c r="CYH235" s="25"/>
      <c r="CYI235" s="25"/>
      <c r="CYJ235" s="25"/>
      <c r="CYK235" s="25"/>
      <c r="CYL235" s="25"/>
      <c r="CYM235" s="25"/>
      <c r="CYN235" s="25"/>
      <c r="CYO235" s="25"/>
      <c r="CYP235" s="25"/>
      <c r="CYQ235" s="25"/>
      <c r="CYR235" s="25"/>
      <c r="CYS235" s="25"/>
      <c r="CYT235" s="25"/>
      <c r="CYU235" s="25"/>
      <c r="CYV235" s="25"/>
      <c r="CYW235" s="25"/>
      <c r="CYX235" s="25"/>
      <c r="CYY235" s="25"/>
      <c r="CYZ235" s="25"/>
      <c r="CZA235" s="25"/>
      <c r="CZB235" s="25"/>
      <c r="CZC235" s="25"/>
      <c r="CZD235" s="25"/>
      <c r="CZE235" s="25"/>
      <c r="CZF235" s="25"/>
      <c r="CZG235" s="25"/>
      <c r="CZH235" s="25"/>
      <c r="CZI235" s="25"/>
      <c r="CZJ235" s="25"/>
      <c r="CZK235" s="25"/>
      <c r="CZL235" s="25"/>
      <c r="CZM235" s="25"/>
      <c r="CZN235" s="25"/>
      <c r="CZO235" s="25"/>
      <c r="CZP235" s="25"/>
      <c r="CZQ235" s="25"/>
      <c r="CZR235" s="25"/>
      <c r="CZS235" s="25"/>
      <c r="CZT235" s="25"/>
      <c r="CZU235" s="25"/>
      <c r="CZV235" s="25"/>
      <c r="CZW235" s="25"/>
      <c r="CZX235" s="25"/>
      <c r="CZY235" s="25"/>
      <c r="CZZ235" s="25"/>
      <c r="DAA235" s="25"/>
      <c r="DAB235" s="25"/>
      <c r="DAC235" s="25"/>
      <c r="DAD235" s="25"/>
      <c r="DAE235" s="25"/>
      <c r="DAF235" s="25"/>
      <c r="DAG235" s="25"/>
      <c r="DAH235" s="25"/>
      <c r="DAI235" s="25"/>
      <c r="DAJ235" s="25"/>
      <c r="DAK235" s="25"/>
      <c r="DAL235" s="25"/>
      <c r="DAM235" s="25"/>
      <c r="DAN235" s="25"/>
      <c r="DAO235" s="25"/>
      <c r="DAP235" s="25"/>
      <c r="DAQ235" s="25"/>
      <c r="DAR235" s="25"/>
      <c r="DAS235" s="25"/>
      <c r="DAT235" s="25"/>
      <c r="DAU235" s="25"/>
      <c r="DAV235" s="25"/>
      <c r="DAW235" s="25"/>
      <c r="DAX235" s="25"/>
      <c r="DAY235" s="25"/>
      <c r="DAZ235" s="25"/>
      <c r="DBA235" s="25"/>
      <c r="DBB235" s="25"/>
      <c r="DBC235" s="25"/>
      <c r="DBD235" s="25"/>
      <c r="DBE235" s="25"/>
      <c r="DBF235" s="25"/>
      <c r="DBG235" s="25"/>
      <c r="DBH235" s="25"/>
      <c r="DBI235" s="25"/>
      <c r="DBJ235" s="25"/>
      <c r="DBK235" s="25"/>
      <c r="DBL235" s="25"/>
      <c r="DBM235" s="25"/>
      <c r="DBN235" s="25"/>
      <c r="DBO235" s="25"/>
      <c r="DBP235" s="25"/>
      <c r="DBQ235" s="25"/>
      <c r="DBR235" s="25"/>
      <c r="DBS235" s="25"/>
      <c r="DBT235" s="25"/>
      <c r="DBU235" s="25"/>
      <c r="DBV235" s="25"/>
      <c r="DBW235" s="25"/>
      <c r="DBX235" s="25"/>
      <c r="DBY235" s="25"/>
      <c r="DBZ235" s="25"/>
      <c r="DCA235" s="25"/>
      <c r="DCB235" s="25"/>
      <c r="DCC235" s="25"/>
      <c r="DCD235" s="25"/>
      <c r="DCE235" s="25"/>
      <c r="DCF235" s="25"/>
      <c r="DCG235" s="25"/>
      <c r="DCH235" s="25"/>
      <c r="DCI235" s="25"/>
      <c r="DCJ235" s="25"/>
      <c r="DCK235" s="25"/>
      <c r="DCL235" s="25"/>
      <c r="DCM235" s="25"/>
      <c r="DCN235" s="25"/>
      <c r="DCO235" s="25"/>
      <c r="DCP235" s="25"/>
      <c r="DCQ235" s="25"/>
      <c r="DCR235" s="25"/>
      <c r="DCS235" s="25"/>
      <c r="DCT235" s="25"/>
      <c r="DCU235" s="25"/>
      <c r="DCV235" s="25"/>
      <c r="DCW235" s="25"/>
      <c r="DCX235" s="25"/>
      <c r="DCY235" s="25"/>
      <c r="DCZ235" s="25"/>
      <c r="DDA235" s="25"/>
      <c r="DDB235" s="25"/>
      <c r="DDC235" s="25"/>
      <c r="DDD235" s="25"/>
      <c r="DDE235" s="25"/>
      <c r="DDF235" s="25"/>
      <c r="DDG235" s="25"/>
      <c r="DDH235" s="25"/>
      <c r="DDI235" s="25"/>
      <c r="DDJ235" s="25"/>
      <c r="DDK235" s="25"/>
      <c r="DDL235" s="25"/>
      <c r="DDM235" s="25"/>
      <c r="DDN235" s="25"/>
      <c r="DDO235" s="25"/>
      <c r="DDP235" s="25"/>
      <c r="DDQ235" s="25"/>
      <c r="DDR235" s="25"/>
      <c r="DDS235" s="25"/>
      <c r="DDT235" s="25"/>
      <c r="DDU235" s="25"/>
      <c r="DDV235" s="25"/>
      <c r="DDW235" s="25"/>
      <c r="DDX235" s="25"/>
      <c r="DDY235" s="25"/>
      <c r="DDZ235" s="25"/>
      <c r="DEA235" s="25"/>
      <c r="DEB235" s="25"/>
      <c r="DEC235" s="25"/>
      <c r="DED235" s="25"/>
      <c r="DEE235" s="25"/>
      <c r="DEF235" s="25"/>
      <c r="DEG235" s="25"/>
      <c r="DEH235" s="25"/>
      <c r="DEI235" s="25"/>
      <c r="DEJ235" s="25"/>
      <c r="DEK235" s="25"/>
      <c r="DEL235" s="25"/>
      <c r="DEM235" s="25"/>
      <c r="DEN235" s="25"/>
      <c r="DEO235" s="25"/>
      <c r="DEP235" s="25"/>
      <c r="DEQ235" s="25"/>
      <c r="DER235" s="25"/>
      <c r="DES235" s="25"/>
      <c r="DET235" s="25"/>
      <c r="DEU235" s="25"/>
      <c r="DEV235" s="25"/>
      <c r="DEW235" s="25"/>
      <c r="DEX235" s="25"/>
      <c r="DEY235" s="25"/>
      <c r="DEZ235" s="25"/>
      <c r="DFA235" s="25"/>
      <c r="DFB235" s="25"/>
      <c r="DFC235" s="25"/>
      <c r="DFD235" s="25"/>
      <c r="DFE235" s="25"/>
      <c r="DFF235" s="25"/>
      <c r="DFG235" s="25"/>
      <c r="DFH235" s="25"/>
      <c r="DFI235" s="25"/>
      <c r="DFJ235" s="25"/>
      <c r="DFK235" s="25"/>
      <c r="DFL235" s="25"/>
      <c r="DFM235" s="25"/>
      <c r="DFN235" s="25"/>
      <c r="DFO235" s="25"/>
      <c r="DFP235" s="25"/>
      <c r="DFQ235" s="25"/>
      <c r="DFR235" s="25"/>
      <c r="DFS235" s="25"/>
      <c r="DFT235" s="25"/>
      <c r="DFU235" s="25"/>
      <c r="DFV235" s="25"/>
      <c r="DFW235" s="25"/>
      <c r="DFX235" s="25"/>
      <c r="DFY235" s="25"/>
      <c r="DFZ235" s="25"/>
      <c r="DGA235" s="25"/>
      <c r="DGB235" s="25"/>
      <c r="DGC235" s="25"/>
      <c r="DGD235" s="25"/>
      <c r="DGE235" s="25"/>
      <c r="DGF235" s="25"/>
      <c r="DGG235" s="25"/>
      <c r="DGH235" s="25"/>
      <c r="DGI235" s="25"/>
      <c r="DGJ235" s="25"/>
      <c r="DGK235" s="25"/>
      <c r="DGL235" s="25"/>
      <c r="DGM235" s="25"/>
      <c r="DGN235" s="25"/>
      <c r="DGO235" s="25"/>
      <c r="DGP235" s="25"/>
      <c r="DGQ235" s="25"/>
      <c r="DGR235" s="25"/>
      <c r="DGS235" s="25"/>
      <c r="DGT235" s="25"/>
      <c r="DGU235" s="25"/>
      <c r="DGV235" s="25"/>
      <c r="DGW235" s="25"/>
      <c r="DGX235" s="25"/>
      <c r="DGY235" s="25"/>
      <c r="DGZ235" s="25"/>
      <c r="DHA235" s="25"/>
      <c r="DHB235" s="25"/>
      <c r="DHC235" s="25"/>
      <c r="DHD235" s="25"/>
      <c r="DHE235" s="25"/>
      <c r="DHF235" s="25"/>
      <c r="DHG235" s="25"/>
      <c r="DHH235" s="25"/>
      <c r="DHI235" s="25"/>
      <c r="DHJ235" s="25"/>
      <c r="DHK235" s="25"/>
      <c r="DHL235" s="25"/>
      <c r="DHM235" s="25"/>
      <c r="DHN235" s="25"/>
      <c r="DHO235" s="25"/>
      <c r="DHP235" s="25"/>
      <c r="DHQ235" s="25"/>
      <c r="DHR235" s="25"/>
      <c r="DHS235" s="25"/>
      <c r="DHT235" s="25"/>
      <c r="DHU235" s="25"/>
      <c r="DHV235" s="25"/>
      <c r="DHW235" s="25"/>
      <c r="DHX235" s="25"/>
      <c r="DHY235" s="25"/>
      <c r="DHZ235" s="25"/>
      <c r="DIA235" s="25"/>
      <c r="DIB235" s="25"/>
      <c r="DIC235" s="25"/>
      <c r="DID235" s="25"/>
      <c r="DIE235" s="25"/>
      <c r="DIF235" s="25"/>
      <c r="DIG235" s="25"/>
      <c r="DIH235" s="25"/>
      <c r="DII235" s="25"/>
      <c r="DIJ235" s="25"/>
      <c r="DIK235" s="25"/>
      <c r="DIL235" s="25"/>
      <c r="DIM235" s="25"/>
      <c r="DIN235" s="25"/>
      <c r="DIO235" s="25"/>
      <c r="DIP235" s="25"/>
      <c r="DIQ235" s="25"/>
      <c r="DIR235" s="25"/>
      <c r="DIS235" s="25"/>
      <c r="DIT235" s="25"/>
      <c r="DIU235" s="25"/>
      <c r="DIV235" s="25"/>
      <c r="DIW235" s="25"/>
      <c r="DIX235" s="25"/>
      <c r="DIY235" s="25"/>
      <c r="DIZ235" s="25"/>
      <c r="DJA235" s="25"/>
      <c r="DJB235" s="25"/>
      <c r="DJC235" s="25"/>
      <c r="DJD235" s="25"/>
      <c r="DJE235" s="25"/>
      <c r="DJF235" s="25"/>
      <c r="DJG235" s="25"/>
      <c r="DJH235" s="25"/>
      <c r="DJI235" s="25"/>
      <c r="DJJ235" s="25"/>
      <c r="DJK235" s="25"/>
      <c r="DJL235" s="25"/>
      <c r="DJM235" s="25"/>
      <c r="DJN235" s="25"/>
      <c r="DJO235" s="25"/>
      <c r="DJP235" s="25"/>
      <c r="DJQ235" s="25"/>
      <c r="DJR235" s="25"/>
      <c r="DJS235" s="25"/>
      <c r="DJT235" s="25"/>
      <c r="DJU235" s="25"/>
      <c r="DJV235" s="25"/>
      <c r="DJW235" s="25"/>
      <c r="DJX235" s="25"/>
      <c r="DJY235" s="25"/>
      <c r="DJZ235" s="25"/>
      <c r="DKA235" s="25"/>
      <c r="DKB235" s="25"/>
      <c r="DKC235" s="25"/>
      <c r="DKD235" s="25"/>
      <c r="DKE235" s="25"/>
      <c r="DKF235" s="25"/>
      <c r="DKG235" s="25"/>
      <c r="DKH235" s="25"/>
      <c r="DKI235" s="25"/>
      <c r="DKJ235" s="25"/>
      <c r="DKK235" s="25"/>
      <c r="DKL235" s="25"/>
      <c r="DKM235" s="25"/>
      <c r="DKN235" s="25"/>
      <c r="DKO235" s="25"/>
      <c r="DKP235" s="25"/>
      <c r="DKQ235" s="25"/>
      <c r="DKR235" s="25"/>
      <c r="DKS235" s="25"/>
      <c r="DKT235" s="25"/>
      <c r="DKU235" s="25"/>
      <c r="DKV235" s="25"/>
      <c r="DKW235" s="25"/>
      <c r="DKX235" s="25"/>
      <c r="DKY235" s="25"/>
      <c r="DKZ235" s="25"/>
      <c r="DLA235" s="25"/>
      <c r="DLB235" s="25"/>
      <c r="DLC235" s="25"/>
      <c r="DLD235" s="25"/>
      <c r="DLE235" s="25"/>
      <c r="DLF235" s="25"/>
      <c r="DLG235" s="25"/>
      <c r="DLH235" s="25"/>
      <c r="DLI235" s="25"/>
      <c r="DLJ235" s="25"/>
      <c r="DLK235" s="25"/>
      <c r="DLL235" s="25"/>
      <c r="DLM235" s="25"/>
      <c r="DLN235" s="25"/>
      <c r="DLO235" s="25"/>
      <c r="DLP235" s="25"/>
      <c r="DLQ235" s="25"/>
      <c r="DLR235" s="25"/>
      <c r="DLS235" s="25"/>
      <c r="DLT235" s="25"/>
      <c r="DLU235" s="25"/>
      <c r="DLV235" s="25"/>
      <c r="DLW235" s="25"/>
      <c r="DLX235" s="25"/>
      <c r="DLY235" s="25"/>
      <c r="DLZ235" s="25"/>
      <c r="DMA235" s="25"/>
      <c r="DMB235" s="25"/>
      <c r="DMC235" s="25"/>
      <c r="DMD235" s="25"/>
      <c r="DME235" s="25"/>
      <c r="DMF235" s="25"/>
      <c r="DMG235" s="25"/>
      <c r="DMH235" s="25"/>
      <c r="DMI235" s="25"/>
      <c r="DMJ235" s="25"/>
      <c r="DMK235" s="25"/>
      <c r="DML235" s="25"/>
      <c r="DMM235" s="25"/>
      <c r="DMN235" s="25"/>
      <c r="DMO235" s="25"/>
      <c r="DMP235" s="25"/>
      <c r="DMQ235" s="25"/>
      <c r="DMR235" s="25"/>
      <c r="DMS235" s="25"/>
      <c r="DMT235" s="25"/>
      <c r="DMU235" s="25"/>
      <c r="DMV235" s="25"/>
      <c r="DMW235" s="25"/>
      <c r="DMX235" s="25"/>
      <c r="DMY235" s="25"/>
      <c r="DMZ235" s="25"/>
      <c r="DNA235" s="25"/>
      <c r="DNB235" s="25"/>
      <c r="DNC235" s="25"/>
      <c r="DND235" s="25"/>
      <c r="DNE235" s="25"/>
      <c r="DNF235" s="25"/>
      <c r="DNG235" s="25"/>
      <c r="DNH235" s="25"/>
      <c r="DNI235" s="25"/>
      <c r="DNJ235" s="25"/>
      <c r="DNK235" s="25"/>
      <c r="DNL235" s="25"/>
      <c r="DNM235" s="25"/>
      <c r="DNN235" s="25"/>
      <c r="DNO235" s="25"/>
      <c r="DNP235" s="25"/>
      <c r="DNQ235" s="25"/>
      <c r="DNR235" s="25"/>
      <c r="DNS235" s="25"/>
      <c r="DNT235" s="25"/>
      <c r="DNU235" s="25"/>
      <c r="DNV235" s="25"/>
      <c r="DNW235" s="25"/>
      <c r="DNX235" s="25"/>
      <c r="DNY235" s="25"/>
      <c r="DNZ235" s="25"/>
      <c r="DOA235" s="25"/>
      <c r="DOB235" s="25"/>
      <c r="DOC235" s="25"/>
      <c r="DOD235" s="25"/>
      <c r="DOE235" s="25"/>
      <c r="DOF235" s="25"/>
      <c r="DOG235" s="25"/>
      <c r="DOH235" s="25"/>
      <c r="DOI235" s="25"/>
      <c r="DOJ235" s="25"/>
      <c r="DOK235" s="25"/>
      <c r="DOL235" s="25"/>
      <c r="DOM235" s="25"/>
      <c r="DON235" s="25"/>
      <c r="DOO235" s="25"/>
      <c r="DOP235" s="25"/>
      <c r="DOQ235" s="25"/>
      <c r="DOR235" s="25"/>
      <c r="DOS235" s="25"/>
      <c r="DOT235" s="25"/>
      <c r="DOU235" s="25"/>
      <c r="DOV235" s="25"/>
      <c r="DOW235" s="25"/>
      <c r="DOX235" s="25"/>
      <c r="DOY235" s="25"/>
      <c r="DOZ235" s="25"/>
      <c r="DPA235" s="25"/>
      <c r="DPB235" s="25"/>
      <c r="DPC235" s="25"/>
      <c r="DPD235" s="25"/>
      <c r="DPE235" s="25"/>
      <c r="DPF235" s="25"/>
      <c r="DPG235" s="25"/>
      <c r="DPH235" s="25"/>
      <c r="DPI235" s="25"/>
      <c r="DPJ235" s="25"/>
      <c r="DPK235" s="25"/>
      <c r="DPL235" s="25"/>
      <c r="DPM235" s="25"/>
      <c r="DPN235" s="25"/>
      <c r="DPO235" s="25"/>
      <c r="DPP235" s="25"/>
      <c r="DPQ235" s="25"/>
      <c r="DPR235" s="25"/>
      <c r="DPS235" s="25"/>
      <c r="DPT235" s="25"/>
      <c r="DPU235" s="25"/>
      <c r="DPV235" s="25"/>
      <c r="DPW235" s="25"/>
      <c r="DPX235" s="25"/>
      <c r="DPY235" s="25"/>
      <c r="DPZ235" s="25"/>
      <c r="DQA235" s="25"/>
      <c r="DQB235" s="25"/>
      <c r="DQC235" s="25"/>
      <c r="DQD235" s="25"/>
      <c r="DQE235" s="25"/>
      <c r="DQF235" s="25"/>
      <c r="DQG235" s="25"/>
      <c r="DQH235" s="25"/>
      <c r="DQI235" s="25"/>
      <c r="DQJ235" s="25"/>
      <c r="DQK235" s="25"/>
      <c r="DQL235" s="25"/>
      <c r="DQM235" s="25"/>
      <c r="DQN235" s="25"/>
      <c r="DQO235" s="25"/>
      <c r="DQP235" s="25"/>
      <c r="DQQ235" s="25"/>
      <c r="DQR235" s="25"/>
      <c r="DQS235" s="25"/>
      <c r="DQT235" s="25"/>
      <c r="DQU235" s="25"/>
      <c r="DQV235" s="25"/>
      <c r="DQW235" s="25"/>
      <c r="DQX235" s="25"/>
      <c r="DQY235" s="25"/>
      <c r="DQZ235" s="25"/>
      <c r="DRA235" s="25"/>
      <c r="DRB235" s="25"/>
      <c r="DRC235" s="25"/>
      <c r="DRD235" s="25"/>
      <c r="DRE235" s="25"/>
      <c r="DRF235" s="25"/>
      <c r="DRG235" s="25"/>
      <c r="DRH235" s="25"/>
      <c r="DRI235" s="25"/>
      <c r="DRJ235" s="25"/>
      <c r="DRK235" s="25"/>
      <c r="DRL235" s="25"/>
      <c r="DRM235" s="25"/>
      <c r="DRN235" s="25"/>
      <c r="DRO235" s="25"/>
      <c r="DRP235" s="25"/>
      <c r="DRQ235" s="25"/>
      <c r="DRR235" s="25"/>
      <c r="DRS235" s="25"/>
      <c r="DRT235" s="25"/>
      <c r="DRU235" s="25"/>
      <c r="DRV235" s="25"/>
      <c r="DRW235" s="25"/>
      <c r="DRX235" s="25"/>
      <c r="DRY235" s="25"/>
      <c r="DRZ235" s="25"/>
      <c r="DSA235" s="25"/>
      <c r="DSB235" s="25"/>
      <c r="DSC235" s="25"/>
      <c r="DSD235" s="25"/>
      <c r="DSE235" s="25"/>
      <c r="DSF235" s="25"/>
      <c r="DSG235" s="25"/>
      <c r="DSH235" s="25"/>
      <c r="DSI235" s="25"/>
      <c r="DSJ235" s="25"/>
      <c r="DSK235" s="25"/>
      <c r="DSL235" s="25"/>
      <c r="DSM235" s="25"/>
      <c r="DSN235" s="25"/>
      <c r="DSO235" s="25"/>
      <c r="DSP235" s="25"/>
      <c r="DSQ235" s="25"/>
      <c r="DSR235" s="25"/>
      <c r="DSS235" s="25"/>
      <c r="DST235" s="25"/>
      <c r="DSU235" s="25"/>
      <c r="DSV235" s="25"/>
      <c r="DSW235" s="25"/>
      <c r="DSX235" s="25"/>
      <c r="DSY235" s="25"/>
      <c r="DSZ235" s="25"/>
      <c r="DTA235" s="25"/>
      <c r="DTB235" s="25"/>
      <c r="DTC235" s="25"/>
      <c r="DTD235" s="25"/>
      <c r="DTE235" s="25"/>
      <c r="DTF235" s="25"/>
      <c r="DTG235" s="25"/>
      <c r="DTH235" s="25"/>
      <c r="DTI235" s="25"/>
      <c r="DTJ235" s="25"/>
      <c r="DTK235" s="25"/>
      <c r="DTL235" s="25"/>
      <c r="DTM235" s="25"/>
      <c r="DTN235" s="25"/>
      <c r="DTO235" s="25"/>
      <c r="DTP235" s="25"/>
      <c r="DTQ235" s="25"/>
      <c r="DTR235" s="25"/>
      <c r="DTS235" s="25"/>
      <c r="DTT235" s="25"/>
      <c r="DTU235" s="25"/>
      <c r="DTV235" s="25"/>
      <c r="DTW235" s="25"/>
      <c r="DTX235" s="25"/>
      <c r="DTY235" s="25"/>
      <c r="DTZ235" s="25"/>
      <c r="DUA235" s="25"/>
      <c r="DUB235" s="25"/>
      <c r="DUC235" s="25"/>
      <c r="DUD235" s="25"/>
      <c r="DUE235" s="25"/>
      <c r="DUF235" s="25"/>
      <c r="DUG235" s="25"/>
      <c r="DUH235" s="25"/>
      <c r="DUI235" s="25"/>
      <c r="DUJ235" s="25"/>
      <c r="DUK235" s="25"/>
      <c r="DUL235" s="25"/>
      <c r="DUM235" s="25"/>
      <c r="DUN235" s="25"/>
      <c r="DUO235" s="25"/>
      <c r="DUP235" s="25"/>
      <c r="DUQ235" s="25"/>
      <c r="DUR235" s="25"/>
      <c r="DUS235" s="25"/>
      <c r="DUT235" s="25"/>
      <c r="DUU235" s="25"/>
      <c r="DUV235" s="25"/>
      <c r="DUW235" s="25"/>
      <c r="DUX235" s="25"/>
      <c r="DUY235" s="25"/>
      <c r="DUZ235" s="25"/>
      <c r="DVA235" s="25"/>
      <c r="DVB235" s="25"/>
      <c r="DVC235" s="25"/>
      <c r="DVD235" s="25"/>
      <c r="DVE235" s="25"/>
      <c r="DVF235" s="25"/>
      <c r="DVG235" s="25"/>
      <c r="DVH235" s="25"/>
      <c r="DVI235" s="25"/>
      <c r="DVJ235" s="25"/>
      <c r="DVK235" s="25"/>
      <c r="DVL235" s="25"/>
      <c r="DVM235" s="25"/>
      <c r="DVN235" s="25"/>
      <c r="DVO235" s="25"/>
      <c r="DVP235" s="25"/>
      <c r="DVQ235" s="25"/>
      <c r="DVR235" s="25"/>
      <c r="DVS235" s="25"/>
      <c r="DVT235" s="25"/>
      <c r="DVU235" s="25"/>
      <c r="DVV235" s="25"/>
      <c r="DVW235" s="25"/>
      <c r="DVX235" s="25"/>
      <c r="DVY235" s="25"/>
      <c r="DVZ235" s="25"/>
      <c r="DWA235" s="25"/>
      <c r="DWB235" s="25"/>
      <c r="DWC235" s="25"/>
      <c r="DWD235" s="25"/>
      <c r="DWE235" s="25"/>
      <c r="DWF235" s="25"/>
      <c r="DWG235" s="25"/>
      <c r="DWH235" s="25"/>
      <c r="DWI235" s="25"/>
      <c r="DWJ235" s="25"/>
      <c r="DWK235" s="25"/>
      <c r="DWL235" s="25"/>
      <c r="DWM235" s="25"/>
      <c r="DWN235" s="25"/>
      <c r="DWO235" s="25"/>
      <c r="DWP235" s="25"/>
      <c r="DWQ235" s="25"/>
      <c r="DWR235" s="25"/>
      <c r="DWS235" s="25"/>
      <c r="DWT235" s="25"/>
      <c r="DWU235" s="25"/>
      <c r="DWV235" s="25"/>
      <c r="DWW235" s="25"/>
      <c r="DWX235" s="25"/>
      <c r="DWY235" s="25"/>
      <c r="DWZ235" s="25"/>
      <c r="DXA235" s="25"/>
      <c r="DXB235" s="25"/>
      <c r="DXC235" s="25"/>
      <c r="DXD235" s="25"/>
      <c r="DXE235" s="25"/>
      <c r="DXF235" s="25"/>
      <c r="DXG235" s="25"/>
      <c r="DXH235" s="25"/>
      <c r="DXI235" s="25"/>
      <c r="DXJ235" s="25"/>
      <c r="DXK235" s="25"/>
      <c r="DXL235" s="25"/>
      <c r="DXM235" s="25"/>
      <c r="DXN235" s="25"/>
      <c r="DXO235" s="25"/>
      <c r="DXP235" s="25"/>
      <c r="DXQ235" s="25"/>
      <c r="DXR235" s="25"/>
      <c r="DXS235" s="25"/>
      <c r="DXT235" s="25"/>
      <c r="DXU235" s="25"/>
      <c r="DXV235" s="25"/>
      <c r="DXW235" s="25"/>
      <c r="DXX235" s="25"/>
      <c r="DXY235" s="25"/>
      <c r="DXZ235" s="25"/>
      <c r="DYA235" s="25"/>
      <c r="DYB235" s="25"/>
      <c r="DYC235" s="25"/>
      <c r="DYD235" s="25"/>
      <c r="DYE235" s="25"/>
      <c r="DYF235" s="25"/>
      <c r="DYG235" s="25"/>
      <c r="DYH235" s="25"/>
      <c r="DYI235" s="25"/>
      <c r="DYJ235" s="25"/>
      <c r="DYK235" s="25"/>
      <c r="DYL235" s="25"/>
      <c r="DYM235" s="25"/>
      <c r="DYN235" s="25"/>
      <c r="DYO235" s="25"/>
      <c r="DYP235" s="25"/>
      <c r="DYQ235" s="25"/>
      <c r="DYR235" s="25"/>
      <c r="DYS235" s="25"/>
      <c r="DYT235" s="25"/>
      <c r="DYU235" s="25"/>
      <c r="DYV235" s="25"/>
      <c r="DYW235" s="25"/>
      <c r="DYX235" s="25"/>
      <c r="DYY235" s="25"/>
      <c r="DYZ235" s="25"/>
      <c r="DZA235" s="25"/>
      <c r="DZB235" s="25"/>
      <c r="DZC235" s="25"/>
      <c r="DZD235" s="25"/>
      <c r="DZE235" s="25"/>
      <c r="DZF235" s="25"/>
      <c r="DZG235" s="25"/>
      <c r="DZH235" s="25"/>
      <c r="DZI235" s="25"/>
      <c r="DZJ235" s="25"/>
      <c r="DZK235" s="25"/>
      <c r="DZL235" s="25"/>
      <c r="DZM235" s="25"/>
      <c r="DZN235" s="25"/>
      <c r="DZO235" s="25"/>
      <c r="DZP235" s="25"/>
      <c r="DZQ235" s="25"/>
      <c r="DZR235" s="25"/>
      <c r="DZS235" s="25"/>
      <c r="DZT235" s="25"/>
      <c r="DZU235" s="25"/>
      <c r="DZV235" s="25"/>
      <c r="DZW235" s="25"/>
      <c r="DZX235" s="25"/>
      <c r="DZY235" s="25"/>
      <c r="DZZ235" s="25"/>
      <c r="EAA235" s="25"/>
      <c r="EAB235" s="25"/>
      <c r="EAC235" s="25"/>
      <c r="EAD235" s="25"/>
      <c r="EAE235" s="25"/>
      <c r="EAF235" s="25"/>
      <c r="EAG235" s="25"/>
      <c r="EAH235" s="25"/>
      <c r="EAI235" s="25"/>
      <c r="EAJ235" s="25"/>
      <c r="EAK235" s="25"/>
      <c r="EAL235" s="25"/>
      <c r="EAM235" s="25"/>
      <c r="EAN235" s="25"/>
      <c r="EAO235" s="25"/>
      <c r="EAP235" s="25"/>
      <c r="EAQ235" s="25"/>
      <c r="EAR235" s="25"/>
      <c r="EAS235" s="25"/>
      <c r="EAT235" s="25"/>
      <c r="EAU235" s="25"/>
      <c r="EAV235" s="25"/>
      <c r="EAW235" s="25"/>
      <c r="EAX235" s="25"/>
      <c r="EAY235" s="25"/>
      <c r="EAZ235" s="25"/>
      <c r="EBA235" s="25"/>
      <c r="EBB235" s="25"/>
      <c r="EBC235" s="25"/>
      <c r="EBD235" s="25"/>
      <c r="EBE235" s="25"/>
      <c r="EBF235" s="25"/>
      <c r="EBG235" s="25"/>
      <c r="EBH235" s="25"/>
      <c r="EBI235" s="25"/>
      <c r="EBJ235" s="25"/>
      <c r="EBK235" s="25"/>
      <c r="EBL235" s="25"/>
      <c r="EBM235" s="25"/>
      <c r="EBN235" s="25"/>
      <c r="EBO235" s="25"/>
      <c r="EBP235" s="25"/>
      <c r="EBQ235" s="25"/>
      <c r="EBR235" s="25"/>
      <c r="EBS235" s="25"/>
      <c r="EBT235" s="25"/>
      <c r="EBU235" s="25"/>
      <c r="EBV235" s="25"/>
      <c r="EBW235" s="25"/>
      <c r="EBX235" s="25"/>
      <c r="EBY235" s="25"/>
      <c r="EBZ235" s="25"/>
      <c r="ECA235" s="25"/>
      <c r="ECB235" s="25"/>
      <c r="ECC235" s="25"/>
      <c r="ECD235" s="25"/>
      <c r="ECE235" s="25"/>
      <c r="ECF235" s="25"/>
      <c r="ECG235" s="25"/>
      <c r="ECH235" s="25"/>
      <c r="ECI235" s="25"/>
      <c r="ECJ235" s="25"/>
      <c r="ECK235" s="25"/>
      <c r="ECL235" s="25"/>
      <c r="ECM235" s="25"/>
      <c r="ECN235" s="25"/>
      <c r="ECO235" s="25"/>
      <c r="ECP235" s="25"/>
      <c r="ECQ235" s="25"/>
      <c r="ECR235" s="25"/>
      <c r="ECS235" s="25"/>
      <c r="ECT235" s="25"/>
      <c r="ECU235" s="25"/>
      <c r="ECV235" s="25"/>
      <c r="ECW235" s="25"/>
      <c r="ECX235" s="25"/>
      <c r="ECY235" s="25"/>
      <c r="ECZ235" s="25"/>
      <c r="EDA235" s="25"/>
      <c r="EDB235" s="25"/>
      <c r="EDC235" s="25"/>
      <c r="EDD235" s="25"/>
      <c r="EDE235" s="25"/>
      <c r="EDF235" s="25"/>
      <c r="EDG235" s="25"/>
      <c r="EDH235" s="25"/>
      <c r="EDI235" s="25"/>
      <c r="EDJ235" s="25"/>
      <c r="EDK235" s="25"/>
      <c r="EDL235" s="25"/>
      <c r="EDM235" s="25"/>
      <c r="EDN235" s="25"/>
      <c r="EDO235" s="25"/>
      <c r="EDP235" s="25"/>
      <c r="EDQ235" s="25"/>
      <c r="EDR235" s="25"/>
      <c r="EDS235" s="25"/>
      <c r="EDT235" s="25"/>
      <c r="EDU235" s="25"/>
      <c r="EDV235" s="25"/>
      <c r="EDW235" s="25"/>
      <c r="EDX235" s="25"/>
      <c r="EDY235" s="25"/>
      <c r="EDZ235" s="25"/>
      <c r="EEA235" s="25"/>
      <c r="EEB235" s="25"/>
      <c r="EEC235" s="25"/>
      <c r="EED235" s="25"/>
      <c r="EEE235" s="25"/>
      <c r="EEF235" s="25"/>
      <c r="EEG235" s="25"/>
      <c r="EEH235" s="25"/>
      <c r="EEI235" s="25"/>
      <c r="EEJ235" s="25"/>
      <c r="EEK235" s="25"/>
      <c r="EEL235" s="25"/>
      <c r="EEM235" s="25"/>
      <c r="EEN235" s="25"/>
      <c r="EEO235" s="25"/>
      <c r="EEP235" s="25"/>
      <c r="EEQ235" s="25"/>
      <c r="EER235" s="25"/>
      <c r="EES235" s="25"/>
      <c r="EET235" s="25"/>
      <c r="EEU235" s="25"/>
      <c r="EEV235" s="25"/>
      <c r="EEW235" s="25"/>
      <c r="EEX235" s="25"/>
      <c r="EEY235" s="25"/>
      <c r="EEZ235" s="25"/>
      <c r="EFA235" s="25"/>
      <c r="EFB235" s="25"/>
      <c r="EFC235" s="25"/>
      <c r="EFD235" s="25"/>
      <c r="EFE235" s="25"/>
      <c r="EFF235" s="25"/>
      <c r="EFG235" s="25"/>
      <c r="EFH235" s="25"/>
      <c r="EFI235" s="25"/>
      <c r="EFJ235" s="25"/>
      <c r="EFK235" s="25"/>
      <c r="EFL235" s="25"/>
      <c r="EFM235" s="25"/>
      <c r="EFN235" s="25"/>
      <c r="EFO235" s="25"/>
      <c r="EFP235" s="25"/>
      <c r="EFQ235" s="25"/>
      <c r="EFR235" s="25"/>
      <c r="EFS235" s="25"/>
      <c r="EFT235" s="25"/>
      <c r="EFU235" s="25"/>
      <c r="EFV235" s="25"/>
      <c r="EFW235" s="25"/>
      <c r="EFX235" s="25"/>
      <c r="EFY235" s="25"/>
      <c r="EFZ235" s="25"/>
      <c r="EGA235" s="25"/>
      <c r="EGB235" s="25"/>
      <c r="EGC235" s="25"/>
      <c r="EGD235" s="25"/>
      <c r="EGE235" s="25"/>
      <c r="EGF235" s="25"/>
      <c r="EGG235" s="25"/>
      <c r="EGH235" s="25"/>
      <c r="EGI235" s="25"/>
      <c r="EGJ235" s="25"/>
      <c r="EGK235" s="25"/>
      <c r="EGL235" s="25"/>
      <c r="EGM235" s="25"/>
      <c r="EGN235" s="25"/>
      <c r="EGO235" s="25"/>
      <c r="EGP235" s="25"/>
      <c r="EGQ235" s="25"/>
      <c r="EGR235" s="25"/>
      <c r="EGS235" s="25"/>
      <c r="EGT235" s="25"/>
      <c r="EGU235" s="25"/>
      <c r="EGV235" s="25"/>
      <c r="EGW235" s="25"/>
      <c r="EGX235" s="25"/>
      <c r="EGY235" s="25"/>
      <c r="EGZ235" s="25"/>
      <c r="EHA235" s="25"/>
      <c r="EHB235" s="25"/>
      <c r="EHC235" s="25"/>
      <c r="EHD235" s="25"/>
      <c r="EHE235" s="25"/>
      <c r="EHF235" s="25"/>
      <c r="EHG235" s="25"/>
      <c r="EHH235" s="25"/>
      <c r="EHI235" s="25"/>
      <c r="EHJ235" s="25"/>
      <c r="EHK235" s="25"/>
      <c r="EHL235" s="25"/>
      <c r="EHM235" s="25"/>
      <c r="EHN235" s="25"/>
      <c r="EHO235" s="25"/>
      <c r="EHP235" s="25"/>
      <c r="EHQ235" s="25"/>
      <c r="EHR235" s="25"/>
      <c r="EHS235" s="25"/>
      <c r="EHT235" s="25"/>
      <c r="EHU235" s="25"/>
      <c r="EHV235" s="25"/>
      <c r="EHW235" s="25"/>
      <c r="EHX235" s="25"/>
      <c r="EHY235" s="25"/>
      <c r="EHZ235" s="25"/>
      <c r="EIA235" s="25"/>
      <c r="EIB235" s="25"/>
      <c r="EIC235" s="25"/>
      <c r="EID235" s="25"/>
      <c r="EIE235" s="25"/>
      <c r="EIF235" s="25"/>
      <c r="EIG235" s="25"/>
      <c r="EIH235" s="25"/>
      <c r="EII235" s="25"/>
      <c r="EIJ235" s="25"/>
      <c r="EIK235" s="25"/>
      <c r="EIL235" s="25"/>
      <c r="EIM235" s="25"/>
      <c r="EIN235" s="25"/>
      <c r="EIO235" s="25"/>
      <c r="EIP235" s="25"/>
      <c r="EIQ235" s="25"/>
      <c r="EIR235" s="25"/>
      <c r="EIS235" s="25"/>
      <c r="EIT235" s="25"/>
      <c r="EIU235" s="25"/>
      <c r="EIV235" s="25"/>
      <c r="EIW235" s="25"/>
      <c r="EIX235" s="25"/>
      <c r="EIY235" s="25"/>
      <c r="EIZ235" s="25"/>
      <c r="EJA235" s="25"/>
      <c r="EJB235" s="25"/>
      <c r="EJC235" s="25"/>
      <c r="EJD235" s="25"/>
      <c r="EJE235" s="25"/>
      <c r="EJF235" s="25"/>
      <c r="EJG235" s="25"/>
      <c r="EJH235" s="25"/>
      <c r="EJI235" s="25"/>
      <c r="EJJ235" s="25"/>
      <c r="EJK235" s="25"/>
      <c r="EJL235" s="25"/>
      <c r="EJM235" s="25"/>
      <c r="EJN235" s="25"/>
      <c r="EJO235" s="25"/>
      <c r="EJP235" s="25"/>
      <c r="EJQ235" s="25"/>
      <c r="EJR235" s="25"/>
      <c r="EJS235" s="25"/>
      <c r="EJT235" s="25"/>
      <c r="EJU235" s="25"/>
      <c r="EJV235" s="25"/>
      <c r="EJW235" s="25"/>
      <c r="EJX235" s="25"/>
      <c r="EJY235" s="25"/>
      <c r="EJZ235" s="25"/>
      <c r="EKA235" s="25"/>
      <c r="EKB235" s="25"/>
      <c r="EKC235" s="25"/>
      <c r="EKD235" s="25"/>
      <c r="EKE235" s="25"/>
      <c r="EKF235" s="25"/>
      <c r="EKG235" s="25"/>
      <c r="EKH235" s="25"/>
      <c r="EKI235" s="25"/>
      <c r="EKJ235" s="25"/>
      <c r="EKK235" s="25"/>
      <c r="EKL235" s="25"/>
      <c r="EKM235" s="25"/>
      <c r="EKN235" s="25"/>
      <c r="EKO235" s="25"/>
      <c r="EKP235" s="25"/>
      <c r="EKQ235" s="25"/>
      <c r="EKR235" s="25"/>
      <c r="EKS235" s="25"/>
      <c r="EKT235" s="25"/>
      <c r="EKU235" s="25"/>
      <c r="EKV235" s="25"/>
      <c r="EKW235" s="25"/>
      <c r="EKX235" s="25"/>
      <c r="EKY235" s="25"/>
      <c r="EKZ235" s="25"/>
      <c r="ELA235" s="25"/>
      <c r="ELB235" s="25"/>
      <c r="ELC235" s="25"/>
      <c r="ELD235" s="25"/>
      <c r="ELE235" s="25"/>
      <c r="ELF235" s="25"/>
      <c r="ELG235" s="25"/>
      <c r="ELH235" s="25"/>
      <c r="ELI235" s="25"/>
      <c r="ELJ235" s="25"/>
      <c r="ELK235" s="25"/>
      <c r="ELL235" s="25"/>
      <c r="ELM235" s="25"/>
      <c r="ELN235" s="25"/>
      <c r="ELO235" s="25"/>
      <c r="ELP235" s="25"/>
      <c r="ELQ235" s="25"/>
      <c r="ELR235" s="25"/>
      <c r="ELS235" s="25"/>
      <c r="ELT235" s="25"/>
      <c r="ELU235" s="25"/>
      <c r="ELV235" s="25"/>
      <c r="ELW235" s="25"/>
      <c r="ELX235" s="25"/>
      <c r="ELY235" s="25"/>
      <c r="ELZ235" s="25"/>
      <c r="EMA235" s="25"/>
      <c r="EMB235" s="25"/>
      <c r="EMC235" s="25"/>
      <c r="EMD235" s="25"/>
      <c r="EME235" s="25"/>
      <c r="EMF235" s="25"/>
      <c r="EMG235" s="25"/>
      <c r="EMH235" s="25"/>
      <c r="EMI235" s="25"/>
      <c r="EMJ235" s="25"/>
      <c r="EMK235" s="25"/>
      <c r="EML235" s="25"/>
      <c r="EMM235" s="25"/>
      <c r="EMN235" s="25"/>
      <c r="EMO235" s="25"/>
      <c r="EMP235" s="25"/>
      <c r="EMQ235" s="25"/>
      <c r="EMR235" s="25"/>
      <c r="EMS235" s="25"/>
      <c r="EMT235" s="25"/>
      <c r="EMU235" s="25"/>
      <c r="EMV235" s="25"/>
      <c r="EMW235" s="25"/>
      <c r="EMX235" s="25"/>
      <c r="EMY235" s="25"/>
      <c r="EMZ235" s="25"/>
      <c r="ENA235" s="25"/>
      <c r="ENB235" s="25"/>
      <c r="ENC235" s="25"/>
      <c r="END235" s="25"/>
      <c r="ENE235" s="25"/>
      <c r="ENF235" s="25"/>
      <c r="ENG235" s="25"/>
      <c r="ENH235" s="25"/>
      <c r="ENI235" s="25"/>
      <c r="ENJ235" s="25"/>
      <c r="ENK235" s="25"/>
      <c r="ENL235" s="25"/>
      <c r="ENM235" s="25"/>
      <c r="ENN235" s="25"/>
      <c r="ENO235" s="25"/>
      <c r="ENP235" s="25"/>
      <c r="ENQ235" s="25"/>
      <c r="ENR235" s="25"/>
      <c r="ENS235" s="25"/>
      <c r="ENT235" s="25"/>
      <c r="ENU235" s="25"/>
      <c r="ENV235" s="25"/>
      <c r="ENW235" s="25"/>
      <c r="ENX235" s="25"/>
      <c r="ENY235" s="25"/>
      <c r="ENZ235" s="25"/>
      <c r="EOA235" s="25"/>
      <c r="EOB235" s="25"/>
      <c r="EOC235" s="25"/>
      <c r="EOD235" s="25"/>
      <c r="EOE235" s="25"/>
      <c r="EOF235" s="25"/>
      <c r="EOG235" s="25"/>
      <c r="EOH235" s="25"/>
      <c r="EOI235" s="25"/>
      <c r="EOJ235" s="25"/>
      <c r="EOK235" s="25"/>
      <c r="EOL235" s="25"/>
      <c r="EOM235" s="25"/>
      <c r="EON235" s="25"/>
      <c r="EOO235" s="25"/>
      <c r="EOP235" s="25"/>
      <c r="EOQ235" s="25"/>
      <c r="EOR235" s="25"/>
      <c r="EOS235" s="25"/>
      <c r="EOT235" s="25"/>
      <c r="EOU235" s="25"/>
      <c r="EOV235" s="25"/>
      <c r="EOW235" s="25"/>
      <c r="EOX235" s="25"/>
      <c r="EOY235" s="25"/>
      <c r="EOZ235" s="25"/>
      <c r="EPA235" s="25"/>
      <c r="EPB235" s="25"/>
      <c r="EPC235" s="25"/>
      <c r="EPD235" s="25"/>
      <c r="EPE235" s="25"/>
      <c r="EPF235" s="25"/>
      <c r="EPG235" s="25"/>
      <c r="EPH235" s="25"/>
      <c r="EPI235" s="25"/>
      <c r="EPJ235" s="25"/>
      <c r="EPK235" s="25"/>
      <c r="EPL235" s="25"/>
      <c r="EPM235" s="25"/>
      <c r="EPN235" s="25"/>
      <c r="EPO235" s="25"/>
      <c r="EPP235" s="25"/>
      <c r="EPQ235" s="25"/>
      <c r="EPR235" s="25"/>
      <c r="EPS235" s="25"/>
      <c r="EPT235" s="25"/>
      <c r="EPU235" s="25"/>
      <c r="EPV235" s="25"/>
      <c r="EPW235" s="25"/>
      <c r="EPX235" s="25"/>
      <c r="EPY235" s="25"/>
      <c r="EPZ235" s="25"/>
      <c r="EQA235" s="25"/>
      <c r="EQB235" s="25"/>
      <c r="EQC235" s="25"/>
      <c r="EQD235" s="25"/>
      <c r="EQE235" s="25"/>
      <c r="EQF235" s="25"/>
      <c r="EQG235" s="25"/>
      <c r="EQH235" s="25"/>
      <c r="EQI235" s="25"/>
      <c r="EQJ235" s="25"/>
      <c r="EQK235" s="25"/>
      <c r="EQL235" s="25"/>
      <c r="EQM235" s="25"/>
      <c r="EQN235" s="25"/>
      <c r="EQO235" s="25"/>
      <c r="EQP235" s="25"/>
      <c r="EQQ235" s="25"/>
      <c r="EQR235" s="25"/>
      <c r="EQS235" s="25"/>
      <c r="EQT235" s="25"/>
      <c r="EQU235" s="25"/>
      <c r="EQV235" s="25"/>
      <c r="EQW235" s="25"/>
      <c r="EQX235" s="25"/>
      <c r="EQY235" s="25"/>
      <c r="EQZ235" s="25"/>
      <c r="ERA235" s="25"/>
      <c r="ERB235" s="25"/>
      <c r="ERC235" s="25"/>
      <c r="ERD235" s="25"/>
      <c r="ERE235" s="25"/>
      <c r="ERF235" s="25"/>
      <c r="ERG235" s="25"/>
      <c r="ERH235" s="25"/>
      <c r="ERI235" s="25"/>
      <c r="ERJ235" s="25"/>
      <c r="ERK235" s="25"/>
      <c r="ERL235" s="25"/>
      <c r="ERM235" s="25"/>
      <c r="ERN235" s="25"/>
      <c r="ERO235" s="25"/>
      <c r="ERP235" s="25"/>
      <c r="ERQ235" s="25"/>
      <c r="ERR235" s="25"/>
      <c r="ERS235" s="25"/>
      <c r="ERT235" s="25"/>
      <c r="ERU235" s="25"/>
      <c r="ERV235" s="25"/>
      <c r="ERW235" s="25"/>
      <c r="ERX235" s="25"/>
      <c r="ERY235" s="25"/>
      <c r="ERZ235" s="25"/>
      <c r="ESA235" s="25"/>
      <c r="ESB235" s="25"/>
      <c r="ESC235" s="25"/>
      <c r="ESD235" s="25"/>
      <c r="ESE235" s="25"/>
      <c r="ESF235" s="25"/>
      <c r="ESG235" s="25"/>
      <c r="ESH235" s="25"/>
      <c r="ESI235" s="25"/>
      <c r="ESJ235" s="25"/>
      <c r="ESK235" s="25"/>
      <c r="ESL235" s="25"/>
      <c r="ESM235" s="25"/>
      <c r="ESN235" s="25"/>
      <c r="ESO235" s="25"/>
      <c r="ESP235" s="25"/>
      <c r="ESQ235" s="25"/>
      <c r="ESR235" s="25"/>
      <c r="ESS235" s="25"/>
      <c r="EST235" s="25"/>
      <c r="ESU235" s="25"/>
      <c r="ESV235" s="25"/>
      <c r="ESW235" s="25"/>
      <c r="ESX235" s="25"/>
      <c r="ESY235" s="25"/>
      <c r="ESZ235" s="25"/>
      <c r="ETA235" s="25"/>
      <c r="ETB235" s="25"/>
      <c r="ETC235" s="25"/>
      <c r="ETD235" s="25"/>
      <c r="ETE235" s="25"/>
      <c r="ETF235" s="25"/>
      <c r="ETG235" s="25"/>
      <c r="ETH235" s="25"/>
      <c r="ETI235" s="25"/>
      <c r="ETJ235" s="25"/>
      <c r="ETK235" s="25"/>
      <c r="ETL235" s="25"/>
      <c r="ETM235" s="25"/>
      <c r="ETN235" s="25"/>
      <c r="ETO235" s="25"/>
      <c r="ETP235" s="25"/>
      <c r="ETQ235" s="25"/>
      <c r="ETR235" s="25"/>
      <c r="ETS235" s="25"/>
      <c r="ETT235" s="25"/>
      <c r="ETU235" s="25"/>
      <c r="ETV235" s="25"/>
      <c r="ETW235" s="25"/>
      <c r="ETX235" s="25"/>
      <c r="ETY235" s="25"/>
      <c r="ETZ235" s="25"/>
      <c r="EUA235" s="25"/>
      <c r="EUB235" s="25"/>
      <c r="EUC235" s="25"/>
      <c r="EUD235" s="25"/>
      <c r="EUE235" s="25"/>
      <c r="EUF235" s="25"/>
      <c r="EUG235" s="25"/>
      <c r="EUH235" s="25"/>
      <c r="EUI235" s="25"/>
      <c r="EUJ235" s="25"/>
      <c r="EUK235" s="25"/>
      <c r="EUL235" s="25"/>
      <c r="EUM235" s="25"/>
      <c r="EUN235" s="25"/>
      <c r="EUO235" s="25"/>
      <c r="EUP235" s="25"/>
      <c r="EUQ235" s="25"/>
      <c r="EUR235" s="25"/>
      <c r="EUS235" s="25"/>
      <c r="EUT235" s="25"/>
      <c r="EUU235" s="25"/>
      <c r="EUV235" s="25"/>
      <c r="EUW235" s="25"/>
      <c r="EUX235" s="25"/>
      <c r="EUY235" s="25"/>
      <c r="EUZ235" s="25"/>
      <c r="EVA235" s="25"/>
      <c r="EVB235" s="25"/>
      <c r="EVC235" s="25"/>
      <c r="EVD235" s="25"/>
      <c r="EVE235" s="25"/>
      <c r="EVF235" s="25"/>
      <c r="EVG235" s="25"/>
      <c r="EVH235" s="25"/>
      <c r="EVI235" s="25"/>
      <c r="EVJ235" s="25"/>
      <c r="EVK235" s="25"/>
      <c r="EVL235" s="25"/>
      <c r="EVM235" s="25"/>
      <c r="EVN235" s="25"/>
      <c r="EVO235" s="25"/>
      <c r="EVP235" s="25"/>
      <c r="EVQ235" s="25"/>
      <c r="EVR235" s="25"/>
      <c r="EVS235" s="25"/>
      <c r="EVT235" s="25"/>
      <c r="EVU235" s="25"/>
      <c r="EVV235" s="25"/>
      <c r="EVW235" s="25"/>
      <c r="EVX235" s="25"/>
      <c r="EVY235" s="25"/>
      <c r="EVZ235" s="25"/>
      <c r="EWA235" s="25"/>
      <c r="EWB235" s="25"/>
      <c r="EWC235" s="25"/>
      <c r="EWD235" s="25"/>
      <c r="EWE235" s="25"/>
      <c r="EWF235" s="25"/>
      <c r="EWG235" s="25"/>
      <c r="EWH235" s="25"/>
      <c r="EWI235" s="25"/>
      <c r="EWJ235" s="25"/>
      <c r="EWK235" s="25"/>
      <c r="EWL235" s="25"/>
      <c r="EWM235" s="25"/>
      <c r="EWN235" s="25"/>
      <c r="EWO235" s="25"/>
      <c r="EWP235" s="25"/>
      <c r="EWQ235" s="25"/>
      <c r="EWR235" s="25"/>
      <c r="EWS235" s="25"/>
      <c r="EWT235" s="25"/>
      <c r="EWU235" s="25"/>
      <c r="EWV235" s="25"/>
      <c r="EWW235" s="25"/>
      <c r="EWX235" s="25"/>
      <c r="EWY235" s="25"/>
      <c r="EWZ235" s="25"/>
      <c r="EXA235" s="25"/>
      <c r="EXB235" s="25"/>
      <c r="EXC235" s="25"/>
      <c r="EXD235" s="25"/>
      <c r="EXE235" s="25"/>
      <c r="EXF235" s="25"/>
      <c r="EXG235" s="25"/>
      <c r="EXH235" s="25"/>
      <c r="EXI235" s="25"/>
      <c r="EXJ235" s="25"/>
      <c r="EXK235" s="25"/>
      <c r="EXL235" s="25"/>
      <c r="EXM235" s="25"/>
      <c r="EXN235" s="25"/>
      <c r="EXO235" s="25"/>
      <c r="EXP235" s="25"/>
      <c r="EXQ235" s="25"/>
      <c r="EXR235" s="25"/>
      <c r="EXS235" s="25"/>
      <c r="EXT235" s="25"/>
      <c r="EXU235" s="25"/>
      <c r="EXV235" s="25"/>
      <c r="EXW235" s="25"/>
      <c r="EXX235" s="25"/>
      <c r="EXY235" s="25"/>
      <c r="EXZ235" s="25"/>
      <c r="EYA235" s="25"/>
      <c r="EYB235" s="25"/>
      <c r="EYC235" s="25"/>
      <c r="EYD235" s="25"/>
      <c r="EYE235" s="25"/>
      <c r="EYF235" s="25"/>
      <c r="EYG235" s="25"/>
      <c r="EYH235" s="25"/>
      <c r="EYI235" s="25"/>
      <c r="EYJ235" s="25"/>
      <c r="EYK235" s="25"/>
      <c r="EYL235" s="25"/>
      <c r="EYM235" s="25"/>
      <c r="EYN235" s="25"/>
      <c r="EYO235" s="25"/>
      <c r="EYP235" s="25"/>
      <c r="EYQ235" s="25"/>
      <c r="EYR235" s="25"/>
      <c r="EYS235" s="25"/>
      <c r="EYT235" s="25"/>
      <c r="EYU235" s="25"/>
      <c r="EYV235" s="25"/>
      <c r="EYW235" s="25"/>
      <c r="EYX235" s="25"/>
      <c r="EYY235" s="25"/>
      <c r="EYZ235" s="25"/>
      <c r="EZA235" s="25"/>
      <c r="EZB235" s="25"/>
      <c r="EZC235" s="25"/>
      <c r="EZD235" s="25"/>
      <c r="EZE235" s="25"/>
      <c r="EZF235" s="25"/>
      <c r="EZG235" s="25"/>
      <c r="EZH235" s="25"/>
      <c r="EZI235" s="25"/>
      <c r="EZJ235" s="25"/>
      <c r="EZK235" s="25"/>
      <c r="EZL235" s="25"/>
      <c r="EZM235" s="25"/>
      <c r="EZN235" s="25"/>
      <c r="EZO235" s="25"/>
      <c r="EZP235" s="25"/>
      <c r="EZQ235" s="25"/>
      <c r="EZR235" s="25"/>
      <c r="EZS235" s="25"/>
      <c r="EZT235" s="25"/>
      <c r="EZU235" s="25"/>
      <c r="EZV235" s="25"/>
      <c r="EZW235" s="25"/>
      <c r="EZX235" s="25"/>
      <c r="EZY235" s="25"/>
      <c r="EZZ235" s="25"/>
      <c r="FAA235" s="25"/>
      <c r="FAB235" s="25"/>
      <c r="FAC235" s="25"/>
      <c r="FAD235" s="25"/>
      <c r="FAE235" s="25"/>
      <c r="FAF235" s="25"/>
      <c r="FAG235" s="25"/>
      <c r="FAH235" s="25"/>
      <c r="FAI235" s="25"/>
      <c r="FAJ235" s="25"/>
      <c r="FAK235" s="25"/>
      <c r="FAL235" s="25"/>
      <c r="FAM235" s="25"/>
      <c r="FAN235" s="25"/>
      <c r="FAO235" s="25"/>
      <c r="FAP235" s="25"/>
      <c r="FAQ235" s="25"/>
      <c r="FAR235" s="25"/>
      <c r="FAS235" s="25"/>
      <c r="FAT235" s="25"/>
      <c r="FAU235" s="25"/>
      <c r="FAV235" s="25"/>
      <c r="FAW235" s="25"/>
      <c r="FAX235" s="25"/>
      <c r="FAY235" s="25"/>
      <c r="FAZ235" s="25"/>
      <c r="FBA235" s="25"/>
      <c r="FBB235" s="25"/>
      <c r="FBC235" s="25"/>
      <c r="FBD235" s="25"/>
      <c r="FBE235" s="25"/>
      <c r="FBF235" s="25"/>
      <c r="FBG235" s="25"/>
      <c r="FBH235" s="25"/>
      <c r="FBI235" s="25"/>
      <c r="FBJ235" s="25"/>
      <c r="FBK235" s="25"/>
      <c r="FBL235" s="25"/>
      <c r="FBM235" s="25"/>
      <c r="FBN235" s="25"/>
      <c r="FBO235" s="25"/>
      <c r="FBP235" s="25"/>
      <c r="FBQ235" s="25"/>
      <c r="FBR235" s="25"/>
      <c r="FBS235" s="25"/>
      <c r="FBT235" s="25"/>
      <c r="FBU235" s="25"/>
      <c r="FBV235" s="25"/>
      <c r="FBW235" s="25"/>
      <c r="FBX235" s="25"/>
      <c r="FBY235" s="25"/>
      <c r="FBZ235" s="25"/>
      <c r="FCA235" s="25"/>
      <c r="FCB235" s="25"/>
      <c r="FCC235" s="25"/>
      <c r="FCD235" s="25"/>
      <c r="FCE235" s="25"/>
      <c r="FCF235" s="25"/>
      <c r="FCG235" s="25"/>
      <c r="FCH235" s="25"/>
      <c r="FCI235" s="25"/>
      <c r="FCJ235" s="25"/>
      <c r="FCK235" s="25"/>
      <c r="FCL235" s="25"/>
      <c r="FCM235" s="25"/>
      <c r="FCN235" s="25"/>
      <c r="FCO235" s="25"/>
      <c r="FCP235" s="25"/>
      <c r="FCQ235" s="25"/>
      <c r="FCR235" s="25"/>
      <c r="FCS235" s="25"/>
      <c r="FCT235" s="25"/>
      <c r="FCU235" s="25"/>
      <c r="FCV235" s="25"/>
      <c r="FCW235" s="25"/>
      <c r="FCX235" s="25"/>
      <c r="FCY235" s="25"/>
      <c r="FCZ235" s="25"/>
      <c r="FDA235" s="25"/>
      <c r="FDB235" s="25"/>
      <c r="FDC235" s="25"/>
      <c r="FDD235" s="25"/>
      <c r="FDE235" s="25"/>
      <c r="FDF235" s="25"/>
      <c r="FDG235" s="25"/>
      <c r="FDH235" s="25"/>
      <c r="FDI235" s="25"/>
      <c r="FDJ235" s="25"/>
      <c r="FDK235" s="25"/>
      <c r="FDL235" s="25"/>
      <c r="FDM235" s="25"/>
      <c r="FDN235" s="25"/>
      <c r="FDO235" s="25"/>
      <c r="FDP235" s="25"/>
      <c r="FDQ235" s="25"/>
      <c r="FDR235" s="25"/>
      <c r="FDS235" s="25"/>
      <c r="FDT235" s="25"/>
      <c r="FDU235" s="25"/>
      <c r="FDV235" s="25"/>
      <c r="FDW235" s="25"/>
      <c r="FDX235" s="25"/>
      <c r="FDY235" s="25"/>
      <c r="FDZ235" s="25"/>
      <c r="FEA235" s="25"/>
      <c r="FEB235" s="25"/>
      <c r="FEC235" s="25"/>
      <c r="FED235" s="25"/>
      <c r="FEE235" s="25"/>
      <c r="FEF235" s="25"/>
      <c r="FEG235" s="25"/>
      <c r="FEH235" s="25"/>
      <c r="FEI235" s="25"/>
      <c r="FEJ235" s="25"/>
      <c r="FEK235" s="25"/>
      <c r="FEL235" s="25"/>
      <c r="FEM235" s="25"/>
      <c r="FEN235" s="25"/>
      <c r="FEO235" s="25"/>
      <c r="FEP235" s="25"/>
      <c r="FEQ235" s="25"/>
      <c r="FER235" s="25"/>
      <c r="FES235" s="25"/>
      <c r="FET235" s="25"/>
      <c r="FEU235" s="25"/>
      <c r="FEV235" s="25"/>
      <c r="FEW235" s="25"/>
      <c r="FEX235" s="25"/>
      <c r="FEY235" s="25"/>
      <c r="FEZ235" s="25"/>
      <c r="FFA235" s="25"/>
      <c r="FFB235" s="25"/>
      <c r="FFC235" s="25"/>
      <c r="FFD235" s="25"/>
      <c r="FFE235" s="25"/>
      <c r="FFF235" s="25"/>
      <c r="FFG235" s="25"/>
      <c r="FFH235" s="25"/>
      <c r="FFI235" s="25"/>
      <c r="FFJ235" s="25"/>
      <c r="FFK235" s="25"/>
      <c r="FFL235" s="25"/>
      <c r="FFM235" s="25"/>
      <c r="FFN235" s="25"/>
      <c r="FFO235" s="25"/>
      <c r="FFP235" s="25"/>
      <c r="FFQ235" s="25"/>
      <c r="FFR235" s="25"/>
      <c r="FFS235" s="25"/>
      <c r="FFT235" s="25"/>
      <c r="FFU235" s="25"/>
      <c r="FFV235" s="25"/>
      <c r="FFW235" s="25"/>
      <c r="FFX235" s="25"/>
      <c r="FFY235" s="25"/>
      <c r="FFZ235" s="25"/>
      <c r="FGA235" s="25"/>
      <c r="FGB235" s="25"/>
      <c r="FGC235" s="25"/>
      <c r="FGD235" s="25"/>
      <c r="FGE235" s="25"/>
      <c r="FGF235" s="25"/>
      <c r="FGG235" s="25"/>
      <c r="FGH235" s="25"/>
      <c r="FGI235" s="25"/>
      <c r="FGJ235" s="25"/>
      <c r="FGK235" s="25"/>
      <c r="FGL235" s="25"/>
      <c r="FGM235" s="25"/>
      <c r="FGN235" s="25"/>
      <c r="FGO235" s="25"/>
      <c r="FGP235" s="25"/>
      <c r="FGQ235" s="25"/>
      <c r="FGR235" s="25"/>
      <c r="FGS235" s="25"/>
      <c r="FGT235" s="25"/>
      <c r="FGU235" s="25"/>
      <c r="FGV235" s="25"/>
      <c r="FGW235" s="25"/>
      <c r="FGX235" s="25"/>
      <c r="FGY235" s="25"/>
      <c r="FGZ235" s="25"/>
      <c r="FHA235" s="25"/>
      <c r="FHB235" s="25"/>
      <c r="FHC235" s="25"/>
      <c r="FHD235" s="25"/>
      <c r="FHE235" s="25"/>
      <c r="FHF235" s="25"/>
      <c r="FHG235" s="25"/>
      <c r="FHH235" s="25"/>
      <c r="FHI235" s="25"/>
      <c r="FHJ235" s="25"/>
      <c r="FHK235" s="25"/>
      <c r="FHL235" s="25"/>
      <c r="FHM235" s="25"/>
      <c r="FHN235" s="25"/>
      <c r="FHO235" s="25"/>
      <c r="FHP235" s="25"/>
      <c r="FHQ235" s="25"/>
      <c r="FHR235" s="25"/>
      <c r="FHS235" s="25"/>
      <c r="FHT235" s="25"/>
      <c r="FHU235" s="25"/>
      <c r="FHV235" s="25"/>
      <c r="FHW235" s="25"/>
      <c r="FHX235" s="25"/>
      <c r="FHY235" s="25"/>
      <c r="FHZ235" s="25"/>
      <c r="FIA235" s="25"/>
      <c r="FIB235" s="25"/>
      <c r="FIC235" s="25"/>
      <c r="FID235" s="25"/>
      <c r="FIE235" s="25"/>
      <c r="FIF235" s="25"/>
      <c r="FIG235" s="25"/>
      <c r="FIH235" s="25"/>
      <c r="FII235" s="25"/>
      <c r="FIJ235" s="25"/>
      <c r="FIK235" s="25"/>
      <c r="FIL235" s="25"/>
      <c r="FIM235" s="25"/>
      <c r="FIN235" s="25"/>
      <c r="FIO235" s="25"/>
      <c r="FIP235" s="25"/>
      <c r="FIQ235" s="25"/>
      <c r="FIR235" s="25"/>
      <c r="FIS235" s="25"/>
      <c r="FIT235" s="25"/>
      <c r="FIU235" s="25"/>
      <c r="FIV235" s="25"/>
      <c r="FIW235" s="25"/>
      <c r="FIX235" s="25"/>
      <c r="FIY235" s="25"/>
      <c r="FIZ235" s="25"/>
      <c r="FJA235" s="25"/>
      <c r="FJB235" s="25"/>
      <c r="FJC235" s="25"/>
      <c r="FJD235" s="25"/>
      <c r="FJE235" s="25"/>
      <c r="FJF235" s="25"/>
      <c r="FJG235" s="25"/>
      <c r="FJH235" s="25"/>
      <c r="FJI235" s="25"/>
      <c r="FJJ235" s="25"/>
      <c r="FJK235" s="25"/>
      <c r="FJL235" s="25"/>
      <c r="FJM235" s="25"/>
      <c r="FJN235" s="25"/>
      <c r="FJO235" s="25"/>
      <c r="FJP235" s="25"/>
      <c r="FJQ235" s="25"/>
      <c r="FJR235" s="25"/>
      <c r="FJS235" s="25"/>
      <c r="FJT235" s="25"/>
      <c r="FJU235" s="25"/>
      <c r="FJV235" s="25"/>
      <c r="FJW235" s="25"/>
      <c r="FJX235" s="25"/>
      <c r="FJY235" s="25"/>
      <c r="FJZ235" s="25"/>
      <c r="FKA235" s="25"/>
      <c r="FKB235" s="25"/>
      <c r="FKC235" s="25"/>
      <c r="FKD235" s="25"/>
      <c r="FKE235" s="25"/>
      <c r="FKF235" s="25"/>
      <c r="FKG235" s="25"/>
      <c r="FKH235" s="25"/>
      <c r="FKI235" s="25"/>
      <c r="FKJ235" s="25"/>
      <c r="FKK235" s="25"/>
      <c r="FKL235" s="25"/>
      <c r="FKM235" s="25"/>
      <c r="FKN235" s="25"/>
      <c r="FKO235" s="25"/>
      <c r="FKP235" s="25"/>
      <c r="FKQ235" s="25"/>
      <c r="FKR235" s="25"/>
      <c r="FKS235" s="25"/>
      <c r="FKT235" s="25"/>
      <c r="FKU235" s="25"/>
      <c r="FKV235" s="25"/>
      <c r="FKW235" s="25"/>
      <c r="FKX235" s="25"/>
      <c r="FKY235" s="25"/>
      <c r="FKZ235" s="25"/>
      <c r="FLA235" s="25"/>
      <c r="FLB235" s="25"/>
      <c r="FLC235" s="25"/>
      <c r="FLD235" s="25"/>
      <c r="FLE235" s="25"/>
      <c r="FLF235" s="25"/>
      <c r="FLG235" s="25"/>
      <c r="FLH235" s="25"/>
      <c r="FLI235" s="25"/>
      <c r="FLJ235" s="25"/>
      <c r="FLK235" s="25"/>
      <c r="FLL235" s="25"/>
      <c r="FLM235" s="25"/>
      <c r="FLN235" s="25"/>
      <c r="FLO235" s="25"/>
      <c r="FLP235" s="25"/>
      <c r="FLQ235" s="25"/>
      <c r="FLR235" s="25"/>
      <c r="FLS235" s="25"/>
      <c r="FLT235" s="25"/>
      <c r="FLU235" s="25"/>
      <c r="FLV235" s="25"/>
      <c r="FLW235" s="25"/>
      <c r="FLX235" s="25"/>
      <c r="FLY235" s="25"/>
      <c r="FLZ235" s="25"/>
      <c r="FMA235" s="25"/>
      <c r="FMB235" s="25"/>
      <c r="FMC235" s="25"/>
      <c r="FMD235" s="25"/>
      <c r="FME235" s="25"/>
      <c r="FMF235" s="25"/>
      <c r="FMG235" s="25"/>
      <c r="FMH235" s="25"/>
      <c r="FMI235" s="25"/>
      <c r="FMJ235" s="25"/>
      <c r="FMK235" s="25"/>
      <c r="FML235" s="25"/>
      <c r="FMM235" s="25"/>
      <c r="FMN235" s="25"/>
      <c r="FMO235" s="25"/>
      <c r="FMP235" s="25"/>
      <c r="FMQ235" s="25"/>
      <c r="FMR235" s="25"/>
      <c r="FMS235" s="25"/>
      <c r="FMT235" s="25"/>
      <c r="FMU235" s="25"/>
      <c r="FMV235" s="25"/>
      <c r="FMW235" s="25"/>
      <c r="FMX235" s="25"/>
      <c r="FMY235" s="25"/>
      <c r="FMZ235" s="25"/>
      <c r="FNA235" s="25"/>
      <c r="FNB235" s="25"/>
      <c r="FNC235" s="25"/>
      <c r="FND235" s="25"/>
      <c r="FNE235" s="25"/>
      <c r="FNF235" s="25"/>
      <c r="FNG235" s="25"/>
      <c r="FNH235" s="25"/>
      <c r="FNI235" s="25"/>
      <c r="FNJ235" s="25"/>
      <c r="FNK235" s="25"/>
      <c r="FNL235" s="25"/>
      <c r="FNM235" s="25"/>
      <c r="FNN235" s="25"/>
      <c r="FNO235" s="25"/>
      <c r="FNP235" s="25"/>
      <c r="FNQ235" s="25"/>
      <c r="FNR235" s="25"/>
      <c r="FNS235" s="25"/>
      <c r="FNT235" s="25"/>
      <c r="FNU235" s="25"/>
      <c r="FNV235" s="25"/>
      <c r="FNW235" s="25"/>
      <c r="FNX235" s="25"/>
      <c r="FNY235" s="25"/>
      <c r="FNZ235" s="25"/>
      <c r="FOA235" s="25"/>
      <c r="FOB235" s="25"/>
      <c r="FOC235" s="25"/>
      <c r="FOD235" s="25"/>
      <c r="FOE235" s="25"/>
      <c r="FOF235" s="25"/>
      <c r="FOG235" s="25"/>
      <c r="FOH235" s="25"/>
      <c r="FOI235" s="25"/>
      <c r="FOJ235" s="25"/>
      <c r="FOK235" s="25"/>
      <c r="FOL235" s="25"/>
      <c r="FOM235" s="25"/>
      <c r="FON235" s="25"/>
      <c r="FOO235" s="25"/>
      <c r="FOP235" s="25"/>
      <c r="FOQ235" s="25"/>
      <c r="FOR235" s="25"/>
      <c r="FOS235" s="25"/>
      <c r="FOT235" s="25"/>
      <c r="FOU235" s="25"/>
      <c r="FOV235" s="25"/>
      <c r="FOW235" s="25"/>
      <c r="FOX235" s="25"/>
      <c r="FOY235" s="25"/>
      <c r="FOZ235" s="25"/>
      <c r="FPA235" s="25"/>
      <c r="FPB235" s="25"/>
      <c r="FPC235" s="25"/>
      <c r="FPD235" s="25"/>
      <c r="FPE235" s="25"/>
      <c r="FPF235" s="25"/>
      <c r="FPG235" s="25"/>
      <c r="FPH235" s="25"/>
      <c r="FPI235" s="25"/>
      <c r="FPJ235" s="25"/>
      <c r="FPK235" s="25"/>
      <c r="FPL235" s="25"/>
      <c r="FPM235" s="25"/>
      <c r="FPN235" s="25"/>
      <c r="FPO235" s="25"/>
      <c r="FPP235" s="25"/>
      <c r="FPQ235" s="25"/>
      <c r="FPR235" s="25"/>
      <c r="FPS235" s="25"/>
      <c r="FPT235" s="25"/>
      <c r="FPU235" s="25"/>
      <c r="FPV235" s="25"/>
      <c r="FPW235" s="25"/>
      <c r="FPX235" s="25"/>
      <c r="FPY235" s="25"/>
      <c r="FPZ235" s="25"/>
      <c r="FQA235" s="25"/>
      <c r="FQB235" s="25"/>
      <c r="FQC235" s="25"/>
      <c r="FQD235" s="25"/>
      <c r="FQE235" s="25"/>
      <c r="FQF235" s="25"/>
      <c r="FQG235" s="25"/>
      <c r="FQH235" s="25"/>
      <c r="FQI235" s="25"/>
      <c r="FQJ235" s="25"/>
      <c r="FQK235" s="25"/>
      <c r="FQL235" s="25"/>
      <c r="FQM235" s="25"/>
      <c r="FQN235" s="25"/>
      <c r="FQO235" s="25"/>
      <c r="FQP235" s="25"/>
      <c r="FQQ235" s="25"/>
      <c r="FQR235" s="25"/>
      <c r="FQS235" s="25"/>
      <c r="FQT235" s="25"/>
      <c r="FQU235" s="25"/>
      <c r="FQV235" s="25"/>
      <c r="FQW235" s="25"/>
      <c r="FQX235" s="25"/>
      <c r="FQY235" s="25"/>
      <c r="FQZ235" s="25"/>
      <c r="FRA235" s="25"/>
      <c r="FRB235" s="25"/>
      <c r="FRC235" s="25"/>
      <c r="FRD235" s="25"/>
      <c r="FRE235" s="25"/>
      <c r="FRF235" s="25"/>
      <c r="FRG235" s="25"/>
      <c r="FRH235" s="25"/>
      <c r="FRI235" s="25"/>
      <c r="FRJ235" s="25"/>
      <c r="FRK235" s="25"/>
      <c r="FRL235" s="25"/>
      <c r="FRM235" s="25"/>
      <c r="FRN235" s="25"/>
      <c r="FRO235" s="25"/>
      <c r="FRP235" s="25"/>
      <c r="FRQ235" s="25"/>
      <c r="FRR235" s="25"/>
      <c r="FRS235" s="25"/>
      <c r="FRT235" s="25"/>
      <c r="FRU235" s="25"/>
      <c r="FRV235" s="25"/>
      <c r="FRW235" s="25"/>
      <c r="FRX235" s="25"/>
      <c r="FRY235" s="25"/>
      <c r="FRZ235" s="25"/>
      <c r="FSA235" s="25"/>
      <c r="FSB235" s="25"/>
      <c r="FSC235" s="25"/>
      <c r="FSD235" s="25"/>
      <c r="FSE235" s="25"/>
      <c r="FSF235" s="25"/>
      <c r="FSG235" s="25"/>
      <c r="FSH235" s="25"/>
      <c r="FSI235" s="25"/>
      <c r="FSJ235" s="25"/>
      <c r="FSK235" s="25"/>
      <c r="FSL235" s="25"/>
      <c r="FSM235" s="25"/>
      <c r="FSN235" s="25"/>
      <c r="FSO235" s="25"/>
      <c r="FSP235" s="25"/>
      <c r="FSQ235" s="25"/>
      <c r="FSR235" s="25"/>
      <c r="FSS235" s="25"/>
      <c r="FST235" s="25"/>
      <c r="FSU235" s="25"/>
      <c r="FSV235" s="25"/>
      <c r="FSW235" s="25"/>
      <c r="FSX235" s="25"/>
      <c r="FSY235" s="25"/>
      <c r="FSZ235" s="25"/>
      <c r="FTA235" s="25"/>
      <c r="FTB235" s="25"/>
      <c r="FTC235" s="25"/>
      <c r="FTD235" s="25"/>
      <c r="FTE235" s="25"/>
      <c r="FTF235" s="25"/>
      <c r="FTG235" s="25"/>
      <c r="FTH235" s="25"/>
      <c r="FTI235" s="25"/>
      <c r="FTJ235" s="25"/>
      <c r="FTK235" s="25"/>
      <c r="FTL235" s="25"/>
      <c r="FTM235" s="25"/>
      <c r="FTN235" s="25"/>
      <c r="FTO235" s="25"/>
      <c r="FTP235" s="25"/>
      <c r="FTQ235" s="25"/>
      <c r="FTR235" s="25"/>
      <c r="FTS235" s="25"/>
      <c r="FTT235" s="25"/>
      <c r="FTU235" s="25"/>
      <c r="FTV235" s="25"/>
      <c r="FTW235" s="25"/>
      <c r="FTX235" s="25"/>
      <c r="FTY235" s="25"/>
      <c r="FTZ235" s="25"/>
      <c r="FUA235" s="25"/>
      <c r="FUB235" s="25"/>
      <c r="FUC235" s="25"/>
      <c r="FUD235" s="25"/>
      <c r="FUE235" s="25"/>
      <c r="FUF235" s="25"/>
      <c r="FUG235" s="25"/>
      <c r="FUH235" s="25"/>
      <c r="FUI235" s="25"/>
      <c r="FUJ235" s="25"/>
      <c r="FUK235" s="25"/>
      <c r="FUL235" s="25"/>
      <c r="FUM235" s="25"/>
      <c r="FUN235" s="25"/>
      <c r="FUO235" s="25"/>
      <c r="FUP235" s="25"/>
      <c r="FUQ235" s="25"/>
      <c r="FUR235" s="25"/>
      <c r="FUS235" s="25"/>
      <c r="FUT235" s="25"/>
      <c r="FUU235" s="25"/>
      <c r="FUV235" s="25"/>
      <c r="FUW235" s="25"/>
      <c r="FUX235" s="25"/>
      <c r="FUY235" s="25"/>
      <c r="FUZ235" s="25"/>
      <c r="FVA235" s="25"/>
      <c r="FVB235" s="25"/>
      <c r="FVC235" s="25"/>
      <c r="FVD235" s="25"/>
      <c r="FVE235" s="25"/>
      <c r="FVF235" s="25"/>
      <c r="FVG235" s="25"/>
      <c r="FVH235" s="25"/>
      <c r="FVI235" s="25"/>
      <c r="FVJ235" s="25"/>
      <c r="FVK235" s="25"/>
      <c r="FVL235" s="25"/>
      <c r="FVM235" s="25"/>
      <c r="FVN235" s="25"/>
      <c r="FVO235" s="25"/>
      <c r="FVP235" s="25"/>
      <c r="FVQ235" s="25"/>
      <c r="FVR235" s="25"/>
      <c r="FVS235" s="25"/>
      <c r="FVT235" s="25"/>
      <c r="FVU235" s="25"/>
      <c r="FVV235" s="25"/>
      <c r="FVW235" s="25"/>
      <c r="FVX235" s="25"/>
      <c r="FVY235" s="25"/>
      <c r="FVZ235" s="25"/>
      <c r="FWA235" s="25"/>
      <c r="FWB235" s="25"/>
      <c r="FWC235" s="25"/>
      <c r="FWD235" s="25"/>
      <c r="FWE235" s="25"/>
      <c r="FWF235" s="25"/>
      <c r="FWG235" s="25"/>
      <c r="FWH235" s="25"/>
      <c r="FWI235" s="25"/>
      <c r="FWJ235" s="25"/>
      <c r="FWK235" s="25"/>
      <c r="FWL235" s="25"/>
      <c r="FWM235" s="25"/>
      <c r="FWN235" s="25"/>
      <c r="FWO235" s="25"/>
      <c r="FWP235" s="25"/>
      <c r="FWQ235" s="25"/>
      <c r="FWR235" s="25"/>
      <c r="FWS235" s="25"/>
      <c r="FWT235" s="25"/>
      <c r="FWU235" s="25"/>
      <c r="FWV235" s="25"/>
      <c r="FWW235" s="25"/>
      <c r="FWX235" s="25"/>
      <c r="FWY235" s="25"/>
      <c r="FWZ235" s="25"/>
      <c r="FXA235" s="25"/>
      <c r="FXB235" s="25"/>
      <c r="FXC235" s="25"/>
      <c r="FXD235" s="25"/>
      <c r="FXE235" s="25"/>
      <c r="FXF235" s="25"/>
      <c r="FXG235" s="25"/>
      <c r="FXH235" s="25"/>
      <c r="FXI235" s="25"/>
      <c r="FXJ235" s="25"/>
      <c r="FXK235" s="25"/>
      <c r="FXL235" s="25"/>
      <c r="FXM235" s="25"/>
      <c r="FXN235" s="25"/>
      <c r="FXO235" s="25"/>
      <c r="FXP235" s="25"/>
      <c r="FXQ235" s="25"/>
      <c r="FXR235" s="25"/>
      <c r="FXS235" s="25"/>
      <c r="FXT235" s="25"/>
      <c r="FXU235" s="25"/>
      <c r="FXV235" s="25"/>
      <c r="FXW235" s="25"/>
      <c r="FXX235" s="25"/>
      <c r="FXY235" s="25"/>
      <c r="FXZ235" s="25"/>
      <c r="FYA235" s="25"/>
      <c r="FYB235" s="25"/>
      <c r="FYC235" s="25"/>
      <c r="FYD235" s="25"/>
      <c r="FYE235" s="25"/>
      <c r="FYF235" s="25"/>
      <c r="FYG235" s="25"/>
      <c r="FYH235" s="25"/>
      <c r="FYI235" s="25"/>
      <c r="FYJ235" s="25"/>
      <c r="FYK235" s="25"/>
      <c r="FYL235" s="25"/>
      <c r="FYM235" s="25"/>
      <c r="FYN235" s="25"/>
      <c r="FYO235" s="25"/>
      <c r="FYP235" s="25"/>
      <c r="FYQ235" s="25"/>
      <c r="FYR235" s="25"/>
      <c r="FYS235" s="25"/>
      <c r="FYT235" s="25"/>
      <c r="FYU235" s="25"/>
      <c r="FYV235" s="25"/>
      <c r="FYW235" s="25"/>
      <c r="FYX235" s="25"/>
      <c r="FYY235" s="25"/>
      <c r="FYZ235" s="25"/>
      <c r="FZA235" s="25"/>
      <c r="FZB235" s="25"/>
      <c r="FZC235" s="25"/>
      <c r="FZD235" s="25"/>
      <c r="FZE235" s="25"/>
      <c r="FZF235" s="25"/>
      <c r="FZG235" s="25"/>
      <c r="FZH235" s="25"/>
      <c r="FZI235" s="25"/>
      <c r="FZJ235" s="25"/>
      <c r="FZK235" s="25"/>
      <c r="FZL235" s="25"/>
      <c r="FZM235" s="25"/>
      <c r="FZN235" s="25"/>
      <c r="FZO235" s="25"/>
      <c r="FZP235" s="25"/>
      <c r="FZQ235" s="25"/>
      <c r="FZR235" s="25"/>
      <c r="FZS235" s="25"/>
      <c r="FZT235" s="25"/>
      <c r="FZU235" s="25"/>
      <c r="FZV235" s="25"/>
      <c r="FZW235" s="25"/>
      <c r="FZX235" s="25"/>
      <c r="FZY235" s="25"/>
      <c r="FZZ235" s="25"/>
      <c r="GAA235" s="25"/>
      <c r="GAB235" s="25"/>
      <c r="GAC235" s="25"/>
      <c r="GAD235" s="25"/>
      <c r="GAE235" s="25"/>
      <c r="GAF235" s="25"/>
      <c r="GAG235" s="25"/>
      <c r="GAH235" s="25"/>
      <c r="GAI235" s="25"/>
      <c r="GAJ235" s="25"/>
      <c r="GAK235" s="25"/>
      <c r="GAL235" s="25"/>
      <c r="GAM235" s="25"/>
      <c r="GAN235" s="25"/>
      <c r="GAO235" s="25"/>
      <c r="GAP235" s="25"/>
      <c r="GAQ235" s="25"/>
      <c r="GAR235" s="25"/>
      <c r="GAS235" s="25"/>
      <c r="GAT235" s="25"/>
      <c r="GAU235" s="25"/>
      <c r="GAV235" s="25"/>
      <c r="GAW235" s="25"/>
      <c r="GAX235" s="25"/>
      <c r="GAY235" s="25"/>
      <c r="GAZ235" s="25"/>
      <c r="GBA235" s="25"/>
      <c r="GBB235" s="25"/>
      <c r="GBC235" s="25"/>
      <c r="GBD235" s="25"/>
      <c r="GBE235" s="25"/>
      <c r="GBF235" s="25"/>
      <c r="GBG235" s="25"/>
      <c r="GBH235" s="25"/>
      <c r="GBI235" s="25"/>
      <c r="GBJ235" s="25"/>
      <c r="GBK235" s="25"/>
      <c r="GBL235" s="25"/>
      <c r="GBM235" s="25"/>
      <c r="GBN235" s="25"/>
      <c r="GBO235" s="25"/>
      <c r="GBP235" s="25"/>
      <c r="GBQ235" s="25"/>
      <c r="GBR235" s="25"/>
      <c r="GBS235" s="25"/>
      <c r="GBT235" s="25"/>
      <c r="GBU235" s="25"/>
      <c r="GBV235" s="25"/>
      <c r="GBW235" s="25"/>
      <c r="GBX235" s="25"/>
      <c r="GBY235" s="25"/>
      <c r="GBZ235" s="25"/>
      <c r="GCA235" s="25"/>
      <c r="GCB235" s="25"/>
      <c r="GCC235" s="25"/>
      <c r="GCD235" s="25"/>
      <c r="GCE235" s="25"/>
      <c r="GCF235" s="25"/>
      <c r="GCG235" s="25"/>
      <c r="GCH235" s="25"/>
      <c r="GCI235" s="25"/>
      <c r="GCJ235" s="25"/>
      <c r="GCK235" s="25"/>
      <c r="GCL235" s="25"/>
      <c r="GCM235" s="25"/>
      <c r="GCN235" s="25"/>
      <c r="GCO235" s="25"/>
      <c r="GCP235" s="25"/>
      <c r="GCQ235" s="25"/>
      <c r="GCR235" s="25"/>
      <c r="GCS235" s="25"/>
      <c r="GCT235" s="25"/>
      <c r="GCU235" s="25"/>
      <c r="GCV235" s="25"/>
      <c r="GCW235" s="25"/>
      <c r="GCX235" s="25"/>
      <c r="GCY235" s="25"/>
      <c r="GCZ235" s="25"/>
      <c r="GDA235" s="25"/>
      <c r="GDB235" s="25"/>
      <c r="GDC235" s="25"/>
      <c r="GDD235" s="25"/>
      <c r="GDE235" s="25"/>
      <c r="GDF235" s="25"/>
      <c r="GDG235" s="25"/>
      <c r="GDH235" s="25"/>
      <c r="GDI235" s="25"/>
      <c r="GDJ235" s="25"/>
      <c r="GDK235" s="25"/>
      <c r="GDL235" s="25"/>
      <c r="GDM235" s="25"/>
      <c r="GDN235" s="25"/>
      <c r="GDO235" s="25"/>
      <c r="GDP235" s="25"/>
      <c r="GDQ235" s="25"/>
      <c r="GDR235" s="25"/>
      <c r="GDS235" s="25"/>
      <c r="GDT235" s="25"/>
      <c r="GDU235" s="25"/>
      <c r="GDV235" s="25"/>
      <c r="GDW235" s="25"/>
      <c r="GDX235" s="25"/>
      <c r="GDY235" s="25"/>
      <c r="GDZ235" s="25"/>
      <c r="GEA235" s="25"/>
      <c r="GEB235" s="25"/>
      <c r="GEC235" s="25"/>
      <c r="GED235" s="25"/>
      <c r="GEE235" s="25"/>
      <c r="GEF235" s="25"/>
      <c r="GEG235" s="25"/>
      <c r="GEH235" s="25"/>
      <c r="GEI235" s="25"/>
      <c r="GEJ235" s="25"/>
      <c r="GEK235" s="25"/>
      <c r="GEL235" s="25"/>
      <c r="GEM235" s="25"/>
      <c r="GEN235" s="25"/>
      <c r="GEO235" s="25"/>
      <c r="GEP235" s="25"/>
      <c r="GEQ235" s="25"/>
      <c r="GER235" s="25"/>
      <c r="GES235" s="25"/>
      <c r="GET235" s="25"/>
      <c r="GEU235" s="25"/>
      <c r="GEV235" s="25"/>
      <c r="GEW235" s="25"/>
      <c r="GEX235" s="25"/>
      <c r="GEY235" s="25"/>
      <c r="GEZ235" s="25"/>
      <c r="GFA235" s="25"/>
      <c r="GFB235" s="25"/>
      <c r="GFC235" s="25"/>
      <c r="GFD235" s="25"/>
      <c r="GFE235" s="25"/>
      <c r="GFF235" s="25"/>
      <c r="GFG235" s="25"/>
      <c r="GFH235" s="25"/>
      <c r="GFI235" s="25"/>
      <c r="GFJ235" s="25"/>
      <c r="GFK235" s="25"/>
      <c r="GFL235" s="25"/>
      <c r="GFM235" s="25"/>
      <c r="GFN235" s="25"/>
      <c r="GFO235" s="25"/>
      <c r="GFP235" s="25"/>
      <c r="GFQ235" s="25"/>
      <c r="GFR235" s="25"/>
      <c r="GFS235" s="25"/>
      <c r="GFT235" s="25"/>
      <c r="GFU235" s="25"/>
      <c r="GFV235" s="25"/>
      <c r="GFW235" s="25"/>
      <c r="GFX235" s="25"/>
      <c r="GFY235" s="25"/>
      <c r="GFZ235" s="25"/>
      <c r="GGA235" s="25"/>
      <c r="GGB235" s="25"/>
      <c r="GGC235" s="25"/>
      <c r="GGD235" s="25"/>
      <c r="GGE235" s="25"/>
      <c r="GGF235" s="25"/>
      <c r="GGG235" s="25"/>
      <c r="GGH235" s="25"/>
      <c r="GGI235" s="25"/>
      <c r="GGJ235" s="25"/>
      <c r="GGK235" s="25"/>
      <c r="GGL235" s="25"/>
      <c r="GGM235" s="25"/>
      <c r="GGN235" s="25"/>
      <c r="GGO235" s="25"/>
      <c r="GGP235" s="25"/>
      <c r="GGQ235" s="25"/>
      <c r="GGR235" s="25"/>
      <c r="GGS235" s="25"/>
      <c r="GGT235" s="25"/>
      <c r="GGU235" s="25"/>
      <c r="GGV235" s="25"/>
      <c r="GGW235" s="25"/>
      <c r="GGX235" s="25"/>
      <c r="GGY235" s="25"/>
      <c r="GGZ235" s="25"/>
      <c r="GHA235" s="25"/>
      <c r="GHB235" s="25"/>
      <c r="GHC235" s="25"/>
      <c r="GHD235" s="25"/>
      <c r="GHE235" s="25"/>
      <c r="GHF235" s="25"/>
      <c r="GHG235" s="25"/>
      <c r="GHH235" s="25"/>
      <c r="GHI235" s="25"/>
      <c r="GHJ235" s="25"/>
      <c r="GHK235" s="25"/>
      <c r="GHL235" s="25"/>
      <c r="GHM235" s="25"/>
      <c r="GHN235" s="25"/>
      <c r="GHO235" s="25"/>
      <c r="GHP235" s="25"/>
      <c r="GHQ235" s="25"/>
      <c r="GHR235" s="25"/>
      <c r="GHS235" s="25"/>
      <c r="GHT235" s="25"/>
      <c r="GHU235" s="25"/>
      <c r="GHV235" s="25"/>
      <c r="GHW235" s="25"/>
      <c r="GHX235" s="25"/>
      <c r="GHY235" s="25"/>
      <c r="GHZ235" s="25"/>
      <c r="GIA235" s="25"/>
      <c r="GIB235" s="25"/>
      <c r="GIC235" s="25"/>
      <c r="GID235" s="25"/>
      <c r="GIE235" s="25"/>
      <c r="GIF235" s="25"/>
      <c r="GIG235" s="25"/>
      <c r="GIH235" s="25"/>
      <c r="GII235" s="25"/>
      <c r="GIJ235" s="25"/>
      <c r="GIK235" s="25"/>
      <c r="GIL235" s="25"/>
      <c r="GIM235" s="25"/>
      <c r="GIN235" s="25"/>
      <c r="GIO235" s="25"/>
      <c r="GIP235" s="25"/>
      <c r="GIQ235" s="25"/>
      <c r="GIR235" s="25"/>
      <c r="GIS235" s="25"/>
      <c r="GIT235" s="25"/>
      <c r="GIU235" s="25"/>
      <c r="GIV235" s="25"/>
      <c r="GIW235" s="25"/>
      <c r="GIX235" s="25"/>
      <c r="GIY235" s="25"/>
      <c r="GIZ235" s="25"/>
      <c r="GJA235" s="25"/>
      <c r="GJB235" s="25"/>
      <c r="GJC235" s="25"/>
      <c r="GJD235" s="25"/>
      <c r="GJE235" s="25"/>
      <c r="GJF235" s="25"/>
      <c r="GJG235" s="25"/>
      <c r="GJH235" s="25"/>
      <c r="GJI235" s="25"/>
      <c r="GJJ235" s="25"/>
      <c r="GJK235" s="25"/>
      <c r="GJL235" s="25"/>
      <c r="GJM235" s="25"/>
      <c r="GJN235" s="25"/>
      <c r="GJO235" s="25"/>
      <c r="GJP235" s="25"/>
      <c r="GJQ235" s="25"/>
      <c r="GJR235" s="25"/>
      <c r="GJS235" s="25"/>
      <c r="GJT235" s="25"/>
      <c r="GJU235" s="25"/>
      <c r="GJV235" s="25"/>
      <c r="GJW235" s="25"/>
      <c r="GJX235" s="25"/>
      <c r="GJY235" s="25"/>
      <c r="GJZ235" s="25"/>
      <c r="GKA235" s="25"/>
      <c r="GKB235" s="25"/>
      <c r="GKC235" s="25"/>
      <c r="GKD235" s="25"/>
      <c r="GKE235" s="25"/>
      <c r="GKF235" s="25"/>
      <c r="GKG235" s="25"/>
      <c r="GKH235" s="25"/>
      <c r="GKI235" s="25"/>
      <c r="GKJ235" s="25"/>
      <c r="GKK235" s="25"/>
      <c r="GKL235" s="25"/>
      <c r="GKM235" s="25"/>
      <c r="GKN235" s="25"/>
      <c r="GKO235" s="25"/>
      <c r="GKP235" s="25"/>
      <c r="GKQ235" s="25"/>
      <c r="GKR235" s="25"/>
      <c r="GKS235" s="25"/>
      <c r="GKT235" s="25"/>
      <c r="GKU235" s="25"/>
      <c r="GKV235" s="25"/>
      <c r="GKW235" s="25"/>
      <c r="GKX235" s="25"/>
      <c r="GKY235" s="25"/>
      <c r="GKZ235" s="25"/>
      <c r="GLA235" s="25"/>
      <c r="GLB235" s="25"/>
      <c r="GLC235" s="25"/>
      <c r="GLD235" s="25"/>
      <c r="GLE235" s="25"/>
      <c r="GLF235" s="25"/>
      <c r="GLG235" s="25"/>
      <c r="GLH235" s="25"/>
      <c r="GLI235" s="25"/>
      <c r="GLJ235" s="25"/>
      <c r="GLK235" s="25"/>
      <c r="GLL235" s="25"/>
      <c r="GLM235" s="25"/>
      <c r="GLN235" s="25"/>
      <c r="GLO235" s="25"/>
      <c r="GLP235" s="25"/>
      <c r="GLQ235" s="25"/>
      <c r="GLR235" s="25"/>
      <c r="GLS235" s="25"/>
      <c r="GLT235" s="25"/>
      <c r="GLU235" s="25"/>
      <c r="GLV235" s="25"/>
      <c r="GLW235" s="25"/>
      <c r="GLX235" s="25"/>
      <c r="GLY235" s="25"/>
      <c r="GLZ235" s="25"/>
      <c r="GMA235" s="25"/>
      <c r="GMB235" s="25"/>
      <c r="GMC235" s="25"/>
      <c r="GMD235" s="25"/>
      <c r="GME235" s="25"/>
      <c r="GMF235" s="25"/>
      <c r="GMG235" s="25"/>
      <c r="GMH235" s="25"/>
      <c r="GMI235" s="25"/>
      <c r="GMJ235" s="25"/>
      <c r="GMK235" s="25"/>
      <c r="GML235" s="25"/>
      <c r="GMM235" s="25"/>
      <c r="GMN235" s="25"/>
      <c r="GMO235" s="25"/>
      <c r="GMP235" s="25"/>
      <c r="GMQ235" s="25"/>
      <c r="GMR235" s="25"/>
      <c r="GMS235" s="25"/>
      <c r="GMT235" s="25"/>
      <c r="GMU235" s="25"/>
      <c r="GMV235" s="25"/>
      <c r="GMW235" s="25"/>
      <c r="GMX235" s="25"/>
      <c r="GMY235" s="25"/>
      <c r="GMZ235" s="25"/>
      <c r="GNA235" s="25"/>
      <c r="GNB235" s="25"/>
      <c r="GNC235" s="25"/>
      <c r="GND235" s="25"/>
      <c r="GNE235" s="25"/>
      <c r="GNF235" s="25"/>
      <c r="GNG235" s="25"/>
      <c r="GNH235" s="25"/>
      <c r="GNI235" s="25"/>
      <c r="GNJ235" s="25"/>
      <c r="GNK235" s="25"/>
      <c r="GNL235" s="25"/>
      <c r="GNM235" s="25"/>
      <c r="GNN235" s="25"/>
      <c r="GNO235" s="25"/>
      <c r="GNP235" s="25"/>
      <c r="GNQ235" s="25"/>
      <c r="GNR235" s="25"/>
      <c r="GNS235" s="25"/>
      <c r="GNT235" s="25"/>
      <c r="GNU235" s="25"/>
      <c r="GNV235" s="25"/>
      <c r="GNW235" s="25"/>
      <c r="GNX235" s="25"/>
      <c r="GNY235" s="25"/>
      <c r="GNZ235" s="25"/>
      <c r="GOA235" s="25"/>
      <c r="GOB235" s="25"/>
      <c r="GOC235" s="25"/>
      <c r="GOD235" s="25"/>
      <c r="GOE235" s="25"/>
      <c r="GOF235" s="25"/>
      <c r="GOG235" s="25"/>
      <c r="GOH235" s="25"/>
      <c r="GOI235" s="25"/>
      <c r="GOJ235" s="25"/>
      <c r="GOK235" s="25"/>
      <c r="GOL235" s="25"/>
      <c r="GOM235" s="25"/>
      <c r="GON235" s="25"/>
      <c r="GOO235" s="25"/>
      <c r="GOP235" s="25"/>
      <c r="GOQ235" s="25"/>
      <c r="GOR235" s="25"/>
      <c r="GOS235" s="25"/>
      <c r="GOT235" s="25"/>
      <c r="GOU235" s="25"/>
      <c r="GOV235" s="25"/>
      <c r="GOW235" s="25"/>
      <c r="GOX235" s="25"/>
      <c r="GOY235" s="25"/>
      <c r="GOZ235" s="25"/>
      <c r="GPA235" s="25"/>
      <c r="GPB235" s="25"/>
      <c r="GPC235" s="25"/>
      <c r="GPD235" s="25"/>
      <c r="GPE235" s="25"/>
      <c r="GPF235" s="25"/>
      <c r="GPG235" s="25"/>
      <c r="GPH235" s="25"/>
      <c r="GPI235" s="25"/>
      <c r="GPJ235" s="25"/>
      <c r="GPK235" s="25"/>
      <c r="GPL235" s="25"/>
      <c r="GPM235" s="25"/>
      <c r="GPN235" s="25"/>
      <c r="GPO235" s="25"/>
      <c r="GPP235" s="25"/>
      <c r="GPQ235" s="25"/>
      <c r="GPR235" s="25"/>
      <c r="GPS235" s="25"/>
      <c r="GPT235" s="25"/>
      <c r="GPU235" s="25"/>
      <c r="GPV235" s="25"/>
      <c r="GPW235" s="25"/>
      <c r="GPX235" s="25"/>
      <c r="GPY235" s="25"/>
      <c r="GPZ235" s="25"/>
      <c r="GQA235" s="25"/>
      <c r="GQB235" s="25"/>
      <c r="GQC235" s="25"/>
      <c r="GQD235" s="25"/>
      <c r="GQE235" s="25"/>
      <c r="GQF235" s="25"/>
      <c r="GQG235" s="25"/>
      <c r="GQH235" s="25"/>
      <c r="GQI235" s="25"/>
      <c r="GQJ235" s="25"/>
      <c r="GQK235" s="25"/>
      <c r="GQL235" s="25"/>
      <c r="GQM235" s="25"/>
      <c r="GQN235" s="25"/>
      <c r="GQO235" s="25"/>
      <c r="GQP235" s="25"/>
      <c r="GQQ235" s="25"/>
      <c r="GQR235" s="25"/>
      <c r="GQS235" s="25"/>
      <c r="GQT235" s="25"/>
      <c r="GQU235" s="25"/>
      <c r="GQV235" s="25"/>
      <c r="GQW235" s="25"/>
      <c r="GQX235" s="25"/>
      <c r="GQY235" s="25"/>
      <c r="GQZ235" s="25"/>
      <c r="GRA235" s="25"/>
      <c r="GRB235" s="25"/>
      <c r="GRC235" s="25"/>
      <c r="GRD235" s="25"/>
      <c r="GRE235" s="25"/>
      <c r="GRF235" s="25"/>
      <c r="GRG235" s="25"/>
      <c r="GRH235" s="25"/>
      <c r="GRI235" s="25"/>
      <c r="GRJ235" s="25"/>
      <c r="GRK235" s="25"/>
      <c r="GRL235" s="25"/>
      <c r="GRM235" s="25"/>
      <c r="GRN235" s="25"/>
      <c r="GRO235" s="25"/>
      <c r="GRP235" s="25"/>
      <c r="GRQ235" s="25"/>
      <c r="GRR235" s="25"/>
      <c r="GRS235" s="25"/>
      <c r="GRT235" s="25"/>
      <c r="GRU235" s="25"/>
      <c r="GRV235" s="25"/>
      <c r="GRW235" s="25"/>
      <c r="GRX235" s="25"/>
      <c r="GRY235" s="25"/>
      <c r="GRZ235" s="25"/>
      <c r="GSA235" s="25"/>
      <c r="GSB235" s="25"/>
      <c r="GSC235" s="25"/>
      <c r="GSD235" s="25"/>
      <c r="GSE235" s="25"/>
      <c r="GSF235" s="25"/>
      <c r="GSG235" s="25"/>
      <c r="GSH235" s="25"/>
      <c r="GSI235" s="25"/>
      <c r="GSJ235" s="25"/>
      <c r="GSK235" s="25"/>
      <c r="GSL235" s="25"/>
      <c r="GSM235" s="25"/>
      <c r="GSN235" s="25"/>
      <c r="GSO235" s="25"/>
      <c r="GSP235" s="25"/>
      <c r="GSQ235" s="25"/>
      <c r="GSR235" s="25"/>
      <c r="GSS235" s="25"/>
      <c r="GST235" s="25"/>
      <c r="GSU235" s="25"/>
      <c r="GSV235" s="25"/>
      <c r="GSW235" s="25"/>
      <c r="GSX235" s="25"/>
      <c r="GSY235" s="25"/>
      <c r="GSZ235" s="25"/>
      <c r="GTA235" s="25"/>
      <c r="GTB235" s="25"/>
      <c r="GTC235" s="25"/>
      <c r="GTD235" s="25"/>
      <c r="GTE235" s="25"/>
      <c r="GTF235" s="25"/>
      <c r="GTG235" s="25"/>
      <c r="GTH235" s="25"/>
      <c r="GTI235" s="25"/>
      <c r="GTJ235" s="25"/>
      <c r="GTK235" s="25"/>
      <c r="GTL235" s="25"/>
      <c r="GTM235" s="25"/>
      <c r="GTN235" s="25"/>
      <c r="GTO235" s="25"/>
      <c r="GTP235" s="25"/>
      <c r="GTQ235" s="25"/>
      <c r="GTR235" s="25"/>
      <c r="GTS235" s="25"/>
      <c r="GTT235" s="25"/>
      <c r="GTU235" s="25"/>
      <c r="GTV235" s="25"/>
      <c r="GTW235" s="25"/>
      <c r="GTX235" s="25"/>
      <c r="GTY235" s="25"/>
      <c r="GTZ235" s="25"/>
      <c r="GUA235" s="25"/>
      <c r="GUB235" s="25"/>
      <c r="GUC235" s="25"/>
      <c r="GUD235" s="25"/>
      <c r="GUE235" s="25"/>
      <c r="GUF235" s="25"/>
      <c r="GUG235" s="25"/>
      <c r="GUH235" s="25"/>
      <c r="GUI235" s="25"/>
      <c r="GUJ235" s="25"/>
      <c r="GUK235" s="25"/>
      <c r="GUL235" s="25"/>
      <c r="GUM235" s="25"/>
      <c r="GUN235" s="25"/>
      <c r="GUO235" s="25"/>
      <c r="GUP235" s="25"/>
      <c r="GUQ235" s="25"/>
      <c r="GUR235" s="25"/>
      <c r="GUS235" s="25"/>
      <c r="GUT235" s="25"/>
      <c r="GUU235" s="25"/>
      <c r="GUV235" s="25"/>
      <c r="GUW235" s="25"/>
      <c r="GUX235" s="25"/>
      <c r="GUY235" s="25"/>
      <c r="GUZ235" s="25"/>
      <c r="GVA235" s="25"/>
      <c r="GVB235" s="25"/>
      <c r="GVC235" s="25"/>
      <c r="GVD235" s="25"/>
      <c r="GVE235" s="25"/>
      <c r="GVF235" s="25"/>
      <c r="GVG235" s="25"/>
      <c r="GVH235" s="25"/>
      <c r="GVI235" s="25"/>
      <c r="GVJ235" s="25"/>
      <c r="GVK235" s="25"/>
      <c r="GVL235" s="25"/>
      <c r="GVM235" s="25"/>
      <c r="GVN235" s="25"/>
      <c r="GVO235" s="25"/>
      <c r="GVP235" s="25"/>
      <c r="GVQ235" s="25"/>
      <c r="GVR235" s="25"/>
      <c r="GVS235" s="25"/>
      <c r="GVT235" s="25"/>
      <c r="GVU235" s="25"/>
      <c r="GVV235" s="25"/>
      <c r="GVW235" s="25"/>
      <c r="GVX235" s="25"/>
      <c r="GVY235" s="25"/>
      <c r="GVZ235" s="25"/>
      <c r="GWA235" s="25"/>
      <c r="GWB235" s="25"/>
      <c r="GWC235" s="25"/>
      <c r="GWD235" s="25"/>
      <c r="GWE235" s="25"/>
      <c r="GWF235" s="25"/>
      <c r="GWG235" s="25"/>
      <c r="GWH235" s="25"/>
      <c r="GWI235" s="25"/>
      <c r="GWJ235" s="25"/>
      <c r="GWK235" s="25"/>
      <c r="GWL235" s="25"/>
      <c r="GWM235" s="25"/>
      <c r="GWN235" s="25"/>
      <c r="GWO235" s="25"/>
      <c r="GWP235" s="25"/>
      <c r="GWQ235" s="25"/>
      <c r="GWR235" s="25"/>
      <c r="GWS235" s="25"/>
      <c r="GWT235" s="25"/>
      <c r="GWU235" s="25"/>
      <c r="GWV235" s="25"/>
      <c r="GWW235" s="25"/>
      <c r="GWX235" s="25"/>
      <c r="GWY235" s="25"/>
      <c r="GWZ235" s="25"/>
      <c r="GXA235" s="25"/>
      <c r="GXB235" s="25"/>
      <c r="GXC235" s="25"/>
      <c r="GXD235" s="25"/>
      <c r="GXE235" s="25"/>
      <c r="GXF235" s="25"/>
      <c r="GXG235" s="25"/>
      <c r="GXH235" s="25"/>
      <c r="GXI235" s="25"/>
      <c r="GXJ235" s="25"/>
      <c r="GXK235" s="25"/>
      <c r="GXL235" s="25"/>
      <c r="GXM235" s="25"/>
      <c r="GXN235" s="25"/>
      <c r="GXO235" s="25"/>
      <c r="GXP235" s="25"/>
      <c r="GXQ235" s="25"/>
      <c r="GXR235" s="25"/>
      <c r="GXS235" s="25"/>
      <c r="GXT235" s="25"/>
      <c r="GXU235" s="25"/>
      <c r="GXV235" s="25"/>
      <c r="GXW235" s="25"/>
      <c r="GXX235" s="25"/>
      <c r="GXY235" s="25"/>
      <c r="GXZ235" s="25"/>
      <c r="GYA235" s="25"/>
      <c r="GYB235" s="25"/>
      <c r="GYC235" s="25"/>
      <c r="GYD235" s="25"/>
      <c r="GYE235" s="25"/>
      <c r="GYF235" s="25"/>
      <c r="GYG235" s="25"/>
      <c r="GYH235" s="25"/>
      <c r="GYI235" s="25"/>
      <c r="GYJ235" s="25"/>
      <c r="GYK235" s="25"/>
      <c r="GYL235" s="25"/>
      <c r="GYM235" s="25"/>
      <c r="GYN235" s="25"/>
      <c r="GYO235" s="25"/>
      <c r="GYP235" s="25"/>
      <c r="GYQ235" s="25"/>
      <c r="GYR235" s="25"/>
      <c r="GYS235" s="25"/>
      <c r="GYT235" s="25"/>
      <c r="GYU235" s="25"/>
      <c r="GYV235" s="25"/>
      <c r="GYW235" s="25"/>
      <c r="GYX235" s="25"/>
      <c r="GYY235" s="25"/>
      <c r="GYZ235" s="25"/>
      <c r="GZA235" s="25"/>
      <c r="GZB235" s="25"/>
      <c r="GZC235" s="25"/>
      <c r="GZD235" s="25"/>
      <c r="GZE235" s="25"/>
      <c r="GZF235" s="25"/>
      <c r="GZG235" s="25"/>
      <c r="GZH235" s="25"/>
      <c r="GZI235" s="25"/>
      <c r="GZJ235" s="25"/>
      <c r="GZK235" s="25"/>
      <c r="GZL235" s="25"/>
      <c r="GZM235" s="25"/>
      <c r="GZN235" s="25"/>
      <c r="GZO235" s="25"/>
      <c r="GZP235" s="25"/>
      <c r="GZQ235" s="25"/>
      <c r="GZR235" s="25"/>
      <c r="GZS235" s="25"/>
      <c r="GZT235" s="25"/>
      <c r="GZU235" s="25"/>
      <c r="GZV235" s="25"/>
      <c r="GZW235" s="25"/>
      <c r="GZX235" s="25"/>
      <c r="GZY235" s="25"/>
      <c r="GZZ235" s="25"/>
      <c r="HAA235" s="25"/>
      <c r="HAB235" s="25"/>
      <c r="HAC235" s="25"/>
      <c r="HAD235" s="25"/>
      <c r="HAE235" s="25"/>
      <c r="HAF235" s="25"/>
      <c r="HAG235" s="25"/>
      <c r="HAH235" s="25"/>
      <c r="HAI235" s="25"/>
      <c r="HAJ235" s="25"/>
      <c r="HAK235" s="25"/>
      <c r="HAL235" s="25"/>
      <c r="HAM235" s="25"/>
      <c r="HAN235" s="25"/>
      <c r="HAO235" s="25"/>
      <c r="HAP235" s="25"/>
      <c r="HAQ235" s="25"/>
      <c r="HAR235" s="25"/>
      <c r="HAS235" s="25"/>
      <c r="HAT235" s="25"/>
      <c r="HAU235" s="25"/>
      <c r="HAV235" s="25"/>
      <c r="HAW235" s="25"/>
      <c r="HAX235" s="25"/>
      <c r="HAY235" s="25"/>
      <c r="HAZ235" s="25"/>
      <c r="HBA235" s="25"/>
      <c r="HBB235" s="25"/>
      <c r="HBC235" s="25"/>
      <c r="HBD235" s="25"/>
      <c r="HBE235" s="25"/>
      <c r="HBF235" s="25"/>
      <c r="HBG235" s="25"/>
      <c r="HBH235" s="25"/>
      <c r="HBI235" s="25"/>
      <c r="HBJ235" s="25"/>
      <c r="HBK235" s="25"/>
      <c r="HBL235" s="25"/>
      <c r="HBM235" s="25"/>
      <c r="HBN235" s="25"/>
      <c r="HBO235" s="25"/>
      <c r="HBP235" s="25"/>
      <c r="HBQ235" s="25"/>
      <c r="HBR235" s="25"/>
      <c r="HBS235" s="25"/>
      <c r="HBT235" s="25"/>
      <c r="HBU235" s="25"/>
      <c r="HBV235" s="25"/>
      <c r="HBW235" s="25"/>
      <c r="HBX235" s="25"/>
      <c r="HBY235" s="25"/>
      <c r="HBZ235" s="25"/>
      <c r="HCA235" s="25"/>
      <c r="HCB235" s="25"/>
      <c r="HCC235" s="25"/>
      <c r="HCD235" s="25"/>
      <c r="HCE235" s="25"/>
      <c r="HCF235" s="25"/>
      <c r="HCG235" s="25"/>
      <c r="HCH235" s="25"/>
      <c r="HCI235" s="25"/>
      <c r="HCJ235" s="25"/>
      <c r="HCK235" s="25"/>
      <c r="HCL235" s="25"/>
      <c r="HCM235" s="25"/>
      <c r="HCN235" s="25"/>
      <c r="HCO235" s="25"/>
      <c r="HCP235" s="25"/>
      <c r="HCQ235" s="25"/>
      <c r="HCR235" s="25"/>
      <c r="HCS235" s="25"/>
      <c r="HCT235" s="25"/>
      <c r="HCU235" s="25"/>
      <c r="HCV235" s="25"/>
      <c r="HCW235" s="25"/>
      <c r="HCX235" s="25"/>
      <c r="HCY235" s="25"/>
      <c r="HCZ235" s="25"/>
      <c r="HDA235" s="25"/>
      <c r="HDB235" s="25"/>
      <c r="HDC235" s="25"/>
      <c r="HDD235" s="25"/>
      <c r="HDE235" s="25"/>
      <c r="HDF235" s="25"/>
      <c r="HDG235" s="25"/>
      <c r="HDH235" s="25"/>
      <c r="HDI235" s="25"/>
      <c r="HDJ235" s="25"/>
      <c r="HDK235" s="25"/>
      <c r="HDL235" s="25"/>
      <c r="HDM235" s="25"/>
      <c r="HDN235" s="25"/>
      <c r="HDO235" s="25"/>
      <c r="HDP235" s="25"/>
      <c r="HDQ235" s="25"/>
      <c r="HDR235" s="25"/>
      <c r="HDS235" s="25"/>
      <c r="HDT235" s="25"/>
      <c r="HDU235" s="25"/>
      <c r="HDV235" s="25"/>
      <c r="HDW235" s="25"/>
      <c r="HDX235" s="25"/>
      <c r="HDY235" s="25"/>
      <c r="HDZ235" s="25"/>
      <c r="HEA235" s="25"/>
      <c r="HEB235" s="25"/>
      <c r="HEC235" s="25"/>
      <c r="HED235" s="25"/>
      <c r="HEE235" s="25"/>
      <c r="HEF235" s="25"/>
      <c r="HEG235" s="25"/>
      <c r="HEH235" s="25"/>
      <c r="HEI235" s="25"/>
      <c r="HEJ235" s="25"/>
      <c r="HEK235" s="25"/>
      <c r="HEL235" s="25"/>
      <c r="HEM235" s="25"/>
      <c r="HEN235" s="25"/>
      <c r="HEO235" s="25"/>
      <c r="HEP235" s="25"/>
      <c r="HEQ235" s="25"/>
      <c r="HER235" s="25"/>
      <c r="HES235" s="25"/>
      <c r="HET235" s="25"/>
      <c r="HEU235" s="25"/>
      <c r="HEV235" s="25"/>
      <c r="HEW235" s="25"/>
      <c r="HEX235" s="25"/>
      <c r="HEY235" s="25"/>
      <c r="HEZ235" s="25"/>
      <c r="HFA235" s="25"/>
      <c r="HFB235" s="25"/>
      <c r="HFC235" s="25"/>
      <c r="HFD235" s="25"/>
      <c r="HFE235" s="25"/>
      <c r="HFF235" s="25"/>
      <c r="HFG235" s="25"/>
      <c r="HFH235" s="25"/>
      <c r="HFI235" s="25"/>
      <c r="HFJ235" s="25"/>
      <c r="HFK235" s="25"/>
      <c r="HFL235" s="25"/>
      <c r="HFM235" s="25"/>
      <c r="HFN235" s="25"/>
      <c r="HFO235" s="25"/>
      <c r="HFP235" s="25"/>
      <c r="HFQ235" s="25"/>
      <c r="HFR235" s="25"/>
      <c r="HFS235" s="25"/>
      <c r="HFT235" s="25"/>
      <c r="HFU235" s="25"/>
      <c r="HFV235" s="25"/>
      <c r="HFW235" s="25"/>
      <c r="HFX235" s="25"/>
      <c r="HFY235" s="25"/>
      <c r="HFZ235" s="25"/>
      <c r="HGA235" s="25"/>
      <c r="HGB235" s="25"/>
      <c r="HGC235" s="25"/>
      <c r="HGD235" s="25"/>
      <c r="HGE235" s="25"/>
      <c r="HGF235" s="25"/>
      <c r="HGG235" s="25"/>
      <c r="HGH235" s="25"/>
      <c r="HGI235" s="25"/>
      <c r="HGJ235" s="25"/>
      <c r="HGK235" s="25"/>
      <c r="HGL235" s="25"/>
      <c r="HGM235" s="25"/>
      <c r="HGN235" s="25"/>
      <c r="HGO235" s="25"/>
      <c r="HGP235" s="25"/>
      <c r="HGQ235" s="25"/>
      <c r="HGR235" s="25"/>
      <c r="HGS235" s="25"/>
      <c r="HGT235" s="25"/>
      <c r="HGU235" s="25"/>
      <c r="HGV235" s="25"/>
      <c r="HGW235" s="25"/>
      <c r="HGX235" s="25"/>
      <c r="HGY235" s="25"/>
      <c r="HGZ235" s="25"/>
      <c r="HHA235" s="25"/>
      <c r="HHB235" s="25"/>
      <c r="HHC235" s="25"/>
      <c r="HHD235" s="25"/>
      <c r="HHE235" s="25"/>
      <c r="HHF235" s="25"/>
      <c r="HHG235" s="25"/>
      <c r="HHH235" s="25"/>
      <c r="HHI235" s="25"/>
      <c r="HHJ235" s="25"/>
      <c r="HHK235" s="25"/>
      <c r="HHL235" s="25"/>
      <c r="HHM235" s="25"/>
      <c r="HHN235" s="25"/>
      <c r="HHO235" s="25"/>
      <c r="HHP235" s="25"/>
      <c r="HHQ235" s="25"/>
      <c r="HHR235" s="25"/>
      <c r="HHS235" s="25"/>
      <c r="HHT235" s="25"/>
      <c r="HHU235" s="25"/>
      <c r="HHV235" s="25"/>
      <c r="HHW235" s="25"/>
      <c r="HHX235" s="25"/>
      <c r="HHY235" s="25"/>
      <c r="HHZ235" s="25"/>
      <c r="HIA235" s="25"/>
      <c r="HIB235" s="25"/>
      <c r="HIC235" s="25"/>
      <c r="HID235" s="25"/>
      <c r="HIE235" s="25"/>
      <c r="HIF235" s="25"/>
      <c r="HIG235" s="25"/>
      <c r="HIH235" s="25"/>
      <c r="HII235" s="25"/>
      <c r="HIJ235" s="25"/>
      <c r="HIK235" s="25"/>
      <c r="HIL235" s="25"/>
      <c r="HIM235" s="25"/>
      <c r="HIN235" s="25"/>
      <c r="HIO235" s="25"/>
      <c r="HIP235" s="25"/>
      <c r="HIQ235" s="25"/>
      <c r="HIR235" s="25"/>
      <c r="HIS235" s="25"/>
      <c r="HIT235" s="25"/>
      <c r="HIU235" s="25"/>
      <c r="HIV235" s="25"/>
      <c r="HIW235" s="25"/>
      <c r="HIX235" s="25"/>
      <c r="HIY235" s="25"/>
      <c r="HIZ235" s="25"/>
      <c r="HJA235" s="25"/>
      <c r="HJB235" s="25"/>
      <c r="HJC235" s="25"/>
      <c r="HJD235" s="25"/>
      <c r="HJE235" s="25"/>
      <c r="HJF235" s="25"/>
      <c r="HJG235" s="25"/>
      <c r="HJH235" s="25"/>
      <c r="HJI235" s="25"/>
      <c r="HJJ235" s="25"/>
      <c r="HJK235" s="25"/>
      <c r="HJL235" s="25"/>
      <c r="HJM235" s="25"/>
      <c r="HJN235" s="25"/>
      <c r="HJO235" s="25"/>
      <c r="HJP235" s="25"/>
      <c r="HJQ235" s="25"/>
      <c r="HJR235" s="25"/>
      <c r="HJS235" s="25"/>
      <c r="HJT235" s="25"/>
      <c r="HJU235" s="25"/>
      <c r="HJV235" s="25"/>
      <c r="HJW235" s="25"/>
      <c r="HJX235" s="25"/>
      <c r="HJY235" s="25"/>
      <c r="HJZ235" s="25"/>
      <c r="HKA235" s="25"/>
      <c r="HKB235" s="25"/>
      <c r="HKC235" s="25"/>
      <c r="HKD235" s="25"/>
      <c r="HKE235" s="25"/>
      <c r="HKF235" s="25"/>
      <c r="HKG235" s="25"/>
      <c r="HKH235" s="25"/>
      <c r="HKI235" s="25"/>
      <c r="HKJ235" s="25"/>
      <c r="HKK235" s="25"/>
      <c r="HKL235" s="25"/>
      <c r="HKM235" s="25"/>
      <c r="HKN235" s="25"/>
      <c r="HKO235" s="25"/>
      <c r="HKP235" s="25"/>
      <c r="HKQ235" s="25"/>
      <c r="HKR235" s="25"/>
      <c r="HKS235" s="25"/>
      <c r="HKT235" s="25"/>
      <c r="HKU235" s="25"/>
      <c r="HKV235" s="25"/>
      <c r="HKW235" s="25"/>
      <c r="HKX235" s="25"/>
      <c r="HKY235" s="25"/>
      <c r="HKZ235" s="25"/>
      <c r="HLA235" s="25"/>
      <c r="HLB235" s="25"/>
      <c r="HLC235" s="25"/>
      <c r="HLD235" s="25"/>
      <c r="HLE235" s="25"/>
      <c r="HLF235" s="25"/>
      <c r="HLG235" s="25"/>
      <c r="HLH235" s="25"/>
      <c r="HLI235" s="25"/>
      <c r="HLJ235" s="25"/>
      <c r="HLK235" s="25"/>
      <c r="HLL235" s="25"/>
      <c r="HLM235" s="25"/>
      <c r="HLN235" s="25"/>
      <c r="HLO235" s="25"/>
      <c r="HLP235" s="25"/>
      <c r="HLQ235" s="25"/>
      <c r="HLR235" s="25"/>
      <c r="HLS235" s="25"/>
      <c r="HLT235" s="25"/>
      <c r="HLU235" s="25"/>
      <c r="HLV235" s="25"/>
      <c r="HLW235" s="25"/>
      <c r="HLX235" s="25"/>
      <c r="HLY235" s="25"/>
      <c r="HLZ235" s="25"/>
      <c r="HMA235" s="25"/>
      <c r="HMB235" s="25"/>
      <c r="HMC235" s="25"/>
      <c r="HMD235" s="25"/>
      <c r="HME235" s="25"/>
      <c r="HMF235" s="25"/>
      <c r="HMG235" s="25"/>
      <c r="HMH235" s="25"/>
      <c r="HMI235" s="25"/>
      <c r="HMJ235" s="25"/>
      <c r="HMK235" s="25"/>
      <c r="HML235" s="25"/>
      <c r="HMM235" s="25"/>
      <c r="HMN235" s="25"/>
      <c r="HMO235" s="25"/>
      <c r="HMP235" s="25"/>
      <c r="HMQ235" s="25"/>
      <c r="HMR235" s="25"/>
      <c r="HMS235" s="25"/>
      <c r="HMT235" s="25"/>
      <c r="HMU235" s="25"/>
      <c r="HMV235" s="25"/>
      <c r="HMW235" s="25"/>
      <c r="HMX235" s="25"/>
      <c r="HMY235" s="25"/>
      <c r="HMZ235" s="25"/>
      <c r="HNA235" s="25"/>
      <c r="HNB235" s="25"/>
      <c r="HNC235" s="25"/>
      <c r="HND235" s="25"/>
      <c r="HNE235" s="25"/>
      <c r="HNF235" s="25"/>
      <c r="HNG235" s="25"/>
      <c r="HNH235" s="25"/>
      <c r="HNI235" s="25"/>
      <c r="HNJ235" s="25"/>
      <c r="HNK235" s="25"/>
      <c r="HNL235" s="25"/>
      <c r="HNM235" s="25"/>
      <c r="HNN235" s="25"/>
      <c r="HNO235" s="25"/>
      <c r="HNP235" s="25"/>
      <c r="HNQ235" s="25"/>
      <c r="HNR235" s="25"/>
      <c r="HNS235" s="25"/>
      <c r="HNT235" s="25"/>
      <c r="HNU235" s="25"/>
      <c r="HNV235" s="25"/>
      <c r="HNW235" s="25"/>
      <c r="HNX235" s="25"/>
      <c r="HNY235" s="25"/>
      <c r="HNZ235" s="25"/>
      <c r="HOA235" s="25"/>
      <c r="HOB235" s="25"/>
      <c r="HOC235" s="25"/>
      <c r="HOD235" s="25"/>
      <c r="HOE235" s="25"/>
      <c r="HOF235" s="25"/>
      <c r="HOG235" s="25"/>
      <c r="HOH235" s="25"/>
      <c r="HOI235" s="25"/>
      <c r="HOJ235" s="25"/>
      <c r="HOK235" s="25"/>
      <c r="HOL235" s="25"/>
      <c r="HOM235" s="25"/>
      <c r="HON235" s="25"/>
      <c r="HOO235" s="25"/>
      <c r="HOP235" s="25"/>
      <c r="HOQ235" s="25"/>
      <c r="HOR235" s="25"/>
      <c r="HOS235" s="25"/>
      <c r="HOT235" s="25"/>
      <c r="HOU235" s="25"/>
      <c r="HOV235" s="25"/>
      <c r="HOW235" s="25"/>
      <c r="HOX235" s="25"/>
      <c r="HOY235" s="25"/>
      <c r="HOZ235" s="25"/>
      <c r="HPA235" s="25"/>
      <c r="HPB235" s="25"/>
      <c r="HPC235" s="25"/>
      <c r="HPD235" s="25"/>
      <c r="HPE235" s="25"/>
      <c r="HPF235" s="25"/>
      <c r="HPG235" s="25"/>
      <c r="HPH235" s="25"/>
      <c r="HPI235" s="25"/>
      <c r="HPJ235" s="25"/>
      <c r="HPK235" s="25"/>
      <c r="HPL235" s="25"/>
      <c r="HPM235" s="25"/>
      <c r="HPN235" s="25"/>
      <c r="HPO235" s="25"/>
      <c r="HPP235" s="25"/>
      <c r="HPQ235" s="25"/>
      <c r="HPR235" s="25"/>
      <c r="HPS235" s="25"/>
      <c r="HPT235" s="25"/>
      <c r="HPU235" s="25"/>
      <c r="HPV235" s="25"/>
      <c r="HPW235" s="25"/>
      <c r="HPX235" s="25"/>
      <c r="HPY235" s="25"/>
      <c r="HPZ235" s="25"/>
      <c r="HQA235" s="25"/>
      <c r="HQB235" s="25"/>
      <c r="HQC235" s="25"/>
      <c r="HQD235" s="25"/>
      <c r="HQE235" s="25"/>
      <c r="HQF235" s="25"/>
      <c r="HQG235" s="25"/>
      <c r="HQH235" s="25"/>
      <c r="HQI235" s="25"/>
      <c r="HQJ235" s="25"/>
      <c r="HQK235" s="25"/>
      <c r="HQL235" s="25"/>
      <c r="HQM235" s="25"/>
      <c r="HQN235" s="25"/>
      <c r="HQO235" s="25"/>
      <c r="HQP235" s="25"/>
      <c r="HQQ235" s="25"/>
      <c r="HQR235" s="25"/>
      <c r="HQS235" s="25"/>
      <c r="HQT235" s="25"/>
      <c r="HQU235" s="25"/>
      <c r="HQV235" s="25"/>
      <c r="HQW235" s="25"/>
      <c r="HQX235" s="25"/>
      <c r="HQY235" s="25"/>
      <c r="HQZ235" s="25"/>
      <c r="HRA235" s="25"/>
      <c r="HRB235" s="25"/>
      <c r="HRC235" s="25"/>
      <c r="HRD235" s="25"/>
      <c r="HRE235" s="25"/>
      <c r="HRF235" s="25"/>
      <c r="HRG235" s="25"/>
      <c r="HRH235" s="25"/>
      <c r="HRI235" s="25"/>
      <c r="HRJ235" s="25"/>
      <c r="HRK235" s="25"/>
      <c r="HRL235" s="25"/>
      <c r="HRM235" s="25"/>
      <c r="HRN235" s="25"/>
      <c r="HRO235" s="25"/>
      <c r="HRP235" s="25"/>
      <c r="HRQ235" s="25"/>
      <c r="HRR235" s="25"/>
      <c r="HRS235" s="25"/>
      <c r="HRT235" s="25"/>
      <c r="HRU235" s="25"/>
      <c r="HRV235" s="25"/>
      <c r="HRW235" s="25"/>
      <c r="HRX235" s="25"/>
      <c r="HRY235" s="25"/>
      <c r="HRZ235" s="25"/>
      <c r="HSA235" s="25"/>
      <c r="HSB235" s="25"/>
      <c r="HSC235" s="25"/>
      <c r="HSD235" s="25"/>
      <c r="HSE235" s="25"/>
      <c r="HSF235" s="25"/>
      <c r="HSG235" s="25"/>
      <c r="HSH235" s="25"/>
      <c r="HSI235" s="25"/>
      <c r="HSJ235" s="25"/>
      <c r="HSK235" s="25"/>
      <c r="HSL235" s="25"/>
      <c r="HSM235" s="25"/>
      <c r="HSN235" s="25"/>
      <c r="HSO235" s="25"/>
      <c r="HSP235" s="25"/>
      <c r="HSQ235" s="25"/>
      <c r="HSR235" s="25"/>
      <c r="HSS235" s="25"/>
      <c r="HST235" s="25"/>
      <c r="HSU235" s="25"/>
      <c r="HSV235" s="25"/>
      <c r="HSW235" s="25"/>
      <c r="HSX235" s="25"/>
      <c r="HSY235" s="25"/>
      <c r="HSZ235" s="25"/>
      <c r="HTA235" s="25"/>
      <c r="HTB235" s="25"/>
      <c r="HTC235" s="25"/>
      <c r="HTD235" s="25"/>
      <c r="HTE235" s="25"/>
      <c r="HTF235" s="25"/>
      <c r="HTG235" s="25"/>
      <c r="HTH235" s="25"/>
      <c r="HTI235" s="25"/>
      <c r="HTJ235" s="25"/>
      <c r="HTK235" s="25"/>
      <c r="HTL235" s="25"/>
      <c r="HTM235" s="25"/>
      <c r="HTN235" s="25"/>
      <c r="HTO235" s="25"/>
      <c r="HTP235" s="25"/>
      <c r="HTQ235" s="25"/>
      <c r="HTR235" s="25"/>
      <c r="HTS235" s="25"/>
      <c r="HTT235" s="25"/>
      <c r="HTU235" s="25"/>
      <c r="HTV235" s="25"/>
      <c r="HTW235" s="25"/>
      <c r="HTX235" s="25"/>
      <c r="HTY235" s="25"/>
      <c r="HTZ235" s="25"/>
      <c r="HUA235" s="25"/>
      <c r="HUB235" s="25"/>
      <c r="HUC235" s="25"/>
      <c r="HUD235" s="25"/>
      <c r="HUE235" s="25"/>
      <c r="HUF235" s="25"/>
      <c r="HUG235" s="25"/>
      <c r="HUH235" s="25"/>
      <c r="HUI235" s="25"/>
      <c r="HUJ235" s="25"/>
      <c r="HUK235" s="25"/>
      <c r="HUL235" s="25"/>
      <c r="HUM235" s="25"/>
      <c r="HUN235" s="25"/>
      <c r="HUO235" s="25"/>
      <c r="HUP235" s="25"/>
      <c r="HUQ235" s="25"/>
      <c r="HUR235" s="25"/>
      <c r="HUS235" s="25"/>
      <c r="HUT235" s="25"/>
      <c r="HUU235" s="25"/>
      <c r="HUV235" s="25"/>
      <c r="HUW235" s="25"/>
      <c r="HUX235" s="25"/>
      <c r="HUY235" s="25"/>
      <c r="HUZ235" s="25"/>
      <c r="HVA235" s="25"/>
      <c r="HVB235" s="25"/>
      <c r="HVC235" s="25"/>
      <c r="HVD235" s="25"/>
      <c r="HVE235" s="25"/>
      <c r="HVF235" s="25"/>
      <c r="HVG235" s="25"/>
      <c r="HVH235" s="25"/>
      <c r="HVI235" s="25"/>
      <c r="HVJ235" s="25"/>
      <c r="HVK235" s="25"/>
      <c r="HVL235" s="25"/>
      <c r="HVM235" s="25"/>
      <c r="HVN235" s="25"/>
      <c r="HVO235" s="25"/>
      <c r="HVP235" s="25"/>
      <c r="HVQ235" s="25"/>
      <c r="HVR235" s="25"/>
      <c r="HVS235" s="25"/>
      <c r="HVT235" s="25"/>
      <c r="HVU235" s="25"/>
      <c r="HVV235" s="25"/>
      <c r="HVW235" s="25"/>
      <c r="HVX235" s="25"/>
      <c r="HVY235" s="25"/>
      <c r="HVZ235" s="25"/>
      <c r="HWA235" s="25"/>
      <c r="HWB235" s="25"/>
      <c r="HWC235" s="25"/>
      <c r="HWD235" s="25"/>
      <c r="HWE235" s="25"/>
      <c r="HWF235" s="25"/>
      <c r="HWG235" s="25"/>
      <c r="HWH235" s="25"/>
      <c r="HWI235" s="25"/>
      <c r="HWJ235" s="25"/>
      <c r="HWK235" s="25"/>
      <c r="HWL235" s="25"/>
      <c r="HWM235" s="25"/>
      <c r="HWN235" s="25"/>
      <c r="HWO235" s="25"/>
      <c r="HWP235" s="25"/>
      <c r="HWQ235" s="25"/>
      <c r="HWR235" s="25"/>
      <c r="HWS235" s="25"/>
      <c r="HWT235" s="25"/>
      <c r="HWU235" s="25"/>
      <c r="HWV235" s="25"/>
      <c r="HWW235" s="25"/>
      <c r="HWX235" s="25"/>
      <c r="HWY235" s="25"/>
      <c r="HWZ235" s="25"/>
      <c r="HXA235" s="25"/>
      <c r="HXB235" s="25"/>
      <c r="HXC235" s="25"/>
      <c r="HXD235" s="25"/>
      <c r="HXE235" s="25"/>
      <c r="HXF235" s="25"/>
      <c r="HXG235" s="25"/>
      <c r="HXH235" s="25"/>
      <c r="HXI235" s="25"/>
      <c r="HXJ235" s="25"/>
      <c r="HXK235" s="25"/>
      <c r="HXL235" s="25"/>
      <c r="HXM235" s="25"/>
      <c r="HXN235" s="25"/>
      <c r="HXO235" s="25"/>
      <c r="HXP235" s="25"/>
      <c r="HXQ235" s="25"/>
      <c r="HXR235" s="25"/>
      <c r="HXS235" s="25"/>
      <c r="HXT235" s="25"/>
      <c r="HXU235" s="25"/>
      <c r="HXV235" s="25"/>
      <c r="HXW235" s="25"/>
      <c r="HXX235" s="25"/>
      <c r="HXY235" s="25"/>
      <c r="HXZ235" s="25"/>
      <c r="HYA235" s="25"/>
      <c r="HYB235" s="25"/>
      <c r="HYC235" s="25"/>
      <c r="HYD235" s="25"/>
      <c r="HYE235" s="25"/>
      <c r="HYF235" s="25"/>
      <c r="HYG235" s="25"/>
      <c r="HYH235" s="25"/>
      <c r="HYI235" s="25"/>
      <c r="HYJ235" s="25"/>
      <c r="HYK235" s="25"/>
      <c r="HYL235" s="25"/>
      <c r="HYM235" s="25"/>
      <c r="HYN235" s="25"/>
      <c r="HYO235" s="25"/>
      <c r="HYP235" s="25"/>
      <c r="HYQ235" s="25"/>
      <c r="HYR235" s="25"/>
      <c r="HYS235" s="25"/>
      <c r="HYT235" s="25"/>
      <c r="HYU235" s="25"/>
      <c r="HYV235" s="25"/>
      <c r="HYW235" s="25"/>
      <c r="HYX235" s="25"/>
      <c r="HYY235" s="25"/>
      <c r="HYZ235" s="25"/>
      <c r="HZA235" s="25"/>
      <c r="HZB235" s="25"/>
      <c r="HZC235" s="25"/>
      <c r="HZD235" s="25"/>
      <c r="HZE235" s="25"/>
      <c r="HZF235" s="25"/>
      <c r="HZG235" s="25"/>
      <c r="HZH235" s="25"/>
      <c r="HZI235" s="25"/>
      <c r="HZJ235" s="25"/>
      <c r="HZK235" s="25"/>
      <c r="HZL235" s="25"/>
      <c r="HZM235" s="25"/>
      <c r="HZN235" s="25"/>
      <c r="HZO235" s="25"/>
      <c r="HZP235" s="25"/>
      <c r="HZQ235" s="25"/>
      <c r="HZR235" s="25"/>
      <c r="HZS235" s="25"/>
      <c r="HZT235" s="25"/>
      <c r="HZU235" s="25"/>
      <c r="HZV235" s="25"/>
      <c r="HZW235" s="25"/>
      <c r="HZX235" s="25"/>
      <c r="HZY235" s="25"/>
      <c r="HZZ235" s="25"/>
      <c r="IAA235" s="25"/>
      <c r="IAB235" s="25"/>
      <c r="IAC235" s="25"/>
      <c r="IAD235" s="25"/>
      <c r="IAE235" s="25"/>
      <c r="IAF235" s="25"/>
      <c r="IAG235" s="25"/>
      <c r="IAH235" s="25"/>
      <c r="IAI235" s="25"/>
      <c r="IAJ235" s="25"/>
      <c r="IAK235" s="25"/>
      <c r="IAL235" s="25"/>
      <c r="IAM235" s="25"/>
      <c r="IAN235" s="25"/>
      <c r="IAO235" s="25"/>
      <c r="IAP235" s="25"/>
      <c r="IAQ235" s="25"/>
      <c r="IAR235" s="25"/>
      <c r="IAS235" s="25"/>
      <c r="IAT235" s="25"/>
      <c r="IAU235" s="25"/>
      <c r="IAV235" s="25"/>
      <c r="IAW235" s="25"/>
      <c r="IAX235" s="25"/>
      <c r="IAY235" s="25"/>
      <c r="IAZ235" s="25"/>
      <c r="IBA235" s="25"/>
      <c r="IBB235" s="25"/>
      <c r="IBC235" s="25"/>
      <c r="IBD235" s="25"/>
      <c r="IBE235" s="25"/>
      <c r="IBF235" s="25"/>
      <c r="IBG235" s="25"/>
      <c r="IBH235" s="25"/>
      <c r="IBI235" s="25"/>
      <c r="IBJ235" s="25"/>
      <c r="IBK235" s="25"/>
      <c r="IBL235" s="25"/>
      <c r="IBM235" s="25"/>
      <c r="IBN235" s="25"/>
      <c r="IBO235" s="25"/>
      <c r="IBP235" s="25"/>
      <c r="IBQ235" s="25"/>
      <c r="IBR235" s="25"/>
      <c r="IBS235" s="25"/>
      <c r="IBT235" s="25"/>
      <c r="IBU235" s="25"/>
      <c r="IBV235" s="25"/>
      <c r="IBW235" s="25"/>
      <c r="IBX235" s="25"/>
      <c r="IBY235" s="25"/>
      <c r="IBZ235" s="25"/>
      <c r="ICA235" s="25"/>
      <c r="ICB235" s="25"/>
      <c r="ICC235" s="25"/>
      <c r="ICD235" s="25"/>
      <c r="ICE235" s="25"/>
      <c r="ICF235" s="25"/>
      <c r="ICG235" s="25"/>
      <c r="ICH235" s="25"/>
      <c r="ICI235" s="25"/>
      <c r="ICJ235" s="25"/>
      <c r="ICK235" s="25"/>
      <c r="ICL235" s="25"/>
      <c r="ICM235" s="25"/>
      <c r="ICN235" s="25"/>
      <c r="ICO235" s="25"/>
      <c r="ICP235" s="25"/>
      <c r="ICQ235" s="25"/>
      <c r="ICR235" s="25"/>
      <c r="ICS235" s="25"/>
      <c r="ICT235" s="25"/>
      <c r="ICU235" s="25"/>
      <c r="ICV235" s="25"/>
      <c r="ICW235" s="25"/>
      <c r="ICX235" s="25"/>
      <c r="ICY235" s="25"/>
      <c r="ICZ235" s="25"/>
      <c r="IDA235" s="25"/>
      <c r="IDB235" s="25"/>
      <c r="IDC235" s="25"/>
      <c r="IDD235" s="25"/>
      <c r="IDE235" s="25"/>
      <c r="IDF235" s="25"/>
      <c r="IDG235" s="25"/>
      <c r="IDH235" s="25"/>
      <c r="IDI235" s="25"/>
      <c r="IDJ235" s="25"/>
      <c r="IDK235" s="25"/>
      <c r="IDL235" s="25"/>
      <c r="IDM235" s="25"/>
      <c r="IDN235" s="25"/>
      <c r="IDO235" s="25"/>
      <c r="IDP235" s="25"/>
      <c r="IDQ235" s="25"/>
      <c r="IDR235" s="25"/>
      <c r="IDS235" s="25"/>
      <c r="IDT235" s="25"/>
      <c r="IDU235" s="25"/>
      <c r="IDV235" s="25"/>
      <c r="IDW235" s="25"/>
      <c r="IDX235" s="25"/>
      <c r="IDY235" s="25"/>
      <c r="IDZ235" s="25"/>
      <c r="IEA235" s="25"/>
      <c r="IEB235" s="25"/>
      <c r="IEC235" s="25"/>
      <c r="IED235" s="25"/>
      <c r="IEE235" s="25"/>
      <c r="IEF235" s="25"/>
      <c r="IEG235" s="25"/>
      <c r="IEH235" s="25"/>
      <c r="IEI235" s="25"/>
      <c r="IEJ235" s="25"/>
      <c r="IEK235" s="25"/>
      <c r="IEL235" s="25"/>
      <c r="IEM235" s="25"/>
      <c r="IEN235" s="25"/>
      <c r="IEO235" s="25"/>
      <c r="IEP235" s="25"/>
      <c r="IEQ235" s="25"/>
      <c r="IER235" s="25"/>
      <c r="IES235" s="25"/>
      <c r="IET235" s="25"/>
      <c r="IEU235" s="25"/>
      <c r="IEV235" s="25"/>
      <c r="IEW235" s="25"/>
      <c r="IEX235" s="25"/>
      <c r="IEY235" s="25"/>
      <c r="IEZ235" s="25"/>
      <c r="IFA235" s="25"/>
      <c r="IFB235" s="25"/>
      <c r="IFC235" s="25"/>
      <c r="IFD235" s="25"/>
      <c r="IFE235" s="25"/>
      <c r="IFF235" s="25"/>
      <c r="IFG235" s="25"/>
      <c r="IFH235" s="25"/>
      <c r="IFI235" s="25"/>
      <c r="IFJ235" s="25"/>
      <c r="IFK235" s="25"/>
      <c r="IFL235" s="25"/>
      <c r="IFM235" s="25"/>
      <c r="IFN235" s="25"/>
      <c r="IFO235" s="25"/>
      <c r="IFP235" s="25"/>
      <c r="IFQ235" s="25"/>
      <c r="IFR235" s="25"/>
      <c r="IFS235" s="25"/>
      <c r="IFT235" s="25"/>
      <c r="IFU235" s="25"/>
      <c r="IFV235" s="25"/>
      <c r="IFW235" s="25"/>
      <c r="IFX235" s="25"/>
      <c r="IFY235" s="25"/>
      <c r="IFZ235" s="25"/>
      <c r="IGA235" s="25"/>
      <c r="IGB235" s="25"/>
      <c r="IGC235" s="25"/>
      <c r="IGD235" s="25"/>
      <c r="IGE235" s="25"/>
      <c r="IGF235" s="25"/>
      <c r="IGG235" s="25"/>
      <c r="IGH235" s="25"/>
      <c r="IGI235" s="25"/>
      <c r="IGJ235" s="25"/>
      <c r="IGK235" s="25"/>
      <c r="IGL235" s="25"/>
      <c r="IGM235" s="25"/>
      <c r="IGN235" s="25"/>
      <c r="IGO235" s="25"/>
      <c r="IGP235" s="25"/>
      <c r="IGQ235" s="25"/>
      <c r="IGR235" s="25"/>
      <c r="IGS235" s="25"/>
      <c r="IGT235" s="25"/>
      <c r="IGU235" s="25"/>
      <c r="IGV235" s="25"/>
      <c r="IGW235" s="25"/>
      <c r="IGX235" s="25"/>
      <c r="IGY235" s="25"/>
      <c r="IGZ235" s="25"/>
      <c r="IHA235" s="25"/>
      <c r="IHB235" s="25"/>
      <c r="IHC235" s="25"/>
      <c r="IHD235" s="25"/>
      <c r="IHE235" s="25"/>
      <c r="IHF235" s="25"/>
      <c r="IHG235" s="25"/>
      <c r="IHH235" s="25"/>
      <c r="IHI235" s="25"/>
      <c r="IHJ235" s="25"/>
      <c r="IHK235" s="25"/>
      <c r="IHL235" s="25"/>
      <c r="IHM235" s="25"/>
      <c r="IHN235" s="25"/>
      <c r="IHO235" s="25"/>
      <c r="IHP235" s="25"/>
      <c r="IHQ235" s="25"/>
      <c r="IHR235" s="25"/>
      <c r="IHS235" s="25"/>
      <c r="IHT235" s="25"/>
      <c r="IHU235" s="25"/>
      <c r="IHV235" s="25"/>
      <c r="IHW235" s="25"/>
      <c r="IHX235" s="25"/>
      <c r="IHY235" s="25"/>
      <c r="IHZ235" s="25"/>
      <c r="IIA235" s="25"/>
      <c r="IIB235" s="25"/>
      <c r="IIC235" s="25"/>
      <c r="IID235" s="25"/>
      <c r="IIE235" s="25"/>
      <c r="IIF235" s="25"/>
      <c r="IIG235" s="25"/>
    </row>
    <row r="236" spans="1:6325" s="88" customFormat="1" x14ac:dyDescent="0.2">
      <c r="A236" s="86"/>
      <c r="B236" s="87"/>
      <c r="D236" s="89"/>
      <c r="E236" s="89"/>
      <c r="F236" s="89"/>
      <c r="G236" s="89"/>
      <c r="H236" s="89"/>
      <c r="I236" s="89" t="s">
        <v>18</v>
      </c>
      <c r="J236" s="89"/>
      <c r="K236" s="89"/>
      <c r="L236" s="89"/>
      <c r="M236" s="89"/>
      <c r="N236" s="89"/>
      <c r="O236" s="89"/>
      <c r="P236" s="92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  <c r="AD236" s="25"/>
      <c r="AE236" s="25"/>
      <c r="AF236" s="25"/>
      <c r="AG236" s="25"/>
      <c r="AH236" s="25"/>
      <c r="AI236" s="25"/>
      <c r="AJ236" s="25"/>
      <c r="AK236" s="25"/>
      <c r="AL236" s="25"/>
      <c r="AM236" s="25"/>
      <c r="AN236" s="25"/>
      <c r="AO236" s="25"/>
      <c r="AP236" s="25"/>
      <c r="AQ236" s="25"/>
      <c r="AR236" s="25"/>
      <c r="AS236" s="25"/>
      <c r="AT236" s="25"/>
      <c r="AU236" s="25"/>
      <c r="AV236" s="25"/>
      <c r="AW236" s="25"/>
      <c r="AX236" s="25"/>
      <c r="AY236" s="25"/>
      <c r="AZ236" s="25"/>
      <c r="BA236" s="25"/>
      <c r="BB236" s="25"/>
      <c r="BC236" s="25"/>
      <c r="BD236" s="25"/>
      <c r="BE236" s="25"/>
      <c r="BF236" s="25"/>
      <c r="BG236" s="25"/>
      <c r="BH236" s="25"/>
      <c r="BI236" s="25"/>
      <c r="BJ236" s="25"/>
      <c r="BK236" s="25"/>
      <c r="BL236" s="25"/>
      <c r="BM236" s="25"/>
      <c r="BN236" s="25"/>
      <c r="BO236" s="25"/>
      <c r="BP236" s="25"/>
      <c r="BQ236" s="25"/>
      <c r="BR236" s="25"/>
      <c r="BS236" s="25"/>
      <c r="BT236" s="25"/>
      <c r="BU236" s="25"/>
      <c r="BV236" s="25"/>
      <c r="BW236" s="25"/>
      <c r="BX236" s="25"/>
      <c r="BY236" s="25"/>
      <c r="BZ236" s="25"/>
      <c r="CA236" s="25"/>
      <c r="CB236" s="25"/>
      <c r="CC236" s="25"/>
      <c r="CD236" s="25"/>
      <c r="CE236" s="25"/>
      <c r="CF236" s="25"/>
      <c r="CG236" s="25"/>
      <c r="CH236" s="25"/>
      <c r="CI236" s="25"/>
      <c r="CJ236" s="25"/>
      <c r="CK236" s="25"/>
      <c r="CL236" s="25"/>
      <c r="CM236" s="25"/>
      <c r="CN236" s="25"/>
      <c r="CO236" s="25"/>
      <c r="CP236" s="25"/>
      <c r="CQ236" s="25"/>
      <c r="CR236" s="25"/>
      <c r="CS236" s="25"/>
      <c r="CT236" s="25"/>
      <c r="CU236" s="25"/>
      <c r="CV236" s="25"/>
      <c r="CW236" s="25"/>
      <c r="CX236" s="25"/>
      <c r="CY236" s="25"/>
      <c r="CZ236" s="25"/>
      <c r="DA236" s="25"/>
      <c r="DB236" s="25"/>
      <c r="DC236" s="25"/>
      <c r="DD236" s="25"/>
      <c r="DE236" s="25"/>
      <c r="DF236" s="25"/>
      <c r="DG236" s="25"/>
      <c r="DH236" s="25"/>
      <c r="DI236" s="25"/>
      <c r="DJ236" s="25"/>
      <c r="DK236" s="25"/>
      <c r="DL236" s="25"/>
      <c r="DM236" s="25"/>
      <c r="DN236" s="25"/>
      <c r="DO236" s="25"/>
      <c r="DP236" s="25"/>
      <c r="DQ236" s="25"/>
      <c r="DR236" s="25"/>
      <c r="DS236" s="25"/>
      <c r="DT236" s="25"/>
      <c r="DU236" s="25"/>
      <c r="DV236" s="25"/>
      <c r="DW236" s="25"/>
      <c r="DX236" s="25"/>
      <c r="DY236" s="25"/>
      <c r="DZ236" s="25"/>
      <c r="EA236" s="25"/>
      <c r="EB236" s="25"/>
      <c r="EC236" s="25"/>
      <c r="ED236" s="25"/>
      <c r="EE236" s="25"/>
      <c r="EF236" s="25"/>
      <c r="EG236" s="25"/>
      <c r="EH236" s="25"/>
      <c r="EI236" s="25"/>
      <c r="EJ236" s="25"/>
      <c r="EK236" s="25"/>
      <c r="EL236" s="25"/>
      <c r="EM236" s="25"/>
      <c r="EN236" s="25"/>
      <c r="EO236" s="25"/>
      <c r="EP236" s="25"/>
      <c r="EQ236" s="25"/>
      <c r="ER236" s="25"/>
      <c r="ES236" s="25"/>
      <c r="ET236" s="25"/>
      <c r="EU236" s="25"/>
      <c r="EV236" s="25"/>
      <c r="EW236" s="25"/>
      <c r="EX236" s="25"/>
      <c r="EY236" s="25"/>
      <c r="EZ236" s="25"/>
      <c r="FA236" s="25"/>
      <c r="FB236" s="25"/>
      <c r="FC236" s="25"/>
      <c r="FD236" s="25"/>
      <c r="FE236" s="25"/>
      <c r="FF236" s="25"/>
      <c r="FG236" s="25"/>
      <c r="FH236" s="25"/>
      <c r="FI236" s="25"/>
      <c r="FJ236" s="25"/>
      <c r="FK236" s="25"/>
      <c r="FL236" s="25"/>
      <c r="FM236" s="25"/>
      <c r="FN236" s="25"/>
      <c r="FO236" s="25"/>
      <c r="FP236" s="25"/>
      <c r="FQ236" s="25"/>
      <c r="FR236" s="25"/>
      <c r="FS236" s="25"/>
      <c r="FT236" s="25"/>
      <c r="FU236" s="25"/>
      <c r="FV236" s="25"/>
      <c r="FW236" s="25"/>
      <c r="FX236" s="25"/>
      <c r="FY236" s="25"/>
      <c r="FZ236" s="25"/>
      <c r="GA236" s="25"/>
      <c r="GB236" s="25"/>
      <c r="GC236" s="25"/>
      <c r="GD236" s="25"/>
      <c r="GE236" s="25"/>
      <c r="GF236" s="25"/>
      <c r="GG236" s="25"/>
      <c r="GH236" s="25"/>
      <c r="GI236" s="25"/>
      <c r="GJ236" s="25"/>
      <c r="GK236" s="25"/>
      <c r="GL236" s="25"/>
      <c r="GM236" s="25"/>
      <c r="GN236" s="25"/>
      <c r="GO236" s="25"/>
      <c r="GP236" s="25"/>
      <c r="GQ236" s="25"/>
      <c r="GR236" s="25"/>
      <c r="GS236" s="25"/>
      <c r="GT236" s="25"/>
      <c r="GU236" s="25"/>
      <c r="GV236" s="25"/>
      <c r="GW236" s="25"/>
      <c r="GX236" s="25"/>
      <c r="GY236" s="25"/>
      <c r="GZ236" s="25"/>
      <c r="HA236" s="25"/>
      <c r="HB236" s="25"/>
      <c r="HC236" s="25"/>
      <c r="HD236" s="25"/>
      <c r="HE236" s="25"/>
      <c r="HF236" s="25"/>
      <c r="HG236" s="25"/>
      <c r="HH236" s="25"/>
      <c r="HI236" s="25"/>
      <c r="HJ236" s="25"/>
      <c r="HK236" s="25"/>
      <c r="HL236" s="25"/>
      <c r="HM236" s="25"/>
      <c r="HN236" s="25"/>
      <c r="HO236" s="25"/>
      <c r="HP236" s="25"/>
      <c r="HQ236" s="25"/>
      <c r="HR236" s="25"/>
      <c r="HS236" s="25"/>
      <c r="HT236" s="25"/>
      <c r="HU236" s="25"/>
      <c r="HV236" s="25"/>
      <c r="HW236" s="25"/>
      <c r="HX236" s="25"/>
      <c r="HY236" s="25"/>
      <c r="HZ236" s="25"/>
      <c r="IA236" s="25"/>
      <c r="IB236" s="25"/>
      <c r="IC236" s="25"/>
      <c r="ID236" s="25"/>
      <c r="IE236" s="25"/>
      <c r="IF236" s="25"/>
      <c r="IG236" s="25"/>
      <c r="IH236" s="25"/>
      <c r="II236" s="25"/>
      <c r="IJ236" s="25"/>
      <c r="IK236" s="25"/>
      <c r="IL236" s="25"/>
      <c r="IM236" s="25"/>
      <c r="IN236" s="25"/>
      <c r="IO236" s="25"/>
      <c r="IP236" s="25"/>
      <c r="IQ236" s="25"/>
      <c r="IR236" s="25"/>
      <c r="IS236" s="25"/>
      <c r="IT236" s="25"/>
      <c r="IU236" s="25"/>
      <c r="IV236" s="25"/>
      <c r="IW236" s="25"/>
      <c r="IX236" s="25"/>
      <c r="IY236" s="25"/>
      <c r="IZ236" s="25"/>
      <c r="JA236" s="25"/>
      <c r="JB236" s="25"/>
      <c r="JC236" s="25"/>
      <c r="JD236" s="25"/>
      <c r="JE236" s="25"/>
      <c r="JF236" s="25"/>
      <c r="JG236" s="25"/>
      <c r="JH236" s="25"/>
      <c r="JI236" s="25"/>
      <c r="JJ236" s="25"/>
      <c r="JK236" s="25"/>
      <c r="JL236" s="25"/>
      <c r="JM236" s="25"/>
      <c r="JN236" s="25"/>
      <c r="JO236" s="25"/>
      <c r="JP236" s="25"/>
      <c r="JQ236" s="25"/>
      <c r="JR236" s="25"/>
      <c r="JS236" s="25"/>
      <c r="JT236" s="25"/>
      <c r="JU236" s="25"/>
      <c r="JV236" s="25"/>
      <c r="JW236" s="25"/>
      <c r="JX236" s="25"/>
      <c r="JY236" s="25"/>
      <c r="JZ236" s="25"/>
      <c r="KA236" s="25"/>
      <c r="KB236" s="25"/>
      <c r="KC236" s="25"/>
      <c r="KD236" s="25"/>
      <c r="KE236" s="25"/>
      <c r="KF236" s="25"/>
      <c r="KG236" s="25"/>
      <c r="KH236" s="25"/>
      <c r="KI236" s="25"/>
      <c r="KJ236" s="25"/>
      <c r="KK236" s="25"/>
      <c r="KL236" s="25"/>
      <c r="KM236" s="25"/>
      <c r="KN236" s="25"/>
      <c r="KO236" s="25"/>
      <c r="KP236" s="25"/>
      <c r="KQ236" s="25"/>
      <c r="KR236" s="25"/>
      <c r="KS236" s="25"/>
      <c r="KT236" s="25"/>
      <c r="KU236" s="25"/>
      <c r="KV236" s="25"/>
      <c r="KW236" s="25"/>
      <c r="KX236" s="25"/>
      <c r="KY236" s="25"/>
      <c r="KZ236" s="25"/>
      <c r="LA236" s="25"/>
      <c r="LB236" s="25"/>
      <c r="LC236" s="25"/>
      <c r="LD236" s="25"/>
      <c r="LE236" s="25"/>
      <c r="LF236" s="25"/>
      <c r="LG236" s="25"/>
      <c r="LH236" s="25"/>
      <c r="LI236" s="25"/>
      <c r="LJ236" s="25"/>
      <c r="LK236" s="25"/>
      <c r="LL236" s="25"/>
      <c r="LM236" s="25"/>
      <c r="LN236" s="25"/>
      <c r="LO236" s="25"/>
      <c r="LP236" s="25"/>
      <c r="LQ236" s="25"/>
      <c r="LR236" s="25"/>
      <c r="LS236" s="25"/>
      <c r="LT236" s="25"/>
      <c r="LU236" s="25"/>
      <c r="LV236" s="25"/>
      <c r="LW236" s="25"/>
      <c r="LX236" s="25"/>
      <c r="LY236" s="25"/>
      <c r="LZ236" s="25"/>
      <c r="MA236" s="25"/>
      <c r="MB236" s="25"/>
      <c r="MC236" s="25"/>
      <c r="MD236" s="25"/>
      <c r="ME236" s="25"/>
      <c r="MF236" s="25"/>
      <c r="MG236" s="25"/>
      <c r="MH236" s="25"/>
      <c r="MI236" s="25"/>
      <c r="MJ236" s="25"/>
      <c r="MK236" s="25"/>
      <c r="ML236" s="25"/>
      <c r="MM236" s="25"/>
      <c r="MN236" s="25"/>
      <c r="MO236" s="25"/>
      <c r="MP236" s="25"/>
      <c r="MQ236" s="25"/>
      <c r="MR236" s="25"/>
      <c r="MS236" s="25"/>
      <c r="MT236" s="25"/>
      <c r="MU236" s="25"/>
      <c r="MV236" s="25"/>
      <c r="MW236" s="25"/>
      <c r="MX236" s="25"/>
      <c r="MY236" s="25"/>
      <c r="MZ236" s="25"/>
      <c r="NA236" s="25"/>
      <c r="NB236" s="25"/>
      <c r="NC236" s="25"/>
      <c r="ND236" s="25"/>
      <c r="NE236" s="25"/>
      <c r="NF236" s="25"/>
      <c r="NG236" s="25"/>
      <c r="NH236" s="25"/>
      <c r="NI236" s="25"/>
      <c r="NJ236" s="25"/>
      <c r="NK236" s="25"/>
      <c r="NL236" s="25"/>
      <c r="NM236" s="25"/>
      <c r="NN236" s="25"/>
      <c r="NO236" s="25"/>
      <c r="NP236" s="25"/>
      <c r="NQ236" s="25"/>
      <c r="NR236" s="25"/>
      <c r="NS236" s="25"/>
      <c r="NT236" s="25"/>
      <c r="NU236" s="25"/>
      <c r="NV236" s="25"/>
      <c r="NW236" s="25"/>
      <c r="NX236" s="25"/>
      <c r="NY236" s="25"/>
      <c r="NZ236" s="25"/>
      <c r="OA236" s="25"/>
      <c r="OB236" s="25"/>
      <c r="OC236" s="25"/>
      <c r="OD236" s="25"/>
      <c r="OE236" s="25"/>
      <c r="OF236" s="25"/>
      <c r="OG236" s="25"/>
      <c r="OH236" s="25"/>
      <c r="OI236" s="25"/>
      <c r="OJ236" s="25"/>
      <c r="OK236" s="25"/>
      <c r="OL236" s="25"/>
      <c r="OM236" s="25"/>
      <c r="ON236" s="25"/>
      <c r="OO236" s="25"/>
      <c r="OP236" s="25"/>
      <c r="OQ236" s="25"/>
      <c r="OR236" s="25"/>
      <c r="OS236" s="25"/>
      <c r="OT236" s="25"/>
      <c r="OU236" s="25"/>
      <c r="OV236" s="25"/>
      <c r="OW236" s="25"/>
      <c r="OX236" s="25"/>
      <c r="OY236" s="25"/>
      <c r="OZ236" s="25"/>
      <c r="PA236" s="25"/>
      <c r="PB236" s="25"/>
      <c r="PC236" s="25"/>
      <c r="PD236" s="25"/>
      <c r="PE236" s="25"/>
      <c r="PF236" s="25"/>
      <c r="PG236" s="25"/>
      <c r="PH236" s="25"/>
      <c r="PI236" s="25"/>
      <c r="PJ236" s="25"/>
      <c r="PK236" s="25"/>
      <c r="PL236" s="25"/>
      <c r="PM236" s="25"/>
      <c r="PN236" s="25"/>
      <c r="PO236" s="25"/>
      <c r="PP236" s="25"/>
      <c r="PQ236" s="25"/>
      <c r="PR236" s="25"/>
      <c r="PS236" s="25"/>
      <c r="PT236" s="25"/>
      <c r="PU236" s="25"/>
      <c r="PV236" s="25"/>
      <c r="PW236" s="25"/>
      <c r="PX236" s="25"/>
      <c r="PY236" s="25"/>
      <c r="PZ236" s="25"/>
      <c r="QA236" s="25"/>
      <c r="QB236" s="25"/>
      <c r="QC236" s="25"/>
      <c r="QD236" s="25"/>
      <c r="QE236" s="25"/>
      <c r="QF236" s="25"/>
      <c r="QG236" s="25"/>
      <c r="QH236" s="25"/>
      <c r="QI236" s="25"/>
      <c r="QJ236" s="25"/>
      <c r="QK236" s="25"/>
      <c r="QL236" s="25"/>
      <c r="QM236" s="25"/>
      <c r="QN236" s="25"/>
      <c r="QO236" s="25"/>
      <c r="QP236" s="25"/>
      <c r="QQ236" s="25"/>
      <c r="QR236" s="25"/>
      <c r="QS236" s="25"/>
      <c r="QT236" s="25"/>
      <c r="QU236" s="25"/>
      <c r="QV236" s="25"/>
      <c r="QW236" s="25"/>
      <c r="QX236" s="25"/>
      <c r="QY236" s="25"/>
      <c r="QZ236" s="25"/>
      <c r="RA236" s="25"/>
      <c r="RB236" s="25"/>
      <c r="RC236" s="25"/>
      <c r="RD236" s="25"/>
      <c r="RE236" s="25"/>
      <c r="RF236" s="25"/>
      <c r="RG236" s="25"/>
      <c r="RH236" s="25"/>
      <c r="RI236" s="25"/>
      <c r="RJ236" s="25"/>
      <c r="RK236" s="25"/>
      <c r="RL236" s="25"/>
      <c r="RM236" s="25"/>
      <c r="RN236" s="25"/>
      <c r="RO236" s="25"/>
      <c r="RP236" s="25"/>
      <c r="RQ236" s="25"/>
      <c r="RR236" s="25"/>
      <c r="RS236" s="25"/>
      <c r="RT236" s="25"/>
      <c r="RU236" s="25"/>
      <c r="RV236" s="25"/>
      <c r="RW236" s="25"/>
      <c r="RX236" s="25"/>
      <c r="RY236" s="25"/>
      <c r="RZ236" s="25"/>
      <c r="SA236" s="25"/>
      <c r="SB236" s="25"/>
      <c r="SC236" s="25"/>
      <c r="SD236" s="25"/>
      <c r="SE236" s="25"/>
      <c r="SF236" s="25"/>
      <c r="SG236" s="25"/>
      <c r="SH236" s="25"/>
      <c r="SI236" s="25"/>
      <c r="SJ236" s="25"/>
      <c r="SK236" s="25"/>
      <c r="SL236" s="25"/>
      <c r="SM236" s="25"/>
      <c r="SN236" s="25"/>
      <c r="SO236" s="25"/>
      <c r="SP236" s="25"/>
      <c r="SQ236" s="25"/>
      <c r="SR236" s="25"/>
      <c r="SS236" s="25"/>
      <c r="ST236" s="25"/>
      <c r="SU236" s="25"/>
      <c r="SV236" s="25"/>
      <c r="SW236" s="25"/>
      <c r="SX236" s="25"/>
      <c r="SY236" s="25"/>
      <c r="SZ236" s="25"/>
      <c r="TA236" s="25"/>
      <c r="TB236" s="25"/>
      <c r="TC236" s="25"/>
      <c r="TD236" s="25"/>
      <c r="TE236" s="25"/>
      <c r="TF236" s="25"/>
      <c r="TG236" s="25"/>
      <c r="TH236" s="25"/>
      <c r="TI236" s="25"/>
      <c r="TJ236" s="25"/>
      <c r="TK236" s="25"/>
      <c r="TL236" s="25"/>
      <c r="TM236" s="25"/>
      <c r="TN236" s="25"/>
      <c r="TO236" s="25"/>
      <c r="TP236" s="25"/>
      <c r="TQ236" s="25"/>
      <c r="TR236" s="25"/>
      <c r="TS236" s="25"/>
      <c r="TT236" s="25"/>
      <c r="TU236" s="25"/>
      <c r="TV236" s="25"/>
      <c r="TW236" s="25"/>
      <c r="TX236" s="25"/>
      <c r="TY236" s="25"/>
      <c r="TZ236" s="25"/>
      <c r="UA236" s="25"/>
      <c r="UB236" s="25"/>
      <c r="UC236" s="25"/>
      <c r="UD236" s="25"/>
      <c r="UE236" s="25"/>
      <c r="UF236" s="25"/>
      <c r="UG236" s="25"/>
      <c r="UH236" s="25"/>
      <c r="UI236" s="25"/>
      <c r="UJ236" s="25"/>
      <c r="UK236" s="25"/>
      <c r="UL236" s="25"/>
      <c r="UM236" s="25"/>
      <c r="UN236" s="25"/>
      <c r="UO236" s="25"/>
      <c r="UP236" s="25"/>
      <c r="UQ236" s="25"/>
      <c r="UR236" s="25"/>
      <c r="US236" s="25"/>
      <c r="UT236" s="25"/>
      <c r="UU236" s="25"/>
      <c r="UV236" s="25"/>
      <c r="UW236" s="25"/>
      <c r="UX236" s="25"/>
      <c r="UY236" s="25"/>
      <c r="UZ236" s="25"/>
      <c r="VA236" s="25"/>
      <c r="VB236" s="25"/>
      <c r="VC236" s="25"/>
      <c r="VD236" s="25"/>
      <c r="VE236" s="25"/>
      <c r="VF236" s="25"/>
      <c r="VG236" s="25"/>
      <c r="VH236" s="25"/>
      <c r="VI236" s="25"/>
      <c r="VJ236" s="25"/>
      <c r="VK236" s="25"/>
      <c r="VL236" s="25"/>
      <c r="VM236" s="25"/>
      <c r="VN236" s="25"/>
      <c r="VO236" s="25"/>
      <c r="VP236" s="25"/>
      <c r="VQ236" s="25"/>
      <c r="VR236" s="25"/>
      <c r="VS236" s="25"/>
      <c r="VT236" s="25"/>
      <c r="VU236" s="25"/>
      <c r="VV236" s="25"/>
      <c r="VW236" s="25"/>
      <c r="VX236" s="25"/>
      <c r="VY236" s="25"/>
      <c r="VZ236" s="25"/>
      <c r="WA236" s="25"/>
      <c r="WB236" s="25"/>
      <c r="WC236" s="25"/>
      <c r="WD236" s="25"/>
      <c r="WE236" s="25"/>
      <c r="WF236" s="25"/>
      <c r="WG236" s="25"/>
      <c r="WH236" s="25"/>
      <c r="WI236" s="25"/>
      <c r="WJ236" s="25"/>
      <c r="WK236" s="25"/>
      <c r="WL236" s="25"/>
      <c r="WM236" s="25"/>
      <c r="WN236" s="25"/>
      <c r="WO236" s="25"/>
      <c r="WP236" s="25"/>
      <c r="WQ236" s="25"/>
      <c r="WR236" s="25"/>
      <c r="WS236" s="25"/>
      <c r="WT236" s="25"/>
      <c r="WU236" s="25"/>
      <c r="WV236" s="25"/>
      <c r="WW236" s="25"/>
      <c r="WX236" s="25"/>
      <c r="WY236" s="25"/>
      <c r="WZ236" s="25"/>
      <c r="XA236" s="25"/>
      <c r="XB236" s="25"/>
      <c r="XC236" s="25"/>
      <c r="XD236" s="25"/>
      <c r="XE236" s="25"/>
      <c r="XF236" s="25"/>
      <c r="XG236" s="25"/>
      <c r="XH236" s="25"/>
      <c r="XI236" s="25"/>
      <c r="XJ236" s="25"/>
      <c r="XK236" s="25"/>
      <c r="XL236" s="25"/>
      <c r="XM236" s="25"/>
      <c r="XN236" s="25"/>
      <c r="XO236" s="25"/>
      <c r="XP236" s="25"/>
      <c r="XQ236" s="25"/>
      <c r="XR236" s="25"/>
      <c r="XS236" s="25"/>
      <c r="XT236" s="25"/>
      <c r="XU236" s="25"/>
      <c r="XV236" s="25"/>
      <c r="XW236" s="25"/>
      <c r="XX236" s="25"/>
      <c r="XY236" s="25"/>
      <c r="XZ236" s="25"/>
      <c r="YA236" s="25"/>
      <c r="YB236" s="25"/>
      <c r="YC236" s="25"/>
      <c r="YD236" s="25"/>
      <c r="YE236" s="25"/>
      <c r="YF236" s="25"/>
      <c r="YG236" s="25"/>
      <c r="YH236" s="25"/>
      <c r="YI236" s="25"/>
      <c r="YJ236" s="25"/>
      <c r="YK236" s="25"/>
      <c r="YL236" s="25"/>
      <c r="YM236" s="25"/>
      <c r="YN236" s="25"/>
      <c r="YO236" s="25"/>
      <c r="YP236" s="25"/>
      <c r="YQ236" s="25"/>
      <c r="YR236" s="25"/>
      <c r="YS236" s="25"/>
      <c r="YT236" s="25"/>
      <c r="YU236" s="25"/>
      <c r="YV236" s="25"/>
      <c r="YW236" s="25"/>
      <c r="YX236" s="25"/>
      <c r="YY236" s="25"/>
      <c r="YZ236" s="25"/>
      <c r="ZA236" s="25"/>
      <c r="ZB236" s="25"/>
      <c r="ZC236" s="25"/>
      <c r="ZD236" s="25"/>
      <c r="ZE236" s="25"/>
      <c r="ZF236" s="25"/>
      <c r="ZG236" s="25"/>
      <c r="ZH236" s="25"/>
      <c r="ZI236" s="25"/>
      <c r="ZJ236" s="25"/>
      <c r="ZK236" s="25"/>
      <c r="ZL236" s="25"/>
      <c r="ZM236" s="25"/>
      <c r="ZN236" s="25"/>
      <c r="ZO236" s="25"/>
      <c r="ZP236" s="25"/>
      <c r="ZQ236" s="25"/>
      <c r="ZR236" s="25"/>
      <c r="ZS236" s="25"/>
      <c r="ZT236" s="25"/>
      <c r="ZU236" s="25"/>
      <c r="ZV236" s="25"/>
      <c r="ZW236" s="25"/>
      <c r="ZX236" s="25"/>
      <c r="ZY236" s="25"/>
      <c r="ZZ236" s="25"/>
      <c r="AAA236" s="25"/>
      <c r="AAB236" s="25"/>
      <c r="AAC236" s="25"/>
      <c r="AAD236" s="25"/>
      <c r="AAE236" s="25"/>
      <c r="AAF236" s="25"/>
      <c r="AAG236" s="25"/>
      <c r="AAH236" s="25"/>
      <c r="AAI236" s="25"/>
      <c r="AAJ236" s="25"/>
      <c r="AAK236" s="25"/>
      <c r="AAL236" s="25"/>
      <c r="AAM236" s="25"/>
      <c r="AAN236" s="25"/>
      <c r="AAO236" s="25"/>
      <c r="AAP236" s="25"/>
      <c r="AAQ236" s="25"/>
      <c r="AAR236" s="25"/>
      <c r="AAS236" s="25"/>
      <c r="AAT236" s="25"/>
      <c r="AAU236" s="25"/>
      <c r="AAV236" s="25"/>
      <c r="AAW236" s="25"/>
      <c r="AAX236" s="25"/>
      <c r="AAY236" s="25"/>
      <c r="AAZ236" s="25"/>
      <c r="ABA236" s="25"/>
      <c r="ABB236" s="25"/>
      <c r="ABC236" s="25"/>
      <c r="ABD236" s="25"/>
      <c r="ABE236" s="25"/>
      <c r="ABF236" s="25"/>
      <c r="ABG236" s="25"/>
      <c r="ABH236" s="25"/>
      <c r="ABI236" s="25"/>
      <c r="ABJ236" s="25"/>
      <c r="ABK236" s="25"/>
      <c r="ABL236" s="25"/>
      <c r="ABM236" s="25"/>
      <c r="ABN236" s="25"/>
      <c r="ABO236" s="25"/>
      <c r="ABP236" s="25"/>
      <c r="ABQ236" s="25"/>
      <c r="ABR236" s="25"/>
      <c r="ABS236" s="25"/>
      <c r="ABT236" s="25"/>
      <c r="ABU236" s="25"/>
      <c r="ABV236" s="25"/>
      <c r="ABW236" s="25"/>
      <c r="ABX236" s="25"/>
      <c r="ABY236" s="25"/>
      <c r="ABZ236" s="25"/>
      <c r="ACA236" s="25"/>
      <c r="ACB236" s="25"/>
      <c r="ACC236" s="25"/>
      <c r="ACD236" s="25"/>
      <c r="ACE236" s="25"/>
      <c r="ACF236" s="25"/>
      <c r="ACG236" s="25"/>
      <c r="ACH236" s="25"/>
      <c r="ACI236" s="25"/>
      <c r="ACJ236" s="25"/>
      <c r="ACK236" s="25"/>
      <c r="ACL236" s="25"/>
      <c r="ACM236" s="25"/>
      <c r="ACN236" s="25"/>
      <c r="ACO236" s="25"/>
      <c r="ACP236" s="25"/>
      <c r="ACQ236" s="25"/>
      <c r="ACR236" s="25"/>
      <c r="ACS236" s="25"/>
      <c r="ACT236" s="25"/>
      <c r="ACU236" s="25"/>
      <c r="ACV236" s="25"/>
      <c r="ACW236" s="25"/>
      <c r="ACX236" s="25"/>
      <c r="ACY236" s="25"/>
      <c r="ACZ236" s="25"/>
      <c r="ADA236" s="25"/>
      <c r="ADB236" s="25"/>
      <c r="ADC236" s="25"/>
      <c r="ADD236" s="25"/>
      <c r="ADE236" s="25"/>
      <c r="ADF236" s="25"/>
      <c r="ADG236" s="25"/>
      <c r="ADH236" s="25"/>
      <c r="ADI236" s="25"/>
      <c r="ADJ236" s="25"/>
      <c r="ADK236" s="25"/>
      <c r="ADL236" s="25"/>
      <c r="ADM236" s="25"/>
      <c r="ADN236" s="25"/>
      <c r="ADO236" s="25"/>
      <c r="ADP236" s="25"/>
      <c r="ADQ236" s="25"/>
      <c r="ADR236" s="25"/>
      <c r="ADS236" s="25"/>
      <c r="ADT236" s="25"/>
      <c r="ADU236" s="25"/>
      <c r="ADV236" s="25"/>
      <c r="ADW236" s="25"/>
      <c r="ADX236" s="25"/>
      <c r="ADY236" s="25"/>
      <c r="ADZ236" s="25"/>
      <c r="AEA236" s="25"/>
      <c r="AEB236" s="25"/>
      <c r="AEC236" s="25"/>
      <c r="AED236" s="25"/>
      <c r="AEE236" s="25"/>
      <c r="AEF236" s="25"/>
      <c r="AEG236" s="25"/>
      <c r="AEH236" s="25"/>
      <c r="AEI236" s="25"/>
      <c r="AEJ236" s="25"/>
      <c r="AEK236" s="25"/>
      <c r="AEL236" s="25"/>
      <c r="AEM236" s="25"/>
      <c r="AEN236" s="25"/>
      <c r="AEO236" s="25"/>
      <c r="AEP236" s="25"/>
      <c r="AEQ236" s="25"/>
      <c r="AER236" s="25"/>
      <c r="AES236" s="25"/>
      <c r="AET236" s="25"/>
      <c r="AEU236" s="25"/>
      <c r="AEV236" s="25"/>
      <c r="AEW236" s="25"/>
      <c r="AEX236" s="25"/>
      <c r="AEY236" s="25"/>
      <c r="AEZ236" s="25"/>
      <c r="AFA236" s="25"/>
      <c r="AFB236" s="25"/>
      <c r="AFC236" s="25"/>
      <c r="AFD236" s="25"/>
      <c r="AFE236" s="25"/>
      <c r="AFF236" s="25"/>
      <c r="AFG236" s="25"/>
      <c r="AFH236" s="25"/>
      <c r="AFI236" s="25"/>
      <c r="AFJ236" s="25"/>
      <c r="AFK236" s="25"/>
      <c r="AFL236" s="25"/>
      <c r="AFM236" s="25"/>
      <c r="AFN236" s="25"/>
      <c r="AFO236" s="25"/>
      <c r="AFP236" s="25"/>
      <c r="AFQ236" s="25"/>
      <c r="AFR236" s="25"/>
      <c r="AFS236" s="25"/>
      <c r="AFT236" s="25"/>
      <c r="AFU236" s="25"/>
      <c r="AFV236" s="25"/>
      <c r="AFW236" s="25"/>
      <c r="AFX236" s="25"/>
      <c r="AFY236" s="25"/>
      <c r="AFZ236" s="25"/>
      <c r="AGA236" s="25"/>
      <c r="AGB236" s="25"/>
      <c r="AGC236" s="25"/>
      <c r="AGD236" s="25"/>
      <c r="AGE236" s="25"/>
      <c r="AGF236" s="25"/>
      <c r="AGG236" s="25"/>
      <c r="AGH236" s="25"/>
      <c r="AGI236" s="25"/>
      <c r="AGJ236" s="25"/>
      <c r="AGK236" s="25"/>
      <c r="AGL236" s="25"/>
      <c r="AGM236" s="25"/>
      <c r="AGN236" s="25"/>
      <c r="AGO236" s="25"/>
      <c r="AGP236" s="25"/>
      <c r="AGQ236" s="25"/>
      <c r="AGR236" s="25"/>
      <c r="AGS236" s="25"/>
      <c r="AGT236" s="25"/>
      <c r="AGU236" s="25"/>
      <c r="AGV236" s="25"/>
      <c r="AGW236" s="25"/>
      <c r="AGX236" s="25"/>
      <c r="AGY236" s="25"/>
      <c r="AGZ236" s="25"/>
      <c r="AHA236" s="25"/>
      <c r="AHB236" s="25"/>
      <c r="AHC236" s="25"/>
      <c r="AHD236" s="25"/>
      <c r="AHE236" s="25"/>
      <c r="AHF236" s="25"/>
      <c r="AHG236" s="25"/>
      <c r="AHH236" s="25"/>
      <c r="AHI236" s="25"/>
      <c r="AHJ236" s="25"/>
      <c r="AHK236" s="25"/>
      <c r="AHL236" s="25"/>
      <c r="AHM236" s="25"/>
      <c r="AHN236" s="25"/>
      <c r="AHO236" s="25"/>
      <c r="AHP236" s="25"/>
      <c r="AHQ236" s="25"/>
      <c r="AHR236" s="25"/>
      <c r="AHS236" s="25"/>
      <c r="AHT236" s="25"/>
      <c r="AHU236" s="25"/>
      <c r="AHV236" s="25"/>
      <c r="AHW236" s="25"/>
      <c r="AHX236" s="25"/>
      <c r="AHY236" s="25"/>
      <c r="AHZ236" s="25"/>
      <c r="AIA236" s="25"/>
      <c r="AIB236" s="25"/>
      <c r="AIC236" s="25"/>
      <c r="AID236" s="25"/>
      <c r="AIE236" s="25"/>
      <c r="AIF236" s="25"/>
      <c r="AIG236" s="25"/>
      <c r="AIH236" s="25"/>
      <c r="AII236" s="25"/>
      <c r="AIJ236" s="25"/>
      <c r="AIK236" s="25"/>
      <c r="AIL236" s="25"/>
      <c r="AIM236" s="25"/>
      <c r="AIN236" s="25"/>
      <c r="AIO236" s="25"/>
      <c r="AIP236" s="25"/>
      <c r="AIQ236" s="25"/>
      <c r="AIR236" s="25"/>
      <c r="AIS236" s="25"/>
      <c r="AIT236" s="25"/>
      <c r="AIU236" s="25"/>
      <c r="AIV236" s="25"/>
      <c r="AIW236" s="25"/>
      <c r="AIX236" s="25"/>
      <c r="AIY236" s="25"/>
      <c r="AIZ236" s="25"/>
      <c r="AJA236" s="25"/>
      <c r="AJB236" s="25"/>
      <c r="AJC236" s="25"/>
      <c r="AJD236" s="25"/>
      <c r="AJE236" s="25"/>
      <c r="AJF236" s="25"/>
      <c r="AJG236" s="25"/>
      <c r="AJH236" s="25"/>
      <c r="AJI236" s="25"/>
      <c r="AJJ236" s="25"/>
      <c r="AJK236" s="25"/>
      <c r="AJL236" s="25"/>
      <c r="AJM236" s="25"/>
      <c r="AJN236" s="25"/>
      <c r="AJO236" s="25"/>
      <c r="AJP236" s="25"/>
      <c r="AJQ236" s="25"/>
      <c r="AJR236" s="25"/>
      <c r="AJS236" s="25"/>
      <c r="AJT236" s="25"/>
      <c r="AJU236" s="25"/>
      <c r="AJV236" s="25"/>
      <c r="AJW236" s="25"/>
      <c r="AJX236" s="25"/>
      <c r="AJY236" s="25"/>
      <c r="AJZ236" s="25"/>
      <c r="AKA236" s="25"/>
      <c r="AKB236" s="25"/>
      <c r="AKC236" s="25"/>
      <c r="AKD236" s="25"/>
      <c r="AKE236" s="25"/>
      <c r="AKF236" s="25"/>
      <c r="AKG236" s="25"/>
      <c r="AKH236" s="25"/>
      <c r="AKI236" s="25"/>
      <c r="AKJ236" s="25"/>
      <c r="AKK236" s="25"/>
      <c r="AKL236" s="25"/>
      <c r="AKM236" s="25"/>
      <c r="AKN236" s="25"/>
      <c r="AKO236" s="25"/>
      <c r="AKP236" s="25"/>
      <c r="AKQ236" s="25"/>
      <c r="AKR236" s="25"/>
      <c r="AKS236" s="25"/>
      <c r="AKT236" s="25"/>
      <c r="AKU236" s="25"/>
      <c r="AKV236" s="25"/>
      <c r="AKW236" s="25"/>
      <c r="AKX236" s="25"/>
      <c r="AKY236" s="25"/>
      <c r="AKZ236" s="25"/>
      <c r="ALA236" s="25"/>
      <c r="ALB236" s="25"/>
      <c r="ALC236" s="25"/>
      <c r="ALD236" s="25"/>
      <c r="ALE236" s="25"/>
      <c r="ALF236" s="25"/>
      <c r="ALG236" s="25"/>
      <c r="ALH236" s="25"/>
      <c r="ALI236" s="25"/>
      <c r="ALJ236" s="25"/>
      <c r="ALK236" s="25"/>
      <c r="ALL236" s="25"/>
      <c r="ALM236" s="25"/>
      <c r="ALN236" s="25"/>
      <c r="ALO236" s="25"/>
      <c r="ALP236" s="25"/>
      <c r="ALQ236" s="25"/>
      <c r="ALR236" s="25"/>
      <c r="ALS236" s="25"/>
      <c r="ALT236" s="25"/>
      <c r="ALU236" s="25"/>
      <c r="ALV236" s="25"/>
      <c r="ALW236" s="25"/>
      <c r="ALX236" s="25"/>
      <c r="ALY236" s="25"/>
      <c r="ALZ236" s="25"/>
      <c r="AMA236" s="25"/>
      <c r="AMB236" s="25"/>
      <c r="AMC236" s="25"/>
      <c r="AMD236" s="25"/>
      <c r="AME236" s="25"/>
      <c r="AMF236" s="25"/>
      <c r="AMG236" s="25"/>
      <c r="AMH236" s="25"/>
      <c r="AMI236" s="25"/>
      <c r="AMJ236" s="25"/>
      <c r="AMK236" s="25"/>
      <c r="AML236" s="25"/>
      <c r="AMM236" s="25"/>
      <c r="AMN236" s="25"/>
      <c r="AMO236" s="25"/>
      <c r="AMP236" s="25"/>
      <c r="AMQ236" s="25"/>
      <c r="AMR236" s="25"/>
      <c r="AMS236" s="25"/>
      <c r="AMT236" s="25"/>
      <c r="AMU236" s="25"/>
      <c r="AMV236" s="25"/>
      <c r="AMW236" s="25"/>
      <c r="AMX236" s="25"/>
      <c r="AMY236" s="25"/>
      <c r="AMZ236" s="25"/>
      <c r="ANA236" s="25"/>
      <c r="ANB236" s="25"/>
      <c r="ANC236" s="25"/>
      <c r="AND236" s="25"/>
      <c r="ANE236" s="25"/>
      <c r="ANF236" s="25"/>
      <c r="ANG236" s="25"/>
      <c r="ANH236" s="25"/>
      <c r="ANI236" s="25"/>
      <c r="ANJ236" s="25"/>
      <c r="ANK236" s="25"/>
      <c r="ANL236" s="25"/>
      <c r="ANM236" s="25"/>
      <c r="ANN236" s="25"/>
      <c r="ANO236" s="25"/>
      <c r="ANP236" s="25"/>
      <c r="ANQ236" s="25"/>
      <c r="ANR236" s="25"/>
      <c r="ANS236" s="25"/>
      <c r="ANT236" s="25"/>
      <c r="ANU236" s="25"/>
      <c r="ANV236" s="25"/>
      <c r="ANW236" s="25"/>
      <c r="ANX236" s="25"/>
      <c r="ANY236" s="25"/>
      <c r="ANZ236" s="25"/>
      <c r="AOA236" s="25"/>
      <c r="AOB236" s="25"/>
      <c r="AOC236" s="25"/>
      <c r="AOD236" s="25"/>
      <c r="AOE236" s="25"/>
      <c r="AOF236" s="25"/>
      <c r="AOG236" s="25"/>
      <c r="AOH236" s="25"/>
      <c r="AOI236" s="25"/>
      <c r="AOJ236" s="25"/>
      <c r="AOK236" s="25"/>
      <c r="AOL236" s="25"/>
      <c r="AOM236" s="25"/>
      <c r="AON236" s="25"/>
      <c r="AOO236" s="25"/>
      <c r="AOP236" s="25"/>
      <c r="AOQ236" s="25"/>
      <c r="AOR236" s="25"/>
      <c r="AOS236" s="25"/>
      <c r="AOT236" s="25"/>
      <c r="AOU236" s="25"/>
      <c r="AOV236" s="25"/>
      <c r="AOW236" s="25"/>
      <c r="AOX236" s="25"/>
      <c r="AOY236" s="25"/>
      <c r="AOZ236" s="25"/>
      <c r="APA236" s="25"/>
      <c r="APB236" s="25"/>
      <c r="APC236" s="25"/>
      <c r="APD236" s="25"/>
      <c r="APE236" s="25"/>
      <c r="APF236" s="25"/>
      <c r="APG236" s="25"/>
      <c r="APH236" s="25"/>
      <c r="API236" s="25"/>
      <c r="APJ236" s="25"/>
      <c r="APK236" s="25"/>
      <c r="APL236" s="25"/>
      <c r="APM236" s="25"/>
      <c r="APN236" s="25"/>
      <c r="APO236" s="25"/>
      <c r="APP236" s="25"/>
      <c r="APQ236" s="25"/>
      <c r="APR236" s="25"/>
      <c r="APS236" s="25"/>
      <c r="APT236" s="25"/>
      <c r="APU236" s="25"/>
      <c r="APV236" s="25"/>
      <c r="APW236" s="25"/>
      <c r="APX236" s="25"/>
      <c r="APY236" s="25"/>
      <c r="APZ236" s="25"/>
      <c r="AQA236" s="25"/>
      <c r="AQB236" s="25"/>
      <c r="AQC236" s="25"/>
      <c r="AQD236" s="25"/>
      <c r="AQE236" s="25"/>
      <c r="AQF236" s="25"/>
      <c r="AQG236" s="25"/>
      <c r="AQH236" s="25"/>
      <c r="AQI236" s="25"/>
      <c r="AQJ236" s="25"/>
      <c r="AQK236" s="25"/>
      <c r="AQL236" s="25"/>
      <c r="AQM236" s="25"/>
      <c r="AQN236" s="25"/>
      <c r="AQO236" s="25"/>
      <c r="AQP236" s="25"/>
      <c r="AQQ236" s="25"/>
      <c r="AQR236" s="25"/>
      <c r="AQS236" s="25"/>
      <c r="AQT236" s="25"/>
      <c r="AQU236" s="25"/>
      <c r="AQV236" s="25"/>
      <c r="AQW236" s="25"/>
      <c r="AQX236" s="25"/>
      <c r="AQY236" s="25"/>
      <c r="AQZ236" s="25"/>
      <c r="ARA236" s="25"/>
      <c r="ARB236" s="25"/>
      <c r="ARC236" s="25"/>
      <c r="ARD236" s="25"/>
      <c r="ARE236" s="25"/>
      <c r="ARF236" s="25"/>
      <c r="ARG236" s="25"/>
      <c r="ARH236" s="25"/>
      <c r="ARI236" s="25"/>
      <c r="ARJ236" s="25"/>
      <c r="ARK236" s="25"/>
      <c r="ARL236" s="25"/>
      <c r="ARM236" s="25"/>
      <c r="ARN236" s="25"/>
      <c r="ARO236" s="25"/>
      <c r="ARP236" s="25"/>
      <c r="ARQ236" s="25"/>
      <c r="ARR236" s="25"/>
      <c r="ARS236" s="25"/>
      <c r="ART236" s="25"/>
      <c r="ARU236" s="25"/>
      <c r="ARV236" s="25"/>
      <c r="ARW236" s="25"/>
      <c r="ARX236" s="25"/>
      <c r="ARY236" s="25"/>
      <c r="ARZ236" s="25"/>
      <c r="ASA236" s="25"/>
      <c r="ASB236" s="25"/>
      <c r="ASC236" s="25"/>
      <c r="ASD236" s="25"/>
      <c r="ASE236" s="25"/>
      <c r="ASF236" s="25"/>
      <c r="ASG236" s="25"/>
      <c r="ASH236" s="25"/>
      <c r="ASI236" s="25"/>
      <c r="ASJ236" s="25"/>
      <c r="ASK236" s="25"/>
      <c r="ASL236" s="25"/>
      <c r="ASM236" s="25"/>
      <c r="ASN236" s="25"/>
      <c r="ASO236" s="25"/>
      <c r="ASP236" s="25"/>
      <c r="ASQ236" s="25"/>
      <c r="ASR236" s="25"/>
      <c r="ASS236" s="25"/>
      <c r="AST236" s="25"/>
      <c r="ASU236" s="25"/>
      <c r="ASV236" s="25"/>
      <c r="ASW236" s="25"/>
      <c r="ASX236" s="25"/>
      <c r="ASY236" s="25"/>
      <c r="ASZ236" s="25"/>
      <c r="ATA236" s="25"/>
      <c r="ATB236" s="25"/>
      <c r="ATC236" s="25"/>
      <c r="ATD236" s="25"/>
      <c r="ATE236" s="25"/>
      <c r="ATF236" s="25"/>
      <c r="ATG236" s="25"/>
      <c r="ATH236" s="25"/>
      <c r="ATI236" s="25"/>
      <c r="ATJ236" s="25"/>
      <c r="ATK236" s="25"/>
      <c r="ATL236" s="25"/>
      <c r="ATM236" s="25"/>
      <c r="ATN236" s="25"/>
      <c r="ATO236" s="25"/>
      <c r="ATP236" s="25"/>
      <c r="ATQ236" s="25"/>
      <c r="ATR236" s="25"/>
      <c r="ATS236" s="25"/>
      <c r="ATT236" s="25"/>
      <c r="ATU236" s="25"/>
      <c r="ATV236" s="25"/>
      <c r="ATW236" s="25"/>
      <c r="ATX236" s="25"/>
      <c r="ATY236" s="25"/>
      <c r="ATZ236" s="25"/>
      <c r="AUA236" s="25"/>
      <c r="AUB236" s="25"/>
      <c r="AUC236" s="25"/>
      <c r="AUD236" s="25"/>
      <c r="AUE236" s="25"/>
      <c r="AUF236" s="25"/>
      <c r="AUG236" s="25"/>
      <c r="AUH236" s="25"/>
      <c r="AUI236" s="25"/>
      <c r="AUJ236" s="25"/>
      <c r="AUK236" s="25"/>
      <c r="AUL236" s="25"/>
      <c r="AUM236" s="25"/>
      <c r="AUN236" s="25"/>
      <c r="AUO236" s="25"/>
      <c r="AUP236" s="25"/>
      <c r="AUQ236" s="25"/>
      <c r="AUR236" s="25"/>
      <c r="AUS236" s="25"/>
      <c r="AUT236" s="25"/>
      <c r="AUU236" s="25"/>
      <c r="AUV236" s="25"/>
      <c r="AUW236" s="25"/>
      <c r="AUX236" s="25"/>
      <c r="AUY236" s="25"/>
      <c r="AUZ236" s="25"/>
      <c r="AVA236" s="25"/>
      <c r="AVB236" s="25"/>
      <c r="AVC236" s="25"/>
      <c r="AVD236" s="25"/>
      <c r="AVE236" s="25"/>
      <c r="AVF236" s="25"/>
      <c r="AVG236" s="25"/>
      <c r="AVH236" s="25"/>
      <c r="AVI236" s="25"/>
      <c r="AVJ236" s="25"/>
      <c r="AVK236" s="25"/>
      <c r="AVL236" s="25"/>
      <c r="AVM236" s="25"/>
      <c r="AVN236" s="25"/>
      <c r="AVO236" s="25"/>
      <c r="AVP236" s="25"/>
      <c r="AVQ236" s="25"/>
      <c r="AVR236" s="25"/>
      <c r="AVS236" s="25"/>
      <c r="AVT236" s="25"/>
      <c r="AVU236" s="25"/>
      <c r="AVV236" s="25"/>
      <c r="AVW236" s="25"/>
      <c r="AVX236" s="25"/>
      <c r="AVY236" s="25"/>
      <c r="AVZ236" s="25"/>
      <c r="AWA236" s="25"/>
      <c r="AWB236" s="25"/>
      <c r="AWC236" s="25"/>
      <c r="AWD236" s="25"/>
      <c r="AWE236" s="25"/>
      <c r="AWF236" s="25"/>
      <c r="AWG236" s="25"/>
      <c r="AWH236" s="25"/>
      <c r="AWI236" s="25"/>
      <c r="AWJ236" s="25"/>
      <c r="AWK236" s="25"/>
      <c r="AWL236" s="25"/>
      <c r="AWM236" s="25"/>
      <c r="AWN236" s="25"/>
      <c r="AWO236" s="25"/>
      <c r="AWP236" s="25"/>
      <c r="AWQ236" s="25"/>
      <c r="AWR236" s="25"/>
      <c r="AWS236" s="25"/>
      <c r="AWT236" s="25"/>
      <c r="AWU236" s="25"/>
      <c r="AWV236" s="25"/>
      <c r="AWW236" s="25"/>
      <c r="AWX236" s="25"/>
      <c r="AWY236" s="25"/>
      <c r="AWZ236" s="25"/>
      <c r="AXA236" s="25"/>
      <c r="AXB236" s="25"/>
      <c r="AXC236" s="25"/>
      <c r="AXD236" s="25"/>
      <c r="AXE236" s="25"/>
      <c r="AXF236" s="25"/>
      <c r="AXG236" s="25"/>
      <c r="AXH236" s="25"/>
      <c r="AXI236" s="25"/>
      <c r="AXJ236" s="25"/>
      <c r="AXK236" s="25"/>
      <c r="AXL236" s="25"/>
      <c r="AXM236" s="25"/>
      <c r="AXN236" s="25"/>
      <c r="AXO236" s="25"/>
      <c r="AXP236" s="25"/>
      <c r="AXQ236" s="25"/>
      <c r="AXR236" s="25"/>
      <c r="AXS236" s="25"/>
      <c r="AXT236" s="25"/>
      <c r="AXU236" s="25"/>
      <c r="AXV236" s="25"/>
      <c r="AXW236" s="25"/>
      <c r="AXX236" s="25"/>
      <c r="AXY236" s="25"/>
      <c r="AXZ236" s="25"/>
      <c r="AYA236" s="25"/>
      <c r="AYB236" s="25"/>
      <c r="AYC236" s="25"/>
      <c r="AYD236" s="25"/>
      <c r="AYE236" s="25"/>
      <c r="AYF236" s="25"/>
      <c r="AYG236" s="25"/>
      <c r="AYH236" s="25"/>
      <c r="AYI236" s="25"/>
      <c r="AYJ236" s="25"/>
      <c r="AYK236" s="25"/>
      <c r="AYL236" s="25"/>
      <c r="AYM236" s="25"/>
      <c r="AYN236" s="25"/>
      <c r="AYO236" s="25"/>
      <c r="AYP236" s="25"/>
      <c r="AYQ236" s="25"/>
      <c r="AYR236" s="25"/>
      <c r="AYS236" s="25"/>
      <c r="AYT236" s="25"/>
      <c r="AYU236" s="25"/>
      <c r="AYV236" s="25"/>
      <c r="AYW236" s="25"/>
      <c r="AYX236" s="25"/>
      <c r="AYY236" s="25"/>
      <c r="AYZ236" s="25"/>
      <c r="AZA236" s="25"/>
      <c r="AZB236" s="25"/>
      <c r="AZC236" s="25"/>
      <c r="AZD236" s="25"/>
      <c r="AZE236" s="25"/>
      <c r="AZF236" s="25"/>
      <c r="AZG236" s="25"/>
      <c r="AZH236" s="25"/>
      <c r="AZI236" s="25"/>
      <c r="AZJ236" s="25"/>
      <c r="AZK236" s="25"/>
      <c r="AZL236" s="25"/>
      <c r="AZM236" s="25"/>
      <c r="AZN236" s="25"/>
      <c r="AZO236" s="25"/>
      <c r="AZP236" s="25"/>
      <c r="AZQ236" s="25"/>
      <c r="AZR236" s="25"/>
      <c r="AZS236" s="25"/>
      <c r="AZT236" s="25"/>
      <c r="AZU236" s="25"/>
      <c r="AZV236" s="25"/>
      <c r="AZW236" s="25"/>
      <c r="AZX236" s="25"/>
      <c r="AZY236" s="25"/>
      <c r="AZZ236" s="25"/>
      <c r="BAA236" s="25"/>
      <c r="BAB236" s="25"/>
      <c r="BAC236" s="25"/>
      <c r="BAD236" s="25"/>
      <c r="BAE236" s="25"/>
      <c r="BAF236" s="25"/>
      <c r="BAG236" s="25"/>
      <c r="BAH236" s="25"/>
      <c r="BAI236" s="25"/>
      <c r="BAJ236" s="25"/>
      <c r="BAK236" s="25"/>
      <c r="BAL236" s="25"/>
      <c r="BAM236" s="25"/>
      <c r="BAN236" s="25"/>
      <c r="BAO236" s="25"/>
      <c r="BAP236" s="25"/>
      <c r="BAQ236" s="25"/>
      <c r="BAR236" s="25"/>
      <c r="BAS236" s="25"/>
      <c r="BAT236" s="25"/>
      <c r="BAU236" s="25"/>
      <c r="BAV236" s="25"/>
      <c r="BAW236" s="25"/>
      <c r="BAX236" s="25"/>
      <c r="BAY236" s="25"/>
      <c r="BAZ236" s="25"/>
      <c r="BBA236" s="25"/>
      <c r="BBB236" s="25"/>
      <c r="BBC236" s="25"/>
      <c r="BBD236" s="25"/>
      <c r="BBE236" s="25"/>
      <c r="BBF236" s="25"/>
      <c r="BBG236" s="25"/>
      <c r="BBH236" s="25"/>
      <c r="BBI236" s="25"/>
      <c r="BBJ236" s="25"/>
      <c r="BBK236" s="25"/>
      <c r="BBL236" s="25"/>
      <c r="BBM236" s="25"/>
      <c r="BBN236" s="25"/>
      <c r="BBO236" s="25"/>
      <c r="BBP236" s="25"/>
      <c r="BBQ236" s="25"/>
      <c r="BBR236" s="25"/>
      <c r="BBS236" s="25"/>
      <c r="BBT236" s="25"/>
      <c r="BBU236" s="25"/>
      <c r="BBV236" s="25"/>
      <c r="BBW236" s="25"/>
      <c r="BBX236" s="25"/>
      <c r="BBY236" s="25"/>
      <c r="BBZ236" s="25"/>
      <c r="BCA236" s="25"/>
      <c r="BCB236" s="25"/>
      <c r="BCC236" s="25"/>
      <c r="BCD236" s="25"/>
      <c r="BCE236" s="25"/>
      <c r="BCF236" s="25"/>
      <c r="BCG236" s="25"/>
      <c r="BCH236" s="25"/>
      <c r="BCI236" s="25"/>
      <c r="BCJ236" s="25"/>
      <c r="BCK236" s="25"/>
      <c r="BCL236" s="25"/>
      <c r="BCM236" s="25"/>
      <c r="BCN236" s="25"/>
      <c r="BCO236" s="25"/>
      <c r="BCP236" s="25"/>
      <c r="BCQ236" s="25"/>
      <c r="BCR236" s="25"/>
      <c r="BCS236" s="25"/>
      <c r="BCT236" s="25"/>
      <c r="BCU236" s="25"/>
      <c r="BCV236" s="25"/>
      <c r="BCW236" s="25"/>
      <c r="BCX236" s="25"/>
      <c r="BCY236" s="25"/>
      <c r="BCZ236" s="25"/>
      <c r="BDA236" s="25"/>
      <c r="BDB236" s="25"/>
      <c r="BDC236" s="25"/>
      <c r="BDD236" s="25"/>
      <c r="BDE236" s="25"/>
      <c r="BDF236" s="25"/>
      <c r="BDG236" s="25"/>
      <c r="BDH236" s="25"/>
      <c r="BDI236" s="25"/>
      <c r="BDJ236" s="25"/>
      <c r="BDK236" s="25"/>
      <c r="BDL236" s="25"/>
      <c r="BDM236" s="25"/>
      <c r="BDN236" s="25"/>
      <c r="BDO236" s="25"/>
      <c r="BDP236" s="25"/>
      <c r="BDQ236" s="25"/>
      <c r="BDR236" s="25"/>
      <c r="BDS236" s="25"/>
      <c r="BDT236" s="25"/>
      <c r="BDU236" s="25"/>
      <c r="BDV236" s="25"/>
      <c r="BDW236" s="25"/>
      <c r="BDX236" s="25"/>
      <c r="BDY236" s="25"/>
      <c r="BDZ236" s="25"/>
      <c r="BEA236" s="25"/>
      <c r="BEB236" s="25"/>
      <c r="BEC236" s="25"/>
      <c r="BED236" s="25"/>
      <c r="BEE236" s="25"/>
      <c r="BEF236" s="25"/>
      <c r="BEG236" s="25"/>
      <c r="BEH236" s="25"/>
      <c r="BEI236" s="25"/>
      <c r="BEJ236" s="25"/>
      <c r="BEK236" s="25"/>
      <c r="BEL236" s="25"/>
      <c r="BEM236" s="25"/>
      <c r="BEN236" s="25"/>
      <c r="BEO236" s="25"/>
      <c r="BEP236" s="25"/>
      <c r="BEQ236" s="25"/>
      <c r="BER236" s="25"/>
      <c r="BES236" s="25"/>
      <c r="BET236" s="25"/>
      <c r="BEU236" s="25"/>
      <c r="BEV236" s="25"/>
      <c r="BEW236" s="25"/>
      <c r="BEX236" s="25"/>
      <c r="BEY236" s="25"/>
      <c r="BEZ236" s="25"/>
      <c r="BFA236" s="25"/>
      <c r="BFB236" s="25"/>
      <c r="BFC236" s="25"/>
      <c r="BFD236" s="25"/>
      <c r="BFE236" s="25"/>
      <c r="BFF236" s="25"/>
      <c r="BFG236" s="25"/>
      <c r="BFH236" s="25"/>
      <c r="BFI236" s="25"/>
      <c r="BFJ236" s="25"/>
      <c r="BFK236" s="25"/>
      <c r="BFL236" s="25"/>
      <c r="BFM236" s="25"/>
      <c r="BFN236" s="25"/>
      <c r="BFO236" s="25"/>
      <c r="BFP236" s="25"/>
      <c r="BFQ236" s="25"/>
      <c r="BFR236" s="25"/>
      <c r="BFS236" s="25"/>
      <c r="BFT236" s="25"/>
      <c r="BFU236" s="25"/>
      <c r="BFV236" s="25"/>
      <c r="BFW236" s="25"/>
      <c r="BFX236" s="25"/>
      <c r="BFY236" s="25"/>
      <c r="BFZ236" s="25"/>
      <c r="BGA236" s="25"/>
      <c r="BGB236" s="25"/>
      <c r="BGC236" s="25"/>
      <c r="BGD236" s="25"/>
      <c r="BGE236" s="25"/>
      <c r="BGF236" s="25"/>
      <c r="BGG236" s="25"/>
      <c r="BGH236" s="25"/>
      <c r="BGI236" s="25"/>
      <c r="BGJ236" s="25"/>
      <c r="BGK236" s="25"/>
      <c r="BGL236" s="25"/>
      <c r="BGM236" s="25"/>
      <c r="BGN236" s="25"/>
      <c r="BGO236" s="25"/>
      <c r="BGP236" s="25"/>
      <c r="BGQ236" s="25"/>
      <c r="BGR236" s="25"/>
      <c r="BGS236" s="25"/>
      <c r="BGT236" s="25"/>
      <c r="BGU236" s="25"/>
      <c r="BGV236" s="25"/>
      <c r="BGW236" s="25"/>
      <c r="BGX236" s="25"/>
      <c r="BGY236" s="25"/>
      <c r="BGZ236" s="25"/>
      <c r="BHA236" s="25"/>
      <c r="BHB236" s="25"/>
      <c r="BHC236" s="25"/>
      <c r="BHD236" s="25"/>
      <c r="BHE236" s="25"/>
      <c r="BHF236" s="25"/>
      <c r="BHG236" s="25"/>
      <c r="BHH236" s="25"/>
      <c r="BHI236" s="25"/>
      <c r="BHJ236" s="25"/>
      <c r="BHK236" s="25"/>
      <c r="BHL236" s="25"/>
      <c r="BHM236" s="25"/>
      <c r="BHN236" s="25"/>
      <c r="BHO236" s="25"/>
      <c r="BHP236" s="25"/>
      <c r="BHQ236" s="25"/>
      <c r="BHR236" s="25"/>
      <c r="BHS236" s="25"/>
      <c r="BHT236" s="25"/>
      <c r="BHU236" s="25"/>
      <c r="BHV236" s="25"/>
      <c r="BHW236" s="25"/>
      <c r="BHX236" s="25"/>
      <c r="BHY236" s="25"/>
      <c r="BHZ236" s="25"/>
      <c r="BIA236" s="25"/>
      <c r="BIB236" s="25"/>
      <c r="BIC236" s="25"/>
      <c r="BID236" s="25"/>
      <c r="BIE236" s="25"/>
      <c r="BIF236" s="25"/>
      <c r="BIG236" s="25"/>
      <c r="BIH236" s="25"/>
      <c r="BII236" s="25"/>
      <c r="BIJ236" s="25"/>
      <c r="BIK236" s="25"/>
      <c r="BIL236" s="25"/>
      <c r="BIM236" s="25"/>
      <c r="BIN236" s="25"/>
      <c r="BIO236" s="25"/>
      <c r="BIP236" s="25"/>
      <c r="BIQ236" s="25"/>
      <c r="BIR236" s="25"/>
      <c r="BIS236" s="25"/>
      <c r="BIT236" s="25"/>
      <c r="BIU236" s="25"/>
      <c r="BIV236" s="25"/>
      <c r="BIW236" s="25"/>
      <c r="BIX236" s="25"/>
      <c r="BIY236" s="25"/>
      <c r="BIZ236" s="25"/>
      <c r="BJA236" s="25"/>
      <c r="BJB236" s="25"/>
      <c r="BJC236" s="25"/>
      <c r="BJD236" s="25"/>
      <c r="BJE236" s="25"/>
      <c r="BJF236" s="25"/>
      <c r="BJG236" s="25"/>
      <c r="BJH236" s="25"/>
      <c r="BJI236" s="25"/>
      <c r="BJJ236" s="25"/>
      <c r="BJK236" s="25"/>
      <c r="BJL236" s="25"/>
      <c r="BJM236" s="25"/>
      <c r="BJN236" s="25"/>
      <c r="BJO236" s="25"/>
      <c r="BJP236" s="25"/>
      <c r="BJQ236" s="25"/>
      <c r="BJR236" s="25"/>
      <c r="BJS236" s="25"/>
      <c r="BJT236" s="25"/>
      <c r="BJU236" s="25"/>
      <c r="BJV236" s="25"/>
      <c r="BJW236" s="25"/>
      <c r="BJX236" s="25"/>
      <c r="BJY236" s="25"/>
      <c r="BJZ236" s="25"/>
      <c r="BKA236" s="25"/>
      <c r="BKB236" s="25"/>
      <c r="BKC236" s="25"/>
      <c r="BKD236" s="25"/>
      <c r="BKE236" s="25"/>
      <c r="BKF236" s="25"/>
      <c r="BKG236" s="25"/>
      <c r="BKH236" s="25"/>
      <c r="BKI236" s="25"/>
      <c r="BKJ236" s="25"/>
      <c r="BKK236" s="25"/>
      <c r="BKL236" s="25"/>
      <c r="BKM236" s="25"/>
      <c r="BKN236" s="25"/>
      <c r="BKO236" s="25"/>
      <c r="BKP236" s="25"/>
      <c r="BKQ236" s="25"/>
      <c r="BKR236" s="25"/>
      <c r="BKS236" s="25"/>
      <c r="BKT236" s="25"/>
      <c r="BKU236" s="25"/>
      <c r="BKV236" s="25"/>
      <c r="BKW236" s="25"/>
      <c r="BKX236" s="25"/>
      <c r="BKY236" s="25"/>
      <c r="BKZ236" s="25"/>
      <c r="BLA236" s="25"/>
      <c r="BLB236" s="25"/>
      <c r="BLC236" s="25"/>
      <c r="BLD236" s="25"/>
      <c r="BLE236" s="25"/>
      <c r="BLF236" s="25"/>
      <c r="BLG236" s="25"/>
      <c r="BLH236" s="25"/>
      <c r="BLI236" s="25"/>
      <c r="BLJ236" s="25"/>
      <c r="BLK236" s="25"/>
      <c r="BLL236" s="25"/>
      <c r="BLM236" s="25"/>
      <c r="BLN236" s="25"/>
      <c r="BLO236" s="25"/>
      <c r="BLP236" s="25"/>
      <c r="BLQ236" s="25"/>
      <c r="BLR236" s="25"/>
      <c r="BLS236" s="25"/>
      <c r="BLT236" s="25"/>
      <c r="BLU236" s="25"/>
      <c r="BLV236" s="25"/>
      <c r="BLW236" s="25"/>
      <c r="BLX236" s="25"/>
      <c r="BLY236" s="25"/>
      <c r="BLZ236" s="25"/>
      <c r="BMA236" s="25"/>
      <c r="BMB236" s="25"/>
      <c r="BMC236" s="25"/>
      <c r="BMD236" s="25"/>
      <c r="BME236" s="25"/>
      <c r="BMF236" s="25"/>
      <c r="BMG236" s="25"/>
      <c r="BMH236" s="25"/>
      <c r="BMI236" s="25"/>
      <c r="BMJ236" s="25"/>
      <c r="BMK236" s="25"/>
      <c r="BML236" s="25"/>
      <c r="BMM236" s="25"/>
      <c r="BMN236" s="25"/>
      <c r="BMO236" s="25"/>
      <c r="BMP236" s="25"/>
      <c r="BMQ236" s="25"/>
      <c r="BMR236" s="25"/>
      <c r="BMS236" s="25"/>
      <c r="BMT236" s="25"/>
      <c r="BMU236" s="25"/>
      <c r="BMV236" s="25"/>
      <c r="BMW236" s="25"/>
      <c r="BMX236" s="25"/>
      <c r="BMY236" s="25"/>
      <c r="BMZ236" s="25"/>
      <c r="BNA236" s="25"/>
      <c r="BNB236" s="25"/>
      <c r="BNC236" s="25"/>
      <c r="BND236" s="25"/>
      <c r="BNE236" s="25"/>
      <c r="BNF236" s="25"/>
      <c r="BNG236" s="25"/>
      <c r="BNH236" s="25"/>
      <c r="BNI236" s="25"/>
      <c r="BNJ236" s="25"/>
      <c r="BNK236" s="25"/>
      <c r="BNL236" s="25"/>
      <c r="BNM236" s="25"/>
      <c r="BNN236" s="25"/>
      <c r="BNO236" s="25"/>
      <c r="BNP236" s="25"/>
      <c r="BNQ236" s="25"/>
      <c r="BNR236" s="25"/>
      <c r="BNS236" s="25"/>
      <c r="BNT236" s="25"/>
      <c r="BNU236" s="25"/>
      <c r="BNV236" s="25"/>
      <c r="BNW236" s="25"/>
      <c r="BNX236" s="25"/>
      <c r="BNY236" s="25"/>
      <c r="BNZ236" s="25"/>
      <c r="BOA236" s="25"/>
      <c r="BOB236" s="25"/>
      <c r="BOC236" s="25"/>
      <c r="BOD236" s="25"/>
      <c r="BOE236" s="25"/>
      <c r="BOF236" s="25"/>
      <c r="BOG236" s="25"/>
      <c r="BOH236" s="25"/>
      <c r="BOI236" s="25"/>
      <c r="BOJ236" s="25"/>
      <c r="BOK236" s="25"/>
      <c r="BOL236" s="25"/>
      <c r="BOM236" s="25"/>
      <c r="BON236" s="25"/>
      <c r="BOO236" s="25"/>
      <c r="BOP236" s="25"/>
      <c r="BOQ236" s="25"/>
      <c r="BOR236" s="25"/>
      <c r="BOS236" s="25"/>
      <c r="BOT236" s="25"/>
      <c r="BOU236" s="25"/>
      <c r="BOV236" s="25"/>
      <c r="BOW236" s="25"/>
      <c r="BOX236" s="25"/>
      <c r="BOY236" s="25"/>
      <c r="BOZ236" s="25"/>
      <c r="BPA236" s="25"/>
      <c r="BPB236" s="25"/>
      <c r="BPC236" s="25"/>
      <c r="BPD236" s="25"/>
      <c r="BPE236" s="25"/>
      <c r="BPF236" s="25"/>
      <c r="BPG236" s="25"/>
      <c r="BPH236" s="25"/>
      <c r="BPI236" s="25"/>
      <c r="BPJ236" s="25"/>
      <c r="BPK236" s="25"/>
      <c r="BPL236" s="25"/>
      <c r="BPM236" s="25"/>
      <c r="BPN236" s="25"/>
      <c r="BPO236" s="25"/>
      <c r="BPP236" s="25"/>
      <c r="BPQ236" s="25"/>
      <c r="BPR236" s="25"/>
      <c r="BPS236" s="25"/>
      <c r="BPT236" s="25"/>
      <c r="BPU236" s="25"/>
      <c r="BPV236" s="25"/>
      <c r="BPW236" s="25"/>
      <c r="BPX236" s="25"/>
      <c r="BPY236" s="25"/>
      <c r="BPZ236" s="25"/>
      <c r="BQA236" s="25"/>
      <c r="BQB236" s="25"/>
      <c r="BQC236" s="25"/>
      <c r="BQD236" s="25"/>
      <c r="BQE236" s="25"/>
      <c r="BQF236" s="25"/>
      <c r="BQG236" s="25"/>
      <c r="BQH236" s="25"/>
      <c r="BQI236" s="25"/>
      <c r="BQJ236" s="25"/>
      <c r="BQK236" s="25"/>
      <c r="BQL236" s="25"/>
      <c r="BQM236" s="25"/>
      <c r="BQN236" s="25"/>
      <c r="BQO236" s="25"/>
      <c r="BQP236" s="25"/>
      <c r="BQQ236" s="25"/>
      <c r="BQR236" s="25"/>
      <c r="BQS236" s="25"/>
      <c r="BQT236" s="25"/>
      <c r="BQU236" s="25"/>
      <c r="BQV236" s="25"/>
      <c r="BQW236" s="25"/>
      <c r="BQX236" s="25"/>
      <c r="BQY236" s="25"/>
      <c r="BQZ236" s="25"/>
      <c r="BRA236" s="25"/>
      <c r="BRB236" s="25"/>
      <c r="BRC236" s="25"/>
      <c r="BRD236" s="25"/>
      <c r="BRE236" s="25"/>
      <c r="BRF236" s="25"/>
      <c r="BRG236" s="25"/>
      <c r="BRH236" s="25"/>
      <c r="BRI236" s="25"/>
      <c r="BRJ236" s="25"/>
      <c r="BRK236" s="25"/>
      <c r="BRL236" s="25"/>
      <c r="BRM236" s="25"/>
      <c r="BRN236" s="25"/>
      <c r="BRO236" s="25"/>
      <c r="BRP236" s="25"/>
      <c r="BRQ236" s="25"/>
      <c r="BRR236" s="25"/>
      <c r="BRS236" s="25"/>
      <c r="BRT236" s="25"/>
      <c r="BRU236" s="25"/>
      <c r="BRV236" s="25"/>
      <c r="BRW236" s="25"/>
      <c r="BRX236" s="25"/>
      <c r="BRY236" s="25"/>
      <c r="BRZ236" s="25"/>
      <c r="BSA236" s="25"/>
      <c r="BSB236" s="25"/>
      <c r="BSC236" s="25"/>
      <c r="BSD236" s="25"/>
      <c r="BSE236" s="25"/>
      <c r="BSF236" s="25"/>
      <c r="BSG236" s="25"/>
      <c r="BSH236" s="25"/>
      <c r="BSI236" s="25"/>
      <c r="BSJ236" s="25"/>
      <c r="BSK236" s="25"/>
      <c r="BSL236" s="25"/>
      <c r="BSM236" s="25"/>
      <c r="BSN236" s="25"/>
      <c r="BSO236" s="25"/>
      <c r="BSP236" s="25"/>
      <c r="BSQ236" s="25"/>
      <c r="BSR236" s="25"/>
      <c r="BSS236" s="25"/>
      <c r="BST236" s="25"/>
      <c r="BSU236" s="25"/>
      <c r="BSV236" s="25"/>
      <c r="BSW236" s="25"/>
      <c r="BSX236" s="25"/>
      <c r="BSY236" s="25"/>
      <c r="BSZ236" s="25"/>
      <c r="BTA236" s="25"/>
      <c r="BTB236" s="25"/>
      <c r="BTC236" s="25"/>
      <c r="BTD236" s="25"/>
      <c r="BTE236" s="25"/>
      <c r="BTF236" s="25"/>
      <c r="BTG236" s="25"/>
      <c r="BTH236" s="25"/>
      <c r="BTI236" s="25"/>
      <c r="BTJ236" s="25"/>
      <c r="BTK236" s="25"/>
      <c r="BTL236" s="25"/>
      <c r="BTM236" s="25"/>
      <c r="BTN236" s="25"/>
      <c r="BTO236" s="25"/>
      <c r="BTP236" s="25"/>
      <c r="BTQ236" s="25"/>
      <c r="BTR236" s="25"/>
      <c r="BTS236" s="25"/>
      <c r="BTT236" s="25"/>
      <c r="BTU236" s="25"/>
      <c r="BTV236" s="25"/>
      <c r="BTW236" s="25"/>
      <c r="BTX236" s="25"/>
      <c r="BTY236" s="25"/>
      <c r="BTZ236" s="25"/>
      <c r="BUA236" s="25"/>
      <c r="BUB236" s="25"/>
      <c r="BUC236" s="25"/>
      <c r="BUD236" s="25"/>
      <c r="BUE236" s="25"/>
      <c r="BUF236" s="25"/>
      <c r="BUG236" s="25"/>
      <c r="BUH236" s="25"/>
      <c r="BUI236" s="25"/>
      <c r="BUJ236" s="25"/>
      <c r="BUK236" s="25"/>
      <c r="BUL236" s="25"/>
      <c r="BUM236" s="25"/>
      <c r="BUN236" s="25"/>
      <c r="BUO236" s="25"/>
      <c r="BUP236" s="25"/>
      <c r="BUQ236" s="25"/>
      <c r="BUR236" s="25"/>
      <c r="BUS236" s="25"/>
      <c r="BUT236" s="25"/>
      <c r="BUU236" s="25"/>
      <c r="BUV236" s="25"/>
      <c r="BUW236" s="25"/>
      <c r="BUX236" s="25"/>
      <c r="BUY236" s="25"/>
      <c r="BUZ236" s="25"/>
      <c r="BVA236" s="25"/>
      <c r="BVB236" s="25"/>
      <c r="BVC236" s="25"/>
      <c r="BVD236" s="25"/>
      <c r="BVE236" s="25"/>
      <c r="BVF236" s="25"/>
      <c r="BVG236" s="25"/>
      <c r="BVH236" s="25"/>
      <c r="BVI236" s="25"/>
      <c r="BVJ236" s="25"/>
      <c r="BVK236" s="25"/>
      <c r="BVL236" s="25"/>
      <c r="BVM236" s="25"/>
      <c r="BVN236" s="25"/>
      <c r="BVO236" s="25"/>
      <c r="BVP236" s="25"/>
      <c r="BVQ236" s="25"/>
      <c r="BVR236" s="25"/>
      <c r="BVS236" s="25"/>
      <c r="BVT236" s="25"/>
      <c r="BVU236" s="25"/>
      <c r="BVV236" s="25"/>
      <c r="BVW236" s="25"/>
      <c r="BVX236" s="25"/>
      <c r="BVY236" s="25"/>
      <c r="BVZ236" s="25"/>
      <c r="BWA236" s="25"/>
      <c r="BWB236" s="25"/>
      <c r="BWC236" s="25"/>
      <c r="BWD236" s="25"/>
      <c r="BWE236" s="25"/>
      <c r="BWF236" s="25"/>
      <c r="BWG236" s="25"/>
      <c r="BWH236" s="25"/>
      <c r="BWI236" s="25"/>
      <c r="BWJ236" s="25"/>
      <c r="BWK236" s="25"/>
      <c r="BWL236" s="25"/>
      <c r="BWM236" s="25"/>
      <c r="BWN236" s="25"/>
      <c r="BWO236" s="25"/>
      <c r="BWP236" s="25"/>
      <c r="BWQ236" s="25"/>
      <c r="BWR236" s="25"/>
      <c r="BWS236" s="25"/>
      <c r="BWT236" s="25"/>
      <c r="BWU236" s="25"/>
      <c r="BWV236" s="25"/>
      <c r="BWW236" s="25"/>
      <c r="BWX236" s="25"/>
      <c r="BWY236" s="25"/>
      <c r="BWZ236" s="25"/>
      <c r="BXA236" s="25"/>
      <c r="BXB236" s="25"/>
      <c r="BXC236" s="25"/>
      <c r="BXD236" s="25"/>
      <c r="BXE236" s="25"/>
      <c r="BXF236" s="25"/>
      <c r="BXG236" s="25"/>
      <c r="BXH236" s="25"/>
      <c r="BXI236" s="25"/>
      <c r="BXJ236" s="25"/>
      <c r="BXK236" s="25"/>
      <c r="BXL236" s="25"/>
      <c r="BXM236" s="25"/>
      <c r="BXN236" s="25"/>
      <c r="BXO236" s="25"/>
      <c r="BXP236" s="25"/>
      <c r="BXQ236" s="25"/>
      <c r="BXR236" s="25"/>
      <c r="BXS236" s="25"/>
      <c r="BXT236" s="25"/>
      <c r="BXU236" s="25"/>
      <c r="BXV236" s="25"/>
      <c r="BXW236" s="25"/>
      <c r="BXX236" s="25"/>
      <c r="BXY236" s="25"/>
      <c r="BXZ236" s="25"/>
      <c r="BYA236" s="25"/>
      <c r="BYB236" s="25"/>
      <c r="BYC236" s="25"/>
      <c r="BYD236" s="25"/>
      <c r="BYE236" s="25"/>
      <c r="BYF236" s="25"/>
      <c r="BYG236" s="25"/>
      <c r="BYH236" s="25"/>
      <c r="BYI236" s="25"/>
      <c r="BYJ236" s="25"/>
      <c r="BYK236" s="25"/>
      <c r="BYL236" s="25"/>
      <c r="BYM236" s="25"/>
      <c r="BYN236" s="25"/>
      <c r="BYO236" s="25"/>
      <c r="BYP236" s="25"/>
      <c r="BYQ236" s="25"/>
      <c r="BYR236" s="25"/>
      <c r="BYS236" s="25"/>
      <c r="BYT236" s="25"/>
      <c r="BYU236" s="25"/>
      <c r="BYV236" s="25"/>
      <c r="BYW236" s="25"/>
      <c r="BYX236" s="25"/>
      <c r="BYY236" s="25"/>
      <c r="BYZ236" s="25"/>
      <c r="BZA236" s="25"/>
      <c r="BZB236" s="25"/>
      <c r="BZC236" s="25"/>
      <c r="BZD236" s="25"/>
      <c r="BZE236" s="25"/>
      <c r="BZF236" s="25"/>
      <c r="BZG236" s="25"/>
      <c r="BZH236" s="25"/>
      <c r="BZI236" s="25"/>
      <c r="BZJ236" s="25"/>
      <c r="BZK236" s="25"/>
      <c r="BZL236" s="25"/>
      <c r="BZM236" s="25"/>
      <c r="BZN236" s="25"/>
      <c r="BZO236" s="25"/>
      <c r="BZP236" s="25"/>
      <c r="BZQ236" s="25"/>
      <c r="BZR236" s="25"/>
      <c r="BZS236" s="25"/>
      <c r="BZT236" s="25"/>
      <c r="BZU236" s="25"/>
      <c r="BZV236" s="25"/>
      <c r="BZW236" s="25"/>
      <c r="BZX236" s="25"/>
      <c r="BZY236" s="25"/>
      <c r="BZZ236" s="25"/>
      <c r="CAA236" s="25"/>
      <c r="CAB236" s="25"/>
      <c r="CAC236" s="25"/>
      <c r="CAD236" s="25"/>
      <c r="CAE236" s="25"/>
      <c r="CAF236" s="25"/>
      <c r="CAG236" s="25"/>
      <c r="CAH236" s="25"/>
      <c r="CAI236" s="25"/>
      <c r="CAJ236" s="25"/>
      <c r="CAK236" s="25"/>
      <c r="CAL236" s="25"/>
      <c r="CAM236" s="25"/>
      <c r="CAN236" s="25"/>
      <c r="CAO236" s="25"/>
      <c r="CAP236" s="25"/>
      <c r="CAQ236" s="25"/>
      <c r="CAR236" s="25"/>
      <c r="CAS236" s="25"/>
      <c r="CAT236" s="25"/>
      <c r="CAU236" s="25"/>
      <c r="CAV236" s="25"/>
      <c r="CAW236" s="25"/>
      <c r="CAX236" s="25"/>
      <c r="CAY236" s="25"/>
      <c r="CAZ236" s="25"/>
      <c r="CBA236" s="25"/>
      <c r="CBB236" s="25"/>
      <c r="CBC236" s="25"/>
      <c r="CBD236" s="25"/>
      <c r="CBE236" s="25"/>
      <c r="CBF236" s="25"/>
      <c r="CBG236" s="25"/>
      <c r="CBH236" s="25"/>
      <c r="CBI236" s="25"/>
      <c r="CBJ236" s="25"/>
      <c r="CBK236" s="25"/>
      <c r="CBL236" s="25"/>
      <c r="CBM236" s="25"/>
      <c r="CBN236" s="25"/>
      <c r="CBO236" s="25"/>
      <c r="CBP236" s="25"/>
      <c r="CBQ236" s="25"/>
      <c r="CBR236" s="25"/>
      <c r="CBS236" s="25"/>
      <c r="CBT236" s="25"/>
      <c r="CBU236" s="25"/>
      <c r="CBV236" s="25"/>
      <c r="CBW236" s="25"/>
      <c r="CBX236" s="25"/>
      <c r="CBY236" s="25"/>
      <c r="CBZ236" s="25"/>
      <c r="CCA236" s="25"/>
      <c r="CCB236" s="25"/>
      <c r="CCC236" s="25"/>
      <c r="CCD236" s="25"/>
      <c r="CCE236" s="25"/>
      <c r="CCF236" s="25"/>
      <c r="CCG236" s="25"/>
      <c r="CCH236" s="25"/>
      <c r="CCI236" s="25"/>
      <c r="CCJ236" s="25"/>
      <c r="CCK236" s="25"/>
      <c r="CCL236" s="25"/>
      <c r="CCM236" s="25"/>
      <c r="CCN236" s="25"/>
      <c r="CCO236" s="25"/>
      <c r="CCP236" s="25"/>
      <c r="CCQ236" s="25"/>
      <c r="CCR236" s="25"/>
      <c r="CCS236" s="25"/>
      <c r="CCT236" s="25"/>
      <c r="CCU236" s="25"/>
      <c r="CCV236" s="25"/>
      <c r="CCW236" s="25"/>
      <c r="CCX236" s="25"/>
      <c r="CCY236" s="25"/>
      <c r="CCZ236" s="25"/>
      <c r="CDA236" s="25"/>
      <c r="CDB236" s="25"/>
      <c r="CDC236" s="25"/>
      <c r="CDD236" s="25"/>
      <c r="CDE236" s="25"/>
      <c r="CDF236" s="25"/>
      <c r="CDG236" s="25"/>
      <c r="CDH236" s="25"/>
      <c r="CDI236" s="25"/>
      <c r="CDJ236" s="25"/>
      <c r="CDK236" s="25"/>
      <c r="CDL236" s="25"/>
      <c r="CDM236" s="25"/>
      <c r="CDN236" s="25"/>
      <c r="CDO236" s="25"/>
      <c r="CDP236" s="25"/>
      <c r="CDQ236" s="25"/>
      <c r="CDR236" s="25"/>
      <c r="CDS236" s="25"/>
      <c r="CDT236" s="25"/>
      <c r="CDU236" s="25"/>
      <c r="CDV236" s="25"/>
      <c r="CDW236" s="25"/>
      <c r="CDX236" s="25"/>
      <c r="CDY236" s="25"/>
      <c r="CDZ236" s="25"/>
      <c r="CEA236" s="25"/>
      <c r="CEB236" s="25"/>
      <c r="CEC236" s="25"/>
      <c r="CED236" s="25"/>
      <c r="CEE236" s="25"/>
      <c r="CEF236" s="25"/>
      <c r="CEG236" s="25"/>
      <c r="CEH236" s="25"/>
      <c r="CEI236" s="25"/>
      <c r="CEJ236" s="25"/>
      <c r="CEK236" s="25"/>
      <c r="CEL236" s="25"/>
      <c r="CEM236" s="25"/>
      <c r="CEN236" s="25"/>
      <c r="CEO236" s="25"/>
      <c r="CEP236" s="25"/>
      <c r="CEQ236" s="25"/>
      <c r="CER236" s="25"/>
      <c r="CES236" s="25"/>
      <c r="CET236" s="25"/>
      <c r="CEU236" s="25"/>
      <c r="CEV236" s="25"/>
      <c r="CEW236" s="25"/>
      <c r="CEX236" s="25"/>
      <c r="CEY236" s="25"/>
      <c r="CEZ236" s="25"/>
      <c r="CFA236" s="25"/>
      <c r="CFB236" s="25"/>
      <c r="CFC236" s="25"/>
      <c r="CFD236" s="25"/>
      <c r="CFE236" s="25"/>
      <c r="CFF236" s="25"/>
      <c r="CFG236" s="25"/>
      <c r="CFH236" s="25"/>
      <c r="CFI236" s="25"/>
      <c r="CFJ236" s="25"/>
      <c r="CFK236" s="25"/>
      <c r="CFL236" s="25"/>
      <c r="CFM236" s="25"/>
      <c r="CFN236" s="25"/>
      <c r="CFO236" s="25"/>
      <c r="CFP236" s="25"/>
      <c r="CFQ236" s="25"/>
      <c r="CFR236" s="25"/>
      <c r="CFS236" s="25"/>
      <c r="CFT236" s="25"/>
      <c r="CFU236" s="25"/>
      <c r="CFV236" s="25"/>
      <c r="CFW236" s="25"/>
      <c r="CFX236" s="25"/>
      <c r="CFY236" s="25"/>
      <c r="CFZ236" s="25"/>
      <c r="CGA236" s="25"/>
      <c r="CGB236" s="25"/>
      <c r="CGC236" s="25"/>
      <c r="CGD236" s="25"/>
      <c r="CGE236" s="25"/>
      <c r="CGF236" s="25"/>
      <c r="CGG236" s="25"/>
      <c r="CGH236" s="25"/>
      <c r="CGI236" s="25"/>
      <c r="CGJ236" s="25"/>
      <c r="CGK236" s="25"/>
      <c r="CGL236" s="25"/>
      <c r="CGM236" s="25"/>
      <c r="CGN236" s="25"/>
      <c r="CGO236" s="25"/>
      <c r="CGP236" s="25"/>
      <c r="CGQ236" s="25"/>
      <c r="CGR236" s="25"/>
      <c r="CGS236" s="25"/>
      <c r="CGT236" s="25"/>
      <c r="CGU236" s="25"/>
      <c r="CGV236" s="25"/>
      <c r="CGW236" s="25"/>
      <c r="CGX236" s="25"/>
      <c r="CGY236" s="25"/>
      <c r="CGZ236" s="25"/>
      <c r="CHA236" s="25"/>
      <c r="CHB236" s="25"/>
      <c r="CHC236" s="25"/>
      <c r="CHD236" s="25"/>
      <c r="CHE236" s="25"/>
      <c r="CHF236" s="25"/>
      <c r="CHG236" s="25"/>
      <c r="CHH236" s="25"/>
      <c r="CHI236" s="25"/>
      <c r="CHJ236" s="25"/>
      <c r="CHK236" s="25"/>
      <c r="CHL236" s="25"/>
      <c r="CHM236" s="25"/>
      <c r="CHN236" s="25"/>
      <c r="CHO236" s="25"/>
      <c r="CHP236" s="25"/>
      <c r="CHQ236" s="25"/>
      <c r="CHR236" s="25"/>
      <c r="CHS236" s="25"/>
      <c r="CHT236" s="25"/>
      <c r="CHU236" s="25"/>
      <c r="CHV236" s="25"/>
      <c r="CHW236" s="25"/>
      <c r="CHX236" s="25"/>
      <c r="CHY236" s="25"/>
      <c r="CHZ236" s="25"/>
      <c r="CIA236" s="25"/>
      <c r="CIB236" s="25"/>
      <c r="CIC236" s="25"/>
      <c r="CID236" s="25"/>
      <c r="CIE236" s="25"/>
      <c r="CIF236" s="25"/>
      <c r="CIG236" s="25"/>
      <c r="CIH236" s="25"/>
      <c r="CII236" s="25"/>
      <c r="CIJ236" s="25"/>
      <c r="CIK236" s="25"/>
      <c r="CIL236" s="25"/>
      <c r="CIM236" s="25"/>
      <c r="CIN236" s="25"/>
      <c r="CIO236" s="25"/>
      <c r="CIP236" s="25"/>
      <c r="CIQ236" s="25"/>
      <c r="CIR236" s="25"/>
      <c r="CIS236" s="25"/>
      <c r="CIT236" s="25"/>
      <c r="CIU236" s="25"/>
      <c r="CIV236" s="25"/>
      <c r="CIW236" s="25"/>
      <c r="CIX236" s="25"/>
      <c r="CIY236" s="25"/>
      <c r="CIZ236" s="25"/>
      <c r="CJA236" s="25"/>
      <c r="CJB236" s="25"/>
      <c r="CJC236" s="25"/>
      <c r="CJD236" s="25"/>
      <c r="CJE236" s="25"/>
      <c r="CJF236" s="25"/>
      <c r="CJG236" s="25"/>
      <c r="CJH236" s="25"/>
      <c r="CJI236" s="25"/>
      <c r="CJJ236" s="25"/>
      <c r="CJK236" s="25"/>
      <c r="CJL236" s="25"/>
      <c r="CJM236" s="25"/>
      <c r="CJN236" s="25"/>
      <c r="CJO236" s="25"/>
      <c r="CJP236" s="25"/>
      <c r="CJQ236" s="25"/>
      <c r="CJR236" s="25"/>
      <c r="CJS236" s="25"/>
      <c r="CJT236" s="25"/>
      <c r="CJU236" s="25"/>
      <c r="CJV236" s="25"/>
      <c r="CJW236" s="25"/>
      <c r="CJX236" s="25"/>
      <c r="CJY236" s="25"/>
      <c r="CJZ236" s="25"/>
      <c r="CKA236" s="25"/>
      <c r="CKB236" s="25"/>
      <c r="CKC236" s="25"/>
      <c r="CKD236" s="25"/>
      <c r="CKE236" s="25"/>
      <c r="CKF236" s="25"/>
      <c r="CKG236" s="25"/>
      <c r="CKH236" s="25"/>
      <c r="CKI236" s="25"/>
      <c r="CKJ236" s="25"/>
      <c r="CKK236" s="25"/>
      <c r="CKL236" s="25"/>
      <c r="CKM236" s="25"/>
      <c r="CKN236" s="25"/>
      <c r="CKO236" s="25"/>
      <c r="CKP236" s="25"/>
      <c r="CKQ236" s="25"/>
      <c r="CKR236" s="25"/>
      <c r="CKS236" s="25"/>
      <c r="CKT236" s="25"/>
      <c r="CKU236" s="25"/>
      <c r="CKV236" s="25"/>
      <c r="CKW236" s="25"/>
      <c r="CKX236" s="25"/>
      <c r="CKY236" s="25"/>
      <c r="CKZ236" s="25"/>
      <c r="CLA236" s="25"/>
      <c r="CLB236" s="25"/>
      <c r="CLC236" s="25"/>
      <c r="CLD236" s="25"/>
      <c r="CLE236" s="25"/>
      <c r="CLF236" s="25"/>
      <c r="CLG236" s="25"/>
      <c r="CLH236" s="25"/>
      <c r="CLI236" s="25"/>
      <c r="CLJ236" s="25"/>
      <c r="CLK236" s="25"/>
      <c r="CLL236" s="25"/>
      <c r="CLM236" s="25"/>
      <c r="CLN236" s="25"/>
      <c r="CLO236" s="25"/>
      <c r="CLP236" s="25"/>
      <c r="CLQ236" s="25"/>
      <c r="CLR236" s="25"/>
      <c r="CLS236" s="25"/>
      <c r="CLT236" s="25"/>
      <c r="CLU236" s="25"/>
      <c r="CLV236" s="25"/>
      <c r="CLW236" s="25"/>
      <c r="CLX236" s="25"/>
      <c r="CLY236" s="25"/>
      <c r="CLZ236" s="25"/>
      <c r="CMA236" s="25"/>
      <c r="CMB236" s="25"/>
      <c r="CMC236" s="25"/>
      <c r="CMD236" s="25"/>
      <c r="CME236" s="25"/>
      <c r="CMF236" s="25"/>
      <c r="CMG236" s="25"/>
      <c r="CMH236" s="25"/>
      <c r="CMI236" s="25"/>
      <c r="CMJ236" s="25"/>
      <c r="CMK236" s="25"/>
      <c r="CML236" s="25"/>
      <c r="CMM236" s="25"/>
      <c r="CMN236" s="25"/>
      <c r="CMO236" s="25"/>
      <c r="CMP236" s="25"/>
      <c r="CMQ236" s="25"/>
      <c r="CMR236" s="25"/>
      <c r="CMS236" s="25"/>
      <c r="CMT236" s="25"/>
      <c r="CMU236" s="25"/>
      <c r="CMV236" s="25"/>
      <c r="CMW236" s="25"/>
      <c r="CMX236" s="25"/>
      <c r="CMY236" s="25"/>
      <c r="CMZ236" s="25"/>
      <c r="CNA236" s="25"/>
      <c r="CNB236" s="25"/>
      <c r="CNC236" s="25"/>
      <c r="CND236" s="25"/>
      <c r="CNE236" s="25"/>
      <c r="CNF236" s="25"/>
      <c r="CNG236" s="25"/>
      <c r="CNH236" s="25"/>
      <c r="CNI236" s="25"/>
      <c r="CNJ236" s="25"/>
      <c r="CNK236" s="25"/>
      <c r="CNL236" s="25"/>
      <c r="CNM236" s="25"/>
      <c r="CNN236" s="25"/>
      <c r="CNO236" s="25"/>
      <c r="CNP236" s="25"/>
      <c r="CNQ236" s="25"/>
      <c r="CNR236" s="25"/>
      <c r="CNS236" s="25"/>
      <c r="CNT236" s="25"/>
      <c r="CNU236" s="25"/>
      <c r="CNV236" s="25"/>
      <c r="CNW236" s="25"/>
      <c r="CNX236" s="25"/>
      <c r="CNY236" s="25"/>
      <c r="CNZ236" s="25"/>
      <c r="COA236" s="25"/>
      <c r="COB236" s="25"/>
      <c r="COC236" s="25"/>
      <c r="COD236" s="25"/>
      <c r="COE236" s="25"/>
      <c r="COF236" s="25"/>
      <c r="COG236" s="25"/>
      <c r="COH236" s="25"/>
      <c r="COI236" s="25"/>
      <c r="COJ236" s="25"/>
      <c r="COK236" s="25"/>
      <c r="COL236" s="25"/>
      <c r="COM236" s="25"/>
      <c r="CON236" s="25"/>
      <c r="COO236" s="25"/>
      <c r="COP236" s="25"/>
      <c r="COQ236" s="25"/>
      <c r="COR236" s="25"/>
      <c r="COS236" s="25"/>
      <c r="COT236" s="25"/>
      <c r="COU236" s="25"/>
      <c r="COV236" s="25"/>
      <c r="COW236" s="25"/>
      <c r="COX236" s="25"/>
      <c r="COY236" s="25"/>
      <c r="COZ236" s="25"/>
      <c r="CPA236" s="25"/>
      <c r="CPB236" s="25"/>
      <c r="CPC236" s="25"/>
      <c r="CPD236" s="25"/>
      <c r="CPE236" s="25"/>
      <c r="CPF236" s="25"/>
      <c r="CPG236" s="25"/>
      <c r="CPH236" s="25"/>
      <c r="CPI236" s="25"/>
      <c r="CPJ236" s="25"/>
      <c r="CPK236" s="25"/>
      <c r="CPL236" s="25"/>
      <c r="CPM236" s="25"/>
      <c r="CPN236" s="25"/>
      <c r="CPO236" s="25"/>
      <c r="CPP236" s="25"/>
      <c r="CPQ236" s="25"/>
      <c r="CPR236" s="25"/>
      <c r="CPS236" s="25"/>
      <c r="CPT236" s="25"/>
      <c r="CPU236" s="25"/>
      <c r="CPV236" s="25"/>
      <c r="CPW236" s="25"/>
      <c r="CPX236" s="25"/>
      <c r="CPY236" s="25"/>
      <c r="CPZ236" s="25"/>
      <c r="CQA236" s="25"/>
      <c r="CQB236" s="25"/>
      <c r="CQC236" s="25"/>
      <c r="CQD236" s="25"/>
      <c r="CQE236" s="25"/>
      <c r="CQF236" s="25"/>
      <c r="CQG236" s="25"/>
      <c r="CQH236" s="25"/>
      <c r="CQI236" s="25"/>
      <c r="CQJ236" s="25"/>
      <c r="CQK236" s="25"/>
      <c r="CQL236" s="25"/>
      <c r="CQM236" s="25"/>
      <c r="CQN236" s="25"/>
      <c r="CQO236" s="25"/>
      <c r="CQP236" s="25"/>
      <c r="CQQ236" s="25"/>
      <c r="CQR236" s="25"/>
      <c r="CQS236" s="25"/>
      <c r="CQT236" s="25"/>
      <c r="CQU236" s="25"/>
      <c r="CQV236" s="25"/>
      <c r="CQW236" s="25"/>
      <c r="CQX236" s="25"/>
      <c r="CQY236" s="25"/>
      <c r="CQZ236" s="25"/>
      <c r="CRA236" s="25"/>
      <c r="CRB236" s="25"/>
      <c r="CRC236" s="25"/>
      <c r="CRD236" s="25"/>
      <c r="CRE236" s="25"/>
      <c r="CRF236" s="25"/>
      <c r="CRG236" s="25"/>
      <c r="CRH236" s="25"/>
      <c r="CRI236" s="25"/>
      <c r="CRJ236" s="25"/>
      <c r="CRK236" s="25"/>
      <c r="CRL236" s="25"/>
      <c r="CRM236" s="25"/>
      <c r="CRN236" s="25"/>
      <c r="CRO236" s="25"/>
      <c r="CRP236" s="25"/>
      <c r="CRQ236" s="25"/>
      <c r="CRR236" s="25"/>
      <c r="CRS236" s="25"/>
      <c r="CRT236" s="25"/>
      <c r="CRU236" s="25"/>
      <c r="CRV236" s="25"/>
      <c r="CRW236" s="25"/>
      <c r="CRX236" s="25"/>
      <c r="CRY236" s="25"/>
      <c r="CRZ236" s="25"/>
      <c r="CSA236" s="25"/>
      <c r="CSB236" s="25"/>
      <c r="CSC236" s="25"/>
      <c r="CSD236" s="25"/>
      <c r="CSE236" s="25"/>
      <c r="CSF236" s="25"/>
      <c r="CSG236" s="25"/>
      <c r="CSH236" s="25"/>
      <c r="CSI236" s="25"/>
      <c r="CSJ236" s="25"/>
      <c r="CSK236" s="25"/>
      <c r="CSL236" s="25"/>
      <c r="CSM236" s="25"/>
      <c r="CSN236" s="25"/>
      <c r="CSO236" s="25"/>
      <c r="CSP236" s="25"/>
      <c r="CSQ236" s="25"/>
      <c r="CSR236" s="25"/>
      <c r="CSS236" s="25"/>
      <c r="CST236" s="25"/>
      <c r="CSU236" s="25"/>
      <c r="CSV236" s="25"/>
      <c r="CSW236" s="25"/>
      <c r="CSX236" s="25"/>
      <c r="CSY236" s="25"/>
      <c r="CSZ236" s="25"/>
      <c r="CTA236" s="25"/>
      <c r="CTB236" s="25"/>
      <c r="CTC236" s="25"/>
      <c r="CTD236" s="25"/>
      <c r="CTE236" s="25"/>
      <c r="CTF236" s="25"/>
      <c r="CTG236" s="25"/>
      <c r="CTH236" s="25"/>
      <c r="CTI236" s="25"/>
      <c r="CTJ236" s="25"/>
      <c r="CTK236" s="25"/>
      <c r="CTL236" s="25"/>
      <c r="CTM236" s="25"/>
      <c r="CTN236" s="25"/>
      <c r="CTO236" s="25"/>
      <c r="CTP236" s="25"/>
      <c r="CTQ236" s="25"/>
      <c r="CTR236" s="25"/>
      <c r="CTS236" s="25"/>
      <c r="CTT236" s="25"/>
      <c r="CTU236" s="25"/>
      <c r="CTV236" s="25"/>
      <c r="CTW236" s="25"/>
      <c r="CTX236" s="25"/>
      <c r="CTY236" s="25"/>
      <c r="CTZ236" s="25"/>
      <c r="CUA236" s="25"/>
      <c r="CUB236" s="25"/>
      <c r="CUC236" s="25"/>
      <c r="CUD236" s="25"/>
      <c r="CUE236" s="25"/>
      <c r="CUF236" s="25"/>
      <c r="CUG236" s="25"/>
      <c r="CUH236" s="25"/>
      <c r="CUI236" s="25"/>
      <c r="CUJ236" s="25"/>
      <c r="CUK236" s="25"/>
      <c r="CUL236" s="25"/>
      <c r="CUM236" s="25"/>
      <c r="CUN236" s="25"/>
      <c r="CUO236" s="25"/>
      <c r="CUP236" s="25"/>
      <c r="CUQ236" s="25"/>
      <c r="CUR236" s="25"/>
      <c r="CUS236" s="25"/>
      <c r="CUT236" s="25"/>
      <c r="CUU236" s="25"/>
      <c r="CUV236" s="25"/>
      <c r="CUW236" s="25"/>
      <c r="CUX236" s="25"/>
      <c r="CUY236" s="25"/>
      <c r="CUZ236" s="25"/>
      <c r="CVA236" s="25"/>
      <c r="CVB236" s="25"/>
      <c r="CVC236" s="25"/>
      <c r="CVD236" s="25"/>
      <c r="CVE236" s="25"/>
      <c r="CVF236" s="25"/>
      <c r="CVG236" s="25"/>
      <c r="CVH236" s="25"/>
      <c r="CVI236" s="25"/>
      <c r="CVJ236" s="25"/>
      <c r="CVK236" s="25"/>
      <c r="CVL236" s="25"/>
      <c r="CVM236" s="25"/>
      <c r="CVN236" s="25"/>
      <c r="CVO236" s="25"/>
      <c r="CVP236" s="25"/>
      <c r="CVQ236" s="25"/>
      <c r="CVR236" s="25"/>
      <c r="CVS236" s="25"/>
      <c r="CVT236" s="25"/>
      <c r="CVU236" s="25"/>
      <c r="CVV236" s="25"/>
      <c r="CVW236" s="25"/>
      <c r="CVX236" s="25"/>
      <c r="CVY236" s="25"/>
      <c r="CVZ236" s="25"/>
      <c r="CWA236" s="25"/>
      <c r="CWB236" s="25"/>
      <c r="CWC236" s="25"/>
      <c r="CWD236" s="25"/>
      <c r="CWE236" s="25"/>
      <c r="CWF236" s="25"/>
      <c r="CWG236" s="25"/>
      <c r="CWH236" s="25"/>
      <c r="CWI236" s="25"/>
      <c r="CWJ236" s="25"/>
      <c r="CWK236" s="25"/>
      <c r="CWL236" s="25"/>
      <c r="CWM236" s="25"/>
      <c r="CWN236" s="25"/>
      <c r="CWO236" s="25"/>
      <c r="CWP236" s="25"/>
      <c r="CWQ236" s="25"/>
      <c r="CWR236" s="25"/>
      <c r="CWS236" s="25"/>
      <c r="CWT236" s="25"/>
      <c r="CWU236" s="25"/>
      <c r="CWV236" s="25"/>
      <c r="CWW236" s="25"/>
      <c r="CWX236" s="25"/>
      <c r="CWY236" s="25"/>
      <c r="CWZ236" s="25"/>
      <c r="CXA236" s="25"/>
      <c r="CXB236" s="25"/>
      <c r="CXC236" s="25"/>
      <c r="CXD236" s="25"/>
      <c r="CXE236" s="25"/>
      <c r="CXF236" s="25"/>
      <c r="CXG236" s="25"/>
      <c r="CXH236" s="25"/>
      <c r="CXI236" s="25"/>
      <c r="CXJ236" s="25"/>
      <c r="CXK236" s="25"/>
      <c r="CXL236" s="25"/>
      <c r="CXM236" s="25"/>
      <c r="CXN236" s="25"/>
      <c r="CXO236" s="25"/>
      <c r="CXP236" s="25"/>
      <c r="CXQ236" s="25"/>
      <c r="CXR236" s="25"/>
      <c r="CXS236" s="25"/>
      <c r="CXT236" s="25"/>
      <c r="CXU236" s="25"/>
      <c r="CXV236" s="25"/>
      <c r="CXW236" s="25"/>
      <c r="CXX236" s="25"/>
      <c r="CXY236" s="25"/>
      <c r="CXZ236" s="25"/>
      <c r="CYA236" s="25"/>
      <c r="CYB236" s="25"/>
      <c r="CYC236" s="25"/>
      <c r="CYD236" s="25"/>
      <c r="CYE236" s="25"/>
      <c r="CYF236" s="25"/>
      <c r="CYG236" s="25"/>
      <c r="CYH236" s="25"/>
      <c r="CYI236" s="25"/>
      <c r="CYJ236" s="25"/>
      <c r="CYK236" s="25"/>
      <c r="CYL236" s="25"/>
      <c r="CYM236" s="25"/>
      <c r="CYN236" s="25"/>
      <c r="CYO236" s="25"/>
      <c r="CYP236" s="25"/>
      <c r="CYQ236" s="25"/>
      <c r="CYR236" s="25"/>
      <c r="CYS236" s="25"/>
      <c r="CYT236" s="25"/>
      <c r="CYU236" s="25"/>
      <c r="CYV236" s="25"/>
      <c r="CYW236" s="25"/>
      <c r="CYX236" s="25"/>
      <c r="CYY236" s="25"/>
      <c r="CYZ236" s="25"/>
      <c r="CZA236" s="25"/>
      <c r="CZB236" s="25"/>
      <c r="CZC236" s="25"/>
      <c r="CZD236" s="25"/>
      <c r="CZE236" s="25"/>
      <c r="CZF236" s="25"/>
      <c r="CZG236" s="25"/>
      <c r="CZH236" s="25"/>
      <c r="CZI236" s="25"/>
      <c r="CZJ236" s="25"/>
      <c r="CZK236" s="25"/>
      <c r="CZL236" s="25"/>
      <c r="CZM236" s="25"/>
      <c r="CZN236" s="25"/>
      <c r="CZO236" s="25"/>
      <c r="CZP236" s="25"/>
      <c r="CZQ236" s="25"/>
      <c r="CZR236" s="25"/>
      <c r="CZS236" s="25"/>
      <c r="CZT236" s="25"/>
      <c r="CZU236" s="25"/>
      <c r="CZV236" s="25"/>
      <c r="CZW236" s="25"/>
      <c r="CZX236" s="25"/>
      <c r="CZY236" s="25"/>
      <c r="CZZ236" s="25"/>
      <c r="DAA236" s="25"/>
      <c r="DAB236" s="25"/>
      <c r="DAC236" s="25"/>
      <c r="DAD236" s="25"/>
      <c r="DAE236" s="25"/>
      <c r="DAF236" s="25"/>
      <c r="DAG236" s="25"/>
      <c r="DAH236" s="25"/>
      <c r="DAI236" s="25"/>
      <c r="DAJ236" s="25"/>
      <c r="DAK236" s="25"/>
      <c r="DAL236" s="25"/>
      <c r="DAM236" s="25"/>
      <c r="DAN236" s="25"/>
      <c r="DAO236" s="25"/>
      <c r="DAP236" s="25"/>
      <c r="DAQ236" s="25"/>
      <c r="DAR236" s="25"/>
      <c r="DAS236" s="25"/>
      <c r="DAT236" s="25"/>
      <c r="DAU236" s="25"/>
      <c r="DAV236" s="25"/>
      <c r="DAW236" s="25"/>
      <c r="DAX236" s="25"/>
      <c r="DAY236" s="25"/>
      <c r="DAZ236" s="25"/>
      <c r="DBA236" s="25"/>
      <c r="DBB236" s="25"/>
      <c r="DBC236" s="25"/>
      <c r="DBD236" s="25"/>
      <c r="DBE236" s="25"/>
      <c r="DBF236" s="25"/>
      <c r="DBG236" s="25"/>
      <c r="DBH236" s="25"/>
      <c r="DBI236" s="25"/>
      <c r="DBJ236" s="25"/>
      <c r="DBK236" s="25"/>
      <c r="DBL236" s="25"/>
      <c r="DBM236" s="25"/>
      <c r="DBN236" s="25"/>
      <c r="DBO236" s="25"/>
      <c r="DBP236" s="25"/>
      <c r="DBQ236" s="25"/>
      <c r="DBR236" s="25"/>
      <c r="DBS236" s="25"/>
      <c r="DBT236" s="25"/>
      <c r="DBU236" s="25"/>
      <c r="DBV236" s="25"/>
      <c r="DBW236" s="25"/>
      <c r="DBX236" s="25"/>
      <c r="DBY236" s="25"/>
      <c r="DBZ236" s="25"/>
      <c r="DCA236" s="25"/>
      <c r="DCB236" s="25"/>
      <c r="DCC236" s="25"/>
      <c r="DCD236" s="25"/>
      <c r="DCE236" s="25"/>
      <c r="DCF236" s="25"/>
      <c r="DCG236" s="25"/>
      <c r="DCH236" s="25"/>
      <c r="DCI236" s="25"/>
      <c r="DCJ236" s="25"/>
      <c r="DCK236" s="25"/>
      <c r="DCL236" s="25"/>
      <c r="DCM236" s="25"/>
      <c r="DCN236" s="25"/>
      <c r="DCO236" s="25"/>
      <c r="DCP236" s="25"/>
      <c r="DCQ236" s="25"/>
      <c r="DCR236" s="25"/>
      <c r="DCS236" s="25"/>
      <c r="DCT236" s="25"/>
      <c r="DCU236" s="25"/>
      <c r="DCV236" s="25"/>
      <c r="DCW236" s="25"/>
      <c r="DCX236" s="25"/>
      <c r="DCY236" s="25"/>
      <c r="DCZ236" s="25"/>
      <c r="DDA236" s="25"/>
      <c r="DDB236" s="25"/>
      <c r="DDC236" s="25"/>
      <c r="DDD236" s="25"/>
      <c r="DDE236" s="25"/>
      <c r="DDF236" s="25"/>
      <c r="DDG236" s="25"/>
      <c r="DDH236" s="25"/>
      <c r="DDI236" s="25"/>
      <c r="DDJ236" s="25"/>
      <c r="DDK236" s="25"/>
      <c r="DDL236" s="25"/>
      <c r="DDM236" s="25"/>
      <c r="DDN236" s="25"/>
      <c r="DDO236" s="25"/>
      <c r="DDP236" s="25"/>
      <c r="DDQ236" s="25"/>
      <c r="DDR236" s="25"/>
      <c r="DDS236" s="25"/>
      <c r="DDT236" s="25"/>
      <c r="DDU236" s="25"/>
      <c r="DDV236" s="25"/>
      <c r="DDW236" s="25"/>
      <c r="DDX236" s="25"/>
      <c r="DDY236" s="25"/>
      <c r="DDZ236" s="25"/>
      <c r="DEA236" s="25"/>
      <c r="DEB236" s="25"/>
      <c r="DEC236" s="25"/>
      <c r="DED236" s="25"/>
      <c r="DEE236" s="25"/>
      <c r="DEF236" s="25"/>
      <c r="DEG236" s="25"/>
      <c r="DEH236" s="25"/>
      <c r="DEI236" s="25"/>
      <c r="DEJ236" s="25"/>
      <c r="DEK236" s="25"/>
      <c r="DEL236" s="25"/>
      <c r="DEM236" s="25"/>
      <c r="DEN236" s="25"/>
      <c r="DEO236" s="25"/>
      <c r="DEP236" s="25"/>
      <c r="DEQ236" s="25"/>
      <c r="DER236" s="25"/>
      <c r="DES236" s="25"/>
      <c r="DET236" s="25"/>
      <c r="DEU236" s="25"/>
      <c r="DEV236" s="25"/>
      <c r="DEW236" s="25"/>
      <c r="DEX236" s="25"/>
      <c r="DEY236" s="25"/>
      <c r="DEZ236" s="25"/>
      <c r="DFA236" s="25"/>
      <c r="DFB236" s="25"/>
      <c r="DFC236" s="25"/>
      <c r="DFD236" s="25"/>
      <c r="DFE236" s="25"/>
      <c r="DFF236" s="25"/>
      <c r="DFG236" s="25"/>
      <c r="DFH236" s="25"/>
      <c r="DFI236" s="25"/>
      <c r="DFJ236" s="25"/>
      <c r="DFK236" s="25"/>
      <c r="DFL236" s="25"/>
      <c r="DFM236" s="25"/>
      <c r="DFN236" s="25"/>
      <c r="DFO236" s="25"/>
      <c r="DFP236" s="25"/>
      <c r="DFQ236" s="25"/>
      <c r="DFR236" s="25"/>
      <c r="DFS236" s="25"/>
      <c r="DFT236" s="25"/>
      <c r="DFU236" s="25"/>
      <c r="DFV236" s="25"/>
      <c r="DFW236" s="25"/>
      <c r="DFX236" s="25"/>
      <c r="DFY236" s="25"/>
      <c r="DFZ236" s="25"/>
      <c r="DGA236" s="25"/>
      <c r="DGB236" s="25"/>
      <c r="DGC236" s="25"/>
      <c r="DGD236" s="25"/>
      <c r="DGE236" s="25"/>
      <c r="DGF236" s="25"/>
      <c r="DGG236" s="25"/>
      <c r="DGH236" s="25"/>
      <c r="DGI236" s="25"/>
      <c r="DGJ236" s="25"/>
      <c r="DGK236" s="25"/>
      <c r="DGL236" s="25"/>
      <c r="DGM236" s="25"/>
      <c r="DGN236" s="25"/>
      <c r="DGO236" s="25"/>
      <c r="DGP236" s="25"/>
      <c r="DGQ236" s="25"/>
      <c r="DGR236" s="25"/>
      <c r="DGS236" s="25"/>
      <c r="DGT236" s="25"/>
      <c r="DGU236" s="25"/>
      <c r="DGV236" s="25"/>
      <c r="DGW236" s="25"/>
      <c r="DGX236" s="25"/>
      <c r="DGY236" s="25"/>
      <c r="DGZ236" s="25"/>
      <c r="DHA236" s="25"/>
      <c r="DHB236" s="25"/>
      <c r="DHC236" s="25"/>
      <c r="DHD236" s="25"/>
      <c r="DHE236" s="25"/>
      <c r="DHF236" s="25"/>
      <c r="DHG236" s="25"/>
      <c r="DHH236" s="25"/>
      <c r="DHI236" s="25"/>
      <c r="DHJ236" s="25"/>
      <c r="DHK236" s="25"/>
      <c r="DHL236" s="25"/>
      <c r="DHM236" s="25"/>
      <c r="DHN236" s="25"/>
      <c r="DHO236" s="25"/>
      <c r="DHP236" s="25"/>
      <c r="DHQ236" s="25"/>
      <c r="DHR236" s="25"/>
      <c r="DHS236" s="25"/>
      <c r="DHT236" s="25"/>
      <c r="DHU236" s="25"/>
      <c r="DHV236" s="25"/>
      <c r="DHW236" s="25"/>
      <c r="DHX236" s="25"/>
      <c r="DHY236" s="25"/>
      <c r="DHZ236" s="25"/>
      <c r="DIA236" s="25"/>
      <c r="DIB236" s="25"/>
      <c r="DIC236" s="25"/>
      <c r="DID236" s="25"/>
      <c r="DIE236" s="25"/>
      <c r="DIF236" s="25"/>
      <c r="DIG236" s="25"/>
      <c r="DIH236" s="25"/>
      <c r="DII236" s="25"/>
      <c r="DIJ236" s="25"/>
      <c r="DIK236" s="25"/>
      <c r="DIL236" s="25"/>
      <c r="DIM236" s="25"/>
      <c r="DIN236" s="25"/>
      <c r="DIO236" s="25"/>
      <c r="DIP236" s="25"/>
      <c r="DIQ236" s="25"/>
      <c r="DIR236" s="25"/>
      <c r="DIS236" s="25"/>
      <c r="DIT236" s="25"/>
      <c r="DIU236" s="25"/>
      <c r="DIV236" s="25"/>
      <c r="DIW236" s="25"/>
      <c r="DIX236" s="25"/>
      <c r="DIY236" s="25"/>
      <c r="DIZ236" s="25"/>
      <c r="DJA236" s="25"/>
      <c r="DJB236" s="25"/>
      <c r="DJC236" s="25"/>
      <c r="DJD236" s="25"/>
      <c r="DJE236" s="25"/>
      <c r="DJF236" s="25"/>
      <c r="DJG236" s="25"/>
      <c r="DJH236" s="25"/>
      <c r="DJI236" s="25"/>
      <c r="DJJ236" s="25"/>
      <c r="DJK236" s="25"/>
      <c r="DJL236" s="25"/>
      <c r="DJM236" s="25"/>
      <c r="DJN236" s="25"/>
      <c r="DJO236" s="25"/>
      <c r="DJP236" s="25"/>
      <c r="DJQ236" s="25"/>
      <c r="DJR236" s="25"/>
      <c r="DJS236" s="25"/>
      <c r="DJT236" s="25"/>
      <c r="DJU236" s="25"/>
      <c r="DJV236" s="25"/>
      <c r="DJW236" s="25"/>
      <c r="DJX236" s="25"/>
      <c r="DJY236" s="25"/>
      <c r="DJZ236" s="25"/>
      <c r="DKA236" s="25"/>
      <c r="DKB236" s="25"/>
      <c r="DKC236" s="25"/>
      <c r="DKD236" s="25"/>
      <c r="DKE236" s="25"/>
      <c r="DKF236" s="25"/>
      <c r="DKG236" s="25"/>
      <c r="DKH236" s="25"/>
      <c r="DKI236" s="25"/>
      <c r="DKJ236" s="25"/>
      <c r="DKK236" s="25"/>
      <c r="DKL236" s="25"/>
      <c r="DKM236" s="25"/>
      <c r="DKN236" s="25"/>
      <c r="DKO236" s="25"/>
      <c r="DKP236" s="25"/>
      <c r="DKQ236" s="25"/>
      <c r="DKR236" s="25"/>
      <c r="DKS236" s="25"/>
      <c r="DKT236" s="25"/>
      <c r="DKU236" s="25"/>
      <c r="DKV236" s="25"/>
      <c r="DKW236" s="25"/>
      <c r="DKX236" s="25"/>
      <c r="DKY236" s="25"/>
      <c r="DKZ236" s="25"/>
      <c r="DLA236" s="25"/>
      <c r="DLB236" s="25"/>
      <c r="DLC236" s="25"/>
      <c r="DLD236" s="25"/>
      <c r="DLE236" s="25"/>
      <c r="DLF236" s="25"/>
      <c r="DLG236" s="25"/>
      <c r="DLH236" s="25"/>
      <c r="DLI236" s="25"/>
      <c r="DLJ236" s="25"/>
      <c r="DLK236" s="25"/>
      <c r="DLL236" s="25"/>
      <c r="DLM236" s="25"/>
      <c r="DLN236" s="25"/>
      <c r="DLO236" s="25"/>
      <c r="DLP236" s="25"/>
      <c r="DLQ236" s="25"/>
      <c r="DLR236" s="25"/>
      <c r="DLS236" s="25"/>
      <c r="DLT236" s="25"/>
      <c r="DLU236" s="25"/>
      <c r="DLV236" s="25"/>
      <c r="DLW236" s="25"/>
      <c r="DLX236" s="25"/>
      <c r="DLY236" s="25"/>
      <c r="DLZ236" s="25"/>
      <c r="DMA236" s="25"/>
      <c r="DMB236" s="25"/>
      <c r="DMC236" s="25"/>
      <c r="DMD236" s="25"/>
      <c r="DME236" s="25"/>
      <c r="DMF236" s="25"/>
      <c r="DMG236" s="25"/>
      <c r="DMH236" s="25"/>
      <c r="DMI236" s="25"/>
      <c r="DMJ236" s="25"/>
      <c r="DMK236" s="25"/>
      <c r="DML236" s="25"/>
      <c r="DMM236" s="25"/>
      <c r="DMN236" s="25"/>
      <c r="DMO236" s="25"/>
      <c r="DMP236" s="25"/>
      <c r="DMQ236" s="25"/>
      <c r="DMR236" s="25"/>
      <c r="DMS236" s="25"/>
      <c r="DMT236" s="25"/>
      <c r="DMU236" s="25"/>
      <c r="DMV236" s="25"/>
      <c r="DMW236" s="25"/>
      <c r="DMX236" s="25"/>
      <c r="DMY236" s="25"/>
      <c r="DMZ236" s="25"/>
      <c r="DNA236" s="25"/>
      <c r="DNB236" s="25"/>
      <c r="DNC236" s="25"/>
      <c r="DND236" s="25"/>
      <c r="DNE236" s="25"/>
      <c r="DNF236" s="25"/>
      <c r="DNG236" s="25"/>
      <c r="DNH236" s="25"/>
      <c r="DNI236" s="25"/>
      <c r="DNJ236" s="25"/>
      <c r="DNK236" s="25"/>
      <c r="DNL236" s="25"/>
      <c r="DNM236" s="25"/>
      <c r="DNN236" s="25"/>
      <c r="DNO236" s="25"/>
      <c r="DNP236" s="25"/>
      <c r="DNQ236" s="25"/>
      <c r="DNR236" s="25"/>
      <c r="DNS236" s="25"/>
      <c r="DNT236" s="25"/>
      <c r="DNU236" s="25"/>
      <c r="DNV236" s="25"/>
      <c r="DNW236" s="25"/>
      <c r="DNX236" s="25"/>
      <c r="DNY236" s="25"/>
      <c r="DNZ236" s="25"/>
      <c r="DOA236" s="25"/>
      <c r="DOB236" s="25"/>
      <c r="DOC236" s="25"/>
      <c r="DOD236" s="25"/>
      <c r="DOE236" s="25"/>
      <c r="DOF236" s="25"/>
      <c r="DOG236" s="25"/>
      <c r="DOH236" s="25"/>
      <c r="DOI236" s="25"/>
      <c r="DOJ236" s="25"/>
      <c r="DOK236" s="25"/>
      <c r="DOL236" s="25"/>
      <c r="DOM236" s="25"/>
      <c r="DON236" s="25"/>
      <c r="DOO236" s="25"/>
      <c r="DOP236" s="25"/>
      <c r="DOQ236" s="25"/>
      <c r="DOR236" s="25"/>
      <c r="DOS236" s="25"/>
      <c r="DOT236" s="25"/>
      <c r="DOU236" s="25"/>
      <c r="DOV236" s="25"/>
      <c r="DOW236" s="25"/>
      <c r="DOX236" s="25"/>
      <c r="DOY236" s="25"/>
      <c r="DOZ236" s="25"/>
      <c r="DPA236" s="25"/>
      <c r="DPB236" s="25"/>
      <c r="DPC236" s="25"/>
      <c r="DPD236" s="25"/>
      <c r="DPE236" s="25"/>
      <c r="DPF236" s="25"/>
      <c r="DPG236" s="25"/>
      <c r="DPH236" s="25"/>
      <c r="DPI236" s="25"/>
      <c r="DPJ236" s="25"/>
      <c r="DPK236" s="25"/>
      <c r="DPL236" s="25"/>
      <c r="DPM236" s="25"/>
      <c r="DPN236" s="25"/>
      <c r="DPO236" s="25"/>
      <c r="DPP236" s="25"/>
      <c r="DPQ236" s="25"/>
      <c r="DPR236" s="25"/>
      <c r="DPS236" s="25"/>
      <c r="DPT236" s="25"/>
      <c r="DPU236" s="25"/>
      <c r="DPV236" s="25"/>
      <c r="DPW236" s="25"/>
      <c r="DPX236" s="25"/>
      <c r="DPY236" s="25"/>
      <c r="DPZ236" s="25"/>
      <c r="DQA236" s="25"/>
      <c r="DQB236" s="25"/>
      <c r="DQC236" s="25"/>
      <c r="DQD236" s="25"/>
      <c r="DQE236" s="25"/>
      <c r="DQF236" s="25"/>
      <c r="DQG236" s="25"/>
      <c r="DQH236" s="25"/>
      <c r="DQI236" s="25"/>
      <c r="DQJ236" s="25"/>
      <c r="DQK236" s="25"/>
      <c r="DQL236" s="25"/>
      <c r="DQM236" s="25"/>
      <c r="DQN236" s="25"/>
      <c r="DQO236" s="25"/>
      <c r="DQP236" s="25"/>
      <c r="DQQ236" s="25"/>
      <c r="DQR236" s="25"/>
      <c r="DQS236" s="25"/>
      <c r="DQT236" s="25"/>
      <c r="DQU236" s="25"/>
      <c r="DQV236" s="25"/>
      <c r="DQW236" s="25"/>
      <c r="DQX236" s="25"/>
      <c r="DQY236" s="25"/>
      <c r="DQZ236" s="25"/>
      <c r="DRA236" s="25"/>
      <c r="DRB236" s="25"/>
      <c r="DRC236" s="25"/>
      <c r="DRD236" s="25"/>
      <c r="DRE236" s="25"/>
      <c r="DRF236" s="25"/>
      <c r="DRG236" s="25"/>
      <c r="DRH236" s="25"/>
      <c r="DRI236" s="25"/>
      <c r="DRJ236" s="25"/>
      <c r="DRK236" s="25"/>
      <c r="DRL236" s="25"/>
      <c r="DRM236" s="25"/>
      <c r="DRN236" s="25"/>
      <c r="DRO236" s="25"/>
      <c r="DRP236" s="25"/>
      <c r="DRQ236" s="25"/>
      <c r="DRR236" s="25"/>
      <c r="DRS236" s="25"/>
      <c r="DRT236" s="25"/>
      <c r="DRU236" s="25"/>
      <c r="DRV236" s="25"/>
      <c r="DRW236" s="25"/>
      <c r="DRX236" s="25"/>
      <c r="DRY236" s="25"/>
      <c r="DRZ236" s="25"/>
      <c r="DSA236" s="25"/>
      <c r="DSB236" s="25"/>
      <c r="DSC236" s="25"/>
      <c r="DSD236" s="25"/>
      <c r="DSE236" s="25"/>
      <c r="DSF236" s="25"/>
      <c r="DSG236" s="25"/>
      <c r="DSH236" s="25"/>
      <c r="DSI236" s="25"/>
      <c r="DSJ236" s="25"/>
      <c r="DSK236" s="25"/>
      <c r="DSL236" s="25"/>
      <c r="DSM236" s="25"/>
      <c r="DSN236" s="25"/>
      <c r="DSO236" s="25"/>
      <c r="DSP236" s="25"/>
      <c r="DSQ236" s="25"/>
      <c r="DSR236" s="25"/>
      <c r="DSS236" s="25"/>
      <c r="DST236" s="25"/>
      <c r="DSU236" s="25"/>
      <c r="DSV236" s="25"/>
      <c r="DSW236" s="25"/>
      <c r="DSX236" s="25"/>
      <c r="DSY236" s="25"/>
      <c r="DSZ236" s="25"/>
      <c r="DTA236" s="25"/>
      <c r="DTB236" s="25"/>
      <c r="DTC236" s="25"/>
      <c r="DTD236" s="25"/>
      <c r="DTE236" s="25"/>
      <c r="DTF236" s="25"/>
      <c r="DTG236" s="25"/>
      <c r="DTH236" s="25"/>
      <c r="DTI236" s="25"/>
      <c r="DTJ236" s="25"/>
      <c r="DTK236" s="25"/>
      <c r="DTL236" s="25"/>
      <c r="DTM236" s="25"/>
      <c r="DTN236" s="25"/>
      <c r="DTO236" s="25"/>
      <c r="DTP236" s="25"/>
      <c r="DTQ236" s="25"/>
      <c r="DTR236" s="25"/>
      <c r="DTS236" s="25"/>
      <c r="DTT236" s="25"/>
      <c r="DTU236" s="25"/>
      <c r="DTV236" s="25"/>
      <c r="DTW236" s="25"/>
      <c r="DTX236" s="25"/>
      <c r="DTY236" s="25"/>
      <c r="DTZ236" s="25"/>
      <c r="DUA236" s="25"/>
      <c r="DUB236" s="25"/>
      <c r="DUC236" s="25"/>
      <c r="DUD236" s="25"/>
      <c r="DUE236" s="25"/>
      <c r="DUF236" s="25"/>
      <c r="DUG236" s="25"/>
      <c r="DUH236" s="25"/>
      <c r="DUI236" s="25"/>
      <c r="DUJ236" s="25"/>
      <c r="DUK236" s="25"/>
      <c r="DUL236" s="25"/>
      <c r="DUM236" s="25"/>
      <c r="DUN236" s="25"/>
      <c r="DUO236" s="25"/>
      <c r="DUP236" s="25"/>
      <c r="DUQ236" s="25"/>
      <c r="DUR236" s="25"/>
      <c r="DUS236" s="25"/>
      <c r="DUT236" s="25"/>
      <c r="DUU236" s="25"/>
      <c r="DUV236" s="25"/>
      <c r="DUW236" s="25"/>
      <c r="DUX236" s="25"/>
      <c r="DUY236" s="25"/>
      <c r="DUZ236" s="25"/>
      <c r="DVA236" s="25"/>
      <c r="DVB236" s="25"/>
      <c r="DVC236" s="25"/>
      <c r="DVD236" s="25"/>
      <c r="DVE236" s="25"/>
      <c r="DVF236" s="25"/>
      <c r="DVG236" s="25"/>
      <c r="DVH236" s="25"/>
      <c r="DVI236" s="25"/>
      <c r="DVJ236" s="25"/>
      <c r="DVK236" s="25"/>
      <c r="DVL236" s="25"/>
      <c r="DVM236" s="25"/>
      <c r="DVN236" s="25"/>
      <c r="DVO236" s="25"/>
      <c r="DVP236" s="25"/>
      <c r="DVQ236" s="25"/>
      <c r="DVR236" s="25"/>
      <c r="DVS236" s="25"/>
      <c r="DVT236" s="25"/>
      <c r="DVU236" s="25"/>
      <c r="DVV236" s="25"/>
      <c r="DVW236" s="25"/>
      <c r="DVX236" s="25"/>
      <c r="DVY236" s="25"/>
      <c r="DVZ236" s="25"/>
      <c r="DWA236" s="25"/>
      <c r="DWB236" s="25"/>
      <c r="DWC236" s="25"/>
      <c r="DWD236" s="25"/>
      <c r="DWE236" s="25"/>
      <c r="DWF236" s="25"/>
      <c r="DWG236" s="25"/>
      <c r="DWH236" s="25"/>
      <c r="DWI236" s="25"/>
      <c r="DWJ236" s="25"/>
      <c r="DWK236" s="25"/>
      <c r="DWL236" s="25"/>
      <c r="DWM236" s="25"/>
      <c r="DWN236" s="25"/>
      <c r="DWO236" s="25"/>
      <c r="DWP236" s="25"/>
      <c r="DWQ236" s="25"/>
      <c r="DWR236" s="25"/>
      <c r="DWS236" s="25"/>
      <c r="DWT236" s="25"/>
      <c r="DWU236" s="25"/>
      <c r="DWV236" s="25"/>
      <c r="DWW236" s="25"/>
      <c r="DWX236" s="25"/>
      <c r="DWY236" s="25"/>
      <c r="DWZ236" s="25"/>
      <c r="DXA236" s="25"/>
      <c r="DXB236" s="25"/>
      <c r="DXC236" s="25"/>
      <c r="DXD236" s="25"/>
      <c r="DXE236" s="25"/>
      <c r="DXF236" s="25"/>
      <c r="DXG236" s="25"/>
      <c r="DXH236" s="25"/>
      <c r="DXI236" s="25"/>
      <c r="DXJ236" s="25"/>
      <c r="DXK236" s="25"/>
      <c r="DXL236" s="25"/>
      <c r="DXM236" s="25"/>
      <c r="DXN236" s="25"/>
      <c r="DXO236" s="25"/>
      <c r="DXP236" s="25"/>
      <c r="DXQ236" s="25"/>
      <c r="DXR236" s="25"/>
      <c r="DXS236" s="25"/>
      <c r="DXT236" s="25"/>
      <c r="DXU236" s="25"/>
      <c r="DXV236" s="25"/>
      <c r="DXW236" s="25"/>
      <c r="DXX236" s="25"/>
      <c r="DXY236" s="25"/>
      <c r="DXZ236" s="25"/>
      <c r="DYA236" s="25"/>
      <c r="DYB236" s="25"/>
      <c r="DYC236" s="25"/>
      <c r="DYD236" s="25"/>
      <c r="DYE236" s="25"/>
      <c r="DYF236" s="25"/>
      <c r="DYG236" s="25"/>
      <c r="DYH236" s="25"/>
      <c r="DYI236" s="25"/>
      <c r="DYJ236" s="25"/>
      <c r="DYK236" s="25"/>
      <c r="DYL236" s="25"/>
      <c r="DYM236" s="25"/>
      <c r="DYN236" s="25"/>
      <c r="DYO236" s="25"/>
      <c r="DYP236" s="25"/>
      <c r="DYQ236" s="25"/>
      <c r="DYR236" s="25"/>
      <c r="DYS236" s="25"/>
      <c r="DYT236" s="25"/>
      <c r="DYU236" s="25"/>
      <c r="DYV236" s="25"/>
      <c r="DYW236" s="25"/>
      <c r="DYX236" s="25"/>
      <c r="DYY236" s="25"/>
      <c r="DYZ236" s="25"/>
      <c r="DZA236" s="25"/>
      <c r="DZB236" s="25"/>
      <c r="DZC236" s="25"/>
      <c r="DZD236" s="25"/>
      <c r="DZE236" s="25"/>
      <c r="DZF236" s="25"/>
      <c r="DZG236" s="25"/>
      <c r="DZH236" s="25"/>
      <c r="DZI236" s="25"/>
      <c r="DZJ236" s="25"/>
      <c r="DZK236" s="25"/>
      <c r="DZL236" s="25"/>
      <c r="DZM236" s="25"/>
      <c r="DZN236" s="25"/>
      <c r="DZO236" s="25"/>
      <c r="DZP236" s="25"/>
      <c r="DZQ236" s="25"/>
      <c r="DZR236" s="25"/>
      <c r="DZS236" s="25"/>
      <c r="DZT236" s="25"/>
      <c r="DZU236" s="25"/>
      <c r="DZV236" s="25"/>
      <c r="DZW236" s="25"/>
      <c r="DZX236" s="25"/>
      <c r="DZY236" s="25"/>
      <c r="DZZ236" s="25"/>
      <c r="EAA236" s="25"/>
      <c r="EAB236" s="25"/>
      <c r="EAC236" s="25"/>
      <c r="EAD236" s="25"/>
      <c r="EAE236" s="25"/>
      <c r="EAF236" s="25"/>
      <c r="EAG236" s="25"/>
      <c r="EAH236" s="25"/>
      <c r="EAI236" s="25"/>
      <c r="EAJ236" s="25"/>
      <c r="EAK236" s="25"/>
      <c r="EAL236" s="25"/>
      <c r="EAM236" s="25"/>
      <c r="EAN236" s="25"/>
      <c r="EAO236" s="25"/>
      <c r="EAP236" s="25"/>
      <c r="EAQ236" s="25"/>
      <c r="EAR236" s="25"/>
      <c r="EAS236" s="25"/>
      <c r="EAT236" s="25"/>
      <c r="EAU236" s="25"/>
      <c r="EAV236" s="25"/>
      <c r="EAW236" s="25"/>
      <c r="EAX236" s="25"/>
      <c r="EAY236" s="25"/>
      <c r="EAZ236" s="25"/>
      <c r="EBA236" s="25"/>
      <c r="EBB236" s="25"/>
      <c r="EBC236" s="25"/>
      <c r="EBD236" s="25"/>
      <c r="EBE236" s="25"/>
      <c r="EBF236" s="25"/>
      <c r="EBG236" s="25"/>
      <c r="EBH236" s="25"/>
      <c r="EBI236" s="25"/>
      <c r="EBJ236" s="25"/>
      <c r="EBK236" s="25"/>
      <c r="EBL236" s="25"/>
      <c r="EBM236" s="25"/>
      <c r="EBN236" s="25"/>
      <c r="EBO236" s="25"/>
      <c r="EBP236" s="25"/>
      <c r="EBQ236" s="25"/>
      <c r="EBR236" s="25"/>
      <c r="EBS236" s="25"/>
      <c r="EBT236" s="25"/>
      <c r="EBU236" s="25"/>
      <c r="EBV236" s="25"/>
      <c r="EBW236" s="25"/>
      <c r="EBX236" s="25"/>
      <c r="EBY236" s="25"/>
      <c r="EBZ236" s="25"/>
      <c r="ECA236" s="25"/>
      <c r="ECB236" s="25"/>
      <c r="ECC236" s="25"/>
      <c r="ECD236" s="25"/>
      <c r="ECE236" s="25"/>
      <c r="ECF236" s="25"/>
      <c r="ECG236" s="25"/>
      <c r="ECH236" s="25"/>
      <c r="ECI236" s="25"/>
      <c r="ECJ236" s="25"/>
      <c r="ECK236" s="25"/>
      <c r="ECL236" s="25"/>
      <c r="ECM236" s="25"/>
      <c r="ECN236" s="25"/>
      <c r="ECO236" s="25"/>
      <c r="ECP236" s="25"/>
      <c r="ECQ236" s="25"/>
      <c r="ECR236" s="25"/>
      <c r="ECS236" s="25"/>
      <c r="ECT236" s="25"/>
      <c r="ECU236" s="25"/>
      <c r="ECV236" s="25"/>
      <c r="ECW236" s="25"/>
      <c r="ECX236" s="25"/>
      <c r="ECY236" s="25"/>
      <c r="ECZ236" s="25"/>
      <c r="EDA236" s="25"/>
      <c r="EDB236" s="25"/>
      <c r="EDC236" s="25"/>
      <c r="EDD236" s="25"/>
      <c r="EDE236" s="25"/>
      <c r="EDF236" s="25"/>
      <c r="EDG236" s="25"/>
      <c r="EDH236" s="25"/>
      <c r="EDI236" s="25"/>
      <c r="EDJ236" s="25"/>
      <c r="EDK236" s="25"/>
      <c r="EDL236" s="25"/>
      <c r="EDM236" s="25"/>
      <c r="EDN236" s="25"/>
      <c r="EDO236" s="25"/>
      <c r="EDP236" s="25"/>
      <c r="EDQ236" s="25"/>
      <c r="EDR236" s="25"/>
      <c r="EDS236" s="25"/>
      <c r="EDT236" s="25"/>
      <c r="EDU236" s="25"/>
      <c r="EDV236" s="25"/>
      <c r="EDW236" s="25"/>
      <c r="EDX236" s="25"/>
      <c r="EDY236" s="25"/>
      <c r="EDZ236" s="25"/>
      <c r="EEA236" s="25"/>
      <c r="EEB236" s="25"/>
      <c r="EEC236" s="25"/>
      <c r="EED236" s="25"/>
      <c r="EEE236" s="25"/>
      <c r="EEF236" s="25"/>
      <c r="EEG236" s="25"/>
      <c r="EEH236" s="25"/>
      <c r="EEI236" s="25"/>
      <c r="EEJ236" s="25"/>
      <c r="EEK236" s="25"/>
      <c r="EEL236" s="25"/>
      <c r="EEM236" s="25"/>
      <c r="EEN236" s="25"/>
      <c r="EEO236" s="25"/>
      <c r="EEP236" s="25"/>
      <c r="EEQ236" s="25"/>
      <c r="EER236" s="25"/>
      <c r="EES236" s="25"/>
      <c r="EET236" s="25"/>
      <c r="EEU236" s="25"/>
      <c r="EEV236" s="25"/>
      <c r="EEW236" s="25"/>
      <c r="EEX236" s="25"/>
      <c r="EEY236" s="25"/>
      <c r="EEZ236" s="25"/>
      <c r="EFA236" s="25"/>
      <c r="EFB236" s="25"/>
      <c r="EFC236" s="25"/>
      <c r="EFD236" s="25"/>
      <c r="EFE236" s="25"/>
      <c r="EFF236" s="25"/>
      <c r="EFG236" s="25"/>
      <c r="EFH236" s="25"/>
      <c r="EFI236" s="25"/>
      <c r="EFJ236" s="25"/>
      <c r="EFK236" s="25"/>
      <c r="EFL236" s="25"/>
      <c r="EFM236" s="25"/>
      <c r="EFN236" s="25"/>
      <c r="EFO236" s="25"/>
      <c r="EFP236" s="25"/>
      <c r="EFQ236" s="25"/>
      <c r="EFR236" s="25"/>
      <c r="EFS236" s="25"/>
      <c r="EFT236" s="25"/>
      <c r="EFU236" s="25"/>
      <c r="EFV236" s="25"/>
      <c r="EFW236" s="25"/>
      <c r="EFX236" s="25"/>
      <c r="EFY236" s="25"/>
      <c r="EFZ236" s="25"/>
      <c r="EGA236" s="25"/>
      <c r="EGB236" s="25"/>
      <c r="EGC236" s="25"/>
      <c r="EGD236" s="25"/>
      <c r="EGE236" s="25"/>
      <c r="EGF236" s="25"/>
      <c r="EGG236" s="25"/>
      <c r="EGH236" s="25"/>
      <c r="EGI236" s="25"/>
      <c r="EGJ236" s="25"/>
      <c r="EGK236" s="25"/>
      <c r="EGL236" s="25"/>
      <c r="EGM236" s="25"/>
      <c r="EGN236" s="25"/>
      <c r="EGO236" s="25"/>
      <c r="EGP236" s="25"/>
      <c r="EGQ236" s="25"/>
      <c r="EGR236" s="25"/>
      <c r="EGS236" s="25"/>
      <c r="EGT236" s="25"/>
      <c r="EGU236" s="25"/>
      <c r="EGV236" s="25"/>
      <c r="EGW236" s="25"/>
      <c r="EGX236" s="25"/>
      <c r="EGY236" s="25"/>
      <c r="EGZ236" s="25"/>
      <c r="EHA236" s="25"/>
      <c r="EHB236" s="25"/>
      <c r="EHC236" s="25"/>
      <c r="EHD236" s="25"/>
      <c r="EHE236" s="25"/>
      <c r="EHF236" s="25"/>
      <c r="EHG236" s="25"/>
      <c r="EHH236" s="25"/>
      <c r="EHI236" s="25"/>
      <c r="EHJ236" s="25"/>
      <c r="EHK236" s="25"/>
      <c r="EHL236" s="25"/>
      <c r="EHM236" s="25"/>
      <c r="EHN236" s="25"/>
      <c r="EHO236" s="25"/>
      <c r="EHP236" s="25"/>
      <c r="EHQ236" s="25"/>
      <c r="EHR236" s="25"/>
      <c r="EHS236" s="25"/>
      <c r="EHT236" s="25"/>
      <c r="EHU236" s="25"/>
      <c r="EHV236" s="25"/>
      <c r="EHW236" s="25"/>
      <c r="EHX236" s="25"/>
      <c r="EHY236" s="25"/>
      <c r="EHZ236" s="25"/>
      <c r="EIA236" s="25"/>
      <c r="EIB236" s="25"/>
      <c r="EIC236" s="25"/>
      <c r="EID236" s="25"/>
      <c r="EIE236" s="25"/>
      <c r="EIF236" s="25"/>
      <c r="EIG236" s="25"/>
      <c r="EIH236" s="25"/>
      <c r="EII236" s="25"/>
      <c r="EIJ236" s="25"/>
      <c r="EIK236" s="25"/>
      <c r="EIL236" s="25"/>
      <c r="EIM236" s="25"/>
      <c r="EIN236" s="25"/>
      <c r="EIO236" s="25"/>
      <c r="EIP236" s="25"/>
      <c r="EIQ236" s="25"/>
      <c r="EIR236" s="25"/>
      <c r="EIS236" s="25"/>
      <c r="EIT236" s="25"/>
      <c r="EIU236" s="25"/>
      <c r="EIV236" s="25"/>
      <c r="EIW236" s="25"/>
      <c r="EIX236" s="25"/>
      <c r="EIY236" s="25"/>
      <c r="EIZ236" s="25"/>
      <c r="EJA236" s="25"/>
      <c r="EJB236" s="25"/>
      <c r="EJC236" s="25"/>
      <c r="EJD236" s="25"/>
      <c r="EJE236" s="25"/>
      <c r="EJF236" s="25"/>
      <c r="EJG236" s="25"/>
      <c r="EJH236" s="25"/>
      <c r="EJI236" s="25"/>
      <c r="EJJ236" s="25"/>
      <c r="EJK236" s="25"/>
      <c r="EJL236" s="25"/>
      <c r="EJM236" s="25"/>
      <c r="EJN236" s="25"/>
      <c r="EJO236" s="25"/>
      <c r="EJP236" s="25"/>
      <c r="EJQ236" s="25"/>
      <c r="EJR236" s="25"/>
      <c r="EJS236" s="25"/>
      <c r="EJT236" s="25"/>
      <c r="EJU236" s="25"/>
      <c r="EJV236" s="25"/>
      <c r="EJW236" s="25"/>
      <c r="EJX236" s="25"/>
      <c r="EJY236" s="25"/>
      <c r="EJZ236" s="25"/>
      <c r="EKA236" s="25"/>
      <c r="EKB236" s="25"/>
      <c r="EKC236" s="25"/>
      <c r="EKD236" s="25"/>
      <c r="EKE236" s="25"/>
      <c r="EKF236" s="25"/>
      <c r="EKG236" s="25"/>
      <c r="EKH236" s="25"/>
      <c r="EKI236" s="25"/>
      <c r="EKJ236" s="25"/>
      <c r="EKK236" s="25"/>
      <c r="EKL236" s="25"/>
      <c r="EKM236" s="25"/>
      <c r="EKN236" s="25"/>
      <c r="EKO236" s="25"/>
      <c r="EKP236" s="25"/>
      <c r="EKQ236" s="25"/>
      <c r="EKR236" s="25"/>
      <c r="EKS236" s="25"/>
      <c r="EKT236" s="25"/>
      <c r="EKU236" s="25"/>
      <c r="EKV236" s="25"/>
      <c r="EKW236" s="25"/>
      <c r="EKX236" s="25"/>
      <c r="EKY236" s="25"/>
      <c r="EKZ236" s="25"/>
      <c r="ELA236" s="25"/>
      <c r="ELB236" s="25"/>
      <c r="ELC236" s="25"/>
      <c r="ELD236" s="25"/>
      <c r="ELE236" s="25"/>
      <c r="ELF236" s="25"/>
      <c r="ELG236" s="25"/>
      <c r="ELH236" s="25"/>
      <c r="ELI236" s="25"/>
      <c r="ELJ236" s="25"/>
      <c r="ELK236" s="25"/>
      <c r="ELL236" s="25"/>
      <c r="ELM236" s="25"/>
      <c r="ELN236" s="25"/>
      <c r="ELO236" s="25"/>
      <c r="ELP236" s="25"/>
      <c r="ELQ236" s="25"/>
      <c r="ELR236" s="25"/>
      <c r="ELS236" s="25"/>
      <c r="ELT236" s="25"/>
      <c r="ELU236" s="25"/>
      <c r="ELV236" s="25"/>
      <c r="ELW236" s="25"/>
      <c r="ELX236" s="25"/>
      <c r="ELY236" s="25"/>
      <c r="ELZ236" s="25"/>
      <c r="EMA236" s="25"/>
      <c r="EMB236" s="25"/>
      <c r="EMC236" s="25"/>
      <c r="EMD236" s="25"/>
      <c r="EME236" s="25"/>
      <c r="EMF236" s="25"/>
      <c r="EMG236" s="25"/>
      <c r="EMH236" s="25"/>
      <c r="EMI236" s="25"/>
      <c r="EMJ236" s="25"/>
      <c r="EMK236" s="25"/>
      <c r="EML236" s="25"/>
      <c r="EMM236" s="25"/>
      <c r="EMN236" s="25"/>
      <c r="EMO236" s="25"/>
      <c r="EMP236" s="25"/>
      <c r="EMQ236" s="25"/>
      <c r="EMR236" s="25"/>
      <c r="EMS236" s="25"/>
      <c r="EMT236" s="25"/>
      <c r="EMU236" s="25"/>
      <c r="EMV236" s="25"/>
      <c r="EMW236" s="25"/>
      <c r="EMX236" s="25"/>
      <c r="EMY236" s="25"/>
      <c r="EMZ236" s="25"/>
      <c r="ENA236" s="25"/>
      <c r="ENB236" s="25"/>
      <c r="ENC236" s="25"/>
      <c r="END236" s="25"/>
      <c r="ENE236" s="25"/>
      <c r="ENF236" s="25"/>
      <c r="ENG236" s="25"/>
      <c r="ENH236" s="25"/>
      <c r="ENI236" s="25"/>
      <c r="ENJ236" s="25"/>
      <c r="ENK236" s="25"/>
      <c r="ENL236" s="25"/>
      <c r="ENM236" s="25"/>
      <c r="ENN236" s="25"/>
      <c r="ENO236" s="25"/>
      <c r="ENP236" s="25"/>
      <c r="ENQ236" s="25"/>
      <c r="ENR236" s="25"/>
      <c r="ENS236" s="25"/>
      <c r="ENT236" s="25"/>
      <c r="ENU236" s="25"/>
      <c r="ENV236" s="25"/>
      <c r="ENW236" s="25"/>
      <c r="ENX236" s="25"/>
      <c r="ENY236" s="25"/>
      <c r="ENZ236" s="25"/>
      <c r="EOA236" s="25"/>
      <c r="EOB236" s="25"/>
      <c r="EOC236" s="25"/>
      <c r="EOD236" s="25"/>
      <c r="EOE236" s="25"/>
      <c r="EOF236" s="25"/>
      <c r="EOG236" s="25"/>
      <c r="EOH236" s="25"/>
      <c r="EOI236" s="25"/>
      <c r="EOJ236" s="25"/>
      <c r="EOK236" s="25"/>
      <c r="EOL236" s="25"/>
      <c r="EOM236" s="25"/>
      <c r="EON236" s="25"/>
      <c r="EOO236" s="25"/>
      <c r="EOP236" s="25"/>
      <c r="EOQ236" s="25"/>
      <c r="EOR236" s="25"/>
      <c r="EOS236" s="25"/>
      <c r="EOT236" s="25"/>
      <c r="EOU236" s="25"/>
      <c r="EOV236" s="25"/>
      <c r="EOW236" s="25"/>
      <c r="EOX236" s="25"/>
      <c r="EOY236" s="25"/>
      <c r="EOZ236" s="25"/>
      <c r="EPA236" s="25"/>
      <c r="EPB236" s="25"/>
      <c r="EPC236" s="25"/>
      <c r="EPD236" s="25"/>
      <c r="EPE236" s="25"/>
      <c r="EPF236" s="25"/>
      <c r="EPG236" s="25"/>
      <c r="EPH236" s="25"/>
      <c r="EPI236" s="25"/>
      <c r="EPJ236" s="25"/>
      <c r="EPK236" s="25"/>
      <c r="EPL236" s="25"/>
      <c r="EPM236" s="25"/>
      <c r="EPN236" s="25"/>
      <c r="EPO236" s="25"/>
      <c r="EPP236" s="25"/>
      <c r="EPQ236" s="25"/>
      <c r="EPR236" s="25"/>
      <c r="EPS236" s="25"/>
      <c r="EPT236" s="25"/>
      <c r="EPU236" s="25"/>
      <c r="EPV236" s="25"/>
      <c r="EPW236" s="25"/>
      <c r="EPX236" s="25"/>
      <c r="EPY236" s="25"/>
      <c r="EPZ236" s="25"/>
      <c r="EQA236" s="25"/>
      <c r="EQB236" s="25"/>
      <c r="EQC236" s="25"/>
      <c r="EQD236" s="25"/>
      <c r="EQE236" s="25"/>
      <c r="EQF236" s="25"/>
      <c r="EQG236" s="25"/>
      <c r="EQH236" s="25"/>
      <c r="EQI236" s="25"/>
      <c r="EQJ236" s="25"/>
      <c r="EQK236" s="25"/>
      <c r="EQL236" s="25"/>
      <c r="EQM236" s="25"/>
      <c r="EQN236" s="25"/>
      <c r="EQO236" s="25"/>
      <c r="EQP236" s="25"/>
      <c r="EQQ236" s="25"/>
      <c r="EQR236" s="25"/>
      <c r="EQS236" s="25"/>
      <c r="EQT236" s="25"/>
      <c r="EQU236" s="25"/>
      <c r="EQV236" s="25"/>
      <c r="EQW236" s="25"/>
      <c r="EQX236" s="25"/>
      <c r="EQY236" s="25"/>
      <c r="EQZ236" s="25"/>
      <c r="ERA236" s="25"/>
      <c r="ERB236" s="25"/>
      <c r="ERC236" s="25"/>
      <c r="ERD236" s="25"/>
      <c r="ERE236" s="25"/>
      <c r="ERF236" s="25"/>
      <c r="ERG236" s="25"/>
      <c r="ERH236" s="25"/>
      <c r="ERI236" s="25"/>
      <c r="ERJ236" s="25"/>
      <c r="ERK236" s="25"/>
      <c r="ERL236" s="25"/>
      <c r="ERM236" s="25"/>
      <c r="ERN236" s="25"/>
      <c r="ERO236" s="25"/>
      <c r="ERP236" s="25"/>
      <c r="ERQ236" s="25"/>
      <c r="ERR236" s="25"/>
      <c r="ERS236" s="25"/>
      <c r="ERT236" s="25"/>
      <c r="ERU236" s="25"/>
      <c r="ERV236" s="25"/>
      <c r="ERW236" s="25"/>
      <c r="ERX236" s="25"/>
      <c r="ERY236" s="25"/>
      <c r="ERZ236" s="25"/>
      <c r="ESA236" s="25"/>
      <c r="ESB236" s="25"/>
      <c r="ESC236" s="25"/>
      <c r="ESD236" s="25"/>
      <c r="ESE236" s="25"/>
      <c r="ESF236" s="25"/>
      <c r="ESG236" s="25"/>
      <c r="ESH236" s="25"/>
      <c r="ESI236" s="25"/>
      <c r="ESJ236" s="25"/>
      <c r="ESK236" s="25"/>
      <c r="ESL236" s="25"/>
      <c r="ESM236" s="25"/>
      <c r="ESN236" s="25"/>
      <c r="ESO236" s="25"/>
      <c r="ESP236" s="25"/>
      <c r="ESQ236" s="25"/>
      <c r="ESR236" s="25"/>
      <c r="ESS236" s="25"/>
      <c r="EST236" s="25"/>
      <c r="ESU236" s="25"/>
      <c r="ESV236" s="25"/>
      <c r="ESW236" s="25"/>
      <c r="ESX236" s="25"/>
      <c r="ESY236" s="25"/>
      <c r="ESZ236" s="25"/>
      <c r="ETA236" s="25"/>
      <c r="ETB236" s="25"/>
      <c r="ETC236" s="25"/>
      <c r="ETD236" s="25"/>
      <c r="ETE236" s="25"/>
      <c r="ETF236" s="25"/>
      <c r="ETG236" s="25"/>
      <c r="ETH236" s="25"/>
      <c r="ETI236" s="25"/>
      <c r="ETJ236" s="25"/>
      <c r="ETK236" s="25"/>
      <c r="ETL236" s="25"/>
      <c r="ETM236" s="25"/>
      <c r="ETN236" s="25"/>
      <c r="ETO236" s="25"/>
      <c r="ETP236" s="25"/>
      <c r="ETQ236" s="25"/>
      <c r="ETR236" s="25"/>
      <c r="ETS236" s="25"/>
      <c r="ETT236" s="25"/>
      <c r="ETU236" s="25"/>
      <c r="ETV236" s="25"/>
      <c r="ETW236" s="25"/>
      <c r="ETX236" s="25"/>
      <c r="ETY236" s="25"/>
      <c r="ETZ236" s="25"/>
      <c r="EUA236" s="25"/>
      <c r="EUB236" s="25"/>
      <c r="EUC236" s="25"/>
      <c r="EUD236" s="25"/>
      <c r="EUE236" s="25"/>
      <c r="EUF236" s="25"/>
      <c r="EUG236" s="25"/>
      <c r="EUH236" s="25"/>
      <c r="EUI236" s="25"/>
      <c r="EUJ236" s="25"/>
      <c r="EUK236" s="25"/>
      <c r="EUL236" s="25"/>
      <c r="EUM236" s="25"/>
      <c r="EUN236" s="25"/>
      <c r="EUO236" s="25"/>
      <c r="EUP236" s="25"/>
      <c r="EUQ236" s="25"/>
      <c r="EUR236" s="25"/>
      <c r="EUS236" s="25"/>
      <c r="EUT236" s="25"/>
      <c r="EUU236" s="25"/>
      <c r="EUV236" s="25"/>
      <c r="EUW236" s="25"/>
      <c r="EUX236" s="25"/>
      <c r="EUY236" s="25"/>
      <c r="EUZ236" s="25"/>
      <c r="EVA236" s="25"/>
      <c r="EVB236" s="25"/>
      <c r="EVC236" s="25"/>
      <c r="EVD236" s="25"/>
      <c r="EVE236" s="25"/>
      <c r="EVF236" s="25"/>
      <c r="EVG236" s="25"/>
      <c r="EVH236" s="25"/>
      <c r="EVI236" s="25"/>
      <c r="EVJ236" s="25"/>
      <c r="EVK236" s="25"/>
      <c r="EVL236" s="25"/>
      <c r="EVM236" s="25"/>
      <c r="EVN236" s="25"/>
      <c r="EVO236" s="25"/>
      <c r="EVP236" s="25"/>
      <c r="EVQ236" s="25"/>
      <c r="EVR236" s="25"/>
      <c r="EVS236" s="25"/>
      <c r="EVT236" s="25"/>
      <c r="EVU236" s="25"/>
      <c r="EVV236" s="25"/>
      <c r="EVW236" s="25"/>
      <c r="EVX236" s="25"/>
      <c r="EVY236" s="25"/>
      <c r="EVZ236" s="25"/>
      <c r="EWA236" s="25"/>
      <c r="EWB236" s="25"/>
      <c r="EWC236" s="25"/>
      <c r="EWD236" s="25"/>
      <c r="EWE236" s="25"/>
      <c r="EWF236" s="25"/>
      <c r="EWG236" s="25"/>
      <c r="EWH236" s="25"/>
      <c r="EWI236" s="25"/>
      <c r="EWJ236" s="25"/>
      <c r="EWK236" s="25"/>
      <c r="EWL236" s="25"/>
      <c r="EWM236" s="25"/>
      <c r="EWN236" s="25"/>
      <c r="EWO236" s="25"/>
      <c r="EWP236" s="25"/>
      <c r="EWQ236" s="25"/>
      <c r="EWR236" s="25"/>
      <c r="EWS236" s="25"/>
      <c r="EWT236" s="25"/>
      <c r="EWU236" s="25"/>
      <c r="EWV236" s="25"/>
      <c r="EWW236" s="25"/>
      <c r="EWX236" s="25"/>
      <c r="EWY236" s="25"/>
      <c r="EWZ236" s="25"/>
      <c r="EXA236" s="25"/>
      <c r="EXB236" s="25"/>
      <c r="EXC236" s="25"/>
      <c r="EXD236" s="25"/>
      <c r="EXE236" s="25"/>
      <c r="EXF236" s="25"/>
      <c r="EXG236" s="25"/>
      <c r="EXH236" s="25"/>
      <c r="EXI236" s="25"/>
      <c r="EXJ236" s="25"/>
      <c r="EXK236" s="25"/>
      <c r="EXL236" s="25"/>
      <c r="EXM236" s="25"/>
      <c r="EXN236" s="25"/>
      <c r="EXO236" s="25"/>
      <c r="EXP236" s="25"/>
      <c r="EXQ236" s="25"/>
      <c r="EXR236" s="25"/>
      <c r="EXS236" s="25"/>
      <c r="EXT236" s="25"/>
      <c r="EXU236" s="25"/>
      <c r="EXV236" s="25"/>
      <c r="EXW236" s="25"/>
      <c r="EXX236" s="25"/>
      <c r="EXY236" s="25"/>
      <c r="EXZ236" s="25"/>
      <c r="EYA236" s="25"/>
      <c r="EYB236" s="25"/>
      <c r="EYC236" s="25"/>
      <c r="EYD236" s="25"/>
      <c r="EYE236" s="25"/>
      <c r="EYF236" s="25"/>
      <c r="EYG236" s="25"/>
      <c r="EYH236" s="25"/>
      <c r="EYI236" s="25"/>
      <c r="EYJ236" s="25"/>
      <c r="EYK236" s="25"/>
      <c r="EYL236" s="25"/>
      <c r="EYM236" s="25"/>
      <c r="EYN236" s="25"/>
      <c r="EYO236" s="25"/>
      <c r="EYP236" s="25"/>
      <c r="EYQ236" s="25"/>
      <c r="EYR236" s="25"/>
      <c r="EYS236" s="25"/>
      <c r="EYT236" s="25"/>
      <c r="EYU236" s="25"/>
      <c r="EYV236" s="25"/>
      <c r="EYW236" s="25"/>
      <c r="EYX236" s="25"/>
      <c r="EYY236" s="25"/>
      <c r="EYZ236" s="25"/>
      <c r="EZA236" s="25"/>
      <c r="EZB236" s="25"/>
      <c r="EZC236" s="25"/>
      <c r="EZD236" s="25"/>
      <c r="EZE236" s="25"/>
      <c r="EZF236" s="25"/>
      <c r="EZG236" s="25"/>
      <c r="EZH236" s="25"/>
      <c r="EZI236" s="25"/>
      <c r="EZJ236" s="25"/>
      <c r="EZK236" s="25"/>
      <c r="EZL236" s="25"/>
      <c r="EZM236" s="25"/>
      <c r="EZN236" s="25"/>
      <c r="EZO236" s="25"/>
      <c r="EZP236" s="25"/>
      <c r="EZQ236" s="25"/>
      <c r="EZR236" s="25"/>
      <c r="EZS236" s="25"/>
      <c r="EZT236" s="25"/>
      <c r="EZU236" s="25"/>
      <c r="EZV236" s="25"/>
      <c r="EZW236" s="25"/>
      <c r="EZX236" s="25"/>
      <c r="EZY236" s="25"/>
      <c r="EZZ236" s="25"/>
      <c r="FAA236" s="25"/>
      <c r="FAB236" s="25"/>
      <c r="FAC236" s="25"/>
      <c r="FAD236" s="25"/>
      <c r="FAE236" s="25"/>
      <c r="FAF236" s="25"/>
      <c r="FAG236" s="25"/>
      <c r="FAH236" s="25"/>
      <c r="FAI236" s="25"/>
      <c r="FAJ236" s="25"/>
      <c r="FAK236" s="25"/>
      <c r="FAL236" s="25"/>
      <c r="FAM236" s="25"/>
      <c r="FAN236" s="25"/>
      <c r="FAO236" s="25"/>
      <c r="FAP236" s="25"/>
      <c r="FAQ236" s="25"/>
      <c r="FAR236" s="25"/>
      <c r="FAS236" s="25"/>
      <c r="FAT236" s="25"/>
      <c r="FAU236" s="25"/>
      <c r="FAV236" s="25"/>
      <c r="FAW236" s="25"/>
      <c r="FAX236" s="25"/>
      <c r="FAY236" s="25"/>
      <c r="FAZ236" s="25"/>
      <c r="FBA236" s="25"/>
      <c r="FBB236" s="25"/>
      <c r="FBC236" s="25"/>
      <c r="FBD236" s="25"/>
      <c r="FBE236" s="25"/>
      <c r="FBF236" s="25"/>
      <c r="FBG236" s="25"/>
      <c r="FBH236" s="25"/>
      <c r="FBI236" s="25"/>
      <c r="FBJ236" s="25"/>
      <c r="FBK236" s="25"/>
      <c r="FBL236" s="25"/>
      <c r="FBM236" s="25"/>
      <c r="FBN236" s="25"/>
      <c r="FBO236" s="25"/>
      <c r="FBP236" s="25"/>
      <c r="FBQ236" s="25"/>
      <c r="FBR236" s="25"/>
      <c r="FBS236" s="25"/>
      <c r="FBT236" s="25"/>
      <c r="FBU236" s="25"/>
      <c r="FBV236" s="25"/>
      <c r="FBW236" s="25"/>
      <c r="FBX236" s="25"/>
      <c r="FBY236" s="25"/>
      <c r="FBZ236" s="25"/>
      <c r="FCA236" s="25"/>
      <c r="FCB236" s="25"/>
      <c r="FCC236" s="25"/>
      <c r="FCD236" s="25"/>
      <c r="FCE236" s="25"/>
      <c r="FCF236" s="25"/>
      <c r="FCG236" s="25"/>
      <c r="FCH236" s="25"/>
      <c r="FCI236" s="25"/>
      <c r="FCJ236" s="25"/>
      <c r="FCK236" s="25"/>
      <c r="FCL236" s="25"/>
      <c r="FCM236" s="25"/>
      <c r="FCN236" s="25"/>
      <c r="FCO236" s="25"/>
      <c r="FCP236" s="25"/>
      <c r="FCQ236" s="25"/>
      <c r="FCR236" s="25"/>
      <c r="FCS236" s="25"/>
      <c r="FCT236" s="25"/>
      <c r="FCU236" s="25"/>
      <c r="FCV236" s="25"/>
      <c r="FCW236" s="25"/>
      <c r="FCX236" s="25"/>
      <c r="FCY236" s="25"/>
      <c r="FCZ236" s="25"/>
      <c r="FDA236" s="25"/>
      <c r="FDB236" s="25"/>
      <c r="FDC236" s="25"/>
      <c r="FDD236" s="25"/>
      <c r="FDE236" s="25"/>
      <c r="FDF236" s="25"/>
      <c r="FDG236" s="25"/>
      <c r="FDH236" s="25"/>
      <c r="FDI236" s="25"/>
      <c r="FDJ236" s="25"/>
      <c r="FDK236" s="25"/>
      <c r="FDL236" s="25"/>
      <c r="FDM236" s="25"/>
      <c r="FDN236" s="25"/>
      <c r="FDO236" s="25"/>
      <c r="FDP236" s="25"/>
      <c r="FDQ236" s="25"/>
      <c r="FDR236" s="25"/>
      <c r="FDS236" s="25"/>
      <c r="FDT236" s="25"/>
      <c r="FDU236" s="25"/>
      <c r="FDV236" s="25"/>
      <c r="FDW236" s="25"/>
      <c r="FDX236" s="25"/>
      <c r="FDY236" s="25"/>
      <c r="FDZ236" s="25"/>
      <c r="FEA236" s="25"/>
      <c r="FEB236" s="25"/>
      <c r="FEC236" s="25"/>
      <c r="FED236" s="25"/>
      <c r="FEE236" s="25"/>
      <c r="FEF236" s="25"/>
      <c r="FEG236" s="25"/>
      <c r="FEH236" s="25"/>
      <c r="FEI236" s="25"/>
      <c r="FEJ236" s="25"/>
      <c r="FEK236" s="25"/>
      <c r="FEL236" s="25"/>
      <c r="FEM236" s="25"/>
      <c r="FEN236" s="25"/>
      <c r="FEO236" s="25"/>
      <c r="FEP236" s="25"/>
      <c r="FEQ236" s="25"/>
      <c r="FER236" s="25"/>
      <c r="FES236" s="25"/>
      <c r="FET236" s="25"/>
      <c r="FEU236" s="25"/>
      <c r="FEV236" s="25"/>
      <c r="FEW236" s="25"/>
      <c r="FEX236" s="25"/>
      <c r="FEY236" s="25"/>
      <c r="FEZ236" s="25"/>
      <c r="FFA236" s="25"/>
      <c r="FFB236" s="25"/>
      <c r="FFC236" s="25"/>
      <c r="FFD236" s="25"/>
      <c r="FFE236" s="25"/>
      <c r="FFF236" s="25"/>
      <c r="FFG236" s="25"/>
      <c r="FFH236" s="25"/>
      <c r="FFI236" s="25"/>
      <c r="FFJ236" s="25"/>
      <c r="FFK236" s="25"/>
      <c r="FFL236" s="25"/>
      <c r="FFM236" s="25"/>
      <c r="FFN236" s="25"/>
      <c r="FFO236" s="25"/>
      <c r="FFP236" s="25"/>
      <c r="FFQ236" s="25"/>
      <c r="FFR236" s="25"/>
      <c r="FFS236" s="25"/>
      <c r="FFT236" s="25"/>
      <c r="FFU236" s="25"/>
      <c r="FFV236" s="25"/>
      <c r="FFW236" s="25"/>
      <c r="FFX236" s="25"/>
      <c r="FFY236" s="25"/>
      <c r="FFZ236" s="25"/>
      <c r="FGA236" s="25"/>
      <c r="FGB236" s="25"/>
      <c r="FGC236" s="25"/>
      <c r="FGD236" s="25"/>
      <c r="FGE236" s="25"/>
      <c r="FGF236" s="25"/>
      <c r="FGG236" s="25"/>
      <c r="FGH236" s="25"/>
      <c r="FGI236" s="25"/>
      <c r="FGJ236" s="25"/>
      <c r="FGK236" s="25"/>
      <c r="FGL236" s="25"/>
      <c r="FGM236" s="25"/>
      <c r="FGN236" s="25"/>
      <c r="FGO236" s="25"/>
      <c r="FGP236" s="25"/>
      <c r="FGQ236" s="25"/>
      <c r="FGR236" s="25"/>
      <c r="FGS236" s="25"/>
      <c r="FGT236" s="25"/>
      <c r="FGU236" s="25"/>
      <c r="FGV236" s="25"/>
      <c r="FGW236" s="25"/>
      <c r="FGX236" s="25"/>
      <c r="FGY236" s="25"/>
      <c r="FGZ236" s="25"/>
      <c r="FHA236" s="25"/>
      <c r="FHB236" s="25"/>
      <c r="FHC236" s="25"/>
      <c r="FHD236" s="25"/>
      <c r="FHE236" s="25"/>
      <c r="FHF236" s="25"/>
      <c r="FHG236" s="25"/>
      <c r="FHH236" s="25"/>
      <c r="FHI236" s="25"/>
      <c r="FHJ236" s="25"/>
      <c r="FHK236" s="25"/>
      <c r="FHL236" s="25"/>
      <c r="FHM236" s="25"/>
      <c r="FHN236" s="25"/>
      <c r="FHO236" s="25"/>
      <c r="FHP236" s="25"/>
      <c r="FHQ236" s="25"/>
      <c r="FHR236" s="25"/>
      <c r="FHS236" s="25"/>
      <c r="FHT236" s="25"/>
      <c r="FHU236" s="25"/>
      <c r="FHV236" s="25"/>
      <c r="FHW236" s="25"/>
      <c r="FHX236" s="25"/>
      <c r="FHY236" s="25"/>
      <c r="FHZ236" s="25"/>
      <c r="FIA236" s="25"/>
      <c r="FIB236" s="25"/>
      <c r="FIC236" s="25"/>
      <c r="FID236" s="25"/>
      <c r="FIE236" s="25"/>
      <c r="FIF236" s="25"/>
      <c r="FIG236" s="25"/>
      <c r="FIH236" s="25"/>
      <c r="FII236" s="25"/>
      <c r="FIJ236" s="25"/>
      <c r="FIK236" s="25"/>
      <c r="FIL236" s="25"/>
      <c r="FIM236" s="25"/>
      <c r="FIN236" s="25"/>
      <c r="FIO236" s="25"/>
      <c r="FIP236" s="25"/>
      <c r="FIQ236" s="25"/>
      <c r="FIR236" s="25"/>
      <c r="FIS236" s="25"/>
      <c r="FIT236" s="25"/>
      <c r="FIU236" s="25"/>
      <c r="FIV236" s="25"/>
      <c r="FIW236" s="25"/>
      <c r="FIX236" s="25"/>
      <c r="FIY236" s="25"/>
      <c r="FIZ236" s="25"/>
      <c r="FJA236" s="25"/>
      <c r="FJB236" s="25"/>
      <c r="FJC236" s="25"/>
      <c r="FJD236" s="25"/>
      <c r="FJE236" s="25"/>
      <c r="FJF236" s="25"/>
      <c r="FJG236" s="25"/>
      <c r="FJH236" s="25"/>
      <c r="FJI236" s="25"/>
      <c r="FJJ236" s="25"/>
      <c r="FJK236" s="25"/>
      <c r="FJL236" s="25"/>
      <c r="FJM236" s="25"/>
      <c r="FJN236" s="25"/>
      <c r="FJO236" s="25"/>
      <c r="FJP236" s="25"/>
      <c r="FJQ236" s="25"/>
      <c r="FJR236" s="25"/>
      <c r="FJS236" s="25"/>
      <c r="FJT236" s="25"/>
      <c r="FJU236" s="25"/>
      <c r="FJV236" s="25"/>
      <c r="FJW236" s="25"/>
      <c r="FJX236" s="25"/>
      <c r="FJY236" s="25"/>
      <c r="FJZ236" s="25"/>
      <c r="FKA236" s="25"/>
      <c r="FKB236" s="25"/>
      <c r="FKC236" s="25"/>
      <c r="FKD236" s="25"/>
      <c r="FKE236" s="25"/>
      <c r="FKF236" s="25"/>
      <c r="FKG236" s="25"/>
      <c r="FKH236" s="25"/>
      <c r="FKI236" s="25"/>
      <c r="FKJ236" s="25"/>
      <c r="FKK236" s="25"/>
      <c r="FKL236" s="25"/>
      <c r="FKM236" s="25"/>
      <c r="FKN236" s="25"/>
      <c r="FKO236" s="25"/>
      <c r="FKP236" s="25"/>
      <c r="FKQ236" s="25"/>
      <c r="FKR236" s="25"/>
      <c r="FKS236" s="25"/>
      <c r="FKT236" s="25"/>
      <c r="FKU236" s="25"/>
      <c r="FKV236" s="25"/>
      <c r="FKW236" s="25"/>
      <c r="FKX236" s="25"/>
      <c r="FKY236" s="25"/>
      <c r="FKZ236" s="25"/>
      <c r="FLA236" s="25"/>
      <c r="FLB236" s="25"/>
      <c r="FLC236" s="25"/>
      <c r="FLD236" s="25"/>
      <c r="FLE236" s="25"/>
      <c r="FLF236" s="25"/>
      <c r="FLG236" s="25"/>
      <c r="FLH236" s="25"/>
      <c r="FLI236" s="25"/>
      <c r="FLJ236" s="25"/>
      <c r="FLK236" s="25"/>
      <c r="FLL236" s="25"/>
      <c r="FLM236" s="25"/>
      <c r="FLN236" s="25"/>
      <c r="FLO236" s="25"/>
      <c r="FLP236" s="25"/>
      <c r="FLQ236" s="25"/>
      <c r="FLR236" s="25"/>
      <c r="FLS236" s="25"/>
      <c r="FLT236" s="25"/>
      <c r="FLU236" s="25"/>
      <c r="FLV236" s="25"/>
      <c r="FLW236" s="25"/>
      <c r="FLX236" s="25"/>
      <c r="FLY236" s="25"/>
      <c r="FLZ236" s="25"/>
      <c r="FMA236" s="25"/>
      <c r="FMB236" s="25"/>
      <c r="FMC236" s="25"/>
      <c r="FMD236" s="25"/>
      <c r="FME236" s="25"/>
      <c r="FMF236" s="25"/>
      <c r="FMG236" s="25"/>
      <c r="FMH236" s="25"/>
      <c r="FMI236" s="25"/>
      <c r="FMJ236" s="25"/>
      <c r="FMK236" s="25"/>
      <c r="FML236" s="25"/>
      <c r="FMM236" s="25"/>
      <c r="FMN236" s="25"/>
      <c r="FMO236" s="25"/>
      <c r="FMP236" s="25"/>
      <c r="FMQ236" s="25"/>
      <c r="FMR236" s="25"/>
      <c r="FMS236" s="25"/>
      <c r="FMT236" s="25"/>
      <c r="FMU236" s="25"/>
      <c r="FMV236" s="25"/>
      <c r="FMW236" s="25"/>
      <c r="FMX236" s="25"/>
      <c r="FMY236" s="25"/>
      <c r="FMZ236" s="25"/>
      <c r="FNA236" s="25"/>
      <c r="FNB236" s="25"/>
      <c r="FNC236" s="25"/>
      <c r="FND236" s="25"/>
      <c r="FNE236" s="25"/>
      <c r="FNF236" s="25"/>
      <c r="FNG236" s="25"/>
      <c r="FNH236" s="25"/>
      <c r="FNI236" s="25"/>
      <c r="FNJ236" s="25"/>
      <c r="FNK236" s="25"/>
      <c r="FNL236" s="25"/>
      <c r="FNM236" s="25"/>
      <c r="FNN236" s="25"/>
      <c r="FNO236" s="25"/>
      <c r="FNP236" s="25"/>
      <c r="FNQ236" s="25"/>
      <c r="FNR236" s="25"/>
      <c r="FNS236" s="25"/>
      <c r="FNT236" s="25"/>
      <c r="FNU236" s="25"/>
      <c r="FNV236" s="25"/>
      <c r="FNW236" s="25"/>
      <c r="FNX236" s="25"/>
      <c r="FNY236" s="25"/>
      <c r="FNZ236" s="25"/>
      <c r="FOA236" s="25"/>
      <c r="FOB236" s="25"/>
      <c r="FOC236" s="25"/>
      <c r="FOD236" s="25"/>
      <c r="FOE236" s="25"/>
      <c r="FOF236" s="25"/>
      <c r="FOG236" s="25"/>
      <c r="FOH236" s="25"/>
      <c r="FOI236" s="25"/>
      <c r="FOJ236" s="25"/>
      <c r="FOK236" s="25"/>
      <c r="FOL236" s="25"/>
      <c r="FOM236" s="25"/>
      <c r="FON236" s="25"/>
      <c r="FOO236" s="25"/>
      <c r="FOP236" s="25"/>
      <c r="FOQ236" s="25"/>
      <c r="FOR236" s="25"/>
      <c r="FOS236" s="25"/>
      <c r="FOT236" s="25"/>
      <c r="FOU236" s="25"/>
      <c r="FOV236" s="25"/>
      <c r="FOW236" s="25"/>
      <c r="FOX236" s="25"/>
      <c r="FOY236" s="25"/>
      <c r="FOZ236" s="25"/>
      <c r="FPA236" s="25"/>
      <c r="FPB236" s="25"/>
      <c r="FPC236" s="25"/>
      <c r="FPD236" s="25"/>
      <c r="FPE236" s="25"/>
      <c r="FPF236" s="25"/>
      <c r="FPG236" s="25"/>
      <c r="FPH236" s="25"/>
      <c r="FPI236" s="25"/>
      <c r="FPJ236" s="25"/>
      <c r="FPK236" s="25"/>
      <c r="FPL236" s="25"/>
      <c r="FPM236" s="25"/>
      <c r="FPN236" s="25"/>
      <c r="FPO236" s="25"/>
      <c r="FPP236" s="25"/>
      <c r="FPQ236" s="25"/>
      <c r="FPR236" s="25"/>
      <c r="FPS236" s="25"/>
      <c r="FPT236" s="25"/>
      <c r="FPU236" s="25"/>
      <c r="FPV236" s="25"/>
      <c r="FPW236" s="25"/>
      <c r="FPX236" s="25"/>
      <c r="FPY236" s="25"/>
      <c r="FPZ236" s="25"/>
      <c r="FQA236" s="25"/>
      <c r="FQB236" s="25"/>
      <c r="FQC236" s="25"/>
      <c r="FQD236" s="25"/>
      <c r="FQE236" s="25"/>
      <c r="FQF236" s="25"/>
      <c r="FQG236" s="25"/>
      <c r="FQH236" s="25"/>
      <c r="FQI236" s="25"/>
      <c r="FQJ236" s="25"/>
      <c r="FQK236" s="25"/>
      <c r="FQL236" s="25"/>
      <c r="FQM236" s="25"/>
      <c r="FQN236" s="25"/>
      <c r="FQO236" s="25"/>
      <c r="FQP236" s="25"/>
      <c r="FQQ236" s="25"/>
      <c r="FQR236" s="25"/>
      <c r="FQS236" s="25"/>
      <c r="FQT236" s="25"/>
      <c r="FQU236" s="25"/>
      <c r="FQV236" s="25"/>
      <c r="FQW236" s="25"/>
      <c r="FQX236" s="25"/>
      <c r="FQY236" s="25"/>
      <c r="FQZ236" s="25"/>
      <c r="FRA236" s="25"/>
      <c r="FRB236" s="25"/>
      <c r="FRC236" s="25"/>
      <c r="FRD236" s="25"/>
      <c r="FRE236" s="25"/>
      <c r="FRF236" s="25"/>
      <c r="FRG236" s="25"/>
      <c r="FRH236" s="25"/>
      <c r="FRI236" s="25"/>
      <c r="FRJ236" s="25"/>
      <c r="FRK236" s="25"/>
      <c r="FRL236" s="25"/>
      <c r="FRM236" s="25"/>
      <c r="FRN236" s="25"/>
      <c r="FRO236" s="25"/>
      <c r="FRP236" s="25"/>
      <c r="FRQ236" s="25"/>
      <c r="FRR236" s="25"/>
      <c r="FRS236" s="25"/>
      <c r="FRT236" s="25"/>
      <c r="FRU236" s="25"/>
      <c r="FRV236" s="25"/>
      <c r="FRW236" s="25"/>
      <c r="FRX236" s="25"/>
      <c r="FRY236" s="25"/>
      <c r="FRZ236" s="25"/>
      <c r="FSA236" s="25"/>
      <c r="FSB236" s="25"/>
      <c r="FSC236" s="25"/>
      <c r="FSD236" s="25"/>
      <c r="FSE236" s="25"/>
      <c r="FSF236" s="25"/>
      <c r="FSG236" s="25"/>
      <c r="FSH236" s="25"/>
      <c r="FSI236" s="25"/>
      <c r="FSJ236" s="25"/>
      <c r="FSK236" s="25"/>
      <c r="FSL236" s="25"/>
      <c r="FSM236" s="25"/>
      <c r="FSN236" s="25"/>
      <c r="FSO236" s="25"/>
      <c r="FSP236" s="25"/>
      <c r="FSQ236" s="25"/>
      <c r="FSR236" s="25"/>
      <c r="FSS236" s="25"/>
      <c r="FST236" s="25"/>
      <c r="FSU236" s="25"/>
      <c r="FSV236" s="25"/>
      <c r="FSW236" s="25"/>
      <c r="FSX236" s="25"/>
      <c r="FSY236" s="25"/>
      <c r="FSZ236" s="25"/>
      <c r="FTA236" s="25"/>
      <c r="FTB236" s="25"/>
      <c r="FTC236" s="25"/>
      <c r="FTD236" s="25"/>
      <c r="FTE236" s="25"/>
      <c r="FTF236" s="25"/>
      <c r="FTG236" s="25"/>
      <c r="FTH236" s="25"/>
      <c r="FTI236" s="25"/>
      <c r="FTJ236" s="25"/>
      <c r="FTK236" s="25"/>
      <c r="FTL236" s="25"/>
      <c r="FTM236" s="25"/>
      <c r="FTN236" s="25"/>
      <c r="FTO236" s="25"/>
      <c r="FTP236" s="25"/>
      <c r="FTQ236" s="25"/>
      <c r="FTR236" s="25"/>
      <c r="FTS236" s="25"/>
      <c r="FTT236" s="25"/>
      <c r="FTU236" s="25"/>
      <c r="FTV236" s="25"/>
      <c r="FTW236" s="25"/>
      <c r="FTX236" s="25"/>
      <c r="FTY236" s="25"/>
      <c r="FTZ236" s="25"/>
      <c r="FUA236" s="25"/>
      <c r="FUB236" s="25"/>
      <c r="FUC236" s="25"/>
      <c r="FUD236" s="25"/>
      <c r="FUE236" s="25"/>
      <c r="FUF236" s="25"/>
      <c r="FUG236" s="25"/>
      <c r="FUH236" s="25"/>
      <c r="FUI236" s="25"/>
      <c r="FUJ236" s="25"/>
      <c r="FUK236" s="25"/>
      <c r="FUL236" s="25"/>
      <c r="FUM236" s="25"/>
      <c r="FUN236" s="25"/>
      <c r="FUO236" s="25"/>
      <c r="FUP236" s="25"/>
      <c r="FUQ236" s="25"/>
      <c r="FUR236" s="25"/>
      <c r="FUS236" s="25"/>
      <c r="FUT236" s="25"/>
      <c r="FUU236" s="25"/>
      <c r="FUV236" s="25"/>
      <c r="FUW236" s="25"/>
      <c r="FUX236" s="25"/>
      <c r="FUY236" s="25"/>
      <c r="FUZ236" s="25"/>
      <c r="FVA236" s="25"/>
      <c r="FVB236" s="25"/>
      <c r="FVC236" s="25"/>
      <c r="FVD236" s="25"/>
      <c r="FVE236" s="25"/>
      <c r="FVF236" s="25"/>
      <c r="FVG236" s="25"/>
      <c r="FVH236" s="25"/>
      <c r="FVI236" s="25"/>
      <c r="FVJ236" s="25"/>
      <c r="FVK236" s="25"/>
      <c r="FVL236" s="25"/>
      <c r="FVM236" s="25"/>
      <c r="FVN236" s="25"/>
      <c r="FVO236" s="25"/>
      <c r="FVP236" s="25"/>
      <c r="FVQ236" s="25"/>
      <c r="FVR236" s="25"/>
      <c r="FVS236" s="25"/>
      <c r="FVT236" s="25"/>
      <c r="FVU236" s="25"/>
      <c r="FVV236" s="25"/>
      <c r="FVW236" s="25"/>
      <c r="FVX236" s="25"/>
      <c r="FVY236" s="25"/>
      <c r="FVZ236" s="25"/>
      <c r="FWA236" s="25"/>
      <c r="FWB236" s="25"/>
      <c r="FWC236" s="25"/>
      <c r="FWD236" s="25"/>
      <c r="FWE236" s="25"/>
      <c r="FWF236" s="25"/>
      <c r="FWG236" s="25"/>
      <c r="FWH236" s="25"/>
      <c r="FWI236" s="25"/>
      <c r="FWJ236" s="25"/>
      <c r="FWK236" s="25"/>
      <c r="FWL236" s="25"/>
      <c r="FWM236" s="25"/>
      <c r="FWN236" s="25"/>
      <c r="FWO236" s="25"/>
      <c r="FWP236" s="25"/>
      <c r="FWQ236" s="25"/>
      <c r="FWR236" s="25"/>
      <c r="FWS236" s="25"/>
      <c r="FWT236" s="25"/>
      <c r="FWU236" s="25"/>
      <c r="FWV236" s="25"/>
      <c r="FWW236" s="25"/>
      <c r="FWX236" s="25"/>
      <c r="FWY236" s="25"/>
      <c r="FWZ236" s="25"/>
      <c r="FXA236" s="25"/>
      <c r="FXB236" s="25"/>
      <c r="FXC236" s="25"/>
      <c r="FXD236" s="25"/>
      <c r="FXE236" s="25"/>
      <c r="FXF236" s="25"/>
      <c r="FXG236" s="25"/>
      <c r="FXH236" s="25"/>
      <c r="FXI236" s="25"/>
      <c r="FXJ236" s="25"/>
      <c r="FXK236" s="25"/>
      <c r="FXL236" s="25"/>
      <c r="FXM236" s="25"/>
      <c r="FXN236" s="25"/>
      <c r="FXO236" s="25"/>
      <c r="FXP236" s="25"/>
      <c r="FXQ236" s="25"/>
      <c r="FXR236" s="25"/>
      <c r="FXS236" s="25"/>
      <c r="FXT236" s="25"/>
      <c r="FXU236" s="25"/>
      <c r="FXV236" s="25"/>
      <c r="FXW236" s="25"/>
      <c r="FXX236" s="25"/>
      <c r="FXY236" s="25"/>
      <c r="FXZ236" s="25"/>
      <c r="FYA236" s="25"/>
      <c r="FYB236" s="25"/>
      <c r="FYC236" s="25"/>
      <c r="FYD236" s="25"/>
      <c r="FYE236" s="25"/>
      <c r="FYF236" s="25"/>
      <c r="FYG236" s="25"/>
      <c r="FYH236" s="25"/>
      <c r="FYI236" s="25"/>
      <c r="FYJ236" s="25"/>
      <c r="FYK236" s="25"/>
      <c r="FYL236" s="25"/>
      <c r="FYM236" s="25"/>
      <c r="FYN236" s="25"/>
      <c r="FYO236" s="25"/>
      <c r="FYP236" s="25"/>
      <c r="FYQ236" s="25"/>
      <c r="FYR236" s="25"/>
      <c r="FYS236" s="25"/>
      <c r="FYT236" s="25"/>
      <c r="FYU236" s="25"/>
      <c r="FYV236" s="25"/>
      <c r="FYW236" s="25"/>
      <c r="FYX236" s="25"/>
      <c r="FYY236" s="25"/>
      <c r="FYZ236" s="25"/>
      <c r="FZA236" s="25"/>
      <c r="FZB236" s="25"/>
      <c r="FZC236" s="25"/>
      <c r="FZD236" s="25"/>
      <c r="FZE236" s="25"/>
      <c r="FZF236" s="25"/>
      <c r="FZG236" s="25"/>
      <c r="FZH236" s="25"/>
      <c r="FZI236" s="25"/>
      <c r="FZJ236" s="25"/>
      <c r="FZK236" s="25"/>
      <c r="FZL236" s="25"/>
      <c r="FZM236" s="25"/>
      <c r="FZN236" s="25"/>
      <c r="FZO236" s="25"/>
      <c r="FZP236" s="25"/>
      <c r="FZQ236" s="25"/>
      <c r="FZR236" s="25"/>
      <c r="FZS236" s="25"/>
      <c r="FZT236" s="25"/>
      <c r="FZU236" s="25"/>
      <c r="FZV236" s="25"/>
      <c r="FZW236" s="25"/>
      <c r="FZX236" s="25"/>
      <c r="FZY236" s="25"/>
      <c r="FZZ236" s="25"/>
      <c r="GAA236" s="25"/>
      <c r="GAB236" s="25"/>
      <c r="GAC236" s="25"/>
      <c r="GAD236" s="25"/>
      <c r="GAE236" s="25"/>
      <c r="GAF236" s="25"/>
      <c r="GAG236" s="25"/>
      <c r="GAH236" s="25"/>
      <c r="GAI236" s="25"/>
      <c r="GAJ236" s="25"/>
      <c r="GAK236" s="25"/>
      <c r="GAL236" s="25"/>
      <c r="GAM236" s="25"/>
      <c r="GAN236" s="25"/>
      <c r="GAO236" s="25"/>
      <c r="GAP236" s="25"/>
      <c r="GAQ236" s="25"/>
      <c r="GAR236" s="25"/>
      <c r="GAS236" s="25"/>
      <c r="GAT236" s="25"/>
      <c r="GAU236" s="25"/>
      <c r="GAV236" s="25"/>
      <c r="GAW236" s="25"/>
      <c r="GAX236" s="25"/>
      <c r="GAY236" s="25"/>
      <c r="GAZ236" s="25"/>
      <c r="GBA236" s="25"/>
      <c r="GBB236" s="25"/>
      <c r="GBC236" s="25"/>
      <c r="GBD236" s="25"/>
      <c r="GBE236" s="25"/>
      <c r="GBF236" s="25"/>
      <c r="GBG236" s="25"/>
      <c r="GBH236" s="25"/>
      <c r="GBI236" s="25"/>
      <c r="GBJ236" s="25"/>
      <c r="GBK236" s="25"/>
      <c r="GBL236" s="25"/>
      <c r="GBM236" s="25"/>
      <c r="GBN236" s="25"/>
      <c r="GBO236" s="25"/>
      <c r="GBP236" s="25"/>
      <c r="GBQ236" s="25"/>
      <c r="GBR236" s="25"/>
      <c r="GBS236" s="25"/>
      <c r="GBT236" s="25"/>
      <c r="GBU236" s="25"/>
      <c r="GBV236" s="25"/>
      <c r="GBW236" s="25"/>
      <c r="GBX236" s="25"/>
      <c r="GBY236" s="25"/>
      <c r="GBZ236" s="25"/>
      <c r="GCA236" s="25"/>
      <c r="GCB236" s="25"/>
      <c r="GCC236" s="25"/>
      <c r="GCD236" s="25"/>
      <c r="GCE236" s="25"/>
      <c r="GCF236" s="25"/>
      <c r="GCG236" s="25"/>
      <c r="GCH236" s="25"/>
      <c r="GCI236" s="25"/>
      <c r="GCJ236" s="25"/>
      <c r="GCK236" s="25"/>
      <c r="GCL236" s="25"/>
      <c r="GCM236" s="25"/>
      <c r="GCN236" s="25"/>
      <c r="GCO236" s="25"/>
      <c r="GCP236" s="25"/>
      <c r="GCQ236" s="25"/>
      <c r="GCR236" s="25"/>
      <c r="GCS236" s="25"/>
      <c r="GCT236" s="25"/>
      <c r="GCU236" s="25"/>
      <c r="GCV236" s="25"/>
      <c r="GCW236" s="25"/>
      <c r="GCX236" s="25"/>
      <c r="GCY236" s="25"/>
      <c r="GCZ236" s="25"/>
      <c r="GDA236" s="25"/>
      <c r="GDB236" s="25"/>
      <c r="GDC236" s="25"/>
      <c r="GDD236" s="25"/>
      <c r="GDE236" s="25"/>
      <c r="GDF236" s="25"/>
      <c r="GDG236" s="25"/>
      <c r="GDH236" s="25"/>
      <c r="GDI236" s="25"/>
      <c r="GDJ236" s="25"/>
      <c r="GDK236" s="25"/>
      <c r="GDL236" s="25"/>
      <c r="GDM236" s="25"/>
      <c r="GDN236" s="25"/>
      <c r="GDO236" s="25"/>
      <c r="GDP236" s="25"/>
      <c r="GDQ236" s="25"/>
      <c r="GDR236" s="25"/>
      <c r="GDS236" s="25"/>
      <c r="GDT236" s="25"/>
      <c r="GDU236" s="25"/>
      <c r="GDV236" s="25"/>
      <c r="GDW236" s="25"/>
      <c r="GDX236" s="25"/>
      <c r="GDY236" s="25"/>
      <c r="GDZ236" s="25"/>
      <c r="GEA236" s="25"/>
      <c r="GEB236" s="25"/>
      <c r="GEC236" s="25"/>
      <c r="GED236" s="25"/>
      <c r="GEE236" s="25"/>
      <c r="GEF236" s="25"/>
      <c r="GEG236" s="25"/>
      <c r="GEH236" s="25"/>
      <c r="GEI236" s="25"/>
      <c r="GEJ236" s="25"/>
      <c r="GEK236" s="25"/>
      <c r="GEL236" s="25"/>
      <c r="GEM236" s="25"/>
      <c r="GEN236" s="25"/>
      <c r="GEO236" s="25"/>
      <c r="GEP236" s="25"/>
      <c r="GEQ236" s="25"/>
      <c r="GER236" s="25"/>
      <c r="GES236" s="25"/>
      <c r="GET236" s="25"/>
      <c r="GEU236" s="25"/>
      <c r="GEV236" s="25"/>
      <c r="GEW236" s="25"/>
      <c r="GEX236" s="25"/>
      <c r="GEY236" s="25"/>
      <c r="GEZ236" s="25"/>
      <c r="GFA236" s="25"/>
      <c r="GFB236" s="25"/>
      <c r="GFC236" s="25"/>
      <c r="GFD236" s="25"/>
      <c r="GFE236" s="25"/>
      <c r="GFF236" s="25"/>
      <c r="GFG236" s="25"/>
      <c r="GFH236" s="25"/>
      <c r="GFI236" s="25"/>
      <c r="GFJ236" s="25"/>
      <c r="GFK236" s="25"/>
      <c r="GFL236" s="25"/>
      <c r="GFM236" s="25"/>
      <c r="GFN236" s="25"/>
      <c r="GFO236" s="25"/>
      <c r="GFP236" s="25"/>
      <c r="GFQ236" s="25"/>
      <c r="GFR236" s="25"/>
      <c r="GFS236" s="25"/>
      <c r="GFT236" s="25"/>
      <c r="GFU236" s="25"/>
      <c r="GFV236" s="25"/>
      <c r="GFW236" s="25"/>
      <c r="GFX236" s="25"/>
      <c r="GFY236" s="25"/>
      <c r="GFZ236" s="25"/>
      <c r="GGA236" s="25"/>
      <c r="GGB236" s="25"/>
      <c r="GGC236" s="25"/>
      <c r="GGD236" s="25"/>
      <c r="GGE236" s="25"/>
      <c r="GGF236" s="25"/>
      <c r="GGG236" s="25"/>
      <c r="GGH236" s="25"/>
      <c r="GGI236" s="25"/>
      <c r="GGJ236" s="25"/>
      <c r="GGK236" s="25"/>
      <c r="GGL236" s="25"/>
      <c r="GGM236" s="25"/>
      <c r="GGN236" s="25"/>
      <c r="GGO236" s="25"/>
      <c r="GGP236" s="25"/>
      <c r="GGQ236" s="25"/>
      <c r="GGR236" s="25"/>
      <c r="GGS236" s="25"/>
      <c r="GGT236" s="25"/>
      <c r="GGU236" s="25"/>
      <c r="GGV236" s="25"/>
      <c r="GGW236" s="25"/>
      <c r="GGX236" s="25"/>
      <c r="GGY236" s="25"/>
      <c r="GGZ236" s="25"/>
      <c r="GHA236" s="25"/>
      <c r="GHB236" s="25"/>
      <c r="GHC236" s="25"/>
      <c r="GHD236" s="25"/>
      <c r="GHE236" s="25"/>
      <c r="GHF236" s="25"/>
      <c r="GHG236" s="25"/>
      <c r="GHH236" s="25"/>
      <c r="GHI236" s="25"/>
      <c r="GHJ236" s="25"/>
      <c r="GHK236" s="25"/>
      <c r="GHL236" s="25"/>
      <c r="GHM236" s="25"/>
      <c r="GHN236" s="25"/>
      <c r="GHO236" s="25"/>
      <c r="GHP236" s="25"/>
      <c r="GHQ236" s="25"/>
      <c r="GHR236" s="25"/>
      <c r="GHS236" s="25"/>
      <c r="GHT236" s="25"/>
      <c r="GHU236" s="25"/>
      <c r="GHV236" s="25"/>
      <c r="GHW236" s="25"/>
      <c r="GHX236" s="25"/>
      <c r="GHY236" s="25"/>
      <c r="GHZ236" s="25"/>
      <c r="GIA236" s="25"/>
      <c r="GIB236" s="25"/>
      <c r="GIC236" s="25"/>
      <c r="GID236" s="25"/>
      <c r="GIE236" s="25"/>
      <c r="GIF236" s="25"/>
      <c r="GIG236" s="25"/>
      <c r="GIH236" s="25"/>
      <c r="GII236" s="25"/>
      <c r="GIJ236" s="25"/>
      <c r="GIK236" s="25"/>
      <c r="GIL236" s="25"/>
      <c r="GIM236" s="25"/>
      <c r="GIN236" s="25"/>
      <c r="GIO236" s="25"/>
      <c r="GIP236" s="25"/>
      <c r="GIQ236" s="25"/>
      <c r="GIR236" s="25"/>
      <c r="GIS236" s="25"/>
      <c r="GIT236" s="25"/>
      <c r="GIU236" s="25"/>
      <c r="GIV236" s="25"/>
      <c r="GIW236" s="25"/>
      <c r="GIX236" s="25"/>
      <c r="GIY236" s="25"/>
      <c r="GIZ236" s="25"/>
      <c r="GJA236" s="25"/>
      <c r="GJB236" s="25"/>
      <c r="GJC236" s="25"/>
      <c r="GJD236" s="25"/>
      <c r="GJE236" s="25"/>
      <c r="GJF236" s="25"/>
      <c r="GJG236" s="25"/>
      <c r="GJH236" s="25"/>
      <c r="GJI236" s="25"/>
      <c r="GJJ236" s="25"/>
      <c r="GJK236" s="25"/>
      <c r="GJL236" s="25"/>
      <c r="GJM236" s="25"/>
      <c r="GJN236" s="25"/>
      <c r="GJO236" s="25"/>
      <c r="GJP236" s="25"/>
      <c r="GJQ236" s="25"/>
      <c r="GJR236" s="25"/>
      <c r="GJS236" s="25"/>
      <c r="GJT236" s="25"/>
      <c r="GJU236" s="25"/>
      <c r="GJV236" s="25"/>
      <c r="GJW236" s="25"/>
      <c r="GJX236" s="25"/>
      <c r="GJY236" s="25"/>
      <c r="GJZ236" s="25"/>
      <c r="GKA236" s="25"/>
      <c r="GKB236" s="25"/>
      <c r="GKC236" s="25"/>
      <c r="GKD236" s="25"/>
      <c r="GKE236" s="25"/>
      <c r="GKF236" s="25"/>
      <c r="GKG236" s="25"/>
      <c r="GKH236" s="25"/>
      <c r="GKI236" s="25"/>
      <c r="GKJ236" s="25"/>
      <c r="GKK236" s="25"/>
      <c r="GKL236" s="25"/>
      <c r="GKM236" s="25"/>
      <c r="GKN236" s="25"/>
      <c r="GKO236" s="25"/>
      <c r="GKP236" s="25"/>
      <c r="GKQ236" s="25"/>
      <c r="GKR236" s="25"/>
      <c r="GKS236" s="25"/>
      <c r="GKT236" s="25"/>
      <c r="GKU236" s="25"/>
      <c r="GKV236" s="25"/>
      <c r="GKW236" s="25"/>
      <c r="GKX236" s="25"/>
      <c r="GKY236" s="25"/>
      <c r="GKZ236" s="25"/>
      <c r="GLA236" s="25"/>
      <c r="GLB236" s="25"/>
      <c r="GLC236" s="25"/>
      <c r="GLD236" s="25"/>
      <c r="GLE236" s="25"/>
      <c r="GLF236" s="25"/>
      <c r="GLG236" s="25"/>
      <c r="GLH236" s="25"/>
      <c r="GLI236" s="25"/>
      <c r="GLJ236" s="25"/>
      <c r="GLK236" s="25"/>
      <c r="GLL236" s="25"/>
      <c r="GLM236" s="25"/>
      <c r="GLN236" s="25"/>
      <c r="GLO236" s="25"/>
      <c r="GLP236" s="25"/>
      <c r="GLQ236" s="25"/>
      <c r="GLR236" s="25"/>
      <c r="GLS236" s="25"/>
      <c r="GLT236" s="25"/>
      <c r="GLU236" s="25"/>
      <c r="GLV236" s="25"/>
      <c r="GLW236" s="25"/>
      <c r="GLX236" s="25"/>
      <c r="GLY236" s="25"/>
      <c r="GLZ236" s="25"/>
      <c r="GMA236" s="25"/>
      <c r="GMB236" s="25"/>
      <c r="GMC236" s="25"/>
      <c r="GMD236" s="25"/>
      <c r="GME236" s="25"/>
      <c r="GMF236" s="25"/>
      <c r="GMG236" s="25"/>
      <c r="GMH236" s="25"/>
      <c r="GMI236" s="25"/>
      <c r="GMJ236" s="25"/>
      <c r="GMK236" s="25"/>
      <c r="GML236" s="25"/>
      <c r="GMM236" s="25"/>
      <c r="GMN236" s="25"/>
      <c r="GMO236" s="25"/>
      <c r="GMP236" s="25"/>
      <c r="GMQ236" s="25"/>
      <c r="GMR236" s="25"/>
      <c r="GMS236" s="25"/>
      <c r="GMT236" s="25"/>
      <c r="GMU236" s="25"/>
      <c r="GMV236" s="25"/>
      <c r="GMW236" s="25"/>
      <c r="GMX236" s="25"/>
      <c r="GMY236" s="25"/>
      <c r="GMZ236" s="25"/>
      <c r="GNA236" s="25"/>
      <c r="GNB236" s="25"/>
      <c r="GNC236" s="25"/>
      <c r="GND236" s="25"/>
      <c r="GNE236" s="25"/>
      <c r="GNF236" s="25"/>
      <c r="GNG236" s="25"/>
      <c r="GNH236" s="25"/>
      <c r="GNI236" s="25"/>
      <c r="GNJ236" s="25"/>
      <c r="GNK236" s="25"/>
      <c r="GNL236" s="25"/>
      <c r="GNM236" s="25"/>
      <c r="GNN236" s="25"/>
      <c r="GNO236" s="25"/>
      <c r="GNP236" s="25"/>
      <c r="GNQ236" s="25"/>
      <c r="GNR236" s="25"/>
      <c r="GNS236" s="25"/>
      <c r="GNT236" s="25"/>
      <c r="GNU236" s="25"/>
      <c r="GNV236" s="25"/>
      <c r="GNW236" s="25"/>
      <c r="GNX236" s="25"/>
      <c r="GNY236" s="25"/>
      <c r="GNZ236" s="25"/>
      <c r="GOA236" s="25"/>
      <c r="GOB236" s="25"/>
      <c r="GOC236" s="25"/>
      <c r="GOD236" s="25"/>
      <c r="GOE236" s="25"/>
      <c r="GOF236" s="25"/>
      <c r="GOG236" s="25"/>
      <c r="GOH236" s="25"/>
      <c r="GOI236" s="25"/>
      <c r="GOJ236" s="25"/>
      <c r="GOK236" s="25"/>
      <c r="GOL236" s="25"/>
      <c r="GOM236" s="25"/>
      <c r="GON236" s="25"/>
      <c r="GOO236" s="25"/>
      <c r="GOP236" s="25"/>
      <c r="GOQ236" s="25"/>
      <c r="GOR236" s="25"/>
      <c r="GOS236" s="25"/>
      <c r="GOT236" s="25"/>
      <c r="GOU236" s="25"/>
      <c r="GOV236" s="25"/>
      <c r="GOW236" s="25"/>
      <c r="GOX236" s="25"/>
      <c r="GOY236" s="25"/>
      <c r="GOZ236" s="25"/>
      <c r="GPA236" s="25"/>
      <c r="GPB236" s="25"/>
      <c r="GPC236" s="25"/>
      <c r="GPD236" s="25"/>
      <c r="GPE236" s="25"/>
      <c r="GPF236" s="25"/>
      <c r="GPG236" s="25"/>
      <c r="GPH236" s="25"/>
      <c r="GPI236" s="25"/>
      <c r="GPJ236" s="25"/>
      <c r="GPK236" s="25"/>
      <c r="GPL236" s="25"/>
      <c r="GPM236" s="25"/>
      <c r="GPN236" s="25"/>
      <c r="GPO236" s="25"/>
      <c r="GPP236" s="25"/>
      <c r="GPQ236" s="25"/>
      <c r="GPR236" s="25"/>
      <c r="GPS236" s="25"/>
      <c r="GPT236" s="25"/>
      <c r="GPU236" s="25"/>
      <c r="GPV236" s="25"/>
      <c r="GPW236" s="25"/>
      <c r="GPX236" s="25"/>
      <c r="GPY236" s="25"/>
      <c r="GPZ236" s="25"/>
      <c r="GQA236" s="25"/>
      <c r="GQB236" s="25"/>
      <c r="GQC236" s="25"/>
      <c r="GQD236" s="25"/>
      <c r="GQE236" s="25"/>
      <c r="GQF236" s="25"/>
      <c r="GQG236" s="25"/>
      <c r="GQH236" s="25"/>
      <c r="GQI236" s="25"/>
      <c r="GQJ236" s="25"/>
      <c r="GQK236" s="25"/>
      <c r="GQL236" s="25"/>
      <c r="GQM236" s="25"/>
      <c r="GQN236" s="25"/>
      <c r="GQO236" s="25"/>
      <c r="GQP236" s="25"/>
      <c r="GQQ236" s="25"/>
      <c r="GQR236" s="25"/>
      <c r="GQS236" s="25"/>
      <c r="GQT236" s="25"/>
      <c r="GQU236" s="25"/>
      <c r="GQV236" s="25"/>
      <c r="GQW236" s="25"/>
      <c r="GQX236" s="25"/>
      <c r="GQY236" s="25"/>
      <c r="GQZ236" s="25"/>
      <c r="GRA236" s="25"/>
      <c r="GRB236" s="25"/>
      <c r="GRC236" s="25"/>
      <c r="GRD236" s="25"/>
      <c r="GRE236" s="25"/>
      <c r="GRF236" s="25"/>
      <c r="GRG236" s="25"/>
      <c r="GRH236" s="25"/>
      <c r="GRI236" s="25"/>
      <c r="GRJ236" s="25"/>
      <c r="GRK236" s="25"/>
      <c r="GRL236" s="25"/>
      <c r="GRM236" s="25"/>
      <c r="GRN236" s="25"/>
      <c r="GRO236" s="25"/>
      <c r="GRP236" s="25"/>
      <c r="GRQ236" s="25"/>
      <c r="GRR236" s="25"/>
      <c r="GRS236" s="25"/>
      <c r="GRT236" s="25"/>
      <c r="GRU236" s="25"/>
      <c r="GRV236" s="25"/>
      <c r="GRW236" s="25"/>
      <c r="GRX236" s="25"/>
      <c r="GRY236" s="25"/>
      <c r="GRZ236" s="25"/>
      <c r="GSA236" s="25"/>
      <c r="GSB236" s="25"/>
      <c r="GSC236" s="25"/>
      <c r="GSD236" s="25"/>
      <c r="GSE236" s="25"/>
      <c r="GSF236" s="25"/>
      <c r="GSG236" s="25"/>
      <c r="GSH236" s="25"/>
      <c r="GSI236" s="25"/>
      <c r="GSJ236" s="25"/>
      <c r="GSK236" s="25"/>
      <c r="GSL236" s="25"/>
      <c r="GSM236" s="25"/>
      <c r="GSN236" s="25"/>
      <c r="GSO236" s="25"/>
      <c r="GSP236" s="25"/>
      <c r="GSQ236" s="25"/>
      <c r="GSR236" s="25"/>
      <c r="GSS236" s="25"/>
      <c r="GST236" s="25"/>
      <c r="GSU236" s="25"/>
      <c r="GSV236" s="25"/>
      <c r="GSW236" s="25"/>
      <c r="GSX236" s="25"/>
      <c r="GSY236" s="25"/>
      <c r="GSZ236" s="25"/>
      <c r="GTA236" s="25"/>
      <c r="GTB236" s="25"/>
      <c r="GTC236" s="25"/>
      <c r="GTD236" s="25"/>
      <c r="GTE236" s="25"/>
      <c r="GTF236" s="25"/>
      <c r="GTG236" s="25"/>
      <c r="GTH236" s="25"/>
      <c r="GTI236" s="25"/>
      <c r="GTJ236" s="25"/>
      <c r="GTK236" s="25"/>
      <c r="GTL236" s="25"/>
      <c r="GTM236" s="25"/>
      <c r="GTN236" s="25"/>
      <c r="GTO236" s="25"/>
      <c r="GTP236" s="25"/>
      <c r="GTQ236" s="25"/>
      <c r="GTR236" s="25"/>
      <c r="GTS236" s="25"/>
      <c r="GTT236" s="25"/>
      <c r="GTU236" s="25"/>
      <c r="GTV236" s="25"/>
      <c r="GTW236" s="25"/>
      <c r="GTX236" s="25"/>
      <c r="GTY236" s="25"/>
      <c r="GTZ236" s="25"/>
      <c r="GUA236" s="25"/>
      <c r="GUB236" s="25"/>
      <c r="GUC236" s="25"/>
      <c r="GUD236" s="25"/>
      <c r="GUE236" s="25"/>
      <c r="GUF236" s="25"/>
      <c r="GUG236" s="25"/>
      <c r="GUH236" s="25"/>
      <c r="GUI236" s="25"/>
      <c r="GUJ236" s="25"/>
      <c r="GUK236" s="25"/>
      <c r="GUL236" s="25"/>
      <c r="GUM236" s="25"/>
      <c r="GUN236" s="25"/>
      <c r="GUO236" s="25"/>
      <c r="GUP236" s="25"/>
      <c r="GUQ236" s="25"/>
      <c r="GUR236" s="25"/>
      <c r="GUS236" s="25"/>
      <c r="GUT236" s="25"/>
      <c r="GUU236" s="25"/>
      <c r="GUV236" s="25"/>
      <c r="GUW236" s="25"/>
      <c r="GUX236" s="25"/>
      <c r="GUY236" s="25"/>
      <c r="GUZ236" s="25"/>
      <c r="GVA236" s="25"/>
      <c r="GVB236" s="25"/>
      <c r="GVC236" s="25"/>
      <c r="GVD236" s="25"/>
      <c r="GVE236" s="25"/>
      <c r="GVF236" s="25"/>
      <c r="GVG236" s="25"/>
      <c r="GVH236" s="25"/>
      <c r="GVI236" s="25"/>
      <c r="GVJ236" s="25"/>
      <c r="GVK236" s="25"/>
      <c r="GVL236" s="25"/>
      <c r="GVM236" s="25"/>
      <c r="GVN236" s="25"/>
      <c r="GVO236" s="25"/>
      <c r="GVP236" s="25"/>
      <c r="GVQ236" s="25"/>
      <c r="GVR236" s="25"/>
      <c r="GVS236" s="25"/>
      <c r="GVT236" s="25"/>
      <c r="GVU236" s="25"/>
      <c r="GVV236" s="25"/>
      <c r="GVW236" s="25"/>
      <c r="GVX236" s="25"/>
      <c r="GVY236" s="25"/>
      <c r="GVZ236" s="25"/>
      <c r="GWA236" s="25"/>
      <c r="GWB236" s="25"/>
      <c r="GWC236" s="25"/>
      <c r="GWD236" s="25"/>
      <c r="GWE236" s="25"/>
      <c r="GWF236" s="25"/>
      <c r="GWG236" s="25"/>
      <c r="GWH236" s="25"/>
      <c r="GWI236" s="25"/>
      <c r="GWJ236" s="25"/>
      <c r="GWK236" s="25"/>
      <c r="GWL236" s="25"/>
      <c r="GWM236" s="25"/>
      <c r="GWN236" s="25"/>
      <c r="GWO236" s="25"/>
      <c r="GWP236" s="25"/>
      <c r="GWQ236" s="25"/>
      <c r="GWR236" s="25"/>
      <c r="GWS236" s="25"/>
      <c r="GWT236" s="25"/>
      <c r="GWU236" s="25"/>
      <c r="GWV236" s="25"/>
      <c r="GWW236" s="25"/>
      <c r="GWX236" s="25"/>
      <c r="GWY236" s="25"/>
      <c r="GWZ236" s="25"/>
      <c r="GXA236" s="25"/>
      <c r="GXB236" s="25"/>
      <c r="GXC236" s="25"/>
      <c r="GXD236" s="25"/>
      <c r="GXE236" s="25"/>
      <c r="GXF236" s="25"/>
      <c r="GXG236" s="25"/>
      <c r="GXH236" s="25"/>
      <c r="GXI236" s="25"/>
      <c r="GXJ236" s="25"/>
      <c r="GXK236" s="25"/>
      <c r="GXL236" s="25"/>
      <c r="GXM236" s="25"/>
      <c r="GXN236" s="25"/>
      <c r="GXO236" s="25"/>
      <c r="GXP236" s="25"/>
      <c r="GXQ236" s="25"/>
      <c r="GXR236" s="25"/>
      <c r="GXS236" s="25"/>
      <c r="GXT236" s="25"/>
      <c r="GXU236" s="25"/>
      <c r="GXV236" s="25"/>
      <c r="GXW236" s="25"/>
      <c r="GXX236" s="25"/>
      <c r="GXY236" s="25"/>
      <c r="GXZ236" s="25"/>
      <c r="GYA236" s="25"/>
      <c r="GYB236" s="25"/>
      <c r="GYC236" s="25"/>
      <c r="GYD236" s="25"/>
      <c r="GYE236" s="25"/>
      <c r="GYF236" s="25"/>
      <c r="GYG236" s="25"/>
      <c r="GYH236" s="25"/>
      <c r="GYI236" s="25"/>
      <c r="GYJ236" s="25"/>
      <c r="GYK236" s="25"/>
      <c r="GYL236" s="25"/>
      <c r="GYM236" s="25"/>
      <c r="GYN236" s="25"/>
      <c r="GYO236" s="25"/>
      <c r="GYP236" s="25"/>
      <c r="GYQ236" s="25"/>
      <c r="GYR236" s="25"/>
      <c r="GYS236" s="25"/>
      <c r="GYT236" s="25"/>
      <c r="GYU236" s="25"/>
      <c r="GYV236" s="25"/>
      <c r="GYW236" s="25"/>
      <c r="GYX236" s="25"/>
      <c r="GYY236" s="25"/>
      <c r="GYZ236" s="25"/>
      <c r="GZA236" s="25"/>
      <c r="GZB236" s="25"/>
      <c r="GZC236" s="25"/>
      <c r="GZD236" s="25"/>
      <c r="GZE236" s="25"/>
      <c r="GZF236" s="25"/>
      <c r="GZG236" s="25"/>
      <c r="GZH236" s="25"/>
      <c r="GZI236" s="25"/>
      <c r="GZJ236" s="25"/>
      <c r="GZK236" s="25"/>
      <c r="GZL236" s="25"/>
      <c r="GZM236" s="25"/>
      <c r="GZN236" s="25"/>
      <c r="GZO236" s="25"/>
      <c r="GZP236" s="25"/>
      <c r="GZQ236" s="25"/>
      <c r="GZR236" s="25"/>
      <c r="GZS236" s="25"/>
      <c r="GZT236" s="25"/>
      <c r="GZU236" s="25"/>
      <c r="GZV236" s="25"/>
      <c r="GZW236" s="25"/>
      <c r="GZX236" s="25"/>
      <c r="GZY236" s="25"/>
      <c r="GZZ236" s="25"/>
      <c r="HAA236" s="25"/>
      <c r="HAB236" s="25"/>
      <c r="HAC236" s="25"/>
      <c r="HAD236" s="25"/>
      <c r="HAE236" s="25"/>
      <c r="HAF236" s="25"/>
      <c r="HAG236" s="25"/>
      <c r="HAH236" s="25"/>
      <c r="HAI236" s="25"/>
      <c r="HAJ236" s="25"/>
      <c r="HAK236" s="25"/>
      <c r="HAL236" s="25"/>
      <c r="HAM236" s="25"/>
      <c r="HAN236" s="25"/>
      <c r="HAO236" s="25"/>
      <c r="HAP236" s="25"/>
      <c r="HAQ236" s="25"/>
      <c r="HAR236" s="25"/>
      <c r="HAS236" s="25"/>
      <c r="HAT236" s="25"/>
      <c r="HAU236" s="25"/>
      <c r="HAV236" s="25"/>
      <c r="HAW236" s="25"/>
      <c r="HAX236" s="25"/>
      <c r="HAY236" s="25"/>
      <c r="HAZ236" s="25"/>
      <c r="HBA236" s="25"/>
      <c r="HBB236" s="25"/>
      <c r="HBC236" s="25"/>
      <c r="HBD236" s="25"/>
      <c r="HBE236" s="25"/>
      <c r="HBF236" s="25"/>
      <c r="HBG236" s="25"/>
      <c r="HBH236" s="25"/>
      <c r="HBI236" s="25"/>
      <c r="HBJ236" s="25"/>
      <c r="HBK236" s="25"/>
      <c r="HBL236" s="25"/>
      <c r="HBM236" s="25"/>
      <c r="HBN236" s="25"/>
      <c r="HBO236" s="25"/>
      <c r="HBP236" s="25"/>
      <c r="HBQ236" s="25"/>
      <c r="HBR236" s="25"/>
      <c r="HBS236" s="25"/>
      <c r="HBT236" s="25"/>
      <c r="HBU236" s="25"/>
      <c r="HBV236" s="25"/>
      <c r="HBW236" s="25"/>
      <c r="HBX236" s="25"/>
      <c r="HBY236" s="25"/>
      <c r="HBZ236" s="25"/>
      <c r="HCA236" s="25"/>
      <c r="HCB236" s="25"/>
      <c r="HCC236" s="25"/>
      <c r="HCD236" s="25"/>
      <c r="HCE236" s="25"/>
      <c r="HCF236" s="25"/>
      <c r="HCG236" s="25"/>
      <c r="HCH236" s="25"/>
      <c r="HCI236" s="25"/>
      <c r="HCJ236" s="25"/>
      <c r="HCK236" s="25"/>
      <c r="HCL236" s="25"/>
      <c r="HCM236" s="25"/>
      <c r="HCN236" s="25"/>
      <c r="HCO236" s="25"/>
      <c r="HCP236" s="25"/>
      <c r="HCQ236" s="25"/>
      <c r="HCR236" s="25"/>
      <c r="HCS236" s="25"/>
      <c r="HCT236" s="25"/>
      <c r="HCU236" s="25"/>
      <c r="HCV236" s="25"/>
      <c r="HCW236" s="25"/>
      <c r="HCX236" s="25"/>
      <c r="HCY236" s="25"/>
      <c r="HCZ236" s="25"/>
      <c r="HDA236" s="25"/>
      <c r="HDB236" s="25"/>
      <c r="HDC236" s="25"/>
      <c r="HDD236" s="25"/>
      <c r="HDE236" s="25"/>
      <c r="HDF236" s="25"/>
      <c r="HDG236" s="25"/>
      <c r="HDH236" s="25"/>
      <c r="HDI236" s="25"/>
      <c r="HDJ236" s="25"/>
      <c r="HDK236" s="25"/>
      <c r="HDL236" s="25"/>
      <c r="HDM236" s="25"/>
      <c r="HDN236" s="25"/>
      <c r="HDO236" s="25"/>
      <c r="HDP236" s="25"/>
      <c r="HDQ236" s="25"/>
      <c r="HDR236" s="25"/>
      <c r="HDS236" s="25"/>
      <c r="HDT236" s="25"/>
      <c r="HDU236" s="25"/>
      <c r="HDV236" s="25"/>
      <c r="HDW236" s="25"/>
      <c r="HDX236" s="25"/>
      <c r="HDY236" s="25"/>
      <c r="HDZ236" s="25"/>
      <c r="HEA236" s="25"/>
      <c r="HEB236" s="25"/>
      <c r="HEC236" s="25"/>
      <c r="HED236" s="25"/>
      <c r="HEE236" s="25"/>
      <c r="HEF236" s="25"/>
      <c r="HEG236" s="25"/>
      <c r="HEH236" s="25"/>
      <c r="HEI236" s="25"/>
      <c r="HEJ236" s="25"/>
      <c r="HEK236" s="25"/>
      <c r="HEL236" s="25"/>
      <c r="HEM236" s="25"/>
      <c r="HEN236" s="25"/>
      <c r="HEO236" s="25"/>
      <c r="HEP236" s="25"/>
      <c r="HEQ236" s="25"/>
      <c r="HER236" s="25"/>
      <c r="HES236" s="25"/>
      <c r="HET236" s="25"/>
      <c r="HEU236" s="25"/>
      <c r="HEV236" s="25"/>
      <c r="HEW236" s="25"/>
      <c r="HEX236" s="25"/>
      <c r="HEY236" s="25"/>
      <c r="HEZ236" s="25"/>
      <c r="HFA236" s="25"/>
      <c r="HFB236" s="25"/>
      <c r="HFC236" s="25"/>
      <c r="HFD236" s="25"/>
      <c r="HFE236" s="25"/>
      <c r="HFF236" s="25"/>
      <c r="HFG236" s="25"/>
      <c r="HFH236" s="25"/>
      <c r="HFI236" s="25"/>
      <c r="HFJ236" s="25"/>
      <c r="HFK236" s="25"/>
      <c r="HFL236" s="25"/>
      <c r="HFM236" s="25"/>
      <c r="HFN236" s="25"/>
      <c r="HFO236" s="25"/>
      <c r="HFP236" s="25"/>
      <c r="HFQ236" s="25"/>
      <c r="HFR236" s="25"/>
      <c r="HFS236" s="25"/>
      <c r="HFT236" s="25"/>
      <c r="HFU236" s="25"/>
      <c r="HFV236" s="25"/>
      <c r="HFW236" s="25"/>
      <c r="HFX236" s="25"/>
      <c r="HFY236" s="25"/>
      <c r="HFZ236" s="25"/>
      <c r="HGA236" s="25"/>
      <c r="HGB236" s="25"/>
      <c r="HGC236" s="25"/>
      <c r="HGD236" s="25"/>
      <c r="HGE236" s="25"/>
      <c r="HGF236" s="25"/>
      <c r="HGG236" s="25"/>
      <c r="HGH236" s="25"/>
      <c r="HGI236" s="25"/>
      <c r="HGJ236" s="25"/>
      <c r="HGK236" s="25"/>
      <c r="HGL236" s="25"/>
      <c r="HGM236" s="25"/>
      <c r="HGN236" s="25"/>
      <c r="HGO236" s="25"/>
      <c r="HGP236" s="25"/>
      <c r="HGQ236" s="25"/>
      <c r="HGR236" s="25"/>
      <c r="HGS236" s="25"/>
      <c r="HGT236" s="25"/>
      <c r="HGU236" s="25"/>
      <c r="HGV236" s="25"/>
      <c r="HGW236" s="25"/>
      <c r="HGX236" s="25"/>
      <c r="HGY236" s="25"/>
      <c r="HGZ236" s="25"/>
      <c r="HHA236" s="25"/>
      <c r="HHB236" s="25"/>
      <c r="HHC236" s="25"/>
      <c r="HHD236" s="25"/>
      <c r="HHE236" s="25"/>
      <c r="HHF236" s="25"/>
      <c r="HHG236" s="25"/>
      <c r="HHH236" s="25"/>
      <c r="HHI236" s="25"/>
      <c r="HHJ236" s="25"/>
      <c r="HHK236" s="25"/>
      <c r="HHL236" s="25"/>
      <c r="HHM236" s="25"/>
      <c r="HHN236" s="25"/>
      <c r="HHO236" s="25"/>
      <c r="HHP236" s="25"/>
      <c r="HHQ236" s="25"/>
      <c r="HHR236" s="25"/>
      <c r="HHS236" s="25"/>
      <c r="HHT236" s="25"/>
      <c r="HHU236" s="25"/>
      <c r="HHV236" s="25"/>
      <c r="HHW236" s="25"/>
      <c r="HHX236" s="25"/>
      <c r="HHY236" s="25"/>
      <c r="HHZ236" s="25"/>
      <c r="HIA236" s="25"/>
      <c r="HIB236" s="25"/>
      <c r="HIC236" s="25"/>
      <c r="HID236" s="25"/>
      <c r="HIE236" s="25"/>
      <c r="HIF236" s="25"/>
      <c r="HIG236" s="25"/>
      <c r="HIH236" s="25"/>
      <c r="HII236" s="25"/>
      <c r="HIJ236" s="25"/>
      <c r="HIK236" s="25"/>
      <c r="HIL236" s="25"/>
      <c r="HIM236" s="25"/>
      <c r="HIN236" s="25"/>
      <c r="HIO236" s="25"/>
      <c r="HIP236" s="25"/>
      <c r="HIQ236" s="25"/>
      <c r="HIR236" s="25"/>
      <c r="HIS236" s="25"/>
      <c r="HIT236" s="25"/>
      <c r="HIU236" s="25"/>
      <c r="HIV236" s="25"/>
      <c r="HIW236" s="25"/>
      <c r="HIX236" s="25"/>
      <c r="HIY236" s="25"/>
      <c r="HIZ236" s="25"/>
      <c r="HJA236" s="25"/>
      <c r="HJB236" s="25"/>
      <c r="HJC236" s="25"/>
      <c r="HJD236" s="25"/>
      <c r="HJE236" s="25"/>
      <c r="HJF236" s="25"/>
      <c r="HJG236" s="25"/>
      <c r="HJH236" s="25"/>
      <c r="HJI236" s="25"/>
      <c r="HJJ236" s="25"/>
      <c r="HJK236" s="25"/>
      <c r="HJL236" s="25"/>
      <c r="HJM236" s="25"/>
      <c r="HJN236" s="25"/>
      <c r="HJO236" s="25"/>
      <c r="HJP236" s="25"/>
      <c r="HJQ236" s="25"/>
      <c r="HJR236" s="25"/>
      <c r="HJS236" s="25"/>
      <c r="HJT236" s="25"/>
      <c r="HJU236" s="25"/>
      <c r="HJV236" s="25"/>
      <c r="HJW236" s="25"/>
      <c r="HJX236" s="25"/>
      <c r="HJY236" s="25"/>
      <c r="HJZ236" s="25"/>
      <c r="HKA236" s="25"/>
      <c r="HKB236" s="25"/>
      <c r="HKC236" s="25"/>
      <c r="HKD236" s="25"/>
      <c r="HKE236" s="25"/>
      <c r="HKF236" s="25"/>
      <c r="HKG236" s="25"/>
      <c r="HKH236" s="25"/>
      <c r="HKI236" s="25"/>
      <c r="HKJ236" s="25"/>
      <c r="HKK236" s="25"/>
      <c r="HKL236" s="25"/>
      <c r="HKM236" s="25"/>
      <c r="HKN236" s="25"/>
      <c r="HKO236" s="25"/>
      <c r="HKP236" s="25"/>
      <c r="HKQ236" s="25"/>
      <c r="HKR236" s="25"/>
      <c r="HKS236" s="25"/>
      <c r="HKT236" s="25"/>
      <c r="HKU236" s="25"/>
      <c r="HKV236" s="25"/>
      <c r="HKW236" s="25"/>
      <c r="HKX236" s="25"/>
      <c r="HKY236" s="25"/>
      <c r="HKZ236" s="25"/>
      <c r="HLA236" s="25"/>
      <c r="HLB236" s="25"/>
      <c r="HLC236" s="25"/>
      <c r="HLD236" s="25"/>
      <c r="HLE236" s="25"/>
      <c r="HLF236" s="25"/>
      <c r="HLG236" s="25"/>
      <c r="HLH236" s="25"/>
      <c r="HLI236" s="25"/>
      <c r="HLJ236" s="25"/>
      <c r="HLK236" s="25"/>
      <c r="HLL236" s="25"/>
      <c r="HLM236" s="25"/>
      <c r="HLN236" s="25"/>
      <c r="HLO236" s="25"/>
      <c r="HLP236" s="25"/>
      <c r="HLQ236" s="25"/>
      <c r="HLR236" s="25"/>
      <c r="HLS236" s="25"/>
      <c r="HLT236" s="25"/>
      <c r="HLU236" s="25"/>
      <c r="HLV236" s="25"/>
      <c r="HLW236" s="25"/>
      <c r="HLX236" s="25"/>
      <c r="HLY236" s="25"/>
      <c r="HLZ236" s="25"/>
      <c r="HMA236" s="25"/>
      <c r="HMB236" s="25"/>
      <c r="HMC236" s="25"/>
      <c r="HMD236" s="25"/>
      <c r="HME236" s="25"/>
      <c r="HMF236" s="25"/>
      <c r="HMG236" s="25"/>
      <c r="HMH236" s="25"/>
      <c r="HMI236" s="25"/>
      <c r="HMJ236" s="25"/>
      <c r="HMK236" s="25"/>
      <c r="HML236" s="25"/>
      <c r="HMM236" s="25"/>
      <c r="HMN236" s="25"/>
      <c r="HMO236" s="25"/>
      <c r="HMP236" s="25"/>
      <c r="HMQ236" s="25"/>
      <c r="HMR236" s="25"/>
      <c r="HMS236" s="25"/>
      <c r="HMT236" s="25"/>
      <c r="HMU236" s="25"/>
      <c r="HMV236" s="25"/>
      <c r="HMW236" s="25"/>
      <c r="HMX236" s="25"/>
      <c r="HMY236" s="25"/>
      <c r="HMZ236" s="25"/>
      <c r="HNA236" s="25"/>
      <c r="HNB236" s="25"/>
      <c r="HNC236" s="25"/>
      <c r="HND236" s="25"/>
      <c r="HNE236" s="25"/>
      <c r="HNF236" s="25"/>
      <c r="HNG236" s="25"/>
      <c r="HNH236" s="25"/>
      <c r="HNI236" s="25"/>
      <c r="HNJ236" s="25"/>
      <c r="HNK236" s="25"/>
      <c r="HNL236" s="25"/>
      <c r="HNM236" s="25"/>
      <c r="HNN236" s="25"/>
      <c r="HNO236" s="25"/>
      <c r="HNP236" s="25"/>
      <c r="HNQ236" s="25"/>
      <c r="HNR236" s="25"/>
      <c r="HNS236" s="25"/>
      <c r="HNT236" s="25"/>
      <c r="HNU236" s="25"/>
      <c r="HNV236" s="25"/>
      <c r="HNW236" s="25"/>
      <c r="HNX236" s="25"/>
      <c r="HNY236" s="25"/>
      <c r="HNZ236" s="25"/>
      <c r="HOA236" s="25"/>
      <c r="HOB236" s="25"/>
      <c r="HOC236" s="25"/>
      <c r="HOD236" s="25"/>
      <c r="HOE236" s="25"/>
      <c r="HOF236" s="25"/>
      <c r="HOG236" s="25"/>
      <c r="HOH236" s="25"/>
      <c r="HOI236" s="25"/>
      <c r="HOJ236" s="25"/>
      <c r="HOK236" s="25"/>
      <c r="HOL236" s="25"/>
      <c r="HOM236" s="25"/>
      <c r="HON236" s="25"/>
      <c r="HOO236" s="25"/>
      <c r="HOP236" s="25"/>
      <c r="HOQ236" s="25"/>
      <c r="HOR236" s="25"/>
      <c r="HOS236" s="25"/>
      <c r="HOT236" s="25"/>
      <c r="HOU236" s="25"/>
      <c r="HOV236" s="25"/>
      <c r="HOW236" s="25"/>
      <c r="HOX236" s="25"/>
      <c r="HOY236" s="25"/>
      <c r="HOZ236" s="25"/>
      <c r="HPA236" s="25"/>
      <c r="HPB236" s="25"/>
      <c r="HPC236" s="25"/>
      <c r="HPD236" s="25"/>
      <c r="HPE236" s="25"/>
      <c r="HPF236" s="25"/>
      <c r="HPG236" s="25"/>
      <c r="HPH236" s="25"/>
      <c r="HPI236" s="25"/>
      <c r="HPJ236" s="25"/>
      <c r="HPK236" s="25"/>
      <c r="HPL236" s="25"/>
      <c r="HPM236" s="25"/>
      <c r="HPN236" s="25"/>
      <c r="HPO236" s="25"/>
      <c r="HPP236" s="25"/>
      <c r="HPQ236" s="25"/>
      <c r="HPR236" s="25"/>
      <c r="HPS236" s="25"/>
      <c r="HPT236" s="25"/>
      <c r="HPU236" s="25"/>
      <c r="HPV236" s="25"/>
      <c r="HPW236" s="25"/>
      <c r="HPX236" s="25"/>
      <c r="HPY236" s="25"/>
      <c r="HPZ236" s="25"/>
      <c r="HQA236" s="25"/>
      <c r="HQB236" s="25"/>
      <c r="HQC236" s="25"/>
      <c r="HQD236" s="25"/>
      <c r="HQE236" s="25"/>
      <c r="HQF236" s="25"/>
      <c r="HQG236" s="25"/>
      <c r="HQH236" s="25"/>
      <c r="HQI236" s="25"/>
      <c r="HQJ236" s="25"/>
      <c r="HQK236" s="25"/>
      <c r="HQL236" s="25"/>
      <c r="HQM236" s="25"/>
      <c r="HQN236" s="25"/>
      <c r="HQO236" s="25"/>
      <c r="HQP236" s="25"/>
      <c r="HQQ236" s="25"/>
      <c r="HQR236" s="25"/>
      <c r="HQS236" s="25"/>
      <c r="HQT236" s="25"/>
      <c r="HQU236" s="25"/>
      <c r="HQV236" s="25"/>
      <c r="HQW236" s="25"/>
      <c r="HQX236" s="25"/>
      <c r="HQY236" s="25"/>
      <c r="HQZ236" s="25"/>
      <c r="HRA236" s="25"/>
      <c r="HRB236" s="25"/>
      <c r="HRC236" s="25"/>
      <c r="HRD236" s="25"/>
      <c r="HRE236" s="25"/>
      <c r="HRF236" s="25"/>
      <c r="HRG236" s="25"/>
      <c r="HRH236" s="25"/>
      <c r="HRI236" s="25"/>
      <c r="HRJ236" s="25"/>
      <c r="HRK236" s="25"/>
      <c r="HRL236" s="25"/>
      <c r="HRM236" s="25"/>
      <c r="HRN236" s="25"/>
      <c r="HRO236" s="25"/>
      <c r="HRP236" s="25"/>
      <c r="HRQ236" s="25"/>
      <c r="HRR236" s="25"/>
      <c r="HRS236" s="25"/>
      <c r="HRT236" s="25"/>
      <c r="HRU236" s="25"/>
      <c r="HRV236" s="25"/>
      <c r="HRW236" s="25"/>
      <c r="HRX236" s="25"/>
      <c r="HRY236" s="25"/>
      <c r="HRZ236" s="25"/>
      <c r="HSA236" s="25"/>
      <c r="HSB236" s="25"/>
      <c r="HSC236" s="25"/>
      <c r="HSD236" s="25"/>
      <c r="HSE236" s="25"/>
      <c r="HSF236" s="25"/>
      <c r="HSG236" s="25"/>
      <c r="HSH236" s="25"/>
      <c r="HSI236" s="25"/>
      <c r="HSJ236" s="25"/>
      <c r="HSK236" s="25"/>
      <c r="HSL236" s="25"/>
      <c r="HSM236" s="25"/>
      <c r="HSN236" s="25"/>
      <c r="HSO236" s="25"/>
      <c r="HSP236" s="25"/>
      <c r="HSQ236" s="25"/>
      <c r="HSR236" s="25"/>
      <c r="HSS236" s="25"/>
      <c r="HST236" s="25"/>
      <c r="HSU236" s="25"/>
      <c r="HSV236" s="25"/>
      <c r="HSW236" s="25"/>
      <c r="HSX236" s="25"/>
      <c r="HSY236" s="25"/>
      <c r="HSZ236" s="25"/>
      <c r="HTA236" s="25"/>
      <c r="HTB236" s="25"/>
      <c r="HTC236" s="25"/>
      <c r="HTD236" s="25"/>
      <c r="HTE236" s="25"/>
      <c r="HTF236" s="25"/>
      <c r="HTG236" s="25"/>
      <c r="HTH236" s="25"/>
      <c r="HTI236" s="25"/>
      <c r="HTJ236" s="25"/>
      <c r="HTK236" s="25"/>
      <c r="HTL236" s="25"/>
      <c r="HTM236" s="25"/>
      <c r="HTN236" s="25"/>
      <c r="HTO236" s="25"/>
      <c r="HTP236" s="25"/>
      <c r="HTQ236" s="25"/>
      <c r="HTR236" s="25"/>
      <c r="HTS236" s="25"/>
      <c r="HTT236" s="25"/>
      <c r="HTU236" s="25"/>
      <c r="HTV236" s="25"/>
      <c r="HTW236" s="25"/>
      <c r="HTX236" s="25"/>
      <c r="HTY236" s="25"/>
      <c r="HTZ236" s="25"/>
      <c r="HUA236" s="25"/>
      <c r="HUB236" s="25"/>
      <c r="HUC236" s="25"/>
      <c r="HUD236" s="25"/>
      <c r="HUE236" s="25"/>
      <c r="HUF236" s="25"/>
      <c r="HUG236" s="25"/>
      <c r="HUH236" s="25"/>
      <c r="HUI236" s="25"/>
      <c r="HUJ236" s="25"/>
      <c r="HUK236" s="25"/>
      <c r="HUL236" s="25"/>
      <c r="HUM236" s="25"/>
      <c r="HUN236" s="25"/>
      <c r="HUO236" s="25"/>
      <c r="HUP236" s="25"/>
      <c r="HUQ236" s="25"/>
      <c r="HUR236" s="25"/>
      <c r="HUS236" s="25"/>
      <c r="HUT236" s="25"/>
      <c r="HUU236" s="25"/>
      <c r="HUV236" s="25"/>
      <c r="HUW236" s="25"/>
      <c r="HUX236" s="25"/>
      <c r="HUY236" s="25"/>
      <c r="HUZ236" s="25"/>
      <c r="HVA236" s="25"/>
      <c r="HVB236" s="25"/>
      <c r="HVC236" s="25"/>
      <c r="HVD236" s="25"/>
      <c r="HVE236" s="25"/>
      <c r="HVF236" s="25"/>
      <c r="HVG236" s="25"/>
      <c r="HVH236" s="25"/>
      <c r="HVI236" s="25"/>
      <c r="HVJ236" s="25"/>
      <c r="HVK236" s="25"/>
      <c r="HVL236" s="25"/>
      <c r="HVM236" s="25"/>
      <c r="HVN236" s="25"/>
      <c r="HVO236" s="25"/>
      <c r="HVP236" s="25"/>
      <c r="HVQ236" s="25"/>
      <c r="HVR236" s="25"/>
      <c r="HVS236" s="25"/>
      <c r="HVT236" s="25"/>
      <c r="HVU236" s="25"/>
      <c r="HVV236" s="25"/>
      <c r="HVW236" s="25"/>
      <c r="HVX236" s="25"/>
      <c r="HVY236" s="25"/>
      <c r="HVZ236" s="25"/>
      <c r="HWA236" s="25"/>
      <c r="HWB236" s="25"/>
      <c r="HWC236" s="25"/>
      <c r="HWD236" s="25"/>
      <c r="HWE236" s="25"/>
      <c r="HWF236" s="25"/>
      <c r="HWG236" s="25"/>
      <c r="HWH236" s="25"/>
      <c r="HWI236" s="25"/>
      <c r="HWJ236" s="25"/>
      <c r="HWK236" s="25"/>
      <c r="HWL236" s="25"/>
      <c r="HWM236" s="25"/>
      <c r="HWN236" s="25"/>
      <c r="HWO236" s="25"/>
      <c r="HWP236" s="25"/>
      <c r="HWQ236" s="25"/>
      <c r="HWR236" s="25"/>
      <c r="HWS236" s="25"/>
      <c r="HWT236" s="25"/>
      <c r="HWU236" s="25"/>
      <c r="HWV236" s="25"/>
      <c r="HWW236" s="25"/>
      <c r="HWX236" s="25"/>
      <c r="HWY236" s="25"/>
      <c r="HWZ236" s="25"/>
      <c r="HXA236" s="25"/>
      <c r="HXB236" s="25"/>
      <c r="HXC236" s="25"/>
      <c r="HXD236" s="25"/>
      <c r="HXE236" s="25"/>
      <c r="HXF236" s="25"/>
      <c r="HXG236" s="25"/>
      <c r="HXH236" s="25"/>
      <c r="HXI236" s="25"/>
      <c r="HXJ236" s="25"/>
      <c r="HXK236" s="25"/>
      <c r="HXL236" s="25"/>
      <c r="HXM236" s="25"/>
      <c r="HXN236" s="25"/>
      <c r="HXO236" s="25"/>
      <c r="HXP236" s="25"/>
      <c r="HXQ236" s="25"/>
      <c r="HXR236" s="25"/>
      <c r="HXS236" s="25"/>
      <c r="HXT236" s="25"/>
      <c r="HXU236" s="25"/>
      <c r="HXV236" s="25"/>
      <c r="HXW236" s="25"/>
      <c r="HXX236" s="25"/>
      <c r="HXY236" s="25"/>
      <c r="HXZ236" s="25"/>
      <c r="HYA236" s="25"/>
      <c r="HYB236" s="25"/>
      <c r="HYC236" s="25"/>
      <c r="HYD236" s="25"/>
      <c r="HYE236" s="25"/>
      <c r="HYF236" s="25"/>
      <c r="HYG236" s="25"/>
      <c r="HYH236" s="25"/>
      <c r="HYI236" s="25"/>
      <c r="HYJ236" s="25"/>
      <c r="HYK236" s="25"/>
      <c r="HYL236" s="25"/>
      <c r="HYM236" s="25"/>
      <c r="HYN236" s="25"/>
      <c r="HYO236" s="25"/>
      <c r="HYP236" s="25"/>
      <c r="HYQ236" s="25"/>
      <c r="HYR236" s="25"/>
      <c r="HYS236" s="25"/>
      <c r="HYT236" s="25"/>
      <c r="HYU236" s="25"/>
      <c r="HYV236" s="25"/>
      <c r="HYW236" s="25"/>
      <c r="HYX236" s="25"/>
      <c r="HYY236" s="25"/>
      <c r="HYZ236" s="25"/>
      <c r="HZA236" s="25"/>
      <c r="HZB236" s="25"/>
      <c r="HZC236" s="25"/>
      <c r="HZD236" s="25"/>
      <c r="HZE236" s="25"/>
      <c r="HZF236" s="25"/>
      <c r="HZG236" s="25"/>
      <c r="HZH236" s="25"/>
      <c r="HZI236" s="25"/>
      <c r="HZJ236" s="25"/>
      <c r="HZK236" s="25"/>
      <c r="HZL236" s="25"/>
      <c r="HZM236" s="25"/>
      <c r="HZN236" s="25"/>
      <c r="HZO236" s="25"/>
      <c r="HZP236" s="25"/>
      <c r="HZQ236" s="25"/>
      <c r="HZR236" s="25"/>
      <c r="HZS236" s="25"/>
      <c r="HZT236" s="25"/>
      <c r="HZU236" s="25"/>
      <c r="HZV236" s="25"/>
      <c r="HZW236" s="25"/>
      <c r="HZX236" s="25"/>
      <c r="HZY236" s="25"/>
      <c r="HZZ236" s="25"/>
      <c r="IAA236" s="25"/>
      <c r="IAB236" s="25"/>
      <c r="IAC236" s="25"/>
      <c r="IAD236" s="25"/>
      <c r="IAE236" s="25"/>
      <c r="IAF236" s="25"/>
      <c r="IAG236" s="25"/>
      <c r="IAH236" s="25"/>
      <c r="IAI236" s="25"/>
      <c r="IAJ236" s="25"/>
      <c r="IAK236" s="25"/>
      <c r="IAL236" s="25"/>
      <c r="IAM236" s="25"/>
      <c r="IAN236" s="25"/>
      <c r="IAO236" s="25"/>
      <c r="IAP236" s="25"/>
      <c r="IAQ236" s="25"/>
      <c r="IAR236" s="25"/>
      <c r="IAS236" s="25"/>
      <c r="IAT236" s="25"/>
      <c r="IAU236" s="25"/>
      <c r="IAV236" s="25"/>
      <c r="IAW236" s="25"/>
      <c r="IAX236" s="25"/>
      <c r="IAY236" s="25"/>
      <c r="IAZ236" s="25"/>
      <c r="IBA236" s="25"/>
      <c r="IBB236" s="25"/>
      <c r="IBC236" s="25"/>
      <c r="IBD236" s="25"/>
      <c r="IBE236" s="25"/>
      <c r="IBF236" s="25"/>
      <c r="IBG236" s="25"/>
      <c r="IBH236" s="25"/>
      <c r="IBI236" s="25"/>
      <c r="IBJ236" s="25"/>
      <c r="IBK236" s="25"/>
      <c r="IBL236" s="25"/>
      <c r="IBM236" s="25"/>
      <c r="IBN236" s="25"/>
      <c r="IBO236" s="25"/>
      <c r="IBP236" s="25"/>
      <c r="IBQ236" s="25"/>
      <c r="IBR236" s="25"/>
      <c r="IBS236" s="25"/>
      <c r="IBT236" s="25"/>
      <c r="IBU236" s="25"/>
      <c r="IBV236" s="25"/>
      <c r="IBW236" s="25"/>
      <c r="IBX236" s="25"/>
      <c r="IBY236" s="25"/>
      <c r="IBZ236" s="25"/>
      <c r="ICA236" s="25"/>
      <c r="ICB236" s="25"/>
      <c r="ICC236" s="25"/>
      <c r="ICD236" s="25"/>
      <c r="ICE236" s="25"/>
      <c r="ICF236" s="25"/>
      <c r="ICG236" s="25"/>
      <c r="ICH236" s="25"/>
      <c r="ICI236" s="25"/>
      <c r="ICJ236" s="25"/>
      <c r="ICK236" s="25"/>
      <c r="ICL236" s="25"/>
      <c r="ICM236" s="25"/>
      <c r="ICN236" s="25"/>
      <c r="ICO236" s="25"/>
      <c r="ICP236" s="25"/>
      <c r="ICQ236" s="25"/>
      <c r="ICR236" s="25"/>
      <c r="ICS236" s="25"/>
      <c r="ICT236" s="25"/>
      <c r="ICU236" s="25"/>
      <c r="ICV236" s="25"/>
      <c r="ICW236" s="25"/>
      <c r="ICX236" s="25"/>
      <c r="ICY236" s="25"/>
      <c r="ICZ236" s="25"/>
      <c r="IDA236" s="25"/>
      <c r="IDB236" s="25"/>
      <c r="IDC236" s="25"/>
      <c r="IDD236" s="25"/>
      <c r="IDE236" s="25"/>
      <c r="IDF236" s="25"/>
      <c r="IDG236" s="25"/>
      <c r="IDH236" s="25"/>
      <c r="IDI236" s="25"/>
      <c r="IDJ236" s="25"/>
      <c r="IDK236" s="25"/>
      <c r="IDL236" s="25"/>
      <c r="IDM236" s="25"/>
      <c r="IDN236" s="25"/>
      <c r="IDO236" s="25"/>
      <c r="IDP236" s="25"/>
      <c r="IDQ236" s="25"/>
      <c r="IDR236" s="25"/>
      <c r="IDS236" s="25"/>
      <c r="IDT236" s="25"/>
      <c r="IDU236" s="25"/>
      <c r="IDV236" s="25"/>
      <c r="IDW236" s="25"/>
      <c r="IDX236" s="25"/>
      <c r="IDY236" s="25"/>
      <c r="IDZ236" s="25"/>
      <c r="IEA236" s="25"/>
      <c r="IEB236" s="25"/>
      <c r="IEC236" s="25"/>
      <c r="IED236" s="25"/>
      <c r="IEE236" s="25"/>
      <c r="IEF236" s="25"/>
      <c r="IEG236" s="25"/>
      <c r="IEH236" s="25"/>
      <c r="IEI236" s="25"/>
      <c r="IEJ236" s="25"/>
      <c r="IEK236" s="25"/>
      <c r="IEL236" s="25"/>
      <c r="IEM236" s="25"/>
      <c r="IEN236" s="25"/>
      <c r="IEO236" s="25"/>
      <c r="IEP236" s="25"/>
      <c r="IEQ236" s="25"/>
      <c r="IER236" s="25"/>
      <c r="IES236" s="25"/>
      <c r="IET236" s="25"/>
      <c r="IEU236" s="25"/>
      <c r="IEV236" s="25"/>
      <c r="IEW236" s="25"/>
      <c r="IEX236" s="25"/>
      <c r="IEY236" s="25"/>
      <c r="IEZ236" s="25"/>
      <c r="IFA236" s="25"/>
      <c r="IFB236" s="25"/>
      <c r="IFC236" s="25"/>
      <c r="IFD236" s="25"/>
      <c r="IFE236" s="25"/>
      <c r="IFF236" s="25"/>
      <c r="IFG236" s="25"/>
      <c r="IFH236" s="25"/>
      <c r="IFI236" s="25"/>
      <c r="IFJ236" s="25"/>
      <c r="IFK236" s="25"/>
      <c r="IFL236" s="25"/>
      <c r="IFM236" s="25"/>
      <c r="IFN236" s="25"/>
      <c r="IFO236" s="25"/>
      <c r="IFP236" s="25"/>
      <c r="IFQ236" s="25"/>
      <c r="IFR236" s="25"/>
      <c r="IFS236" s="25"/>
      <c r="IFT236" s="25"/>
      <c r="IFU236" s="25"/>
      <c r="IFV236" s="25"/>
      <c r="IFW236" s="25"/>
      <c r="IFX236" s="25"/>
      <c r="IFY236" s="25"/>
      <c r="IFZ236" s="25"/>
      <c r="IGA236" s="25"/>
      <c r="IGB236" s="25"/>
      <c r="IGC236" s="25"/>
      <c r="IGD236" s="25"/>
      <c r="IGE236" s="25"/>
      <c r="IGF236" s="25"/>
      <c r="IGG236" s="25"/>
      <c r="IGH236" s="25"/>
      <c r="IGI236" s="25"/>
      <c r="IGJ236" s="25"/>
      <c r="IGK236" s="25"/>
      <c r="IGL236" s="25"/>
      <c r="IGM236" s="25"/>
      <c r="IGN236" s="25"/>
      <c r="IGO236" s="25"/>
      <c r="IGP236" s="25"/>
      <c r="IGQ236" s="25"/>
      <c r="IGR236" s="25"/>
      <c r="IGS236" s="25"/>
      <c r="IGT236" s="25"/>
      <c r="IGU236" s="25"/>
      <c r="IGV236" s="25"/>
      <c r="IGW236" s="25"/>
      <c r="IGX236" s="25"/>
      <c r="IGY236" s="25"/>
      <c r="IGZ236" s="25"/>
      <c r="IHA236" s="25"/>
      <c r="IHB236" s="25"/>
      <c r="IHC236" s="25"/>
      <c r="IHD236" s="25"/>
      <c r="IHE236" s="25"/>
      <c r="IHF236" s="25"/>
      <c r="IHG236" s="25"/>
      <c r="IHH236" s="25"/>
      <c r="IHI236" s="25"/>
      <c r="IHJ236" s="25"/>
      <c r="IHK236" s="25"/>
      <c r="IHL236" s="25"/>
      <c r="IHM236" s="25"/>
      <c r="IHN236" s="25"/>
      <c r="IHO236" s="25"/>
      <c r="IHP236" s="25"/>
      <c r="IHQ236" s="25"/>
      <c r="IHR236" s="25"/>
      <c r="IHS236" s="25"/>
      <c r="IHT236" s="25"/>
      <c r="IHU236" s="25"/>
      <c r="IHV236" s="25"/>
      <c r="IHW236" s="25"/>
      <c r="IHX236" s="25"/>
      <c r="IHY236" s="25"/>
      <c r="IHZ236" s="25"/>
      <c r="IIA236" s="25"/>
      <c r="IIB236" s="25"/>
      <c r="IIC236" s="25"/>
      <c r="IID236" s="25"/>
      <c r="IIE236" s="25"/>
      <c r="IIF236" s="25"/>
      <c r="IIG236" s="25"/>
    </row>
    <row r="237" spans="1:6325" s="88" customFormat="1" x14ac:dyDescent="0.2">
      <c r="A237" s="91"/>
      <c r="B237" s="87">
        <v>45849</v>
      </c>
      <c r="C237" s="88">
        <v>0.76100090277777777</v>
      </c>
      <c r="D237" s="89" t="s">
        <v>496</v>
      </c>
      <c r="E237" s="89" t="s">
        <v>522</v>
      </c>
      <c r="F237" s="89" t="s">
        <v>502</v>
      </c>
      <c r="G237" s="89">
        <v>1</v>
      </c>
      <c r="H237" s="89">
        <v>1.28</v>
      </c>
      <c r="I237" s="89" t="s">
        <v>19</v>
      </c>
      <c r="J237" s="89"/>
      <c r="K237" s="89"/>
      <c r="L237" s="89"/>
      <c r="M237" s="89"/>
      <c r="N237" s="90"/>
      <c r="O237" s="89"/>
      <c r="P237" s="92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  <c r="AD237" s="25"/>
      <c r="AE237" s="25"/>
      <c r="AF237" s="25"/>
      <c r="AG237" s="25"/>
      <c r="AH237" s="25"/>
      <c r="AI237" s="25"/>
      <c r="AJ237" s="25"/>
      <c r="AK237" s="25"/>
      <c r="AL237" s="25"/>
      <c r="AM237" s="25"/>
      <c r="AN237" s="25"/>
      <c r="AO237" s="25"/>
      <c r="AP237" s="25"/>
      <c r="AQ237" s="25"/>
      <c r="AR237" s="25"/>
      <c r="AS237" s="25"/>
      <c r="AT237" s="25"/>
      <c r="AU237" s="25"/>
      <c r="AV237" s="25"/>
      <c r="AW237" s="25"/>
      <c r="AX237" s="25"/>
      <c r="AY237" s="25"/>
      <c r="AZ237" s="25"/>
      <c r="BA237" s="25"/>
      <c r="BB237" s="25"/>
      <c r="BC237" s="25"/>
      <c r="BD237" s="25"/>
      <c r="BE237" s="25"/>
      <c r="BF237" s="25"/>
      <c r="BG237" s="25"/>
      <c r="BH237" s="25"/>
      <c r="BI237" s="25"/>
      <c r="BJ237" s="25"/>
      <c r="BK237" s="25"/>
      <c r="BL237" s="25"/>
      <c r="BM237" s="25"/>
      <c r="BN237" s="25"/>
      <c r="BO237" s="25"/>
      <c r="BP237" s="25"/>
      <c r="BQ237" s="25"/>
      <c r="BR237" s="25"/>
      <c r="BS237" s="25"/>
      <c r="BT237" s="25"/>
      <c r="BU237" s="25"/>
      <c r="BV237" s="25"/>
      <c r="BW237" s="25"/>
      <c r="BX237" s="25"/>
      <c r="BY237" s="25"/>
      <c r="BZ237" s="25"/>
      <c r="CA237" s="25"/>
      <c r="CB237" s="25"/>
      <c r="CC237" s="25"/>
      <c r="CD237" s="25"/>
      <c r="CE237" s="25"/>
      <c r="CF237" s="25"/>
      <c r="CG237" s="25"/>
      <c r="CH237" s="25"/>
      <c r="CI237" s="25"/>
      <c r="CJ237" s="25"/>
      <c r="CK237" s="25"/>
      <c r="CL237" s="25"/>
      <c r="CM237" s="25"/>
      <c r="CN237" s="25"/>
      <c r="CO237" s="25"/>
      <c r="CP237" s="25"/>
      <c r="CQ237" s="25"/>
      <c r="CR237" s="25"/>
      <c r="CS237" s="25"/>
      <c r="CT237" s="25"/>
      <c r="CU237" s="25"/>
      <c r="CV237" s="25"/>
      <c r="CW237" s="25"/>
      <c r="CX237" s="25"/>
      <c r="CY237" s="25"/>
      <c r="CZ237" s="25"/>
      <c r="DA237" s="25"/>
      <c r="DB237" s="25"/>
      <c r="DC237" s="25"/>
      <c r="DD237" s="25"/>
      <c r="DE237" s="25"/>
      <c r="DF237" s="25"/>
      <c r="DG237" s="25"/>
      <c r="DH237" s="25"/>
      <c r="DI237" s="25"/>
      <c r="DJ237" s="25"/>
      <c r="DK237" s="25"/>
      <c r="DL237" s="25"/>
      <c r="DM237" s="25"/>
      <c r="DN237" s="25"/>
      <c r="DO237" s="25"/>
      <c r="DP237" s="25"/>
      <c r="DQ237" s="25"/>
      <c r="DR237" s="25"/>
      <c r="DS237" s="25"/>
      <c r="DT237" s="25"/>
      <c r="DU237" s="25"/>
      <c r="DV237" s="25"/>
      <c r="DW237" s="25"/>
      <c r="DX237" s="25"/>
      <c r="DY237" s="25"/>
      <c r="DZ237" s="25"/>
      <c r="EA237" s="25"/>
      <c r="EB237" s="25"/>
      <c r="EC237" s="25"/>
      <c r="ED237" s="25"/>
      <c r="EE237" s="25"/>
      <c r="EF237" s="25"/>
      <c r="EG237" s="25"/>
      <c r="EH237" s="25"/>
      <c r="EI237" s="25"/>
      <c r="EJ237" s="25"/>
      <c r="EK237" s="25"/>
      <c r="EL237" s="25"/>
      <c r="EM237" s="25"/>
      <c r="EN237" s="25"/>
      <c r="EO237" s="25"/>
      <c r="EP237" s="25"/>
      <c r="EQ237" s="25"/>
      <c r="ER237" s="25"/>
      <c r="ES237" s="25"/>
      <c r="ET237" s="25"/>
      <c r="EU237" s="25"/>
      <c r="EV237" s="25"/>
      <c r="EW237" s="25"/>
      <c r="EX237" s="25"/>
      <c r="EY237" s="25"/>
      <c r="EZ237" s="25"/>
      <c r="FA237" s="25"/>
      <c r="FB237" s="25"/>
      <c r="FC237" s="25"/>
      <c r="FD237" s="25"/>
      <c r="FE237" s="25"/>
      <c r="FF237" s="25"/>
      <c r="FG237" s="25"/>
      <c r="FH237" s="25"/>
      <c r="FI237" s="25"/>
      <c r="FJ237" s="25"/>
      <c r="FK237" s="25"/>
      <c r="FL237" s="25"/>
      <c r="FM237" s="25"/>
      <c r="FN237" s="25"/>
      <c r="FO237" s="25"/>
      <c r="FP237" s="25"/>
      <c r="FQ237" s="25"/>
      <c r="FR237" s="25"/>
      <c r="FS237" s="25"/>
      <c r="FT237" s="25"/>
      <c r="FU237" s="25"/>
      <c r="FV237" s="25"/>
      <c r="FW237" s="25"/>
      <c r="FX237" s="25"/>
      <c r="FY237" s="25"/>
      <c r="FZ237" s="25"/>
      <c r="GA237" s="25"/>
      <c r="GB237" s="25"/>
      <c r="GC237" s="25"/>
      <c r="GD237" s="25"/>
      <c r="GE237" s="25"/>
      <c r="GF237" s="25"/>
      <c r="GG237" s="25"/>
      <c r="GH237" s="25"/>
      <c r="GI237" s="25"/>
      <c r="GJ237" s="25"/>
      <c r="GK237" s="25"/>
      <c r="GL237" s="25"/>
      <c r="GM237" s="25"/>
      <c r="GN237" s="25"/>
      <c r="GO237" s="25"/>
      <c r="GP237" s="25"/>
      <c r="GQ237" s="25"/>
      <c r="GR237" s="25"/>
      <c r="GS237" s="25"/>
      <c r="GT237" s="25"/>
      <c r="GU237" s="25"/>
      <c r="GV237" s="25"/>
      <c r="GW237" s="25"/>
      <c r="GX237" s="25"/>
      <c r="GY237" s="25"/>
      <c r="GZ237" s="25"/>
      <c r="HA237" s="25"/>
      <c r="HB237" s="25"/>
      <c r="HC237" s="25"/>
      <c r="HD237" s="25"/>
      <c r="HE237" s="25"/>
      <c r="HF237" s="25"/>
      <c r="HG237" s="25"/>
      <c r="HH237" s="25"/>
      <c r="HI237" s="25"/>
      <c r="HJ237" s="25"/>
      <c r="HK237" s="25"/>
      <c r="HL237" s="25"/>
      <c r="HM237" s="25"/>
      <c r="HN237" s="25"/>
      <c r="HO237" s="25"/>
      <c r="HP237" s="25"/>
      <c r="HQ237" s="25"/>
      <c r="HR237" s="25"/>
      <c r="HS237" s="25"/>
      <c r="HT237" s="25"/>
      <c r="HU237" s="25"/>
      <c r="HV237" s="25"/>
      <c r="HW237" s="25"/>
      <c r="HX237" s="25"/>
      <c r="HY237" s="25"/>
      <c r="HZ237" s="25"/>
      <c r="IA237" s="25"/>
      <c r="IB237" s="25"/>
      <c r="IC237" s="25"/>
      <c r="ID237" s="25"/>
      <c r="IE237" s="25"/>
      <c r="IF237" s="25"/>
      <c r="IG237" s="25"/>
      <c r="IH237" s="25"/>
      <c r="II237" s="25"/>
      <c r="IJ237" s="25"/>
      <c r="IK237" s="25"/>
      <c r="IL237" s="25"/>
      <c r="IM237" s="25"/>
      <c r="IN237" s="25"/>
      <c r="IO237" s="25"/>
      <c r="IP237" s="25"/>
      <c r="IQ237" s="25"/>
      <c r="IR237" s="25"/>
      <c r="IS237" s="25"/>
      <c r="IT237" s="25"/>
      <c r="IU237" s="25"/>
      <c r="IV237" s="25"/>
      <c r="IW237" s="25"/>
      <c r="IX237" s="25"/>
      <c r="IY237" s="25"/>
      <c r="IZ237" s="25"/>
      <c r="JA237" s="25"/>
      <c r="JB237" s="25"/>
      <c r="JC237" s="25"/>
      <c r="JD237" s="25"/>
      <c r="JE237" s="25"/>
      <c r="JF237" s="25"/>
      <c r="JG237" s="25"/>
      <c r="JH237" s="25"/>
      <c r="JI237" s="25"/>
      <c r="JJ237" s="25"/>
      <c r="JK237" s="25"/>
      <c r="JL237" s="25"/>
      <c r="JM237" s="25"/>
      <c r="JN237" s="25"/>
      <c r="JO237" s="25"/>
      <c r="JP237" s="25"/>
      <c r="JQ237" s="25"/>
      <c r="JR237" s="25"/>
      <c r="JS237" s="25"/>
      <c r="JT237" s="25"/>
      <c r="JU237" s="25"/>
      <c r="JV237" s="25"/>
      <c r="JW237" s="25"/>
      <c r="JX237" s="25"/>
      <c r="JY237" s="25"/>
      <c r="JZ237" s="25"/>
      <c r="KA237" s="25"/>
      <c r="KB237" s="25"/>
      <c r="KC237" s="25"/>
      <c r="KD237" s="25"/>
      <c r="KE237" s="25"/>
      <c r="KF237" s="25"/>
      <c r="KG237" s="25"/>
      <c r="KH237" s="25"/>
      <c r="KI237" s="25"/>
      <c r="KJ237" s="25"/>
      <c r="KK237" s="25"/>
      <c r="KL237" s="25"/>
      <c r="KM237" s="25"/>
      <c r="KN237" s="25"/>
      <c r="KO237" s="25"/>
      <c r="KP237" s="25"/>
      <c r="KQ237" s="25"/>
      <c r="KR237" s="25"/>
      <c r="KS237" s="25"/>
      <c r="KT237" s="25"/>
      <c r="KU237" s="25"/>
      <c r="KV237" s="25"/>
      <c r="KW237" s="25"/>
      <c r="KX237" s="25"/>
      <c r="KY237" s="25"/>
      <c r="KZ237" s="25"/>
      <c r="LA237" s="25"/>
      <c r="LB237" s="25"/>
      <c r="LC237" s="25"/>
      <c r="LD237" s="25"/>
      <c r="LE237" s="25"/>
      <c r="LF237" s="25"/>
      <c r="LG237" s="25"/>
      <c r="LH237" s="25"/>
      <c r="LI237" s="25"/>
      <c r="LJ237" s="25"/>
      <c r="LK237" s="25"/>
      <c r="LL237" s="25"/>
      <c r="LM237" s="25"/>
      <c r="LN237" s="25"/>
      <c r="LO237" s="25"/>
      <c r="LP237" s="25"/>
      <c r="LQ237" s="25"/>
      <c r="LR237" s="25"/>
      <c r="LS237" s="25"/>
      <c r="LT237" s="25"/>
      <c r="LU237" s="25"/>
      <c r="LV237" s="25"/>
      <c r="LW237" s="25"/>
      <c r="LX237" s="25"/>
      <c r="LY237" s="25"/>
      <c r="LZ237" s="25"/>
      <c r="MA237" s="25"/>
      <c r="MB237" s="25"/>
      <c r="MC237" s="25"/>
      <c r="MD237" s="25"/>
      <c r="ME237" s="25"/>
      <c r="MF237" s="25"/>
      <c r="MG237" s="25"/>
      <c r="MH237" s="25"/>
      <c r="MI237" s="25"/>
      <c r="MJ237" s="25"/>
      <c r="MK237" s="25"/>
      <c r="ML237" s="25"/>
      <c r="MM237" s="25"/>
      <c r="MN237" s="25"/>
      <c r="MO237" s="25"/>
      <c r="MP237" s="25"/>
      <c r="MQ237" s="25"/>
      <c r="MR237" s="25"/>
      <c r="MS237" s="25"/>
      <c r="MT237" s="25"/>
      <c r="MU237" s="25"/>
      <c r="MV237" s="25"/>
      <c r="MW237" s="25"/>
      <c r="MX237" s="25"/>
      <c r="MY237" s="25"/>
      <c r="MZ237" s="25"/>
      <c r="NA237" s="25"/>
      <c r="NB237" s="25"/>
      <c r="NC237" s="25"/>
      <c r="ND237" s="25"/>
      <c r="NE237" s="25"/>
      <c r="NF237" s="25"/>
      <c r="NG237" s="25"/>
      <c r="NH237" s="25"/>
      <c r="NI237" s="25"/>
      <c r="NJ237" s="25"/>
      <c r="NK237" s="25"/>
      <c r="NL237" s="25"/>
      <c r="NM237" s="25"/>
      <c r="NN237" s="25"/>
      <c r="NO237" s="25"/>
      <c r="NP237" s="25"/>
      <c r="NQ237" s="25"/>
      <c r="NR237" s="25"/>
      <c r="NS237" s="25"/>
      <c r="NT237" s="25"/>
      <c r="NU237" s="25"/>
      <c r="NV237" s="25"/>
      <c r="NW237" s="25"/>
      <c r="NX237" s="25"/>
      <c r="NY237" s="25"/>
      <c r="NZ237" s="25"/>
      <c r="OA237" s="25"/>
      <c r="OB237" s="25"/>
      <c r="OC237" s="25"/>
      <c r="OD237" s="25"/>
      <c r="OE237" s="25"/>
      <c r="OF237" s="25"/>
      <c r="OG237" s="25"/>
      <c r="OH237" s="25"/>
      <c r="OI237" s="25"/>
      <c r="OJ237" s="25"/>
      <c r="OK237" s="25"/>
      <c r="OL237" s="25"/>
      <c r="OM237" s="25"/>
      <c r="ON237" s="25"/>
      <c r="OO237" s="25"/>
      <c r="OP237" s="25"/>
      <c r="OQ237" s="25"/>
      <c r="OR237" s="25"/>
      <c r="OS237" s="25"/>
      <c r="OT237" s="25"/>
      <c r="OU237" s="25"/>
      <c r="OV237" s="25"/>
      <c r="OW237" s="25"/>
      <c r="OX237" s="25"/>
      <c r="OY237" s="25"/>
      <c r="OZ237" s="25"/>
      <c r="PA237" s="25"/>
      <c r="PB237" s="25"/>
      <c r="PC237" s="25"/>
      <c r="PD237" s="25"/>
      <c r="PE237" s="25"/>
      <c r="PF237" s="25"/>
      <c r="PG237" s="25"/>
      <c r="PH237" s="25"/>
      <c r="PI237" s="25"/>
      <c r="PJ237" s="25"/>
      <c r="PK237" s="25"/>
      <c r="PL237" s="25"/>
      <c r="PM237" s="25"/>
      <c r="PN237" s="25"/>
      <c r="PO237" s="25"/>
      <c r="PP237" s="25"/>
      <c r="PQ237" s="25"/>
      <c r="PR237" s="25"/>
      <c r="PS237" s="25"/>
      <c r="PT237" s="25"/>
      <c r="PU237" s="25"/>
      <c r="PV237" s="25"/>
      <c r="PW237" s="25"/>
      <c r="PX237" s="25"/>
      <c r="PY237" s="25"/>
      <c r="PZ237" s="25"/>
      <c r="QA237" s="25"/>
      <c r="QB237" s="25"/>
      <c r="QC237" s="25"/>
      <c r="QD237" s="25"/>
      <c r="QE237" s="25"/>
      <c r="QF237" s="25"/>
      <c r="QG237" s="25"/>
      <c r="QH237" s="25"/>
      <c r="QI237" s="25"/>
      <c r="QJ237" s="25"/>
      <c r="QK237" s="25"/>
      <c r="QL237" s="25"/>
      <c r="QM237" s="25"/>
      <c r="QN237" s="25"/>
      <c r="QO237" s="25"/>
      <c r="QP237" s="25"/>
      <c r="QQ237" s="25"/>
      <c r="QR237" s="25"/>
      <c r="QS237" s="25"/>
      <c r="QT237" s="25"/>
      <c r="QU237" s="25"/>
      <c r="QV237" s="25"/>
      <c r="QW237" s="25"/>
      <c r="QX237" s="25"/>
      <c r="QY237" s="25"/>
      <c r="QZ237" s="25"/>
      <c r="RA237" s="25"/>
      <c r="RB237" s="25"/>
      <c r="RC237" s="25"/>
      <c r="RD237" s="25"/>
      <c r="RE237" s="25"/>
      <c r="RF237" s="25"/>
      <c r="RG237" s="25"/>
      <c r="RH237" s="25"/>
      <c r="RI237" s="25"/>
      <c r="RJ237" s="25"/>
      <c r="RK237" s="25"/>
      <c r="RL237" s="25"/>
      <c r="RM237" s="25"/>
      <c r="RN237" s="25"/>
      <c r="RO237" s="25"/>
      <c r="RP237" s="25"/>
      <c r="RQ237" s="25"/>
      <c r="RR237" s="25"/>
      <c r="RS237" s="25"/>
      <c r="RT237" s="25"/>
      <c r="RU237" s="25"/>
      <c r="RV237" s="25"/>
      <c r="RW237" s="25"/>
      <c r="RX237" s="25"/>
      <c r="RY237" s="25"/>
      <c r="RZ237" s="25"/>
      <c r="SA237" s="25"/>
      <c r="SB237" s="25"/>
      <c r="SC237" s="25"/>
      <c r="SD237" s="25"/>
      <c r="SE237" s="25"/>
      <c r="SF237" s="25"/>
      <c r="SG237" s="25"/>
      <c r="SH237" s="25"/>
      <c r="SI237" s="25"/>
      <c r="SJ237" s="25"/>
      <c r="SK237" s="25"/>
      <c r="SL237" s="25"/>
      <c r="SM237" s="25"/>
      <c r="SN237" s="25"/>
      <c r="SO237" s="25"/>
      <c r="SP237" s="25"/>
      <c r="SQ237" s="25"/>
      <c r="SR237" s="25"/>
      <c r="SS237" s="25"/>
      <c r="ST237" s="25"/>
      <c r="SU237" s="25"/>
      <c r="SV237" s="25"/>
      <c r="SW237" s="25"/>
      <c r="SX237" s="25"/>
      <c r="SY237" s="25"/>
      <c r="SZ237" s="25"/>
      <c r="TA237" s="25"/>
      <c r="TB237" s="25"/>
      <c r="TC237" s="25"/>
      <c r="TD237" s="25"/>
      <c r="TE237" s="25"/>
      <c r="TF237" s="25"/>
      <c r="TG237" s="25"/>
      <c r="TH237" s="25"/>
      <c r="TI237" s="25"/>
      <c r="TJ237" s="25"/>
      <c r="TK237" s="25"/>
      <c r="TL237" s="25"/>
      <c r="TM237" s="25"/>
      <c r="TN237" s="25"/>
      <c r="TO237" s="25"/>
      <c r="TP237" s="25"/>
      <c r="TQ237" s="25"/>
      <c r="TR237" s="25"/>
      <c r="TS237" s="25"/>
      <c r="TT237" s="25"/>
      <c r="TU237" s="25"/>
      <c r="TV237" s="25"/>
      <c r="TW237" s="25"/>
      <c r="TX237" s="25"/>
      <c r="TY237" s="25"/>
      <c r="TZ237" s="25"/>
      <c r="UA237" s="25"/>
      <c r="UB237" s="25"/>
      <c r="UC237" s="25"/>
      <c r="UD237" s="25"/>
      <c r="UE237" s="25"/>
      <c r="UF237" s="25"/>
      <c r="UG237" s="25"/>
      <c r="UH237" s="25"/>
      <c r="UI237" s="25"/>
      <c r="UJ237" s="25"/>
      <c r="UK237" s="25"/>
      <c r="UL237" s="25"/>
      <c r="UM237" s="25"/>
      <c r="UN237" s="25"/>
      <c r="UO237" s="25"/>
      <c r="UP237" s="25"/>
      <c r="UQ237" s="25"/>
      <c r="UR237" s="25"/>
      <c r="US237" s="25"/>
      <c r="UT237" s="25"/>
      <c r="UU237" s="25"/>
      <c r="UV237" s="25"/>
      <c r="UW237" s="25"/>
      <c r="UX237" s="25"/>
      <c r="UY237" s="25"/>
      <c r="UZ237" s="25"/>
      <c r="VA237" s="25"/>
      <c r="VB237" s="25"/>
      <c r="VC237" s="25"/>
      <c r="VD237" s="25"/>
      <c r="VE237" s="25"/>
      <c r="VF237" s="25"/>
      <c r="VG237" s="25"/>
      <c r="VH237" s="25"/>
      <c r="VI237" s="25"/>
      <c r="VJ237" s="25"/>
      <c r="VK237" s="25"/>
      <c r="VL237" s="25"/>
      <c r="VM237" s="25"/>
      <c r="VN237" s="25"/>
      <c r="VO237" s="25"/>
      <c r="VP237" s="25"/>
      <c r="VQ237" s="25"/>
      <c r="VR237" s="25"/>
      <c r="VS237" s="25"/>
      <c r="VT237" s="25"/>
      <c r="VU237" s="25"/>
      <c r="VV237" s="25"/>
      <c r="VW237" s="25"/>
      <c r="VX237" s="25"/>
      <c r="VY237" s="25"/>
      <c r="VZ237" s="25"/>
      <c r="WA237" s="25"/>
      <c r="WB237" s="25"/>
      <c r="WC237" s="25"/>
      <c r="WD237" s="25"/>
      <c r="WE237" s="25"/>
      <c r="WF237" s="25"/>
      <c r="WG237" s="25"/>
      <c r="WH237" s="25"/>
      <c r="WI237" s="25"/>
      <c r="WJ237" s="25"/>
      <c r="WK237" s="25"/>
      <c r="WL237" s="25"/>
      <c r="WM237" s="25"/>
      <c r="WN237" s="25"/>
      <c r="WO237" s="25"/>
      <c r="WP237" s="25"/>
      <c r="WQ237" s="25"/>
      <c r="WR237" s="25"/>
      <c r="WS237" s="25"/>
      <c r="WT237" s="25"/>
      <c r="WU237" s="25"/>
      <c r="WV237" s="25"/>
      <c r="WW237" s="25"/>
      <c r="WX237" s="25"/>
      <c r="WY237" s="25"/>
      <c r="WZ237" s="25"/>
      <c r="XA237" s="25"/>
      <c r="XB237" s="25"/>
      <c r="XC237" s="25"/>
      <c r="XD237" s="25"/>
      <c r="XE237" s="25"/>
      <c r="XF237" s="25"/>
      <c r="XG237" s="25"/>
      <c r="XH237" s="25"/>
      <c r="XI237" s="25"/>
      <c r="XJ237" s="25"/>
      <c r="XK237" s="25"/>
      <c r="XL237" s="25"/>
      <c r="XM237" s="25"/>
      <c r="XN237" s="25"/>
      <c r="XO237" s="25"/>
      <c r="XP237" s="25"/>
      <c r="XQ237" s="25"/>
      <c r="XR237" s="25"/>
      <c r="XS237" s="25"/>
      <c r="XT237" s="25"/>
      <c r="XU237" s="25"/>
      <c r="XV237" s="25"/>
      <c r="XW237" s="25"/>
      <c r="XX237" s="25"/>
      <c r="XY237" s="25"/>
      <c r="XZ237" s="25"/>
      <c r="YA237" s="25"/>
      <c r="YB237" s="25"/>
      <c r="YC237" s="25"/>
      <c r="YD237" s="25"/>
      <c r="YE237" s="25"/>
      <c r="YF237" s="25"/>
      <c r="YG237" s="25"/>
      <c r="YH237" s="25"/>
      <c r="YI237" s="25"/>
      <c r="YJ237" s="25"/>
      <c r="YK237" s="25"/>
      <c r="YL237" s="25"/>
      <c r="YM237" s="25"/>
      <c r="YN237" s="25"/>
      <c r="YO237" s="25"/>
      <c r="YP237" s="25"/>
      <c r="YQ237" s="25"/>
      <c r="YR237" s="25"/>
      <c r="YS237" s="25"/>
      <c r="YT237" s="25"/>
      <c r="YU237" s="25"/>
      <c r="YV237" s="25"/>
      <c r="YW237" s="25"/>
      <c r="YX237" s="25"/>
      <c r="YY237" s="25"/>
      <c r="YZ237" s="25"/>
      <c r="ZA237" s="25"/>
      <c r="ZB237" s="25"/>
      <c r="ZC237" s="25"/>
      <c r="ZD237" s="25"/>
      <c r="ZE237" s="25"/>
      <c r="ZF237" s="25"/>
      <c r="ZG237" s="25"/>
      <c r="ZH237" s="25"/>
      <c r="ZI237" s="25"/>
      <c r="ZJ237" s="25"/>
      <c r="ZK237" s="25"/>
      <c r="ZL237" s="25"/>
      <c r="ZM237" s="25"/>
      <c r="ZN237" s="25"/>
      <c r="ZO237" s="25"/>
      <c r="ZP237" s="25"/>
      <c r="ZQ237" s="25"/>
      <c r="ZR237" s="25"/>
      <c r="ZS237" s="25"/>
      <c r="ZT237" s="25"/>
      <c r="ZU237" s="25"/>
      <c r="ZV237" s="25"/>
      <c r="ZW237" s="25"/>
      <c r="ZX237" s="25"/>
      <c r="ZY237" s="25"/>
      <c r="ZZ237" s="25"/>
      <c r="AAA237" s="25"/>
      <c r="AAB237" s="25"/>
      <c r="AAC237" s="25"/>
      <c r="AAD237" s="25"/>
      <c r="AAE237" s="25"/>
      <c r="AAF237" s="25"/>
      <c r="AAG237" s="25"/>
      <c r="AAH237" s="25"/>
      <c r="AAI237" s="25"/>
      <c r="AAJ237" s="25"/>
      <c r="AAK237" s="25"/>
      <c r="AAL237" s="25"/>
      <c r="AAM237" s="25"/>
      <c r="AAN237" s="25"/>
      <c r="AAO237" s="25"/>
      <c r="AAP237" s="25"/>
      <c r="AAQ237" s="25"/>
      <c r="AAR237" s="25"/>
      <c r="AAS237" s="25"/>
      <c r="AAT237" s="25"/>
      <c r="AAU237" s="25"/>
      <c r="AAV237" s="25"/>
      <c r="AAW237" s="25"/>
      <c r="AAX237" s="25"/>
      <c r="AAY237" s="25"/>
      <c r="AAZ237" s="25"/>
      <c r="ABA237" s="25"/>
      <c r="ABB237" s="25"/>
      <c r="ABC237" s="25"/>
      <c r="ABD237" s="25"/>
      <c r="ABE237" s="25"/>
      <c r="ABF237" s="25"/>
      <c r="ABG237" s="25"/>
      <c r="ABH237" s="25"/>
      <c r="ABI237" s="25"/>
      <c r="ABJ237" s="25"/>
      <c r="ABK237" s="25"/>
      <c r="ABL237" s="25"/>
      <c r="ABM237" s="25"/>
      <c r="ABN237" s="25"/>
      <c r="ABO237" s="25"/>
      <c r="ABP237" s="25"/>
      <c r="ABQ237" s="25"/>
      <c r="ABR237" s="25"/>
      <c r="ABS237" s="25"/>
      <c r="ABT237" s="25"/>
      <c r="ABU237" s="25"/>
      <c r="ABV237" s="25"/>
      <c r="ABW237" s="25"/>
      <c r="ABX237" s="25"/>
      <c r="ABY237" s="25"/>
      <c r="ABZ237" s="25"/>
      <c r="ACA237" s="25"/>
      <c r="ACB237" s="25"/>
      <c r="ACC237" s="25"/>
      <c r="ACD237" s="25"/>
      <c r="ACE237" s="25"/>
      <c r="ACF237" s="25"/>
      <c r="ACG237" s="25"/>
      <c r="ACH237" s="25"/>
      <c r="ACI237" s="25"/>
      <c r="ACJ237" s="25"/>
      <c r="ACK237" s="25"/>
      <c r="ACL237" s="25"/>
      <c r="ACM237" s="25"/>
      <c r="ACN237" s="25"/>
      <c r="ACO237" s="25"/>
      <c r="ACP237" s="25"/>
      <c r="ACQ237" s="25"/>
      <c r="ACR237" s="25"/>
      <c r="ACS237" s="25"/>
      <c r="ACT237" s="25"/>
      <c r="ACU237" s="25"/>
      <c r="ACV237" s="25"/>
      <c r="ACW237" s="25"/>
      <c r="ACX237" s="25"/>
      <c r="ACY237" s="25"/>
      <c r="ACZ237" s="25"/>
      <c r="ADA237" s="25"/>
      <c r="ADB237" s="25"/>
      <c r="ADC237" s="25"/>
      <c r="ADD237" s="25"/>
      <c r="ADE237" s="25"/>
      <c r="ADF237" s="25"/>
      <c r="ADG237" s="25"/>
      <c r="ADH237" s="25"/>
      <c r="ADI237" s="25"/>
      <c r="ADJ237" s="25"/>
      <c r="ADK237" s="25"/>
      <c r="ADL237" s="25"/>
      <c r="ADM237" s="25"/>
      <c r="ADN237" s="25"/>
      <c r="ADO237" s="25"/>
      <c r="ADP237" s="25"/>
      <c r="ADQ237" s="25"/>
      <c r="ADR237" s="25"/>
      <c r="ADS237" s="25"/>
      <c r="ADT237" s="25"/>
      <c r="ADU237" s="25"/>
      <c r="ADV237" s="25"/>
      <c r="ADW237" s="25"/>
      <c r="ADX237" s="25"/>
      <c r="ADY237" s="25"/>
      <c r="ADZ237" s="25"/>
      <c r="AEA237" s="25"/>
      <c r="AEB237" s="25"/>
      <c r="AEC237" s="25"/>
      <c r="AED237" s="25"/>
      <c r="AEE237" s="25"/>
      <c r="AEF237" s="25"/>
      <c r="AEG237" s="25"/>
      <c r="AEH237" s="25"/>
      <c r="AEI237" s="25"/>
      <c r="AEJ237" s="25"/>
      <c r="AEK237" s="25"/>
      <c r="AEL237" s="25"/>
      <c r="AEM237" s="25"/>
      <c r="AEN237" s="25"/>
      <c r="AEO237" s="25"/>
      <c r="AEP237" s="25"/>
      <c r="AEQ237" s="25"/>
      <c r="AER237" s="25"/>
      <c r="AES237" s="25"/>
      <c r="AET237" s="25"/>
      <c r="AEU237" s="25"/>
      <c r="AEV237" s="25"/>
      <c r="AEW237" s="25"/>
      <c r="AEX237" s="25"/>
      <c r="AEY237" s="25"/>
      <c r="AEZ237" s="25"/>
      <c r="AFA237" s="25"/>
      <c r="AFB237" s="25"/>
      <c r="AFC237" s="25"/>
      <c r="AFD237" s="25"/>
      <c r="AFE237" s="25"/>
      <c r="AFF237" s="25"/>
      <c r="AFG237" s="25"/>
      <c r="AFH237" s="25"/>
      <c r="AFI237" s="25"/>
      <c r="AFJ237" s="25"/>
      <c r="AFK237" s="25"/>
      <c r="AFL237" s="25"/>
      <c r="AFM237" s="25"/>
      <c r="AFN237" s="25"/>
      <c r="AFO237" s="25"/>
      <c r="AFP237" s="25"/>
      <c r="AFQ237" s="25"/>
      <c r="AFR237" s="25"/>
      <c r="AFS237" s="25"/>
      <c r="AFT237" s="25"/>
      <c r="AFU237" s="25"/>
      <c r="AFV237" s="25"/>
      <c r="AFW237" s="25"/>
      <c r="AFX237" s="25"/>
      <c r="AFY237" s="25"/>
      <c r="AFZ237" s="25"/>
      <c r="AGA237" s="25"/>
      <c r="AGB237" s="25"/>
      <c r="AGC237" s="25"/>
      <c r="AGD237" s="25"/>
      <c r="AGE237" s="25"/>
      <c r="AGF237" s="25"/>
      <c r="AGG237" s="25"/>
      <c r="AGH237" s="25"/>
      <c r="AGI237" s="25"/>
      <c r="AGJ237" s="25"/>
      <c r="AGK237" s="25"/>
      <c r="AGL237" s="25"/>
      <c r="AGM237" s="25"/>
      <c r="AGN237" s="25"/>
      <c r="AGO237" s="25"/>
      <c r="AGP237" s="25"/>
      <c r="AGQ237" s="25"/>
      <c r="AGR237" s="25"/>
      <c r="AGS237" s="25"/>
      <c r="AGT237" s="25"/>
      <c r="AGU237" s="25"/>
      <c r="AGV237" s="25"/>
      <c r="AGW237" s="25"/>
      <c r="AGX237" s="25"/>
      <c r="AGY237" s="25"/>
      <c r="AGZ237" s="25"/>
      <c r="AHA237" s="25"/>
      <c r="AHB237" s="25"/>
      <c r="AHC237" s="25"/>
      <c r="AHD237" s="25"/>
      <c r="AHE237" s="25"/>
      <c r="AHF237" s="25"/>
      <c r="AHG237" s="25"/>
      <c r="AHH237" s="25"/>
      <c r="AHI237" s="25"/>
      <c r="AHJ237" s="25"/>
      <c r="AHK237" s="25"/>
      <c r="AHL237" s="25"/>
      <c r="AHM237" s="25"/>
      <c r="AHN237" s="25"/>
      <c r="AHO237" s="25"/>
      <c r="AHP237" s="25"/>
      <c r="AHQ237" s="25"/>
      <c r="AHR237" s="25"/>
      <c r="AHS237" s="25"/>
      <c r="AHT237" s="25"/>
      <c r="AHU237" s="25"/>
      <c r="AHV237" s="25"/>
      <c r="AHW237" s="25"/>
      <c r="AHX237" s="25"/>
      <c r="AHY237" s="25"/>
      <c r="AHZ237" s="25"/>
      <c r="AIA237" s="25"/>
      <c r="AIB237" s="25"/>
      <c r="AIC237" s="25"/>
      <c r="AID237" s="25"/>
      <c r="AIE237" s="25"/>
      <c r="AIF237" s="25"/>
      <c r="AIG237" s="25"/>
      <c r="AIH237" s="25"/>
      <c r="AII237" s="25"/>
      <c r="AIJ237" s="25"/>
      <c r="AIK237" s="25"/>
      <c r="AIL237" s="25"/>
      <c r="AIM237" s="25"/>
      <c r="AIN237" s="25"/>
      <c r="AIO237" s="25"/>
      <c r="AIP237" s="25"/>
      <c r="AIQ237" s="25"/>
      <c r="AIR237" s="25"/>
      <c r="AIS237" s="25"/>
      <c r="AIT237" s="25"/>
      <c r="AIU237" s="25"/>
      <c r="AIV237" s="25"/>
      <c r="AIW237" s="25"/>
      <c r="AIX237" s="25"/>
      <c r="AIY237" s="25"/>
      <c r="AIZ237" s="25"/>
      <c r="AJA237" s="25"/>
      <c r="AJB237" s="25"/>
      <c r="AJC237" s="25"/>
      <c r="AJD237" s="25"/>
      <c r="AJE237" s="25"/>
      <c r="AJF237" s="25"/>
      <c r="AJG237" s="25"/>
      <c r="AJH237" s="25"/>
      <c r="AJI237" s="25"/>
      <c r="AJJ237" s="25"/>
      <c r="AJK237" s="25"/>
      <c r="AJL237" s="25"/>
      <c r="AJM237" s="25"/>
      <c r="AJN237" s="25"/>
      <c r="AJO237" s="25"/>
      <c r="AJP237" s="25"/>
      <c r="AJQ237" s="25"/>
      <c r="AJR237" s="25"/>
      <c r="AJS237" s="25"/>
      <c r="AJT237" s="25"/>
      <c r="AJU237" s="25"/>
      <c r="AJV237" s="25"/>
      <c r="AJW237" s="25"/>
      <c r="AJX237" s="25"/>
      <c r="AJY237" s="25"/>
      <c r="AJZ237" s="25"/>
      <c r="AKA237" s="25"/>
      <c r="AKB237" s="25"/>
      <c r="AKC237" s="25"/>
      <c r="AKD237" s="25"/>
      <c r="AKE237" s="25"/>
      <c r="AKF237" s="25"/>
      <c r="AKG237" s="25"/>
      <c r="AKH237" s="25"/>
      <c r="AKI237" s="25"/>
      <c r="AKJ237" s="25"/>
      <c r="AKK237" s="25"/>
      <c r="AKL237" s="25"/>
      <c r="AKM237" s="25"/>
      <c r="AKN237" s="25"/>
      <c r="AKO237" s="25"/>
      <c r="AKP237" s="25"/>
      <c r="AKQ237" s="25"/>
      <c r="AKR237" s="25"/>
      <c r="AKS237" s="25"/>
      <c r="AKT237" s="25"/>
      <c r="AKU237" s="25"/>
      <c r="AKV237" s="25"/>
      <c r="AKW237" s="25"/>
      <c r="AKX237" s="25"/>
      <c r="AKY237" s="25"/>
      <c r="AKZ237" s="25"/>
      <c r="ALA237" s="25"/>
      <c r="ALB237" s="25"/>
      <c r="ALC237" s="25"/>
      <c r="ALD237" s="25"/>
      <c r="ALE237" s="25"/>
      <c r="ALF237" s="25"/>
      <c r="ALG237" s="25"/>
      <c r="ALH237" s="25"/>
      <c r="ALI237" s="25"/>
      <c r="ALJ237" s="25"/>
      <c r="ALK237" s="25"/>
      <c r="ALL237" s="25"/>
      <c r="ALM237" s="25"/>
      <c r="ALN237" s="25"/>
      <c r="ALO237" s="25"/>
      <c r="ALP237" s="25"/>
      <c r="ALQ237" s="25"/>
      <c r="ALR237" s="25"/>
      <c r="ALS237" s="25"/>
      <c r="ALT237" s="25"/>
      <c r="ALU237" s="25"/>
      <c r="ALV237" s="25"/>
      <c r="ALW237" s="25"/>
      <c r="ALX237" s="25"/>
      <c r="ALY237" s="25"/>
      <c r="ALZ237" s="25"/>
      <c r="AMA237" s="25"/>
      <c r="AMB237" s="25"/>
      <c r="AMC237" s="25"/>
      <c r="AMD237" s="25"/>
      <c r="AME237" s="25"/>
      <c r="AMF237" s="25"/>
      <c r="AMG237" s="25"/>
      <c r="AMH237" s="25"/>
      <c r="AMI237" s="25"/>
      <c r="AMJ237" s="25"/>
      <c r="AMK237" s="25"/>
      <c r="AML237" s="25"/>
      <c r="AMM237" s="25"/>
      <c r="AMN237" s="25"/>
      <c r="AMO237" s="25"/>
      <c r="AMP237" s="25"/>
      <c r="AMQ237" s="25"/>
      <c r="AMR237" s="25"/>
      <c r="AMS237" s="25"/>
      <c r="AMT237" s="25"/>
      <c r="AMU237" s="25"/>
      <c r="AMV237" s="25"/>
      <c r="AMW237" s="25"/>
      <c r="AMX237" s="25"/>
      <c r="AMY237" s="25"/>
      <c r="AMZ237" s="25"/>
      <c r="ANA237" s="25"/>
      <c r="ANB237" s="25"/>
      <c r="ANC237" s="25"/>
      <c r="AND237" s="25"/>
      <c r="ANE237" s="25"/>
      <c r="ANF237" s="25"/>
      <c r="ANG237" s="25"/>
      <c r="ANH237" s="25"/>
      <c r="ANI237" s="25"/>
      <c r="ANJ237" s="25"/>
      <c r="ANK237" s="25"/>
      <c r="ANL237" s="25"/>
      <c r="ANM237" s="25"/>
      <c r="ANN237" s="25"/>
      <c r="ANO237" s="25"/>
      <c r="ANP237" s="25"/>
      <c r="ANQ237" s="25"/>
      <c r="ANR237" s="25"/>
      <c r="ANS237" s="25"/>
      <c r="ANT237" s="25"/>
      <c r="ANU237" s="25"/>
      <c r="ANV237" s="25"/>
      <c r="ANW237" s="25"/>
      <c r="ANX237" s="25"/>
      <c r="ANY237" s="25"/>
      <c r="ANZ237" s="25"/>
      <c r="AOA237" s="25"/>
      <c r="AOB237" s="25"/>
      <c r="AOC237" s="25"/>
      <c r="AOD237" s="25"/>
      <c r="AOE237" s="25"/>
      <c r="AOF237" s="25"/>
      <c r="AOG237" s="25"/>
      <c r="AOH237" s="25"/>
      <c r="AOI237" s="25"/>
      <c r="AOJ237" s="25"/>
      <c r="AOK237" s="25"/>
      <c r="AOL237" s="25"/>
      <c r="AOM237" s="25"/>
      <c r="AON237" s="25"/>
      <c r="AOO237" s="25"/>
      <c r="AOP237" s="25"/>
      <c r="AOQ237" s="25"/>
      <c r="AOR237" s="25"/>
      <c r="AOS237" s="25"/>
      <c r="AOT237" s="25"/>
      <c r="AOU237" s="25"/>
      <c r="AOV237" s="25"/>
      <c r="AOW237" s="25"/>
      <c r="AOX237" s="25"/>
      <c r="AOY237" s="25"/>
      <c r="AOZ237" s="25"/>
      <c r="APA237" s="25"/>
      <c r="APB237" s="25"/>
      <c r="APC237" s="25"/>
      <c r="APD237" s="25"/>
      <c r="APE237" s="25"/>
      <c r="APF237" s="25"/>
      <c r="APG237" s="25"/>
      <c r="APH237" s="25"/>
      <c r="API237" s="25"/>
      <c r="APJ237" s="25"/>
      <c r="APK237" s="25"/>
      <c r="APL237" s="25"/>
      <c r="APM237" s="25"/>
      <c r="APN237" s="25"/>
      <c r="APO237" s="25"/>
      <c r="APP237" s="25"/>
      <c r="APQ237" s="25"/>
      <c r="APR237" s="25"/>
      <c r="APS237" s="25"/>
      <c r="APT237" s="25"/>
      <c r="APU237" s="25"/>
      <c r="APV237" s="25"/>
      <c r="APW237" s="25"/>
      <c r="APX237" s="25"/>
      <c r="APY237" s="25"/>
      <c r="APZ237" s="25"/>
      <c r="AQA237" s="25"/>
      <c r="AQB237" s="25"/>
      <c r="AQC237" s="25"/>
      <c r="AQD237" s="25"/>
      <c r="AQE237" s="25"/>
      <c r="AQF237" s="25"/>
      <c r="AQG237" s="25"/>
      <c r="AQH237" s="25"/>
      <c r="AQI237" s="25"/>
      <c r="AQJ237" s="25"/>
      <c r="AQK237" s="25"/>
      <c r="AQL237" s="25"/>
      <c r="AQM237" s="25"/>
      <c r="AQN237" s="25"/>
      <c r="AQO237" s="25"/>
      <c r="AQP237" s="25"/>
      <c r="AQQ237" s="25"/>
      <c r="AQR237" s="25"/>
      <c r="AQS237" s="25"/>
      <c r="AQT237" s="25"/>
      <c r="AQU237" s="25"/>
      <c r="AQV237" s="25"/>
      <c r="AQW237" s="25"/>
      <c r="AQX237" s="25"/>
      <c r="AQY237" s="25"/>
      <c r="AQZ237" s="25"/>
      <c r="ARA237" s="25"/>
      <c r="ARB237" s="25"/>
      <c r="ARC237" s="25"/>
      <c r="ARD237" s="25"/>
      <c r="ARE237" s="25"/>
      <c r="ARF237" s="25"/>
      <c r="ARG237" s="25"/>
      <c r="ARH237" s="25"/>
      <c r="ARI237" s="25"/>
      <c r="ARJ237" s="25"/>
      <c r="ARK237" s="25"/>
      <c r="ARL237" s="25"/>
      <c r="ARM237" s="25"/>
      <c r="ARN237" s="25"/>
      <c r="ARO237" s="25"/>
      <c r="ARP237" s="25"/>
      <c r="ARQ237" s="25"/>
      <c r="ARR237" s="25"/>
      <c r="ARS237" s="25"/>
      <c r="ART237" s="25"/>
      <c r="ARU237" s="25"/>
      <c r="ARV237" s="25"/>
      <c r="ARW237" s="25"/>
      <c r="ARX237" s="25"/>
      <c r="ARY237" s="25"/>
      <c r="ARZ237" s="25"/>
      <c r="ASA237" s="25"/>
      <c r="ASB237" s="25"/>
      <c r="ASC237" s="25"/>
      <c r="ASD237" s="25"/>
      <c r="ASE237" s="25"/>
      <c r="ASF237" s="25"/>
      <c r="ASG237" s="25"/>
      <c r="ASH237" s="25"/>
      <c r="ASI237" s="25"/>
      <c r="ASJ237" s="25"/>
      <c r="ASK237" s="25"/>
      <c r="ASL237" s="25"/>
      <c r="ASM237" s="25"/>
      <c r="ASN237" s="25"/>
      <c r="ASO237" s="25"/>
      <c r="ASP237" s="25"/>
      <c r="ASQ237" s="25"/>
      <c r="ASR237" s="25"/>
      <c r="ASS237" s="25"/>
      <c r="AST237" s="25"/>
      <c r="ASU237" s="25"/>
      <c r="ASV237" s="25"/>
      <c r="ASW237" s="25"/>
      <c r="ASX237" s="25"/>
      <c r="ASY237" s="25"/>
      <c r="ASZ237" s="25"/>
      <c r="ATA237" s="25"/>
      <c r="ATB237" s="25"/>
      <c r="ATC237" s="25"/>
      <c r="ATD237" s="25"/>
      <c r="ATE237" s="25"/>
      <c r="ATF237" s="25"/>
      <c r="ATG237" s="25"/>
      <c r="ATH237" s="25"/>
      <c r="ATI237" s="25"/>
      <c r="ATJ237" s="25"/>
      <c r="ATK237" s="25"/>
      <c r="ATL237" s="25"/>
      <c r="ATM237" s="25"/>
      <c r="ATN237" s="25"/>
      <c r="ATO237" s="25"/>
      <c r="ATP237" s="25"/>
      <c r="ATQ237" s="25"/>
      <c r="ATR237" s="25"/>
      <c r="ATS237" s="25"/>
      <c r="ATT237" s="25"/>
      <c r="ATU237" s="25"/>
      <c r="ATV237" s="25"/>
      <c r="ATW237" s="25"/>
      <c r="ATX237" s="25"/>
      <c r="ATY237" s="25"/>
      <c r="ATZ237" s="25"/>
      <c r="AUA237" s="25"/>
      <c r="AUB237" s="25"/>
      <c r="AUC237" s="25"/>
      <c r="AUD237" s="25"/>
      <c r="AUE237" s="25"/>
      <c r="AUF237" s="25"/>
      <c r="AUG237" s="25"/>
      <c r="AUH237" s="25"/>
      <c r="AUI237" s="25"/>
      <c r="AUJ237" s="25"/>
      <c r="AUK237" s="25"/>
      <c r="AUL237" s="25"/>
      <c r="AUM237" s="25"/>
      <c r="AUN237" s="25"/>
      <c r="AUO237" s="25"/>
      <c r="AUP237" s="25"/>
      <c r="AUQ237" s="25"/>
      <c r="AUR237" s="25"/>
      <c r="AUS237" s="25"/>
      <c r="AUT237" s="25"/>
      <c r="AUU237" s="25"/>
      <c r="AUV237" s="25"/>
      <c r="AUW237" s="25"/>
      <c r="AUX237" s="25"/>
      <c r="AUY237" s="25"/>
      <c r="AUZ237" s="25"/>
      <c r="AVA237" s="25"/>
      <c r="AVB237" s="25"/>
      <c r="AVC237" s="25"/>
      <c r="AVD237" s="25"/>
      <c r="AVE237" s="25"/>
      <c r="AVF237" s="25"/>
      <c r="AVG237" s="25"/>
      <c r="AVH237" s="25"/>
      <c r="AVI237" s="25"/>
      <c r="AVJ237" s="25"/>
      <c r="AVK237" s="25"/>
      <c r="AVL237" s="25"/>
      <c r="AVM237" s="25"/>
      <c r="AVN237" s="25"/>
      <c r="AVO237" s="25"/>
      <c r="AVP237" s="25"/>
      <c r="AVQ237" s="25"/>
      <c r="AVR237" s="25"/>
      <c r="AVS237" s="25"/>
      <c r="AVT237" s="25"/>
      <c r="AVU237" s="25"/>
      <c r="AVV237" s="25"/>
      <c r="AVW237" s="25"/>
      <c r="AVX237" s="25"/>
      <c r="AVY237" s="25"/>
      <c r="AVZ237" s="25"/>
      <c r="AWA237" s="25"/>
      <c r="AWB237" s="25"/>
      <c r="AWC237" s="25"/>
      <c r="AWD237" s="25"/>
      <c r="AWE237" s="25"/>
      <c r="AWF237" s="25"/>
      <c r="AWG237" s="25"/>
      <c r="AWH237" s="25"/>
      <c r="AWI237" s="25"/>
      <c r="AWJ237" s="25"/>
      <c r="AWK237" s="25"/>
      <c r="AWL237" s="25"/>
      <c r="AWM237" s="25"/>
      <c r="AWN237" s="25"/>
      <c r="AWO237" s="25"/>
      <c r="AWP237" s="25"/>
      <c r="AWQ237" s="25"/>
      <c r="AWR237" s="25"/>
      <c r="AWS237" s="25"/>
      <c r="AWT237" s="25"/>
      <c r="AWU237" s="25"/>
      <c r="AWV237" s="25"/>
      <c r="AWW237" s="25"/>
      <c r="AWX237" s="25"/>
      <c r="AWY237" s="25"/>
      <c r="AWZ237" s="25"/>
      <c r="AXA237" s="25"/>
      <c r="AXB237" s="25"/>
      <c r="AXC237" s="25"/>
      <c r="AXD237" s="25"/>
      <c r="AXE237" s="25"/>
      <c r="AXF237" s="25"/>
      <c r="AXG237" s="25"/>
      <c r="AXH237" s="25"/>
      <c r="AXI237" s="25"/>
      <c r="AXJ237" s="25"/>
      <c r="AXK237" s="25"/>
      <c r="AXL237" s="25"/>
      <c r="AXM237" s="25"/>
      <c r="AXN237" s="25"/>
      <c r="AXO237" s="25"/>
      <c r="AXP237" s="25"/>
      <c r="AXQ237" s="25"/>
      <c r="AXR237" s="25"/>
      <c r="AXS237" s="25"/>
      <c r="AXT237" s="25"/>
      <c r="AXU237" s="25"/>
      <c r="AXV237" s="25"/>
      <c r="AXW237" s="25"/>
      <c r="AXX237" s="25"/>
      <c r="AXY237" s="25"/>
      <c r="AXZ237" s="25"/>
      <c r="AYA237" s="25"/>
      <c r="AYB237" s="25"/>
      <c r="AYC237" s="25"/>
      <c r="AYD237" s="25"/>
      <c r="AYE237" s="25"/>
      <c r="AYF237" s="25"/>
      <c r="AYG237" s="25"/>
      <c r="AYH237" s="25"/>
      <c r="AYI237" s="25"/>
      <c r="AYJ237" s="25"/>
      <c r="AYK237" s="25"/>
      <c r="AYL237" s="25"/>
      <c r="AYM237" s="25"/>
      <c r="AYN237" s="25"/>
      <c r="AYO237" s="25"/>
      <c r="AYP237" s="25"/>
      <c r="AYQ237" s="25"/>
      <c r="AYR237" s="25"/>
      <c r="AYS237" s="25"/>
      <c r="AYT237" s="25"/>
      <c r="AYU237" s="25"/>
      <c r="AYV237" s="25"/>
      <c r="AYW237" s="25"/>
      <c r="AYX237" s="25"/>
      <c r="AYY237" s="25"/>
      <c r="AYZ237" s="25"/>
      <c r="AZA237" s="25"/>
      <c r="AZB237" s="25"/>
      <c r="AZC237" s="25"/>
      <c r="AZD237" s="25"/>
      <c r="AZE237" s="25"/>
      <c r="AZF237" s="25"/>
      <c r="AZG237" s="25"/>
      <c r="AZH237" s="25"/>
      <c r="AZI237" s="25"/>
      <c r="AZJ237" s="25"/>
      <c r="AZK237" s="25"/>
      <c r="AZL237" s="25"/>
      <c r="AZM237" s="25"/>
      <c r="AZN237" s="25"/>
      <c r="AZO237" s="25"/>
      <c r="AZP237" s="25"/>
      <c r="AZQ237" s="25"/>
      <c r="AZR237" s="25"/>
      <c r="AZS237" s="25"/>
      <c r="AZT237" s="25"/>
      <c r="AZU237" s="25"/>
      <c r="AZV237" s="25"/>
      <c r="AZW237" s="25"/>
      <c r="AZX237" s="25"/>
      <c r="AZY237" s="25"/>
      <c r="AZZ237" s="25"/>
      <c r="BAA237" s="25"/>
      <c r="BAB237" s="25"/>
      <c r="BAC237" s="25"/>
      <c r="BAD237" s="25"/>
      <c r="BAE237" s="25"/>
      <c r="BAF237" s="25"/>
      <c r="BAG237" s="25"/>
      <c r="BAH237" s="25"/>
      <c r="BAI237" s="25"/>
      <c r="BAJ237" s="25"/>
      <c r="BAK237" s="25"/>
      <c r="BAL237" s="25"/>
      <c r="BAM237" s="25"/>
      <c r="BAN237" s="25"/>
      <c r="BAO237" s="25"/>
      <c r="BAP237" s="25"/>
      <c r="BAQ237" s="25"/>
      <c r="BAR237" s="25"/>
      <c r="BAS237" s="25"/>
      <c r="BAT237" s="25"/>
      <c r="BAU237" s="25"/>
      <c r="BAV237" s="25"/>
      <c r="BAW237" s="25"/>
      <c r="BAX237" s="25"/>
      <c r="BAY237" s="25"/>
      <c r="BAZ237" s="25"/>
      <c r="BBA237" s="25"/>
      <c r="BBB237" s="25"/>
      <c r="BBC237" s="25"/>
      <c r="BBD237" s="25"/>
      <c r="BBE237" s="25"/>
      <c r="BBF237" s="25"/>
      <c r="BBG237" s="25"/>
      <c r="BBH237" s="25"/>
      <c r="BBI237" s="25"/>
      <c r="BBJ237" s="25"/>
      <c r="BBK237" s="25"/>
      <c r="BBL237" s="25"/>
      <c r="BBM237" s="25"/>
      <c r="BBN237" s="25"/>
      <c r="BBO237" s="25"/>
      <c r="BBP237" s="25"/>
      <c r="BBQ237" s="25"/>
      <c r="BBR237" s="25"/>
      <c r="BBS237" s="25"/>
      <c r="BBT237" s="25"/>
      <c r="BBU237" s="25"/>
      <c r="BBV237" s="25"/>
      <c r="BBW237" s="25"/>
      <c r="BBX237" s="25"/>
      <c r="BBY237" s="25"/>
      <c r="BBZ237" s="25"/>
      <c r="BCA237" s="25"/>
      <c r="BCB237" s="25"/>
      <c r="BCC237" s="25"/>
      <c r="BCD237" s="25"/>
      <c r="BCE237" s="25"/>
      <c r="BCF237" s="25"/>
      <c r="BCG237" s="25"/>
      <c r="BCH237" s="25"/>
      <c r="BCI237" s="25"/>
      <c r="BCJ237" s="25"/>
      <c r="BCK237" s="25"/>
      <c r="BCL237" s="25"/>
      <c r="BCM237" s="25"/>
      <c r="BCN237" s="25"/>
      <c r="BCO237" s="25"/>
      <c r="BCP237" s="25"/>
      <c r="BCQ237" s="25"/>
      <c r="BCR237" s="25"/>
      <c r="BCS237" s="25"/>
      <c r="BCT237" s="25"/>
      <c r="BCU237" s="25"/>
      <c r="BCV237" s="25"/>
      <c r="BCW237" s="25"/>
      <c r="BCX237" s="25"/>
      <c r="BCY237" s="25"/>
      <c r="BCZ237" s="25"/>
      <c r="BDA237" s="25"/>
      <c r="BDB237" s="25"/>
      <c r="BDC237" s="25"/>
      <c r="BDD237" s="25"/>
      <c r="BDE237" s="25"/>
      <c r="BDF237" s="25"/>
      <c r="BDG237" s="25"/>
      <c r="BDH237" s="25"/>
      <c r="BDI237" s="25"/>
      <c r="BDJ237" s="25"/>
      <c r="BDK237" s="25"/>
      <c r="BDL237" s="25"/>
      <c r="BDM237" s="25"/>
      <c r="BDN237" s="25"/>
      <c r="BDO237" s="25"/>
      <c r="BDP237" s="25"/>
      <c r="BDQ237" s="25"/>
      <c r="BDR237" s="25"/>
      <c r="BDS237" s="25"/>
      <c r="BDT237" s="25"/>
      <c r="BDU237" s="25"/>
      <c r="BDV237" s="25"/>
      <c r="BDW237" s="25"/>
      <c r="BDX237" s="25"/>
      <c r="BDY237" s="25"/>
      <c r="BDZ237" s="25"/>
      <c r="BEA237" s="25"/>
      <c r="BEB237" s="25"/>
      <c r="BEC237" s="25"/>
      <c r="BED237" s="25"/>
      <c r="BEE237" s="25"/>
      <c r="BEF237" s="25"/>
      <c r="BEG237" s="25"/>
      <c r="BEH237" s="25"/>
      <c r="BEI237" s="25"/>
      <c r="BEJ237" s="25"/>
      <c r="BEK237" s="25"/>
      <c r="BEL237" s="25"/>
      <c r="BEM237" s="25"/>
      <c r="BEN237" s="25"/>
      <c r="BEO237" s="25"/>
      <c r="BEP237" s="25"/>
      <c r="BEQ237" s="25"/>
      <c r="BER237" s="25"/>
      <c r="BES237" s="25"/>
      <c r="BET237" s="25"/>
      <c r="BEU237" s="25"/>
      <c r="BEV237" s="25"/>
      <c r="BEW237" s="25"/>
      <c r="BEX237" s="25"/>
      <c r="BEY237" s="25"/>
      <c r="BEZ237" s="25"/>
      <c r="BFA237" s="25"/>
      <c r="BFB237" s="25"/>
      <c r="BFC237" s="25"/>
      <c r="BFD237" s="25"/>
      <c r="BFE237" s="25"/>
      <c r="BFF237" s="25"/>
      <c r="BFG237" s="25"/>
      <c r="BFH237" s="25"/>
      <c r="BFI237" s="25"/>
      <c r="BFJ237" s="25"/>
      <c r="BFK237" s="25"/>
      <c r="BFL237" s="25"/>
      <c r="BFM237" s="25"/>
      <c r="BFN237" s="25"/>
      <c r="BFO237" s="25"/>
      <c r="BFP237" s="25"/>
      <c r="BFQ237" s="25"/>
      <c r="BFR237" s="25"/>
      <c r="BFS237" s="25"/>
      <c r="BFT237" s="25"/>
      <c r="BFU237" s="25"/>
      <c r="BFV237" s="25"/>
      <c r="BFW237" s="25"/>
      <c r="BFX237" s="25"/>
      <c r="BFY237" s="25"/>
      <c r="BFZ237" s="25"/>
      <c r="BGA237" s="25"/>
      <c r="BGB237" s="25"/>
      <c r="BGC237" s="25"/>
      <c r="BGD237" s="25"/>
      <c r="BGE237" s="25"/>
      <c r="BGF237" s="25"/>
      <c r="BGG237" s="25"/>
      <c r="BGH237" s="25"/>
      <c r="BGI237" s="25"/>
      <c r="BGJ237" s="25"/>
      <c r="BGK237" s="25"/>
      <c r="BGL237" s="25"/>
      <c r="BGM237" s="25"/>
      <c r="BGN237" s="25"/>
      <c r="BGO237" s="25"/>
      <c r="BGP237" s="25"/>
      <c r="BGQ237" s="25"/>
      <c r="BGR237" s="25"/>
      <c r="BGS237" s="25"/>
      <c r="BGT237" s="25"/>
      <c r="BGU237" s="25"/>
      <c r="BGV237" s="25"/>
      <c r="BGW237" s="25"/>
      <c r="BGX237" s="25"/>
      <c r="BGY237" s="25"/>
      <c r="BGZ237" s="25"/>
      <c r="BHA237" s="25"/>
      <c r="BHB237" s="25"/>
      <c r="BHC237" s="25"/>
      <c r="BHD237" s="25"/>
      <c r="BHE237" s="25"/>
      <c r="BHF237" s="25"/>
      <c r="BHG237" s="25"/>
      <c r="BHH237" s="25"/>
      <c r="BHI237" s="25"/>
      <c r="BHJ237" s="25"/>
      <c r="BHK237" s="25"/>
      <c r="BHL237" s="25"/>
      <c r="BHM237" s="25"/>
      <c r="BHN237" s="25"/>
      <c r="BHO237" s="25"/>
      <c r="BHP237" s="25"/>
      <c r="BHQ237" s="25"/>
      <c r="BHR237" s="25"/>
      <c r="BHS237" s="25"/>
      <c r="BHT237" s="25"/>
      <c r="BHU237" s="25"/>
      <c r="BHV237" s="25"/>
      <c r="BHW237" s="25"/>
      <c r="BHX237" s="25"/>
      <c r="BHY237" s="25"/>
      <c r="BHZ237" s="25"/>
      <c r="BIA237" s="25"/>
      <c r="BIB237" s="25"/>
      <c r="BIC237" s="25"/>
      <c r="BID237" s="25"/>
      <c r="BIE237" s="25"/>
      <c r="BIF237" s="25"/>
      <c r="BIG237" s="25"/>
      <c r="BIH237" s="25"/>
      <c r="BII237" s="25"/>
      <c r="BIJ237" s="25"/>
      <c r="BIK237" s="25"/>
      <c r="BIL237" s="25"/>
      <c r="BIM237" s="25"/>
      <c r="BIN237" s="25"/>
      <c r="BIO237" s="25"/>
      <c r="BIP237" s="25"/>
      <c r="BIQ237" s="25"/>
      <c r="BIR237" s="25"/>
      <c r="BIS237" s="25"/>
      <c r="BIT237" s="25"/>
      <c r="BIU237" s="25"/>
      <c r="BIV237" s="25"/>
      <c r="BIW237" s="25"/>
      <c r="BIX237" s="25"/>
      <c r="BIY237" s="25"/>
      <c r="BIZ237" s="25"/>
      <c r="BJA237" s="25"/>
      <c r="BJB237" s="25"/>
      <c r="BJC237" s="25"/>
      <c r="BJD237" s="25"/>
      <c r="BJE237" s="25"/>
      <c r="BJF237" s="25"/>
      <c r="BJG237" s="25"/>
      <c r="BJH237" s="25"/>
      <c r="BJI237" s="25"/>
      <c r="BJJ237" s="25"/>
      <c r="BJK237" s="25"/>
      <c r="BJL237" s="25"/>
      <c r="BJM237" s="25"/>
      <c r="BJN237" s="25"/>
      <c r="BJO237" s="25"/>
      <c r="BJP237" s="25"/>
      <c r="BJQ237" s="25"/>
      <c r="BJR237" s="25"/>
      <c r="BJS237" s="25"/>
      <c r="BJT237" s="25"/>
      <c r="BJU237" s="25"/>
      <c r="BJV237" s="25"/>
      <c r="BJW237" s="25"/>
      <c r="BJX237" s="25"/>
      <c r="BJY237" s="25"/>
      <c r="BJZ237" s="25"/>
      <c r="BKA237" s="25"/>
      <c r="BKB237" s="25"/>
      <c r="BKC237" s="25"/>
      <c r="BKD237" s="25"/>
      <c r="BKE237" s="25"/>
      <c r="BKF237" s="25"/>
      <c r="BKG237" s="25"/>
      <c r="BKH237" s="25"/>
      <c r="BKI237" s="25"/>
      <c r="BKJ237" s="25"/>
      <c r="BKK237" s="25"/>
      <c r="BKL237" s="25"/>
      <c r="BKM237" s="25"/>
      <c r="BKN237" s="25"/>
      <c r="BKO237" s="25"/>
      <c r="BKP237" s="25"/>
      <c r="BKQ237" s="25"/>
      <c r="BKR237" s="25"/>
      <c r="BKS237" s="25"/>
      <c r="BKT237" s="25"/>
      <c r="BKU237" s="25"/>
      <c r="BKV237" s="25"/>
      <c r="BKW237" s="25"/>
      <c r="BKX237" s="25"/>
      <c r="BKY237" s="25"/>
      <c r="BKZ237" s="25"/>
      <c r="BLA237" s="25"/>
      <c r="BLB237" s="25"/>
      <c r="BLC237" s="25"/>
      <c r="BLD237" s="25"/>
      <c r="BLE237" s="25"/>
      <c r="BLF237" s="25"/>
      <c r="BLG237" s="25"/>
      <c r="BLH237" s="25"/>
      <c r="BLI237" s="25"/>
      <c r="BLJ237" s="25"/>
      <c r="BLK237" s="25"/>
      <c r="BLL237" s="25"/>
      <c r="BLM237" s="25"/>
      <c r="BLN237" s="25"/>
      <c r="BLO237" s="25"/>
      <c r="BLP237" s="25"/>
      <c r="BLQ237" s="25"/>
      <c r="BLR237" s="25"/>
      <c r="BLS237" s="25"/>
      <c r="BLT237" s="25"/>
      <c r="BLU237" s="25"/>
      <c r="BLV237" s="25"/>
      <c r="BLW237" s="25"/>
      <c r="BLX237" s="25"/>
      <c r="BLY237" s="25"/>
      <c r="BLZ237" s="25"/>
      <c r="BMA237" s="25"/>
      <c r="BMB237" s="25"/>
      <c r="BMC237" s="25"/>
      <c r="BMD237" s="25"/>
      <c r="BME237" s="25"/>
      <c r="BMF237" s="25"/>
      <c r="BMG237" s="25"/>
      <c r="BMH237" s="25"/>
      <c r="BMI237" s="25"/>
      <c r="BMJ237" s="25"/>
      <c r="BMK237" s="25"/>
      <c r="BML237" s="25"/>
      <c r="BMM237" s="25"/>
      <c r="BMN237" s="25"/>
      <c r="BMO237" s="25"/>
      <c r="BMP237" s="25"/>
      <c r="BMQ237" s="25"/>
      <c r="BMR237" s="25"/>
      <c r="BMS237" s="25"/>
      <c r="BMT237" s="25"/>
      <c r="BMU237" s="25"/>
      <c r="BMV237" s="25"/>
      <c r="BMW237" s="25"/>
      <c r="BMX237" s="25"/>
      <c r="BMY237" s="25"/>
      <c r="BMZ237" s="25"/>
      <c r="BNA237" s="25"/>
      <c r="BNB237" s="25"/>
      <c r="BNC237" s="25"/>
      <c r="BND237" s="25"/>
      <c r="BNE237" s="25"/>
      <c r="BNF237" s="25"/>
      <c r="BNG237" s="25"/>
      <c r="BNH237" s="25"/>
      <c r="BNI237" s="25"/>
      <c r="BNJ237" s="25"/>
      <c r="BNK237" s="25"/>
      <c r="BNL237" s="25"/>
      <c r="BNM237" s="25"/>
      <c r="BNN237" s="25"/>
      <c r="BNO237" s="25"/>
      <c r="BNP237" s="25"/>
      <c r="BNQ237" s="25"/>
      <c r="BNR237" s="25"/>
      <c r="BNS237" s="25"/>
      <c r="BNT237" s="25"/>
      <c r="BNU237" s="25"/>
      <c r="BNV237" s="25"/>
      <c r="BNW237" s="25"/>
      <c r="BNX237" s="25"/>
      <c r="BNY237" s="25"/>
      <c r="BNZ237" s="25"/>
      <c r="BOA237" s="25"/>
      <c r="BOB237" s="25"/>
      <c r="BOC237" s="25"/>
      <c r="BOD237" s="25"/>
      <c r="BOE237" s="25"/>
      <c r="BOF237" s="25"/>
      <c r="BOG237" s="25"/>
      <c r="BOH237" s="25"/>
      <c r="BOI237" s="25"/>
      <c r="BOJ237" s="25"/>
      <c r="BOK237" s="25"/>
      <c r="BOL237" s="25"/>
      <c r="BOM237" s="25"/>
      <c r="BON237" s="25"/>
      <c r="BOO237" s="25"/>
      <c r="BOP237" s="25"/>
      <c r="BOQ237" s="25"/>
      <c r="BOR237" s="25"/>
      <c r="BOS237" s="25"/>
      <c r="BOT237" s="25"/>
      <c r="BOU237" s="25"/>
      <c r="BOV237" s="25"/>
      <c r="BOW237" s="25"/>
      <c r="BOX237" s="25"/>
      <c r="BOY237" s="25"/>
      <c r="BOZ237" s="25"/>
      <c r="BPA237" s="25"/>
      <c r="BPB237" s="25"/>
      <c r="BPC237" s="25"/>
      <c r="BPD237" s="25"/>
      <c r="BPE237" s="25"/>
      <c r="BPF237" s="25"/>
      <c r="BPG237" s="25"/>
      <c r="BPH237" s="25"/>
      <c r="BPI237" s="25"/>
      <c r="BPJ237" s="25"/>
      <c r="BPK237" s="25"/>
      <c r="BPL237" s="25"/>
      <c r="BPM237" s="25"/>
      <c r="BPN237" s="25"/>
      <c r="BPO237" s="25"/>
      <c r="BPP237" s="25"/>
      <c r="BPQ237" s="25"/>
      <c r="BPR237" s="25"/>
      <c r="BPS237" s="25"/>
      <c r="BPT237" s="25"/>
      <c r="BPU237" s="25"/>
      <c r="BPV237" s="25"/>
      <c r="BPW237" s="25"/>
      <c r="BPX237" s="25"/>
      <c r="BPY237" s="25"/>
      <c r="BPZ237" s="25"/>
      <c r="BQA237" s="25"/>
      <c r="BQB237" s="25"/>
      <c r="BQC237" s="25"/>
      <c r="BQD237" s="25"/>
      <c r="BQE237" s="25"/>
      <c r="BQF237" s="25"/>
      <c r="BQG237" s="25"/>
      <c r="BQH237" s="25"/>
      <c r="BQI237" s="25"/>
      <c r="BQJ237" s="25"/>
      <c r="BQK237" s="25"/>
      <c r="BQL237" s="25"/>
      <c r="BQM237" s="25"/>
      <c r="BQN237" s="25"/>
      <c r="BQO237" s="25"/>
      <c r="BQP237" s="25"/>
      <c r="BQQ237" s="25"/>
      <c r="BQR237" s="25"/>
      <c r="BQS237" s="25"/>
      <c r="BQT237" s="25"/>
      <c r="BQU237" s="25"/>
      <c r="BQV237" s="25"/>
      <c r="BQW237" s="25"/>
      <c r="BQX237" s="25"/>
      <c r="BQY237" s="25"/>
      <c r="BQZ237" s="25"/>
      <c r="BRA237" s="25"/>
      <c r="BRB237" s="25"/>
      <c r="BRC237" s="25"/>
      <c r="BRD237" s="25"/>
      <c r="BRE237" s="25"/>
      <c r="BRF237" s="25"/>
      <c r="BRG237" s="25"/>
      <c r="BRH237" s="25"/>
      <c r="BRI237" s="25"/>
      <c r="BRJ237" s="25"/>
      <c r="BRK237" s="25"/>
      <c r="BRL237" s="25"/>
      <c r="BRM237" s="25"/>
      <c r="BRN237" s="25"/>
      <c r="BRO237" s="25"/>
      <c r="BRP237" s="25"/>
      <c r="BRQ237" s="25"/>
      <c r="BRR237" s="25"/>
      <c r="BRS237" s="25"/>
      <c r="BRT237" s="25"/>
      <c r="BRU237" s="25"/>
      <c r="BRV237" s="25"/>
      <c r="BRW237" s="25"/>
      <c r="BRX237" s="25"/>
      <c r="BRY237" s="25"/>
      <c r="BRZ237" s="25"/>
      <c r="BSA237" s="25"/>
      <c r="BSB237" s="25"/>
      <c r="BSC237" s="25"/>
      <c r="BSD237" s="25"/>
      <c r="BSE237" s="25"/>
      <c r="BSF237" s="25"/>
      <c r="BSG237" s="25"/>
      <c r="BSH237" s="25"/>
      <c r="BSI237" s="25"/>
      <c r="BSJ237" s="25"/>
      <c r="BSK237" s="25"/>
      <c r="BSL237" s="25"/>
      <c r="BSM237" s="25"/>
      <c r="BSN237" s="25"/>
      <c r="BSO237" s="25"/>
      <c r="BSP237" s="25"/>
      <c r="BSQ237" s="25"/>
      <c r="BSR237" s="25"/>
      <c r="BSS237" s="25"/>
      <c r="BST237" s="25"/>
      <c r="BSU237" s="25"/>
      <c r="BSV237" s="25"/>
      <c r="BSW237" s="25"/>
      <c r="BSX237" s="25"/>
      <c r="BSY237" s="25"/>
      <c r="BSZ237" s="25"/>
      <c r="BTA237" s="25"/>
      <c r="BTB237" s="25"/>
      <c r="BTC237" s="25"/>
      <c r="BTD237" s="25"/>
      <c r="BTE237" s="25"/>
      <c r="BTF237" s="25"/>
      <c r="BTG237" s="25"/>
      <c r="BTH237" s="25"/>
      <c r="BTI237" s="25"/>
      <c r="BTJ237" s="25"/>
      <c r="BTK237" s="25"/>
      <c r="BTL237" s="25"/>
      <c r="BTM237" s="25"/>
      <c r="BTN237" s="25"/>
      <c r="BTO237" s="25"/>
      <c r="BTP237" s="25"/>
      <c r="BTQ237" s="25"/>
      <c r="BTR237" s="25"/>
      <c r="BTS237" s="25"/>
      <c r="BTT237" s="25"/>
      <c r="BTU237" s="25"/>
      <c r="BTV237" s="25"/>
      <c r="BTW237" s="25"/>
      <c r="BTX237" s="25"/>
      <c r="BTY237" s="25"/>
      <c r="BTZ237" s="25"/>
      <c r="BUA237" s="25"/>
      <c r="BUB237" s="25"/>
      <c r="BUC237" s="25"/>
      <c r="BUD237" s="25"/>
      <c r="BUE237" s="25"/>
      <c r="BUF237" s="25"/>
      <c r="BUG237" s="25"/>
      <c r="BUH237" s="25"/>
      <c r="BUI237" s="25"/>
      <c r="BUJ237" s="25"/>
      <c r="BUK237" s="25"/>
      <c r="BUL237" s="25"/>
      <c r="BUM237" s="25"/>
      <c r="BUN237" s="25"/>
      <c r="BUO237" s="25"/>
      <c r="BUP237" s="25"/>
      <c r="BUQ237" s="25"/>
      <c r="BUR237" s="25"/>
      <c r="BUS237" s="25"/>
      <c r="BUT237" s="25"/>
      <c r="BUU237" s="25"/>
      <c r="BUV237" s="25"/>
      <c r="BUW237" s="25"/>
      <c r="BUX237" s="25"/>
      <c r="BUY237" s="25"/>
      <c r="BUZ237" s="25"/>
      <c r="BVA237" s="25"/>
      <c r="BVB237" s="25"/>
      <c r="BVC237" s="25"/>
      <c r="BVD237" s="25"/>
      <c r="BVE237" s="25"/>
      <c r="BVF237" s="25"/>
      <c r="BVG237" s="25"/>
      <c r="BVH237" s="25"/>
      <c r="BVI237" s="25"/>
      <c r="BVJ237" s="25"/>
      <c r="BVK237" s="25"/>
      <c r="BVL237" s="25"/>
      <c r="BVM237" s="25"/>
      <c r="BVN237" s="25"/>
      <c r="BVO237" s="25"/>
      <c r="BVP237" s="25"/>
      <c r="BVQ237" s="25"/>
      <c r="BVR237" s="25"/>
      <c r="BVS237" s="25"/>
      <c r="BVT237" s="25"/>
      <c r="BVU237" s="25"/>
      <c r="BVV237" s="25"/>
      <c r="BVW237" s="25"/>
      <c r="BVX237" s="25"/>
      <c r="BVY237" s="25"/>
      <c r="BVZ237" s="25"/>
      <c r="BWA237" s="25"/>
      <c r="BWB237" s="25"/>
      <c r="BWC237" s="25"/>
      <c r="BWD237" s="25"/>
      <c r="BWE237" s="25"/>
      <c r="BWF237" s="25"/>
      <c r="BWG237" s="25"/>
      <c r="BWH237" s="25"/>
      <c r="BWI237" s="25"/>
      <c r="BWJ237" s="25"/>
      <c r="BWK237" s="25"/>
      <c r="BWL237" s="25"/>
      <c r="BWM237" s="25"/>
      <c r="BWN237" s="25"/>
      <c r="BWO237" s="25"/>
      <c r="BWP237" s="25"/>
      <c r="BWQ237" s="25"/>
      <c r="BWR237" s="25"/>
      <c r="BWS237" s="25"/>
      <c r="BWT237" s="25"/>
      <c r="BWU237" s="25"/>
      <c r="BWV237" s="25"/>
      <c r="BWW237" s="25"/>
      <c r="BWX237" s="25"/>
      <c r="BWY237" s="25"/>
      <c r="BWZ237" s="25"/>
      <c r="BXA237" s="25"/>
      <c r="BXB237" s="25"/>
      <c r="BXC237" s="25"/>
      <c r="BXD237" s="25"/>
      <c r="BXE237" s="25"/>
      <c r="BXF237" s="25"/>
      <c r="BXG237" s="25"/>
      <c r="BXH237" s="25"/>
      <c r="BXI237" s="25"/>
      <c r="BXJ237" s="25"/>
      <c r="BXK237" s="25"/>
      <c r="BXL237" s="25"/>
      <c r="BXM237" s="25"/>
      <c r="BXN237" s="25"/>
      <c r="BXO237" s="25"/>
      <c r="BXP237" s="25"/>
      <c r="BXQ237" s="25"/>
      <c r="BXR237" s="25"/>
      <c r="BXS237" s="25"/>
      <c r="BXT237" s="25"/>
      <c r="BXU237" s="25"/>
      <c r="BXV237" s="25"/>
      <c r="BXW237" s="25"/>
      <c r="BXX237" s="25"/>
      <c r="BXY237" s="25"/>
      <c r="BXZ237" s="25"/>
      <c r="BYA237" s="25"/>
      <c r="BYB237" s="25"/>
      <c r="BYC237" s="25"/>
      <c r="BYD237" s="25"/>
      <c r="BYE237" s="25"/>
      <c r="BYF237" s="25"/>
      <c r="BYG237" s="25"/>
      <c r="BYH237" s="25"/>
      <c r="BYI237" s="25"/>
      <c r="BYJ237" s="25"/>
      <c r="BYK237" s="25"/>
      <c r="BYL237" s="25"/>
      <c r="BYM237" s="25"/>
      <c r="BYN237" s="25"/>
      <c r="BYO237" s="25"/>
      <c r="BYP237" s="25"/>
      <c r="BYQ237" s="25"/>
      <c r="BYR237" s="25"/>
      <c r="BYS237" s="25"/>
      <c r="BYT237" s="25"/>
      <c r="BYU237" s="25"/>
      <c r="BYV237" s="25"/>
      <c r="BYW237" s="25"/>
      <c r="BYX237" s="25"/>
      <c r="BYY237" s="25"/>
      <c r="BYZ237" s="25"/>
      <c r="BZA237" s="25"/>
      <c r="BZB237" s="25"/>
      <c r="BZC237" s="25"/>
      <c r="BZD237" s="25"/>
      <c r="BZE237" s="25"/>
      <c r="BZF237" s="25"/>
      <c r="BZG237" s="25"/>
      <c r="BZH237" s="25"/>
      <c r="BZI237" s="25"/>
      <c r="BZJ237" s="25"/>
      <c r="BZK237" s="25"/>
      <c r="BZL237" s="25"/>
      <c r="BZM237" s="25"/>
      <c r="BZN237" s="25"/>
      <c r="BZO237" s="25"/>
      <c r="BZP237" s="25"/>
      <c r="BZQ237" s="25"/>
      <c r="BZR237" s="25"/>
      <c r="BZS237" s="25"/>
      <c r="BZT237" s="25"/>
      <c r="BZU237" s="25"/>
      <c r="BZV237" s="25"/>
      <c r="BZW237" s="25"/>
      <c r="BZX237" s="25"/>
      <c r="BZY237" s="25"/>
      <c r="BZZ237" s="25"/>
      <c r="CAA237" s="25"/>
      <c r="CAB237" s="25"/>
      <c r="CAC237" s="25"/>
      <c r="CAD237" s="25"/>
      <c r="CAE237" s="25"/>
      <c r="CAF237" s="25"/>
      <c r="CAG237" s="25"/>
      <c r="CAH237" s="25"/>
      <c r="CAI237" s="25"/>
      <c r="CAJ237" s="25"/>
      <c r="CAK237" s="25"/>
      <c r="CAL237" s="25"/>
      <c r="CAM237" s="25"/>
      <c r="CAN237" s="25"/>
      <c r="CAO237" s="25"/>
      <c r="CAP237" s="25"/>
      <c r="CAQ237" s="25"/>
      <c r="CAR237" s="25"/>
      <c r="CAS237" s="25"/>
      <c r="CAT237" s="25"/>
      <c r="CAU237" s="25"/>
      <c r="CAV237" s="25"/>
      <c r="CAW237" s="25"/>
      <c r="CAX237" s="25"/>
      <c r="CAY237" s="25"/>
      <c r="CAZ237" s="25"/>
      <c r="CBA237" s="25"/>
      <c r="CBB237" s="25"/>
      <c r="CBC237" s="25"/>
      <c r="CBD237" s="25"/>
      <c r="CBE237" s="25"/>
      <c r="CBF237" s="25"/>
      <c r="CBG237" s="25"/>
      <c r="CBH237" s="25"/>
      <c r="CBI237" s="25"/>
      <c r="CBJ237" s="25"/>
      <c r="CBK237" s="25"/>
      <c r="CBL237" s="25"/>
      <c r="CBM237" s="25"/>
      <c r="CBN237" s="25"/>
      <c r="CBO237" s="25"/>
      <c r="CBP237" s="25"/>
      <c r="CBQ237" s="25"/>
      <c r="CBR237" s="25"/>
      <c r="CBS237" s="25"/>
      <c r="CBT237" s="25"/>
      <c r="CBU237" s="25"/>
      <c r="CBV237" s="25"/>
      <c r="CBW237" s="25"/>
      <c r="CBX237" s="25"/>
      <c r="CBY237" s="25"/>
      <c r="CBZ237" s="25"/>
      <c r="CCA237" s="25"/>
      <c r="CCB237" s="25"/>
      <c r="CCC237" s="25"/>
      <c r="CCD237" s="25"/>
      <c r="CCE237" s="25"/>
      <c r="CCF237" s="25"/>
      <c r="CCG237" s="25"/>
      <c r="CCH237" s="25"/>
      <c r="CCI237" s="25"/>
      <c r="CCJ237" s="25"/>
      <c r="CCK237" s="25"/>
      <c r="CCL237" s="25"/>
      <c r="CCM237" s="25"/>
      <c r="CCN237" s="25"/>
      <c r="CCO237" s="25"/>
      <c r="CCP237" s="25"/>
      <c r="CCQ237" s="25"/>
      <c r="CCR237" s="25"/>
      <c r="CCS237" s="25"/>
      <c r="CCT237" s="25"/>
      <c r="CCU237" s="25"/>
      <c r="CCV237" s="25"/>
      <c r="CCW237" s="25"/>
      <c r="CCX237" s="25"/>
      <c r="CCY237" s="25"/>
      <c r="CCZ237" s="25"/>
      <c r="CDA237" s="25"/>
      <c r="CDB237" s="25"/>
      <c r="CDC237" s="25"/>
      <c r="CDD237" s="25"/>
      <c r="CDE237" s="25"/>
      <c r="CDF237" s="25"/>
      <c r="CDG237" s="25"/>
      <c r="CDH237" s="25"/>
      <c r="CDI237" s="25"/>
      <c r="CDJ237" s="25"/>
      <c r="CDK237" s="25"/>
      <c r="CDL237" s="25"/>
      <c r="CDM237" s="25"/>
      <c r="CDN237" s="25"/>
      <c r="CDO237" s="25"/>
      <c r="CDP237" s="25"/>
      <c r="CDQ237" s="25"/>
      <c r="CDR237" s="25"/>
      <c r="CDS237" s="25"/>
      <c r="CDT237" s="25"/>
      <c r="CDU237" s="25"/>
      <c r="CDV237" s="25"/>
      <c r="CDW237" s="25"/>
      <c r="CDX237" s="25"/>
      <c r="CDY237" s="25"/>
      <c r="CDZ237" s="25"/>
      <c r="CEA237" s="25"/>
      <c r="CEB237" s="25"/>
      <c r="CEC237" s="25"/>
      <c r="CED237" s="25"/>
      <c r="CEE237" s="25"/>
      <c r="CEF237" s="25"/>
      <c r="CEG237" s="25"/>
      <c r="CEH237" s="25"/>
      <c r="CEI237" s="25"/>
      <c r="CEJ237" s="25"/>
      <c r="CEK237" s="25"/>
      <c r="CEL237" s="25"/>
      <c r="CEM237" s="25"/>
      <c r="CEN237" s="25"/>
      <c r="CEO237" s="25"/>
      <c r="CEP237" s="25"/>
      <c r="CEQ237" s="25"/>
      <c r="CER237" s="25"/>
      <c r="CES237" s="25"/>
      <c r="CET237" s="25"/>
      <c r="CEU237" s="25"/>
      <c r="CEV237" s="25"/>
      <c r="CEW237" s="25"/>
      <c r="CEX237" s="25"/>
      <c r="CEY237" s="25"/>
      <c r="CEZ237" s="25"/>
      <c r="CFA237" s="25"/>
      <c r="CFB237" s="25"/>
      <c r="CFC237" s="25"/>
      <c r="CFD237" s="25"/>
      <c r="CFE237" s="25"/>
      <c r="CFF237" s="25"/>
      <c r="CFG237" s="25"/>
      <c r="CFH237" s="25"/>
      <c r="CFI237" s="25"/>
      <c r="CFJ237" s="25"/>
      <c r="CFK237" s="25"/>
      <c r="CFL237" s="25"/>
      <c r="CFM237" s="25"/>
      <c r="CFN237" s="25"/>
      <c r="CFO237" s="25"/>
      <c r="CFP237" s="25"/>
      <c r="CFQ237" s="25"/>
      <c r="CFR237" s="25"/>
      <c r="CFS237" s="25"/>
      <c r="CFT237" s="25"/>
      <c r="CFU237" s="25"/>
      <c r="CFV237" s="25"/>
      <c r="CFW237" s="25"/>
      <c r="CFX237" s="25"/>
      <c r="CFY237" s="25"/>
      <c r="CFZ237" s="25"/>
      <c r="CGA237" s="25"/>
      <c r="CGB237" s="25"/>
      <c r="CGC237" s="25"/>
      <c r="CGD237" s="25"/>
      <c r="CGE237" s="25"/>
      <c r="CGF237" s="25"/>
      <c r="CGG237" s="25"/>
      <c r="CGH237" s="25"/>
      <c r="CGI237" s="25"/>
      <c r="CGJ237" s="25"/>
      <c r="CGK237" s="25"/>
      <c r="CGL237" s="25"/>
      <c r="CGM237" s="25"/>
      <c r="CGN237" s="25"/>
      <c r="CGO237" s="25"/>
      <c r="CGP237" s="25"/>
      <c r="CGQ237" s="25"/>
      <c r="CGR237" s="25"/>
      <c r="CGS237" s="25"/>
      <c r="CGT237" s="25"/>
      <c r="CGU237" s="25"/>
      <c r="CGV237" s="25"/>
      <c r="CGW237" s="25"/>
      <c r="CGX237" s="25"/>
      <c r="CGY237" s="25"/>
      <c r="CGZ237" s="25"/>
      <c r="CHA237" s="25"/>
      <c r="CHB237" s="25"/>
      <c r="CHC237" s="25"/>
      <c r="CHD237" s="25"/>
      <c r="CHE237" s="25"/>
      <c r="CHF237" s="25"/>
      <c r="CHG237" s="25"/>
      <c r="CHH237" s="25"/>
      <c r="CHI237" s="25"/>
      <c r="CHJ237" s="25"/>
      <c r="CHK237" s="25"/>
      <c r="CHL237" s="25"/>
      <c r="CHM237" s="25"/>
      <c r="CHN237" s="25"/>
      <c r="CHO237" s="25"/>
      <c r="CHP237" s="25"/>
      <c r="CHQ237" s="25"/>
      <c r="CHR237" s="25"/>
      <c r="CHS237" s="25"/>
      <c r="CHT237" s="25"/>
      <c r="CHU237" s="25"/>
      <c r="CHV237" s="25"/>
      <c r="CHW237" s="25"/>
      <c r="CHX237" s="25"/>
      <c r="CHY237" s="25"/>
      <c r="CHZ237" s="25"/>
      <c r="CIA237" s="25"/>
      <c r="CIB237" s="25"/>
      <c r="CIC237" s="25"/>
      <c r="CID237" s="25"/>
      <c r="CIE237" s="25"/>
      <c r="CIF237" s="25"/>
      <c r="CIG237" s="25"/>
      <c r="CIH237" s="25"/>
      <c r="CII237" s="25"/>
      <c r="CIJ237" s="25"/>
      <c r="CIK237" s="25"/>
      <c r="CIL237" s="25"/>
      <c r="CIM237" s="25"/>
      <c r="CIN237" s="25"/>
      <c r="CIO237" s="25"/>
      <c r="CIP237" s="25"/>
      <c r="CIQ237" s="25"/>
      <c r="CIR237" s="25"/>
      <c r="CIS237" s="25"/>
      <c r="CIT237" s="25"/>
      <c r="CIU237" s="25"/>
      <c r="CIV237" s="25"/>
      <c r="CIW237" s="25"/>
      <c r="CIX237" s="25"/>
      <c r="CIY237" s="25"/>
      <c r="CIZ237" s="25"/>
      <c r="CJA237" s="25"/>
      <c r="CJB237" s="25"/>
      <c r="CJC237" s="25"/>
      <c r="CJD237" s="25"/>
      <c r="CJE237" s="25"/>
      <c r="CJF237" s="25"/>
      <c r="CJG237" s="25"/>
      <c r="CJH237" s="25"/>
      <c r="CJI237" s="25"/>
      <c r="CJJ237" s="25"/>
      <c r="CJK237" s="25"/>
      <c r="CJL237" s="25"/>
      <c r="CJM237" s="25"/>
      <c r="CJN237" s="25"/>
      <c r="CJO237" s="25"/>
      <c r="CJP237" s="25"/>
      <c r="CJQ237" s="25"/>
      <c r="CJR237" s="25"/>
      <c r="CJS237" s="25"/>
      <c r="CJT237" s="25"/>
      <c r="CJU237" s="25"/>
      <c r="CJV237" s="25"/>
      <c r="CJW237" s="25"/>
      <c r="CJX237" s="25"/>
      <c r="CJY237" s="25"/>
      <c r="CJZ237" s="25"/>
      <c r="CKA237" s="25"/>
      <c r="CKB237" s="25"/>
      <c r="CKC237" s="25"/>
      <c r="CKD237" s="25"/>
      <c r="CKE237" s="25"/>
      <c r="CKF237" s="25"/>
      <c r="CKG237" s="25"/>
      <c r="CKH237" s="25"/>
      <c r="CKI237" s="25"/>
      <c r="CKJ237" s="25"/>
      <c r="CKK237" s="25"/>
      <c r="CKL237" s="25"/>
      <c r="CKM237" s="25"/>
      <c r="CKN237" s="25"/>
      <c r="CKO237" s="25"/>
      <c r="CKP237" s="25"/>
      <c r="CKQ237" s="25"/>
      <c r="CKR237" s="25"/>
      <c r="CKS237" s="25"/>
      <c r="CKT237" s="25"/>
      <c r="CKU237" s="25"/>
      <c r="CKV237" s="25"/>
      <c r="CKW237" s="25"/>
      <c r="CKX237" s="25"/>
      <c r="CKY237" s="25"/>
      <c r="CKZ237" s="25"/>
      <c r="CLA237" s="25"/>
      <c r="CLB237" s="25"/>
      <c r="CLC237" s="25"/>
      <c r="CLD237" s="25"/>
      <c r="CLE237" s="25"/>
      <c r="CLF237" s="25"/>
      <c r="CLG237" s="25"/>
      <c r="CLH237" s="25"/>
      <c r="CLI237" s="25"/>
      <c r="CLJ237" s="25"/>
      <c r="CLK237" s="25"/>
      <c r="CLL237" s="25"/>
      <c r="CLM237" s="25"/>
      <c r="CLN237" s="25"/>
      <c r="CLO237" s="25"/>
      <c r="CLP237" s="25"/>
      <c r="CLQ237" s="25"/>
      <c r="CLR237" s="25"/>
      <c r="CLS237" s="25"/>
      <c r="CLT237" s="25"/>
      <c r="CLU237" s="25"/>
      <c r="CLV237" s="25"/>
      <c r="CLW237" s="25"/>
      <c r="CLX237" s="25"/>
      <c r="CLY237" s="25"/>
      <c r="CLZ237" s="25"/>
      <c r="CMA237" s="25"/>
      <c r="CMB237" s="25"/>
      <c r="CMC237" s="25"/>
      <c r="CMD237" s="25"/>
      <c r="CME237" s="25"/>
      <c r="CMF237" s="25"/>
      <c r="CMG237" s="25"/>
      <c r="CMH237" s="25"/>
      <c r="CMI237" s="25"/>
      <c r="CMJ237" s="25"/>
      <c r="CMK237" s="25"/>
      <c r="CML237" s="25"/>
      <c r="CMM237" s="25"/>
      <c r="CMN237" s="25"/>
      <c r="CMO237" s="25"/>
      <c r="CMP237" s="25"/>
      <c r="CMQ237" s="25"/>
      <c r="CMR237" s="25"/>
      <c r="CMS237" s="25"/>
      <c r="CMT237" s="25"/>
      <c r="CMU237" s="25"/>
      <c r="CMV237" s="25"/>
      <c r="CMW237" s="25"/>
      <c r="CMX237" s="25"/>
      <c r="CMY237" s="25"/>
      <c r="CMZ237" s="25"/>
      <c r="CNA237" s="25"/>
      <c r="CNB237" s="25"/>
      <c r="CNC237" s="25"/>
      <c r="CND237" s="25"/>
      <c r="CNE237" s="25"/>
      <c r="CNF237" s="25"/>
      <c r="CNG237" s="25"/>
      <c r="CNH237" s="25"/>
      <c r="CNI237" s="25"/>
      <c r="CNJ237" s="25"/>
      <c r="CNK237" s="25"/>
      <c r="CNL237" s="25"/>
      <c r="CNM237" s="25"/>
      <c r="CNN237" s="25"/>
      <c r="CNO237" s="25"/>
      <c r="CNP237" s="25"/>
      <c r="CNQ237" s="25"/>
      <c r="CNR237" s="25"/>
      <c r="CNS237" s="25"/>
      <c r="CNT237" s="25"/>
      <c r="CNU237" s="25"/>
      <c r="CNV237" s="25"/>
      <c r="CNW237" s="25"/>
      <c r="CNX237" s="25"/>
      <c r="CNY237" s="25"/>
      <c r="CNZ237" s="25"/>
      <c r="COA237" s="25"/>
      <c r="COB237" s="25"/>
      <c r="COC237" s="25"/>
      <c r="COD237" s="25"/>
      <c r="COE237" s="25"/>
      <c r="COF237" s="25"/>
      <c r="COG237" s="25"/>
      <c r="COH237" s="25"/>
      <c r="COI237" s="25"/>
      <c r="COJ237" s="25"/>
      <c r="COK237" s="25"/>
      <c r="COL237" s="25"/>
      <c r="COM237" s="25"/>
      <c r="CON237" s="25"/>
      <c r="COO237" s="25"/>
      <c r="COP237" s="25"/>
      <c r="COQ237" s="25"/>
      <c r="COR237" s="25"/>
      <c r="COS237" s="25"/>
      <c r="COT237" s="25"/>
      <c r="COU237" s="25"/>
      <c r="COV237" s="25"/>
      <c r="COW237" s="25"/>
      <c r="COX237" s="25"/>
      <c r="COY237" s="25"/>
      <c r="COZ237" s="25"/>
      <c r="CPA237" s="25"/>
      <c r="CPB237" s="25"/>
      <c r="CPC237" s="25"/>
      <c r="CPD237" s="25"/>
      <c r="CPE237" s="25"/>
      <c r="CPF237" s="25"/>
      <c r="CPG237" s="25"/>
      <c r="CPH237" s="25"/>
      <c r="CPI237" s="25"/>
      <c r="CPJ237" s="25"/>
      <c r="CPK237" s="25"/>
      <c r="CPL237" s="25"/>
      <c r="CPM237" s="25"/>
      <c r="CPN237" s="25"/>
      <c r="CPO237" s="25"/>
      <c r="CPP237" s="25"/>
      <c r="CPQ237" s="25"/>
      <c r="CPR237" s="25"/>
      <c r="CPS237" s="25"/>
      <c r="CPT237" s="25"/>
      <c r="CPU237" s="25"/>
      <c r="CPV237" s="25"/>
      <c r="CPW237" s="25"/>
      <c r="CPX237" s="25"/>
      <c r="CPY237" s="25"/>
      <c r="CPZ237" s="25"/>
      <c r="CQA237" s="25"/>
      <c r="CQB237" s="25"/>
      <c r="CQC237" s="25"/>
      <c r="CQD237" s="25"/>
      <c r="CQE237" s="25"/>
      <c r="CQF237" s="25"/>
      <c r="CQG237" s="25"/>
      <c r="CQH237" s="25"/>
      <c r="CQI237" s="25"/>
      <c r="CQJ237" s="25"/>
      <c r="CQK237" s="25"/>
      <c r="CQL237" s="25"/>
      <c r="CQM237" s="25"/>
      <c r="CQN237" s="25"/>
      <c r="CQO237" s="25"/>
      <c r="CQP237" s="25"/>
      <c r="CQQ237" s="25"/>
      <c r="CQR237" s="25"/>
      <c r="CQS237" s="25"/>
      <c r="CQT237" s="25"/>
      <c r="CQU237" s="25"/>
      <c r="CQV237" s="25"/>
      <c r="CQW237" s="25"/>
      <c r="CQX237" s="25"/>
      <c r="CQY237" s="25"/>
      <c r="CQZ237" s="25"/>
      <c r="CRA237" s="25"/>
      <c r="CRB237" s="25"/>
      <c r="CRC237" s="25"/>
      <c r="CRD237" s="25"/>
      <c r="CRE237" s="25"/>
      <c r="CRF237" s="25"/>
      <c r="CRG237" s="25"/>
      <c r="CRH237" s="25"/>
      <c r="CRI237" s="25"/>
      <c r="CRJ237" s="25"/>
      <c r="CRK237" s="25"/>
      <c r="CRL237" s="25"/>
      <c r="CRM237" s="25"/>
      <c r="CRN237" s="25"/>
      <c r="CRO237" s="25"/>
      <c r="CRP237" s="25"/>
      <c r="CRQ237" s="25"/>
      <c r="CRR237" s="25"/>
      <c r="CRS237" s="25"/>
      <c r="CRT237" s="25"/>
      <c r="CRU237" s="25"/>
      <c r="CRV237" s="25"/>
      <c r="CRW237" s="25"/>
      <c r="CRX237" s="25"/>
      <c r="CRY237" s="25"/>
      <c r="CRZ237" s="25"/>
      <c r="CSA237" s="25"/>
      <c r="CSB237" s="25"/>
      <c r="CSC237" s="25"/>
      <c r="CSD237" s="25"/>
      <c r="CSE237" s="25"/>
      <c r="CSF237" s="25"/>
      <c r="CSG237" s="25"/>
      <c r="CSH237" s="25"/>
      <c r="CSI237" s="25"/>
      <c r="CSJ237" s="25"/>
      <c r="CSK237" s="25"/>
      <c r="CSL237" s="25"/>
      <c r="CSM237" s="25"/>
      <c r="CSN237" s="25"/>
      <c r="CSO237" s="25"/>
      <c r="CSP237" s="25"/>
      <c r="CSQ237" s="25"/>
      <c r="CSR237" s="25"/>
      <c r="CSS237" s="25"/>
      <c r="CST237" s="25"/>
      <c r="CSU237" s="25"/>
      <c r="CSV237" s="25"/>
      <c r="CSW237" s="25"/>
      <c r="CSX237" s="25"/>
      <c r="CSY237" s="25"/>
      <c r="CSZ237" s="25"/>
      <c r="CTA237" s="25"/>
      <c r="CTB237" s="25"/>
      <c r="CTC237" s="25"/>
      <c r="CTD237" s="25"/>
      <c r="CTE237" s="25"/>
      <c r="CTF237" s="25"/>
      <c r="CTG237" s="25"/>
      <c r="CTH237" s="25"/>
      <c r="CTI237" s="25"/>
      <c r="CTJ237" s="25"/>
      <c r="CTK237" s="25"/>
      <c r="CTL237" s="25"/>
      <c r="CTM237" s="25"/>
      <c r="CTN237" s="25"/>
      <c r="CTO237" s="25"/>
      <c r="CTP237" s="25"/>
      <c r="CTQ237" s="25"/>
      <c r="CTR237" s="25"/>
      <c r="CTS237" s="25"/>
      <c r="CTT237" s="25"/>
      <c r="CTU237" s="25"/>
      <c r="CTV237" s="25"/>
      <c r="CTW237" s="25"/>
      <c r="CTX237" s="25"/>
      <c r="CTY237" s="25"/>
      <c r="CTZ237" s="25"/>
      <c r="CUA237" s="25"/>
      <c r="CUB237" s="25"/>
      <c r="CUC237" s="25"/>
      <c r="CUD237" s="25"/>
      <c r="CUE237" s="25"/>
      <c r="CUF237" s="25"/>
      <c r="CUG237" s="25"/>
      <c r="CUH237" s="25"/>
      <c r="CUI237" s="25"/>
      <c r="CUJ237" s="25"/>
      <c r="CUK237" s="25"/>
      <c r="CUL237" s="25"/>
      <c r="CUM237" s="25"/>
      <c r="CUN237" s="25"/>
      <c r="CUO237" s="25"/>
      <c r="CUP237" s="25"/>
      <c r="CUQ237" s="25"/>
      <c r="CUR237" s="25"/>
      <c r="CUS237" s="25"/>
      <c r="CUT237" s="25"/>
      <c r="CUU237" s="25"/>
      <c r="CUV237" s="25"/>
      <c r="CUW237" s="25"/>
      <c r="CUX237" s="25"/>
      <c r="CUY237" s="25"/>
      <c r="CUZ237" s="25"/>
      <c r="CVA237" s="25"/>
      <c r="CVB237" s="25"/>
      <c r="CVC237" s="25"/>
      <c r="CVD237" s="25"/>
      <c r="CVE237" s="25"/>
      <c r="CVF237" s="25"/>
      <c r="CVG237" s="25"/>
      <c r="CVH237" s="25"/>
      <c r="CVI237" s="25"/>
      <c r="CVJ237" s="25"/>
      <c r="CVK237" s="25"/>
      <c r="CVL237" s="25"/>
      <c r="CVM237" s="25"/>
      <c r="CVN237" s="25"/>
      <c r="CVO237" s="25"/>
      <c r="CVP237" s="25"/>
      <c r="CVQ237" s="25"/>
      <c r="CVR237" s="25"/>
      <c r="CVS237" s="25"/>
      <c r="CVT237" s="25"/>
      <c r="CVU237" s="25"/>
      <c r="CVV237" s="25"/>
      <c r="CVW237" s="25"/>
      <c r="CVX237" s="25"/>
      <c r="CVY237" s="25"/>
      <c r="CVZ237" s="25"/>
      <c r="CWA237" s="25"/>
      <c r="CWB237" s="25"/>
      <c r="CWC237" s="25"/>
      <c r="CWD237" s="25"/>
      <c r="CWE237" s="25"/>
      <c r="CWF237" s="25"/>
      <c r="CWG237" s="25"/>
      <c r="CWH237" s="25"/>
      <c r="CWI237" s="25"/>
      <c r="CWJ237" s="25"/>
      <c r="CWK237" s="25"/>
      <c r="CWL237" s="25"/>
      <c r="CWM237" s="25"/>
      <c r="CWN237" s="25"/>
      <c r="CWO237" s="25"/>
      <c r="CWP237" s="25"/>
      <c r="CWQ237" s="25"/>
      <c r="CWR237" s="25"/>
      <c r="CWS237" s="25"/>
      <c r="CWT237" s="25"/>
      <c r="CWU237" s="25"/>
      <c r="CWV237" s="25"/>
      <c r="CWW237" s="25"/>
      <c r="CWX237" s="25"/>
      <c r="CWY237" s="25"/>
      <c r="CWZ237" s="25"/>
      <c r="CXA237" s="25"/>
      <c r="CXB237" s="25"/>
      <c r="CXC237" s="25"/>
      <c r="CXD237" s="25"/>
      <c r="CXE237" s="25"/>
      <c r="CXF237" s="25"/>
      <c r="CXG237" s="25"/>
      <c r="CXH237" s="25"/>
      <c r="CXI237" s="25"/>
      <c r="CXJ237" s="25"/>
      <c r="CXK237" s="25"/>
      <c r="CXL237" s="25"/>
      <c r="CXM237" s="25"/>
      <c r="CXN237" s="25"/>
      <c r="CXO237" s="25"/>
      <c r="CXP237" s="25"/>
      <c r="CXQ237" s="25"/>
      <c r="CXR237" s="25"/>
      <c r="CXS237" s="25"/>
      <c r="CXT237" s="25"/>
      <c r="CXU237" s="25"/>
      <c r="CXV237" s="25"/>
      <c r="CXW237" s="25"/>
      <c r="CXX237" s="25"/>
      <c r="CXY237" s="25"/>
      <c r="CXZ237" s="25"/>
      <c r="CYA237" s="25"/>
      <c r="CYB237" s="25"/>
      <c r="CYC237" s="25"/>
      <c r="CYD237" s="25"/>
      <c r="CYE237" s="25"/>
      <c r="CYF237" s="25"/>
      <c r="CYG237" s="25"/>
      <c r="CYH237" s="25"/>
      <c r="CYI237" s="25"/>
      <c r="CYJ237" s="25"/>
      <c r="CYK237" s="25"/>
      <c r="CYL237" s="25"/>
      <c r="CYM237" s="25"/>
      <c r="CYN237" s="25"/>
      <c r="CYO237" s="25"/>
      <c r="CYP237" s="25"/>
      <c r="CYQ237" s="25"/>
      <c r="CYR237" s="25"/>
      <c r="CYS237" s="25"/>
      <c r="CYT237" s="25"/>
      <c r="CYU237" s="25"/>
      <c r="CYV237" s="25"/>
      <c r="CYW237" s="25"/>
      <c r="CYX237" s="25"/>
      <c r="CYY237" s="25"/>
      <c r="CYZ237" s="25"/>
      <c r="CZA237" s="25"/>
      <c r="CZB237" s="25"/>
      <c r="CZC237" s="25"/>
      <c r="CZD237" s="25"/>
      <c r="CZE237" s="25"/>
      <c r="CZF237" s="25"/>
      <c r="CZG237" s="25"/>
      <c r="CZH237" s="25"/>
      <c r="CZI237" s="25"/>
      <c r="CZJ237" s="25"/>
      <c r="CZK237" s="25"/>
      <c r="CZL237" s="25"/>
      <c r="CZM237" s="25"/>
      <c r="CZN237" s="25"/>
      <c r="CZO237" s="25"/>
      <c r="CZP237" s="25"/>
      <c r="CZQ237" s="25"/>
      <c r="CZR237" s="25"/>
      <c r="CZS237" s="25"/>
      <c r="CZT237" s="25"/>
      <c r="CZU237" s="25"/>
      <c r="CZV237" s="25"/>
      <c r="CZW237" s="25"/>
      <c r="CZX237" s="25"/>
      <c r="CZY237" s="25"/>
      <c r="CZZ237" s="25"/>
      <c r="DAA237" s="25"/>
      <c r="DAB237" s="25"/>
      <c r="DAC237" s="25"/>
      <c r="DAD237" s="25"/>
      <c r="DAE237" s="25"/>
      <c r="DAF237" s="25"/>
      <c r="DAG237" s="25"/>
      <c r="DAH237" s="25"/>
      <c r="DAI237" s="25"/>
      <c r="DAJ237" s="25"/>
      <c r="DAK237" s="25"/>
      <c r="DAL237" s="25"/>
      <c r="DAM237" s="25"/>
      <c r="DAN237" s="25"/>
      <c r="DAO237" s="25"/>
      <c r="DAP237" s="25"/>
      <c r="DAQ237" s="25"/>
      <c r="DAR237" s="25"/>
      <c r="DAS237" s="25"/>
      <c r="DAT237" s="25"/>
      <c r="DAU237" s="25"/>
      <c r="DAV237" s="25"/>
      <c r="DAW237" s="25"/>
      <c r="DAX237" s="25"/>
      <c r="DAY237" s="25"/>
      <c r="DAZ237" s="25"/>
      <c r="DBA237" s="25"/>
      <c r="DBB237" s="25"/>
      <c r="DBC237" s="25"/>
      <c r="DBD237" s="25"/>
      <c r="DBE237" s="25"/>
      <c r="DBF237" s="25"/>
      <c r="DBG237" s="25"/>
      <c r="DBH237" s="25"/>
      <c r="DBI237" s="25"/>
      <c r="DBJ237" s="25"/>
      <c r="DBK237" s="25"/>
      <c r="DBL237" s="25"/>
      <c r="DBM237" s="25"/>
      <c r="DBN237" s="25"/>
      <c r="DBO237" s="25"/>
      <c r="DBP237" s="25"/>
      <c r="DBQ237" s="25"/>
      <c r="DBR237" s="25"/>
      <c r="DBS237" s="25"/>
      <c r="DBT237" s="25"/>
      <c r="DBU237" s="25"/>
      <c r="DBV237" s="25"/>
      <c r="DBW237" s="25"/>
      <c r="DBX237" s="25"/>
      <c r="DBY237" s="25"/>
      <c r="DBZ237" s="25"/>
      <c r="DCA237" s="25"/>
      <c r="DCB237" s="25"/>
      <c r="DCC237" s="25"/>
      <c r="DCD237" s="25"/>
      <c r="DCE237" s="25"/>
      <c r="DCF237" s="25"/>
      <c r="DCG237" s="25"/>
      <c r="DCH237" s="25"/>
      <c r="DCI237" s="25"/>
      <c r="DCJ237" s="25"/>
      <c r="DCK237" s="25"/>
      <c r="DCL237" s="25"/>
      <c r="DCM237" s="25"/>
      <c r="DCN237" s="25"/>
      <c r="DCO237" s="25"/>
      <c r="DCP237" s="25"/>
      <c r="DCQ237" s="25"/>
      <c r="DCR237" s="25"/>
      <c r="DCS237" s="25"/>
      <c r="DCT237" s="25"/>
      <c r="DCU237" s="25"/>
      <c r="DCV237" s="25"/>
      <c r="DCW237" s="25"/>
      <c r="DCX237" s="25"/>
      <c r="DCY237" s="25"/>
      <c r="DCZ237" s="25"/>
      <c r="DDA237" s="25"/>
      <c r="DDB237" s="25"/>
      <c r="DDC237" s="25"/>
      <c r="DDD237" s="25"/>
      <c r="DDE237" s="25"/>
      <c r="DDF237" s="25"/>
      <c r="DDG237" s="25"/>
      <c r="DDH237" s="25"/>
      <c r="DDI237" s="25"/>
      <c r="DDJ237" s="25"/>
      <c r="DDK237" s="25"/>
      <c r="DDL237" s="25"/>
      <c r="DDM237" s="25"/>
      <c r="DDN237" s="25"/>
      <c r="DDO237" s="25"/>
      <c r="DDP237" s="25"/>
      <c r="DDQ237" s="25"/>
      <c r="DDR237" s="25"/>
      <c r="DDS237" s="25"/>
      <c r="DDT237" s="25"/>
      <c r="DDU237" s="25"/>
      <c r="DDV237" s="25"/>
      <c r="DDW237" s="25"/>
      <c r="DDX237" s="25"/>
      <c r="DDY237" s="25"/>
      <c r="DDZ237" s="25"/>
      <c r="DEA237" s="25"/>
      <c r="DEB237" s="25"/>
      <c r="DEC237" s="25"/>
      <c r="DED237" s="25"/>
      <c r="DEE237" s="25"/>
      <c r="DEF237" s="25"/>
      <c r="DEG237" s="25"/>
      <c r="DEH237" s="25"/>
      <c r="DEI237" s="25"/>
      <c r="DEJ237" s="25"/>
      <c r="DEK237" s="25"/>
      <c r="DEL237" s="25"/>
      <c r="DEM237" s="25"/>
      <c r="DEN237" s="25"/>
      <c r="DEO237" s="25"/>
      <c r="DEP237" s="25"/>
      <c r="DEQ237" s="25"/>
      <c r="DER237" s="25"/>
      <c r="DES237" s="25"/>
      <c r="DET237" s="25"/>
      <c r="DEU237" s="25"/>
      <c r="DEV237" s="25"/>
      <c r="DEW237" s="25"/>
      <c r="DEX237" s="25"/>
      <c r="DEY237" s="25"/>
      <c r="DEZ237" s="25"/>
      <c r="DFA237" s="25"/>
      <c r="DFB237" s="25"/>
      <c r="DFC237" s="25"/>
      <c r="DFD237" s="25"/>
      <c r="DFE237" s="25"/>
      <c r="DFF237" s="25"/>
      <c r="DFG237" s="25"/>
      <c r="DFH237" s="25"/>
      <c r="DFI237" s="25"/>
      <c r="DFJ237" s="25"/>
      <c r="DFK237" s="25"/>
      <c r="DFL237" s="25"/>
      <c r="DFM237" s="25"/>
      <c r="DFN237" s="25"/>
      <c r="DFO237" s="25"/>
      <c r="DFP237" s="25"/>
      <c r="DFQ237" s="25"/>
      <c r="DFR237" s="25"/>
      <c r="DFS237" s="25"/>
      <c r="DFT237" s="25"/>
      <c r="DFU237" s="25"/>
      <c r="DFV237" s="25"/>
      <c r="DFW237" s="25"/>
      <c r="DFX237" s="25"/>
      <c r="DFY237" s="25"/>
      <c r="DFZ237" s="25"/>
      <c r="DGA237" s="25"/>
      <c r="DGB237" s="25"/>
      <c r="DGC237" s="25"/>
      <c r="DGD237" s="25"/>
      <c r="DGE237" s="25"/>
      <c r="DGF237" s="25"/>
      <c r="DGG237" s="25"/>
      <c r="DGH237" s="25"/>
      <c r="DGI237" s="25"/>
      <c r="DGJ237" s="25"/>
      <c r="DGK237" s="25"/>
      <c r="DGL237" s="25"/>
      <c r="DGM237" s="25"/>
      <c r="DGN237" s="25"/>
      <c r="DGO237" s="25"/>
      <c r="DGP237" s="25"/>
      <c r="DGQ237" s="25"/>
      <c r="DGR237" s="25"/>
      <c r="DGS237" s="25"/>
      <c r="DGT237" s="25"/>
      <c r="DGU237" s="25"/>
      <c r="DGV237" s="25"/>
      <c r="DGW237" s="25"/>
      <c r="DGX237" s="25"/>
      <c r="DGY237" s="25"/>
      <c r="DGZ237" s="25"/>
      <c r="DHA237" s="25"/>
      <c r="DHB237" s="25"/>
      <c r="DHC237" s="25"/>
      <c r="DHD237" s="25"/>
      <c r="DHE237" s="25"/>
      <c r="DHF237" s="25"/>
      <c r="DHG237" s="25"/>
      <c r="DHH237" s="25"/>
      <c r="DHI237" s="25"/>
      <c r="DHJ237" s="25"/>
      <c r="DHK237" s="25"/>
      <c r="DHL237" s="25"/>
      <c r="DHM237" s="25"/>
      <c r="DHN237" s="25"/>
      <c r="DHO237" s="25"/>
      <c r="DHP237" s="25"/>
      <c r="DHQ237" s="25"/>
      <c r="DHR237" s="25"/>
      <c r="DHS237" s="25"/>
      <c r="DHT237" s="25"/>
      <c r="DHU237" s="25"/>
      <c r="DHV237" s="25"/>
      <c r="DHW237" s="25"/>
      <c r="DHX237" s="25"/>
      <c r="DHY237" s="25"/>
      <c r="DHZ237" s="25"/>
      <c r="DIA237" s="25"/>
      <c r="DIB237" s="25"/>
      <c r="DIC237" s="25"/>
      <c r="DID237" s="25"/>
      <c r="DIE237" s="25"/>
      <c r="DIF237" s="25"/>
      <c r="DIG237" s="25"/>
      <c r="DIH237" s="25"/>
      <c r="DII237" s="25"/>
      <c r="DIJ237" s="25"/>
      <c r="DIK237" s="25"/>
      <c r="DIL237" s="25"/>
      <c r="DIM237" s="25"/>
      <c r="DIN237" s="25"/>
      <c r="DIO237" s="25"/>
      <c r="DIP237" s="25"/>
      <c r="DIQ237" s="25"/>
      <c r="DIR237" s="25"/>
      <c r="DIS237" s="25"/>
      <c r="DIT237" s="25"/>
      <c r="DIU237" s="25"/>
      <c r="DIV237" s="25"/>
      <c r="DIW237" s="25"/>
      <c r="DIX237" s="25"/>
      <c r="DIY237" s="25"/>
      <c r="DIZ237" s="25"/>
      <c r="DJA237" s="25"/>
      <c r="DJB237" s="25"/>
      <c r="DJC237" s="25"/>
      <c r="DJD237" s="25"/>
      <c r="DJE237" s="25"/>
      <c r="DJF237" s="25"/>
      <c r="DJG237" s="25"/>
      <c r="DJH237" s="25"/>
      <c r="DJI237" s="25"/>
      <c r="DJJ237" s="25"/>
      <c r="DJK237" s="25"/>
      <c r="DJL237" s="25"/>
      <c r="DJM237" s="25"/>
      <c r="DJN237" s="25"/>
      <c r="DJO237" s="25"/>
      <c r="DJP237" s="25"/>
      <c r="DJQ237" s="25"/>
      <c r="DJR237" s="25"/>
      <c r="DJS237" s="25"/>
      <c r="DJT237" s="25"/>
      <c r="DJU237" s="25"/>
      <c r="DJV237" s="25"/>
      <c r="DJW237" s="25"/>
      <c r="DJX237" s="25"/>
      <c r="DJY237" s="25"/>
      <c r="DJZ237" s="25"/>
      <c r="DKA237" s="25"/>
      <c r="DKB237" s="25"/>
      <c r="DKC237" s="25"/>
      <c r="DKD237" s="25"/>
      <c r="DKE237" s="25"/>
      <c r="DKF237" s="25"/>
      <c r="DKG237" s="25"/>
      <c r="DKH237" s="25"/>
      <c r="DKI237" s="25"/>
      <c r="DKJ237" s="25"/>
      <c r="DKK237" s="25"/>
      <c r="DKL237" s="25"/>
      <c r="DKM237" s="25"/>
      <c r="DKN237" s="25"/>
      <c r="DKO237" s="25"/>
      <c r="DKP237" s="25"/>
      <c r="DKQ237" s="25"/>
      <c r="DKR237" s="25"/>
      <c r="DKS237" s="25"/>
      <c r="DKT237" s="25"/>
      <c r="DKU237" s="25"/>
      <c r="DKV237" s="25"/>
      <c r="DKW237" s="25"/>
      <c r="DKX237" s="25"/>
      <c r="DKY237" s="25"/>
      <c r="DKZ237" s="25"/>
      <c r="DLA237" s="25"/>
      <c r="DLB237" s="25"/>
      <c r="DLC237" s="25"/>
      <c r="DLD237" s="25"/>
      <c r="DLE237" s="25"/>
      <c r="DLF237" s="25"/>
      <c r="DLG237" s="25"/>
      <c r="DLH237" s="25"/>
      <c r="DLI237" s="25"/>
      <c r="DLJ237" s="25"/>
      <c r="DLK237" s="25"/>
      <c r="DLL237" s="25"/>
      <c r="DLM237" s="25"/>
      <c r="DLN237" s="25"/>
      <c r="DLO237" s="25"/>
      <c r="DLP237" s="25"/>
      <c r="DLQ237" s="25"/>
      <c r="DLR237" s="25"/>
      <c r="DLS237" s="25"/>
      <c r="DLT237" s="25"/>
      <c r="DLU237" s="25"/>
      <c r="DLV237" s="25"/>
      <c r="DLW237" s="25"/>
      <c r="DLX237" s="25"/>
      <c r="DLY237" s="25"/>
      <c r="DLZ237" s="25"/>
      <c r="DMA237" s="25"/>
      <c r="DMB237" s="25"/>
      <c r="DMC237" s="25"/>
      <c r="DMD237" s="25"/>
      <c r="DME237" s="25"/>
      <c r="DMF237" s="25"/>
      <c r="DMG237" s="25"/>
      <c r="DMH237" s="25"/>
      <c r="DMI237" s="25"/>
      <c r="DMJ237" s="25"/>
      <c r="DMK237" s="25"/>
      <c r="DML237" s="25"/>
      <c r="DMM237" s="25"/>
      <c r="DMN237" s="25"/>
      <c r="DMO237" s="25"/>
      <c r="DMP237" s="25"/>
      <c r="DMQ237" s="25"/>
      <c r="DMR237" s="25"/>
      <c r="DMS237" s="25"/>
      <c r="DMT237" s="25"/>
      <c r="DMU237" s="25"/>
      <c r="DMV237" s="25"/>
      <c r="DMW237" s="25"/>
      <c r="DMX237" s="25"/>
      <c r="DMY237" s="25"/>
      <c r="DMZ237" s="25"/>
      <c r="DNA237" s="25"/>
      <c r="DNB237" s="25"/>
      <c r="DNC237" s="25"/>
      <c r="DND237" s="25"/>
      <c r="DNE237" s="25"/>
      <c r="DNF237" s="25"/>
      <c r="DNG237" s="25"/>
      <c r="DNH237" s="25"/>
      <c r="DNI237" s="25"/>
      <c r="DNJ237" s="25"/>
      <c r="DNK237" s="25"/>
      <c r="DNL237" s="25"/>
      <c r="DNM237" s="25"/>
      <c r="DNN237" s="25"/>
      <c r="DNO237" s="25"/>
      <c r="DNP237" s="25"/>
      <c r="DNQ237" s="25"/>
      <c r="DNR237" s="25"/>
      <c r="DNS237" s="25"/>
      <c r="DNT237" s="25"/>
      <c r="DNU237" s="25"/>
      <c r="DNV237" s="25"/>
      <c r="DNW237" s="25"/>
      <c r="DNX237" s="25"/>
      <c r="DNY237" s="25"/>
      <c r="DNZ237" s="25"/>
      <c r="DOA237" s="25"/>
      <c r="DOB237" s="25"/>
      <c r="DOC237" s="25"/>
      <c r="DOD237" s="25"/>
      <c r="DOE237" s="25"/>
      <c r="DOF237" s="25"/>
      <c r="DOG237" s="25"/>
      <c r="DOH237" s="25"/>
      <c r="DOI237" s="25"/>
      <c r="DOJ237" s="25"/>
      <c r="DOK237" s="25"/>
      <c r="DOL237" s="25"/>
      <c r="DOM237" s="25"/>
      <c r="DON237" s="25"/>
      <c r="DOO237" s="25"/>
      <c r="DOP237" s="25"/>
      <c r="DOQ237" s="25"/>
      <c r="DOR237" s="25"/>
      <c r="DOS237" s="25"/>
      <c r="DOT237" s="25"/>
      <c r="DOU237" s="25"/>
      <c r="DOV237" s="25"/>
      <c r="DOW237" s="25"/>
      <c r="DOX237" s="25"/>
      <c r="DOY237" s="25"/>
      <c r="DOZ237" s="25"/>
      <c r="DPA237" s="25"/>
      <c r="DPB237" s="25"/>
      <c r="DPC237" s="25"/>
      <c r="DPD237" s="25"/>
      <c r="DPE237" s="25"/>
      <c r="DPF237" s="25"/>
      <c r="DPG237" s="25"/>
      <c r="DPH237" s="25"/>
      <c r="DPI237" s="25"/>
      <c r="DPJ237" s="25"/>
      <c r="DPK237" s="25"/>
      <c r="DPL237" s="25"/>
      <c r="DPM237" s="25"/>
      <c r="DPN237" s="25"/>
      <c r="DPO237" s="25"/>
      <c r="DPP237" s="25"/>
      <c r="DPQ237" s="25"/>
      <c r="DPR237" s="25"/>
      <c r="DPS237" s="25"/>
      <c r="DPT237" s="25"/>
      <c r="DPU237" s="25"/>
      <c r="DPV237" s="25"/>
      <c r="DPW237" s="25"/>
      <c r="DPX237" s="25"/>
      <c r="DPY237" s="25"/>
      <c r="DPZ237" s="25"/>
      <c r="DQA237" s="25"/>
      <c r="DQB237" s="25"/>
      <c r="DQC237" s="25"/>
      <c r="DQD237" s="25"/>
      <c r="DQE237" s="25"/>
      <c r="DQF237" s="25"/>
      <c r="DQG237" s="25"/>
      <c r="DQH237" s="25"/>
      <c r="DQI237" s="25"/>
      <c r="DQJ237" s="25"/>
      <c r="DQK237" s="25"/>
      <c r="DQL237" s="25"/>
      <c r="DQM237" s="25"/>
      <c r="DQN237" s="25"/>
      <c r="DQO237" s="25"/>
      <c r="DQP237" s="25"/>
      <c r="DQQ237" s="25"/>
      <c r="DQR237" s="25"/>
      <c r="DQS237" s="25"/>
      <c r="DQT237" s="25"/>
      <c r="DQU237" s="25"/>
      <c r="DQV237" s="25"/>
      <c r="DQW237" s="25"/>
      <c r="DQX237" s="25"/>
      <c r="DQY237" s="25"/>
      <c r="DQZ237" s="25"/>
      <c r="DRA237" s="25"/>
      <c r="DRB237" s="25"/>
      <c r="DRC237" s="25"/>
      <c r="DRD237" s="25"/>
      <c r="DRE237" s="25"/>
      <c r="DRF237" s="25"/>
      <c r="DRG237" s="25"/>
      <c r="DRH237" s="25"/>
      <c r="DRI237" s="25"/>
      <c r="DRJ237" s="25"/>
      <c r="DRK237" s="25"/>
      <c r="DRL237" s="25"/>
      <c r="DRM237" s="25"/>
      <c r="DRN237" s="25"/>
      <c r="DRO237" s="25"/>
      <c r="DRP237" s="25"/>
      <c r="DRQ237" s="25"/>
      <c r="DRR237" s="25"/>
      <c r="DRS237" s="25"/>
      <c r="DRT237" s="25"/>
      <c r="DRU237" s="25"/>
      <c r="DRV237" s="25"/>
      <c r="DRW237" s="25"/>
      <c r="DRX237" s="25"/>
      <c r="DRY237" s="25"/>
      <c r="DRZ237" s="25"/>
      <c r="DSA237" s="25"/>
      <c r="DSB237" s="25"/>
      <c r="DSC237" s="25"/>
      <c r="DSD237" s="25"/>
      <c r="DSE237" s="25"/>
      <c r="DSF237" s="25"/>
      <c r="DSG237" s="25"/>
      <c r="DSH237" s="25"/>
      <c r="DSI237" s="25"/>
      <c r="DSJ237" s="25"/>
      <c r="DSK237" s="25"/>
      <c r="DSL237" s="25"/>
      <c r="DSM237" s="25"/>
      <c r="DSN237" s="25"/>
      <c r="DSO237" s="25"/>
      <c r="DSP237" s="25"/>
      <c r="DSQ237" s="25"/>
      <c r="DSR237" s="25"/>
      <c r="DSS237" s="25"/>
      <c r="DST237" s="25"/>
      <c r="DSU237" s="25"/>
      <c r="DSV237" s="25"/>
      <c r="DSW237" s="25"/>
      <c r="DSX237" s="25"/>
      <c r="DSY237" s="25"/>
      <c r="DSZ237" s="25"/>
      <c r="DTA237" s="25"/>
      <c r="DTB237" s="25"/>
      <c r="DTC237" s="25"/>
      <c r="DTD237" s="25"/>
      <c r="DTE237" s="25"/>
      <c r="DTF237" s="25"/>
      <c r="DTG237" s="25"/>
      <c r="DTH237" s="25"/>
      <c r="DTI237" s="25"/>
      <c r="DTJ237" s="25"/>
      <c r="DTK237" s="25"/>
      <c r="DTL237" s="25"/>
      <c r="DTM237" s="25"/>
      <c r="DTN237" s="25"/>
      <c r="DTO237" s="25"/>
      <c r="DTP237" s="25"/>
      <c r="DTQ237" s="25"/>
      <c r="DTR237" s="25"/>
      <c r="DTS237" s="25"/>
      <c r="DTT237" s="25"/>
      <c r="DTU237" s="25"/>
      <c r="DTV237" s="25"/>
      <c r="DTW237" s="25"/>
      <c r="DTX237" s="25"/>
      <c r="DTY237" s="25"/>
      <c r="DTZ237" s="25"/>
      <c r="DUA237" s="25"/>
      <c r="DUB237" s="25"/>
      <c r="DUC237" s="25"/>
      <c r="DUD237" s="25"/>
      <c r="DUE237" s="25"/>
      <c r="DUF237" s="25"/>
      <c r="DUG237" s="25"/>
      <c r="DUH237" s="25"/>
      <c r="DUI237" s="25"/>
      <c r="DUJ237" s="25"/>
      <c r="DUK237" s="25"/>
      <c r="DUL237" s="25"/>
      <c r="DUM237" s="25"/>
      <c r="DUN237" s="25"/>
      <c r="DUO237" s="25"/>
      <c r="DUP237" s="25"/>
      <c r="DUQ237" s="25"/>
      <c r="DUR237" s="25"/>
      <c r="DUS237" s="25"/>
      <c r="DUT237" s="25"/>
      <c r="DUU237" s="25"/>
      <c r="DUV237" s="25"/>
      <c r="DUW237" s="25"/>
      <c r="DUX237" s="25"/>
      <c r="DUY237" s="25"/>
      <c r="DUZ237" s="25"/>
      <c r="DVA237" s="25"/>
      <c r="DVB237" s="25"/>
      <c r="DVC237" s="25"/>
      <c r="DVD237" s="25"/>
      <c r="DVE237" s="25"/>
      <c r="DVF237" s="25"/>
      <c r="DVG237" s="25"/>
      <c r="DVH237" s="25"/>
      <c r="DVI237" s="25"/>
      <c r="DVJ237" s="25"/>
      <c r="DVK237" s="25"/>
      <c r="DVL237" s="25"/>
      <c r="DVM237" s="25"/>
      <c r="DVN237" s="25"/>
      <c r="DVO237" s="25"/>
      <c r="DVP237" s="25"/>
      <c r="DVQ237" s="25"/>
      <c r="DVR237" s="25"/>
      <c r="DVS237" s="25"/>
      <c r="DVT237" s="25"/>
      <c r="DVU237" s="25"/>
      <c r="DVV237" s="25"/>
      <c r="DVW237" s="25"/>
      <c r="DVX237" s="25"/>
      <c r="DVY237" s="25"/>
      <c r="DVZ237" s="25"/>
      <c r="DWA237" s="25"/>
      <c r="DWB237" s="25"/>
      <c r="DWC237" s="25"/>
      <c r="DWD237" s="25"/>
      <c r="DWE237" s="25"/>
      <c r="DWF237" s="25"/>
      <c r="DWG237" s="25"/>
      <c r="DWH237" s="25"/>
      <c r="DWI237" s="25"/>
      <c r="DWJ237" s="25"/>
      <c r="DWK237" s="25"/>
      <c r="DWL237" s="25"/>
      <c r="DWM237" s="25"/>
      <c r="DWN237" s="25"/>
      <c r="DWO237" s="25"/>
      <c r="DWP237" s="25"/>
      <c r="DWQ237" s="25"/>
      <c r="DWR237" s="25"/>
      <c r="DWS237" s="25"/>
      <c r="DWT237" s="25"/>
      <c r="DWU237" s="25"/>
      <c r="DWV237" s="25"/>
      <c r="DWW237" s="25"/>
      <c r="DWX237" s="25"/>
      <c r="DWY237" s="25"/>
      <c r="DWZ237" s="25"/>
      <c r="DXA237" s="25"/>
      <c r="DXB237" s="25"/>
      <c r="DXC237" s="25"/>
      <c r="DXD237" s="25"/>
      <c r="DXE237" s="25"/>
      <c r="DXF237" s="25"/>
      <c r="DXG237" s="25"/>
      <c r="DXH237" s="25"/>
      <c r="DXI237" s="25"/>
      <c r="DXJ237" s="25"/>
      <c r="DXK237" s="25"/>
      <c r="DXL237" s="25"/>
      <c r="DXM237" s="25"/>
      <c r="DXN237" s="25"/>
      <c r="DXO237" s="25"/>
      <c r="DXP237" s="25"/>
      <c r="DXQ237" s="25"/>
      <c r="DXR237" s="25"/>
      <c r="DXS237" s="25"/>
      <c r="DXT237" s="25"/>
      <c r="DXU237" s="25"/>
      <c r="DXV237" s="25"/>
      <c r="DXW237" s="25"/>
      <c r="DXX237" s="25"/>
      <c r="DXY237" s="25"/>
      <c r="DXZ237" s="25"/>
      <c r="DYA237" s="25"/>
      <c r="DYB237" s="25"/>
      <c r="DYC237" s="25"/>
      <c r="DYD237" s="25"/>
      <c r="DYE237" s="25"/>
      <c r="DYF237" s="25"/>
      <c r="DYG237" s="25"/>
      <c r="DYH237" s="25"/>
      <c r="DYI237" s="25"/>
      <c r="DYJ237" s="25"/>
      <c r="DYK237" s="25"/>
      <c r="DYL237" s="25"/>
      <c r="DYM237" s="25"/>
      <c r="DYN237" s="25"/>
      <c r="DYO237" s="25"/>
      <c r="DYP237" s="25"/>
      <c r="DYQ237" s="25"/>
      <c r="DYR237" s="25"/>
      <c r="DYS237" s="25"/>
      <c r="DYT237" s="25"/>
      <c r="DYU237" s="25"/>
      <c r="DYV237" s="25"/>
      <c r="DYW237" s="25"/>
      <c r="DYX237" s="25"/>
      <c r="DYY237" s="25"/>
      <c r="DYZ237" s="25"/>
      <c r="DZA237" s="25"/>
      <c r="DZB237" s="25"/>
      <c r="DZC237" s="25"/>
      <c r="DZD237" s="25"/>
      <c r="DZE237" s="25"/>
      <c r="DZF237" s="25"/>
      <c r="DZG237" s="25"/>
      <c r="DZH237" s="25"/>
      <c r="DZI237" s="25"/>
      <c r="DZJ237" s="25"/>
      <c r="DZK237" s="25"/>
      <c r="DZL237" s="25"/>
      <c r="DZM237" s="25"/>
      <c r="DZN237" s="25"/>
      <c r="DZO237" s="25"/>
      <c r="DZP237" s="25"/>
      <c r="DZQ237" s="25"/>
      <c r="DZR237" s="25"/>
      <c r="DZS237" s="25"/>
      <c r="DZT237" s="25"/>
      <c r="DZU237" s="25"/>
      <c r="DZV237" s="25"/>
      <c r="DZW237" s="25"/>
      <c r="DZX237" s="25"/>
      <c r="DZY237" s="25"/>
      <c r="DZZ237" s="25"/>
      <c r="EAA237" s="25"/>
      <c r="EAB237" s="25"/>
      <c r="EAC237" s="25"/>
      <c r="EAD237" s="25"/>
      <c r="EAE237" s="25"/>
      <c r="EAF237" s="25"/>
      <c r="EAG237" s="25"/>
      <c r="EAH237" s="25"/>
      <c r="EAI237" s="25"/>
      <c r="EAJ237" s="25"/>
      <c r="EAK237" s="25"/>
      <c r="EAL237" s="25"/>
      <c r="EAM237" s="25"/>
      <c r="EAN237" s="25"/>
      <c r="EAO237" s="25"/>
      <c r="EAP237" s="25"/>
      <c r="EAQ237" s="25"/>
      <c r="EAR237" s="25"/>
      <c r="EAS237" s="25"/>
      <c r="EAT237" s="25"/>
      <c r="EAU237" s="25"/>
      <c r="EAV237" s="25"/>
      <c r="EAW237" s="25"/>
      <c r="EAX237" s="25"/>
      <c r="EAY237" s="25"/>
      <c r="EAZ237" s="25"/>
      <c r="EBA237" s="25"/>
      <c r="EBB237" s="25"/>
      <c r="EBC237" s="25"/>
      <c r="EBD237" s="25"/>
      <c r="EBE237" s="25"/>
      <c r="EBF237" s="25"/>
      <c r="EBG237" s="25"/>
      <c r="EBH237" s="25"/>
      <c r="EBI237" s="25"/>
      <c r="EBJ237" s="25"/>
      <c r="EBK237" s="25"/>
      <c r="EBL237" s="25"/>
      <c r="EBM237" s="25"/>
      <c r="EBN237" s="25"/>
      <c r="EBO237" s="25"/>
      <c r="EBP237" s="25"/>
      <c r="EBQ237" s="25"/>
      <c r="EBR237" s="25"/>
      <c r="EBS237" s="25"/>
      <c r="EBT237" s="25"/>
      <c r="EBU237" s="25"/>
      <c r="EBV237" s="25"/>
      <c r="EBW237" s="25"/>
      <c r="EBX237" s="25"/>
      <c r="EBY237" s="25"/>
      <c r="EBZ237" s="25"/>
      <c r="ECA237" s="25"/>
      <c r="ECB237" s="25"/>
      <c r="ECC237" s="25"/>
      <c r="ECD237" s="25"/>
      <c r="ECE237" s="25"/>
      <c r="ECF237" s="25"/>
      <c r="ECG237" s="25"/>
      <c r="ECH237" s="25"/>
      <c r="ECI237" s="25"/>
      <c r="ECJ237" s="25"/>
      <c r="ECK237" s="25"/>
      <c r="ECL237" s="25"/>
      <c r="ECM237" s="25"/>
      <c r="ECN237" s="25"/>
      <c r="ECO237" s="25"/>
      <c r="ECP237" s="25"/>
      <c r="ECQ237" s="25"/>
      <c r="ECR237" s="25"/>
      <c r="ECS237" s="25"/>
      <c r="ECT237" s="25"/>
      <c r="ECU237" s="25"/>
      <c r="ECV237" s="25"/>
      <c r="ECW237" s="25"/>
      <c r="ECX237" s="25"/>
      <c r="ECY237" s="25"/>
      <c r="ECZ237" s="25"/>
      <c r="EDA237" s="25"/>
      <c r="EDB237" s="25"/>
      <c r="EDC237" s="25"/>
      <c r="EDD237" s="25"/>
      <c r="EDE237" s="25"/>
      <c r="EDF237" s="25"/>
      <c r="EDG237" s="25"/>
      <c r="EDH237" s="25"/>
      <c r="EDI237" s="25"/>
      <c r="EDJ237" s="25"/>
      <c r="EDK237" s="25"/>
      <c r="EDL237" s="25"/>
      <c r="EDM237" s="25"/>
      <c r="EDN237" s="25"/>
      <c r="EDO237" s="25"/>
      <c r="EDP237" s="25"/>
      <c r="EDQ237" s="25"/>
      <c r="EDR237" s="25"/>
      <c r="EDS237" s="25"/>
      <c r="EDT237" s="25"/>
      <c r="EDU237" s="25"/>
      <c r="EDV237" s="25"/>
      <c r="EDW237" s="25"/>
      <c r="EDX237" s="25"/>
      <c r="EDY237" s="25"/>
      <c r="EDZ237" s="25"/>
      <c r="EEA237" s="25"/>
      <c r="EEB237" s="25"/>
      <c r="EEC237" s="25"/>
      <c r="EED237" s="25"/>
      <c r="EEE237" s="25"/>
      <c r="EEF237" s="25"/>
      <c r="EEG237" s="25"/>
      <c r="EEH237" s="25"/>
      <c r="EEI237" s="25"/>
      <c r="EEJ237" s="25"/>
      <c r="EEK237" s="25"/>
      <c r="EEL237" s="25"/>
      <c r="EEM237" s="25"/>
      <c r="EEN237" s="25"/>
      <c r="EEO237" s="25"/>
      <c r="EEP237" s="25"/>
      <c r="EEQ237" s="25"/>
      <c r="EER237" s="25"/>
      <c r="EES237" s="25"/>
      <c r="EET237" s="25"/>
      <c r="EEU237" s="25"/>
      <c r="EEV237" s="25"/>
      <c r="EEW237" s="25"/>
      <c r="EEX237" s="25"/>
      <c r="EEY237" s="25"/>
      <c r="EEZ237" s="25"/>
      <c r="EFA237" s="25"/>
      <c r="EFB237" s="25"/>
      <c r="EFC237" s="25"/>
      <c r="EFD237" s="25"/>
      <c r="EFE237" s="25"/>
      <c r="EFF237" s="25"/>
      <c r="EFG237" s="25"/>
      <c r="EFH237" s="25"/>
      <c r="EFI237" s="25"/>
      <c r="EFJ237" s="25"/>
      <c r="EFK237" s="25"/>
      <c r="EFL237" s="25"/>
      <c r="EFM237" s="25"/>
      <c r="EFN237" s="25"/>
      <c r="EFO237" s="25"/>
      <c r="EFP237" s="25"/>
      <c r="EFQ237" s="25"/>
      <c r="EFR237" s="25"/>
      <c r="EFS237" s="25"/>
      <c r="EFT237" s="25"/>
      <c r="EFU237" s="25"/>
      <c r="EFV237" s="25"/>
      <c r="EFW237" s="25"/>
      <c r="EFX237" s="25"/>
      <c r="EFY237" s="25"/>
      <c r="EFZ237" s="25"/>
      <c r="EGA237" s="25"/>
      <c r="EGB237" s="25"/>
      <c r="EGC237" s="25"/>
      <c r="EGD237" s="25"/>
      <c r="EGE237" s="25"/>
      <c r="EGF237" s="25"/>
      <c r="EGG237" s="25"/>
      <c r="EGH237" s="25"/>
      <c r="EGI237" s="25"/>
      <c r="EGJ237" s="25"/>
      <c r="EGK237" s="25"/>
      <c r="EGL237" s="25"/>
      <c r="EGM237" s="25"/>
      <c r="EGN237" s="25"/>
      <c r="EGO237" s="25"/>
      <c r="EGP237" s="25"/>
      <c r="EGQ237" s="25"/>
      <c r="EGR237" s="25"/>
      <c r="EGS237" s="25"/>
      <c r="EGT237" s="25"/>
      <c r="EGU237" s="25"/>
      <c r="EGV237" s="25"/>
      <c r="EGW237" s="25"/>
      <c r="EGX237" s="25"/>
      <c r="EGY237" s="25"/>
      <c r="EGZ237" s="25"/>
      <c r="EHA237" s="25"/>
      <c r="EHB237" s="25"/>
      <c r="EHC237" s="25"/>
      <c r="EHD237" s="25"/>
      <c r="EHE237" s="25"/>
      <c r="EHF237" s="25"/>
      <c r="EHG237" s="25"/>
      <c r="EHH237" s="25"/>
      <c r="EHI237" s="25"/>
      <c r="EHJ237" s="25"/>
      <c r="EHK237" s="25"/>
      <c r="EHL237" s="25"/>
      <c r="EHM237" s="25"/>
      <c r="EHN237" s="25"/>
      <c r="EHO237" s="25"/>
      <c r="EHP237" s="25"/>
      <c r="EHQ237" s="25"/>
      <c r="EHR237" s="25"/>
      <c r="EHS237" s="25"/>
      <c r="EHT237" s="25"/>
      <c r="EHU237" s="25"/>
      <c r="EHV237" s="25"/>
      <c r="EHW237" s="25"/>
      <c r="EHX237" s="25"/>
      <c r="EHY237" s="25"/>
      <c r="EHZ237" s="25"/>
      <c r="EIA237" s="25"/>
      <c r="EIB237" s="25"/>
      <c r="EIC237" s="25"/>
      <c r="EID237" s="25"/>
      <c r="EIE237" s="25"/>
      <c r="EIF237" s="25"/>
      <c r="EIG237" s="25"/>
      <c r="EIH237" s="25"/>
      <c r="EII237" s="25"/>
      <c r="EIJ237" s="25"/>
      <c r="EIK237" s="25"/>
      <c r="EIL237" s="25"/>
      <c r="EIM237" s="25"/>
      <c r="EIN237" s="25"/>
      <c r="EIO237" s="25"/>
      <c r="EIP237" s="25"/>
      <c r="EIQ237" s="25"/>
      <c r="EIR237" s="25"/>
      <c r="EIS237" s="25"/>
      <c r="EIT237" s="25"/>
      <c r="EIU237" s="25"/>
      <c r="EIV237" s="25"/>
      <c r="EIW237" s="25"/>
      <c r="EIX237" s="25"/>
      <c r="EIY237" s="25"/>
      <c r="EIZ237" s="25"/>
      <c r="EJA237" s="25"/>
      <c r="EJB237" s="25"/>
      <c r="EJC237" s="25"/>
      <c r="EJD237" s="25"/>
      <c r="EJE237" s="25"/>
      <c r="EJF237" s="25"/>
      <c r="EJG237" s="25"/>
      <c r="EJH237" s="25"/>
      <c r="EJI237" s="25"/>
      <c r="EJJ237" s="25"/>
      <c r="EJK237" s="25"/>
      <c r="EJL237" s="25"/>
      <c r="EJM237" s="25"/>
      <c r="EJN237" s="25"/>
      <c r="EJO237" s="25"/>
      <c r="EJP237" s="25"/>
      <c r="EJQ237" s="25"/>
      <c r="EJR237" s="25"/>
      <c r="EJS237" s="25"/>
      <c r="EJT237" s="25"/>
      <c r="EJU237" s="25"/>
      <c r="EJV237" s="25"/>
      <c r="EJW237" s="25"/>
      <c r="EJX237" s="25"/>
      <c r="EJY237" s="25"/>
      <c r="EJZ237" s="25"/>
      <c r="EKA237" s="25"/>
      <c r="EKB237" s="25"/>
      <c r="EKC237" s="25"/>
      <c r="EKD237" s="25"/>
      <c r="EKE237" s="25"/>
      <c r="EKF237" s="25"/>
      <c r="EKG237" s="25"/>
      <c r="EKH237" s="25"/>
      <c r="EKI237" s="25"/>
      <c r="EKJ237" s="25"/>
      <c r="EKK237" s="25"/>
      <c r="EKL237" s="25"/>
      <c r="EKM237" s="25"/>
      <c r="EKN237" s="25"/>
      <c r="EKO237" s="25"/>
      <c r="EKP237" s="25"/>
      <c r="EKQ237" s="25"/>
      <c r="EKR237" s="25"/>
      <c r="EKS237" s="25"/>
      <c r="EKT237" s="25"/>
      <c r="EKU237" s="25"/>
      <c r="EKV237" s="25"/>
      <c r="EKW237" s="25"/>
      <c r="EKX237" s="25"/>
      <c r="EKY237" s="25"/>
      <c r="EKZ237" s="25"/>
      <c r="ELA237" s="25"/>
      <c r="ELB237" s="25"/>
      <c r="ELC237" s="25"/>
      <c r="ELD237" s="25"/>
      <c r="ELE237" s="25"/>
      <c r="ELF237" s="25"/>
      <c r="ELG237" s="25"/>
      <c r="ELH237" s="25"/>
      <c r="ELI237" s="25"/>
      <c r="ELJ237" s="25"/>
      <c r="ELK237" s="25"/>
      <c r="ELL237" s="25"/>
      <c r="ELM237" s="25"/>
      <c r="ELN237" s="25"/>
      <c r="ELO237" s="25"/>
      <c r="ELP237" s="25"/>
      <c r="ELQ237" s="25"/>
      <c r="ELR237" s="25"/>
      <c r="ELS237" s="25"/>
      <c r="ELT237" s="25"/>
      <c r="ELU237" s="25"/>
      <c r="ELV237" s="25"/>
      <c r="ELW237" s="25"/>
      <c r="ELX237" s="25"/>
      <c r="ELY237" s="25"/>
      <c r="ELZ237" s="25"/>
      <c r="EMA237" s="25"/>
      <c r="EMB237" s="25"/>
      <c r="EMC237" s="25"/>
      <c r="EMD237" s="25"/>
      <c r="EME237" s="25"/>
      <c r="EMF237" s="25"/>
      <c r="EMG237" s="25"/>
      <c r="EMH237" s="25"/>
      <c r="EMI237" s="25"/>
      <c r="EMJ237" s="25"/>
      <c r="EMK237" s="25"/>
      <c r="EML237" s="25"/>
      <c r="EMM237" s="25"/>
      <c r="EMN237" s="25"/>
      <c r="EMO237" s="25"/>
      <c r="EMP237" s="25"/>
      <c r="EMQ237" s="25"/>
      <c r="EMR237" s="25"/>
      <c r="EMS237" s="25"/>
      <c r="EMT237" s="25"/>
      <c r="EMU237" s="25"/>
      <c r="EMV237" s="25"/>
      <c r="EMW237" s="25"/>
      <c r="EMX237" s="25"/>
      <c r="EMY237" s="25"/>
      <c r="EMZ237" s="25"/>
      <c r="ENA237" s="25"/>
      <c r="ENB237" s="25"/>
      <c r="ENC237" s="25"/>
      <c r="END237" s="25"/>
      <c r="ENE237" s="25"/>
      <c r="ENF237" s="25"/>
      <c r="ENG237" s="25"/>
      <c r="ENH237" s="25"/>
      <c r="ENI237" s="25"/>
      <c r="ENJ237" s="25"/>
      <c r="ENK237" s="25"/>
      <c r="ENL237" s="25"/>
      <c r="ENM237" s="25"/>
      <c r="ENN237" s="25"/>
      <c r="ENO237" s="25"/>
      <c r="ENP237" s="25"/>
      <c r="ENQ237" s="25"/>
      <c r="ENR237" s="25"/>
      <c r="ENS237" s="25"/>
      <c r="ENT237" s="25"/>
      <c r="ENU237" s="25"/>
      <c r="ENV237" s="25"/>
      <c r="ENW237" s="25"/>
      <c r="ENX237" s="25"/>
      <c r="ENY237" s="25"/>
      <c r="ENZ237" s="25"/>
      <c r="EOA237" s="25"/>
      <c r="EOB237" s="25"/>
      <c r="EOC237" s="25"/>
      <c r="EOD237" s="25"/>
      <c r="EOE237" s="25"/>
      <c r="EOF237" s="25"/>
      <c r="EOG237" s="25"/>
      <c r="EOH237" s="25"/>
      <c r="EOI237" s="25"/>
      <c r="EOJ237" s="25"/>
      <c r="EOK237" s="25"/>
      <c r="EOL237" s="25"/>
      <c r="EOM237" s="25"/>
      <c r="EON237" s="25"/>
      <c r="EOO237" s="25"/>
      <c r="EOP237" s="25"/>
      <c r="EOQ237" s="25"/>
      <c r="EOR237" s="25"/>
      <c r="EOS237" s="25"/>
      <c r="EOT237" s="25"/>
      <c r="EOU237" s="25"/>
      <c r="EOV237" s="25"/>
      <c r="EOW237" s="25"/>
      <c r="EOX237" s="25"/>
      <c r="EOY237" s="25"/>
      <c r="EOZ237" s="25"/>
      <c r="EPA237" s="25"/>
      <c r="EPB237" s="25"/>
      <c r="EPC237" s="25"/>
      <c r="EPD237" s="25"/>
      <c r="EPE237" s="25"/>
      <c r="EPF237" s="25"/>
      <c r="EPG237" s="25"/>
      <c r="EPH237" s="25"/>
      <c r="EPI237" s="25"/>
      <c r="EPJ237" s="25"/>
      <c r="EPK237" s="25"/>
      <c r="EPL237" s="25"/>
      <c r="EPM237" s="25"/>
      <c r="EPN237" s="25"/>
      <c r="EPO237" s="25"/>
      <c r="EPP237" s="25"/>
      <c r="EPQ237" s="25"/>
      <c r="EPR237" s="25"/>
      <c r="EPS237" s="25"/>
      <c r="EPT237" s="25"/>
      <c r="EPU237" s="25"/>
      <c r="EPV237" s="25"/>
      <c r="EPW237" s="25"/>
      <c r="EPX237" s="25"/>
      <c r="EPY237" s="25"/>
      <c r="EPZ237" s="25"/>
      <c r="EQA237" s="25"/>
      <c r="EQB237" s="25"/>
      <c r="EQC237" s="25"/>
      <c r="EQD237" s="25"/>
      <c r="EQE237" s="25"/>
      <c r="EQF237" s="25"/>
      <c r="EQG237" s="25"/>
      <c r="EQH237" s="25"/>
      <c r="EQI237" s="25"/>
      <c r="EQJ237" s="25"/>
      <c r="EQK237" s="25"/>
      <c r="EQL237" s="25"/>
      <c r="EQM237" s="25"/>
      <c r="EQN237" s="25"/>
      <c r="EQO237" s="25"/>
      <c r="EQP237" s="25"/>
      <c r="EQQ237" s="25"/>
      <c r="EQR237" s="25"/>
      <c r="EQS237" s="25"/>
      <c r="EQT237" s="25"/>
      <c r="EQU237" s="25"/>
      <c r="EQV237" s="25"/>
      <c r="EQW237" s="25"/>
      <c r="EQX237" s="25"/>
      <c r="EQY237" s="25"/>
      <c r="EQZ237" s="25"/>
      <c r="ERA237" s="25"/>
      <c r="ERB237" s="25"/>
      <c r="ERC237" s="25"/>
      <c r="ERD237" s="25"/>
      <c r="ERE237" s="25"/>
      <c r="ERF237" s="25"/>
      <c r="ERG237" s="25"/>
      <c r="ERH237" s="25"/>
      <c r="ERI237" s="25"/>
      <c r="ERJ237" s="25"/>
      <c r="ERK237" s="25"/>
      <c r="ERL237" s="25"/>
      <c r="ERM237" s="25"/>
      <c r="ERN237" s="25"/>
      <c r="ERO237" s="25"/>
      <c r="ERP237" s="25"/>
      <c r="ERQ237" s="25"/>
      <c r="ERR237" s="25"/>
      <c r="ERS237" s="25"/>
      <c r="ERT237" s="25"/>
      <c r="ERU237" s="25"/>
      <c r="ERV237" s="25"/>
      <c r="ERW237" s="25"/>
      <c r="ERX237" s="25"/>
      <c r="ERY237" s="25"/>
      <c r="ERZ237" s="25"/>
      <c r="ESA237" s="25"/>
      <c r="ESB237" s="25"/>
      <c r="ESC237" s="25"/>
      <c r="ESD237" s="25"/>
      <c r="ESE237" s="25"/>
      <c r="ESF237" s="25"/>
      <c r="ESG237" s="25"/>
      <c r="ESH237" s="25"/>
      <c r="ESI237" s="25"/>
      <c r="ESJ237" s="25"/>
      <c r="ESK237" s="25"/>
      <c r="ESL237" s="25"/>
      <c r="ESM237" s="25"/>
      <c r="ESN237" s="25"/>
      <c r="ESO237" s="25"/>
      <c r="ESP237" s="25"/>
      <c r="ESQ237" s="25"/>
      <c r="ESR237" s="25"/>
      <c r="ESS237" s="25"/>
      <c r="EST237" s="25"/>
      <c r="ESU237" s="25"/>
      <c r="ESV237" s="25"/>
      <c r="ESW237" s="25"/>
      <c r="ESX237" s="25"/>
      <c r="ESY237" s="25"/>
      <c r="ESZ237" s="25"/>
      <c r="ETA237" s="25"/>
      <c r="ETB237" s="25"/>
      <c r="ETC237" s="25"/>
      <c r="ETD237" s="25"/>
      <c r="ETE237" s="25"/>
      <c r="ETF237" s="25"/>
      <c r="ETG237" s="25"/>
      <c r="ETH237" s="25"/>
      <c r="ETI237" s="25"/>
      <c r="ETJ237" s="25"/>
      <c r="ETK237" s="25"/>
      <c r="ETL237" s="25"/>
      <c r="ETM237" s="25"/>
      <c r="ETN237" s="25"/>
      <c r="ETO237" s="25"/>
      <c r="ETP237" s="25"/>
      <c r="ETQ237" s="25"/>
      <c r="ETR237" s="25"/>
      <c r="ETS237" s="25"/>
      <c r="ETT237" s="25"/>
      <c r="ETU237" s="25"/>
      <c r="ETV237" s="25"/>
      <c r="ETW237" s="25"/>
      <c r="ETX237" s="25"/>
      <c r="ETY237" s="25"/>
      <c r="ETZ237" s="25"/>
      <c r="EUA237" s="25"/>
      <c r="EUB237" s="25"/>
      <c r="EUC237" s="25"/>
      <c r="EUD237" s="25"/>
      <c r="EUE237" s="25"/>
      <c r="EUF237" s="25"/>
      <c r="EUG237" s="25"/>
      <c r="EUH237" s="25"/>
      <c r="EUI237" s="25"/>
      <c r="EUJ237" s="25"/>
      <c r="EUK237" s="25"/>
      <c r="EUL237" s="25"/>
      <c r="EUM237" s="25"/>
      <c r="EUN237" s="25"/>
      <c r="EUO237" s="25"/>
      <c r="EUP237" s="25"/>
      <c r="EUQ237" s="25"/>
      <c r="EUR237" s="25"/>
      <c r="EUS237" s="25"/>
      <c r="EUT237" s="25"/>
      <c r="EUU237" s="25"/>
      <c r="EUV237" s="25"/>
      <c r="EUW237" s="25"/>
      <c r="EUX237" s="25"/>
      <c r="EUY237" s="25"/>
      <c r="EUZ237" s="25"/>
      <c r="EVA237" s="25"/>
      <c r="EVB237" s="25"/>
      <c r="EVC237" s="25"/>
      <c r="EVD237" s="25"/>
      <c r="EVE237" s="25"/>
      <c r="EVF237" s="25"/>
      <c r="EVG237" s="25"/>
      <c r="EVH237" s="25"/>
      <c r="EVI237" s="25"/>
      <c r="EVJ237" s="25"/>
      <c r="EVK237" s="25"/>
      <c r="EVL237" s="25"/>
      <c r="EVM237" s="25"/>
      <c r="EVN237" s="25"/>
      <c r="EVO237" s="25"/>
      <c r="EVP237" s="25"/>
      <c r="EVQ237" s="25"/>
      <c r="EVR237" s="25"/>
      <c r="EVS237" s="25"/>
      <c r="EVT237" s="25"/>
      <c r="EVU237" s="25"/>
      <c r="EVV237" s="25"/>
      <c r="EVW237" s="25"/>
      <c r="EVX237" s="25"/>
      <c r="EVY237" s="25"/>
      <c r="EVZ237" s="25"/>
      <c r="EWA237" s="25"/>
      <c r="EWB237" s="25"/>
      <c r="EWC237" s="25"/>
      <c r="EWD237" s="25"/>
      <c r="EWE237" s="25"/>
      <c r="EWF237" s="25"/>
      <c r="EWG237" s="25"/>
      <c r="EWH237" s="25"/>
      <c r="EWI237" s="25"/>
      <c r="EWJ237" s="25"/>
      <c r="EWK237" s="25"/>
      <c r="EWL237" s="25"/>
      <c r="EWM237" s="25"/>
      <c r="EWN237" s="25"/>
      <c r="EWO237" s="25"/>
      <c r="EWP237" s="25"/>
      <c r="EWQ237" s="25"/>
      <c r="EWR237" s="25"/>
      <c r="EWS237" s="25"/>
      <c r="EWT237" s="25"/>
      <c r="EWU237" s="25"/>
      <c r="EWV237" s="25"/>
      <c r="EWW237" s="25"/>
      <c r="EWX237" s="25"/>
      <c r="EWY237" s="25"/>
      <c r="EWZ237" s="25"/>
      <c r="EXA237" s="25"/>
      <c r="EXB237" s="25"/>
      <c r="EXC237" s="25"/>
      <c r="EXD237" s="25"/>
      <c r="EXE237" s="25"/>
      <c r="EXF237" s="25"/>
      <c r="EXG237" s="25"/>
      <c r="EXH237" s="25"/>
      <c r="EXI237" s="25"/>
      <c r="EXJ237" s="25"/>
      <c r="EXK237" s="25"/>
      <c r="EXL237" s="25"/>
      <c r="EXM237" s="25"/>
      <c r="EXN237" s="25"/>
      <c r="EXO237" s="25"/>
      <c r="EXP237" s="25"/>
      <c r="EXQ237" s="25"/>
      <c r="EXR237" s="25"/>
      <c r="EXS237" s="25"/>
      <c r="EXT237" s="25"/>
      <c r="EXU237" s="25"/>
      <c r="EXV237" s="25"/>
      <c r="EXW237" s="25"/>
      <c r="EXX237" s="25"/>
      <c r="EXY237" s="25"/>
      <c r="EXZ237" s="25"/>
      <c r="EYA237" s="25"/>
      <c r="EYB237" s="25"/>
      <c r="EYC237" s="25"/>
      <c r="EYD237" s="25"/>
      <c r="EYE237" s="25"/>
      <c r="EYF237" s="25"/>
      <c r="EYG237" s="25"/>
      <c r="EYH237" s="25"/>
      <c r="EYI237" s="25"/>
      <c r="EYJ237" s="25"/>
      <c r="EYK237" s="25"/>
      <c r="EYL237" s="25"/>
      <c r="EYM237" s="25"/>
      <c r="EYN237" s="25"/>
      <c r="EYO237" s="25"/>
      <c r="EYP237" s="25"/>
      <c r="EYQ237" s="25"/>
      <c r="EYR237" s="25"/>
      <c r="EYS237" s="25"/>
      <c r="EYT237" s="25"/>
      <c r="EYU237" s="25"/>
      <c r="EYV237" s="25"/>
      <c r="EYW237" s="25"/>
      <c r="EYX237" s="25"/>
      <c r="EYY237" s="25"/>
      <c r="EYZ237" s="25"/>
      <c r="EZA237" s="25"/>
      <c r="EZB237" s="25"/>
      <c r="EZC237" s="25"/>
      <c r="EZD237" s="25"/>
      <c r="EZE237" s="25"/>
      <c r="EZF237" s="25"/>
      <c r="EZG237" s="25"/>
      <c r="EZH237" s="25"/>
      <c r="EZI237" s="25"/>
      <c r="EZJ237" s="25"/>
      <c r="EZK237" s="25"/>
      <c r="EZL237" s="25"/>
      <c r="EZM237" s="25"/>
      <c r="EZN237" s="25"/>
      <c r="EZO237" s="25"/>
      <c r="EZP237" s="25"/>
      <c r="EZQ237" s="25"/>
      <c r="EZR237" s="25"/>
      <c r="EZS237" s="25"/>
      <c r="EZT237" s="25"/>
      <c r="EZU237" s="25"/>
      <c r="EZV237" s="25"/>
      <c r="EZW237" s="25"/>
      <c r="EZX237" s="25"/>
      <c r="EZY237" s="25"/>
      <c r="EZZ237" s="25"/>
      <c r="FAA237" s="25"/>
      <c r="FAB237" s="25"/>
      <c r="FAC237" s="25"/>
      <c r="FAD237" s="25"/>
      <c r="FAE237" s="25"/>
      <c r="FAF237" s="25"/>
      <c r="FAG237" s="25"/>
      <c r="FAH237" s="25"/>
      <c r="FAI237" s="25"/>
      <c r="FAJ237" s="25"/>
      <c r="FAK237" s="25"/>
      <c r="FAL237" s="25"/>
      <c r="FAM237" s="25"/>
      <c r="FAN237" s="25"/>
      <c r="FAO237" s="25"/>
      <c r="FAP237" s="25"/>
      <c r="FAQ237" s="25"/>
      <c r="FAR237" s="25"/>
      <c r="FAS237" s="25"/>
      <c r="FAT237" s="25"/>
      <c r="FAU237" s="25"/>
      <c r="FAV237" s="25"/>
      <c r="FAW237" s="25"/>
      <c r="FAX237" s="25"/>
      <c r="FAY237" s="25"/>
      <c r="FAZ237" s="25"/>
      <c r="FBA237" s="25"/>
      <c r="FBB237" s="25"/>
      <c r="FBC237" s="25"/>
      <c r="FBD237" s="25"/>
      <c r="FBE237" s="25"/>
      <c r="FBF237" s="25"/>
      <c r="FBG237" s="25"/>
      <c r="FBH237" s="25"/>
      <c r="FBI237" s="25"/>
      <c r="FBJ237" s="25"/>
      <c r="FBK237" s="25"/>
      <c r="FBL237" s="25"/>
      <c r="FBM237" s="25"/>
      <c r="FBN237" s="25"/>
      <c r="FBO237" s="25"/>
      <c r="FBP237" s="25"/>
      <c r="FBQ237" s="25"/>
      <c r="FBR237" s="25"/>
      <c r="FBS237" s="25"/>
      <c r="FBT237" s="25"/>
      <c r="FBU237" s="25"/>
      <c r="FBV237" s="25"/>
      <c r="FBW237" s="25"/>
      <c r="FBX237" s="25"/>
      <c r="FBY237" s="25"/>
      <c r="FBZ237" s="25"/>
      <c r="FCA237" s="25"/>
      <c r="FCB237" s="25"/>
      <c r="FCC237" s="25"/>
      <c r="FCD237" s="25"/>
      <c r="FCE237" s="25"/>
      <c r="FCF237" s="25"/>
      <c r="FCG237" s="25"/>
      <c r="FCH237" s="25"/>
      <c r="FCI237" s="25"/>
      <c r="FCJ237" s="25"/>
      <c r="FCK237" s="25"/>
      <c r="FCL237" s="25"/>
      <c r="FCM237" s="25"/>
      <c r="FCN237" s="25"/>
      <c r="FCO237" s="25"/>
      <c r="FCP237" s="25"/>
      <c r="FCQ237" s="25"/>
      <c r="FCR237" s="25"/>
      <c r="FCS237" s="25"/>
      <c r="FCT237" s="25"/>
      <c r="FCU237" s="25"/>
      <c r="FCV237" s="25"/>
      <c r="FCW237" s="25"/>
      <c r="FCX237" s="25"/>
      <c r="FCY237" s="25"/>
      <c r="FCZ237" s="25"/>
      <c r="FDA237" s="25"/>
      <c r="FDB237" s="25"/>
      <c r="FDC237" s="25"/>
      <c r="FDD237" s="25"/>
      <c r="FDE237" s="25"/>
      <c r="FDF237" s="25"/>
      <c r="FDG237" s="25"/>
      <c r="FDH237" s="25"/>
      <c r="FDI237" s="25"/>
      <c r="FDJ237" s="25"/>
      <c r="FDK237" s="25"/>
      <c r="FDL237" s="25"/>
      <c r="FDM237" s="25"/>
      <c r="FDN237" s="25"/>
      <c r="FDO237" s="25"/>
      <c r="FDP237" s="25"/>
      <c r="FDQ237" s="25"/>
      <c r="FDR237" s="25"/>
      <c r="FDS237" s="25"/>
      <c r="FDT237" s="25"/>
      <c r="FDU237" s="25"/>
      <c r="FDV237" s="25"/>
      <c r="FDW237" s="25"/>
      <c r="FDX237" s="25"/>
      <c r="FDY237" s="25"/>
      <c r="FDZ237" s="25"/>
      <c r="FEA237" s="25"/>
      <c r="FEB237" s="25"/>
      <c r="FEC237" s="25"/>
      <c r="FED237" s="25"/>
      <c r="FEE237" s="25"/>
      <c r="FEF237" s="25"/>
      <c r="FEG237" s="25"/>
      <c r="FEH237" s="25"/>
      <c r="FEI237" s="25"/>
      <c r="FEJ237" s="25"/>
      <c r="FEK237" s="25"/>
      <c r="FEL237" s="25"/>
      <c r="FEM237" s="25"/>
      <c r="FEN237" s="25"/>
      <c r="FEO237" s="25"/>
      <c r="FEP237" s="25"/>
      <c r="FEQ237" s="25"/>
      <c r="FER237" s="25"/>
      <c r="FES237" s="25"/>
      <c r="FET237" s="25"/>
      <c r="FEU237" s="25"/>
      <c r="FEV237" s="25"/>
      <c r="FEW237" s="25"/>
      <c r="FEX237" s="25"/>
      <c r="FEY237" s="25"/>
      <c r="FEZ237" s="25"/>
      <c r="FFA237" s="25"/>
      <c r="FFB237" s="25"/>
      <c r="FFC237" s="25"/>
      <c r="FFD237" s="25"/>
      <c r="FFE237" s="25"/>
      <c r="FFF237" s="25"/>
      <c r="FFG237" s="25"/>
      <c r="FFH237" s="25"/>
      <c r="FFI237" s="25"/>
      <c r="FFJ237" s="25"/>
      <c r="FFK237" s="25"/>
      <c r="FFL237" s="25"/>
      <c r="FFM237" s="25"/>
      <c r="FFN237" s="25"/>
      <c r="FFO237" s="25"/>
      <c r="FFP237" s="25"/>
      <c r="FFQ237" s="25"/>
      <c r="FFR237" s="25"/>
      <c r="FFS237" s="25"/>
      <c r="FFT237" s="25"/>
      <c r="FFU237" s="25"/>
      <c r="FFV237" s="25"/>
      <c r="FFW237" s="25"/>
      <c r="FFX237" s="25"/>
      <c r="FFY237" s="25"/>
      <c r="FFZ237" s="25"/>
      <c r="FGA237" s="25"/>
      <c r="FGB237" s="25"/>
      <c r="FGC237" s="25"/>
      <c r="FGD237" s="25"/>
      <c r="FGE237" s="25"/>
      <c r="FGF237" s="25"/>
      <c r="FGG237" s="25"/>
      <c r="FGH237" s="25"/>
      <c r="FGI237" s="25"/>
      <c r="FGJ237" s="25"/>
      <c r="FGK237" s="25"/>
      <c r="FGL237" s="25"/>
      <c r="FGM237" s="25"/>
      <c r="FGN237" s="25"/>
      <c r="FGO237" s="25"/>
      <c r="FGP237" s="25"/>
      <c r="FGQ237" s="25"/>
      <c r="FGR237" s="25"/>
      <c r="FGS237" s="25"/>
      <c r="FGT237" s="25"/>
      <c r="FGU237" s="25"/>
      <c r="FGV237" s="25"/>
      <c r="FGW237" s="25"/>
      <c r="FGX237" s="25"/>
      <c r="FGY237" s="25"/>
      <c r="FGZ237" s="25"/>
      <c r="FHA237" s="25"/>
      <c r="FHB237" s="25"/>
      <c r="FHC237" s="25"/>
      <c r="FHD237" s="25"/>
      <c r="FHE237" s="25"/>
      <c r="FHF237" s="25"/>
      <c r="FHG237" s="25"/>
      <c r="FHH237" s="25"/>
      <c r="FHI237" s="25"/>
      <c r="FHJ237" s="25"/>
      <c r="FHK237" s="25"/>
      <c r="FHL237" s="25"/>
      <c r="FHM237" s="25"/>
      <c r="FHN237" s="25"/>
      <c r="FHO237" s="25"/>
      <c r="FHP237" s="25"/>
      <c r="FHQ237" s="25"/>
      <c r="FHR237" s="25"/>
      <c r="FHS237" s="25"/>
      <c r="FHT237" s="25"/>
      <c r="FHU237" s="25"/>
      <c r="FHV237" s="25"/>
      <c r="FHW237" s="25"/>
      <c r="FHX237" s="25"/>
      <c r="FHY237" s="25"/>
      <c r="FHZ237" s="25"/>
      <c r="FIA237" s="25"/>
      <c r="FIB237" s="25"/>
      <c r="FIC237" s="25"/>
      <c r="FID237" s="25"/>
      <c r="FIE237" s="25"/>
      <c r="FIF237" s="25"/>
      <c r="FIG237" s="25"/>
      <c r="FIH237" s="25"/>
      <c r="FII237" s="25"/>
      <c r="FIJ237" s="25"/>
      <c r="FIK237" s="25"/>
      <c r="FIL237" s="25"/>
      <c r="FIM237" s="25"/>
      <c r="FIN237" s="25"/>
      <c r="FIO237" s="25"/>
      <c r="FIP237" s="25"/>
      <c r="FIQ237" s="25"/>
      <c r="FIR237" s="25"/>
      <c r="FIS237" s="25"/>
      <c r="FIT237" s="25"/>
      <c r="FIU237" s="25"/>
      <c r="FIV237" s="25"/>
      <c r="FIW237" s="25"/>
      <c r="FIX237" s="25"/>
      <c r="FIY237" s="25"/>
      <c r="FIZ237" s="25"/>
      <c r="FJA237" s="25"/>
      <c r="FJB237" s="25"/>
      <c r="FJC237" s="25"/>
      <c r="FJD237" s="25"/>
      <c r="FJE237" s="25"/>
      <c r="FJF237" s="25"/>
      <c r="FJG237" s="25"/>
      <c r="FJH237" s="25"/>
      <c r="FJI237" s="25"/>
      <c r="FJJ237" s="25"/>
      <c r="FJK237" s="25"/>
      <c r="FJL237" s="25"/>
      <c r="FJM237" s="25"/>
      <c r="FJN237" s="25"/>
      <c r="FJO237" s="25"/>
      <c r="FJP237" s="25"/>
      <c r="FJQ237" s="25"/>
      <c r="FJR237" s="25"/>
      <c r="FJS237" s="25"/>
      <c r="FJT237" s="25"/>
      <c r="FJU237" s="25"/>
      <c r="FJV237" s="25"/>
      <c r="FJW237" s="25"/>
      <c r="FJX237" s="25"/>
      <c r="FJY237" s="25"/>
      <c r="FJZ237" s="25"/>
      <c r="FKA237" s="25"/>
      <c r="FKB237" s="25"/>
      <c r="FKC237" s="25"/>
      <c r="FKD237" s="25"/>
      <c r="FKE237" s="25"/>
      <c r="FKF237" s="25"/>
      <c r="FKG237" s="25"/>
      <c r="FKH237" s="25"/>
      <c r="FKI237" s="25"/>
      <c r="FKJ237" s="25"/>
      <c r="FKK237" s="25"/>
      <c r="FKL237" s="25"/>
      <c r="FKM237" s="25"/>
      <c r="FKN237" s="25"/>
      <c r="FKO237" s="25"/>
      <c r="FKP237" s="25"/>
      <c r="FKQ237" s="25"/>
      <c r="FKR237" s="25"/>
      <c r="FKS237" s="25"/>
      <c r="FKT237" s="25"/>
      <c r="FKU237" s="25"/>
      <c r="FKV237" s="25"/>
      <c r="FKW237" s="25"/>
      <c r="FKX237" s="25"/>
      <c r="FKY237" s="25"/>
      <c r="FKZ237" s="25"/>
      <c r="FLA237" s="25"/>
      <c r="FLB237" s="25"/>
      <c r="FLC237" s="25"/>
      <c r="FLD237" s="25"/>
      <c r="FLE237" s="25"/>
      <c r="FLF237" s="25"/>
      <c r="FLG237" s="25"/>
      <c r="FLH237" s="25"/>
      <c r="FLI237" s="25"/>
      <c r="FLJ237" s="25"/>
      <c r="FLK237" s="25"/>
      <c r="FLL237" s="25"/>
      <c r="FLM237" s="25"/>
      <c r="FLN237" s="25"/>
      <c r="FLO237" s="25"/>
      <c r="FLP237" s="25"/>
      <c r="FLQ237" s="25"/>
      <c r="FLR237" s="25"/>
      <c r="FLS237" s="25"/>
      <c r="FLT237" s="25"/>
      <c r="FLU237" s="25"/>
      <c r="FLV237" s="25"/>
      <c r="FLW237" s="25"/>
      <c r="FLX237" s="25"/>
      <c r="FLY237" s="25"/>
      <c r="FLZ237" s="25"/>
      <c r="FMA237" s="25"/>
      <c r="FMB237" s="25"/>
      <c r="FMC237" s="25"/>
      <c r="FMD237" s="25"/>
      <c r="FME237" s="25"/>
      <c r="FMF237" s="25"/>
      <c r="FMG237" s="25"/>
      <c r="FMH237" s="25"/>
      <c r="FMI237" s="25"/>
      <c r="FMJ237" s="25"/>
      <c r="FMK237" s="25"/>
      <c r="FML237" s="25"/>
      <c r="FMM237" s="25"/>
      <c r="FMN237" s="25"/>
      <c r="FMO237" s="25"/>
      <c r="FMP237" s="25"/>
      <c r="FMQ237" s="25"/>
      <c r="FMR237" s="25"/>
      <c r="FMS237" s="25"/>
      <c r="FMT237" s="25"/>
      <c r="FMU237" s="25"/>
      <c r="FMV237" s="25"/>
      <c r="FMW237" s="25"/>
      <c r="FMX237" s="25"/>
      <c r="FMY237" s="25"/>
      <c r="FMZ237" s="25"/>
      <c r="FNA237" s="25"/>
      <c r="FNB237" s="25"/>
      <c r="FNC237" s="25"/>
      <c r="FND237" s="25"/>
      <c r="FNE237" s="25"/>
      <c r="FNF237" s="25"/>
      <c r="FNG237" s="25"/>
      <c r="FNH237" s="25"/>
      <c r="FNI237" s="25"/>
      <c r="FNJ237" s="25"/>
      <c r="FNK237" s="25"/>
      <c r="FNL237" s="25"/>
      <c r="FNM237" s="25"/>
      <c r="FNN237" s="25"/>
      <c r="FNO237" s="25"/>
      <c r="FNP237" s="25"/>
      <c r="FNQ237" s="25"/>
      <c r="FNR237" s="25"/>
      <c r="FNS237" s="25"/>
      <c r="FNT237" s="25"/>
      <c r="FNU237" s="25"/>
      <c r="FNV237" s="25"/>
      <c r="FNW237" s="25"/>
      <c r="FNX237" s="25"/>
      <c r="FNY237" s="25"/>
      <c r="FNZ237" s="25"/>
      <c r="FOA237" s="25"/>
      <c r="FOB237" s="25"/>
      <c r="FOC237" s="25"/>
      <c r="FOD237" s="25"/>
      <c r="FOE237" s="25"/>
      <c r="FOF237" s="25"/>
      <c r="FOG237" s="25"/>
      <c r="FOH237" s="25"/>
      <c r="FOI237" s="25"/>
      <c r="FOJ237" s="25"/>
      <c r="FOK237" s="25"/>
      <c r="FOL237" s="25"/>
      <c r="FOM237" s="25"/>
      <c r="FON237" s="25"/>
      <c r="FOO237" s="25"/>
      <c r="FOP237" s="25"/>
      <c r="FOQ237" s="25"/>
      <c r="FOR237" s="25"/>
      <c r="FOS237" s="25"/>
      <c r="FOT237" s="25"/>
      <c r="FOU237" s="25"/>
      <c r="FOV237" s="25"/>
      <c r="FOW237" s="25"/>
      <c r="FOX237" s="25"/>
      <c r="FOY237" s="25"/>
      <c r="FOZ237" s="25"/>
      <c r="FPA237" s="25"/>
      <c r="FPB237" s="25"/>
      <c r="FPC237" s="25"/>
      <c r="FPD237" s="25"/>
      <c r="FPE237" s="25"/>
      <c r="FPF237" s="25"/>
      <c r="FPG237" s="25"/>
      <c r="FPH237" s="25"/>
      <c r="FPI237" s="25"/>
      <c r="FPJ237" s="25"/>
      <c r="FPK237" s="25"/>
      <c r="FPL237" s="25"/>
      <c r="FPM237" s="25"/>
      <c r="FPN237" s="25"/>
      <c r="FPO237" s="25"/>
      <c r="FPP237" s="25"/>
      <c r="FPQ237" s="25"/>
      <c r="FPR237" s="25"/>
      <c r="FPS237" s="25"/>
      <c r="FPT237" s="25"/>
      <c r="FPU237" s="25"/>
      <c r="FPV237" s="25"/>
      <c r="FPW237" s="25"/>
      <c r="FPX237" s="25"/>
      <c r="FPY237" s="25"/>
      <c r="FPZ237" s="25"/>
      <c r="FQA237" s="25"/>
      <c r="FQB237" s="25"/>
      <c r="FQC237" s="25"/>
      <c r="FQD237" s="25"/>
      <c r="FQE237" s="25"/>
      <c r="FQF237" s="25"/>
      <c r="FQG237" s="25"/>
      <c r="FQH237" s="25"/>
      <c r="FQI237" s="25"/>
      <c r="FQJ237" s="25"/>
      <c r="FQK237" s="25"/>
      <c r="FQL237" s="25"/>
      <c r="FQM237" s="25"/>
      <c r="FQN237" s="25"/>
      <c r="FQO237" s="25"/>
      <c r="FQP237" s="25"/>
      <c r="FQQ237" s="25"/>
      <c r="FQR237" s="25"/>
      <c r="FQS237" s="25"/>
      <c r="FQT237" s="25"/>
      <c r="FQU237" s="25"/>
      <c r="FQV237" s="25"/>
      <c r="FQW237" s="25"/>
      <c r="FQX237" s="25"/>
      <c r="FQY237" s="25"/>
      <c r="FQZ237" s="25"/>
      <c r="FRA237" s="25"/>
      <c r="FRB237" s="25"/>
      <c r="FRC237" s="25"/>
      <c r="FRD237" s="25"/>
      <c r="FRE237" s="25"/>
      <c r="FRF237" s="25"/>
      <c r="FRG237" s="25"/>
      <c r="FRH237" s="25"/>
      <c r="FRI237" s="25"/>
      <c r="FRJ237" s="25"/>
      <c r="FRK237" s="25"/>
      <c r="FRL237" s="25"/>
      <c r="FRM237" s="25"/>
      <c r="FRN237" s="25"/>
      <c r="FRO237" s="25"/>
      <c r="FRP237" s="25"/>
      <c r="FRQ237" s="25"/>
      <c r="FRR237" s="25"/>
      <c r="FRS237" s="25"/>
      <c r="FRT237" s="25"/>
      <c r="FRU237" s="25"/>
      <c r="FRV237" s="25"/>
      <c r="FRW237" s="25"/>
      <c r="FRX237" s="25"/>
      <c r="FRY237" s="25"/>
      <c r="FRZ237" s="25"/>
      <c r="FSA237" s="25"/>
      <c r="FSB237" s="25"/>
      <c r="FSC237" s="25"/>
      <c r="FSD237" s="25"/>
      <c r="FSE237" s="25"/>
      <c r="FSF237" s="25"/>
      <c r="FSG237" s="25"/>
      <c r="FSH237" s="25"/>
      <c r="FSI237" s="25"/>
      <c r="FSJ237" s="25"/>
      <c r="FSK237" s="25"/>
      <c r="FSL237" s="25"/>
      <c r="FSM237" s="25"/>
      <c r="FSN237" s="25"/>
      <c r="FSO237" s="25"/>
      <c r="FSP237" s="25"/>
      <c r="FSQ237" s="25"/>
      <c r="FSR237" s="25"/>
      <c r="FSS237" s="25"/>
      <c r="FST237" s="25"/>
      <c r="FSU237" s="25"/>
      <c r="FSV237" s="25"/>
      <c r="FSW237" s="25"/>
      <c r="FSX237" s="25"/>
      <c r="FSY237" s="25"/>
      <c r="FSZ237" s="25"/>
      <c r="FTA237" s="25"/>
      <c r="FTB237" s="25"/>
      <c r="FTC237" s="25"/>
      <c r="FTD237" s="25"/>
      <c r="FTE237" s="25"/>
      <c r="FTF237" s="25"/>
      <c r="FTG237" s="25"/>
      <c r="FTH237" s="25"/>
      <c r="FTI237" s="25"/>
      <c r="FTJ237" s="25"/>
      <c r="FTK237" s="25"/>
      <c r="FTL237" s="25"/>
      <c r="FTM237" s="25"/>
      <c r="FTN237" s="25"/>
      <c r="FTO237" s="25"/>
      <c r="FTP237" s="25"/>
      <c r="FTQ237" s="25"/>
      <c r="FTR237" s="25"/>
      <c r="FTS237" s="25"/>
      <c r="FTT237" s="25"/>
      <c r="FTU237" s="25"/>
      <c r="FTV237" s="25"/>
      <c r="FTW237" s="25"/>
      <c r="FTX237" s="25"/>
      <c r="FTY237" s="25"/>
      <c r="FTZ237" s="25"/>
      <c r="FUA237" s="25"/>
      <c r="FUB237" s="25"/>
      <c r="FUC237" s="25"/>
      <c r="FUD237" s="25"/>
      <c r="FUE237" s="25"/>
      <c r="FUF237" s="25"/>
      <c r="FUG237" s="25"/>
      <c r="FUH237" s="25"/>
      <c r="FUI237" s="25"/>
      <c r="FUJ237" s="25"/>
      <c r="FUK237" s="25"/>
      <c r="FUL237" s="25"/>
      <c r="FUM237" s="25"/>
      <c r="FUN237" s="25"/>
      <c r="FUO237" s="25"/>
      <c r="FUP237" s="25"/>
      <c r="FUQ237" s="25"/>
      <c r="FUR237" s="25"/>
      <c r="FUS237" s="25"/>
      <c r="FUT237" s="25"/>
      <c r="FUU237" s="25"/>
      <c r="FUV237" s="25"/>
      <c r="FUW237" s="25"/>
      <c r="FUX237" s="25"/>
      <c r="FUY237" s="25"/>
      <c r="FUZ237" s="25"/>
      <c r="FVA237" s="25"/>
      <c r="FVB237" s="25"/>
      <c r="FVC237" s="25"/>
      <c r="FVD237" s="25"/>
      <c r="FVE237" s="25"/>
      <c r="FVF237" s="25"/>
      <c r="FVG237" s="25"/>
      <c r="FVH237" s="25"/>
      <c r="FVI237" s="25"/>
      <c r="FVJ237" s="25"/>
      <c r="FVK237" s="25"/>
      <c r="FVL237" s="25"/>
      <c r="FVM237" s="25"/>
      <c r="FVN237" s="25"/>
      <c r="FVO237" s="25"/>
      <c r="FVP237" s="25"/>
      <c r="FVQ237" s="25"/>
      <c r="FVR237" s="25"/>
      <c r="FVS237" s="25"/>
      <c r="FVT237" s="25"/>
      <c r="FVU237" s="25"/>
      <c r="FVV237" s="25"/>
      <c r="FVW237" s="25"/>
      <c r="FVX237" s="25"/>
      <c r="FVY237" s="25"/>
      <c r="FVZ237" s="25"/>
      <c r="FWA237" s="25"/>
      <c r="FWB237" s="25"/>
      <c r="FWC237" s="25"/>
      <c r="FWD237" s="25"/>
      <c r="FWE237" s="25"/>
      <c r="FWF237" s="25"/>
      <c r="FWG237" s="25"/>
      <c r="FWH237" s="25"/>
      <c r="FWI237" s="25"/>
      <c r="FWJ237" s="25"/>
      <c r="FWK237" s="25"/>
      <c r="FWL237" s="25"/>
      <c r="FWM237" s="25"/>
      <c r="FWN237" s="25"/>
      <c r="FWO237" s="25"/>
      <c r="FWP237" s="25"/>
      <c r="FWQ237" s="25"/>
      <c r="FWR237" s="25"/>
      <c r="FWS237" s="25"/>
      <c r="FWT237" s="25"/>
      <c r="FWU237" s="25"/>
      <c r="FWV237" s="25"/>
      <c r="FWW237" s="25"/>
      <c r="FWX237" s="25"/>
      <c r="FWY237" s="25"/>
      <c r="FWZ237" s="25"/>
      <c r="FXA237" s="25"/>
      <c r="FXB237" s="25"/>
      <c r="FXC237" s="25"/>
      <c r="FXD237" s="25"/>
      <c r="FXE237" s="25"/>
      <c r="FXF237" s="25"/>
      <c r="FXG237" s="25"/>
      <c r="FXH237" s="25"/>
      <c r="FXI237" s="25"/>
      <c r="FXJ237" s="25"/>
      <c r="FXK237" s="25"/>
      <c r="FXL237" s="25"/>
      <c r="FXM237" s="25"/>
      <c r="FXN237" s="25"/>
      <c r="FXO237" s="25"/>
      <c r="FXP237" s="25"/>
      <c r="FXQ237" s="25"/>
      <c r="FXR237" s="25"/>
      <c r="FXS237" s="25"/>
      <c r="FXT237" s="25"/>
      <c r="FXU237" s="25"/>
      <c r="FXV237" s="25"/>
      <c r="FXW237" s="25"/>
      <c r="FXX237" s="25"/>
      <c r="FXY237" s="25"/>
      <c r="FXZ237" s="25"/>
      <c r="FYA237" s="25"/>
      <c r="FYB237" s="25"/>
      <c r="FYC237" s="25"/>
      <c r="FYD237" s="25"/>
      <c r="FYE237" s="25"/>
      <c r="FYF237" s="25"/>
      <c r="FYG237" s="25"/>
      <c r="FYH237" s="25"/>
      <c r="FYI237" s="25"/>
      <c r="FYJ237" s="25"/>
      <c r="FYK237" s="25"/>
      <c r="FYL237" s="25"/>
      <c r="FYM237" s="25"/>
      <c r="FYN237" s="25"/>
      <c r="FYO237" s="25"/>
      <c r="FYP237" s="25"/>
      <c r="FYQ237" s="25"/>
      <c r="FYR237" s="25"/>
      <c r="FYS237" s="25"/>
      <c r="FYT237" s="25"/>
      <c r="FYU237" s="25"/>
      <c r="FYV237" s="25"/>
      <c r="FYW237" s="25"/>
      <c r="FYX237" s="25"/>
      <c r="FYY237" s="25"/>
      <c r="FYZ237" s="25"/>
      <c r="FZA237" s="25"/>
      <c r="FZB237" s="25"/>
      <c r="FZC237" s="25"/>
      <c r="FZD237" s="25"/>
      <c r="FZE237" s="25"/>
      <c r="FZF237" s="25"/>
      <c r="FZG237" s="25"/>
      <c r="FZH237" s="25"/>
      <c r="FZI237" s="25"/>
      <c r="FZJ237" s="25"/>
      <c r="FZK237" s="25"/>
      <c r="FZL237" s="25"/>
      <c r="FZM237" s="25"/>
      <c r="FZN237" s="25"/>
      <c r="FZO237" s="25"/>
      <c r="FZP237" s="25"/>
      <c r="FZQ237" s="25"/>
      <c r="FZR237" s="25"/>
      <c r="FZS237" s="25"/>
      <c r="FZT237" s="25"/>
      <c r="FZU237" s="25"/>
      <c r="FZV237" s="25"/>
      <c r="FZW237" s="25"/>
      <c r="FZX237" s="25"/>
      <c r="FZY237" s="25"/>
      <c r="FZZ237" s="25"/>
      <c r="GAA237" s="25"/>
      <c r="GAB237" s="25"/>
      <c r="GAC237" s="25"/>
      <c r="GAD237" s="25"/>
      <c r="GAE237" s="25"/>
      <c r="GAF237" s="25"/>
      <c r="GAG237" s="25"/>
      <c r="GAH237" s="25"/>
      <c r="GAI237" s="25"/>
      <c r="GAJ237" s="25"/>
      <c r="GAK237" s="25"/>
      <c r="GAL237" s="25"/>
      <c r="GAM237" s="25"/>
      <c r="GAN237" s="25"/>
      <c r="GAO237" s="25"/>
      <c r="GAP237" s="25"/>
      <c r="GAQ237" s="25"/>
      <c r="GAR237" s="25"/>
      <c r="GAS237" s="25"/>
      <c r="GAT237" s="25"/>
      <c r="GAU237" s="25"/>
      <c r="GAV237" s="25"/>
      <c r="GAW237" s="25"/>
      <c r="GAX237" s="25"/>
      <c r="GAY237" s="25"/>
      <c r="GAZ237" s="25"/>
      <c r="GBA237" s="25"/>
      <c r="GBB237" s="25"/>
      <c r="GBC237" s="25"/>
      <c r="GBD237" s="25"/>
      <c r="GBE237" s="25"/>
      <c r="GBF237" s="25"/>
      <c r="GBG237" s="25"/>
      <c r="GBH237" s="25"/>
      <c r="GBI237" s="25"/>
      <c r="GBJ237" s="25"/>
      <c r="GBK237" s="25"/>
      <c r="GBL237" s="25"/>
      <c r="GBM237" s="25"/>
      <c r="GBN237" s="25"/>
      <c r="GBO237" s="25"/>
      <c r="GBP237" s="25"/>
      <c r="GBQ237" s="25"/>
      <c r="GBR237" s="25"/>
      <c r="GBS237" s="25"/>
      <c r="GBT237" s="25"/>
      <c r="GBU237" s="25"/>
      <c r="GBV237" s="25"/>
      <c r="GBW237" s="25"/>
      <c r="GBX237" s="25"/>
      <c r="GBY237" s="25"/>
      <c r="GBZ237" s="25"/>
      <c r="GCA237" s="25"/>
      <c r="GCB237" s="25"/>
      <c r="GCC237" s="25"/>
      <c r="GCD237" s="25"/>
      <c r="GCE237" s="25"/>
      <c r="GCF237" s="25"/>
      <c r="GCG237" s="25"/>
      <c r="GCH237" s="25"/>
      <c r="GCI237" s="25"/>
      <c r="GCJ237" s="25"/>
      <c r="GCK237" s="25"/>
      <c r="GCL237" s="25"/>
      <c r="GCM237" s="25"/>
      <c r="GCN237" s="25"/>
      <c r="GCO237" s="25"/>
      <c r="GCP237" s="25"/>
      <c r="GCQ237" s="25"/>
      <c r="GCR237" s="25"/>
      <c r="GCS237" s="25"/>
      <c r="GCT237" s="25"/>
      <c r="GCU237" s="25"/>
      <c r="GCV237" s="25"/>
      <c r="GCW237" s="25"/>
      <c r="GCX237" s="25"/>
      <c r="GCY237" s="25"/>
      <c r="GCZ237" s="25"/>
      <c r="GDA237" s="25"/>
      <c r="GDB237" s="25"/>
      <c r="GDC237" s="25"/>
      <c r="GDD237" s="25"/>
      <c r="GDE237" s="25"/>
      <c r="GDF237" s="25"/>
      <c r="GDG237" s="25"/>
      <c r="GDH237" s="25"/>
      <c r="GDI237" s="25"/>
      <c r="GDJ237" s="25"/>
      <c r="GDK237" s="25"/>
      <c r="GDL237" s="25"/>
      <c r="GDM237" s="25"/>
      <c r="GDN237" s="25"/>
      <c r="GDO237" s="25"/>
      <c r="GDP237" s="25"/>
      <c r="GDQ237" s="25"/>
      <c r="GDR237" s="25"/>
      <c r="GDS237" s="25"/>
      <c r="GDT237" s="25"/>
      <c r="GDU237" s="25"/>
      <c r="GDV237" s="25"/>
      <c r="GDW237" s="25"/>
      <c r="GDX237" s="25"/>
      <c r="GDY237" s="25"/>
      <c r="GDZ237" s="25"/>
      <c r="GEA237" s="25"/>
      <c r="GEB237" s="25"/>
      <c r="GEC237" s="25"/>
      <c r="GED237" s="25"/>
      <c r="GEE237" s="25"/>
      <c r="GEF237" s="25"/>
      <c r="GEG237" s="25"/>
      <c r="GEH237" s="25"/>
      <c r="GEI237" s="25"/>
      <c r="GEJ237" s="25"/>
      <c r="GEK237" s="25"/>
      <c r="GEL237" s="25"/>
      <c r="GEM237" s="25"/>
      <c r="GEN237" s="25"/>
      <c r="GEO237" s="25"/>
      <c r="GEP237" s="25"/>
      <c r="GEQ237" s="25"/>
      <c r="GER237" s="25"/>
      <c r="GES237" s="25"/>
      <c r="GET237" s="25"/>
      <c r="GEU237" s="25"/>
      <c r="GEV237" s="25"/>
      <c r="GEW237" s="25"/>
      <c r="GEX237" s="25"/>
      <c r="GEY237" s="25"/>
      <c r="GEZ237" s="25"/>
      <c r="GFA237" s="25"/>
      <c r="GFB237" s="25"/>
      <c r="GFC237" s="25"/>
      <c r="GFD237" s="25"/>
      <c r="GFE237" s="25"/>
      <c r="GFF237" s="25"/>
      <c r="GFG237" s="25"/>
      <c r="GFH237" s="25"/>
      <c r="GFI237" s="25"/>
      <c r="GFJ237" s="25"/>
      <c r="GFK237" s="25"/>
      <c r="GFL237" s="25"/>
      <c r="GFM237" s="25"/>
      <c r="GFN237" s="25"/>
      <c r="GFO237" s="25"/>
      <c r="GFP237" s="25"/>
      <c r="GFQ237" s="25"/>
      <c r="GFR237" s="25"/>
      <c r="GFS237" s="25"/>
      <c r="GFT237" s="25"/>
      <c r="GFU237" s="25"/>
      <c r="GFV237" s="25"/>
      <c r="GFW237" s="25"/>
      <c r="GFX237" s="25"/>
      <c r="GFY237" s="25"/>
      <c r="GFZ237" s="25"/>
      <c r="GGA237" s="25"/>
      <c r="GGB237" s="25"/>
      <c r="GGC237" s="25"/>
      <c r="GGD237" s="25"/>
      <c r="GGE237" s="25"/>
      <c r="GGF237" s="25"/>
      <c r="GGG237" s="25"/>
      <c r="GGH237" s="25"/>
      <c r="GGI237" s="25"/>
      <c r="GGJ237" s="25"/>
      <c r="GGK237" s="25"/>
      <c r="GGL237" s="25"/>
      <c r="GGM237" s="25"/>
      <c r="GGN237" s="25"/>
      <c r="GGO237" s="25"/>
      <c r="GGP237" s="25"/>
      <c r="GGQ237" s="25"/>
      <c r="GGR237" s="25"/>
      <c r="GGS237" s="25"/>
      <c r="GGT237" s="25"/>
      <c r="GGU237" s="25"/>
      <c r="GGV237" s="25"/>
      <c r="GGW237" s="25"/>
      <c r="GGX237" s="25"/>
      <c r="GGY237" s="25"/>
      <c r="GGZ237" s="25"/>
      <c r="GHA237" s="25"/>
      <c r="GHB237" s="25"/>
      <c r="GHC237" s="25"/>
      <c r="GHD237" s="25"/>
      <c r="GHE237" s="25"/>
      <c r="GHF237" s="25"/>
      <c r="GHG237" s="25"/>
      <c r="GHH237" s="25"/>
      <c r="GHI237" s="25"/>
      <c r="GHJ237" s="25"/>
      <c r="GHK237" s="25"/>
      <c r="GHL237" s="25"/>
      <c r="GHM237" s="25"/>
      <c r="GHN237" s="25"/>
      <c r="GHO237" s="25"/>
      <c r="GHP237" s="25"/>
      <c r="GHQ237" s="25"/>
      <c r="GHR237" s="25"/>
      <c r="GHS237" s="25"/>
      <c r="GHT237" s="25"/>
      <c r="GHU237" s="25"/>
      <c r="GHV237" s="25"/>
      <c r="GHW237" s="25"/>
      <c r="GHX237" s="25"/>
      <c r="GHY237" s="25"/>
      <c r="GHZ237" s="25"/>
      <c r="GIA237" s="25"/>
      <c r="GIB237" s="25"/>
      <c r="GIC237" s="25"/>
      <c r="GID237" s="25"/>
      <c r="GIE237" s="25"/>
      <c r="GIF237" s="25"/>
      <c r="GIG237" s="25"/>
      <c r="GIH237" s="25"/>
      <c r="GII237" s="25"/>
      <c r="GIJ237" s="25"/>
      <c r="GIK237" s="25"/>
      <c r="GIL237" s="25"/>
      <c r="GIM237" s="25"/>
      <c r="GIN237" s="25"/>
      <c r="GIO237" s="25"/>
      <c r="GIP237" s="25"/>
      <c r="GIQ237" s="25"/>
      <c r="GIR237" s="25"/>
      <c r="GIS237" s="25"/>
      <c r="GIT237" s="25"/>
      <c r="GIU237" s="25"/>
      <c r="GIV237" s="25"/>
      <c r="GIW237" s="25"/>
      <c r="GIX237" s="25"/>
      <c r="GIY237" s="25"/>
      <c r="GIZ237" s="25"/>
      <c r="GJA237" s="25"/>
      <c r="GJB237" s="25"/>
      <c r="GJC237" s="25"/>
      <c r="GJD237" s="25"/>
      <c r="GJE237" s="25"/>
      <c r="GJF237" s="25"/>
      <c r="GJG237" s="25"/>
      <c r="GJH237" s="25"/>
      <c r="GJI237" s="25"/>
      <c r="GJJ237" s="25"/>
      <c r="GJK237" s="25"/>
      <c r="GJL237" s="25"/>
      <c r="GJM237" s="25"/>
      <c r="GJN237" s="25"/>
      <c r="GJO237" s="25"/>
      <c r="GJP237" s="25"/>
      <c r="GJQ237" s="25"/>
      <c r="GJR237" s="25"/>
      <c r="GJS237" s="25"/>
      <c r="GJT237" s="25"/>
      <c r="GJU237" s="25"/>
      <c r="GJV237" s="25"/>
      <c r="GJW237" s="25"/>
      <c r="GJX237" s="25"/>
      <c r="GJY237" s="25"/>
      <c r="GJZ237" s="25"/>
      <c r="GKA237" s="25"/>
      <c r="GKB237" s="25"/>
      <c r="GKC237" s="25"/>
      <c r="GKD237" s="25"/>
      <c r="GKE237" s="25"/>
      <c r="GKF237" s="25"/>
      <c r="GKG237" s="25"/>
      <c r="GKH237" s="25"/>
      <c r="GKI237" s="25"/>
      <c r="GKJ237" s="25"/>
      <c r="GKK237" s="25"/>
      <c r="GKL237" s="25"/>
      <c r="GKM237" s="25"/>
      <c r="GKN237" s="25"/>
      <c r="GKO237" s="25"/>
      <c r="GKP237" s="25"/>
      <c r="GKQ237" s="25"/>
      <c r="GKR237" s="25"/>
      <c r="GKS237" s="25"/>
      <c r="GKT237" s="25"/>
      <c r="GKU237" s="25"/>
      <c r="GKV237" s="25"/>
      <c r="GKW237" s="25"/>
      <c r="GKX237" s="25"/>
      <c r="GKY237" s="25"/>
      <c r="GKZ237" s="25"/>
      <c r="GLA237" s="25"/>
      <c r="GLB237" s="25"/>
      <c r="GLC237" s="25"/>
      <c r="GLD237" s="25"/>
      <c r="GLE237" s="25"/>
      <c r="GLF237" s="25"/>
      <c r="GLG237" s="25"/>
      <c r="GLH237" s="25"/>
      <c r="GLI237" s="25"/>
      <c r="GLJ237" s="25"/>
      <c r="GLK237" s="25"/>
      <c r="GLL237" s="25"/>
      <c r="GLM237" s="25"/>
      <c r="GLN237" s="25"/>
      <c r="GLO237" s="25"/>
      <c r="GLP237" s="25"/>
      <c r="GLQ237" s="25"/>
      <c r="GLR237" s="25"/>
      <c r="GLS237" s="25"/>
      <c r="GLT237" s="25"/>
      <c r="GLU237" s="25"/>
      <c r="GLV237" s="25"/>
      <c r="GLW237" s="25"/>
      <c r="GLX237" s="25"/>
      <c r="GLY237" s="25"/>
      <c r="GLZ237" s="25"/>
      <c r="GMA237" s="25"/>
      <c r="GMB237" s="25"/>
      <c r="GMC237" s="25"/>
      <c r="GMD237" s="25"/>
      <c r="GME237" s="25"/>
      <c r="GMF237" s="25"/>
      <c r="GMG237" s="25"/>
      <c r="GMH237" s="25"/>
      <c r="GMI237" s="25"/>
      <c r="GMJ237" s="25"/>
      <c r="GMK237" s="25"/>
      <c r="GML237" s="25"/>
      <c r="GMM237" s="25"/>
      <c r="GMN237" s="25"/>
      <c r="GMO237" s="25"/>
      <c r="GMP237" s="25"/>
      <c r="GMQ237" s="25"/>
      <c r="GMR237" s="25"/>
      <c r="GMS237" s="25"/>
      <c r="GMT237" s="25"/>
      <c r="GMU237" s="25"/>
      <c r="GMV237" s="25"/>
      <c r="GMW237" s="25"/>
      <c r="GMX237" s="25"/>
      <c r="GMY237" s="25"/>
      <c r="GMZ237" s="25"/>
      <c r="GNA237" s="25"/>
      <c r="GNB237" s="25"/>
      <c r="GNC237" s="25"/>
      <c r="GND237" s="25"/>
      <c r="GNE237" s="25"/>
      <c r="GNF237" s="25"/>
      <c r="GNG237" s="25"/>
      <c r="GNH237" s="25"/>
      <c r="GNI237" s="25"/>
      <c r="GNJ237" s="25"/>
      <c r="GNK237" s="25"/>
      <c r="GNL237" s="25"/>
      <c r="GNM237" s="25"/>
      <c r="GNN237" s="25"/>
      <c r="GNO237" s="25"/>
      <c r="GNP237" s="25"/>
      <c r="GNQ237" s="25"/>
      <c r="GNR237" s="25"/>
      <c r="GNS237" s="25"/>
      <c r="GNT237" s="25"/>
      <c r="GNU237" s="25"/>
      <c r="GNV237" s="25"/>
      <c r="GNW237" s="25"/>
      <c r="GNX237" s="25"/>
      <c r="GNY237" s="25"/>
      <c r="GNZ237" s="25"/>
      <c r="GOA237" s="25"/>
      <c r="GOB237" s="25"/>
      <c r="GOC237" s="25"/>
      <c r="GOD237" s="25"/>
      <c r="GOE237" s="25"/>
      <c r="GOF237" s="25"/>
      <c r="GOG237" s="25"/>
      <c r="GOH237" s="25"/>
      <c r="GOI237" s="25"/>
      <c r="GOJ237" s="25"/>
      <c r="GOK237" s="25"/>
      <c r="GOL237" s="25"/>
      <c r="GOM237" s="25"/>
      <c r="GON237" s="25"/>
      <c r="GOO237" s="25"/>
      <c r="GOP237" s="25"/>
      <c r="GOQ237" s="25"/>
      <c r="GOR237" s="25"/>
      <c r="GOS237" s="25"/>
      <c r="GOT237" s="25"/>
      <c r="GOU237" s="25"/>
      <c r="GOV237" s="25"/>
      <c r="GOW237" s="25"/>
      <c r="GOX237" s="25"/>
      <c r="GOY237" s="25"/>
      <c r="GOZ237" s="25"/>
      <c r="GPA237" s="25"/>
      <c r="GPB237" s="25"/>
      <c r="GPC237" s="25"/>
      <c r="GPD237" s="25"/>
      <c r="GPE237" s="25"/>
      <c r="GPF237" s="25"/>
      <c r="GPG237" s="25"/>
      <c r="GPH237" s="25"/>
      <c r="GPI237" s="25"/>
      <c r="GPJ237" s="25"/>
      <c r="GPK237" s="25"/>
      <c r="GPL237" s="25"/>
      <c r="GPM237" s="25"/>
      <c r="GPN237" s="25"/>
      <c r="GPO237" s="25"/>
      <c r="GPP237" s="25"/>
      <c r="GPQ237" s="25"/>
      <c r="GPR237" s="25"/>
      <c r="GPS237" s="25"/>
      <c r="GPT237" s="25"/>
      <c r="GPU237" s="25"/>
      <c r="GPV237" s="25"/>
      <c r="GPW237" s="25"/>
      <c r="GPX237" s="25"/>
      <c r="GPY237" s="25"/>
      <c r="GPZ237" s="25"/>
      <c r="GQA237" s="25"/>
      <c r="GQB237" s="25"/>
      <c r="GQC237" s="25"/>
      <c r="GQD237" s="25"/>
      <c r="GQE237" s="25"/>
      <c r="GQF237" s="25"/>
      <c r="GQG237" s="25"/>
      <c r="GQH237" s="25"/>
      <c r="GQI237" s="25"/>
      <c r="GQJ237" s="25"/>
      <c r="GQK237" s="25"/>
      <c r="GQL237" s="25"/>
      <c r="GQM237" s="25"/>
      <c r="GQN237" s="25"/>
      <c r="GQO237" s="25"/>
      <c r="GQP237" s="25"/>
      <c r="GQQ237" s="25"/>
      <c r="GQR237" s="25"/>
      <c r="GQS237" s="25"/>
      <c r="GQT237" s="25"/>
      <c r="GQU237" s="25"/>
      <c r="GQV237" s="25"/>
      <c r="GQW237" s="25"/>
      <c r="GQX237" s="25"/>
      <c r="GQY237" s="25"/>
      <c r="GQZ237" s="25"/>
      <c r="GRA237" s="25"/>
      <c r="GRB237" s="25"/>
      <c r="GRC237" s="25"/>
      <c r="GRD237" s="25"/>
      <c r="GRE237" s="25"/>
      <c r="GRF237" s="25"/>
      <c r="GRG237" s="25"/>
      <c r="GRH237" s="25"/>
      <c r="GRI237" s="25"/>
      <c r="GRJ237" s="25"/>
      <c r="GRK237" s="25"/>
      <c r="GRL237" s="25"/>
      <c r="GRM237" s="25"/>
      <c r="GRN237" s="25"/>
      <c r="GRO237" s="25"/>
      <c r="GRP237" s="25"/>
      <c r="GRQ237" s="25"/>
      <c r="GRR237" s="25"/>
      <c r="GRS237" s="25"/>
      <c r="GRT237" s="25"/>
      <c r="GRU237" s="25"/>
      <c r="GRV237" s="25"/>
      <c r="GRW237" s="25"/>
      <c r="GRX237" s="25"/>
      <c r="GRY237" s="25"/>
      <c r="GRZ237" s="25"/>
      <c r="GSA237" s="25"/>
      <c r="GSB237" s="25"/>
      <c r="GSC237" s="25"/>
      <c r="GSD237" s="25"/>
      <c r="GSE237" s="25"/>
      <c r="GSF237" s="25"/>
      <c r="GSG237" s="25"/>
      <c r="GSH237" s="25"/>
      <c r="GSI237" s="25"/>
      <c r="GSJ237" s="25"/>
      <c r="GSK237" s="25"/>
      <c r="GSL237" s="25"/>
      <c r="GSM237" s="25"/>
      <c r="GSN237" s="25"/>
      <c r="GSO237" s="25"/>
      <c r="GSP237" s="25"/>
      <c r="GSQ237" s="25"/>
      <c r="GSR237" s="25"/>
      <c r="GSS237" s="25"/>
      <c r="GST237" s="25"/>
      <c r="GSU237" s="25"/>
      <c r="GSV237" s="25"/>
      <c r="GSW237" s="25"/>
      <c r="GSX237" s="25"/>
      <c r="GSY237" s="25"/>
      <c r="GSZ237" s="25"/>
      <c r="GTA237" s="25"/>
      <c r="GTB237" s="25"/>
      <c r="GTC237" s="25"/>
      <c r="GTD237" s="25"/>
      <c r="GTE237" s="25"/>
      <c r="GTF237" s="25"/>
      <c r="GTG237" s="25"/>
      <c r="GTH237" s="25"/>
      <c r="GTI237" s="25"/>
      <c r="GTJ237" s="25"/>
      <c r="GTK237" s="25"/>
      <c r="GTL237" s="25"/>
      <c r="GTM237" s="25"/>
      <c r="GTN237" s="25"/>
      <c r="GTO237" s="25"/>
      <c r="GTP237" s="25"/>
      <c r="GTQ237" s="25"/>
      <c r="GTR237" s="25"/>
      <c r="GTS237" s="25"/>
      <c r="GTT237" s="25"/>
      <c r="GTU237" s="25"/>
      <c r="GTV237" s="25"/>
      <c r="GTW237" s="25"/>
      <c r="GTX237" s="25"/>
      <c r="GTY237" s="25"/>
      <c r="GTZ237" s="25"/>
      <c r="GUA237" s="25"/>
      <c r="GUB237" s="25"/>
      <c r="GUC237" s="25"/>
      <c r="GUD237" s="25"/>
      <c r="GUE237" s="25"/>
      <c r="GUF237" s="25"/>
      <c r="GUG237" s="25"/>
      <c r="GUH237" s="25"/>
      <c r="GUI237" s="25"/>
      <c r="GUJ237" s="25"/>
      <c r="GUK237" s="25"/>
      <c r="GUL237" s="25"/>
      <c r="GUM237" s="25"/>
      <c r="GUN237" s="25"/>
      <c r="GUO237" s="25"/>
      <c r="GUP237" s="25"/>
      <c r="GUQ237" s="25"/>
      <c r="GUR237" s="25"/>
      <c r="GUS237" s="25"/>
      <c r="GUT237" s="25"/>
      <c r="GUU237" s="25"/>
      <c r="GUV237" s="25"/>
      <c r="GUW237" s="25"/>
      <c r="GUX237" s="25"/>
      <c r="GUY237" s="25"/>
      <c r="GUZ237" s="25"/>
      <c r="GVA237" s="25"/>
      <c r="GVB237" s="25"/>
      <c r="GVC237" s="25"/>
      <c r="GVD237" s="25"/>
      <c r="GVE237" s="25"/>
      <c r="GVF237" s="25"/>
      <c r="GVG237" s="25"/>
      <c r="GVH237" s="25"/>
      <c r="GVI237" s="25"/>
      <c r="GVJ237" s="25"/>
      <c r="GVK237" s="25"/>
      <c r="GVL237" s="25"/>
      <c r="GVM237" s="25"/>
      <c r="GVN237" s="25"/>
      <c r="GVO237" s="25"/>
      <c r="GVP237" s="25"/>
      <c r="GVQ237" s="25"/>
      <c r="GVR237" s="25"/>
      <c r="GVS237" s="25"/>
      <c r="GVT237" s="25"/>
      <c r="GVU237" s="25"/>
      <c r="GVV237" s="25"/>
      <c r="GVW237" s="25"/>
      <c r="GVX237" s="25"/>
      <c r="GVY237" s="25"/>
      <c r="GVZ237" s="25"/>
      <c r="GWA237" s="25"/>
      <c r="GWB237" s="25"/>
      <c r="GWC237" s="25"/>
      <c r="GWD237" s="25"/>
      <c r="GWE237" s="25"/>
      <c r="GWF237" s="25"/>
      <c r="GWG237" s="25"/>
      <c r="GWH237" s="25"/>
      <c r="GWI237" s="25"/>
      <c r="GWJ237" s="25"/>
      <c r="GWK237" s="25"/>
      <c r="GWL237" s="25"/>
      <c r="GWM237" s="25"/>
      <c r="GWN237" s="25"/>
      <c r="GWO237" s="25"/>
      <c r="GWP237" s="25"/>
      <c r="GWQ237" s="25"/>
      <c r="GWR237" s="25"/>
      <c r="GWS237" s="25"/>
      <c r="GWT237" s="25"/>
      <c r="GWU237" s="25"/>
      <c r="GWV237" s="25"/>
      <c r="GWW237" s="25"/>
      <c r="GWX237" s="25"/>
      <c r="GWY237" s="25"/>
      <c r="GWZ237" s="25"/>
      <c r="GXA237" s="25"/>
      <c r="GXB237" s="25"/>
      <c r="GXC237" s="25"/>
      <c r="GXD237" s="25"/>
      <c r="GXE237" s="25"/>
      <c r="GXF237" s="25"/>
      <c r="GXG237" s="25"/>
      <c r="GXH237" s="25"/>
      <c r="GXI237" s="25"/>
      <c r="GXJ237" s="25"/>
      <c r="GXK237" s="25"/>
      <c r="GXL237" s="25"/>
      <c r="GXM237" s="25"/>
      <c r="GXN237" s="25"/>
      <c r="GXO237" s="25"/>
      <c r="GXP237" s="25"/>
      <c r="GXQ237" s="25"/>
      <c r="GXR237" s="25"/>
      <c r="GXS237" s="25"/>
      <c r="GXT237" s="25"/>
      <c r="GXU237" s="25"/>
      <c r="GXV237" s="25"/>
      <c r="GXW237" s="25"/>
      <c r="GXX237" s="25"/>
      <c r="GXY237" s="25"/>
      <c r="GXZ237" s="25"/>
      <c r="GYA237" s="25"/>
      <c r="GYB237" s="25"/>
      <c r="GYC237" s="25"/>
      <c r="GYD237" s="25"/>
      <c r="GYE237" s="25"/>
      <c r="GYF237" s="25"/>
      <c r="GYG237" s="25"/>
      <c r="GYH237" s="25"/>
      <c r="GYI237" s="25"/>
      <c r="GYJ237" s="25"/>
      <c r="GYK237" s="25"/>
      <c r="GYL237" s="25"/>
      <c r="GYM237" s="25"/>
      <c r="GYN237" s="25"/>
      <c r="GYO237" s="25"/>
      <c r="GYP237" s="25"/>
      <c r="GYQ237" s="25"/>
      <c r="GYR237" s="25"/>
      <c r="GYS237" s="25"/>
      <c r="GYT237" s="25"/>
      <c r="GYU237" s="25"/>
      <c r="GYV237" s="25"/>
      <c r="GYW237" s="25"/>
      <c r="GYX237" s="25"/>
      <c r="GYY237" s="25"/>
      <c r="GYZ237" s="25"/>
      <c r="GZA237" s="25"/>
      <c r="GZB237" s="25"/>
      <c r="GZC237" s="25"/>
      <c r="GZD237" s="25"/>
      <c r="GZE237" s="25"/>
      <c r="GZF237" s="25"/>
      <c r="GZG237" s="25"/>
      <c r="GZH237" s="25"/>
      <c r="GZI237" s="25"/>
      <c r="GZJ237" s="25"/>
      <c r="GZK237" s="25"/>
      <c r="GZL237" s="25"/>
      <c r="GZM237" s="25"/>
      <c r="GZN237" s="25"/>
      <c r="GZO237" s="25"/>
      <c r="GZP237" s="25"/>
      <c r="GZQ237" s="25"/>
      <c r="GZR237" s="25"/>
      <c r="GZS237" s="25"/>
      <c r="GZT237" s="25"/>
      <c r="GZU237" s="25"/>
      <c r="GZV237" s="25"/>
      <c r="GZW237" s="25"/>
      <c r="GZX237" s="25"/>
      <c r="GZY237" s="25"/>
      <c r="GZZ237" s="25"/>
      <c r="HAA237" s="25"/>
      <c r="HAB237" s="25"/>
      <c r="HAC237" s="25"/>
      <c r="HAD237" s="25"/>
      <c r="HAE237" s="25"/>
      <c r="HAF237" s="25"/>
      <c r="HAG237" s="25"/>
      <c r="HAH237" s="25"/>
      <c r="HAI237" s="25"/>
      <c r="HAJ237" s="25"/>
      <c r="HAK237" s="25"/>
      <c r="HAL237" s="25"/>
      <c r="HAM237" s="25"/>
      <c r="HAN237" s="25"/>
      <c r="HAO237" s="25"/>
      <c r="HAP237" s="25"/>
      <c r="HAQ237" s="25"/>
      <c r="HAR237" s="25"/>
      <c r="HAS237" s="25"/>
      <c r="HAT237" s="25"/>
      <c r="HAU237" s="25"/>
      <c r="HAV237" s="25"/>
      <c r="HAW237" s="25"/>
      <c r="HAX237" s="25"/>
      <c r="HAY237" s="25"/>
      <c r="HAZ237" s="25"/>
      <c r="HBA237" s="25"/>
      <c r="HBB237" s="25"/>
      <c r="HBC237" s="25"/>
      <c r="HBD237" s="25"/>
      <c r="HBE237" s="25"/>
      <c r="HBF237" s="25"/>
      <c r="HBG237" s="25"/>
      <c r="HBH237" s="25"/>
      <c r="HBI237" s="25"/>
      <c r="HBJ237" s="25"/>
      <c r="HBK237" s="25"/>
      <c r="HBL237" s="25"/>
      <c r="HBM237" s="25"/>
      <c r="HBN237" s="25"/>
      <c r="HBO237" s="25"/>
      <c r="HBP237" s="25"/>
      <c r="HBQ237" s="25"/>
      <c r="HBR237" s="25"/>
      <c r="HBS237" s="25"/>
      <c r="HBT237" s="25"/>
      <c r="HBU237" s="25"/>
      <c r="HBV237" s="25"/>
      <c r="HBW237" s="25"/>
      <c r="HBX237" s="25"/>
      <c r="HBY237" s="25"/>
      <c r="HBZ237" s="25"/>
      <c r="HCA237" s="25"/>
      <c r="HCB237" s="25"/>
      <c r="HCC237" s="25"/>
      <c r="HCD237" s="25"/>
      <c r="HCE237" s="25"/>
      <c r="HCF237" s="25"/>
      <c r="HCG237" s="25"/>
      <c r="HCH237" s="25"/>
      <c r="HCI237" s="25"/>
      <c r="HCJ237" s="25"/>
      <c r="HCK237" s="25"/>
      <c r="HCL237" s="25"/>
      <c r="HCM237" s="25"/>
      <c r="HCN237" s="25"/>
      <c r="HCO237" s="25"/>
      <c r="HCP237" s="25"/>
      <c r="HCQ237" s="25"/>
      <c r="HCR237" s="25"/>
      <c r="HCS237" s="25"/>
      <c r="HCT237" s="25"/>
      <c r="HCU237" s="25"/>
      <c r="HCV237" s="25"/>
      <c r="HCW237" s="25"/>
      <c r="HCX237" s="25"/>
      <c r="HCY237" s="25"/>
      <c r="HCZ237" s="25"/>
      <c r="HDA237" s="25"/>
      <c r="HDB237" s="25"/>
      <c r="HDC237" s="25"/>
      <c r="HDD237" s="25"/>
      <c r="HDE237" s="25"/>
      <c r="HDF237" s="25"/>
      <c r="HDG237" s="25"/>
      <c r="HDH237" s="25"/>
      <c r="HDI237" s="25"/>
      <c r="HDJ237" s="25"/>
      <c r="HDK237" s="25"/>
      <c r="HDL237" s="25"/>
      <c r="HDM237" s="25"/>
      <c r="HDN237" s="25"/>
      <c r="HDO237" s="25"/>
      <c r="HDP237" s="25"/>
      <c r="HDQ237" s="25"/>
      <c r="HDR237" s="25"/>
      <c r="HDS237" s="25"/>
      <c r="HDT237" s="25"/>
      <c r="HDU237" s="25"/>
      <c r="HDV237" s="25"/>
      <c r="HDW237" s="25"/>
      <c r="HDX237" s="25"/>
      <c r="HDY237" s="25"/>
      <c r="HDZ237" s="25"/>
      <c r="HEA237" s="25"/>
      <c r="HEB237" s="25"/>
      <c r="HEC237" s="25"/>
      <c r="HED237" s="25"/>
      <c r="HEE237" s="25"/>
      <c r="HEF237" s="25"/>
      <c r="HEG237" s="25"/>
      <c r="HEH237" s="25"/>
      <c r="HEI237" s="25"/>
      <c r="HEJ237" s="25"/>
      <c r="HEK237" s="25"/>
      <c r="HEL237" s="25"/>
      <c r="HEM237" s="25"/>
      <c r="HEN237" s="25"/>
      <c r="HEO237" s="25"/>
      <c r="HEP237" s="25"/>
      <c r="HEQ237" s="25"/>
      <c r="HER237" s="25"/>
      <c r="HES237" s="25"/>
      <c r="HET237" s="25"/>
      <c r="HEU237" s="25"/>
      <c r="HEV237" s="25"/>
      <c r="HEW237" s="25"/>
      <c r="HEX237" s="25"/>
      <c r="HEY237" s="25"/>
      <c r="HEZ237" s="25"/>
      <c r="HFA237" s="25"/>
      <c r="HFB237" s="25"/>
      <c r="HFC237" s="25"/>
      <c r="HFD237" s="25"/>
      <c r="HFE237" s="25"/>
      <c r="HFF237" s="25"/>
      <c r="HFG237" s="25"/>
      <c r="HFH237" s="25"/>
      <c r="HFI237" s="25"/>
      <c r="HFJ237" s="25"/>
      <c r="HFK237" s="25"/>
      <c r="HFL237" s="25"/>
      <c r="HFM237" s="25"/>
      <c r="HFN237" s="25"/>
      <c r="HFO237" s="25"/>
      <c r="HFP237" s="25"/>
      <c r="HFQ237" s="25"/>
      <c r="HFR237" s="25"/>
      <c r="HFS237" s="25"/>
      <c r="HFT237" s="25"/>
      <c r="HFU237" s="25"/>
      <c r="HFV237" s="25"/>
      <c r="HFW237" s="25"/>
      <c r="HFX237" s="25"/>
      <c r="HFY237" s="25"/>
      <c r="HFZ237" s="25"/>
      <c r="HGA237" s="25"/>
      <c r="HGB237" s="25"/>
      <c r="HGC237" s="25"/>
      <c r="HGD237" s="25"/>
      <c r="HGE237" s="25"/>
      <c r="HGF237" s="25"/>
      <c r="HGG237" s="25"/>
      <c r="HGH237" s="25"/>
      <c r="HGI237" s="25"/>
      <c r="HGJ237" s="25"/>
      <c r="HGK237" s="25"/>
      <c r="HGL237" s="25"/>
      <c r="HGM237" s="25"/>
      <c r="HGN237" s="25"/>
      <c r="HGO237" s="25"/>
      <c r="HGP237" s="25"/>
      <c r="HGQ237" s="25"/>
      <c r="HGR237" s="25"/>
      <c r="HGS237" s="25"/>
      <c r="HGT237" s="25"/>
      <c r="HGU237" s="25"/>
      <c r="HGV237" s="25"/>
      <c r="HGW237" s="25"/>
      <c r="HGX237" s="25"/>
      <c r="HGY237" s="25"/>
      <c r="HGZ237" s="25"/>
      <c r="HHA237" s="25"/>
      <c r="HHB237" s="25"/>
      <c r="HHC237" s="25"/>
      <c r="HHD237" s="25"/>
      <c r="HHE237" s="25"/>
      <c r="HHF237" s="25"/>
      <c r="HHG237" s="25"/>
      <c r="HHH237" s="25"/>
      <c r="HHI237" s="25"/>
      <c r="HHJ237" s="25"/>
      <c r="HHK237" s="25"/>
      <c r="HHL237" s="25"/>
      <c r="HHM237" s="25"/>
      <c r="HHN237" s="25"/>
      <c r="HHO237" s="25"/>
      <c r="HHP237" s="25"/>
      <c r="HHQ237" s="25"/>
      <c r="HHR237" s="25"/>
      <c r="HHS237" s="25"/>
      <c r="HHT237" s="25"/>
      <c r="HHU237" s="25"/>
      <c r="HHV237" s="25"/>
      <c r="HHW237" s="25"/>
      <c r="HHX237" s="25"/>
      <c r="HHY237" s="25"/>
      <c r="HHZ237" s="25"/>
      <c r="HIA237" s="25"/>
      <c r="HIB237" s="25"/>
      <c r="HIC237" s="25"/>
      <c r="HID237" s="25"/>
      <c r="HIE237" s="25"/>
      <c r="HIF237" s="25"/>
      <c r="HIG237" s="25"/>
      <c r="HIH237" s="25"/>
      <c r="HII237" s="25"/>
      <c r="HIJ237" s="25"/>
      <c r="HIK237" s="25"/>
      <c r="HIL237" s="25"/>
      <c r="HIM237" s="25"/>
      <c r="HIN237" s="25"/>
      <c r="HIO237" s="25"/>
      <c r="HIP237" s="25"/>
      <c r="HIQ237" s="25"/>
      <c r="HIR237" s="25"/>
      <c r="HIS237" s="25"/>
      <c r="HIT237" s="25"/>
      <c r="HIU237" s="25"/>
      <c r="HIV237" s="25"/>
      <c r="HIW237" s="25"/>
      <c r="HIX237" s="25"/>
      <c r="HIY237" s="25"/>
      <c r="HIZ237" s="25"/>
      <c r="HJA237" s="25"/>
      <c r="HJB237" s="25"/>
      <c r="HJC237" s="25"/>
      <c r="HJD237" s="25"/>
      <c r="HJE237" s="25"/>
      <c r="HJF237" s="25"/>
      <c r="HJG237" s="25"/>
      <c r="HJH237" s="25"/>
      <c r="HJI237" s="25"/>
      <c r="HJJ237" s="25"/>
      <c r="HJK237" s="25"/>
      <c r="HJL237" s="25"/>
      <c r="HJM237" s="25"/>
      <c r="HJN237" s="25"/>
      <c r="HJO237" s="25"/>
      <c r="HJP237" s="25"/>
      <c r="HJQ237" s="25"/>
      <c r="HJR237" s="25"/>
      <c r="HJS237" s="25"/>
      <c r="HJT237" s="25"/>
      <c r="HJU237" s="25"/>
      <c r="HJV237" s="25"/>
      <c r="HJW237" s="25"/>
      <c r="HJX237" s="25"/>
      <c r="HJY237" s="25"/>
      <c r="HJZ237" s="25"/>
      <c r="HKA237" s="25"/>
      <c r="HKB237" s="25"/>
      <c r="HKC237" s="25"/>
      <c r="HKD237" s="25"/>
      <c r="HKE237" s="25"/>
      <c r="HKF237" s="25"/>
      <c r="HKG237" s="25"/>
      <c r="HKH237" s="25"/>
      <c r="HKI237" s="25"/>
      <c r="HKJ237" s="25"/>
      <c r="HKK237" s="25"/>
      <c r="HKL237" s="25"/>
      <c r="HKM237" s="25"/>
      <c r="HKN237" s="25"/>
      <c r="HKO237" s="25"/>
      <c r="HKP237" s="25"/>
      <c r="HKQ237" s="25"/>
      <c r="HKR237" s="25"/>
      <c r="HKS237" s="25"/>
      <c r="HKT237" s="25"/>
      <c r="HKU237" s="25"/>
      <c r="HKV237" s="25"/>
      <c r="HKW237" s="25"/>
      <c r="HKX237" s="25"/>
      <c r="HKY237" s="25"/>
      <c r="HKZ237" s="25"/>
      <c r="HLA237" s="25"/>
      <c r="HLB237" s="25"/>
      <c r="HLC237" s="25"/>
      <c r="HLD237" s="25"/>
      <c r="HLE237" s="25"/>
      <c r="HLF237" s="25"/>
      <c r="HLG237" s="25"/>
      <c r="HLH237" s="25"/>
      <c r="HLI237" s="25"/>
      <c r="HLJ237" s="25"/>
      <c r="HLK237" s="25"/>
      <c r="HLL237" s="25"/>
      <c r="HLM237" s="25"/>
      <c r="HLN237" s="25"/>
      <c r="HLO237" s="25"/>
      <c r="HLP237" s="25"/>
      <c r="HLQ237" s="25"/>
      <c r="HLR237" s="25"/>
      <c r="HLS237" s="25"/>
      <c r="HLT237" s="25"/>
      <c r="HLU237" s="25"/>
      <c r="HLV237" s="25"/>
      <c r="HLW237" s="25"/>
      <c r="HLX237" s="25"/>
      <c r="HLY237" s="25"/>
      <c r="HLZ237" s="25"/>
      <c r="HMA237" s="25"/>
      <c r="HMB237" s="25"/>
      <c r="HMC237" s="25"/>
      <c r="HMD237" s="25"/>
      <c r="HME237" s="25"/>
      <c r="HMF237" s="25"/>
      <c r="HMG237" s="25"/>
      <c r="HMH237" s="25"/>
      <c r="HMI237" s="25"/>
      <c r="HMJ237" s="25"/>
      <c r="HMK237" s="25"/>
      <c r="HML237" s="25"/>
      <c r="HMM237" s="25"/>
      <c r="HMN237" s="25"/>
      <c r="HMO237" s="25"/>
      <c r="HMP237" s="25"/>
      <c r="HMQ237" s="25"/>
      <c r="HMR237" s="25"/>
      <c r="HMS237" s="25"/>
      <c r="HMT237" s="25"/>
      <c r="HMU237" s="25"/>
      <c r="HMV237" s="25"/>
      <c r="HMW237" s="25"/>
      <c r="HMX237" s="25"/>
      <c r="HMY237" s="25"/>
      <c r="HMZ237" s="25"/>
      <c r="HNA237" s="25"/>
      <c r="HNB237" s="25"/>
      <c r="HNC237" s="25"/>
      <c r="HND237" s="25"/>
      <c r="HNE237" s="25"/>
      <c r="HNF237" s="25"/>
      <c r="HNG237" s="25"/>
      <c r="HNH237" s="25"/>
      <c r="HNI237" s="25"/>
      <c r="HNJ237" s="25"/>
      <c r="HNK237" s="25"/>
      <c r="HNL237" s="25"/>
      <c r="HNM237" s="25"/>
      <c r="HNN237" s="25"/>
      <c r="HNO237" s="25"/>
      <c r="HNP237" s="25"/>
      <c r="HNQ237" s="25"/>
      <c r="HNR237" s="25"/>
      <c r="HNS237" s="25"/>
      <c r="HNT237" s="25"/>
      <c r="HNU237" s="25"/>
      <c r="HNV237" s="25"/>
      <c r="HNW237" s="25"/>
      <c r="HNX237" s="25"/>
      <c r="HNY237" s="25"/>
      <c r="HNZ237" s="25"/>
      <c r="HOA237" s="25"/>
      <c r="HOB237" s="25"/>
      <c r="HOC237" s="25"/>
      <c r="HOD237" s="25"/>
      <c r="HOE237" s="25"/>
      <c r="HOF237" s="25"/>
      <c r="HOG237" s="25"/>
      <c r="HOH237" s="25"/>
      <c r="HOI237" s="25"/>
      <c r="HOJ237" s="25"/>
      <c r="HOK237" s="25"/>
      <c r="HOL237" s="25"/>
      <c r="HOM237" s="25"/>
      <c r="HON237" s="25"/>
      <c r="HOO237" s="25"/>
      <c r="HOP237" s="25"/>
      <c r="HOQ237" s="25"/>
      <c r="HOR237" s="25"/>
      <c r="HOS237" s="25"/>
      <c r="HOT237" s="25"/>
      <c r="HOU237" s="25"/>
      <c r="HOV237" s="25"/>
      <c r="HOW237" s="25"/>
      <c r="HOX237" s="25"/>
      <c r="HOY237" s="25"/>
      <c r="HOZ237" s="25"/>
      <c r="HPA237" s="25"/>
      <c r="HPB237" s="25"/>
      <c r="HPC237" s="25"/>
      <c r="HPD237" s="25"/>
      <c r="HPE237" s="25"/>
      <c r="HPF237" s="25"/>
      <c r="HPG237" s="25"/>
      <c r="HPH237" s="25"/>
      <c r="HPI237" s="25"/>
      <c r="HPJ237" s="25"/>
      <c r="HPK237" s="25"/>
      <c r="HPL237" s="25"/>
      <c r="HPM237" s="25"/>
      <c r="HPN237" s="25"/>
      <c r="HPO237" s="25"/>
      <c r="HPP237" s="25"/>
      <c r="HPQ237" s="25"/>
      <c r="HPR237" s="25"/>
      <c r="HPS237" s="25"/>
      <c r="HPT237" s="25"/>
      <c r="HPU237" s="25"/>
      <c r="HPV237" s="25"/>
      <c r="HPW237" s="25"/>
      <c r="HPX237" s="25"/>
      <c r="HPY237" s="25"/>
      <c r="HPZ237" s="25"/>
      <c r="HQA237" s="25"/>
      <c r="HQB237" s="25"/>
      <c r="HQC237" s="25"/>
      <c r="HQD237" s="25"/>
      <c r="HQE237" s="25"/>
      <c r="HQF237" s="25"/>
      <c r="HQG237" s="25"/>
      <c r="HQH237" s="25"/>
      <c r="HQI237" s="25"/>
      <c r="HQJ237" s="25"/>
      <c r="HQK237" s="25"/>
      <c r="HQL237" s="25"/>
      <c r="HQM237" s="25"/>
      <c r="HQN237" s="25"/>
      <c r="HQO237" s="25"/>
      <c r="HQP237" s="25"/>
      <c r="HQQ237" s="25"/>
      <c r="HQR237" s="25"/>
      <c r="HQS237" s="25"/>
      <c r="HQT237" s="25"/>
      <c r="HQU237" s="25"/>
      <c r="HQV237" s="25"/>
      <c r="HQW237" s="25"/>
      <c r="HQX237" s="25"/>
      <c r="HQY237" s="25"/>
      <c r="HQZ237" s="25"/>
      <c r="HRA237" s="25"/>
      <c r="HRB237" s="25"/>
      <c r="HRC237" s="25"/>
      <c r="HRD237" s="25"/>
      <c r="HRE237" s="25"/>
      <c r="HRF237" s="25"/>
      <c r="HRG237" s="25"/>
      <c r="HRH237" s="25"/>
      <c r="HRI237" s="25"/>
      <c r="HRJ237" s="25"/>
      <c r="HRK237" s="25"/>
      <c r="HRL237" s="25"/>
      <c r="HRM237" s="25"/>
      <c r="HRN237" s="25"/>
      <c r="HRO237" s="25"/>
      <c r="HRP237" s="25"/>
      <c r="HRQ237" s="25"/>
      <c r="HRR237" s="25"/>
      <c r="HRS237" s="25"/>
      <c r="HRT237" s="25"/>
      <c r="HRU237" s="25"/>
      <c r="HRV237" s="25"/>
      <c r="HRW237" s="25"/>
      <c r="HRX237" s="25"/>
      <c r="HRY237" s="25"/>
      <c r="HRZ237" s="25"/>
      <c r="HSA237" s="25"/>
      <c r="HSB237" s="25"/>
      <c r="HSC237" s="25"/>
      <c r="HSD237" s="25"/>
      <c r="HSE237" s="25"/>
      <c r="HSF237" s="25"/>
      <c r="HSG237" s="25"/>
      <c r="HSH237" s="25"/>
      <c r="HSI237" s="25"/>
      <c r="HSJ237" s="25"/>
      <c r="HSK237" s="25"/>
      <c r="HSL237" s="25"/>
      <c r="HSM237" s="25"/>
      <c r="HSN237" s="25"/>
      <c r="HSO237" s="25"/>
      <c r="HSP237" s="25"/>
      <c r="HSQ237" s="25"/>
      <c r="HSR237" s="25"/>
      <c r="HSS237" s="25"/>
      <c r="HST237" s="25"/>
      <c r="HSU237" s="25"/>
      <c r="HSV237" s="25"/>
      <c r="HSW237" s="25"/>
      <c r="HSX237" s="25"/>
      <c r="HSY237" s="25"/>
      <c r="HSZ237" s="25"/>
      <c r="HTA237" s="25"/>
      <c r="HTB237" s="25"/>
      <c r="HTC237" s="25"/>
      <c r="HTD237" s="25"/>
      <c r="HTE237" s="25"/>
      <c r="HTF237" s="25"/>
      <c r="HTG237" s="25"/>
      <c r="HTH237" s="25"/>
      <c r="HTI237" s="25"/>
      <c r="HTJ237" s="25"/>
      <c r="HTK237" s="25"/>
      <c r="HTL237" s="25"/>
      <c r="HTM237" s="25"/>
      <c r="HTN237" s="25"/>
      <c r="HTO237" s="25"/>
      <c r="HTP237" s="25"/>
      <c r="HTQ237" s="25"/>
      <c r="HTR237" s="25"/>
      <c r="HTS237" s="25"/>
      <c r="HTT237" s="25"/>
      <c r="HTU237" s="25"/>
      <c r="HTV237" s="25"/>
      <c r="HTW237" s="25"/>
      <c r="HTX237" s="25"/>
      <c r="HTY237" s="25"/>
      <c r="HTZ237" s="25"/>
      <c r="HUA237" s="25"/>
      <c r="HUB237" s="25"/>
      <c r="HUC237" s="25"/>
      <c r="HUD237" s="25"/>
      <c r="HUE237" s="25"/>
      <c r="HUF237" s="25"/>
      <c r="HUG237" s="25"/>
      <c r="HUH237" s="25"/>
      <c r="HUI237" s="25"/>
      <c r="HUJ237" s="25"/>
      <c r="HUK237" s="25"/>
      <c r="HUL237" s="25"/>
      <c r="HUM237" s="25"/>
      <c r="HUN237" s="25"/>
      <c r="HUO237" s="25"/>
      <c r="HUP237" s="25"/>
      <c r="HUQ237" s="25"/>
      <c r="HUR237" s="25"/>
      <c r="HUS237" s="25"/>
      <c r="HUT237" s="25"/>
      <c r="HUU237" s="25"/>
      <c r="HUV237" s="25"/>
      <c r="HUW237" s="25"/>
      <c r="HUX237" s="25"/>
      <c r="HUY237" s="25"/>
      <c r="HUZ237" s="25"/>
      <c r="HVA237" s="25"/>
      <c r="HVB237" s="25"/>
      <c r="HVC237" s="25"/>
      <c r="HVD237" s="25"/>
      <c r="HVE237" s="25"/>
      <c r="HVF237" s="25"/>
      <c r="HVG237" s="25"/>
      <c r="HVH237" s="25"/>
      <c r="HVI237" s="25"/>
      <c r="HVJ237" s="25"/>
      <c r="HVK237" s="25"/>
      <c r="HVL237" s="25"/>
      <c r="HVM237" s="25"/>
      <c r="HVN237" s="25"/>
      <c r="HVO237" s="25"/>
      <c r="HVP237" s="25"/>
      <c r="HVQ237" s="25"/>
      <c r="HVR237" s="25"/>
      <c r="HVS237" s="25"/>
      <c r="HVT237" s="25"/>
      <c r="HVU237" s="25"/>
      <c r="HVV237" s="25"/>
      <c r="HVW237" s="25"/>
      <c r="HVX237" s="25"/>
      <c r="HVY237" s="25"/>
      <c r="HVZ237" s="25"/>
      <c r="HWA237" s="25"/>
      <c r="HWB237" s="25"/>
      <c r="HWC237" s="25"/>
      <c r="HWD237" s="25"/>
      <c r="HWE237" s="25"/>
      <c r="HWF237" s="25"/>
      <c r="HWG237" s="25"/>
      <c r="HWH237" s="25"/>
      <c r="HWI237" s="25"/>
      <c r="HWJ237" s="25"/>
      <c r="HWK237" s="25"/>
      <c r="HWL237" s="25"/>
      <c r="HWM237" s="25"/>
      <c r="HWN237" s="25"/>
      <c r="HWO237" s="25"/>
      <c r="HWP237" s="25"/>
      <c r="HWQ237" s="25"/>
      <c r="HWR237" s="25"/>
      <c r="HWS237" s="25"/>
      <c r="HWT237" s="25"/>
      <c r="HWU237" s="25"/>
      <c r="HWV237" s="25"/>
      <c r="HWW237" s="25"/>
      <c r="HWX237" s="25"/>
      <c r="HWY237" s="25"/>
      <c r="HWZ237" s="25"/>
      <c r="HXA237" s="25"/>
      <c r="HXB237" s="25"/>
      <c r="HXC237" s="25"/>
      <c r="HXD237" s="25"/>
      <c r="HXE237" s="25"/>
      <c r="HXF237" s="25"/>
      <c r="HXG237" s="25"/>
      <c r="HXH237" s="25"/>
      <c r="HXI237" s="25"/>
      <c r="HXJ237" s="25"/>
      <c r="HXK237" s="25"/>
      <c r="HXL237" s="25"/>
      <c r="HXM237" s="25"/>
      <c r="HXN237" s="25"/>
      <c r="HXO237" s="25"/>
      <c r="HXP237" s="25"/>
      <c r="HXQ237" s="25"/>
      <c r="HXR237" s="25"/>
      <c r="HXS237" s="25"/>
      <c r="HXT237" s="25"/>
      <c r="HXU237" s="25"/>
      <c r="HXV237" s="25"/>
      <c r="HXW237" s="25"/>
      <c r="HXX237" s="25"/>
      <c r="HXY237" s="25"/>
      <c r="HXZ237" s="25"/>
      <c r="HYA237" s="25"/>
      <c r="HYB237" s="25"/>
      <c r="HYC237" s="25"/>
      <c r="HYD237" s="25"/>
      <c r="HYE237" s="25"/>
      <c r="HYF237" s="25"/>
      <c r="HYG237" s="25"/>
      <c r="HYH237" s="25"/>
      <c r="HYI237" s="25"/>
      <c r="HYJ237" s="25"/>
      <c r="HYK237" s="25"/>
      <c r="HYL237" s="25"/>
      <c r="HYM237" s="25"/>
      <c r="HYN237" s="25"/>
      <c r="HYO237" s="25"/>
      <c r="HYP237" s="25"/>
      <c r="HYQ237" s="25"/>
      <c r="HYR237" s="25"/>
      <c r="HYS237" s="25"/>
      <c r="HYT237" s="25"/>
      <c r="HYU237" s="25"/>
      <c r="HYV237" s="25"/>
      <c r="HYW237" s="25"/>
      <c r="HYX237" s="25"/>
      <c r="HYY237" s="25"/>
      <c r="HYZ237" s="25"/>
      <c r="HZA237" s="25"/>
      <c r="HZB237" s="25"/>
      <c r="HZC237" s="25"/>
      <c r="HZD237" s="25"/>
      <c r="HZE237" s="25"/>
      <c r="HZF237" s="25"/>
      <c r="HZG237" s="25"/>
      <c r="HZH237" s="25"/>
      <c r="HZI237" s="25"/>
      <c r="HZJ237" s="25"/>
      <c r="HZK237" s="25"/>
      <c r="HZL237" s="25"/>
      <c r="HZM237" s="25"/>
      <c r="HZN237" s="25"/>
      <c r="HZO237" s="25"/>
      <c r="HZP237" s="25"/>
      <c r="HZQ237" s="25"/>
      <c r="HZR237" s="25"/>
      <c r="HZS237" s="25"/>
      <c r="HZT237" s="25"/>
      <c r="HZU237" s="25"/>
      <c r="HZV237" s="25"/>
      <c r="HZW237" s="25"/>
      <c r="HZX237" s="25"/>
      <c r="HZY237" s="25"/>
      <c r="HZZ237" s="25"/>
      <c r="IAA237" s="25"/>
      <c r="IAB237" s="25"/>
      <c r="IAC237" s="25"/>
      <c r="IAD237" s="25"/>
      <c r="IAE237" s="25"/>
      <c r="IAF237" s="25"/>
      <c r="IAG237" s="25"/>
      <c r="IAH237" s="25"/>
      <c r="IAI237" s="25"/>
      <c r="IAJ237" s="25"/>
      <c r="IAK237" s="25"/>
      <c r="IAL237" s="25"/>
      <c r="IAM237" s="25"/>
      <c r="IAN237" s="25"/>
      <c r="IAO237" s="25"/>
      <c r="IAP237" s="25"/>
      <c r="IAQ237" s="25"/>
      <c r="IAR237" s="25"/>
      <c r="IAS237" s="25"/>
      <c r="IAT237" s="25"/>
      <c r="IAU237" s="25"/>
      <c r="IAV237" s="25"/>
      <c r="IAW237" s="25"/>
      <c r="IAX237" s="25"/>
      <c r="IAY237" s="25"/>
      <c r="IAZ237" s="25"/>
      <c r="IBA237" s="25"/>
      <c r="IBB237" s="25"/>
      <c r="IBC237" s="25"/>
      <c r="IBD237" s="25"/>
      <c r="IBE237" s="25"/>
      <c r="IBF237" s="25"/>
      <c r="IBG237" s="25"/>
      <c r="IBH237" s="25"/>
      <c r="IBI237" s="25"/>
      <c r="IBJ237" s="25"/>
      <c r="IBK237" s="25"/>
      <c r="IBL237" s="25"/>
      <c r="IBM237" s="25"/>
      <c r="IBN237" s="25"/>
      <c r="IBO237" s="25"/>
      <c r="IBP237" s="25"/>
      <c r="IBQ237" s="25"/>
      <c r="IBR237" s="25"/>
      <c r="IBS237" s="25"/>
      <c r="IBT237" s="25"/>
      <c r="IBU237" s="25"/>
      <c r="IBV237" s="25"/>
      <c r="IBW237" s="25"/>
      <c r="IBX237" s="25"/>
      <c r="IBY237" s="25"/>
      <c r="IBZ237" s="25"/>
      <c r="ICA237" s="25"/>
      <c r="ICB237" s="25"/>
      <c r="ICC237" s="25"/>
      <c r="ICD237" s="25"/>
      <c r="ICE237" s="25"/>
      <c r="ICF237" s="25"/>
      <c r="ICG237" s="25"/>
      <c r="ICH237" s="25"/>
      <c r="ICI237" s="25"/>
      <c r="ICJ237" s="25"/>
      <c r="ICK237" s="25"/>
      <c r="ICL237" s="25"/>
      <c r="ICM237" s="25"/>
      <c r="ICN237" s="25"/>
      <c r="ICO237" s="25"/>
      <c r="ICP237" s="25"/>
      <c r="ICQ237" s="25"/>
      <c r="ICR237" s="25"/>
      <c r="ICS237" s="25"/>
      <c r="ICT237" s="25"/>
      <c r="ICU237" s="25"/>
      <c r="ICV237" s="25"/>
      <c r="ICW237" s="25"/>
      <c r="ICX237" s="25"/>
      <c r="ICY237" s="25"/>
      <c r="ICZ237" s="25"/>
      <c r="IDA237" s="25"/>
      <c r="IDB237" s="25"/>
      <c r="IDC237" s="25"/>
      <c r="IDD237" s="25"/>
      <c r="IDE237" s="25"/>
      <c r="IDF237" s="25"/>
      <c r="IDG237" s="25"/>
      <c r="IDH237" s="25"/>
      <c r="IDI237" s="25"/>
      <c r="IDJ237" s="25"/>
      <c r="IDK237" s="25"/>
      <c r="IDL237" s="25"/>
      <c r="IDM237" s="25"/>
      <c r="IDN237" s="25"/>
      <c r="IDO237" s="25"/>
      <c r="IDP237" s="25"/>
      <c r="IDQ237" s="25"/>
      <c r="IDR237" s="25"/>
      <c r="IDS237" s="25"/>
      <c r="IDT237" s="25"/>
      <c r="IDU237" s="25"/>
      <c r="IDV237" s="25"/>
      <c r="IDW237" s="25"/>
      <c r="IDX237" s="25"/>
      <c r="IDY237" s="25"/>
      <c r="IDZ237" s="25"/>
      <c r="IEA237" s="25"/>
      <c r="IEB237" s="25"/>
      <c r="IEC237" s="25"/>
      <c r="IED237" s="25"/>
      <c r="IEE237" s="25"/>
      <c r="IEF237" s="25"/>
      <c r="IEG237" s="25"/>
      <c r="IEH237" s="25"/>
      <c r="IEI237" s="25"/>
      <c r="IEJ237" s="25"/>
      <c r="IEK237" s="25"/>
      <c r="IEL237" s="25"/>
      <c r="IEM237" s="25"/>
      <c r="IEN237" s="25"/>
      <c r="IEO237" s="25"/>
      <c r="IEP237" s="25"/>
      <c r="IEQ237" s="25"/>
      <c r="IER237" s="25"/>
      <c r="IES237" s="25"/>
      <c r="IET237" s="25"/>
      <c r="IEU237" s="25"/>
      <c r="IEV237" s="25"/>
      <c r="IEW237" s="25"/>
      <c r="IEX237" s="25"/>
      <c r="IEY237" s="25"/>
      <c r="IEZ237" s="25"/>
      <c r="IFA237" s="25"/>
      <c r="IFB237" s="25"/>
      <c r="IFC237" s="25"/>
      <c r="IFD237" s="25"/>
      <c r="IFE237" s="25"/>
      <c r="IFF237" s="25"/>
      <c r="IFG237" s="25"/>
      <c r="IFH237" s="25"/>
      <c r="IFI237" s="25"/>
      <c r="IFJ237" s="25"/>
      <c r="IFK237" s="25"/>
      <c r="IFL237" s="25"/>
      <c r="IFM237" s="25"/>
      <c r="IFN237" s="25"/>
      <c r="IFO237" s="25"/>
      <c r="IFP237" s="25"/>
      <c r="IFQ237" s="25"/>
      <c r="IFR237" s="25"/>
      <c r="IFS237" s="25"/>
      <c r="IFT237" s="25"/>
      <c r="IFU237" s="25"/>
      <c r="IFV237" s="25"/>
      <c r="IFW237" s="25"/>
      <c r="IFX237" s="25"/>
      <c r="IFY237" s="25"/>
      <c r="IFZ237" s="25"/>
      <c r="IGA237" s="25"/>
      <c r="IGB237" s="25"/>
      <c r="IGC237" s="25"/>
      <c r="IGD237" s="25"/>
      <c r="IGE237" s="25"/>
      <c r="IGF237" s="25"/>
      <c r="IGG237" s="25"/>
      <c r="IGH237" s="25"/>
      <c r="IGI237" s="25"/>
      <c r="IGJ237" s="25"/>
      <c r="IGK237" s="25"/>
      <c r="IGL237" s="25"/>
      <c r="IGM237" s="25"/>
      <c r="IGN237" s="25"/>
      <c r="IGO237" s="25"/>
      <c r="IGP237" s="25"/>
      <c r="IGQ237" s="25"/>
      <c r="IGR237" s="25"/>
      <c r="IGS237" s="25"/>
      <c r="IGT237" s="25"/>
      <c r="IGU237" s="25"/>
      <c r="IGV237" s="25"/>
      <c r="IGW237" s="25"/>
      <c r="IGX237" s="25"/>
      <c r="IGY237" s="25"/>
      <c r="IGZ237" s="25"/>
      <c r="IHA237" s="25"/>
      <c r="IHB237" s="25"/>
      <c r="IHC237" s="25"/>
      <c r="IHD237" s="25"/>
      <c r="IHE237" s="25"/>
      <c r="IHF237" s="25"/>
      <c r="IHG237" s="25"/>
      <c r="IHH237" s="25"/>
      <c r="IHI237" s="25"/>
      <c r="IHJ237" s="25"/>
      <c r="IHK237" s="25"/>
      <c r="IHL237" s="25"/>
      <c r="IHM237" s="25"/>
      <c r="IHN237" s="25"/>
      <c r="IHO237" s="25"/>
      <c r="IHP237" s="25"/>
      <c r="IHQ237" s="25"/>
      <c r="IHR237" s="25"/>
      <c r="IHS237" s="25"/>
      <c r="IHT237" s="25"/>
      <c r="IHU237" s="25"/>
      <c r="IHV237" s="25"/>
      <c r="IHW237" s="25"/>
      <c r="IHX237" s="25"/>
      <c r="IHY237" s="25"/>
      <c r="IHZ237" s="25"/>
      <c r="IIA237" s="25"/>
      <c r="IIB237" s="25"/>
      <c r="IIC237" s="25"/>
      <c r="IID237" s="25"/>
      <c r="IIE237" s="25"/>
      <c r="IIF237" s="25"/>
      <c r="IIG237" s="25"/>
    </row>
    <row r="238" spans="1:6325" s="102" customFormat="1" x14ac:dyDescent="0.2">
      <c r="A238" s="91"/>
      <c r="B238" s="101">
        <v>45849</v>
      </c>
      <c r="C238" s="102">
        <v>0.75417341435185181</v>
      </c>
      <c r="D238" s="103" t="s">
        <v>496</v>
      </c>
      <c r="E238" s="103" t="s">
        <v>522</v>
      </c>
      <c r="F238" s="103" t="s">
        <v>502</v>
      </c>
      <c r="G238" s="103">
        <v>1</v>
      </c>
      <c r="H238" s="103">
        <v>1.27</v>
      </c>
      <c r="I238" s="103" t="s">
        <v>19</v>
      </c>
      <c r="J238" s="103"/>
      <c r="K238" s="103"/>
      <c r="L238" s="103"/>
      <c r="M238" s="103"/>
      <c r="N238" s="104"/>
      <c r="O238" s="103"/>
      <c r="P238" s="108"/>
      <c r="Q238" s="95"/>
      <c r="R238" s="95"/>
      <c r="S238" s="95"/>
      <c r="T238" s="95"/>
      <c r="U238" s="95"/>
      <c r="V238" s="95"/>
      <c r="W238" s="95"/>
      <c r="X238" s="95"/>
      <c r="Y238" s="95"/>
      <c r="Z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  <c r="AM238" s="95"/>
      <c r="AN238" s="95"/>
      <c r="AO238" s="95"/>
      <c r="AP238" s="95"/>
      <c r="AQ238" s="95"/>
      <c r="AR238" s="95"/>
      <c r="AS238" s="95"/>
      <c r="AT238" s="95"/>
      <c r="AU238" s="95"/>
      <c r="AV238" s="95"/>
      <c r="AW238" s="95"/>
      <c r="AX238" s="95"/>
      <c r="AY238" s="95"/>
      <c r="AZ238" s="95"/>
      <c r="BA238" s="95"/>
      <c r="BB238" s="95"/>
      <c r="BC238" s="95"/>
      <c r="BD238" s="95"/>
      <c r="BE238" s="95"/>
      <c r="BF238" s="95"/>
      <c r="BG238" s="95"/>
      <c r="BH238" s="95"/>
      <c r="BI238" s="95"/>
      <c r="BJ238" s="95"/>
      <c r="BK238" s="95"/>
      <c r="BL238" s="95"/>
      <c r="BM238" s="95"/>
      <c r="BN238" s="95"/>
      <c r="BO238" s="95"/>
      <c r="BP238" s="95"/>
      <c r="BQ238" s="95"/>
      <c r="BR238" s="95"/>
      <c r="BS238" s="95"/>
      <c r="BT238" s="95"/>
      <c r="BU238" s="95"/>
      <c r="BV238" s="95"/>
      <c r="BW238" s="95"/>
      <c r="BX238" s="95"/>
      <c r="BY238" s="95"/>
      <c r="BZ238" s="95"/>
      <c r="CA238" s="95"/>
      <c r="CB238" s="95"/>
      <c r="CC238" s="95"/>
      <c r="CD238" s="95"/>
      <c r="CE238" s="95"/>
      <c r="CF238" s="95"/>
      <c r="CG238" s="95"/>
      <c r="CH238" s="95"/>
      <c r="CI238" s="95"/>
      <c r="CJ238" s="95"/>
      <c r="CK238" s="95"/>
      <c r="CL238" s="95"/>
      <c r="CM238" s="95"/>
      <c r="CN238" s="95"/>
      <c r="CO238" s="95"/>
      <c r="CP238" s="95"/>
      <c r="CQ238" s="95"/>
      <c r="CR238" s="95"/>
      <c r="CS238" s="95"/>
      <c r="CT238" s="95"/>
      <c r="CU238" s="95"/>
      <c r="CV238" s="95"/>
      <c r="CW238" s="95"/>
      <c r="CX238" s="95"/>
      <c r="CY238" s="95"/>
      <c r="CZ238" s="95"/>
      <c r="DA238" s="95"/>
      <c r="DB238" s="95"/>
      <c r="DC238" s="95"/>
      <c r="DD238" s="95"/>
      <c r="DE238" s="95"/>
      <c r="DF238" s="95"/>
      <c r="DG238" s="95"/>
      <c r="DH238" s="95"/>
      <c r="DI238" s="95"/>
      <c r="DJ238" s="95"/>
      <c r="DK238" s="95"/>
      <c r="DL238" s="95"/>
      <c r="DM238" s="95"/>
      <c r="DN238" s="95"/>
      <c r="DO238" s="95"/>
      <c r="DP238" s="95"/>
      <c r="DQ238" s="95"/>
      <c r="DR238" s="95"/>
      <c r="DS238" s="95"/>
      <c r="DT238" s="95"/>
      <c r="DU238" s="95"/>
      <c r="DV238" s="95"/>
      <c r="DW238" s="95"/>
      <c r="DX238" s="95"/>
      <c r="DY238" s="95"/>
      <c r="DZ238" s="95"/>
      <c r="EA238" s="95"/>
      <c r="EB238" s="95"/>
      <c r="EC238" s="95"/>
      <c r="ED238" s="95"/>
      <c r="EE238" s="95"/>
      <c r="EF238" s="95"/>
      <c r="EG238" s="95"/>
      <c r="EH238" s="95"/>
      <c r="EI238" s="95"/>
      <c r="EJ238" s="95"/>
      <c r="EK238" s="95"/>
      <c r="EL238" s="95"/>
      <c r="EM238" s="95"/>
      <c r="EN238" s="95"/>
      <c r="EO238" s="95"/>
      <c r="EP238" s="95"/>
      <c r="EQ238" s="95"/>
      <c r="ER238" s="95"/>
      <c r="ES238" s="95"/>
      <c r="ET238" s="95"/>
      <c r="EU238" s="95"/>
      <c r="EV238" s="95"/>
      <c r="EW238" s="95"/>
      <c r="EX238" s="95"/>
      <c r="EY238" s="95"/>
      <c r="EZ238" s="95"/>
      <c r="FA238" s="95"/>
      <c r="FB238" s="95"/>
      <c r="FC238" s="95"/>
      <c r="FD238" s="95"/>
      <c r="FE238" s="95"/>
      <c r="FF238" s="95"/>
      <c r="FG238" s="95"/>
      <c r="FH238" s="95"/>
      <c r="FI238" s="95"/>
      <c r="FJ238" s="95"/>
      <c r="FK238" s="95"/>
      <c r="FL238" s="95"/>
      <c r="FM238" s="95"/>
      <c r="FN238" s="95"/>
      <c r="FO238" s="95"/>
      <c r="FP238" s="95"/>
      <c r="FQ238" s="95"/>
      <c r="FR238" s="95"/>
      <c r="FS238" s="95"/>
      <c r="FT238" s="95"/>
      <c r="FU238" s="95"/>
      <c r="FV238" s="95"/>
      <c r="FW238" s="95"/>
      <c r="FX238" s="95"/>
      <c r="FY238" s="95"/>
      <c r="FZ238" s="95"/>
      <c r="GA238" s="95"/>
      <c r="GB238" s="95"/>
      <c r="GC238" s="95"/>
      <c r="GD238" s="95"/>
      <c r="GE238" s="95"/>
      <c r="GF238" s="95"/>
      <c r="GG238" s="95"/>
      <c r="GH238" s="95"/>
      <c r="GI238" s="95"/>
      <c r="GJ238" s="95"/>
      <c r="GK238" s="95"/>
      <c r="GL238" s="95"/>
      <c r="GM238" s="95"/>
      <c r="GN238" s="95"/>
      <c r="GO238" s="95"/>
      <c r="GP238" s="95"/>
      <c r="GQ238" s="95"/>
      <c r="GR238" s="95"/>
      <c r="GS238" s="95"/>
      <c r="GT238" s="95"/>
      <c r="GU238" s="95"/>
      <c r="GV238" s="95"/>
      <c r="GW238" s="95"/>
      <c r="GX238" s="95"/>
      <c r="GY238" s="95"/>
      <c r="GZ238" s="95"/>
      <c r="HA238" s="95"/>
      <c r="HB238" s="95"/>
      <c r="HC238" s="95"/>
      <c r="HD238" s="95"/>
      <c r="HE238" s="95"/>
      <c r="HF238" s="95"/>
      <c r="HG238" s="95"/>
      <c r="HH238" s="95"/>
      <c r="HI238" s="95"/>
      <c r="HJ238" s="95"/>
      <c r="HK238" s="95"/>
      <c r="HL238" s="95"/>
      <c r="HM238" s="95"/>
      <c r="HN238" s="95"/>
      <c r="HO238" s="95"/>
      <c r="HP238" s="95"/>
      <c r="HQ238" s="95"/>
      <c r="HR238" s="95"/>
      <c r="HS238" s="95"/>
      <c r="HT238" s="95"/>
      <c r="HU238" s="95"/>
      <c r="HV238" s="95"/>
      <c r="HW238" s="95"/>
      <c r="HX238" s="95"/>
      <c r="HY238" s="95"/>
      <c r="HZ238" s="95"/>
      <c r="IA238" s="95"/>
      <c r="IB238" s="95"/>
      <c r="IC238" s="95"/>
      <c r="ID238" s="95"/>
      <c r="IE238" s="95"/>
      <c r="IF238" s="95"/>
      <c r="IG238" s="95"/>
      <c r="IH238" s="95"/>
      <c r="II238" s="95"/>
      <c r="IJ238" s="95"/>
      <c r="IK238" s="95"/>
      <c r="IL238" s="95"/>
      <c r="IM238" s="95"/>
      <c r="IN238" s="95"/>
      <c r="IO238" s="95"/>
      <c r="IP238" s="95"/>
      <c r="IQ238" s="95"/>
      <c r="IR238" s="95"/>
      <c r="IS238" s="95"/>
      <c r="IT238" s="95"/>
      <c r="IU238" s="95"/>
      <c r="IV238" s="95"/>
      <c r="IW238" s="95"/>
      <c r="IX238" s="95"/>
      <c r="IY238" s="95"/>
      <c r="IZ238" s="95"/>
      <c r="JA238" s="95"/>
      <c r="JB238" s="95"/>
      <c r="JC238" s="95"/>
      <c r="JD238" s="95"/>
      <c r="JE238" s="95"/>
      <c r="JF238" s="95"/>
      <c r="JG238" s="95"/>
      <c r="JH238" s="95"/>
      <c r="JI238" s="95"/>
      <c r="JJ238" s="95"/>
      <c r="JK238" s="95"/>
      <c r="JL238" s="95"/>
      <c r="JM238" s="95"/>
      <c r="JN238" s="95"/>
      <c r="JO238" s="95"/>
      <c r="JP238" s="95"/>
      <c r="JQ238" s="95"/>
      <c r="JR238" s="95"/>
      <c r="JS238" s="95"/>
      <c r="JT238" s="95"/>
      <c r="JU238" s="95"/>
      <c r="JV238" s="95"/>
      <c r="JW238" s="95"/>
      <c r="JX238" s="95"/>
      <c r="JY238" s="95"/>
      <c r="JZ238" s="95"/>
      <c r="KA238" s="95"/>
      <c r="KB238" s="95"/>
      <c r="KC238" s="95"/>
      <c r="KD238" s="95"/>
      <c r="KE238" s="95"/>
      <c r="KF238" s="95"/>
      <c r="KG238" s="95"/>
      <c r="KH238" s="95"/>
      <c r="KI238" s="95"/>
      <c r="KJ238" s="95"/>
      <c r="KK238" s="95"/>
      <c r="KL238" s="95"/>
      <c r="KM238" s="95"/>
      <c r="KN238" s="95"/>
      <c r="KO238" s="95"/>
      <c r="KP238" s="95"/>
      <c r="KQ238" s="95"/>
      <c r="KR238" s="95"/>
      <c r="KS238" s="95"/>
      <c r="KT238" s="95"/>
      <c r="KU238" s="95"/>
      <c r="KV238" s="95"/>
      <c r="KW238" s="95"/>
      <c r="KX238" s="95"/>
      <c r="KY238" s="95"/>
      <c r="KZ238" s="95"/>
      <c r="LA238" s="95"/>
      <c r="LB238" s="95"/>
      <c r="LC238" s="95"/>
      <c r="LD238" s="95"/>
      <c r="LE238" s="95"/>
      <c r="LF238" s="95"/>
      <c r="LG238" s="95"/>
      <c r="LH238" s="95"/>
      <c r="LI238" s="95"/>
      <c r="LJ238" s="95"/>
      <c r="LK238" s="95"/>
      <c r="LL238" s="95"/>
      <c r="LM238" s="95"/>
      <c r="LN238" s="95"/>
      <c r="LO238" s="95"/>
      <c r="LP238" s="95"/>
      <c r="LQ238" s="95"/>
      <c r="LR238" s="95"/>
      <c r="LS238" s="95"/>
      <c r="LT238" s="95"/>
      <c r="LU238" s="95"/>
      <c r="LV238" s="95"/>
      <c r="LW238" s="95"/>
      <c r="LX238" s="95"/>
      <c r="LY238" s="95"/>
      <c r="LZ238" s="95"/>
      <c r="MA238" s="95"/>
      <c r="MB238" s="95"/>
      <c r="MC238" s="95"/>
      <c r="MD238" s="95"/>
      <c r="ME238" s="95"/>
      <c r="MF238" s="95"/>
      <c r="MG238" s="95"/>
      <c r="MH238" s="95"/>
      <c r="MI238" s="95"/>
      <c r="MJ238" s="95"/>
      <c r="MK238" s="95"/>
      <c r="ML238" s="95"/>
      <c r="MM238" s="95"/>
      <c r="MN238" s="95"/>
      <c r="MO238" s="95"/>
      <c r="MP238" s="95"/>
      <c r="MQ238" s="95"/>
      <c r="MR238" s="95"/>
      <c r="MS238" s="95"/>
      <c r="MT238" s="95"/>
      <c r="MU238" s="95"/>
      <c r="MV238" s="95"/>
      <c r="MW238" s="95"/>
      <c r="MX238" s="95"/>
      <c r="MY238" s="95"/>
      <c r="MZ238" s="95"/>
      <c r="NA238" s="95"/>
      <c r="NB238" s="95"/>
      <c r="NC238" s="95"/>
      <c r="ND238" s="95"/>
      <c r="NE238" s="95"/>
      <c r="NF238" s="95"/>
      <c r="NG238" s="95"/>
      <c r="NH238" s="95"/>
      <c r="NI238" s="95"/>
      <c r="NJ238" s="95"/>
      <c r="NK238" s="95"/>
      <c r="NL238" s="95"/>
      <c r="NM238" s="95"/>
      <c r="NN238" s="95"/>
      <c r="NO238" s="95"/>
      <c r="NP238" s="95"/>
      <c r="NQ238" s="95"/>
      <c r="NR238" s="95"/>
      <c r="NS238" s="95"/>
      <c r="NT238" s="95"/>
      <c r="NU238" s="95"/>
      <c r="NV238" s="95"/>
      <c r="NW238" s="95"/>
      <c r="NX238" s="95"/>
      <c r="NY238" s="95"/>
      <c r="NZ238" s="95"/>
      <c r="OA238" s="95"/>
      <c r="OB238" s="95"/>
      <c r="OC238" s="95"/>
      <c r="OD238" s="95"/>
      <c r="OE238" s="95"/>
      <c r="OF238" s="95"/>
      <c r="OG238" s="95"/>
      <c r="OH238" s="95"/>
      <c r="OI238" s="95"/>
      <c r="OJ238" s="95"/>
      <c r="OK238" s="95"/>
      <c r="OL238" s="95"/>
      <c r="OM238" s="95"/>
      <c r="ON238" s="95"/>
      <c r="OO238" s="95"/>
      <c r="OP238" s="95"/>
      <c r="OQ238" s="95"/>
      <c r="OR238" s="95"/>
      <c r="OS238" s="95"/>
      <c r="OT238" s="95"/>
      <c r="OU238" s="95"/>
      <c r="OV238" s="95"/>
      <c r="OW238" s="95"/>
      <c r="OX238" s="95"/>
      <c r="OY238" s="95"/>
      <c r="OZ238" s="95"/>
      <c r="PA238" s="95"/>
      <c r="PB238" s="95"/>
      <c r="PC238" s="95"/>
      <c r="PD238" s="95"/>
      <c r="PE238" s="95"/>
      <c r="PF238" s="95"/>
      <c r="PG238" s="95"/>
      <c r="PH238" s="95"/>
      <c r="PI238" s="95"/>
      <c r="PJ238" s="95"/>
      <c r="PK238" s="95"/>
      <c r="PL238" s="95"/>
      <c r="PM238" s="95"/>
      <c r="PN238" s="95"/>
      <c r="PO238" s="95"/>
      <c r="PP238" s="95"/>
      <c r="PQ238" s="95"/>
      <c r="PR238" s="95"/>
      <c r="PS238" s="95"/>
      <c r="PT238" s="95"/>
      <c r="PU238" s="95"/>
      <c r="PV238" s="95"/>
      <c r="PW238" s="95"/>
      <c r="PX238" s="95"/>
      <c r="PY238" s="95"/>
      <c r="PZ238" s="95"/>
      <c r="QA238" s="95"/>
      <c r="QB238" s="95"/>
      <c r="QC238" s="95"/>
      <c r="QD238" s="95"/>
      <c r="QE238" s="95"/>
      <c r="QF238" s="95"/>
      <c r="QG238" s="95"/>
      <c r="QH238" s="95"/>
      <c r="QI238" s="95"/>
      <c r="QJ238" s="95"/>
      <c r="QK238" s="95"/>
      <c r="QL238" s="95"/>
      <c r="QM238" s="95"/>
      <c r="QN238" s="95"/>
      <c r="QO238" s="95"/>
      <c r="QP238" s="95"/>
      <c r="QQ238" s="95"/>
      <c r="QR238" s="95"/>
      <c r="QS238" s="95"/>
      <c r="QT238" s="95"/>
      <c r="QU238" s="95"/>
      <c r="QV238" s="95"/>
      <c r="QW238" s="95"/>
      <c r="QX238" s="95"/>
      <c r="QY238" s="95"/>
      <c r="QZ238" s="95"/>
      <c r="RA238" s="95"/>
      <c r="RB238" s="95"/>
      <c r="RC238" s="95"/>
      <c r="RD238" s="95"/>
      <c r="RE238" s="95"/>
      <c r="RF238" s="95"/>
      <c r="RG238" s="95"/>
      <c r="RH238" s="95"/>
      <c r="RI238" s="95"/>
      <c r="RJ238" s="95"/>
      <c r="RK238" s="95"/>
      <c r="RL238" s="95"/>
      <c r="RM238" s="95"/>
      <c r="RN238" s="95"/>
      <c r="RO238" s="95"/>
      <c r="RP238" s="95"/>
      <c r="RQ238" s="95"/>
      <c r="RR238" s="95"/>
      <c r="RS238" s="95"/>
      <c r="RT238" s="95"/>
      <c r="RU238" s="95"/>
      <c r="RV238" s="95"/>
      <c r="RW238" s="95"/>
      <c r="RX238" s="95"/>
      <c r="RY238" s="95"/>
      <c r="RZ238" s="95"/>
      <c r="SA238" s="95"/>
      <c r="SB238" s="95"/>
      <c r="SC238" s="95"/>
      <c r="SD238" s="95"/>
      <c r="SE238" s="95"/>
      <c r="SF238" s="95"/>
      <c r="SG238" s="95"/>
      <c r="SH238" s="95"/>
      <c r="SI238" s="95"/>
      <c r="SJ238" s="95"/>
      <c r="SK238" s="95"/>
      <c r="SL238" s="95"/>
      <c r="SM238" s="95"/>
      <c r="SN238" s="95"/>
      <c r="SO238" s="95"/>
      <c r="SP238" s="95"/>
      <c r="SQ238" s="95"/>
      <c r="SR238" s="95"/>
      <c r="SS238" s="95"/>
      <c r="ST238" s="95"/>
      <c r="SU238" s="95"/>
      <c r="SV238" s="95"/>
      <c r="SW238" s="95"/>
      <c r="SX238" s="95"/>
      <c r="SY238" s="95"/>
      <c r="SZ238" s="95"/>
      <c r="TA238" s="95"/>
      <c r="TB238" s="95"/>
      <c r="TC238" s="95"/>
      <c r="TD238" s="95"/>
      <c r="TE238" s="95"/>
      <c r="TF238" s="95"/>
      <c r="TG238" s="95"/>
      <c r="TH238" s="95"/>
      <c r="TI238" s="95"/>
      <c r="TJ238" s="95"/>
      <c r="TK238" s="95"/>
      <c r="TL238" s="95"/>
      <c r="TM238" s="95"/>
      <c r="TN238" s="95"/>
      <c r="TO238" s="95"/>
      <c r="TP238" s="95"/>
      <c r="TQ238" s="95"/>
      <c r="TR238" s="95"/>
      <c r="TS238" s="95"/>
      <c r="TT238" s="95"/>
      <c r="TU238" s="95"/>
      <c r="TV238" s="95"/>
      <c r="TW238" s="95"/>
      <c r="TX238" s="95"/>
      <c r="TY238" s="95"/>
      <c r="TZ238" s="95"/>
      <c r="UA238" s="95"/>
      <c r="UB238" s="95"/>
      <c r="UC238" s="95"/>
      <c r="UD238" s="95"/>
      <c r="UE238" s="95"/>
      <c r="UF238" s="95"/>
      <c r="UG238" s="95"/>
      <c r="UH238" s="95"/>
      <c r="UI238" s="95"/>
      <c r="UJ238" s="95"/>
      <c r="UK238" s="95"/>
      <c r="UL238" s="95"/>
      <c r="UM238" s="95"/>
      <c r="UN238" s="95"/>
      <c r="UO238" s="95"/>
      <c r="UP238" s="95"/>
      <c r="UQ238" s="95"/>
      <c r="UR238" s="95"/>
      <c r="US238" s="95"/>
      <c r="UT238" s="95"/>
      <c r="UU238" s="95"/>
      <c r="UV238" s="95"/>
      <c r="UW238" s="95"/>
      <c r="UX238" s="95"/>
      <c r="UY238" s="95"/>
      <c r="UZ238" s="95"/>
      <c r="VA238" s="95"/>
      <c r="VB238" s="95"/>
      <c r="VC238" s="95"/>
      <c r="VD238" s="95"/>
      <c r="VE238" s="95"/>
      <c r="VF238" s="95"/>
      <c r="VG238" s="95"/>
      <c r="VH238" s="95"/>
      <c r="VI238" s="95"/>
      <c r="VJ238" s="95"/>
      <c r="VK238" s="95"/>
      <c r="VL238" s="95"/>
      <c r="VM238" s="95"/>
      <c r="VN238" s="95"/>
      <c r="VO238" s="95"/>
      <c r="VP238" s="95"/>
      <c r="VQ238" s="95"/>
      <c r="VR238" s="95"/>
      <c r="VS238" s="95"/>
      <c r="VT238" s="95"/>
      <c r="VU238" s="95"/>
      <c r="VV238" s="95"/>
      <c r="VW238" s="95"/>
      <c r="VX238" s="95"/>
      <c r="VY238" s="95"/>
      <c r="VZ238" s="95"/>
      <c r="WA238" s="95"/>
      <c r="WB238" s="95"/>
      <c r="WC238" s="95"/>
      <c r="WD238" s="95"/>
      <c r="WE238" s="95"/>
      <c r="WF238" s="95"/>
      <c r="WG238" s="95"/>
      <c r="WH238" s="95"/>
      <c r="WI238" s="95"/>
      <c r="WJ238" s="95"/>
      <c r="WK238" s="95"/>
      <c r="WL238" s="95"/>
      <c r="WM238" s="95"/>
      <c r="WN238" s="95"/>
      <c r="WO238" s="95"/>
      <c r="WP238" s="95"/>
      <c r="WQ238" s="95"/>
      <c r="WR238" s="95"/>
      <c r="WS238" s="95"/>
      <c r="WT238" s="95"/>
      <c r="WU238" s="95"/>
      <c r="WV238" s="95"/>
      <c r="WW238" s="95"/>
      <c r="WX238" s="95"/>
      <c r="WY238" s="95"/>
      <c r="WZ238" s="95"/>
      <c r="XA238" s="95"/>
      <c r="XB238" s="95"/>
      <c r="XC238" s="95"/>
      <c r="XD238" s="95"/>
      <c r="XE238" s="95"/>
      <c r="XF238" s="95"/>
      <c r="XG238" s="95"/>
      <c r="XH238" s="95"/>
      <c r="XI238" s="95"/>
      <c r="XJ238" s="95"/>
      <c r="XK238" s="95"/>
      <c r="XL238" s="95"/>
      <c r="XM238" s="95"/>
      <c r="XN238" s="95"/>
      <c r="XO238" s="95"/>
      <c r="XP238" s="95"/>
      <c r="XQ238" s="95"/>
      <c r="XR238" s="95"/>
      <c r="XS238" s="95"/>
      <c r="XT238" s="95"/>
      <c r="XU238" s="95"/>
      <c r="XV238" s="95"/>
      <c r="XW238" s="95"/>
      <c r="XX238" s="95"/>
      <c r="XY238" s="95"/>
      <c r="XZ238" s="95"/>
      <c r="YA238" s="95"/>
      <c r="YB238" s="95"/>
      <c r="YC238" s="95"/>
      <c r="YD238" s="95"/>
      <c r="YE238" s="95"/>
      <c r="YF238" s="95"/>
      <c r="YG238" s="95"/>
      <c r="YH238" s="95"/>
      <c r="YI238" s="95"/>
      <c r="YJ238" s="95"/>
      <c r="YK238" s="95"/>
      <c r="YL238" s="95"/>
      <c r="YM238" s="95"/>
      <c r="YN238" s="95"/>
      <c r="YO238" s="95"/>
      <c r="YP238" s="95"/>
      <c r="YQ238" s="95"/>
      <c r="YR238" s="95"/>
      <c r="YS238" s="95"/>
      <c r="YT238" s="95"/>
      <c r="YU238" s="95"/>
      <c r="YV238" s="95"/>
      <c r="YW238" s="95"/>
      <c r="YX238" s="95"/>
      <c r="YY238" s="95"/>
      <c r="YZ238" s="95"/>
      <c r="ZA238" s="95"/>
      <c r="ZB238" s="95"/>
      <c r="ZC238" s="95"/>
      <c r="ZD238" s="95"/>
      <c r="ZE238" s="95"/>
      <c r="ZF238" s="95"/>
      <c r="ZG238" s="95"/>
      <c r="ZH238" s="95"/>
      <c r="ZI238" s="95"/>
      <c r="ZJ238" s="95"/>
      <c r="ZK238" s="95"/>
      <c r="ZL238" s="95"/>
      <c r="ZM238" s="95"/>
      <c r="ZN238" s="95"/>
      <c r="ZO238" s="95"/>
      <c r="ZP238" s="95"/>
      <c r="ZQ238" s="95"/>
      <c r="ZR238" s="95"/>
      <c r="ZS238" s="95"/>
      <c r="ZT238" s="95"/>
      <c r="ZU238" s="95"/>
      <c r="ZV238" s="95"/>
      <c r="ZW238" s="95"/>
      <c r="ZX238" s="95"/>
      <c r="ZY238" s="95"/>
      <c r="ZZ238" s="95"/>
      <c r="AAA238" s="95"/>
      <c r="AAB238" s="95"/>
      <c r="AAC238" s="95"/>
      <c r="AAD238" s="95"/>
      <c r="AAE238" s="95"/>
      <c r="AAF238" s="95"/>
      <c r="AAG238" s="95"/>
      <c r="AAH238" s="95"/>
      <c r="AAI238" s="95"/>
      <c r="AAJ238" s="95"/>
      <c r="AAK238" s="95"/>
      <c r="AAL238" s="95"/>
      <c r="AAM238" s="95"/>
      <c r="AAN238" s="95"/>
      <c r="AAO238" s="95"/>
      <c r="AAP238" s="95"/>
      <c r="AAQ238" s="95"/>
      <c r="AAR238" s="95"/>
      <c r="AAS238" s="95"/>
      <c r="AAT238" s="95"/>
      <c r="AAU238" s="95"/>
      <c r="AAV238" s="95"/>
      <c r="AAW238" s="95"/>
      <c r="AAX238" s="95"/>
      <c r="AAY238" s="95"/>
      <c r="AAZ238" s="95"/>
      <c r="ABA238" s="95"/>
      <c r="ABB238" s="95"/>
      <c r="ABC238" s="95"/>
      <c r="ABD238" s="95"/>
      <c r="ABE238" s="95"/>
      <c r="ABF238" s="95"/>
      <c r="ABG238" s="95"/>
      <c r="ABH238" s="95"/>
      <c r="ABI238" s="95"/>
      <c r="ABJ238" s="95"/>
      <c r="ABK238" s="95"/>
      <c r="ABL238" s="95"/>
      <c r="ABM238" s="95"/>
      <c r="ABN238" s="95"/>
      <c r="ABO238" s="95"/>
      <c r="ABP238" s="95"/>
      <c r="ABQ238" s="95"/>
      <c r="ABR238" s="95"/>
      <c r="ABS238" s="95"/>
      <c r="ABT238" s="95"/>
      <c r="ABU238" s="95"/>
      <c r="ABV238" s="95"/>
      <c r="ABW238" s="95"/>
      <c r="ABX238" s="95"/>
      <c r="ABY238" s="95"/>
      <c r="ABZ238" s="95"/>
      <c r="ACA238" s="95"/>
      <c r="ACB238" s="95"/>
      <c r="ACC238" s="95"/>
      <c r="ACD238" s="95"/>
      <c r="ACE238" s="95"/>
      <c r="ACF238" s="95"/>
      <c r="ACG238" s="95"/>
      <c r="ACH238" s="95"/>
      <c r="ACI238" s="95"/>
      <c r="ACJ238" s="95"/>
      <c r="ACK238" s="95"/>
      <c r="ACL238" s="95"/>
      <c r="ACM238" s="95"/>
      <c r="ACN238" s="95"/>
      <c r="ACO238" s="95"/>
      <c r="ACP238" s="95"/>
      <c r="ACQ238" s="95"/>
      <c r="ACR238" s="95"/>
      <c r="ACS238" s="95"/>
      <c r="ACT238" s="95"/>
      <c r="ACU238" s="95"/>
      <c r="ACV238" s="95"/>
      <c r="ACW238" s="95"/>
      <c r="ACX238" s="95"/>
      <c r="ACY238" s="95"/>
      <c r="ACZ238" s="95"/>
      <c r="ADA238" s="95"/>
      <c r="ADB238" s="95"/>
      <c r="ADC238" s="95"/>
      <c r="ADD238" s="95"/>
      <c r="ADE238" s="95"/>
      <c r="ADF238" s="95"/>
      <c r="ADG238" s="95"/>
      <c r="ADH238" s="95"/>
      <c r="ADI238" s="95"/>
      <c r="ADJ238" s="95"/>
      <c r="ADK238" s="95"/>
      <c r="ADL238" s="95"/>
      <c r="ADM238" s="95"/>
      <c r="ADN238" s="95"/>
      <c r="ADO238" s="95"/>
      <c r="ADP238" s="95"/>
      <c r="ADQ238" s="95"/>
      <c r="ADR238" s="95"/>
      <c r="ADS238" s="95"/>
      <c r="ADT238" s="95"/>
      <c r="ADU238" s="95"/>
      <c r="ADV238" s="95"/>
      <c r="ADW238" s="95"/>
      <c r="ADX238" s="95"/>
      <c r="ADY238" s="95"/>
      <c r="ADZ238" s="95"/>
      <c r="AEA238" s="95"/>
      <c r="AEB238" s="95"/>
      <c r="AEC238" s="95"/>
      <c r="AED238" s="95"/>
      <c r="AEE238" s="95"/>
      <c r="AEF238" s="95"/>
      <c r="AEG238" s="95"/>
      <c r="AEH238" s="95"/>
      <c r="AEI238" s="95"/>
      <c r="AEJ238" s="95"/>
      <c r="AEK238" s="95"/>
      <c r="AEL238" s="95"/>
      <c r="AEM238" s="95"/>
      <c r="AEN238" s="95"/>
      <c r="AEO238" s="95"/>
      <c r="AEP238" s="95"/>
      <c r="AEQ238" s="95"/>
      <c r="AER238" s="95"/>
      <c r="AES238" s="95"/>
      <c r="AET238" s="95"/>
      <c r="AEU238" s="95"/>
      <c r="AEV238" s="95"/>
      <c r="AEW238" s="95"/>
      <c r="AEX238" s="95"/>
      <c r="AEY238" s="95"/>
      <c r="AEZ238" s="95"/>
      <c r="AFA238" s="95"/>
      <c r="AFB238" s="95"/>
      <c r="AFC238" s="95"/>
      <c r="AFD238" s="95"/>
      <c r="AFE238" s="95"/>
      <c r="AFF238" s="95"/>
      <c r="AFG238" s="95"/>
      <c r="AFH238" s="95"/>
      <c r="AFI238" s="95"/>
      <c r="AFJ238" s="95"/>
      <c r="AFK238" s="95"/>
      <c r="AFL238" s="95"/>
      <c r="AFM238" s="95"/>
      <c r="AFN238" s="95"/>
      <c r="AFO238" s="95"/>
      <c r="AFP238" s="95"/>
      <c r="AFQ238" s="95"/>
      <c r="AFR238" s="95"/>
      <c r="AFS238" s="95"/>
      <c r="AFT238" s="95"/>
      <c r="AFU238" s="95"/>
      <c r="AFV238" s="95"/>
      <c r="AFW238" s="95"/>
      <c r="AFX238" s="95"/>
      <c r="AFY238" s="95"/>
      <c r="AFZ238" s="95"/>
      <c r="AGA238" s="95"/>
      <c r="AGB238" s="95"/>
      <c r="AGC238" s="95"/>
      <c r="AGD238" s="95"/>
      <c r="AGE238" s="95"/>
      <c r="AGF238" s="95"/>
      <c r="AGG238" s="95"/>
      <c r="AGH238" s="95"/>
      <c r="AGI238" s="95"/>
      <c r="AGJ238" s="95"/>
      <c r="AGK238" s="95"/>
      <c r="AGL238" s="95"/>
      <c r="AGM238" s="95"/>
      <c r="AGN238" s="95"/>
      <c r="AGO238" s="95"/>
      <c r="AGP238" s="95"/>
      <c r="AGQ238" s="95"/>
      <c r="AGR238" s="95"/>
      <c r="AGS238" s="95"/>
      <c r="AGT238" s="95"/>
      <c r="AGU238" s="95"/>
      <c r="AGV238" s="95"/>
      <c r="AGW238" s="95"/>
      <c r="AGX238" s="95"/>
      <c r="AGY238" s="95"/>
      <c r="AGZ238" s="95"/>
      <c r="AHA238" s="95"/>
      <c r="AHB238" s="95"/>
      <c r="AHC238" s="95"/>
      <c r="AHD238" s="95"/>
      <c r="AHE238" s="95"/>
      <c r="AHF238" s="95"/>
      <c r="AHG238" s="95"/>
      <c r="AHH238" s="95"/>
      <c r="AHI238" s="95"/>
      <c r="AHJ238" s="95"/>
      <c r="AHK238" s="95"/>
      <c r="AHL238" s="95"/>
      <c r="AHM238" s="95"/>
      <c r="AHN238" s="95"/>
      <c r="AHO238" s="95"/>
      <c r="AHP238" s="95"/>
      <c r="AHQ238" s="95"/>
      <c r="AHR238" s="95"/>
      <c r="AHS238" s="95"/>
      <c r="AHT238" s="95"/>
      <c r="AHU238" s="95"/>
      <c r="AHV238" s="95"/>
      <c r="AHW238" s="95"/>
      <c r="AHX238" s="95"/>
      <c r="AHY238" s="95"/>
      <c r="AHZ238" s="95"/>
      <c r="AIA238" s="95"/>
      <c r="AIB238" s="95"/>
      <c r="AIC238" s="95"/>
      <c r="AID238" s="95"/>
      <c r="AIE238" s="95"/>
      <c r="AIF238" s="95"/>
      <c r="AIG238" s="95"/>
      <c r="AIH238" s="95"/>
      <c r="AII238" s="95"/>
      <c r="AIJ238" s="95"/>
      <c r="AIK238" s="95"/>
      <c r="AIL238" s="95"/>
      <c r="AIM238" s="95"/>
      <c r="AIN238" s="95"/>
      <c r="AIO238" s="95"/>
      <c r="AIP238" s="95"/>
      <c r="AIQ238" s="95"/>
      <c r="AIR238" s="95"/>
      <c r="AIS238" s="95"/>
      <c r="AIT238" s="95"/>
      <c r="AIU238" s="95"/>
      <c r="AIV238" s="95"/>
      <c r="AIW238" s="95"/>
      <c r="AIX238" s="95"/>
      <c r="AIY238" s="95"/>
      <c r="AIZ238" s="95"/>
      <c r="AJA238" s="95"/>
      <c r="AJB238" s="95"/>
      <c r="AJC238" s="95"/>
      <c r="AJD238" s="95"/>
      <c r="AJE238" s="95"/>
      <c r="AJF238" s="95"/>
      <c r="AJG238" s="95"/>
      <c r="AJH238" s="95"/>
      <c r="AJI238" s="95"/>
      <c r="AJJ238" s="95"/>
      <c r="AJK238" s="95"/>
      <c r="AJL238" s="95"/>
      <c r="AJM238" s="95"/>
      <c r="AJN238" s="95"/>
      <c r="AJO238" s="95"/>
      <c r="AJP238" s="95"/>
      <c r="AJQ238" s="95"/>
      <c r="AJR238" s="95"/>
      <c r="AJS238" s="95"/>
      <c r="AJT238" s="95"/>
      <c r="AJU238" s="95"/>
      <c r="AJV238" s="95"/>
      <c r="AJW238" s="95"/>
      <c r="AJX238" s="95"/>
      <c r="AJY238" s="95"/>
      <c r="AJZ238" s="95"/>
      <c r="AKA238" s="95"/>
      <c r="AKB238" s="95"/>
      <c r="AKC238" s="95"/>
      <c r="AKD238" s="95"/>
      <c r="AKE238" s="95"/>
      <c r="AKF238" s="95"/>
      <c r="AKG238" s="95"/>
      <c r="AKH238" s="95"/>
      <c r="AKI238" s="95"/>
      <c r="AKJ238" s="95"/>
      <c r="AKK238" s="95"/>
      <c r="AKL238" s="95"/>
      <c r="AKM238" s="95"/>
      <c r="AKN238" s="95"/>
      <c r="AKO238" s="95"/>
      <c r="AKP238" s="95"/>
      <c r="AKQ238" s="95"/>
      <c r="AKR238" s="95"/>
      <c r="AKS238" s="95"/>
      <c r="AKT238" s="95"/>
      <c r="AKU238" s="95"/>
      <c r="AKV238" s="95"/>
      <c r="AKW238" s="95"/>
      <c r="AKX238" s="95"/>
      <c r="AKY238" s="95"/>
      <c r="AKZ238" s="95"/>
      <c r="ALA238" s="95"/>
      <c r="ALB238" s="95"/>
      <c r="ALC238" s="95"/>
      <c r="ALD238" s="95"/>
      <c r="ALE238" s="95"/>
      <c r="ALF238" s="95"/>
      <c r="ALG238" s="95"/>
      <c r="ALH238" s="95"/>
      <c r="ALI238" s="95"/>
      <c r="ALJ238" s="95"/>
      <c r="ALK238" s="95"/>
      <c r="ALL238" s="95"/>
      <c r="ALM238" s="95"/>
      <c r="ALN238" s="95"/>
      <c r="ALO238" s="95"/>
      <c r="ALP238" s="95"/>
      <c r="ALQ238" s="95"/>
      <c r="ALR238" s="95"/>
      <c r="ALS238" s="95"/>
      <c r="ALT238" s="95"/>
      <c r="ALU238" s="95"/>
      <c r="ALV238" s="95"/>
      <c r="ALW238" s="95"/>
      <c r="ALX238" s="95"/>
      <c r="ALY238" s="95"/>
      <c r="ALZ238" s="95"/>
      <c r="AMA238" s="95"/>
      <c r="AMB238" s="95"/>
      <c r="AMC238" s="95"/>
      <c r="AMD238" s="95"/>
      <c r="AME238" s="95"/>
      <c r="AMF238" s="95"/>
      <c r="AMG238" s="95"/>
      <c r="AMH238" s="95"/>
      <c r="AMI238" s="95"/>
      <c r="AMJ238" s="95"/>
      <c r="AMK238" s="95"/>
      <c r="AML238" s="95"/>
      <c r="AMM238" s="95"/>
      <c r="AMN238" s="95"/>
      <c r="AMO238" s="95"/>
      <c r="AMP238" s="95"/>
      <c r="AMQ238" s="95"/>
      <c r="AMR238" s="95"/>
      <c r="AMS238" s="95"/>
      <c r="AMT238" s="95"/>
      <c r="AMU238" s="95"/>
      <c r="AMV238" s="95"/>
      <c r="AMW238" s="95"/>
      <c r="AMX238" s="95"/>
      <c r="AMY238" s="95"/>
      <c r="AMZ238" s="95"/>
      <c r="ANA238" s="95"/>
      <c r="ANB238" s="95"/>
      <c r="ANC238" s="95"/>
      <c r="AND238" s="95"/>
      <c r="ANE238" s="95"/>
      <c r="ANF238" s="95"/>
      <c r="ANG238" s="95"/>
      <c r="ANH238" s="95"/>
      <c r="ANI238" s="95"/>
      <c r="ANJ238" s="95"/>
      <c r="ANK238" s="95"/>
      <c r="ANL238" s="95"/>
      <c r="ANM238" s="95"/>
      <c r="ANN238" s="95"/>
      <c r="ANO238" s="95"/>
      <c r="ANP238" s="95"/>
      <c r="ANQ238" s="95"/>
      <c r="ANR238" s="95"/>
      <c r="ANS238" s="95"/>
      <c r="ANT238" s="95"/>
      <c r="ANU238" s="95"/>
      <c r="ANV238" s="95"/>
      <c r="ANW238" s="95"/>
      <c r="ANX238" s="95"/>
      <c r="ANY238" s="95"/>
      <c r="ANZ238" s="95"/>
      <c r="AOA238" s="95"/>
      <c r="AOB238" s="95"/>
      <c r="AOC238" s="95"/>
      <c r="AOD238" s="95"/>
      <c r="AOE238" s="95"/>
      <c r="AOF238" s="95"/>
      <c r="AOG238" s="95"/>
      <c r="AOH238" s="95"/>
      <c r="AOI238" s="95"/>
      <c r="AOJ238" s="95"/>
      <c r="AOK238" s="95"/>
      <c r="AOL238" s="95"/>
      <c r="AOM238" s="95"/>
      <c r="AON238" s="95"/>
      <c r="AOO238" s="95"/>
      <c r="AOP238" s="95"/>
      <c r="AOQ238" s="95"/>
      <c r="AOR238" s="95"/>
      <c r="AOS238" s="95"/>
      <c r="AOT238" s="95"/>
      <c r="AOU238" s="95"/>
      <c r="AOV238" s="95"/>
      <c r="AOW238" s="95"/>
      <c r="AOX238" s="95"/>
      <c r="AOY238" s="95"/>
      <c r="AOZ238" s="95"/>
      <c r="APA238" s="95"/>
      <c r="APB238" s="95"/>
      <c r="APC238" s="95"/>
      <c r="APD238" s="95"/>
      <c r="APE238" s="95"/>
      <c r="APF238" s="95"/>
      <c r="APG238" s="95"/>
      <c r="APH238" s="95"/>
      <c r="API238" s="95"/>
      <c r="APJ238" s="95"/>
      <c r="APK238" s="95"/>
      <c r="APL238" s="95"/>
      <c r="APM238" s="95"/>
      <c r="APN238" s="95"/>
      <c r="APO238" s="95"/>
      <c r="APP238" s="95"/>
      <c r="APQ238" s="95"/>
      <c r="APR238" s="95"/>
      <c r="APS238" s="95"/>
      <c r="APT238" s="95"/>
      <c r="APU238" s="95"/>
      <c r="APV238" s="95"/>
      <c r="APW238" s="95"/>
      <c r="APX238" s="95"/>
      <c r="APY238" s="95"/>
      <c r="APZ238" s="95"/>
      <c r="AQA238" s="95"/>
      <c r="AQB238" s="95"/>
      <c r="AQC238" s="95"/>
      <c r="AQD238" s="95"/>
      <c r="AQE238" s="95"/>
      <c r="AQF238" s="95"/>
      <c r="AQG238" s="95"/>
      <c r="AQH238" s="95"/>
      <c r="AQI238" s="95"/>
      <c r="AQJ238" s="95"/>
      <c r="AQK238" s="95"/>
      <c r="AQL238" s="95"/>
      <c r="AQM238" s="95"/>
      <c r="AQN238" s="95"/>
      <c r="AQO238" s="95"/>
      <c r="AQP238" s="95"/>
      <c r="AQQ238" s="95"/>
      <c r="AQR238" s="95"/>
      <c r="AQS238" s="95"/>
      <c r="AQT238" s="95"/>
      <c r="AQU238" s="95"/>
      <c r="AQV238" s="95"/>
      <c r="AQW238" s="95"/>
      <c r="AQX238" s="95"/>
      <c r="AQY238" s="95"/>
      <c r="AQZ238" s="95"/>
      <c r="ARA238" s="95"/>
      <c r="ARB238" s="95"/>
      <c r="ARC238" s="95"/>
      <c r="ARD238" s="95"/>
      <c r="ARE238" s="95"/>
      <c r="ARF238" s="95"/>
      <c r="ARG238" s="95"/>
      <c r="ARH238" s="95"/>
      <c r="ARI238" s="95"/>
      <c r="ARJ238" s="95"/>
      <c r="ARK238" s="95"/>
      <c r="ARL238" s="95"/>
      <c r="ARM238" s="95"/>
      <c r="ARN238" s="95"/>
      <c r="ARO238" s="95"/>
      <c r="ARP238" s="95"/>
      <c r="ARQ238" s="95"/>
      <c r="ARR238" s="95"/>
      <c r="ARS238" s="95"/>
      <c r="ART238" s="95"/>
      <c r="ARU238" s="95"/>
      <c r="ARV238" s="95"/>
      <c r="ARW238" s="95"/>
      <c r="ARX238" s="95"/>
      <c r="ARY238" s="95"/>
      <c r="ARZ238" s="95"/>
      <c r="ASA238" s="95"/>
      <c r="ASB238" s="95"/>
      <c r="ASC238" s="95"/>
      <c r="ASD238" s="95"/>
      <c r="ASE238" s="95"/>
      <c r="ASF238" s="95"/>
      <c r="ASG238" s="95"/>
      <c r="ASH238" s="95"/>
      <c r="ASI238" s="95"/>
      <c r="ASJ238" s="95"/>
      <c r="ASK238" s="95"/>
      <c r="ASL238" s="95"/>
      <c r="ASM238" s="95"/>
      <c r="ASN238" s="95"/>
      <c r="ASO238" s="95"/>
      <c r="ASP238" s="95"/>
      <c r="ASQ238" s="95"/>
      <c r="ASR238" s="95"/>
      <c r="ASS238" s="95"/>
      <c r="AST238" s="95"/>
      <c r="ASU238" s="95"/>
      <c r="ASV238" s="95"/>
      <c r="ASW238" s="95"/>
      <c r="ASX238" s="95"/>
      <c r="ASY238" s="95"/>
      <c r="ASZ238" s="95"/>
      <c r="ATA238" s="95"/>
      <c r="ATB238" s="95"/>
      <c r="ATC238" s="95"/>
      <c r="ATD238" s="95"/>
      <c r="ATE238" s="95"/>
      <c r="ATF238" s="95"/>
      <c r="ATG238" s="95"/>
      <c r="ATH238" s="95"/>
      <c r="ATI238" s="95"/>
      <c r="ATJ238" s="95"/>
      <c r="ATK238" s="95"/>
      <c r="ATL238" s="95"/>
      <c r="ATM238" s="95"/>
      <c r="ATN238" s="95"/>
      <c r="ATO238" s="95"/>
      <c r="ATP238" s="95"/>
      <c r="ATQ238" s="95"/>
      <c r="ATR238" s="95"/>
      <c r="ATS238" s="95"/>
      <c r="ATT238" s="95"/>
      <c r="ATU238" s="95"/>
      <c r="ATV238" s="95"/>
      <c r="ATW238" s="95"/>
      <c r="ATX238" s="95"/>
      <c r="ATY238" s="95"/>
      <c r="ATZ238" s="95"/>
      <c r="AUA238" s="95"/>
      <c r="AUB238" s="95"/>
      <c r="AUC238" s="95"/>
      <c r="AUD238" s="95"/>
      <c r="AUE238" s="95"/>
      <c r="AUF238" s="95"/>
      <c r="AUG238" s="95"/>
      <c r="AUH238" s="95"/>
      <c r="AUI238" s="95"/>
      <c r="AUJ238" s="95"/>
      <c r="AUK238" s="95"/>
      <c r="AUL238" s="95"/>
      <c r="AUM238" s="95"/>
      <c r="AUN238" s="95"/>
      <c r="AUO238" s="95"/>
      <c r="AUP238" s="95"/>
      <c r="AUQ238" s="95"/>
      <c r="AUR238" s="95"/>
      <c r="AUS238" s="95"/>
      <c r="AUT238" s="95"/>
      <c r="AUU238" s="95"/>
      <c r="AUV238" s="95"/>
      <c r="AUW238" s="95"/>
      <c r="AUX238" s="95"/>
      <c r="AUY238" s="95"/>
      <c r="AUZ238" s="95"/>
      <c r="AVA238" s="95"/>
      <c r="AVB238" s="95"/>
      <c r="AVC238" s="95"/>
      <c r="AVD238" s="95"/>
      <c r="AVE238" s="95"/>
      <c r="AVF238" s="95"/>
      <c r="AVG238" s="95"/>
      <c r="AVH238" s="95"/>
      <c r="AVI238" s="95"/>
      <c r="AVJ238" s="95"/>
      <c r="AVK238" s="95"/>
      <c r="AVL238" s="95"/>
      <c r="AVM238" s="95"/>
      <c r="AVN238" s="95"/>
      <c r="AVO238" s="95"/>
      <c r="AVP238" s="95"/>
      <c r="AVQ238" s="95"/>
      <c r="AVR238" s="95"/>
      <c r="AVS238" s="95"/>
      <c r="AVT238" s="95"/>
      <c r="AVU238" s="95"/>
      <c r="AVV238" s="95"/>
      <c r="AVW238" s="95"/>
      <c r="AVX238" s="95"/>
      <c r="AVY238" s="95"/>
      <c r="AVZ238" s="95"/>
      <c r="AWA238" s="95"/>
      <c r="AWB238" s="95"/>
      <c r="AWC238" s="95"/>
      <c r="AWD238" s="95"/>
      <c r="AWE238" s="95"/>
      <c r="AWF238" s="95"/>
      <c r="AWG238" s="95"/>
      <c r="AWH238" s="95"/>
      <c r="AWI238" s="95"/>
      <c r="AWJ238" s="95"/>
      <c r="AWK238" s="95"/>
      <c r="AWL238" s="95"/>
      <c r="AWM238" s="95"/>
      <c r="AWN238" s="95"/>
      <c r="AWO238" s="95"/>
      <c r="AWP238" s="95"/>
      <c r="AWQ238" s="95"/>
      <c r="AWR238" s="95"/>
      <c r="AWS238" s="95"/>
      <c r="AWT238" s="95"/>
      <c r="AWU238" s="95"/>
      <c r="AWV238" s="95"/>
      <c r="AWW238" s="95"/>
      <c r="AWX238" s="95"/>
      <c r="AWY238" s="95"/>
      <c r="AWZ238" s="95"/>
      <c r="AXA238" s="95"/>
      <c r="AXB238" s="95"/>
      <c r="AXC238" s="95"/>
      <c r="AXD238" s="95"/>
      <c r="AXE238" s="95"/>
      <c r="AXF238" s="95"/>
      <c r="AXG238" s="95"/>
      <c r="AXH238" s="95"/>
      <c r="AXI238" s="95"/>
      <c r="AXJ238" s="95"/>
      <c r="AXK238" s="95"/>
      <c r="AXL238" s="95"/>
      <c r="AXM238" s="95"/>
      <c r="AXN238" s="95"/>
      <c r="AXO238" s="95"/>
      <c r="AXP238" s="95"/>
      <c r="AXQ238" s="95"/>
      <c r="AXR238" s="95"/>
      <c r="AXS238" s="95"/>
      <c r="AXT238" s="95"/>
      <c r="AXU238" s="95"/>
      <c r="AXV238" s="95"/>
      <c r="AXW238" s="95"/>
      <c r="AXX238" s="95"/>
      <c r="AXY238" s="95"/>
      <c r="AXZ238" s="95"/>
      <c r="AYA238" s="95"/>
      <c r="AYB238" s="95"/>
      <c r="AYC238" s="95"/>
      <c r="AYD238" s="95"/>
      <c r="AYE238" s="95"/>
      <c r="AYF238" s="95"/>
      <c r="AYG238" s="95"/>
      <c r="AYH238" s="95"/>
      <c r="AYI238" s="95"/>
      <c r="AYJ238" s="95"/>
      <c r="AYK238" s="95"/>
      <c r="AYL238" s="95"/>
      <c r="AYM238" s="95"/>
      <c r="AYN238" s="95"/>
      <c r="AYO238" s="95"/>
      <c r="AYP238" s="95"/>
      <c r="AYQ238" s="95"/>
      <c r="AYR238" s="95"/>
      <c r="AYS238" s="95"/>
      <c r="AYT238" s="95"/>
      <c r="AYU238" s="95"/>
      <c r="AYV238" s="95"/>
      <c r="AYW238" s="95"/>
      <c r="AYX238" s="95"/>
      <c r="AYY238" s="95"/>
      <c r="AYZ238" s="95"/>
      <c r="AZA238" s="95"/>
      <c r="AZB238" s="95"/>
      <c r="AZC238" s="95"/>
      <c r="AZD238" s="95"/>
      <c r="AZE238" s="95"/>
      <c r="AZF238" s="95"/>
      <c r="AZG238" s="95"/>
      <c r="AZH238" s="95"/>
      <c r="AZI238" s="95"/>
      <c r="AZJ238" s="95"/>
      <c r="AZK238" s="95"/>
      <c r="AZL238" s="95"/>
      <c r="AZM238" s="95"/>
      <c r="AZN238" s="95"/>
      <c r="AZO238" s="95"/>
      <c r="AZP238" s="95"/>
      <c r="AZQ238" s="95"/>
      <c r="AZR238" s="95"/>
      <c r="AZS238" s="95"/>
      <c r="AZT238" s="95"/>
      <c r="AZU238" s="95"/>
      <c r="AZV238" s="95"/>
      <c r="AZW238" s="95"/>
      <c r="AZX238" s="95"/>
      <c r="AZY238" s="95"/>
      <c r="AZZ238" s="95"/>
      <c r="BAA238" s="95"/>
      <c r="BAB238" s="95"/>
      <c r="BAC238" s="95"/>
      <c r="BAD238" s="95"/>
      <c r="BAE238" s="95"/>
      <c r="BAF238" s="95"/>
      <c r="BAG238" s="95"/>
      <c r="BAH238" s="95"/>
      <c r="BAI238" s="95"/>
      <c r="BAJ238" s="95"/>
      <c r="BAK238" s="95"/>
      <c r="BAL238" s="95"/>
      <c r="BAM238" s="95"/>
      <c r="BAN238" s="95"/>
      <c r="BAO238" s="95"/>
      <c r="BAP238" s="95"/>
      <c r="BAQ238" s="95"/>
      <c r="BAR238" s="95"/>
      <c r="BAS238" s="95"/>
      <c r="BAT238" s="95"/>
      <c r="BAU238" s="95"/>
      <c r="BAV238" s="95"/>
      <c r="BAW238" s="95"/>
      <c r="BAX238" s="95"/>
      <c r="BAY238" s="95"/>
      <c r="BAZ238" s="95"/>
      <c r="BBA238" s="95"/>
      <c r="BBB238" s="95"/>
      <c r="BBC238" s="95"/>
      <c r="BBD238" s="95"/>
      <c r="BBE238" s="95"/>
      <c r="BBF238" s="95"/>
      <c r="BBG238" s="95"/>
      <c r="BBH238" s="95"/>
      <c r="BBI238" s="95"/>
      <c r="BBJ238" s="95"/>
      <c r="BBK238" s="95"/>
      <c r="BBL238" s="95"/>
      <c r="BBM238" s="95"/>
      <c r="BBN238" s="95"/>
      <c r="BBO238" s="95"/>
      <c r="BBP238" s="95"/>
      <c r="BBQ238" s="95"/>
      <c r="BBR238" s="95"/>
      <c r="BBS238" s="95"/>
      <c r="BBT238" s="95"/>
      <c r="BBU238" s="95"/>
      <c r="BBV238" s="95"/>
      <c r="BBW238" s="95"/>
      <c r="BBX238" s="95"/>
      <c r="BBY238" s="95"/>
      <c r="BBZ238" s="95"/>
      <c r="BCA238" s="95"/>
      <c r="BCB238" s="95"/>
      <c r="BCC238" s="95"/>
      <c r="BCD238" s="95"/>
      <c r="BCE238" s="95"/>
      <c r="BCF238" s="95"/>
      <c r="BCG238" s="95"/>
      <c r="BCH238" s="95"/>
      <c r="BCI238" s="95"/>
      <c r="BCJ238" s="95"/>
      <c r="BCK238" s="95"/>
      <c r="BCL238" s="95"/>
      <c r="BCM238" s="95"/>
      <c r="BCN238" s="95"/>
      <c r="BCO238" s="95"/>
      <c r="BCP238" s="95"/>
      <c r="BCQ238" s="95"/>
      <c r="BCR238" s="95"/>
      <c r="BCS238" s="95"/>
      <c r="BCT238" s="95"/>
      <c r="BCU238" s="95"/>
      <c r="BCV238" s="95"/>
      <c r="BCW238" s="95"/>
      <c r="BCX238" s="95"/>
      <c r="BCY238" s="95"/>
      <c r="BCZ238" s="95"/>
      <c r="BDA238" s="95"/>
      <c r="BDB238" s="95"/>
      <c r="BDC238" s="95"/>
      <c r="BDD238" s="95"/>
      <c r="BDE238" s="95"/>
      <c r="BDF238" s="95"/>
      <c r="BDG238" s="95"/>
      <c r="BDH238" s="95"/>
      <c r="BDI238" s="95"/>
      <c r="BDJ238" s="95"/>
      <c r="BDK238" s="95"/>
      <c r="BDL238" s="95"/>
      <c r="BDM238" s="95"/>
      <c r="BDN238" s="95"/>
      <c r="BDO238" s="95"/>
      <c r="BDP238" s="95"/>
      <c r="BDQ238" s="95"/>
      <c r="BDR238" s="95"/>
      <c r="BDS238" s="95"/>
      <c r="BDT238" s="95"/>
      <c r="BDU238" s="95"/>
      <c r="BDV238" s="95"/>
      <c r="BDW238" s="95"/>
      <c r="BDX238" s="95"/>
      <c r="BDY238" s="95"/>
      <c r="BDZ238" s="95"/>
      <c r="BEA238" s="95"/>
      <c r="BEB238" s="95"/>
      <c r="BEC238" s="95"/>
      <c r="BED238" s="95"/>
      <c r="BEE238" s="95"/>
      <c r="BEF238" s="95"/>
      <c r="BEG238" s="95"/>
      <c r="BEH238" s="95"/>
      <c r="BEI238" s="95"/>
      <c r="BEJ238" s="95"/>
      <c r="BEK238" s="95"/>
      <c r="BEL238" s="95"/>
      <c r="BEM238" s="95"/>
      <c r="BEN238" s="95"/>
      <c r="BEO238" s="95"/>
      <c r="BEP238" s="95"/>
      <c r="BEQ238" s="95"/>
      <c r="BER238" s="95"/>
      <c r="BES238" s="95"/>
      <c r="BET238" s="95"/>
      <c r="BEU238" s="95"/>
      <c r="BEV238" s="95"/>
      <c r="BEW238" s="95"/>
      <c r="BEX238" s="95"/>
      <c r="BEY238" s="95"/>
      <c r="BEZ238" s="95"/>
      <c r="BFA238" s="95"/>
      <c r="BFB238" s="95"/>
      <c r="BFC238" s="95"/>
      <c r="BFD238" s="95"/>
      <c r="BFE238" s="95"/>
      <c r="BFF238" s="95"/>
      <c r="BFG238" s="95"/>
      <c r="BFH238" s="95"/>
      <c r="BFI238" s="95"/>
      <c r="BFJ238" s="95"/>
      <c r="BFK238" s="95"/>
      <c r="BFL238" s="95"/>
      <c r="BFM238" s="95"/>
      <c r="BFN238" s="95"/>
      <c r="BFO238" s="95"/>
      <c r="BFP238" s="95"/>
      <c r="BFQ238" s="95"/>
      <c r="BFR238" s="95"/>
      <c r="BFS238" s="95"/>
      <c r="BFT238" s="95"/>
      <c r="BFU238" s="95"/>
      <c r="BFV238" s="95"/>
      <c r="BFW238" s="95"/>
      <c r="BFX238" s="95"/>
      <c r="BFY238" s="95"/>
      <c r="BFZ238" s="95"/>
      <c r="BGA238" s="95"/>
      <c r="BGB238" s="95"/>
      <c r="BGC238" s="95"/>
      <c r="BGD238" s="95"/>
      <c r="BGE238" s="95"/>
      <c r="BGF238" s="95"/>
      <c r="BGG238" s="95"/>
      <c r="BGH238" s="95"/>
      <c r="BGI238" s="95"/>
      <c r="BGJ238" s="95"/>
      <c r="BGK238" s="95"/>
      <c r="BGL238" s="95"/>
      <c r="BGM238" s="95"/>
      <c r="BGN238" s="95"/>
      <c r="BGO238" s="95"/>
      <c r="BGP238" s="95"/>
      <c r="BGQ238" s="95"/>
      <c r="BGR238" s="95"/>
      <c r="BGS238" s="95"/>
      <c r="BGT238" s="95"/>
      <c r="BGU238" s="95"/>
      <c r="BGV238" s="95"/>
      <c r="BGW238" s="95"/>
      <c r="BGX238" s="95"/>
      <c r="BGY238" s="95"/>
      <c r="BGZ238" s="95"/>
      <c r="BHA238" s="95"/>
      <c r="BHB238" s="95"/>
      <c r="BHC238" s="95"/>
      <c r="BHD238" s="95"/>
      <c r="BHE238" s="95"/>
      <c r="BHF238" s="95"/>
      <c r="BHG238" s="95"/>
      <c r="BHH238" s="95"/>
      <c r="BHI238" s="95"/>
      <c r="BHJ238" s="95"/>
      <c r="BHK238" s="95"/>
      <c r="BHL238" s="95"/>
      <c r="BHM238" s="95"/>
      <c r="BHN238" s="95"/>
      <c r="BHO238" s="95"/>
      <c r="BHP238" s="95"/>
      <c r="BHQ238" s="95"/>
      <c r="BHR238" s="95"/>
      <c r="BHS238" s="95"/>
      <c r="BHT238" s="95"/>
      <c r="BHU238" s="95"/>
      <c r="BHV238" s="95"/>
      <c r="BHW238" s="95"/>
      <c r="BHX238" s="95"/>
      <c r="BHY238" s="95"/>
      <c r="BHZ238" s="95"/>
      <c r="BIA238" s="95"/>
      <c r="BIB238" s="95"/>
      <c r="BIC238" s="95"/>
      <c r="BID238" s="95"/>
      <c r="BIE238" s="95"/>
      <c r="BIF238" s="95"/>
      <c r="BIG238" s="95"/>
      <c r="BIH238" s="95"/>
      <c r="BII238" s="95"/>
      <c r="BIJ238" s="95"/>
      <c r="BIK238" s="95"/>
      <c r="BIL238" s="95"/>
      <c r="BIM238" s="95"/>
      <c r="BIN238" s="95"/>
      <c r="BIO238" s="95"/>
      <c r="BIP238" s="95"/>
      <c r="BIQ238" s="95"/>
      <c r="BIR238" s="95"/>
      <c r="BIS238" s="95"/>
      <c r="BIT238" s="95"/>
      <c r="BIU238" s="95"/>
      <c r="BIV238" s="95"/>
      <c r="BIW238" s="95"/>
      <c r="BIX238" s="95"/>
      <c r="BIY238" s="95"/>
      <c r="BIZ238" s="95"/>
      <c r="BJA238" s="95"/>
      <c r="BJB238" s="95"/>
      <c r="BJC238" s="95"/>
      <c r="BJD238" s="95"/>
      <c r="BJE238" s="95"/>
      <c r="BJF238" s="95"/>
      <c r="BJG238" s="95"/>
      <c r="BJH238" s="95"/>
      <c r="BJI238" s="95"/>
      <c r="BJJ238" s="95"/>
      <c r="BJK238" s="95"/>
      <c r="BJL238" s="95"/>
      <c r="BJM238" s="95"/>
      <c r="BJN238" s="95"/>
      <c r="BJO238" s="95"/>
      <c r="BJP238" s="95"/>
      <c r="BJQ238" s="95"/>
      <c r="BJR238" s="95"/>
      <c r="BJS238" s="95"/>
      <c r="BJT238" s="95"/>
      <c r="BJU238" s="95"/>
      <c r="BJV238" s="95"/>
      <c r="BJW238" s="95"/>
      <c r="BJX238" s="95"/>
      <c r="BJY238" s="95"/>
      <c r="BJZ238" s="95"/>
      <c r="BKA238" s="95"/>
      <c r="BKB238" s="95"/>
      <c r="BKC238" s="95"/>
      <c r="BKD238" s="95"/>
      <c r="BKE238" s="95"/>
      <c r="BKF238" s="95"/>
      <c r="BKG238" s="95"/>
      <c r="BKH238" s="95"/>
      <c r="BKI238" s="95"/>
      <c r="BKJ238" s="95"/>
      <c r="BKK238" s="95"/>
      <c r="BKL238" s="95"/>
      <c r="BKM238" s="95"/>
      <c r="BKN238" s="95"/>
      <c r="BKO238" s="95"/>
      <c r="BKP238" s="95"/>
      <c r="BKQ238" s="95"/>
      <c r="BKR238" s="95"/>
      <c r="BKS238" s="95"/>
      <c r="BKT238" s="95"/>
      <c r="BKU238" s="95"/>
      <c r="BKV238" s="95"/>
      <c r="BKW238" s="95"/>
      <c r="BKX238" s="95"/>
      <c r="BKY238" s="95"/>
      <c r="BKZ238" s="95"/>
      <c r="BLA238" s="95"/>
      <c r="BLB238" s="95"/>
      <c r="BLC238" s="95"/>
      <c r="BLD238" s="95"/>
      <c r="BLE238" s="95"/>
      <c r="BLF238" s="95"/>
      <c r="BLG238" s="95"/>
      <c r="BLH238" s="95"/>
      <c r="BLI238" s="95"/>
      <c r="BLJ238" s="95"/>
      <c r="BLK238" s="95"/>
      <c r="BLL238" s="95"/>
      <c r="BLM238" s="95"/>
      <c r="BLN238" s="95"/>
      <c r="BLO238" s="95"/>
      <c r="BLP238" s="95"/>
      <c r="BLQ238" s="95"/>
      <c r="BLR238" s="95"/>
      <c r="BLS238" s="95"/>
      <c r="BLT238" s="95"/>
      <c r="BLU238" s="95"/>
      <c r="BLV238" s="95"/>
      <c r="BLW238" s="95"/>
      <c r="BLX238" s="95"/>
      <c r="BLY238" s="95"/>
      <c r="BLZ238" s="95"/>
      <c r="BMA238" s="95"/>
      <c r="BMB238" s="95"/>
      <c r="BMC238" s="95"/>
      <c r="BMD238" s="95"/>
      <c r="BME238" s="95"/>
      <c r="BMF238" s="95"/>
      <c r="BMG238" s="95"/>
      <c r="BMH238" s="95"/>
      <c r="BMI238" s="95"/>
      <c r="BMJ238" s="95"/>
      <c r="BMK238" s="95"/>
      <c r="BML238" s="95"/>
      <c r="BMM238" s="95"/>
      <c r="BMN238" s="95"/>
      <c r="BMO238" s="95"/>
      <c r="BMP238" s="95"/>
      <c r="BMQ238" s="95"/>
      <c r="BMR238" s="95"/>
      <c r="BMS238" s="95"/>
      <c r="BMT238" s="95"/>
      <c r="BMU238" s="95"/>
      <c r="BMV238" s="95"/>
      <c r="BMW238" s="95"/>
      <c r="BMX238" s="95"/>
      <c r="BMY238" s="95"/>
      <c r="BMZ238" s="95"/>
      <c r="BNA238" s="95"/>
      <c r="BNB238" s="95"/>
      <c r="BNC238" s="95"/>
      <c r="BND238" s="95"/>
      <c r="BNE238" s="95"/>
      <c r="BNF238" s="95"/>
      <c r="BNG238" s="95"/>
      <c r="BNH238" s="95"/>
      <c r="BNI238" s="95"/>
      <c r="BNJ238" s="95"/>
      <c r="BNK238" s="95"/>
      <c r="BNL238" s="95"/>
      <c r="BNM238" s="95"/>
      <c r="BNN238" s="95"/>
      <c r="BNO238" s="95"/>
      <c r="BNP238" s="95"/>
      <c r="BNQ238" s="95"/>
      <c r="BNR238" s="95"/>
      <c r="BNS238" s="95"/>
      <c r="BNT238" s="95"/>
      <c r="BNU238" s="95"/>
      <c r="BNV238" s="95"/>
      <c r="BNW238" s="95"/>
      <c r="BNX238" s="95"/>
      <c r="BNY238" s="95"/>
      <c r="BNZ238" s="95"/>
      <c r="BOA238" s="95"/>
      <c r="BOB238" s="95"/>
      <c r="BOC238" s="95"/>
      <c r="BOD238" s="95"/>
      <c r="BOE238" s="95"/>
      <c r="BOF238" s="95"/>
      <c r="BOG238" s="95"/>
      <c r="BOH238" s="95"/>
      <c r="BOI238" s="95"/>
      <c r="BOJ238" s="95"/>
      <c r="BOK238" s="95"/>
      <c r="BOL238" s="95"/>
      <c r="BOM238" s="95"/>
      <c r="BON238" s="95"/>
      <c r="BOO238" s="95"/>
      <c r="BOP238" s="95"/>
      <c r="BOQ238" s="95"/>
      <c r="BOR238" s="95"/>
      <c r="BOS238" s="95"/>
      <c r="BOT238" s="95"/>
      <c r="BOU238" s="95"/>
      <c r="BOV238" s="95"/>
      <c r="BOW238" s="95"/>
      <c r="BOX238" s="95"/>
      <c r="BOY238" s="95"/>
      <c r="BOZ238" s="95"/>
      <c r="BPA238" s="95"/>
      <c r="BPB238" s="95"/>
      <c r="BPC238" s="95"/>
      <c r="BPD238" s="95"/>
      <c r="BPE238" s="95"/>
      <c r="BPF238" s="95"/>
      <c r="BPG238" s="95"/>
      <c r="BPH238" s="95"/>
      <c r="BPI238" s="95"/>
      <c r="BPJ238" s="95"/>
      <c r="BPK238" s="95"/>
      <c r="BPL238" s="95"/>
      <c r="BPM238" s="95"/>
      <c r="BPN238" s="95"/>
      <c r="BPO238" s="95"/>
      <c r="BPP238" s="95"/>
      <c r="BPQ238" s="95"/>
      <c r="BPR238" s="95"/>
      <c r="BPS238" s="95"/>
      <c r="BPT238" s="95"/>
      <c r="BPU238" s="95"/>
      <c r="BPV238" s="95"/>
      <c r="BPW238" s="95"/>
      <c r="BPX238" s="95"/>
      <c r="BPY238" s="95"/>
      <c r="BPZ238" s="95"/>
      <c r="BQA238" s="95"/>
      <c r="BQB238" s="95"/>
      <c r="BQC238" s="95"/>
      <c r="BQD238" s="95"/>
      <c r="BQE238" s="95"/>
      <c r="BQF238" s="95"/>
      <c r="BQG238" s="95"/>
      <c r="BQH238" s="95"/>
      <c r="BQI238" s="95"/>
      <c r="BQJ238" s="95"/>
      <c r="BQK238" s="95"/>
      <c r="BQL238" s="95"/>
      <c r="BQM238" s="95"/>
      <c r="BQN238" s="95"/>
      <c r="BQO238" s="95"/>
      <c r="BQP238" s="95"/>
      <c r="BQQ238" s="95"/>
      <c r="BQR238" s="95"/>
      <c r="BQS238" s="95"/>
      <c r="BQT238" s="95"/>
      <c r="BQU238" s="95"/>
      <c r="BQV238" s="95"/>
      <c r="BQW238" s="95"/>
      <c r="BQX238" s="95"/>
      <c r="BQY238" s="95"/>
      <c r="BQZ238" s="95"/>
      <c r="BRA238" s="95"/>
      <c r="BRB238" s="95"/>
      <c r="BRC238" s="95"/>
      <c r="BRD238" s="95"/>
      <c r="BRE238" s="95"/>
      <c r="BRF238" s="95"/>
      <c r="BRG238" s="95"/>
      <c r="BRH238" s="95"/>
      <c r="BRI238" s="95"/>
      <c r="BRJ238" s="95"/>
      <c r="BRK238" s="95"/>
      <c r="BRL238" s="95"/>
      <c r="BRM238" s="95"/>
      <c r="BRN238" s="95"/>
      <c r="BRO238" s="95"/>
      <c r="BRP238" s="95"/>
      <c r="BRQ238" s="95"/>
      <c r="BRR238" s="95"/>
      <c r="BRS238" s="95"/>
      <c r="BRT238" s="95"/>
      <c r="BRU238" s="95"/>
      <c r="BRV238" s="95"/>
      <c r="BRW238" s="95"/>
      <c r="BRX238" s="95"/>
      <c r="BRY238" s="95"/>
      <c r="BRZ238" s="95"/>
      <c r="BSA238" s="95"/>
      <c r="BSB238" s="95"/>
      <c r="BSC238" s="95"/>
      <c r="BSD238" s="95"/>
      <c r="BSE238" s="95"/>
      <c r="BSF238" s="95"/>
      <c r="BSG238" s="95"/>
      <c r="BSH238" s="95"/>
      <c r="BSI238" s="95"/>
      <c r="BSJ238" s="95"/>
      <c r="BSK238" s="95"/>
      <c r="BSL238" s="95"/>
      <c r="BSM238" s="95"/>
      <c r="BSN238" s="95"/>
      <c r="BSO238" s="95"/>
      <c r="BSP238" s="95"/>
      <c r="BSQ238" s="95"/>
      <c r="BSR238" s="95"/>
      <c r="BSS238" s="95"/>
      <c r="BST238" s="95"/>
      <c r="BSU238" s="95"/>
      <c r="BSV238" s="95"/>
      <c r="BSW238" s="95"/>
      <c r="BSX238" s="95"/>
      <c r="BSY238" s="95"/>
      <c r="BSZ238" s="95"/>
      <c r="BTA238" s="95"/>
      <c r="BTB238" s="95"/>
      <c r="BTC238" s="95"/>
      <c r="BTD238" s="95"/>
      <c r="BTE238" s="95"/>
      <c r="BTF238" s="95"/>
      <c r="BTG238" s="95"/>
      <c r="BTH238" s="95"/>
      <c r="BTI238" s="95"/>
      <c r="BTJ238" s="95"/>
      <c r="BTK238" s="95"/>
      <c r="BTL238" s="95"/>
      <c r="BTM238" s="95"/>
      <c r="BTN238" s="95"/>
      <c r="BTO238" s="95"/>
      <c r="BTP238" s="95"/>
      <c r="BTQ238" s="95"/>
      <c r="BTR238" s="95"/>
      <c r="BTS238" s="95"/>
      <c r="BTT238" s="95"/>
      <c r="BTU238" s="95"/>
      <c r="BTV238" s="95"/>
      <c r="BTW238" s="95"/>
      <c r="BTX238" s="95"/>
      <c r="BTY238" s="95"/>
      <c r="BTZ238" s="95"/>
      <c r="BUA238" s="95"/>
      <c r="BUB238" s="95"/>
      <c r="BUC238" s="95"/>
      <c r="BUD238" s="95"/>
      <c r="BUE238" s="95"/>
      <c r="BUF238" s="95"/>
      <c r="BUG238" s="95"/>
      <c r="BUH238" s="95"/>
      <c r="BUI238" s="95"/>
      <c r="BUJ238" s="95"/>
      <c r="BUK238" s="95"/>
      <c r="BUL238" s="95"/>
      <c r="BUM238" s="95"/>
      <c r="BUN238" s="95"/>
      <c r="BUO238" s="95"/>
      <c r="BUP238" s="95"/>
      <c r="BUQ238" s="95"/>
      <c r="BUR238" s="95"/>
      <c r="BUS238" s="95"/>
      <c r="BUT238" s="95"/>
      <c r="BUU238" s="95"/>
      <c r="BUV238" s="95"/>
      <c r="BUW238" s="95"/>
      <c r="BUX238" s="95"/>
      <c r="BUY238" s="95"/>
      <c r="BUZ238" s="95"/>
      <c r="BVA238" s="95"/>
      <c r="BVB238" s="95"/>
      <c r="BVC238" s="95"/>
      <c r="BVD238" s="95"/>
      <c r="BVE238" s="95"/>
      <c r="BVF238" s="95"/>
      <c r="BVG238" s="95"/>
      <c r="BVH238" s="95"/>
      <c r="BVI238" s="95"/>
      <c r="BVJ238" s="95"/>
      <c r="BVK238" s="95"/>
      <c r="BVL238" s="95"/>
      <c r="BVM238" s="95"/>
      <c r="BVN238" s="95"/>
      <c r="BVO238" s="95"/>
      <c r="BVP238" s="95"/>
      <c r="BVQ238" s="95"/>
      <c r="BVR238" s="95"/>
      <c r="BVS238" s="95"/>
      <c r="BVT238" s="95"/>
      <c r="BVU238" s="95"/>
      <c r="BVV238" s="95"/>
      <c r="BVW238" s="95"/>
      <c r="BVX238" s="95"/>
      <c r="BVY238" s="95"/>
      <c r="BVZ238" s="95"/>
      <c r="BWA238" s="95"/>
      <c r="BWB238" s="95"/>
      <c r="BWC238" s="95"/>
      <c r="BWD238" s="95"/>
      <c r="BWE238" s="95"/>
      <c r="BWF238" s="95"/>
      <c r="BWG238" s="95"/>
      <c r="BWH238" s="95"/>
      <c r="BWI238" s="95"/>
      <c r="BWJ238" s="95"/>
      <c r="BWK238" s="95"/>
      <c r="BWL238" s="95"/>
      <c r="BWM238" s="95"/>
      <c r="BWN238" s="95"/>
      <c r="BWO238" s="95"/>
      <c r="BWP238" s="95"/>
      <c r="BWQ238" s="95"/>
      <c r="BWR238" s="95"/>
      <c r="BWS238" s="95"/>
      <c r="BWT238" s="95"/>
      <c r="BWU238" s="95"/>
      <c r="BWV238" s="95"/>
      <c r="BWW238" s="95"/>
      <c r="BWX238" s="95"/>
      <c r="BWY238" s="95"/>
      <c r="BWZ238" s="95"/>
      <c r="BXA238" s="95"/>
      <c r="BXB238" s="95"/>
      <c r="BXC238" s="95"/>
      <c r="BXD238" s="95"/>
      <c r="BXE238" s="95"/>
      <c r="BXF238" s="95"/>
      <c r="BXG238" s="95"/>
      <c r="BXH238" s="95"/>
      <c r="BXI238" s="95"/>
      <c r="BXJ238" s="95"/>
      <c r="BXK238" s="95"/>
      <c r="BXL238" s="95"/>
      <c r="BXM238" s="95"/>
      <c r="BXN238" s="95"/>
      <c r="BXO238" s="95"/>
      <c r="BXP238" s="95"/>
      <c r="BXQ238" s="95"/>
      <c r="BXR238" s="95"/>
      <c r="BXS238" s="95"/>
      <c r="BXT238" s="95"/>
      <c r="BXU238" s="95"/>
      <c r="BXV238" s="95"/>
      <c r="BXW238" s="95"/>
      <c r="BXX238" s="95"/>
      <c r="BXY238" s="95"/>
      <c r="BXZ238" s="95"/>
      <c r="BYA238" s="95"/>
      <c r="BYB238" s="95"/>
      <c r="BYC238" s="95"/>
      <c r="BYD238" s="95"/>
      <c r="BYE238" s="95"/>
      <c r="BYF238" s="95"/>
      <c r="BYG238" s="95"/>
      <c r="BYH238" s="95"/>
      <c r="BYI238" s="95"/>
      <c r="BYJ238" s="95"/>
      <c r="BYK238" s="95"/>
      <c r="BYL238" s="95"/>
      <c r="BYM238" s="95"/>
      <c r="BYN238" s="95"/>
      <c r="BYO238" s="95"/>
      <c r="BYP238" s="95"/>
      <c r="BYQ238" s="95"/>
      <c r="BYR238" s="95"/>
      <c r="BYS238" s="95"/>
      <c r="BYT238" s="95"/>
      <c r="BYU238" s="95"/>
      <c r="BYV238" s="95"/>
      <c r="BYW238" s="95"/>
      <c r="BYX238" s="95"/>
      <c r="BYY238" s="95"/>
      <c r="BYZ238" s="95"/>
      <c r="BZA238" s="95"/>
      <c r="BZB238" s="95"/>
      <c r="BZC238" s="95"/>
      <c r="BZD238" s="95"/>
      <c r="BZE238" s="95"/>
      <c r="BZF238" s="95"/>
      <c r="BZG238" s="95"/>
      <c r="BZH238" s="95"/>
      <c r="BZI238" s="95"/>
      <c r="BZJ238" s="95"/>
      <c r="BZK238" s="95"/>
      <c r="BZL238" s="95"/>
      <c r="BZM238" s="95"/>
      <c r="BZN238" s="95"/>
      <c r="BZO238" s="95"/>
      <c r="BZP238" s="95"/>
      <c r="BZQ238" s="95"/>
      <c r="BZR238" s="95"/>
      <c r="BZS238" s="95"/>
      <c r="BZT238" s="95"/>
      <c r="BZU238" s="95"/>
      <c r="BZV238" s="95"/>
      <c r="BZW238" s="95"/>
      <c r="BZX238" s="95"/>
      <c r="BZY238" s="95"/>
      <c r="BZZ238" s="95"/>
      <c r="CAA238" s="95"/>
      <c r="CAB238" s="95"/>
      <c r="CAC238" s="95"/>
      <c r="CAD238" s="95"/>
      <c r="CAE238" s="95"/>
      <c r="CAF238" s="95"/>
      <c r="CAG238" s="95"/>
      <c r="CAH238" s="95"/>
      <c r="CAI238" s="95"/>
      <c r="CAJ238" s="95"/>
      <c r="CAK238" s="95"/>
      <c r="CAL238" s="95"/>
      <c r="CAM238" s="95"/>
      <c r="CAN238" s="95"/>
      <c r="CAO238" s="95"/>
      <c r="CAP238" s="95"/>
      <c r="CAQ238" s="95"/>
      <c r="CAR238" s="95"/>
      <c r="CAS238" s="95"/>
      <c r="CAT238" s="95"/>
      <c r="CAU238" s="95"/>
      <c r="CAV238" s="95"/>
      <c r="CAW238" s="95"/>
      <c r="CAX238" s="95"/>
      <c r="CAY238" s="95"/>
      <c r="CAZ238" s="95"/>
      <c r="CBA238" s="95"/>
      <c r="CBB238" s="95"/>
      <c r="CBC238" s="95"/>
      <c r="CBD238" s="95"/>
      <c r="CBE238" s="95"/>
      <c r="CBF238" s="95"/>
      <c r="CBG238" s="95"/>
      <c r="CBH238" s="95"/>
      <c r="CBI238" s="95"/>
      <c r="CBJ238" s="95"/>
      <c r="CBK238" s="95"/>
      <c r="CBL238" s="95"/>
      <c r="CBM238" s="95"/>
      <c r="CBN238" s="95"/>
      <c r="CBO238" s="95"/>
      <c r="CBP238" s="95"/>
      <c r="CBQ238" s="95"/>
      <c r="CBR238" s="95"/>
      <c r="CBS238" s="95"/>
      <c r="CBT238" s="95"/>
      <c r="CBU238" s="95"/>
      <c r="CBV238" s="95"/>
      <c r="CBW238" s="95"/>
      <c r="CBX238" s="95"/>
      <c r="CBY238" s="95"/>
      <c r="CBZ238" s="95"/>
      <c r="CCA238" s="95"/>
      <c r="CCB238" s="95"/>
      <c r="CCC238" s="95"/>
      <c r="CCD238" s="95"/>
      <c r="CCE238" s="95"/>
      <c r="CCF238" s="95"/>
      <c r="CCG238" s="95"/>
      <c r="CCH238" s="95"/>
      <c r="CCI238" s="95"/>
      <c r="CCJ238" s="95"/>
      <c r="CCK238" s="95"/>
      <c r="CCL238" s="95"/>
      <c r="CCM238" s="95"/>
      <c r="CCN238" s="95"/>
      <c r="CCO238" s="95"/>
      <c r="CCP238" s="95"/>
      <c r="CCQ238" s="95"/>
      <c r="CCR238" s="95"/>
      <c r="CCS238" s="95"/>
      <c r="CCT238" s="95"/>
      <c r="CCU238" s="95"/>
      <c r="CCV238" s="95"/>
      <c r="CCW238" s="95"/>
      <c r="CCX238" s="95"/>
      <c r="CCY238" s="95"/>
      <c r="CCZ238" s="95"/>
      <c r="CDA238" s="95"/>
      <c r="CDB238" s="95"/>
      <c r="CDC238" s="95"/>
      <c r="CDD238" s="95"/>
      <c r="CDE238" s="95"/>
      <c r="CDF238" s="95"/>
      <c r="CDG238" s="95"/>
      <c r="CDH238" s="95"/>
      <c r="CDI238" s="95"/>
      <c r="CDJ238" s="95"/>
      <c r="CDK238" s="95"/>
      <c r="CDL238" s="95"/>
      <c r="CDM238" s="95"/>
      <c r="CDN238" s="95"/>
      <c r="CDO238" s="95"/>
      <c r="CDP238" s="95"/>
      <c r="CDQ238" s="95"/>
      <c r="CDR238" s="95"/>
      <c r="CDS238" s="95"/>
      <c r="CDT238" s="95"/>
      <c r="CDU238" s="95"/>
      <c r="CDV238" s="95"/>
      <c r="CDW238" s="95"/>
      <c r="CDX238" s="95"/>
      <c r="CDY238" s="95"/>
      <c r="CDZ238" s="95"/>
      <c r="CEA238" s="95"/>
      <c r="CEB238" s="95"/>
      <c r="CEC238" s="95"/>
      <c r="CED238" s="95"/>
      <c r="CEE238" s="95"/>
      <c r="CEF238" s="95"/>
      <c r="CEG238" s="95"/>
      <c r="CEH238" s="95"/>
      <c r="CEI238" s="95"/>
      <c r="CEJ238" s="95"/>
      <c r="CEK238" s="95"/>
      <c r="CEL238" s="95"/>
      <c r="CEM238" s="95"/>
      <c r="CEN238" s="95"/>
      <c r="CEO238" s="95"/>
      <c r="CEP238" s="95"/>
      <c r="CEQ238" s="95"/>
      <c r="CER238" s="95"/>
      <c r="CES238" s="95"/>
      <c r="CET238" s="95"/>
      <c r="CEU238" s="95"/>
      <c r="CEV238" s="95"/>
      <c r="CEW238" s="95"/>
      <c r="CEX238" s="95"/>
      <c r="CEY238" s="95"/>
      <c r="CEZ238" s="95"/>
      <c r="CFA238" s="95"/>
      <c r="CFB238" s="95"/>
      <c r="CFC238" s="95"/>
      <c r="CFD238" s="95"/>
      <c r="CFE238" s="95"/>
      <c r="CFF238" s="95"/>
      <c r="CFG238" s="95"/>
      <c r="CFH238" s="95"/>
      <c r="CFI238" s="95"/>
      <c r="CFJ238" s="95"/>
      <c r="CFK238" s="95"/>
      <c r="CFL238" s="95"/>
      <c r="CFM238" s="95"/>
      <c r="CFN238" s="95"/>
      <c r="CFO238" s="95"/>
      <c r="CFP238" s="95"/>
      <c r="CFQ238" s="95"/>
      <c r="CFR238" s="95"/>
      <c r="CFS238" s="95"/>
      <c r="CFT238" s="95"/>
      <c r="CFU238" s="95"/>
      <c r="CFV238" s="95"/>
      <c r="CFW238" s="95"/>
      <c r="CFX238" s="95"/>
      <c r="CFY238" s="95"/>
      <c r="CFZ238" s="95"/>
      <c r="CGA238" s="95"/>
      <c r="CGB238" s="95"/>
      <c r="CGC238" s="95"/>
      <c r="CGD238" s="95"/>
      <c r="CGE238" s="95"/>
      <c r="CGF238" s="95"/>
      <c r="CGG238" s="95"/>
      <c r="CGH238" s="95"/>
      <c r="CGI238" s="95"/>
      <c r="CGJ238" s="95"/>
      <c r="CGK238" s="95"/>
      <c r="CGL238" s="95"/>
      <c r="CGM238" s="95"/>
      <c r="CGN238" s="95"/>
      <c r="CGO238" s="95"/>
      <c r="CGP238" s="95"/>
      <c r="CGQ238" s="95"/>
      <c r="CGR238" s="95"/>
      <c r="CGS238" s="95"/>
      <c r="CGT238" s="95"/>
      <c r="CGU238" s="95"/>
      <c r="CGV238" s="95"/>
      <c r="CGW238" s="95"/>
      <c r="CGX238" s="95"/>
      <c r="CGY238" s="95"/>
      <c r="CGZ238" s="95"/>
      <c r="CHA238" s="95"/>
      <c r="CHB238" s="95"/>
      <c r="CHC238" s="95"/>
      <c r="CHD238" s="95"/>
      <c r="CHE238" s="95"/>
      <c r="CHF238" s="95"/>
      <c r="CHG238" s="95"/>
      <c r="CHH238" s="95"/>
      <c r="CHI238" s="95"/>
      <c r="CHJ238" s="95"/>
      <c r="CHK238" s="95"/>
      <c r="CHL238" s="95"/>
      <c r="CHM238" s="95"/>
      <c r="CHN238" s="95"/>
      <c r="CHO238" s="95"/>
      <c r="CHP238" s="95"/>
      <c r="CHQ238" s="95"/>
      <c r="CHR238" s="95"/>
      <c r="CHS238" s="95"/>
      <c r="CHT238" s="95"/>
      <c r="CHU238" s="95"/>
      <c r="CHV238" s="95"/>
      <c r="CHW238" s="95"/>
      <c r="CHX238" s="95"/>
      <c r="CHY238" s="95"/>
      <c r="CHZ238" s="95"/>
      <c r="CIA238" s="95"/>
      <c r="CIB238" s="95"/>
      <c r="CIC238" s="95"/>
      <c r="CID238" s="95"/>
      <c r="CIE238" s="95"/>
      <c r="CIF238" s="95"/>
      <c r="CIG238" s="95"/>
      <c r="CIH238" s="95"/>
      <c r="CII238" s="95"/>
      <c r="CIJ238" s="95"/>
      <c r="CIK238" s="95"/>
      <c r="CIL238" s="95"/>
      <c r="CIM238" s="95"/>
      <c r="CIN238" s="95"/>
      <c r="CIO238" s="95"/>
      <c r="CIP238" s="95"/>
      <c r="CIQ238" s="95"/>
      <c r="CIR238" s="95"/>
      <c r="CIS238" s="95"/>
      <c r="CIT238" s="95"/>
      <c r="CIU238" s="95"/>
      <c r="CIV238" s="95"/>
      <c r="CIW238" s="95"/>
      <c r="CIX238" s="95"/>
      <c r="CIY238" s="95"/>
      <c r="CIZ238" s="95"/>
      <c r="CJA238" s="95"/>
      <c r="CJB238" s="95"/>
      <c r="CJC238" s="95"/>
      <c r="CJD238" s="95"/>
      <c r="CJE238" s="95"/>
      <c r="CJF238" s="95"/>
      <c r="CJG238" s="95"/>
      <c r="CJH238" s="95"/>
      <c r="CJI238" s="95"/>
      <c r="CJJ238" s="95"/>
      <c r="CJK238" s="95"/>
      <c r="CJL238" s="95"/>
      <c r="CJM238" s="95"/>
      <c r="CJN238" s="95"/>
      <c r="CJO238" s="95"/>
      <c r="CJP238" s="95"/>
      <c r="CJQ238" s="95"/>
      <c r="CJR238" s="95"/>
      <c r="CJS238" s="95"/>
      <c r="CJT238" s="95"/>
      <c r="CJU238" s="95"/>
      <c r="CJV238" s="95"/>
      <c r="CJW238" s="95"/>
      <c r="CJX238" s="95"/>
      <c r="CJY238" s="95"/>
      <c r="CJZ238" s="95"/>
      <c r="CKA238" s="95"/>
      <c r="CKB238" s="95"/>
      <c r="CKC238" s="95"/>
      <c r="CKD238" s="95"/>
      <c r="CKE238" s="95"/>
      <c r="CKF238" s="95"/>
      <c r="CKG238" s="95"/>
      <c r="CKH238" s="95"/>
      <c r="CKI238" s="95"/>
      <c r="CKJ238" s="95"/>
      <c r="CKK238" s="95"/>
      <c r="CKL238" s="95"/>
      <c r="CKM238" s="95"/>
      <c r="CKN238" s="95"/>
      <c r="CKO238" s="95"/>
      <c r="CKP238" s="95"/>
      <c r="CKQ238" s="95"/>
      <c r="CKR238" s="95"/>
      <c r="CKS238" s="95"/>
      <c r="CKT238" s="95"/>
      <c r="CKU238" s="95"/>
      <c r="CKV238" s="95"/>
      <c r="CKW238" s="95"/>
      <c r="CKX238" s="95"/>
      <c r="CKY238" s="95"/>
      <c r="CKZ238" s="95"/>
      <c r="CLA238" s="95"/>
      <c r="CLB238" s="95"/>
      <c r="CLC238" s="95"/>
      <c r="CLD238" s="95"/>
      <c r="CLE238" s="95"/>
      <c r="CLF238" s="95"/>
      <c r="CLG238" s="95"/>
      <c r="CLH238" s="95"/>
      <c r="CLI238" s="95"/>
      <c r="CLJ238" s="95"/>
      <c r="CLK238" s="95"/>
      <c r="CLL238" s="95"/>
      <c r="CLM238" s="95"/>
      <c r="CLN238" s="95"/>
      <c r="CLO238" s="95"/>
      <c r="CLP238" s="95"/>
      <c r="CLQ238" s="95"/>
      <c r="CLR238" s="95"/>
      <c r="CLS238" s="95"/>
      <c r="CLT238" s="95"/>
      <c r="CLU238" s="95"/>
      <c r="CLV238" s="95"/>
      <c r="CLW238" s="95"/>
      <c r="CLX238" s="95"/>
      <c r="CLY238" s="95"/>
      <c r="CLZ238" s="95"/>
      <c r="CMA238" s="95"/>
      <c r="CMB238" s="95"/>
      <c r="CMC238" s="95"/>
      <c r="CMD238" s="95"/>
      <c r="CME238" s="95"/>
      <c r="CMF238" s="95"/>
      <c r="CMG238" s="95"/>
      <c r="CMH238" s="95"/>
      <c r="CMI238" s="95"/>
      <c r="CMJ238" s="95"/>
      <c r="CMK238" s="95"/>
      <c r="CML238" s="95"/>
      <c r="CMM238" s="95"/>
      <c r="CMN238" s="95"/>
      <c r="CMO238" s="95"/>
      <c r="CMP238" s="95"/>
      <c r="CMQ238" s="95"/>
      <c r="CMR238" s="95"/>
      <c r="CMS238" s="95"/>
      <c r="CMT238" s="95"/>
      <c r="CMU238" s="95"/>
      <c r="CMV238" s="95"/>
      <c r="CMW238" s="95"/>
      <c r="CMX238" s="95"/>
      <c r="CMY238" s="95"/>
      <c r="CMZ238" s="95"/>
      <c r="CNA238" s="95"/>
      <c r="CNB238" s="95"/>
      <c r="CNC238" s="95"/>
      <c r="CND238" s="95"/>
      <c r="CNE238" s="95"/>
      <c r="CNF238" s="95"/>
      <c r="CNG238" s="95"/>
      <c r="CNH238" s="95"/>
      <c r="CNI238" s="95"/>
      <c r="CNJ238" s="95"/>
      <c r="CNK238" s="95"/>
      <c r="CNL238" s="95"/>
      <c r="CNM238" s="95"/>
      <c r="CNN238" s="95"/>
      <c r="CNO238" s="95"/>
      <c r="CNP238" s="95"/>
      <c r="CNQ238" s="95"/>
      <c r="CNR238" s="95"/>
      <c r="CNS238" s="95"/>
      <c r="CNT238" s="95"/>
      <c r="CNU238" s="95"/>
      <c r="CNV238" s="95"/>
      <c r="CNW238" s="95"/>
      <c r="CNX238" s="95"/>
      <c r="CNY238" s="95"/>
      <c r="CNZ238" s="95"/>
      <c r="COA238" s="95"/>
      <c r="COB238" s="95"/>
      <c r="COC238" s="95"/>
      <c r="COD238" s="95"/>
      <c r="COE238" s="95"/>
      <c r="COF238" s="95"/>
      <c r="COG238" s="95"/>
      <c r="COH238" s="95"/>
      <c r="COI238" s="95"/>
      <c r="COJ238" s="95"/>
      <c r="COK238" s="95"/>
      <c r="COL238" s="95"/>
      <c r="COM238" s="95"/>
      <c r="CON238" s="95"/>
      <c r="COO238" s="95"/>
      <c r="COP238" s="95"/>
      <c r="COQ238" s="95"/>
      <c r="COR238" s="95"/>
      <c r="COS238" s="95"/>
      <c r="COT238" s="95"/>
      <c r="COU238" s="95"/>
      <c r="COV238" s="95"/>
      <c r="COW238" s="95"/>
      <c r="COX238" s="95"/>
      <c r="COY238" s="95"/>
      <c r="COZ238" s="95"/>
      <c r="CPA238" s="95"/>
      <c r="CPB238" s="95"/>
      <c r="CPC238" s="95"/>
      <c r="CPD238" s="95"/>
      <c r="CPE238" s="95"/>
      <c r="CPF238" s="95"/>
      <c r="CPG238" s="95"/>
      <c r="CPH238" s="95"/>
      <c r="CPI238" s="95"/>
      <c r="CPJ238" s="95"/>
      <c r="CPK238" s="95"/>
      <c r="CPL238" s="95"/>
      <c r="CPM238" s="95"/>
      <c r="CPN238" s="95"/>
      <c r="CPO238" s="95"/>
      <c r="CPP238" s="95"/>
      <c r="CPQ238" s="95"/>
      <c r="CPR238" s="95"/>
      <c r="CPS238" s="95"/>
      <c r="CPT238" s="95"/>
      <c r="CPU238" s="95"/>
      <c r="CPV238" s="95"/>
      <c r="CPW238" s="95"/>
      <c r="CPX238" s="95"/>
      <c r="CPY238" s="95"/>
      <c r="CPZ238" s="95"/>
      <c r="CQA238" s="95"/>
      <c r="CQB238" s="95"/>
      <c r="CQC238" s="95"/>
      <c r="CQD238" s="95"/>
      <c r="CQE238" s="95"/>
      <c r="CQF238" s="95"/>
      <c r="CQG238" s="95"/>
      <c r="CQH238" s="95"/>
      <c r="CQI238" s="95"/>
      <c r="CQJ238" s="95"/>
      <c r="CQK238" s="95"/>
      <c r="CQL238" s="95"/>
      <c r="CQM238" s="95"/>
      <c r="CQN238" s="95"/>
      <c r="CQO238" s="95"/>
      <c r="CQP238" s="95"/>
      <c r="CQQ238" s="95"/>
      <c r="CQR238" s="95"/>
      <c r="CQS238" s="95"/>
      <c r="CQT238" s="95"/>
      <c r="CQU238" s="95"/>
      <c r="CQV238" s="95"/>
      <c r="CQW238" s="95"/>
      <c r="CQX238" s="95"/>
      <c r="CQY238" s="95"/>
      <c r="CQZ238" s="95"/>
      <c r="CRA238" s="95"/>
      <c r="CRB238" s="95"/>
      <c r="CRC238" s="95"/>
      <c r="CRD238" s="95"/>
      <c r="CRE238" s="95"/>
      <c r="CRF238" s="95"/>
      <c r="CRG238" s="95"/>
      <c r="CRH238" s="95"/>
      <c r="CRI238" s="95"/>
      <c r="CRJ238" s="95"/>
      <c r="CRK238" s="95"/>
      <c r="CRL238" s="95"/>
      <c r="CRM238" s="95"/>
      <c r="CRN238" s="95"/>
      <c r="CRO238" s="95"/>
      <c r="CRP238" s="95"/>
      <c r="CRQ238" s="95"/>
      <c r="CRR238" s="95"/>
      <c r="CRS238" s="95"/>
      <c r="CRT238" s="95"/>
      <c r="CRU238" s="95"/>
      <c r="CRV238" s="95"/>
      <c r="CRW238" s="95"/>
      <c r="CRX238" s="95"/>
      <c r="CRY238" s="95"/>
      <c r="CRZ238" s="95"/>
      <c r="CSA238" s="95"/>
      <c r="CSB238" s="95"/>
      <c r="CSC238" s="95"/>
      <c r="CSD238" s="95"/>
      <c r="CSE238" s="95"/>
      <c r="CSF238" s="95"/>
      <c r="CSG238" s="95"/>
      <c r="CSH238" s="95"/>
      <c r="CSI238" s="95"/>
      <c r="CSJ238" s="95"/>
      <c r="CSK238" s="95"/>
      <c r="CSL238" s="95"/>
      <c r="CSM238" s="95"/>
      <c r="CSN238" s="95"/>
      <c r="CSO238" s="95"/>
      <c r="CSP238" s="95"/>
      <c r="CSQ238" s="95"/>
      <c r="CSR238" s="95"/>
      <c r="CSS238" s="95"/>
      <c r="CST238" s="95"/>
      <c r="CSU238" s="95"/>
      <c r="CSV238" s="95"/>
      <c r="CSW238" s="95"/>
      <c r="CSX238" s="95"/>
      <c r="CSY238" s="95"/>
      <c r="CSZ238" s="95"/>
      <c r="CTA238" s="95"/>
      <c r="CTB238" s="95"/>
      <c r="CTC238" s="95"/>
      <c r="CTD238" s="95"/>
      <c r="CTE238" s="95"/>
      <c r="CTF238" s="95"/>
      <c r="CTG238" s="95"/>
      <c r="CTH238" s="95"/>
      <c r="CTI238" s="95"/>
      <c r="CTJ238" s="95"/>
      <c r="CTK238" s="95"/>
      <c r="CTL238" s="95"/>
      <c r="CTM238" s="95"/>
      <c r="CTN238" s="95"/>
      <c r="CTO238" s="95"/>
      <c r="CTP238" s="95"/>
      <c r="CTQ238" s="95"/>
      <c r="CTR238" s="95"/>
      <c r="CTS238" s="95"/>
      <c r="CTT238" s="95"/>
      <c r="CTU238" s="95"/>
      <c r="CTV238" s="95"/>
      <c r="CTW238" s="95"/>
      <c r="CTX238" s="95"/>
      <c r="CTY238" s="95"/>
      <c r="CTZ238" s="95"/>
      <c r="CUA238" s="95"/>
      <c r="CUB238" s="95"/>
      <c r="CUC238" s="95"/>
      <c r="CUD238" s="95"/>
      <c r="CUE238" s="95"/>
      <c r="CUF238" s="95"/>
      <c r="CUG238" s="95"/>
      <c r="CUH238" s="95"/>
      <c r="CUI238" s="95"/>
      <c r="CUJ238" s="95"/>
      <c r="CUK238" s="95"/>
      <c r="CUL238" s="95"/>
      <c r="CUM238" s="95"/>
      <c r="CUN238" s="95"/>
      <c r="CUO238" s="95"/>
      <c r="CUP238" s="95"/>
      <c r="CUQ238" s="95"/>
      <c r="CUR238" s="95"/>
      <c r="CUS238" s="95"/>
      <c r="CUT238" s="95"/>
      <c r="CUU238" s="95"/>
      <c r="CUV238" s="95"/>
      <c r="CUW238" s="95"/>
      <c r="CUX238" s="95"/>
      <c r="CUY238" s="95"/>
      <c r="CUZ238" s="95"/>
      <c r="CVA238" s="95"/>
      <c r="CVB238" s="95"/>
      <c r="CVC238" s="95"/>
      <c r="CVD238" s="95"/>
      <c r="CVE238" s="95"/>
      <c r="CVF238" s="95"/>
      <c r="CVG238" s="95"/>
      <c r="CVH238" s="95"/>
      <c r="CVI238" s="95"/>
      <c r="CVJ238" s="95"/>
      <c r="CVK238" s="95"/>
      <c r="CVL238" s="95"/>
      <c r="CVM238" s="95"/>
      <c r="CVN238" s="95"/>
      <c r="CVO238" s="95"/>
      <c r="CVP238" s="95"/>
      <c r="CVQ238" s="95"/>
      <c r="CVR238" s="95"/>
      <c r="CVS238" s="95"/>
      <c r="CVT238" s="95"/>
      <c r="CVU238" s="95"/>
      <c r="CVV238" s="95"/>
      <c r="CVW238" s="95"/>
      <c r="CVX238" s="95"/>
      <c r="CVY238" s="95"/>
      <c r="CVZ238" s="95"/>
      <c r="CWA238" s="95"/>
      <c r="CWB238" s="95"/>
      <c r="CWC238" s="95"/>
      <c r="CWD238" s="95"/>
      <c r="CWE238" s="95"/>
      <c r="CWF238" s="95"/>
      <c r="CWG238" s="95"/>
      <c r="CWH238" s="95"/>
      <c r="CWI238" s="95"/>
      <c r="CWJ238" s="95"/>
      <c r="CWK238" s="95"/>
      <c r="CWL238" s="95"/>
      <c r="CWM238" s="95"/>
      <c r="CWN238" s="95"/>
      <c r="CWO238" s="95"/>
      <c r="CWP238" s="95"/>
      <c r="CWQ238" s="95"/>
      <c r="CWR238" s="95"/>
      <c r="CWS238" s="95"/>
      <c r="CWT238" s="95"/>
      <c r="CWU238" s="95"/>
      <c r="CWV238" s="95"/>
      <c r="CWW238" s="95"/>
      <c r="CWX238" s="95"/>
      <c r="CWY238" s="95"/>
      <c r="CWZ238" s="95"/>
      <c r="CXA238" s="95"/>
      <c r="CXB238" s="95"/>
      <c r="CXC238" s="95"/>
      <c r="CXD238" s="95"/>
      <c r="CXE238" s="95"/>
      <c r="CXF238" s="95"/>
      <c r="CXG238" s="95"/>
      <c r="CXH238" s="95"/>
      <c r="CXI238" s="95"/>
      <c r="CXJ238" s="95"/>
      <c r="CXK238" s="95"/>
      <c r="CXL238" s="95"/>
      <c r="CXM238" s="95"/>
      <c r="CXN238" s="95"/>
      <c r="CXO238" s="95"/>
      <c r="CXP238" s="95"/>
      <c r="CXQ238" s="95"/>
      <c r="CXR238" s="95"/>
      <c r="CXS238" s="95"/>
      <c r="CXT238" s="95"/>
      <c r="CXU238" s="95"/>
      <c r="CXV238" s="95"/>
      <c r="CXW238" s="95"/>
      <c r="CXX238" s="95"/>
      <c r="CXY238" s="95"/>
      <c r="CXZ238" s="95"/>
      <c r="CYA238" s="95"/>
      <c r="CYB238" s="95"/>
      <c r="CYC238" s="95"/>
      <c r="CYD238" s="95"/>
      <c r="CYE238" s="95"/>
      <c r="CYF238" s="95"/>
      <c r="CYG238" s="95"/>
      <c r="CYH238" s="95"/>
      <c r="CYI238" s="95"/>
      <c r="CYJ238" s="95"/>
      <c r="CYK238" s="95"/>
      <c r="CYL238" s="95"/>
      <c r="CYM238" s="95"/>
      <c r="CYN238" s="95"/>
      <c r="CYO238" s="95"/>
      <c r="CYP238" s="95"/>
      <c r="CYQ238" s="95"/>
      <c r="CYR238" s="95"/>
      <c r="CYS238" s="95"/>
      <c r="CYT238" s="95"/>
      <c r="CYU238" s="95"/>
      <c r="CYV238" s="95"/>
      <c r="CYW238" s="95"/>
      <c r="CYX238" s="95"/>
      <c r="CYY238" s="95"/>
      <c r="CYZ238" s="95"/>
      <c r="CZA238" s="95"/>
      <c r="CZB238" s="95"/>
      <c r="CZC238" s="95"/>
      <c r="CZD238" s="95"/>
      <c r="CZE238" s="95"/>
      <c r="CZF238" s="95"/>
      <c r="CZG238" s="95"/>
      <c r="CZH238" s="95"/>
      <c r="CZI238" s="95"/>
      <c r="CZJ238" s="95"/>
      <c r="CZK238" s="95"/>
      <c r="CZL238" s="95"/>
      <c r="CZM238" s="95"/>
      <c r="CZN238" s="95"/>
      <c r="CZO238" s="95"/>
      <c r="CZP238" s="95"/>
      <c r="CZQ238" s="95"/>
      <c r="CZR238" s="95"/>
      <c r="CZS238" s="95"/>
      <c r="CZT238" s="95"/>
      <c r="CZU238" s="95"/>
      <c r="CZV238" s="95"/>
      <c r="CZW238" s="95"/>
      <c r="CZX238" s="95"/>
      <c r="CZY238" s="95"/>
      <c r="CZZ238" s="95"/>
      <c r="DAA238" s="95"/>
      <c r="DAB238" s="95"/>
      <c r="DAC238" s="95"/>
      <c r="DAD238" s="95"/>
      <c r="DAE238" s="95"/>
      <c r="DAF238" s="95"/>
      <c r="DAG238" s="95"/>
      <c r="DAH238" s="95"/>
      <c r="DAI238" s="95"/>
      <c r="DAJ238" s="95"/>
      <c r="DAK238" s="95"/>
      <c r="DAL238" s="95"/>
      <c r="DAM238" s="95"/>
      <c r="DAN238" s="95"/>
      <c r="DAO238" s="95"/>
      <c r="DAP238" s="95"/>
      <c r="DAQ238" s="95"/>
      <c r="DAR238" s="95"/>
      <c r="DAS238" s="95"/>
      <c r="DAT238" s="95"/>
      <c r="DAU238" s="95"/>
      <c r="DAV238" s="95"/>
      <c r="DAW238" s="95"/>
      <c r="DAX238" s="95"/>
      <c r="DAY238" s="95"/>
      <c r="DAZ238" s="95"/>
      <c r="DBA238" s="95"/>
      <c r="DBB238" s="95"/>
      <c r="DBC238" s="95"/>
      <c r="DBD238" s="95"/>
      <c r="DBE238" s="95"/>
      <c r="DBF238" s="95"/>
      <c r="DBG238" s="95"/>
      <c r="DBH238" s="95"/>
      <c r="DBI238" s="95"/>
      <c r="DBJ238" s="95"/>
      <c r="DBK238" s="95"/>
      <c r="DBL238" s="95"/>
      <c r="DBM238" s="95"/>
      <c r="DBN238" s="95"/>
      <c r="DBO238" s="95"/>
      <c r="DBP238" s="95"/>
      <c r="DBQ238" s="95"/>
      <c r="DBR238" s="95"/>
      <c r="DBS238" s="95"/>
      <c r="DBT238" s="95"/>
      <c r="DBU238" s="95"/>
      <c r="DBV238" s="95"/>
      <c r="DBW238" s="95"/>
      <c r="DBX238" s="95"/>
      <c r="DBY238" s="95"/>
      <c r="DBZ238" s="95"/>
      <c r="DCA238" s="95"/>
      <c r="DCB238" s="95"/>
      <c r="DCC238" s="95"/>
      <c r="DCD238" s="95"/>
      <c r="DCE238" s="95"/>
      <c r="DCF238" s="95"/>
      <c r="DCG238" s="95"/>
      <c r="DCH238" s="95"/>
      <c r="DCI238" s="95"/>
      <c r="DCJ238" s="95"/>
      <c r="DCK238" s="95"/>
      <c r="DCL238" s="95"/>
      <c r="DCM238" s="95"/>
      <c r="DCN238" s="95"/>
      <c r="DCO238" s="95"/>
      <c r="DCP238" s="95"/>
      <c r="DCQ238" s="95"/>
      <c r="DCR238" s="95"/>
      <c r="DCS238" s="95"/>
      <c r="DCT238" s="95"/>
      <c r="DCU238" s="95"/>
      <c r="DCV238" s="95"/>
      <c r="DCW238" s="95"/>
      <c r="DCX238" s="95"/>
      <c r="DCY238" s="95"/>
      <c r="DCZ238" s="95"/>
      <c r="DDA238" s="95"/>
      <c r="DDB238" s="95"/>
      <c r="DDC238" s="95"/>
      <c r="DDD238" s="95"/>
      <c r="DDE238" s="95"/>
      <c r="DDF238" s="95"/>
      <c r="DDG238" s="95"/>
      <c r="DDH238" s="95"/>
      <c r="DDI238" s="95"/>
      <c r="DDJ238" s="95"/>
      <c r="DDK238" s="95"/>
      <c r="DDL238" s="95"/>
      <c r="DDM238" s="95"/>
      <c r="DDN238" s="95"/>
      <c r="DDO238" s="95"/>
      <c r="DDP238" s="95"/>
      <c r="DDQ238" s="95"/>
      <c r="DDR238" s="95"/>
      <c r="DDS238" s="95"/>
      <c r="DDT238" s="95"/>
      <c r="DDU238" s="95"/>
      <c r="DDV238" s="95"/>
      <c r="DDW238" s="95"/>
      <c r="DDX238" s="95"/>
      <c r="DDY238" s="95"/>
      <c r="DDZ238" s="95"/>
      <c r="DEA238" s="95"/>
      <c r="DEB238" s="95"/>
      <c r="DEC238" s="95"/>
      <c r="DED238" s="95"/>
      <c r="DEE238" s="95"/>
      <c r="DEF238" s="95"/>
      <c r="DEG238" s="95"/>
      <c r="DEH238" s="95"/>
      <c r="DEI238" s="95"/>
      <c r="DEJ238" s="95"/>
      <c r="DEK238" s="95"/>
      <c r="DEL238" s="95"/>
      <c r="DEM238" s="95"/>
      <c r="DEN238" s="95"/>
      <c r="DEO238" s="95"/>
      <c r="DEP238" s="95"/>
      <c r="DEQ238" s="95"/>
      <c r="DER238" s="95"/>
      <c r="DES238" s="95"/>
      <c r="DET238" s="95"/>
      <c r="DEU238" s="95"/>
      <c r="DEV238" s="95"/>
      <c r="DEW238" s="95"/>
      <c r="DEX238" s="95"/>
      <c r="DEY238" s="95"/>
      <c r="DEZ238" s="95"/>
      <c r="DFA238" s="95"/>
      <c r="DFB238" s="95"/>
      <c r="DFC238" s="95"/>
      <c r="DFD238" s="95"/>
      <c r="DFE238" s="95"/>
      <c r="DFF238" s="95"/>
      <c r="DFG238" s="95"/>
      <c r="DFH238" s="95"/>
      <c r="DFI238" s="95"/>
      <c r="DFJ238" s="95"/>
      <c r="DFK238" s="95"/>
      <c r="DFL238" s="95"/>
      <c r="DFM238" s="95"/>
      <c r="DFN238" s="95"/>
      <c r="DFO238" s="95"/>
      <c r="DFP238" s="95"/>
      <c r="DFQ238" s="95"/>
      <c r="DFR238" s="95"/>
      <c r="DFS238" s="95"/>
      <c r="DFT238" s="95"/>
      <c r="DFU238" s="95"/>
      <c r="DFV238" s="95"/>
      <c r="DFW238" s="95"/>
      <c r="DFX238" s="95"/>
      <c r="DFY238" s="95"/>
      <c r="DFZ238" s="95"/>
      <c r="DGA238" s="95"/>
      <c r="DGB238" s="95"/>
      <c r="DGC238" s="95"/>
      <c r="DGD238" s="95"/>
      <c r="DGE238" s="95"/>
      <c r="DGF238" s="95"/>
      <c r="DGG238" s="95"/>
      <c r="DGH238" s="95"/>
      <c r="DGI238" s="95"/>
      <c r="DGJ238" s="95"/>
      <c r="DGK238" s="95"/>
      <c r="DGL238" s="95"/>
      <c r="DGM238" s="95"/>
      <c r="DGN238" s="95"/>
      <c r="DGO238" s="95"/>
      <c r="DGP238" s="95"/>
      <c r="DGQ238" s="95"/>
      <c r="DGR238" s="95"/>
      <c r="DGS238" s="95"/>
      <c r="DGT238" s="95"/>
      <c r="DGU238" s="95"/>
      <c r="DGV238" s="95"/>
      <c r="DGW238" s="95"/>
      <c r="DGX238" s="95"/>
      <c r="DGY238" s="95"/>
      <c r="DGZ238" s="95"/>
      <c r="DHA238" s="95"/>
      <c r="DHB238" s="95"/>
      <c r="DHC238" s="95"/>
      <c r="DHD238" s="95"/>
      <c r="DHE238" s="95"/>
      <c r="DHF238" s="95"/>
      <c r="DHG238" s="95"/>
      <c r="DHH238" s="95"/>
      <c r="DHI238" s="95"/>
      <c r="DHJ238" s="95"/>
      <c r="DHK238" s="95"/>
      <c r="DHL238" s="95"/>
      <c r="DHM238" s="95"/>
      <c r="DHN238" s="95"/>
      <c r="DHO238" s="95"/>
      <c r="DHP238" s="95"/>
      <c r="DHQ238" s="95"/>
      <c r="DHR238" s="95"/>
      <c r="DHS238" s="95"/>
      <c r="DHT238" s="95"/>
      <c r="DHU238" s="95"/>
      <c r="DHV238" s="95"/>
      <c r="DHW238" s="95"/>
      <c r="DHX238" s="95"/>
      <c r="DHY238" s="95"/>
      <c r="DHZ238" s="95"/>
      <c r="DIA238" s="95"/>
      <c r="DIB238" s="95"/>
      <c r="DIC238" s="95"/>
      <c r="DID238" s="95"/>
      <c r="DIE238" s="95"/>
      <c r="DIF238" s="95"/>
      <c r="DIG238" s="95"/>
      <c r="DIH238" s="95"/>
      <c r="DII238" s="95"/>
      <c r="DIJ238" s="95"/>
      <c r="DIK238" s="95"/>
      <c r="DIL238" s="95"/>
      <c r="DIM238" s="95"/>
      <c r="DIN238" s="95"/>
      <c r="DIO238" s="95"/>
      <c r="DIP238" s="95"/>
      <c r="DIQ238" s="95"/>
      <c r="DIR238" s="95"/>
      <c r="DIS238" s="95"/>
      <c r="DIT238" s="95"/>
      <c r="DIU238" s="95"/>
      <c r="DIV238" s="95"/>
      <c r="DIW238" s="95"/>
      <c r="DIX238" s="95"/>
      <c r="DIY238" s="95"/>
      <c r="DIZ238" s="95"/>
      <c r="DJA238" s="95"/>
      <c r="DJB238" s="95"/>
      <c r="DJC238" s="95"/>
      <c r="DJD238" s="95"/>
      <c r="DJE238" s="95"/>
      <c r="DJF238" s="95"/>
      <c r="DJG238" s="95"/>
      <c r="DJH238" s="95"/>
      <c r="DJI238" s="95"/>
      <c r="DJJ238" s="95"/>
      <c r="DJK238" s="95"/>
      <c r="DJL238" s="95"/>
      <c r="DJM238" s="95"/>
      <c r="DJN238" s="95"/>
      <c r="DJO238" s="95"/>
      <c r="DJP238" s="95"/>
      <c r="DJQ238" s="95"/>
      <c r="DJR238" s="95"/>
      <c r="DJS238" s="95"/>
      <c r="DJT238" s="95"/>
      <c r="DJU238" s="95"/>
      <c r="DJV238" s="95"/>
      <c r="DJW238" s="95"/>
      <c r="DJX238" s="95"/>
      <c r="DJY238" s="95"/>
      <c r="DJZ238" s="95"/>
      <c r="DKA238" s="95"/>
      <c r="DKB238" s="95"/>
      <c r="DKC238" s="95"/>
      <c r="DKD238" s="95"/>
      <c r="DKE238" s="95"/>
      <c r="DKF238" s="95"/>
      <c r="DKG238" s="95"/>
      <c r="DKH238" s="95"/>
      <c r="DKI238" s="95"/>
      <c r="DKJ238" s="95"/>
      <c r="DKK238" s="95"/>
      <c r="DKL238" s="95"/>
      <c r="DKM238" s="95"/>
      <c r="DKN238" s="95"/>
      <c r="DKO238" s="95"/>
      <c r="DKP238" s="95"/>
      <c r="DKQ238" s="95"/>
      <c r="DKR238" s="95"/>
      <c r="DKS238" s="95"/>
      <c r="DKT238" s="95"/>
      <c r="DKU238" s="95"/>
      <c r="DKV238" s="95"/>
      <c r="DKW238" s="95"/>
      <c r="DKX238" s="95"/>
      <c r="DKY238" s="95"/>
      <c r="DKZ238" s="95"/>
      <c r="DLA238" s="95"/>
      <c r="DLB238" s="95"/>
      <c r="DLC238" s="95"/>
      <c r="DLD238" s="95"/>
      <c r="DLE238" s="95"/>
      <c r="DLF238" s="95"/>
      <c r="DLG238" s="95"/>
      <c r="DLH238" s="95"/>
      <c r="DLI238" s="95"/>
      <c r="DLJ238" s="95"/>
      <c r="DLK238" s="95"/>
      <c r="DLL238" s="95"/>
      <c r="DLM238" s="95"/>
      <c r="DLN238" s="95"/>
      <c r="DLO238" s="95"/>
      <c r="DLP238" s="95"/>
      <c r="DLQ238" s="95"/>
      <c r="DLR238" s="95"/>
      <c r="DLS238" s="95"/>
      <c r="DLT238" s="95"/>
      <c r="DLU238" s="95"/>
      <c r="DLV238" s="95"/>
      <c r="DLW238" s="95"/>
      <c r="DLX238" s="95"/>
      <c r="DLY238" s="95"/>
      <c r="DLZ238" s="95"/>
      <c r="DMA238" s="95"/>
      <c r="DMB238" s="95"/>
      <c r="DMC238" s="95"/>
      <c r="DMD238" s="95"/>
      <c r="DME238" s="95"/>
      <c r="DMF238" s="95"/>
      <c r="DMG238" s="95"/>
      <c r="DMH238" s="95"/>
      <c r="DMI238" s="95"/>
      <c r="DMJ238" s="95"/>
      <c r="DMK238" s="95"/>
      <c r="DML238" s="95"/>
      <c r="DMM238" s="95"/>
      <c r="DMN238" s="95"/>
      <c r="DMO238" s="95"/>
      <c r="DMP238" s="95"/>
      <c r="DMQ238" s="95"/>
      <c r="DMR238" s="95"/>
      <c r="DMS238" s="95"/>
      <c r="DMT238" s="95"/>
      <c r="DMU238" s="95"/>
      <c r="DMV238" s="95"/>
      <c r="DMW238" s="95"/>
      <c r="DMX238" s="95"/>
      <c r="DMY238" s="95"/>
      <c r="DMZ238" s="95"/>
      <c r="DNA238" s="95"/>
      <c r="DNB238" s="95"/>
      <c r="DNC238" s="95"/>
      <c r="DND238" s="95"/>
      <c r="DNE238" s="95"/>
      <c r="DNF238" s="95"/>
      <c r="DNG238" s="95"/>
      <c r="DNH238" s="95"/>
      <c r="DNI238" s="95"/>
      <c r="DNJ238" s="95"/>
      <c r="DNK238" s="95"/>
      <c r="DNL238" s="95"/>
      <c r="DNM238" s="95"/>
      <c r="DNN238" s="95"/>
      <c r="DNO238" s="95"/>
      <c r="DNP238" s="95"/>
      <c r="DNQ238" s="95"/>
      <c r="DNR238" s="95"/>
      <c r="DNS238" s="95"/>
      <c r="DNT238" s="95"/>
      <c r="DNU238" s="95"/>
      <c r="DNV238" s="95"/>
      <c r="DNW238" s="95"/>
      <c r="DNX238" s="95"/>
      <c r="DNY238" s="95"/>
      <c r="DNZ238" s="95"/>
      <c r="DOA238" s="95"/>
      <c r="DOB238" s="95"/>
      <c r="DOC238" s="95"/>
      <c r="DOD238" s="95"/>
      <c r="DOE238" s="95"/>
      <c r="DOF238" s="95"/>
      <c r="DOG238" s="95"/>
      <c r="DOH238" s="95"/>
      <c r="DOI238" s="95"/>
      <c r="DOJ238" s="95"/>
      <c r="DOK238" s="95"/>
      <c r="DOL238" s="95"/>
      <c r="DOM238" s="95"/>
      <c r="DON238" s="95"/>
      <c r="DOO238" s="95"/>
      <c r="DOP238" s="95"/>
      <c r="DOQ238" s="95"/>
      <c r="DOR238" s="95"/>
      <c r="DOS238" s="95"/>
      <c r="DOT238" s="95"/>
      <c r="DOU238" s="95"/>
      <c r="DOV238" s="95"/>
      <c r="DOW238" s="95"/>
      <c r="DOX238" s="95"/>
      <c r="DOY238" s="95"/>
      <c r="DOZ238" s="95"/>
      <c r="DPA238" s="95"/>
      <c r="DPB238" s="95"/>
      <c r="DPC238" s="95"/>
      <c r="DPD238" s="95"/>
      <c r="DPE238" s="95"/>
      <c r="DPF238" s="95"/>
      <c r="DPG238" s="95"/>
      <c r="DPH238" s="95"/>
      <c r="DPI238" s="95"/>
      <c r="DPJ238" s="95"/>
      <c r="DPK238" s="95"/>
      <c r="DPL238" s="95"/>
      <c r="DPM238" s="95"/>
      <c r="DPN238" s="95"/>
      <c r="DPO238" s="95"/>
      <c r="DPP238" s="95"/>
      <c r="DPQ238" s="95"/>
      <c r="DPR238" s="95"/>
      <c r="DPS238" s="95"/>
      <c r="DPT238" s="95"/>
      <c r="DPU238" s="95"/>
      <c r="DPV238" s="95"/>
      <c r="DPW238" s="95"/>
      <c r="DPX238" s="95"/>
      <c r="DPY238" s="95"/>
      <c r="DPZ238" s="95"/>
      <c r="DQA238" s="95"/>
      <c r="DQB238" s="95"/>
      <c r="DQC238" s="95"/>
      <c r="DQD238" s="95"/>
      <c r="DQE238" s="95"/>
      <c r="DQF238" s="95"/>
      <c r="DQG238" s="95"/>
      <c r="DQH238" s="95"/>
      <c r="DQI238" s="95"/>
      <c r="DQJ238" s="95"/>
      <c r="DQK238" s="95"/>
      <c r="DQL238" s="95"/>
      <c r="DQM238" s="95"/>
      <c r="DQN238" s="95"/>
      <c r="DQO238" s="95"/>
      <c r="DQP238" s="95"/>
      <c r="DQQ238" s="95"/>
      <c r="DQR238" s="95"/>
      <c r="DQS238" s="95"/>
      <c r="DQT238" s="95"/>
      <c r="DQU238" s="95"/>
      <c r="DQV238" s="95"/>
      <c r="DQW238" s="95"/>
      <c r="DQX238" s="95"/>
      <c r="DQY238" s="95"/>
      <c r="DQZ238" s="95"/>
      <c r="DRA238" s="95"/>
      <c r="DRB238" s="95"/>
      <c r="DRC238" s="95"/>
      <c r="DRD238" s="95"/>
      <c r="DRE238" s="95"/>
      <c r="DRF238" s="95"/>
      <c r="DRG238" s="95"/>
      <c r="DRH238" s="95"/>
      <c r="DRI238" s="95"/>
      <c r="DRJ238" s="95"/>
      <c r="DRK238" s="95"/>
      <c r="DRL238" s="95"/>
      <c r="DRM238" s="95"/>
      <c r="DRN238" s="95"/>
      <c r="DRO238" s="95"/>
      <c r="DRP238" s="95"/>
      <c r="DRQ238" s="95"/>
      <c r="DRR238" s="95"/>
      <c r="DRS238" s="95"/>
      <c r="DRT238" s="95"/>
      <c r="DRU238" s="95"/>
      <c r="DRV238" s="95"/>
      <c r="DRW238" s="95"/>
      <c r="DRX238" s="95"/>
      <c r="DRY238" s="95"/>
      <c r="DRZ238" s="95"/>
      <c r="DSA238" s="95"/>
      <c r="DSB238" s="95"/>
      <c r="DSC238" s="95"/>
      <c r="DSD238" s="95"/>
      <c r="DSE238" s="95"/>
      <c r="DSF238" s="95"/>
      <c r="DSG238" s="95"/>
      <c r="DSH238" s="95"/>
      <c r="DSI238" s="95"/>
      <c r="DSJ238" s="95"/>
      <c r="DSK238" s="95"/>
      <c r="DSL238" s="95"/>
      <c r="DSM238" s="95"/>
      <c r="DSN238" s="95"/>
      <c r="DSO238" s="95"/>
      <c r="DSP238" s="95"/>
      <c r="DSQ238" s="95"/>
      <c r="DSR238" s="95"/>
      <c r="DSS238" s="95"/>
      <c r="DST238" s="95"/>
      <c r="DSU238" s="95"/>
      <c r="DSV238" s="95"/>
      <c r="DSW238" s="95"/>
      <c r="DSX238" s="95"/>
      <c r="DSY238" s="95"/>
      <c r="DSZ238" s="95"/>
      <c r="DTA238" s="95"/>
      <c r="DTB238" s="95"/>
      <c r="DTC238" s="95"/>
      <c r="DTD238" s="95"/>
      <c r="DTE238" s="95"/>
      <c r="DTF238" s="95"/>
      <c r="DTG238" s="95"/>
      <c r="DTH238" s="95"/>
      <c r="DTI238" s="95"/>
      <c r="DTJ238" s="95"/>
      <c r="DTK238" s="95"/>
      <c r="DTL238" s="95"/>
      <c r="DTM238" s="95"/>
      <c r="DTN238" s="95"/>
      <c r="DTO238" s="95"/>
      <c r="DTP238" s="95"/>
      <c r="DTQ238" s="95"/>
      <c r="DTR238" s="95"/>
      <c r="DTS238" s="95"/>
      <c r="DTT238" s="95"/>
      <c r="DTU238" s="95"/>
      <c r="DTV238" s="95"/>
      <c r="DTW238" s="95"/>
      <c r="DTX238" s="95"/>
      <c r="DTY238" s="95"/>
      <c r="DTZ238" s="95"/>
      <c r="DUA238" s="95"/>
      <c r="DUB238" s="95"/>
      <c r="DUC238" s="95"/>
      <c r="DUD238" s="95"/>
      <c r="DUE238" s="95"/>
      <c r="DUF238" s="95"/>
      <c r="DUG238" s="95"/>
      <c r="DUH238" s="95"/>
      <c r="DUI238" s="95"/>
      <c r="DUJ238" s="95"/>
      <c r="DUK238" s="95"/>
      <c r="DUL238" s="95"/>
      <c r="DUM238" s="95"/>
      <c r="DUN238" s="95"/>
      <c r="DUO238" s="95"/>
      <c r="DUP238" s="95"/>
      <c r="DUQ238" s="95"/>
      <c r="DUR238" s="95"/>
      <c r="DUS238" s="95"/>
      <c r="DUT238" s="95"/>
      <c r="DUU238" s="95"/>
      <c r="DUV238" s="95"/>
      <c r="DUW238" s="95"/>
      <c r="DUX238" s="95"/>
      <c r="DUY238" s="95"/>
      <c r="DUZ238" s="95"/>
      <c r="DVA238" s="95"/>
      <c r="DVB238" s="95"/>
      <c r="DVC238" s="95"/>
      <c r="DVD238" s="95"/>
      <c r="DVE238" s="95"/>
      <c r="DVF238" s="95"/>
      <c r="DVG238" s="95"/>
      <c r="DVH238" s="95"/>
      <c r="DVI238" s="95"/>
      <c r="DVJ238" s="95"/>
      <c r="DVK238" s="95"/>
      <c r="DVL238" s="95"/>
      <c r="DVM238" s="95"/>
      <c r="DVN238" s="95"/>
      <c r="DVO238" s="95"/>
      <c r="DVP238" s="95"/>
      <c r="DVQ238" s="95"/>
      <c r="DVR238" s="95"/>
      <c r="DVS238" s="95"/>
      <c r="DVT238" s="95"/>
      <c r="DVU238" s="95"/>
      <c r="DVV238" s="95"/>
      <c r="DVW238" s="95"/>
      <c r="DVX238" s="95"/>
      <c r="DVY238" s="95"/>
      <c r="DVZ238" s="95"/>
      <c r="DWA238" s="95"/>
      <c r="DWB238" s="95"/>
      <c r="DWC238" s="95"/>
      <c r="DWD238" s="95"/>
      <c r="DWE238" s="95"/>
      <c r="DWF238" s="95"/>
      <c r="DWG238" s="95"/>
      <c r="DWH238" s="95"/>
      <c r="DWI238" s="95"/>
      <c r="DWJ238" s="95"/>
      <c r="DWK238" s="95"/>
      <c r="DWL238" s="95"/>
      <c r="DWM238" s="95"/>
      <c r="DWN238" s="95"/>
      <c r="DWO238" s="95"/>
      <c r="DWP238" s="95"/>
      <c r="DWQ238" s="95"/>
      <c r="DWR238" s="95"/>
      <c r="DWS238" s="95"/>
      <c r="DWT238" s="95"/>
      <c r="DWU238" s="95"/>
      <c r="DWV238" s="95"/>
      <c r="DWW238" s="95"/>
      <c r="DWX238" s="95"/>
      <c r="DWY238" s="95"/>
      <c r="DWZ238" s="95"/>
      <c r="DXA238" s="95"/>
      <c r="DXB238" s="95"/>
      <c r="DXC238" s="95"/>
      <c r="DXD238" s="95"/>
      <c r="DXE238" s="95"/>
      <c r="DXF238" s="95"/>
      <c r="DXG238" s="95"/>
      <c r="DXH238" s="95"/>
      <c r="DXI238" s="95"/>
      <c r="DXJ238" s="95"/>
      <c r="DXK238" s="95"/>
      <c r="DXL238" s="95"/>
      <c r="DXM238" s="95"/>
      <c r="DXN238" s="95"/>
      <c r="DXO238" s="95"/>
      <c r="DXP238" s="95"/>
      <c r="DXQ238" s="95"/>
      <c r="DXR238" s="95"/>
      <c r="DXS238" s="95"/>
      <c r="DXT238" s="95"/>
      <c r="DXU238" s="95"/>
      <c r="DXV238" s="95"/>
      <c r="DXW238" s="95"/>
      <c r="DXX238" s="95"/>
      <c r="DXY238" s="95"/>
      <c r="DXZ238" s="95"/>
      <c r="DYA238" s="95"/>
      <c r="DYB238" s="95"/>
      <c r="DYC238" s="95"/>
      <c r="DYD238" s="95"/>
      <c r="DYE238" s="95"/>
      <c r="DYF238" s="95"/>
      <c r="DYG238" s="95"/>
      <c r="DYH238" s="95"/>
      <c r="DYI238" s="95"/>
      <c r="DYJ238" s="95"/>
      <c r="DYK238" s="95"/>
      <c r="DYL238" s="95"/>
      <c r="DYM238" s="95"/>
      <c r="DYN238" s="95"/>
      <c r="DYO238" s="95"/>
      <c r="DYP238" s="95"/>
      <c r="DYQ238" s="95"/>
      <c r="DYR238" s="95"/>
      <c r="DYS238" s="95"/>
      <c r="DYT238" s="95"/>
      <c r="DYU238" s="95"/>
      <c r="DYV238" s="95"/>
      <c r="DYW238" s="95"/>
      <c r="DYX238" s="95"/>
      <c r="DYY238" s="95"/>
      <c r="DYZ238" s="95"/>
      <c r="DZA238" s="95"/>
      <c r="DZB238" s="95"/>
      <c r="DZC238" s="95"/>
      <c r="DZD238" s="95"/>
      <c r="DZE238" s="95"/>
      <c r="DZF238" s="95"/>
      <c r="DZG238" s="95"/>
      <c r="DZH238" s="95"/>
      <c r="DZI238" s="95"/>
      <c r="DZJ238" s="95"/>
      <c r="DZK238" s="95"/>
      <c r="DZL238" s="95"/>
      <c r="DZM238" s="95"/>
      <c r="DZN238" s="95"/>
      <c r="DZO238" s="95"/>
      <c r="DZP238" s="95"/>
      <c r="DZQ238" s="95"/>
      <c r="DZR238" s="95"/>
      <c r="DZS238" s="95"/>
      <c r="DZT238" s="95"/>
      <c r="DZU238" s="95"/>
      <c r="DZV238" s="95"/>
      <c r="DZW238" s="95"/>
      <c r="DZX238" s="95"/>
      <c r="DZY238" s="95"/>
      <c r="DZZ238" s="95"/>
      <c r="EAA238" s="95"/>
      <c r="EAB238" s="95"/>
      <c r="EAC238" s="95"/>
      <c r="EAD238" s="95"/>
      <c r="EAE238" s="95"/>
      <c r="EAF238" s="95"/>
      <c r="EAG238" s="95"/>
      <c r="EAH238" s="95"/>
      <c r="EAI238" s="95"/>
      <c r="EAJ238" s="95"/>
      <c r="EAK238" s="95"/>
      <c r="EAL238" s="95"/>
      <c r="EAM238" s="95"/>
      <c r="EAN238" s="95"/>
      <c r="EAO238" s="95"/>
      <c r="EAP238" s="95"/>
      <c r="EAQ238" s="95"/>
      <c r="EAR238" s="95"/>
      <c r="EAS238" s="95"/>
      <c r="EAT238" s="95"/>
      <c r="EAU238" s="95"/>
      <c r="EAV238" s="95"/>
      <c r="EAW238" s="95"/>
      <c r="EAX238" s="95"/>
      <c r="EAY238" s="95"/>
      <c r="EAZ238" s="95"/>
      <c r="EBA238" s="95"/>
      <c r="EBB238" s="95"/>
      <c r="EBC238" s="95"/>
      <c r="EBD238" s="95"/>
      <c r="EBE238" s="95"/>
      <c r="EBF238" s="95"/>
      <c r="EBG238" s="95"/>
      <c r="EBH238" s="95"/>
      <c r="EBI238" s="95"/>
      <c r="EBJ238" s="95"/>
      <c r="EBK238" s="95"/>
      <c r="EBL238" s="95"/>
      <c r="EBM238" s="95"/>
      <c r="EBN238" s="95"/>
      <c r="EBO238" s="95"/>
      <c r="EBP238" s="95"/>
      <c r="EBQ238" s="95"/>
      <c r="EBR238" s="95"/>
      <c r="EBS238" s="95"/>
      <c r="EBT238" s="95"/>
      <c r="EBU238" s="95"/>
      <c r="EBV238" s="95"/>
      <c r="EBW238" s="95"/>
      <c r="EBX238" s="95"/>
      <c r="EBY238" s="95"/>
      <c r="EBZ238" s="95"/>
      <c r="ECA238" s="95"/>
      <c r="ECB238" s="95"/>
      <c r="ECC238" s="95"/>
      <c r="ECD238" s="95"/>
      <c r="ECE238" s="95"/>
      <c r="ECF238" s="95"/>
      <c r="ECG238" s="95"/>
      <c r="ECH238" s="95"/>
      <c r="ECI238" s="95"/>
      <c r="ECJ238" s="95"/>
      <c r="ECK238" s="95"/>
      <c r="ECL238" s="95"/>
      <c r="ECM238" s="95"/>
      <c r="ECN238" s="95"/>
      <c r="ECO238" s="95"/>
      <c r="ECP238" s="95"/>
      <c r="ECQ238" s="95"/>
      <c r="ECR238" s="95"/>
      <c r="ECS238" s="95"/>
      <c r="ECT238" s="95"/>
      <c r="ECU238" s="95"/>
      <c r="ECV238" s="95"/>
      <c r="ECW238" s="95"/>
      <c r="ECX238" s="95"/>
      <c r="ECY238" s="95"/>
      <c r="ECZ238" s="95"/>
      <c r="EDA238" s="95"/>
      <c r="EDB238" s="95"/>
      <c r="EDC238" s="95"/>
      <c r="EDD238" s="95"/>
      <c r="EDE238" s="95"/>
      <c r="EDF238" s="95"/>
      <c r="EDG238" s="95"/>
      <c r="EDH238" s="95"/>
      <c r="EDI238" s="95"/>
      <c r="EDJ238" s="95"/>
      <c r="EDK238" s="95"/>
      <c r="EDL238" s="95"/>
      <c r="EDM238" s="95"/>
      <c r="EDN238" s="95"/>
      <c r="EDO238" s="95"/>
      <c r="EDP238" s="95"/>
      <c r="EDQ238" s="95"/>
      <c r="EDR238" s="95"/>
      <c r="EDS238" s="95"/>
      <c r="EDT238" s="95"/>
      <c r="EDU238" s="95"/>
      <c r="EDV238" s="95"/>
      <c r="EDW238" s="95"/>
      <c r="EDX238" s="95"/>
      <c r="EDY238" s="95"/>
      <c r="EDZ238" s="95"/>
      <c r="EEA238" s="95"/>
      <c r="EEB238" s="95"/>
      <c r="EEC238" s="95"/>
      <c r="EED238" s="95"/>
      <c r="EEE238" s="95"/>
      <c r="EEF238" s="95"/>
      <c r="EEG238" s="95"/>
      <c r="EEH238" s="95"/>
      <c r="EEI238" s="95"/>
      <c r="EEJ238" s="95"/>
      <c r="EEK238" s="95"/>
      <c r="EEL238" s="95"/>
      <c r="EEM238" s="95"/>
      <c r="EEN238" s="95"/>
      <c r="EEO238" s="95"/>
      <c r="EEP238" s="95"/>
      <c r="EEQ238" s="95"/>
      <c r="EER238" s="95"/>
      <c r="EES238" s="95"/>
      <c r="EET238" s="95"/>
      <c r="EEU238" s="95"/>
      <c r="EEV238" s="95"/>
      <c r="EEW238" s="95"/>
      <c r="EEX238" s="95"/>
      <c r="EEY238" s="95"/>
      <c r="EEZ238" s="95"/>
      <c r="EFA238" s="95"/>
      <c r="EFB238" s="95"/>
      <c r="EFC238" s="95"/>
      <c r="EFD238" s="95"/>
      <c r="EFE238" s="95"/>
      <c r="EFF238" s="95"/>
      <c r="EFG238" s="95"/>
      <c r="EFH238" s="95"/>
      <c r="EFI238" s="95"/>
      <c r="EFJ238" s="95"/>
      <c r="EFK238" s="95"/>
      <c r="EFL238" s="95"/>
      <c r="EFM238" s="95"/>
      <c r="EFN238" s="95"/>
      <c r="EFO238" s="95"/>
      <c r="EFP238" s="95"/>
      <c r="EFQ238" s="95"/>
      <c r="EFR238" s="95"/>
      <c r="EFS238" s="95"/>
      <c r="EFT238" s="95"/>
      <c r="EFU238" s="95"/>
      <c r="EFV238" s="95"/>
      <c r="EFW238" s="95"/>
      <c r="EFX238" s="95"/>
      <c r="EFY238" s="95"/>
      <c r="EFZ238" s="95"/>
      <c r="EGA238" s="95"/>
      <c r="EGB238" s="95"/>
      <c r="EGC238" s="95"/>
      <c r="EGD238" s="95"/>
      <c r="EGE238" s="95"/>
      <c r="EGF238" s="95"/>
      <c r="EGG238" s="95"/>
      <c r="EGH238" s="95"/>
      <c r="EGI238" s="95"/>
      <c r="EGJ238" s="95"/>
      <c r="EGK238" s="95"/>
      <c r="EGL238" s="95"/>
      <c r="EGM238" s="95"/>
      <c r="EGN238" s="95"/>
      <c r="EGO238" s="95"/>
      <c r="EGP238" s="95"/>
      <c r="EGQ238" s="95"/>
      <c r="EGR238" s="95"/>
      <c r="EGS238" s="95"/>
      <c r="EGT238" s="95"/>
      <c r="EGU238" s="95"/>
      <c r="EGV238" s="95"/>
      <c r="EGW238" s="95"/>
      <c r="EGX238" s="95"/>
      <c r="EGY238" s="95"/>
      <c r="EGZ238" s="95"/>
      <c r="EHA238" s="95"/>
      <c r="EHB238" s="95"/>
      <c r="EHC238" s="95"/>
      <c r="EHD238" s="95"/>
      <c r="EHE238" s="95"/>
      <c r="EHF238" s="95"/>
      <c r="EHG238" s="95"/>
      <c r="EHH238" s="95"/>
      <c r="EHI238" s="95"/>
      <c r="EHJ238" s="95"/>
      <c r="EHK238" s="95"/>
      <c r="EHL238" s="95"/>
      <c r="EHM238" s="95"/>
      <c r="EHN238" s="95"/>
      <c r="EHO238" s="95"/>
      <c r="EHP238" s="95"/>
      <c r="EHQ238" s="95"/>
      <c r="EHR238" s="95"/>
      <c r="EHS238" s="95"/>
      <c r="EHT238" s="95"/>
      <c r="EHU238" s="95"/>
      <c r="EHV238" s="95"/>
      <c r="EHW238" s="95"/>
      <c r="EHX238" s="95"/>
      <c r="EHY238" s="95"/>
      <c r="EHZ238" s="95"/>
      <c r="EIA238" s="95"/>
      <c r="EIB238" s="95"/>
      <c r="EIC238" s="95"/>
      <c r="EID238" s="95"/>
      <c r="EIE238" s="95"/>
      <c r="EIF238" s="95"/>
      <c r="EIG238" s="95"/>
      <c r="EIH238" s="95"/>
      <c r="EII238" s="95"/>
      <c r="EIJ238" s="95"/>
      <c r="EIK238" s="95"/>
      <c r="EIL238" s="95"/>
      <c r="EIM238" s="95"/>
      <c r="EIN238" s="95"/>
      <c r="EIO238" s="95"/>
      <c r="EIP238" s="95"/>
      <c r="EIQ238" s="95"/>
      <c r="EIR238" s="95"/>
      <c r="EIS238" s="95"/>
      <c r="EIT238" s="95"/>
      <c r="EIU238" s="95"/>
      <c r="EIV238" s="95"/>
      <c r="EIW238" s="95"/>
      <c r="EIX238" s="95"/>
      <c r="EIY238" s="95"/>
      <c r="EIZ238" s="95"/>
      <c r="EJA238" s="95"/>
      <c r="EJB238" s="95"/>
      <c r="EJC238" s="95"/>
      <c r="EJD238" s="95"/>
      <c r="EJE238" s="95"/>
      <c r="EJF238" s="95"/>
      <c r="EJG238" s="95"/>
      <c r="EJH238" s="95"/>
      <c r="EJI238" s="95"/>
      <c r="EJJ238" s="95"/>
      <c r="EJK238" s="95"/>
      <c r="EJL238" s="95"/>
      <c r="EJM238" s="95"/>
      <c r="EJN238" s="95"/>
      <c r="EJO238" s="95"/>
      <c r="EJP238" s="95"/>
      <c r="EJQ238" s="95"/>
      <c r="EJR238" s="95"/>
      <c r="EJS238" s="95"/>
      <c r="EJT238" s="95"/>
      <c r="EJU238" s="95"/>
      <c r="EJV238" s="95"/>
      <c r="EJW238" s="95"/>
      <c r="EJX238" s="95"/>
      <c r="EJY238" s="95"/>
      <c r="EJZ238" s="95"/>
      <c r="EKA238" s="95"/>
      <c r="EKB238" s="95"/>
      <c r="EKC238" s="95"/>
      <c r="EKD238" s="95"/>
      <c r="EKE238" s="95"/>
      <c r="EKF238" s="95"/>
      <c r="EKG238" s="95"/>
      <c r="EKH238" s="95"/>
      <c r="EKI238" s="95"/>
      <c r="EKJ238" s="95"/>
      <c r="EKK238" s="95"/>
      <c r="EKL238" s="95"/>
      <c r="EKM238" s="95"/>
      <c r="EKN238" s="95"/>
      <c r="EKO238" s="95"/>
      <c r="EKP238" s="95"/>
      <c r="EKQ238" s="95"/>
      <c r="EKR238" s="95"/>
      <c r="EKS238" s="95"/>
      <c r="EKT238" s="95"/>
      <c r="EKU238" s="95"/>
      <c r="EKV238" s="95"/>
      <c r="EKW238" s="95"/>
      <c r="EKX238" s="95"/>
      <c r="EKY238" s="95"/>
      <c r="EKZ238" s="95"/>
      <c r="ELA238" s="95"/>
      <c r="ELB238" s="95"/>
      <c r="ELC238" s="95"/>
      <c r="ELD238" s="95"/>
      <c r="ELE238" s="95"/>
      <c r="ELF238" s="95"/>
      <c r="ELG238" s="95"/>
      <c r="ELH238" s="95"/>
      <c r="ELI238" s="95"/>
      <c r="ELJ238" s="95"/>
      <c r="ELK238" s="95"/>
      <c r="ELL238" s="95"/>
      <c r="ELM238" s="95"/>
      <c r="ELN238" s="95"/>
      <c r="ELO238" s="95"/>
      <c r="ELP238" s="95"/>
      <c r="ELQ238" s="95"/>
      <c r="ELR238" s="95"/>
      <c r="ELS238" s="95"/>
      <c r="ELT238" s="95"/>
      <c r="ELU238" s="95"/>
      <c r="ELV238" s="95"/>
      <c r="ELW238" s="95"/>
      <c r="ELX238" s="95"/>
      <c r="ELY238" s="95"/>
      <c r="ELZ238" s="95"/>
      <c r="EMA238" s="95"/>
      <c r="EMB238" s="95"/>
      <c r="EMC238" s="95"/>
      <c r="EMD238" s="95"/>
      <c r="EME238" s="95"/>
      <c r="EMF238" s="95"/>
      <c r="EMG238" s="95"/>
      <c r="EMH238" s="95"/>
      <c r="EMI238" s="95"/>
      <c r="EMJ238" s="95"/>
      <c r="EMK238" s="95"/>
      <c r="EML238" s="95"/>
      <c r="EMM238" s="95"/>
      <c r="EMN238" s="95"/>
      <c r="EMO238" s="95"/>
      <c r="EMP238" s="95"/>
      <c r="EMQ238" s="95"/>
      <c r="EMR238" s="95"/>
      <c r="EMS238" s="95"/>
      <c r="EMT238" s="95"/>
      <c r="EMU238" s="95"/>
      <c r="EMV238" s="95"/>
      <c r="EMW238" s="95"/>
      <c r="EMX238" s="95"/>
      <c r="EMY238" s="95"/>
      <c r="EMZ238" s="95"/>
      <c r="ENA238" s="95"/>
      <c r="ENB238" s="95"/>
      <c r="ENC238" s="95"/>
      <c r="END238" s="95"/>
      <c r="ENE238" s="95"/>
      <c r="ENF238" s="95"/>
      <c r="ENG238" s="95"/>
      <c r="ENH238" s="95"/>
      <c r="ENI238" s="95"/>
      <c r="ENJ238" s="95"/>
      <c r="ENK238" s="95"/>
      <c r="ENL238" s="95"/>
      <c r="ENM238" s="95"/>
      <c r="ENN238" s="95"/>
      <c r="ENO238" s="95"/>
      <c r="ENP238" s="95"/>
      <c r="ENQ238" s="95"/>
      <c r="ENR238" s="95"/>
      <c r="ENS238" s="95"/>
      <c r="ENT238" s="95"/>
      <c r="ENU238" s="95"/>
      <c r="ENV238" s="95"/>
      <c r="ENW238" s="95"/>
      <c r="ENX238" s="95"/>
      <c r="ENY238" s="95"/>
      <c r="ENZ238" s="95"/>
      <c r="EOA238" s="95"/>
      <c r="EOB238" s="95"/>
      <c r="EOC238" s="95"/>
      <c r="EOD238" s="95"/>
      <c r="EOE238" s="95"/>
      <c r="EOF238" s="95"/>
      <c r="EOG238" s="95"/>
      <c r="EOH238" s="95"/>
      <c r="EOI238" s="95"/>
      <c r="EOJ238" s="95"/>
      <c r="EOK238" s="95"/>
      <c r="EOL238" s="95"/>
      <c r="EOM238" s="95"/>
      <c r="EON238" s="95"/>
      <c r="EOO238" s="95"/>
      <c r="EOP238" s="95"/>
      <c r="EOQ238" s="95"/>
      <c r="EOR238" s="95"/>
      <c r="EOS238" s="95"/>
      <c r="EOT238" s="95"/>
      <c r="EOU238" s="95"/>
      <c r="EOV238" s="95"/>
      <c r="EOW238" s="95"/>
      <c r="EOX238" s="95"/>
      <c r="EOY238" s="95"/>
      <c r="EOZ238" s="95"/>
      <c r="EPA238" s="95"/>
      <c r="EPB238" s="95"/>
      <c r="EPC238" s="95"/>
      <c r="EPD238" s="95"/>
      <c r="EPE238" s="95"/>
      <c r="EPF238" s="95"/>
      <c r="EPG238" s="95"/>
      <c r="EPH238" s="95"/>
      <c r="EPI238" s="95"/>
      <c r="EPJ238" s="95"/>
      <c r="EPK238" s="95"/>
      <c r="EPL238" s="95"/>
      <c r="EPM238" s="95"/>
      <c r="EPN238" s="95"/>
      <c r="EPO238" s="95"/>
      <c r="EPP238" s="95"/>
      <c r="EPQ238" s="95"/>
      <c r="EPR238" s="95"/>
      <c r="EPS238" s="95"/>
      <c r="EPT238" s="95"/>
      <c r="EPU238" s="95"/>
      <c r="EPV238" s="95"/>
      <c r="EPW238" s="95"/>
      <c r="EPX238" s="95"/>
      <c r="EPY238" s="95"/>
      <c r="EPZ238" s="95"/>
      <c r="EQA238" s="95"/>
      <c r="EQB238" s="95"/>
      <c r="EQC238" s="95"/>
      <c r="EQD238" s="95"/>
      <c r="EQE238" s="95"/>
      <c r="EQF238" s="95"/>
      <c r="EQG238" s="95"/>
      <c r="EQH238" s="95"/>
      <c r="EQI238" s="95"/>
      <c r="EQJ238" s="95"/>
      <c r="EQK238" s="95"/>
      <c r="EQL238" s="95"/>
      <c r="EQM238" s="95"/>
      <c r="EQN238" s="95"/>
      <c r="EQO238" s="95"/>
      <c r="EQP238" s="95"/>
      <c r="EQQ238" s="95"/>
      <c r="EQR238" s="95"/>
      <c r="EQS238" s="95"/>
      <c r="EQT238" s="95"/>
      <c r="EQU238" s="95"/>
      <c r="EQV238" s="95"/>
      <c r="EQW238" s="95"/>
      <c r="EQX238" s="95"/>
      <c r="EQY238" s="95"/>
      <c r="EQZ238" s="95"/>
      <c r="ERA238" s="95"/>
      <c r="ERB238" s="95"/>
      <c r="ERC238" s="95"/>
      <c r="ERD238" s="95"/>
      <c r="ERE238" s="95"/>
      <c r="ERF238" s="95"/>
      <c r="ERG238" s="95"/>
      <c r="ERH238" s="95"/>
      <c r="ERI238" s="95"/>
      <c r="ERJ238" s="95"/>
      <c r="ERK238" s="95"/>
      <c r="ERL238" s="95"/>
      <c r="ERM238" s="95"/>
      <c r="ERN238" s="95"/>
      <c r="ERO238" s="95"/>
      <c r="ERP238" s="95"/>
      <c r="ERQ238" s="95"/>
      <c r="ERR238" s="95"/>
      <c r="ERS238" s="95"/>
      <c r="ERT238" s="95"/>
      <c r="ERU238" s="95"/>
      <c r="ERV238" s="95"/>
      <c r="ERW238" s="95"/>
      <c r="ERX238" s="95"/>
      <c r="ERY238" s="95"/>
      <c r="ERZ238" s="95"/>
      <c r="ESA238" s="95"/>
      <c r="ESB238" s="95"/>
      <c r="ESC238" s="95"/>
      <c r="ESD238" s="95"/>
      <c r="ESE238" s="95"/>
      <c r="ESF238" s="95"/>
      <c r="ESG238" s="95"/>
      <c r="ESH238" s="95"/>
      <c r="ESI238" s="95"/>
      <c r="ESJ238" s="95"/>
      <c r="ESK238" s="95"/>
      <c r="ESL238" s="95"/>
      <c r="ESM238" s="95"/>
      <c r="ESN238" s="95"/>
      <c r="ESO238" s="95"/>
      <c r="ESP238" s="95"/>
      <c r="ESQ238" s="95"/>
      <c r="ESR238" s="95"/>
      <c r="ESS238" s="95"/>
      <c r="EST238" s="95"/>
      <c r="ESU238" s="95"/>
      <c r="ESV238" s="95"/>
      <c r="ESW238" s="95"/>
      <c r="ESX238" s="95"/>
      <c r="ESY238" s="95"/>
      <c r="ESZ238" s="95"/>
      <c r="ETA238" s="95"/>
      <c r="ETB238" s="95"/>
      <c r="ETC238" s="95"/>
      <c r="ETD238" s="95"/>
      <c r="ETE238" s="95"/>
      <c r="ETF238" s="95"/>
      <c r="ETG238" s="95"/>
      <c r="ETH238" s="95"/>
      <c r="ETI238" s="95"/>
      <c r="ETJ238" s="95"/>
      <c r="ETK238" s="95"/>
      <c r="ETL238" s="95"/>
      <c r="ETM238" s="95"/>
      <c r="ETN238" s="95"/>
      <c r="ETO238" s="95"/>
      <c r="ETP238" s="95"/>
      <c r="ETQ238" s="95"/>
      <c r="ETR238" s="95"/>
      <c r="ETS238" s="95"/>
      <c r="ETT238" s="95"/>
      <c r="ETU238" s="95"/>
      <c r="ETV238" s="95"/>
      <c r="ETW238" s="95"/>
      <c r="ETX238" s="95"/>
      <c r="ETY238" s="95"/>
      <c r="ETZ238" s="95"/>
      <c r="EUA238" s="95"/>
      <c r="EUB238" s="95"/>
      <c r="EUC238" s="95"/>
      <c r="EUD238" s="95"/>
      <c r="EUE238" s="95"/>
      <c r="EUF238" s="95"/>
      <c r="EUG238" s="95"/>
      <c r="EUH238" s="95"/>
      <c r="EUI238" s="95"/>
      <c r="EUJ238" s="95"/>
      <c r="EUK238" s="95"/>
      <c r="EUL238" s="95"/>
      <c r="EUM238" s="95"/>
      <c r="EUN238" s="95"/>
      <c r="EUO238" s="95"/>
      <c r="EUP238" s="95"/>
      <c r="EUQ238" s="95"/>
      <c r="EUR238" s="95"/>
      <c r="EUS238" s="95"/>
      <c r="EUT238" s="95"/>
      <c r="EUU238" s="95"/>
      <c r="EUV238" s="95"/>
      <c r="EUW238" s="95"/>
      <c r="EUX238" s="95"/>
      <c r="EUY238" s="95"/>
      <c r="EUZ238" s="95"/>
      <c r="EVA238" s="95"/>
      <c r="EVB238" s="95"/>
      <c r="EVC238" s="95"/>
      <c r="EVD238" s="95"/>
      <c r="EVE238" s="95"/>
      <c r="EVF238" s="95"/>
      <c r="EVG238" s="95"/>
      <c r="EVH238" s="95"/>
      <c r="EVI238" s="95"/>
      <c r="EVJ238" s="95"/>
      <c r="EVK238" s="95"/>
      <c r="EVL238" s="95"/>
      <c r="EVM238" s="95"/>
      <c r="EVN238" s="95"/>
      <c r="EVO238" s="95"/>
      <c r="EVP238" s="95"/>
      <c r="EVQ238" s="95"/>
      <c r="EVR238" s="95"/>
      <c r="EVS238" s="95"/>
      <c r="EVT238" s="95"/>
      <c r="EVU238" s="95"/>
      <c r="EVV238" s="95"/>
      <c r="EVW238" s="95"/>
      <c r="EVX238" s="95"/>
      <c r="EVY238" s="95"/>
      <c r="EVZ238" s="95"/>
      <c r="EWA238" s="95"/>
      <c r="EWB238" s="95"/>
      <c r="EWC238" s="95"/>
      <c r="EWD238" s="95"/>
      <c r="EWE238" s="95"/>
      <c r="EWF238" s="95"/>
      <c r="EWG238" s="95"/>
      <c r="EWH238" s="95"/>
      <c r="EWI238" s="95"/>
      <c r="EWJ238" s="95"/>
      <c r="EWK238" s="95"/>
      <c r="EWL238" s="95"/>
      <c r="EWM238" s="95"/>
      <c r="EWN238" s="95"/>
      <c r="EWO238" s="95"/>
      <c r="EWP238" s="95"/>
      <c r="EWQ238" s="95"/>
      <c r="EWR238" s="95"/>
      <c r="EWS238" s="95"/>
      <c r="EWT238" s="95"/>
      <c r="EWU238" s="95"/>
      <c r="EWV238" s="95"/>
      <c r="EWW238" s="95"/>
      <c r="EWX238" s="95"/>
      <c r="EWY238" s="95"/>
      <c r="EWZ238" s="95"/>
      <c r="EXA238" s="95"/>
      <c r="EXB238" s="95"/>
      <c r="EXC238" s="95"/>
      <c r="EXD238" s="95"/>
      <c r="EXE238" s="95"/>
      <c r="EXF238" s="95"/>
      <c r="EXG238" s="95"/>
      <c r="EXH238" s="95"/>
      <c r="EXI238" s="95"/>
      <c r="EXJ238" s="95"/>
      <c r="EXK238" s="95"/>
      <c r="EXL238" s="95"/>
      <c r="EXM238" s="95"/>
      <c r="EXN238" s="95"/>
      <c r="EXO238" s="95"/>
      <c r="EXP238" s="95"/>
      <c r="EXQ238" s="95"/>
      <c r="EXR238" s="95"/>
      <c r="EXS238" s="95"/>
      <c r="EXT238" s="95"/>
      <c r="EXU238" s="95"/>
      <c r="EXV238" s="95"/>
      <c r="EXW238" s="95"/>
      <c r="EXX238" s="95"/>
      <c r="EXY238" s="95"/>
      <c r="EXZ238" s="95"/>
      <c r="EYA238" s="95"/>
      <c r="EYB238" s="95"/>
      <c r="EYC238" s="95"/>
      <c r="EYD238" s="95"/>
      <c r="EYE238" s="95"/>
      <c r="EYF238" s="95"/>
      <c r="EYG238" s="95"/>
      <c r="EYH238" s="95"/>
      <c r="EYI238" s="95"/>
      <c r="EYJ238" s="95"/>
      <c r="EYK238" s="95"/>
      <c r="EYL238" s="95"/>
      <c r="EYM238" s="95"/>
      <c r="EYN238" s="95"/>
      <c r="EYO238" s="95"/>
      <c r="EYP238" s="95"/>
      <c r="EYQ238" s="95"/>
      <c r="EYR238" s="95"/>
      <c r="EYS238" s="95"/>
      <c r="EYT238" s="95"/>
      <c r="EYU238" s="95"/>
      <c r="EYV238" s="95"/>
      <c r="EYW238" s="95"/>
      <c r="EYX238" s="95"/>
      <c r="EYY238" s="95"/>
      <c r="EYZ238" s="95"/>
      <c r="EZA238" s="95"/>
      <c r="EZB238" s="95"/>
      <c r="EZC238" s="95"/>
      <c r="EZD238" s="95"/>
      <c r="EZE238" s="95"/>
      <c r="EZF238" s="95"/>
      <c r="EZG238" s="95"/>
      <c r="EZH238" s="95"/>
      <c r="EZI238" s="95"/>
      <c r="EZJ238" s="95"/>
      <c r="EZK238" s="95"/>
      <c r="EZL238" s="95"/>
      <c r="EZM238" s="95"/>
      <c r="EZN238" s="95"/>
      <c r="EZO238" s="95"/>
      <c r="EZP238" s="95"/>
      <c r="EZQ238" s="95"/>
      <c r="EZR238" s="95"/>
      <c r="EZS238" s="95"/>
      <c r="EZT238" s="95"/>
      <c r="EZU238" s="95"/>
      <c r="EZV238" s="95"/>
      <c r="EZW238" s="95"/>
      <c r="EZX238" s="95"/>
      <c r="EZY238" s="95"/>
      <c r="EZZ238" s="95"/>
      <c r="FAA238" s="95"/>
      <c r="FAB238" s="95"/>
      <c r="FAC238" s="95"/>
      <c r="FAD238" s="95"/>
      <c r="FAE238" s="95"/>
      <c r="FAF238" s="95"/>
      <c r="FAG238" s="95"/>
      <c r="FAH238" s="95"/>
      <c r="FAI238" s="95"/>
      <c r="FAJ238" s="95"/>
      <c r="FAK238" s="95"/>
      <c r="FAL238" s="95"/>
      <c r="FAM238" s="95"/>
      <c r="FAN238" s="95"/>
      <c r="FAO238" s="95"/>
      <c r="FAP238" s="95"/>
      <c r="FAQ238" s="95"/>
      <c r="FAR238" s="95"/>
      <c r="FAS238" s="95"/>
      <c r="FAT238" s="95"/>
      <c r="FAU238" s="95"/>
      <c r="FAV238" s="95"/>
      <c r="FAW238" s="95"/>
      <c r="FAX238" s="95"/>
      <c r="FAY238" s="95"/>
      <c r="FAZ238" s="95"/>
      <c r="FBA238" s="95"/>
      <c r="FBB238" s="95"/>
      <c r="FBC238" s="95"/>
      <c r="FBD238" s="95"/>
      <c r="FBE238" s="95"/>
      <c r="FBF238" s="95"/>
      <c r="FBG238" s="95"/>
      <c r="FBH238" s="95"/>
      <c r="FBI238" s="95"/>
      <c r="FBJ238" s="95"/>
      <c r="FBK238" s="95"/>
      <c r="FBL238" s="95"/>
      <c r="FBM238" s="95"/>
      <c r="FBN238" s="95"/>
      <c r="FBO238" s="95"/>
      <c r="FBP238" s="95"/>
      <c r="FBQ238" s="95"/>
      <c r="FBR238" s="95"/>
      <c r="FBS238" s="95"/>
      <c r="FBT238" s="95"/>
      <c r="FBU238" s="95"/>
      <c r="FBV238" s="95"/>
      <c r="FBW238" s="95"/>
      <c r="FBX238" s="95"/>
      <c r="FBY238" s="95"/>
      <c r="FBZ238" s="95"/>
      <c r="FCA238" s="95"/>
      <c r="FCB238" s="95"/>
      <c r="FCC238" s="95"/>
      <c r="FCD238" s="95"/>
      <c r="FCE238" s="95"/>
      <c r="FCF238" s="95"/>
      <c r="FCG238" s="95"/>
      <c r="FCH238" s="95"/>
      <c r="FCI238" s="95"/>
      <c r="FCJ238" s="95"/>
      <c r="FCK238" s="95"/>
      <c r="FCL238" s="95"/>
      <c r="FCM238" s="95"/>
      <c r="FCN238" s="95"/>
      <c r="FCO238" s="95"/>
      <c r="FCP238" s="95"/>
      <c r="FCQ238" s="95"/>
      <c r="FCR238" s="95"/>
      <c r="FCS238" s="95"/>
      <c r="FCT238" s="95"/>
      <c r="FCU238" s="95"/>
      <c r="FCV238" s="95"/>
      <c r="FCW238" s="95"/>
      <c r="FCX238" s="95"/>
      <c r="FCY238" s="95"/>
      <c r="FCZ238" s="95"/>
      <c r="FDA238" s="95"/>
      <c r="FDB238" s="95"/>
      <c r="FDC238" s="95"/>
      <c r="FDD238" s="95"/>
      <c r="FDE238" s="95"/>
      <c r="FDF238" s="95"/>
      <c r="FDG238" s="95"/>
      <c r="FDH238" s="95"/>
      <c r="FDI238" s="95"/>
      <c r="FDJ238" s="95"/>
      <c r="FDK238" s="95"/>
      <c r="FDL238" s="95"/>
      <c r="FDM238" s="95"/>
      <c r="FDN238" s="95"/>
      <c r="FDO238" s="95"/>
      <c r="FDP238" s="95"/>
      <c r="FDQ238" s="95"/>
      <c r="FDR238" s="95"/>
      <c r="FDS238" s="95"/>
      <c r="FDT238" s="95"/>
      <c r="FDU238" s="95"/>
      <c r="FDV238" s="95"/>
      <c r="FDW238" s="95"/>
      <c r="FDX238" s="95"/>
      <c r="FDY238" s="95"/>
      <c r="FDZ238" s="95"/>
      <c r="FEA238" s="95"/>
      <c r="FEB238" s="95"/>
      <c r="FEC238" s="95"/>
      <c r="FED238" s="95"/>
      <c r="FEE238" s="95"/>
      <c r="FEF238" s="95"/>
      <c r="FEG238" s="95"/>
      <c r="FEH238" s="95"/>
      <c r="FEI238" s="95"/>
      <c r="FEJ238" s="95"/>
      <c r="FEK238" s="95"/>
      <c r="FEL238" s="95"/>
      <c r="FEM238" s="95"/>
      <c r="FEN238" s="95"/>
      <c r="FEO238" s="95"/>
      <c r="FEP238" s="95"/>
      <c r="FEQ238" s="95"/>
      <c r="FER238" s="95"/>
      <c r="FES238" s="95"/>
      <c r="FET238" s="95"/>
      <c r="FEU238" s="95"/>
      <c r="FEV238" s="95"/>
      <c r="FEW238" s="95"/>
      <c r="FEX238" s="95"/>
      <c r="FEY238" s="95"/>
      <c r="FEZ238" s="95"/>
      <c r="FFA238" s="95"/>
      <c r="FFB238" s="95"/>
      <c r="FFC238" s="95"/>
      <c r="FFD238" s="95"/>
      <c r="FFE238" s="95"/>
      <c r="FFF238" s="95"/>
      <c r="FFG238" s="95"/>
      <c r="FFH238" s="95"/>
      <c r="FFI238" s="95"/>
      <c r="FFJ238" s="95"/>
      <c r="FFK238" s="95"/>
      <c r="FFL238" s="95"/>
      <c r="FFM238" s="95"/>
      <c r="FFN238" s="95"/>
      <c r="FFO238" s="95"/>
      <c r="FFP238" s="95"/>
      <c r="FFQ238" s="95"/>
      <c r="FFR238" s="95"/>
      <c r="FFS238" s="95"/>
      <c r="FFT238" s="95"/>
      <c r="FFU238" s="95"/>
      <c r="FFV238" s="95"/>
      <c r="FFW238" s="95"/>
      <c r="FFX238" s="95"/>
      <c r="FFY238" s="95"/>
      <c r="FFZ238" s="95"/>
      <c r="FGA238" s="95"/>
      <c r="FGB238" s="95"/>
      <c r="FGC238" s="95"/>
      <c r="FGD238" s="95"/>
      <c r="FGE238" s="95"/>
      <c r="FGF238" s="95"/>
      <c r="FGG238" s="95"/>
      <c r="FGH238" s="95"/>
      <c r="FGI238" s="95"/>
      <c r="FGJ238" s="95"/>
      <c r="FGK238" s="95"/>
      <c r="FGL238" s="95"/>
      <c r="FGM238" s="95"/>
      <c r="FGN238" s="95"/>
      <c r="FGO238" s="95"/>
      <c r="FGP238" s="95"/>
      <c r="FGQ238" s="95"/>
      <c r="FGR238" s="95"/>
      <c r="FGS238" s="95"/>
      <c r="FGT238" s="95"/>
      <c r="FGU238" s="95"/>
      <c r="FGV238" s="95"/>
      <c r="FGW238" s="95"/>
      <c r="FGX238" s="95"/>
      <c r="FGY238" s="95"/>
      <c r="FGZ238" s="95"/>
      <c r="FHA238" s="95"/>
      <c r="FHB238" s="95"/>
      <c r="FHC238" s="95"/>
      <c r="FHD238" s="95"/>
      <c r="FHE238" s="95"/>
      <c r="FHF238" s="95"/>
      <c r="FHG238" s="95"/>
      <c r="FHH238" s="95"/>
      <c r="FHI238" s="95"/>
      <c r="FHJ238" s="95"/>
      <c r="FHK238" s="95"/>
      <c r="FHL238" s="95"/>
      <c r="FHM238" s="95"/>
      <c r="FHN238" s="95"/>
      <c r="FHO238" s="95"/>
      <c r="FHP238" s="95"/>
      <c r="FHQ238" s="95"/>
      <c r="FHR238" s="95"/>
      <c r="FHS238" s="95"/>
      <c r="FHT238" s="95"/>
      <c r="FHU238" s="95"/>
      <c r="FHV238" s="95"/>
      <c r="FHW238" s="95"/>
      <c r="FHX238" s="95"/>
      <c r="FHY238" s="95"/>
      <c r="FHZ238" s="95"/>
      <c r="FIA238" s="95"/>
      <c r="FIB238" s="95"/>
      <c r="FIC238" s="95"/>
      <c r="FID238" s="95"/>
      <c r="FIE238" s="95"/>
      <c r="FIF238" s="95"/>
      <c r="FIG238" s="95"/>
      <c r="FIH238" s="95"/>
      <c r="FII238" s="95"/>
      <c r="FIJ238" s="95"/>
      <c r="FIK238" s="95"/>
      <c r="FIL238" s="95"/>
      <c r="FIM238" s="95"/>
      <c r="FIN238" s="95"/>
      <c r="FIO238" s="95"/>
      <c r="FIP238" s="95"/>
      <c r="FIQ238" s="95"/>
      <c r="FIR238" s="95"/>
      <c r="FIS238" s="95"/>
      <c r="FIT238" s="95"/>
      <c r="FIU238" s="95"/>
      <c r="FIV238" s="95"/>
      <c r="FIW238" s="95"/>
      <c r="FIX238" s="95"/>
      <c r="FIY238" s="95"/>
      <c r="FIZ238" s="95"/>
      <c r="FJA238" s="95"/>
      <c r="FJB238" s="95"/>
      <c r="FJC238" s="95"/>
      <c r="FJD238" s="95"/>
      <c r="FJE238" s="95"/>
      <c r="FJF238" s="95"/>
      <c r="FJG238" s="95"/>
      <c r="FJH238" s="95"/>
      <c r="FJI238" s="95"/>
      <c r="FJJ238" s="95"/>
      <c r="FJK238" s="95"/>
      <c r="FJL238" s="95"/>
      <c r="FJM238" s="95"/>
      <c r="FJN238" s="95"/>
      <c r="FJO238" s="95"/>
      <c r="FJP238" s="95"/>
      <c r="FJQ238" s="95"/>
      <c r="FJR238" s="95"/>
      <c r="FJS238" s="95"/>
      <c r="FJT238" s="95"/>
      <c r="FJU238" s="95"/>
      <c r="FJV238" s="95"/>
      <c r="FJW238" s="95"/>
      <c r="FJX238" s="95"/>
      <c r="FJY238" s="95"/>
      <c r="FJZ238" s="95"/>
      <c r="FKA238" s="95"/>
      <c r="FKB238" s="95"/>
      <c r="FKC238" s="95"/>
      <c r="FKD238" s="95"/>
      <c r="FKE238" s="95"/>
      <c r="FKF238" s="95"/>
      <c r="FKG238" s="95"/>
      <c r="FKH238" s="95"/>
      <c r="FKI238" s="95"/>
      <c r="FKJ238" s="95"/>
      <c r="FKK238" s="95"/>
      <c r="FKL238" s="95"/>
      <c r="FKM238" s="95"/>
      <c r="FKN238" s="95"/>
      <c r="FKO238" s="95"/>
      <c r="FKP238" s="95"/>
      <c r="FKQ238" s="95"/>
      <c r="FKR238" s="95"/>
      <c r="FKS238" s="95"/>
      <c r="FKT238" s="95"/>
      <c r="FKU238" s="95"/>
      <c r="FKV238" s="95"/>
      <c r="FKW238" s="95"/>
      <c r="FKX238" s="95"/>
      <c r="FKY238" s="95"/>
      <c r="FKZ238" s="95"/>
      <c r="FLA238" s="95"/>
      <c r="FLB238" s="95"/>
      <c r="FLC238" s="95"/>
      <c r="FLD238" s="95"/>
      <c r="FLE238" s="95"/>
      <c r="FLF238" s="95"/>
      <c r="FLG238" s="95"/>
      <c r="FLH238" s="95"/>
      <c r="FLI238" s="95"/>
      <c r="FLJ238" s="95"/>
      <c r="FLK238" s="95"/>
      <c r="FLL238" s="95"/>
      <c r="FLM238" s="95"/>
      <c r="FLN238" s="95"/>
      <c r="FLO238" s="95"/>
      <c r="FLP238" s="95"/>
      <c r="FLQ238" s="95"/>
      <c r="FLR238" s="95"/>
      <c r="FLS238" s="95"/>
      <c r="FLT238" s="95"/>
      <c r="FLU238" s="95"/>
      <c r="FLV238" s="95"/>
      <c r="FLW238" s="95"/>
      <c r="FLX238" s="95"/>
      <c r="FLY238" s="95"/>
      <c r="FLZ238" s="95"/>
      <c r="FMA238" s="95"/>
      <c r="FMB238" s="95"/>
      <c r="FMC238" s="95"/>
      <c r="FMD238" s="95"/>
      <c r="FME238" s="95"/>
      <c r="FMF238" s="95"/>
      <c r="FMG238" s="95"/>
      <c r="FMH238" s="95"/>
      <c r="FMI238" s="95"/>
      <c r="FMJ238" s="95"/>
      <c r="FMK238" s="95"/>
      <c r="FML238" s="95"/>
      <c r="FMM238" s="95"/>
      <c r="FMN238" s="95"/>
      <c r="FMO238" s="95"/>
      <c r="FMP238" s="95"/>
      <c r="FMQ238" s="95"/>
      <c r="FMR238" s="95"/>
      <c r="FMS238" s="95"/>
      <c r="FMT238" s="95"/>
      <c r="FMU238" s="95"/>
      <c r="FMV238" s="95"/>
      <c r="FMW238" s="95"/>
      <c r="FMX238" s="95"/>
      <c r="FMY238" s="95"/>
      <c r="FMZ238" s="95"/>
      <c r="FNA238" s="95"/>
      <c r="FNB238" s="95"/>
      <c r="FNC238" s="95"/>
      <c r="FND238" s="95"/>
      <c r="FNE238" s="95"/>
      <c r="FNF238" s="95"/>
      <c r="FNG238" s="95"/>
      <c r="FNH238" s="95"/>
      <c r="FNI238" s="95"/>
      <c r="FNJ238" s="95"/>
      <c r="FNK238" s="95"/>
      <c r="FNL238" s="95"/>
      <c r="FNM238" s="95"/>
      <c r="FNN238" s="95"/>
      <c r="FNO238" s="95"/>
      <c r="FNP238" s="95"/>
      <c r="FNQ238" s="95"/>
      <c r="FNR238" s="95"/>
      <c r="FNS238" s="95"/>
      <c r="FNT238" s="95"/>
      <c r="FNU238" s="95"/>
      <c r="FNV238" s="95"/>
      <c r="FNW238" s="95"/>
      <c r="FNX238" s="95"/>
      <c r="FNY238" s="95"/>
      <c r="FNZ238" s="95"/>
      <c r="FOA238" s="95"/>
      <c r="FOB238" s="95"/>
      <c r="FOC238" s="95"/>
      <c r="FOD238" s="95"/>
      <c r="FOE238" s="95"/>
      <c r="FOF238" s="95"/>
      <c r="FOG238" s="95"/>
      <c r="FOH238" s="95"/>
      <c r="FOI238" s="95"/>
      <c r="FOJ238" s="95"/>
      <c r="FOK238" s="95"/>
      <c r="FOL238" s="95"/>
      <c r="FOM238" s="95"/>
      <c r="FON238" s="95"/>
      <c r="FOO238" s="95"/>
      <c r="FOP238" s="95"/>
      <c r="FOQ238" s="95"/>
      <c r="FOR238" s="95"/>
      <c r="FOS238" s="95"/>
      <c r="FOT238" s="95"/>
      <c r="FOU238" s="95"/>
      <c r="FOV238" s="95"/>
      <c r="FOW238" s="95"/>
      <c r="FOX238" s="95"/>
      <c r="FOY238" s="95"/>
      <c r="FOZ238" s="95"/>
      <c r="FPA238" s="95"/>
      <c r="FPB238" s="95"/>
      <c r="FPC238" s="95"/>
      <c r="FPD238" s="95"/>
      <c r="FPE238" s="95"/>
      <c r="FPF238" s="95"/>
      <c r="FPG238" s="95"/>
      <c r="FPH238" s="95"/>
      <c r="FPI238" s="95"/>
      <c r="FPJ238" s="95"/>
      <c r="FPK238" s="95"/>
      <c r="FPL238" s="95"/>
      <c r="FPM238" s="95"/>
      <c r="FPN238" s="95"/>
      <c r="FPO238" s="95"/>
      <c r="FPP238" s="95"/>
      <c r="FPQ238" s="95"/>
      <c r="FPR238" s="95"/>
      <c r="FPS238" s="95"/>
      <c r="FPT238" s="95"/>
      <c r="FPU238" s="95"/>
      <c r="FPV238" s="95"/>
      <c r="FPW238" s="95"/>
      <c r="FPX238" s="95"/>
      <c r="FPY238" s="95"/>
      <c r="FPZ238" s="95"/>
      <c r="FQA238" s="95"/>
      <c r="FQB238" s="95"/>
      <c r="FQC238" s="95"/>
      <c r="FQD238" s="95"/>
      <c r="FQE238" s="95"/>
      <c r="FQF238" s="95"/>
      <c r="FQG238" s="95"/>
      <c r="FQH238" s="95"/>
      <c r="FQI238" s="95"/>
      <c r="FQJ238" s="95"/>
      <c r="FQK238" s="95"/>
      <c r="FQL238" s="95"/>
      <c r="FQM238" s="95"/>
      <c r="FQN238" s="95"/>
      <c r="FQO238" s="95"/>
      <c r="FQP238" s="95"/>
      <c r="FQQ238" s="95"/>
      <c r="FQR238" s="95"/>
      <c r="FQS238" s="95"/>
      <c r="FQT238" s="95"/>
      <c r="FQU238" s="95"/>
      <c r="FQV238" s="95"/>
      <c r="FQW238" s="95"/>
      <c r="FQX238" s="95"/>
      <c r="FQY238" s="95"/>
      <c r="FQZ238" s="95"/>
      <c r="FRA238" s="95"/>
      <c r="FRB238" s="95"/>
      <c r="FRC238" s="95"/>
      <c r="FRD238" s="95"/>
      <c r="FRE238" s="95"/>
      <c r="FRF238" s="95"/>
      <c r="FRG238" s="95"/>
      <c r="FRH238" s="95"/>
      <c r="FRI238" s="95"/>
      <c r="FRJ238" s="95"/>
      <c r="FRK238" s="95"/>
      <c r="FRL238" s="95"/>
      <c r="FRM238" s="95"/>
      <c r="FRN238" s="95"/>
      <c r="FRO238" s="95"/>
      <c r="FRP238" s="95"/>
      <c r="FRQ238" s="95"/>
      <c r="FRR238" s="95"/>
      <c r="FRS238" s="95"/>
      <c r="FRT238" s="95"/>
      <c r="FRU238" s="95"/>
      <c r="FRV238" s="95"/>
      <c r="FRW238" s="95"/>
      <c r="FRX238" s="95"/>
      <c r="FRY238" s="95"/>
      <c r="FRZ238" s="95"/>
      <c r="FSA238" s="95"/>
      <c r="FSB238" s="95"/>
      <c r="FSC238" s="95"/>
      <c r="FSD238" s="95"/>
      <c r="FSE238" s="95"/>
      <c r="FSF238" s="95"/>
      <c r="FSG238" s="95"/>
      <c r="FSH238" s="95"/>
      <c r="FSI238" s="95"/>
      <c r="FSJ238" s="95"/>
      <c r="FSK238" s="95"/>
      <c r="FSL238" s="95"/>
      <c r="FSM238" s="95"/>
      <c r="FSN238" s="95"/>
      <c r="FSO238" s="95"/>
      <c r="FSP238" s="95"/>
      <c r="FSQ238" s="95"/>
      <c r="FSR238" s="95"/>
      <c r="FSS238" s="95"/>
      <c r="FST238" s="95"/>
      <c r="FSU238" s="95"/>
      <c r="FSV238" s="95"/>
      <c r="FSW238" s="95"/>
      <c r="FSX238" s="95"/>
      <c r="FSY238" s="95"/>
      <c r="FSZ238" s="95"/>
      <c r="FTA238" s="95"/>
      <c r="FTB238" s="95"/>
      <c r="FTC238" s="95"/>
      <c r="FTD238" s="95"/>
      <c r="FTE238" s="95"/>
      <c r="FTF238" s="95"/>
      <c r="FTG238" s="95"/>
      <c r="FTH238" s="95"/>
      <c r="FTI238" s="95"/>
      <c r="FTJ238" s="95"/>
      <c r="FTK238" s="95"/>
      <c r="FTL238" s="95"/>
      <c r="FTM238" s="95"/>
      <c r="FTN238" s="95"/>
      <c r="FTO238" s="95"/>
      <c r="FTP238" s="95"/>
      <c r="FTQ238" s="95"/>
      <c r="FTR238" s="95"/>
      <c r="FTS238" s="95"/>
      <c r="FTT238" s="95"/>
      <c r="FTU238" s="95"/>
      <c r="FTV238" s="95"/>
      <c r="FTW238" s="95"/>
      <c r="FTX238" s="95"/>
      <c r="FTY238" s="95"/>
      <c r="FTZ238" s="95"/>
      <c r="FUA238" s="95"/>
      <c r="FUB238" s="95"/>
      <c r="FUC238" s="95"/>
      <c r="FUD238" s="95"/>
      <c r="FUE238" s="95"/>
      <c r="FUF238" s="95"/>
      <c r="FUG238" s="95"/>
      <c r="FUH238" s="95"/>
      <c r="FUI238" s="95"/>
      <c r="FUJ238" s="95"/>
      <c r="FUK238" s="95"/>
      <c r="FUL238" s="95"/>
      <c r="FUM238" s="95"/>
      <c r="FUN238" s="95"/>
      <c r="FUO238" s="95"/>
      <c r="FUP238" s="95"/>
      <c r="FUQ238" s="95"/>
      <c r="FUR238" s="95"/>
      <c r="FUS238" s="95"/>
      <c r="FUT238" s="95"/>
      <c r="FUU238" s="95"/>
      <c r="FUV238" s="95"/>
      <c r="FUW238" s="95"/>
      <c r="FUX238" s="95"/>
      <c r="FUY238" s="95"/>
      <c r="FUZ238" s="95"/>
      <c r="FVA238" s="95"/>
      <c r="FVB238" s="95"/>
      <c r="FVC238" s="95"/>
      <c r="FVD238" s="95"/>
      <c r="FVE238" s="95"/>
      <c r="FVF238" s="95"/>
      <c r="FVG238" s="95"/>
      <c r="FVH238" s="95"/>
      <c r="FVI238" s="95"/>
      <c r="FVJ238" s="95"/>
      <c r="FVK238" s="95"/>
      <c r="FVL238" s="95"/>
      <c r="FVM238" s="95"/>
      <c r="FVN238" s="95"/>
      <c r="FVO238" s="95"/>
      <c r="FVP238" s="95"/>
      <c r="FVQ238" s="95"/>
      <c r="FVR238" s="95"/>
      <c r="FVS238" s="95"/>
      <c r="FVT238" s="95"/>
      <c r="FVU238" s="95"/>
      <c r="FVV238" s="95"/>
      <c r="FVW238" s="95"/>
      <c r="FVX238" s="95"/>
      <c r="FVY238" s="95"/>
      <c r="FVZ238" s="95"/>
      <c r="FWA238" s="95"/>
      <c r="FWB238" s="95"/>
      <c r="FWC238" s="95"/>
      <c r="FWD238" s="95"/>
      <c r="FWE238" s="95"/>
      <c r="FWF238" s="95"/>
      <c r="FWG238" s="95"/>
      <c r="FWH238" s="95"/>
      <c r="FWI238" s="95"/>
      <c r="FWJ238" s="95"/>
      <c r="FWK238" s="95"/>
      <c r="FWL238" s="95"/>
      <c r="FWM238" s="95"/>
      <c r="FWN238" s="95"/>
      <c r="FWO238" s="95"/>
      <c r="FWP238" s="95"/>
      <c r="FWQ238" s="95"/>
      <c r="FWR238" s="95"/>
      <c r="FWS238" s="95"/>
      <c r="FWT238" s="95"/>
      <c r="FWU238" s="95"/>
      <c r="FWV238" s="95"/>
      <c r="FWW238" s="95"/>
      <c r="FWX238" s="95"/>
      <c r="FWY238" s="95"/>
      <c r="FWZ238" s="95"/>
      <c r="FXA238" s="95"/>
      <c r="FXB238" s="95"/>
      <c r="FXC238" s="95"/>
      <c r="FXD238" s="95"/>
      <c r="FXE238" s="95"/>
      <c r="FXF238" s="95"/>
      <c r="FXG238" s="95"/>
      <c r="FXH238" s="95"/>
      <c r="FXI238" s="95"/>
      <c r="FXJ238" s="95"/>
      <c r="FXK238" s="95"/>
      <c r="FXL238" s="95"/>
      <c r="FXM238" s="95"/>
      <c r="FXN238" s="95"/>
      <c r="FXO238" s="95"/>
      <c r="FXP238" s="95"/>
      <c r="FXQ238" s="95"/>
      <c r="FXR238" s="95"/>
      <c r="FXS238" s="95"/>
      <c r="FXT238" s="95"/>
      <c r="FXU238" s="95"/>
      <c r="FXV238" s="95"/>
      <c r="FXW238" s="95"/>
      <c r="FXX238" s="95"/>
      <c r="FXY238" s="95"/>
      <c r="FXZ238" s="95"/>
      <c r="FYA238" s="95"/>
      <c r="FYB238" s="95"/>
      <c r="FYC238" s="95"/>
      <c r="FYD238" s="95"/>
      <c r="FYE238" s="95"/>
      <c r="FYF238" s="95"/>
      <c r="FYG238" s="95"/>
      <c r="FYH238" s="95"/>
      <c r="FYI238" s="95"/>
      <c r="FYJ238" s="95"/>
      <c r="FYK238" s="95"/>
      <c r="FYL238" s="95"/>
      <c r="FYM238" s="95"/>
      <c r="FYN238" s="95"/>
      <c r="FYO238" s="95"/>
      <c r="FYP238" s="95"/>
      <c r="FYQ238" s="95"/>
      <c r="FYR238" s="95"/>
      <c r="FYS238" s="95"/>
      <c r="FYT238" s="95"/>
      <c r="FYU238" s="95"/>
      <c r="FYV238" s="95"/>
      <c r="FYW238" s="95"/>
      <c r="FYX238" s="95"/>
      <c r="FYY238" s="95"/>
      <c r="FYZ238" s="95"/>
      <c r="FZA238" s="95"/>
      <c r="FZB238" s="95"/>
      <c r="FZC238" s="95"/>
      <c r="FZD238" s="95"/>
      <c r="FZE238" s="95"/>
      <c r="FZF238" s="95"/>
      <c r="FZG238" s="95"/>
      <c r="FZH238" s="95"/>
      <c r="FZI238" s="95"/>
      <c r="FZJ238" s="95"/>
      <c r="FZK238" s="95"/>
      <c r="FZL238" s="95"/>
      <c r="FZM238" s="95"/>
      <c r="FZN238" s="95"/>
      <c r="FZO238" s="95"/>
      <c r="FZP238" s="95"/>
      <c r="FZQ238" s="95"/>
      <c r="FZR238" s="95"/>
      <c r="FZS238" s="95"/>
      <c r="FZT238" s="95"/>
      <c r="FZU238" s="95"/>
      <c r="FZV238" s="95"/>
      <c r="FZW238" s="95"/>
      <c r="FZX238" s="95"/>
      <c r="FZY238" s="95"/>
      <c r="FZZ238" s="95"/>
      <c r="GAA238" s="95"/>
      <c r="GAB238" s="95"/>
      <c r="GAC238" s="95"/>
      <c r="GAD238" s="95"/>
      <c r="GAE238" s="95"/>
      <c r="GAF238" s="95"/>
      <c r="GAG238" s="95"/>
      <c r="GAH238" s="95"/>
      <c r="GAI238" s="95"/>
      <c r="GAJ238" s="95"/>
      <c r="GAK238" s="95"/>
      <c r="GAL238" s="95"/>
      <c r="GAM238" s="95"/>
      <c r="GAN238" s="95"/>
      <c r="GAO238" s="95"/>
      <c r="GAP238" s="95"/>
      <c r="GAQ238" s="95"/>
      <c r="GAR238" s="95"/>
      <c r="GAS238" s="95"/>
      <c r="GAT238" s="95"/>
      <c r="GAU238" s="95"/>
      <c r="GAV238" s="95"/>
      <c r="GAW238" s="95"/>
      <c r="GAX238" s="95"/>
      <c r="GAY238" s="95"/>
      <c r="GAZ238" s="95"/>
      <c r="GBA238" s="95"/>
      <c r="GBB238" s="95"/>
      <c r="GBC238" s="95"/>
      <c r="GBD238" s="95"/>
      <c r="GBE238" s="95"/>
      <c r="GBF238" s="95"/>
      <c r="GBG238" s="95"/>
      <c r="GBH238" s="95"/>
      <c r="GBI238" s="95"/>
      <c r="GBJ238" s="95"/>
      <c r="GBK238" s="95"/>
      <c r="GBL238" s="95"/>
      <c r="GBM238" s="95"/>
      <c r="GBN238" s="95"/>
      <c r="GBO238" s="95"/>
      <c r="GBP238" s="95"/>
      <c r="GBQ238" s="95"/>
      <c r="GBR238" s="95"/>
      <c r="GBS238" s="95"/>
      <c r="GBT238" s="95"/>
      <c r="GBU238" s="95"/>
      <c r="GBV238" s="95"/>
      <c r="GBW238" s="95"/>
      <c r="GBX238" s="95"/>
      <c r="GBY238" s="95"/>
      <c r="GBZ238" s="95"/>
      <c r="GCA238" s="95"/>
      <c r="GCB238" s="95"/>
      <c r="GCC238" s="95"/>
      <c r="GCD238" s="95"/>
      <c r="GCE238" s="95"/>
      <c r="GCF238" s="95"/>
      <c r="GCG238" s="95"/>
      <c r="GCH238" s="95"/>
      <c r="GCI238" s="95"/>
      <c r="GCJ238" s="95"/>
      <c r="GCK238" s="95"/>
      <c r="GCL238" s="95"/>
      <c r="GCM238" s="95"/>
      <c r="GCN238" s="95"/>
      <c r="GCO238" s="95"/>
      <c r="GCP238" s="95"/>
      <c r="GCQ238" s="95"/>
      <c r="GCR238" s="95"/>
      <c r="GCS238" s="95"/>
      <c r="GCT238" s="95"/>
      <c r="GCU238" s="95"/>
      <c r="GCV238" s="95"/>
      <c r="GCW238" s="95"/>
      <c r="GCX238" s="95"/>
      <c r="GCY238" s="95"/>
      <c r="GCZ238" s="95"/>
      <c r="GDA238" s="95"/>
      <c r="GDB238" s="95"/>
      <c r="GDC238" s="95"/>
      <c r="GDD238" s="95"/>
      <c r="GDE238" s="95"/>
      <c r="GDF238" s="95"/>
      <c r="GDG238" s="95"/>
      <c r="GDH238" s="95"/>
      <c r="GDI238" s="95"/>
      <c r="GDJ238" s="95"/>
      <c r="GDK238" s="95"/>
      <c r="GDL238" s="95"/>
      <c r="GDM238" s="95"/>
      <c r="GDN238" s="95"/>
      <c r="GDO238" s="95"/>
      <c r="GDP238" s="95"/>
      <c r="GDQ238" s="95"/>
      <c r="GDR238" s="95"/>
      <c r="GDS238" s="95"/>
      <c r="GDT238" s="95"/>
      <c r="GDU238" s="95"/>
      <c r="GDV238" s="95"/>
      <c r="GDW238" s="95"/>
      <c r="GDX238" s="95"/>
      <c r="GDY238" s="95"/>
      <c r="GDZ238" s="95"/>
      <c r="GEA238" s="95"/>
      <c r="GEB238" s="95"/>
      <c r="GEC238" s="95"/>
      <c r="GED238" s="95"/>
      <c r="GEE238" s="95"/>
      <c r="GEF238" s="95"/>
      <c r="GEG238" s="95"/>
      <c r="GEH238" s="95"/>
      <c r="GEI238" s="95"/>
      <c r="GEJ238" s="95"/>
      <c r="GEK238" s="95"/>
      <c r="GEL238" s="95"/>
      <c r="GEM238" s="95"/>
      <c r="GEN238" s="95"/>
      <c r="GEO238" s="95"/>
      <c r="GEP238" s="95"/>
      <c r="GEQ238" s="95"/>
      <c r="GER238" s="95"/>
      <c r="GES238" s="95"/>
      <c r="GET238" s="95"/>
      <c r="GEU238" s="95"/>
      <c r="GEV238" s="95"/>
      <c r="GEW238" s="95"/>
      <c r="GEX238" s="95"/>
      <c r="GEY238" s="95"/>
      <c r="GEZ238" s="95"/>
      <c r="GFA238" s="95"/>
      <c r="GFB238" s="95"/>
      <c r="GFC238" s="95"/>
      <c r="GFD238" s="95"/>
      <c r="GFE238" s="95"/>
      <c r="GFF238" s="95"/>
      <c r="GFG238" s="95"/>
      <c r="GFH238" s="95"/>
      <c r="GFI238" s="95"/>
      <c r="GFJ238" s="95"/>
      <c r="GFK238" s="95"/>
      <c r="GFL238" s="95"/>
      <c r="GFM238" s="95"/>
      <c r="GFN238" s="95"/>
      <c r="GFO238" s="95"/>
      <c r="GFP238" s="95"/>
      <c r="GFQ238" s="95"/>
      <c r="GFR238" s="95"/>
      <c r="GFS238" s="95"/>
      <c r="GFT238" s="95"/>
      <c r="GFU238" s="95"/>
      <c r="GFV238" s="95"/>
      <c r="GFW238" s="95"/>
      <c r="GFX238" s="95"/>
      <c r="GFY238" s="95"/>
      <c r="GFZ238" s="95"/>
      <c r="GGA238" s="95"/>
      <c r="GGB238" s="95"/>
      <c r="GGC238" s="95"/>
      <c r="GGD238" s="95"/>
      <c r="GGE238" s="95"/>
      <c r="GGF238" s="95"/>
      <c r="GGG238" s="95"/>
      <c r="GGH238" s="95"/>
      <c r="GGI238" s="95"/>
      <c r="GGJ238" s="95"/>
      <c r="GGK238" s="95"/>
      <c r="GGL238" s="95"/>
      <c r="GGM238" s="95"/>
      <c r="GGN238" s="95"/>
      <c r="GGO238" s="95"/>
      <c r="GGP238" s="95"/>
      <c r="GGQ238" s="95"/>
      <c r="GGR238" s="95"/>
      <c r="GGS238" s="95"/>
      <c r="GGT238" s="95"/>
      <c r="GGU238" s="95"/>
      <c r="GGV238" s="95"/>
      <c r="GGW238" s="95"/>
      <c r="GGX238" s="95"/>
      <c r="GGY238" s="95"/>
      <c r="GGZ238" s="95"/>
      <c r="GHA238" s="95"/>
      <c r="GHB238" s="95"/>
      <c r="GHC238" s="95"/>
      <c r="GHD238" s="95"/>
      <c r="GHE238" s="95"/>
      <c r="GHF238" s="95"/>
      <c r="GHG238" s="95"/>
      <c r="GHH238" s="95"/>
      <c r="GHI238" s="95"/>
      <c r="GHJ238" s="95"/>
      <c r="GHK238" s="95"/>
      <c r="GHL238" s="95"/>
      <c r="GHM238" s="95"/>
      <c r="GHN238" s="95"/>
      <c r="GHO238" s="95"/>
      <c r="GHP238" s="95"/>
      <c r="GHQ238" s="95"/>
      <c r="GHR238" s="95"/>
      <c r="GHS238" s="95"/>
      <c r="GHT238" s="95"/>
      <c r="GHU238" s="95"/>
      <c r="GHV238" s="95"/>
      <c r="GHW238" s="95"/>
      <c r="GHX238" s="95"/>
      <c r="GHY238" s="95"/>
      <c r="GHZ238" s="95"/>
      <c r="GIA238" s="95"/>
      <c r="GIB238" s="95"/>
      <c r="GIC238" s="95"/>
      <c r="GID238" s="95"/>
      <c r="GIE238" s="95"/>
      <c r="GIF238" s="95"/>
      <c r="GIG238" s="95"/>
      <c r="GIH238" s="95"/>
      <c r="GII238" s="95"/>
      <c r="GIJ238" s="95"/>
      <c r="GIK238" s="95"/>
      <c r="GIL238" s="95"/>
      <c r="GIM238" s="95"/>
      <c r="GIN238" s="95"/>
      <c r="GIO238" s="95"/>
      <c r="GIP238" s="95"/>
      <c r="GIQ238" s="95"/>
      <c r="GIR238" s="95"/>
      <c r="GIS238" s="95"/>
      <c r="GIT238" s="95"/>
      <c r="GIU238" s="95"/>
      <c r="GIV238" s="95"/>
      <c r="GIW238" s="95"/>
      <c r="GIX238" s="95"/>
      <c r="GIY238" s="95"/>
      <c r="GIZ238" s="95"/>
      <c r="GJA238" s="95"/>
      <c r="GJB238" s="95"/>
      <c r="GJC238" s="95"/>
      <c r="GJD238" s="95"/>
      <c r="GJE238" s="95"/>
      <c r="GJF238" s="95"/>
      <c r="GJG238" s="95"/>
      <c r="GJH238" s="95"/>
      <c r="GJI238" s="95"/>
      <c r="GJJ238" s="95"/>
      <c r="GJK238" s="95"/>
      <c r="GJL238" s="95"/>
      <c r="GJM238" s="95"/>
      <c r="GJN238" s="95"/>
      <c r="GJO238" s="95"/>
      <c r="GJP238" s="95"/>
      <c r="GJQ238" s="95"/>
      <c r="GJR238" s="95"/>
      <c r="GJS238" s="95"/>
      <c r="GJT238" s="95"/>
      <c r="GJU238" s="95"/>
      <c r="GJV238" s="95"/>
      <c r="GJW238" s="95"/>
      <c r="GJX238" s="95"/>
      <c r="GJY238" s="95"/>
      <c r="GJZ238" s="95"/>
      <c r="GKA238" s="95"/>
      <c r="GKB238" s="95"/>
      <c r="GKC238" s="95"/>
      <c r="GKD238" s="95"/>
      <c r="GKE238" s="95"/>
      <c r="GKF238" s="95"/>
      <c r="GKG238" s="95"/>
      <c r="GKH238" s="95"/>
      <c r="GKI238" s="95"/>
      <c r="GKJ238" s="95"/>
      <c r="GKK238" s="95"/>
      <c r="GKL238" s="95"/>
      <c r="GKM238" s="95"/>
      <c r="GKN238" s="95"/>
      <c r="GKO238" s="95"/>
      <c r="GKP238" s="95"/>
      <c r="GKQ238" s="95"/>
      <c r="GKR238" s="95"/>
      <c r="GKS238" s="95"/>
      <c r="GKT238" s="95"/>
      <c r="GKU238" s="95"/>
      <c r="GKV238" s="95"/>
      <c r="GKW238" s="95"/>
      <c r="GKX238" s="95"/>
      <c r="GKY238" s="95"/>
      <c r="GKZ238" s="95"/>
      <c r="GLA238" s="95"/>
      <c r="GLB238" s="95"/>
      <c r="GLC238" s="95"/>
      <c r="GLD238" s="95"/>
      <c r="GLE238" s="95"/>
      <c r="GLF238" s="95"/>
      <c r="GLG238" s="95"/>
      <c r="GLH238" s="95"/>
      <c r="GLI238" s="95"/>
      <c r="GLJ238" s="95"/>
      <c r="GLK238" s="95"/>
      <c r="GLL238" s="95"/>
      <c r="GLM238" s="95"/>
      <c r="GLN238" s="95"/>
      <c r="GLO238" s="95"/>
      <c r="GLP238" s="95"/>
      <c r="GLQ238" s="95"/>
      <c r="GLR238" s="95"/>
      <c r="GLS238" s="95"/>
      <c r="GLT238" s="95"/>
      <c r="GLU238" s="95"/>
      <c r="GLV238" s="95"/>
      <c r="GLW238" s="95"/>
      <c r="GLX238" s="95"/>
      <c r="GLY238" s="95"/>
      <c r="GLZ238" s="95"/>
      <c r="GMA238" s="95"/>
      <c r="GMB238" s="95"/>
      <c r="GMC238" s="95"/>
      <c r="GMD238" s="95"/>
      <c r="GME238" s="95"/>
      <c r="GMF238" s="95"/>
      <c r="GMG238" s="95"/>
      <c r="GMH238" s="95"/>
      <c r="GMI238" s="95"/>
      <c r="GMJ238" s="95"/>
      <c r="GMK238" s="95"/>
      <c r="GML238" s="95"/>
      <c r="GMM238" s="95"/>
      <c r="GMN238" s="95"/>
      <c r="GMO238" s="95"/>
      <c r="GMP238" s="95"/>
      <c r="GMQ238" s="95"/>
      <c r="GMR238" s="95"/>
      <c r="GMS238" s="95"/>
      <c r="GMT238" s="95"/>
      <c r="GMU238" s="95"/>
      <c r="GMV238" s="95"/>
      <c r="GMW238" s="95"/>
      <c r="GMX238" s="95"/>
      <c r="GMY238" s="95"/>
      <c r="GMZ238" s="95"/>
      <c r="GNA238" s="95"/>
      <c r="GNB238" s="95"/>
      <c r="GNC238" s="95"/>
      <c r="GND238" s="95"/>
      <c r="GNE238" s="95"/>
      <c r="GNF238" s="95"/>
      <c r="GNG238" s="95"/>
      <c r="GNH238" s="95"/>
      <c r="GNI238" s="95"/>
      <c r="GNJ238" s="95"/>
      <c r="GNK238" s="95"/>
      <c r="GNL238" s="95"/>
      <c r="GNM238" s="95"/>
      <c r="GNN238" s="95"/>
      <c r="GNO238" s="95"/>
      <c r="GNP238" s="95"/>
      <c r="GNQ238" s="95"/>
      <c r="GNR238" s="95"/>
      <c r="GNS238" s="95"/>
      <c r="GNT238" s="95"/>
      <c r="GNU238" s="95"/>
      <c r="GNV238" s="95"/>
      <c r="GNW238" s="95"/>
      <c r="GNX238" s="95"/>
      <c r="GNY238" s="95"/>
      <c r="GNZ238" s="95"/>
      <c r="GOA238" s="95"/>
      <c r="GOB238" s="95"/>
      <c r="GOC238" s="95"/>
      <c r="GOD238" s="95"/>
      <c r="GOE238" s="95"/>
      <c r="GOF238" s="95"/>
      <c r="GOG238" s="95"/>
      <c r="GOH238" s="95"/>
      <c r="GOI238" s="95"/>
      <c r="GOJ238" s="95"/>
      <c r="GOK238" s="95"/>
      <c r="GOL238" s="95"/>
      <c r="GOM238" s="95"/>
      <c r="GON238" s="95"/>
      <c r="GOO238" s="95"/>
      <c r="GOP238" s="95"/>
      <c r="GOQ238" s="95"/>
      <c r="GOR238" s="95"/>
      <c r="GOS238" s="95"/>
      <c r="GOT238" s="95"/>
      <c r="GOU238" s="95"/>
      <c r="GOV238" s="95"/>
      <c r="GOW238" s="95"/>
      <c r="GOX238" s="95"/>
      <c r="GOY238" s="95"/>
      <c r="GOZ238" s="95"/>
      <c r="GPA238" s="95"/>
      <c r="GPB238" s="95"/>
      <c r="GPC238" s="95"/>
      <c r="GPD238" s="95"/>
      <c r="GPE238" s="95"/>
      <c r="GPF238" s="95"/>
      <c r="GPG238" s="95"/>
      <c r="GPH238" s="95"/>
      <c r="GPI238" s="95"/>
      <c r="GPJ238" s="95"/>
      <c r="GPK238" s="95"/>
      <c r="GPL238" s="95"/>
      <c r="GPM238" s="95"/>
      <c r="GPN238" s="95"/>
      <c r="GPO238" s="95"/>
      <c r="GPP238" s="95"/>
      <c r="GPQ238" s="95"/>
      <c r="GPR238" s="95"/>
      <c r="GPS238" s="95"/>
      <c r="GPT238" s="95"/>
      <c r="GPU238" s="95"/>
      <c r="GPV238" s="95"/>
      <c r="GPW238" s="95"/>
      <c r="GPX238" s="95"/>
      <c r="GPY238" s="95"/>
      <c r="GPZ238" s="95"/>
      <c r="GQA238" s="95"/>
      <c r="GQB238" s="95"/>
      <c r="GQC238" s="95"/>
      <c r="GQD238" s="95"/>
      <c r="GQE238" s="95"/>
      <c r="GQF238" s="95"/>
      <c r="GQG238" s="95"/>
      <c r="GQH238" s="95"/>
      <c r="GQI238" s="95"/>
      <c r="GQJ238" s="95"/>
      <c r="GQK238" s="95"/>
      <c r="GQL238" s="95"/>
      <c r="GQM238" s="95"/>
      <c r="GQN238" s="95"/>
      <c r="GQO238" s="95"/>
      <c r="GQP238" s="95"/>
      <c r="GQQ238" s="95"/>
      <c r="GQR238" s="95"/>
      <c r="GQS238" s="95"/>
      <c r="GQT238" s="95"/>
      <c r="GQU238" s="95"/>
      <c r="GQV238" s="95"/>
      <c r="GQW238" s="95"/>
      <c r="GQX238" s="95"/>
      <c r="GQY238" s="95"/>
      <c r="GQZ238" s="95"/>
      <c r="GRA238" s="95"/>
      <c r="GRB238" s="95"/>
      <c r="GRC238" s="95"/>
      <c r="GRD238" s="95"/>
      <c r="GRE238" s="95"/>
      <c r="GRF238" s="95"/>
      <c r="GRG238" s="95"/>
      <c r="GRH238" s="95"/>
      <c r="GRI238" s="95"/>
      <c r="GRJ238" s="95"/>
      <c r="GRK238" s="95"/>
      <c r="GRL238" s="95"/>
      <c r="GRM238" s="95"/>
      <c r="GRN238" s="95"/>
      <c r="GRO238" s="95"/>
      <c r="GRP238" s="95"/>
      <c r="GRQ238" s="95"/>
      <c r="GRR238" s="95"/>
      <c r="GRS238" s="95"/>
      <c r="GRT238" s="95"/>
      <c r="GRU238" s="95"/>
      <c r="GRV238" s="95"/>
      <c r="GRW238" s="95"/>
      <c r="GRX238" s="95"/>
      <c r="GRY238" s="95"/>
      <c r="GRZ238" s="95"/>
      <c r="GSA238" s="95"/>
      <c r="GSB238" s="95"/>
      <c r="GSC238" s="95"/>
      <c r="GSD238" s="95"/>
      <c r="GSE238" s="95"/>
      <c r="GSF238" s="95"/>
      <c r="GSG238" s="95"/>
      <c r="GSH238" s="95"/>
      <c r="GSI238" s="95"/>
      <c r="GSJ238" s="95"/>
      <c r="GSK238" s="95"/>
      <c r="GSL238" s="95"/>
      <c r="GSM238" s="95"/>
      <c r="GSN238" s="95"/>
      <c r="GSO238" s="95"/>
      <c r="GSP238" s="95"/>
      <c r="GSQ238" s="95"/>
      <c r="GSR238" s="95"/>
      <c r="GSS238" s="95"/>
      <c r="GST238" s="95"/>
      <c r="GSU238" s="95"/>
      <c r="GSV238" s="95"/>
      <c r="GSW238" s="95"/>
      <c r="GSX238" s="95"/>
      <c r="GSY238" s="95"/>
      <c r="GSZ238" s="95"/>
      <c r="GTA238" s="95"/>
      <c r="GTB238" s="95"/>
      <c r="GTC238" s="95"/>
      <c r="GTD238" s="95"/>
      <c r="GTE238" s="95"/>
      <c r="GTF238" s="95"/>
      <c r="GTG238" s="95"/>
      <c r="GTH238" s="95"/>
      <c r="GTI238" s="95"/>
      <c r="GTJ238" s="95"/>
      <c r="GTK238" s="95"/>
      <c r="GTL238" s="95"/>
      <c r="GTM238" s="95"/>
      <c r="GTN238" s="95"/>
      <c r="GTO238" s="95"/>
      <c r="GTP238" s="95"/>
      <c r="GTQ238" s="95"/>
      <c r="GTR238" s="95"/>
      <c r="GTS238" s="95"/>
      <c r="GTT238" s="95"/>
      <c r="GTU238" s="95"/>
      <c r="GTV238" s="95"/>
      <c r="GTW238" s="95"/>
      <c r="GTX238" s="95"/>
      <c r="GTY238" s="95"/>
      <c r="GTZ238" s="95"/>
      <c r="GUA238" s="95"/>
      <c r="GUB238" s="95"/>
      <c r="GUC238" s="95"/>
      <c r="GUD238" s="95"/>
      <c r="GUE238" s="95"/>
      <c r="GUF238" s="95"/>
      <c r="GUG238" s="95"/>
      <c r="GUH238" s="95"/>
      <c r="GUI238" s="95"/>
      <c r="GUJ238" s="95"/>
      <c r="GUK238" s="95"/>
      <c r="GUL238" s="95"/>
      <c r="GUM238" s="95"/>
      <c r="GUN238" s="95"/>
      <c r="GUO238" s="95"/>
      <c r="GUP238" s="95"/>
      <c r="GUQ238" s="95"/>
      <c r="GUR238" s="95"/>
      <c r="GUS238" s="95"/>
      <c r="GUT238" s="95"/>
      <c r="GUU238" s="95"/>
      <c r="GUV238" s="95"/>
      <c r="GUW238" s="95"/>
      <c r="GUX238" s="95"/>
      <c r="GUY238" s="95"/>
      <c r="GUZ238" s="95"/>
      <c r="GVA238" s="95"/>
      <c r="GVB238" s="95"/>
      <c r="GVC238" s="95"/>
      <c r="GVD238" s="95"/>
      <c r="GVE238" s="95"/>
      <c r="GVF238" s="95"/>
      <c r="GVG238" s="95"/>
      <c r="GVH238" s="95"/>
      <c r="GVI238" s="95"/>
      <c r="GVJ238" s="95"/>
      <c r="GVK238" s="95"/>
      <c r="GVL238" s="95"/>
      <c r="GVM238" s="95"/>
      <c r="GVN238" s="95"/>
      <c r="GVO238" s="95"/>
      <c r="GVP238" s="95"/>
      <c r="GVQ238" s="95"/>
      <c r="GVR238" s="95"/>
      <c r="GVS238" s="95"/>
      <c r="GVT238" s="95"/>
      <c r="GVU238" s="95"/>
      <c r="GVV238" s="95"/>
      <c r="GVW238" s="95"/>
      <c r="GVX238" s="95"/>
      <c r="GVY238" s="95"/>
      <c r="GVZ238" s="95"/>
      <c r="GWA238" s="95"/>
      <c r="GWB238" s="95"/>
      <c r="GWC238" s="95"/>
      <c r="GWD238" s="95"/>
      <c r="GWE238" s="95"/>
      <c r="GWF238" s="95"/>
      <c r="GWG238" s="95"/>
      <c r="GWH238" s="95"/>
      <c r="GWI238" s="95"/>
      <c r="GWJ238" s="95"/>
      <c r="GWK238" s="95"/>
      <c r="GWL238" s="95"/>
      <c r="GWM238" s="95"/>
      <c r="GWN238" s="95"/>
      <c r="GWO238" s="95"/>
      <c r="GWP238" s="95"/>
      <c r="GWQ238" s="95"/>
      <c r="GWR238" s="95"/>
      <c r="GWS238" s="95"/>
      <c r="GWT238" s="95"/>
      <c r="GWU238" s="95"/>
      <c r="GWV238" s="95"/>
      <c r="GWW238" s="95"/>
      <c r="GWX238" s="95"/>
      <c r="GWY238" s="95"/>
      <c r="GWZ238" s="95"/>
      <c r="GXA238" s="95"/>
      <c r="GXB238" s="95"/>
      <c r="GXC238" s="95"/>
      <c r="GXD238" s="95"/>
      <c r="GXE238" s="95"/>
      <c r="GXF238" s="95"/>
      <c r="GXG238" s="95"/>
      <c r="GXH238" s="95"/>
      <c r="GXI238" s="95"/>
      <c r="GXJ238" s="95"/>
      <c r="GXK238" s="95"/>
      <c r="GXL238" s="95"/>
      <c r="GXM238" s="95"/>
      <c r="GXN238" s="95"/>
      <c r="GXO238" s="95"/>
      <c r="GXP238" s="95"/>
      <c r="GXQ238" s="95"/>
      <c r="GXR238" s="95"/>
      <c r="GXS238" s="95"/>
      <c r="GXT238" s="95"/>
      <c r="GXU238" s="95"/>
      <c r="GXV238" s="95"/>
      <c r="GXW238" s="95"/>
      <c r="GXX238" s="95"/>
      <c r="GXY238" s="95"/>
      <c r="GXZ238" s="95"/>
      <c r="GYA238" s="95"/>
      <c r="GYB238" s="95"/>
      <c r="GYC238" s="95"/>
      <c r="GYD238" s="95"/>
      <c r="GYE238" s="95"/>
      <c r="GYF238" s="95"/>
      <c r="GYG238" s="95"/>
      <c r="GYH238" s="95"/>
      <c r="GYI238" s="95"/>
      <c r="GYJ238" s="95"/>
      <c r="GYK238" s="95"/>
      <c r="GYL238" s="95"/>
      <c r="GYM238" s="95"/>
      <c r="GYN238" s="95"/>
      <c r="GYO238" s="95"/>
      <c r="GYP238" s="95"/>
      <c r="GYQ238" s="95"/>
      <c r="GYR238" s="95"/>
      <c r="GYS238" s="95"/>
      <c r="GYT238" s="95"/>
      <c r="GYU238" s="95"/>
      <c r="GYV238" s="95"/>
      <c r="GYW238" s="95"/>
      <c r="GYX238" s="95"/>
      <c r="GYY238" s="95"/>
      <c r="GYZ238" s="95"/>
      <c r="GZA238" s="95"/>
      <c r="GZB238" s="95"/>
      <c r="GZC238" s="95"/>
      <c r="GZD238" s="95"/>
      <c r="GZE238" s="95"/>
      <c r="GZF238" s="95"/>
      <c r="GZG238" s="95"/>
      <c r="GZH238" s="95"/>
      <c r="GZI238" s="95"/>
      <c r="GZJ238" s="95"/>
      <c r="GZK238" s="95"/>
      <c r="GZL238" s="95"/>
      <c r="GZM238" s="95"/>
      <c r="GZN238" s="95"/>
      <c r="GZO238" s="95"/>
      <c r="GZP238" s="95"/>
      <c r="GZQ238" s="95"/>
      <c r="GZR238" s="95"/>
      <c r="GZS238" s="95"/>
      <c r="GZT238" s="95"/>
      <c r="GZU238" s="95"/>
      <c r="GZV238" s="95"/>
      <c r="GZW238" s="95"/>
      <c r="GZX238" s="95"/>
      <c r="GZY238" s="95"/>
      <c r="GZZ238" s="95"/>
      <c r="HAA238" s="95"/>
      <c r="HAB238" s="95"/>
      <c r="HAC238" s="95"/>
      <c r="HAD238" s="95"/>
      <c r="HAE238" s="95"/>
      <c r="HAF238" s="95"/>
      <c r="HAG238" s="95"/>
      <c r="HAH238" s="95"/>
      <c r="HAI238" s="95"/>
      <c r="HAJ238" s="95"/>
      <c r="HAK238" s="95"/>
      <c r="HAL238" s="95"/>
      <c r="HAM238" s="95"/>
      <c r="HAN238" s="95"/>
      <c r="HAO238" s="95"/>
      <c r="HAP238" s="95"/>
      <c r="HAQ238" s="95"/>
      <c r="HAR238" s="95"/>
      <c r="HAS238" s="95"/>
      <c r="HAT238" s="95"/>
      <c r="HAU238" s="95"/>
      <c r="HAV238" s="95"/>
      <c r="HAW238" s="95"/>
      <c r="HAX238" s="95"/>
      <c r="HAY238" s="95"/>
      <c r="HAZ238" s="95"/>
      <c r="HBA238" s="95"/>
      <c r="HBB238" s="95"/>
      <c r="HBC238" s="95"/>
      <c r="HBD238" s="95"/>
      <c r="HBE238" s="95"/>
      <c r="HBF238" s="95"/>
      <c r="HBG238" s="95"/>
      <c r="HBH238" s="95"/>
      <c r="HBI238" s="95"/>
      <c r="HBJ238" s="95"/>
      <c r="HBK238" s="95"/>
      <c r="HBL238" s="95"/>
      <c r="HBM238" s="95"/>
      <c r="HBN238" s="95"/>
      <c r="HBO238" s="95"/>
      <c r="HBP238" s="95"/>
      <c r="HBQ238" s="95"/>
      <c r="HBR238" s="95"/>
      <c r="HBS238" s="95"/>
      <c r="HBT238" s="95"/>
      <c r="HBU238" s="95"/>
      <c r="HBV238" s="95"/>
      <c r="HBW238" s="95"/>
      <c r="HBX238" s="95"/>
      <c r="HBY238" s="95"/>
      <c r="HBZ238" s="95"/>
      <c r="HCA238" s="95"/>
      <c r="HCB238" s="95"/>
      <c r="HCC238" s="95"/>
      <c r="HCD238" s="95"/>
      <c r="HCE238" s="95"/>
      <c r="HCF238" s="95"/>
      <c r="HCG238" s="95"/>
      <c r="HCH238" s="95"/>
      <c r="HCI238" s="95"/>
      <c r="HCJ238" s="95"/>
      <c r="HCK238" s="95"/>
      <c r="HCL238" s="95"/>
      <c r="HCM238" s="95"/>
      <c r="HCN238" s="95"/>
      <c r="HCO238" s="95"/>
      <c r="HCP238" s="95"/>
      <c r="HCQ238" s="95"/>
      <c r="HCR238" s="95"/>
      <c r="HCS238" s="95"/>
      <c r="HCT238" s="95"/>
      <c r="HCU238" s="95"/>
      <c r="HCV238" s="95"/>
      <c r="HCW238" s="95"/>
      <c r="HCX238" s="95"/>
      <c r="HCY238" s="95"/>
      <c r="HCZ238" s="95"/>
      <c r="HDA238" s="95"/>
      <c r="HDB238" s="95"/>
      <c r="HDC238" s="95"/>
      <c r="HDD238" s="95"/>
      <c r="HDE238" s="95"/>
      <c r="HDF238" s="95"/>
      <c r="HDG238" s="95"/>
      <c r="HDH238" s="95"/>
      <c r="HDI238" s="95"/>
      <c r="HDJ238" s="95"/>
      <c r="HDK238" s="95"/>
      <c r="HDL238" s="95"/>
      <c r="HDM238" s="95"/>
      <c r="HDN238" s="95"/>
      <c r="HDO238" s="95"/>
      <c r="HDP238" s="95"/>
      <c r="HDQ238" s="95"/>
      <c r="HDR238" s="95"/>
      <c r="HDS238" s="95"/>
      <c r="HDT238" s="95"/>
      <c r="HDU238" s="95"/>
      <c r="HDV238" s="95"/>
      <c r="HDW238" s="95"/>
      <c r="HDX238" s="95"/>
      <c r="HDY238" s="95"/>
      <c r="HDZ238" s="95"/>
      <c r="HEA238" s="95"/>
      <c r="HEB238" s="95"/>
      <c r="HEC238" s="95"/>
      <c r="HED238" s="95"/>
      <c r="HEE238" s="95"/>
      <c r="HEF238" s="95"/>
      <c r="HEG238" s="95"/>
      <c r="HEH238" s="95"/>
      <c r="HEI238" s="95"/>
      <c r="HEJ238" s="95"/>
      <c r="HEK238" s="95"/>
      <c r="HEL238" s="95"/>
      <c r="HEM238" s="95"/>
      <c r="HEN238" s="95"/>
      <c r="HEO238" s="95"/>
      <c r="HEP238" s="95"/>
      <c r="HEQ238" s="95"/>
      <c r="HER238" s="95"/>
      <c r="HES238" s="95"/>
      <c r="HET238" s="95"/>
      <c r="HEU238" s="95"/>
      <c r="HEV238" s="95"/>
      <c r="HEW238" s="95"/>
      <c r="HEX238" s="95"/>
      <c r="HEY238" s="95"/>
      <c r="HEZ238" s="95"/>
      <c r="HFA238" s="95"/>
      <c r="HFB238" s="95"/>
      <c r="HFC238" s="95"/>
      <c r="HFD238" s="95"/>
      <c r="HFE238" s="95"/>
      <c r="HFF238" s="95"/>
      <c r="HFG238" s="95"/>
      <c r="HFH238" s="95"/>
      <c r="HFI238" s="95"/>
      <c r="HFJ238" s="95"/>
      <c r="HFK238" s="95"/>
      <c r="HFL238" s="95"/>
      <c r="HFM238" s="95"/>
      <c r="HFN238" s="95"/>
      <c r="HFO238" s="95"/>
      <c r="HFP238" s="95"/>
      <c r="HFQ238" s="95"/>
      <c r="HFR238" s="95"/>
      <c r="HFS238" s="95"/>
      <c r="HFT238" s="95"/>
      <c r="HFU238" s="95"/>
      <c r="HFV238" s="95"/>
      <c r="HFW238" s="95"/>
      <c r="HFX238" s="95"/>
      <c r="HFY238" s="95"/>
      <c r="HFZ238" s="95"/>
      <c r="HGA238" s="95"/>
      <c r="HGB238" s="95"/>
      <c r="HGC238" s="95"/>
      <c r="HGD238" s="95"/>
      <c r="HGE238" s="95"/>
      <c r="HGF238" s="95"/>
      <c r="HGG238" s="95"/>
      <c r="HGH238" s="95"/>
      <c r="HGI238" s="95"/>
      <c r="HGJ238" s="95"/>
      <c r="HGK238" s="95"/>
      <c r="HGL238" s="95"/>
      <c r="HGM238" s="95"/>
      <c r="HGN238" s="95"/>
      <c r="HGO238" s="95"/>
      <c r="HGP238" s="95"/>
      <c r="HGQ238" s="95"/>
      <c r="HGR238" s="95"/>
      <c r="HGS238" s="95"/>
      <c r="HGT238" s="95"/>
      <c r="HGU238" s="95"/>
      <c r="HGV238" s="95"/>
      <c r="HGW238" s="95"/>
      <c r="HGX238" s="95"/>
      <c r="HGY238" s="95"/>
      <c r="HGZ238" s="95"/>
      <c r="HHA238" s="95"/>
      <c r="HHB238" s="95"/>
      <c r="HHC238" s="95"/>
      <c r="HHD238" s="95"/>
      <c r="HHE238" s="95"/>
      <c r="HHF238" s="95"/>
      <c r="HHG238" s="95"/>
      <c r="HHH238" s="95"/>
      <c r="HHI238" s="95"/>
      <c r="HHJ238" s="95"/>
      <c r="HHK238" s="95"/>
      <c r="HHL238" s="95"/>
      <c r="HHM238" s="95"/>
      <c r="HHN238" s="95"/>
      <c r="HHO238" s="95"/>
      <c r="HHP238" s="95"/>
      <c r="HHQ238" s="95"/>
      <c r="HHR238" s="95"/>
      <c r="HHS238" s="95"/>
      <c r="HHT238" s="95"/>
      <c r="HHU238" s="95"/>
      <c r="HHV238" s="95"/>
      <c r="HHW238" s="95"/>
      <c r="HHX238" s="95"/>
      <c r="HHY238" s="95"/>
      <c r="HHZ238" s="95"/>
      <c r="HIA238" s="95"/>
      <c r="HIB238" s="95"/>
      <c r="HIC238" s="95"/>
      <c r="HID238" s="95"/>
      <c r="HIE238" s="95"/>
      <c r="HIF238" s="95"/>
      <c r="HIG238" s="95"/>
      <c r="HIH238" s="95"/>
      <c r="HII238" s="95"/>
      <c r="HIJ238" s="95"/>
      <c r="HIK238" s="95"/>
      <c r="HIL238" s="95"/>
      <c r="HIM238" s="95"/>
      <c r="HIN238" s="95"/>
      <c r="HIO238" s="95"/>
      <c r="HIP238" s="95"/>
      <c r="HIQ238" s="95"/>
      <c r="HIR238" s="95"/>
      <c r="HIS238" s="95"/>
      <c r="HIT238" s="95"/>
      <c r="HIU238" s="95"/>
      <c r="HIV238" s="95"/>
      <c r="HIW238" s="95"/>
      <c r="HIX238" s="95"/>
      <c r="HIY238" s="95"/>
      <c r="HIZ238" s="95"/>
      <c r="HJA238" s="95"/>
      <c r="HJB238" s="95"/>
      <c r="HJC238" s="95"/>
      <c r="HJD238" s="95"/>
      <c r="HJE238" s="95"/>
      <c r="HJF238" s="95"/>
      <c r="HJG238" s="95"/>
      <c r="HJH238" s="95"/>
      <c r="HJI238" s="95"/>
      <c r="HJJ238" s="95"/>
      <c r="HJK238" s="95"/>
      <c r="HJL238" s="95"/>
      <c r="HJM238" s="95"/>
      <c r="HJN238" s="95"/>
      <c r="HJO238" s="95"/>
      <c r="HJP238" s="95"/>
      <c r="HJQ238" s="95"/>
      <c r="HJR238" s="95"/>
      <c r="HJS238" s="95"/>
      <c r="HJT238" s="95"/>
      <c r="HJU238" s="95"/>
      <c r="HJV238" s="95"/>
      <c r="HJW238" s="95"/>
      <c r="HJX238" s="95"/>
      <c r="HJY238" s="95"/>
      <c r="HJZ238" s="95"/>
      <c r="HKA238" s="95"/>
      <c r="HKB238" s="95"/>
      <c r="HKC238" s="95"/>
      <c r="HKD238" s="95"/>
      <c r="HKE238" s="95"/>
      <c r="HKF238" s="95"/>
      <c r="HKG238" s="95"/>
      <c r="HKH238" s="95"/>
      <c r="HKI238" s="95"/>
      <c r="HKJ238" s="95"/>
      <c r="HKK238" s="95"/>
      <c r="HKL238" s="95"/>
      <c r="HKM238" s="95"/>
      <c r="HKN238" s="95"/>
      <c r="HKO238" s="95"/>
      <c r="HKP238" s="95"/>
      <c r="HKQ238" s="95"/>
      <c r="HKR238" s="95"/>
      <c r="HKS238" s="95"/>
      <c r="HKT238" s="95"/>
      <c r="HKU238" s="95"/>
      <c r="HKV238" s="95"/>
      <c r="HKW238" s="95"/>
      <c r="HKX238" s="95"/>
      <c r="HKY238" s="95"/>
      <c r="HKZ238" s="95"/>
      <c r="HLA238" s="95"/>
      <c r="HLB238" s="95"/>
      <c r="HLC238" s="95"/>
      <c r="HLD238" s="95"/>
      <c r="HLE238" s="95"/>
      <c r="HLF238" s="95"/>
      <c r="HLG238" s="95"/>
      <c r="HLH238" s="95"/>
      <c r="HLI238" s="95"/>
      <c r="HLJ238" s="95"/>
      <c r="HLK238" s="95"/>
      <c r="HLL238" s="95"/>
      <c r="HLM238" s="95"/>
      <c r="HLN238" s="95"/>
      <c r="HLO238" s="95"/>
      <c r="HLP238" s="95"/>
      <c r="HLQ238" s="95"/>
      <c r="HLR238" s="95"/>
      <c r="HLS238" s="95"/>
      <c r="HLT238" s="95"/>
      <c r="HLU238" s="95"/>
      <c r="HLV238" s="95"/>
      <c r="HLW238" s="95"/>
      <c r="HLX238" s="95"/>
      <c r="HLY238" s="95"/>
      <c r="HLZ238" s="95"/>
      <c r="HMA238" s="95"/>
      <c r="HMB238" s="95"/>
      <c r="HMC238" s="95"/>
      <c r="HMD238" s="95"/>
      <c r="HME238" s="95"/>
      <c r="HMF238" s="95"/>
      <c r="HMG238" s="95"/>
      <c r="HMH238" s="95"/>
      <c r="HMI238" s="95"/>
      <c r="HMJ238" s="95"/>
      <c r="HMK238" s="95"/>
      <c r="HML238" s="95"/>
      <c r="HMM238" s="95"/>
      <c r="HMN238" s="95"/>
      <c r="HMO238" s="95"/>
      <c r="HMP238" s="95"/>
      <c r="HMQ238" s="95"/>
      <c r="HMR238" s="95"/>
      <c r="HMS238" s="95"/>
      <c r="HMT238" s="95"/>
      <c r="HMU238" s="95"/>
      <c r="HMV238" s="95"/>
      <c r="HMW238" s="95"/>
      <c r="HMX238" s="95"/>
      <c r="HMY238" s="95"/>
      <c r="HMZ238" s="95"/>
      <c r="HNA238" s="95"/>
      <c r="HNB238" s="95"/>
      <c r="HNC238" s="95"/>
      <c r="HND238" s="95"/>
      <c r="HNE238" s="95"/>
      <c r="HNF238" s="95"/>
      <c r="HNG238" s="95"/>
      <c r="HNH238" s="95"/>
      <c r="HNI238" s="95"/>
      <c r="HNJ238" s="95"/>
      <c r="HNK238" s="95"/>
      <c r="HNL238" s="95"/>
      <c r="HNM238" s="95"/>
      <c r="HNN238" s="95"/>
      <c r="HNO238" s="95"/>
      <c r="HNP238" s="95"/>
      <c r="HNQ238" s="95"/>
      <c r="HNR238" s="95"/>
      <c r="HNS238" s="95"/>
      <c r="HNT238" s="95"/>
      <c r="HNU238" s="95"/>
      <c r="HNV238" s="95"/>
      <c r="HNW238" s="95"/>
      <c r="HNX238" s="95"/>
      <c r="HNY238" s="95"/>
      <c r="HNZ238" s="95"/>
      <c r="HOA238" s="95"/>
      <c r="HOB238" s="95"/>
      <c r="HOC238" s="95"/>
      <c r="HOD238" s="95"/>
      <c r="HOE238" s="95"/>
      <c r="HOF238" s="95"/>
      <c r="HOG238" s="95"/>
      <c r="HOH238" s="95"/>
      <c r="HOI238" s="95"/>
      <c r="HOJ238" s="95"/>
      <c r="HOK238" s="95"/>
      <c r="HOL238" s="95"/>
      <c r="HOM238" s="95"/>
      <c r="HON238" s="95"/>
      <c r="HOO238" s="95"/>
      <c r="HOP238" s="95"/>
      <c r="HOQ238" s="95"/>
      <c r="HOR238" s="95"/>
      <c r="HOS238" s="95"/>
      <c r="HOT238" s="95"/>
      <c r="HOU238" s="95"/>
      <c r="HOV238" s="95"/>
      <c r="HOW238" s="95"/>
      <c r="HOX238" s="95"/>
      <c r="HOY238" s="95"/>
      <c r="HOZ238" s="95"/>
      <c r="HPA238" s="95"/>
      <c r="HPB238" s="95"/>
      <c r="HPC238" s="95"/>
      <c r="HPD238" s="95"/>
      <c r="HPE238" s="95"/>
      <c r="HPF238" s="95"/>
      <c r="HPG238" s="95"/>
      <c r="HPH238" s="95"/>
      <c r="HPI238" s="95"/>
      <c r="HPJ238" s="95"/>
      <c r="HPK238" s="95"/>
      <c r="HPL238" s="95"/>
      <c r="HPM238" s="95"/>
      <c r="HPN238" s="95"/>
      <c r="HPO238" s="95"/>
      <c r="HPP238" s="95"/>
      <c r="HPQ238" s="95"/>
      <c r="HPR238" s="95"/>
      <c r="HPS238" s="95"/>
      <c r="HPT238" s="95"/>
      <c r="HPU238" s="95"/>
      <c r="HPV238" s="95"/>
      <c r="HPW238" s="95"/>
      <c r="HPX238" s="95"/>
      <c r="HPY238" s="95"/>
      <c r="HPZ238" s="95"/>
      <c r="HQA238" s="95"/>
      <c r="HQB238" s="95"/>
      <c r="HQC238" s="95"/>
      <c r="HQD238" s="95"/>
      <c r="HQE238" s="95"/>
      <c r="HQF238" s="95"/>
      <c r="HQG238" s="95"/>
      <c r="HQH238" s="95"/>
      <c r="HQI238" s="95"/>
      <c r="HQJ238" s="95"/>
      <c r="HQK238" s="95"/>
      <c r="HQL238" s="95"/>
      <c r="HQM238" s="95"/>
      <c r="HQN238" s="95"/>
      <c r="HQO238" s="95"/>
      <c r="HQP238" s="95"/>
      <c r="HQQ238" s="95"/>
      <c r="HQR238" s="95"/>
      <c r="HQS238" s="95"/>
      <c r="HQT238" s="95"/>
      <c r="HQU238" s="95"/>
      <c r="HQV238" s="95"/>
      <c r="HQW238" s="95"/>
      <c r="HQX238" s="95"/>
      <c r="HQY238" s="95"/>
      <c r="HQZ238" s="95"/>
      <c r="HRA238" s="95"/>
      <c r="HRB238" s="95"/>
      <c r="HRC238" s="95"/>
      <c r="HRD238" s="95"/>
      <c r="HRE238" s="95"/>
      <c r="HRF238" s="95"/>
      <c r="HRG238" s="95"/>
      <c r="HRH238" s="95"/>
      <c r="HRI238" s="95"/>
      <c r="HRJ238" s="95"/>
      <c r="HRK238" s="95"/>
      <c r="HRL238" s="95"/>
      <c r="HRM238" s="95"/>
      <c r="HRN238" s="95"/>
      <c r="HRO238" s="95"/>
      <c r="HRP238" s="95"/>
      <c r="HRQ238" s="95"/>
      <c r="HRR238" s="95"/>
      <c r="HRS238" s="95"/>
      <c r="HRT238" s="95"/>
      <c r="HRU238" s="95"/>
      <c r="HRV238" s="95"/>
      <c r="HRW238" s="95"/>
      <c r="HRX238" s="95"/>
      <c r="HRY238" s="95"/>
      <c r="HRZ238" s="95"/>
      <c r="HSA238" s="95"/>
      <c r="HSB238" s="95"/>
      <c r="HSC238" s="95"/>
      <c r="HSD238" s="95"/>
      <c r="HSE238" s="95"/>
      <c r="HSF238" s="95"/>
      <c r="HSG238" s="95"/>
      <c r="HSH238" s="95"/>
      <c r="HSI238" s="95"/>
      <c r="HSJ238" s="95"/>
      <c r="HSK238" s="95"/>
      <c r="HSL238" s="95"/>
      <c r="HSM238" s="95"/>
      <c r="HSN238" s="95"/>
      <c r="HSO238" s="95"/>
      <c r="HSP238" s="95"/>
      <c r="HSQ238" s="95"/>
      <c r="HSR238" s="95"/>
      <c r="HSS238" s="95"/>
      <c r="HST238" s="95"/>
      <c r="HSU238" s="95"/>
      <c r="HSV238" s="95"/>
      <c r="HSW238" s="95"/>
      <c r="HSX238" s="95"/>
      <c r="HSY238" s="95"/>
      <c r="HSZ238" s="95"/>
      <c r="HTA238" s="95"/>
      <c r="HTB238" s="95"/>
      <c r="HTC238" s="95"/>
      <c r="HTD238" s="95"/>
      <c r="HTE238" s="95"/>
      <c r="HTF238" s="95"/>
      <c r="HTG238" s="95"/>
      <c r="HTH238" s="95"/>
      <c r="HTI238" s="95"/>
      <c r="HTJ238" s="95"/>
      <c r="HTK238" s="95"/>
      <c r="HTL238" s="95"/>
      <c r="HTM238" s="95"/>
      <c r="HTN238" s="95"/>
      <c r="HTO238" s="95"/>
      <c r="HTP238" s="95"/>
      <c r="HTQ238" s="95"/>
      <c r="HTR238" s="95"/>
      <c r="HTS238" s="95"/>
      <c r="HTT238" s="95"/>
      <c r="HTU238" s="95"/>
      <c r="HTV238" s="95"/>
      <c r="HTW238" s="95"/>
      <c r="HTX238" s="95"/>
      <c r="HTY238" s="95"/>
      <c r="HTZ238" s="95"/>
      <c r="HUA238" s="95"/>
      <c r="HUB238" s="95"/>
      <c r="HUC238" s="95"/>
      <c r="HUD238" s="95"/>
      <c r="HUE238" s="95"/>
      <c r="HUF238" s="95"/>
      <c r="HUG238" s="95"/>
      <c r="HUH238" s="95"/>
      <c r="HUI238" s="95"/>
      <c r="HUJ238" s="95"/>
      <c r="HUK238" s="95"/>
      <c r="HUL238" s="95"/>
      <c r="HUM238" s="95"/>
      <c r="HUN238" s="95"/>
      <c r="HUO238" s="95"/>
      <c r="HUP238" s="95"/>
      <c r="HUQ238" s="95"/>
      <c r="HUR238" s="95"/>
      <c r="HUS238" s="95"/>
      <c r="HUT238" s="95"/>
      <c r="HUU238" s="95"/>
      <c r="HUV238" s="95"/>
      <c r="HUW238" s="95"/>
      <c r="HUX238" s="95"/>
      <c r="HUY238" s="95"/>
      <c r="HUZ238" s="95"/>
      <c r="HVA238" s="95"/>
      <c r="HVB238" s="95"/>
      <c r="HVC238" s="95"/>
      <c r="HVD238" s="95"/>
      <c r="HVE238" s="95"/>
      <c r="HVF238" s="95"/>
      <c r="HVG238" s="95"/>
      <c r="HVH238" s="95"/>
      <c r="HVI238" s="95"/>
      <c r="HVJ238" s="95"/>
      <c r="HVK238" s="95"/>
      <c r="HVL238" s="95"/>
      <c r="HVM238" s="95"/>
      <c r="HVN238" s="95"/>
      <c r="HVO238" s="95"/>
      <c r="HVP238" s="95"/>
      <c r="HVQ238" s="95"/>
      <c r="HVR238" s="95"/>
      <c r="HVS238" s="95"/>
      <c r="HVT238" s="95"/>
      <c r="HVU238" s="95"/>
      <c r="HVV238" s="95"/>
      <c r="HVW238" s="95"/>
      <c r="HVX238" s="95"/>
      <c r="HVY238" s="95"/>
      <c r="HVZ238" s="95"/>
      <c r="HWA238" s="95"/>
      <c r="HWB238" s="95"/>
      <c r="HWC238" s="95"/>
      <c r="HWD238" s="95"/>
      <c r="HWE238" s="95"/>
      <c r="HWF238" s="95"/>
      <c r="HWG238" s="95"/>
      <c r="HWH238" s="95"/>
      <c r="HWI238" s="95"/>
      <c r="HWJ238" s="95"/>
      <c r="HWK238" s="95"/>
      <c r="HWL238" s="95"/>
      <c r="HWM238" s="95"/>
      <c r="HWN238" s="95"/>
      <c r="HWO238" s="95"/>
      <c r="HWP238" s="95"/>
      <c r="HWQ238" s="95"/>
      <c r="HWR238" s="95"/>
      <c r="HWS238" s="95"/>
      <c r="HWT238" s="95"/>
      <c r="HWU238" s="95"/>
      <c r="HWV238" s="95"/>
      <c r="HWW238" s="95"/>
      <c r="HWX238" s="95"/>
      <c r="HWY238" s="95"/>
      <c r="HWZ238" s="95"/>
      <c r="HXA238" s="95"/>
      <c r="HXB238" s="95"/>
      <c r="HXC238" s="95"/>
      <c r="HXD238" s="95"/>
      <c r="HXE238" s="95"/>
      <c r="HXF238" s="95"/>
      <c r="HXG238" s="95"/>
      <c r="HXH238" s="95"/>
      <c r="HXI238" s="95"/>
      <c r="HXJ238" s="95"/>
      <c r="HXK238" s="95"/>
      <c r="HXL238" s="95"/>
      <c r="HXM238" s="95"/>
      <c r="HXN238" s="95"/>
      <c r="HXO238" s="95"/>
      <c r="HXP238" s="95"/>
      <c r="HXQ238" s="95"/>
      <c r="HXR238" s="95"/>
      <c r="HXS238" s="95"/>
      <c r="HXT238" s="95"/>
      <c r="HXU238" s="95"/>
      <c r="HXV238" s="95"/>
      <c r="HXW238" s="95"/>
      <c r="HXX238" s="95"/>
      <c r="HXY238" s="95"/>
      <c r="HXZ238" s="95"/>
      <c r="HYA238" s="95"/>
      <c r="HYB238" s="95"/>
      <c r="HYC238" s="95"/>
      <c r="HYD238" s="95"/>
      <c r="HYE238" s="95"/>
      <c r="HYF238" s="95"/>
      <c r="HYG238" s="95"/>
      <c r="HYH238" s="95"/>
      <c r="HYI238" s="95"/>
      <c r="HYJ238" s="95"/>
      <c r="HYK238" s="95"/>
      <c r="HYL238" s="95"/>
      <c r="HYM238" s="95"/>
      <c r="HYN238" s="95"/>
      <c r="HYO238" s="95"/>
      <c r="HYP238" s="95"/>
      <c r="HYQ238" s="95"/>
      <c r="HYR238" s="95"/>
      <c r="HYS238" s="95"/>
      <c r="HYT238" s="95"/>
      <c r="HYU238" s="95"/>
      <c r="HYV238" s="95"/>
      <c r="HYW238" s="95"/>
      <c r="HYX238" s="95"/>
      <c r="HYY238" s="95"/>
      <c r="HYZ238" s="95"/>
      <c r="HZA238" s="95"/>
      <c r="HZB238" s="95"/>
      <c r="HZC238" s="95"/>
      <c r="HZD238" s="95"/>
      <c r="HZE238" s="95"/>
      <c r="HZF238" s="95"/>
      <c r="HZG238" s="95"/>
      <c r="HZH238" s="95"/>
      <c r="HZI238" s="95"/>
      <c r="HZJ238" s="95"/>
      <c r="HZK238" s="95"/>
      <c r="HZL238" s="95"/>
      <c r="HZM238" s="95"/>
      <c r="HZN238" s="95"/>
      <c r="HZO238" s="95"/>
      <c r="HZP238" s="95"/>
      <c r="HZQ238" s="95"/>
      <c r="HZR238" s="95"/>
      <c r="HZS238" s="95"/>
      <c r="HZT238" s="95"/>
      <c r="HZU238" s="95"/>
      <c r="HZV238" s="95"/>
      <c r="HZW238" s="95"/>
      <c r="HZX238" s="95"/>
      <c r="HZY238" s="95"/>
      <c r="HZZ238" s="95"/>
      <c r="IAA238" s="95"/>
      <c r="IAB238" s="95"/>
      <c r="IAC238" s="95"/>
      <c r="IAD238" s="95"/>
      <c r="IAE238" s="95"/>
      <c r="IAF238" s="95"/>
      <c r="IAG238" s="95"/>
      <c r="IAH238" s="95"/>
      <c r="IAI238" s="95"/>
      <c r="IAJ238" s="95"/>
      <c r="IAK238" s="95"/>
      <c r="IAL238" s="95"/>
      <c r="IAM238" s="95"/>
      <c r="IAN238" s="95"/>
      <c r="IAO238" s="95"/>
      <c r="IAP238" s="95"/>
      <c r="IAQ238" s="95"/>
      <c r="IAR238" s="95"/>
      <c r="IAS238" s="95"/>
      <c r="IAT238" s="95"/>
      <c r="IAU238" s="95"/>
      <c r="IAV238" s="95"/>
      <c r="IAW238" s="95"/>
      <c r="IAX238" s="95"/>
      <c r="IAY238" s="95"/>
      <c r="IAZ238" s="95"/>
      <c r="IBA238" s="95"/>
      <c r="IBB238" s="95"/>
      <c r="IBC238" s="95"/>
      <c r="IBD238" s="95"/>
      <c r="IBE238" s="95"/>
      <c r="IBF238" s="95"/>
      <c r="IBG238" s="95"/>
      <c r="IBH238" s="95"/>
      <c r="IBI238" s="95"/>
      <c r="IBJ238" s="95"/>
      <c r="IBK238" s="95"/>
      <c r="IBL238" s="95"/>
      <c r="IBM238" s="95"/>
      <c r="IBN238" s="95"/>
      <c r="IBO238" s="95"/>
      <c r="IBP238" s="95"/>
      <c r="IBQ238" s="95"/>
      <c r="IBR238" s="95"/>
      <c r="IBS238" s="95"/>
      <c r="IBT238" s="95"/>
      <c r="IBU238" s="95"/>
      <c r="IBV238" s="95"/>
      <c r="IBW238" s="95"/>
      <c r="IBX238" s="95"/>
      <c r="IBY238" s="95"/>
      <c r="IBZ238" s="95"/>
      <c r="ICA238" s="95"/>
      <c r="ICB238" s="95"/>
      <c r="ICC238" s="95"/>
      <c r="ICD238" s="95"/>
      <c r="ICE238" s="95"/>
      <c r="ICF238" s="95"/>
      <c r="ICG238" s="95"/>
      <c r="ICH238" s="95"/>
      <c r="ICI238" s="95"/>
      <c r="ICJ238" s="95"/>
      <c r="ICK238" s="95"/>
      <c r="ICL238" s="95"/>
      <c r="ICM238" s="95"/>
      <c r="ICN238" s="95"/>
      <c r="ICO238" s="95"/>
      <c r="ICP238" s="95"/>
      <c r="ICQ238" s="95"/>
      <c r="ICR238" s="95"/>
      <c r="ICS238" s="95"/>
      <c r="ICT238" s="95"/>
      <c r="ICU238" s="95"/>
      <c r="ICV238" s="95"/>
      <c r="ICW238" s="95"/>
      <c r="ICX238" s="95"/>
      <c r="ICY238" s="95"/>
      <c r="ICZ238" s="95"/>
      <c r="IDA238" s="95"/>
      <c r="IDB238" s="95"/>
      <c r="IDC238" s="95"/>
      <c r="IDD238" s="95"/>
      <c r="IDE238" s="95"/>
      <c r="IDF238" s="95"/>
      <c r="IDG238" s="95"/>
      <c r="IDH238" s="95"/>
      <c r="IDI238" s="95"/>
      <c r="IDJ238" s="95"/>
      <c r="IDK238" s="95"/>
      <c r="IDL238" s="95"/>
      <c r="IDM238" s="95"/>
      <c r="IDN238" s="95"/>
      <c r="IDO238" s="95"/>
      <c r="IDP238" s="95"/>
      <c r="IDQ238" s="95"/>
      <c r="IDR238" s="95"/>
      <c r="IDS238" s="95"/>
      <c r="IDT238" s="95"/>
      <c r="IDU238" s="95"/>
      <c r="IDV238" s="95"/>
      <c r="IDW238" s="95"/>
      <c r="IDX238" s="95"/>
      <c r="IDY238" s="95"/>
      <c r="IDZ238" s="95"/>
      <c r="IEA238" s="95"/>
      <c r="IEB238" s="95"/>
      <c r="IEC238" s="95"/>
      <c r="IED238" s="95"/>
      <c r="IEE238" s="95"/>
      <c r="IEF238" s="95"/>
      <c r="IEG238" s="95"/>
      <c r="IEH238" s="95"/>
      <c r="IEI238" s="95"/>
      <c r="IEJ238" s="95"/>
      <c r="IEK238" s="95"/>
      <c r="IEL238" s="95"/>
      <c r="IEM238" s="95"/>
      <c r="IEN238" s="95"/>
      <c r="IEO238" s="95"/>
      <c r="IEP238" s="95"/>
      <c r="IEQ238" s="95"/>
      <c r="IER238" s="95"/>
      <c r="IES238" s="95"/>
      <c r="IET238" s="95"/>
      <c r="IEU238" s="95"/>
      <c r="IEV238" s="95"/>
      <c r="IEW238" s="95"/>
      <c r="IEX238" s="95"/>
      <c r="IEY238" s="95"/>
      <c r="IEZ238" s="95"/>
      <c r="IFA238" s="95"/>
      <c r="IFB238" s="95"/>
      <c r="IFC238" s="95"/>
      <c r="IFD238" s="95"/>
      <c r="IFE238" s="95"/>
      <c r="IFF238" s="95"/>
      <c r="IFG238" s="95"/>
      <c r="IFH238" s="95"/>
      <c r="IFI238" s="95"/>
      <c r="IFJ238" s="95"/>
      <c r="IFK238" s="95"/>
      <c r="IFL238" s="95"/>
      <c r="IFM238" s="95"/>
      <c r="IFN238" s="95"/>
      <c r="IFO238" s="95"/>
      <c r="IFP238" s="95"/>
      <c r="IFQ238" s="95"/>
      <c r="IFR238" s="95"/>
      <c r="IFS238" s="95"/>
      <c r="IFT238" s="95"/>
      <c r="IFU238" s="95"/>
      <c r="IFV238" s="95"/>
      <c r="IFW238" s="95"/>
      <c r="IFX238" s="95"/>
      <c r="IFY238" s="95"/>
      <c r="IFZ238" s="95"/>
      <c r="IGA238" s="95"/>
      <c r="IGB238" s="95"/>
      <c r="IGC238" s="95"/>
      <c r="IGD238" s="95"/>
      <c r="IGE238" s="95"/>
      <c r="IGF238" s="95"/>
      <c r="IGG238" s="95"/>
      <c r="IGH238" s="95"/>
      <c r="IGI238" s="95"/>
      <c r="IGJ238" s="95"/>
      <c r="IGK238" s="95"/>
      <c r="IGL238" s="95"/>
      <c r="IGM238" s="95"/>
      <c r="IGN238" s="95"/>
      <c r="IGO238" s="95"/>
      <c r="IGP238" s="95"/>
      <c r="IGQ238" s="95"/>
      <c r="IGR238" s="95"/>
      <c r="IGS238" s="95"/>
      <c r="IGT238" s="95"/>
      <c r="IGU238" s="95"/>
      <c r="IGV238" s="95"/>
      <c r="IGW238" s="95"/>
      <c r="IGX238" s="95"/>
      <c r="IGY238" s="95"/>
      <c r="IGZ238" s="95"/>
      <c r="IHA238" s="95"/>
      <c r="IHB238" s="95"/>
      <c r="IHC238" s="95"/>
      <c r="IHD238" s="95"/>
      <c r="IHE238" s="95"/>
      <c r="IHF238" s="95"/>
      <c r="IHG238" s="95"/>
      <c r="IHH238" s="95"/>
      <c r="IHI238" s="95"/>
      <c r="IHJ238" s="95"/>
      <c r="IHK238" s="95"/>
      <c r="IHL238" s="95"/>
      <c r="IHM238" s="95"/>
      <c r="IHN238" s="95"/>
      <c r="IHO238" s="95"/>
      <c r="IHP238" s="95"/>
      <c r="IHQ238" s="95"/>
      <c r="IHR238" s="95"/>
      <c r="IHS238" s="95"/>
      <c r="IHT238" s="95"/>
      <c r="IHU238" s="95"/>
      <c r="IHV238" s="95"/>
      <c r="IHW238" s="95"/>
      <c r="IHX238" s="95"/>
      <c r="IHY238" s="95"/>
      <c r="IHZ238" s="95"/>
      <c r="IIA238" s="95"/>
      <c r="IIB238" s="95"/>
      <c r="IIC238" s="95"/>
      <c r="IID238" s="95"/>
      <c r="IIE238" s="95"/>
      <c r="IIF238" s="95"/>
      <c r="IIG238" s="95"/>
    </row>
    <row r="239" spans="1:6325" s="102" customFormat="1" x14ac:dyDescent="0.2">
      <c r="A239" s="86"/>
      <c r="B239" s="101">
        <v>45849</v>
      </c>
      <c r="C239" s="102">
        <v>0.74693651620370372</v>
      </c>
      <c r="D239" s="103" t="s">
        <v>496</v>
      </c>
      <c r="E239" s="103" t="s">
        <v>536</v>
      </c>
      <c r="F239" s="103" t="s">
        <v>502</v>
      </c>
      <c r="G239" s="103">
        <v>1</v>
      </c>
      <c r="H239" s="103">
        <v>2.7799999999999998E-2</v>
      </c>
      <c r="I239" s="103" t="s">
        <v>19</v>
      </c>
      <c r="J239" s="103"/>
      <c r="K239" s="103"/>
      <c r="L239" s="103"/>
      <c r="M239" s="103"/>
      <c r="N239" s="104"/>
      <c r="O239" s="103"/>
      <c r="P239" s="108"/>
      <c r="Q239" s="95"/>
      <c r="R239" s="95"/>
      <c r="S239" s="95"/>
      <c r="T239" s="95"/>
      <c r="U239" s="95"/>
      <c r="V239" s="95"/>
      <c r="W239" s="95"/>
      <c r="X239" s="95"/>
      <c r="Y239" s="95"/>
      <c r="Z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  <c r="AM239" s="95"/>
      <c r="AN239" s="95"/>
      <c r="AO239" s="95"/>
      <c r="AP239" s="95"/>
      <c r="AQ239" s="95"/>
      <c r="AR239" s="95"/>
      <c r="AS239" s="95"/>
      <c r="AT239" s="95"/>
      <c r="AU239" s="95"/>
      <c r="AV239" s="95"/>
      <c r="AW239" s="95"/>
      <c r="AX239" s="95"/>
      <c r="AY239" s="95"/>
      <c r="AZ239" s="95"/>
      <c r="BA239" s="95"/>
      <c r="BB239" s="95"/>
      <c r="BC239" s="95"/>
      <c r="BD239" s="95"/>
      <c r="BE239" s="95"/>
      <c r="BF239" s="95"/>
      <c r="BG239" s="95"/>
      <c r="BH239" s="95"/>
      <c r="BI239" s="95"/>
      <c r="BJ239" s="95"/>
      <c r="BK239" s="95"/>
      <c r="BL239" s="95"/>
      <c r="BM239" s="95"/>
      <c r="BN239" s="95"/>
      <c r="BO239" s="95"/>
      <c r="BP239" s="95"/>
      <c r="BQ239" s="95"/>
      <c r="BR239" s="95"/>
      <c r="BS239" s="95"/>
      <c r="BT239" s="95"/>
      <c r="BU239" s="95"/>
      <c r="BV239" s="95"/>
      <c r="BW239" s="95"/>
      <c r="BX239" s="95"/>
      <c r="BY239" s="95"/>
      <c r="BZ239" s="95"/>
      <c r="CA239" s="95"/>
      <c r="CB239" s="95"/>
      <c r="CC239" s="95"/>
      <c r="CD239" s="95"/>
      <c r="CE239" s="95"/>
      <c r="CF239" s="95"/>
      <c r="CG239" s="95"/>
      <c r="CH239" s="95"/>
      <c r="CI239" s="95"/>
      <c r="CJ239" s="95"/>
      <c r="CK239" s="95"/>
      <c r="CL239" s="95"/>
      <c r="CM239" s="95"/>
      <c r="CN239" s="95"/>
      <c r="CO239" s="95"/>
      <c r="CP239" s="95"/>
      <c r="CQ239" s="95"/>
      <c r="CR239" s="95"/>
      <c r="CS239" s="95"/>
      <c r="CT239" s="95"/>
      <c r="CU239" s="95"/>
      <c r="CV239" s="95"/>
      <c r="CW239" s="95"/>
      <c r="CX239" s="95"/>
      <c r="CY239" s="95"/>
      <c r="CZ239" s="95"/>
      <c r="DA239" s="95"/>
      <c r="DB239" s="95"/>
      <c r="DC239" s="95"/>
      <c r="DD239" s="95"/>
      <c r="DE239" s="95"/>
      <c r="DF239" s="95"/>
      <c r="DG239" s="95"/>
      <c r="DH239" s="95"/>
      <c r="DI239" s="95"/>
      <c r="DJ239" s="95"/>
      <c r="DK239" s="95"/>
      <c r="DL239" s="95"/>
      <c r="DM239" s="95"/>
      <c r="DN239" s="95"/>
      <c r="DO239" s="95"/>
      <c r="DP239" s="95"/>
      <c r="DQ239" s="95"/>
      <c r="DR239" s="95"/>
      <c r="DS239" s="95"/>
      <c r="DT239" s="95"/>
      <c r="DU239" s="95"/>
      <c r="DV239" s="95"/>
      <c r="DW239" s="95"/>
      <c r="DX239" s="95"/>
      <c r="DY239" s="95"/>
      <c r="DZ239" s="95"/>
      <c r="EA239" s="95"/>
      <c r="EB239" s="95"/>
      <c r="EC239" s="95"/>
      <c r="ED239" s="95"/>
      <c r="EE239" s="95"/>
      <c r="EF239" s="95"/>
      <c r="EG239" s="95"/>
      <c r="EH239" s="95"/>
      <c r="EI239" s="95"/>
      <c r="EJ239" s="95"/>
      <c r="EK239" s="95"/>
      <c r="EL239" s="95"/>
      <c r="EM239" s="95"/>
      <c r="EN239" s="95"/>
      <c r="EO239" s="95"/>
      <c r="EP239" s="95"/>
      <c r="EQ239" s="95"/>
      <c r="ER239" s="95"/>
      <c r="ES239" s="95"/>
      <c r="ET239" s="95"/>
      <c r="EU239" s="95"/>
      <c r="EV239" s="95"/>
      <c r="EW239" s="95"/>
      <c r="EX239" s="95"/>
      <c r="EY239" s="95"/>
      <c r="EZ239" s="95"/>
      <c r="FA239" s="95"/>
      <c r="FB239" s="95"/>
      <c r="FC239" s="95"/>
      <c r="FD239" s="95"/>
      <c r="FE239" s="95"/>
      <c r="FF239" s="95"/>
      <c r="FG239" s="95"/>
      <c r="FH239" s="95"/>
      <c r="FI239" s="95"/>
      <c r="FJ239" s="95"/>
      <c r="FK239" s="95"/>
      <c r="FL239" s="95"/>
      <c r="FM239" s="95"/>
      <c r="FN239" s="95"/>
      <c r="FO239" s="95"/>
      <c r="FP239" s="95"/>
      <c r="FQ239" s="95"/>
      <c r="FR239" s="95"/>
      <c r="FS239" s="95"/>
      <c r="FT239" s="95"/>
      <c r="FU239" s="95"/>
      <c r="FV239" s="95"/>
      <c r="FW239" s="95"/>
      <c r="FX239" s="95"/>
      <c r="FY239" s="95"/>
      <c r="FZ239" s="95"/>
      <c r="GA239" s="95"/>
      <c r="GB239" s="95"/>
      <c r="GC239" s="95"/>
      <c r="GD239" s="95"/>
      <c r="GE239" s="95"/>
      <c r="GF239" s="95"/>
      <c r="GG239" s="95"/>
      <c r="GH239" s="95"/>
      <c r="GI239" s="95"/>
      <c r="GJ239" s="95"/>
      <c r="GK239" s="95"/>
      <c r="GL239" s="95"/>
      <c r="GM239" s="95"/>
      <c r="GN239" s="95"/>
      <c r="GO239" s="95"/>
      <c r="GP239" s="95"/>
      <c r="GQ239" s="95"/>
      <c r="GR239" s="95"/>
      <c r="GS239" s="95"/>
      <c r="GT239" s="95"/>
      <c r="GU239" s="95"/>
      <c r="GV239" s="95"/>
      <c r="GW239" s="95"/>
      <c r="GX239" s="95"/>
      <c r="GY239" s="95"/>
      <c r="GZ239" s="95"/>
      <c r="HA239" s="95"/>
      <c r="HB239" s="95"/>
      <c r="HC239" s="95"/>
      <c r="HD239" s="95"/>
      <c r="HE239" s="95"/>
      <c r="HF239" s="95"/>
      <c r="HG239" s="95"/>
      <c r="HH239" s="95"/>
      <c r="HI239" s="95"/>
      <c r="HJ239" s="95"/>
      <c r="HK239" s="95"/>
      <c r="HL239" s="95"/>
      <c r="HM239" s="95"/>
      <c r="HN239" s="95"/>
      <c r="HO239" s="95"/>
      <c r="HP239" s="95"/>
      <c r="HQ239" s="95"/>
      <c r="HR239" s="95"/>
      <c r="HS239" s="95"/>
      <c r="HT239" s="95"/>
      <c r="HU239" s="95"/>
      <c r="HV239" s="95"/>
      <c r="HW239" s="95"/>
      <c r="HX239" s="95"/>
      <c r="HY239" s="95"/>
      <c r="HZ239" s="95"/>
      <c r="IA239" s="95"/>
      <c r="IB239" s="95"/>
      <c r="IC239" s="95"/>
      <c r="ID239" s="95"/>
      <c r="IE239" s="95"/>
      <c r="IF239" s="95"/>
      <c r="IG239" s="95"/>
      <c r="IH239" s="95"/>
      <c r="II239" s="95"/>
      <c r="IJ239" s="95"/>
      <c r="IK239" s="95"/>
      <c r="IL239" s="95"/>
      <c r="IM239" s="95"/>
      <c r="IN239" s="95"/>
      <c r="IO239" s="95"/>
      <c r="IP239" s="95"/>
      <c r="IQ239" s="95"/>
      <c r="IR239" s="95"/>
      <c r="IS239" s="95"/>
      <c r="IT239" s="95"/>
      <c r="IU239" s="95"/>
      <c r="IV239" s="95"/>
      <c r="IW239" s="95"/>
      <c r="IX239" s="95"/>
      <c r="IY239" s="95"/>
      <c r="IZ239" s="95"/>
      <c r="JA239" s="95"/>
      <c r="JB239" s="95"/>
      <c r="JC239" s="95"/>
      <c r="JD239" s="95"/>
      <c r="JE239" s="95"/>
      <c r="JF239" s="95"/>
      <c r="JG239" s="95"/>
      <c r="JH239" s="95"/>
      <c r="JI239" s="95"/>
      <c r="JJ239" s="95"/>
      <c r="JK239" s="95"/>
      <c r="JL239" s="95"/>
      <c r="JM239" s="95"/>
      <c r="JN239" s="95"/>
      <c r="JO239" s="95"/>
      <c r="JP239" s="95"/>
      <c r="JQ239" s="95"/>
      <c r="JR239" s="95"/>
      <c r="JS239" s="95"/>
      <c r="JT239" s="95"/>
      <c r="JU239" s="95"/>
      <c r="JV239" s="95"/>
      <c r="JW239" s="95"/>
      <c r="JX239" s="95"/>
      <c r="JY239" s="95"/>
      <c r="JZ239" s="95"/>
      <c r="KA239" s="95"/>
      <c r="KB239" s="95"/>
      <c r="KC239" s="95"/>
      <c r="KD239" s="95"/>
      <c r="KE239" s="95"/>
      <c r="KF239" s="95"/>
      <c r="KG239" s="95"/>
      <c r="KH239" s="95"/>
      <c r="KI239" s="95"/>
      <c r="KJ239" s="95"/>
      <c r="KK239" s="95"/>
      <c r="KL239" s="95"/>
      <c r="KM239" s="95"/>
      <c r="KN239" s="95"/>
      <c r="KO239" s="95"/>
      <c r="KP239" s="95"/>
      <c r="KQ239" s="95"/>
      <c r="KR239" s="95"/>
      <c r="KS239" s="95"/>
      <c r="KT239" s="95"/>
      <c r="KU239" s="95"/>
      <c r="KV239" s="95"/>
      <c r="KW239" s="95"/>
      <c r="KX239" s="95"/>
      <c r="KY239" s="95"/>
      <c r="KZ239" s="95"/>
      <c r="LA239" s="95"/>
      <c r="LB239" s="95"/>
      <c r="LC239" s="95"/>
      <c r="LD239" s="95"/>
      <c r="LE239" s="95"/>
      <c r="LF239" s="95"/>
      <c r="LG239" s="95"/>
      <c r="LH239" s="95"/>
      <c r="LI239" s="95"/>
      <c r="LJ239" s="95"/>
      <c r="LK239" s="95"/>
      <c r="LL239" s="95"/>
      <c r="LM239" s="95"/>
      <c r="LN239" s="95"/>
      <c r="LO239" s="95"/>
      <c r="LP239" s="95"/>
      <c r="LQ239" s="95"/>
      <c r="LR239" s="95"/>
      <c r="LS239" s="95"/>
      <c r="LT239" s="95"/>
      <c r="LU239" s="95"/>
      <c r="LV239" s="95"/>
      <c r="LW239" s="95"/>
      <c r="LX239" s="95"/>
      <c r="LY239" s="95"/>
      <c r="LZ239" s="95"/>
      <c r="MA239" s="95"/>
      <c r="MB239" s="95"/>
      <c r="MC239" s="95"/>
      <c r="MD239" s="95"/>
      <c r="ME239" s="95"/>
      <c r="MF239" s="95"/>
      <c r="MG239" s="95"/>
      <c r="MH239" s="95"/>
      <c r="MI239" s="95"/>
      <c r="MJ239" s="95"/>
      <c r="MK239" s="95"/>
      <c r="ML239" s="95"/>
      <c r="MM239" s="95"/>
      <c r="MN239" s="95"/>
      <c r="MO239" s="95"/>
      <c r="MP239" s="95"/>
      <c r="MQ239" s="95"/>
      <c r="MR239" s="95"/>
      <c r="MS239" s="95"/>
      <c r="MT239" s="95"/>
      <c r="MU239" s="95"/>
      <c r="MV239" s="95"/>
      <c r="MW239" s="95"/>
      <c r="MX239" s="95"/>
      <c r="MY239" s="95"/>
      <c r="MZ239" s="95"/>
      <c r="NA239" s="95"/>
      <c r="NB239" s="95"/>
      <c r="NC239" s="95"/>
      <c r="ND239" s="95"/>
      <c r="NE239" s="95"/>
      <c r="NF239" s="95"/>
      <c r="NG239" s="95"/>
      <c r="NH239" s="95"/>
      <c r="NI239" s="95"/>
      <c r="NJ239" s="95"/>
      <c r="NK239" s="95"/>
      <c r="NL239" s="95"/>
      <c r="NM239" s="95"/>
      <c r="NN239" s="95"/>
      <c r="NO239" s="95"/>
      <c r="NP239" s="95"/>
      <c r="NQ239" s="95"/>
      <c r="NR239" s="95"/>
      <c r="NS239" s="95"/>
      <c r="NT239" s="95"/>
      <c r="NU239" s="95"/>
      <c r="NV239" s="95"/>
      <c r="NW239" s="95"/>
      <c r="NX239" s="95"/>
      <c r="NY239" s="95"/>
      <c r="NZ239" s="95"/>
      <c r="OA239" s="95"/>
      <c r="OB239" s="95"/>
      <c r="OC239" s="95"/>
      <c r="OD239" s="95"/>
      <c r="OE239" s="95"/>
      <c r="OF239" s="95"/>
      <c r="OG239" s="95"/>
      <c r="OH239" s="95"/>
      <c r="OI239" s="95"/>
      <c r="OJ239" s="95"/>
      <c r="OK239" s="95"/>
      <c r="OL239" s="95"/>
      <c r="OM239" s="95"/>
      <c r="ON239" s="95"/>
      <c r="OO239" s="95"/>
      <c r="OP239" s="95"/>
      <c r="OQ239" s="95"/>
      <c r="OR239" s="95"/>
      <c r="OS239" s="95"/>
      <c r="OT239" s="95"/>
      <c r="OU239" s="95"/>
      <c r="OV239" s="95"/>
      <c r="OW239" s="95"/>
      <c r="OX239" s="95"/>
      <c r="OY239" s="95"/>
      <c r="OZ239" s="95"/>
      <c r="PA239" s="95"/>
      <c r="PB239" s="95"/>
      <c r="PC239" s="95"/>
      <c r="PD239" s="95"/>
      <c r="PE239" s="95"/>
      <c r="PF239" s="95"/>
      <c r="PG239" s="95"/>
      <c r="PH239" s="95"/>
      <c r="PI239" s="95"/>
      <c r="PJ239" s="95"/>
      <c r="PK239" s="95"/>
      <c r="PL239" s="95"/>
      <c r="PM239" s="95"/>
      <c r="PN239" s="95"/>
      <c r="PO239" s="95"/>
      <c r="PP239" s="95"/>
      <c r="PQ239" s="95"/>
      <c r="PR239" s="95"/>
      <c r="PS239" s="95"/>
      <c r="PT239" s="95"/>
      <c r="PU239" s="95"/>
      <c r="PV239" s="95"/>
      <c r="PW239" s="95"/>
      <c r="PX239" s="95"/>
      <c r="PY239" s="95"/>
      <c r="PZ239" s="95"/>
      <c r="QA239" s="95"/>
      <c r="QB239" s="95"/>
      <c r="QC239" s="95"/>
      <c r="QD239" s="95"/>
      <c r="QE239" s="95"/>
      <c r="QF239" s="95"/>
      <c r="QG239" s="95"/>
      <c r="QH239" s="95"/>
      <c r="QI239" s="95"/>
      <c r="QJ239" s="95"/>
      <c r="QK239" s="95"/>
      <c r="QL239" s="95"/>
      <c r="QM239" s="95"/>
      <c r="QN239" s="95"/>
      <c r="QO239" s="95"/>
      <c r="QP239" s="95"/>
      <c r="QQ239" s="95"/>
      <c r="QR239" s="95"/>
      <c r="QS239" s="95"/>
      <c r="QT239" s="95"/>
      <c r="QU239" s="95"/>
      <c r="QV239" s="95"/>
      <c r="QW239" s="95"/>
      <c r="QX239" s="95"/>
      <c r="QY239" s="95"/>
      <c r="QZ239" s="95"/>
      <c r="RA239" s="95"/>
      <c r="RB239" s="95"/>
      <c r="RC239" s="95"/>
      <c r="RD239" s="95"/>
      <c r="RE239" s="95"/>
      <c r="RF239" s="95"/>
      <c r="RG239" s="95"/>
      <c r="RH239" s="95"/>
      <c r="RI239" s="95"/>
      <c r="RJ239" s="95"/>
      <c r="RK239" s="95"/>
      <c r="RL239" s="95"/>
      <c r="RM239" s="95"/>
      <c r="RN239" s="95"/>
      <c r="RO239" s="95"/>
      <c r="RP239" s="95"/>
      <c r="RQ239" s="95"/>
      <c r="RR239" s="95"/>
      <c r="RS239" s="95"/>
      <c r="RT239" s="95"/>
      <c r="RU239" s="95"/>
      <c r="RV239" s="95"/>
      <c r="RW239" s="95"/>
      <c r="RX239" s="95"/>
      <c r="RY239" s="95"/>
      <c r="RZ239" s="95"/>
      <c r="SA239" s="95"/>
      <c r="SB239" s="95"/>
      <c r="SC239" s="95"/>
      <c r="SD239" s="95"/>
      <c r="SE239" s="95"/>
      <c r="SF239" s="95"/>
      <c r="SG239" s="95"/>
      <c r="SH239" s="95"/>
      <c r="SI239" s="95"/>
      <c r="SJ239" s="95"/>
      <c r="SK239" s="95"/>
      <c r="SL239" s="95"/>
      <c r="SM239" s="95"/>
      <c r="SN239" s="95"/>
      <c r="SO239" s="95"/>
      <c r="SP239" s="95"/>
      <c r="SQ239" s="95"/>
      <c r="SR239" s="95"/>
      <c r="SS239" s="95"/>
      <c r="ST239" s="95"/>
      <c r="SU239" s="95"/>
      <c r="SV239" s="95"/>
      <c r="SW239" s="95"/>
      <c r="SX239" s="95"/>
      <c r="SY239" s="95"/>
      <c r="SZ239" s="95"/>
      <c r="TA239" s="95"/>
      <c r="TB239" s="95"/>
      <c r="TC239" s="95"/>
      <c r="TD239" s="95"/>
      <c r="TE239" s="95"/>
      <c r="TF239" s="95"/>
      <c r="TG239" s="95"/>
      <c r="TH239" s="95"/>
      <c r="TI239" s="95"/>
      <c r="TJ239" s="95"/>
      <c r="TK239" s="95"/>
      <c r="TL239" s="95"/>
      <c r="TM239" s="95"/>
      <c r="TN239" s="95"/>
      <c r="TO239" s="95"/>
      <c r="TP239" s="95"/>
      <c r="TQ239" s="95"/>
      <c r="TR239" s="95"/>
      <c r="TS239" s="95"/>
      <c r="TT239" s="95"/>
      <c r="TU239" s="95"/>
      <c r="TV239" s="95"/>
      <c r="TW239" s="95"/>
      <c r="TX239" s="95"/>
      <c r="TY239" s="95"/>
      <c r="TZ239" s="95"/>
      <c r="UA239" s="95"/>
      <c r="UB239" s="95"/>
      <c r="UC239" s="95"/>
      <c r="UD239" s="95"/>
      <c r="UE239" s="95"/>
      <c r="UF239" s="95"/>
      <c r="UG239" s="95"/>
      <c r="UH239" s="95"/>
      <c r="UI239" s="95"/>
      <c r="UJ239" s="95"/>
      <c r="UK239" s="95"/>
      <c r="UL239" s="95"/>
      <c r="UM239" s="95"/>
      <c r="UN239" s="95"/>
      <c r="UO239" s="95"/>
      <c r="UP239" s="95"/>
      <c r="UQ239" s="95"/>
      <c r="UR239" s="95"/>
      <c r="US239" s="95"/>
      <c r="UT239" s="95"/>
      <c r="UU239" s="95"/>
      <c r="UV239" s="95"/>
      <c r="UW239" s="95"/>
      <c r="UX239" s="95"/>
      <c r="UY239" s="95"/>
      <c r="UZ239" s="95"/>
      <c r="VA239" s="95"/>
      <c r="VB239" s="95"/>
      <c r="VC239" s="95"/>
      <c r="VD239" s="95"/>
      <c r="VE239" s="95"/>
      <c r="VF239" s="95"/>
      <c r="VG239" s="95"/>
      <c r="VH239" s="95"/>
      <c r="VI239" s="95"/>
      <c r="VJ239" s="95"/>
      <c r="VK239" s="95"/>
      <c r="VL239" s="95"/>
      <c r="VM239" s="95"/>
      <c r="VN239" s="95"/>
      <c r="VO239" s="95"/>
      <c r="VP239" s="95"/>
      <c r="VQ239" s="95"/>
      <c r="VR239" s="95"/>
      <c r="VS239" s="95"/>
      <c r="VT239" s="95"/>
      <c r="VU239" s="95"/>
      <c r="VV239" s="95"/>
      <c r="VW239" s="95"/>
      <c r="VX239" s="95"/>
      <c r="VY239" s="95"/>
      <c r="VZ239" s="95"/>
      <c r="WA239" s="95"/>
      <c r="WB239" s="95"/>
      <c r="WC239" s="95"/>
      <c r="WD239" s="95"/>
      <c r="WE239" s="95"/>
      <c r="WF239" s="95"/>
      <c r="WG239" s="95"/>
      <c r="WH239" s="95"/>
      <c r="WI239" s="95"/>
      <c r="WJ239" s="95"/>
      <c r="WK239" s="95"/>
      <c r="WL239" s="95"/>
      <c r="WM239" s="95"/>
      <c r="WN239" s="95"/>
      <c r="WO239" s="95"/>
      <c r="WP239" s="95"/>
      <c r="WQ239" s="95"/>
      <c r="WR239" s="95"/>
      <c r="WS239" s="95"/>
      <c r="WT239" s="95"/>
      <c r="WU239" s="95"/>
      <c r="WV239" s="95"/>
      <c r="WW239" s="95"/>
      <c r="WX239" s="95"/>
      <c r="WY239" s="95"/>
      <c r="WZ239" s="95"/>
      <c r="XA239" s="95"/>
      <c r="XB239" s="95"/>
      <c r="XC239" s="95"/>
      <c r="XD239" s="95"/>
      <c r="XE239" s="95"/>
      <c r="XF239" s="95"/>
      <c r="XG239" s="95"/>
      <c r="XH239" s="95"/>
      <c r="XI239" s="95"/>
      <c r="XJ239" s="95"/>
      <c r="XK239" s="95"/>
      <c r="XL239" s="95"/>
      <c r="XM239" s="95"/>
      <c r="XN239" s="95"/>
      <c r="XO239" s="95"/>
      <c r="XP239" s="95"/>
      <c r="XQ239" s="95"/>
      <c r="XR239" s="95"/>
      <c r="XS239" s="95"/>
      <c r="XT239" s="95"/>
      <c r="XU239" s="95"/>
      <c r="XV239" s="95"/>
      <c r="XW239" s="95"/>
      <c r="XX239" s="95"/>
      <c r="XY239" s="95"/>
      <c r="XZ239" s="95"/>
      <c r="YA239" s="95"/>
      <c r="YB239" s="95"/>
      <c r="YC239" s="95"/>
      <c r="YD239" s="95"/>
      <c r="YE239" s="95"/>
      <c r="YF239" s="95"/>
      <c r="YG239" s="95"/>
      <c r="YH239" s="95"/>
      <c r="YI239" s="95"/>
      <c r="YJ239" s="95"/>
      <c r="YK239" s="95"/>
      <c r="YL239" s="95"/>
      <c r="YM239" s="95"/>
      <c r="YN239" s="95"/>
      <c r="YO239" s="95"/>
      <c r="YP239" s="95"/>
      <c r="YQ239" s="95"/>
      <c r="YR239" s="95"/>
      <c r="YS239" s="95"/>
      <c r="YT239" s="95"/>
      <c r="YU239" s="95"/>
      <c r="YV239" s="95"/>
      <c r="YW239" s="95"/>
      <c r="YX239" s="95"/>
      <c r="YY239" s="95"/>
      <c r="YZ239" s="95"/>
      <c r="ZA239" s="95"/>
      <c r="ZB239" s="95"/>
      <c r="ZC239" s="95"/>
      <c r="ZD239" s="95"/>
      <c r="ZE239" s="95"/>
      <c r="ZF239" s="95"/>
      <c r="ZG239" s="95"/>
      <c r="ZH239" s="95"/>
      <c r="ZI239" s="95"/>
      <c r="ZJ239" s="95"/>
      <c r="ZK239" s="95"/>
      <c r="ZL239" s="95"/>
      <c r="ZM239" s="95"/>
      <c r="ZN239" s="95"/>
      <c r="ZO239" s="95"/>
      <c r="ZP239" s="95"/>
      <c r="ZQ239" s="95"/>
      <c r="ZR239" s="95"/>
      <c r="ZS239" s="95"/>
      <c r="ZT239" s="95"/>
      <c r="ZU239" s="95"/>
      <c r="ZV239" s="95"/>
      <c r="ZW239" s="95"/>
      <c r="ZX239" s="95"/>
      <c r="ZY239" s="95"/>
      <c r="ZZ239" s="95"/>
      <c r="AAA239" s="95"/>
      <c r="AAB239" s="95"/>
      <c r="AAC239" s="95"/>
      <c r="AAD239" s="95"/>
      <c r="AAE239" s="95"/>
      <c r="AAF239" s="95"/>
      <c r="AAG239" s="95"/>
      <c r="AAH239" s="95"/>
      <c r="AAI239" s="95"/>
      <c r="AAJ239" s="95"/>
      <c r="AAK239" s="95"/>
      <c r="AAL239" s="95"/>
      <c r="AAM239" s="95"/>
      <c r="AAN239" s="95"/>
      <c r="AAO239" s="95"/>
      <c r="AAP239" s="95"/>
      <c r="AAQ239" s="95"/>
      <c r="AAR239" s="95"/>
      <c r="AAS239" s="95"/>
      <c r="AAT239" s="95"/>
      <c r="AAU239" s="95"/>
      <c r="AAV239" s="95"/>
      <c r="AAW239" s="95"/>
      <c r="AAX239" s="95"/>
      <c r="AAY239" s="95"/>
      <c r="AAZ239" s="95"/>
      <c r="ABA239" s="95"/>
      <c r="ABB239" s="95"/>
      <c r="ABC239" s="95"/>
      <c r="ABD239" s="95"/>
      <c r="ABE239" s="95"/>
      <c r="ABF239" s="95"/>
      <c r="ABG239" s="95"/>
      <c r="ABH239" s="95"/>
      <c r="ABI239" s="95"/>
      <c r="ABJ239" s="95"/>
      <c r="ABK239" s="95"/>
      <c r="ABL239" s="95"/>
      <c r="ABM239" s="95"/>
      <c r="ABN239" s="95"/>
      <c r="ABO239" s="95"/>
      <c r="ABP239" s="95"/>
      <c r="ABQ239" s="95"/>
      <c r="ABR239" s="95"/>
      <c r="ABS239" s="95"/>
      <c r="ABT239" s="95"/>
      <c r="ABU239" s="95"/>
      <c r="ABV239" s="95"/>
      <c r="ABW239" s="95"/>
      <c r="ABX239" s="95"/>
      <c r="ABY239" s="95"/>
      <c r="ABZ239" s="95"/>
      <c r="ACA239" s="95"/>
      <c r="ACB239" s="95"/>
      <c r="ACC239" s="95"/>
      <c r="ACD239" s="95"/>
      <c r="ACE239" s="95"/>
      <c r="ACF239" s="95"/>
      <c r="ACG239" s="95"/>
      <c r="ACH239" s="95"/>
      <c r="ACI239" s="95"/>
      <c r="ACJ239" s="95"/>
      <c r="ACK239" s="95"/>
      <c r="ACL239" s="95"/>
      <c r="ACM239" s="95"/>
      <c r="ACN239" s="95"/>
      <c r="ACO239" s="95"/>
      <c r="ACP239" s="95"/>
      <c r="ACQ239" s="95"/>
      <c r="ACR239" s="95"/>
      <c r="ACS239" s="95"/>
      <c r="ACT239" s="95"/>
      <c r="ACU239" s="95"/>
      <c r="ACV239" s="95"/>
      <c r="ACW239" s="95"/>
      <c r="ACX239" s="95"/>
      <c r="ACY239" s="95"/>
      <c r="ACZ239" s="95"/>
      <c r="ADA239" s="95"/>
      <c r="ADB239" s="95"/>
      <c r="ADC239" s="95"/>
      <c r="ADD239" s="95"/>
      <c r="ADE239" s="95"/>
      <c r="ADF239" s="95"/>
      <c r="ADG239" s="95"/>
      <c r="ADH239" s="95"/>
      <c r="ADI239" s="95"/>
      <c r="ADJ239" s="95"/>
      <c r="ADK239" s="95"/>
      <c r="ADL239" s="95"/>
      <c r="ADM239" s="95"/>
      <c r="ADN239" s="95"/>
      <c r="ADO239" s="95"/>
      <c r="ADP239" s="95"/>
      <c r="ADQ239" s="95"/>
      <c r="ADR239" s="95"/>
      <c r="ADS239" s="95"/>
      <c r="ADT239" s="95"/>
      <c r="ADU239" s="95"/>
      <c r="ADV239" s="95"/>
      <c r="ADW239" s="95"/>
      <c r="ADX239" s="95"/>
      <c r="ADY239" s="95"/>
      <c r="ADZ239" s="95"/>
      <c r="AEA239" s="95"/>
      <c r="AEB239" s="95"/>
      <c r="AEC239" s="95"/>
      <c r="AED239" s="95"/>
      <c r="AEE239" s="95"/>
      <c r="AEF239" s="95"/>
      <c r="AEG239" s="95"/>
      <c r="AEH239" s="95"/>
      <c r="AEI239" s="95"/>
      <c r="AEJ239" s="95"/>
      <c r="AEK239" s="95"/>
      <c r="AEL239" s="95"/>
      <c r="AEM239" s="95"/>
      <c r="AEN239" s="95"/>
      <c r="AEO239" s="95"/>
      <c r="AEP239" s="95"/>
      <c r="AEQ239" s="95"/>
      <c r="AER239" s="95"/>
      <c r="AES239" s="95"/>
      <c r="AET239" s="95"/>
      <c r="AEU239" s="95"/>
      <c r="AEV239" s="95"/>
      <c r="AEW239" s="95"/>
      <c r="AEX239" s="95"/>
      <c r="AEY239" s="95"/>
      <c r="AEZ239" s="95"/>
      <c r="AFA239" s="95"/>
      <c r="AFB239" s="95"/>
      <c r="AFC239" s="95"/>
      <c r="AFD239" s="95"/>
      <c r="AFE239" s="95"/>
      <c r="AFF239" s="95"/>
      <c r="AFG239" s="95"/>
      <c r="AFH239" s="95"/>
      <c r="AFI239" s="95"/>
      <c r="AFJ239" s="95"/>
      <c r="AFK239" s="95"/>
      <c r="AFL239" s="95"/>
      <c r="AFM239" s="95"/>
      <c r="AFN239" s="95"/>
      <c r="AFO239" s="95"/>
      <c r="AFP239" s="95"/>
      <c r="AFQ239" s="95"/>
      <c r="AFR239" s="95"/>
      <c r="AFS239" s="95"/>
      <c r="AFT239" s="95"/>
      <c r="AFU239" s="95"/>
      <c r="AFV239" s="95"/>
      <c r="AFW239" s="95"/>
      <c r="AFX239" s="95"/>
      <c r="AFY239" s="95"/>
      <c r="AFZ239" s="95"/>
      <c r="AGA239" s="95"/>
      <c r="AGB239" s="95"/>
      <c r="AGC239" s="95"/>
      <c r="AGD239" s="95"/>
      <c r="AGE239" s="95"/>
      <c r="AGF239" s="95"/>
      <c r="AGG239" s="95"/>
      <c r="AGH239" s="95"/>
      <c r="AGI239" s="95"/>
      <c r="AGJ239" s="95"/>
      <c r="AGK239" s="95"/>
      <c r="AGL239" s="95"/>
      <c r="AGM239" s="95"/>
      <c r="AGN239" s="95"/>
      <c r="AGO239" s="95"/>
      <c r="AGP239" s="95"/>
      <c r="AGQ239" s="95"/>
      <c r="AGR239" s="95"/>
      <c r="AGS239" s="95"/>
      <c r="AGT239" s="95"/>
      <c r="AGU239" s="95"/>
      <c r="AGV239" s="95"/>
      <c r="AGW239" s="95"/>
      <c r="AGX239" s="95"/>
      <c r="AGY239" s="95"/>
      <c r="AGZ239" s="95"/>
      <c r="AHA239" s="95"/>
      <c r="AHB239" s="95"/>
      <c r="AHC239" s="95"/>
      <c r="AHD239" s="95"/>
      <c r="AHE239" s="95"/>
      <c r="AHF239" s="95"/>
      <c r="AHG239" s="95"/>
      <c r="AHH239" s="95"/>
      <c r="AHI239" s="95"/>
      <c r="AHJ239" s="95"/>
      <c r="AHK239" s="95"/>
      <c r="AHL239" s="95"/>
      <c r="AHM239" s="95"/>
      <c r="AHN239" s="95"/>
      <c r="AHO239" s="95"/>
      <c r="AHP239" s="95"/>
      <c r="AHQ239" s="95"/>
      <c r="AHR239" s="95"/>
      <c r="AHS239" s="95"/>
      <c r="AHT239" s="95"/>
      <c r="AHU239" s="95"/>
      <c r="AHV239" s="95"/>
      <c r="AHW239" s="95"/>
      <c r="AHX239" s="95"/>
      <c r="AHY239" s="95"/>
      <c r="AHZ239" s="95"/>
      <c r="AIA239" s="95"/>
      <c r="AIB239" s="95"/>
      <c r="AIC239" s="95"/>
      <c r="AID239" s="95"/>
      <c r="AIE239" s="95"/>
      <c r="AIF239" s="95"/>
      <c r="AIG239" s="95"/>
      <c r="AIH239" s="95"/>
      <c r="AII239" s="95"/>
      <c r="AIJ239" s="95"/>
      <c r="AIK239" s="95"/>
      <c r="AIL239" s="95"/>
      <c r="AIM239" s="95"/>
      <c r="AIN239" s="95"/>
      <c r="AIO239" s="95"/>
      <c r="AIP239" s="95"/>
      <c r="AIQ239" s="95"/>
      <c r="AIR239" s="95"/>
      <c r="AIS239" s="95"/>
      <c r="AIT239" s="95"/>
      <c r="AIU239" s="95"/>
      <c r="AIV239" s="95"/>
      <c r="AIW239" s="95"/>
      <c r="AIX239" s="95"/>
      <c r="AIY239" s="95"/>
      <c r="AIZ239" s="95"/>
      <c r="AJA239" s="95"/>
      <c r="AJB239" s="95"/>
      <c r="AJC239" s="95"/>
      <c r="AJD239" s="95"/>
      <c r="AJE239" s="95"/>
      <c r="AJF239" s="95"/>
      <c r="AJG239" s="95"/>
      <c r="AJH239" s="95"/>
      <c r="AJI239" s="95"/>
      <c r="AJJ239" s="95"/>
      <c r="AJK239" s="95"/>
      <c r="AJL239" s="95"/>
      <c r="AJM239" s="95"/>
      <c r="AJN239" s="95"/>
      <c r="AJO239" s="95"/>
      <c r="AJP239" s="95"/>
      <c r="AJQ239" s="95"/>
      <c r="AJR239" s="95"/>
      <c r="AJS239" s="95"/>
      <c r="AJT239" s="95"/>
      <c r="AJU239" s="95"/>
      <c r="AJV239" s="95"/>
      <c r="AJW239" s="95"/>
      <c r="AJX239" s="95"/>
      <c r="AJY239" s="95"/>
      <c r="AJZ239" s="95"/>
      <c r="AKA239" s="95"/>
      <c r="AKB239" s="95"/>
      <c r="AKC239" s="95"/>
      <c r="AKD239" s="95"/>
      <c r="AKE239" s="95"/>
      <c r="AKF239" s="95"/>
      <c r="AKG239" s="95"/>
      <c r="AKH239" s="95"/>
      <c r="AKI239" s="95"/>
      <c r="AKJ239" s="95"/>
      <c r="AKK239" s="95"/>
      <c r="AKL239" s="95"/>
      <c r="AKM239" s="95"/>
      <c r="AKN239" s="95"/>
      <c r="AKO239" s="95"/>
      <c r="AKP239" s="95"/>
      <c r="AKQ239" s="95"/>
      <c r="AKR239" s="95"/>
      <c r="AKS239" s="95"/>
      <c r="AKT239" s="95"/>
      <c r="AKU239" s="95"/>
      <c r="AKV239" s="95"/>
      <c r="AKW239" s="95"/>
      <c r="AKX239" s="95"/>
      <c r="AKY239" s="95"/>
      <c r="AKZ239" s="95"/>
      <c r="ALA239" s="95"/>
      <c r="ALB239" s="95"/>
      <c r="ALC239" s="95"/>
      <c r="ALD239" s="95"/>
      <c r="ALE239" s="95"/>
      <c r="ALF239" s="95"/>
      <c r="ALG239" s="95"/>
      <c r="ALH239" s="95"/>
      <c r="ALI239" s="95"/>
      <c r="ALJ239" s="95"/>
      <c r="ALK239" s="95"/>
      <c r="ALL239" s="95"/>
      <c r="ALM239" s="95"/>
      <c r="ALN239" s="95"/>
      <c r="ALO239" s="95"/>
      <c r="ALP239" s="95"/>
      <c r="ALQ239" s="95"/>
      <c r="ALR239" s="95"/>
      <c r="ALS239" s="95"/>
      <c r="ALT239" s="95"/>
      <c r="ALU239" s="95"/>
      <c r="ALV239" s="95"/>
      <c r="ALW239" s="95"/>
      <c r="ALX239" s="95"/>
      <c r="ALY239" s="95"/>
      <c r="ALZ239" s="95"/>
      <c r="AMA239" s="95"/>
      <c r="AMB239" s="95"/>
      <c r="AMC239" s="95"/>
      <c r="AMD239" s="95"/>
      <c r="AME239" s="95"/>
      <c r="AMF239" s="95"/>
      <c r="AMG239" s="95"/>
      <c r="AMH239" s="95"/>
      <c r="AMI239" s="95"/>
      <c r="AMJ239" s="95"/>
      <c r="AMK239" s="95"/>
      <c r="AML239" s="95"/>
      <c r="AMM239" s="95"/>
      <c r="AMN239" s="95"/>
      <c r="AMO239" s="95"/>
      <c r="AMP239" s="95"/>
      <c r="AMQ239" s="95"/>
      <c r="AMR239" s="95"/>
      <c r="AMS239" s="95"/>
      <c r="AMT239" s="95"/>
      <c r="AMU239" s="95"/>
      <c r="AMV239" s="95"/>
      <c r="AMW239" s="95"/>
      <c r="AMX239" s="95"/>
      <c r="AMY239" s="95"/>
      <c r="AMZ239" s="95"/>
      <c r="ANA239" s="95"/>
      <c r="ANB239" s="95"/>
      <c r="ANC239" s="95"/>
      <c r="AND239" s="95"/>
      <c r="ANE239" s="95"/>
      <c r="ANF239" s="95"/>
      <c r="ANG239" s="95"/>
      <c r="ANH239" s="95"/>
      <c r="ANI239" s="95"/>
      <c r="ANJ239" s="95"/>
      <c r="ANK239" s="95"/>
      <c r="ANL239" s="95"/>
      <c r="ANM239" s="95"/>
      <c r="ANN239" s="95"/>
      <c r="ANO239" s="95"/>
      <c r="ANP239" s="95"/>
      <c r="ANQ239" s="95"/>
      <c r="ANR239" s="95"/>
      <c r="ANS239" s="95"/>
      <c r="ANT239" s="95"/>
      <c r="ANU239" s="95"/>
      <c r="ANV239" s="95"/>
      <c r="ANW239" s="95"/>
      <c r="ANX239" s="95"/>
      <c r="ANY239" s="95"/>
      <c r="ANZ239" s="95"/>
      <c r="AOA239" s="95"/>
      <c r="AOB239" s="95"/>
      <c r="AOC239" s="95"/>
      <c r="AOD239" s="95"/>
      <c r="AOE239" s="95"/>
      <c r="AOF239" s="95"/>
      <c r="AOG239" s="95"/>
      <c r="AOH239" s="95"/>
      <c r="AOI239" s="95"/>
      <c r="AOJ239" s="95"/>
      <c r="AOK239" s="95"/>
      <c r="AOL239" s="95"/>
      <c r="AOM239" s="95"/>
      <c r="AON239" s="95"/>
      <c r="AOO239" s="95"/>
      <c r="AOP239" s="95"/>
      <c r="AOQ239" s="95"/>
      <c r="AOR239" s="95"/>
      <c r="AOS239" s="95"/>
      <c r="AOT239" s="95"/>
      <c r="AOU239" s="95"/>
      <c r="AOV239" s="95"/>
      <c r="AOW239" s="95"/>
      <c r="AOX239" s="95"/>
      <c r="AOY239" s="95"/>
      <c r="AOZ239" s="95"/>
      <c r="APA239" s="95"/>
      <c r="APB239" s="95"/>
      <c r="APC239" s="95"/>
      <c r="APD239" s="95"/>
      <c r="APE239" s="95"/>
      <c r="APF239" s="95"/>
      <c r="APG239" s="95"/>
      <c r="APH239" s="95"/>
      <c r="API239" s="95"/>
      <c r="APJ239" s="95"/>
      <c r="APK239" s="95"/>
      <c r="APL239" s="95"/>
      <c r="APM239" s="95"/>
      <c r="APN239" s="95"/>
      <c r="APO239" s="95"/>
      <c r="APP239" s="95"/>
      <c r="APQ239" s="95"/>
      <c r="APR239" s="95"/>
      <c r="APS239" s="95"/>
      <c r="APT239" s="95"/>
      <c r="APU239" s="95"/>
      <c r="APV239" s="95"/>
      <c r="APW239" s="95"/>
      <c r="APX239" s="95"/>
      <c r="APY239" s="95"/>
      <c r="APZ239" s="95"/>
      <c r="AQA239" s="95"/>
      <c r="AQB239" s="95"/>
      <c r="AQC239" s="95"/>
      <c r="AQD239" s="95"/>
      <c r="AQE239" s="95"/>
      <c r="AQF239" s="95"/>
      <c r="AQG239" s="95"/>
      <c r="AQH239" s="95"/>
      <c r="AQI239" s="95"/>
      <c r="AQJ239" s="95"/>
      <c r="AQK239" s="95"/>
      <c r="AQL239" s="95"/>
      <c r="AQM239" s="95"/>
      <c r="AQN239" s="95"/>
      <c r="AQO239" s="95"/>
      <c r="AQP239" s="95"/>
      <c r="AQQ239" s="95"/>
      <c r="AQR239" s="95"/>
      <c r="AQS239" s="95"/>
      <c r="AQT239" s="95"/>
      <c r="AQU239" s="95"/>
      <c r="AQV239" s="95"/>
      <c r="AQW239" s="95"/>
      <c r="AQX239" s="95"/>
      <c r="AQY239" s="95"/>
      <c r="AQZ239" s="95"/>
      <c r="ARA239" s="95"/>
      <c r="ARB239" s="95"/>
      <c r="ARC239" s="95"/>
      <c r="ARD239" s="95"/>
      <c r="ARE239" s="95"/>
      <c r="ARF239" s="95"/>
      <c r="ARG239" s="95"/>
      <c r="ARH239" s="95"/>
      <c r="ARI239" s="95"/>
      <c r="ARJ239" s="95"/>
      <c r="ARK239" s="95"/>
      <c r="ARL239" s="95"/>
      <c r="ARM239" s="95"/>
      <c r="ARN239" s="95"/>
      <c r="ARO239" s="95"/>
      <c r="ARP239" s="95"/>
      <c r="ARQ239" s="95"/>
      <c r="ARR239" s="95"/>
      <c r="ARS239" s="95"/>
      <c r="ART239" s="95"/>
      <c r="ARU239" s="95"/>
      <c r="ARV239" s="95"/>
      <c r="ARW239" s="95"/>
      <c r="ARX239" s="95"/>
      <c r="ARY239" s="95"/>
      <c r="ARZ239" s="95"/>
      <c r="ASA239" s="95"/>
      <c r="ASB239" s="95"/>
      <c r="ASC239" s="95"/>
      <c r="ASD239" s="95"/>
      <c r="ASE239" s="95"/>
      <c r="ASF239" s="95"/>
      <c r="ASG239" s="95"/>
      <c r="ASH239" s="95"/>
      <c r="ASI239" s="95"/>
      <c r="ASJ239" s="95"/>
      <c r="ASK239" s="95"/>
      <c r="ASL239" s="95"/>
      <c r="ASM239" s="95"/>
      <c r="ASN239" s="95"/>
      <c r="ASO239" s="95"/>
      <c r="ASP239" s="95"/>
      <c r="ASQ239" s="95"/>
      <c r="ASR239" s="95"/>
      <c r="ASS239" s="95"/>
      <c r="AST239" s="95"/>
      <c r="ASU239" s="95"/>
      <c r="ASV239" s="95"/>
      <c r="ASW239" s="95"/>
      <c r="ASX239" s="95"/>
      <c r="ASY239" s="95"/>
      <c r="ASZ239" s="95"/>
      <c r="ATA239" s="95"/>
      <c r="ATB239" s="95"/>
      <c r="ATC239" s="95"/>
      <c r="ATD239" s="95"/>
      <c r="ATE239" s="95"/>
      <c r="ATF239" s="95"/>
      <c r="ATG239" s="95"/>
      <c r="ATH239" s="95"/>
      <c r="ATI239" s="95"/>
      <c r="ATJ239" s="95"/>
      <c r="ATK239" s="95"/>
      <c r="ATL239" s="95"/>
      <c r="ATM239" s="95"/>
      <c r="ATN239" s="95"/>
      <c r="ATO239" s="95"/>
      <c r="ATP239" s="95"/>
      <c r="ATQ239" s="95"/>
      <c r="ATR239" s="95"/>
      <c r="ATS239" s="95"/>
      <c r="ATT239" s="95"/>
      <c r="ATU239" s="95"/>
      <c r="ATV239" s="95"/>
      <c r="ATW239" s="95"/>
      <c r="ATX239" s="95"/>
      <c r="ATY239" s="95"/>
      <c r="ATZ239" s="95"/>
      <c r="AUA239" s="95"/>
      <c r="AUB239" s="95"/>
      <c r="AUC239" s="95"/>
      <c r="AUD239" s="95"/>
      <c r="AUE239" s="95"/>
      <c r="AUF239" s="95"/>
      <c r="AUG239" s="95"/>
      <c r="AUH239" s="95"/>
      <c r="AUI239" s="95"/>
      <c r="AUJ239" s="95"/>
      <c r="AUK239" s="95"/>
      <c r="AUL239" s="95"/>
      <c r="AUM239" s="95"/>
      <c r="AUN239" s="95"/>
      <c r="AUO239" s="95"/>
      <c r="AUP239" s="95"/>
      <c r="AUQ239" s="95"/>
      <c r="AUR239" s="95"/>
      <c r="AUS239" s="95"/>
      <c r="AUT239" s="95"/>
      <c r="AUU239" s="95"/>
      <c r="AUV239" s="95"/>
      <c r="AUW239" s="95"/>
      <c r="AUX239" s="95"/>
      <c r="AUY239" s="95"/>
      <c r="AUZ239" s="95"/>
      <c r="AVA239" s="95"/>
      <c r="AVB239" s="95"/>
      <c r="AVC239" s="95"/>
      <c r="AVD239" s="95"/>
      <c r="AVE239" s="95"/>
      <c r="AVF239" s="95"/>
      <c r="AVG239" s="95"/>
      <c r="AVH239" s="95"/>
      <c r="AVI239" s="95"/>
      <c r="AVJ239" s="95"/>
      <c r="AVK239" s="95"/>
      <c r="AVL239" s="95"/>
      <c r="AVM239" s="95"/>
      <c r="AVN239" s="95"/>
      <c r="AVO239" s="95"/>
      <c r="AVP239" s="95"/>
      <c r="AVQ239" s="95"/>
      <c r="AVR239" s="95"/>
      <c r="AVS239" s="95"/>
      <c r="AVT239" s="95"/>
      <c r="AVU239" s="95"/>
      <c r="AVV239" s="95"/>
      <c r="AVW239" s="95"/>
      <c r="AVX239" s="95"/>
      <c r="AVY239" s="95"/>
      <c r="AVZ239" s="95"/>
      <c r="AWA239" s="95"/>
      <c r="AWB239" s="95"/>
      <c r="AWC239" s="95"/>
      <c r="AWD239" s="95"/>
      <c r="AWE239" s="95"/>
      <c r="AWF239" s="95"/>
      <c r="AWG239" s="95"/>
      <c r="AWH239" s="95"/>
      <c r="AWI239" s="95"/>
      <c r="AWJ239" s="95"/>
      <c r="AWK239" s="95"/>
      <c r="AWL239" s="95"/>
      <c r="AWM239" s="95"/>
      <c r="AWN239" s="95"/>
      <c r="AWO239" s="95"/>
      <c r="AWP239" s="95"/>
      <c r="AWQ239" s="95"/>
      <c r="AWR239" s="95"/>
      <c r="AWS239" s="95"/>
      <c r="AWT239" s="95"/>
      <c r="AWU239" s="95"/>
      <c r="AWV239" s="95"/>
      <c r="AWW239" s="95"/>
      <c r="AWX239" s="95"/>
      <c r="AWY239" s="95"/>
      <c r="AWZ239" s="95"/>
      <c r="AXA239" s="95"/>
      <c r="AXB239" s="95"/>
      <c r="AXC239" s="95"/>
      <c r="AXD239" s="95"/>
      <c r="AXE239" s="95"/>
      <c r="AXF239" s="95"/>
      <c r="AXG239" s="95"/>
      <c r="AXH239" s="95"/>
      <c r="AXI239" s="95"/>
      <c r="AXJ239" s="95"/>
      <c r="AXK239" s="95"/>
      <c r="AXL239" s="95"/>
      <c r="AXM239" s="95"/>
      <c r="AXN239" s="95"/>
      <c r="AXO239" s="95"/>
      <c r="AXP239" s="95"/>
      <c r="AXQ239" s="95"/>
      <c r="AXR239" s="95"/>
      <c r="AXS239" s="95"/>
      <c r="AXT239" s="95"/>
      <c r="AXU239" s="95"/>
      <c r="AXV239" s="95"/>
      <c r="AXW239" s="95"/>
      <c r="AXX239" s="95"/>
      <c r="AXY239" s="95"/>
      <c r="AXZ239" s="95"/>
      <c r="AYA239" s="95"/>
      <c r="AYB239" s="95"/>
      <c r="AYC239" s="95"/>
      <c r="AYD239" s="95"/>
      <c r="AYE239" s="95"/>
      <c r="AYF239" s="95"/>
      <c r="AYG239" s="95"/>
      <c r="AYH239" s="95"/>
      <c r="AYI239" s="95"/>
      <c r="AYJ239" s="95"/>
      <c r="AYK239" s="95"/>
      <c r="AYL239" s="95"/>
      <c r="AYM239" s="95"/>
      <c r="AYN239" s="95"/>
      <c r="AYO239" s="95"/>
      <c r="AYP239" s="95"/>
      <c r="AYQ239" s="95"/>
      <c r="AYR239" s="95"/>
      <c r="AYS239" s="95"/>
      <c r="AYT239" s="95"/>
      <c r="AYU239" s="95"/>
      <c r="AYV239" s="95"/>
      <c r="AYW239" s="95"/>
      <c r="AYX239" s="95"/>
      <c r="AYY239" s="95"/>
      <c r="AYZ239" s="95"/>
      <c r="AZA239" s="95"/>
      <c r="AZB239" s="95"/>
      <c r="AZC239" s="95"/>
      <c r="AZD239" s="95"/>
      <c r="AZE239" s="95"/>
      <c r="AZF239" s="95"/>
      <c r="AZG239" s="95"/>
      <c r="AZH239" s="95"/>
      <c r="AZI239" s="95"/>
      <c r="AZJ239" s="95"/>
      <c r="AZK239" s="95"/>
      <c r="AZL239" s="95"/>
      <c r="AZM239" s="95"/>
      <c r="AZN239" s="95"/>
      <c r="AZO239" s="95"/>
      <c r="AZP239" s="95"/>
      <c r="AZQ239" s="95"/>
      <c r="AZR239" s="95"/>
      <c r="AZS239" s="95"/>
      <c r="AZT239" s="95"/>
      <c r="AZU239" s="95"/>
      <c r="AZV239" s="95"/>
      <c r="AZW239" s="95"/>
      <c r="AZX239" s="95"/>
      <c r="AZY239" s="95"/>
      <c r="AZZ239" s="95"/>
      <c r="BAA239" s="95"/>
      <c r="BAB239" s="95"/>
      <c r="BAC239" s="95"/>
      <c r="BAD239" s="95"/>
      <c r="BAE239" s="95"/>
      <c r="BAF239" s="95"/>
      <c r="BAG239" s="95"/>
      <c r="BAH239" s="95"/>
      <c r="BAI239" s="95"/>
      <c r="BAJ239" s="95"/>
      <c r="BAK239" s="95"/>
      <c r="BAL239" s="95"/>
      <c r="BAM239" s="95"/>
      <c r="BAN239" s="95"/>
      <c r="BAO239" s="95"/>
      <c r="BAP239" s="95"/>
      <c r="BAQ239" s="95"/>
      <c r="BAR239" s="95"/>
      <c r="BAS239" s="95"/>
      <c r="BAT239" s="95"/>
      <c r="BAU239" s="95"/>
      <c r="BAV239" s="95"/>
      <c r="BAW239" s="95"/>
      <c r="BAX239" s="95"/>
      <c r="BAY239" s="95"/>
      <c r="BAZ239" s="95"/>
      <c r="BBA239" s="95"/>
      <c r="BBB239" s="95"/>
      <c r="BBC239" s="95"/>
      <c r="BBD239" s="95"/>
      <c r="BBE239" s="95"/>
      <c r="BBF239" s="95"/>
      <c r="BBG239" s="95"/>
      <c r="BBH239" s="95"/>
      <c r="BBI239" s="95"/>
      <c r="BBJ239" s="95"/>
      <c r="BBK239" s="95"/>
      <c r="BBL239" s="95"/>
      <c r="BBM239" s="95"/>
      <c r="BBN239" s="95"/>
      <c r="BBO239" s="95"/>
      <c r="BBP239" s="95"/>
      <c r="BBQ239" s="95"/>
      <c r="BBR239" s="95"/>
      <c r="BBS239" s="95"/>
      <c r="BBT239" s="95"/>
      <c r="BBU239" s="95"/>
      <c r="BBV239" s="95"/>
      <c r="BBW239" s="95"/>
      <c r="BBX239" s="95"/>
      <c r="BBY239" s="95"/>
      <c r="BBZ239" s="95"/>
      <c r="BCA239" s="95"/>
      <c r="BCB239" s="95"/>
      <c r="BCC239" s="95"/>
      <c r="BCD239" s="95"/>
      <c r="BCE239" s="95"/>
      <c r="BCF239" s="95"/>
      <c r="BCG239" s="95"/>
      <c r="BCH239" s="95"/>
      <c r="BCI239" s="95"/>
      <c r="BCJ239" s="95"/>
      <c r="BCK239" s="95"/>
      <c r="BCL239" s="95"/>
      <c r="BCM239" s="95"/>
      <c r="BCN239" s="95"/>
      <c r="BCO239" s="95"/>
      <c r="BCP239" s="95"/>
      <c r="BCQ239" s="95"/>
      <c r="BCR239" s="95"/>
      <c r="BCS239" s="95"/>
      <c r="BCT239" s="95"/>
      <c r="BCU239" s="95"/>
      <c r="BCV239" s="95"/>
      <c r="BCW239" s="95"/>
      <c r="BCX239" s="95"/>
      <c r="BCY239" s="95"/>
      <c r="BCZ239" s="95"/>
      <c r="BDA239" s="95"/>
      <c r="BDB239" s="95"/>
      <c r="BDC239" s="95"/>
      <c r="BDD239" s="95"/>
      <c r="BDE239" s="95"/>
      <c r="BDF239" s="95"/>
      <c r="BDG239" s="95"/>
      <c r="BDH239" s="95"/>
      <c r="BDI239" s="95"/>
      <c r="BDJ239" s="95"/>
      <c r="BDK239" s="95"/>
      <c r="BDL239" s="95"/>
      <c r="BDM239" s="95"/>
      <c r="BDN239" s="95"/>
      <c r="BDO239" s="95"/>
      <c r="BDP239" s="95"/>
      <c r="BDQ239" s="95"/>
      <c r="BDR239" s="95"/>
      <c r="BDS239" s="95"/>
      <c r="BDT239" s="95"/>
      <c r="BDU239" s="95"/>
      <c r="BDV239" s="95"/>
      <c r="BDW239" s="95"/>
      <c r="BDX239" s="95"/>
      <c r="BDY239" s="95"/>
      <c r="BDZ239" s="95"/>
      <c r="BEA239" s="95"/>
      <c r="BEB239" s="95"/>
      <c r="BEC239" s="95"/>
      <c r="BED239" s="95"/>
      <c r="BEE239" s="95"/>
      <c r="BEF239" s="95"/>
      <c r="BEG239" s="95"/>
      <c r="BEH239" s="95"/>
      <c r="BEI239" s="95"/>
      <c r="BEJ239" s="95"/>
      <c r="BEK239" s="95"/>
      <c r="BEL239" s="95"/>
      <c r="BEM239" s="95"/>
      <c r="BEN239" s="95"/>
      <c r="BEO239" s="95"/>
      <c r="BEP239" s="95"/>
      <c r="BEQ239" s="95"/>
      <c r="BER239" s="95"/>
      <c r="BES239" s="95"/>
      <c r="BET239" s="95"/>
      <c r="BEU239" s="95"/>
      <c r="BEV239" s="95"/>
      <c r="BEW239" s="95"/>
      <c r="BEX239" s="95"/>
      <c r="BEY239" s="95"/>
      <c r="BEZ239" s="95"/>
      <c r="BFA239" s="95"/>
      <c r="BFB239" s="95"/>
      <c r="BFC239" s="95"/>
      <c r="BFD239" s="95"/>
      <c r="BFE239" s="95"/>
      <c r="BFF239" s="95"/>
      <c r="BFG239" s="95"/>
      <c r="BFH239" s="95"/>
      <c r="BFI239" s="95"/>
      <c r="BFJ239" s="95"/>
      <c r="BFK239" s="95"/>
      <c r="BFL239" s="95"/>
      <c r="BFM239" s="95"/>
      <c r="BFN239" s="95"/>
      <c r="BFO239" s="95"/>
      <c r="BFP239" s="95"/>
      <c r="BFQ239" s="95"/>
      <c r="BFR239" s="95"/>
      <c r="BFS239" s="95"/>
      <c r="BFT239" s="95"/>
      <c r="BFU239" s="95"/>
      <c r="BFV239" s="95"/>
      <c r="BFW239" s="95"/>
      <c r="BFX239" s="95"/>
      <c r="BFY239" s="95"/>
      <c r="BFZ239" s="95"/>
      <c r="BGA239" s="95"/>
      <c r="BGB239" s="95"/>
      <c r="BGC239" s="95"/>
      <c r="BGD239" s="95"/>
      <c r="BGE239" s="95"/>
      <c r="BGF239" s="95"/>
      <c r="BGG239" s="95"/>
      <c r="BGH239" s="95"/>
      <c r="BGI239" s="95"/>
      <c r="BGJ239" s="95"/>
      <c r="BGK239" s="95"/>
      <c r="BGL239" s="95"/>
      <c r="BGM239" s="95"/>
      <c r="BGN239" s="95"/>
      <c r="BGO239" s="95"/>
      <c r="BGP239" s="95"/>
      <c r="BGQ239" s="95"/>
      <c r="BGR239" s="95"/>
      <c r="BGS239" s="95"/>
      <c r="BGT239" s="95"/>
      <c r="BGU239" s="95"/>
      <c r="BGV239" s="95"/>
      <c r="BGW239" s="95"/>
      <c r="BGX239" s="95"/>
      <c r="BGY239" s="95"/>
      <c r="BGZ239" s="95"/>
      <c r="BHA239" s="95"/>
      <c r="BHB239" s="95"/>
      <c r="BHC239" s="95"/>
      <c r="BHD239" s="95"/>
      <c r="BHE239" s="95"/>
      <c r="BHF239" s="95"/>
      <c r="BHG239" s="95"/>
      <c r="BHH239" s="95"/>
      <c r="BHI239" s="95"/>
      <c r="BHJ239" s="95"/>
      <c r="BHK239" s="95"/>
      <c r="BHL239" s="95"/>
      <c r="BHM239" s="95"/>
      <c r="BHN239" s="95"/>
      <c r="BHO239" s="95"/>
      <c r="BHP239" s="95"/>
      <c r="BHQ239" s="95"/>
      <c r="BHR239" s="95"/>
      <c r="BHS239" s="95"/>
      <c r="BHT239" s="95"/>
      <c r="BHU239" s="95"/>
      <c r="BHV239" s="95"/>
      <c r="BHW239" s="95"/>
      <c r="BHX239" s="95"/>
      <c r="BHY239" s="95"/>
      <c r="BHZ239" s="95"/>
      <c r="BIA239" s="95"/>
      <c r="BIB239" s="95"/>
      <c r="BIC239" s="95"/>
      <c r="BID239" s="95"/>
      <c r="BIE239" s="95"/>
      <c r="BIF239" s="95"/>
      <c r="BIG239" s="95"/>
      <c r="BIH239" s="95"/>
      <c r="BII239" s="95"/>
      <c r="BIJ239" s="95"/>
      <c r="BIK239" s="95"/>
      <c r="BIL239" s="95"/>
      <c r="BIM239" s="95"/>
      <c r="BIN239" s="95"/>
      <c r="BIO239" s="95"/>
      <c r="BIP239" s="95"/>
      <c r="BIQ239" s="95"/>
      <c r="BIR239" s="95"/>
      <c r="BIS239" s="95"/>
      <c r="BIT239" s="95"/>
      <c r="BIU239" s="95"/>
      <c r="BIV239" s="95"/>
      <c r="BIW239" s="95"/>
      <c r="BIX239" s="95"/>
      <c r="BIY239" s="95"/>
      <c r="BIZ239" s="95"/>
      <c r="BJA239" s="95"/>
      <c r="BJB239" s="95"/>
      <c r="BJC239" s="95"/>
      <c r="BJD239" s="95"/>
      <c r="BJE239" s="95"/>
      <c r="BJF239" s="95"/>
      <c r="BJG239" s="95"/>
      <c r="BJH239" s="95"/>
      <c r="BJI239" s="95"/>
      <c r="BJJ239" s="95"/>
      <c r="BJK239" s="95"/>
      <c r="BJL239" s="95"/>
      <c r="BJM239" s="95"/>
      <c r="BJN239" s="95"/>
      <c r="BJO239" s="95"/>
      <c r="BJP239" s="95"/>
      <c r="BJQ239" s="95"/>
      <c r="BJR239" s="95"/>
      <c r="BJS239" s="95"/>
      <c r="BJT239" s="95"/>
      <c r="BJU239" s="95"/>
      <c r="BJV239" s="95"/>
      <c r="BJW239" s="95"/>
      <c r="BJX239" s="95"/>
      <c r="BJY239" s="95"/>
      <c r="BJZ239" s="95"/>
      <c r="BKA239" s="95"/>
      <c r="BKB239" s="95"/>
      <c r="BKC239" s="95"/>
      <c r="BKD239" s="95"/>
      <c r="BKE239" s="95"/>
      <c r="BKF239" s="95"/>
      <c r="BKG239" s="95"/>
      <c r="BKH239" s="95"/>
      <c r="BKI239" s="95"/>
      <c r="BKJ239" s="95"/>
      <c r="BKK239" s="95"/>
      <c r="BKL239" s="95"/>
      <c r="BKM239" s="95"/>
      <c r="BKN239" s="95"/>
      <c r="BKO239" s="95"/>
      <c r="BKP239" s="95"/>
      <c r="BKQ239" s="95"/>
      <c r="BKR239" s="95"/>
      <c r="BKS239" s="95"/>
      <c r="BKT239" s="95"/>
      <c r="BKU239" s="95"/>
      <c r="BKV239" s="95"/>
      <c r="BKW239" s="95"/>
      <c r="BKX239" s="95"/>
      <c r="BKY239" s="95"/>
      <c r="BKZ239" s="95"/>
      <c r="BLA239" s="95"/>
      <c r="BLB239" s="95"/>
      <c r="BLC239" s="95"/>
      <c r="BLD239" s="95"/>
      <c r="BLE239" s="95"/>
      <c r="BLF239" s="95"/>
      <c r="BLG239" s="95"/>
      <c r="BLH239" s="95"/>
      <c r="BLI239" s="95"/>
      <c r="BLJ239" s="95"/>
      <c r="BLK239" s="95"/>
      <c r="BLL239" s="95"/>
      <c r="BLM239" s="95"/>
      <c r="BLN239" s="95"/>
      <c r="BLO239" s="95"/>
      <c r="BLP239" s="95"/>
      <c r="BLQ239" s="95"/>
      <c r="BLR239" s="95"/>
      <c r="BLS239" s="95"/>
      <c r="BLT239" s="95"/>
      <c r="BLU239" s="95"/>
      <c r="BLV239" s="95"/>
      <c r="BLW239" s="95"/>
      <c r="BLX239" s="95"/>
      <c r="BLY239" s="95"/>
      <c r="BLZ239" s="95"/>
      <c r="BMA239" s="95"/>
      <c r="BMB239" s="95"/>
      <c r="BMC239" s="95"/>
      <c r="BMD239" s="95"/>
      <c r="BME239" s="95"/>
      <c r="BMF239" s="95"/>
      <c r="BMG239" s="95"/>
      <c r="BMH239" s="95"/>
      <c r="BMI239" s="95"/>
      <c r="BMJ239" s="95"/>
      <c r="BMK239" s="95"/>
      <c r="BML239" s="95"/>
      <c r="BMM239" s="95"/>
      <c r="BMN239" s="95"/>
      <c r="BMO239" s="95"/>
      <c r="BMP239" s="95"/>
      <c r="BMQ239" s="95"/>
      <c r="BMR239" s="95"/>
      <c r="BMS239" s="95"/>
      <c r="BMT239" s="95"/>
      <c r="BMU239" s="95"/>
      <c r="BMV239" s="95"/>
      <c r="BMW239" s="95"/>
      <c r="BMX239" s="95"/>
      <c r="BMY239" s="95"/>
      <c r="BMZ239" s="95"/>
      <c r="BNA239" s="95"/>
      <c r="BNB239" s="95"/>
      <c r="BNC239" s="95"/>
      <c r="BND239" s="95"/>
      <c r="BNE239" s="95"/>
      <c r="BNF239" s="95"/>
      <c r="BNG239" s="95"/>
      <c r="BNH239" s="95"/>
      <c r="BNI239" s="95"/>
      <c r="BNJ239" s="95"/>
      <c r="BNK239" s="95"/>
      <c r="BNL239" s="95"/>
      <c r="BNM239" s="95"/>
      <c r="BNN239" s="95"/>
      <c r="BNO239" s="95"/>
      <c r="BNP239" s="95"/>
      <c r="BNQ239" s="95"/>
      <c r="BNR239" s="95"/>
      <c r="BNS239" s="95"/>
      <c r="BNT239" s="95"/>
      <c r="BNU239" s="95"/>
      <c r="BNV239" s="95"/>
      <c r="BNW239" s="95"/>
      <c r="BNX239" s="95"/>
      <c r="BNY239" s="95"/>
      <c r="BNZ239" s="95"/>
      <c r="BOA239" s="95"/>
      <c r="BOB239" s="95"/>
      <c r="BOC239" s="95"/>
      <c r="BOD239" s="95"/>
      <c r="BOE239" s="95"/>
      <c r="BOF239" s="95"/>
      <c r="BOG239" s="95"/>
      <c r="BOH239" s="95"/>
      <c r="BOI239" s="95"/>
      <c r="BOJ239" s="95"/>
      <c r="BOK239" s="95"/>
      <c r="BOL239" s="95"/>
      <c r="BOM239" s="95"/>
      <c r="BON239" s="95"/>
      <c r="BOO239" s="95"/>
      <c r="BOP239" s="95"/>
      <c r="BOQ239" s="95"/>
      <c r="BOR239" s="95"/>
      <c r="BOS239" s="95"/>
      <c r="BOT239" s="95"/>
      <c r="BOU239" s="95"/>
      <c r="BOV239" s="95"/>
      <c r="BOW239" s="95"/>
      <c r="BOX239" s="95"/>
      <c r="BOY239" s="95"/>
      <c r="BOZ239" s="95"/>
      <c r="BPA239" s="95"/>
      <c r="BPB239" s="95"/>
      <c r="BPC239" s="95"/>
      <c r="BPD239" s="95"/>
      <c r="BPE239" s="95"/>
      <c r="BPF239" s="95"/>
      <c r="BPG239" s="95"/>
      <c r="BPH239" s="95"/>
      <c r="BPI239" s="95"/>
      <c r="BPJ239" s="95"/>
      <c r="BPK239" s="95"/>
      <c r="BPL239" s="95"/>
      <c r="BPM239" s="95"/>
      <c r="BPN239" s="95"/>
      <c r="BPO239" s="95"/>
      <c r="BPP239" s="95"/>
      <c r="BPQ239" s="95"/>
      <c r="BPR239" s="95"/>
      <c r="BPS239" s="95"/>
      <c r="BPT239" s="95"/>
      <c r="BPU239" s="95"/>
      <c r="BPV239" s="95"/>
      <c r="BPW239" s="95"/>
      <c r="BPX239" s="95"/>
      <c r="BPY239" s="95"/>
      <c r="BPZ239" s="95"/>
      <c r="BQA239" s="95"/>
      <c r="BQB239" s="95"/>
      <c r="BQC239" s="95"/>
      <c r="BQD239" s="95"/>
      <c r="BQE239" s="95"/>
      <c r="BQF239" s="95"/>
      <c r="BQG239" s="95"/>
      <c r="BQH239" s="95"/>
      <c r="BQI239" s="95"/>
      <c r="BQJ239" s="95"/>
      <c r="BQK239" s="95"/>
      <c r="BQL239" s="95"/>
      <c r="BQM239" s="95"/>
      <c r="BQN239" s="95"/>
      <c r="BQO239" s="95"/>
      <c r="BQP239" s="95"/>
      <c r="BQQ239" s="95"/>
      <c r="BQR239" s="95"/>
      <c r="BQS239" s="95"/>
      <c r="BQT239" s="95"/>
      <c r="BQU239" s="95"/>
      <c r="BQV239" s="95"/>
      <c r="BQW239" s="95"/>
      <c r="BQX239" s="95"/>
      <c r="BQY239" s="95"/>
      <c r="BQZ239" s="95"/>
      <c r="BRA239" s="95"/>
      <c r="BRB239" s="95"/>
      <c r="BRC239" s="95"/>
      <c r="BRD239" s="95"/>
      <c r="BRE239" s="95"/>
      <c r="BRF239" s="95"/>
      <c r="BRG239" s="95"/>
      <c r="BRH239" s="95"/>
      <c r="BRI239" s="95"/>
      <c r="BRJ239" s="95"/>
      <c r="BRK239" s="95"/>
      <c r="BRL239" s="95"/>
      <c r="BRM239" s="95"/>
      <c r="BRN239" s="95"/>
      <c r="BRO239" s="95"/>
      <c r="BRP239" s="95"/>
      <c r="BRQ239" s="95"/>
      <c r="BRR239" s="95"/>
      <c r="BRS239" s="95"/>
      <c r="BRT239" s="95"/>
      <c r="BRU239" s="95"/>
      <c r="BRV239" s="95"/>
      <c r="BRW239" s="95"/>
      <c r="BRX239" s="95"/>
      <c r="BRY239" s="95"/>
      <c r="BRZ239" s="95"/>
      <c r="BSA239" s="95"/>
      <c r="BSB239" s="95"/>
      <c r="BSC239" s="95"/>
      <c r="BSD239" s="95"/>
      <c r="BSE239" s="95"/>
      <c r="BSF239" s="95"/>
      <c r="BSG239" s="95"/>
      <c r="BSH239" s="95"/>
      <c r="BSI239" s="95"/>
      <c r="BSJ239" s="95"/>
      <c r="BSK239" s="95"/>
      <c r="BSL239" s="95"/>
      <c r="BSM239" s="95"/>
      <c r="BSN239" s="95"/>
      <c r="BSO239" s="95"/>
      <c r="BSP239" s="95"/>
      <c r="BSQ239" s="95"/>
      <c r="BSR239" s="95"/>
      <c r="BSS239" s="95"/>
      <c r="BST239" s="95"/>
      <c r="BSU239" s="95"/>
      <c r="BSV239" s="95"/>
      <c r="BSW239" s="95"/>
      <c r="BSX239" s="95"/>
      <c r="BSY239" s="95"/>
      <c r="BSZ239" s="95"/>
      <c r="BTA239" s="95"/>
      <c r="BTB239" s="95"/>
      <c r="BTC239" s="95"/>
      <c r="BTD239" s="95"/>
      <c r="BTE239" s="95"/>
      <c r="BTF239" s="95"/>
      <c r="BTG239" s="95"/>
      <c r="BTH239" s="95"/>
      <c r="BTI239" s="95"/>
      <c r="BTJ239" s="95"/>
      <c r="BTK239" s="95"/>
      <c r="BTL239" s="95"/>
      <c r="BTM239" s="95"/>
      <c r="BTN239" s="95"/>
      <c r="BTO239" s="95"/>
      <c r="BTP239" s="95"/>
      <c r="BTQ239" s="95"/>
      <c r="BTR239" s="95"/>
      <c r="BTS239" s="95"/>
      <c r="BTT239" s="95"/>
      <c r="BTU239" s="95"/>
      <c r="BTV239" s="95"/>
      <c r="BTW239" s="95"/>
      <c r="BTX239" s="95"/>
      <c r="BTY239" s="95"/>
      <c r="BTZ239" s="95"/>
      <c r="BUA239" s="95"/>
      <c r="BUB239" s="95"/>
      <c r="BUC239" s="95"/>
      <c r="BUD239" s="95"/>
      <c r="BUE239" s="95"/>
      <c r="BUF239" s="95"/>
      <c r="BUG239" s="95"/>
      <c r="BUH239" s="95"/>
      <c r="BUI239" s="95"/>
      <c r="BUJ239" s="95"/>
      <c r="BUK239" s="95"/>
      <c r="BUL239" s="95"/>
      <c r="BUM239" s="95"/>
      <c r="BUN239" s="95"/>
      <c r="BUO239" s="95"/>
      <c r="BUP239" s="95"/>
      <c r="BUQ239" s="95"/>
      <c r="BUR239" s="95"/>
      <c r="BUS239" s="95"/>
      <c r="BUT239" s="95"/>
      <c r="BUU239" s="95"/>
      <c r="BUV239" s="95"/>
      <c r="BUW239" s="95"/>
      <c r="BUX239" s="95"/>
      <c r="BUY239" s="95"/>
      <c r="BUZ239" s="95"/>
      <c r="BVA239" s="95"/>
      <c r="BVB239" s="95"/>
      <c r="BVC239" s="95"/>
      <c r="BVD239" s="95"/>
      <c r="BVE239" s="95"/>
      <c r="BVF239" s="95"/>
      <c r="BVG239" s="95"/>
      <c r="BVH239" s="95"/>
      <c r="BVI239" s="95"/>
      <c r="BVJ239" s="95"/>
      <c r="BVK239" s="95"/>
      <c r="BVL239" s="95"/>
      <c r="BVM239" s="95"/>
      <c r="BVN239" s="95"/>
      <c r="BVO239" s="95"/>
      <c r="BVP239" s="95"/>
      <c r="BVQ239" s="95"/>
      <c r="BVR239" s="95"/>
      <c r="BVS239" s="95"/>
      <c r="BVT239" s="95"/>
      <c r="BVU239" s="95"/>
      <c r="BVV239" s="95"/>
      <c r="BVW239" s="95"/>
      <c r="BVX239" s="95"/>
      <c r="BVY239" s="95"/>
      <c r="BVZ239" s="95"/>
      <c r="BWA239" s="95"/>
      <c r="BWB239" s="95"/>
      <c r="BWC239" s="95"/>
      <c r="BWD239" s="95"/>
      <c r="BWE239" s="95"/>
      <c r="BWF239" s="95"/>
      <c r="BWG239" s="95"/>
      <c r="BWH239" s="95"/>
      <c r="BWI239" s="95"/>
      <c r="BWJ239" s="95"/>
      <c r="BWK239" s="95"/>
      <c r="BWL239" s="95"/>
      <c r="BWM239" s="95"/>
      <c r="BWN239" s="95"/>
      <c r="BWO239" s="95"/>
      <c r="BWP239" s="95"/>
      <c r="BWQ239" s="95"/>
      <c r="BWR239" s="95"/>
      <c r="BWS239" s="95"/>
      <c r="BWT239" s="95"/>
      <c r="BWU239" s="95"/>
      <c r="BWV239" s="95"/>
      <c r="BWW239" s="95"/>
      <c r="BWX239" s="95"/>
      <c r="BWY239" s="95"/>
      <c r="BWZ239" s="95"/>
      <c r="BXA239" s="95"/>
      <c r="BXB239" s="95"/>
      <c r="BXC239" s="95"/>
      <c r="BXD239" s="95"/>
      <c r="BXE239" s="95"/>
      <c r="BXF239" s="95"/>
      <c r="BXG239" s="95"/>
      <c r="BXH239" s="95"/>
      <c r="BXI239" s="95"/>
      <c r="BXJ239" s="95"/>
      <c r="BXK239" s="95"/>
      <c r="BXL239" s="95"/>
      <c r="BXM239" s="95"/>
      <c r="BXN239" s="95"/>
      <c r="BXO239" s="95"/>
      <c r="BXP239" s="95"/>
      <c r="BXQ239" s="95"/>
      <c r="BXR239" s="95"/>
      <c r="BXS239" s="95"/>
      <c r="BXT239" s="95"/>
      <c r="BXU239" s="95"/>
      <c r="BXV239" s="95"/>
      <c r="BXW239" s="95"/>
      <c r="BXX239" s="95"/>
      <c r="BXY239" s="95"/>
      <c r="BXZ239" s="95"/>
      <c r="BYA239" s="95"/>
      <c r="BYB239" s="95"/>
      <c r="BYC239" s="95"/>
      <c r="BYD239" s="95"/>
      <c r="BYE239" s="95"/>
      <c r="BYF239" s="95"/>
      <c r="BYG239" s="95"/>
      <c r="BYH239" s="95"/>
      <c r="BYI239" s="95"/>
      <c r="BYJ239" s="95"/>
      <c r="BYK239" s="95"/>
      <c r="BYL239" s="95"/>
      <c r="BYM239" s="95"/>
      <c r="BYN239" s="95"/>
      <c r="BYO239" s="95"/>
      <c r="BYP239" s="95"/>
      <c r="BYQ239" s="95"/>
      <c r="BYR239" s="95"/>
      <c r="BYS239" s="95"/>
      <c r="BYT239" s="95"/>
      <c r="BYU239" s="95"/>
      <c r="BYV239" s="95"/>
      <c r="BYW239" s="95"/>
      <c r="BYX239" s="95"/>
      <c r="BYY239" s="95"/>
      <c r="BYZ239" s="95"/>
      <c r="BZA239" s="95"/>
      <c r="BZB239" s="95"/>
      <c r="BZC239" s="95"/>
      <c r="BZD239" s="95"/>
      <c r="BZE239" s="95"/>
      <c r="BZF239" s="95"/>
      <c r="BZG239" s="95"/>
      <c r="BZH239" s="95"/>
      <c r="BZI239" s="95"/>
      <c r="BZJ239" s="95"/>
      <c r="BZK239" s="95"/>
      <c r="BZL239" s="95"/>
      <c r="BZM239" s="95"/>
      <c r="BZN239" s="95"/>
      <c r="BZO239" s="95"/>
      <c r="BZP239" s="95"/>
      <c r="BZQ239" s="95"/>
      <c r="BZR239" s="95"/>
      <c r="BZS239" s="95"/>
      <c r="BZT239" s="95"/>
      <c r="BZU239" s="95"/>
      <c r="BZV239" s="95"/>
      <c r="BZW239" s="95"/>
      <c r="BZX239" s="95"/>
      <c r="BZY239" s="95"/>
      <c r="BZZ239" s="95"/>
      <c r="CAA239" s="95"/>
      <c r="CAB239" s="95"/>
      <c r="CAC239" s="95"/>
      <c r="CAD239" s="95"/>
      <c r="CAE239" s="95"/>
      <c r="CAF239" s="95"/>
      <c r="CAG239" s="95"/>
      <c r="CAH239" s="95"/>
      <c r="CAI239" s="95"/>
      <c r="CAJ239" s="95"/>
      <c r="CAK239" s="95"/>
      <c r="CAL239" s="95"/>
      <c r="CAM239" s="95"/>
      <c r="CAN239" s="95"/>
      <c r="CAO239" s="95"/>
      <c r="CAP239" s="95"/>
      <c r="CAQ239" s="95"/>
      <c r="CAR239" s="95"/>
      <c r="CAS239" s="95"/>
      <c r="CAT239" s="95"/>
      <c r="CAU239" s="95"/>
      <c r="CAV239" s="95"/>
      <c r="CAW239" s="95"/>
      <c r="CAX239" s="95"/>
      <c r="CAY239" s="95"/>
      <c r="CAZ239" s="95"/>
      <c r="CBA239" s="95"/>
      <c r="CBB239" s="95"/>
      <c r="CBC239" s="95"/>
      <c r="CBD239" s="95"/>
      <c r="CBE239" s="95"/>
      <c r="CBF239" s="95"/>
      <c r="CBG239" s="95"/>
      <c r="CBH239" s="95"/>
      <c r="CBI239" s="95"/>
      <c r="CBJ239" s="95"/>
      <c r="CBK239" s="95"/>
      <c r="CBL239" s="95"/>
      <c r="CBM239" s="95"/>
      <c r="CBN239" s="95"/>
      <c r="CBO239" s="95"/>
      <c r="CBP239" s="95"/>
      <c r="CBQ239" s="95"/>
      <c r="CBR239" s="95"/>
      <c r="CBS239" s="95"/>
      <c r="CBT239" s="95"/>
      <c r="CBU239" s="95"/>
      <c r="CBV239" s="95"/>
      <c r="CBW239" s="95"/>
      <c r="CBX239" s="95"/>
      <c r="CBY239" s="95"/>
      <c r="CBZ239" s="95"/>
      <c r="CCA239" s="95"/>
      <c r="CCB239" s="95"/>
      <c r="CCC239" s="95"/>
      <c r="CCD239" s="95"/>
      <c r="CCE239" s="95"/>
      <c r="CCF239" s="95"/>
      <c r="CCG239" s="95"/>
      <c r="CCH239" s="95"/>
      <c r="CCI239" s="95"/>
      <c r="CCJ239" s="95"/>
      <c r="CCK239" s="95"/>
      <c r="CCL239" s="95"/>
      <c r="CCM239" s="95"/>
      <c r="CCN239" s="95"/>
      <c r="CCO239" s="95"/>
      <c r="CCP239" s="95"/>
      <c r="CCQ239" s="95"/>
      <c r="CCR239" s="95"/>
      <c r="CCS239" s="95"/>
      <c r="CCT239" s="95"/>
      <c r="CCU239" s="95"/>
      <c r="CCV239" s="95"/>
      <c r="CCW239" s="95"/>
      <c r="CCX239" s="95"/>
      <c r="CCY239" s="95"/>
      <c r="CCZ239" s="95"/>
      <c r="CDA239" s="95"/>
      <c r="CDB239" s="95"/>
      <c r="CDC239" s="95"/>
      <c r="CDD239" s="95"/>
      <c r="CDE239" s="95"/>
      <c r="CDF239" s="95"/>
      <c r="CDG239" s="95"/>
      <c r="CDH239" s="95"/>
      <c r="CDI239" s="95"/>
      <c r="CDJ239" s="95"/>
      <c r="CDK239" s="95"/>
      <c r="CDL239" s="95"/>
      <c r="CDM239" s="95"/>
      <c r="CDN239" s="95"/>
      <c r="CDO239" s="95"/>
      <c r="CDP239" s="95"/>
      <c r="CDQ239" s="95"/>
      <c r="CDR239" s="95"/>
      <c r="CDS239" s="95"/>
      <c r="CDT239" s="95"/>
      <c r="CDU239" s="95"/>
      <c r="CDV239" s="95"/>
      <c r="CDW239" s="95"/>
      <c r="CDX239" s="95"/>
      <c r="CDY239" s="95"/>
      <c r="CDZ239" s="95"/>
      <c r="CEA239" s="95"/>
      <c r="CEB239" s="95"/>
      <c r="CEC239" s="95"/>
      <c r="CED239" s="95"/>
      <c r="CEE239" s="95"/>
      <c r="CEF239" s="95"/>
      <c r="CEG239" s="95"/>
      <c r="CEH239" s="95"/>
      <c r="CEI239" s="95"/>
      <c r="CEJ239" s="95"/>
      <c r="CEK239" s="95"/>
      <c r="CEL239" s="95"/>
      <c r="CEM239" s="95"/>
      <c r="CEN239" s="95"/>
      <c r="CEO239" s="95"/>
      <c r="CEP239" s="95"/>
      <c r="CEQ239" s="95"/>
      <c r="CER239" s="95"/>
      <c r="CES239" s="95"/>
      <c r="CET239" s="95"/>
      <c r="CEU239" s="95"/>
      <c r="CEV239" s="95"/>
      <c r="CEW239" s="95"/>
      <c r="CEX239" s="95"/>
      <c r="CEY239" s="95"/>
      <c r="CEZ239" s="95"/>
      <c r="CFA239" s="95"/>
      <c r="CFB239" s="95"/>
      <c r="CFC239" s="95"/>
      <c r="CFD239" s="95"/>
      <c r="CFE239" s="95"/>
      <c r="CFF239" s="95"/>
      <c r="CFG239" s="95"/>
      <c r="CFH239" s="95"/>
      <c r="CFI239" s="95"/>
      <c r="CFJ239" s="95"/>
      <c r="CFK239" s="95"/>
      <c r="CFL239" s="95"/>
      <c r="CFM239" s="95"/>
      <c r="CFN239" s="95"/>
      <c r="CFO239" s="95"/>
      <c r="CFP239" s="95"/>
      <c r="CFQ239" s="95"/>
      <c r="CFR239" s="95"/>
      <c r="CFS239" s="95"/>
      <c r="CFT239" s="95"/>
      <c r="CFU239" s="95"/>
      <c r="CFV239" s="95"/>
      <c r="CFW239" s="95"/>
      <c r="CFX239" s="95"/>
      <c r="CFY239" s="95"/>
      <c r="CFZ239" s="95"/>
      <c r="CGA239" s="95"/>
      <c r="CGB239" s="95"/>
      <c r="CGC239" s="95"/>
      <c r="CGD239" s="95"/>
      <c r="CGE239" s="95"/>
      <c r="CGF239" s="95"/>
      <c r="CGG239" s="95"/>
      <c r="CGH239" s="95"/>
      <c r="CGI239" s="95"/>
      <c r="CGJ239" s="95"/>
      <c r="CGK239" s="95"/>
      <c r="CGL239" s="95"/>
      <c r="CGM239" s="95"/>
      <c r="CGN239" s="95"/>
      <c r="CGO239" s="95"/>
      <c r="CGP239" s="95"/>
      <c r="CGQ239" s="95"/>
      <c r="CGR239" s="95"/>
      <c r="CGS239" s="95"/>
      <c r="CGT239" s="95"/>
      <c r="CGU239" s="95"/>
      <c r="CGV239" s="95"/>
      <c r="CGW239" s="95"/>
      <c r="CGX239" s="95"/>
      <c r="CGY239" s="95"/>
      <c r="CGZ239" s="95"/>
      <c r="CHA239" s="95"/>
      <c r="CHB239" s="95"/>
      <c r="CHC239" s="95"/>
      <c r="CHD239" s="95"/>
      <c r="CHE239" s="95"/>
      <c r="CHF239" s="95"/>
      <c r="CHG239" s="95"/>
      <c r="CHH239" s="95"/>
      <c r="CHI239" s="95"/>
      <c r="CHJ239" s="95"/>
      <c r="CHK239" s="95"/>
      <c r="CHL239" s="95"/>
      <c r="CHM239" s="95"/>
      <c r="CHN239" s="95"/>
      <c r="CHO239" s="95"/>
      <c r="CHP239" s="95"/>
      <c r="CHQ239" s="95"/>
      <c r="CHR239" s="95"/>
      <c r="CHS239" s="95"/>
      <c r="CHT239" s="95"/>
      <c r="CHU239" s="95"/>
      <c r="CHV239" s="95"/>
      <c r="CHW239" s="95"/>
      <c r="CHX239" s="95"/>
      <c r="CHY239" s="95"/>
      <c r="CHZ239" s="95"/>
      <c r="CIA239" s="95"/>
      <c r="CIB239" s="95"/>
      <c r="CIC239" s="95"/>
      <c r="CID239" s="95"/>
      <c r="CIE239" s="95"/>
      <c r="CIF239" s="95"/>
      <c r="CIG239" s="95"/>
      <c r="CIH239" s="95"/>
      <c r="CII239" s="95"/>
      <c r="CIJ239" s="95"/>
      <c r="CIK239" s="95"/>
      <c r="CIL239" s="95"/>
      <c r="CIM239" s="95"/>
      <c r="CIN239" s="95"/>
      <c r="CIO239" s="95"/>
      <c r="CIP239" s="95"/>
      <c r="CIQ239" s="95"/>
      <c r="CIR239" s="95"/>
      <c r="CIS239" s="95"/>
      <c r="CIT239" s="95"/>
      <c r="CIU239" s="95"/>
      <c r="CIV239" s="95"/>
      <c r="CIW239" s="95"/>
      <c r="CIX239" s="95"/>
      <c r="CIY239" s="95"/>
      <c r="CIZ239" s="95"/>
      <c r="CJA239" s="95"/>
      <c r="CJB239" s="95"/>
      <c r="CJC239" s="95"/>
      <c r="CJD239" s="95"/>
      <c r="CJE239" s="95"/>
      <c r="CJF239" s="95"/>
      <c r="CJG239" s="95"/>
      <c r="CJH239" s="95"/>
      <c r="CJI239" s="95"/>
      <c r="CJJ239" s="95"/>
      <c r="CJK239" s="95"/>
      <c r="CJL239" s="95"/>
      <c r="CJM239" s="95"/>
      <c r="CJN239" s="95"/>
      <c r="CJO239" s="95"/>
      <c r="CJP239" s="95"/>
      <c r="CJQ239" s="95"/>
      <c r="CJR239" s="95"/>
      <c r="CJS239" s="95"/>
      <c r="CJT239" s="95"/>
      <c r="CJU239" s="95"/>
      <c r="CJV239" s="95"/>
      <c r="CJW239" s="95"/>
      <c r="CJX239" s="95"/>
      <c r="CJY239" s="95"/>
      <c r="CJZ239" s="95"/>
      <c r="CKA239" s="95"/>
      <c r="CKB239" s="95"/>
      <c r="CKC239" s="95"/>
      <c r="CKD239" s="95"/>
      <c r="CKE239" s="95"/>
      <c r="CKF239" s="95"/>
      <c r="CKG239" s="95"/>
      <c r="CKH239" s="95"/>
      <c r="CKI239" s="95"/>
      <c r="CKJ239" s="95"/>
      <c r="CKK239" s="95"/>
      <c r="CKL239" s="95"/>
      <c r="CKM239" s="95"/>
      <c r="CKN239" s="95"/>
      <c r="CKO239" s="95"/>
      <c r="CKP239" s="95"/>
      <c r="CKQ239" s="95"/>
      <c r="CKR239" s="95"/>
      <c r="CKS239" s="95"/>
      <c r="CKT239" s="95"/>
      <c r="CKU239" s="95"/>
      <c r="CKV239" s="95"/>
      <c r="CKW239" s="95"/>
      <c r="CKX239" s="95"/>
      <c r="CKY239" s="95"/>
      <c r="CKZ239" s="95"/>
      <c r="CLA239" s="95"/>
      <c r="CLB239" s="95"/>
      <c r="CLC239" s="95"/>
      <c r="CLD239" s="95"/>
      <c r="CLE239" s="95"/>
      <c r="CLF239" s="95"/>
      <c r="CLG239" s="95"/>
      <c r="CLH239" s="95"/>
      <c r="CLI239" s="95"/>
      <c r="CLJ239" s="95"/>
      <c r="CLK239" s="95"/>
      <c r="CLL239" s="95"/>
      <c r="CLM239" s="95"/>
      <c r="CLN239" s="95"/>
      <c r="CLO239" s="95"/>
      <c r="CLP239" s="95"/>
      <c r="CLQ239" s="95"/>
      <c r="CLR239" s="95"/>
      <c r="CLS239" s="95"/>
      <c r="CLT239" s="95"/>
      <c r="CLU239" s="95"/>
      <c r="CLV239" s="95"/>
      <c r="CLW239" s="95"/>
      <c r="CLX239" s="95"/>
      <c r="CLY239" s="95"/>
      <c r="CLZ239" s="95"/>
      <c r="CMA239" s="95"/>
      <c r="CMB239" s="95"/>
      <c r="CMC239" s="95"/>
      <c r="CMD239" s="95"/>
      <c r="CME239" s="95"/>
      <c r="CMF239" s="95"/>
      <c r="CMG239" s="95"/>
      <c r="CMH239" s="95"/>
      <c r="CMI239" s="95"/>
      <c r="CMJ239" s="95"/>
      <c r="CMK239" s="95"/>
      <c r="CML239" s="95"/>
      <c r="CMM239" s="95"/>
      <c r="CMN239" s="95"/>
      <c r="CMO239" s="95"/>
      <c r="CMP239" s="95"/>
      <c r="CMQ239" s="95"/>
      <c r="CMR239" s="95"/>
      <c r="CMS239" s="95"/>
      <c r="CMT239" s="95"/>
      <c r="CMU239" s="95"/>
      <c r="CMV239" s="95"/>
      <c r="CMW239" s="95"/>
      <c r="CMX239" s="95"/>
      <c r="CMY239" s="95"/>
      <c r="CMZ239" s="95"/>
      <c r="CNA239" s="95"/>
      <c r="CNB239" s="95"/>
      <c r="CNC239" s="95"/>
      <c r="CND239" s="95"/>
      <c r="CNE239" s="95"/>
      <c r="CNF239" s="95"/>
      <c r="CNG239" s="95"/>
      <c r="CNH239" s="95"/>
      <c r="CNI239" s="95"/>
      <c r="CNJ239" s="95"/>
      <c r="CNK239" s="95"/>
      <c r="CNL239" s="95"/>
      <c r="CNM239" s="95"/>
      <c r="CNN239" s="95"/>
      <c r="CNO239" s="95"/>
      <c r="CNP239" s="95"/>
      <c r="CNQ239" s="95"/>
      <c r="CNR239" s="95"/>
      <c r="CNS239" s="95"/>
      <c r="CNT239" s="95"/>
      <c r="CNU239" s="95"/>
      <c r="CNV239" s="95"/>
      <c r="CNW239" s="95"/>
      <c r="CNX239" s="95"/>
      <c r="CNY239" s="95"/>
      <c r="CNZ239" s="95"/>
      <c r="COA239" s="95"/>
      <c r="COB239" s="95"/>
      <c r="COC239" s="95"/>
      <c r="COD239" s="95"/>
      <c r="COE239" s="95"/>
      <c r="COF239" s="95"/>
      <c r="COG239" s="95"/>
      <c r="COH239" s="95"/>
      <c r="COI239" s="95"/>
      <c r="COJ239" s="95"/>
      <c r="COK239" s="95"/>
      <c r="COL239" s="95"/>
      <c r="COM239" s="95"/>
      <c r="CON239" s="95"/>
      <c r="COO239" s="95"/>
      <c r="COP239" s="95"/>
      <c r="COQ239" s="95"/>
      <c r="COR239" s="95"/>
      <c r="COS239" s="95"/>
      <c r="COT239" s="95"/>
      <c r="COU239" s="95"/>
      <c r="COV239" s="95"/>
      <c r="COW239" s="95"/>
      <c r="COX239" s="95"/>
      <c r="COY239" s="95"/>
      <c r="COZ239" s="95"/>
      <c r="CPA239" s="95"/>
      <c r="CPB239" s="95"/>
      <c r="CPC239" s="95"/>
      <c r="CPD239" s="95"/>
      <c r="CPE239" s="95"/>
      <c r="CPF239" s="95"/>
      <c r="CPG239" s="95"/>
      <c r="CPH239" s="95"/>
      <c r="CPI239" s="95"/>
      <c r="CPJ239" s="95"/>
      <c r="CPK239" s="95"/>
      <c r="CPL239" s="95"/>
      <c r="CPM239" s="95"/>
      <c r="CPN239" s="95"/>
      <c r="CPO239" s="95"/>
      <c r="CPP239" s="95"/>
      <c r="CPQ239" s="95"/>
      <c r="CPR239" s="95"/>
      <c r="CPS239" s="95"/>
      <c r="CPT239" s="95"/>
      <c r="CPU239" s="95"/>
      <c r="CPV239" s="95"/>
      <c r="CPW239" s="95"/>
      <c r="CPX239" s="95"/>
      <c r="CPY239" s="95"/>
      <c r="CPZ239" s="95"/>
      <c r="CQA239" s="95"/>
      <c r="CQB239" s="95"/>
      <c r="CQC239" s="95"/>
      <c r="CQD239" s="95"/>
      <c r="CQE239" s="95"/>
      <c r="CQF239" s="95"/>
      <c r="CQG239" s="95"/>
      <c r="CQH239" s="95"/>
      <c r="CQI239" s="95"/>
      <c r="CQJ239" s="95"/>
      <c r="CQK239" s="95"/>
      <c r="CQL239" s="95"/>
      <c r="CQM239" s="95"/>
      <c r="CQN239" s="95"/>
      <c r="CQO239" s="95"/>
      <c r="CQP239" s="95"/>
      <c r="CQQ239" s="95"/>
      <c r="CQR239" s="95"/>
      <c r="CQS239" s="95"/>
      <c r="CQT239" s="95"/>
      <c r="CQU239" s="95"/>
      <c r="CQV239" s="95"/>
      <c r="CQW239" s="95"/>
      <c r="CQX239" s="95"/>
      <c r="CQY239" s="95"/>
      <c r="CQZ239" s="95"/>
      <c r="CRA239" s="95"/>
      <c r="CRB239" s="95"/>
      <c r="CRC239" s="95"/>
      <c r="CRD239" s="95"/>
      <c r="CRE239" s="95"/>
      <c r="CRF239" s="95"/>
      <c r="CRG239" s="95"/>
      <c r="CRH239" s="95"/>
      <c r="CRI239" s="95"/>
      <c r="CRJ239" s="95"/>
      <c r="CRK239" s="95"/>
      <c r="CRL239" s="95"/>
      <c r="CRM239" s="95"/>
      <c r="CRN239" s="95"/>
      <c r="CRO239" s="95"/>
      <c r="CRP239" s="95"/>
      <c r="CRQ239" s="95"/>
      <c r="CRR239" s="95"/>
      <c r="CRS239" s="95"/>
      <c r="CRT239" s="95"/>
      <c r="CRU239" s="95"/>
      <c r="CRV239" s="95"/>
      <c r="CRW239" s="95"/>
      <c r="CRX239" s="95"/>
      <c r="CRY239" s="95"/>
      <c r="CRZ239" s="95"/>
      <c r="CSA239" s="95"/>
      <c r="CSB239" s="95"/>
      <c r="CSC239" s="95"/>
      <c r="CSD239" s="95"/>
      <c r="CSE239" s="95"/>
      <c r="CSF239" s="95"/>
      <c r="CSG239" s="95"/>
      <c r="CSH239" s="95"/>
      <c r="CSI239" s="95"/>
      <c r="CSJ239" s="95"/>
      <c r="CSK239" s="95"/>
      <c r="CSL239" s="95"/>
      <c r="CSM239" s="95"/>
      <c r="CSN239" s="95"/>
      <c r="CSO239" s="95"/>
      <c r="CSP239" s="95"/>
      <c r="CSQ239" s="95"/>
      <c r="CSR239" s="95"/>
      <c r="CSS239" s="95"/>
      <c r="CST239" s="95"/>
      <c r="CSU239" s="95"/>
      <c r="CSV239" s="95"/>
      <c r="CSW239" s="95"/>
      <c r="CSX239" s="95"/>
      <c r="CSY239" s="95"/>
      <c r="CSZ239" s="95"/>
      <c r="CTA239" s="95"/>
      <c r="CTB239" s="95"/>
      <c r="CTC239" s="95"/>
      <c r="CTD239" s="95"/>
      <c r="CTE239" s="95"/>
      <c r="CTF239" s="95"/>
      <c r="CTG239" s="95"/>
      <c r="CTH239" s="95"/>
      <c r="CTI239" s="95"/>
      <c r="CTJ239" s="95"/>
      <c r="CTK239" s="95"/>
      <c r="CTL239" s="95"/>
      <c r="CTM239" s="95"/>
      <c r="CTN239" s="95"/>
      <c r="CTO239" s="95"/>
      <c r="CTP239" s="95"/>
      <c r="CTQ239" s="95"/>
      <c r="CTR239" s="95"/>
      <c r="CTS239" s="95"/>
      <c r="CTT239" s="95"/>
      <c r="CTU239" s="95"/>
      <c r="CTV239" s="95"/>
      <c r="CTW239" s="95"/>
      <c r="CTX239" s="95"/>
      <c r="CTY239" s="95"/>
      <c r="CTZ239" s="95"/>
      <c r="CUA239" s="95"/>
      <c r="CUB239" s="95"/>
      <c r="CUC239" s="95"/>
      <c r="CUD239" s="95"/>
      <c r="CUE239" s="95"/>
      <c r="CUF239" s="95"/>
      <c r="CUG239" s="95"/>
      <c r="CUH239" s="95"/>
      <c r="CUI239" s="95"/>
      <c r="CUJ239" s="95"/>
      <c r="CUK239" s="95"/>
      <c r="CUL239" s="95"/>
      <c r="CUM239" s="95"/>
      <c r="CUN239" s="95"/>
      <c r="CUO239" s="95"/>
      <c r="CUP239" s="95"/>
      <c r="CUQ239" s="95"/>
      <c r="CUR239" s="95"/>
      <c r="CUS239" s="95"/>
      <c r="CUT239" s="95"/>
      <c r="CUU239" s="95"/>
      <c r="CUV239" s="95"/>
      <c r="CUW239" s="95"/>
      <c r="CUX239" s="95"/>
      <c r="CUY239" s="95"/>
      <c r="CUZ239" s="95"/>
      <c r="CVA239" s="95"/>
      <c r="CVB239" s="95"/>
      <c r="CVC239" s="95"/>
      <c r="CVD239" s="95"/>
      <c r="CVE239" s="95"/>
      <c r="CVF239" s="95"/>
      <c r="CVG239" s="95"/>
      <c r="CVH239" s="95"/>
      <c r="CVI239" s="95"/>
      <c r="CVJ239" s="95"/>
      <c r="CVK239" s="95"/>
      <c r="CVL239" s="95"/>
      <c r="CVM239" s="95"/>
      <c r="CVN239" s="95"/>
      <c r="CVO239" s="95"/>
      <c r="CVP239" s="95"/>
      <c r="CVQ239" s="95"/>
      <c r="CVR239" s="95"/>
      <c r="CVS239" s="95"/>
      <c r="CVT239" s="95"/>
      <c r="CVU239" s="95"/>
      <c r="CVV239" s="95"/>
      <c r="CVW239" s="95"/>
      <c r="CVX239" s="95"/>
      <c r="CVY239" s="95"/>
      <c r="CVZ239" s="95"/>
      <c r="CWA239" s="95"/>
      <c r="CWB239" s="95"/>
      <c r="CWC239" s="95"/>
      <c r="CWD239" s="95"/>
      <c r="CWE239" s="95"/>
      <c r="CWF239" s="95"/>
      <c r="CWG239" s="95"/>
      <c r="CWH239" s="95"/>
      <c r="CWI239" s="95"/>
      <c r="CWJ239" s="95"/>
      <c r="CWK239" s="95"/>
      <c r="CWL239" s="95"/>
      <c r="CWM239" s="95"/>
      <c r="CWN239" s="95"/>
      <c r="CWO239" s="95"/>
      <c r="CWP239" s="95"/>
      <c r="CWQ239" s="95"/>
      <c r="CWR239" s="95"/>
      <c r="CWS239" s="95"/>
      <c r="CWT239" s="95"/>
      <c r="CWU239" s="95"/>
      <c r="CWV239" s="95"/>
      <c r="CWW239" s="95"/>
      <c r="CWX239" s="95"/>
      <c r="CWY239" s="95"/>
      <c r="CWZ239" s="95"/>
      <c r="CXA239" s="95"/>
      <c r="CXB239" s="95"/>
      <c r="CXC239" s="95"/>
      <c r="CXD239" s="95"/>
      <c r="CXE239" s="95"/>
      <c r="CXF239" s="95"/>
      <c r="CXG239" s="95"/>
      <c r="CXH239" s="95"/>
      <c r="CXI239" s="95"/>
      <c r="CXJ239" s="95"/>
      <c r="CXK239" s="95"/>
      <c r="CXL239" s="95"/>
      <c r="CXM239" s="95"/>
      <c r="CXN239" s="95"/>
      <c r="CXO239" s="95"/>
      <c r="CXP239" s="95"/>
      <c r="CXQ239" s="95"/>
      <c r="CXR239" s="95"/>
      <c r="CXS239" s="95"/>
      <c r="CXT239" s="95"/>
      <c r="CXU239" s="95"/>
      <c r="CXV239" s="95"/>
      <c r="CXW239" s="95"/>
      <c r="CXX239" s="95"/>
      <c r="CXY239" s="95"/>
      <c r="CXZ239" s="95"/>
      <c r="CYA239" s="95"/>
      <c r="CYB239" s="95"/>
      <c r="CYC239" s="95"/>
      <c r="CYD239" s="95"/>
      <c r="CYE239" s="95"/>
      <c r="CYF239" s="95"/>
      <c r="CYG239" s="95"/>
      <c r="CYH239" s="95"/>
      <c r="CYI239" s="95"/>
      <c r="CYJ239" s="95"/>
      <c r="CYK239" s="95"/>
      <c r="CYL239" s="95"/>
      <c r="CYM239" s="95"/>
      <c r="CYN239" s="95"/>
      <c r="CYO239" s="95"/>
      <c r="CYP239" s="95"/>
      <c r="CYQ239" s="95"/>
      <c r="CYR239" s="95"/>
      <c r="CYS239" s="95"/>
      <c r="CYT239" s="95"/>
      <c r="CYU239" s="95"/>
      <c r="CYV239" s="95"/>
      <c r="CYW239" s="95"/>
      <c r="CYX239" s="95"/>
      <c r="CYY239" s="95"/>
      <c r="CYZ239" s="95"/>
      <c r="CZA239" s="95"/>
      <c r="CZB239" s="95"/>
      <c r="CZC239" s="95"/>
      <c r="CZD239" s="95"/>
      <c r="CZE239" s="95"/>
      <c r="CZF239" s="95"/>
      <c r="CZG239" s="95"/>
      <c r="CZH239" s="95"/>
      <c r="CZI239" s="95"/>
      <c r="CZJ239" s="95"/>
      <c r="CZK239" s="95"/>
      <c r="CZL239" s="95"/>
      <c r="CZM239" s="95"/>
      <c r="CZN239" s="95"/>
      <c r="CZO239" s="95"/>
      <c r="CZP239" s="95"/>
      <c r="CZQ239" s="95"/>
      <c r="CZR239" s="95"/>
      <c r="CZS239" s="95"/>
      <c r="CZT239" s="95"/>
      <c r="CZU239" s="95"/>
      <c r="CZV239" s="95"/>
      <c r="CZW239" s="95"/>
      <c r="CZX239" s="95"/>
      <c r="CZY239" s="95"/>
      <c r="CZZ239" s="95"/>
      <c r="DAA239" s="95"/>
      <c r="DAB239" s="95"/>
      <c r="DAC239" s="95"/>
      <c r="DAD239" s="95"/>
      <c r="DAE239" s="95"/>
      <c r="DAF239" s="95"/>
      <c r="DAG239" s="95"/>
      <c r="DAH239" s="95"/>
      <c r="DAI239" s="95"/>
      <c r="DAJ239" s="95"/>
      <c r="DAK239" s="95"/>
      <c r="DAL239" s="95"/>
      <c r="DAM239" s="95"/>
      <c r="DAN239" s="95"/>
      <c r="DAO239" s="95"/>
      <c r="DAP239" s="95"/>
      <c r="DAQ239" s="95"/>
      <c r="DAR239" s="95"/>
      <c r="DAS239" s="95"/>
      <c r="DAT239" s="95"/>
      <c r="DAU239" s="95"/>
      <c r="DAV239" s="95"/>
      <c r="DAW239" s="95"/>
      <c r="DAX239" s="95"/>
      <c r="DAY239" s="95"/>
      <c r="DAZ239" s="95"/>
      <c r="DBA239" s="95"/>
      <c r="DBB239" s="95"/>
      <c r="DBC239" s="95"/>
      <c r="DBD239" s="95"/>
      <c r="DBE239" s="95"/>
      <c r="DBF239" s="95"/>
      <c r="DBG239" s="95"/>
      <c r="DBH239" s="95"/>
      <c r="DBI239" s="95"/>
      <c r="DBJ239" s="95"/>
      <c r="DBK239" s="95"/>
      <c r="DBL239" s="95"/>
      <c r="DBM239" s="95"/>
      <c r="DBN239" s="95"/>
      <c r="DBO239" s="95"/>
      <c r="DBP239" s="95"/>
      <c r="DBQ239" s="95"/>
      <c r="DBR239" s="95"/>
      <c r="DBS239" s="95"/>
      <c r="DBT239" s="95"/>
      <c r="DBU239" s="95"/>
      <c r="DBV239" s="95"/>
      <c r="DBW239" s="95"/>
      <c r="DBX239" s="95"/>
      <c r="DBY239" s="95"/>
      <c r="DBZ239" s="95"/>
      <c r="DCA239" s="95"/>
      <c r="DCB239" s="95"/>
      <c r="DCC239" s="95"/>
      <c r="DCD239" s="95"/>
      <c r="DCE239" s="95"/>
      <c r="DCF239" s="95"/>
      <c r="DCG239" s="95"/>
      <c r="DCH239" s="95"/>
      <c r="DCI239" s="95"/>
      <c r="DCJ239" s="95"/>
      <c r="DCK239" s="95"/>
      <c r="DCL239" s="95"/>
      <c r="DCM239" s="95"/>
      <c r="DCN239" s="95"/>
      <c r="DCO239" s="95"/>
      <c r="DCP239" s="95"/>
      <c r="DCQ239" s="95"/>
      <c r="DCR239" s="95"/>
      <c r="DCS239" s="95"/>
      <c r="DCT239" s="95"/>
      <c r="DCU239" s="95"/>
      <c r="DCV239" s="95"/>
      <c r="DCW239" s="95"/>
      <c r="DCX239" s="95"/>
      <c r="DCY239" s="95"/>
      <c r="DCZ239" s="95"/>
      <c r="DDA239" s="95"/>
      <c r="DDB239" s="95"/>
      <c r="DDC239" s="95"/>
      <c r="DDD239" s="95"/>
      <c r="DDE239" s="95"/>
      <c r="DDF239" s="95"/>
      <c r="DDG239" s="95"/>
      <c r="DDH239" s="95"/>
      <c r="DDI239" s="95"/>
      <c r="DDJ239" s="95"/>
      <c r="DDK239" s="95"/>
      <c r="DDL239" s="95"/>
      <c r="DDM239" s="95"/>
      <c r="DDN239" s="95"/>
      <c r="DDO239" s="95"/>
      <c r="DDP239" s="95"/>
      <c r="DDQ239" s="95"/>
      <c r="DDR239" s="95"/>
      <c r="DDS239" s="95"/>
      <c r="DDT239" s="95"/>
      <c r="DDU239" s="95"/>
      <c r="DDV239" s="95"/>
      <c r="DDW239" s="95"/>
      <c r="DDX239" s="95"/>
      <c r="DDY239" s="95"/>
      <c r="DDZ239" s="95"/>
      <c r="DEA239" s="95"/>
      <c r="DEB239" s="95"/>
      <c r="DEC239" s="95"/>
      <c r="DED239" s="95"/>
      <c r="DEE239" s="95"/>
      <c r="DEF239" s="95"/>
      <c r="DEG239" s="95"/>
      <c r="DEH239" s="95"/>
      <c r="DEI239" s="95"/>
      <c r="DEJ239" s="95"/>
      <c r="DEK239" s="95"/>
      <c r="DEL239" s="95"/>
      <c r="DEM239" s="95"/>
      <c r="DEN239" s="95"/>
      <c r="DEO239" s="95"/>
      <c r="DEP239" s="95"/>
      <c r="DEQ239" s="95"/>
      <c r="DER239" s="95"/>
      <c r="DES239" s="95"/>
      <c r="DET239" s="95"/>
      <c r="DEU239" s="95"/>
      <c r="DEV239" s="95"/>
      <c r="DEW239" s="95"/>
      <c r="DEX239" s="95"/>
      <c r="DEY239" s="95"/>
      <c r="DEZ239" s="95"/>
      <c r="DFA239" s="95"/>
      <c r="DFB239" s="95"/>
      <c r="DFC239" s="95"/>
      <c r="DFD239" s="95"/>
      <c r="DFE239" s="95"/>
      <c r="DFF239" s="95"/>
      <c r="DFG239" s="95"/>
      <c r="DFH239" s="95"/>
      <c r="DFI239" s="95"/>
      <c r="DFJ239" s="95"/>
      <c r="DFK239" s="95"/>
      <c r="DFL239" s="95"/>
      <c r="DFM239" s="95"/>
      <c r="DFN239" s="95"/>
      <c r="DFO239" s="95"/>
      <c r="DFP239" s="95"/>
      <c r="DFQ239" s="95"/>
      <c r="DFR239" s="95"/>
      <c r="DFS239" s="95"/>
      <c r="DFT239" s="95"/>
      <c r="DFU239" s="95"/>
      <c r="DFV239" s="95"/>
      <c r="DFW239" s="95"/>
      <c r="DFX239" s="95"/>
      <c r="DFY239" s="95"/>
      <c r="DFZ239" s="95"/>
      <c r="DGA239" s="95"/>
      <c r="DGB239" s="95"/>
      <c r="DGC239" s="95"/>
      <c r="DGD239" s="95"/>
      <c r="DGE239" s="95"/>
      <c r="DGF239" s="95"/>
      <c r="DGG239" s="95"/>
      <c r="DGH239" s="95"/>
      <c r="DGI239" s="95"/>
      <c r="DGJ239" s="95"/>
      <c r="DGK239" s="95"/>
      <c r="DGL239" s="95"/>
      <c r="DGM239" s="95"/>
      <c r="DGN239" s="95"/>
      <c r="DGO239" s="95"/>
      <c r="DGP239" s="95"/>
      <c r="DGQ239" s="95"/>
      <c r="DGR239" s="95"/>
      <c r="DGS239" s="95"/>
      <c r="DGT239" s="95"/>
      <c r="DGU239" s="95"/>
      <c r="DGV239" s="95"/>
      <c r="DGW239" s="95"/>
      <c r="DGX239" s="95"/>
      <c r="DGY239" s="95"/>
      <c r="DGZ239" s="95"/>
      <c r="DHA239" s="95"/>
      <c r="DHB239" s="95"/>
      <c r="DHC239" s="95"/>
      <c r="DHD239" s="95"/>
      <c r="DHE239" s="95"/>
      <c r="DHF239" s="95"/>
      <c r="DHG239" s="95"/>
      <c r="DHH239" s="95"/>
      <c r="DHI239" s="95"/>
      <c r="DHJ239" s="95"/>
      <c r="DHK239" s="95"/>
      <c r="DHL239" s="95"/>
      <c r="DHM239" s="95"/>
      <c r="DHN239" s="95"/>
      <c r="DHO239" s="95"/>
      <c r="DHP239" s="95"/>
      <c r="DHQ239" s="95"/>
      <c r="DHR239" s="95"/>
      <c r="DHS239" s="95"/>
      <c r="DHT239" s="95"/>
      <c r="DHU239" s="95"/>
      <c r="DHV239" s="95"/>
      <c r="DHW239" s="95"/>
      <c r="DHX239" s="95"/>
      <c r="DHY239" s="95"/>
      <c r="DHZ239" s="95"/>
      <c r="DIA239" s="95"/>
      <c r="DIB239" s="95"/>
      <c r="DIC239" s="95"/>
      <c r="DID239" s="95"/>
      <c r="DIE239" s="95"/>
      <c r="DIF239" s="95"/>
      <c r="DIG239" s="95"/>
      <c r="DIH239" s="95"/>
      <c r="DII239" s="95"/>
      <c r="DIJ239" s="95"/>
      <c r="DIK239" s="95"/>
      <c r="DIL239" s="95"/>
      <c r="DIM239" s="95"/>
      <c r="DIN239" s="95"/>
      <c r="DIO239" s="95"/>
      <c r="DIP239" s="95"/>
      <c r="DIQ239" s="95"/>
      <c r="DIR239" s="95"/>
      <c r="DIS239" s="95"/>
      <c r="DIT239" s="95"/>
      <c r="DIU239" s="95"/>
      <c r="DIV239" s="95"/>
      <c r="DIW239" s="95"/>
      <c r="DIX239" s="95"/>
      <c r="DIY239" s="95"/>
      <c r="DIZ239" s="95"/>
      <c r="DJA239" s="95"/>
      <c r="DJB239" s="95"/>
      <c r="DJC239" s="95"/>
      <c r="DJD239" s="95"/>
      <c r="DJE239" s="95"/>
      <c r="DJF239" s="95"/>
      <c r="DJG239" s="95"/>
      <c r="DJH239" s="95"/>
      <c r="DJI239" s="95"/>
      <c r="DJJ239" s="95"/>
      <c r="DJK239" s="95"/>
      <c r="DJL239" s="95"/>
      <c r="DJM239" s="95"/>
      <c r="DJN239" s="95"/>
      <c r="DJO239" s="95"/>
      <c r="DJP239" s="95"/>
      <c r="DJQ239" s="95"/>
      <c r="DJR239" s="95"/>
      <c r="DJS239" s="95"/>
      <c r="DJT239" s="95"/>
      <c r="DJU239" s="95"/>
      <c r="DJV239" s="95"/>
      <c r="DJW239" s="95"/>
      <c r="DJX239" s="95"/>
      <c r="DJY239" s="95"/>
      <c r="DJZ239" s="95"/>
      <c r="DKA239" s="95"/>
      <c r="DKB239" s="95"/>
      <c r="DKC239" s="95"/>
      <c r="DKD239" s="95"/>
      <c r="DKE239" s="95"/>
      <c r="DKF239" s="95"/>
      <c r="DKG239" s="95"/>
      <c r="DKH239" s="95"/>
      <c r="DKI239" s="95"/>
      <c r="DKJ239" s="95"/>
      <c r="DKK239" s="95"/>
      <c r="DKL239" s="95"/>
      <c r="DKM239" s="95"/>
      <c r="DKN239" s="95"/>
      <c r="DKO239" s="95"/>
      <c r="DKP239" s="95"/>
      <c r="DKQ239" s="95"/>
      <c r="DKR239" s="95"/>
      <c r="DKS239" s="95"/>
      <c r="DKT239" s="95"/>
      <c r="DKU239" s="95"/>
      <c r="DKV239" s="95"/>
      <c r="DKW239" s="95"/>
      <c r="DKX239" s="95"/>
      <c r="DKY239" s="95"/>
      <c r="DKZ239" s="95"/>
      <c r="DLA239" s="95"/>
      <c r="DLB239" s="95"/>
      <c r="DLC239" s="95"/>
      <c r="DLD239" s="95"/>
      <c r="DLE239" s="95"/>
      <c r="DLF239" s="95"/>
      <c r="DLG239" s="95"/>
      <c r="DLH239" s="95"/>
      <c r="DLI239" s="95"/>
      <c r="DLJ239" s="95"/>
      <c r="DLK239" s="95"/>
      <c r="DLL239" s="95"/>
      <c r="DLM239" s="95"/>
      <c r="DLN239" s="95"/>
      <c r="DLO239" s="95"/>
      <c r="DLP239" s="95"/>
      <c r="DLQ239" s="95"/>
      <c r="DLR239" s="95"/>
      <c r="DLS239" s="95"/>
      <c r="DLT239" s="95"/>
      <c r="DLU239" s="95"/>
      <c r="DLV239" s="95"/>
      <c r="DLW239" s="95"/>
      <c r="DLX239" s="95"/>
      <c r="DLY239" s="95"/>
      <c r="DLZ239" s="95"/>
      <c r="DMA239" s="95"/>
      <c r="DMB239" s="95"/>
      <c r="DMC239" s="95"/>
      <c r="DMD239" s="95"/>
      <c r="DME239" s="95"/>
      <c r="DMF239" s="95"/>
      <c r="DMG239" s="95"/>
      <c r="DMH239" s="95"/>
      <c r="DMI239" s="95"/>
      <c r="DMJ239" s="95"/>
      <c r="DMK239" s="95"/>
      <c r="DML239" s="95"/>
      <c r="DMM239" s="95"/>
      <c r="DMN239" s="95"/>
      <c r="DMO239" s="95"/>
      <c r="DMP239" s="95"/>
      <c r="DMQ239" s="95"/>
      <c r="DMR239" s="95"/>
      <c r="DMS239" s="95"/>
      <c r="DMT239" s="95"/>
      <c r="DMU239" s="95"/>
      <c r="DMV239" s="95"/>
      <c r="DMW239" s="95"/>
      <c r="DMX239" s="95"/>
      <c r="DMY239" s="95"/>
      <c r="DMZ239" s="95"/>
      <c r="DNA239" s="95"/>
      <c r="DNB239" s="95"/>
      <c r="DNC239" s="95"/>
      <c r="DND239" s="95"/>
      <c r="DNE239" s="95"/>
      <c r="DNF239" s="95"/>
      <c r="DNG239" s="95"/>
      <c r="DNH239" s="95"/>
      <c r="DNI239" s="95"/>
      <c r="DNJ239" s="95"/>
      <c r="DNK239" s="95"/>
      <c r="DNL239" s="95"/>
      <c r="DNM239" s="95"/>
      <c r="DNN239" s="95"/>
      <c r="DNO239" s="95"/>
      <c r="DNP239" s="95"/>
      <c r="DNQ239" s="95"/>
      <c r="DNR239" s="95"/>
      <c r="DNS239" s="95"/>
      <c r="DNT239" s="95"/>
      <c r="DNU239" s="95"/>
      <c r="DNV239" s="95"/>
      <c r="DNW239" s="95"/>
      <c r="DNX239" s="95"/>
      <c r="DNY239" s="95"/>
      <c r="DNZ239" s="95"/>
      <c r="DOA239" s="95"/>
      <c r="DOB239" s="95"/>
      <c r="DOC239" s="95"/>
      <c r="DOD239" s="95"/>
      <c r="DOE239" s="95"/>
      <c r="DOF239" s="95"/>
      <c r="DOG239" s="95"/>
      <c r="DOH239" s="95"/>
      <c r="DOI239" s="95"/>
      <c r="DOJ239" s="95"/>
      <c r="DOK239" s="95"/>
      <c r="DOL239" s="95"/>
      <c r="DOM239" s="95"/>
      <c r="DON239" s="95"/>
      <c r="DOO239" s="95"/>
      <c r="DOP239" s="95"/>
      <c r="DOQ239" s="95"/>
      <c r="DOR239" s="95"/>
      <c r="DOS239" s="95"/>
      <c r="DOT239" s="95"/>
      <c r="DOU239" s="95"/>
      <c r="DOV239" s="95"/>
      <c r="DOW239" s="95"/>
      <c r="DOX239" s="95"/>
      <c r="DOY239" s="95"/>
      <c r="DOZ239" s="95"/>
      <c r="DPA239" s="95"/>
      <c r="DPB239" s="95"/>
      <c r="DPC239" s="95"/>
      <c r="DPD239" s="95"/>
      <c r="DPE239" s="95"/>
      <c r="DPF239" s="95"/>
      <c r="DPG239" s="95"/>
      <c r="DPH239" s="95"/>
      <c r="DPI239" s="95"/>
      <c r="DPJ239" s="95"/>
      <c r="DPK239" s="95"/>
      <c r="DPL239" s="95"/>
      <c r="DPM239" s="95"/>
      <c r="DPN239" s="95"/>
      <c r="DPO239" s="95"/>
      <c r="DPP239" s="95"/>
      <c r="DPQ239" s="95"/>
      <c r="DPR239" s="95"/>
      <c r="DPS239" s="95"/>
      <c r="DPT239" s="95"/>
      <c r="DPU239" s="95"/>
      <c r="DPV239" s="95"/>
      <c r="DPW239" s="95"/>
      <c r="DPX239" s="95"/>
      <c r="DPY239" s="95"/>
      <c r="DPZ239" s="95"/>
      <c r="DQA239" s="95"/>
      <c r="DQB239" s="95"/>
      <c r="DQC239" s="95"/>
      <c r="DQD239" s="95"/>
      <c r="DQE239" s="95"/>
      <c r="DQF239" s="95"/>
      <c r="DQG239" s="95"/>
      <c r="DQH239" s="95"/>
      <c r="DQI239" s="95"/>
      <c r="DQJ239" s="95"/>
      <c r="DQK239" s="95"/>
      <c r="DQL239" s="95"/>
      <c r="DQM239" s="95"/>
      <c r="DQN239" s="95"/>
      <c r="DQO239" s="95"/>
      <c r="DQP239" s="95"/>
      <c r="DQQ239" s="95"/>
      <c r="DQR239" s="95"/>
      <c r="DQS239" s="95"/>
      <c r="DQT239" s="95"/>
      <c r="DQU239" s="95"/>
      <c r="DQV239" s="95"/>
      <c r="DQW239" s="95"/>
      <c r="DQX239" s="95"/>
      <c r="DQY239" s="95"/>
      <c r="DQZ239" s="95"/>
      <c r="DRA239" s="95"/>
      <c r="DRB239" s="95"/>
      <c r="DRC239" s="95"/>
      <c r="DRD239" s="95"/>
      <c r="DRE239" s="95"/>
      <c r="DRF239" s="95"/>
      <c r="DRG239" s="95"/>
      <c r="DRH239" s="95"/>
      <c r="DRI239" s="95"/>
      <c r="DRJ239" s="95"/>
      <c r="DRK239" s="95"/>
      <c r="DRL239" s="95"/>
      <c r="DRM239" s="95"/>
      <c r="DRN239" s="95"/>
      <c r="DRO239" s="95"/>
      <c r="DRP239" s="95"/>
      <c r="DRQ239" s="95"/>
      <c r="DRR239" s="95"/>
      <c r="DRS239" s="95"/>
      <c r="DRT239" s="95"/>
      <c r="DRU239" s="95"/>
      <c r="DRV239" s="95"/>
      <c r="DRW239" s="95"/>
      <c r="DRX239" s="95"/>
      <c r="DRY239" s="95"/>
      <c r="DRZ239" s="95"/>
      <c r="DSA239" s="95"/>
      <c r="DSB239" s="95"/>
      <c r="DSC239" s="95"/>
      <c r="DSD239" s="95"/>
      <c r="DSE239" s="95"/>
      <c r="DSF239" s="95"/>
      <c r="DSG239" s="95"/>
      <c r="DSH239" s="95"/>
      <c r="DSI239" s="95"/>
      <c r="DSJ239" s="95"/>
      <c r="DSK239" s="95"/>
      <c r="DSL239" s="95"/>
      <c r="DSM239" s="95"/>
      <c r="DSN239" s="95"/>
      <c r="DSO239" s="95"/>
      <c r="DSP239" s="95"/>
      <c r="DSQ239" s="95"/>
      <c r="DSR239" s="95"/>
      <c r="DSS239" s="95"/>
      <c r="DST239" s="95"/>
      <c r="DSU239" s="95"/>
      <c r="DSV239" s="95"/>
      <c r="DSW239" s="95"/>
      <c r="DSX239" s="95"/>
      <c r="DSY239" s="95"/>
      <c r="DSZ239" s="95"/>
      <c r="DTA239" s="95"/>
      <c r="DTB239" s="95"/>
      <c r="DTC239" s="95"/>
      <c r="DTD239" s="95"/>
      <c r="DTE239" s="95"/>
      <c r="DTF239" s="95"/>
      <c r="DTG239" s="95"/>
      <c r="DTH239" s="95"/>
      <c r="DTI239" s="95"/>
      <c r="DTJ239" s="95"/>
      <c r="DTK239" s="95"/>
      <c r="DTL239" s="95"/>
      <c r="DTM239" s="95"/>
      <c r="DTN239" s="95"/>
      <c r="DTO239" s="95"/>
      <c r="DTP239" s="95"/>
      <c r="DTQ239" s="95"/>
      <c r="DTR239" s="95"/>
      <c r="DTS239" s="95"/>
      <c r="DTT239" s="95"/>
      <c r="DTU239" s="95"/>
      <c r="DTV239" s="95"/>
      <c r="DTW239" s="95"/>
      <c r="DTX239" s="95"/>
      <c r="DTY239" s="95"/>
      <c r="DTZ239" s="95"/>
      <c r="DUA239" s="95"/>
      <c r="DUB239" s="95"/>
      <c r="DUC239" s="95"/>
      <c r="DUD239" s="95"/>
      <c r="DUE239" s="95"/>
      <c r="DUF239" s="95"/>
      <c r="DUG239" s="95"/>
      <c r="DUH239" s="95"/>
      <c r="DUI239" s="95"/>
      <c r="DUJ239" s="95"/>
      <c r="DUK239" s="95"/>
      <c r="DUL239" s="95"/>
      <c r="DUM239" s="95"/>
      <c r="DUN239" s="95"/>
      <c r="DUO239" s="95"/>
      <c r="DUP239" s="95"/>
      <c r="DUQ239" s="95"/>
      <c r="DUR239" s="95"/>
      <c r="DUS239" s="95"/>
      <c r="DUT239" s="95"/>
      <c r="DUU239" s="95"/>
      <c r="DUV239" s="95"/>
      <c r="DUW239" s="95"/>
      <c r="DUX239" s="95"/>
      <c r="DUY239" s="95"/>
      <c r="DUZ239" s="95"/>
      <c r="DVA239" s="95"/>
      <c r="DVB239" s="95"/>
      <c r="DVC239" s="95"/>
      <c r="DVD239" s="95"/>
      <c r="DVE239" s="95"/>
      <c r="DVF239" s="95"/>
      <c r="DVG239" s="95"/>
      <c r="DVH239" s="95"/>
      <c r="DVI239" s="95"/>
      <c r="DVJ239" s="95"/>
      <c r="DVK239" s="95"/>
      <c r="DVL239" s="95"/>
      <c r="DVM239" s="95"/>
      <c r="DVN239" s="95"/>
      <c r="DVO239" s="95"/>
      <c r="DVP239" s="95"/>
      <c r="DVQ239" s="95"/>
      <c r="DVR239" s="95"/>
      <c r="DVS239" s="95"/>
      <c r="DVT239" s="95"/>
      <c r="DVU239" s="95"/>
      <c r="DVV239" s="95"/>
      <c r="DVW239" s="95"/>
      <c r="DVX239" s="95"/>
      <c r="DVY239" s="95"/>
      <c r="DVZ239" s="95"/>
      <c r="DWA239" s="95"/>
      <c r="DWB239" s="95"/>
      <c r="DWC239" s="95"/>
      <c r="DWD239" s="95"/>
      <c r="DWE239" s="95"/>
      <c r="DWF239" s="95"/>
      <c r="DWG239" s="95"/>
      <c r="DWH239" s="95"/>
      <c r="DWI239" s="95"/>
      <c r="DWJ239" s="95"/>
      <c r="DWK239" s="95"/>
      <c r="DWL239" s="95"/>
      <c r="DWM239" s="95"/>
      <c r="DWN239" s="95"/>
      <c r="DWO239" s="95"/>
      <c r="DWP239" s="95"/>
      <c r="DWQ239" s="95"/>
      <c r="DWR239" s="95"/>
      <c r="DWS239" s="95"/>
      <c r="DWT239" s="95"/>
      <c r="DWU239" s="95"/>
      <c r="DWV239" s="95"/>
      <c r="DWW239" s="95"/>
      <c r="DWX239" s="95"/>
      <c r="DWY239" s="95"/>
      <c r="DWZ239" s="95"/>
      <c r="DXA239" s="95"/>
      <c r="DXB239" s="95"/>
      <c r="DXC239" s="95"/>
      <c r="DXD239" s="95"/>
      <c r="DXE239" s="95"/>
      <c r="DXF239" s="95"/>
      <c r="DXG239" s="95"/>
      <c r="DXH239" s="95"/>
      <c r="DXI239" s="95"/>
      <c r="DXJ239" s="95"/>
      <c r="DXK239" s="95"/>
      <c r="DXL239" s="95"/>
      <c r="DXM239" s="95"/>
      <c r="DXN239" s="95"/>
      <c r="DXO239" s="95"/>
      <c r="DXP239" s="95"/>
      <c r="DXQ239" s="95"/>
      <c r="DXR239" s="95"/>
      <c r="DXS239" s="95"/>
      <c r="DXT239" s="95"/>
      <c r="DXU239" s="95"/>
      <c r="DXV239" s="95"/>
      <c r="DXW239" s="95"/>
      <c r="DXX239" s="95"/>
      <c r="DXY239" s="95"/>
      <c r="DXZ239" s="95"/>
      <c r="DYA239" s="95"/>
      <c r="DYB239" s="95"/>
      <c r="DYC239" s="95"/>
      <c r="DYD239" s="95"/>
      <c r="DYE239" s="95"/>
      <c r="DYF239" s="95"/>
      <c r="DYG239" s="95"/>
      <c r="DYH239" s="95"/>
      <c r="DYI239" s="95"/>
      <c r="DYJ239" s="95"/>
      <c r="DYK239" s="95"/>
      <c r="DYL239" s="95"/>
      <c r="DYM239" s="95"/>
      <c r="DYN239" s="95"/>
      <c r="DYO239" s="95"/>
      <c r="DYP239" s="95"/>
      <c r="DYQ239" s="95"/>
      <c r="DYR239" s="95"/>
      <c r="DYS239" s="95"/>
      <c r="DYT239" s="95"/>
      <c r="DYU239" s="95"/>
      <c r="DYV239" s="95"/>
      <c r="DYW239" s="95"/>
      <c r="DYX239" s="95"/>
      <c r="DYY239" s="95"/>
      <c r="DYZ239" s="95"/>
      <c r="DZA239" s="95"/>
      <c r="DZB239" s="95"/>
      <c r="DZC239" s="95"/>
      <c r="DZD239" s="95"/>
      <c r="DZE239" s="95"/>
      <c r="DZF239" s="95"/>
      <c r="DZG239" s="95"/>
      <c r="DZH239" s="95"/>
      <c r="DZI239" s="95"/>
      <c r="DZJ239" s="95"/>
      <c r="DZK239" s="95"/>
      <c r="DZL239" s="95"/>
      <c r="DZM239" s="95"/>
      <c r="DZN239" s="95"/>
      <c r="DZO239" s="95"/>
      <c r="DZP239" s="95"/>
      <c r="DZQ239" s="95"/>
      <c r="DZR239" s="95"/>
      <c r="DZS239" s="95"/>
      <c r="DZT239" s="95"/>
      <c r="DZU239" s="95"/>
      <c r="DZV239" s="95"/>
      <c r="DZW239" s="95"/>
      <c r="DZX239" s="95"/>
      <c r="DZY239" s="95"/>
      <c r="DZZ239" s="95"/>
      <c r="EAA239" s="95"/>
      <c r="EAB239" s="95"/>
      <c r="EAC239" s="95"/>
      <c r="EAD239" s="95"/>
      <c r="EAE239" s="95"/>
      <c r="EAF239" s="95"/>
      <c r="EAG239" s="95"/>
      <c r="EAH239" s="95"/>
      <c r="EAI239" s="95"/>
      <c r="EAJ239" s="95"/>
      <c r="EAK239" s="95"/>
      <c r="EAL239" s="95"/>
      <c r="EAM239" s="95"/>
      <c r="EAN239" s="95"/>
      <c r="EAO239" s="95"/>
      <c r="EAP239" s="95"/>
      <c r="EAQ239" s="95"/>
      <c r="EAR239" s="95"/>
      <c r="EAS239" s="95"/>
      <c r="EAT239" s="95"/>
      <c r="EAU239" s="95"/>
      <c r="EAV239" s="95"/>
      <c r="EAW239" s="95"/>
      <c r="EAX239" s="95"/>
      <c r="EAY239" s="95"/>
      <c r="EAZ239" s="95"/>
      <c r="EBA239" s="95"/>
      <c r="EBB239" s="95"/>
      <c r="EBC239" s="95"/>
      <c r="EBD239" s="95"/>
      <c r="EBE239" s="95"/>
      <c r="EBF239" s="95"/>
      <c r="EBG239" s="95"/>
      <c r="EBH239" s="95"/>
      <c r="EBI239" s="95"/>
      <c r="EBJ239" s="95"/>
      <c r="EBK239" s="95"/>
      <c r="EBL239" s="95"/>
      <c r="EBM239" s="95"/>
      <c r="EBN239" s="95"/>
      <c r="EBO239" s="95"/>
      <c r="EBP239" s="95"/>
      <c r="EBQ239" s="95"/>
      <c r="EBR239" s="95"/>
      <c r="EBS239" s="95"/>
      <c r="EBT239" s="95"/>
      <c r="EBU239" s="95"/>
      <c r="EBV239" s="95"/>
      <c r="EBW239" s="95"/>
      <c r="EBX239" s="95"/>
      <c r="EBY239" s="95"/>
      <c r="EBZ239" s="95"/>
      <c r="ECA239" s="95"/>
      <c r="ECB239" s="95"/>
      <c r="ECC239" s="95"/>
      <c r="ECD239" s="95"/>
      <c r="ECE239" s="95"/>
      <c r="ECF239" s="95"/>
      <c r="ECG239" s="95"/>
      <c r="ECH239" s="95"/>
      <c r="ECI239" s="95"/>
      <c r="ECJ239" s="95"/>
      <c r="ECK239" s="95"/>
      <c r="ECL239" s="95"/>
      <c r="ECM239" s="95"/>
      <c r="ECN239" s="95"/>
      <c r="ECO239" s="95"/>
      <c r="ECP239" s="95"/>
      <c r="ECQ239" s="95"/>
      <c r="ECR239" s="95"/>
      <c r="ECS239" s="95"/>
      <c r="ECT239" s="95"/>
      <c r="ECU239" s="95"/>
      <c r="ECV239" s="95"/>
      <c r="ECW239" s="95"/>
      <c r="ECX239" s="95"/>
      <c r="ECY239" s="95"/>
      <c r="ECZ239" s="95"/>
      <c r="EDA239" s="95"/>
      <c r="EDB239" s="95"/>
      <c r="EDC239" s="95"/>
      <c r="EDD239" s="95"/>
      <c r="EDE239" s="95"/>
      <c r="EDF239" s="95"/>
      <c r="EDG239" s="95"/>
      <c r="EDH239" s="95"/>
      <c r="EDI239" s="95"/>
      <c r="EDJ239" s="95"/>
      <c r="EDK239" s="95"/>
      <c r="EDL239" s="95"/>
      <c r="EDM239" s="95"/>
      <c r="EDN239" s="95"/>
      <c r="EDO239" s="95"/>
      <c r="EDP239" s="95"/>
      <c r="EDQ239" s="95"/>
      <c r="EDR239" s="95"/>
      <c r="EDS239" s="95"/>
      <c r="EDT239" s="95"/>
      <c r="EDU239" s="95"/>
      <c r="EDV239" s="95"/>
      <c r="EDW239" s="95"/>
      <c r="EDX239" s="95"/>
      <c r="EDY239" s="95"/>
      <c r="EDZ239" s="95"/>
      <c r="EEA239" s="95"/>
      <c r="EEB239" s="95"/>
      <c r="EEC239" s="95"/>
      <c r="EED239" s="95"/>
      <c r="EEE239" s="95"/>
      <c r="EEF239" s="95"/>
      <c r="EEG239" s="95"/>
      <c r="EEH239" s="95"/>
      <c r="EEI239" s="95"/>
      <c r="EEJ239" s="95"/>
      <c r="EEK239" s="95"/>
      <c r="EEL239" s="95"/>
      <c r="EEM239" s="95"/>
      <c r="EEN239" s="95"/>
      <c r="EEO239" s="95"/>
      <c r="EEP239" s="95"/>
      <c r="EEQ239" s="95"/>
      <c r="EER239" s="95"/>
      <c r="EES239" s="95"/>
      <c r="EET239" s="95"/>
      <c r="EEU239" s="95"/>
      <c r="EEV239" s="95"/>
      <c r="EEW239" s="95"/>
      <c r="EEX239" s="95"/>
      <c r="EEY239" s="95"/>
      <c r="EEZ239" s="95"/>
      <c r="EFA239" s="95"/>
      <c r="EFB239" s="95"/>
      <c r="EFC239" s="95"/>
      <c r="EFD239" s="95"/>
      <c r="EFE239" s="95"/>
      <c r="EFF239" s="95"/>
      <c r="EFG239" s="95"/>
      <c r="EFH239" s="95"/>
      <c r="EFI239" s="95"/>
      <c r="EFJ239" s="95"/>
      <c r="EFK239" s="95"/>
      <c r="EFL239" s="95"/>
      <c r="EFM239" s="95"/>
      <c r="EFN239" s="95"/>
      <c r="EFO239" s="95"/>
      <c r="EFP239" s="95"/>
      <c r="EFQ239" s="95"/>
      <c r="EFR239" s="95"/>
      <c r="EFS239" s="95"/>
      <c r="EFT239" s="95"/>
      <c r="EFU239" s="95"/>
      <c r="EFV239" s="95"/>
      <c r="EFW239" s="95"/>
      <c r="EFX239" s="95"/>
      <c r="EFY239" s="95"/>
      <c r="EFZ239" s="95"/>
      <c r="EGA239" s="95"/>
      <c r="EGB239" s="95"/>
      <c r="EGC239" s="95"/>
      <c r="EGD239" s="95"/>
      <c r="EGE239" s="95"/>
      <c r="EGF239" s="95"/>
      <c r="EGG239" s="95"/>
      <c r="EGH239" s="95"/>
      <c r="EGI239" s="95"/>
      <c r="EGJ239" s="95"/>
      <c r="EGK239" s="95"/>
      <c r="EGL239" s="95"/>
      <c r="EGM239" s="95"/>
      <c r="EGN239" s="95"/>
      <c r="EGO239" s="95"/>
      <c r="EGP239" s="95"/>
      <c r="EGQ239" s="95"/>
      <c r="EGR239" s="95"/>
      <c r="EGS239" s="95"/>
      <c r="EGT239" s="95"/>
      <c r="EGU239" s="95"/>
      <c r="EGV239" s="95"/>
      <c r="EGW239" s="95"/>
      <c r="EGX239" s="95"/>
      <c r="EGY239" s="95"/>
      <c r="EGZ239" s="95"/>
      <c r="EHA239" s="95"/>
      <c r="EHB239" s="95"/>
      <c r="EHC239" s="95"/>
      <c r="EHD239" s="95"/>
      <c r="EHE239" s="95"/>
      <c r="EHF239" s="95"/>
      <c r="EHG239" s="95"/>
      <c r="EHH239" s="95"/>
      <c r="EHI239" s="95"/>
      <c r="EHJ239" s="95"/>
      <c r="EHK239" s="95"/>
      <c r="EHL239" s="95"/>
      <c r="EHM239" s="95"/>
      <c r="EHN239" s="95"/>
      <c r="EHO239" s="95"/>
      <c r="EHP239" s="95"/>
      <c r="EHQ239" s="95"/>
      <c r="EHR239" s="95"/>
      <c r="EHS239" s="95"/>
      <c r="EHT239" s="95"/>
      <c r="EHU239" s="95"/>
      <c r="EHV239" s="95"/>
      <c r="EHW239" s="95"/>
      <c r="EHX239" s="95"/>
      <c r="EHY239" s="95"/>
      <c r="EHZ239" s="95"/>
      <c r="EIA239" s="95"/>
      <c r="EIB239" s="95"/>
      <c r="EIC239" s="95"/>
      <c r="EID239" s="95"/>
      <c r="EIE239" s="95"/>
      <c r="EIF239" s="95"/>
      <c r="EIG239" s="95"/>
      <c r="EIH239" s="95"/>
      <c r="EII239" s="95"/>
      <c r="EIJ239" s="95"/>
      <c r="EIK239" s="95"/>
      <c r="EIL239" s="95"/>
      <c r="EIM239" s="95"/>
      <c r="EIN239" s="95"/>
      <c r="EIO239" s="95"/>
      <c r="EIP239" s="95"/>
      <c r="EIQ239" s="95"/>
      <c r="EIR239" s="95"/>
      <c r="EIS239" s="95"/>
      <c r="EIT239" s="95"/>
      <c r="EIU239" s="95"/>
      <c r="EIV239" s="95"/>
      <c r="EIW239" s="95"/>
      <c r="EIX239" s="95"/>
      <c r="EIY239" s="95"/>
      <c r="EIZ239" s="95"/>
      <c r="EJA239" s="95"/>
      <c r="EJB239" s="95"/>
      <c r="EJC239" s="95"/>
      <c r="EJD239" s="95"/>
      <c r="EJE239" s="95"/>
      <c r="EJF239" s="95"/>
      <c r="EJG239" s="95"/>
      <c r="EJH239" s="95"/>
      <c r="EJI239" s="95"/>
      <c r="EJJ239" s="95"/>
      <c r="EJK239" s="95"/>
      <c r="EJL239" s="95"/>
      <c r="EJM239" s="95"/>
      <c r="EJN239" s="95"/>
      <c r="EJO239" s="95"/>
      <c r="EJP239" s="95"/>
      <c r="EJQ239" s="95"/>
      <c r="EJR239" s="95"/>
      <c r="EJS239" s="95"/>
      <c r="EJT239" s="95"/>
      <c r="EJU239" s="95"/>
      <c r="EJV239" s="95"/>
      <c r="EJW239" s="95"/>
      <c r="EJX239" s="95"/>
      <c r="EJY239" s="95"/>
      <c r="EJZ239" s="95"/>
      <c r="EKA239" s="95"/>
      <c r="EKB239" s="95"/>
      <c r="EKC239" s="95"/>
      <c r="EKD239" s="95"/>
      <c r="EKE239" s="95"/>
      <c r="EKF239" s="95"/>
      <c r="EKG239" s="95"/>
      <c r="EKH239" s="95"/>
      <c r="EKI239" s="95"/>
      <c r="EKJ239" s="95"/>
      <c r="EKK239" s="95"/>
      <c r="EKL239" s="95"/>
      <c r="EKM239" s="95"/>
      <c r="EKN239" s="95"/>
      <c r="EKO239" s="95"/>
      <c r="EKP239" s="95"/>
      <c r="EKQ239" s="95"/>
      <c r="EKR239" s="95"/>
      <c r="EKS239" s="95"/>
      <c r="EKT239" s="95"/>
      <c r="EKU239" s="95"/>
      <c r="EKV239" s="95"/>
      <c r="EKW239" s="95"/>
      <c r="EKX239" s="95"/>
      <c r="EKY239" s="95"/>
      <c r="EKZ239" s="95"/>
      <c r="ELA239" s="95"/>
      <c r="ELB239" s="95"/>
      <c r="ELC239" s="95"/>
      <c r="ELD239" s="95"/>
      <c r="ELE239" s="95"/>
      <c r="ELF239" s="95"/>
      <c r="ELG239" s="95"/>
      <c r="ELH239" s="95"/>
      <c r="ELI239" s="95"/>
      <c r="ELJ239" s="95"/>
      <c r="ELK239" s="95"/>
      <c r="ELL239" s="95"/>
      <c r="ELM239" s="95"/>
      <c r="ELN239" s="95"/>
      <c r="ELO239" s="95"/>
      <c r="ELP239" s="95"/>
      <c r="ELQ239" s="95"/>
      <c r="ELR239" s="95"/>
      <c r="ELS239" s="95"/>
      <c r="ELT239" s="95"/>
      <c r="ELU239" s="95"/>
      <c r="ELV239" s="95"/>
      <c r="ELW239" s="95"/>
      <c r="ELX239" s="95"/>
      <c r="ELY239" s="95"/>
      <c r="ELZ239" s="95"/>
      <c r="EMA239" s="95"/>
      <c r="EMB239" s="95"/>
      <c r="EMC239" s="95"/>
      <c r="EMD239" s="95"/>
      <c r="EME239" s="95"/>
      <c r="EMF239" s="95"/>
      <c r="EMG239" s="95"/>
      <c r="EMH239" s="95"/>
      <c r="EMI239" s="95"/>
      <c r="EMJ239" s="95"/>
      <c r="EMK239" s="95"/>
      <c r="EML239" s="95"/>
      <c r="EMM239" s="95"/>
      <c r="EMN239" s="95"/>
      <c r="EMO239" s="95"/>
      <c r="EMP239" s="95"/>
      <c r="EMQ239" s="95"/>
      <c r="EMR239" s="95"/>
      <c r="EMS239" s="95"/>
      <c r="EMT239" s="95"/>
      <c r="EMU239" s="95"/>
      <c r="EMV239" s="95"/>
      <c r="EMW239" s="95"/>
      <c r="EMX239" s="95"/>
      <c r="EMY239" s="95"/>
      <c r="EMZ239" s="95"/>
      <c r="ENA239" s="95"/>
      <c r="ENB239" s="95"/>
      <c r="ENC239" s="95"/>
      <c r="END239" s="95"/>
      <c r="ENE239" s="95"/>
      <c r="ENF239" s="95"/>
      <c r="ENG239" s="95"/>
      <c r="ENH239" s="95"/>
      <c r="ENI239" s="95"/>
      <c r="ENJ239" s="95"/>
      <c r="ENK239" s="95"/>
      <c r="ENL239" s="95"/>
      <c r="ENM239" s="95"/>
      <c r="ENN239" s="95"/>
      <c r="ENO239" s="95"/>
      <c r="ENP239" s="95"/>
      <c r="ENQ239" s="95"/>
      <c r="ENR239" s="95"/>
      <c r="ENS239" s="95"/>
      <c r="ENT239" s="95"/>
      <c r="ENU239" s="95"/>
      <c r="ENV239" s="95"/>
      <c r="ENW239" s="95"/>
      <c r="ENX239" s="95"/>
      <c r="ENY239" s="95"/>
      <c r="ENZ239" s="95"/>
      <c r="EOA239" s="95"/>
      <c r="EOB239" s="95"/>
      <c r="EOC239" s="95"/>
      <c r="EOD239" s="95"/>
      <c r="EOE239" s="95"/>
      <c r="EOF239" s="95"/>
      <c r="EOG239" s="95"/>
      <c r="EOH239" s="95"/>
      <c r="EOI239" s="95"/>
      <c r="EOJ239" s="95"/>
      <c r="EOK239" s="95"/>
      <c r="EOL239" s="95"/>
      <c r="EOM239" s="95"/>
      <c r="EON239" s="95"/>
      <c r="EOO239" s="95"/>
      <c r="EOP239" s="95"/>
      <c r="EOQ239" s="95"/>
      <c r="EOR239" s="95"/>
      <c r="EOS239" s="95"/>
      <c r="EOT239" s="95"/>
      <c r="EOU239" s="95"/>
      <c r="EOV239" s="95"/>
      <c r="EOW239" s="95"/>
      <c r="EOX239" s="95"/>
      <c r="EOY239" s="95"/>
      <c r="EOZ239" s="95"/>
      <c r="EPA239" s="95"/>
      <c r="EPB239" s="95"/>
      <c r="EPC239" s="95"/>
      <c r="EPD239" s="95"/>
      <c r="EPE239" s="95"/>
      <c r="EPF239" s="95"/>
      <c r="EPG239" s="95"/>
      <c r="EPH239" s="95"/>
      <c r="EPI239" s="95"/>
      <c r="EPJ239" s="95"/>
      <c r="EPK239" s="95"/>
      <c r="EPL239" s="95"/>
      <c r="EPM239" s="95"/>
      <c r="EPN239" s="95"/>
      <c r="EPO239" s="95"/>
      <c r="EPP239" s="95"/>
      <c r="EPQ239" s="95"/>
      <c r="EPR239" s="95"/>
      <c r="EPS239" s="95"/>
      <c r="EPT239" s="95"/>
      <c r="EPU239" s="95"/>
      <c r="EPV239" s="95"/>
      <c r="EPW239" s="95"/>
      <c r="EPX239" s="95"/>
      <c r="EPY239" s="95"/>
      <c r="EPZ239" s="95"/>
      <c r="EQA239" s="95"/>
      <c r="EQB239" s="95"/>
      <c r="EQC239" s="95"/>
      <c r="EQD239" s="95"/>
      <c r="EQE239" s="95"/>
      <c r="EQF239" s="95"/>
      <c r="EQG239" s="95"/>
      <c r="EQH239" s="95"/>
      <c r="EQI239" s="95"/>
      <c r="EQJ239" s="95"/>
      <c r="EQK239" s="95"/>
      <c r="EQL239" s="95"/>
      <c r="EQM239" s="95"/>
      <c r="EQN239" s="95"/>
      <c r="EQO239" s="95"/>
      <c r="EQP239" s="95"/>
      <c r="EQQ239" s="95"/>
      <c r="EQR239" s="95"/>
      <c r="EQS239" s="95"/>
      <c r="EQT239" s="95"/>
      <c r="EQU239" s="95"/>
      <c r="EQV239" s="95"/>
      <c r="EQW239" s="95"/>
      <c r="EQX239" s="95"/>
      <c r="EQY239" s="95"/>
      <c r="EQZ239" s="95"/>
      <c r="ERA239" s="95"/>
      <c r="ERB239" s="95"/>
      <c r="ERC239" s="95"/>
      <c r="ERD239" s="95"/>
      <c r="ERE239" s="95"/>
      <c r="ERF239" s="95"/>
      <c r="ERG239" s="95"/>
      <c r="ERH239" s="95"/>
      <c r="ERI239" s="95"/>
      <c r="ERJ239" s="95"/>
      <c r="ERK239" s="95"/>
      <c r="ERL239" s="95"/>
      <c r="ERM239" s="95"/>
      <c r="ERN239" s="95"/>
      <c r="ERO239" s="95"/>
      <c r="ERP239" s="95"/>
      <c r="ERQ239" s="95"/>
      <c r="ERR239" s="95"/>
      <c r="ERS239" s="95"/>
      <c r="ERT239" s="95"/>
      <c r="ERU239" s="95"/>
      <c r="ERV239" s="95"/>
      <c r="ERW239" s="95"/>
      <c r="ERX239" s="95"/>
      <c r="ERY239" s="95"/>
      <c r="ERZ239" s="95"/>
      <c r="ESA239" s="95"/>
      <c r="ESB239" s="95"/>
      <c r="ESC239" s="95"/>
      <c r="ESD239" s="95"/>
      <c r="ESE239" s="95"/>
      <c r="ESF239" s="95"/>
      <c r="ESG239" s="95"/>
      <c r="ESH239" s="95"/>
      <c r="ESI239" s="95"/>
      <c r="ESJ239" s="95"/>
      <c r="ESK239" s="95"/>
      <c r="ESL239" s="95"/>
      <c r="ESM239" s="95"/>
      <c r="ESN239" s="95"/>
      <c r="ESO239" s="95"/>
      <c r="ESP239" s="95"/>
      <c r="ESQ239" s="95"/>
      <c r="ESR239" s="95"/>
      <c r="ESS239" s="95"/>
      <c r="EST239" s="95"/>
      <c r="ESU239" s="95"/>
      <c r="ESV239" s="95"/>
      <c r="ESW239" s="95"/>
      <c r="ESX239" s="95"/>
      <c r="ESY239" s="95"/>
      <c r="ESZ239" s="95"/>
      <c r="ETA239" s="95"/>
      <c r="ETB239" s="95"/>
      <c r="ETC239" s="95"/>
      <c r="ETD239" s="95"/>
      <c r="ETE239" s="95"/>
      <c r="ETF239" s="95"/>
      <c r="ETG239" s="95"/>
      <c r="ETH239" s="95"/>
      <c r="ETI239" s="95"/>
      <c r="ETJ239" s="95"/>
      <c r="ETK239" s="95"/>
      <c r="ETL239" s="95"/>
      <c r="ETM239" s="95"/>
      <c r="ETN239" s="95"/>
      <c r="ETO239" s="95"/>
      <c r="ETP239" s="95"/>
      <c r="ETQ239" s="95"/>
      <c r="ETR239" s="95"/>
      <c r="ETS239" s="95"/>
      <c r="ETT239" s="95"/>
      <c r="ETU239" s="95"/>
      <c r="ETV239" s="95"/>
      <c r="ETW239" s="95"/>
      <c r="ETX239" s="95"/>
      <c r="ETY239" s="95"/>
      <c r="ETZ239" s="95"/>
      <c r="EUA239" s="95"/>
      <c r="EUB239" s="95"/>
      <c r="EUC239" s="95"/>
      <c r="EUD239" s="95"/>
      <c r="EUE239" s="95"/>
      <c r="EUF239" s="95"/>
      <c r="EUG239" s="95"/>
      <c r="EUH239" s="95"/>
      <c r="EUI239" s="95"/>
      <c r="EUJ239" s="95"/>
      <c r="EUK239" s="95"/>
      <c r="EUL239" s="95"/>
      <c r="EUM239" s="95"/>
      <c r="EUN239" s="95"/>
      <c r="EUO239" s="95"/>
      <c r="EUP239" s="95"/>
      <c r="EUQ239" s="95"/>
      <c r="EUR239" s="95"/>
      <c r="EUS239" s="95"/>
      <c r="EUT239" s="95"/>
      <c r="EUU239" s="95"/>
      <c r="EUV239" s="95"/>
      <c r="EUW239" s="95"/>
      <c r="EUX239" s="95"/>
      <c r="EUY239" s="95"/>
      <c r="EUZ239" s="95"/>
      <c r="EVA239" s="95"/>
      <c r="EVB239" s="95"/>
      <c r="EVC239" s="95"/>
      <c r="EVD239" s="95"/>
      <c r="EVE239" s="95"/>
      <c r="EVF239" s="95"/>
      <c r="EVG239" s="95"/>
      <c r="EVH239" s="95"/>
      <c r="EVI239" s="95"/>
      <c r="EVJ239" s="95"/>
      <c r="EVK239" s="95"/>
      <c r="EVL239" s="95"/>
      <c r="EVM239" s="95"/>
      <c r="EVN239" s="95"/>
      <c r="EVO239" s="95"/>
      <c r="EVP239" s="95"/>
      <c r="EVQ239" s="95"/>
      <c r="EVR239" s="95"/>
      <c r="EVS239" s="95"/>
      <c r="EVT239" s="95"/>
      <c r="EVU239" s="95"/>
      <c r="EVV239" s="95"/>
      <c r="EVW239" s="95"/>
      <c r="EVX239" s="95"/>
      <c r="EVY239" s="95"/>
      <c r="EVZ239" s="95"/>
      <c r="EWA239" s="95"/>
      <c r="EWB239" s="95"/>
      <c r="EWC239" s="95"/>
      <c r="EWD239" s="95"/>
      <c r="EWE239" s="95"/>
      <c r="EWF239" s="95"/>
      <c r="EWG239" s="95"/>
      <c r="EWH239" s="95"/>
      <c r="EWI239" s="95"/>
      <c r="EWJ239" s="95"/>
      <c r="EWK239" s="95"/>
      <c r="EWL239" s="95"/>
      <c r="EWM239" s="95"/>
      <c r="EWN239" s="95"/>
      <c r="EWO239" s="95"/>
      <c r="EWP239" s="95"/>
      <c r="EWQ239" s="95"/>
      <c r="EWR239" s="95"/>
      <c r="EWS239" s="95"/>
      <c r="EWT239" s="95"/>
      <c r="EWU239" s="95"/>
      <c r="EWV239" s="95"/>
      <c r="EWW239" s="95"/>
      <c r="EWX239" s="95"/>
      <c r="EWY239" s="95"/>
      <c r="EWZ239" s="95"/>
      <c r="EXA239" s="95"/>
      <c r="EXB239" s="95"/>
      <c r="EXC239" s="95"/>
      <c r="EXD239" s="95"/>
      <c r="EXE239" s="95"/>
      <c r="EXF239" s="95"/>
      <c r="EXG239" s="95"/>
      <c r="EXH239" s="95"/>
      <c r="EXI239" s="95"/>
      <c r="EXJ239" s="95"/>
      <c r="EXK239" s="95"/>
      <c r="EXL239" s="95"/>
      <c r="EXM239" s="95"/>
      <c r="EXN239" s="95"/>
      <c r="EXO239" s="95"/>
      <c r="EXP239" s="95"/>
      <c r="EXQ239" s="95"/>
      <c r="EXR239" s="95"/>
      <c r="EXS239" s="95"/>
      <c r="EXT239" s="95"/>
      <c r="EXU239" s="95"/>
      <c r="EXV239" s="95"/>
      <c r="EXW239" s="95"/>
      <c r="EXX239" s="95"/>
      <c r="EXY239" s="95"/>
      <c r="EXZ239" s="95"/>
      <c r="EYA239" s="95"/>
      <c r="EYB239" s="95"/>
      <c r="EYC239" s="95"/>
      <c r="EYD239" s="95"/>
      <c r="EYE239" s="95"/>
      <c r="EYF239" s="95"/>
      <c r="EYG239" s="95"/>
      <c r="EYH239" s="95"/>
      <c r="EYI239" s="95"/>
      <c r="EYJ239" s="95"/>
      <c r="EYK239" s="95"/>
      <c r="EYL239" s="95"/>
      <c r="EYM239" s="95"/>
      <c r="EYN239" s="95"/>
      <c r="EYO239" s="95"/>
      <c r="EYP239" s="95"/>
      <c r="EYQ239" s="95"/>
      <c r="EYR239" s="95"/>
      <c r="EYS239" s="95"/>
      <c r="EYT239" s="95"/>
      <c r="EYU239" s="95"/>
      <c r="EYV239" s="95"/>
      <c r="EYW239" s="95"/>
      <c r="EYX239" s="95"/>
      <c r="EYY239" s="95"/>
      <c r="EYZ239" s="95"/>
      <c r="EZA239" s="95"/>
      <c r="EZB239" s="95"/>
      <c r="EZC239" s="95"/>
      <c r="EZD239" s="95"/>
      <c r="EZE239" s="95"/>
      <c r="EZF239" s="95"/>
      <c r="EZG239" s="95"/>
      <c r="EZH239" s="95"/>
      <c r="EZI239" s="95"/>
      <c r="EZJ239" s="95"/>
      <c r="EZK239" s="95"/>
      <c r="EZL239" s="95"/>
      <c r="EZM239" s="95"/>
      <c r="EZN239" s="95"/>
      <c r="EZO239" s="95"/>
      <c r="EZP239" s="95"/>
      <c r="EZQ239" s="95"/>
      <c r="EZR239" s="95"/>
      <c r="EZS239" s="95"/>
      <c r="EZT239" s="95"/>
      <c r="EZU239" s="95"/>
      <c r="EZV239" s="95"/>
      <c r="EZW239" s="95"/>
      <c r="EZX239" s="95"/>
      <c r="EZY239" s="95"/>
      <c r="EZZ239" s="95"/>
      <c r="FAA239" s="95"/>
      <c r="FAB239" s="95"/>
      <c r="FAC239" s="95"/>
      <c r="FAD239" s="95"/>
      <c r="FAE239" s="95"/>
      <c r="FAF239" s="95"/>
      <c r="FAG239" s="95"/>
      <c r="FAH239" s="95"/>
      <c r="FAI239" s="95"/>
      <c r="FAJ239" s="95"/>
      <c r="FAK239" s="95"/>
      <c r="FAL239" s="95"/>
      <c r="FAM239" s="95"/>
      <c r="FAN239" s="95"/>
      <c r="FAO239" s="95"/>
      <c r="FAP239" s="95"/>
      <c r="FAQ239" s="95"/>
      <c r="FAR239" s="95"/>
      <c r="FAS239" s="95"/>
      <c r="FAT239" s="95"/>
      <c r="FAU239" s="95"/>
      <c r="FAV239" s="95"/>
      <c r="FAW239" s="95"/>
      <c r="FAX239" s="95"/>
      <c r="FAY239" s="95"/>
      <c r="FAZ239" s="95"/>
      <c r="FBA239" s="95"/>
      <c r="FBB239" s="95"/>
      <c r="FBC239" s="95"/>
      <c r="FBD239" s="95"/>
      <c r="FBE239" s="95"/>
      <c r="FBF239" s="95"/>
      <c r="FBG239" s="95"/>
      <c r="FBH239" s="95"/>
      <c r="FBI239" s="95"/>
      <c r="FBJ239" s="95"/>
      <c r="FBK239" s="95"/>
      <c r="FBL239" s="95"/>
      <c r="FBM239" s="95"/>
      <c r="FBN239" s="95"/>
      <c r="FBO239" s="95"/>
      <c r="FBP239" s="95"/>
      <c r="FBQ239" s="95"/>
      <c r="FBR239" s="95"/>
      <c r="FBS239" s="95"/>
      <c r="FBT239" s="95"/>
      <c r="FBU239" s="95"/>
      <c r="FBV239" s="95"/>
      <c r="FBW239" s="95"/>
      <c r="FBX239" s="95"/>
      <c r="FBY239" s="95"/>
      <c r="FBZ239" s="95"/>
      <c r="FCA239" s="95"/>
      <c r="FCB239" s="95"/>
      <c r="FCC239" s="95"/>
      <c r="FCD239" s="95"/>
      <c r="FCE239" s="95"/>
      <c r="FCF239" s="95"/>
      <c r="FCG239" s="95"/>
      <c r="FCH239" s="95"/>
      <c r="FCI239" s="95"/>
      <c r="FCJ239" s="95"/>
      <c r="FCK239" s="95"/>
      <c r="FCL239" s="95"/>
      <c r="FCM239" s="95"/>
      <c r="FCN239" s="95"/>
      <c r="FCO239" s="95"/>
      <c r="FCP239" s="95"/>
      <c r="FCQ239" s="95"/>
      <c r="FCR239" s="95"/>
      <c r="FCS239" s="95"/>
      <c r="FCT239" s="95"/>
      <c r="FCU239" s="95"/>
      <c r="FCV239" s="95"/>
      <c r="FCW239" s="95"/>
      <c r="FCX239" s="95"/>
      <c r="FCY239" s="95"/>
      <c r="FCZ239" s="95"/>
      <c r="FDA239" s="95"/>
      <c r="FDB239" s="95"/>
      <c r="FDC239" s="95"/>
      <c r="FDD239" s="95"/>
      <c r="FDE239" s="95"/>
      <c r="FDF239" s="95"/>
      <c r="FDG239" s="95"/>
      <c r="FDH239" s="95"/>
      <c r="FDI239" s="95"/>
      <c r="FDJ239" s="95"/>
      <c r="FDK239" s="95"/>
      <c r="FDL239" s="95"/>
      <c r="FDM239" s="95"/>
      <c r="FDN239" s="95"/>
      <c r="FDO239" s="95"/>
      <c r="FDP239" s="95"/>
      <c r="FDQ239" s="95"/>
      <c r="FDR239" s="95"/>
      <c r="FDS239" s="95"/>
      <c r="FDT239" s="95"/>
      <c r="FDU239" s="95"/>
      <c r="FDV239" s="95"/>
      <c r="FDW239" s="95"/>
      <c r="FDX239" s="95"/>
      <c r="FDY239" s="95"/>
      <c r="FDZ239" s="95"/>
      <c r="FEA239" s="95"/>
      <c r="FEB239" s="95"/>
      <c r="FEC239" s="95"/>
      <c r="FED239" s="95"/>
      <c r="FEE239" s="95"/>
      <c r="FEF239" s="95"/>
      <c r="FEG239" s="95"/>
      <c r="FEH239" s="95"/>
      <c r="FEI239" s="95"/>
      <c r="FEJ239" s="95"/>
      <c r="FEK239" s="95"/>
      <c r="FEL239" s="95"/>
      <c r="FEM239" s="95"/>
      <c r="FEN239" s="95"/>
      <c r="FEO239" s="95"/>
      <c r="FEP239" s="95"/>
      <c r="FEQ239" s="95"/>
      <c r="FER239" s="95"/>
      <c r="FES239" s="95"/>
      <c r="FET239" s="95"/>
      <c r="FEU239" s="95"/>
      <c r="FEV239" s="95"/>
      <c r="FEW239" s="95"/>
      <c r="FEX239" s="95"/>
      <c r="FEY239" s="95"/>
      <c r="FEZ239" s="95"/>
      <c r="FFA239" s="95"/>
      <c r="FFB239" s="95"/>
      <c r="FFC239" s="95"/>
      <c r="FFD239" s="95"/>
      <c r="FFE239" s="95"/>
      <c r="FFF239" s="95"/>
      <c r="FFG239" s="95"/>
      <c r="FFH239" s="95"/>
      <c r="FFI239" s="95"/>
      <c r="FFJ239" s="95"/>
      <c r="FFK239" s="95"/>
      <c r="FFL239" s="95"/>
      <c r="FFM239" s="95"/>
      <c r="FFN239" s="95"/>
      <c r="FFO239" s="95"/>
      <c r="FFP239" s="95"/>
      <c r="FFQ239" s="95"/>
      <c r="FFR239" s="95"/>
      <c r="FFS239" s="95"/>
      <c r="FFT239" s="95"/>
      <c r="FFU239" s="95"/>
      <c r="FFV239" s="95"/>
      <c r="FFW239" s="95"/>
      <c r="FFX239" s="95"/>
      <c r="FFY239" s="95"/>
      <c r="FFZ239" s="95"/>
      <c r="FGA239" s="95"/>
      <c r="FGB239" s="95"/>
      <c r="FGC239" s="95"/>
      <c r="FGD239" s="95"/>
      <c r="FGE239" s="95"/>
      <c r="FGF239" s="95"/>
      <c r="FGG239" s="95"/>
      <c r="FGH239" s="95"/>
      <c r="FGI239" s="95"/>
      <c r="FGJ239" s="95"/>
      <c r="FGK239" s="95"/>
      <c r="FGL239" s="95"/>
      <c r="FGM239" s="95"/>
      <c r="FGN239" s="95"/>
      <c r="FGO239" s="95"/>
      <c r="FGP239" s="95"/>
      <c r="FGQ239" s="95"/>
      <c r="FGR239" s="95"/>
      <c r="FGS239" s="95"/>
      <c r="FGT239" s="95"/>
      <c r="FGU239" s="95"/>
      <c r="FGV239" s="95"/>
      <c r="FGW239" s="95"/>
      <c r="FGX239" s="95"/>
      <c r="FGY239" s="95"/>
      <c r="FGZ239" s="95"/>
      <c r="FHA239" s="95"/>
      <c r="FHB239" s="95"/>
      <c r="FHC239" s="95"/>
      <c r="FHD239" s="95"/>
      <c r="FHE239" s="95"/>
      <c r="FHF239" s="95"/>
      <c r="FHG239" s="95"/>
      <c r="FHH239" s="95"/>
      <c r="FHI239" s="95"/>
      <c r="FHJ239" s="95"/>
      <c r="FHK239" s="95"/>
      <c r="FHL239" s="95"/>
      <c r="FHM239" s="95"/>
      <c r="FHN239" s="95"/>
      <c r="FHO239" s="95"/>
      <c r="FHP239" s="95"/>
      <c r="FHQ239" s="95"/>
      <c r="FHR239" s="95"/>
      <c r="FHS239" s="95"/>
      <c r="FHT239" s="95"/>
      <c r="FHU239" s="95"/>
      <c r="FHV239" s="95"/>
      <c r="FHW239" s="95"/>
      <c r="FHX239" s="95"/>
      <c r="FHY239" s="95"/>
      <c r="FHZ239" s="95"/>
      <c r="FIA239" s="95"/>
      <c r="FIB239" s="95"/>
      <c r="FIC239" s="95"/>
      <c r="FID239" s="95"/>
      <c r="FIE239" s="95"/>
      <c r="FIF239" s="95"/>
      <c r="FIG239" s="95"/>
      <c r="FIH239" s="95"/>
      <c r="FII239" s="95"/>
      <c r="FIJ239" s="95"/>
      <c r="FIK239" s="95"/>
      <c r="FIL239" s="95"/>
      <c r="FIM239" s="95"/>
      <c r="FIN239" s="95"/>
      <c r="FIO239" s="95"/>
      <c r="FIP239" s="95"/>
      <c r="FIQ239" s="95"/>
      <c r="FIR239" s="95"/>
      <c r="FIS239" s="95"/>
      <c r="FIT239" s="95"/>
      <c r="FIU239" s="95"/>
      <c r="FIV239" s="95"/>
      <c r="FIW239" s="95"/>
      <c r="FIX239" s="95"/>
      <c r="FIY239" s="95"/>
      <c r="FIZ239" s="95"/>
      <c r="FJA239" s="95"/>
      <c r="FJB239" s="95"/>
      <c r="FJC239" s="95"/>
      <c r="FJD239" s="95"/>
      <c r="FJE239" s="95"/>
      <c r="FJF239" s="95"/>
      <c r="FJG239" s="95"/>
      <c r="FJH239" s="95"/>
      <c r="FJI239" s="95"/>
      <c r="FJJ239" s="95"/>
      <c r="FJK239" s="95"/>
      <c r="FJL239" s="95"/>
      <c r="FJM239" s="95"/>
      <c r="FJN239" s="95"/>
      <c r="FJO239" s="95"/>
      <c r="FJP239" s="95"/>
      <c r="FJQ239" s="95"/>
      <c r="FJR239" s="95"/>
      <c r="FJS239" s="95"/>
      <c r="FJT239" s="95"/>
      <c r="FJU239" s="95"/>
      <c r="FJV239" s="95"/>
      <c r="FJW239" s="95"/>
      <c r="FJX239" s="95"/>
      <c r="FJY239" s="95"/>
      <c r="FJZ239" s="95"/>
      <c r="FKA239" s="95"/>
      <c r="FKB239" s="95"/>
      <c r="FKC239" s="95"/>
      <c r="FKD239" s="95"/>
      <c r="FKE239" s="95"/>
      <c r="FKF239" s="95"/>
      <c r="FKG239" s="95"/>
      <c r="FKH239" s="95"/>
      <c r="FKI239" s="95"/>
      <c r="FKJ239" s="95"/>
      <c r="FKK239" s="95"/>
      <c r="FKL239" s="95"/>
      <c r="FKM239" s="95"/>
      <c r="FKN239" s="95"/>
      <c r="FKO239" s="95"/>
      <c r="FKP239" s="95"/>
      <c r="FKQ239" s="95"/>
      <c r="FKR239" s="95"/>
      <c r="FKS239" s="95"/>
      <c r="FKT239" s="95"/>
      <c r="FKU239" s="95"/>
      <c r="FKV239" s="95"/>
      <c r="FKW239" s="95"/>
      <c r="FKX239" s="95"/>
      <c r="FKY239" s="95"/>
      <c r="FKZ239" s="95"/>
      <c r="FLA239" s="95"/>
      <c r="FLB239" s="95"/>
      <c r="FLC239" s="95"/>
      <c r="FLD239" s="95"/>
      <c r="FLE239" s="95"/>
      <c r="FLF239" s="95"/>
      <c r="FLG239" s="95"/>
      <c r="FLH239" s="95"/>
      <c r="FLI239" s="95"/>
      <c r="FLJ239" s="95"/>
      <c r="FLK239" s="95"/>
      <c r="FLL239" s="95"/>
      <c r="FLM239" s="95"/>
      <c r="FLN239" s="95"/>
      <c r="FLO239" s="95"/>
      <c r="FLP239" s="95"/>
      <c r="FLQ239" s="95"/>
      <c r="FLR239" s="95"/>
      <c r="FLS239" s="95"/>
      <c r="FLT239" s="95"/>
      <c r="FLU239" s="95"/>
      <c r="FLV239" s="95"/>
      <c r="FLW239" s="95"/>
      <c r="FLX239" s="95"/>
      <c r="FLY239" s="95"/>
      <c r="FLZ239" s="95"/>
      <c r="FMA239" s="95"/>
      <c r="FMB239" s="95"/>
      <c r="FMC239" s="95"/>
      <c r="FMD239" s="95"/>
      <c r="FME239" s="95"/>
      <c r="FMF239" s="95"/>
      <c r="FMG239" s="95"/>
      <c r="FMH239" s="95"/>
      <c r="FMI239" s="95"/>
      <c r="FMJ239" s="95"/>
      <c r="FMK239" s="95"/>
      <c r="FML239" s="95"/>
      <c r="FMM239" s="95"/>
      <c r="FMN239" s="95"/>
      <c r="FMO239" s="95"/>
      <c r="FMP239" s="95"/>
      <c r="FMQ239" s="95"/>
      <c r="FMR239" s="95"/>
      <c r="FMS239" s="95"/>
      <c r="FMT239" s="95"/>
      <c r="FMU239" s="95"/>
      <c r="FMV239" s="95"/>
      <c r="FMW239" s="95"/>
      <c r="FMX239" s="95"/>
      <c r="FMY239" s="95"/>
      <c r="FMZ239" s="95"/>
      <c r="FNA239" s="95"/>
      <c r="FNB239" s="95"/>
      <c r="FNC239" s="95"/>
      <c r="FND239" s="95"/>
      <c r="FNE239" s="95"/>
      <c r="FNF239" s="95"/>
      <c r="FNG239" s="95"/>
      <c r="FNH239" s="95"/>
      <c r="FNI239" s="95"/>
      <c r="FNJ239" s="95"/>
      <c r="FNK239" s="95"/>
      <c r="FNL239" s="95"/>
      <c r="FNM239" s="95"/>
      <c r="FNN239" s="95"/>
      <c r="FNO239" s="95"/>
      <c r="FNP239" s="95"/>
      <c r="FNQ239" s="95"/>
      <c r="FNR239" s="95"/>
      <c r="FNS239" s="95"/>
      <c r="FNT239" s="95"/>
      <c r="FNU239" s="95"/>
      <c r="FNV239" s="95"/>
      <c r="FNW239" s="95"/>
      <c r="FNX239" s="95"/>
      <c r="FNY239" s="95"/>
      <c r="FNZ239" s="95"/>
      <c r="FOA239" s="95"/>
      <c r="FOB239" s="95"/>
      <c r="FOC239" s="95"/>
      <c r="FOD239" s="95"/>
      <c r="FOE239" s="95"/>
      <c r="FOF239" s="95"/>
      <c r="FOG239" s="95"/>
      <c r="FOH239" s="95"/>
      <c r="FOI239" s="95"/>
      <c r="FOJ239" s="95"/>
      <c r="FOK239" s="95"/>
      <c r="FOL239" s="95"/>
      <c r="FOM239" s="95"/>
      <c r="FON239" s="95"/>
      <c r="FOO239" s="95"/>
      <c r="FOP239" s="95"/>
      <c r="FOQ239" s="95"/>
      <c r="FOR239" s="95"/>
      <c r="FOS239" s="95"/>
      <c r="FOT239" s="95"/>
      <c r="FOU239" s="95"/>
      <c r="FOV239" s="95"/>
      <c r="FOW239" s="95"/>
      <c r="FOX239" s="95"/>
      <c r="FOY239" s="95"/>
      <c r="FOZ239" s="95"/>
      <c r="FPA239" s="95"/>
      <c r="FPB239" s="95"/>
      <c r="FPC239" s="95"/>
      <c r="FPD239" s="95"/>
      <c r="FPE239" s="95"/>
      <c r="FPF239" s="95"/>
      <c r="FPG239" s="95"/>
      <c r="FPH239" s="95"/>
      <c r="FPI239" s="95"/>
      <c r="FPJ239" s="95"/>
      <c r="FPK239" s="95"/>
      <c r="FPL239" s="95"/>
      <c r="FPM239" s="95"/>
      <c r="FPN239" s="95"/>
      <c r="FPO239" s="95"/>
      <c r="FPP239" s="95"/>
      <c r="FPQ239" s="95"/>
      <c r="FPR239" s="95"/>
      <c r="FPS239" s="95"/>
      <c r="FPT239" s="95"/>
      <c r="FPU239" s="95"/>
      <c r="FPV239" s="95"/>
      <c r="FPW239" s="95"/>
      <c r="FPX239" s="95"/>
      <c r="FPY239" s="95"/>
      <c r="FPZ239" s="95"/>
      <c r="FQA239" s="95"/>
      <c r="FQB239" s="95"/>
      <c r="FQC239" s="95"/>
      <c r="FQD239" s="95"/>
      <c r="FQE239" s="95"/>
      <c r="FQF239" s="95"/>
      <c r="FQG239" s="95"/>
      <c r="FQH239" s="95"/>
      <c r="FQI239" s="95"/>
      <c r="FQJ239" s="95"/>
      <c r="FQK239" s="95"/>
      <c r="FQL239" s="95"/>
      <c r="FQM239" s="95"/>
      <c r="FQN239" s="95"/>
      <c r="FQO239" s="95"/>
      <c r="FQP239" s="95"/>
      <c r="FQQ239" s="95"/>
      <c r="FQR239" s="95"/>
      <c r="FQS239" s="95"/>
      <c r="FQT239" s="95"/>
      <c r="FQU239" s="95"/>
      <c r="FQV239" s="95"/>
      <c r="FQW239" s="95"/>
      <c r="FQX239" s="95"/>
      <c r="FQY239" s="95"/>
      <c r="FQZ239" s="95"/>
      <c r="FRA239" s="95"/>
      <c r="FRB239" s="95"/>
      <c r="FRC239" s="95"/>
      <c r="FRD239" s="95"/>
      <c r="FRE239" s="95"/>
      <c r="FRF239" s="95"/>
      <c r="FRG239" s="95"/>
      <c r="FRH239" s="95"/>
      <c r="FRI239" s="95"/>
      <c r="FRJ239" s="95"/>
      <c r="FRK239" s="95"/>
      <c r="FRL239" s="95"/>
      <c r="FRM239" s="95"/>
      <c r="FRN239" s="95"/>
      <c r="FRO239" s="95"/>
      <c r="FRP239" s="95"/>
      <c r="FRQ239" s="95"/>
      <c r="FRR239" s="95"/>
      <c r="FRS239" s="95"/>
      <c r="FRT239" s="95"/>
      <c r="FRU239" s="95"/>
      <c r="FRV239" s="95"/>
      <c r="FRW239" s="95"/>
      <c r="FRX239" s="95"/>
      <c r="FRY239" s="95"/>
      <c r="FRZ239" s="95"/>
      <c r="FSA239" s="95"/>
      <c r="FSB239" s="95"/>
      <c r="FSC239" s="95"/>
      <c r="FSD239" s="95"/>
      <c r="FSE239" s="95"/>
      <c r="FSF239" s="95"/>
      <c r="FSG239" s="95"/>
      <c r="FSH239" s="95"/>
      <c r="FSI239" s="95"/>
      <c r="FSJ239" s="95"/>
      <c r="FSK239" s="95"/>
      <c r="FSL239" s="95"/>
      <c r="FSM239" s="95"/>
      <c r="FSN239" s="95"/>
      <c r="FSO239" s="95"/>
      <c r="FSP239" s="95"/>
      <c r="FSQ239" s="95"/>
      <c r="FSR239" s="95"/>
      <c r="FSS239" s="95"/>
      <c r="FST239" s="95"/>
      <c r="FSU239" s="95"/>
      <c r="FSV239" s="95"/>
      <c r="FSW239" s="95"/>
      <c r="FSX239" s="95"/>
      <c r="FSY239" s="95"/>
      <c r="FSZ239" s="95"/>
      <c r="FTA239" s="95"/>
      <c r="FTB239" s="95"/>
      <c r="FTC239" s="95"/>
      <c r="FTD239" s="95"/>
      <c r="FTE239" s="95"/>
      <c r="FTF239" s="95"/>
      <c r="FTG239" s="95"/>
      <c r="FTH239" s="95"/>
      <c r="FTI239" s="95"/>
      <c r="FTJ239" s="95"/>
      <c r="FTK239" s="95"/>
      <c r="FTL239" s="95"/>
      <c r="FTM239" s="95"/>
      <c r="FTN239" s="95"/>
      <c r="FTO239" s="95"/>
      <c r="FTP239" s="95"/>
      <c r="FTQ239" s="95"/>
      <c r="FTR239" s="95"/>
      <c r="FTS239" s="95"/>
      <c r="FTT239" s="95"/>
      <c r="FTU239" s="95"/>
      <c r="FTV239" s="95"/>
      <c r="FTW239" s="95"/>
      <c r="FTX239" s="95"/>
      <c r="FTY239" s="95"/>
      <c r="FTZ239" s="95"/>
      <c r="FUA239" s="95"/>
      <c r="FUB239" s="95"/>
      <c r="FUC239" s="95"/>
      <c r="FUD239" s="95"/>
      <c r="FUE239" s="95"/>
      <c r="FUF239" s="95"/>
      <c r="FUG239" s="95"/>
      <c r="FUH239" s="95"/>
      <c r="FUI239" s="95"/>
      <c r="FUJ239" s="95"/>
      <c r="FUK239" s="95"/>
      <c r="FUL239" s="95"/>
      <c r="FUM239" s="95"/>
      <c r="FUN239" s="95"/>
      <c r="FUO239" s="95"/>
      <c r="FUP239" s="95"/>
      <c r="FUQ239" s="95"/>
      <c r="FUR239" s="95"/>
      <c r="FUS239" s="95"/>
      <c r="FUT239" s="95"/>
      <c r="FUU239" s="95"/>
      <c r="FUV239" s="95"/>
      <c r="FUW239" s="95"/>
      <c r="FUX239" s="95"/>
      <c r="FUY239" s="95"/>
      <c r="FUZ239" s="95"/>
      <c r="FVA239" s="95"/>
      <c r="FVB239" s="95"/>
      <c r="FVC239" s="95"/>
      <c r="FVD239" s="95"/>
      <c r="FVE239" s="95"/>
      <c r="FVF239" s="95"/>
      <c r="FVG239" s="95"/>
      <c r="FVH239" s="95"/>
      <c r="FVI239" s="95"/>
      <c r="FVJ239" s="95"/>
      <c r="FVK239" s="95"/>
      <c r="FVL239" s="95"/>
      <c r="FVM239" s="95"/>
      <c r="FVN239" s="95"/>
      <c r="FVO239" s="95"/>
      <c r="FVP239" s="95"/>
      <c r="FVQ239" s="95"/>
      <c r="FVR239" s="95"/>
      <c r="FVS239" s="95"/>
      <c r="FVT239" s="95"/>
      <c r="FVU239" s="95"/>
      <c r="FVV239" s="95"/>
      <c r="FVW239" s="95"/>
      <c r="FVX239" s="95"/>
      <c r="FVY239" s="95"/>
      <c r="FVZ239" s="95"/>
      <c r="FWA239" s="95"/>
      <c r="FWB239" s="95"/>
      <c r="FWC239" s="95"/>
      <c r="FWD239" s="95"/>
      <c r="FWE239" s="95"/>
      <c r="FWF239" s="95"/>
      <c r="FWG239" s="95"/>
      <c r="FWH239" s="95"/>
      <c r="FWI239" s="95"/>
      <c r="FWJ239" s="95"/>
      <c r="FWK239" s="95"/>
      <c r="FWL239" s="95"/>
      <c r="FWM239" s="95"/>
      <c r="FWN239" s="95"/>
      <c r="FWO239" s="95"/>
      <c r="FWP239" s="95"/>
      <c r="FWQ239" s="95"/>
      <c r="FWR239" s="95"/>
      <c r="FWS239" s="95"/>
      <c r="FWT239" s="95"/>
      <c r="FWU239" s="95"/>
      <c r="FWV239" s="95"/>
      <c r="FWW239" s="95"/>
      <c r="FWX239" s="95"/>
      <c r="FWY239" s="95"/>
      <c r="FWZ239" s="95"/>
      <c r="FXA239" s="95"/>
      <c r="FXB239" s="95"/>
      <c r="FXC239" s="95"/>
      <c r="FXD239" s="95"/>
      <c r="FXE239" s="95"/>
      <c r="FXF239" s="95"/>
      <c r="FXG239" s="95"/>
      <c r="FXH239" s="95"/>
      <c r="FXI239" s="95"/>
      <c r="FXJ239" s="95"/>
      <c r="FXK239" s="95"/>
      <c r="FXL239" s="95"/>
      <c r="FXM239" s="95"/>
      <c r="FXN239" s="95"/>
      <c r="FXO239" s="95"/>
      <c r="FXP239" s="95"/>
      <c r="FXQ239" s="95"/>
      <c r="FXR239" s="95"/>
      <c r="FXS239" s="95"/>
      <c r="FXT239" s="95"/>
      <c r="FXU239" s="95"/>
      <c r="FXV239" s="95"/>
      <c r="FXW239" s="95"/>
      <c r="FXX239" s="95"/>
      <c r="FXY239" s="95"/>
      <c r="FXZ239" s="95"/>
      <c r="FYA239" s="95"/>
      <c r="FYB239" s="95"/>
      <c r="FYC239" s="95"/>
      <c r="FYD239" s="95"/>
      <c r="FYE239" s="95"/>
      <c r="FYF239" s="95"/>
      <c r="FYG239" s="95"/>
      <c r="FYH239" s="95"/>
      <c r="FYI239" s="95"/>
      <c r="FYJ239" s="95"/>
      <c r="FYK239" s="95"/>
      <c r="FYL239" s="95"/>
      <c r="FYM239" s="95"/>
      <c r="FYN239" s="95"/>
      <c r="FYO239" s="95"/>
      <c r="FYP239" s="95"/>
      <c r="FYQ239" s="95"/>
      <c r="FYR239" s="95"/>
      <c r="FYS239" s="95"/>
      <c r="FYT239" s="95"/>
      <c r="FYU239" s="95"/>
      <c r="FYV239" s="95"/>
      <c r="FYW239" s="95"/>
      <c r="FYX239" s="95"/>
      <c r="FYY239" s="95"/>
      <c r="FYZ239" s="95"/>
      <c r="FZA239" s="95"/>
      <c r="FZB239" s="95"/>
      <c r="FZC239" s="95"/>
      <c r="FZD239" s="95"/>
      <c r="FZE239" s="95"/>
      <c r="FZF239" s="95"/>
      <c r="FZG239" s="95"/>
      <c r="FZH239" s="95"/>
      <c r="FZI239" s="95"/>
      <c r="FZJ239" s="95"/>
      <c r="FZK239" s="95"/>
      <c r="FZL239" s="95"/>
      <c r="FZM239" s="95"/>
      <c r="FZN239" s="95"/>
      <c r="FZO239" s="95"/>
      <c r="FZP239" s="95"/>
      <c r="FZQ239" s="95"/>
      <c r="FZR239" s="95"/>
      <c r="FZS239" s="95"/>
      <c r="FZT239" s="95"/>
      <c r="FZU239" s="95"/>
      <c r="FZV239" s="95"/>
      <c r="FZW239" s="95"/>
      <c r="FZX239" s="95"/>
      <c r="FZY239" s="95"/>
      <c r="FZZ239" s="95"/>
      <c r="GAA239" s="95"/>
      <c r="GAB239" s="95"/>
      <c r="GAC239" s="95"/>
      <c r="GAD239" s="95"/>
      <c r="GAE239" s="95"/>
      <c r="GAF239" s="95"/>
      <c r="GAG239" s="95"/>
      <c r="GAH239" s="95"/>
      <c r="GAI239" s="95"/>
      <c r="GAJ239" s="95"/>
      <c r="GAK239" s="95"/>
      <c r="GAL239" s="95"/>
      <c r="GAM239" s="95"/>
      <c r="GAN239" s="95"/>
      <c r="GAO239" s="95"/>
      <c r="GAP239" s="95"/>
      <c r="GAQ239" s="95"/>
      <c r="GAR239" s="95"/>
      <c r="GAS239" s="95"/>
      <c r="GAT239" s="95"/>
      <c r="GAU239" s="95"/>
      <c r="GAV239" s="95"/>
      <c r="GAW239" s="95"/>
      <c r="GAX239" s="95"/>
      <c r="GAY239" s="95"/>
      <c r="GAZ239" s="95"/>
      <c r="GBA239" s="95"/>
      <c r="GBB239" s="95"/>
      <c r="GBC239" s="95"/>
      <c r="GBD239" s="95"/>
      <c r="GBE239" s="95"/>
      <c r="GBF239" s="95"/>
      <c r="GBG239" s="95"/>
      <c r="GBH239" s="95"/>
      <c r="GBI239" s="95"/>
      <c r="GBJ239" s="95"/>
      <c r="GBK239" s="95"/>
      <c r="GBL239" s="95"/>
      <c r="GBM239" s="95"/>
      <c r="GBN239" s="95"/>
      <c r="GBO239" s="95"/>
      <c r="GBP239" s="95"/>
      <c r="GBQ239" s="95"/>
      <c r="GBR239" s="95"/>
      <c r="GBS239" s="95"/>
      <c r="GBT239" s="95"/>
      <c r="GBU239" s="95"/>
      <c r="GBV239" s="95"/>
      <c r="GBW239" s="95"/>
      <c r="GBX239" s="95"/>
      <c r="GBY239" s="95"/>
      <c r="GBZ239" s="95"/>
      <c r="GCA239" s="95"/>
      <c r="GCB239" s="95"/>
      <c r="GCC239" s="95"/>
      <c r="GCD239" s="95"/>
      <c r="GCE239" s="95"/>
      <c r="GCF239" s="95"/>
      <c r="GCG239" s="95"/>
      <c r="GCH239" s="95"/>
      <c r="GCI239" s="95"/>
      <c r="GCJ239" s="95"/>
      <c r="GCK239" s="95"/>
      <c r="GCL239" s="95"/>
      <c r="GCM239" s="95"/>
      <c r="GCN239" s="95"/>
      <c r="GCO239" s="95"/>
      <c r="GCP239" s="95"/>
      <c r="GCQ239" s="95"/>
      <c r="GCR239" s="95"/>
      <c r="GCS239" s="95"/>
      <c r="GCT239" s="95"/>
      <c r="GCU239" s="95"/>
      <c r="GCV239" s="95"/>
      <c r="GCW239" s="95"/>
      <c r="GCX239" s="95"/>
      <c r="GCY239" s="95"/>
      <c r="GCZ239" s="95"/>
      <c r="GDA239" s="95"/>
      <c r="GDB239" s="95"/>
      <c r="GDC239" s="95"/>
      <c r="GDD239" s="95"/>
      <c r="GDE239" s="95"/>
      <c r="GDF239" s="95"/>
      <c r="GDG239" s="95"/>
      <c r="GDH239" s="95"/>
      <c r="GDI239" s="95"/>
      <c r="GDJ239" s="95"/>
      <c r="GDK239" s="95"/>
      <c r="GDL239" s="95"/>
      <c r="GDM239" s="95"/>
      <c r="GDN239" s="95"/>
      <c r="GDO239" s="95"/>
      <c r="GDP239" s="95"/>
      <c r="GDQ239" s="95"/>
      <c r="GDR239" s="95"/>
      <c r="GDS239" s="95"/>
      <c r="GDT239" s="95"/>
      <c r="GDU239" s="95"/>
      <c r="GDV239" s="95"/>
      <c r="GDW239" s="95"/>
      <c r="GDX239" s="95"/>
      <c r="GDY239" s="95"/>
      <c r="GDZ239" s="95"/>
      <c r="GEA239" s="95"/>
      <c r="GEB239" s="95"/>
      <c r="GEC239" s="95"/>
      <c r="GED239" s="95"/>
      <c r="GEE239" s="95"/>
      <c r="GEF239" s="95"/>
      <c r="GEG239" s="95"/>
      <c r="GEH239" s="95"/>
      <c r="GEI239" s="95"/>
      <c r="GEJ239" s="95"/>
      <c r="GEK239" s="95"/>
      <c r="GEL239" s="95"/>
      <c r="GEM239" s="95"/>
      <c r="GEN239" s="95"/>
      <c r="GEO239" s="95"/>
      <c r="GEP239" s="95"/>
      <c r="GEQ239" s="95"/>
      <c r="GER239" s="95"/>
      <c r="GES239" s="95"/>
      <c r="GET239" s="95"/>
      <c r="GEU239" s="95"/>
      <c r="GEV239" s="95"/>
      <c r="GEW239" s="95"/>
      <c r="GEX239" s="95"/>
      <c r="GEY239" s="95"/>
      <c r="GEZ239" s="95"/>
      <c r="GFA239" s="95"/>
      <c r="GFB239" s="95"/>
      <c r="GFC239" s="95"/>
      <c r="GFD239" s="95"/>
      <c r="GFE239" s="95"/>
      <c r="GFF239" s="95"/>
      <c r="GFG239" s="95"/>
      <c r="GFH239" s="95"/>
      <c r="GFI239" s="95"/>
      <c r="GFJ239" s="95"/>
      <c r="GFK239" s="95"/>
      <c r="GFL239" s="95"/>
      <c r="GFM239" s="95"/>
      <c r="GFN239" s="95"/>
      <c r="GFO239" s="95"/>
      <c r="GFP239" s="95"/>
      <c r="GFQ239" s="95"/>
      <c r="GFR239" s="95"/>
      <c r="GFS239" s="95"/>
      <c r="GFT239" s="95"/>
      <c r="GFU239" s="95"/>
      <c r="GFV239" s="95"/>
      <c r="GFW239" s="95"/>
      <c r="GFX239" s="95"/>
      <c r="GFY239" s="95"/>
      <c r="GFZ239" s="95"/>
      <c r="GGA239" s="95"/>
      <c r="GGB239" s="95"/>
      <c r="GGC239" s="95"/>
      <c r="GGD239" s="95"/>
      <c r="GGE239" s="95"/>
      <c r="GGF239" s="95"/>
      <c r="GGG239" s="95"/>
      <c r="GGH239" s="95"/>
      <c r="GGI239" s="95"/>
      <c r="GGJ239" s="95"/>
      <c r="GGK239" s="95"/>
      <c r="GGL239" s="95"/>
      <c r="GGM239" s="95"/>
      <c r="GGN239" s="95"/>
      <c r="GGO239" s="95"/>
      <c r="GGP239" s="95"/>
      <c r="GGQ239" s="95"/>
      <c r="GGR239" s="95"/>
      <c r="GGS239" s="95"/>
      <c r="GGT239" s="95"/>
      <c r="GGU239" s="95"/>
      <c r="GGV239" s="95"/>
      <c r="GGW239" s="95"/>
      <c r="GGX239" s="95"/>
      <c r="GGY239" s="95"/>
      <c r="GGZ239" s="95"/>
      <c r="GHA239" s="95"/>
      <c r="GHB239" s="95"/>
      <c r="GHC239" s="95"/>
      <c r="GHD239" s="95"/>
      <c r="GHE239" s="95"/>
      <c r="GHF239" s="95"/>
      <c r="GHG239" s="95"/>
      <c r="GHH239" s="95"/>
      <c r="GHI239" s="95"/>
      <c r="GHJ239" s="95"/>
      <c r="GHK239" s="95"/>
      <c r="GHL239" s="95"/>
      <c r="GHM239" s="95"/>
      <c r="GHN239" s="95"/>
      <c r="GHO239" s="95"/>
      <c r="GHP239" s="95"/>
      <c r="GHQ239" s="95"/>
      <c r="GHR239" s="95"/>
      <c r="GHS239" s="95"/>
      <c r="GHT239" s="95"/>
      <c r="GHU239" s="95"/>
      <c r="GHV239" s="95"/>
      <c r="GHW239" s="95"/>
      <c r="GHX239" s="95"/>
      <c r="GHY239" s="95"/>
      <c r="GHZ239" s="95"/>
      <c r="GIA239" s="95"/>
      <c r="GIB239" s="95"/>
      <c r="GIC239" s="95"/>
      <c r="GID239" s="95"/>
      <c r="GIE239" s="95"/>
      <c r="GIF239" s="95"/>
      <c r="GIG239" s="95"/>
      <c r="GIH239" s="95"/>
      <c r="GII239" s="95"/>
      <c r="GIJ239" s="95"/>
      <c r="GIK239" s="95"/>
      <c r="GIL239" s="95"/>
      <c r="GIM239" s="95"/>
      <c r="GIN239" s="95"/>
      <c r="GIO239" s="95"/>
      <c r="GIP239" s="95"/>
      <c r="GIQ239" s="95"/>
      <c r="GIR239" s="95"/>
      <c r="GIS239" s="95"/>
      <c r="GIT239" s="95"/>
      <c r="GIU239" s="95"/>
      <c r="GIV239" s="95"/>
      <c r="GIW239" s="95"/>
      <c r="GIX239" s="95"/>
      <c r="GIY239" s="95"/>
      <c r="GIZ239" s="95"/>
      <c r="GJA239" s="95"/>
      <c r="GJB239" s="95"/>
      <c r="GJC239" s="95"/>
      <c r="GJD239" s="95"/>
      <c r="GJE239" s="95"/>
      <c r="GJF239" s="95"/>
      <c r="GJG239" s="95"/>
      <c r="GJH239" s="95"/>
      <c r="GJI239" s="95"/>
      <c r="GJJ239" s="95"/>
      <c r="GJK239" s="95"/>
      <c r="GJL239" s="95"/>
      <c r="GJM239" s="95"/>
      <c r="GJN239" s="95"/>
      <c r="GJO239" s="95"/>
      <c r="GJP239" s="95"/>
      <c r="GJQ239" s="95"/>
      <c r="GJR239" s="95"/>
      <c r="GJS239" s="95"/>
      <c r="GJT239" s="95"/>
      <c r="GJU239" s="95"/>
      <c r="GJV239" s="95"/>
      <c r="GJW239" s="95"/>
      <c r="GJX239" s="95"/>
      <c r="GJY239" s="95"/>
      <c r="GJZ239" s="95"/>
      <c r="GKA239" s="95"/>
      <c r="GKB239" s="95"/>
      <c r="GKC239" s="95"/>
      <c r="GKD239" s="95"/>
      <c r="GKE239" s="95"/>
      <c r="GKF239" s="95"/>
      <c r="GKG239" s="95"/>
      <c r="GKH239" s="95"/>
      <c r="GKI239" s="95"/>
      <c r="GKJ239" s="95"/>
      <c r="GKK239" s="95"/>
      <c r="GKL239" s="95"/>
      <c r="GKM239" s="95"/>
      <c r="GKN239" s="95"/>
      <c r="GKO239" s="95"/>
      <c r="GKP239" s="95"/>
      <c r="GKQ239" s="95"/>
      <c r="GKR239" s="95"/>
      <c r="GKS239" s="95"/>
      <c r="GKT239" s="95"/>
      <c r="GKU239" s="95"/>
      <c r="GKV239" s="95"/>
      <c r="GKW239" s="95"/>
      <c r="GKX239" s="95"/>
      <c r="GKY239" s="95"/>
      <c r="GKZ239" s="95"/>
      <c r="GLA239" s="95"/>
      <c r="GLB239" s="95"/>
      <c r="GLC239" s="95"/>
      <c r="GLD239" s="95"/>
      <c r="GLE239" s="95"/>
      <c r="GLF239" s="95"/>
      <c r="GLG239" s="95"/>
      <c r="GLH239" s="95"/>
      <c r="GLI239" s="95"/>
      <c r="GLJ239" s="95"/>
      <c r="GLK239" s="95"/>
      <c r="GLL239" s="95"/>
      <c r="GLM239" s="95"/>
      <c r="GLN239" s="95"/>
      <c r="GLO239" s="95"/>
      <c r="GLP239" s="95"/>
      <c r="GLQ239" s="95"/>
      <c r="GLR239" s="95"/>
      <c r="GLS239" s="95"/>
      <c r="GLT239" s="95"/>
      <c r="GLU239" s="95"/>
      <c r="GLV239" s="95"/>
      <c r="GLW239" s="95"/>
      <c r="GLX239" s="95"/>
      <c r="GLY239" s="95"/>
      <c r="GLZ239" s="95"/>
      <c r="GMA239" s="95"/>
      <c r="GMB239" s="95"/>
      <c r="GMC239" s="95"/>
      <c r="GMD239" s="95"/>
      <c r="GME239" s="95"/>
      <c r="GMF239" s="95"/>
      <c r="GMG239" s="95"/>
      <c r="GMH239" s="95"/>
      <c r="GMI239" s="95"/>
      <c r="GMJ239" s="95"/>
      <c r="GMK239" s="95"/>
      <c r="GML239" s="95"/>
      <c r="GMM239" s="95"/>
      <c r="GMN239" s="95"/>
      <c r="GMO239" s="95"/>
      <c r="GMP239" s="95"/>
      <c r="GMQ239" s="95"/>
      <c r="GMR239" s="95"/>
      <c r="GMS239" s="95"/>
      <c r="GMT239" s="95"/>
      <c r="GMU239" s="95"/>
      <c r="GMV239" s="95"/>
      <c r="GMW239" s="95"/>
      <c r="GMX239" s="95"/>
      <c r="GMY239" s="95"/>
      <c r="GMZ239" s="95"/>
      <c r="GNA239" s="95"/>
      <c r="GNB239" s="95"/>
      <c r="GNC239" s="95"/>
      <c r="GND239" s="95"/>
      <c r="GNE239" s="95"/>
      <c r="GNF239" s="95"/>
      <c r="GNG239" s="95"/>
      <c r="GNH239" s="95"/>
      <c r="GNI239" s="95"/>
      <c r="GNJ239" s="95"/>
      <c r="GNK239" s="95"/>
      <c r="GNL239" s="95"/>
      <c r="GNM239" s="95"/>
      <c r="GNN239" s="95"/>
      <c r="GNO239" s="95"/>
      <c r="GNP239" s="95"/>
      <c r="GNQ239" s="95"/>
      <c r="GNR239" s="95"/>
      <c r="GNS239" s="95"/>
      <c r="GNT239" s="95"/>
      <c r="GNU239" s="95"/>
      <c r="GNV239" s="95"/>
      <c r="GNW239" s="95"/>
      <c r="GNX239" s="95"/>
      <c r="GNY239" s="95"/>
      <c r="GNZ239" s="95"/>
      <c r="GOA239" s="95"/>
      <c r="GOB239" s="95"/>
      <c r="GOC239" s="95"/>
      <c r="GOD239" s="95"/>
      <c r="GOE239" s="95"/>
      <c r="GOF239" s="95"/>
      <c r="GOG239" s="95"/>
      <c r="GOH239" s="95"/>
      <c r="GOI239" s="95"/>
      <c r="GOJ239" s="95"/>
      <c r="GOK239" s="95"/>
      <c r="GOL239" s="95"/>
      <c r="GOM239" s="95"/>
      <c r="GON239" s="95"/>
      <c r="GOO239" s="95"/>
      <c r="GOP239" s="95"/>
      <c r="GOQ239" s="95"/>
      <c r="GOR239" s="95"/>
      <c r="GOS239" s="95"/>
      <c r="GOT239" s="95"/>
      <c r="GOU239" s="95"/>
      <c r="GOV239" s="95"/>
      <c r="GOW239" s="95"/>
      <c r="GOX239" s="95"/>
      <c r="GOY239" s="95"/>
      <c r="GOZ239" s="95"/>
      <c r="GPA239" s="95"/>
      <c r="GPB239" s="95"/>
      <c r="GPC239" s="95"/>
      <c r="GPD239" s="95"/>
      <c r="GPE239" s="95"/>
      <c r="GPF239" s="95"/>
      <c r="GPG239" s="95"/>
      <c r="GPH239" s="95"/>
      <c r="GPI239" s="95"/>
      <c r="GPJ239" s="95"/>
      <c r="GPK239" s="95"/>
      <c r="GPL239" s="95"/>
      <c r="GPM239" s="95"/>
      <c r="GPN239" s="95"/>
      <c r="GPO239" s="95"/>
      <c r="GPP239" s="95"/>
      <c r="GPQ239" s="95"/>
      <c r="GPR239" s="95"/>
      <c r="GPS239" s="95"/>
      <c r="GPT239" s="95"/>
      <c r="GPU239" s="95"/>
      <c r="GPV239" s="95"/>
      <c r="GPW239" s="95"/>
      <c r="GPX239" s="95"/>
      <c r="GPY239" s="95"/>
      <c r="GPZ239" s="95"/>
      <c r="GQA239" s="95"/>
      <c r="GQB239" s="95"/>
      <c r="GQC239" s="95"/>
      <c r="GQD239" s="95"/>
      <c r="GQE239" s="95"/>
      <c r="GQF239" s="95"/>
      <c r="GQG239" s="95"/>
      <c r="GQH239" s="95"/>
      <c r="GQI239" s="95"/>
      <c r="GQJ239" s="95"/>
      <c r="GQK239" s="95"/>
      <c r="GQL239" s="95"/>
      <c r="GQM239" s="95"/>
      <c r="GQN239" s="95"/>
      <c r="GQO239" s="95"/>
      <c r="GQP239" s="95"/>
      <c r="GQQ239" s="95"/>
      <c r="GQR239" s="95"/>
      <c r="GQS239" s="95"/>
      <c r="GQT239" s="95"/>
      <c r="GQU239" s="95"/>
      <c r="GQV239" s="95"/>
      <c r="GQW239" s="95"/>
      <c r="GQX239" s="95"/>
      <c r="GQY239" s="95"/>
      <c r="GQZ239" s="95"/>
      <c r="GRA239" s="95"/>
      <c r="GRB239" s="95"/>
      <c r="GRC239" s="95"/>
      <c r="GRD239" s="95"/>
      <c r="GRE239" s="95"/>
      <c r="GRF239" s="95"/>
      <c r="GRG239" s="95"/>
      <c r="GRH239" s="95"/>
      <c r="GRI239" s="95"/>
      <c r="GRJ239" s="95"/>
      <c r="GRK239" s="95"/>
      <c r="GRL239" s="95"/>
      <c r="GRM239" s="95"/>
      <c r="GRN239" s="95"/>
      <c r="GRO239" s="95"/>
      <c r="GRP239" s="95"/>
      <c r="GRQ239" s="95"/>
      <c r="GRR239" s="95"/>
      <c r="GRS239" s="95"/>
      <c r="GRT239" s="95"/>
      <c r="GRU239" s="95"/>
      <c r="GRV239" s="95"/>
      <c r="GRW239" s="95"/>
      <c r="GRX239" s="95"/>
      <c r="GRY239" s="95"/>
      <c r="GRZ239" s="95"/>
      <c r="GSA239" s="95"/>
      <c r="GSB239" s="95"/>
      <c r="GSC239" s="95"/>
      <c r="GSD239" s="95"/>
      <c r="GSE239" s="95"/>
      <c r="GSF239" s="95"/>
      <c r="GSG239" s="95"/>
      <c r="GSH239" s="95"/>
      <c r="GSI239" s="95"/>
      <c r="GSJ239" s="95"/>
      <c r="GSK239" s="95"/>
      <c r="GSL239" s="95"/>
      <c r="GSM239" s="95"/>
      <c r="GSN239" s="95"/>
      <c r="GSO239" s="95"/>
      <c r="GSP239" s="95"/>
      <c r="GSQ239" s="95"/>
      <c r="GSR239" s="95"/>
      <c r="GSS239" s="95"/>
      <c r="GST239" s="95"/>
      <c r="GSU239" s="95"/>
      <c r="GSV239" s="95"/>
      <c r="GSW239" s="95"/>
      <c r="GSX239" s="95"/>
      <c r="GSY239" s="95"/>
      <c r="GSZ239" s="95"/>
      <c r="GTA239" s="95"/>
      <c r="GTB239" s="95"/>
      <c r="GTC239" s="95"/>
      <c r="GTD239" s="95"/>
      <c r="GTE239" s="95"/>
      <c r="GTF239" s="95"/>
      <c r="GTG239" s="95"/>
      <c r="GTH239" s="95"/>
      <c r="GTI239" s="95"/>
      <c r="GTJ239" s="95"/>
      <c r="GTK239" s="95"/>
      <c r="GTL239" s="95"/>
      <c r="GTM239" s="95"/>
      <c r="GTN239" s="95"/>
      <c r="GTO239" s="95"/>
      <c r="GTP239" s="95"/>
      <c r="GTQ239" s="95"/>
      <c r="GTR239" s="95"/>
      <c r="GTS239" s="95"/>
      <c r="GTT239" s="95"/>
      <c r="GTU239" s="95"/>
      <c r="GTV239" s="95"/>
      <c r="GTW239" s="95"/>
      <c r="GTX239" s="95"/>
      <c r="GTY239" s="95"/>
      <c r="GTZ239" s="95"/>
      <c r="GUA239" s="95"/>
      <c r="GUB239" s="95"/>
      <c r="GUC239" s="95"/>
      <c r="GUD239" s="95"/>
      <c r="GUE239" s="95"/>
      <c r="GUF239" s="95"/>
      <c r="GUG239" s="95"/>
      <c r="GUH239" s="95"/>
      <c r="GUI239" s="95"/>
      <c r="GUJ239" s="95"/>
      <c r="GUK239" s="95"/>
      <c r="GUL239" s="95"/>
      <c r="GUM239" s="95"/>
      <c r="GUN239" s="95"/>
      <c r="GUO239" s="95"/>
      <c r="GUP239" s="95"/>
      <c r="GUQ239" s="95"/>
      <c r="GUR239" s="95"/>
      <c r="GUS239" s="95"/>
      <c r="GUT239" s="95"/>
      <c r="GUU239" s="95"/>
      <c r="GUV239" s="95"/>
      <c r="GUW239" s="95"/>
      <c r="GUX239" s="95"/>
      <c r="GUY239" s="95"/>
      <c r="GUZ239" s="95"/>
      <c r="GVA239" s="95"/>
      <c r="GVB239" s="95"/>
      <c r="GVC239" s="95"/>
      <c r="GVD239" s="95"/>
      <c r="GVE239" s="95"/>
      <c r="GVF239" s="95"/>
      <c r="GVG239" s="95"/>
      <c r="GVH239" s="95"/>
      <c r="GVI239" s="95"/>
      <c r="GVJ239" s="95"/>
      <c r="GVK239" s="95"/>
      <c r="GVL239" s="95"/>
      <c r="GVM239" s="95"/>
      <c r="GVN239" s="95"/>
      <c r="GVO239" s="95"/>
      <c r="GVP239" s="95"/>
      <c r="GVQ239" s="95"/>
      <c r="GVR239" s="95"/>
      <c r="GVS239" s="95"/>
      <c r="GVT239" s="95"/>
      <c r="GVU239" s="95"/>
      <c r="GVV239" s="95"/>
      <c r="GVW239" s="95"/>
      <c r="GVX239" s="95"/>
      <c r="GVY239" s="95"/>
      <c r="GVZ239" s="95"/>
      <c r="GWA239" s="95"/>
      <c r="GWB239" s="95"/>
      <c r="GWC239" s="95"/>
      <c r="GWD239" s="95"/>
      <c r="GWE239" s="95"/>
      <c r="GWF239" s="95"/>
      <c r="GWG239" s="95"/>
      <c r="GWH239" s="95"/>
      <c r="GWI239" s="95"/>
      <c r="GWJ239" s="95"/>
      <c r="GWK239" s="95"/>
      <c r="GWL239" s="95"/>
      <c r="GWM239" s="95"/>
      <c r="GWN239" s="95"/>
      <c r="GWO239" s="95"/>
      <c r="GWP239" s="95"/>
      <c r="GWQ239" s="95"/>
      <c r="GWR239" s="95"/>
      <c r="GWS239" s="95"/>
      <c r="GWT239" s="95"/>
      <c r="GWU239" s="95"/>
      <c r="GWV239" s="95"/>
      <c r="GWW239" s="95"/>
      <c r="GWX239" s="95"/>
      <c r="GWY239" s="95"/>
      <c r="GWZ239" s="95"/>
      <c r="GXA239" s="95"/>
      <c r="GXB239" s="95"/>
      <c r="GXC239" s="95"/>
      <c r="GXD239" s="95"/>
      <c r="GXE239" s="95"/>
      <c r="GXF239" s="95"/>
      <c r="GXG239" s="95"/>
      <c r="GXH239" s="95"/>
      <c r="GXI239" s="95"/>
      <c r="GXJ239" s="95"/>
      <c r="GXK239" s="95"/>
      <c r="GXL239" s="95"/>
      <c r="GXM239" s="95"/>
      <c r="GXN239" s="95"/>
      <c r="GXO239" s="95"/>
      <c r="GXP239" s="95"/>
      <c r="GXQ239" s="95"/>
      <c r="GXR239" s="95"/>
      <c r="GXS239" s="95"/>
      <c r="GXT239" s="95"/>
      <c r="GXU239" s="95"/>
      <c r="GXV239" s="95"/>
      <c r="GXW239" s="95"/>
      <c r="GXX239" s="95"/>
      <c r="GXY239" s="95"/>
      <c r="GXZ239" s="95"/>
      <c r="GYA239" s="95"/>
      <c r="GYB239" s="95"/>
      <c r="GYC239" s="95"/>
      <c r="GYD239" s="95"/>
      <c r="GYE239" s="95"/>
      <c r="GYF239" s="95"/>
      <c r="GYG239" s="95"/>
      <c r="GYH239" s="95"/>
      <c r="GYI239" s="95"/>
      <c r="GYJ239" s="95"/>
      <c r="GYK239" s="95"/>
      <c r="GYL239" s="95"/>
      <c r="GYM239" s="95"/>
      <c r="GYN239" s="95"/>
      <c r="GYO239" s="95"/>
      <c r="GYP239" s="95"/>
      <c r="GYQ239" s="95"/>
      <c r="GYR239" s="95"/>
      <c r="GYS239" s="95"/>
      <c r="GYT239" s="95"/>
      <c r="GYU239" s="95"/>
      <c r="GYV239" s="95"/>
      <c r="GYW239" s="95"/>
      <c r="GYX239" s="95"/>
      <c r="GYY239" s="95"/>
      <c r="GYZ239" s="95"/>
      <c r="GZA239" s="95"/>
      <c r="GZB239" s="95"/>
      <c r="GZC239" s="95"/>
      <c r="GZD239" s="95"/>
      <c r="GZE239" s="95"/>
      <c r="GZF239" s="95"/>
      <c r="GZG239" s="95"/>
      <c r="GZH239" s="95"/>
      <c r="GZI239" s="95"/>
      <c r="GZJ239" s="95"/>
      <c r="GZK239" s="95"/>
      <c r="GZL239" s="95"/>
      <c r="GZM239" s="95"/>
      <c r="GZN239" s="95"/>
      <c r="GZO239" s="95"/>
      <c r="GZP239" s="95"/>
      <c r="GZQ239" s="95"/>
      <c r="GZR239" s="95"/>
      <c r="GZS239" s="95"/>
      <c r="GZT239" s="95"/>
      <c r="GZU239" s="95"/>
      <c r="GZV239" s="95"/>
      <c r="GZW239" s="95"/>
      <c r="GZX239" s="95"/>
      <c r="GZY239" s="95"/>
      <c r="GZZ239" s="95"/>
      <c r="HAA239" s="95"/>
      <c r="HAB239" s="95"/>
      <c r="HAC239" s="95"/>
      <c r="HAD239" s="95"/>
      <c r="HAE239" s="95"/>
      <c r="HAF239" s="95"/>
      <c r="HAG239" s="95"/>
      <c r="HAH239" s="95"/>
      <c r="HAI239" s="95"/>
      <c r="HAJ239" s="95"/>
      <c r="HAK239" s="95"/>
      <c r="HAL239" s="95"/>
      <c r="HAM239" s="95"/>
      <c r="HAN239" s="95"/>
      <c r="HAO239" s="95"/>
      <c r="HAP239" s="95"/>
      <c r="HAQ239" s="95"/>
      <c r="HAR239" s="95"/>
      <c r="HAS239" s="95"/>
      <c r="HAT239" s="95"/>
      <c r="HAU239" s="95"/>
      <c r="HAV239" s="95"/>
      <c r="HAW239" s="95"/>
      <c r="HAX239" s="95"/>
      <c r="HAY239" s="95"/>
      <c r="HAZ239" s="95"/>
      <c r="HBA239" s="95"/>
      <c r="HBB239" s="95"/>
      <c r="HBC239" s="95"/>
      <c r="HBD239" s="95"/>
      <c r="HBE239" s="95"/>
      <c r="HBF239" s="95"/>
      <c r="HBG239" s="95"/>
      <c r="HBH239" s="95"/>
      <c r="HBI239" s="95"/>
      <c r="HBJ239" s="95"/>
      <c r="HBK239" s="95"/>
      <c r="HBL239" s="95"/>
      <c r="HBM239" s="95"/>
      <c r="HBN239" s="95"/>
      <c r="HBO239" s="95"/>
      <c r="HBP239" s="95"/>
      <c r="HBQ239" s="95"/>
      <c r="HBR239" s="95"/>
      <c r="HBS239" s="95"/>
      <c r="HBT239" s="95"/>
      <c r="HBU239" s="95"/>
      <c r="HBV239" s="95"/>
      <c r="HBW239" s="95"/>
      <c r="HBX239" s="95"/>
      <c r="HBY239" s="95"/>
      <c r="HBZ239" s="95"/>
      <c r="HCA239" s="95"/>
      <c r="HCB239" s="95"/>
      <c r="HCC239" s="95"/>
      <c r="HCD239" s="95"/>
      <c r="HCE239" s="95"/>
      <c r="HCF239" s="95"/>
      <c r="HCG239" s="95"/>
      <c r="HCH239" s="95"/>
      <c r="HCI239" s="95"/>
      <c r="HCJ239" s="95"/>
      <c r="HCK239" s="95"/>
      <c r="HCL239" s="95"/>
      <c r="HCM239" s="95"/>
      <c r="HCN239" s="95"/>
      <c r="HCO239" s="95"/>
      <c r="HCP239" s="95"/>
      <c r="HCQ239" s="95"/>
      <c r="HCR239" s="95"/>
      <c r="HCS239" s="95"/>
      <c r="HCT239" s="95"/>
      <c r="HCU239" s="95"/>
      <c r="HCV239" s="95"/>
      <c r="HCW239" s="95"/>
      <c r="HCX239" s="95"/>
      <c r="HCY239" s="95"/>
      <c r="HCZ239" s="95"/>
      <c r="HDA239" s="95"/>
      <c r="HDB239" s="95"/>
      <c r="HDC239" s="95"/>
      <c r="HDD239" s="95"/>
      <c r="HDE239" s="95"/>
      <c r="HDF239" s="95"/>
      <c r="HDG239" s="95"/>
      <c r="HDH239" s="95"/>
      <c r="HDI239" s="95"/>
      <c r="HDJ239" s="95"/>
      <c r="HDK239" s="95"/>
      <c r="HDL239" s="95"/>
      <c r="HDM239" s="95"/>
      <c r="HDN239" s="95"/>
      <c r="HDO239" s="95"/>
      <c r="HDP239" s="95"/>
      <c r="HDQ239" s="95"/>
      <c r="HDR239" s="95"/>
      <c r="HDS239" s="95"/>
      <c r="HDT239" s="95"/>
      <c r="HDU239" s="95"/>
      <c r="HDV239" s="95"/>
      <c r="HDW239" s="95"/>
      <c r="HDX239" s="95"/>
      <c r="HDY239" s="95"/>
      <c r="HDZ239" s="95"/>
      <c r="HEA239" s="95"/>
      <c r="HEB239" s="95"/>
      <c r="HEC239" s="95"/>
      <c r="HED239" s="95"/>
      <c r="HEE239" s="95"/>
      <c r="HEF239" s="95"/>
      <c r="HEG239" s="95"/>
      <c r="HEH239" s="95"/>
      <c r="HEI239" s="95"/>
      <c r="HEJ239" s="95"/>
      <c r="HEK239" s="95"/>
      <c r="HEL239" s="95"/>
      <c r="HEM239" s="95"/>
      <c r="HEN239" s="95"/>
      <c r="HEO239" s="95"/>
      <c r="HEP239" s="95"/>
      <c r="HEQ239" s="95"/>
      <c r="HER239" s="95"/>
      <c r="HES239" s="95"/>
      <c r="HET239" s="95"/>
      <c r="HEU239" s="95"/>
      <c r="HEV239" s="95"/>
      <c r="HEW239" s="95"/>
      <c r="HEX239" s="95"/>
      <c r="HEY239" s="95"/>
      <c r="HEZ239" s="95"/>
      <c r="HFA239" s="95"/>
      <c r="HFB239" s="95"/>
      <c r="HFC239" s="95"/>
      <c r="HFD239" s="95"/>
      <c r="HFE239" s="95"/>
      <c r="HFF239" s="95"/>
      <c r="HFG239" s="95"/>
      <c r="HFH239" s="95"/>
      <c r="HFI239" s="95"/>
      <c r="HFJ239" s="95"/>
      <c r="HFK239" s="95"/>
      <c r="HFL239" s="95"/>
      <c r="HFM239" s="95"/>
      <c r="HFN239" s="95"/>
      <c r="HFO239" s="95"/>
      <c r="HFP239" s="95"/>
      <c r="HFQ239" s="95"/>
      <c r="HFR239" s="95"/>
      <c r="HFS239" s="95"/>
      <c r="HFT239" s="95"/>
      <c r="HFU239" s="95"/>
      <c r="HFV239" s="95"/>
      <c r="HFW239" s="95"/>
      <c r="HFX239" s="95"/>
      <c r="HFY239" s="95"/>
      <c r="HFZ239" s="95"/>
      <c r="HGA239" s="95"/>
      <c r="HGB239" s="95"/>
      <c r="HGC239" s="95"/>
      <c r="HGD239" s="95"/>
      <c r="HGE239" s="95"/>
      <c r="HGF239" s="95"/>
      <c r="HGG239" s="95"/>
      <c r="HGH239" s="95"/>
      <c r="HGI239" s="95"/>
      <c r="HGJ239" s="95"/>
      <c r="HGK239" s="95"/>
      <c r="HGL239" s="95"/>
      <c r="HGM239" s="95"/>
      <c r="HGN239" s="95"/>
      <c r="HGO239" s="95"/>
      <c r="HGP239" s="95"/>
      <c r="HGQ239" s="95"/>
      <c r="HGR239" s="95"/>
      <c r="HGS239" s="95"/>
      <c r="HGT239" s="95"/>
      <c r="HGU239" s="95"/>
      <c r="HGV239" s="95"/>
      <c r="HGW239" s="95"/>
      <c r="HGX239" s="95"/>
      <c r="HGY239" s="95"/>
      <c r="HGZ239" s="95"/>
      <c r="HHA239" s="95"/>
      <c r="HHB239" s="95"/>
      <c r="HHC239" s="95"/>
      <c r="HHD239" s="95"/>
      <c r="HHE239" s="95"/>
      <c r="HHF239" s="95"/>
      <c r="HHG239" s="95"/>
      <c r="HHH239" s="95"/>
      <c r="HHI239" s="95"/>
      <c r="HHJ239" s="95"/>
      <c r="HHK239" s="95"/>
      <c r="HHL239" s="95"/>
      <c r="HHM239" s="95"/>
      <c r="HHN239" s="95"/>
      <c r="HHO239" s="95"/>
      <c r="HHP239" s="95"/>
      <c r="HHQ239" s="95"/>
      <c r="HHR239" s="95"/>
      <c r="HHS239" s="95"/>
      <c r="HHT239" s="95"/>
      <c r="HHU239" s="95"/>
      <c r="HHV239" s="95"/>
      <c r="HHW239" s="95"/>
      <c r="HHX239" s="95"/>
      <c r="HHY239" s="95"/>
      <c r="HHZ239" s="95"/>
      <c r="HIA239" s="95"/>
      <c r="HIB239" s="95"/>
      <c r="HIC239" s="95"/>
      <c r="HID239" s="95"/>
      <c r="HIE239" s="95"/>
      <c r="HIF239" s="95"/>
      <c r="HIG239" s="95"/>
      <c r="HIH239" s="95"/>
      <c r="HII239" s="95"/>
      <c r="HIJ239" s="95"/>
      <c r="HIK239" s="95"/>
      <c r="HIL239" s="95"/>
      <c r="HIM239" s="95"/>
      <c r="HIN239" s="95"/>
      <c r="HIO239" s="95"/>
      <c r="HIP239" s="95"/>
      <c r="HIQ239" s="95"/>
      <c r="HIR239" s="95"/>
      <c r="HIS239" s="95"/>
      <c r="HIT239" s="95"/>
      <c r="HIU239" s="95"/>
      <c r="HIV239" s="95"/>
      <c r="HIW239" s="95"/>
      <c r="HIX239" s="95"/>
      <c r="HIY239" s="95"/>
      <c r="HIZ239" s="95"/>
      <c r="HJA239" s="95"/>
      <c r="HJB239" s="95"/>
      <c r="HJC239" s="95"/>
      <c r="HJD239" s="95"/>
      <c r="HJE239" s="95"/>
      <c r="HJF239" s="95"/>
      <c r="HJG239" s="95"/>
      <c r="HJH239" s="95"/>
      <c r="HJI239" s="95"/>
      <c r="HJJ239" s="95"/>
      <c r="HJK239" s="95"/>
      <c r="HJL239" s="95"/>
      <c r="HJM239" s="95"/>
      <c r="HJN239" s="95"/>
      <c r="HJO239" s="95"/>
      <c r="HJP239" s="95"/>
      <c r="HJQ239" s="95"/>
      <c r="HJR239" s="95"/>
      <c r="HJS239" s="95"/>
      <c r="HJT239" s="95"/>
      <c r="HJU239" s="95"/>
      <c r="HJV239" s="95"/>
      <c r="HJW239" s="95"/>
      <c r="HJX239" s="95"/>
      <c r="HJY239" s="95"/>
      <c r="HJZ239" s="95"/>
      <c r="HKA239" s="95"/>
      <c r="HKB239" s="95"/>
      <c r="HKC239" s="95"/>
      <c r="HKD239" s="95"/>
      <c r="HKE239" s="95"/>
      <c r="HKF239" s="95"/>
      <c r="HKG239" s="95"/>
      <c r="HKH239" s="95"/>
      <c r="HKI239" s="95"/>
      <c r="HKJ239" s="95"/>
      <c r="HKK239" s="95"/>
      <c r="HKL239" s="95"/>
      <c r="HKM239" s="95"/>
      <c r="HKN239" s="95"/>
      <c r="HKO239" s="95"/>
      <c r="HKP239" s="95"/>
      <c r="HKQ239" s="95"/>
      <c r="HKR239" s="95"/>
      <c r="HKS239" s="95"/>
      <c r="HKT239" s="95"/>
      <c r="HKU239" s="95"/>
      <c r="HKV239" s="95"/>
      <c r="HKW239" s="95"/>
      <c r="HKX239" s="95"/>
      <c r="HKY239" s="95"/>
      <c r="HKZ239" s="95"/>
      <c r="HLA239" s="95"/>
      <c r="HLB239" s="95"/>
      <c r="HLC239" s="95"/>
      <c r="HLD239" s="95"/>
      <c r="HLE239" s="95"/>
      <c r="HLF239" s="95"/>
      <c r="HLG239" s="95"/>
      <c r="HLH239" s="95"/>
      <c r="HLI239" s="95"/>
      <c r="HLJ239" s="95"/>
      <c r="HLK239" s="95"/>
      <c r="HLL239" s="95"/>
      <c r="HLM239" s="95"/>
      <c r="HLN239" s="95"/>
      <c r="HLO239" s="95"/>
      <c r="HLP239" s="95"/>
      <c r="HLQ239" s="95"/>
      <c r="HLR239" s="95"/>
      <c r="HLS239" s="95"/>
      <c r="HLT239" s="95"/>
      <c r="HLU239" s="95"/>
      <c r="HLV239" s="95"/>
      <c r="HLW239" s="95"/>
      <c r="HLX239" s="95"/>
      <c r="HLY239" s="95"/>
      <c r="HLZ239" s="95"/>
      <c r="HMA239" s="95"/>
      <c r="HMB239" s="95"/>
      <c r="HMC239" s="95"/>
      <c r="HMD239" s="95"/>
      <c r="HME239" s="95"/>
      <c r="HMF239" s="95"/>
      <c r="HMG239" s="95"/>
      <c r="HMH239" s="95"/>
      <c r="HMI239" s="95"/>
      <c r="HMJ239" s="95"/>
      <c r="HMK239" s="95"/>
      <c r="HML239" s="95"/>
      <c r="HMM239" s="95"/>
      <c r="HMN239" s="95"/>
      <c r="HMO239" s="95"/>
      <c r="HMP239" s="95"/>
      <c r="HMQ239" s="95"/>
      <c r="HMR239" s="95"/>
      <c r="HMS239" s="95"/>
      <c r="HMT239" s="95"/>
      <c r="HMU239" s="95"/>
      <c r="HMV239" s="95"/>
      <c r="HMW239" s="95"/>
      <c r="HMX239" s="95"/>
      <c r="HMY239" s="95"/>
      <c r="HMZ239" s="95"/>
      <c r="HNA239" s="95"/>
      <c r="HNB239" s="95"/>
      <c r="HNC239" s="95"/>
      <c r="HND239" s="95"/>
      <c r="HNE239" s="95"/>
      <c r="HNF239" s="95"/>
      <c r="HNG239" s="95"/>
      <c r="HNH239" s="95"/>
      <c r="HNI239" s="95"/>
      <c r="HNJ239" s="95"/>
      <c r="HNK239" s="95"/>
      <c r="HNL239" s="95"/>
      <c r="HNM239" s="95"/>
      <c r="HNN239" s="95"/>
      <c r="HNO239" s="95"/>
      <c r="HNP239" s="95"/>
      <c r="HNQ239" s="95"/>
      <c r="HNR239" s="95"/>
      <c r="HNS239" s="95"/>
      <c r="HNT239" s="95"/>
      <c r="HNU239" s="95"/>
      <c r="HNV239" s="95"/>
      <c r="HNW239" s="95"/>
      <c r="HNX239" s="95"/>
      <c r="HNY239" s="95"/>
      <c r="HNZ239" s="95"/>
      <c r="HOA239" s="95"/>
      <c r="HOB239" s="95"/>
      <c r="HOC239" s="95"/>
      <c r="HOD239" s="95"/>
      <c r="HOE239" s="95"/>
      <c r="HOF239" s="95"/>
      <c r="HOG239" s="95"/>
      <c r="HOH239" s="95"/>
      <c r="HOI239" s="95"/>
      <c r="HOJ239" s="95"/>
      <c r="HOK239" s="95"/>
      <c r="HOL239" s="95"/>
      <c r="HOM239" s="95"/>
      <c r="HON239" s="95"/>
      <c r="HOO239" s="95"/>
      <c r="HOP239" s="95"/>
      <c r="HOQ239" s="95"/>
      <c r="HOR239" s="95"/>
      <c r="HOS239" s="95"/>
      <c r="HOT239" s="95"/>
      <c r="HOU239" s="95"/>
      <c r="HOV239" s="95"/>
      <c r="HOW239" s="95"/>
      <c r="HOX239" s="95"/>
      <c r="HOY239" s="95"/>
      <c r="HOZ239" s="95"/>
      <c r="HPA239" s="95"/>
      <c r="HPB239" s="95"/>
      <c r="HPC239" s="95"/>
      <c r="HPD239" s="95"/>
      <c r="HPE239" s="95"/>
      <c r="HPF239" s="95"/>
      <c r="HPG239" s="95"/>
      <c r="HPH239" s="95"/>
      <c r="HPI239" s="95"/>
      <c r="HPJ239" s="95"/>
      <c r="HPK239" s="95"/>
      <c r="HPL239" s="95"/>
      <c r="HPM239" s="95"/>
      <c r="HPN239" s="95"/>
      <c r="HPO239" s="95"/>
      <c r="HPP239" s="95"/>
      <c r="HPQ239" s="95"/>
      <c r="HPR239" s="95"/>
      <c r="HPS239" s="95"/>
      <c r="HPT239" s="95"/>
      <c r="HPU239" s="95"/>
      <c r="HPV239" s="95"/>
      <c r="HPW239" s="95"/>
      <c r="HPX239" s="95"/>
      <c r="HPY239" s="95"/>
      <c r="HPZ239" s="95"/>
      <c r="HQA239" s="95"/>
      <c r="HQB239" s="95"/>
      <c r="HQC239" s="95"/>
      <c r="HQD239" s="95"/>
      <c r="HQE239" s="95"/>
      <c r="HQF239" s="95"/>
      <c r="HQG239" s="95"/>
      <c r="HQH239" s="95"/>
      <c r="HQI239" s="95"/>
      <c r="HQJ239" s="95"/>
      <c r="HQK239" s="95"/>
      <c r="HQL239" s="95"/>
      <c r="HQM239" s="95"/>
      <c r="HQN239" s="95"/>
      <c r="HQO239" s="95"/>
      <c r="HQP239" s="95"/>
      <c r="HQQ239" s="95"/>
      <c r="HQR239" s="95"/>
      <c r="HQS239" s="95"/>
      <c r="HQT239" s="95"/>
      <c r="HQU239" s="95"/>
      <c r="HQV239" s="95"/>
      <c r="HQW239" s="95"/>
      <c r="HQX239" s="95"/>
      <c r="HQY239" s="95"/>
      <c r="HQZ239" s="95"/>
      <c r="HRA239" s="95"/>
      <c r="HRB239" s="95"/>
      <c r="HRC239" s="95"/>
      <c r="HRD239" s="95"/>
      <c r="HRE239" s="95"/>
      <c r="HRF239" s="95"/>
      <c r="HRG239" s="95"/>
      <c r="HRH239" s="95"/>
      <c r="HRI239" s="95"/>
      <c r="HRJ239" s="95"/>
      <c r="HRK239" s="95"/>
      <c r="HRL239" s="95"/>
      <c r="HRM239" s="95"/>
      <c r="HRN239" s="95"/>
      <c r="HRO239" s="95"/>
      <c r="HRP239" s="95"/>
      <c r="HRQ239" s="95"/>
      <c r="HRR239" s="95"/>
      <c r="HRS239" s="95"/>
      <c r="HRT239" s="95"/>
      <c r="HRU239" s="95"/>
      <c r="HRV239" s="95"/>
      <c r="HRW239" s="95"/>
      <c r="HRX239" s="95"/>
      <c r="HRY239" s="95"/>
      <c r="HRZ239" s="95"/>
      <c r="HSA239" s="95"/>
      <c r="HSB239" s="95"/>
      <c r="HSC239" s="95"/>
      <c r="HSD239" s="95"/>
      <c r="HSE239" s="95"/>
      <c r="HSF239" s="95"/>
      <c r="HSG239" s="95"/>
      <c r="HSH239" s="95"/>
      <c r="HSI239" s="95"/>
      <c r="HSJ239" s="95"/>
      <c r="HSK239" s="95"/>
      <c r="HSL239" s="95"/>
      <c r="HSM239" s="95"/>
      <c r="HSN239" s="95"/>
      <c r="HSO239" s="95"/>
      <c r="HSP239" s="95"/>
      <c r="HSQ239" s="95"/>
      <c r="HSR239" s="95"/>
      <c r="HSS239" s="95"/>
      <c r="HST239" s="95"/>
      <c r="HSU239" s="95"/>
      <c r="HSV239" s="95"/>
      <c r="HSW239" s="95"/>
      <c r="HSX239" s="95"/>
      <c r="HSY239" s="95"/>
      <c r="HSZ239" s="95"/>
      <c r="HTA239" s="95"/>
      <c r="HTB239" s="95"/>
      <c r="HTC239" s="95"/>
      <c r="HTD239" s="95"/>
      <c r="HTE239" s="95"/>
      <c r="HTF239" s="95"/>
      <c r="HTG239" s="95"/>
      <c r="HTH239" s="95"/>
      <c r="HTI239" s="95"/>
      <c r="HTJ239" s="95"/>
      <c r="HTK239" s="95"/>
      <c r="HTL239" s="95"/>
      <c r="HTM239" s="95"/>
      <c r="HTN239" s="95"/>
      <c r="HTO239" s="95"/>
      <c r="HTP239" s="95"/>
      <c r="HTQ239" s="95"/>
      <c r="HTR239" s="95"/>
      <c r="HTS239" s="95"/>
      <c r="HTT239" s="95"/>
      <c r="HTU239" s="95"/>
      <c r="HTV239" s="95"/>
      <c r="HTW239" s="95"/>
      <c r="HTX239" s="95"/>
      <c r="HTY239" s="95"/>
      <c r="HTZ239" s="95"/>
      <c r="HUA239" s="95"/>
      <c r="HUB239" s="95"/>
      <c r="HUC239" s="95"/>
      <c r="HUD239" s="95"/>
      <c r="HUE239" s="95"/>
      <c r="HUF239" s="95"/>
      <c r="HUG239" s="95"/>
      <c r="HUH239" s="95"/>
      <c r="HUI239" s="95"/>
      <c r="HUJ239" s="95"/>
      <c r="HUK239" s="95"/>
      <c r="HUL239" s="95"/>
      <c r="HUM239" s="95"/>
      <c r="HUN239" s="95"/>
      <c r="HUO239" s="95"/>
      <c r="HUP239" s="95"/>
      <c r="HUQ239" s="95"/>
      <c r="HUR239" s="95"/>
      <c r="HUS239" s="95"/>
      <c r="HUT239" s="95"/>
      <c r="HUU239" s="95"/>
      <c r="HUV239" s="95"/>
      <c r="HUW239" s="95"/>
      <c r="HUX239" s="95"/>
      <c r="HUY239" s="95"/>
      <c r="HUZ239" s="95"/>
      <c r="HVA239" s="95"/>
      <c r="HVB239" s="95"/>
      <c r="HVC239" s="95"/>
      <c r="HVD239" s="95"/>
      <c r="HVE239" s="95"/>
      <c r="HVF239" s="95"/>
      <c r="HVG239" s="95"/>
      <c r="HVH239" s="95"/>
      <c r="HVI239" s="95"/>
      <c r="HVJ239" s="95"/>
      <c r="HVK239" s="95"/>
      <c r="HVL239" s="95"/>
      <c r="HVM239" s="95"/>
      <c r="HVN239" s="95"/>
      <c r="HVO239" s="95"/>
      <c r="HVP239" s="95"/>
      <c r="HVQ239" s="95"/>
      <c r="HVR239" s="95"/>
      <c r="HVS239" s="95"/>
      <c r="HVT239" s="95"/>
      <c r="HVU239" s="95"/>
      <c r="HVV239" s="95"/>
      <c r="HVW239" s="95"/>
      <c r="HVX239" s="95"/>
      <c r="HVY239" s="95"/>
      <c r="HVZ239" s="95"/>
      <c r="HWA239" s="95"/>
      <c r="HWB239" s="95"/>
      <c r="HWC239" s="95"/>
      <c r="HWD239" s="95"/>
      <c r="HWE239" s="95"/>
      <c r="HWF239" s="95"/>
      <c r="HWG239" s="95"/>
      <c r="HWH239" s="95"/>
      <c r="HWI239" s="95"/>
      <c r="HWJ239" s="95"/>
      <c r="HWK239" s="95"/>
      <c r="HWL239" s="95"/>
      <c r="HWM239" s="95"/>
      <c r="HWN239" s="95"/>
      <c r="HWO239" s="95"/>
      <c r="HWP239" s="95"/>
      <c r="HWQ239" s="95"/>
      <c r="HWR239" s="95"/>
      <c r="HWS239" s="95"/>
      <c r="HWT239" s="95"/>
      <c r="HWU239" s="95"/>
      <c r="HWV239" s="95"/>
      <c r="HWW239" s="95"/>
      <c r="HWX239" s="95"/>
      <c r="HWY239" s="95"/>
      <c r="HWZ239" s="95"/>
      <c r="HXA239" s="95"/>
      <c r="HXB239" s="95"/>
      <c r="HXC239" s="95"/>
      <c r="HXD239" s="95"/>
      <c r="HXE239" s="95"/>
      <c r="HXF239" s="95"/>
      <c r="HXG239" s="95"/>
      <c r="HXH239" s="95"/>
      <c r="HXI239" s="95"/>
      <c r="HXJ239" s="95"/>
      <c r="HXK239" s="95"/>
      <c r="HXL239" s="95"/>
      <c r="HXM239" s="95"/>
      <c r="HXN239" s="95"/>
      <c r="HXO239" s="95"/>
      <c r="HXP239" s="95"/>
      <c r="HXQ239" s="95"/>
      <c r="HXR239" s="95"/>
      <c r="HXS239" s="95"/>
      <c r="HXT239" s="95"/>
      <c r="HXU239" s="95"/>
      <c r="HXV239" s="95"/>
      <c r="HXW239" s="95"/>
      <c r="HXX239" s="95"/>
      <c r="HXY239" s="95"/>
      <c r="HXZ239" s="95"/>
      <c r="HYA239" s="95"/>
      <c r="HYB239" s="95"/>
      <c r="HYC239" s="95"/>
      <c r="HYD239" s="95"/>
      <c r="HYE239" s="95"/>
      <c r="HYF239" s="95"/>
      <c r="HYG239" s="95"/>
      <c r="HYH239" s="95"/>
      <c r="HYI239" s="95"/>
      <c r="HYJ239" s="95"/>
      <c r="HYK239" s="95"/>
      <c r="HYL239" s="95"/>
      <c r="HYM239" s="95"/>
      <c r="HYN239" s="95"/>
      <c r="HYO239" s="95"/>
      <c r="HYP239" s="95"/>
      <c r="HYQ239" s="95"/>
      <c r="HYR239" s="95"/>
      <c r="HYS239" s="95"/>
      <c r="HYT239" s="95"/>
      <c r="HYU239" s="95"/>
      <c r="HYV239" s="95"/>
      <c r="HYW239" s="95"/>
      <c r="HYX239" s="95"/>
      <c r="HYY239" s="95"/>
      <c r="HYZ239" s="95"/>
      <c r="HZA239" s="95"/>
      <c r="HZB239" s="95"/>
      <c r="HZC239" s="95"/>
      <c r="HZD239" s="95"/>
      <c r="HZE239" s="95"/>
      <c r="HZF239" s="95"/>
      <c r="HZG239" s="95"/>
      <c r="HZH239" s="95"/>
      <c r="HZI239" s="95"/>
      <c r="HZJ239" s="95"/>
      <c r="HZK239" s="95"/>
      <c r="HZL239" s="95"/>
      <c r="HZM239" s="95"/>
      <c r="HZN239" s="95"/>
      <c r="HZO239" s="95"/>
      <c r="HZP239" s="95"/>
      <c r="HZQ239" s="95"/>
      <c r="HZR239" s="95"/>
      <c r="HZS239" s="95"/>
      <c r="HZT239" s="95"/>
      <c r="HZU239" s="95"/>
      <c r="HZV239" s="95"/>
      <c r="HZW239" s="95"/>
      <c r="HZX239" s="95"/>
      <c r="HZY239" s="95"/>
      <c r="HZZ239" s="95"/>
      <c r="IAA239" s="95"/>
      <c r="IAB239" s="95"/>
      <c r="IAC239" s="95"/>
      <c r="IAD239" s="95"/>
      <c r="IAE239" s="95"/>
      <c r="IAF239" s="95"/>
      <c r="IAG239" s="95"/>
      <c r="IAH239" s="95"/>
      <c r="IAI239" s="95"/>
      <c r="IAJ239" s="95"/>
      <c r="IAK239" s="95"/>
      <c r="IAL239" s="95"/>
      <c r="IAM239" s="95"/>
      <c r="IAN239" s="95"/>
      <c r="IAO239" s="95"/>
      <c r="IAP239" s="95"/>
      <c r="IAQ239" s="95"/>
      <c r="IAR239" s="95"/>
      <c r="IAS239" s="95"/>
      <c r="IAT239" s="95"/>
      <c r="IAU239" s="95"/>
      <c r="IAV239" s="95"/>
      <c r="IAW239" s="95"/>
      <c r="IAX239" s="95"/>
      <c r="IAY239" s="95"/>
      <c r="IAZ239" s="95"/>
      <c r="IBA239" s="95"/>
      <c r="IBB239" s="95"/>
      <c r="IBC239" s="95"/>
      <c r="IBD239" s="95"/>
      <c r="IBE239" s="95"/>
      <c r="IBF239" s="95"/>
      <c r="IBG239" s="95"/>
      <c r="IBH239" s="95"/>
      <c r="IBI239" s="95"/>
      <c r="IBJ239" s="95"/>
      <c r="IBK239" s="95"/>
      <c r="IBL239" s="95"/>
      <c r="IBM239" s="95"/>
      <c r="IBN239" s="95"/>
      <c r="IBO239" s="95"/>
      <c r="IBP239" s="95"/>
      <c r="IBQ239" s="95"/>
      <c r="IBR239" s="95"/>
      <c r="IBS239" s="95"/>
      <c r="IBT239" s="95"/>
      <c r="IBU239" s="95"/>
      <c r="IBV239" s="95"/>
      <c r="IBW239" s="95"/>
      <c r="IBX239" s="95"/>
      <c r="IBY239" s="95"/>
      <c r="IBZ239" s="95"/>
      <c r="ICA239" s="95"/>
      <c r="ICB239" s="95"/>
      <c r="ICC239" s="95"/>
      <c r="ICD239" s="95"/>
      <c r="ICE239" s="95"/>
      <c r="ICF239" s="95"/>
      <c r="ICG239" s="95"/>
      <c r="ICH239" s="95"/>
      <c r="ICI239" s="95"/>
      <c r="ICJ239" s="95"/>
      <c r="ICK239" s="95"/>
      <c r="ICL239" s="95"/>
      <c r="ICM239" s="95"/>
      <c r="ICN239" s="95"/>
      <c r="ICO239" s="95"/>
      <c r="ICP239" s="95"/>
      <c r="ICQ239" s="95"/>
      <c r="ICR239" s="95"/>
      <c r="ICS239" s="95"/>
      <c r="ICT239" s="95"/>
      <c r="ICU239" s="95"/>
      <c r="ICV239" s="95"/>
      <c r="ICW239" s="95"/>
      <c r="ICX239" s="95"/>
      <c r="ICY239" s="95"/>
      <c r="ICZ239" s="95"/>
      <c r="IDA239" s="95"/>
      <c r="IDB239" s="95"/>
      <c r="IDC239" s="95"/>
      <c r="IDD239" s="95"/>
      <c r="IDE239" s="95"/>
      <c r="IDF239" s="95"/>
      <c r="IDG239" s="95"/>
      <c r="IDH239" s="95"/>
      <c r="IDI239" s="95"/>
      <c r="IDJ239" s="95"/>
      <c r="IDK239" s="95"/>
      <c r="IDL239" s="95"/>
      <c r="IDM239" s="95"/>
      <c r="IDN239" s="95"/>
      <c r="IDO239" s="95"/>
      <c r="IDP239" s="95"/>
      <c r="IDQ239" s="95"/>
      <c r="IDR239" s="95"/>
      <c r="IDS239" s="95"/>
      <c r="IDT239" s="95"/>
      <c r="IDU239" s="95"/>
      <c r="IDV239" s="95"/>
      <c r="IDW239" s="95"/>
      <c r="IDX239" s="95"/>
      <c r="IDY239" s="95"/>
      <c r="IDZ239" s="95"/>
      <c r="IEA239" s="95"/>
      <c r="IEB239" s="95"/>
      <c r="IEC239" s="95"/>
      <c r="IED239" s="95"/>
      <c r="IEE239" s="95"/>
      <c r="IEF239" s="95"/>
      <c r="IEG239" s="95"/>
      <c r="IEH239" s="95"/>
      <c r="IEI239" s="95"/>
      <c r="IEJ239" s="95"/>
      <c r="IEK239" s="95"/>
      <c r="IEL239" s="95"/>
      <c r="IEM239" s="95"/>
      <c r="IEN239" s="95"/>
      <c r="IEO239" s="95"/>
      <c r="IEP239" s="95"/>
      <c r="IEQ239" s="95"/>
      <c r="IER239" s="95"/>
      <c r="IES239" s="95"/>
      <c r="IET239" s="95"/>
      <c r="IEU239" s="95"/>
      <c r="IEV239" s="95"/>
      <c r="IEW239" s="95"/>
      <c r="IEX239" s="95"/>
      <c r="IEY239" s="95"/>
      <c r="IEZ239" s="95"/>
      <c r="IFA239" s="95"/>
      <c r="IFB239" s="95"/>
      <c r="IFC239" s="95"/>
      <c r="IFD239" s="95"/>
      <c r="IFE239" s="95"/>
      <c r="IFF239" s="95"/>
      <c r="IFG239" s="95"/>
      <c r="IFH239" s="95"/>
      <c r="IFI239" s="95"/>
      <c r="IFJ239" s="95"/>
      <c r="IFK239" s="95"/>
      <c r="IFL239" s="95"/>
      <c r="IFM239" s="95"/>
      <c r="IFN239" s="95"/>
      <c r="IFO239" s="95"/>
      <c r="IFP239" s="95"/>
      <c r="IFQ239" s="95"/>
      <c r="IFR239" s="95"/>
      <c r="IFS239" s="95"/>
      <c r="IFT239" s="95"/>
      <c r="IFU239" s="95"/>
      <c r="IFV239" s="95"/>
      <c r="IFW239" s="95"/>
      <c r="IFX239" s="95"/>
      <c r="IFY239" s="95"/>
      <c r="IFZ239" s="95"/>
      <c r="IGA239" s="95"/>
      <c r="IGB239" s="95"/>
      <c r="IGC239" s="95"/>
      <c r="IGD239" s="95"/>
      <c r="IGE239" s="95"/>
      <c r="IGF239" s="95"/>
      <c r="IGG239" s="95"/>
      <c r="IGH239" s="95"/>
      <c r="IGI239" s="95"/>
      <c r="IGJ239" s="95"/>
      <c r="IGK239" s="95"/>
      <c r="IGL239" s="95"/>
      <c r="IGM239" s="95"/>
      <c r="IGN239" s="95"/>
      <c r="IGO239" s="95"/>
      <c r="IGP239" s="95"/>
      <c r="IGQ239" s="95"/>
      <c r="IGR239" s="95"/>
      <c r="IGS239" s="95"/>
      <c r="IGT239" s="95"/>
      <c r="IGU239" s="95"/>
      <c r="IGV239" s="95"/>
      <c r="IGW239" s="95"/>
      <c r="IGX239" s="95"/>
      <c r="IGY239" s="95"/>
      <c r="IGZ239" s="95"/>
      <c r="IHA239" s="95"/>
      <c r="IHB239" s="95"/>
      <c r="IHC239" s="95"/>
      <c r="IHD239" s="95"/>
      <c r="IHE239" s="95"/>
      <c r="IHF239" s="95"/>
      <c r="IHG239" s="95"/>
      <c r="IHH239" s="95"/>
      <c r="IHI239" s="95"/>
      <c r="IHJ239" s="95"/>
      <c r="IHK239" s="95"/>
      <c r="IHL239" s="95"/>
      <c r="IHM239" s="95"/>
      <c r="IHN239" s="95"/>
      <c r="IHO239" s="95"/>
      <c r="IHP239" s="95"/>
      <c r="IHQ239" s="95"/>
      <c r="IHR239" s="95"/>
      <c r="IHS239" s="95"/>
      <c r="IHT239" s="95"/>
      <c r="IHU239" s="95"/>
      <c r="IHV239" s="95"/>
      <c r="IHW239" s="95"/>
      <c r="IHX239" s="95"/>
      <c r="IHY239" s="95"/>
      <c r="IHZ239" s="95"/>
      <c r="IIA239" s="95"/>
      <c r="IIB239" s="95"/>
      <c r="IIC239" s="95"/>
      <c r="IID239" s="95"/>
      <c r="IIE239" s="95"/>
      <c r="IIF239" s="95"/>
      <c r="IIG239" s="95"/>
    </row>
    <row r="240" spans="1:6325" s="102" customFormat="1" x14ac:dyDescent="0.2">
      <c r="A240" s="86"/>
      <c r="B240" s="101">
        <v>45849</v>
      </c>
      <c r="C240" s="102">
        <v>0.7275663888888888</v>
      </c>
      <c r="D240" s="103" t="s">
        <v>496</v>
      </c>
      <c r="E240" s="103" t="s">
        <v>522</v>
      </c>
      <c r="F240" s="103" t="s">
        <v>495</v>
      </c>
      <c r="G240" s="103">
        <v>2</v>
      </c>
      <c r="H240" s="103">
        <v>1.26</v>
      </c>
      <c r="I240" s="103" t="s">
        <v>18</v>
      </c>
      <c r="J240" s="103"/>
      <c r="K240" s="103"/>
      <c r="L240" s="103"/>
      <c r="M240" s="103"/>
      <c r="N240" s="103"/>
      <c r="O240" s="103"/>
      <c r="P240" s="108"/>
      <c r="Q240" s="95"/>
      <c r="R240" s="95"/>
      <c r="S240" s="95"/>
      <c r="T240" s="95"/>
      <c r="U240" s="95"/>
      <c r="V240" s="95"/>
      <c r="W240" s="95"/>
      <c r="X240" s="95"/>
      <c r="Y240" s="95"/>
      <c r="Z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  <c r="AM240" s="95"/>
      <c r="AN240" s="95"/>
      <c r="AO240" s="95"/>
      <c r="AP240" s="95"/>
      <c r="AQ240" s="95"/>
      <c r="AR240" s="95"/>
      <c r="AS240" s="95"/>
      <c r="AT240" s="95"/>
      <c r="AU240" s="95"/>
      <c r="AV240" s="95"/>
      <c r="AW240" s="95"/>
      <c r="AX240" s="95"/>
      <c r="AY240" s="95"/>
      <c r="AZ240" s="95"/>
      <c r="BA240" s="95"/>
      <c r="BB240" s="95"/>
      <c r="BC240" s="95"/>
      <c r="BD240" s="95"/>
      <c r="BE240" s="95"/>
      <c r="BF240" s="95"/>
      <c r="BG240" s="95"/>
      <c r="BH240" s="95"/>
      <c r="BI240" s="95"/>
      <c r="BJ240" s="95"/>
      <c r="BK240" s="95"/>
      <c r="BL240" s="95"/>
      <c r="BM240" s="95"/>
      <c r="BN240" s="95"/>
      <c r="BO240" s="95"/>
      <c r="BP240" s="95"/>
      <c r="BQ240" s="95"/>
      <c r="BR240" s="95"/>
      <c r="BS240" s="95"/>
      <c r="BT240" s="95"/>
      <c r="BU240" s="95"/>
      <c r="BV240" s="95"/>
      <c r="BW240" s="95"/>
      <c r="BX240" s="95"/>
      <c r="BY240" s="95"/>
      <c r="BZ240" s="95"/>
      <c r="CA240" s="95"/>
      <c r="CB240" s="95"/>
      <c r="CC240" s="95"/>
      <c r="CD240" s="95"/>
      <c r="CE240" s="95"/>
      <c r="CF240" s="95"/>
      <c r="CG240" s="95"/>
      <c r="CH240" s="95"/>
      <c r="CI240" s="95"/>
      <c r="CJ240" s="95"/>
      <c r="CK240" s="95"/>
      <c r="CL240" s="95"/>
      <c r="CM240" s="95"/>
      <c r="CN240" s="95"/>
      <c r="CO240" s="95"/>
      <c r="CP240" s="95"/>
      <c r="CQ240" s="95"/>
      <c r="CR240" s="95"/>
      <c r="CS240" s="95"/>
      <c r="CT240" s="95"/>
      <c r="CU240" s="95"/>
      <c r="CV240" s="95"/>
      <c r="CW240" s="95"/>
      <c r="CX240" s="95"/>
      <c r="CY240" s="95"/>
      <c r="CZ240" s="95"/>
      <c r="DA240" s="95"/>
      <c r="DB240" s="95"/>
      <c r="DC240" s="95"/>
      <c r="DD240" s="95"/>
      <c r="DE240" s="95"/>
      <c r="DF240" s="95"/>
      <c r="DG240" s="95"/>
      <c r="DH240" s="95"/>
      <c r="DI240" s="95"/>
      <c r="DJ240" s="95"/>
      <c r="DK240" s="95"/>
      <c r="DL240" s="95"/>
      <c r="DM240" s="95"/>
      <c r="DN240" s="95"/>
      <c r="DO240" s="95"/>
      <c r="DP240" s="95"/>
      <c r="DQ240" s="95"/>
      <c r="DR240" s="95"/>
      <c r="DS240" s="95"/>
      <c r="DT240" s="95"/>
      <c r="DU240" s="95"/>
      <c r="DV240" s="95"/>
      <c r="DW240" s="95"/>
      <c r="DX240" s="95"/>
      <c r="DY240" s="95"/>
      <c r="DZ240" s="95"/>
      <c r="EA240" s="95"/>
      <c r="EB240" s="95"/>
      <c r="EC240" s="95"/>
      <c r="ED240" s="95"/>
      <c r="EE240" s="95"/>
      <c r="EF240" s="95"/>
      <c r="EG240" s="95"/>
      <c r="EH240" s="95"/>
      <c r="EI240" s="95"/>
      <c r="EJ240" s="95"/>
      <c r="EK240" s="95"/>
      <c r="EL240" s="95"/>
      <c r="EM240" s="95"/>
      <c r="EN240" s="95"/>
      <c r="EO240" s="95"/>
      <c r="EP240" s="95"/>
      <c r="EQ240" s="95"/>
      <c r="ER240" s="95"/>
      <c r="ES240" s="95"/>
      <c r="ET240" s="95"/>
      <c r="EU240" s="95"/>
      <c r="EV240" s="95"/>
      <c r="EW240" s="95"/>
      <c r="EX240" s="95"/>
      <c r="EY240" s="95"/>
      <c r="EZ240" s="95"/>
      <c r="FA240" s="95"/>
      <c r="FB240" s="95"/>
      <c r="FC240" s="95"/>
      <c r="FD240" s="95"/>
      <c r="FE240" s="95"/>
      <c r="FF240" s="95"/>
      <c r="FG240" s="95"/>
      <c r="FH240" s="95"/>
      <c r="FI240" s="95"/>
      <c r="FJ240" s="95"/>
      <c r="FK240" s="95"/>
      <c r="FL240" s="95"/>
      <c r="FM240" s="95"/>
      <c r="FN240" s="95"/>
      <c r="FO240" s="95"/>
      <c r="FP240" s="95"/>
      <c r="FQ240" s="95"/>
      <c r="FR240" s="95"/>
      <c r="FS240" s="95"/>
      <c r="FT240" s="95"/>
      <c r="FU240" s="95"/>
      <c r="FV240" s="95"/>
      <c r="FW240" s="95"/>
      <c r="FX240" s="95"/>
      <c r="FY240" s="95"/>
      <c r="FZ240" s="95"/>
      <c r="GA240" s="95"/>
      <c r="GB240" s="95"/>
      <c r="GC240" s="95"/>
      <c r="GD240" s="95"/>
      <c r="GE240" s="95"/>
      <c r="GF240" s="95"/>
      <c r="GG240" s="95"/>
      <c r="GH240" s="95"/>
      <c r="GI240" s="95"/>
      <c r="GJ240" s="95"/>
      <c r="GK240" s="95"/>
      <c r="GL240" s="95"/>
      <c r="GM240" s="95"/>
      <c r="GN240" s="95"/>
      <c r="GO240" s="95"/>
      <c r="GP240" s="95"/>
      <c r="GQ240" s="95"/>
      <c r="GR240" s="95"/>
      <c r="GS240" s="95"/>
      <c r="GT240" s="95"/>
      <c r="GU240" s="95"/>
      <c r="GV240" s="95"/>
      <c r="GW240" s="95"/>
      <c r="GX240" s="95"/>
      <c r="GY240" s="95"/>
      <c r="GZ240" s="95"/>
      <c r="HA240" s="95"/>
      <c r="HB240" s="95"/>
      <c r="HC240" s="95"/>
      <c r="HD240" s="95"/>
      <c r="HE240" s="95"/>
      <c r="HF240" s="95"/>
      <c r="HG240" s="95"/>
      <c r="HH240" s="95"/>
      <c r="HI240" s="95"/>
      <c r="HJ240" s="95"/>
      <c r="HK240" s="95"/>
      <c r="HL240" s="95"/>
      <c r="HM240" s="95"/>
      <c r="HN240" s="95"/>
      <c r="HO240" s="95"/>
      <c r="HP240" s="95"/>
      <c r="HQ240" s="95"/>
      <c r="HR240" s="95"/>
      <c r="HS240" s="95"/>
      <c r="HT240" s="95"/>
      <c r="HU240" s="95"/>
      <c r="HV240" s="95"/>
      <c r="HW240" s="95"/>
      <c r="HX240" s="95"/>
      <c r="HY240" s="95"/>
      <c r="HZ240" s="95"/>
      <c r="IA240" s="95"/>
      <c r="IB240" s="95"/>
      <c r="IC240" s="95"/>
      <c r="ID240" s="95"/>
      <c r="IE240" s="95"/>
      <c r="IF240" s="95"/>
      <c r="IG240" s="95"/>
      <c r="IH240" s="95"/>
      <c r="II240" s="95"/>
      <c r="IJ240" s="95"/>
      <c r="IK240" s="95"/>
      <c r="IL240" s="95"/>
      <c r="IM240" s="95"/>
      <c r="IN240" s="95"/>
      <c r="IO240" s="95"/>
      <c r="IP240" s="95"/>
      <c r="IQ240" s="95"/>
      <c r="IR240" s="95"/>
      <c r="IS240" s="95"/>
      <c r="IT240" s="95"/>
      <c r="IU240" s="95"/>
      <c r="IV240" s="95"/>
      <c r="IW240" s="95"/>
      <c r="IX240" s="95"/>
      <c r="IY240" s="95"/>
      <c r="IZ240" s="95"/>
      <c r="JA240" s="95"/>
      <c r="JB240" s="95"/>
      <c r="JC240" s="95"/>
      <c r="JD240" s="95"/>
      <c r="JE240" s="95"/>
      <c r="JF240" s="95"/>
      <c r="JG240" s="95"/>
      <c r="JH240" s="95"/>
      <c r="JI240" s="95"/>
      <c r="JJ240" s="95"/>
      <c r="JK240" s="95"/>
      <c r="JL240" s="95"/>
      <c r="JM240" s="95"/>
      <c r="JN240" s="95"/>
      <c r="JO240" s="95"/>
      <c r="JP240" s="95"/>
      <c r="JQ240" s="95"/>
      <c r="JR240" s="95"/>
      <c r="JS240" s="95"/>
      <c r="JT240" s="95"/>
      <c r="JU240" s="95"/>
      <c r="JV240" s="95"/>
      <c r="JW240" s="95"/>
      <c r="JX240" s="95"/>
      <c r="JY240" s="95"/>
      <c r="JZ240" s="95"/>
      <c r="KA240" s="95"/>
      <c r="KB240" s="95"/>
      <c r="KC240" s="95"/>
      <c r="KD240" s="95"/>
      <c r="KE240" s="95"/>
      <c r="KF240" s="95"/>
      <c r="KG240" s="95"/>
      <c r="KH240" s="95"/>
      <c r="KI240" s="95"/>
      <c r="KJ240" s="95"/>
      <c r="KK240" s="95"/>
      <c r="KL240" s="95"/>
      <c r="KM240" s="95"/>
      <c r="KN240" s="95"/>
      <c r="KO240" s="95"/>
      <c r="KP240" s="95"/>
      <c r="KQ240" s="95"/>
      <c r="KR240" s="95"/>
      <c r="KS240" s="95"/>
      <c r="KT240" s="95"/>
      <c r="KU240" s="95"/>
      <c r="KV240" s="95"/>
      <c r="KW240" s="95"/>
      <c r="KX240" s="95"/>
      <c r="KY240" s="95"/>
      <c r="KZ240" s="95"/>
      <c r="LA240" s="95"/>
      <c r="LB240" s="95"/>
      <c r="LC240" s="95"/>
      <c r="LD240" s="95"/>
      <c r="LE240" s="95"/>
      <c r="LF240" s="95"/>
      <c r="LG240" s="95"/>
      <c r="LH240" s="95"/>
      <c r="LI240" s="95"/>
      <c r="LJ240" s="95"/>
      <c r="LK240" s="95"/>
      <c r="LL240" s="95"/>
      <c r="LM240" s="95"/>
      <c r="LN240" s="95"/>
      <c r="LO240" s="95"/>
      <c r="LP240" s="95"/>
      <c r="LQ240" s="95"/>
      <c r="LR240" s="95"/>
      <c r="LS240" s="95"/>
      <c r="LT240" s="95"/>
      <c r="LU240" s="95"/>
      <c r="LV240" s="95"/>
      <c r="LW240" s="95"/>
      <c r="LX240" s="95"/>
      <c r="LY240" s="95"/>
      <c r="LZ240" s="95"/>
      <c r="MA240" s="95"/>
      <c r="MB240" s="95"/>
      <c r="MC240" s="95"/>
      <c r="MD240" s="95"/>
      <c r="ME240" s="95"/>
      <c r="MF240" s="95"/>
      <c r="MG240" s="95"/>
      <c r="MH240" s="95"/>
      <c r="MI240" s="95"/>
      <c r="MJ240" s="95"/>
      <c r="MK240" s="95"/>
      <c r="ML240" s="95"/>
      <c r="MM240" s="95"/>
      <c r="MN240" s="95"/>
      <c r="MO240" s="95"/>
      <c r="MP240" s="95"/>
      <c r="MQ240" s="95"/>
      <c r="MR240" s="95"/>
      <c r="MS240" s="95"/>
      <c r="MT240" s="95"/>
      <c r="MU240" s="95"/>
      <c r="MV240" s="95"/>
      <c r="MW240" s="95"/>
      <c r="MX240" s="95"/>
      <c r="MY240" s="95"/>
      <c r="MZ240" s="95"/>
      <c r="NA240" s="95"/>
      <c r="NB240" s="95"/>
      <c r="NC240" s="95"/>
      <c r="ND240" s="95"/>
      <c r="NE240" s="95"/>
      <c r="NF240" s="95"/>
      <c r="NG240" s="95"/>
      <c r="NH240" s="95"/>
      <c r="NI240" s="95"/>
      <c r="NJ240" s="95"/>
      <c r="NK240" s="95"/>
      <c r="NL240" s="95"/>
      <c r="NM240" s="95"/>
      <c r="NN240" s="95"/>
      <c r="NO240" s="95"/>
      <c r="NP240" s="95"/>
      <c r="NQ240" s="95"/>
      <c r="NR240" s="95"/>
      <c r="NS240" s="95"/>
      <c r="NT240" s="95"/>
      <c r="NU240" s="95"/>
      <c r="NV240" s="95"/>
      <c r="NW240" s="95"/>
      <c r="NX240" s="95"/>
      <c r="NY240" s="95"/>
      <c r="NZ240" s="95"/>
      <c r="OA240" s="95"/>
      <c r="OB240" s="95"/>
      <c r="OC240" s="95"/>
      <c r="OD240" s="95"/>
      <c r="OE240" s="95"/>
      <c r="OF240" s="95"/>
      <c r="OG240" s="95"/>
      <c r="OH240" s="95"/>
      <c r="OI240" s="95"/>
      <c r="OJ240" s="95"/>
      <c r="OK240" s="95"/>
      <c r="OL240" s="95"/>
      <c r="OM240" s="95"/>
      <c r="ON240" s="95"/>
      <c r="OO240" s="95"/>
      <c r="OP240" s="95"/>
      <c r="OQ240" s="95"/>
      <c r="OR240" s="95"/>
      <c r="OS240" s="95"/>
      <c r="OT240" s="95"/>
      <c r="OU240" s="95"/>
      <c r="OV240" s="95"/>
      <c r="OW240" s="95"/>
      <c r="OX240" s="95"/>
      <c r="OY240" s="95"/>
      <c r="OZ240" s="95"/>
      <c r="PA240" s="95"/>
      <c r="PB240" s="95"/>
      <c r="PC240" s="95"/>
      <c r="PD240" s="95"/>
      <c r="PE240" s="95"/>
      <c r="PF240" s="95"/>
      <c r="PG240" s="95"/>
      <c r="PH240" s="95"/>
      <c r="PI240" s="95"/>
      <c r="PJ240" s="95"/>
      <c r="PK240" s="95"/>
      <c r="PL240" s="95"/>
      <c r="PM240" s="95"/>
      <c r="PN240" s="95"/>
      <c r="PO240" s="95"/>
      <c r="PP240" s="95"/>
      <c r="PQ240" s="95"/>
      <c r="PR240" s="95"/>
      <c r="PS240" s="95"/>
      <c r="PT240" s="95"/>
      <c r="PU240" s="95"/>
      <c r="PV240" s="95"/>
      <c r="PW240" s="95"/>
      <c r="PX240" s="95"/>
      <c r="PY240" s="95"/>
      <c r="PZ240" s="95"/>
      <c r="QA240" s="95"/>
      <c r="QB240" s="95"/>
      <c r="QC240" s="95"/>
      <c r="QD240" s="95"/>
      <c r="QE240" s="95"/>
      <c r="QF240" s="95"/>
      <c r="QG240" s="95"/>
      <c r="QH240" s="95"/>
      <c r="QI240" s="95"/>
      <c r="QJ240" s="95"/>
      <c r="QK240" s="95"/>
      <c r="QL240" s="95"/>
      <c r="QM240" s="95"/>
      <c r="QN240" s="95"/>
      <c r="QO240" s="95"/>
      <c r="QP240" s="95"/>
      <c r="QQ240" s="95"/>
      <c r="QR240" s="95"/>
      <c r="QS240" s="95"/>
      <c r="QT240" s="95"/>
      <c r="QU240" s="95"/>
      <c r="QV240" s="95"/>
      <c r="QW240" s="95"/>
      <c r="QX240" s="95"/>
      <c r="QY240" s="95"/>
      <c r="QZ240" s="95"/>
      <c r="RA240" s="95"/>
      <c r="RB240" s="95"/>
      <c r="RC240" s="95"/>
      <c r="RD240" s="95"/>
      <c r="RE240" s="95"/>
      <c r="RF240" s="95"/>
      <c r="RG240" s="95"/>
      <c r="RH240" s="95"/>
      <c r="RI240" s="95"/>
      <c r="RJ240" s="95"/>
      <c r="RK240" s="95"/>
      <c r="RL240" s="95"/>
      <c r="RM240" s="95"/>
      <c r="RN240" s="95"/>
      <c r="RO240" s="95"/>
      <c r="RP240" s="95"/>
      <c r="RQ240" s="95"/>
      <c r="RR240" s="95"/>
      <c r="RS240" s="95"/>
      <c r="RT240" s="95"/>
      <c r="RU240" s="95"/>
      <c r="RV240" s="95"/>
      <c r="RW240" s="95"/>
      <c r="RX240" s="95"/>
      <c r="RY240" s="95"/>
      <c r="RZ240" s="95"/>
      <c r="SA240" s="95"/>
      <c r="SB240" s="95"/>
      <c r="SC240" s="95"/>
      <c r="SD240" s="95"/>
      <c r="SE240" s="95"/>
      <c r="SF240" s="95"/>
      <c r="SG240" s="95"/>
      <c r="SH240" s="95"/>
      <c r="SI240" s="95"/>
      <c r="SJ240" s="95"/>
      <c r="SK240" s="95"/>
      <c r="SL240" s="95"/>
      <c r="SM240" s="95"/>
      <c r="SN240" s="95"/>
      <c r="SO240" s="95"/>
      <c r="SP240" s="95"/>
      <c r="SQ240" s="95"/>
      <c r="SR240" s="95"/>
      <c r="SS240" s="95"/>
      <c r="ST240" s="95"/>
      <c r="SU240" s="95"/>
      <c r="SV240" s="95"/>
      <c r="SW240" s="95"/>
      <c r="SX240" s="95"/>
      <c r="SY240" s="95"/>
      <c r="SZ240" s="95"/>
      <c r="TA240" s="95"/>
      <c r="TB240" s="95"/>
      <c r="TC240" s="95"/>
      <c r="TD240" s="95"/>
      <c r="TE240" s="95"/>
      <c r="TF240" s="95"/>
      <c r="TG240" s="95"/>
      <c r="TH240" s="95"/>
      <c r="TI240" s="95"/>
      <c r="TJ240" s="95"/>
      <c r="TK240" s="95"/>
      <c r="TL240" s="95"/>
      <c r="TM240" s="95"/>
      <c r="TN240" s="95"/>
      <c r="TO240" s="95"/>
      <c r="TP240" s="95"/>
      <c r="TQ240" s="95"/>
      <c r="TR240" s="95"/>
      <c r="TS240" s="95"/>
      <c r="TT240" s="95"/>
      <c r="TU240" s="95"/>
      <c r="TV240" s="95"/>
      <c r="TW240" s="95"/>
      <c r="TX240" s="95"/>
      <c r="TY240" s="95"/>
      <c r="TZ240" s="95"/>
      <c r="UA240" s="95"/>
      <c r="UB240" s="95"/>
      <c r="UC240" s="95"/>
      <c r="UD240" s="95"/>
      <c r="UE240" s="95"/>
      <c r="UF240" s="95"/>
      <c r="UG240" s="95"/>
      <c r="UH240" s="95"/>
      <c r="UI240" s="95"/>
      <c r="UJ240" s="95"/>
      <c r="UK240" s="95"/>
      <c r="UL240" s="95"/>
      <c r="UM240" s="95"/>
      <c r="UN240" s="95"/>
      <c r="UO240" s="95"/>
      <c r="UP240" s="95"/>
      <c r="UQ240" s="95"/>
      <c r="UR240" s="95"/>
      <c r="US240" s="95"/>
      <c r="UT240" s="95"/>
      <c r="UU240" s="95"/>
      <c r="UV240" s="95"/>
      <c r="UW240" s="95"/>
      <c r="UX240" s="95"/>
      <c r="UY240" s="95"/>
      <c r="UZ240" s="95"/>
      <c r="VA240" s="95"/>
      <c r="VB240" s="95"/>
      <c r="VC240" s="95"/>
      <c r="VD240" s="95"/>
      <c r="VE240" s="95"/>
      <c r="VF240" s="95"/>
      <c r="VG240" s="95"/>
      <c r="VH240" s="95"/>
      <c r="VI240" s="95"/>
      <c r="VJ240" s="95"/>
      <c r="VK240" s="95"/>
      <c r="VL240" s="95"/>
      <c r="VM240" s="95"/>
      <c r="VN240" s="95"/>
      <c r="VO240" s="95"/>
      <c r="VP240" s="95"/>
      <c r="VQ240" s="95"/>
      <c r="VR240" s="95"/>
      <c r="VS240" s="95"/>
      <c r="VT240" s="95"/>
      <c r="VU240" s="95"/>
      <c r="VV240" s="95"/>
      <c r="VW240" s="95"/>
      <c r="VX240" s="95"/>
      <c r="VY240" s="95"/>
      <c r="VZ240" s="95"/>
      <c r="WA240" s="95"/>
      <c r="WB240" s="95"/>
      <c r="WC240" s="95"/>
      <c r="WD240" s="95"/>
      <c r="WE240" s="95"/>
      <c r="WF240" s="95"/>
      <c r="WG240" s="95"/>
      <c r="WH240" s="95"/>
      <c r="WI240" s="95"/>
      <c r="WJ240" s="95"/>
      <c r="WK240" s="95"/>
      <c r="WL240" s="95"/>
      <c r="WM240" s="95"/>
      <c r="WN240" s="95"/>
      <c r="WO240" s="95"/>
      <c r="WP240" s="95"/>
      <c r="WQ240" s="95"/>
      <c r="WR240" s="95"/>
      <c r="WS240" s="95"/>
      <c r="WT240" s="95"/>
      <c r="WU240" s="95"/>
      <c r="WV240" s="95"/>
      <c r="WW240" s="95"/>
      <c r="WX240" s="95"/>
      <c r="WY240" s="95"/>
      <c r="WZ240" s="95"/>
      <c r="XA240" s="95"/>
      <c r="XB240" s="95"/>
      <c r="XC240" s="95"/>
      <c r="XD240" s="95"/>
      <c r="XE240" s="95"/>
      <c r="XF240" s="95"/>
      <c r="XG240" s="95"/>
      <c r="XH240" s="95"/>
      <c r="XI240" s="95"/>
      <c r="XJ240" s="95"/>
      <c r="XK240" s="95"/>
      <c r="XL240" s="95"/>
      <c r="XM240" s="95"/>
      <c r="XN240" s="95"/>
      <c r="XO240" s="95"/>
      <c r="XP240" s="95"/>
      <c r="XQ240" s="95"/>
      <c r="XR240" s="95"/>
      <c r="XS240" s="95"/>
      <c r="XT240" s="95"/>
      <c r="XU240" s="95"/>
      <c r="XV240" s="95"/>
      <c r="XW240" s="95"/>
      <c r="XX240" s="95"/>
      <c r="XY240" s="95"/>
      <c r="XZ240" s="95"/>
      <c r="YA240" s="95"/>
      <c r="YB240" s="95"/>
      <c r="YC240" s="95"/>
      <c r="YD240" s="95"/>
      <c r="YE240" s="95"/>
      <c r="YF240" s="95"/>
      <c r="YG240" s="95"/>
      <c r="YH240" s="95"/>
      <c r="YI240" s="95"/>
      <c r="YJ240" s="95"/>
      <c r="YK240" s="95"/>
      <c r="YL240" s="95"/>
      <c r="YM240" s="95"/>
      <c r="YN240" s="95"/>
      <c r="YO240" s="95"/>
      <c r="YP240" s="95"/>
      <c r="YQ240" s="95"/>
      <c r="YR240" s="95"/>
      <c r="YS240" s="95"/>
      <c r="YT240" s="95"/>
      <c r="YU240" s="95"/>
      <c r="YV240" s="95"/>
      <c r="YW240" s="95"/>
      <c r="YX240" s="95"/>
      <c r="YY240" s="95"/>
      <c r="YZ240" s="95"/>
      <c r="ZA240" s="95"/>
      <c r="ZB240" s="95"/>
      <c r="ZC240" s="95"/>
      <c r="ZD240" s="95"/>
      <c r="ZE240" s="95"/>
      <c r="ZF240" s="95"/>
      <c r="ZG240" s="95"/>
      <c r="ZH240" s="95"/>
      <c r="ZI240" s="95"/>
      <c r="ZJ240" s="95"/>
      <c r="ZK240" s="95"/>
      <c r="ZL240" s="95"/>
      <c r="ZM240" s="95"/>
      <c r="ZN240" s="95"/>
      <c r="ZO240" s="95"/>
      <c r="ZP240" s="95"/>
      <c r="ZQ240" s="95"/>
      <c r="ZR240" s="95"/>
      <c r="ZS240" s="95"/>
      <c r="ZT240" s="95"/>
      <c r="ZU240" s="95"/>
      <c r="ZV240" s="95"/>
      <c r="ZW240" s="95"/>
      <c r="ZX240" s="95"/>
      <c r="ZY240" s="95"/>
      <c r="ZZ240" s="95"/>
      <c r="AAA240" s="95"/>
      <c r="AAB240" s="95"/>
      <c r="AAC240" s="95"/>
      <c r="AAD240" s="95"/>
      <c r="AAE240" s="95"/>
      <c r="AAF240" s="95"/>
      <c r="AAG240" s="95"/>
      <c r="AAH240" s="95"/>
      <c r="AAI240" s="95"/>
      <c r="AAJ240" s="95"/>
      <c r="AAK240" s="95"/>
      <c r="AAL240" s="95"/>
      <c r="AAM240" s="95"/>
      <c r="AAN240" s="95"/>
      <c r="AAO240" s="95"/>
      <c r="AAP240" s="95"/>
      <c r="AAQ240" s="95"/>
      <c r="AAR240" s="95"/>
      <c r="AAS240" s="95"/>
      <c r="AAT240" s="95"/>
      <c r="AAU240" s="95"/>
      <c r="AAV240" s="95"/>
      <c r="AAW240" s="95"/>
      <c r="AAX240" s="95"/>
      <c r="AAY240" s="95"/>
      <c r="AAZ240" s="95"/>
      <c r="ABA240" s="95"/>
      <c r="ABB240" s="95"/>
      <c r="ABC240" s="95"/>
      <c r="ABD240" s="95"/>
      <c r="ABE240" s="95"/>
      <c r="ABF240" s="95"/>
      <c r="ABG240" s="95"/>
      <c r="ABH240" s="95"/>
      <c r="ABI240" s="95"/>
      <c r="ABJ240" s="95"/>
      <c r="ABK240" s="95"/>
      <c r="ABL240" s="95"/>
      <c r="ABM240" s="95"/>
      <c r="ABN240" s="95"/>
      <c r="ABO240" s="95"/>
      <c r="ABP240" s="95"/>
      <c r="ABQ240" s="95"/>
      <c r="ABR240" s="95"/>
      <c r="ABS240" s="95"/>
      <c r="ABT240" s="95"/>
      <c r="ABU240" s="95"/>
      <c r="ABV240" s="95"/>
      <c r="ABW240" s="95"/>
      <c r="ABX240" s="95"/>
      <c r="ABY240" s="95"/>
      <c r="ABZ240" s="95"/>
      <c r="ACA240" s="95"/>
      <c r="ACB240" s="95"/>
      <c r="ACC240" s="95"/>
      <c r="ACD240" s="95"/>
      <c r="ACE240" s="95"/>
      <c r="ACF240" s="95"/>
      <c r="ACG240" s="95"/>
      <c r="ACH240" s="95"/>
      <c r="ACI240" s="95"/>
      <c r="ACJ240" s="95"/>
      <c r="ACK240" s="95"/>
      <c r="ACL240" s="95"/>
      <c r="ACM240" s="95"/>
      <c r="ACN240" s="95"/>
      <c r="ACO240" s="95"/>
      <c r="ACP240" s="95"/>
      <c r="ACQ240" s="95"/>
      <c r="ACR240" s="95"/>
      <c r="ACS240" s="95"/>
      <c r="ACT240" s="95"/>
      <c r="ACU240" s="95"/>
      <c r="ACV240" s="95"/>
      <c r="ACW240" s="95"/>
      <c r="ACX240" s="95"/>
      <c r="ACY240" s="95"/>
      <c r="ACZ240" s="95"/>
      <c r="ADA240" s="95"/>
      <c r="ADB240" s="95"/>
      <c r="ADC240" s="95"/>
      <c r="ADD240" s="95"/>
      <c r="ADE240" s="95"/>
      <c r="ADF240" s="95"/>
      <c r="ADG240" s="95"/>
      <c r="ADH240" s="95"/>
      <c r="ADI240" s="95"/>
      <c r="ADJ240" s="95"/>
      <c r="ADK240" s="95"/>
      <c r="ADL240" s="95"/>
      <c r="ADM240" s="95"/>
      <c r="ADN240" s="95"/>
      <c r="ADO240" s="95"/>
      <c r="ADP240" s="95"/>
      <c r="ADQ240" s="95"/>
      <c r="ADR240" s="95"/>
      <c r="ADS240" s="95"/>
      <c r="ADT240" s="95"/>
      <c r="ADU240" s="95"/>
      <c r="ADV240" s="95"/>
      <c r="ADW240" s="95"/>
      <c r="ADX240" s="95"/>
      <c r="ADY240" s="95"/>
      <c r="ADZ240" s="95"/>
      <c r="AEA240" s="95"/>
      <c r="AEB240" s="95"/>
      <c r="AEC240" s="95"/>
      <c r="AED240" s="95"/>
      <c r="AEE240" s="95"/>
      <c r="AEF240" s="95"/>
      <c r="AEG240" s="95"/>
      <c r="AEH240" s="95"/>
      <c r="AEI240" s="95"/>
      <c r="AEJ240" s="95"/>
      <c r="AEK240" s="95"/>
      <c r="AEL240" s="95"/>
      <c r="AEM240" s="95"/>
      <c r="AEN240" s="95"/>
      <c r="AEO240" s="95"/>
      <c r="AEP240" s="95"/>
      <c r="AEQ240" s="95"/>
      <c r="AER240" s="95"/>
      <c r="AES240" s="95"/>
      <c r="AET240" s="95"/>
      <c r="AEU240" s="95"/>
      <c r="AEV240" s="95"/>
      <c r="AEW240" s="95"/>
      <c r="AEX240" s="95"/>
      <c r="AEY240" s="95"/>
      <c r="AEZ240" s="95"/>
      <c r="AFA240" s="95"/>
      <c r="AFB240" s="95"/>
      <c r="AFC240" s="95"/>
      <c r="AFD240" s="95"/>
      <c r="AFE240" s="95"/>
      <c r="AFF240" s="95"/>
      <c r="AFG240" s="95"/>
      <c r="AFH240" s="95"/>
      <c r="AFI240" s="95"/>
      <c r="AFJ240" s="95"/>
      <c r="AFK240" s="95"/>
      <c r="AFL240" s="95"/>
      <c r="AFM240" s="95"/>
      <c r="AFN240" s="95"/>
      <c r="AFO240" s="95"/>
      <c r="AFP240" s="95"/>
      <c r="AFQ240" s="95"/>
      <c r="AFR240" s="95"/>
      <c r="AFS240" s="95"/>
      <c r="AFT240" s="95"/>
      <c r="AFU240" s="95"/>
      <c r="AFV240" s="95"/>
      <c r="AFW240" s="95"/>
      <c r="AFX240" s="95"/>
      <c r="AFY240" s="95"/>
      <c r="AFZ240" s="95"/>
      <c r="AGA240" s="95"/>
      <c r="AGB240" s="95"/>
      <c r="AGC240" s="95"/>
      <c r="AGD240" s="95"/>
      <c r="AGE240" s="95"/>
      <c r="AGF240" s="95"/>
      <c r="AGG240" s="95"/>
      <c r="AGH240" s="95"/>
      <c r="AGI240" s="95"/>
      <c r="AGJ240" s="95"/>
      <c r="AGK240" s="95"/>
      <c r="AGL240" s="95"/>
      <c r="AGM240" s="95"/>
      <c r="AGN240" s="95"/>
      <c r="AGO240" s="95"/>
      <c r="AGP240" s="95"/>
      <c r="AGQ240" s="95"/>
      <c r="AGR240" s="95"/>
      <c r="AGS240" s="95"/>
      <c r="AGT240" s="95"/>
      <c r="AGU240" s="95"/>
      <c r="AGV240" s="95"/>
      <c r="AGW240" s="95"/>
      <c r="AGX240" s="95"/>
      <c r="AGY240" s="95"/>
      <c r="AGZ240" s="95"/>
      <c r="AHA240" s="95"/>
      <c r="AHB240" s="95"/>
      <c r="AHC240" s="95"/>
      <c r="AHD240" s="95"/>
      <c r="AHE240" s="95"/>
      <c r="AHF240" s="95"/>
      <c r="AHG240" s="95"/>
      <c r="AHH240" s="95"/>
      <c r="AHI240" s="95"/>
      <c r="AHJ240" s="95"/>
      <c r="AHK240" s="95"/>
      <c r="AHL240" s="95"/>
      <c r="AHM240" s="95"/>
      <c r="AHN240" s="95"/>
      <c r="AHO240" s="95"/>
      <c r="AHP240" s="95"/>
      <c r="AHQ240" s="95"/>
      <c r="AHR240" s="95"/>
      <c r="AHS240" s="95"/>
      <c r="AHT240" s="95"/>
      <c r="AHU240" s="95"/>
      <c r="AHV240" s="95"/>
      <c r="AHW240" s="95"/>
      <c r="AHX240" s="95"/>
      <c r="AHY240" s="95"/>
      <c r="AHZ240" s="95"/>
      <c r="AIA240" s="95"/>
      <c r="AIB240" s="95"/>
      <c r="AIC240" s="95"/>
      <c r="AID240" s="95"/>
      <c r="AIE240" s="95"/>
      <c r="AIF240" s="95"/>
      <c r="AIG240" s="95"/>
      <c r="AIH240" s="95"/>
      <c r="AII240" s="95"/>
      <c r="AIJ240" s="95"/>
      <c r="AIK240" s="95"/>
      <c r="AIL240" s="95"/>
      <c r="AIM240" s="95"/>
      <c r="AIN240" s="95"/>
      <c r="AIO240" s="95"/>
      <c r="AIP240" s="95"/>
      <c r="AIQ240" s="95"/>
      <c r="AIR240" s="95"/>
      <c r="AIS240" s="95"/>
      <c r="AIT240" s="95"/>
      <c r="AIU240" s="95"/>
      <c r="AIV240" s="95"/>
      <c r="AIW240" s="95"/>
      <c r="AIX240" s="95"/>
      <c r="AIY240" s="95"/>
      <c r="AIZ240" s="95"/>
      <c r="AJA240" s="95"/>
      <c r="AJB240" s="95"/>
      <c r="AJC240" s="95"/>
      <c r="AJD240" s="95"/>
      <c r="AJE240" s="95"/>
      <c r="AJF240" s="95"/>
      <c r="AJG240" s="95"/>
      <c r="AJH240" s="95"/>
      <c r="AJI240" s="95"/>
      <c r="AJJ240" s="95"/>
      <c r="AJK240" s="95"/>
      <c r="AJL240" s="95"/>
      <c r="AJM240" s="95"/>
      <c r="AJN240" s="95"/>
      <c r="AJO240" s="95"/>
      <c r="AJP240" s="95"/>
      <c r="AJQ240" s="95"/>
      <c r="AJR240" s="95"/>
      <c r="AJS240" s="95"/>
      <c r="AJT240" s="95"/>
      <c r="AJU240" s="95"/>
      <c r="AJV240" s="95"/>
      <c r="AJW240" s="95"/>
      <c r="AJX240" s="95"/>
      <c r="AJY240" s="95"/>
      <c r="AJZ240" s="95"/>
      <c r="AKA240" s="95"/>
      <c r="AKB240" s="95"/>
      <c r="AKC240" s="95"/>
      <c r="AKD240" s="95"/>
      <c r="AKE240" s="95"/>
      <c r="AKF240" s="95"/>
      <c r="AKG240" s="95"/>
      <c r="AKH240" s="95"/>
      <c r="AKI240" s="95"/>
      <c r="AKJ240" s="95"/>
      <c r="AKK240" s="95"/>
      <c r="AKL240" s="95"/>
      <c r="AKM240" s="95"/>
      <c r="AKN240" s="95"/>
      <c r="AKO240" s="95"/>
      <c r="AKP240" s="95"/>
      <c r="AKQ240" s="95"/>
      <c r="AKR240" s="95"/>
      <c r="AKS240" s="95"/>
      <c r="AKT240" s="95"/>
      <c r="AKU240" s="95"/>
      <c r="AKV240" s="95"/>
      <c r="AKW240" s="95"/>
      <c r="AKX240" s="95"/>
      <c r="AKY240" s="95"/>
      <c r="AKZ240" s="95"/>
      <c r="ALA240" s="95"/>
      <c r="ALB240" s="95"/>
      <c r="ALC240" s="95"/>
      <c r="ALD240" s="95"/>
      <c r="ALE240" s="95"/>
      <c r="ALF240" s="95"/>
      <c r="ALG240" s="95"/>
      <c r="ALH240" s="95"/>
      <c r="ALI240" s="95"/>
      <c r="ALJ240" s="95"/>
      <c r="ALK240" s="95"/>
      <c r="ALL240" s="95"/>
      <c r="ALM240" s="95"/>
      <c r="ALN240" s="95"/>
      <c r="ALO240" s="95"/>
      <c r="ALP240" s="95"/>
      <c r="ALQ240" s="95"/>
      <c r="ALR240" s="95"/>
      <c r="ALS240" s="95"/>
      <c r="ALT240" s="95"/>
      <c r="ALU240" s="95"/>
      <c r="ALV240" s="95"/>
      <c r="ALW240" s="95"/>
      <c r="ALX240" s="95"/>
      <c r="ALY240" s="95"/>
      <c r="ALZ240" s="95"/>
      <c r="AMA240" s="95"/>
      <c r="AMB240" s="95"/>
      <c r="AMC240" s="95"/>
      <c r="AMD240" s="95"/>
      <c r="AME240" s="95"/>
      <c r="AMF240" s="95"/>
      <c r="AMG240" s="95"/>
      <c r="AMH240" s="95"/>
      <c r="AMI240" s="95"/>
      <c r="AMJ240" s="95"/>
      <c r="AMK240" s="95"/>
      <c r="AML240" s="95"/>
      <c r="AMM240" s="95"/>
      <c r="AMN240" s="95"/>
      <c r="AMO240" s="95"/>
      <c r="AMP240" s="95"/>
      <c r="AMQ240" s="95"/>
      <c r="AMR240" s="95"/>
      <c r="AMS240" s="95"/>
      <c r="AMT240" s="95"/>
      <c r="AMU240" s="95"/>
      <c r="AMV240" s="95"/>
      <c r="AMW240" s="95"/>
      <c r="AMX240" s="95"/>
      <c r="AMY240" s="95"/>
      <c r="AMZ240" s="95"/>
      <c r="ANA240" s="95"/>
      <c r="ANB240" s="95"/>
      <c r="ANC240" s="95"/>
      <c r="AND240" s="95"/>
      <c r="ANE240" s="95"/>
      <c r="ANF240" s="95"/>
      <c r="ANG240" s="95"/>
      <c r="ANH240" s="95"/>
      <c r="ANI240" s="95"/>
      <c r="ANJ240" s="95"/>
      <c r="ANK240" s="95"/>
      <c r="ANL240" s="95"/>
      <c r="ANM240" s="95"/>
      <c r="ANN240" s="95"/>
      <c r="ANO240" s="95"/>
      <c r="ANP240" s="95"/>
      <c r="ANQ240" s="95"/>
      <c r="ANR240" s="95"/>
      <c r="ANS240" s="95"/>
      <c r="ANT240" s="95"/>
      <c r="ANU240" s="95"/>
      <c r="ANV240" s="95"/>
      <c r="ANW240" s="95"/>
      <c r="ANX240" s="95"/>
      <c r="ANY240" s="95"/>
      <c r="ANZ240" s="95"/>
      <c r="AOA240" s="95"/>
      <c r="AOB240" s="95"/>
      <c r="AOC240" s="95"/>
      <c r="AOD240" s="95"/>
      <c r="AOE240" s="95"/>
      <c r="AOF240" s="95"/>
      <c r="AOG240" s="95"/>
      <c r="AOH240" s="95"/>
      <c r="AOI240" s="95"/>
      <c r="AOJ240" s="95"/>
      <c r="AOK240" s="95"/>
      <c r="AOL240" s="95"/>
      <c r="AOM240" s="95"/>
      <c r="AON240" s="95"/>
      <c r="AOO240" s="95"/>
      <c r="AOP240" s="95"/>
      <c r="AOQ240" s="95"/>
      <c r="AOR240" s="95"/>
      <c r="AOS240" s="95"/>
      <c r="AOT240" s="95"/>
      <c r="AOU240" s="95"/>
      <c r="AOV240" s="95"/>
      <c r="AOW240" s="95"/>
      <c r="AOX240" s="95"/>
      <c r="AOY240" s="95"/>
      <c r="AOZ240" s="95"/>
      <c r="APA240" s="95"/>
      <c r="APB240" s="95"/>
      <c r="APC240" s="95"/>
      <c r="APD240" s="95"/>
      <c r="APE240" s="95"/>
      <c r="APF240" s="95"/>
      <c r="APG240" s="95"/>
      <c r="APH240" s="95"/>
      <c r="API240" s="95"/>
      <c r="APJ240" s="95"/>
      <c r="APK240" s="95"/>
      <c r="APL240" s="95"/>
      <c r="APM240" s="95"/>
      <c r="APN240" s="95"/>
      <c r="APO240" s="95"/>
      <c r="APP240" s="95"/>
      <c r="APQ240" s="95"/>
      <c r="APR240" s="95"/>
      <c r="APS240" s="95"/>
      <c r="APT240" s="95"/>
      <c r="APU240" s="95"/>
      <c r="APV240" s="95"/>
      <c r="APW240" s="95"/>
      <c r="APX240" s="95"/>
      <c r="APY240" s="95"/>
      <c r="APZ240" s="95"/>
      <c r="AQA240" s="95"/>
      <c r="AQB240" s="95"/>
      <c r="AQC240" s="95"/>
      <c r="AQD240" s="95"/>
      <c r="AQE240" s="95"/>
      <c r="AQF240" s="95"/>
      <c r="AQG240" s="95"/>
      <c r="AQH240" s="95"/>
      <c r="AQI240" s="95"/>
      <c r="AQJ240" s="95"/>
      <c r="AQK240" s="95"/>
      <c r="AQL240" s="95"/>
      <c r="AQM240" s="95"/>
      <c r="AQN240" s="95"/>
      <c r="AQO240" s="95"/>
      <c r="AQP240" s="95"/>
      <c r="AQQ240" s="95"/>
      <c r="AQR240" s="95"/>
      <c r="AQS240" s="95"/>
      <c r="AQT240" s="95"/>
      <c r="AQU240" s="95"/>
      <c r="AQV240" s="95"/>
      <c r="AQW240" s="95"/>
      <c r="AQX240" s="95"/>
      <c r="AQY240" s="95"/>
      <c r="AQZ240" s="95"/>
      <c r="ARA240" s="95"/>
      <c r="ARB240" s="95"/>
      <c r="ARC240" s="95"/>
      <c r="ARD240" s="95"/>
      <c r="ARE240" s="95"/>
      <c r="ARF240" s="95"/>
      <c r="ARG240" s="95"/>
      <c r="ARH240" s="95"/>
      <c r="ARI240" s="95"/>
      <c r="ARJ240" s="95"/>
      <c r="ARK240" s="95"/>
      <c r="ARL240" s="95"/>
      <c r="ARM240" s="95"/>
      <c r="ARN240" s="95"/>
      <c r="ARO240" s="95"/>
      <c r="ARP240" s="95"/>
      <c r="ARQ240" s="95"/>
      <c r="ARR240" s="95"/>
      <c r="ARS240" s="95"/>
      <c r="ART240" s="95"/>
      <c r="ARU240" s="95"/>
      <c r="ARV240" s="95"/>
      <c r="ARW240" s="95"/>
      <c r="ARX240" s="95"/>
      <c r="ARY240" s="95"/>
      <c r="ARZ240" s="95"/>
      <c r="ASA240" s="95"/>
      <c r="ASB240" s="95"/>
      <c r="ASC240" s="95"/>
      <c r="ASD240" s="95"/>
      <c r="ASE240" s="95"/>
      <c r="ASF240" s="95"/>
      <c r="ASG240" s="95"/>
      <c r="ASH240" s="95"/>
      <c r="ASI240" s="95"/>
      <c r="ASJ240" s="95"/>
      <c r="ASK240" s="95"/>
      <c r="ASL240" s="95"/>
      <c r="ASM240" s="95"/>
      <c r="ASN240" s="95"/>
      <c r="ASO240" s="95"/>
      <c r="ASP240" s="95"/>
      <c r="ASQ240" s="95"/>
      <c r="ASR240" s="95"/>
      <c r="ASS240" s="95"/>
      <c r="AST240" s="95"/>
      <c r="ASU240" s="95"/>
      <c r="ASV240" s="95"/>
      <c r="ASW240" s="95"/>
      <c r="ASX240" s="95"/>
      <c r="ASY240" s="95"/>
      <c r="ASZ240" s="95"/>
      <c r="ATA240" s="95"/>
      <c r="ATB240" s="95"/>
      <c r="ATC240" s="95"/>
      <c r="ATD240" s="95"/>
      <c r="ATE240" s="95"/>
      <c r="ATF240" s="95"/>
      <c r="ATG240" s="95"/>
      <c r="ATH240" s="95"/>
      <c r="ATI240" s="95"/>
      <c r="ATJ240" s="95"/>
      <c r="ATK240" s="95"/>
      <c r="ATL240" s="95"/>
      <c r="ATM240" s="95"/>
      <c r="ATN240" s="95"/>
      <c r="ATO240" s="95"/>
      <c r="ATP240" s="95"/>
      <c r="ATQ240" s="95"/>
      <c r="ATR240" s="95"/>
      <c r="ATS240" s="95"/>
      <c r="ATT240" s="95"/>
      <c r="ATU240" s="95"/>
      <c r="ATV240" s="95"/>
      <c r="ATW240" s="95"/>
      <c r="ATX240" s="95"/>
      <c r="ATY240" s="95"/>
      <c r="ATZ240" s="95"/>
      <c r="AUA240" s="95"/>
      <c r="AUB240" s="95"/>
      <c r="AUC240" s="95"/>
      <c r="AUD240" s="95"/>
      <c r="AUE240" s="95"/>
      <c r="AUF240" s="95"/>
      <c r="AUG240" s="95"/>
      <c r="AUH240" s="95"/>
      <c r="AUI240" s="95"/>
      <c r="AUJ240" s="95"/>
      <c r="AUK240" s="95"/>
      <c r="AUL240" s="95"/>
      <c r="AUM240" s="95"/>
      <c r="AUN240" s="95"/>
      <c r="AUO240" s="95"/>
      <c r="AUP240" s="95"/>
      <c r="AUQ240" s="95"/>
      <c r="AUR240" s="95"/>
      <c r="AUS240" s="95"/>
      <c r="AUT240" s="95"/>
      <c r="AUU240" s="95"/>
      <c r="AUV240" s="95"/>
      <c r="AUW240" s="95"/>
      <c r="AUX240" s="95"/>
      <c r="AUY240" s="95"/>
      <c r="AUZ240" s="95"/>
      <c r="AVA240" s="95"/>
      <c r="AVB240" s="95"/>
      <c r="AVC240" s="95"/>
      <c r="AVD240" s="95"/>
      <c r="AVE240" s="95"/>
      <c r="AVF240" s="95"/>
      <c r="AVG240" s="95"/>
      <c r="AVH240" s="95"/>
      <c r="AVI240" s="95"/>
      <c r="AVJ240" s="95"/>
      <c r="AVK240" s="95"/>
      <c r="AVL240" s="95"/>
      <c r="AVM240" s="95"/>
      <c r="AVN240" s="95"/>
      <c r="AVO240" s="95"/>
      <c r="AVP240" s="95"/>
      <c r="AVQ240" s="95"/>
      <c r="AVR240" s="95"/>
      <c r="AVS240" s="95"/>
      <c r="AVT240" s="95"/>
      <c r="AVU240" s="95"/>
      <c r="AVV240" s="95"/>
      <c r="AVW240" s="95"/>
      <c r="AVX240" s="95"/>
      <c r="AVY240" s="95"/>
      <c r="AVZ240" s="95"/>
      <c r="AWA240" s="95"/>
      <c r="AWB240" s="95"/>
      <c r="AWC240" s="95"/>
      <c r="AWD240" s="95"/>
      <c r="AWE240" s="95"/>
      <c r="AWF240" s="95"/>
      <c r="AWG240" s="95"/>
      <c r="AWH240" s="95"/>
      <c r="AWI240" s="95"/>
      <c r="AWJ240" s="95"/>
      <c r="AWK240" s="95"/>
      <c r="AWL240" s="95"/>
      <c r="AWM240" s="95"/>
      <c r="AWN240" s="95"/>
      <c r="AWO240" s="95"/>
      <c r="AWP240" s="95"/>
      <c r="AWQ240" s="95"/>
      <c r="AWR240" s="95"/>
      <c r="AWS240" s="95"/>
      <c r="AWT240" s="95"/>
      <c r="AWU240" s="95"/>
      <c r="AWV240" s="95"/>
      <c r="AWW240" s="95"/>
      <c r="AWX240" s="95"/>
      <c r="AWY240" s="95"/>
      <c r="AWZ240" s="95"/>
      <c r="AXA240" s="95"/>
      <c r="AXB240" s="95"/>
      <c r="AXC240" s="95"/>
      <c r="AXD240" s="95"/>
      <c r="AXE240" s="95"/>
      <c r="AXF240" s="95"/>
      <c r="AXG240" s="95"/>
      <c r="AXH240" s="95"/>
      <c r="AXI240" s="95"/>
      <c r="AXJ240" s="95"/>
      <c r="AXK240" s="95"/>
      <c r="AXL240" s="95"/>
      <c r="AXM240" s="95"/>
      <c r="AXN240" s="95"/>
      <c r="AXO240" s="95"/>
      <c r="AXP240" s="95"/>
      <c r="AXQ240" s="95"/>
      <c r="AXR240" s="95"/>
      <c r="AXS240" s="95"/>
      <c r="AXT240" s="95"/>
      <c r="AXU240" s="95"/>
      <c r="AXV240" s="95"/>
      <c r="AXW240" s="95"/>
      <c r="AXX240" s="95"/>
      <c r="AXY240" s="95"/>
      <c r="AXZ240" s="95"/>
      <c r="AYA240" s="95"/>
      <c r="AYB240" s="95"/>
      <c r="AYC240" s="95"/>
      <c r="AYD240" s="95"/>
      <c r="AYE240" s="95"/>
      <c r="AYF240" s="95"/>
      <c r="AYG240" s="95"/>
      <c r="AYH240" s="95"/>
      <c r="AYI240" s="95"/>
      <c r="AYJ240" s="95"/>
      <c r="AYK240" s="95"/>
      <c r="AYL240" s="95"/>
      <c r="AYM240" s="95"/>
      <c r="AYN240" s="95"/>
      <c r="AYO240" s="95"/>
      <c r="AYP240" s="95"/>
      <c r="AYQ240" s="95"/>
      <c r="AYR240" s="95"/>
      <c r="AYS240" s="95"/>
      <c r="AYT240" s="95"/>
      <c r="AYU240" s="95"/>
      <c r="AYV240" s="95"/>
      <c r="AYW240" s="95"/>
      <c r="AYX240" s="95"/>
      <c r="AYY240" s="95"/>
      <c r="AYZ240" s="95"/>
      <c r="AZA240" s="95"/>
      <c r="AZB240" s="95"/>
      <c r="AZC240" s="95"/>
      <c r="AZD240" s="95"/>
      <c r="AZE240" s="95"/>
      <c r="AZF240" s="95"/>
      <c r="AZG240" s="95"/>
      <c r="AZH240" s="95"/>
      <c r="AZI240" s="95"/>
      <c r="AZJ240" s="95"/>
      <c r="AZK240" s="95"/>
      <c r="AZL240" s="95"/>
      <c r="AZM240" s="95"/>
      <c r="AZN240" s="95"/>
      <c r="AZO240" s="95"/>
      <c r="AZP240" s="95"/>
      <c r="AZQ240" s="95"/>
      <c r="AZR240" s="95"/>
      <c r="AZS240" s="95"/>
      <c r="AZT240" s="95"/>
      <c r="AZU240" s="95"/>
      <c r="AZV240" s="95"/>
      <c r="AZW240" s="95"/>
      <c r="AZX240" s="95"/>
      <c r="AZY240" s="95"/>
      <c r="AZZ240" s="95"/>
      <c r="BAA240" s="95"/>
      <c r="BAB240" s="95"/>
      <c r="BAC240" s="95"/>
      <c r="BAD240" s="95"/>
      <c r="BAE240" s="95"/>
      <c r="BAF240" s="95"/>
      <c r="BAG240" s="95"/>
      <c r="BAH240" s="95"/>
      <c r="BAI240" s="95"/>
      <c r="BAJ240" s="95"/>
      <c r="BAK240" s="95"/>
      <c r="BAL240" s="95"/>
      <c r="BAM240" s="95"/>
      <c r="BAN240" s="95"/>
      <c r="BAO240" s="95"/>
      <c r="BAP240" s="95"/>
      <c r="BAQ240" s="95"/>
      <c r="BAR240" s="95"/>
      <c r="BAS240" s="95"/>
      <c r="BAT240" s="95"/>
      <c r="BAU240" s="95"/>
      <c r="BAV240" s="95"/>
      <c r="BAW240" s="95"/>
      <c r="BAX240" s="95"/>
      <c r="BAY240" s="95"/>
      <c r="BAZ240" s="95"/>
      <c r="BBA240" s="95"/>
      <c r="BBB240" s="95"/>
      <c r="BBC240" s="95"/>
      <c r="BBD240" s="95"/>
      <c r="BBE240" s="95"/>
      <c r="BBF240" s="95"/>
      <c r="BBG240" s="95"/>
      <c r="BBH240" s="95"/>
      <c r="BBI240" s="95"/>
      <c r="BBJ240" s="95"/>
      <c r="BBK240" s="95"/>
      <c r="BBL240" s="95"/>
      <c r="BBM240" s="95"/>
      <c r="BBN240" s="95"/>
      <c r="BBO240" s="95"/>
      <c r="BBP240" s="95"/>
      <c r="BBQ240" s="95"/>
      <c r="BBR240" s="95"/>
      <c r="BBS240" s="95"/>
      <c r="BBT240" s="95"/>
      <c r="BBU240" s="95"/>
      <c r="BBV240" s="95"/>
      <c r="BBW240" s="95"/>
      <c r="BBX240" s="95"/>
      <c r="BBY240" s="95"/>
      <c r="BBZ240" s="95"/>
      <c r="BCA240" s="95"/>
      <c r="BCB240" s="95"/>
      <c r="BCC240" s="95"/>
      <c r="BCD240" s="95"/>
      <c r="BCE240" s="95"/>
      <c r="BCF240" s="95"/>
      <c r="BCG240" s="95"/>
      <c r="BCH240" s="95"/>
      <c r="BCI240" s="95"/>
      <c r="BCJ240" s="95"/>
      <c r="BCK240" s="95"/>
      <c r="BCL240" s="95"/>
      <c r="BCM240" s="95"/>
      <c r="BCN240" s="95"/>
      <c r="BCO240" s="95"/>
      <c r="BCP240" s="95"/>
      <c r="BCQ240" s="95"/>
      <c r="BCR240" s="95"/>
      <c r="BCS240" s="95"/>
      <c r="BCT240" s="95"/>
      <c r="BCU240" s="95"/>
      <c r="BCV240" s="95"/>
      <c r="BCW240" s="95"/>
      <c r="BCX240" s="95"/>
      <c r="BCY240" s="95"/>
      <c r="BCZ240" s="95"/>
      <c r="BDA240" s="95"/>
      <c r="BDB240" s="95"/>
      <c r="BDC240" s="95"/>
      <c r="BDD240" s="95"/>
      <c r="BDE240" s="95"/>
      <c r="BDF240" s="95"/>
      <c r="BDG240" s="95"/>
      <c r="BDH240" s="95"/>
      <c r="BDI240" s="95"/>
      <c r="BDJ240" s="95"/>
      <c r="BDK240" s="95"/>
      <c r="BDL240" s="95"/>
      <c r="BDM240" s="95"/>
      <c r="BDN240" s="95"/>
      <c r="BDO240" s="95"/>
      <c r="BDP240" s="95"/>
      <c r="BDQ240" s="95"/>
      <c r="BDR240" s="95"/>
      <c r="BDS240" s="95"/>
      <c r="BDT240" s="95"/>
      <c r="BDU240" s="95"/>
      <c r="BDV240" s="95"/>
      <c r="BDW240" s="95"/>
      <c r="BDX240" s="95"/>
      <c r="BDY240" s="95"/>
      <c r="BDZ240" s="95"/>
      <c r="BEA240" s="95"/>
      <c r="BEB240" s="95"/>
      <c r="BEC240" s="95"/>
      <c r="BED240" s="95"/>
      <c r="BEE240" s="95"/>
      <c r="BEF240" s="95"/>
      <c r="BEG240" s="95"/>
      <c r="BEH240" s="95"/>
      <c r="BEI240" s="95"/>
      <c r="BEJ240" s="95"/>
      <c r="BEK240" s="95"/>
      <c r="BEL240" s="95"/>
      <c r="BEM240" s="95"/>
      <c r="BEN240" s="95"/>
      <c r="BEO240" s="95"/>
      <c r="BEP240" s="95"/>
      <c r="BEQ240" s="95"/>
      <c r="BER240" s="95"/>
      <c r="BES240" s="95"/>
      <c r="BET240" s="95"/>
      <c r="BEU240" s="95"/>
      <c r="BEV240" s="95"/>
      <c r="BEW240" s="95"/>
      <c r="BEX240" s="95"/>
      <c r="BEY240" s="95"/>
      <c r="BEZ240" s="95"/>
      <c r="BFA240" s="95"/>
      <c r="BFB240" s="95"/>
      <c r="BFC240" s="95"/>
      <c r="BFD240" s="95"/>
      <c r="BFE240" s="95"/>
      <c r="BFF240" s="95"/>
      <c r="BFG240" s="95"/>
      <c r="BFH240" s="95"/>
      <c r="BFI240" s="95"/>
      <c r="BFJ240" s="95"/>
      <c r="BFK240" s="95"/>
      <c r="BFL240" s="95"/>
      <c r="BFM240" s="95"/>
      <c r="BFN240" s="95"/>
      <c r="BFO240" s="95"/>
      <c r="BFP240" s="95"/>
      <c r="BFQ240" s="95"/>
      <c r="BFR240" s="95"/>
      <c r="BFS240" s="95"/>
      <c r="BFT240" s="95"/>
      <c r="BFU240" s="95"/>
      <c r="BFV240" s="95"/>
      <c r="BFW240" s="95"/>
      <c r="BFX240" s="95"/>
      <c r="BFY240" s="95"/>
      <c r="BFZ240" s="95"/>
      <c r="BGA240" s="95"/>
      <c r="BGB240" s="95"/>
      <c r="BGC240" s="95"/>
      <c r="BGD240" s="95"/>
      <c r="BGE240" s="95"/>
      <c r="BGF240" s="95"/>
      <c r="BGG240" s="95"/>
      <c r="BGH240" s="95"/>
      <c r="BGI240" s="95"/>
      <c r="BGJ240" s="95"/>
      <c r="BGK240" s="95"/>
      <c r="BGL240" s="95"/>
      <c r="BGM240" s="95"/>
      <c r="BGN240" s="95"/>
      <c r="BGO240" s="95"/>
      <c r="BGP240" s="95"/>
      <c r="BGQ240" s="95"/>
      <c r="BGR240" s="95"/>
      <c r="BGS240" s="95"/>
      <c r="BGT240" s="95"/>
      <c r="BGU240" s="95"/>
      <c r="BGV240" s="95"/>
      <c r="BGW240" s="95"/>
      <c r="BGX240" s="95"/>
      <c r="BGY240" s="95"/>
      <c r="BGZ240" s="95"/>
      <c r="BHA240" s="95"/>
      <c r="BHB240" s="95"/>
      <c r="BHC240" s="95"/>
      <c r="BHD240" s="95"/>
      <c r="BHE240" s="95"/>
      <c r="BHF240" s="95"/>
      <c r="BHG240" s="95"/>
      <c r="BHH240" s="95"/>
      <c r="BHI240" s="95"/>
      <c r="BHJ240" s="95"/>
      <c r="BHK240" s="95"/>
      <c r="BHL240" s="95"/>
      <c r="BHM240" s="95"/>
      <c r="BHN240" s="95"/>
      <c r="BHO240" s="95"/>
      <c r="BHP240" s="95"/>
      <c r="BHQ240" s="95"/>
      <c r="BHR240" s="95"/>
      <c r="BHS240" s="95"/>
      <c r="BHT240" s="95"/>
      <c r="BHU240" s="95"/>
      <c r="BHV240" s="95"/>
      <c r="BHW240" s="95"/>
      <c r="BHX240" s="95"/>
      <c r="BHY240" s="95"/>
      <c r="BHZ240" s="95"/>
      <c r="BIA240" s="95"/>
      <c r="BIB240" s="95"/>
      <c r="BIC240" s="95"/>
      <c r="BID240" s="95"/>
      <c r="BIE240" s="95"/>
      <c r="BIF240" s="95"/>
      <c r="BIG240" s="95"/>
      <c r="BIH240" s="95"/>
      <c r="BII240" s="95"/>
      <c r="BIJ240" s="95"/>
      <c r="BIK240" s="95"/>
      <c r="BIL240" s="95"/>
      <c r="BIM240" s="95"/>
      <c r="BIN240" s="95"/>
      <c r="BIO240" s="95"/>
      <c r="BIP240" s="95"/>
      <c r="BIQ240" s="95"/>
      <c r="BIR240" s="95"/>
      <c r="BIS240" s="95"/>
      <c r="BIT240" s="95"/>
      <c r="BIU240" s="95"/>
      <c r="BIV240" s="95"/>
      <c r="BIW240" s="95"/>
      <c r="BIX240" s="95"/>
      <c r="BIY240" s="95"/>
      <c r="BIZ240" s="95"/>
      <c r="BJA240" s="95"/>
      <c r="BJB240" s="95"/>
      <c r="BJC240" s="95"/>
      <c r="BJD240" s="95"/>
      <c r="BJE240" s="95"/>
      <c r="BJF240" s="95"/>
      <c r="BJG240" s="95"/>
      <c r="BJH240" s="95"/>
      <c r="BJI240" s="95"/>
      <c r="BJJ240" s="95"/>
      <c r="BJK240" s="95"/>
      <c r="BJL240" s="95"/>
      <c r="BJM240" s="95"/>
      <c r="BJN240" s="95"/>
      <c r="BJO240" s="95"/>
      <c r="BJP240" s="95"/>
      <c r="BJQ240" s="95"/>
      <c r="BJR240" s="95"/>
      <c r="BJS240" s="95"/>
      <c r="BJT240" s="95"/>
      <c r="BJU240" s="95"/>
      <c r="BJV240" s="95"/>
      <c r="BJW240" s="95"/>
      <c r="BJX240" s="95"/>
      <c r="BJY240" s="95"/>
      <c r="BJZ240" s="95"/>
      <c r="BKA240" s="95"/>
      <c r="BKB240" s="95"/>
      <c r="BKC240" s="95"/>
      <c r="BKD240" s="95"/>
      <c r="BKE240" s="95"/>
      <c r="BKF240" s="95"/>
      <c r="BKG240" s="95"/>
      <c r="BKH240" s="95"/>
      <c r="BKI240" s="95"/>
      <c r="BKJ240" s="95"/>
      <c r="BKK240" s="95"/>
      <c r="BKL240" s="95"/>
      <c r="BKM240" s="95"/>
      <c r="BKN240" s="95"/>
      <c r="BKO240" s="95"/>
      <c r="BKP240" s="95"/>
      <c r="BKQ240" s="95"/>
      <c r="BKR240" s="95"/>
      <c r="BKS240" s="95"/>
      <c r="BKT240" s="95"/>
      <c r="BKU240" s="95"/>
      <c r="BKV240" s="95"/>
      <c r="BKW240" s="95"/>
      <c r="BKX240" s="95"/>
      <c r="BKY240" s="95"/>
      <c r="BKZ240" s="95"/>
      <c r="BLA240" s="95"/>
      <c r="BLB240" s="95"/>
      <c r="BLC240" s="95"/>
      <c r="BLD240" s="95"/>
      <c r="BLE240" s="95"/>
      <c r="BLF240" s="95"/>
      <c r="BLG240" s="95"/>
      <c r="BLH240" s="95"/>
      <c r="BLI240" s="95"/>
      <c r="BLJ240" s="95"/>
      <c r="BLK240" s="95"/>
      <c r="BLL240" s="95"/>
      <c r="BLM240" s="95"/>
      <c r="BLN240" s="95"/>
      <c r="BLO240" s="95"/>
      <c r="BLP240" s="95"/>
      <c r="BLQ240" s="95"/>
      <c r="BLR240" s="95"/>
      <c r="BLS240" s="95"/>
      <c r="BLT240" s="95"/>
      <c r="BLU240" s="95"/>
      <c r="BLV240" s="95"/>
      <c r="BLW240" s="95"/>
      <c r="BLX240" s="95"/>
      <c r="BLY240" s="95"/>
      <c r="BLZ240" s="95"/>
      <c r="BMA240" s="95"/>
      <c r="BMB240" s="95"/>
      <c r="BMC240" s="95"/>
      <c r="BMD240" s="95"/>
      <c r="BME240" s="95"/>
      <c r="BMF240" s="95"/>
      <c r="BMG240" s="95"/>
      <c r="BMH240" s="95"/>
      <c r="BMI240" s="95"/>
      <c r="BMJ240" s="95"/>
      <c r="BMK240" s="95"/>
      <c r="BML240" s="95"/>
      <c r="BMM240" s="95"/>
      <c r="BMN240" s="95"/>
      <c r="BMO240" s="95"/>
      <c r="BMP240" s="95"/>
      <c r="BMQ240" s="95"/>
      <c r="BMR240" s="95"/>
      <c r="BMS240" s="95"/>
      <c r="BMT240" s="95"/>
      <c r="BMU240" s="95"/>
      <c r="BMV240" s="95"/>
      <c r="BMW240" s="95"/>
      <c r="BMX240" s="95"/>
      <c r="BMY240" s="95"/>
      <c r="BMZ240" s="95"/>
      <c r="BNA240" s="95"/>
      <c r="BNB240" s="95"/>
      <c r="BNC240" s="95"/>
      <c r="BND240" s="95"/>
      <c r="BNE240" s="95"/>
      <c r="BNF240" s="95"/>
      <c r="BNG240" s="95"/>
      <c r="BNH240" s="95"/>
      <c r="BNI240" s="95"/>
      <c r="BNJ240" s="95"/>
      <c r="BNK240" s="95"/>
      <c r="BNL240" s="95"/>
      <c r="BNM240" s="95"/>
      <c r="BNN240" s="95"/>
      <c r="BNO240" s="95"/>
      <c r="BNP240" s="95"/>
      <c r="BNQ240" s="95"/>
      <c r="BNR240" s="95"/>
      <c r="BNS240" s="95"/>
      <c r="BNT240" s="95"/>
      <c r="BNU240" s="95"/>
      <c r="BNV240" s="95"/>
      <c r="BNW240" s="95"/>
      <c r="BNX240" s="95"/>
      <c r="BNY240" s="95"/>
      <c r="BNZ240" s="95"/>
      <c r="BOA240" s="95"/>
      <c r="BOB240" s="95"/>
      <c r="BOC240" s="95"/>
      <c r="BOD240" s="95"/>
      <c r="BOE240" s="95"/>
      <c r="BOF240" s="95"/>
      <c r="BOG240" s="95"/>
      <c r="BOH240" s="95"/>
      <c r="BOI240" s="95"/>
      <c r="BOJ240" s="95"/>
      <c r="BOK240" s="95"/>
      <c r="BOL240" s="95"/>
      <c r="BOM240" s="95"/>
      <c r="BON240" s="95"/>
      <c r="BOO240" s="95"/>
      <c r="BOP240" s="95"/>
      <c r="BOQ240" s="95"/>
      <c r="BOR240" s="95"/>
      <c r="BOS240" s="95"/>
      <c r="BOT240" s="95"/>
      <c r="BOU240" s="95"/>
      <c r="BOV240" s="95"/>
      <c r="BOW240" s="95"/>
      <c r="BOX240" s="95"/>
      <c r="BOY240" s="95"/>
      <c r="BOZ240" s="95"/>
      <c r="BPA240" s="95"/>
      <c r="BPB240" s="95"/>
      <c r="BPC240" s="95"/>
      <c r="BPD240" s="95"/>
      <c r="BPE240" s="95"/>
      <c r="BPF240" s="95"/>
      <c r="BPG240" s="95"/>
      <c r="BPH240" s="95"/>
      <c r="BPI240" s="95"/>
      <c r="BPJ240" s="95"/>
      <c r="BPK240" s="95"/>
      <c r="BPL240" s="95"/>
      <c r="BPM240" s="95"/>
      <c r="BPN240" s="95"/>
      <c r="BPO240" s="95"/>
      <c r="BPP240" s="95"/>
      <c r="BPQ240" s="95"/>
      <c r="BPR240" s="95"/>
      <c r="BPS240" s="95"/>
      <c r="BPT240" s="95"/>
      <c r="BPU240" s="95"/>
      <c r="BPV240" s="95"/>
      <c r="BPW240" s="95"/>
      <c r="BPX240" s="95"/>
      <c r="BPY240" s="95"/>
      <c r="BPZ240" s="95"/>
      <c r="BQA240" s="95"/>
      <c r="BQB240" s="95"/>
      <c r="BQC240" s="95"/>
      <c r="BQD240" s="95"/>
      <c r="BQE240" s="95"/>
      <c r="BQF240" s="95"/>
      <c r="BQG240" s="95"/>
      <c r="BQH240" s="95"/>
      <c r="BQI240" s="95"/>
      <c r="BQJ240" s="95"/>
      <c r="BQK240" s="95"/>
      <c r="BQL240" s="95"/>
      <c r="BQM240" s="95"/>
      <c r="BQN240" s="95"/>
      <c r="BQO240" s="95"/>
      <c r="BQP240" s="95"/>
      <c r="BQQ240" s="95"/>
      <c r="BQR240" s="95"/>
      <c r="BQS240" s="95"/>
      <c r="BQT240" s="95"/>
      <c r="BQU240" s="95"/>
      <c r="BQV240" s="95"/>
      <c r="BQW240" s="95"/>
      <c r="BQX240" s="95"/>
      <c r="BQY240" s="95"/>
      <c r="BQZ240" s="95"/>
      <c r="BRA240" s="95"/>
      <c r="BRB240" s="95"/>
      <c r="BRC240" s="95"/>
      <c r="BRD240" s="95"/>
      <c r="BRE240" s="95"/>
      <c r="BRF240" s="95"/>
      <c r="BRG240" s="95"/>
      <c r="BRH240" s="95"/>
      <c r="BRI240" s="95"/>
      <c r="BRJ240" s="95"/>
      <c r="BRK240" s="95"/>
      <c r="BRL240" s="95"/>
      <c r="BRM240" s="95"/>
      <c r="BRN240" s="95"/>
      <c r="BRO240" s="95"/>
      <c r="BRP240" s="95"/>
      <c r="BRQ240" s="95"/>
      <c r="BRR240" s="95"/>
      <c r="BRS240" s="95"/>
      <c r="BRT240" s="95"/>
      <c r="BRU240" s="95"/>
      <c r="BRV240" s="95"/>
      <c r="BRW240" s="95"/>
      <c r="BRX240" s="95"/>
      <c r="BRY240" s="95"/>
      <c r="BRZ240" s="95"/>
      <c r="BSA240" s="95"/>
      <c r="BSB240" s="95"/>
      <c r="BSC240" s="95"/>
      <c r="BSD240" s="95"/>
      <c r="BSE240" s="95"/>
      <c r="BSF240" s="95"/>
      <c r="BSG240" s="95"/>
      <c r="BSH240" s="95"/>
      <c r="BSI240" s="95"/>
      <c r="BSJ240" s="95"/>
      <c r="BSK240" s="95"/>
      <c r="BSL240" s="95"/>
      <c r="BSM240" s="95"/>
      <c r="BSN240" s="95"/>
      <c r="BSO240" s="95"/>
      <c r="BSP240" s="95"/>
      <c r="BSQ240" s="95"/>
      <c r="BSR240" s="95"/>
      <c r="BSS240" s="95"/>
      <c r="BST240" s="95"/>
      <c r="BSU240" s="95"/>
      <c r="BSV240" s="95"/>
      <c r="BSW240" s="95"/>
      <c r="BSX240" s="95"/>
      <c r="BSY240" s="95"/>
      <c r="BSZ240" s="95"/>
      <c r="BTA240" s="95"/>
      <c r="BTB240" s="95"/>
      <c r="BTC240" s="95"/>
      <c r="BTD240" s="95"/>
      <c r="BTE240" s="95"/>
      <c r="BTF240" s="95"/>
      <c r="BTG240" s="95"/>
      <c r="BTH240" s="95"/>
      <c r="BTI240" s="95"/>
      <c r="BTJ240" s="95"/>
      <c r="BTK240" s="95"/>
      <c r="BTL240" s="95"/>
      <c r="BTM240" s="95"/>
      <c r="BTN240" s="95"/>
      <c r="BTO240" s="95"/>
      <c r="BTP240" s="95"/>
      <c r="BTQ240" s="95"/>
      <c r="BTR240" s="95"/>
      <c r="BTS240" s="95"/>
      <c r="BTT240" s="95"/>
      <c r="BTU240" s="95"/>
      <c r="BTV240" s="95"/>
      <c r="BTW240" s="95"/>
      <c r="BTX240" s="95"/>
      <c r="BTY240" s="95"/>
      <c r="BTZ240" s="95"/>
      <c r="BUA240" s="95"/>
      <c r="BUB240" s="95"/>
      <c r="BUC240" s="95"/>
      <c r="BUD240" s="95"/>
      <c r="BUE240" s="95"/>
      <c r="BUF240" s="95"/>
      <c r="BUG240" s="95"/>
      <c r="BUH240" s="95"/>
      <c r="BUI240" s="95"/>
      <c r="BUJ240" s="95"/>
      <c r="BUK240" s="95"/>
      <c r="BUL240" s="95"/>
      <c r="BUM240" s="95"/>
      <c r="BUN240" s="95"/>
      <c r="BUO240" s="95"/>
      <c r="BUP240" s="95"/>
      <c r="BUQ240" s="95"/>
      <c r="BUR240" s="95"/>
      <c r="BUS240" s="95"/>
      <c r="BUT240" s="95"/>
      <c r="BUU240" s="95"/>
      <c r="BUV240" s="95"/>
      <c r="BUW240" s="95"/>
      <c r="BUX240" s="95"/>
      <c r="BUY240" s="95"/>
      <c r="BUZ240" s="95"/>
      <c r="BVA240" s="95"/>
      <c r="BVB240" s="95"/>
      <c r="BVC240" s="95"/>
      <c r="BVD240" s="95"/>
      <c r="BVE240" s="95"/>
      <c r="BVF240" s="95"/>
      <c r="BVG240" s="95"/>
      <c r="BVH240" s="95"/>
      <c r="BVI240" s="95"/>
      <c r="BVJ240" s="95"/>
      <c r="BVK240" s="95"/>
      <c r="BVL240" s="95"/>
      <c r="BVM240" s="95"/>
      <c r="BVN240" s="95"/>
      <c r="BVO240" s="95"/>
      <c r="BVP240" s="95"/>
      <c r="BVQ240" s="95"/>
      <c r="BVR240" s="95"/>
      <c r="BVS240" s="95"/>
      <c r="BVT240" s="95"/>
      <c r="BVU240" s="95"/>
      <c r="BVV240" s="95"/>
      <c r="BVW240" s="95"/>
      <c r="BVX240" s="95"/>
      <c r="BVY240" s="95"/>
      <c r="BVZ240" s="95"/>
      <c r="BWA240" s="95"/>
      <c r="BWB240" s="95"/>
      <c r="BWC240" s="95"/>
      <c r="BWD240" s="95"/>
      <c r="BWE240" s="95"/>
      <c r="BWF240" s="95"/>
      <c r="BWG240" s="95"/>
      <c r="BWH240" s="95"/>
      <c r="BWI240" s="95"/>
      <c r="BWJ240" s="95"/>
      <c r="BWK240" s="95"/>
      <c r="BWL240" s="95"/>
      <c r="BWM240" s="95"/>
      <c r="BWN240" s="95"/>
      <c r="BWO240" s="95"/>
      <c r="BWP240" s="95"/>
      <c r="BWQ240" s="95"/>
      <c r="BWR240" s="95"/>
      <c r="BWS240" s="95"/>
      <c r="BWT240" s="95"/>
      <c r="BWU240" s="95"/>
      <c r="BWV240" s="95"/>
      <c r="BWW240" s="95"/>
      <c r="BWX240" s="95"/>
      <c r="BWY240" s="95"/>
      <c r="BWZ240" s="95"/>
      <c r="BXA240" s="95"/>
      <c r="BXB240" s="95"/>
      <c r="BXC240" s="95"/>
      <c r="BXD240" s="95"/>
      <c r="BXE240" s="95"/>
      <c r="BXF240" s="95"/>
      <c r="BXG240" s="95"/>
      <c r="BXH240" s="95"/>
      <c r="BXI240" s="95"/>
      <c r="BXJ240" s="95"/>
      <c r="BXK240" s="95"/>
      <c r="BXL240" s="95"/>
      <c r="BXM240" s="95"/>
      <c r="BXN240" s="95"/>
      <c r="BXO240" s="95"/>
      <c r="BXP240" s="95"/>
      <c r="BXQ240" s="95"/>
      <c r="BXR240" s="95"/>
      <c r="BXS240" s="95"/>
      <c r="BXT240" s="95"/>
      <c r="BXU240" s="95"/>
      <c r="BXV240" s="95"/>
      <c r="BXW240" s="95"/>
      <c r="BXX240" s="95"/>
      <c r="BXY240" s="95"/>
      <c r="BXZ240" s="95"/>
      <c r="BYA240" s="95"/>
      <c r="BYB240" s="95"/>
      <c r="BYC240" s="95"/>
      <c r="BYD240" s="95"/>
      <c r="BYE240" s="95"/>
      <c r="BYF240" s="95"/>
      <c r="BYG240" s="95"/>
      <c r="BYH240" s="95"/>
      <c r="BYI240" s="95"/>
      <c r="BYJ240" s="95"/>
      <c r="BYK240" s="95"/>
      <c r="BYL240" s="95"/>
      <c r="BYM240" s="95"/>
      <c r="BYN240" s="95"/>
      <c r="BYO240" s="95"/>
      <c r="BYP240" s="95"/>
      <c r="BYQ240" s="95"/>
      <c r="BYR240" s="95"/>
      <c r="BYS240" s="95"/>
      <c r="BYT240" s="95"/>
      <c r="BYU240" s="95"/>
      <c r="BYV240" s="95"/>
      <c r="BYW240" s="95"/>
      <c r="BYX240" s="95"/>
      <c r="BYY240" s="95"/>
      <c r="BYZ240" s="95"/>
      <c r="BZA240" s="95"/>
      <c r="BZB240" s="95"/>
      <c r="BZC240" s="95"/>
      <c r="BZD240" s="95"/>
      <c r="BZE240" s="95"/>
      <c r="BZF240" s="95"/>
      <c r="BZG240" s="95"/>
      <c r="BZH240" s="95"/>
      <c r="BZI240" s="95"/>
      <c r="BZJ240" s="95"/>
      <c r="BZK240" s="95"/>
      <c r="BZL240" s="95"/>
      <c r="BZM240" s="95"/>
      <c r="BZN240" s="95"/>
      <c r="BZO240" s="95"/>
      <c r="BZP240" s="95"/>
      <c r="BZQ240" s="95"/>
      <c r="BZR240" s="95"/>
      <c r="BZS240" s="95"/>
      <c r="BZT240" s="95"/>
      <c r="BZU240" s="95"/>
      <c r="BZV240" s="95"/>
      <c r="BZW240" s="95"/>
      <c r="BZX240" s="95"/>
      <c r="BZY240" s="95"/>
      <c r="BZZ240" s="95"/>
      <c r="CAA240" s="95"/>
      <c r="CAB240" s="95"/>
      <c r="CAC240" s="95"/>
      <c r="CAD240" s="95"/>
      <c r="CAE240" s="95"/>
      <c r="CAF240" s="95"/>
      <c r="CAG240" s="95"/>
      <c r="CAH240" s="95"/>
      <c r="CAI240" s="95"/>
      <c r="CAJ240" s="95"/>
      <c r="CAK240" s="95"/>
      <c r="CAL240" s="95"/>
      <c r="CAM240" s="95"/>
      <c r="CAN240" s="95"/>
      <c r="CAO240" s="95"/>
      <c r="CAP240" s="95"/>
      <c r="CAQ240" s="95"/>
      <c r="CAR240" s="95"/>
      <c r="CAS240" s="95"/>
      <c r="CAT240" s="95"/>
      <c r="CAU240" s="95"/>
      <c r="CAV240" s="95"/>
      <c r="CAW240" s="95"/>
      <c r="CAX240" s="95"/>
      <c r="CAY240" s="95"/>
      <c r="CAZ240" s="95"/>
      <c r="CBA240" s="95"/>
      <c r="CBB240" s="95"/>
      <c r="CBC240" s="95"/>
      <c r="CBD240" s="95"/>
      <c r="CBE240" s="95"/>
      <c r="CBF240" s="95"/>
      <c r="CBG240" s="95"/>
      <c r="CBH240" s="95"/>
      <c r="CBI240" s="95"/>
      <c r="CBJ240" s="95"/>
      <c r="CBK240" s="95"/>
      <c r="CBL240" s="95"/>
      <c r="CBM240" s="95"/>
      <c r="CBN240" s="95"/>
      <c r="CBO240" s="95"/>
      <c r="CBP240" s="95"/>
      <c r="CBQ240" s="95"/>
      <c r="CBR240" s="95"/>
      <c r="CBS240" s="95"/>
      <c r="CBT240" s="95"/>
      <c r="CBU240" s="95"/>
      <c r="CBV240" s="95"/>
      <c r="CBW240" s="95"/>
      <c r="CBX240" s="95"/>
      <c r="CBY240" s="95"/>
      <c r="CBZ240" s="95"/>
      <c r="CCA240" s="95"/>
      <c r="CCB240" s="95"/>
      <c r="CCC240" s="95"/>
      <c r="CCD240" s="95"/>
      <c r="CCE240" s="95"/>
      <c r="CCF240" s="95"/>
      <c r="CCG240" s="95"/>
      <c r="CCH240" s="95"/>
      <c r="CCI240" s="95"/>
      <c r="CCJ240" s="95"/>
      <c r="CCK240" s="95"/>
      <c r="CCL240" s="95"/>
      <c r="CCM240" s="95"/>
      <c r="CCN240" s="95"/>
      <c r="CCO240" s="95"/>
      <c r="CCP240" s="95"/>
      <c r="CCQ240" s="95"/>
      <c r="CCR240" s="95"/>
      <c r="CCS240" s="95"/>
      <c r="CCT240" s="95"/>
      <c r="CCU240" s="95"/>
      <c r="CCV240" s="95"/>
      <c r="CCW240" s="95"/>
      <c r="CCX240" s="95"/>
      <c r="CCY240" s="95"/>
      <c r="CCZ240" s="95"/>
      <c r="CDA240" s="95"/>
      <c r="CDB240" s="95"/>
      <c r="CDC240" s="95"/>
      <c r="CDD240" s="95"/>
      <c r="CDE240" s="95"/>
      <c r="CDF240" s="95"/>
      <c r="CDG240" s="95"/>
      <c r="CDH240" s="95"/>
      <c r="CDI240" s="95"/>
      <c r="CDJ240" s="95"/>
      <c r="CDK240" s="95"/>
      <c r="CDL240" s="95"/>
      <c r="CDM240" s="95"/>
      <c r="CDN240" s="95"/>
      <c r="CDO240" s="95"/>
      <c r="CDP240" s="95"/>
      <c r="CDQ240" s="95"/>
      <c r="CDR240" s="95"/>
      <c r="CDS240" s="95"/>
      <c r="CDT240" s="95"/>
      <c r="CDU240" s="95"/>
      <c r="CDV240" s="95"/>
      <c r="CDW240" s="95"/>
      <c r="CDX240" s="95"/>
      <c r="CDY240" s="95"/>
      <c r="CDZ240" s="95"/>
      <c r="CEA240" s="95"/>
      <c r="CEB240" s="95"/>
      <c r="CEC240" s="95"/>
      <c r="CED240" s="95"/>
      <c r="CEE240" s="95"/>
      <c r="CEF240" s="95"/>
      <c r="CEG240" s="95"/>
      <c r="CEH240" s="95"/>
      <c r="CEI240" s="95"/>
      <c r="CEJ240" s="95"/>
      <c r="CEK240" s="95"/>
      <c r="CEL240" s="95"/>
      <c r="CEM240" s="95"/>
      <c r="CEN240" s="95"/>
      <c r="CEO240" s="95"/>
      <c r="CEP240" s="95"/>
      <c r="CEQ240" s="95"/>
      <c r="CER240" s="95"/>
      <c r="CES240" s="95"/>
      <c r="CET240" s="95"/>
      <c r="CEU240" s="95"/>
      <c r="CEV240" s="95"/>
      <c r="CEW240" s="95"/>
      <c r="CEX240" s="95"/>
      <c r="CEY240" s="95"/>
      <c r="CEZ240" s="95"/>
      <c r="CFA240" s="95"/>
      <c r="CFB240" s="95"/>
      <c r="CFC240" s="95"/>
      <c r="CFD240" s="95"/>
      <c r="CFE240" s="95"/>
      <c r="CFF240" s="95"/>
      <c r="CFG240" s="95"/>
      <c r="CFH240" s="95"/>
      <c r="CFI240" s="95"/>
      <c r="CFJ240" s="95"/>
      <c r="CFK240" s="95"/>
      <c r="CFL240" s="95"/>
      <c r="CFM240" s="95"/>
      <c r="CFN240" s="95"/>
      <c r="CFO240" s="95"/>
      <c r="CFP240" s="95"/>
      <c r="CFQ240" s="95"/>
      <c r="CFR240" s="95"/>
      <c r="CFS240" s="95"/>
      <c r="CFT240" s="95"/>
      <c r="CFU240" s="95"/>
      <c r="CFV240" s="95"/>
      <c r="CFW240" s="95"/>
      <c r="CFX240" s="95"/>
      <c r="CFY240" s="95"/>
      <c r="CFZ240" s="95"/>
      <c r="CGA240" s="95"/>
      <c r="CGB240" s="95"/>
      <c r="CGC240" s="95"/>
      <c r="CGD240" s="95"/>
      <c r="CGE240" s="95"/>
      <c r="CGF240" s="95"/>
      <c r="CGG240" s="95"/>
      <c r="CGH240" s="95"/>
      <c r="CGI240" s="95"/>
      <c r="CGJ240" s="95"/>
      <c r="CGK240" s="95"/>
      <c r="CGL240" s="95"/>
      <c r="CGM240" s="95"/>
      <c r="CGN240" s="95"/>
      <c r="CGO240" s="95"/>
      <c r="CGP240" s="95"/>
      <c r="CGQ240" s="95"/>
      <c r="CGR240" s="95"/>
      <c r="CGS240" s="95"/>
      <c r="CGT240" s="95"/>
      <c r="CGU240" s="95"/>
      <c r="CGV240" s="95"/>
      <c r="CGW240" s="95"/>
      <c r="CGX240" s="95"/>
      <c r="CGY240" s="95"/>
      <c r="CGZ240" s="95"/>
      <c r="CHA240" s="95"/>
      <c r="CHB240" s="95"/>
      <c r="CHC240" s="95"/>
      <c r="CHD240" s="95"/>
      <c r="CHE240" s="95"/>
      <c r="CHF240" s="95"/>
      <c r="CHG240" s="95"/>
      <c r="CHH240" s="95"/>
      <c r="CHI240" s="95"/>
      <c r="CHJ240" s="95"/>
      <c r="CHK240" s="95"/>
      <c r="CHL240" s="95"/>
      <c r="CHM240" s="95"/>
      <c r="CHN240" s="95"/>
      <c r="CHO240" s="95"/>
      <c r="CHP240" s="95"/>
      <c r="CHQ240" s="95"/>
      <c r="CHR240" s="95"/>
      <c r="CHS240" s="95"/>
      <c r="CHT240" s="95"/>
      <c r="CHU240" s="95"/>
      <c r="CHV240" s="95"/>
      <c r="CHW240" s="95"/>
      <c r="CHX240" s="95"/>
      <c r="CHY240" s="95"/>
      <c r="CHZ240" s="95"/>
      <c r="CIA240" s="95"/>
      <c r="CIB240" s="95"/>
      <c r="CIC240" s="95"/>
      <c r="CID240" s="95"/>
      <c r="CIE240" s="95"/>
      <c r="CIF240" s="95"/>
      <c r="CIG240" s="95"/>
      <c r="CIH240" s="95"/>
      <c r="CII240" s="95"/>
      <c r="CIJ240" s="95"/>
      <c r="CIK240" s="95"/>
      <c r="CIL240" s="95"/>
      <c r="CIM240" s="95"/>
      <c r="CIN240" s="95"/>
      <c r="CIO240" s="95"/>
      <c r="CIP240" s="95"/>
      <c r="CIQ240" s="95"/>
      <c r="CIR240" s="95"/>
      <c r="CIS240" s="95"/>
      <c r="CIT240" s="95"/>
      <c r="CIU240" s="95"/>
      <c r="CIV240" s="95"/>
      <c r="CIW240" s="95"/>
      <c r="CIX240" s="95"/>
      <c r="CIY240" s="95"/>
      <c r="CIZ240" s="95"/>
      <c r="CJA240" s="95"/>
      <c r="CJB240" s="95"/>
      <c r="CJC240" s="95"/>
      <c r="CJD240" s="95"/>
      <c r="CJE240" s="95"/>
      <c r="CJF240" s="95"/>
      <c r="CJG240" s="95"/>
      <c r="CJH240" s="95"/>
      <c r="CJI240" s="95"/>
      <c r="CJJ240" s="95"/>
      <c r="CJK240" s="95"/>
      <c r="CJL240" s="95"/>
      <c r="CJM240" s="95"/>
      <c r="CJN240" s="95"/>
      <c r="CJO240" s="95"/>
      <c r="CJP240" s="95"/>
      <c r="CJQ240" s="95"/>
      <c r="CJR240" s="95"/>
      <c r="CJS240" s="95"/>
      <c r="CJT240" s="95"/>
      <c r="CJU240" s="95"/>
      <c r="CJV240" s="95"/>
      <c r="CJW240" s="95"/>
      <c r="CJX240" s="95"/>
      <c r="CJY240" s="95"/>
      <c r="CJZ240" s="95"/>
      <c r="CKA240" s="95"/>
      <c r="CKB240" s="95"/>
      <c r="CKC240" s="95"/>
      <c r="CKD240" s="95"/>
      <c r="CKE240" s="95"/>
      <c r="CKF240" s="95"/>
      <c r="CKG240" s="95"/>
      <c r="CKH240" s="95"/>
      <c r="CKI240" s="95"/>
      <c r="CKJ240" s="95"/>
      <c r="CKK240" s="95"/>
      <c r="CKL240" s="95"/>
      <c r="CKM240" s="95"/>
      <c r="CKN240" s="95"/>
      <c r="CKO240" s="95"/>
      <c r="CKP240" s="95"/>
      <c r="CKQ240" s="95"/>
      <c r="CKR240" s="95"/>
      <c r="CKS240" s="95"/>
      <c r="CKT240" s="95"/>
      <c r="CKU240" s="95"/>
      <c r="CKV240" s="95"/>
      <c r="CKW240" s="95"/>
      <c r="CKX240" s="95"/>
      <c r="CKY240" s="95"/>
      <c r="CKZ240" s="95"/>
      <c r="CLA240" s="95"/>
      <c r="CLB240" s="95"/>
      <c r="CLC240" s="95"/>
      <c r="CLD240" s="95"/>
      <c r="CLE240" s="95"/>
      <c r="CLF240" s="95"/>
      <c r="CLG240" s="95"/>
      <c r="CLH240" s="95"/>
      <c r="CLI240" s="95"/>
      <c r="CLJ240" s="95"/>
      <c r="CLK240" s="95"/>
      <c r="CLL240" s="95"/>
      <c r="CLM240" s="95"/>
      <c r="CLN240" s="95"/>
      <c r="CLO240" s="95"/>
      <c r="CLP240" s="95"/>
      <c r="CLQ240" s="95"/>
      <c r="CLR240" s="95"/>
      <c r="CLS240" s="95"/>
      <c r="CLT240" s="95"/>
      <c r="CLU240" s="95"/>
      <c r="CLV240" s="95"/>
      <c r="CLW240" s="95"/>
      <c r="CLX240" s="95"/>
      <c r="CLY240" s="95"/>
      <c r="CLZ240" s="95"/>
      <c r="CMA240" s="95"/>
      <c r="CMB240" s="95"/>
      <c r="CMC240" s="95"/>
      <c r="CMD240" s="95"/>
      <c r="CME240" s="95"/>
      <c r="CMF240" s="95"/>
      <c r="CMG240" s="95"/>
      <c r="CMH240" s="95"/>
      <c r="CMI240" s="95"/>
      <c r="CMJ240" s="95"/>
      <c r="CMK240" s="95"/>
      <c r="CML240" s="95"/>
      <c r="CMM240" s="95"/>
      <c r="CMN240" s="95"/>
      <c r="CMO240" s="95"/>
      <c r="CMP240" s="95"/>
      <c r="CMQ240" s="95"/>
      <c r="CMR240" s="95"/>
      <c r="CMS240" s="95"/>
      <c r="CMT240" s="95"/>
      <c r="CMU240" s="95"/>
      <c r="CMV240" s="95"/>
      <c r="CMW240" s="95"/>
      <c r="CMX240" s="95"/>
      <c r="CMY240" s="95"/>
      <c r="CMZ240" s="95"/>
      <c r="CNA240" s="95"/>
      <c r="CNB240" s="95"/>
      <c r="CNC240" s="95"/>
      <c r="CND240" s="95"/>
      <c r="CNE240" s="95"/>
      <c r="CNF240" s="95"/>
      <c r="CNG240" s="95"/>
      <c r="CNH240" s="95"/>
      <c r="CNI240" s="95"/>
      <c r="CNJ240" s="95"/>
      <c r="CNK240" s="95"/>
      <c r="CNL240" s="95"/>
      <c r="CNM240" s="95"/>
      <c r="CNN240" s="95"/>
      <c r="CNO240" s="95"/>
      <c r="CNP240" s="95"/>
      <c r="CNQ240" s="95"/>
      <c r="CNR240" s="95"/>
      <c r="CNS240" s="95"/>
      <c r="CNT240" s="95"/>
      <c r="CNU240" s="95"/>
      <c r="CNV240" s="95"/>
      <c r="CNW240" s="95"/>
      <c r="CNX240" s="95"/>
      <c r="CNY240" s="95"/>
      <c r="CNZ240" s="95"/>
      <c r="COA240" s="95"/>
      <c r="COB240" s="95"/>
      <c r="COC240" s="95"/>
      <c r="COD240" s="95"/>
      <c r="COE240" s="95"/>
      <c r="COF240" s="95"/>
      <c r="COG240" s="95"/>
      <c r="COH240" s="95"/>
      <c r="COI240" s="95"/>
      <c r="COJ240" s="95"/>
      <c r="COK240" s="95"/>
      <c r="COL240" s="95"/>
      <c r="COM240" s="95"/>
      <c r="CON240" s="95"/>
      <c r="COO240" s="95"/>
      <c r="COP240" s="95"/>
      <c r="COQ240" s="95"/>
      <c r="COR240" s="95"/>
      <c r="COS240" s="95"/>
      <c r="COT240" s="95"/>
      <c r="COU240" s="95"/>
      <c r="COV240" s="95"/>
      <c r="COW240" s="95"/>
      <c r="COX240" s="95"/>
      <c r="COY240" s="95"/>
      <c r="COZ240" s="95"/>
      <c r="CPA240" s="95"/>
      <c r="CPB240" s="95"/>
      <c r="CPC240" s="95"/>
      <c r="CPD240" s="95"/>
      <c r="CPE240" s="95"/>
      <c r="CPF240" s="95"/>
      <c r="CPG240" s="95"/>
      <c r="CPH240" s="95"/>
      <c r="CPI240" s="95"/>
      <c r="CPJ240" s="95"/>
      <c r="CPK240" s="95"/>
      <c r="CPL240" s="95"/>
      <c r="CPM240" s="95"/>
      <c r="CPN240" s="95"/>
      <c r="CPO240" s="95"/>
      <c r="CPP240" s="95"/>
      <c r="CPQ240" s="95"/>
      <c r="CPR240" s="95"/>
      <c r="CPS240" s="95"/>
      <c r="CPT240" s="95"/>
      <c r="CPU240" s="95"/>
      <c r="CPV240" s="95"/>
      <c r="CPW240" s="95"/>
      <c r="CPX240" s="95"/>
      <c r="CPY240" s="95"/>
      <c r="CPZ240" s="95"/>
      <c r="CQA240" s="95"/>
      <c r="CQB240" s="95"/>
      <c r="CQC240" s="95"/>
      <c r="CQD240" s="95"/>
      <c r="CQE240" s="95"/>
      <c r="CQF240" s="95"/>
      <c r="CQG240" s="95"/>
      <c r="CQH240" s="95"/>
      <c r="CQI240" s="95"/>
      <c r="CQJ240" s="95"/>
      <c r="CQK240" s="95"/>
      <c r="CQL240" s="95"/>
      <c r="CQM240" s="95"/>
      <c r="CQN240" s="95"/>
      <c r="CQO240" s="95"/>
      <c r="CQP240" s="95"/>
      <c r="CQQ240" s="95"/>
      <c r="CQR240" s="95"/>
      <c r="CQS240" s="95"/>
      <c r="CQT240" s="95"/>
      <c r="CQU240" s="95"/>
      <c r="CQV240" s="95"/>
      <c r="CQW240" s="95"/>
      <c r="CQX240" s="95"/>
      <c r="CQY240" s="95"/>
      <c r="CQZ240" s="95"/>
      <c r="CRA240" s="95"/>
      <c r="CRB240" s="95"/>
      <c r="CRC240" s="95"/>
      <c r="CRD240" s="95"/>
      <c r="CRE240" s="95"/>
      <c r="CRF240" s="95"/>
      <c r="CRG240" s="95"/>
      <c r="CRH240" s="95"/>
      <c r="CRI240" s="95"/>
      <c r="CRJ240" s="95"/>
      <c r="CRK240" s="95"/>
      <c r="CRL240" s="95"/>
      <c r="CRM240" s="95"/>
      <c r="CRN240" s="95"/>
      <c r="CRO240" s="95"/>
      <c r="CRP240" s="95"/>
      <c r="CRQ240" s="95"/>
      <c r="CRR240" s="95"/>
      <c r="CRS240" s="95"/>
      <c r="CRT240" s="95"/>
      <c r="CRU240" s="95"/>
      <c r="CRV240" s="95"/>
      <c r="CRW240" s="95"/>
      <c r="CRX240" s="95"/>
      <c r="CRY240" s="95"/>
      <c r="CRZ240" s="95"/>
      <c r="CSA240" s="95"/>
      <c r="CSB240" s="95"/>
      <c r="CSC240" s="95"/>
      <c r="CSD240" s="95"/>
      <c r="CSE240" s="95"/>
      <c r="CSF240" s="95"/>
      <c r="CSG240" s="95"/>
      <c r="CSH240" s="95"/>
      <c r="CSI240" s="95"/>
      <c r="CSJ240" s="95"/>
      <c r="CSK240" s="95"/>
      <c r="CSL240" s="95"/>
      <c r="CSM240" s="95"/>
      <c r="CSN240" s="95"/>
      <c r="CSO240" s="95"/>
      <c r="CSP240" s="95"/>
      <c r="CSQ240" s="95"/>
      <c r="CSR240" s="95"/>
      <c r="CSS240" s="95"/>
      <c r="CST240" s="95"/>
      <c r="CSU240" s="95"/>
      <c r="CSV240" s="95"/>
      <c r="CSW240" s="95"/>
      <c r="CSX240" s="95"/>
      <c r="CSY240" s="95"/>
      <c r="CSZ240" s="95"/>
      <c r="CTA240" s="95"/>
      <c r="CTB240" s="95"/>
      <c r="CTC240" s="95"/>
      <c r="CTD240" s="95"/>
      <c r="CTE240" s="95"/>
      <c r="CTF240" s="95"/>
      <c r="CTG240" s="95"/>
      <c r="CTH240" s="95"/>
      <c r="CTI240" s="95"/>
      <c r="CTJ240" s="95"/>
      <c r="CTK240" s="95"/>
      <c r="CTL240" s="95"/>
      <c r="CTM240" s="95"/>
      <c r="CTN240" s="95"/>
      <c r="CTO240" s="95"/>
      <c r="CTP240" s="95"/>
      <c r="CTQ240" s="95"/>
      <c r="CTR240" s="95"/>
      <c r="CTS240" s="95"/>
      <c r="CTT240" s="95"/>
      <c r="CTU240" s="95"/>
      <c r="CTV240" s="95"/>
      <c r="CTW240" s="95"/>
      <c r="CTX240" s="95"/>
      <c r="CTY240" s="95"/>
      <c r="CTZ240" s="95"/>
      <c r="CUA240" s="95"/>
      <c r="CUB240" s="95"/>
      <c r="CUC240" s="95"/>
      <c r="CUD240" s="95"/>
      <c r="CUE240" s="95"/>
      <c r="CUF240" s="95"/>
      <c r="CUG240" s="95"/>
      <c r="CUH240" s="95"/>
      <c r="CUI240" s="95"/>
      <c r="CUJ240" s="95"/>
      <c r="CUK240" s="95"/>
      <c r="CUL240" s="95"/>
      <c r="CUM240" s="95"/>
      <c r="CUN240" s="95"/>
      <c r="CUO240" s="95"/>
      <c r="CUP240" s="95"/>
      <c r="CUQ240" s="95"/>
      <c r="CUR240" s="95"/>
      <c r="CUS240" s="95"/>
      <c r="CUT240" s="95"/>
      <c r="CUU240" s="95"/>
      <c r="CUV240" s="95"/>
      <c r="CUW240" s="95"/>
      <c r="CUX240" s="95"/>
      <c r="CUY240" s="95"/>
      <c r="CUZ240" s="95"/>
      <c r="CVA240" s="95"/>
      <c r="CVB240" s="95"/>
      <c r="CVC240" s="95"/>
      <c r="CVD240" s="95"/>
      <c r="CVE240" s="95"/>
      <c r="CVF240" s="95"/>
      <c r="CVG240" s="95"/>
      <c r="CVH240" s="95"/>
      <c r="CVI240" s="95"/>
      <c r="CVJ240" s="95"/>
      <c r="CVK240" s="95"/>
      <c r="CVL240" s="95"/>
      <c r="CVM240" s="95"/>
      <c r="CVN240" s="95"/>
      <c r="CVO240" s="95"/>
      <c r="CVP240" s="95"/>
      <c r="CVQ240" s="95"/>
      <c r="CVR240" s="95"/>
      <c r="CVS240" s="95"/>
      <c r="CVT240" s="95"/>
      <c r="CVU240" s="95"/>
      <c r="CVV240" s="95"/>
      <c r="CVW240" s="95"/>
      <c r="CVX240" s="95"/>
      <c r="CVY240" s="95"/>
      <c r="CVZ240" s="95"/>
      <c r="CWA240" s="95"/>
      <c r="CWB240" s="95"/>
      <c r="CWC240" s="95"/>
      <c r="CWD240" s="95"/>
      <c r="CWE240" s="95"/>
      <c r="CWF240" s="95"/>
      <c r="CWG240" s="95"/>
      <c r="CWH240" s="95"/>
      <c r="CWI240" s="95"/>
      <c r="CWJ240" s="95"/>
      <c r="CWK240" s="95"/>
      <c r="CWL240" s="95"/>
      <c r="CWM240" s="95"/>
      <c r="CWN240" s="95"/>
      <c r="CWO240" s="95"/>
      <c r="CWP240" s="95"/>
      <c r="CWQ240" s="95"/>
      <c r="CWR240" s="95"/>
      <c r="CWS240" s="95"/>
      <c r="CWT240" s="95"/>
      <c r="CWU240" s="95"/>
      <c r="CWV240" s="95"/>
      <c r="CWW240" s="95"/>
      <c r="CWX240" s="95"/>
      <c r="CWY240" s="95"/>
      <c r="CWZ240" s="95"/>
      <c r="CXA240" s="95"/>
      <c r="CXB240" s="95"/>
      <c r="CXC240" s="95"/>
      <c r="CXD240" s="95"/>
      <c r="CXE240" s="95"/>
      <c r="CXF240" s="95"/>
      <c r="CXG240" s="95"/>
      <c r="CXH240" s="95"/>
      <c r="CXI240" s="95"/>
      <c r="CXJ240" s="95"/>
      <c r="CXK240" s="95"/>
      <c r="CXL240" s="95"/>
      <c r="CXM240" s="95"/>
      <c r="CXN240" s="95"/>
      <c r="CXO240" s="95"/>
      <c r="CXP240" s="95"/>
      <c r="CXQ240" s="95"/>
      <c r="CXR240" s="95"/>
      <c r="CXS240" s="95"/>
      <c r="CXT240" s="95"/>
      <c r="CXU240" s="95"/>
      <c r="CXV240" s="95"/>
      <c r="CXW240" s="95"/>
      <c r="CXX240" s="95"/>
      <c r="CXY240" s="95"/>
      <c r="CXZ240" s="95"/>
      <c r="CYA240" s="95"/>
      <c r="CYB240" s="95"/>
      <c r="CYC240" s="95"/>
      <c r="CYD240" s="95"/>
      <c r="CYE240" s="95"/>
      <c r="CYF240" s="95"/>
      <c r="CYG240" s="95"/>
      <c r="CYH240" s="95"/>
      <c r="CYI240" s="95"/>
      <c r="CYJ240" s="95"/>
      <c r="CYK240" s="95"/>
      <c r="CYL240" s="95"/>
      <c r="CYM240" s="95"/>
      <c r="CYN240" s="95"/>
      <c r="CYO240" s="95"/>
      <c r="CYP240" s="95"/>
      <c r="CYQ240" s="95"/>
      <c r="CYR240" s="95"/>
      <c r="CYS240" s="95"/>
      <c r="CYT240" s="95"/>
      <c r="CYU240" s="95"/>
      <c r="CYV240" s="95"/>
      <c r="CYW240" s="95"/>
      <c r="CYX240" s="95"/>
      <c r="CYY240" s="95"/>
      <c r="CYZ240" s="95"/>
      <c r="CZA240" s="95"/>
      <c r="CZB240" s="95"/>
      <c r="CZC240" s="95"/>
      <c r="CZD240" s="95"/>
      <c r="CZE240" s="95"/>
      <c r="CZF240" s="95"/>
      <c r="CZG240" s="95"/>
      <c r="CZH240" s="95"/>
      <c r="CZI240" s="95"/>
      <c r="CZJ240" s="95"/>
      <c r="CZK240" s="95"/>
      <c r="CZL240" s="95"/>
      <c r="CZM240" s="95"/>
      <c r="CZN240" s="95"/>
      <c r="CZO240" s="95"/>
      <c r="CZP240" s="95"/>
      <c r="CZQ240" s="95"/>
      <c r="CZR240" s="95"/>
      <c r="CZS240" s="95"/>
      <c r="CZT240" s="95"/>
      <c r="CZU240" s="95"/>
      <c r="CZV240" s="95"/>
      <c r="CZW240" s="95"/>
      <c r="CZX240" s="95"/>
      <c r="CZY240" s="95"/>
      <c r="CZZ240" s="95"/>
      <c r="DAA240" s="95"/>
      <c r="DAB240" s="95"/>
      <c r="DAC240" s="95"/>
      <c r="DAD240" s="95"/>
      <c r="DAE240" s="95"/>
      <c r="DAF240" s="95"/>
      <c r="DAG240" s="95"/>
      <c r="DAH240" s="95"/>
      <c r="DAI240" s="95"/>
      <c r="DAJ240" s="95"/>
      <c r="DAK240" s="95"/>
      <c r="DAL240" s="95"/>
      <c r="DAM240" s="95"/>
      <c r="DAN240" s="95"/>
      <c r="DAO240" s="95"/>
      <c r="DAP240" s="95"/>
      <c r="DAQ240" s="95"/>
      <c r="DAR240" s="95"/>
      <c r="DAS240" s="95"/>
      <c r="DAT240" s="95"/>
      <c r="DAU240" s="95"/>
      <c r="DAV240" s="95"/>
      <c r="DAW240" s="95"/>
      <c r="DAX240" s="95"/>
      <c r="DAY240" s="95"/>
      <c r="DAZ240" s="95"/>
      <c r="DBA240" s="95"/>
      <c r="DBB240" s="95"/>
      <c r="DBC240" s="95"/>
      <c r="DBD240" s="95"/>
      <c r="DBE240" s="95"/>
      <c r="DBF240" s="95"/>
      <c r="DBG240" s="95"/>
      <c r="DBH240" s="95"/>
      <c r="DBI240" s="95"/>
      <c r="DBJ240" s="95"/>
      <c r="DBK240" s="95"/>
      <c r="DBL240" s="95"/>
      <c r="DBM240" s="95"/>
      <c r="DBN240" s="95"/>
      <c r="DBO240" s="95"/>
      <c r="DBP240" s="95"/>
      <c r="DBQ240" s="95"/>
      <c r="DBR240" s="95"/>
      <c r="DBS240" s="95"/>
      <c r="DBT240" s="95"/>
      <c r="DBU240" s="95"/>
      <c r="DBV240" s="95"/>
      <c r="DBW240" s="95"/>
      <c r="DBX240" s="95"/>
      <c r="DBY240" s="95"/>
      <c r="DBZ240" s="95"/>
      <c r="DCA240" s="95"/>
      <c r="DCB240" s="95"/>
      <c r="DCC240" s="95"/>
      <c r="DCD240" s="95"/>
      <c r="DCE240" s="95"/>
      <c r="DCF240" s="95"/>
      <c r="DCG240" s="95"/>
      <c r="DCH240" s="95"/>
      <c r="DCI240" s="95"/>
      <c r="DCJ240" s="95"/>
      <c r="DCK240" s="95"/>
      <c r="DCL240" s="95"/>
      <c r="DCM240" s="95"/>
      <c r="DCN240" s="95"/>
      <c r="DCO240" s="95"/>
      <c r="DCP240" s="95"/>
      <c r="DCQ240" s="95"/>
      <c r="DCR240" s="95"/>
      <c r="DCS240" s="95"/>
      <c r="DCT240" s="95"/>
      <c r="DCU240" s="95"/>
      <c r="DCV240" s="95"/>
      <c r="DCW240" s="95"/>
      <c r="DCX240" s="95"/>
      <c r="DCY240" s="95"/>
      <c r="DCZ240" s="95"/>
      <c r="DDA240" s="95"/>
      <c r="DDB240" s="95"/>
      <c r="DDC240" s="95"/>
      <c r="DDD240" s="95"/>
      <c r="DDE240" s="95"/>
      <c r="DDF240" s="95"/>
      <c r="DDG240" s="95"/>
      <c r="DDH240" s="95"/>
      <c r="DDI240" s="95"/>
      <c r="DDJ240" s="95"/>
      <c r="DDK240" s="95"/>
      <c r="DDL240" s="95"/>
      <c r="DDM240" s="95"/>
      <c r="DDN240" s="95"/>
      <c r="DDO240" s="95"/>
      <c r="DDP240" s="95"/>
      <c r="DDQ240" s="95"/>
      <c r="DDR240" s="95"/>
      <c r="DDS240" s="95"/>
      <c r="DDT240" s="95"/>
      <c r="DDU240" s="95"/>
      <c r="DDV240" s="95"/>
      <c r="DDW240" s="95"/>
      <c r="DDX240" s="95"/>
      <c r="DDY240" s="95"/>
      <c r="DDZ240" s="95"/>
      <c r="DEA240" s="95"/>
      <c r="DEB240" s="95"/>
      <c r="DEC240" s="95"/>
      <c r="DED240" s="95"/>
      <c r="DEE240" s="95"/>
      <c r="DEF240" s="95"/>
      <c r="DEG240" s="95"/>
      <c r="DEH240" s="95"/>
      <c r="DEI240" s="95"/>
      <c r="DEJ240" s="95"/>
      <c r="DEK240" s="95"/>
      <c r="DEL240" s="95"/>
      <c r="DEM240" s="95"/>
      <c r="DEN240" s="95"/>
      <c r="DEO240" s="95"/>
      <c r="DEP240" s="95"/>
      <c r="DEQ240" s="95"/>
      <c r="DER240" s="95"/>
      <c r="DES240" s="95"/>
      <c r="DET240" s="95"/>
      <c r="DEU240" s="95"/>
      <c r="DEV240" s="95"/>
      <c r="DEW240" s="95"/>
      <c r="DEX240" s="95"/>
      <c r="DEY240" s="95"/>
      <c r="DEZ240" s="95"/>
      <c r="DFA240" s="95"/>
      <c r="DFB240" s="95"/>
      <c r="DFC240" s="95"/>
      <c r="DFD240" s="95"/>
      <c r="DFE240" s="95"/>
      <c r="DFF240" s="95"/>
      <c r="DFG240" s="95"/>
      <c r="DFH240" s="95"/>
      <c r="DFI240" s="95"/>
      <c r="DFJ240" s="95"/>
      <c r="DFK240" s="95"/>
      <c r="DFL240" s="95"/>
      <c r="DFM240" s="95"/>
      <c r="DFN240" s="95"/>
      <c r="DFO240" s="95"/>
      <c r="DFP240" s="95"/>
      <c r="DFQ240" s="95"/>
      <c r="DFR240" s="95"/>
      <c r="DFS240" s="95"/>
      <c r="DFT240" s="95"/>
      <c r="DFU240" s="95"/>
      <c r="DFV240" s="95"/>
      <c r="DFW240" s="95"/>
      <c r="DFX240" s="95"/>
      <c r="DFY240" s="95"/>
      <c r="DFZ240" s="95"/>
      <c r="DGA240" s="95"/>
      <c r="DGB240" s="95"/>
      <c r="DGC240" s="95"/>
      <c r="DGD240" s="95"/>
      <c r="DGE240" s="95"/>
      <c r="DGF240" s="95"/>
      <c r="DGG240" s="95"/>
      <c r="DGH240" s="95"/>
      <c r="DGI240" s="95"/>
      <c r="DGJ240" s="95"/>
      <c r="DGK240" s="95"/>
      <c r="DGL240" s="95"/>
      <c r="DGM240" s="95"/>
      <c r="DGN240" s="95"/>
      <c r="DGO240" s="95"/>
      <c r="DGP240" s="95"/>
      <c r="DGQ240" s="95"/>
      <c r="DGR240" s="95"/>
      <c r="DGS240" s="95"/>
      <c r="DGT240" s="95"/>
      <c r="DGU240" s="95"/>
      <c r="DGV240" s="95"/>
      <c r="DGW240" s="95"/>
      <c r="DGX240" s="95"/>
      <c r="DGY240" s="95"/>
      <c r="DGZ240" s="95"/>
      <c r="DHA240" s="95"/>
      <c r="DHB240" s="95"/>
      <c r="DHC240" s="95"/>
      <c r="DHD240" s="95"/>
      <c r="DHE240" s="95"/>
      <c r="DHF240" s="95"/>
      <c r="DHG240" s="95"/>
      <c r="DHH240" s="95"/>
      <c r="DHI240" s="95"/>
      <c r="DHJ240" s="95"/>
      <c r="DHK240" s="95"/>
      <c r="DHL240" s="95"/>
      <c r="DHM240" s="95"/>
      <c r="DHN240" s="95"/>
      <c r="DHO240" s="95"/>
      <c r="DHP240" s="95"/>
      <c r="DHQ240" s="95"/>
      <c r="DHR240" s="95"/>
      <c r="DHS240" s="95"/>
      <c r="DHT240" s="95"/>
      <c r="DHU240" s="95"/>
      <c r="DHV240" s="95"/>
      <c r="DHW240" s="95"/>
      <c r="DHX240" s="95"/>
      <c r="DHY240" s="95"/>
      <c r="DHZ240" s="95"/>
      <c r="DIA240" s="95"/>
      <c r="DIB240" s="95"/>
      <c r="DIC240" s="95"/>
      <c r="DID240" s="95"/>
      <c r="DIE240" s="95"/>
      <c r="DIF240" s="95"/>
      <c r="DIG240" s="95"/>
      <c r="DIH240" s="95"/>
      <c r="DII240" s="95"/>
      <c r="DIJ240" s="95"/>
      <c r="DIK240" s="95"/>
      <c r="DIL240" s="95"/>
      <c r="DIM240" s="95"/>
      <c r="DIN240" s="95"/>
      <c r="DIO240" s="95"/>
      <c r="DIP240" s="95"/>
      <c r="DIQ240" s="95"/>
      <c r="DIR240" s="95"/>
      <c r="DIS240" s="95"/>
      <c r="DIT240" s="95"/>
      <c r="DIU240" s="95"/>
      <c r="DIV240" s="95"/>
      <c r="DIW240" s="95"/>
      <c r="DIX240" s="95"/>
      <c r="DIY240" s="95"/>
      <c r="DIZ240" s="95"/>
      <c r="DJA240" s="95"/>
      <c r="DJB240" s="95"/>
      <c r="DJC240" s="95"/>
      <c r="DJD240" s="95"/>
      <c r="DJE240" s="95"/>
      <c r="DJF240" s="95"/>
      <c r="DJG240" s="95"/>
      <c r="DJH240" s="95"/>
      <c r="DJI240" s="95"/>
      <c r="DJJ240" s="95"/>
      <c r="DJK240" s="95"/>
      <c r="DJL240" s="95"/>
      <c r="DJM240" s="95"/>
      <c r="DJN240" s="95"/>
      <c r="DJO240" s="95"/>
      <c r="DJP240" s="95"/>
      <c r="DJQ240" s="95"/>
      <c r="DJR240" s="95"/>
      <c r="DJS240" s="95"/>
      <c r="DJT240" s="95"/>
      <c r="DJU240" s="95"/>
      <c r="DJV240" s="95"/>
      <c r="DJW240" s="95"/>
      <c r="DJX240" s="95"/>
      <c r="DJY240" s="95"/>
      <c r="DJZ240" s="95"/>
      <c r="DKA240" s="95"/>
      <c r="DKB240" s="95"/>
      <c r="DKC240" s="95"/>
      <c r="DKD240" s="95"/>
      <c r="DKE240" s="95"/>
      <c r="DKF240" s="95"/>
      <c r="DKG240" s="95"/>
      <c r="DKH240" s="95"/>
      <c r="DKI240" s="95"/>
      <c r="DKJ240" s="95"/>
      <c r="DKK240" s="95"/>
      <c r="DKL240" s="95"/>
      <c r="DKM240" s="95"/>
      <c r="DKN240" s="95"/>
      <c r="DKO240" s="95"/>
      <c r="DKP240" s="95"/>
      <c r="DKQ240" s="95"/>
      <c r="DKR240" s="95"/>
      <c r="DKS240" s="95"/>
      <c r="DKT240" s="95"/>
      <c r="DKU240" s="95"/>
      <c r="DKV240" s="95"/>
      <c r="DKW240" s="95"/>
      <c r="DKX240" s="95"/>
      <c r="DKY240" s="95"/>
      <c r="DKZ240" s="95"/>
      <c r="DLA240" s="95"/>
      <c r="DLB240" s="95"/>
      <c r="DLC240" s="95"/>
      <c r="DLD240" s="95"/>
      <c r="DLE240" s="95"/>
      <c r="DLF240" s="95"/>
      <c r="DLG240" s="95"/>
      <c r="DLH240" s="95"/>
      <c r="DLI240" s="95"/>
      <c r="DLJ240" s="95"/>
      <c r="DLK240" s="95"/>
      <c r="DLL240" s="95"/>
      <c r="DLM240" s="95"/>
      <c r="DLN240" s="95"/>
      <c r="DLO240" s="95"/>
      <c r="DLP240" s="95"/>
      <c r="DLQ240" s="95"/>
      <c r="DLR240" s="95"/>
      <c r="DLS240" s="95"/>
      <c r="DLT240" s="95"/>
      <c r="DLU240" s="95"/>
      <c r="DLV240" s="95"/>
      <c r="DLW240" s="95"/>
      <c r="DLX240" s="95"/>
      <c r="DLY240" s="95"/>
      <c r="DLZ240" s="95"/>
      <c r="DMA240" s="95"/>
      <c r="DMB240" s="95"/>
      <c r="DMC240" s="95"/>
      <c r="DMD240" s="95"/>
      <c r="DME240" s="95"/>
      <c r="DMF240" s="95"/>
      <c r="DMG240" s="95"/>
      <c r="DMH240" s="95"/>
      <c r="DMI240" s="95"/>
      <c r="DMJ240" s="95"/>
      <c r="DMK240" s="95"/>
      <c r="DML240" s="95"/>
      <c r="DMM240" s="95"/>
      <c r="DMN240" s="95"/>
      <c r="DMO240" s="95"/>
      <c r="DMP240" s="95"/>
      <c r="DMQ240" s="95"/>
      <c r="DMR240" s="95"/>
      <c r="DMS240" s="95"/>
      <c r="DMT240" s="95"/>
      <c r="DMU240" s="95"/>
      <c r="DMV240" s="95"/>
      <c r="DMW240" s="95"/>
      <c r="DMX240" s="95"/>
      <c r="DMY240" s="95"/>
      <c r="DMZ240" s="95"/>
      <c r="DNA240" s="95"/>
      <c r="DNB240" s="95"/>
      <c r="DNC240" s="95"/>
      <c r="DND240" s="95"/>
      <c r="DNE240" s="95"/>
      <c r="DNF240" s="95"/>
      <c r="DNG240" s="95"/>
      <c r="DNH240" s="95"/>
      <c r="DNI240" s="95"/>
      <c r="DNJ240" s="95"/>
      <c r="DNK240" s="95"/>
      <c r="DNL240" s="95"/>
      <c r="DNM240" s="95"/>
      <c r="DNN240" s="95"/>
      <c r="DNO240" s="95"/>
      <c r="DNP240" s="95"/>
      <c r="DNQ240" s="95"/>
      <c r="DNR240" s="95"/>
      <c r="DNS240" s="95"/>
      <c r="DNT240" s="95"/>
      <c r="DNU240" s="95"/>
      <c r="DNV240" s="95"/>
      <c r="DNW240" s="95"/>
      <c r="DNX240" s="95"/>
      <c r="DNY240" s="95"/>
      <c r="DNZ240" s="95"/>
      <c r="DOA240" s="95"/>
      <c r="DOB240" s="95"/>
      <c r="DOC240" s="95"/>
      <c r="DOD240" s="95"/>
      <c r="DOE240" s="95"/>
      <c r="DOF240" s="95"/>
      <c r="DOG240" s="95"/>
      <c r="DOH240" s="95"/>
      <c r="DOI240" s="95"/>
      <c r="DOJ240" s="95"/>
      <c r="DOK240" s="95"/>
      <c r="DOL240" s="95"/>
      <c r="DOM240" s="95"/>
      <c r="DON240" s="95"/>
      <c r="DOO240" s="95"/>
      <c r="DOP240" s="95"/>
      <c r="DOQ240" s="95"/>
      <c r="DOR240" s="95"/>
      <c r="DOS240" s="95"/>
      <c r="DOT240" s="95"/>
      <c r="DOU240" s="95"/>
      <c r="DOV240" s="95"/>
      <c r="DOW240" s="95"/>
      <c r="DOX240" s="95"/>
      <c r="DOY240" s="95"/>
      <c r="DOZ240" s="95"/>
      <c r="DPA240" s="95"/>
      <c r="DPB240" s="95"/>
      <c r="DPC240" s="95"/>
      <c r="DPD240" s="95"/>
      <c r="DPE240" s="95"/>
      <c r="DPF240" s="95"/>
      <c r="DPG240" s="95"/>
      <c r="DPH240" s="95"/>
      <c r="DPI240" s="95"/>
      <c r="DPJ240" s="95"/>
      <c r="DPK240" s="95"/>
      <c r="DPL240" s="95"/>
      <c r="DPM240" s="95"/>
      <c r="DPN240" s="95"/>
      <c r="DPO240" s="95"/>
      <c r="DPP240" s="95"/>
      <c r="DPQ240" s="95"/>
      <c r="DPR240" s="95"/>
      <c r="DPS240" s="95"/>
      <c r="DPT240" s="95"/>
      <c r="DPU240" s="95"/>
      <c r="DPV240" s="95"/>
      <c r="DPW240" s="95"/>
      <c r="DPX240" s="95"/>
      <c r="DPY240" s="95"/>
      <c r="DPZ240" s="95"/>
      <c r="DQA240" s="95"/>
      <c r="DQB240" s="95"/>
      <c r="DQC240" s="95"/>
      <c r="DQD240" s="95"/>
      <c r="DQE240" s="95"/>
      <c r="DQF240" s="95"/>
      <c r="DQG240" s="95"/>
      <c r="DQH240" s="95"/>
      <c r="DQI240" s="95"/>
      <c r="DQJ240" s="95"/>
      <c r="DQK240" s="95"/>
      <c r="DQL240" s="95"/>
      <c r="DQM240" s="95"/>
      <c r="DQN240" s="95"/>
      <c r="DQO240" s="95"/>
      <c r="DQP240" s="95"/>
      <c r="DQQ240" s="95"/>
      <c r="DQR240" s="95"/>
      <c r="DQS240" s="95"/>
      <c r="DQT240" s="95"/>
      <c r="DQU240" s="95"/>
      <c r="DQV240" s="95"/>
      <c r="DQW240" s="95"/>
      <c r="DQX240" s="95"/>
      <c r="DQY240" s="95"/>
      <c r="DQZ240" s="95"/>
      <c r="DRA240" s="95"/>
      <c r="DRB240" s="95"/>
      <c r="DRC240" s="95"/>
      <c r="DRD240" s="95"/>
      <c r="DRE240" s="95"/>
      <c r="DRF240" s="95"/>
      <c r="DRG240" s="95"/>
      <c r="DRH240" s="95"/>
      <c r="DRI240" s="95"/>
      <c r="DRJ240" s="95"/>
      <c r="DRK240" s="95"/>
      <c r="DRL240" s="95"/>
      <c r="DRM240" s="95"/>
      <c r="DRN240" s="95"/>
      <c r="DRO240" s="95"/>
      <c r="DRP240" s="95"/>
      <c r="DRQ240" s="95"/>
      <c r="DRR240" s="95"/>
      <c r="DRS240" s="95"/>
      <c r="DRT240" s="95"/>
      <c r="DRU240" s="95"/>
      <c r="DRV240" s="95"/>
      <c r="DRW240" s="95"/>
      <c r="DRX240" s="95"/>
      <c r="DRY240" s="95"/>
      <c r="DRZ240" s="95"/>
      <c r="DSA240" s="95"/>
      <c r="DSB240" s="95"/>
      <c r="DSC240" s="95"/>
      <c r="DSD240" s="95"/>
      <c r="DSE240" s="95"/>
      <c r="DSF240" s="95"/>
      <c r="DSG240" s="95"/>
      <c r="DSH240" s="95"/>
      <c r="DSI240" s="95"/>
      <c r="DSJ240" s="95"/>
      <c r="DSK240" s="95"/>
      <c r="DSL240" s="95"/>
      <c r="DSM240" s="95"/>
      <c r="DSN240" s="95"/>
      <c r="DSO240" s="95"/>
      <c r="DSP240" s="95"/>
      <c r="DSQ240" s="95"/>
      <c r="DSR240" s="95"/>
      <c r="DSS240" s="95"/>
      <c r="DST240" s="95"/>
      <c r="DSU240" s="95"/>
      <c r="DSV240" s="95"/>
      <c r="DSW240" s="95"/>
      <c r="DSX240" s="95"/>
      <c r="DSY240" s="95"/>
      <c r="DSZ240" s="95"/>
      <c r="DTA240" s="95"/>
      <c r="DTB240" s="95"/>
      <c r="DTC240" s="95"/>
      <c r="DTD240" s="95"/>
      <c r="DTE240" s="95"/>
      <c r="DTF240" s="95"/>
      <c r="DTG240" s="95"/>
      <c r="DTH240" s="95"/>
      <c r="DTI240" s="95"/>
      <c r="DTJ240" s="95"/>
      <c r="DTK240" s="95"/>
      <c r="DTL240" s="95"/>
      <c r="DTM240" s="95"/>
      <c r="DTN240" s="95"/>
      <c r="DTO240" s="95"/>
      <c r="DTP240" s="95"/>
      <c r="DTQ240" s="95"/>
      <c r="DTR240" s="95"/>
      <c r="DTS240" s="95"/>
      <c r="DTT240" s="95"/>
      <c r="DTU240" s="95"/>
      <c r="DTV240" s="95"/>
      <c r="DTW240" s="95"/>
      <c r="DTX240" s="95"/>
      <c r="DTY240" s="95"/>
      <c r="DTZ240" s="95"/>
      <c r="DUA240" s="95"/>
      <c r="DUB240" s="95"/>
      <c r="DUC240" s="95"/>
      <c r="DUD240" s="95"/>
      <c r="DUE240" s="95"/>
      <c r="DUF240" s="95"/>
      <c r="DUG240" s="95"/>
      <c r="DUH240" s="95"/>
      <c r="DUI240" s="95"/>
      <c r="DUJ240" s="95"/>
      <c r="DUK240" s="95"/>
      <c r="DUL240" s="95"/>
      <c r="DUM240" s="95"/>
      <c r="DUN240" s="95"/>
      <c r="DUO240" s="95"/>
      <c r="DUP240" s="95"/>
      <c r="DUQ240" s="95"/>
      <c r="DUR240" s="95"/>
      <c r="DUS240" s="95"/>
      <c r="DUT240" s="95"/>
      <c r="DUU240" s="95"/>
      <c r="DUV240" s="95"/>
      <c r="DUW240" s="95"/>
      <c r="DUX240" s="95"/>
      <c r="DUY240" s="95"/>
      <c r="DUZ240" s="95"/>
      <c r="DVA240" s="95"/>
      <c r="DVB240" s="95"/>
      <c r="DVC240" s="95"/>
      <c r="DVD240" s="95"/>
      <c r="DVE240" s="95"/>
      <c r="DVF240" s="95"/>
      <c r="DVG240" s="95"/>
      <c r="DVH240" s="95"/>
      <c r="DVI240" s="95"/>
      <c r="DVJ240" s="95"/>
      <c r="DVK240" s="95"/>
      <c r="DVL240" s="95"/>
      <c r="DVM240" s="95"/>
      <c r="DVN240" s="95"/>
      <c r="DVO240" s="95"/>
      <c r="DVP240" s="95"/>
      <c r="DVQ240" s="95"/>
      <c r="DVR240" s="95"/>
      <c r="DVS240" s="95"/>
      <c r="DVT240" s="95"/>
      <c r="DVU240" s="95"/>
      <c r="DVV240" s="95"/>
      <c r="DVW240" s="95"/>
      <c r="DVX240" s="95"/>
      <c r="DVY240" s="95"/>
      <c r="DVZ240" s="95"/>
      <c r="DWA240" s="95"/>
      <c r="DWB240" s="95"/>
      <c r="DWC240" s="95"/>
      <c r="DWD240" s="95"/>
      <c r="DWE240" s="95"/>
      <c r="DWF240" s="95"/>
      <c r="DWG240" s="95"/>
      <c r="DWH240" s="95"/>
      <c r="DWI240" s="95"/>
      <c r="DWJ240" s="95"/>
      <c r="DWK240" s="95"/>
      <c r="DWL240" s="95"/>
      <c r="DWM240" s="95"/>
      <c r="DWN240" s="95"/>
      <c r="DWO240" s="95"/>
      <c r="DWP240" s="95"/>
      <c r="DWQ240" s="95"/>
      <c r="DWR240" s="95"/>
      <c r="DWS240" s="95"/>
      <c r="DWT240" s="95"/>
      <c r="DWU240" s="95"/>
      <c r="DWV240" s="95"/>
      <c r="DWW240" s="95"/>
      <c r="DWX240" s="95"/>
      <c r="DWY240" s="95"/>
      <c r="DWZ240" s="95"/>
      <c r="DXA240" s="95"/>
      <c r="DXB240" s="95"/>
      <c r="DXC240" s="95"/>
      <c r="DXD240" s="95"/>
      <c r="DXE240" s="95"/>
      <c r="DXF240" s="95"/>
      <c r="DXG240" s="95"/>
      <c r="DXH240" s="95"/>
      <c r="DXI240" s="95"/>
      <c r="DXJ240" s="95"/>
      <c r="DXK240" s="95"/>
      <c r="DXL240" s="95"/>
      <c r="DXM240" s="95"/>
      <c r="DXN240" s="95"/>
      <c r="DXO240" s="95"/>
      <c r="DXP240" s="95"/>
      <c r="DXQ240" s="95"/>
      <c r="DXR240" s="95"/>
      <c r="DXS240" s="95"/>
      <c r="DXT240" s="95"/>
      <c r="DXU240" s="95"/>
      <c r="DXV240" s="95"/>
      <c r="DXW240" s="95"/>
      <c r="DXX240" s="95"/>
      <c r="DXY240" s="95"/>
      <c r="DXZ240" s="95"/>
      <c r="DYA240" s="95"/>
      <c r="DYB240" s="95"/>
      <c r="DYC240" s="95"/>
      <c r="DYD240" s="95"/>
      <c r="DYE240" s="95"/>
      <c r="DYF240" s="95"/>
      <c r="DYG240" s="95"/>
      <c r="DYH240" s="95"/>
      <c r="DYI240" s="95"/>
      <c r="DYJ240" s="95"/>
      <c r="DYK240" s="95"/>
      <c r="DYL240" s="95"/>
      <c r="DYM240" s="95"/>
      <c r="DYN240" s="95"/>
      <c r="DYO240" s="95"/>
      <c r="DYP240" s="95"/>
      <c r="DYQ240" s="95"/>
      <c r="DYR240" s="95"/>
      <c r="DYS240" s="95"/>
      <c r="DYT240" s="95"/>
      <c r="DYU240" s="95"/>
      <c r="DYV240" s="95"/>
      <c r="DYW240" s="95"/>
      <c r="DYX240" s="95"/>
      <c r="DYY240" s="95"/>
      <c r="DYZ240" s="95"/>
      <c r="DZA240" s="95"/>
      <c r="DZB240" s="95"/>
      <c r="DZC240" s="95"/>
      <c r="DZD240" s="95"/>
      <c r="DZE240" s="95"/>
      <c r="DZF240" s="95"/>
      <c r="DZG240" s="95"/>
      <c r="DZH240" s="95"/>
      <c r="DZI240" s="95"/>
      <c r="DZJ240" s="95"/>
      <c r="DZK240" s="95"/>
      <c r="DZL240" s="95"/>
      <c r="DZM240" s="95"/>
      <c r="DZN240" s="95"/>
      <c r="DZO240" s="95"/>
      <c r="DZP240" s="95"/>
      <c r="DZQ240" s="95"/>
      <c r="DZR240" s="95"/>
      <c r="DZS240" s="95"/>
      <c r="DZT240" s="95"/>
      <c r="DZU240" s="95"/>
      <c r="DZV240" s="95"/>
      <c r="DZW240" s="95"/>
      <c r="DZX240" s="95"/>
      <c r="DZY240" s="95"/>
      <c r="DZZ240" s="95"/>
      <c r="EAA240" s="95"/>
      <c r="EAB240" s="95"/>
      <c r="EAC240" s="95"/>
      <c r="EAD240" s="95"/>
      <c r="EAE240" s="95"/>
      <c r="EAF240" s="95"/>
      <c r="EAG240" s="95"/>
      <c r="EAH240" s="95"/>
      <c r="EAI240" s="95"/>
      <c r="EAJ240" s="95"/>
      <c r="EAK240" s="95"/>
      <c r="EAL240" s="95"/>
      <c r="EAM240" s="95"/>
      <c r="EAN240" s="95"/>
      <c r="EAO240" s="95"/>
      <c r="EAP240" s="95"/>
      <c r="EAQ240" s="95"/>
      <c r="EAR240" s="95"/>
      <c r="EAS240" s="95"/>
      <c r="EAT240" s="95"/>
      <c r="EAU240" s="95"/>
      <c r="EAV240" s="95"/>
      <c r="EAW240" s="95"/>
      <c r="EAX240" s="95"/>
      <c r="EAY240" s="95"/>
      <c r="EAZ240" s="95"/>
      <c r="EBA240" s="95"/>
      <c r="EBB240" s="95"/>
      <c r="EBC240" s="95"/>
      <c r="EBD240" s="95"/>
      <c r="EBE240" s="95"/>
      <c r="EBF240" s="95"/>
      <c r="EBG240" s="95"/>
      <c r="EBH240" s="95"/>
      <c r="EBI240" s="95"/>
      <c r="EBJ240" s="95"/>
      <c r="EBK240" s="95"/>
      <c r="EBL240" s="95"/>
      <c r="EBM240" s="95"/>
      <c r="EBN240" s="95"/>
      <c r="EBO240" s="95"/>
      <c r="EBP240" s="95"/>
      <c r="EBQ240" s="95"/>
      <c r="EBR240" s="95"/>
      <c r="EBS240" s="95"/>
      <c r="EBT240" s="95"/>
      <c r="EBU240" s="95"/>
      <c r="EBV240" s="95"/>
      <c r="EBW240" s="95"/>
      <c r="EBX240" s="95"/>
      <c r="EBY240" s="95"/>
      <c r="EBZ240" s="95"/>
      <c r="ECA240" s="95"/>
      <c r="ECB240" s="95"/>
      <c r="ECC240" s="95"/>
      <c r="ECD240" s="95"/>
      <c r="ECE240" s="95"/>
      <c r="ECF240" s="95"/>
      <c r="ECG240" s="95"/>
      <c r="ECH240" s="95"/>
      <c r="ECI240" s="95"/>
      <c r="ECJ240" s="95"/>
      <c r="ECK240" s="95"/>
      <c r="ECL240" s="95"/>
      <c r="ECM240" s="95"/>
      <c r="ECN240" s="95"/>
      <c r="ECO240" s="95"/>
      <c r="ECP240" s="95"/>
      <c r="ECQ240" s="95"/>
      <c r="ECR240" s="95"/>
      <c r="ECS240" s="95"/>
      <c r="ECT240" s="95"/>
      <c r="ECU240" s="95"/>
      <c r="ECV240" s="95"/>
      <c r="ECW240" s="95"/>
      <c r="ECX240" s="95"/>
      <c r="ECY240" s="95"/>
      <c r="ECZ240" s="95"/>
      <c r="EDA240" s="95"/>
      <c r="EDB240" s="95"/>
      <c r="EDC240" s="95"/>
      <c r="EDD240" s="95"/>
      <c r="EDE240" s="95"/>
      <c r="EDF240" s="95"/>
      <c r="EDG240" s="95"/>
      <c r="EDH240" s="95"/>
      <c r="EDI240" s="95"/>
      <c r="EDJ240" s="95"/>
      <c r="EDK240" s="95"/>
      <c r="EDL240" s="95"/>
      <c r="EDM240" s="95"/>
      <c r="EDN240" s="95"/>
      <c r="EDO240" s="95"/>
      <c r="EDP240" s="95"/>
      <c r="EDQ240" s="95"/>
      <c r="EDR240" s="95"/>
      <c r="EDS240" s="95"/>
      <c r="EDT240" s="95"/>
      <c r="EDU240" s="95"/>
      <c r="EDV240" s="95"/>
      <c r="EDW240" s="95"/>
      <c r="EDX240" s="95"/>
      <c r="EDY240" s="95"/>
      <c r="EDZ240" s="95"/>
      <c r="EEA240" s="95"/>
      <c r="EEB240" s="95"/>
      <c r="EEC240" s="95"/>
      <c r="EED240" s="95"/>
      <c r="EEE240" s="95"/>
      <c r="EEF240" s="95"/>
      <c r="EEG240" s="95"/>
      <c r="EEH240" s="95"/>
      <c r="EEI240" s="95"/>
      <c r="EEJ240" s="95"/>
      <c r="EEK240" s="95"/>
      <c r="EEL240" s="95"/>
      <c r="EEM240" s="95"/>
      <c r="EEN240" s="95"/>
      <c r="EEO240" s="95"/>
      <c r="EEP240" s="95"/>
      <c r="EEQ240" s="95"/>
      <c r="EER240" s="95"/>
      <c r="EES240" s="95"/>
      <c r="EET240" s="95"/>
      <c r="EEU240" s="95"/>
      <c r="EEV240" s="95"/>
      <c r="EEW240" s="95"/>
      <c r="EEX240" s="95"/>
      <c r="EEY240" s="95"/>
      <c r="EEZ240" s="95"/>
      <c r="EFA240" s="95"/>
      <c r="EFB240" s="95"/>
      <c r="EFC240" s="95"/>
      <c r="EFD240" s="95"/>
      <c r="EFE240" s="95"/>
      <c r="EFF240" s="95"/>
      <c r="EFG240" s="95"/>
      <c r="EFH240" s="95"/>
      <c r="EFI240" s="95"/>
      <c r="EFJ240" s="95"/>
      <c r="EFK240" s="95"/>
      <c r="EFL240" s="95"/>
      <c r="EFM240" s="95"/>
      <c r="EFN240" s="95"/>
      <c r="EFO240" s="95"/>
      <c r="EFP240" s="95"/>
      <c r="EFQ240" s="95"/>
      <c r="EFR240" s="95"/>
      <c r="EFS240" s="95"/>
      <c r="EFT240" s="95"/>
      <c r="EFU240" s="95"/>
      <c r="EFV240" s="95"/>
      <c r="EFW240" s="95"/>
      <c r="EFX240" s="95"/>
      <c r="EFY240" s="95"/>
      <c r="EFZ240" s="95"/>
      <c r="EGA240" s="95"/>
      <c r="EGB240" s="95"/>
      <c r="EGC240" s="95"/>
      <c r="EGD240" s="95"/>
      <c r="EGE240" s="95"/>
      <c r="EGF240" s="95"/>
      <c r="EGG240" s="95"/>
      <c r="EGH240" s="95"/>
      <c r="EGI240" s="95"/>
      <c r="EGJ240" s="95"/>
      <c r="EGK240" s="95"/>
      <c r="EGL240" s="95"/>
      <c r="EGM240" s="95"/>
      <c r="EGN240" s="95"/>
      <c r="EGO240" s="95"/>
      <c r="EGP240" s="95"/>
      <c r="EGQ240" s="95"/>
      <c r="EGR240" s="95"/>
      <c r="EGS240" s="95"/>
      <c r="EGT240" s="95"/>
      <c r="EGU240" s="95"/>
      <c r="EGV240" s="95"/>
      <c r="EGW240" s="95"/>
      <c r="EGX240" s="95"/>
      <c r="EGY240" s="95"/>
      <c r="EGZ240" s="95"/>
      <c r="EHA240" s="95"/>
      <c r="EHB240" s="95"/>
      <c r="EHC240" s="95"/>
      <c r="EHD240" s="95"/>
      <c r="EHE240" s="95"/>
      <c r="EHF240" s="95"/>
      <c r="EHG240" s="95"/>
      <c r="EHH240" s="95"/>
      <c r="EHI240" s="95"/>
      <c r="EHJ240" s="95"/>
      <c r="EHK240" s="95"/>
      <c r="EHL240" s="95"/>
      <c r="EHM240" s="95"/>
      <c r="EHN240" s="95"/>
      <c r="EHO240" s="95"/>
      <c r="EHP240" s="95"/>
      <c r="EHQ240" s="95"/>
      <c r="EHR240" s="95"/>
      <c r="EHS240" s="95"/>
      <c r="EHT240" s="95"/>
      <c r="EHU240" s="95"/>
      <c r="EHV240" s="95"/>
      <c r="EHW240" s="95"/>
      <c r="EHX240" s="95"/>
      <c r="EHY240" s="95"/>
      <c r="EHZ240" s="95"/>
      <c r="EIA240" s="95"/>
      <c r="EIB240" s="95"/>
      <c r="EIC240" s="95"/>
      <c r="EID240" s="95"/>
      <c r="EIE240" s="95"/>
      <c r="EIF240" s="95"/>
      <c r="EIG240" s="95"/>
      <c r="EIH240" s="95"/>
      <c r="EII240" s="95"/>
      <c r="EIJ240" s="95"/>
      <c r="EIK240" s="95"/>
      <c r="EIL240" s="95"/>
      <c r="EIM240" s="95"/>
      <c r="EIN240" s="95"/>
      <c r="EIO240" s="95"/>
      <c r="EIP240" s="95"/>
      <c r="EIQ240" s="95"/>
      <c r="EIR240" s="95"/>
      <c r="EIS240" s="95"/>
      <c r="EIT240" s="95"/>
      <c r="EIU240" s="95"/>
      <c r="EIV240" s="95"/>
      <c r="EIW240" s="95"/>
      <c r="EIX240" s="95"/>
      <c r="EIY240" s="95"/>
      <c r="EIZ240" s="95"/>
      <c r="EJA240" s="95"/>
      <c r="EJB240" s="95"/>
      <c r="EJC240" s="95"/>
      <c r="EJD240" s="95"/>
      <c r="EJE240" s="95"/>
      <c r="EJF240" s="95"/>
      <c r="EJG240" s="95"/>
      <c r="EJH240" s="95"/>
      <c r="EJI240" s="95"/>
      <c r="EJJ240" s="95"/>
      <c r="EJK240" s="95"/>
      <c r="EJL240" s="95"/>
      <c r="EJM240" s="95"/>
      <c r="EJN240" s="95"/>
      <c r="EJO240" s="95"/>
      <c r="EJP240" s="95"/>
      <c r="EJQ240" s="95"/>
      <c r="EJR240" s="95"/>
      <c r="EJS240" s="95"/>
      <c r="EJT240" s="95"/>
      <c r="EJU240" s="95"/>
      <c r="EJV240" s="95"/>
      <c r="EJW240" s="95"/>
      <c r="EJX240" s="95"/>
      <c r="EJY240" s="95"/>
      <c r="EJZ240" s="95"/>
      <c r="EKA240" s="95"/>
      <c r="EKB240" s="95"/>
      <c r="EKC240" s="95"/>
      <c r="EKD240" s="95"/>
      <c r="EKE240" s="95"/>
      <c r="EKF240" s="95"/>
      <c r="EKG240" s="95"/>
      <c r="EKH240" s="95"/>
      <c r="EKI240" s="95"/>
      <c r="EKJ240" s="95"/>
      <c r="EKK240" s="95"/>
      <c r="EKL240" s="95"/>
      <c r="EKM240" s="95"/>
      <c r="EKN240" s="95"/>
      <c r="EKO240" s="95"/>
      <c r="EKP240" s="95"/>
      <c r="EKQ240" s="95"/>
      <c r="EKR240" s="95"/>
      <c r="EKS240" s="95"/>
      <c r="EKT240" s="95"/>
      <c r="EKU240" s="95"/>
      <c r="EKV240" s="95"/>
      <c r="EKW240" s="95"/>
      <c r="EKX240" s="95"/>
      <c r="EKY240" s="95"/>
      <c r="EKZ240" s="95"/>
      <c r="ELA240" s="95"/>
      <c r="ELB240" s="95"/>
      <c r="ELC240" s="95"/>
      <c r="ELD240" s="95"/>
      <c r="ELE240" s="95"/>
      <c r="ELF240" s="95"/>
      <c r="ELG240" s="95"/>
      <c r="ELH240" s="95"/>
      <c r="ELI240" s="95"/>
      <c r="ELJ240" s="95"/>
      <c r="ELK240" s="95"/>
      <c r="ELL240" s="95"/>
      <c r="ELM240" s="95"/>
      <c r="ELN240" s="95"/>
      <c r="ELO240" s="95"/>
      <c r="ELP240" s="95"/>
      <c r="ELQ240" s="95"/>
      <c r="ELR240" s="95"/>
      <c r="ELS240" s="95"/>
      <c r="ELT240" s="95"/>
      <c r="ELU240" s="95"/>
      <c r="ELV240" s="95"/>
      <c r="ELW240" s="95"/>
      <c r="ELX240" s="95"/>
      <c r="ELY240" s="95"/>
      <c r="ELZ240" s="95"/>
      <c r="EMA240" s="95"/>
      <c r="EMB240" s="95"/>
      <c r="EMC240" s="95"/>
      <c r="EMD240" s="95"/>
      <c r="EME240" s="95"/>
      <c r="EMF240" s="95"/>
      <c r="EMG240" s="95"/>
      <c r="EMH240" s="95"/>
      <c r="EMI240" s="95"/>
      <c r="EMJ240" s="95"/>
      <c r="EMK240" s="95"/>
      <c r="EML240" s="95"/>
      <c r="EMM240" s="95"/>
      <c r="EMN240" s="95"/>
      <c r="EMO240" s="95"/>
      <c r="EMP240" s="95"/>
      <c r="EMQ240" s="95"/>
      <c r="EMR240" s="95"/>
      <c r="EMS240" s="95"/>
      <c r="EMT240" s="95"/>
      <c r="EMU240" s="95"/>
      <c r="EMV240" s="95"/>
      <c r="EMW240" s="95"/>
      <c r="EMX240" s="95"/>
      <c r="EMY240" s="95"/>
      <c r="EMZ240" s="95"/>
      <c r="ENA240" s="95"/>
      <c r="ENB240" s="95"/>
      <c r="ENC240" s="95"/>
      <c r="END240" s="95"/>
      <c r="ENE240" s="95"/>
      <c r="ENF240" s="95"/>
      <c r="ENG240" s="95"/>
      <c r="ENH240" s="95"/>
      <c r="ENI240" s="95"/>
      <c r="ENJ240" s="95"/>
      <c r="ENK240" s="95"/>
      <c r="ENL240" s="95"/>
      <c r="ENM240" s="95"/>
      <c r="ENN240" s="95"/>
      <c r="ENO240" s="95"/>
      <c r="ENP240" s="95"/>
      <c r="ENQ240" s="95"/>
      <c r="ENR240" s="95"/>
      <c r="ENS240" s="95"/>
      <c r="ENT240" s="95"/>
      <c r="ENU240" s="95"/>
      <c r="ENV240" s="95"/>
      <c r="ENW240" s="95"/>
      <c r="ENX240" s="95"/>
      <c r="ENY240" s="95"/>
      <c r="ENZ240" s="95"/>
      <c r="EOA240" s="95"/>
      <c r="EOB240" s="95"/>
      <c r="EOC240" s="95"/>
      <c r="EOD240" s="95"/>
      <c r="EOE240" s="95"/>
      <c r="EOF240" s="95"/>
      <c r="EOG240" s="95"/>
      <c r="EOH240" s="95"/>
      <c r="EOI240" s="95"/>
      <c r="EOJ240" s="95"/>
      <c r="EOK240" s="95"/>
      <c r="EOL240" s="95"/>
      <c r="EOM240" s="95"/>
      <c r="EON240" s="95"/>
      <c r="EOO240" s="95"/>
      <c r="EOP240" s="95"/>
      <c r="EOQ240" s="95"/>
      <c r="EOR240" s="95"/>
      <c r="EOS240" s="95"/>
      <c r="EOT240" s="95"/>
      <c r="EOU240" s="95"/>
      <c r="EOV240" s="95"/>
      <c r="EOW240" s="95"/>
      <c r="EOX240" s="95"/>
      <c r="EOY240" s="95"/>
      <c r="EOZ240" s="95"/>
      <c r="EPA240" s="95"/>
      <c r="EPB240" s="95"/>
      <c r="EPC240" s="95"/>
      <c r="EPD240" s="95"/>
      <c r="EPE240" s="95"/>
      <c r="EPF240" s="95"/>
      <c r="EPG240" s="95"/>
      <c r="EPH240" s="95"/>
      <c r="EPI240" s="95"/>
      <c r="EPJ240" s="95"/>
      <c r="EPK240" s="95"/>
      <c r="EPL240" s="95"/>
      <c r="EPM240" s="95"/>
      <c r="EPN240" s="95"/>
      <c r="EPO240" s="95"/>
      <c r="EPP240" s="95"/>
      <c r="EPQ240" s="95"/>
      <c r="EPR240" s="95"/>
      <c r="EPS240" s="95"/>
      <c r="EPT240" s="95"/>
      <c r="EPU240" s="95"/>
      <c r="EPV240" s="95"/>
      <c r="EPW240" s="95"/>
      <c r="EPX240" s="95"/>
      <c r="EPY240" s="95"/>
      <c r="EPZ240" s="95"/>
      <c r="EQA240" s="95"/>
      <c r="EQB240" s="95"/>
      <c r="EQC240" s="95"/>
      <c r="EQD240" s="95"/>
      <c r="EQE240" s="95"/>
      <c r="EQF240" s="95"/>
      <c r="EQG240" s="95"/>
      <c r="EQH240" s="95"/>
      <c r="EQI240" s="95"/>
      <c r="EQJ240" s="95"/>
      <c r="EQK240" s="95"/>
      <c r="EQL240" s="95"/>
      <c r="EQM240" s="95"/>
      <c r="EQN240" s="95"/>
      <c r="EQO240" s="95"/>
      <c r="EQP240" s="95"/>
      <c r="EQQ240" s="95"/>
      <c r="EQR240" s="95"/>
      <c r="EQS240" s="95"/>
      <c r="EQT240" s="95"/>
      <c r="EQU240" s="95"/>
      <c r="EQV240" s="95"/>
      <c r="EQW240" s="95"/>
      <c r="EQX240" s="95"/>
      <c r="EQY240" s="95"/>
      <c r="EQZ240" s="95"/>
      <c r="ERA240" s="95"/>
      <c r="ERB240" s="95"/>
      <c r="ERC240" s="95"/>
      <c r="ERD240" s="95"/>
      <c r="ERE240" s="95"/>
      <c r="ERF240" s="95"/>
      <c r="ERG240" s="95"/>
      <c r="ERH240" s="95"/>
      <c r="ERI240" s="95"/>
      <c r="ERJ240" s="95"/>
      <c r="ERK240" s="95"/>
      <c r="ERL240" s="95"/>
      <c r="ERM240" s="95"/>
      <c r="ERN240" s="95"/>
      <c r="ERO240" s="95"/>
      <c r="ERP240" s="95"/>
      <c r="ERQ240" s="95"/>
      <c r="ERR240" s="95"/>
      <c r="ERS240" s="95"/>
      <c r="ERT240" s="95"/>
      <c r="ERU240" s="95"/>
      <c r="ERV240" s="95"/>
      <c r="ERW240" s="95"/>
      <c r="ERX240" s="95"/>
      <c r="ERY240" s="95"/>
      <c r="ERZ240" s="95"/>
      <c r="ESA240" s="95"/>
      <c r="ESB240" s="95"/>
      <c r="ESC240" s="95"/>
      <c r="ESD240" s="95"/>
      <c r="ESE240" s="95"/>
      <c r="ESF240" s="95"/>
      <c r="ESG240" s="95"/>
      <c r="ESH240" s="95"/>
      <c r="ESI240" s="95"/>
      <c r="ESJ240" s="95"/>
      <c r="ESK240" s="95"/>
      <c r="ESL240" s="95"/>
      <c r="ESM240" s="95"/>
      <c r="ESN240" s="95"/>
      <c r="ESO240" s="95"/>
      <c r="ESP240" s="95"/>
      <c r="ESQ240" s="95"/>
      <c r="ESR240" s="95"/>
      <c r="ESS240" s="95"/>
      <c r="EST240" s="95"/>
      <c r="ESU240" s="95"/>
      <c r="ESV240" s="95"/>
      <c r="ESW240" s="95"/>
      <c r="ESX240" s="95"/>
      <c r="ESY240" s="95"/>
      <c r="ESZ240" s="95"/>
      <c r="ETA240" s="95"/>
      <c r="ETB240" s="95"/>
      <c r="ETC240" s="95"/>
      <c r="ETD240" s="95"/>
      <c r="ETE240" s="95"/>
      <c r="ETF240" s="95"/>
      <c r="ETG240" s="95"/>
      <c r="ETH240" s="95"/>
      <c r="ETI240" s="95"/>
      <c r="ETJ240" s="95"/>
      <c r="ETK240" s="95"/>
      <c r="ETL240" s="95"/>
      <c r="ETM240" s="95"/>
      <c r="ETN240" s="95"/>
      <c r="ETO240" s="95"/>
      <c r="ETP240" s="95"/>
      <c r="ETQ240" s="95"/>
      <c r="ETR240" s="95"/>
      <c r="ETS240" s="95"/>
      <c r="ETT240" s="95"/>
      <c r="ETU240" s="95"/>
      <c r="ETV240" s="95"/>
      <c r="ETW240" s="95"/>
      <c r="ETX240" s="95"/>
      <c r="ETY240" s="95"/>
      <c r="ETZ240" s="95"/>
      <c r="EUA240" s="95"/>
      <c r="EUB240" s="95"/>
      <c r="EUC240" s="95"/>
      <c r="EUD240" s="95"/>
      <c r="EUE240" s="95"/>
      <c r="EUF240" s="95"/>
      <c r="EUG240" s="95"/>
      <c r="EUH240" s="95"/>
      <c r="EUI240" s="95"/>
      <c r="EUJ240" s="95"/>
      <c r="EUK240" s="95"/>
      <c r="EUL240" s="95"/>
      <c r="EUM240" s="95"/>
      <c r="EUN240" s="95"/>
      <c r="EUO240" s="95"/>
      <c r="EUP240" s="95"/>
      <c r="EUQ240" s="95"/>
      <c r="EUR240" s="95"/>
      <c r="EUS240" s="95"/>
      <c r="EUT240" s="95"/>
      <c r="EUU240" s="95"/>
      <c r="EUV240" s="95"/>
      <c r="EUW240" s="95"/>
      <c r="EUX240" s="95"/>
      <c r="EUY240" s="95"/>
      <c r="EUZ240" s="95"/>
      <c r="EVA240" s="95"/>
      <c r="EVB240" s="95"/>
      <c r="EVC240" s="95"/>
      <c r="EVD240" s="95"/>
      <c r="EVE240" s="95"/>
      <c r="EVF240" s="95"/>
      <c r="EVG240" s="95"/>
      <c r="EVH240" s="95"/>
      <c r="EVI240" s="95"/>
      <c r="EVJ240" s="95"/>
      <c r="EVK240" s="95"/>
      <c r="EVL240" s="95"/>
      <c r="EVM240" s="95"/>
      <c r="EVN240" s="95"/>
      <c r="EVO240" s="95"/>
      <c r="EVP240" s="95"/>
      <c r="EVQ240" s="95"/>
      <c r="EVR240" s="95"/>
      <c r="EVS240" s="95"/>
      <c r="EVT240" s="95"/>
      <c r="EVU240" s="95"/>
      <c r="EVV240" s="95"/>
      <c r="EVW240" s="95"/>
      <c r="EVX240" s="95"/>
      <c r="EVY240" s="95"/>
      <c r="EVZ240" s="95"/>
      <c r="EWA240" s="95"/>
      <c r="EWB240" s="95"/>
      <c r="EWC240" s="95"/>
      <c r="EWD240" s="95"/>
      <c r="EWE240" s="95"/>
      <c r="EWF240" s="95"/>
      <c r="EWG240" s="95"/>
      <c r="EWH240" s="95"/>
      <c r="EWI240" s="95"/>
      <c r="EWJ240" s="95"/>
      <c r="EWK240" s="95"/>
      <c r="EWL240" s="95"/>
      <c r="EWM240" s="95"/>
      <c r="EWN240" s="95"/>
      <c r="EWO240" s="95"/>
      <c r="EWP240" s="95"/>
      <c r="EWQ240" s="95"/>
      <c r="EWR240" s="95"/>
      <c r="EWS240" s="95"/>
      <c r="EWT240" s="95"/>
      <c r="EWU240" s="95"/>
      <c r="EWV240" s="95"/>
      <c r="EWW240" s="95"/>
      <c r="EWX240" s="95"/>
      <c r="EWY240" s="95"/>
      <c r="EWZ240" s="95"/>
      <c r="EXA240" s="95"/>
      <c r="EXB240" s="95"/>
      <c r="EXC240" s="95"/>
      <c r="EXD240" s="95"/>
      <c r="EXE240" s="95"/>
      <c r="EXF240" s="95"/>
      <c r="EXG240" s="95"/>
      <c r="EXH240" s="95"/>
      <c r="EXI240" s="95"/>
      <c r="EXJ240" s="95"/>
      <c r="EXK240" s="95"/>
      <c r="EXL240" s="95"/>
      <c r="EXM240" s="95"/>
      <c r="EXN240" s="95"/>
      <c r="EXO240" s="95"/>
      <c r="EXP240" s="95"/>
      <c r="EXQ240" s="95"/>
      <c r="EXR240" s="95"/>
      <c r="EXS240" s="95"/>
      <c r="EXT240" s="95"/>
      <c r="EXU240" s="95"/>
      <c r="EXV240" s="95"/>
      <c r="EXW240" s="95"/>
      <c r="EXX240" s="95"/>
      <c r="EXY240" s="95"/>
      <c r="EXZ240" s="95"/>
      <c r="EYA240" s="95"/>
      <c r="EYB240" s="95"/>
      <c r="EYC240" s="95"/>
      <c r="EYD240" s="95"/>
      <c r="EYE240" s="95"/>
      <c r="EYF240" s="95"/>
      <c r="EYG240" s="95"/>
      <c r="EYH240" s="95"/>
      <c r="EYI240" s="95"/>
      <c r="EYJ240" s="95"/>
      <c r="EYK240" s="95"/>
      <c r="EYL240" s="95"/>
      <c r="EYM240" s="95"/>
      <c r="EYN240" s="95"/>
      <c r="EYO240" s="95"/>
      <c r="EYP240" s="95"/>
      <c r="EYQ240" s="95"/>
      <c r="EYR240" s="95"/>
      <c r="EYS240" s="95"/>
      <c r="EYT240" s="95"/>
      <c r="EYU240" s="95"/>
      <c r="EYV240" s="95"/>
      <c r="EYW240" s="95"/>
      <c r="EYX240" s="95"/>
      <c r="EYY240" s="95"/>
      <c r="EYZ240" s="95"/>
      <c r="EZA240" s="95"/>
      <c r="EZB240" s="95"/>
      <c r="EZC240" s="95"/>
      <c r="EZD240" s="95"/>
      <c r="EZE240" s="95"/>
      <c r="EZF240" s="95"/>
      <c r="EZG240" s="95"/>
      <c r="EZH240" s="95"/>
      <c r="EZI240" s="95"/>
      <c r="EZJ240" s="95"/>
      <c r="EZK240" s="95"/>
      <c r="EZL240" s="95"/>
      <c r="EZM240" s="95"/>
      <c r="EZN240" s="95"/>
      <c r="EZO240" s="95"/>
      <c r="EZP240" s="95"/>
      <c r="EZQ240" s="95"/>
      <c r="EZR240" s="95"/>
      <c r="EZS240" s="95"/>
      <c r="EZT240" s="95"/>
      <c r="EZU240" s="95"/>
      <c r="EZV240" s="95"/>
      <c r="EZW240" s="95"/>
      <c r="EZX240" s="95"/>
      <c r="EZY240" s="95"/>
      <c r="EZZ240" s="95"/>
      <c r="FAA240" s="95"/>
      <c r="FAB240" s="95"/>
      <c r="FAC240" s="95"/>
      <c r="FAD240" s="95"/>
      <c r="FAE240" s="95"/>
      <c r="FAF240" s="95"/>
      <c r="FAG240" s="95"/>
      <c r="FAH240" s="95"/>
      <c r="FAI240" s="95"/>
      <c r="FAJ240" s="95"/>
      <c r="FAK240" s="95"/>
      <c r="FAL240" s="95"/>
      <c r="FAM240" s="95"/>
      <c r="FAN240" s="95"/>
      <c r="FAO240" s="95"/>
      <c r="FAP240" s="95"/>
      <c r="FAQ240" s="95"/>
      <c r="FAR240" s="95"/>
      <c r="FAS240" s="95"/>
      <c r="FAT240" s="95"/>
      <c r="FAU240" s="95"/>
      <c r="FAV240" s="95"/>
      <c r="FAW240" s="95"/>
      <c r="FAX240" s="95"/>
      <c r="FAY240" s="95"/>
      <c r="FAZ240" s="95"/>
      <c r="FBA240" s="95"/>
      <c r="FBB240" s="95"/>
      <c r="FBC240" s="95"/>
      <c r="FBD240" s="95"/>
      <c r="FBE240" s="95"/>
      <c r="FBF240" s="95"/>
      <c r="FBG240" s="95"/>
      <c r="FBH240" s="95"/>
      <c r="FBI240" s="95"/>
      <c r="FBJ240" s="95"/>
      <c r="FBK240" s="95"/>
      <c r="FBL240" s="95"/>
      <c r="FBM240" s="95"/>
      <c r="FBN240" s="95"/>
      <c r="FBO240" s="95"/>
      <c r="FBP240" s="95"/>
      <c r="FBQ240" s="95"/>
      <c r="FBR240" s="95"/>
      <c r="FBS240" s="95"/>
      <c r="FBT240" s="95"/>
      <c r="FBU240" s="95"/>
      <c r="FBV240" s="95"/>
      <c r="FBW240" s="95"/>
      <c r="FBX240" s="95"/>
      <c r="FBY240" s="95"/>
      <c r="FBZ240" s="95"/>
      <c r="FCA240" s="95"/>
      <c r="FCB240" s="95"/>
      <c r="FCC240" s="95"/>
      <c r="FCD240" s="95"/>
      <c r="FCE240" s="95"/>
      <c r="FCF240" s="95"/>
      <c r="FCG240" s="95"/>
      <c r="FCH240" s="95"/>
      <c r="FCI240" s="95"/>
      <c r="FCJ240" s="95"/>
      <c r="FCK240" s="95"/>
      <c r="FCL240" s="95"/>
      <c r="FCM240" s="95"/>
      <c r="FCN240" s="95"/>
      <c r="FCO240" s="95"/>
      <c r="FCP240" s="95"/>
      <c r="FCQ240" s="95"/>
      <c r="FCR240" s="95"/>
      <c r="FCS240" s="95"/>
      <c r="FCT240" s="95"/>
      <c r="FCU240" s="95"/>
      <c r="FCV240" s="95"/>
      <c r="FCW240" s="95"/>
      <c r="FCX240" s="95"/>
      <c r="FCY240" s="95"/>
      <c r="FCZ240" s="95"/>
      <c r="FDA240" s="95"/>
      <c r="FDB240" s="95"/>
      <c r="FDC240" s="95"/>
      <c r="FDD240" s="95"/>
      <c r="FDE240" s="95"/>
      <c r="FDF240" s="95"/>
      <c r="FDG240" s="95"/>
      <c r="FDH240" s="95"/>
      <c r="FDI240" s="95"/>
      <c r="FDJ240" s="95"/>
      <c r="FDK240" s="95"/>
      <c r="FDL240" s="95"/>
      <c r="FDM240" s="95"/>
      <c r="FDN240" s="95"/>
      <c r="FDO240" s="95"/>
      <c r="FDP240" s="95"/>
      <c r="FDQ240" s="95"/>
      <c r="FDR240" s="95"/>
      <c r="FDS240" s="95"/>
      <c r="FDT240" s="95"/>
      <c r="FDU240" s="95"/>
      <c r="FDV240" s="95"/>
      <c r="FDW240" s="95"/>
      <c r="FDX240" s="95"/>
      <c r="FDY240" s="95"/>
      <c r="FDZ240" s="95"/>
      <c r="FEA240" s="95"/>
      <c r="FEB240" s="95"/>
      <c r="FEC240" s="95"/>
      <c r="FED240" s="95"/>
      <c r="FEE240" s="95"/>
      <c r="FEF240" s="95"/>
      <c r="FEG240" s="95"/>
      <c r="FEH240" s="95"/>
      <c r="FEI240" s="95"/>
      <c r="FEJ240" s="95"/>
      <c r="FEK240" s="95"/>
      <c r="FEL240" s="95"/>
      <c r="FEM240" s="95"/>
      <c r="FEN240" s="95"/>
      <c r="FEO240" s="95"/>
      <c r="FEP240" s="95"/>
      <c r="FEQ240" s="95"/>
      <c r="FER240" s="95"/>
      <c r="FES240" s="95"/>
      <c r="FET240" s="95"/>
      <c r="FEU240" s="95"/>
      <c r="FEV240" s="95"/>
      <c r="FEW240" s="95"/>
      <c r="FEX240" s="95"/>
      <c r="FEY240" s="95"/>
      <c r="FEZ240" s="95"/>
      <c r="FFA240" s="95"/>
      <c r="FFB240" s="95"/>
      <c r="FFC240" s="95"/>
      <c r="FFD240" s="95"/>
      <c r="FFE240" s="95"/>
      <c r="FFF240" s="95"/>
      <c r="FFG240" s="95"/>
      <c r="FFH240" s="95"/>
      <c r="FFI240" s="95"/>
      <c r="FFJ240" s="95"/>
      <c r="FFK240" s="95"/>
      <c r="FFL240" s="95"/>
      <c r="FFM240" s="95"/>
      <c r="FFN240" s="95"/>
      <c r="FFO240" s="95"/>
      <c r="FFP240" s="95"/>
      <c r="FFQ240" s="95"/>
      <c r="FFR240" s="95"/>
      <c r="FFS240" s="95"/>
      <c r="FFT240" s="95"/>
      <c r="FFU240" s="95"/>
      <c r="FFV240" s="95"/>
      <c r="FFW240" s="95"/>
      <c r="FFX240" s="95"/>
      <c r="FFY240" s="95"/>
      <c r="FFZ240" s="95"/>
      <c r="FGA240" s="95"/>
      <c r="FGB240" s="95"/>
      <c r="FGC240" s="95"/>
      <c r="FGD240" s="95"/>
      <c r="FGE240" s="95"/>
      <c r="FGF240" s="95"/>
      <c r="FGG240" s="95"/>
      <c r="FGH240" s="95"/>
      <c r="FGI240" s="95"/>
      <c r="FGJ240" s="95"/>
      <c r="FGK240" s="95"/>
      <c r="FGL240" s="95"/>
      <c r="FGM240" s="95"/>
      <c r="FGN240" s="95"/>
      <c r="FGO240" s="95"/>
      <c r="FGP240" s="95"/>
      <c r="FGQ240" s="95"/>
      <c r="FGR240" s="95"/>
      <c r="FGS240" s="95"/>
      <c r="FGT240" s="95"/>
      <c r="FGU240" s="95"/>
      <c r="FGV240" s="95"/>
      <c r="FGW240" s="95"/>
      <c r="FGX240" s="95"/>
      <c r="FGY240" s="95"/>
      <c r="FGZ240" s="95"/>
      <c r="FHA240" s="95"/>
      <c r="FHB240" s="95"/>
      <c r="FHC240" s="95"/>
      <c r="FHD240" s="95"/>
      <c r="FHE240" s="95"/>
      <c r="FHF240" s="95"/>
      <c r="FHG240" s="95"/>
      <c r="FHH240" s="95"/>
      <c r="FHI240" s="95"/>
      <c r="FHJ240" s="95"/>
      <c r="FHK240" s="95"/>
      <c r="FHL240" s="95"/>
      <c r="FHM240" s="95"/>
      <c r="FHN240" s="95"/>
      <c r="FHO240" s="95"/>
      <c r="FHP240" s="95"/>
      <c r="FHQ240" s="95"/>
      <c r="FHR240" s="95"/>
      <c r="FHS240" s="95"/>
      <c r="FHT240" s="95"/>
      <c r="FHU240" s="95"/>
      <c r="FHV240" s="95"/>
      <c r="FHW240" s="95"/>
      <c r="FHX240" s="95"/>
      <c r="FHY240" s="95"/>
      <c r="FHZ240" s="95"/>
      <c r="FIA240" s="95"/>
      <c r="FIB240" s="95"/>
      <c r="FIC240" s="95"/>
      <c r="FID240" s="95"/>
      <c r="FIE240" s="95"/>
      <c r="FIF240" s="95"/>
      <c r="FIG240" s="95"/>
      <c r="FIH240" s="95"/>
      <c r="FII240" s="95"/>
      <c r="FIJ240" s="95"/>
      <c r="FIK240" s="95"/>
      <c r="FIL240" s="95"/>
      <c r="FIM240" s="95"/>
      <c r="FIN240" s="95"/>
      <c r="FIO240" s="95"/>
      <c r="FIP240" s="95"/>
      <c r="FIQ240" s="95"/>
      <c r="FIR240" s="95"/>
      <c r="FIS240" s="95"/>
      <c r="FIT240" s="95"/>
      <c r="FIU240" s="95"/>
      <c r="FIV240" s="95"/>
      <c r="FIW240" s="95"/>
      <c r="FIX240" s="95"/>
      <c r="FIY240" s="95"/>
      <c r="FIZ240" s="95"/>
      <c r="FJA240" s="95"/>
      <c r="FJB240" s="95"/>
      <c r="FJC240" s="95"/>
      <c r="FJD240" s="95"/>
      <c r="FJE240" s="95"/>
      <c r="FJF240" s="95"/>
      <c r="FJG240" s="95"/>
      <c r="FJH240" s="95"/>
      <c r="FJI240" s="95"/>
      <c r="FJJ240" s="95"/>
      <c r="FJK240" s="95"/>
      <c r="FJL240" s="95"/>
      <c r="FJM240" s="95"/>
      <c r="FJN240" s="95"/>
      <c r="FJO240" s="95"/>
      <c r="FJP240" s="95"/>
      <c r="FJQ240" s="95"/>
      <c r="FJR240" s="95"/>
      <c r="FJS240" s="95"/>
      <c r="FJT240" s="95"/>
      <c r="FJU240" s="95"/>
      <c r="FJV240" s="95"/>
      <c r="FJW240" s="95"/>
      <c r="FJX240" s="95"/>
      <c r="FJY240" s="95"/>
      <c r="FJZ240" s="95"/>
      <c r="FKA240" s="95"/>
      <c r="FKB240" s="95"/>
      <c r="FKC240" s="95"/>
      <c r="FKD240" s="95"/>
      <c r="FKE240" s="95"/>
      <c r="FKF240" s="95"/>
      <c r="FKG240" s="95"/>
      <c r="FKH240" s="95"/>
      <c r="FKI240" s="95"/>
      <c r="FKJ240" s="95"/>
      <c r="FKK240" s="95"/>
      <c r="FKL240" s="95"/>
      <c r="FKM240" s="95"/>
      <c r="FKN240" s="95"/>
      <c r="FKO240" s="95"/>
      <c r="FKP240" s="95"/>
      <c r="FKQ240" s="95"/>
      <c r="FKR240" s="95"/>
      <c r="FKS240" s="95"/>
      <c r="FKT240" s="95"/>
      <c r="FKU240" s="95"/>
      <c r="FKV240" s="95"/>
      <c r="FKW240" s="95"/>
      <c r="FKX240" s="95"/>
      <c r="FKY240" s="95"/>
      <c r="FKZ240" s="95"/>
      <c r="FLA240" s="95"/>
      <c r="FLB240" s="95"/>
      <c r="FLC240" s="95"/>
      <c r="FLD240" s="95"/>
      <c r="FLE240" s="95"/>
      <c r="FLF240" s="95"/>
      <c r="FLG240" s="95"/>
      <c r="FLH240" s="95"/>
      <c r="FLI240" s="95"/>
      <c r="FLJ240" s="95"/>
      <c r="FLK240" s="95"/>
      <c r="FLL240" s="95"/>
      <c r="FLM240" s="95"/>
      <c r="FLN240" s="95"/>
      <c r="FLO240" s="95"/>
      <c r="FLP240" s="95"/>
      <c r="FLQ240" s="95"/>
      <c r="FLR240" s="95"/>
      <c r="FLS240" s="95"/>
      <c r="FLT240" s="95"/>
      <c r="FLU240" s="95"/>
      <c r="FLV240" s="95"/>
      <c r="FLW240" s="95"/>
      <c r="FLX240" s="95"/>
      <c r="FLY240" s="95"/>
      <c r="FLZ240" s="95"/>
      <c r="FMA240" s="95"/>
      <c r="FMB240" s="95"/>
      <c r="FMC240" s="95"/>
      <c r="FMD240" s="95"/>
      <c r="FME240" s="95"/>
      <c r="FMF240" s="95"/>
      <c r="FMG240" s="95"/>
      <c r="FMH240" s="95"/>
      <c r="FMI240" s="95"/>
      <c r="FMJ240" s="95"/>
      <c r="FMK240" s="95"/>
      <c r="FML240" s="95"/>
      <c r="FMM240" s="95"/>
      <c r="FMN240" s="95"/>
      <c r="FMO240" s="95"/>
      <c r="FMP240" s="95"/>
      <c r="FMQ240" s="95"/>
      <c r="FMR240" s="95"/>
      <c r="FMS240" s="95"/>
      <c r="FMT240" s="95"/>
      <c r="FMU240" s="95"/>
      <c r="FMV240" s="95"/>
      <c r="FMW240" s="95"/>
      <c r="FMX240" s="95"/>
      <c r="FMY240" s="95"/>
      <c r="FMZ240" s="95"/>
      <c r="FNA240" s="95"/>
      <c r="FNB240" s="95"/>
      <c r="FNC240" s="95"/>
      <c r="FND240" s="95"/>
      <c r="FNE240" s="95"/>
      <c r="FNF240" s="95"/>
      <c r="FNG240" s="95"/>
      <c r="FNH240" s="95"/>
      <c r="FNI240" s="95"/>
      <c r="FNJ240" s="95"/>
      <c r="FNK240" s="95"/>
      <c r="FNL240" s="95"/>
      <c r="FNM240" s="95"/>
      <c r="FNN240" s="95"/>
      <c r="FNO240" s="95"/>
      <c r="FNP240" s="95"/>
      <c r="FNQ240" s="95"/>
      <c r="FNR240" s="95"/>
      <c r="FNS240" s="95"/>
      <c r="FNT240" s="95"/>
      <c r="FNU240" s="95"/>
      <c r="FNV240" s="95"/>
      <c r="FNW240" s="95"/>
      <c r="FNX240" s="95"/>
      <c r="FNY240" s="95"/>
      <c r="FNZ240" s="95"/>
      <c r="FOA240" s="95"/>
      <c r="FOB240" s="95"/>
      <c r="FOC240" s="95"/>
      <c r="FOD240" s="95"/>
      <c r="FOE240" s="95"/>
      <c r="FOF240" s="95"/>
      <c r="FOG240" s="95"/>
      <c r="FOH240" s="95"/>
      <c r="FOI240" s="95"/>
      <c r="FOJ240" s="95"/>
      <c r="FOK240" s="95"/>
      <c r="FOL240" s="95"/>
      <c r="FOM240" s="95"/>
      <c r="FON240" s="95"/>
      <c r="FOO240" s="95"/>
      <c r="FOP240" s="95"/>
      <c r="FOQ240" s="95"/>
      <c r="FOR240" s="95"/>
      <c r="FOS240" s="95"/>
      <c r="FOT240" s="95"/>
      <c r="FOU240" s="95"/>
      <c r="FOV240" s="95"/>
      <c r="FOW240" s="95"/>
      <c r="FOX240" s="95"/>
      <c r="FOY240" s="95"/>
      <c r="FOZ240" s="95"/>
      <c r="FPA240" s="95"/>
      <c r="FPB240" s="95"/>
      <c r="FPC240" s="95"/>
      <c r="FPD240" s="95"/>
      <c r="FPE240" s="95"/>
      <c r="FPF240" s="95"/>
      <c r="FPG240" s="95"/>
      <c r="FPH240" s="95"/>
      <c r="FPI240" s="95"/>
      <c r="FPJ240" s="95"/>
      <c r="FPK240" s="95"/>
      <c r="FPL240" s="95"/>
      <c r="FPM240" s="95"/>
      <c r="FPN240" s="95"/>
      <c r="FPO240" s="95"/>
      <c r="FPP240" s="95"/>
      <c r="FPQ240" s="95"/>
      <c r="FPR240" s="95"/>
      <c r="FPS240" s="95"/>
      <c r="FPT240" s="95"/>
      <c r="FPU240" s="95"/>
      <c r="FPV240" s="95"/>
      <c r="FPW240" s="95"/>
      <c r="FPX240" s="95"/>
      <c r="FPY240" s="95"/>
      <c r="FPZ240" s="95"/>
      <c r="FQA240" s="95"/>
      <c r="FQB240" s="95"/>
      <c r="FQC240" s="95"/>
      <c r="FQD240" s="95"/>
      <c r="FQE240" s="95"/>
      <c r="FQF240" s="95"/>
      <c r="FQG240" s="95"/>
      <c r="FQH240" s="95"/>
      <c r="FQI240" s="95"/>
      <c r="FQJ240" s="95"/>
      <c r="FQK240" s="95"/>
      <c r="FQL240" s="95"/>
      <c r="FQM240" s="95"/>
      <c r="FQN240" s="95"/>
      <c r="FQO240" s="95"/>
      <c r="FQP240" s="95"/>
      <c r="FQQ240" s="95"/>
      <c r="FQR240" s="95"/>
      <c r="FQS240" s="95"/>
      <c r="FQT240" s="95"/>
      <c r="FQU240" s="95"/>
      <c r="FQV240" s="95"/>
      <c r="FQW240" s="95"/>
      <c r="FQX240" s="95"/>
      <c r="FQY240" s="95"/>
      <c r="FQZ240" s="95"/>
      <c r="FRA240" s="95"/>
      <c r="FRB240" s="95"/>
      <c r="FRC240" s="95"/>
      <c r="FRD240" s="95"/>
      <c r="FRE240" s="95"/>
      <c r="FRF240" s="95"/>
      <c r="FRG240" s="95"/>
      <c r="FRH240" s="95"/>
      <c r="FRI240" s="95"/>
      <c r="FRJ240" s="95"/>
      <c r="FRK240" s="95"/>
      <c r="FRL240" s="95"/>
      <c r="FRM240" s="95"/>
      <c r="FRN240" s="95"/>
      <c r="FRO240" s="95"/>
      <c r="FRP240" s="95"/>
      <c r="FRQ240" s="95"/>
      <c r="FRR240" s="95"/>
      <c r="FRS240" s="95"/>
      <c r="FRT240" s="95"/>
      <c r="FRU240" s="95"/>
      <c r="FRV240" s="95"/>
      <c r="FRW240" s="95"/>
      <c r="FRX240" s="95"/>
      <c r="FRY240" s="95"/>
      <c r="FRZ240" s="95"/>
      <c r="FSA240" s="95"/>
      <c r="FSB240" s="95"/>
      <c r="FSC240" s="95"/>
      <c r="FSD240" s="95"/>
      <c r="FSE240" s="95"/>
      <c r="FSF240" s="95"/>
      <c r="FSG240" s="95"/>
      <c r="FSH240" s="95"/>
      <c r="FSI240" s="95"/>
      <c r="FSJ240" s="95"/>
      <c r="FSK240" s="95"/>
      <c r="FSL240" s="95"/>
      <c r="FSM240" s="95"/>
      <c r="FSN240" s="95"/>
      <c r="FSO240" s="95"/>
      <c r="FSP240" s="95"/>
      <c r="FSQ240" s="95"/>
      <c r="FSR240" s="95"/>
      <c r="FSS240" s="95"/>
      <c r="FST240" s="95"/>
      <c r="FSU240" s="95"/>
      <c r="FSV240" s="95"/>
      <c r="FSW240" s="95"/>
      <c r="FSX240" s="95"/>
      <c r="FSY240" s="95"/>
      <c r="FSZ240" s="95"/>
      <c r="FTA240" s="95"/>
      <c r="FTB240" s="95"/>
      <c r="FTC240" s="95"/>
      <c r="FTD240" s="95"/>
      <c r="FTE240" s="95"/>
      <c r="FTF240" s="95"/>
      <c r="FTG240" s="95"/>
      <c r="FTH240" s="95"/>
      <c r="FTI240" s="95"/>
      <c r="FTJ240" s="95"/>
      <c r="FTK240" s="95"/>
      <c r="FTL240" s="95"/>
      <c r="FTM240" s="95"/>
      <c r="FTN240" s="95"/>
      <c r="FTO240" s="95"/>
      <c r="FTP240" s="95"/>
      <c r="FTQ240" s="95"/>
      <c r="FTR240" s="95"/>
      <c r="FTS240" s="95"/>
      <c r="FTT240" s="95"/>
      <c r="FTU240" s="95"/>
      <c r="FTV240" s="95"/>
      <c r="FTW240" s="95"/>
      <c r="FTX240" s="95"/>
      <c r="FTY240" s="95"/>
      <c r="FTZ240" s="95"/>
      <c r="FUA240" s="95"/>
      <c r="FUB240" s="95"/>
      <c r="FUC240" s="95"/>
      <c r="FUD240" s="95"/>
      <c r="FUE240" s="95"/>
      <c r="FUF240" s="95"/>
      <c r="FUG240" s="95"/>
      <c r="FUH240" s="95"/>
      <c r="FUI240" s="95"/>
      <c r="FUJ240" s="95"/>
      <c r="FUK240" s="95"/>
      <c r="FUL240" s="95"/>
      <c r="FUM240" s="95"/>
      <c r="FUN240" s="95"/>
      <c r="FUO240" s="95"/>
      <c r="FUP240" s="95"/>
      <c r="FUQ240" s="95"/>
      <c r="FUR240" s="95"/>
      <c r="FUS240" s="95"/>
      <c r="FUT240" s="95"/>
      <c r="FUU240" s="95"/>
      <c r="FUV240" s="95"/>
      <c r="FUW240" s="95"/>
      <c r="FUX240" s="95"/>
      <c r="FUY240" s="95"/>
      <c r="FUZ240" s="95"/>
      <c r="FVA240" s="95"/>
      <c r="FVB240" s="95"/>
      <c r="FVC240" s="95"/>
      <c r="FVD240" s="95"/>
      <c r="FVE240" s="95"/>
      <c r="FVF240" s="95"/>
      <c r="FVG240" s="95"/>
      <c r="FVH240" s="95"/>
      <c r="FVI240" s="95"/>
      <c r="FVJ240" s="95"/>
      <c r="FVK240" s="95"/>
      <c r="FVL240" s="95"/>
      <c r="FVM240" s="95"/>
      <c r="FVN240" s="95"/>
      <c r="FVO240" s="95"/>
      <c r="FVP240" s="95"/>
      <c r="FVQ240" s="95"/>
      <c r="FVR240" s="95"/>
      <c r="FVS240" s="95"/>
      <c r="FVT240" s="95"/>
      <c r="FVU240" s="95"/>
      <c r="FVV240" s="95"/>
      <c r="FVW240" s="95"/>
      <c r="FVX240" s="95"/>
      <c r="FVY240" s="95"/>
      <c r="FVZ240" s="95"/>
      <c r="FWA240" s="95"/>
      <c r="FWB240" s="95"/>
      <c r="FWC240" s="95"/>
      <c r="FWD240" s="95"/>
      <c r="FWE240" s="95"/>
      <c r="FWF240" s="95"/>
      <c r="FWG240" s="95"/>
      <c r="FWH240" s="95"/>
      <c r="FWI240" s="95"/>
      <c r="FWJ240" s="95"/>
      <c r="FWK240" s="95"/>
      <c r="FWL240" s="95"/>
      <c r="FWM240" s="95"/>
      <c r="FWN240" s="95"/>
      <c r="FWO240" s="95"/>
      <c r="FWP240" s="95"/>
      <c r="FWQ240" s="95"/>
      <c r="FWR240" s="95"/>
      <c r="FWS240" s="95"/>
      <c r="FWT240" s="95"/>
      <c r="FWU240" s="95"/>
      <c r="FWV240" s="95"/>
      <c r="FWW240" s="95"/>
      <c r="FWX240" s="95"/>
      <c r="FWY240" s="95"/>
      <c r="FWZ240" s="95"/>
      <c r="FXA240" s="95"/>
      <c r="FXB240" s="95"/>
      <c r="FXC240" s="95"/>
      <c r="FXD240" s="95"/>
      <c r="FXE240" s="95"/>
      <c r="FXF240" s="95"/>
      <c r="FXG240" s="95"/>
      <c r="FXH240" s="95"/>
      <c r="FXI240" s="95"/>
      <c r="FXJ240" s="95"/>
      <c r="FXK240" s="95"/>
      <c r="FXL240" s="95"/>
      <c r="FXM240" s="95"/>
      <c r="FXN240" s="95"/>
      <c r="FXO240" s="95"/>
      <c r="FXP240" s="95"/>
      <c r="FXQ240" s="95"/>
      <c r="FXR240" s="95"/>
      <c r="FXS240" s="95"/>
      <c r="FXT240" s="95"/>
      <c r="FXU240" s="95"/>
      <c r="FXV240" s="95"/>
      <c r="FXW240" s="95"/>
      <c r="FXX240" s="95"/>
      <c r="FXY240" s="95"/>
      <c r="FXZ240" s="95"/>
      <c r="FYA240" s="95"/>
      <c r="FYB240" s="95"/>
      <c r="FYC240" s="95"/>
      <c r="FYD240" s="95"/>
      <c r="FYE240" s="95"/>
      <c r="FYF240" s="95"/>
      <c r="FYG240" s="95"/>
      <c r="FYH240" s="95"/>
      <c r="FYI240" s="95"/>
      <c r="FYJ240" s="95"/>
      <c r="FYK240" s="95"/>
      <c r="FYL240" s="95"/>
      <c r="FYM240" s="95"/>
      <c r="FYN240" s="95"/>
      <c r="FYO240" s="95"/>
      <c r="FYP240" s="95"/>
      <c r="FYQ240" s="95"/>
      <c r="FYR240" s="95"/>
      <c r="FYS240" s="95"/>
      <c r="FYT240" s="95"/>
      <c r="FYU240" s="95"/>
      <c r="FYV240" s="95"/>
      <c r="FYW240" s="95"/>
      <c r="FYX240" s="95"/>
      <c r="FYY240" s="95"/>
      <c r="FYZ240" s="95"/>
      <c r="FZA240" s="95"/>
      <c r="FZB240" s="95"/>
      <c r="FZC240" s="95"/>
      <c r="FZD240" s="95"/>
      <c r="FZE240" s="95"/>
      <c r="FZF240" s="95"/>
      <c r="FZG240" s="95"/>
      <c r="FZH240" s="95"/>
      <c r="FZI240" s="95"/>
      <c r="FZJ240" s="95"/>
      <c r="FZK240" s="95"/>
      <c r="FZL240" s="95"/>
      <c r="FZM240" s="95"/>
      <c r="FZN240" s="95"/>
      <c r="FZO240" s="95"/>
      <c r="FZP240" s="95"/>
      <c r="FZQ240" s="95"/>
      <c r="FZR240" s="95"/>
      <c r="FZS240" s="95"/>
      <c r="FZT240" s="95"/>
      <c r="FZU240" s="95"/>
      <c r="FZV240" s="95"/>
      <c r="FZW240" s="95"/>
      <c r="FZX240" s="95"/>
      <c r="FZY240" s="95"/>
      <c r="FZZ240" s="95"/>
      <c r="GAA240" s="95"/>
      <c r="GAB240" s="95"/>
      <c r="GAC240" s="95"/>
      <c r="GAD240" s="95"/>
      <c r="GAE240" s="95"/>
      <c r="GAF240" s="95"/>
      <c r="GAG240" s="95"/>
      <c r="GAH240" s="95"/>
      <c r="GAI240" s="95"/>
      <c r="GAJ240" s="95"/>
      <c r="GAK240" s="95"/>
      <c r="GAL240" s="95"/>
      <c r="GAM240" s="95"/>
      <c r="GAN240" s="95"/>
      <c r="GAO240" s="95"/>
      <c r="GAP240" s="95"/>
      <c r="GAQ240" s="95"/>
      <c r="GAR240" s="95"/>
      <c r="GAS240" s="95"/>
      <c r="GAT240" s="95"/>
      <c r="GAU240" s="95"/>
      <c r="GAV240" s="95"/>
      <c r="GAW240" s="95"/>
      <c r="GAX240" s="95"/>
      <c r="GAY240" s="95"/>
      <c r="GAZ240" s="95"/>
      <c r="GBA240" s="95"/>
      <c r="GBB240" s="95"/>
      <c r="GBC240" s="95"/>
      <c r="GBD240" s="95"/>
      <c r="GBE240" s="95"/>
      <c r="GBF240" s="95"/>
      <c r="GBG240" s="95"/>
      <c r="GBH240" s="95"/>
      <c r="GBI240" s="95"/>
      <c r="GBJ240" s="95"/>
      <c r="GBK240" s="95"/>
      <c r="GBL240" s="95"/>
      <c r="GBM240" s="95"/>
      <c r="GBN240" s="95"/>
      <c r="GBO240" s="95"/>
      <c r="GBP240" s="95"/>
      <c r="GBQ240" s="95"/>
      <c r="GBR240" s="95"/>
      <c r="GBS240" s="95"/>
      <c r="GBT240" s="95"/>
      <c r="GBU240" s="95"/>
      <c r="GBV240" s="95"/>
      <c r="GBW240" s="95"/>
      <c r="GBX240" s="95"/>
      <c r="GBY240" s="95"/>
      <c r="GBZ240" s="95"/>
      <c r="GCA240" s="95"/>
      <c r="GCB240" s="95"/>
      <c r="GCC240" s="95"/>
      <c r="GCD240" s="95"/>
      <c r="GCE240" s="95"/>
      <c r="GCF240" s="95"/>
      <c r="GCG240" s="95"/>
      <c r="GCH240" s="95"/>
      <c r="GCI240" s="95"/>
      <c r="GCJ240" s="95"/>
      <c r="GCK240" s="95"/>
      <c r="GCL240" s="95"/>
      <c r="GCM240" s="95"/>
      <c r="GCN240" s="95"/>
      <c r="GCO240" s="95"/>
      <c r="GCP240" s="95"/>
      <c r="GCQ240" s="95"/>
      <c r="GCR240" s="95"/>
      <c r="GCS240" s="95"/>
      <c r="GCT240" s="95"/>
      <c r="GCU240" s="95"/>
      <c r="GCV240" s="95"/>
      <c r="GCW240" s="95"/>
      <c r="GCX240" s="95"/>
      <c r="GCY240" s="95"/>
      <c r="GCZ240" s="95"/>
      <c r="GDA240" s="95"/>
      <c r="GDB240" s="95"/>
      <c r="GDC240" s="95"/>
      <c r="GDD240" s="95"/>
      <c r="GDE240" s="95"/>
      <c r="GDF240" s="95"/>
      <c r="GDG240" s="95"/>
      <c r="GDH240" s="95"/>
      <c r="GDI240" s="95"/>
      <c r="GDJ240" s="95"/>
      <c r="GDK240" s="95"/>
      <c r="GDL240" s="95"/>
      <c r="GDM240" s="95"/>
      <c r="GDN240" s="95"/>
      <c r="GDO240" s="95"/>
      <c r="GDP240" s="95"/>
      <c r="GDQ240" s="95"/>
      <c r="GDR240" s="95"/>
      <c r="GDS240" s="95"/>
      <c r="GDT240" s="95"/>
      <c r="GDU240" s="95"/>
      <c r="GDV240" s="95"/>
      <c r="GDW240" s="95"/>
      <c r="GDX240" s="95"/>
      <c r="GDY240" s="95"/>
      <c r="GDZ240" s="95"/>
      <c r="GEA240" s="95"/>
      <c r="GEB240" s="95"/>
      <c r="GEC240" s="95"/>
      <c r="GED240" s="95"/>
      <c r="GEE240" s="95"/>
      <c r="GEF240" s="95"/>
      <c r="GEG240" s="95"/>
      <c r="GEH240" s="95"/>
      <c r="GEI240" s="95"/>
      <c r="GEJ240" s="95"/>
      <c r="GEK240" s="95"/>
      <c r="GEL240" s="95"/>
      <c r="GEM240" s="95"/>
      <c r="GEN240" s="95"/>
      <c r="GEO240" s="95"/>
      <c r="GEP240" s="95"/>
      <c r="GEQ240" s="95"/>
      <c r="GER240" s="95"/>
      <c r="GES240" s="95"/>
      <c r="GET240" s="95"/>
      <c r="GEU240" s="95"/>
      <c r="GEV240" s="95"/>
      <c r="GEW240" s="95"/>
      <c r="GEX240" s="95"/>
      <c r="GEY240" s="95"/>
      <c r="GEZ240" s="95"/>
      <c r="GFA240" s="95"/>
      <c r="GFB240" s="95"/>
      <c r="GFC240" s="95"/>
      <c r="GFD240" s="95"/>
      <c r="GFE240" s="95"/>
      <c r="GFF240" s="95"/>
      <c r="GFG240" s="95"/>
      <c r="GFH240" s="95"/>
      <c r="GFI240" s="95"/>
      <c r="GFJ240" s="95"/>
      <c r="GFK240" s="95"/>
      <c r="GFL240" s="95"/>
      <c r="GFM240" s="95"/>
      <c r="GFN240" s="95"/>
      <c r="GFO240" s="95"/>
      <c r="GFP240" s="95"/>
      <c r="GFQ240" s="95"/>
      <c r="GFR240" s="95"/>
      <c r="GFS240" s="95"/>
      <c r="GFT240" s="95"/>
      <c r="GFU240" s="95"/>
      <c r="GFV240" s="95"/>
      <c r="GFW240" s="95"/>
      <c r="GFX240" s="95"/>
      <c r="GFY240" s="95"/>
      <c r="GFZ240" s="95"/>
      <c r="GGA240" s="95"/>
      <c r="GGB240" s="95"/>
      <c r="GGC240" s="95"/>
      <c r="GGD240" s="95"/>
      <c r="GGE240" s="95"/>
      <c r="GGF240" s="95"/>
      <c r="GGG240" s="95"/>
      <c r="GGH240" s="95"/>
      <c r="GGI240" s="95"/>
      <c r="GGJ240" s="95"/>
      <c r="GGK240" s="95"/>
      <c r="GGL240" s="95"/>
      <c r="GGM240" s="95"/>
      <c r="GGN240" s="95"/>
      <c r="GGO240" s="95"/>
      <c r="GGP240" s="95"/>
      <c r="GGQ240" s="95"/>
      <c r="GGR240" s="95"/>
      <c r="GGS240" s="95"/>
      <c r="GGT240" s="95"/>
      <c r="GGU240" s="95"/>
      <c r="GGV240" s="95"/>
      <c r="GGW240" s="95"/>
      <c r="GGX240" s="95"/>
      <c r="GGY240" s="95"/>
      <c r="GGZ240" s="95"/>
      <c r="GHA240" s="95"/>
      <c r="GHB240" s="95"/>
      <c r="GHC240" s="95"/>
      <c r="GHD240" s="95"/>
      <c r="GHE240" s="95"/>
      <c r="GHF240" s="95"/>
      <c r="GHG240" s="95"/>
      <c r="GHH240" s="95"/>
      <c r="GHI240" s="95"/>
      <c r="GHJ240" s="95"/>
      <c r="GHK240" s="95"/>
      <c r="GHL240" s="95"/>
      <c r="GHM240" s="95"/>
      <c r="GHN240" s="95"/>
      <c r="GHO240" s="95"/>
      <c r="GHP240" s="95"/>
      <c r="GHQ240" s="95"/>
      <c r="GHR240" s="95"/>
      <c r="GHS240" s="95"/>
      <c r="GHT240" s="95"/>
      <c r="GHU240" s="95"/>
      <c r="GHV240" s="95"/>
      <c r="GHW240" s="95"/>
      <c r="GHX240" s="95"/>
      <c r="GHY240" s="95"/>
      <c r="GHZ240" s="95"/>
      <c r="GIA240" s="95"/>
      <c r="GIB240" s="95"/>
      <c r="GIC240" s="95"/>
      <c r="GID240" s="95"/>
      <c r="GIE240" s="95"/>
      <c r="GIF240" s="95"/>
      <c r="GIG240" s="95"/>
      <c r="GIH240" s="95"/>
      <c r="GII240" s="95"/>
      <c r="GIJ240" s="95"/>
      <c r="GIK240" s="95"/>
      <c r="GIL240" s="95"/>
      <c r="GIM240" s="95"/>
      <c r="GIN240" s="95"/>
      <c r="GIO240" s="95"/>
      <c r="GIP240" s="95"/>
      <c r="GIQ240" s="95"/>
      <c r="GIR240" s="95"/>
      <c r="GIS240" s="95"/>
      <c r="GIT240" s="95"/>
      <c r="GIU240" s="95"/>
      <c r="GIV240" s="95"/>
      <c r="GIW240" s="95"/>
      <c r="GIX240" s="95"/>
      <c r="GIY240" s="95"/>
      <c r="GIZ240" s="95"/>
      <c r="GJA240" s="95"/>
      <c r="GJB240" s="95"/>
      <c r="GJC240" s="95"/>
      <c r="GJD240" s="95"/>
      <c r="GJE240" s="95"/>
      <c r="GJF240" s="95"/>
      <c r="GJG240" s="95"/>
      <c r="GJH240" s="95"/>
      <c r="GJI240" s="95"/>
      <c r="GJJ240" s="95"/>
      <c r="GJK240" s="95"/>
      <c r="GJL240" s="95"/>
      <c r="GJM240" s="95"/>
      <c r="GJN240" s="95"/>
      <c r="GJO240" s="95"/>
      <c r="GJP240" s="95"/>
      <c r="GJQ240" s="95"/>
      <c r="GJR240" s="95"/>
      <c r="GJS240" s="95"/>
      <c r="GJT240" s="95"/>
      <c r="GJU240" s="95"/>
      <c r="GJV240" s="95"/>
      <c r="GJW240" s="95"/>
      <c r="GJX240" s="95"/>
      <c r="GJY240" s="95"/>
      <c r="GJZ240" s="95"/>
      <c r="GKA240" s="95"/>
      <c r="GKB240" s="95"/>
      <c r="GKC240" s="95"/>
      <c r="GKD240" s="95"/>
      <c r="GKE240" s="95"/>
      <c r="GKF240" s="95"/>
      <c r="GKG240" s="95"/>
      <c r="GKH240" s="95"/>
      <c r="GKI240" s="95"/>
      <c r="GKJ240" s="95"/>
      <c r="GKK240" s="95"/>
      <c r="GKL240" s="95"/>
      <c r="GKM240" s="95"/>
      <c r="GKN240" s="95"/>
      <c r="GKO240" s="95"/>
      <c r="GKP240" s="95"/>
      <c r="GKQ240" s="95"/>
      <c r="GKR240" s="95"/>
      <c r="GKS240" s="95"/>
      <c r="GKT240" s="95"/>
      <c r="GKU240" s="95"/>
      <c r="GKV240" s="95"/>
      <c r="GKW240" s="95"/>
      <c r="GKX240" s="95"/>
      <c r="GKY240" s="95"/>
      <c r="GKZ240" s="95"/>
      <c r="GLA240" s="95"/>
      <c r="GLB240" s="95"/>
      <c r="GLC240" s="95"/>
      <c r="GLD240" s="95"/>
      <c r="GLE240" s="95"/>
      <c r="GLF240" s="95"/>
      <c r="GLG240" s="95"/>
      <c r="GLH240" s="95"/>
      <c r="GLI240" s="95"/>
      <c r="GLJ240" s="95"/>
      <c r="GLK240" s="95"/>
      <c r="GLL240" s="95"/>
      <c r="GLM240" s="95"/>
      <c r="GLN240" s="95"/>
      <c r="GLO240" s="95"/>
      <c r="GLP240" s="95"/>
      <c r="GLQ240" s="95"/>
      <c r="GLR240" s="95"/>
      <c r="GLS240" s="95"/>
      <c r="GLT240" s="95"/>
      <c r="GLU240" s="95"/>
      <c r="GLV240" s="95"/>
      <c r="GLW240" s="95"/>
      <c r="GLX240" s="95"/>
      <c r="GLY240" s="95"/>
      <c r="GLZ240" s="95"/>
      <c r="GMA240" s="95"/>
      <c r="GMB240" s="95"/>
      <c r="GMC240" s="95"/>
      <c r="GMD240" s="95"/>
      <c r="GME240" s="95"/>
      <c r="GMF240" s="95"/>
      <c r="GMG240" s="95"/>
      <c r="GMH240" s="95"/>
      <c r="GMI240" s="95"/>
      <c r="GMJ240" s="95"/>
      <c r="GMK240" s="95"/>
      <c r="GML240" s="95"/>
      <c r="GMM240" s="95"/>
      <c r="GMN240" s="95"/>
      <c r="GMO240" s="95"/>
      <c r="GMP240" s="95"/>
      <c r="GMQ240" s="95"/>
      <c r="GMR240" s="95"/>
      <c r="GMS240" s="95"/>
      <c r="GMT240" s="95"/>
      <c r="GMU240" s="95"/>
      <c r="GMV240" s="95"/>
      <c r="GMW240" s="95"/>
      <c r="GMX240" s="95"/>
      <c r="GMY240" s="95"/>
      <c r="GMZ240" s="95"/>
      <c r="GNA240" s="95"/>
      <c r="GNB240" s="95"/>
      <c r="GNC240" s="95"/>
      <c r="GND240" s="95"/>
      <c r="GNE240" s="95"/>
      <c r="GNF240" s="95"/>
      <c r="GNG240" s="95"/>
      <c r="GNH240" s="95"/>
      <c r="GNI240" s="95"/>
      <c r="GNJ240" s="95"/>
      <c r="GNK240" s="95"/>
      <c r="GNL240" s="95"/>
      <c r="GNM240" s="95"/>
      <c r="GNN240" s="95"/>
      <c r="GNO240" s="95"/>
      <c r="GNP240" s="95"/>
      <c r="GNQ240" s="95"/>
      <c r="GNR240" s="95"/>
      <c r="GNS240" s="95"/>
      <c r="GNT240" s="95"/>
      <c r="GNU240" s="95"/>
      <c r="GNV240" s="95"/>
      <c r="GNW240" s="95"/>
      <c r="GNX240" s="95"/>
      <c r="GNY240" s="95"/>
      <c r="GNZ240" s="95"/>
      <c r="GOA240" s="95"/>
      <c r="GOB240" s="95"/>
      <c r="GOC240" s="95"/>
      <c r="GOD240" s="95"/>
      <c r="GOE240" s="95"/>
      <c r="GOF240" s="95"/>
      <c r="GOG240" s="95"/>
      <c r="GOH240" s="95"/>
      <c r="GOI240" s="95"/>
      <c r="GOJ240" s="95"/>
      <c r="GOK240" s="95"/>
      <c r="GOL240" s="95"/>
      <c r="GOM240" s="95"/>
      <c r="GON240" s="95"/>
      <c r="GOO240" s="95"/>
      <c r="GOP240" s="95"/>
      <c r="GOQ240" s="95"/>
      <c r="GOR240" s="95"/>
      <c r="GOS240" s="95"/>
      <c r="GOT240" s="95"/>
      <c r="GOU240" s="95"/>
      <c r="GOV240" s="95"/>
      <c r="GOW240" s="95"/>
      <c r="GOX240" s="95"/>
      <c r="GOY240" s="95"/>
      <c r="GOZ240" s="95"/>
      <c r="GPA240" s="95"/>
      <c r="GPB240" s="95"/>
      <c r="GPC240" s="95"/>
      <c r="GPD240" s="95"/>
      <c r="GPE240" s="95"/>
      <c r="GPF240" s="95"/>
      <c r="GPG240" s="95"/>
      <c r="GPH240" s="95"/>
      <c r="GPI240" s="95"/>
      <c r="GPJ240" s="95"/>
      <c r="GPK240" s="95"/>
      <c r="GPL240" s="95"/>
      <c r="GPM240" s="95"/>
      <c r="GPN240" s="95"/>
      <c r="GPO240" s="95"/>
      <c r="GPP240" s="95"/>
      <c r="GPQ240" s="95"/>
      <c r="GPR240" s="95"/>
      <c r="GPS240" s="95"/>
      <c r="GPT240" s="95"/>
      <c r="GPU240" s="95"/>
      <c r="GPV240" s="95"/>
      <c r="GPW240" s="95"/>
      <c r="GPX240" s="95"/>
      <c r="GPY240" s="95"/>
      <c r="GPZ240" s="95"/>
      <c r="GQA240" s="95"/>
      <c r="GQB240" s="95"/>
      <c r="GQC240" s="95"/>
      <c r="GQD240" s="95"/>
      <c r="GQE240" s="95"/>
      <c r="GQF240" s="95"/>
      <c r="GQG240" s="95"/>
      <c r="GQH240" s="95"/>
      <c r="GQI240" s="95"/>
      <c r="GQJ240" s="95"/>
      <c r="GQK240" s="95"/>
      <c r="GQL240" s="95"/>
      <c r="GQM240" s="95"/>
      <c r="GQN240" s="95"/>
      <c r="GQO240" s="95"/>
      <c r="GQP240" s="95"/>
      <c r="GQQ240" s="95"/>
      <c r="GQR240" s="95"/>
      <c r="GQS240" s="95"/>
      <c r="GQT240" s="95"/>
      <c r="GQU240" s="95"/>
      <c r="GQV240" s="95"/>
      <c r="GQW240" s="95"/>
      <c r="GQX240" s="95"/>
      <c r="GQY240" s="95"/>
      <c r="GQZ240" s="95"/>
      <c r="GRA240" s="95"/>
      <c r="GRB240" s="95"/>
      <c r="GRC240" s="95"/>
      <c r="GRD240" s="95"/>
      <c r="GRE240" s="95"/>
      <c r="GRF240" s="95"/>
      <c r="GRG240" s="95"/>
      <c r="GRH240" s="95"/>
      <c r="GRI240" s="95"/>
      <c r="GRJ240" s="95"/>
      <c r="GRK240" s="95"/>
      <c r="GRL240" s="95"/>
      <c r="GRM240" s="95"/>
      <c r="GRN240" s="95"/>
      <c r="GRO240" s="95"/>
      <c r="GRP240" s="95"/>
      <c r="GRQ240" s="95"/>
      <c r="GRR240" s="95"/>
      <c r="GRS240" s="95"/>
      <c r="GRT240" s="95"/>
      <c r="GRU240" s="95"/>
      <c r="GRV240" s="95"/>
      <c r="GRW240" s="95"/>
      <c r="GRX240" s="95"/>
      <c r="GRY240" s="95"/>
      <c r="GRZ240" s="95"/>
      <c r="GSA240" s="95"/>
      <c r="GSB240" s="95"/>
      <c r="GSC240" s="95"/>
      <c r="GSD240" s="95"/>
      <c r="GSE240" s="95"/>
      <c r="GSF240" s="95"/>
      <c r="GSG240" s="95"/>
      <c r="GSH240" s="95"/>
      <c r="GSI240" s="95"/>
      <c r="GSJ240" s="95"/>
      <c r="GSK240" s="95"/>
      <c r="GSL240" s="95"/>
      <c r="GSM240" s="95"/>
      <c r="GSN240" s="95"/>
      <c r="GSO240" s="95"/>
      <c r="GSP240" s="95"/>
      <c r="GSQ240" s="95"/>
      <c r="GSR240" s="95"/>
      <c r="GSS240" s="95"/>
      <c r="GST240" s="95"/>
      <c r="GSU240" s="95"/>
      <c r="GSV240" s="95"/>
      <c r="GSW240" s="95"/>
      <c r="GSX240" s="95"/>
      <c r="GSY240" s="95"/>
      <c r="GSZ240" s="95"/>
      <c r="GTA240" s="95"/>
      <c r="GTB240" s="95"/>
      <c r="GTC240" s="95"/>
      <c r="GTD240" s="95"/>
      <c r="GTE240" s="95"/>
      <c r="GTF240" s="95"/>
      <c r="GTG240" s="95"/>
      <c r="GTH240" s="95"/>
      <c r="GTI240" s="95"/>
      <c r="GTJ240" s="95"/>
      <c r="GTK240" s="95"/>
      <c r="GTL240" s="95"/>
      <c r="GTM240" s="95"/>
      <c r="GTN240" s="95"/>
      <c r="GTO240" s="95"/>
      <c r="GTP240" s="95"/>
      <c r="GTQ240" s="95"/>
      <c r="GTR240" s="95"/>
      <c r="GTS240" s="95"/>
      <c r="GTT240" s="95"/>
      <c r="GTU240" s="95"/>
      <c r="GTV240" s="95"/>
      <c r="GTW240" s="95"/>
      <c r="GTX240" s="95"/>
      <c r="GTY240" s="95"/>
      <c r="GTZ240" s="95"/>
      <c r="GUA240" s="95"/>
      <c r="GUB240" s="95"/>
      <c r="GUC240" s="95"/>
      <c r="GUD240" s="95"/>
      <c r="GUE240" s="95"/>
      <c r="GUF240" s="95"/>
      <c r="GUG240" s="95"/>
      <c r="GUH240" s="95"/>
      <c r="GUI240" s="95"/>
      <c r="GUJ240" s="95"/>
      <c r="GUK240" s="95"/>
      <c r="GUL240" s="95"/>
      <c r="GUM240" s="95"/>
      <c r="GUN240" s="95"/>
      <c r="GUO240" s="95"/>
      <c r="GUP240" s="95"/>
      <c r="GUQ240" s="95"/>
      <c r="GUR240" s="95"/>
      <c r="GUS240" s="95"/>
      <c r="GUT240" s="95"/>
      <c r="GUU240" s="95"/>
      <c r="GUV240" s="95"/>
      <c r="GUW240" s="95"/>
      <c r="GUX240" s="95"/>
      <c r="GUY240" s="95"/>
      <c r="GUZ240" s="95"/>
      <c r="GVA240" s="95"/>
      <c r="GVB240" s="95"/>
      <c r="GVC240" s="95"/>
      <c r="GVD240" s="95"/>
      <c r="GVE240" s="95"/>
      <c r="GVF240" s="95"/>
      <c r="GVG240" s="95"/>
      <c r="GVH240" s="95"/>
      <c r="GVI240" s="95"/>
      <c r="GVJ240" s="95"/>
      <c r="GVK240" s="95"/>
      <c r="GVL240" s="95"/>
      <c r="GVM240" s="95"/>
      <c r="GVN240" s="95"/>
      <c r="GVO240" s="95"/>
      <c r="GVP240" s="95"/>
      <c r="GVQ240" s="95"/>
      <c r="GVR240" s="95"/>
      <c r="GVS240" s="95"/>
      <c r="GVT240" s="95"/>
      <c r="GVU240" s="95"/>
      <c r="GVV240" s="95"/>
      <c r="GVW240" s="95"/>
      <c r="GVX240" s="95"/>
      <c r="GVY240" s="95"/>
      <c r="GVZ240" s="95"/>
      <c r="GWA240" s="95"/>
      <c r="GWB240" s="95"/>
      <c r="GWC240" s="95"/>
      <c r="GWD240" s="95"/>
      <c r="GWE240" s="95"/>
      <c r="GWF240" s="95"/>
      <c r="GWG240" s="95"/>
      <c r="GWH240" s="95"/>
      <c r="GWI240" s="95"/>
      <c r="GWJ240" s="95"/>
      <c r="GWK240" s="95"/>
      <c r="GWL240" s="95"/>
      <c r="GWM240" s="95"/>
      <c r="GWN240" s="95"/>
      <c r="GWO240" s="95"/>
      <c r="GWP240" s="95"/>
      <c r="GWQ240" s="95"/>
      <c r="GWR240" s="95"/>
      <c r="GWS240" s="95"/>
      <c r="GWT240" s="95"/>
      <c r="GWU240" s="95"/>
      <c r="GWV240" s="95"/>
      <c r="GWW240" s="95"/>
      <c r="GWX240" s="95"/>
      <c r="GWY240" s="95"/>
      <c r="GWZ240" s="95"/>
      <c r="GXA240" s="95"/>
      <c r="GXB240" s="95"/>
      <c r="GXC240" s="95"/>
      <c r="GXD240" s="95"/>
      <c r="GXE240" s="95"/>
      <c r="GXF240" s="95"/>
      <c r="GXG240" s="95"/>
      <c r="GXH240" s="95"/>
      <c r="GXI240" s="95"/>
      <c r="GXJ240" s="95"/>
      <c r="GXK240" s="95"/>
      <c r="GXL240" s="95"/>
      <c r="GXM240" s="95"/>
      <c r="GXN240" s="95"/>
      <c r="GXO240" s="95"/>
      <c r="GXP240" s="95"/>
      <c r="GXQ240" s="95"/>
      <c r="GXR240" s="95"/>
      <c r="GXS240" s="95"/>
      <c r="GXT240" s="95"/>
      <c r="GXU240" s="95"/>
      <c r="GXV240" s="95"/>
      <c r="GXW240" s="95"/>
      <c r="GXX240" s="95"/>
      <c r="GXY240" s="95"/>
      <c r="GXZ240" s="95"/>
      <c r="GYA240" s="95"/>
      <c r="GYB240" s="95"/>
      <c r="GYC240" s="95"/>
      <c r="GYD240" s="95"/>
      <c r="GYE240" s="95"/>
      <c r="GYF240" s="95"/>
      <c r="GYG240" s="95"/>
      <c r="GYH240" s="95"/>
      <c r="GYI240" s="95"/>
      <c r="GYJ240" s="95"/>
      <c r="GYK240" s="95"/>
      <c r="GYL240" s="95"/>
      <c r="GYM240" s="95"/>
      <c r="GYN240" s="95"/>
      <c r="GYO240" s="95"/>
      <c r="GYP240" s="95"/>
      <c r="GYQ240" s="95"/>
      <c r="GYR240" s="95"/>
      <c r="GYS240" s="95"/>
      <c r="GYT240" s="95"/>
      <c r="GYU240" s="95"/>
      <c r="GYV240" s="95"/>
      <c r="GYW240" s="95"/>
      <c r="GYX240" s="95"/>
      <c r="GYY240" s="95"/>
      <c r="GYZ240" s="95"/>
      <c r="GZA240" s="95"/>
      <c r="GZB240" s="95"/>
      <c r="GZC240" s="95"/>
      <c r="GZD240" s="95"/>
      <c r="GZE240" s="95"/>
      <c r="GZF240" s="95"/>
      <c r="GZG240" s="95"/>
      <c r="GZH240" s="95"/>
      <c r="GZI240" s="95"/>
      <c r="GZJ240" s="95"/>
      <c r="GZK240" s="95"/>
      <c r="GZL240" s="95"/>
      <c r="GZM240" s="95"/>
      <c r="GZN240" s="95"/>
      <c r="GZO240" s="95"/>
      <c r="GZP240" s="95"/>
      <c r="GZQ240" s="95"/>
      <c r="GZR240" s="95"/>
      <c r="GZS240" s="95"/>
      <c r="GZT240" s="95"/>
      <c r="GZU240" s="95"/>
      <c r="GZV240" s="95"/>
      <c r="GZW240" s="95"/>
      <c r="GZX240" s="95"/>
      <c r="GZY240" s="95"/>
      <c r="GZZ240" s="95"/>
      <c r="HAA240" s="95"/>
      <c r="HAB240" s="95"/>
      <c r="HAC240" s="95"/>
      <c r="HAD240" s="95"/>
      <c r="HAE240" s="95"/>
      <c r="HAF240" s="95"/>
      <c r="HAG240" s="95"/>
      <c r="HAH240" s="95"/>
      <c r="HAI240" s="95"/>
      <c r="HAJ240" s="95"/>
      <c r="HAK240" s="95"/>
      <c r="HAL240" s="95"/>
      <c r="HAM240" s="95"/>
      <c r="HAN240" s="95"/>
      <c r="HAO240" s="95"/>
      <c r="HAP240" s="95"/>
      <c r="HAQ240" s="95"/>
      <c r="HAR240" s="95"/>
      <c r="HAS240" s="95"/>
      <c r="HAT240" s="95"/>
      <c r="HAU240" s="95"/>
      <c r="HAV240" s="95"/>
      <c r="HAW240" s="95"/>
      <c r="HAX240" s="95"/>
      <c r="HAY240" s="95"/>
      <c r="HAZ240" s="95"/>
      <c r="HBA240" s="95"/>
      <c r="HBB240" s="95"/>
      <c r="HBC240" s="95"/>
      <c r="HBD240" s="95"/>
      <c r="HBE240" s="95"/>
      <c r="HBF240" s="95"/>
      <c r="HBG240" s="95"/>
      <c r="HBH240" s="95"/>
      <c r="HBI240" s="95"/>
      <c r="HBJ240" s="95"/>
      <c r="HBK240" s="95"/>
      <c r="HBL240" s="95"/>
      <c r="HBM240" s="95"/>
      <c r="HBN240" s="95"/>
      <c r="HBO240" s="95"/>
      <c r="HBP240" s="95"/>
      <c r="HBQ240" s="95"/>
      <c r="HBR240" s="95"/>
      <c r="HBS240" s="95"/>
      <c r="HBT240" s="95"/>
      <c r="HBU240" s="95"/>
      <c r="HBV240" s="95"/>
      <c r="HBW240" s="95"/>
      <c r="HBX240" s="95"/>
      <c r="HBY240" s="95"/>
      <c r="HBZ240" s="95"/>
      <c r="HCA240" s="95"/>
      <c r="HCB240" s="95"/>
      <c r="HCC240" s="95"/>
      <c r="HCD240" s="95"/>
      <c r="HCE240" s="95"/>
      <c r="HCF240" s="95"/>
      <c r="HCG240" s="95"/>
      <c r="HCH240" s="95"/>
      <c r="HCI240" s="95"/>
      <c r="HCJ240" s="95"/>
      <c r="HCK240" s="95"/>
      <c r="HCL240" s="95"/>
      <c r="HCM240" s="95"/>
      <c r="HCN240" s="95"/>
      <c r="HCO240" s="95"/>
      <c r="HCP240" s="95"/>
      <c r="HCQ240" s="95"/>
      <c r="HCR240" s="95"/>
      <c r="HCS240" s="95"/>
      <c r="HCT240" s="95"/>
      <c r="HCU240" s="95"/>
      <c r="HCV240" s="95"/>
      <c r="HCW240" s="95"/>
      <c r="HCX240" s="95"/>
      <c r="HCY240" s="95"/>
      <c r="HCZ240" s="95"/>
      <c r="HDA240" s="95"/>
      <c r="HDB240" s="95"/>
      <c r="HDC240" s="95"/>
      <c r="HDD240" s="95"/>
      <c r="HDE240" s="95"/>
      <c r="HDF240" s="95"/>
      <c r="HDG240" s="95"/>
      <c r="HDH240" s="95"/>
      <c r="HDI240" s="95"/>
      <c r="HDJ240" s="95"/>
      <c r="HDK240" s="95"/>
      <c r="HDL240" s="95"/>
      <c r="HDM240" s="95"/>
      <c r="HDN240" s="95"/>
      <c r="HDO240" s="95"/>
      <c r="HDP240" s="95"/>
      <c r="HDQ240" s="95"/>
      <c r="HDR240" s="95"/>
      <c r="HDS240" s="95"/>
      <c r="HDT240" s="95"/>
      <c r="HDU240" s="95"/>
      <c r="HDV240" s="95"/>
      <c r="HDW240" s="95"/>
      <c r="HDX240" s="95"/>
      <c r="HDY240" s="95"/>
      <c r="HDZ240" s="95"/>
      <c r="HEA240" s="95"/>
      <c r="HEB240" s="95"/>
      <c r="HEC240" s="95"/>
      <c r="HED240" s="95"/>
      <c r="HEE240" s="95"/>
      <c r="HEF240" s="95"/>
      <c r="HEG240" s="95"/>
      <c r="HEH240" s="95"/>
      <c r="HEI240" s="95"/>
      <c r="HEJ240" s="95"/>
      <c r="HEK240" s="95"/>
      <c r="HEL240" s="95"/>
      <c r="HEM240" s="95"/>
      <c r="HEN240" s="95"/>
      <c r="HEO240" s="95"/>
      <c r="HEP240" s="95"/>
      <c r="HEQ240" s="95"/>
      <c r="HER240" s="95"/>
      <c r="HES240" s="95"/>
      <c r="HET240" s="95"/>
      <c r="HEU240" s="95"/>
      <c r="HEV240" s="95"/>
      <c r="HEW240" s="95"/>
      <c r="HEX240" s="95"/>
      <c r="HEY240" s="95"/>
      <c r="HEZ240" s="95"/>
      <c r="HFA240" s="95"/>
      <c r="HFB240" s="95"/>
      <c r="HFC240" s="95"/>
      <c r="HFD240" s="95"/>
      <c r="HFE240" s="95"/>
      <c r="HFF240" s="95"/>
      <c r="HFG240" s="95"/>
      <c r="HFH240" s="95"/>
      <c r="HFI240" s="95"/>
      <c r="HFJ240" s="95"/>
      <c r="HFK240" s="95"/>
      <c r="HFL240" s="95"/>
      <c r="HFM240" s="95"/>
      <c r="HFN240" s="95"/>
      <c r="HFO240" s="95"/>
      <c r="HFP240" s="95"/>
      <c r="HFQ240" s="95"/>
      <c r="HFR240" s="95"/>
      <c r="HFS240" s="95"/>
      <c r="HFT240" s="95"/>
      <c r="HFU240" s="95"/>
      <c r="HFV240" s="95"/>
      <c r="HFW240" s="95"/>
      <c r="HFX240" s="95"/>
      <c r="HFY240" s="95"/>
      <c r="HFZ240" s="95"/>
      <c r="HGA240" s="95"/>
      <c r="HGB240" s="95"/>
      <c r="HGC240" s="95"/>
      <c r="HGD240" s="95"/>
      <c r="HGE240" s="95"/>
      <c r="HGF240" s="95"/>
      <c r="HGG240" s="95"/>
      <c r="HGH240" s="95"/>
      <c r="HGI240" s="95"/>
      <c r="HGJ240" s="95"/>
      <c r="HGK240" s="95"/>
      <c r="HGL240" s="95"/>
      <c r="HGM240" s="95"/>
      <c r="HGN240" s="95"/>
      <c r="HGO240" s="95"/>
      <c r="HGP240" s="95"/>
      <c r="HGQ240" s="95"/>
      <c r="HGR240" s="95"/>
      <c r="HGS240" s="95"/>
      <c r="HGT240" s="95"/>
      <c r="HGU240" s="95"/>
      <c r="HGV240" s="95"/>
      <c r="HGW240" s="95"/>
      <c r="HGX240" s="95"/>
      <c r="HGY240" s="95"/>
      <c r="HGZ240" s="95"/>
      <c r="HHA240" s="95"/>
      <c r="HHB240" s="95"/>
      <c r="HHC240" s="95"/>
      <c r="HHD240" s="95"/>
      <c r="HHE240" s="95"/>
      <c r="HHF240" s="95"/>
      <c r="HHG240" s="95"/>
      <c r="HHH240" s="95"/>
      <c r="HHI240" s="95"/>
      <c r="HHJ240" s="95"/>
      <c r="HHK240" s="95"/>
      <c r="HHL240" s="95"/>
      <c r="HHM240" s="95"/>
      <c r="HHN240" s="95"/>
      <c r="HHO240" s="95"/>
      <c r="HHP240" s="95"/>
      <c r="HHQ240" s="95"/>
      <c r="HHR240" s="95"/>
      <c r="HHS240" s="95"/>
      <c r="HHT240" s="95"/>
      <c r="HHU240" s="95"/>
      <c r="HHV240" s="95"/>
      <c r="HHW240" s="95"/>
      <c r="HHX240" s="95"/>
      <c r="HHY240" s="95"/>
      <c r="HHZ240" s="95"/>
      <c r="HIA240" s="95"/>
      <c r="HIB240" s="95"/>
      <c r="HIC240" s="95"/>
      <c r="HID240" s="95"/>
      <c r="HIE240" s="95"/>
      <c r="HIF240" s="95"/>
      <c r="HIG240" s="95"/>
      <c r="HIH240" s="95"/>
      <c r="HII240" s="95"/>
      <c r="HIJ240" s="95"/>
      <c r="HIK240" s="95"/>
      <c r="HIL240" s="95"/>
      <c r="HIM240" s="95"/>
      <c r="HIN240" s="95"/>
      <c r="HIO240" s="95"/>
      <c r="HIP240" s="95"/>
      <c r="HIQ240" s="95"/>
      <c r="HIR240" s="95"/>
      <c r="HIS240" s="95"/>
      <c r="HIT240" s="95"/>
      <c r="HIU240" s="95"/>
      <c r="HIV240" s="95"/>
      <c r="HIW240" s="95"/>
      <c r="HIX240" s="95"/>
      <c r="HIY240" s="95"/>
      <c r="HIZ240" s="95"/>
      <c r="HJA240" s="95"/>
      <c r="HJB240" s="95"/>
      <c r="HJC240" s="95"/>
      <c r="HJD240" s="95"/>
      <c r="HJE240" s="95"/>
      <c r="HJF240" s="95"/>
      <c r="HJG240" s="95"/>
      <c r="HJH240" s="95"/>
      <c r="HJI240" s="95"/>
      <c r="HJJ240" s="95"/>
      <c r="HJK240" s="95"/>
      <c r="HJL240" s="95"/>
      <c r="HJM240" s="95"/>
      <c r="HJN240" s="95"/>
      <c r="HJO240" s="95"/>
      <c r="HJP240" s="95"/>
      <c r="HJQ240" s="95"/>
      <c r="HJR240" s="95"/>
      <c r="HJS240" s="95"/>
      <c r="HJT240" s="95"/>
      <c r="HJU240" s="95"/>
      <c r="HJV240" s="95"/>
      <c r="HJW240" s="95"/>
      <c r="HJX240" s="95"/>
      <c r="HJY240" s="95"/>
      <c r="HJZ240" s="95"/>
      <c r="HKA240" s="95"/>
      <c r="HKB240" s="95"/>
      <c r="HKC240" s="95"/>
      <c r="HKD240" s="95"/>
      <c r="HKE240" s="95"/>
      <c r="HKF240" s="95"/>
      <c r="HKG240" s="95"/>
      <c r="HKH240" s="95"/>
      <c r="HKI240" s="95"/>
      <c r="HKJ240" s="95"/>
      <c r="HKK240" s="95"/>
      <c r="HKL240" s="95"/>
      <c r="HKM240" s="95"/>
      <c r="HKN240" s="95"/>
      <c r="HKO240" s="95"/>
      <c r="HKP240" s="95"/>
      <c r="HKQ240" s="95"/>
      <c r="HKR240" s="95"/>
      <c r="HKS240" s="95"/>
      <c r="HKT240" s="95"/>
      <c r="HKU240" s="95"/>
      <c r="HKV240" s="95"/>
      <c r="HKW240" s="95"/>
      <c r="HKX240" s="95"/>
      <c r="HKY240" s="95"/>
      <c r="HKZ240" s="95"/>
      <c r="HLA240" s="95"/>
      <c r="HLB240" s="95"/>
      <c r="HLC240" s="95"/>
      <c r="HLD240" s="95"/>
      <c r="HLE240" s="95"/>
      <c r="HLF240" s="95"/>
      <c r="HLG240" s="95"/>
      <c r="HLH240" s="95"/>
      <c r="HLI240" s="95"/>
      <c r="HLJ240" s="95"/>
      <c r="HLK240" s="95"/>
      <c r="HLL240" s="95"/>
      <c r="HLM240" s="95"/>
      <c r="HLN240" s="95"/>
      <c r="HLO240" s="95"/>
      <c r="HLP240" s="95"/>
      <c r="HLQ240" s="95"/>
      <c r="HLR240" s="95"/>
      <c r="HLS240" s="95"/>
      <c r="HLT240" s="95"/>
      <c r="HLU240" s="95"/>
      <c r="HLV240" s="95"/>
      <c r="HLW240" s="95"/>
      <c r="HLX240" s="95"/>
      <c r="HLY240" s="95"/>
      <c r="HLZ240" s="95"/>
      <c r="HMA240" s="95"/>
      <c r="HMB240" s="95"/>
      <c r="HMC240" s="95"/>
      <c r="HMD240" s="95"/>
      <c r="HME240" s="95"/>
      <c r="HMF240" s="95"/>
      <c r="HMG240" s="95"/>
      <c r="HMH240" s="95"/>
      <c r="HMI240" s="95"/>
      <c r="HMJ240" s="95"/>
      <c r="HMK240" s="95"/>
      <c r="HML240" s="95"/>
      <c r="HMM240" s="95"/>
      <c r="HMN240" s="95"/>
      <c r="HMO240" s="95"/>
      <c r="HMP240" s="95"/>
      <c r="HMQ240" s="95"/>
      <c r="HMR240" s="95"/>
      <c r="HMS240" s="95"/>
      <c r="HMT240" s="95"/>
      <c r="HMU240" s="95"/>
      <c r="HMV240" s="95"/>
      <c r="HMW240" s="95"/>
      <c r="HMX240" s="95"/>
      <c r="HMY240" s="95"/>
      <c r="HMZ240" s="95"/>
      <c r="HNA240" s="95"/>
      <c r="HNB240" s="95"/>
      <c r="HNC240" s="95"/>
      <c r="HND240" s="95"/>
      <c r="HNE240" s="95"/>
      <c r="HNF240" s="95"/>
      <c r="HNG240" s="95"/>
      <c r="HNH240" s="95"/>
      <c r="HNI240" s="95"/>
      <c r="HNJ240" s="95"/>
      <c r="HNK240" s="95"/>
      <c r="HNL240" s="95"/>
      <c r="HNM240" s="95"/>
      <c r="HNN240" s="95"/>
      <c r="HNO240" s="95"/>
      <c r="HNP240" s="95"/>
      <c r="HNQ240" s="95"/>
      <c r="HNR240" s="95"/>
      <c r="HNS240" s="95"/>
      <c r="HNT240" s="95"/>
      <c r="HNU240" s="95"/>
      <c r="HNV240" s="95"/>
      <c r="HNW240" s="95"/>
      <c r="HNX240" s="95"/>
      <c r="HNY240" s="95"/>
      <c r="HNZ240" s="95"/>
      <c r="HOA240" s="95"/>
      <c r="HOB240" s="95"/>
      <c r="HOC240" s="95"/>
      <c r="HOD240" s="95"/>
      <c r="HOE240" s="95"/>
      <c r="HOF240" s="95"/>
      <c r="HOG240" s="95"/>
      <c r="HOH240" s="95"/>
      <c r="HOI240" s="95"/>
      <c r="HOJ240" s="95"/>
      <c r="HOK240" s="95"/>
      <c r="HOL240" s="95"/>
      <c r="HOM240" s="95"/>
      <c r="HON240" s="95"/>
      <c r="HOO240" s="95"/>
      <c r="HOP240" s="95"/>
      <c r="HOQ240" s="95"/>
      <c r="HOR240" s="95"/>
      <c r="HOS240" s="95"/>
      <c r="HOT240" s="95"/>
      <c r="HOU240" s="95"/>
      <c r="HOV240" s="95"/>
      <c r="HOW240" s="95"/>
      <c r="HOX240" s="95"/>
      <c r="HOY240" s="95"/>
      <c r="HOZ240" s="95"/>
      <c r="HPA240" s="95"/>
      <c r="HPB240" s="95"/>
      <c r="HPC240" s="95"/>
      <c r="HPD240" s="95"/>
      <c r="HPE240" s="95"/>
      <c r="HPF240" s="95"/>
      <c r="HPG240" s="95"/>
      <c r="HPH240" s="95"/>
      <c r="HPI240" s="95"/>
      <c r="HPJ240" s="95"/>
      <c r="HPK240" s="95"/>
      <c r="HPL240" s="95"/>
      <c r="HPM240" s="95"/>
      <c r="HPN240" s="95"/>
      <c r="HPO240" s="95"/>
      <c r="HPP240" s="95"/>
      <c r="HPQ240" s="95"/>
      <c r="HPR240" s="95"/>
      <c r="HPS240" s="95"/>
      <c r="HPT240" s="95"/>
      <c r="HPU240" s="95"/>
      <c r="HPV240" s="95"/>
      <c r="HPW240" s="95"/>
      <c r="HPX240" s="95"/>
      <c r="HPY240" s="95"/>
      <c r="HPZ240" s="95"/>
      <c r="HQA240" s="95"/>
      <c r="HQB240" s="95"/>
      <c r="HQC240" s="95"/>
      <c r="HQD240" s="95"/>
      <c r="HQE240" s="95"/>
      <c r="HQF240" s="95"/>
      <c r="HQG240" s="95"/>
      <c r="HQH240" s="95"/>
      <c r="HQI240" s="95"/>
      <c r="HQJ240" s="95"/>
      <c r="HQK240" s="95"/>
      <c r="HQL240" s="95"/>
      <c r="HQM240" s="95"/>
      <c r="HQN240" s="95"/>
      <c r="HQO240" s="95"/>
      <c r="HQP240" s="95"/>
      <c r="HQQ240" s="95"/>
      <c r="HQR240" s="95"/>
      <c r="HQS240" s="95"/>
      <c r="HQT240" s="95"/>
      <c r="HQU240" s="95"/>
      <c r="HQV240" s="95"/>
      <c r="HQW240" s="95"/>
      <c r="HQX240" s="95"/>
      <c r="HQY240" s="95"/>
      <c r="HQZ240" s="95"/>
      <c r="HRA240" s="95"/>
      <c r="HRB240" s="95"/>
      <c r="HRC240" s="95"/>
      <c r="HRD240" s="95"/>
      <c r="HRE240" s="95"/>
      <c r="HRF240" s="95"/>
      <c r="HRG240" s="95"/>
      <c r="HRH240" s="95"/>
      <c r="HRI240" s="95"/>
      <c r="HRJ240" s="95"/>
      <c r="HRK240" s="95"/>
      <c r="HRL240" s="95"/>
      <c r="HRM240" s="95"/>
      <c r="HRN240" s="95"/>
      <c r="HRO240" s="95"/>
      <c r="HRP240" s="95"/>
      <c r="HRQ240" s="95"/>
      <c r="HRR240" s="95"/>
      <c r="HRS240" s="95"/>
      <c r="HRT240" s="95"/>
      <c r="HRU240" s="95"/>
      <c r="HRV240" s="95"/>
      <c r="HRW240" s="95"/>
      <c r="HRX240" s="95"/>
      <c r="HRY240" s="95"/>
      <c r="HRZ240" s="95"/>
      <c r="HSA240" s="95"/>
      <c r="HSB240" s="95"/>
      <c r="HSC240" s="95"/>
      <c r="HSD240" s="95"/>
      <c r="HSE240" s="95"/>
      <c r="HSF240" s="95"/>
      <c r="HSG240" s="95"/>
      <c r="HSH240" s="95"/>
      <c r="HSI240" s="95"/>
      <c r="HSJ240" s="95"/>
      <c r="HSK240" s="95"/>
      <c r="HSL240" s="95"/>
      <c r="HSM240" s="95"/>
      <c r="HSN240" s="95"/>
      <c r="HSO240" s="95"/>
      <c r="HSP240" s="95"/>
      <c r="HSQ240" s="95"/>
      <c r="HSR240" s="95"/>
      <c r="HSS240" s="95"/>
      <c r="HST240" s="95"/>
      <c r="HSU240" s="95"/>
      <c r="HSV240" s="95"/>
      <c r="HSW240" s="95"/>
      <c r="HSX240" s="95"/>
      <c r="HSY240" s="95"/>
      <c r="HSZ240" s="95"/>
      <c r="HTA240" s="95"/>
      <c r="HTB240" s="95"/>
      <c r="HTC240" s="95"/>
      <c r="HTD240" s="95"/>
      <c r="HTE240" s="95"/>
      <c r="HTF240" s="95"/>
      <c r="HTG240" s="95"/>
      <c r="HTH240" s="95"/>
      <c r="HTI240" s="95"/>
      <c r="HTJ240" s="95"/>
      <c r="HTK240" s="95"/>
      <c r="HTL240" s="95"/>
      <c r="HTM240" s="95"/>
      <c r="HTN240" s="95"/>
      <c r="HTO240" s="95"/>
      <c r="HTP240" s="95"/>
      <c r="HTQ240" s="95"/>
      <c r="HTR240" s="95"/>
      <c r="HTS240" s="95"/>
      <c r="HTT240" s="95"/>
      <c r="HTU240" s="95"/>
      <c r="HTV240" s="95"/>
      <c r="HTW240" s="95"/>
      <c r="HTX240" s="95"/>
      <c r="HTY240" s="95"/>
      <c r="HTZ240" s="95"/>
      <c r="HUA240" s="95"/>
      <c r="HUB240" s="95"/>
      <c r="HUC240" s="95"/>
      <c r="HUD240" s="95"/>
      <c r="HUE240" s="95"/>
      <c r="HUF240" s="95"/>
      <c r="HUG240" s="95"/>
      <c r="HUH240" s="95"/>
      <c r="HUI240" s="95"/>
      <c r="HUJ240" s="95"/>
      <c r="HUK240" s="95"/>
      <c r="HUL240" s="95"/>
      <c r="HUM240" s="95"/>
      <c r="HUN240" s="95"/>
      <c r="HUO240" s="95"/>
      <c r="HUP240" s="95"/>
      <c r="HUQ240" s="95"/>
      <c r="HUR240" s="95"/>
      <c r="HUS240" s="95"/>
      <c r="HUT240" s="95"/>
      <c r="HUU240" s="95"/>
      <c r="HUV240" s="95"/>
      <c r="HUW240" s="95"/>
      <c r="HUX240" s="95"/>
      <c r="HUY240" s="95"/>
      <c r="HUZ240" s="95"/>
      <c r="HVA240" s="95"/>
      <c r="HVB240" s="95"/>
      <c r="HVC240" s="95"/>
      <c r="HVD240" s="95"/>
      <c r="HVE240" s="95"/>
      <c r="HVF240" s="95"/>
      <c r="HVG240" s="95"/>
      <c r="HVH240" s="95"/>
      <c r="HVI240" s="95"/>
      <c r="HVJ240" s="95"/>
      <c r="HVK240" s="95"/>
      <c r="HVL240" s="95"/>
      <c r="HVM240" s="95"/>
      <c r="HVN240" s="95"/>
      <c r="HVO240" s="95"/>
      <c r="HVP240" s="95"/>
      <c r="HVQ240" s="95"/>
      <c r="HVR240" s="95"/>
      <c r="HVS240" s="95"/>
      <c r="HVT240" s="95"/>
      <c r="HVU240" s="95"/>
      <c r="HVV240" s="95"/>
      <c r="HVW240" s="95"/>
      <c r="HVX240" s="95"/>
      <c r="HVY240" s="95"/>
      <c r="HVZ240" s="95"/>
      <c r="HWA240" s="95"/>
      <c r="HWB240" s="95"/>
      <c r="HWC240" s="95"/>
      <c r="HWD240" s="95"/>
      <c r="HWE240" s="95"/>
      <c r="HWF240" s="95"/>
      <c r="HWG240" s="95"/>
      <c r="HWH240" s="95"/>
      <c r="HWI240" s="95"/>
      <c r="HWJ240" s="95"/>
      <c r="HWK240" s="95"/>
      <c r="HWL240" s="95"/>
      <c r="HWM240" s="95"/>
      <c r="HWN240" s="95"/>
      <c r="HWO240" s="95"/>
      <c r="HWP240" s="95"/>
      <c r="HWQ240" s="95"/>
      <c r="HWR240" s="95"/>
      <c r="HWS240" s="95"/>
      <c r="HWT240" s="95"/>
      <c r="HWU240" s="95"/>
      <c r="HWV240" s="95"/>
      <c r="HWW240" s="95"/>
      <c r="HWX240" s="95"/>
      <c r="HWY240" s="95"/>
      <c r="HWZ240" s="95"/>
      <c r="HXA240" s="95"/>
      <c r="HXB240" s="95"/>
      <c r="HXC240" s="95"/>
      <c r="HXD240" s="95"/>
      <c r="HXE240" s="95"/>
      <c r="HXF240" s="95"/>
      <c r="HXG240" s="95"/>
      <c r="HXH240" s="95"/>
      <c r="HXI240" s="95"/>
      <c r="HXJ240" s="95"/>
      <c r="HXK240" s="95"/>
      <c r="HXL240" s="95"/>
      <c r="HXM240" s="95"/>
      <c r="HXN240" s="95"/>
      <c r="HXO240" s="95"/>
      <c r="HXP240" s="95"/>
      <c r="HXQ240" s="95"/>
      <c r="HXR240" s="95"/>
      <c r="HXS240" s="95"/>
      <c r="HXT240" s="95"/>
      <c r="HXU240" s="95"/>
      <c r="HXV240" s="95"/>
      <c r="HXW240" s="95"/>
      <c r="HXX240" s="95"/>
      <c r="HXY240" s="95"/>
      <c r="HXZ240" s="95"/>
      <c r="HYA240" s="95"/>
      <c r="HYB240" s="95"/>
      <c r="HYC240" s="95"/>
      <c r="HYD240" s="95"/>
      <c r="HYE240" s="95"/>
      <c r="HYF240" s="95"/>
      <c r="HYG240" s="95"/>
      <c r="HYH240" s="95"/>
      <c r="HYI240" s="95"/>
      <c r="HYJ240" s="95"/>
      <c r="HYK240" s="95"/>
      <c r="HYL240" s="95"/>
      <c r="HYM240" s="95"/>
      <c r="HYN240" s="95"/>
      <c r="HYO240" s="95"/>
      <c r="HYP240" s="95"/>
      <c r="HYQ240" s="95"/>
      <c r="HYR240" s="95"/>
      <c r="HYS240" s="95"/>
      <c r="HYT240" s="95"/>
      <c r="HYU240" s="95"/>
      <c r="HYV240" s="95"/>
      <c r="HYW240" s="95"/>
      <c r="HYX240" s="95"/>
      <c r="HYY240" s="95"/>
      <c r="HYZ240" s="95"/>
      <c r="HZA240" s="95"/>
      <c r="HZB240" s="95"/>
      <c r="HZC240" s="95"/>
      <c r="HZD240" s="95"/>
      <c r="HZE240" s="95"/>
      <c r="HZF240" s="95"/>
      <c r="HZG240" s="95"/>
      <c r="HZH240" s="95"/>
      <c r="HZI240" s="95"/>
      <c r="HZJ240" s="95"/>
      <c r="HZK240" s="95"/>
      <c r="HZL240" s="95"/>
      <c r="HZM240" s="95"/>
      <c r="HZN240" s="95"/>
      <c r="HZO240" s="95"/>
      <c r="HZP240" s="95"/>
      <c r="HZQ240" s="95"/>
      <c r="HZR240" s="95"/>
      <c r="HZS240" s="95"/>
      <c r="HZT240" s="95"/>
      <c r="HZU240" s="95"/>
      <c r="HZV240" s="95"/>
      <c r="HZW240" s="95"/>
      <c r="HZX240" s="95"/>
      <c r="HZY240" s="95"/>
      <c r="HZZ240" s="95"/>
      <c r="IAA240" s="95"/>
      <c r="IAB240" s="95"/>
      <c r="IAC240" s="95"/>
      <c r="IAD240" s="95"/>
      <c r="IAE240" s="95"/>
      <c r="IAF240" s="95"/>
      <c r="IAG240" s="95"/>
      <c r="IAH240" s="95"/>
      <c r="IAI240" s="95"/>
      <c r="IAJ240" s="95"/>
      <c r="IAK240" s="95"/>
      <c r="IAL240" s="95"/>
      <c r="IAM240" s="95"/>
      <c r="IAN240" s="95"/>
      <c r="IAO240" s="95"/>
      <c r="IAP240" s="95"/>
      <c r="IAQ240" s="95"/>
      <c r="IAR240" s="95"/>
      <c r="IAS240" s="95"/>
      <c r="IAT240" s="95"/>
      <c r="IAU240" s="95"/>
      <c r="IAV240" s="95"/>
      <c r="IAW240" s="95"/>
      <c r="IAX240" s="95"/>
      <c r="IAY240" s="95"/>
      <c r="IAZ240" s="95"/>
      <c r="IBA240" s="95"/>
      <c r="IBB240" s="95"/>
      <c r="IBC240" s="95"/>
      <c r="IBD240" s="95"/>
      <c r="IBE240" s="95"/>
      <c r="IBF240" s="95"/>
      <c r="IBG240" s="95"/>
      <c r="IBH240" s="95"/>
      <c r="IBI240" s="95"/>
      <c r="IBJ240" s="95"/>
      <c r="IBK240" s="95"/>
      <c r="IBL240" s="95"/>
      <c r="IBM240" s="95"/>
      <c r="IBN240" s="95"/>
      <c r="IBO240" s="95"/>
      <c r="IBP240" s="95"/>
      <c r="IBQ240" s="95"/>
      <c r="IBR240" s="95"/>
      <c r="IBS240" s="95"/>
      <c r="IBT240" s="95"/>
      <c r="IBU240" s="95"/>
      <c r="IBV240" s="95"/>
      <c r="IBW240" s="95"/>
      <c r="IBX240" s="95"/>
      <c r="IBY240" s="95"/>
      <c r="IBZ240" s="95"/>
      <c r="ICA240" s="95"/>
      <c r="ICB240" s="95"/>
      <c r="ICC240" s="95"/>
      <c r="ICD240" s="95"/>
      <c r="ICE240" s="95"/>
      <c r="ICF240" s="95"/>
      <c r="ICG240" s="95"/>
      <c r="ICH240" s="95"/>
      <c r="ICI240" s="95"/>
      <c r="ICJ240" s="95"/>
      <c r="ICK240" s="95"/>
      <c r="ICL240" s="95"/>
      <c r="ICM240" s="95"/>
      <c r="ICN240" s="95"/>
      <c r="ICO240" s="95"/>
      <c r="ICP240" s="95"/>
      <c r="ICQ240" s="95"/>
      <c r="ICR240" s="95"/>
      <c r="ICS240" s="95"/>
      <c r="ICT240" s="95"/>
      <c r="ICU240" s="95"/>
      <c r="ICV240" s="95"/>
      <c r="ICW240" s="95"/>
      <c r="ICX240" s="95"/>
      <c r="ICY240" s="95"/>
      <c r="ICZ240" s="95"/>
      <c r="IDA240" s="95"/>
      <c r="IDB240" s="95"/>
      <c r="IDC240" s="95"/>
      <c r="IDD240" s="95"/>
      <c r="IDE240" s="95"/>
      <c r="IDF240" s="95"/>
      <c r="IDG240" s="95"/>
      <c r="IDH240" s="95"/>
      <c r="IDI240" s="95"/>
      <c r="IDJ240" s="95"/>
      <c r="IDK240" s="95"/>
      <c r="IDL240" s="95"/>
      <c r="IDM240" s="95"/>
      <c r="IDN240" s="95"/>
      <c r="IDO240" s="95"/>
      <c r="IDP240" s="95"/>
      <c r="IDQ240" s="95"/>
      <c r="IDR240" s="95"/>
      <c r="IDS240" s="95"/>
      <c r="IDT240" s="95"/>
      <c r="IDU240" s="95"/>
      <c r="IDV240" s="95"/>
      <c r="IDW240" s="95"/>
      <c r="IDX240" s="95"/>
      <c r="IDY240" s="95"/>
      <c r="IDZ240" s="95"/>
      <c r="IEA240" s="95"/>
      <c r="IEB240" s="95"/>
      <c r="IEC240" s="95"/>
      <c r="IED240" s="95"/>
      <c r="IEE240" s="95"/>
      <c r="IEF240" s="95"/>
      <c r="IEG240" s="95"/>
      <c r="IEH240" s="95"/>
      <c r="IEI240" s="95"/>
      <c r="IEJ240" s="95"/>
      <c r="IEK240" s="95"/>
      <c r="IEL240" s="95"/>
      <c r="IEM240" s="95"/>
      <c r="IEN240" s="95"/>
      <c r="IEO240" s="95"/>
      <c r="IEP240" s="95"/>
      <c r="IEQ240" s="95"/>
      <c r="IER240" s="95"/>
      <c r="IES240" s="95"/>
      <c r="IET240" s="95"/>
      <c r="IEU240" s="95"/>
      <c r="IEV240" s="95"/>
      <c r="IEW240" s="95"/>
      <c r="IEX240" s="95"/>
      <c r="IEY240" s="95"/>
      <c r="IEZ240" s="95"/>
      <c r="IFA240" s="95"/>
      <c r="IFB240" s="95"/>
      <c r="IFC240" s="95"/>
      <c r="IFD240" s="95"/>
      <c r="IFE240" s="95"/>
      <c r="IFF240" s="95"/>
      <c r="IFG240" s="95"/>
      <c r="IFH240" s="95"/>
      <c r="IFI240" s="95"/>
      <c r="IFJ240" s="95"/>
      <c r="IFK240" s="95"/>
      <c r="IFL240" s="95"/>
      <c r="IFM240" s="95"/>
      <c r="IFN240" s="95"/>
      <c r="IFO240" s="95"/>
      <c r="IFP240" s="95"/>
      <c r="IFQ240" s="95"/>
      <c r="IFR240" s="95"/>
      <c r="IFS240" s="95"/>
      <c r="IFT240" s="95"/>
      <c r="IFU240" s="95"/>
      <c r="IFV240" s="95"/>
      <c r="IFW240" s="95"/>
      <c r="IFX240" s="95"/>
      <c r="IFY240" s="95"/>
      <c r="IFZ240" s="95"/>
      <c r="IGA240" s="95"/>
      <c r="IGB240" s="95"/>
      <c r="IGC240" s="95"/>
      <c r="IGD240" s="95"/>
      <c r="IGE240" s="95"/>
      <c r="IGF240" s="95"/>
      <c r="IGG240" s="95"/>
      <c r="IGH240" s="95"/>
      <c r="IGI240" s="95"/>
      <c r="IGJ240" s="95"/>
      <c r="IGK240" s="95"/>
      <c r="IGL240" s="95"/>
      <c r="IGM240" s="95"/>
      <c r="IGN240" s="95"/>
      <c r="IGO240" s="95"/>
      <c r="IGP240" s="95"/>
      <c r="IGQ240" s="95"/>
      <c r="IGR240" s="95"/>
      <c r="IGS240" s="95"/>
      <c r="IGT240" s="95"/>
      <c r="IGU240" s="95"/>
      <c r="IGV240" s="95"/>
      <c r="IGW240" s="95"/>
      <c r="IGX240" s="95"/>
      <c r="IGY240" s="95"/>
      <c r="IGZ240" s="95"/>
      <c r="IHA240" s="95"/>
      <c r="IHB240" s="95"/>
      <c r="IHC240" s="95"/>
      <c r="IHD240" s="95"/>
      <c r="IHE240" s="95"/>
      <c r="IHF240" s="95"/>
      <c r="IHG240" s="95"/>
      <c r="IHH240" s="95"/>
      <c r="IHI240" s="95"/>
      <c r="IHJ240" s="95"/>
      <c r="IHK240" s="95"/>
      <c r="IHL240" s="95"/>
      <c r="IHM240" s="95"/>
      <c r="IHN240" s="95"/>
      <c r="IHO240" s="95"/>
      <c r="IHP240" s="95"/>
      <c r="IHQ240" s="95"/>
      <c r="IHR240" s="95"/>
      <c r="IHS240" s="95"/>
      <c r="IHT240" s="95"/>
      <c r="IHU240" s="95"/>
      <c r="IHV240" s="95"/>
      <c r="IHW240" s="95"/>
      <c r="IHX240" s="95"/>
      <c r="IHY240" s="95"/>
      <c r="IHZ240" s="95"/>
      <c r="IIA240" s="95"/>
      <c r="IIB240" s="95"/>
      <c r="IIC240" s="95"/>
      <c r="IID240" s="95"/>
      <c r="IIE240" s="95"/>
      <c r="IIF240" s="95"/>
      <c r="IIG240" s="95"/>
    </row>
    <row r="241" spans="1:6325" s="102" customFormat="1" x14ac:dyDescent="0.2">
      <c r="A241" s="86"/>
      <c r="B241" s="101">
        <v>45849</v>
      </c>
      <c r="C241" s="102">
        <v>0.65571841435185185</v>
      </c>
      <c r="D241" s="103" t="s">
        <v>496</v>
      </c>
      <c r="E241" s="103" t="s">
        <v>522</v>
      </c>
      <c r="F241" s="103" t="s">
        <v>495</v>
      </c>
      <c r="G241" s="103">
        <v>2</v>
      </c>
      <c r="H241" s="103">
        <v>1.24</v>
      </c>
      <c r="I241" s="103" t="s">
        <v>18</v>
      </c>
      <c r="J241" s="103"/>
      <c r="K241" s="103"/>
      <c r="L241" s="103"/>
      <c r="M241" s="103"/>
      <c r="N241" s="103"/>
      <c r="O241" s="103"/>
      <c r="P241" s="108"/>
      <c r="Q241" s="95"/>
      <c r="R241" s="95"/>
      <c r="S241" s="95"/>
      <c r="T241" s="95"/>
      <c r="U241" s="95"/>
      <c r="V241" s="95"/>
      <c r="W241" s="95"/>
      <c r="X241" s="95"/>
      <c r="Y241" s="95"/>
      <c r="Z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  <c r="AM241" s="95"/>
      <c r="AN241" s="95"/>
      <c r="AO241" s="95"/>
      <c r="AP241" s="95"/>
      <c r="AQ241" s="95"/>
      <c r="AR241" s="95"/>
      <c r="AS241" s="95"/>
      <c r="AT241" s="95"/>
      <c r="AU241" s="95"/>
      <c r="AV241" s="95"/>
      <c r="AW241" s="95"/>
      <c r="AX241" s="95"/>
      <c r="AY241" s="95"/>
      <c r="AZ241" s="95"/>
      <c r="BA241" s="95"/>
      <c r="BB241" s="95"/>
      <c r="BC241" s="95"/>
      <c r="BD241" s="95"/>
      <c r="BE241" s="95"/>
      <c r="BF241" s="95"/>
      <c r="BG241" s="95"/>
      <c r="BH241" s="95"/>
      <c r="BI241" s="95"/>
      <c r="BJ241" s="95"/>
      <c r="BK241" s="95"/>
      <c r="BL241" s="95"/>
      <c r="BM241" s="95"/>
      <c r="BN241" s="95"/>
      <c r="BO241" s="95"/>
      <c r="BP241" s="95"/>
      <c r="BQ241" s="95"/>
      <c r="BR241" s="95"/>
      <c r="BS241" s="95"/>
      <c r="BT241" s="95"/>
      <c r="BU241" s="95"/>
      <c r="BV241" s="95"/>
      <c r="BW241" s="95"/>
      <c r="BX241" s="95"/>
      <c r="BY241" s="95"/>
      <c r="BZ241" s="95"/>
      <c r="CA241" s="95"/>
      <c r="CB241" s="95"/>
      <c r="CC241" s="95"/>
      <c r="CD241" s="95"/>
      <c r="CE241" s="95"/>
      <c r="CF241" s="95"/>
      <c r="CG241" s="95"/>
      <c r="CH241" s="95"/>
      <c r="CI241" s="95"/>
      <c r="CJ241" s="95"/>
      <c r="CK241" s="95"/>
      <c r="CL241" s="95"/>
      <c r="CM241" s="95"/>
      <c r="CN241" s="95"/>
      <c r="CO241" s="95"/>
      <c r="CP241" s="95"/>
      <c r="CQ241" s="95"/>
      <c r="CR241" s="95"/>
      <c r="CS241" s="95"/>
      <c r="CT241" s="95"/>
      <c r="CU241" s="95"/>
      <c r="CV241" s="95"/>
      <c r="CW241" s="95"/>
      <c r="CX241" s="95"/>
      <c r="CY241" s="95"/>
      <c r="CZ241" s="95"/>
      <c r="DA241" s="95"/>
      <c r="DB241" s="95"/>
      <c r="DC241" s="95"/>
      <c r="DD241" s="95"/>
      <c r="DE241" s="95"/>
      <c r="DF241" s="95"/>
      <c r="DG241" s="95"/>
      <c r="DH241" s="95"/>
      <c r="DI241" s="95"/>
      <c r="DJ241" s="95"/>
      <c r="DK241" s="95"/>
      <c r="DL241" s="95"/>
      <c r="DM241" s="95"/>
      <c r="DN241" s="95"/>
      <c r="DO241" s="95"/>
      <c r="DP241" s="95"/>
      <c r="DQ241" s="95"/>
      <c r="DR241" s="95"/>
      <c r="DS241" s="95"/>
      <c r="DT241" s="95"/>
      <c r="DU241" s="95"/>
      <c r="DV241" s="95"/>
      <c r="DW241" s="95"/>
      <c r="DX241" s="95"/>
      <c r="DY241" s="95"/>
      <c r="DZ241" s="95"/>
      <c r="EA241" s="95"/>
      <c r="EB241" s="95"/>
      <c r="EC241" s="95"/>
      <c r="ED241" s="95"/>
      <c r="EE241" s="95"/>
      <c r="EF241" s="95"/>
      <c r="EG241" s="95"/>
      <c r="EH241" s="95"/>
      <c r="EI241" s="95"/>
      <c r="EJ241" s="95"/>
      <c r="EK241" s="95"/>
      <c r="EL241" s="95"/>
      <c r="EM241" s="95"/>
      <c r="EN241" s="95"/>
      <c r="EO241" s="95"/>
      <c r="EP241" s="95"/>
      <c r="EQ241" s="95"/>
      <c r="ER241" s="95"/>
      <c r="ES241" s="95"/>
      <c r="ET241" s="95"/>
      <c r="EU241" s="95"/>
      <c r="EV241" s="95"/>
      <c r="EW241" s="95"/>
      <c r="EX241" s="95"/>
      <c r="EY241" s="95"/>
      <c r="EZ241" s="95"/>
      <c r="FA241" s="95"/>
      <c r="FB241" s="95"/>
      <c r="FC241" s="95"/>
      <c r="FD241" s="95"/>
      <c r="FE241" s="95"/>
      <c r="FF241" s="95"/>
      <c r="FG241" s="95"/>
      <c r="FH241" s="95"/>
      <c r="FI241" s="95"/>
      <c r="FJ241" s="95"/>
      <c r="FK241" s="95"/>
      <c r="FL241" s="95"/>
      <c r="FM241" s="95"/>
      <c r="FN241" s="95"/>
      <c r="FO241" s="95"/>
      <c r="FP241" s="95"/>
      <c r="FQ241" s="95"/>
      <c r="FR241" s="95"/>
      <c r="FS241" s="95"/>
      <c r="FT241" s="95"/>
      <c r="FU241" s="95"/>
      <c r="FV241" s="95"/>
      <c r="FW241" s="95"/>
      <c r="FX241" s="95"/>
      <c r="FY241" s="95"/>
      <c r="FZ241" s="95"/>
      <c r="GA241" s="95"/>
      <c r="GB241" s="95"/>
      <c r="GC241" s="95"/>
      <c r="GD241" s="95"/>
      <c r="GE241" s="95"/>
      <c r="GF241" s="95"/>
      <c r="GG241" s="95"/>
      <c r="GH241" s="95"/>
      <c r="GI241" s="95"/>
      <c r="GJ241" s="95"/>
      <c r="GK241" s="95"/>
      <c r="GL241" s="95"/>
      <c r="GM241" s="95"/>
      <c r="GN241" s="95"/>
      <c r="GO241" s="95"/>
      <c r="GP241" s="95"/>
      <c r="GQ241" s="95"/>
      <c r="GR241" s="95"/>
      <c r="GS241" s="95"/>
      <c r="GT241" s="95"/>
      <c r="GU241" s="95"/>
      <c r="GV241" s="95"/>
      <c r="GW241" s="95"/>
      <c r="GX241" s="95"/>
      <c r="GY241" s="95"/>
      <c r="GZ241" s="95"/>
      <c r="HA241" s="95"/>
      <c r="HB241" s="95"/>
      <c r="HC241" s="95"/>
      <c r="HD241" s="95"/>
      <c r="HE241" s="95"/>
      <c r="HF241" s="95"/>
      <c r="HG241" s="95"/>
      <c r="HH241" s="95"/>
      <c r="HI241" s="95"/>
      <c r="HJ241" s="95"/>
      <c r="HK241" s="95"/>
      <c r="HL241" s="95"/>
      <c r="HM241" s="95"/>
      <c r="HN241" s="95"/>
      <c r="HO241" s="95"/>
      <c r="HP241" s="95"/>
      <c r="HQ241" s="95"/>
      <c r="HR241" s="95"/>
      <c r="HS241" s="95"/>
      <c r="HT241" s="95"/>
      <c r="HU241" s="95"/>
      <c r="HV241" s="95"/>
      <c r="HW241" s="95"/>
      <c r="HX241" s="95"/>
      <c r="HY241" s="95"/>
      <c r="HZ241" s="95"/>
      <c r="IA241" s="95"/>
      <c r="IB241" s="95"/>
      <c r="IC241" s="95"/>
      <c r="ID241" s="95"/>
      <c r="IE241" s="95"/>
      <c r="IF241" s="95"/>
      <c r="IG241" s="95"/>
      <c r="IH241" s="95"/>
      <c r="II241" s="95"/>
      <c r="IJ241" s="95"/>
      <c r="IK241" s="95"/>
      <c r="IL241" s="95"/>
      <c r="IM241" s="95"/>
      <c r="IN241" s="95"/>
      <c r="IO241" s="95"/>
      <c r="IP241" s="95"/>
      <c r="IQ241" s="95"/>
      <c r="IR241" s="95"/>
      <c r="IS241" s="95"/>
      <c r="IT241" s="95"/>
      <c r="IU241" s="95"/>
      <c r="IV241" s="95"/>
      <c r="IW241" s="95"/>
      <c r="IX241" s="95"/>
      <c r="IY241" s="95"/>
      <c r="IZ241" s="95"/>
      <c r="JA241" s="95"/>
      <c r="JB241" s="95"/>
      <c r="JC241" s="95"/>
      <c r="JD241" s="95"/>
      <c r="JE241" s="95"/>
      <c r="JF241" s="95"/>
      <c r="JG241" s="95"/>
      <c r="JH241" s="95"/>
      <c r="JI241" s="95"/>
      <c r="JJ241" s="95"/>
      <c r="JK241" s="95"/>
      <c r="JL241" s="95"/>
      <c r="JM241" s="95"/>
      <c r="JN241" s="95"/>
      <c r="JO241" s="95"/>
      <c r="JP241" s="95"/>
      <c r="JQ241" s="95"/>
      <c r="JR241" s="95"/>
      <c r="JS241" s="95"/>
      <c r="JT241" s="95"/>
      <c r="JU241" s="95"/>
      <c r="JV241" s="95"/>
      <c r="JW241" s="95"/>
      <c r="JX241" s="95"/>
      <c r="JY241" s="95"/>
      <c r="JZ241" s="95"/>
      <c r="KA241" s="95"/>
      <c r="KB241" s="95"/>
      <c r="KC241" s="95"/>
      <c r="KD241" s="95"/>
      <c r="KE241" s="95"/>
      <c r="KF241" s="95"/>
      <c r="KG241" s="95"/>
      <c r="KH241" s="95"/>
      <c r="KI241" s="95"/>
      <c r="KJ241" s="95"/>
      <c r="KK241" s="95"/>
      <c r="KL241" s="95"/>
      <c r="KM241" s="95"/>
      <c r="KN241" s="95"/>
      <c r="KO241" s="95"/>
      <c r="KP241" s="95"/>
      <c r="KQ241" s="95"/>
      <c r="KR241" s="95"/>
      <c r="KS241" s="95"/>
      <c r="KT241" s="95"/>
      <c r="KU241" s="95"/>
      <c r="KV241" s="95"/>
      <c r="KW241" s="95"/>
      <c r="KX241" s="95"/>
      <c r="KY241" s="95"/>
      <c r="KZ241" s="95"/>
      <c r="LA241" s="95"/>
      <c r="LB241" s="95"/>
      <c r="LC241" s="95"/>
      <c r="LD241" s="95"/>
      <c r="LE241" s="95"/>
      <c r="LF241" s="95"/>
      <c r="LG241" s="95"/>
      <c r="LH241" s="95"/>
      <c r="LI241" s="95"/>
      <c r="LJ241" s="95"/>
      <c r="LK241" s="95"/>
      <c r="LL241" s="95"/>
      <c r="LM241" s="95"/>
      <c r="LN241" s="95"/>
      <c r="LO241" s="95"/>
      <c r="LP241" s="95"/>
      <c r="LQ241" s="95"/>
      <c r="LR241" s="95"/>
      <c r="LS241" s="95"/>
      <c r="LT241" s="95"/>
      <c r="LU241" s="95"/>
      <c r="LV241" s="95"/>
      <c r="LW241" s="95"/>
      <c r="LX241" s="95"/>
      <c r="LY241" s="95"/>
      <c r="LZ241" s="95"/>
      <c r="MA241" s="95"/>
      <c r="MB241" s="95"/>
      <c r="MC241" s="95"/>
      <c r="MD241" s="95"/>
      <c r="ME241" s="95"/>
      <c r="MF241" s="95"/>
      <c r="MG241" s="95"/>
      <c r="MH241" s="95"/>
      <c r="MI241" s="95"/>
      <c r="MJ241" s="95"/>
      <c r="MK241" s="95"/>
      <c r="ML241" s="95"/>
      <c r="MM241" s="95"/>
      <c r="MN241" s="95"/>
      <c r="MO241" s="95"/>
      <c r="MP241" s="95"/>
      <c r="MQ241" s="95"/>
      <c r="MR241" s="95"/>
      <c r="MS241" s="95"/>
      <c r="MT241" s="95"/>
      <c r="MU241" s="95"/>
      <c r="MV241" s="95"/>
      <c r="MW241" s="95"/>
      <c r="MX241" s="95"/>
      <c r="MY241" s="95"/>
      <c r="MZ241" s="95"/>
      <c r="NA241" s="95"/>
      <c r="NB241" s="95"/>
      <c r="NC241" s="95"/>
      <c r="ND241" s="95"/>
      <c r="NE241" s="95"/>
      <c r="NF241" s="95"/>
      <c r="NG241" s="95"/>
      <c r="NH241" s="95"/>
      <c r="NI241" s="95"/>
      <c r="NJ241" s="95"/>
      <c r="NK241" s="95"/>
      <c r="NL241" s="95"/>
      <c r="NM241" s="95"/>
      <c r="NN241" s="95"/>
      <c r="NO241" s="95"/>
      <c r="NP241" s="95"/>
      <c r="NQ241" s="95"/>
      <c r="NR241" s="95"/>
      <c r="NS241" s="95"/>
      <c r="NT241" s="95"/>
      <c r="NU241" s="95"/>
      <c r="NV241" s="95"/>
      <c r="NW241" s="95"/>
      <c r="NX241" s="95"/>
      <c r="NY241" s="95"/>
      <c r="NZ241" s="95"/>
      <c r="OA241" s="95"/>
      <c r="OB241" s="95"/>
      <c r="OC241" s="95"/>
      <c r="OD241" s="95"/>
      <c r="OE241" s="95"/>
      <c r="OF241" s="95"/>
      <c r="OG241" s="95"/>
      <c r="OH241" s="95"/>
      <c r="OI241" s="95"/>
      <c r="OJ241" s="95"/>
      <c r="OK241" s="95"/>
      <c r="OL241" s="95"/>
      <c r="OM241" s="95"/>
      <c r="ON241" s="95"/>
      <c r="OO241" s="95"/>
      <c r="OP241" s="95"/>
      <c r="OQ241" s="95"/>
      <c r="OR241" s="95"/>
      <c r="OS241" s="95"/>
      <c r="OT241" s="95"/>
      <c r="OU241" s="95"/>
      <c r="OV241" s="95"/>
      <c r="OW241" s="95"/>
      <c r="OX241" s="95"/>
      <c r="OY241" s="95"/>
      <c r="OZ241" s="95"/>
      <c r="PA241" s="95"/>
      <c r="PB241" s="95"/>
      <c r="PC241" s="95"/>
      <c r="PD241" s="95"/>
      <c r="PE241" s="95"/>
      <c r="PF241" s="95"/>
      <c r="PG241" s="95"/>
      <c r="PH241" s="95"/>
      <c r="PI241" s="95"/>
      <c r="PJ241" s="95"/>
      <c r="PK241" s="95"/>
      <c r="PL241" s="95"/>
      <c r="PM241" s="95"/>
      <c r="PN241" s="95"/>
      <c r="PO241" s="95"/>
      <c r="PP241" s="95"/>
      <c r="PQ241" s="95"/>
      <c r="PR241" s="95"/>
      <c r="PS241" s="95"/>
      <c r="PT241" s="95"/>
      <c r="PU241" s="95"/>
      <c r="PV241" s="95"/>
      <c r="PW241" s="95"/>
      <c r="PX241" s="95"/>
      <c r="PY241" s="95"/>
      <c r="PZ241" s="95"/>
      <c r="QA241" s="95"/>
      <c r="QB241" s="95"/>
      <c r="QC241" s="95"/>
      <c r="QD241" s="95"/>
      <c r="QE241" s="95"/>
      <c r="QF241" s="95"/>
      <c r="QG241" s="95"/>
      <c r="QH241" s="95"/>
      <c r="QI241" s="95"/>
      <c r="QJ241" s="95"/>
      <c r="QK241" s="95"/>
      <c r="QL241" s="95"/>
      <c r="QM241" s="95"/>
      <c r="QN241" s="95"/>
      <c r="QO241" s="95"/>
      <c r="QP241" s="95"/>
      <c r="QQ241" s="95"/>
      <c r="QR241" s="95"/>
      <c r="QS241" s="95"/>
      <c r="QT241" s="95"/>
      <c r="QU241" s="95"/>
      <c r="QV241" s="95"/>
      <c r="QW241" s="95"/>
      <c r="QX241" s="95"/>
      <c r="QY241" s="95"/>
      <c r="QZ241" s="95"/>
      <c r="RA241" s="95"/>
      <c r="RB241" s="95"/>
      <c r="RC241" s="95"/>
      <c r="RD241" s="95"/>
      <c r="RE241" s="95"/>
      <c r="RF241" s="95"/>
      <c r="RG241" s="95"/>
      <c r="RH241" s="95"/>
      <c r="RI241" s="95"/>
      <c r="RJ241" s="95"/>
      <c r="RK241" s="95"/>
      <c r="RL241" s="95"/>
      <c r="RM241" s="95"/>
      <c r="RN241" s="95"/>
      <c r="RO241" s="95"/>
      <c r="RP241" s="95"/>
      <c r="RQ241" s="95"/>
      <c r="RR241" s="95"/>
      <c r="RS241" s="95"/>
      <c r="RT241" s="95"/>
      <c r="RU241" s="95"/>
      <c r="RV241" s="95"/>
      <c r="RW241" s="95"/>
      <c r="RX241" s="95"/>
      <c r="RY241" s="95"/>
      <c r="RZ241" s="95"/>
      <c r="SA241" s="95"/>
      <c r="SB241" s="95"/>
      <c r="SC241" s="95"/>
      <c r="SD241" s="95"/>
      <c r="SE241" s="95"/>
      <c r="SF241" s="95"/>
      <c r="SG241" s="95"/>
      <c r="SH241" s="95"/>
      <c r="SI241" s="95"/>
      <c r="SJ241" s="95"/>
      <c r="SK241" s="95"/>
      <c r="SL241" s="95"/>
      <c r="SM241" s="95"/>
      <c r="SN241" s="95"/>
      <c r="SO241" s="95"/>
      <c r="SP241" s="95"/>
      <c r="SQ241" s="95"/>
      <c r="SR241" s="95"/>
      <c r="SS241" s="95"/>
      <c r="ST241" s="95"/>
      <c r="SU241" s="95"/>
      <c r="SV241" s="95"/>
      <c r="SW241" s="95"/>
      <c r="SX241" s="95"/>
      <c r="SY241" s="95"/>
      <c r="SZ241" s="95"/>
      <c r="TA241" s="95"/>
      <c r="TB241" s="95"/>
      <c r="TC241" s="95"/>
      <c r="TD241" s="95"/>
      <c r="TE241" s="95"/>
      <c r="TF241" s="95"/>
      <c r="TG241" s="95"/>
      <c r="TH241" s="95"/>
      <c r="TI241" s="95"/>
      <c r="TJ241" s="95"/>
      <c r="TK241" s="95"/>
      <c r="TL241" s="95"/>
      <c r="TM241" s="95"/>
      <c r="TN241" s="95"/>
      <c r="TO241" s="95"/>
      <c r="TP241" s="95"/>
      <c r="TQ241" s="95"/>
      <c r="TR241" s="95"/>
      <c r="TS241" s="95"/>
      <c r="TT241" s="95"/>
      <c r="TU241" s="95"/>
      <c r="TV241" s="95"/>
      <c r="TW241" s="95"/>
      <c r="TX241" s="95"/>
      <c r="TY241" s="95"/>
      <c r="TZ241" s="95"/>
      <c r="UA241" s="95"/>
      <c r="UB241" s="95"/>
      <c r="UC241" s="95"/>
      <c r="UD241" s="95"/>
      <c r="UE241" s="95"/>
      <c r="UF241" s="95"/>
      <c r="UG241" s="95"/>
      <c r="UH241" s="95"/>
      <c r="UI241" s="95"/>
      <c r="UJ241" s="95"/>
      <c r="UK241" s="95"/>
      <c r="UL241" s="95"/>
      <c r="UM241" s="95"/>
      <c r="UN241" s="95"/>
      <c r="UO241" s="95"/>
      <c r="UP241" s="95"/>
      <c r="UQ241" s="95"/>
      <c r="UR241" s="95"/>
      <c r="US241" s="95"/>
      <c r="UT241" s="95"/>
      <c r="UU241" s="95"/>
      <c r="UV241" s="95"/>
      <c r="UW241" s="95"/>
      <c r="UX241" s="95"/>
      <c r="UY241" s="95"/>
      <c r="UZ241" s="95"/>
      <c r="VA241" s="95"/>
      <c r="VB241" s="95"/>
      <c r="VC241" s="95"/>
      <c r="VD241" s="95"/>
      <c r="VE241" s="95"/>
      <c r="VF241" s="95"/>
      <c r="VG241" s="95"/>
      <c r="VH241" s="95"/>
      <c r="VI241" s="95"/>
      <c r="VJ241" s="95"/>
      <c r="VK241" s="95"/>
      <c r="VL241" s="95"/>
      <c r="VM241" s="95"/>
      <c r="VN241" s="95"/>
      <c r="VO241" s="95"/>
      <c r="VP241" s="95"/>
      <c r="VQ241" s="95"/>
      <c r="VR241" s="95"/>
      <c r="VS241" s="95"/>
      <c r="VT241" s="95"/>
      <c r="VU241" s="95"/>
      <c r="VV241" s="95"/>
      <c r="VW241" s="95"/>
      <c r="VX241" s="95"/>
      <c r="VY241" s="95"/>
      <c r="VZ241" s="95"/>
      <c r="WA241" s="95"/>
      <c r="WB241" s="95"/>
      <c r="WC241" s="95"/>
      <c r="WD241" s="95"/>
      <c r="WE241" s="95"/>
      <c r="WF241" s="95"/>
      <c r="WG241" s="95"/>
      <c r="WH241" s="95"/>
      <c r="WI241" s="95"/>
      <c r="WJ241" s="95"/>
      <c r="WK241" s="95"/>
      <c r="WL241" s="95"/>
      <c r="WM241" s="95"/>
      <c r="WN241" s="95"/>
      <c r="WO241" s="95"/>
      <c r="WP241" s="95"/>
      <c r="WQ241" s="95"/>
      <c r="WR241" s="95"/>
      <c r="WS241" s="95"/>
      <c r="WT241" s="95"/>
      <c r="WU241" s="95"/>
      <c r="WV241" s="95"/>
      <c r="WW241" s="95"/>
      <c r="WX241" s="95"/>
      <c r="WY241" s="95"/>
      <c r="WZ241" s="95"/>
      <c r="XA241" s="95"/>
      <c r="XB241" s="95"/>
      <c r="XC241" s="95"/>
      <c r="XD241" s="95"/>
      <c r="XE241" s="95"/>
      <c r="XF241" s="95"/>
      <c r="XG241" s="95"/>
      <c r="XH241" s="95"/>
      <c r="XI241" s="95"/>
      <c r="XJ241" s="95"/>
      <c r="XK241" s="95"/>
      <c r="XL241" s="95"/>
      <c r="XM241" s="95"/>
      <c r="XN241" s="95"/>
      <c r="XO241" s="95"/>
      <c r="XP241" s="95"/>
      <c r="XQ241" s="95"/>
      <c r="XR241" s="95"/>
      <c r="XS241" s="95"/>
      <c r="XT241" s="95"/>
      <c r="XU241" s="95"/>
      <c r="XV241" s="95"/>
      <c r="XW241" s="95"/>
      <c r="XX241" s="95"/>
      <c r="XY241" s="95"/>
      <c r="XZ241" s="95"/>
      <c r="YA241" s="95"/>
      <c r="YB241" s="95"/>
      <c r="YC241" s="95"/>
      <c r="YD241" s="95"/>
      <c r="YE241" s="95"/>
      <c r="YF241" s="95"/>
      <c r="YG241" s="95"/>
      <c r="YH241" s="95"/>
      <c r="YI241" s="95"/>
      <c r="YJ241" s="95"/>
      <c r="YK241" s="95"/>
      <c r="YL241" s="95"/>
      <c r="YM241" s="95"/>
      <c r="YN241" s="95"/>
      <c r="YO241" s="95"/>
      <c r="YP241" s="95"/>
      <c r="YQ241" s="95"/>
      <c r="YR241" s="95"/>
      <c r="YS241" s="95"/>
      <c r="YT241" s="95"/>
      <c r="YU241" s="95"/>
      <c r="YV241" s="95"/>
      <c r="YW241" s="95"/>
      <c r="YX241" s="95"/>
      <c r="YY241" s="95"/>
      <c r="YZ241" s="95"/>
      <c r="ZA241" s="95"/>
      <c r="ZB241" s="95"/>
      <c r="ZC241" s="95"/>
      <c r="ZD241" s="95"/>
      <c r="ZE241" s="95"/>
      <c r="ZF241" s="95"/>
      <c r="ZG241" s="95"/>
      <c r="ZH241" s="95"/>
      <c r="ZI241" s="95"/>
      <c r="ZJ241" s="95"/>
      <c r="ZK241" s="95"/>
      <c r="ZL241" s="95"/>
      <c r="ZM241" s="95"/>
      <c r="ZN241" s="95"/>
      <c r="ZO241" s="95"/>
      <c r="ZP241" s="95"/>
      <c r="ZQ241" s="95"/>
      <c r="ZR241" s="95"/>
      <c r="ZS241" s="95"/>
      <c r="ZT241" s="95"/>
      <c r="ZU241" s="95"/>
      <c r="ZV241" s="95"/>
      <c r="ZW241" s="95"/>
      <c r="ZX241" s="95"/>
      <c r="ZY241" s="95"/>
      <c r="ZZ241" s="95"/>
      <c r="AAA241" s="95"/>
      <c r="AAB241" s="95"/>
      <c r="AAC241" s="95"/>
      <c r="AAD241" s="95"/>
      <c r="AAE241" s="95"/>
      <c r="AAF241" s="95"/>
      <c r="AAG241" s="95"/>
      <c r="AAH241" s="95"/>
      <c r="AAI241" s="95"/>
      <c r="AAJ241" s="95"/>
      <c r="AAK241" s="95"/>
      <c r="AAL241" s="95"/>
      <c r="AAM241" s="95"/>
      <c r="AAN241" s="95"/>
      <c r="AAO241" s="95"/>
      <c r="AAP241" s="95"/>
      <c r="AAQ241" s="95"/>
      <c r="AAR241" s="95"/>
      <c r="AAS241" s="95"/>
      <c r="AAT241" s="95"/>
      <c r="AAU241" s="95"/>
      <c r="AAV241" s="95"/>
      <c r="AAW241" s="95"/>
      <c r="AAX241" s="95"/>
      <c r="AAY241" s="95"/>
      <c r="AAZ241" s="95"/>
      <c r="ABA241" s="95"/>
      <c r="ABB241" s="95"/>
      <c r="ABC241" s="95"/>
      <c r="ABD241" s="95"/>
      <c r="ABE241" s="95"/>
      <c r="ABF241" s="95"/>
      <c r="ABG241" s="95"/>
      <c r="ABH241" s="95"/>
      <c r="ABI241" s="95"/>
      <c r="ABJ241" s="95"/>
      <c r="ABK241" s="95"/>
      <c r="ABL241" s="95"/>
      <c r="ABM241" s="95"/>
      <c r="ABN241" s="95"/>
      <c r="ABO241" s="95"/>
      <c r="ABP241" s="95"/>
      <c r="ABQ241" s="95"/>
      <c r="ABR241" s="95"/>
      <c r="ABS241" s="95"/>
      <c r="ABT241" s="95"/>
      <c r="ABU241" s="95"/>
      <c r="ABV241" s="95"/>
      <c r="ABW241" s="95"/>
      <c r="ABX241" s="95"/>
      <c r="ABY241" s="95"/>
      <c r="ABZ241" s="95"/>
      <c r="ACA241" s="95"/>
      <c r="ACB241" s="95"/>
      <c r="ACC241" s="95"/>
      <c r="ACD241" s="95"/>
      <c r="ACE241" s="95"/>
      <c r="ACF241" s="95"/>
      <c r="ACG241" s="95"/>
      <c r="ACH241" s="95"/>
      <c r="ACI241" s="95"/>
      <c r="ACJ241" s="95"/>
      <c r="ACK241" s="95"/>
      <c r="ACL241" s="95"/>
      <c r="ACM241" s="95"/>
      <c r="ACN241" s="95"/>
      <c r="ACO241" s="95"/>
      <c r="ACP241" s="95"/>
      <c r="ACQ241" s="95"/>
      <c r="ACR241" s="95"/>
      <c r="ACS241" s="95"/>
      <c r="ACT241" s="95"/>
      <c r="ACU241" s="95"/>
      <c r="ACV241" s="95"/>
      <c r="ACW241" s="95"/>
      <c r="ACX241" s="95"/>
      <c r="ACY241" s="95"/>
      <c r="ACZ241" s="95"/>
      <c r="ADA241" s="95"/>
      <c r="ADB241" s="95"/>
      <c r="ADC241" s="95"/>
      <c r="ADD241" s="95"/>
      <c r="ADE241" s="95"/>
      <c r="ADF241" s="95"/>
      <c r="ADG241" s="95"/>
      <c r="ADH241" s="95"/>
      <c r="ADI241" s="95"/>
      <c r="ADJ241" s="95"/>
      <c r="ADK241" s="95"/>
      <c r="ADL241" s="95"/>
      <c r="ADM241" s="95"/>
      <c r="ADN241" s="95"/>
      <c r="ADO241" s="95"/>
      <c r="ADP241" s="95"/>
      <c r="ADQ241" s="95"/>
      <c r="ADR241" s="95"/>
      <c r="ADS241" s="95"/>
      <c r="ADT241" s="95"/>
      <c r="ADU241" s="95"/>
      <c r="ADV241" s="95"/>
      <c r="ADW241" s="95"/>
      <c r="ADX241" s="95"/>
      <c r="ADY241" s="95"/>
      <c r="ADZ241" s="95"/>
      <c r="AEA241" s="95"/>
      <c r="AEB241" s="95"/>
      <c r="AEC241" s="95"/>
      <c r="AED241" s="95"/>
      <c r="AEE241" s="95"/>
      <c r="AEF241" s="95"/>
      <c r="AEG241" s="95"/>
      <c r="AEH241" s="95"/>
      <c r="AEI241" s="95"/>
      <c r="AEJ241" s="95"/>
      <c r="AEK241" s="95"/>
      <c r="AEL241" s="95"/>
      <c r="AEM241" s="95"/>
      <c r="AEN241" s="95"/>
      <c r="AEO241" s="95"/>
      <c r="AEP241" s="95"/>
      <c r="AEQ241" s="95"/>
      <c r="AER241" s="95"/>
      <c r="AES241" s="95"/>
      <c r="AET241" s="95"/>
      <c r="AEU241" s="95"/>
      <c r="AEV241" s="95"/>
      <c r="AEW241" s="95"/>
      <c r="AEX241" s="95"/>
      <c r="AEY241" s="95"/>
      <c r="AEZ241" s="95"/>
      <c r="AFA241" s="95"/>
      <c r="AFB241" s="95"/>
      <c r="AFC241" s="95"/>
      <c r="AFD241" s="95"/>
      <c r="AFE241" s="95"/>
      <c r="AFF241" s="95"/>
      <c r="AFG241" s="95"/>
      <c r="AFH241" s="95"/>
      <c r="AFI241" s="95"/>
      <c r="AFJ241" s="95"/>
      <c r="AFK241" s="95"/>
      <c r="AFL241" s="95"/>
      <c r="AFM241" s="95"/>
      <c r="AFN241" s="95"/>
      <c r="AFO241" s="95"/>
      <c r="AFP241" s="95"/>
      <c r="AFQ241" s="95"/>
      <c r="AFR241" s="95"/>
      <c r="AFS241" s="95"/>
      <c r="AFT241" s="95"/>
      <c r="AFU241" s="95"/>
      <c r="AFV241" s="95"/>
      <c r="AFW241" s="95"/>
      <c r="AFX241" s="95"/>
      <c r="AFY241" s="95"/>
      <c r="AFZ241" s="95"/>
      <c r="AGA241" s="95"/>
      <c r="AGB241" s="95"/>
      <c r="AGC241" s="95"/>
      <c r="AGD241" s="95"/>
      <c r="AGE241" s="95"/>
      <c r="AGF241" s="95"/>
      <c r="AGG241" s="95"/>
      <c r="AGH241" s="95"/>
      <c r="AGI241" s="95"/>
      <c r="AGJ241" s="95"/>
      <c r="AGK241" s="95"/>
      <c r="AGL241" s="95"/>
      <c r="AGM241" s="95"/>
      <c r="AGN241" s="95"/>
      <c r="AGO241" s="95"/>
      <c r="AGP241" s="95"/>
      <c r="AGQ241" s="95"/>
      <c r="AGR241" s="95"/>
      <c r="AGS241" s="95"/>
      <c r="AGT241" s="95"/>
      <c r="AGU241" s="95"/>
      <c r="AGV241" s="95"/>
      <c r="AGW241" s="95"/>
      <c r="AGX241" s="95"/>
      <c r="AGY241" s="95"/>
      <c r="AGZ241" s="95"/>
      <c r="AHA241" s="95"/>
      <c r="AHB241" s="95"/>
      <c r="AHC241" s="95"/>
      <c r="AHD241" s="95"/>
      <c r="AHE241" s="95"/>
      <c r="AHF241" s="95"/>
      <c r="AHG241" s="95"/>
      <c r="AHH241" s="95"/>
      <c r="AHI241" s="95"/>
      <c r="AHJ241" s="95"/>
      <c r="AHK241" s="95"/>
      <c r="AHL241" s="95"/>
      <c r="AHM241" s="95"/>
      <c r="AHN241" s="95"/>
      <c r="AHO241" s="95"/>
      <c r="AHP241" s="95"/>
      <c r="AHQ241" s="95"/>
      <c r="AHR241" s="95"/>
      <c r="AHS241" s="95"/>
      <c r="AHT241" s="95"/>
      <c r="AHU241" s="95"/>
      <c r="AHV241" s="95"/>
      <c r="AHW241" s="95"/>
      <c r="AHX241" s="95"/>
      <c r="AHY241" s="95"/>
      <c r="AHZ241" s="95"/>
      <c r="AIA241" s="95"/>
      <c r="AIB241" s="95"/>
      <c r="AIC241" s="95"/>
      <c r="AID241" s="95"/>
      <c r="AIE241" s="95"/>
      <c r="AIF241" s="95"/>
      <c r="AIG241" s="95"/>
      <c r="AIH241" s="95"/>
      <c r="AII241" s="95"/>
      <c r="AIJ241" s="95"/>
      <c r="AIK241" s="95"/>
      <c r="AIL241" s="95"/>
      <c r="AIM241" s="95"/>
      <c r="AIN241" s="95"/>
      <c r="AIO241" s="95"/>
      <c r="AIP241" s="95"/>
      <c r="AIQ241" s="95"/>
      <c r="AIR241" s="95"/>
      <c r="AIS241" s="95"/>
      <c r="AIT241" s="95"/>
      <c r="AIU241" s="95"/>
      <c r="AIV241" s="95"/>
      <c r="AIW241" s="95"/>
      <c r="AIX241" s="95"/>
      <c r="AIY241" s="95"/>
      <c r="AIZ241" s="95"/>
      <c r="AJA241" s="95"/>
      <c r="AJB241" s="95"/>
      <c r="AJC241" s="95"/>
      <c r="AJD241" s="95"/>
      <c r="AJE241" s="95"/>
      <c r="AJF241" s="95"/>
      <c r="AJG241" s="95"/>
      <c r="AJH241" s="95"/>
      <c r="AJI241" s="95"/>
      <c r="AJJ241" s="95"/>
      <c r="AJK241" s="95"/>
      <c r="AJL241" s="95"/>
      <c r="AJM241" s="95"/>
      <c r="AJN241" s="95"/>
      <c r="AJO241" s="95"/>
      <c r="AJP241" s="95"/>
      <c r="AJQ241" s="95"/>
      <c r="AJR241" s="95"/>
      <c r="AJS241" s="95"/>
      <c r="AJT241" s="95"/>
      <c r="AJU241" s="95"/>
      <c r="AJV241" s="95"/>
      <c r="AJW241" s="95"/>
      <c r="AJX241" s="95"/>
      <c r="AJY241" s="95"/>
      <c r="AJZ241" s="95"/>
      <c r="AKA241" s="95"/>
      <c r="AKB241" s="95"/>
      <c r="AKC241" s="95"/>
      <c r="AKD241" s="95"/>
      <c r="AKE241" s="95"/>
      <c r="AKF241" s="95"/>
      <c r="AKG241" s="95"/>
      <c r="AKH241" s="95"/>
      <c r="AKI241" s="95"/>
      <c r="AKJ241" s="95"/>
      <c r="AKK241" s="95"/>
      <c r="AKL241" s="95"/>
      <c r="AKM241" s="95"/>
      <c r="AKN241" s="95"/>
      <c r="AKO241" s="95"/>
      <c r="AKP241" s="95"/>
      <c r="AKQ241" s="95"/>
      <c r="AKR241" s="95"/>
      <c r="AKS241" s="95"/>
      <c r="AKT241" s="95"/>
      <c r="AKU241" s="95"/>
      <c r="AKV241" s="95"/>
      <c r="AKW241" s="95"/>
      <c r="AKX241" s="95"/>
      <c r="AKY241" s="95"/>
      <c r="AKZ241" s="95"/>
      <c r="ALA241" s="95"/>
      <c r="ALB241" s="95"/>
      <c r="ALC241" s="95"/>
      <c r="ALD241" s="95"/>
      <c r="ALE241" s="95"/>
      <c r="ALF241" s="95"/>
      <c r="ALG241" s="95"/>
      <c r="ALH241" s="95"/>
      <c r="ALI241" s="95"/>
      <c r="ALJ241" s="95"/>
      <c r="ALK241" s="95"/>
      <c r="ALL241" s="95"/>
      <c r="ALM241" s="95"/>
      <c r="ALN241" s="95"/>
      <c r="ALO241" s="95"/>
      <c r="ALP241" s="95"/>
      <c r="ALQ241" s="95"/>
      <c r="ALR241" s="95"/>
      <c r="ALS241" s="95"/>
      <c r="ALT241" s="95"/>
      <c r="ALU241" s="95"/>
      <c r="ALV241" s="95"/>
      <c r="ALW241" s="95"/>
      <c r="ALX241" s="95"/>
      <c r="ALY241" s="95"/>
      <c r="ALZ241" s="95"/>
      <c r="AMA241" s="95"/>
      <c r="AMB241" s="95"/>
      <c r="AMC241" s="95"/>
      <c r="AMD241" s="95"/>
      <c r="AME241" s="95"/>
      <c r="AMF241" s="95"/>
      <c r="AMG241" s="95"/>
      <c r="AMH241" s="95"/>
      <c r="AMI241" s="95"/>
      <c r="AMJ241" s="95"/>
      <c r="AMK241" s="95"/>
      <c r="AML241" s="95"/>
      <c r="AMM241" s="95"/>
      <c r="AMN241" s="95"/>
      <c r="AMO241" s="95"/>
      <c r="AMP241" s="95"/>
      <c r="AMQ241" s="95"/>
      <c r="AMR241" s="95"/>
      <c r="AMS241" s="95"/>
      <c r="AMT241" s="95"/>
      <c r="AMU241" s="95"/>
      <c r="AMV241" s="95"/>
      <c r="AMW241" s="95"/>
      <c r="AMX241" s="95"/>
      <c r="AMY241" s="95"/>
      <c r="AMZ241" s="95"/>
      <c r="ANA241" s="95"/>
      <c r="ANB241" s="95"/>
      <c r="ANC241" s="95"/>
      <c r="AND241" s="95"/>
      <c r="ANE241" s="95"/>
      <c r="ANF241" s="95"/>
      <c r="ANG241" s="95"/>
      <c r="ANH241" s="95"/>
      <c r="ANI241" s="95"/>
      <c r="ANJ241" s="95"/>
      <c r="ANK241" s="95"/>
      <c r="ANL241" s="95"/>
      <c r="ANM241" s="95"/>
      <c r="ANN241" s="95"/>
      <c r="ANO241" s="95"/>
      <c r="ANP241" s="95"/>
      <c r="ANQ241" s="95"/>
      <c r="ANR241" s="95"/>
      <c r="ANS241" s="95"/>
      <c r="ANT241" s="95"/>
      <c r="ANU241" s="95"/>
      <c r="ANV241" s="95"/>
      <c r="ANW241" s="95"/>
      <c r="ANX241" s="95"/>
      <c r="ANY241" s="95"/>
      <c r="ANZ241" s="95"/>
      <c r="AOA241" s="95"/>
      <c r="AOB241" s="95"/>
      <c r="AOC241" s="95"/>
      <c r="AOD241" s="95"/>
      <c r="AOE241" s="95"/>
      <c r="AOF241" s="95"/>
      <c r="AOG241" s="95"/>
      <c r="AOH241" s="95"/>
      <c r="AOI241" s="95"/>
      <c r="AOJ241" s="95"/>
      <c r="AOK241" s="95"/>
      <c r="AOL241" s="95"/>
      <c r="AOM241" s="95"/>
      <c r="AON241" s="95"/>
      <c r="AOO241" s="95"/>
      <c r="AOP241" s="95"/>
      <c r="AOQ241" s="95"/>
      <c r="AOR241" s="95"/>
      <c r="AOS241" s="95"/>
      <c r="AOT241" s="95"/>
      <c r="AOU241" s="95"/>
      <c r="AOV241" s="95"/>
      <c r="AOW241" s="95"/>
      <c r="AOX241" s="95"/>
      <c r="AOY241" s="95"/>
      <c r="AOZ241" s="95"/>
      <c r="APA241" s="95"/>
      <c r="APB241" s="95"/>
      <c r="APC241" s="95"/>
      <c r="APD241" s="95"/>
      <c r="APE241" s="95"/>
      <c r="APF241" s="95"/>
      <c r="APG241" s="95"/>
      <c r="APH241" s="95"/>
      <c r="API241" s="95"/>
      <c r="APJ241" s="95"/>
      <c r="APK241" s="95"/>
      <c r="APL241" s="95"/>
      <c r="APM241" s="95"/>
      <c r="APN241" s="95"/>
      <c r="APO241" s="95"/>
      <c r="APP241" s="95"/>
      <c r="APQ241" s="95"/>
      <c r="APR241" s="95"/>
      <c r="APS241" s="95"/>
      <c r="APT241" s="95"/>
      <c r="APU241" s="95"/>
      <c r="APV241" s="95"/>
      <c r="APW241" s="95"/>
      <c r="APX241" s="95"/>
      <c r="APY241" s="95"/>
      <c r="APZ241" s="95"/>
      <c r="AQA241" s="95"/>
      <c r="AQB241" s="95"/>
      <c r="AQC241" s="95"/>
      <c r="AQD241" s="95"/>
      <c r="AQE241" s="95"/>
      <c r="AQF241" s="95"/>
      <c r="AQG241" s="95"/>
      <c r="AQH241" s="95"/>
      <c r="AQI241" s="95"/>
      <c r="AQJ241" s="95"/>
      <c r="AQK241" s="95"/>
      <c r="AQL241" s="95"/>
      <c r="AQM241" s="95"/>
      <c r="AQN241" s="95"/>
      <c r="AQO241" s="95"/>
      <c r="AQP241" s="95"/>
      <c r="AQQ241" s="95"/>
      <c r="AQR241" s="95"/>
      <c r="AQS241" s="95"/>
      <c r="AQT241" s="95"/>
      <c r="AQU241" s="95"/>
      <c r="AQV241" s="95"/>
      <c r="AQW241" s="95"/>
      <c r="AQX241" s="95"/>
      <c r="AQY241" s="95"/>
      <c r="AQZ241" s="95"/>
      <c r="ARA241" s="95"/>
      <c r="ARB241" s="95"/>
      <c r="ARC241" s="95"/>
      <c r="ARD241" s="95"/>
      <c r="ARE241" s="95"/>
      <c r="ARF241" s="95"/>
      <c r="ARG241" s="95"/>
      <c r="ARH241" s="95"/>
      <c r="ARI241" s="95"/>
      <c r="ARJ241" s="95"/>
      <c r="ARK241" s="95"/>
      <c r="ARL241" s="95"/>
      <c r="ARM241" s="95"/>
      <c r="ARN241" s="95"/>
      <c r="ARO241" s="95"/>
      <c r="ARP241" s="95"/>
      <c r="ARQ241" s="95"/>
      <c r="ARR241" s="95"/>
      <c r="ARS241" s="95"/>
      <c r="ART241" s="95"/>
      <c r="ARU241" s="95"/>
      <c r="ARV241" s="95"/>
      <c r="ARW241" s="95"/>
      <c r="ARX241" s="95"/>
      <c r="ARY241" s="95"/>
      <c r="ARZ241" s="95"/>
      <c r="ASA241" s="95"/>
      <c r="ASB241" s="95"/>
      <c r="ASC241" s="95"/>
      <c r="ASD241" s="95"/>
      <c r="ASE241" s="95"/>
      <c r="ASF241" s="95"/>
      <c r="ASG241" s="95"/>
      <c r="ASH241" s="95"/>
      <c r="ASI241" s="95"/>
      <c r="ASJ241" s="95"/>
      <c r="ASK241" s="95"/>
      <c r="ASL241" s="95"/>
      <c r="ASM241" s="95"/>
      <c r="ASN241" s="95"/>
      <c r="ASO241" s="95"/>
      <c r="ASP241" s="95"/>
      <c r="ASQ241" s="95"/>
      <c r="ASR241" s="95"/>
      <c r="ASS241" s="95"/>
      <c r="AST241" s="95"/>
      <c r="ASU241" s="95"/>
      <c r="ASV241" s="95"/>
      <c r="ASW241" s="95"/>
      <c r="ASX241" s="95"/>
      <c r="ASY241" s="95"/>
      <c r="ASZ241" s="95"/>
      <c r="ATA241" s="95"/>
      <c r="ATB241" s="95"/>
      <c r="ATC241" s="95"/>
      <c r="ATD241" s="95"/>
      <c r="ATE241" s="95"/>
      <c r="ATF241" s="95"/>
      <c r="ATG241" s="95"/>
      <c r="ATH241" s="95"/>
      <c r="ATI241" s="95"/>
      <c r="ATJ241" s="95"/>
      <c r="ATK241" s="95"/>
      <c r="ATL241" s="95"/>
      <c r="ATM241" s="95"/>
      <c r="ATN241" s="95"/>
      <c r="ATO241" s="95"/>
      <c r="ATP241" s="95"/>
      <c r="ATQ241" s="95"/>
      <c r="ATR241" s="95"/>
      <c r="ATS241" s="95"/>
      <c r="ATT241" s="95"/>
      <c r="ATU241" s="95"/>
      <c r="ATV241" s="95"/>
      <c r="ATW241" s="95"/>
      <c r="ATX241" s="95"/>
      <c r="ATY241" s="95"/>
      <c r="ATZ241" s="95"/>
      <c r="AUA241" s="95"/>
      <c r="AUB241" s="95"/>
      <c r="AUC241" s="95"/>
      <c r="AUD241" s="95"/>
      <c r="AUE241" s="95"/>
      <c r="AUF241" s="95"/>
      <c r="AUG241" s="95"/>
      <c r="AUH241" s="95"/>
      <c r="AUI241" s="95"/>
      <c r="AUJ241" s="95"/>
      <c r="AUK241" s="95"/>
      <c r="AUL241" s="95"/>
      <c r="AUM241" s="95"/>
      <c r="AUN241" s="95"/>
      <c r="AUO241" s="95"/>
      <c r="AUP241" s="95"/>
      <c r="AUQ241" s="95"/>
      <c r="AUR241" s="95"/>
      <c r="AUS241" s="95"/>
      <c r="AUT241" s="95"/>
      <c r="AUU241" s="95"/>
      <c r="AUV241" s="95"/>
      <c r="AUW241" s="95"/>
      <c r="AUX241" s="95"/>
      <c r="AUY241" s="95"/>
      <c r="AUZ241" s="95"/>
      <c r="AVA241" s="95"/>
      <c r="AVB241" s="95"/>
      <c r="AVC241" s="95"/>
      <c r="AVD241" s="95"/>
      <c r="AVE241" s="95"/>
      <c r="AVF241" s="95"/>
      <c r="AVG241" s="95"/>
      <c r="AVH241" s="95"/>
      <c r="AVI241" s="95"/>
      <c r="AVJ241" s="95"/>
      <c r="AVK241" s="95"/>
      <c r="AVL241" s="95"/>
      <c r="AVM241" s="95"/>
      <c r="AVN241" s="95"/>
      <c r="AVO241" s="95"/>
      <c r="AVP241" s="95"/>
      <c r="AVQ241" s="95"/>
      <c r="AVR241" s="95"/>
      <c r="AVS241" s="95"/>
      <c r="AVT241" s="95"/>
      <c r="AVU241" s="95"/>
      <c r="AVV241" s="95"/>
      <c r="AVW241" s="95"/>
      <c r="AVX241" s="95"/>
      <c r="AVY241" s="95"/>
      <c r="AVZ241" s="95"/>
      <c r="AWA241" s="95"/>
      <c r="AWB241" s="95"/>
      <c r="AWC241" s="95"/>
      <c r="AWD241" s="95"/>
      <c r="AWE241" s="95"/>
      <c r="AWF241" s="95"/>
      <c r="AWG241" s="95"/>
      <c r="AWH241" s="95"/>
      <c r="AWI241" s="95"/>
      <c r="AWJ241" s="95"/>
      <c r="AWK241" s="95"/>
      <c r="AWL241" s="95"/>
      <c r="AWM241" s="95"/>
      <c r="AWN241" s="95"/>
      <c r="AWO241" s="95"/>
      <c r="AWP241" s="95"/>
      <c r="AWQ241" s="95"/>
      <c r="AWR241" s="95"/>
      <c r="AWS241" s="95"/>
      <c r="AWT241" s="95"/>
      <c r="AWU241" s="95"/>
      <c r="AWV241" s="95"/>
      <c r="AWW241" s="95"/>
      <c r="AWX241" s="95"/>
      <c r="AWY241" s="95"/>
      <c r="AWZ241" s="95"/>
      <c r="AXA241" s="95"/>
      <c r="AXB241" s="95"/>
      <c r="AXC241" s="95"/>
      <c r="AXD241" s="95"/>
      <c r="AXE241" s="95"/>
      <c r="AXF241" s="95"/>
      <c r="AXG241" s="95"/>
      <c r="AXH241" s="95"/>
      <c r="AXI241" s="95"/>
      <c r="AXJ241" s="95"/>
      <c r="AXK241" s="95"/>
      <c r="AXL241" s="95"/>
      <c r="AXM241" s="95"/>
      <c r="AXN241" s="95"/>
      <c r="AXO241" s="95"/>
      <c r="AXP241" s="95"/>
      <c r="AXQ241" s="95"/>
      <c r="AXR241" s="95"/>
      <c r="AXS241" s="95"/>
      <c r="AXT241" s="95"/>
      <c r="AXU241" s="95"/>
      <c r="AXV241" s="95"/>
      <c r="AXW241" s="95"/>
      <c r="AXX241" s="95"/>
      <c r="AXY241" s="95"/>
      <c r="AXZ241" s="95"/>
      <c r="AYA241" s="95"/>
      <c r="AYB241" s="95"/>
      <c r="AYC241" s="95"/>
      <c r="AYD241" s="95"/>
      <c r="AYE241" s="95"/>
      <c r="AYF241" s="95"/>
      <c r="AYG241" s="95"/>
      <c r="AYH241" s="95"/>
      <c r="AYI241" s="95"/>
      <c r="AYJ241" s="95"/>
      <c r="AYK241" s="95"/>
      <c r="AYL241" s="95"/>
      <c r="AYM241" s="95"/>
      <c r="AYN241" s="95"/>
      <c r="AYO241" s="95"/>
      <c r="AYP241" s="95"/>
      <c r="AYQ241" s="95"/>
      <c r="AYR241" s="95"/>
      <c r="AYS241" s="95"/>
      <c r="AYT241" s="95"/>
      <c r="AYU241" s="95"/>
      <c r="AYV241" s="95"/>
      <c r="AYW241" s="95"/>
      <c r="AYX241" s="95"/>
      <c r="AYY241" s="95"/>
      <c r="AYZ241" s="95"/>
      <c r="AZA241" s="95"/>
      <c r="AZB241" s="95"/>
      <c r="AZC241" s="95"/>
      <c r="AZD241" s="95"/>
      <c r="AZE241" s="95"/>
      <c r="AZF241" s="95"/>
      <c r="AZG241" s="95"/>
      <c r="AZH241" s="95"/>
      <c r="AZI241" s="95"/>
      <c r="AZJ241" s="95"/>
      <c r="AZK241" s="95"/>
      <c r="AZL241" s="95"/>
      <c r="AZM241" s="95"/>
      <c r="AZN241" s="95"/>
      <c r="AZO241" s="95"/>
      <c r="AZP241" s="95"/>
      <c r="AZQ241" s="95"/>
      <c r="AZR241" s="95"/>
      <c r="AZS241" s="95"/>
      <c r="AZT241" s="95"/>
      <c r="AZU241" s="95"/>
      <c r="AZV241" s="95"/>
      <c r="AZW241" s="95"/>
      <c r="AZX241" s="95"/>
      <c r="AZY241" s="95"/>
      <c r="AZZ241" s="95"/>
      <c r="BAA241" s="95"/>
      <c r="BAB241" s="95"/>
      <c r="BAC241" s="95"/>
      <c r="BAD241" s="95"/>
      <c r="BAE241" s="95"/>
      <c r="BAF241" s="95"/>
      <c r="BAG241" s="95"/>
      <c r="BAH241" s="95"/>
      <c r="BAI241" s="95"/>
      <c r="BAJ241" s="95"/>
      <c r="BAK241" s="95"/>
      <c r="BAL241" s="95"/>
      <c r="BAM241" s="95"/>
      <c r="BAN241" s="95"/>
      <c r="BAO241" s="95"/>
      <c r="BAP241" s="95"/>
      <c r="BAQ241" s="95"/>
      <c r="BAR241" s="95"/>
      <c r="BAS241" s="95"/>
      <c r="BAT241" s="95"/>
      <c r="BAU241" s="95"/>
      <c r="BAV241" s="95"/>
      <c r="BAW241" s="95"/>
      <c r="BAX241" s="95"/>
      <c r="BAY241" s="95"/>
      <c r="BAZ241" s="95"/>
      <c r="BBA241" s="95"/>
      <c r="BBB241" s="95"/>
      <c r="BBC241" s="95"/>
      <c r="BBD241" s="95"/>
      <c r="BBE241" s="95"/>
      <c r="BBF241" s="95"/>
      <c r="BBG241" s="95"/>
      <c r="BBH241" s="95"/>
      <c r="BBI241" s="95"/>
      <c r="BBJ241" s="95"/>
      <c r="BBK241" s="95"/>
      <c r="BBL241" s="95"/>
      <c r="BBM241" s="95"/>
      <c r="BBN241" s="95"/>
      <c r="BBO241" s="95"/>
      <c r="BBP241" s="95"/>
      <c r="BBQ241" s="95"/>
      <c r="BBR241" s="95"/>
      <c r="BBS241" s="95"/>
      <c r="BBT241" s="95"/>
      <c r="BBU241" s="95"/>
      <c r="BBV241" s="95"/>
      <c r="BBW241" s="95"/>
      <c r="BBX241" s="95"/>
      <c r="BBY241" s="95"/>
      <c r="BBZ241" s="95"/>
      <c r="BCA241" s="95"/>
      <c r="BCB241" s="95"/>
      <c r="BCC241" s="95"/>
      <c r="BCD241" s="95"/>
      <c r="BCE241" s="95"/>
      <c r="BCF241" s="95"/>
      <c r="BCG241" s="95"/>
      <c r="BCH241" s="95"/>
      <c r="BCI241" s="95"/>
      <c r="BCJ241" s="95"/>
      <c r="BCK241" s="95"/>
      <c r="BCL241" s="95"/>
      <c r="BCM241" s="95"/>
      <c r="BCN241" s="95"/>
      <c r="BCO241" s="95"/>
      <c r="BCP241" s="95"/>
      <c r="BCQ241" s="95"/>
      <c r="BCR241" s="95"/>
      <c r="BCS241" s="95"/>
      <c r="BCT241" s="95"/>
      <c r="BCU241" s="95"/>
      <c r="BCV241" s="95"/>
      <c r="BCW241" s="95"/>
      <c r="BCX241" s="95"/>
      <c r="BCY241" s="95"/>
      <c r="BCZ241" s="95"/>
      <c r="BDA241" s="95"/>
      <c r="BDB241" s="95"/>
      <c r="BDC241" s="95"/>
      <c r="BDD241" s="95"/>
      <c r="BDE241" s="95"/>
      <c r="BDF241" s="95"/>
      <c r="BDG241" s="95"/>
      <c r="BDH241" s="95"/>
      <c r="BDI241" s="95"/>
      <c r="BDJ241" s="95"/>
      <c r="BDK241" s="95"/>
      <c r="BDL241" s="95"/>
      <c r="BDM241" s="95"/>
      <c r="BDN241" s="95"/>
      <c r="BDO241" s="95"/>
      <c r="BDP241" s="95"/>
      <c r="BDQ241" s="95"/>
      <c r="BDR241" s="95"/>
      <c r="BDS241" s="95"/>
      <c r="BDT241" s="95"/>
      <c r="BDU241" s="95"/>
      <c r="BDV241" s="95"/>
      <c r="BDW241" s="95"/>
      <c r="BDX241" s="95"/>
      <c r="BDY241" s="95"/>
      <c r="BDZ241" s="95"/>
      <c r="BEA241" s="95"/>
      <c r="BEB241" s="95"/>
      <c r="BEC241" s="95"/>
      <c r="BED241" s="95"/>
      <c r="BEE241" s="95"/>
      <c r="BEF241" s="95"/>
      <c r="BEG241" s="95"/>
      <c r="BEH241" s="95"/>
      <c r="BEI241" s="95"/>
      <c r="BEJ241" s="95"/>
      <c r="BEK241" s="95"/>
      <c r="BEL241" s="95"/>
      <c r="BEM241" s="95"/>
      <c r="BEN241" s="95"/>
      <c r="BEO241" s="95"/>
      <c r="BEP241" s="95"/>
      <c r="BEQ241" s="95"/>
      <c r="BER241" s="95"/>
      <c r="BES241" s="95"/>
      <c r="BET241" s="95"/>
      <c r="BEU241" s="95"/>
      <c r="BEV241" s="95"/>
      <c r="BEW241" s="95"/>
      <c r="BEX241" s="95"/>
      <c r="BEY241" s="95"/>
      <c r="BEZ241" s="95"/>
      <c r="BFA241" s="95"/>
      <c r="BFB241" s="95"/>
      <c r="BFC241" s="95"/>
      <c r="BFD241" s="95"/>
      <c r="BFE241" s="95"/>
      <c r="BFF241" s="95"/>
      <c r="BFG241" s="95"/>
      <c r="BFH241" s="95"/>
      <c r="BFI241" s="95"/>
      <c r="BFJ241" s="95"/>
      <c r="BFK241" s="95"/>
      <c r="BFL241" s="95"/>
      <c r="BFM241" s="95"/>
      <c r="BFN241" s="95"/>
      <c r="BFO241" s="95"/>
      <c r="BFP241" s="95"/>
      <c r="BFQ241" s="95"/>
      <c r="BFR241" s="95"/>
      <c r="BFS241" s="95"/>
      <c r="BFT241" s="95"/>
      <c r="BFU241" s="95"/>
      <c r="BFV241" s="95"/>
      <c r="BFW241" s="95"/>
      <c r="BFX241" s="95"/>
      <c r="BFY241" s="95"/>
      <c r="BFZ241" s="95"/>
      <c r="BGA241" s="95"/>
      <c r="BGB241" s="95"/>
      <c r="BGC241" s="95"/>
      <c r="BGD241" s="95"/>
      <c r="BGE241" s="95"/>
      <c r="BGF241" s="95"/>
      <c r="BGG241" s="95"/>
      <c r="BGH241" s="95"/>
      <c r="BGI241" s="95"/>
      <c r="BGJ241" s="95"/>
      <c r="BGK241" s="95"/>
      <c r="BGL241" s="95"/>
      <c r="BGM241" s="95"/>
      <c r="BGN241" s="95"/>
      <c r="BGO241" s="95"/>
      <c r="BGP241" s="95"/>
      <c r="BGQ241" s="95"/>
      <c r="BGR241" s="95"/>
      <c r="BGS241" s="95"/>
      <c r="BGT241" s="95"/>
      <c r="BGU241" s="95"/>
      <c r="BGV241" s="95"/>
      <c r="BGW241" s="95"/>
      <c r="BGX241" s="95"/>
      <c r="BGY241" s="95"/>
      <c r="BGZ241" s="95"/>
      <c r="BHA241" s="95"/>
      <c r="BHB241" s="95"/>
      <c r="BHC241" s="95"/>
      <c r="BHD241" s="95"/>
      <c r="BHE241" s="95"/>
      <c r="BHF241" s="95"/>
      <c r="BHG241" s="95"/>
      <c r="BHH241" s="95"/>
      <c r="BHI241" s="95"/>
      <c r="BHJ241" s="95"/>
      <c r="BHK241" s="95"/>
      <c r="BHL241" s="95"/>
      <c r="BHM241" s="95"/>
      <c r="BHN241" s="95"/>
      <c r="BHO241" s="95"/>
      <c r="BHP241" s="95"/>
      <c r="BHQ241" s="95"/>
      <c r="BHR241" s="95"/>
      <c r="BHS241" s="95"/>
      <c r="BHT241" s="95"/>
      <c r="BHU241" s="95"/>
      <c r="BHV241" s="95"/>
      <c r="BHW241" s="95"/>
      <c r="BHX241" s="95"/>
      <c r="BHY241" s="95"/>
      <c r="BHZ241" s="95"/>
      <c r="BIA241" s="95"/>
      <c r="BIB241" s="95"/>
      <c r="BIC241" s="95"/>
      <c r="BID241" s="95"/>
      <c r="BIE241" s="95"/>
      <c r="BIF241" s="95"/>
      <c r="BIG241" s="95"/>
      <c r="BIH241" s="95"/>
      <c r="BII241" s="95"/>
      <c r="BIJ241" s="95"/>
      <c r="BIK241" s="95"/>
      <c r="BIL241" s="95"/>
      <c r="BIM241" s="95"/>
      <c r="BIN241" s="95"/>
      <c r="BIO241" s="95"/>
      <c r="BIP241" s="95"/>
      <c r="BIQ241" s="95"/>
      <c r="BIR241" s="95"/>
      <c r="BIS241" s="95"/>
      <c r="BIT241" s="95"/>
      <c r="BIU241" s="95"/>
      <c r="BIV241" s="95"/>
      <c r="BIW241" s="95"/>
      <c r="BIX241" s="95"/>
      <c r="BIY241" s="95"/>
      <c r="BIZ241" s="95"/>
      <c r="BJA241" s="95"/>
      <c r="BJB241" s="95"/>
      <c r="BJC241" s="95"/>
      <c r="BJD241" s="95"/>
      <c r="BJE241" s="95"/>
      <c r="BJF241" s="95"/>
      <c r="BJG241" s="95"/>
      <c r="BJH241" s="95"/>
      <c r="BJI241" s="95"/>
      <c r="BJJ241" s="95"/>
      <c r="BJK241" s="95"/>
      <c r="BJL241" s="95"/>
      <c r="BJM241" s="95"/>
      <c r="BJN241" s="95"/>
      <c r="BJO241" s="95"/>
      <c r="BJP241" s="95"/>
      <c r="BJQ241" s="95"/>
      <c r="BJR241" s="95"/>
      <c r="BJS241" s="95"/>
      <c r="BJT241" s="95"/>
      <c r="BJU241" s="95"/>
      <c r="BJV241" s="95"/>
      <c r="BJW241" s="95"/>
      <c r="BJX241" s="95"/>
      <c r="BJY241" s="95"/>
      <c r="BJZ241" s="95"/>
      <c r="BKA241" s="95"/>
      <c r="BKB241" s="95"/>
      <c r="BKC241" s="95"/>
      <c r="BKD241" s="95"/>
      <c r="BKE241" s="95"/>
      <c r="BKF241" s="95"/>
      <c r="BKG241" s="95"/>
      <c r="BKH241" s="95"/>
      <c r="BKI241" s="95"/>
      <c r="BKJ241" s="95"/>
      <c r="BKK241" s="95"/>
      <c r="BKL241" s="95"/>
      <c r="BKM241" s="95"/>
      <c r="BKN241" s="95"/>
      <c r="BKO241" s="95"/>
      <c r="BKP241" s="95"/>
      <c r="BKQ241" s="95"/>
      <c r="BKR241" s="95"/>
      <c r="BKS241" s="95"/>
      <c r="BKT241" s="95"/>
      <c r="BKU241" s="95"/>
      <c r="BKV241" s="95"/>
      <c r="BKW241" s="95"/>
      <c r="BKX241" s="95"/>
      <c r="BKY241" s="95"/>
      <c r="BKZ241" s="95"/>
      <c r="BLA241" s="95"/>
      <c r="BLB241" s="95"/>
      <c r="BLC241" s="95"/>
      <c r="BLD241" s="95"/>
      <c r="BLE241" s="95"/>
      <c r="BLF241" s="95"/>
      <c r="BLG241" s="95"/>
      <c r="BLH241" s="95"/>
      <c r="BLI241" s="95"/>
      <c r="BLJ241" s="95"/>
      <c r="BLK241" s="95"/>
      <c r="BLL241" s="95"/>
      <c r="BLM241" s="95"/>
      <c r="BLN241" s="95"/>
      <c r="BLO241" s="95"/>
      <c r="BLP241" s="95"/>
      <c r="BLQ241" s="95"/>
      <c r="BLR241" s="95"/>
      <c r="BLS241" s="95"/>
      <c r="BLT241" s="95"/>
      <c r="BLU241" s="95"/>
      <c r="BLV241" s="95"/>
      <c r="BLW241" s="95"/>
      <c r="BLX241" s="95"/>
      <c r="BLY241" s="95"/>
      <c r="BLZ241" s="95"/>
      <c r="BMA241" s="95"/>
      <c r="BMB241" s="95"/>
      <c r="BMC241" s="95"/>
      <c r="BMD241" s="95"/>
      <c r="BME241" s="95"/>
      <c r="BMF241" s="95"/>
      <c r="BMG241" s="95"/>
      <c r="BMH241" s="95"/>
      <c r="BMI241" s="95"/>
      <c r="BMJ241" s="95"/>
      <c r="BMK241" s="95"/>
      <c r="BML241" s="95"/>
      <c r="BMM241" s="95"/>
      <c r="BMN241" s="95"/>
      <c r="BMO241" s="95"/>
      <c r="BMP241" s="95"/>
      <c r="BMQ241" s="95"/>
      <c r="BMR241" s="95"/>
      <c r="BMS241" s="95"/>
      <c r="BMT241" s="95"/>
      <c r="BMU241" s="95"/>
      <c r="BMV241" s="95"/>
      <c r="BMW241" s="95"/>
      <c r="BMX241" s="95"/>
      <c r="BMY241" s="95"/>
      <c r="BMZ241" s="95"/>
      <c r="BNA241" s="95"/>
      <c r="BNB241" s="95"/>
      <c r="BNC241" s="95"/>
      <c r="BND241" s="95"/>
      <c r="BNE241" s="95"/>
      <c r="BNF241" s="95"/>
      <c r="BNG241" s="95"/>
      <c r="BNH241" s="95"/>
      <c r="BNI241" s="95"/>
      <c r="BNJ241" s="95"/>
      <c r="BNK241" s="95"/>
      <c r="BNL241" s="95"/>
      <c r="BNM241" s="95"/>
      <c r="BNN241" s="95"/>
      <c r="BNO241" s="95"/>
      <c r="BNP241" s="95"/>
      <c r="BNQ241" s="95"/>
      <c r="BNR241" s="95"/>
      <c r="BNS241" s="95"/>
      <c r="BNT241" s="95"/>
      <c r="BNU241" s="95"/>
      <c r="BNV241" s="95"/>
      <c r="BNW241" s="95"/>
      <c r="BNX241" s="95"/>
      <c r="BNY241" s="95"/>
      <c r="BNZ241" s="95"/>
      <c r="BOA241" s="95"/>
      <c r="BOB241" s="95"/>
      <c r="BOC241" s="95"/>
      <c r="BOD241" s="95"/>
      <c r="BOE241" s="95"/>
      <c r="BOF241" s="95"/>
      <c r="BOG241" s="95"/>
      <c r="BOH241" s="95"/>
      <c r="BOI241" s="95"/>
      <c r="BOJ241" s="95"/>
      <c r="BOK241" s="95"/>
      <c r="BOL241" s="95"/>
      <c r="BOM241" s="95"/>
      <c r="BON241" s="95"/>
      <c r="BOO241" s="95"/>
      <c r="BOP241" s="95"/>
      <c r="BOQ241" s="95"/>
      <c r="BOR241" s="95"/>
      <c r="BOS241" s="95"/>
      <c r="BOT241" s="95"/>
      <c r="BOU241" s="95"/>
      <c r="BOV241" s="95"/>
      <c r="BOW241" s="95"/>
      <c r="BOX241" s="95"/>
      <c r="BOY241" s="95"/>
      <c r="BOZ241" s="95"/>
      <c r="BPA241" s="95"/>
      <c r="BPB241" s="95"/>
      <c r="BPC241" s="95"/>
      <c r="BPD241" s="95"/>
      <c r="BPE241" s="95"/>
      <c r="BPF241" s="95"/>
      <c r="BPG241" s="95"/>
      <c r="BPH241" s="95"/>
      <c r="BPI241" s="95"/>
      <c r="BPJ241" s="95"/>
      <c r="BPK241" s="95"/>
      <c r="BPL241" s="95"/>
      <c r="BPM241" s="95"/>
      <c r="BPN241" s="95"/>
      <c r="BPO241" s="95"/>
      <c r="BPP241" s="95"/>
      <c r="BPQ241" s="95"/>
      <c r="BPR241" s="95"/>
      <c r="BPS241" s="95"/>
      <c r="BPT241" s="95"/>
      <c r="BPU241" s="95"/>
      <c r="BPV241" s="95"/>
      <c r="BPW241" s="95"/>
      <c r="BPX241" s="95"/>
      <c r="BPY241" s="95"/>
      <c r="BPZ241" s="95"/>
      <c r="BQA241" s="95"/>
      <c r="BQB241" s="95"/>
      <c r="BQC241" s="95"/>
      <c r="BQD241" s="95"/>
      <c r="BQE241" s="95"/>
      <c r="BQF241" s="95"/>
      <c r="BQG241" s="95"/>
      <c r="BQH241" s="95"/>
      <c r="BQI241" s="95"/>
      <c r="BQJ241" s="95"/>
      <c r="BQK241" s="95"/>
      <c r="BQL241" s="95"/>
      <c r="BQM241" s="95"/>
      <c r="BQN241" s="95"/>
      <c r="BQO241" s="95"/>
      <c r="BQP241" s="95"/>
      <c r="BQQ241" s="95"/>
      <c r="BQR241" s="95"/>
      <c r="BQS241" s="95"/>
      <c r="BQT241" s="95"/>
      <c r="BQU241" s="95"/>
      <c r="BQV241" s="95"/>
      <c r="BQW241" s="95"/>
      <c r="BQX241" s="95"/>
      <c r="BQY241" s="95"/>
      <c r="BQZ241" s="95"/>
      <c r="BRA241" s="95"/>
      <c r="BRB241" s="95"/>
      <c r="BRC241" s="95"/>
      <c r="BRD241" s="95"/>
      <c r="BRE241" s="95"/>
      <c r="BRF241" s="95"/>
      <c r="BRG241" s="95"/>
      <c r="BRH241" s="95"/>
      <c r="BRI241" s="95"/>
      <c r="BRJ241" s="95"/>
      <c r="BRK241" s="95"/>
      <c r="BRL241" s="95"/>
      <c r="BRM241" s="95"/>
      <c r="BRN241" s="95"/>
      <c r="BRO241" s="95"/>
      <c r="BRP241" s="95"/>
      <c r="BRQ241" s="95"/>
      <c r="BRR241" s="95"/>
      <c r="BRS241" s="95"/>
      <c r="BRT241" s="95"/>
      <c r="BRU241" s="95"/>
      <c r="BRV241" s="95"/>
      <c r="BRW241" s="95"/>
      <c r="BRX241" s="95"/>
      <c r="BRY241" s="95"/>
      <c r="BRZ241" s="95"/>
      <c r="BSA241" s="95"/>
      <c r="BSB241" s="95"/>
      <c r="BSC241" s="95"/>
      <c r="BSD241" s="95"/>
      <c r="BSE241" s="95"/>
      <c r="BSF241" s="95"/>
      <c r="BSG241" s="95"/>
      <c r="BSH241" s="95"/>
      <c r="BSI241" s="95"/>
      <c r="BSJ241" s="95"/>
      <c r="BSK241" s="95"/>
      <c r="BSL241" s="95"/>
      <c r="BSM241" s="95"/>
      <c r="BSN241" s="95"/>
      <c r="BSO241" s="95"/>
      <c r="BSP241" s="95"/>
      <c r="BSQ241" s="95"/>
      <c r="BSR241" s="95"/>
      <c r="BSS241" s="95"/>
      <c r="BST241" s="95"/>
      <c r="BSU241" s="95"/>
      <c r="BSV241" s="95"/>
      <c r="BSW241" s="95"/>
      <c r="BSX241" s="95"/>
      <c r="BSY241" s="95"/>
      <c r="BSZ241" s="95"/>
      <c r="BTA241" s="95"/>
      <c r="BTB241" s="95"/>
      <c r="BTC241" s="95"/>
      <c r="BTD241" s="95"/>
      <c r="BTE241" s="95"/>
      <c r="BTF241" s="95"/>
      <c r="BTG241" s="95"/>
      <c r="BTH241" s="95"/>
      <c r="BTI241" s="95"/>
      <c r="BTJ241" s="95"/>
      <c r="BTK241" s="95"/>
      <c r="BTL241" s="95"/>
      <c r="BTM241" s="95"/>
      <c r="BTN241" s="95"/>
      <c r="BTO241" s="95"/>
      <c r="BTP241" s="95"/>
      <c r="BTQ241" s="95"/>
      <c r="BTR241" s="95"/>
      <c r="BTS241" s="95"/>
      <c r="BTT241" s="95"/>
      <c r="BTU241" s="95"/>
      <c r="BTV241" s="95"/>
      <c r="BTW241" s="95"/>
      <c r="BTX241" s="95"/>
      <c r="BTY241" s="95"/>
      <c r="BTZ241" s="95"/>
      <c r="BUA241" s="95"/>
      <c r="BUB241" s="95"/>
      <c r="BUC241" s="95"/>
      <c r="BUD241" s="95"/>
      <c r="BUE241" s="95"/>
      <c r="BUF241" s="95"/>
      <c r="BUG241" s="95"/>
      <c r="BUH241" s="95"/>
      <c r="BUI241" s="95"/>
      <c r="BUJ241" s="95"/>
      <c r="BUK241" s="95"/>
      <c r="BUL241" s="95"/>
      <c r="BUM241" s="95"/>
      <c r="BUN241" s="95"/>
      <c r="BUO241" s="95"/>
      <c r="BUP241" s="95"/>
      <c r="BUQ241" s="95"/>
      <c r="BUR241" s="95"/>
      <c r="BUS241" s="95"/>
      <c r="BUT241" s="95"/>
      <c r="BUU241" s="95"/>
      <c r="BUV241" s="95"/>
      <c r="BUW241" s="95"/>
      <c r="BUX241" s="95"/>
      <c r="BUY241" s="95"/>
      <c r="BUZ241" s="95"/>
      <c r="BVA241" s="95"/>
      <c r="BVB241" s="95"/>
      <c r="BVC241" s="95"/>
      <c r="BVD241" s="95"/>
      <c r="BVE241" s="95"/>
      <c r="BVF241" s="95"/>
      <c r="BVG241" s="95"/>
      <c r="BVH241" s="95"/>
      <c r="BVI241" s="95"/>
      <c r="BVJ241" s="95"/>
      <c r="BVK241" s="95"/>
      <c r="BVL241" s="95"/>
      <c r="BVM241" s="95"/>
      <c r="BVN241" s="95"/>
      <c r="BVO241" s="95"/>
      <c r="BVP241" s="95"/>
      <c r="BVQ241" s="95"/>
      <c r="BVR241" s="95"/>
      <c r="BVS241" s="95"/>
      <c r="BVT241" s="95"/>
      <c r="BVU241" s="95"/>
      <c r="BVV241" s="95"/>
      <c r="BVW241" s="95"/>
      <c r="BVX241" s="95"/>
      <c r="BVY241" s="95"/>
      <c r="BVZ241" s="95"/>
      <c r="BWA241" s="95"/>
      <c r="BWB241" s="95"/>
      <c r="BWC241" s="95"/>
      <c r="BWD241" s="95"/>
      <c r="BWE241" s="95"/>
      <c r="BWF241" s="95"/>
      <c r="BWG241" s="95"/>
      <c r="BWH241" s="95"/>
      <c r="BWI241" s="95"/>
      <c r="BWJ241" s="95"/>
      <c r="BWK241" s="95"/>
      <c r="BWL241" s="95"/>
      <c r="BWM241" s="95"/>
      <c r="BWN241" s="95"/>
      <c r="BWO241" s="95"/>
      <c r="BWP241" s="95"/>
      <c r="BWQ241" s="95"/>
      <c r="BWR241" s="95"/>
      <c r="BWS241" s="95"/>
      <c r="BWT241" s="95"/>
      <c r="BWU241" s="95"/>
      <c r="BWV241" s="95"/>
      <c r="BWW241" s="95"/>
      <c r="BWX241" s="95"/>
      <c r="BWY241" s="95"/>
      <c r="BWZ241" s="95"/>
      <c r="BXA241" s="95"/>
      <c r="BXB241" s="95"/>
      <c r="BXC241" s="95"/>
      <c r="BXD241" s="95"/>
      <c r="BXE241" s="95"/>
      <c r="BXF241" s="95"/>
      <c r="BXG241" s="95"/>
      <c r="BXH241" s="95"/>
      <c r="BXI241" s="95"/>
      <c r="BXJ241" s="95"/>
      <c r="BXK241" s="95"/>
      <c r="BXL241" s="95"/>
      <c r="BXM241" s="95"/>
      <c r="BXN241" s="95"/>
      <c r="BXO241" s="95"/>
      <c r="BXP241" s="95"/>
      <c r="BXQ241" s="95"/>
      <c r="BXR241" s="95"/>
      <c r="BXS241" s="95"/>
      <c r="BXT241" s="95"/>
      <c r="BXU241" s="95"/>
      <c r="BXV241" s="95"/>
      <c r="BXW241" s="95"/>
      <c r="BXX241" s="95"/>
      <c r="BXY241" s="95"/>
      <c r="BXZ241" s="95"/>
      <c r="BYA241" s="95"/>
      <c r="BYB241" s="95"/>
      <c r="BYC241" s="95"/>
      <c r="BYD241" s="95"/>
      <c r="BYE241" s="95"/>
      <c r="BYF241" s="95"/>
      <c r="BYG241" s="95"/>
      <c r="BYH241" s="95"/>
      <c r="BYI241" s="95"/>
      <c r="BYJ241" s="95"/>
      <c r="BYK241" s="95"/>
      <c r="BYL241" s="95"/>
      <c r="BYM241" s="95"/>
      <c r="BYN241" s="95"/>
      <c r="BYO241" s="95"/>
      <c r="BYP241" s="95"/>
      <c r="BYQ241" s="95"/>
      <c r="BYR241" s="95"/>
      <c r="BYS241" s="95"/>
      <c r="BYT241" s="95"/>
      <c r="BYU241" s="95"/>
      <c r="BYV241" s="95"/>
      <c r="BYW241" s="95"/>
      <c r="BYX241" s="95"/>
      <c r="BYY241" s="95"/>
      <c r="BYZ241" s="95"/>
      <c r="BZA241" s="95"/>
      <c r="BZB241" s="95"/>
      <c r="BZC241" s="95"/>
      <c r="BZD241" s="95"/>
      <c r="BZE241" s="95"/>
      <c r="BZF241" s="95"/>
      <c r="BZG241" s="95"/>
      <c r="BZH241" s="95"/>
      <c r="BZI241" s="95"/>
      <c r="BZJ241" s="95"/>
      <c r="BZK241" s="95"/>
      <c r="BZL241" s="95"/>
      <c r="BZM241" s="95"/>
      <c r="BZN241" s="95"/>
      <c r="BZO241" s="95"/>
      <c r="BZP241" s="95"/>
      <c r="BZQ241" s="95"/>
      <c r="BZR241" s="95"/>
      <c r="BZS241" s="95"/>
      <c r="BZT241" s="95"/>
      <c r="BZU241" s="95"/>
      <c r="BZV241" s="95"/>
      <c r="BZW241" s="95"/>
      <c r="BZX241" s="95"/>
      <c r="BZY241" s="95"/>
      <c r="BZZ241" s="95"/>
      <c r="CAA241" s="95"/>
      <c r="CAB241" s="95"/>
      <c r="CAC241" s="95"/>
      <c r="CAD241" s="95"/>
      <c r="CAE241" s="95"/>
      <c r="CAF241" s="95"/>
      <c r="CAG241" s="95"/>
      <c r="CAH241" s="95"/>
      <c r="CAI241" s="95"/>
      <c r="CAJ241" s="95"/>
      <c r="CAK241" s="95"/>
      <c r="CAL241" s="95"/>
      <c r="CAM241" s="95"/>
      <c r="CAN241" s="95"/>
      <c r="CAO241" s="95"/>
      <c r="CAP241" s="95"/>
      <c r="CAQ241" s="95"/>
      <c r="CAR241" s="95"/>
      <c r="CAS241" s="95"/>
      <c r="CAT241" s="95"/>
      <c r="CAU241" s="95"/>
      <c r="CAV241" s="95"/>
      <c r="CAW241" s="95"/>
      <c r="CAX241" s="95"/>
      <c r="CAY241" s="95"/>
      <c r="CAZ241" s="95"/>
      <c r="CBA241" s="95"/>
      <c r="CBB241" s="95"/>
      <c r="CBC241" s="95"/>
      <c r="CBD241" s="95"/>
      <c r="CBE241" s="95"/>
      <c r="CBF241" s="95"/>
      <c r="CBG241" s="95"/>
      <c r="CBH241" s="95"/>
      <c r="CBI241" s="95"/>
      <c r="CBJ241" s="95"/>
      <c r="CBK241" s="95"/>
      <c r="CBL241" s="95"/>
      <c r="CBM241" s="95"/>
      <c r="CBN241" s="95"/>
      <c r="CBO241" s="95"/>
      <c r="CBP241" s="95"/>
      <c r="CBQ241" s="95"/>
      <c r="CBR241" s="95"/>
      <c r="CBS241" s="95"/>
      <c r="CBT241" s="95"/>
      <c r="CBU241" s="95"/>
      <c r="CBV241" s="95"/>
      <c r="CBW241" s="95"/>
      <c r="CBX241" s="95"/>
      <c r="CBY241" s="95"/>
      <c r="CBZ241" s="95"/>
      <c r="CCA241" s="95"/>
      <c r="CCB241" s="95"/>
      <c r="CCC241" s="95"/>
      <c r="CCD241" s="95"/>
      <c r="CCE241" s="95"/>
      <c r="CCF241" s="95"/>
      <c r="CCG241" s="95"/>
      <c r="CCH241" s="95"/>
      <c r="CCI241" s="95"/>
      <c r="CCJ241" s="95"/>
      <c r="CCK241" s="95"/>
      <c r="CCL241" s="95"/>
      <c r="CCM241" s="95"/>
      <c r="CCN241" s="95"/>
      <c r="CCO241" s="95"/>
      <c r="CCP241" s="95"/>
      <c r="CCQ241" s="95"/>
      <c r="CCR241" s="95"/>
      <c r="CCS241" s="95"/>
      <c r="CCT241" s="95"/>
      <c r="CCU241" s="95"/>
      <c r="CCV241" s="95"/>
      <c r="CCW241" s="95"/>
      <c r="CCX241" s="95"/>
      <c r="CCY241" s="95"/>
      <c r="CCZ241" s="95"/>
      <c r="CDA241" s="95"/>
      <c r="CDB241" s="95"/>
      <c r="CDC241" s="95"/>
      <c r="CDD241" s="95"/>
      <c r="CDE241" s="95"/>
      <c r="CDF241" s="95"/>
      <c r="CDG241" s="95"/>
      <c r="CDH241" s="95"/>
      <c r="CDI241" s="95"/>
      <c r="CDJ241" s="95"/>
      <c r="CDK241" s="95"/>
      <c r="CDL241" s="95"/>
      <c r="CDM241" s="95"/>
      <c r="CDN241" s="95"/>
      <c r="CDO241" s="95"/>
      <c r="CDP241" s="95"/>
      <c r="CDQ241" s="95"/>
      <c r="CDR241" s="95"/>
      <c r="CDS241" s="95"/>
      <c r="CDT241" s="95"/>
      <c r="CDU241" s="95"/>
      <c r="CDV241" s="95"/>
      <c r="CDW241" s="95"/>
      <c r="CDX241" s="95"/>
      <c r="CDY241" s="95"/>
      <c r="CDZ241" s="95"/>
      <c r="CEA241" s="95"/>
      <c r="CEB241" s="95"/>
      <c r="CEC241" s="95"/>
      <c r="CED241" s="95"/>
      <c r="CEE241" s="95"/>
      <c r="CEF241" s="95"/>
      <c r="CEG241" s="95"/>
      <c r="CEH241" s="95"/>
      <c r="CEI241" s="95"/>
      <c r="CEJ241" s="95"/>
      <c r="CEK241" s="95"/>
      <c r="CEL241" s="95"/>
      <c r="CEM241" s="95"/>
      <c r="CEN241" s="95"/>
      <c r="CEO241" s="95"/>
      <c r="CEP241" s="95"/>
      <c r="CEQ241" s="95"/>
      <c r="CER241" s="95"/>
      <c r="CES241" s="95"/>
      <c r="CET241" s="95"/>
      <c r="CEU241" s="95"/>
      <c r="CEV241" s="95"/>
      <c r="CEW241" s="95"/>
      <c r="CEX241" s="95"/>
      <c r="CEY241" s="95"/>
      <c r="CEZ241" s="95"/>
      <c r="CFA241" s="95"/>
      <c r="CFB241" s="95"/>
      <c r="CFC241" s="95"/>
      <c r="CFD241" s="95"/>
      <c r="CFE241" s="95"/>
      <c r="CFF241" s="95"/>
      <c r="CFG241" s="95"/>
      <c r="CFH241" s="95"/>
      <c r="CFI241" s="95"/>
      <c r="CFJ241" s="95"/>
      <c r="CFK241" s="95"/>
      <c r="CFL241" s="95"/>
      <c r="CFM241" s="95"/>
      <c r="CFN241" s="95"/>
      <c r="CFO241" s="95"/>
      <c r="CFP241" s="95"/>
      <c r="CFQ241" s="95"/>
      <c r="CFR241" s="95"/>
      <c r="CFS241" s="95"/>
      <c r="CFT241" s="95"/>
      <c r="CFU241" s="95"/>
      <c r="CFV241" s="95"/>
      <c r="CFW241" s="95"/>
      <c r="CFX241" s="95"/>
      <c r="CFY241" s="95"/>
      <c r="CFZ241" s="95"/>
      <c r="CGA241" s="95"/>
      <c r="CGB241" s="95"/>
      <c r="CGC241" s="95"/>
      <c r="CGD241" s="95"/>
      <c r="CGE241" s="95"/>
      <c r="CGF241" s="95"/>
      <c r="CGG241" s="95"/>
      <c r="CGH241" s="95"/>
      <c r="CGI241" s="95"/>
      <c r="CGJ241" s="95"/>
      <c r="CGK241" s="95"/>
      <c r="CGL241" s="95"/>
      <c r="CGM241" s="95"/>
      <c r="CGN241" s="95"/>
      <c r="CGO241" s="95"/>
      <c r="CGP241" s="95"/>
      <c r="CGQ241" s="95"/>
      <c r="CGR241" s="95"/>
      <c r="CGS241" s="95"/>
      <c r="CGT241" s="95"/>
      <c r="CGU241" s="95"/>
      <c r="CGV241" s="95"/>
      <c r="CGW241" s="95"/>
      <c r="CGX241" s="95"/>
      <c r="CGY241" s="95"/>
      <c r="CGZ241" s="95"/>
      <c r="CHA241" s="95"/>
      <c r="CHB241" s="95"/>
      <c r="CHC241" s="95"/>
      <c r="CHD241" s="95"/>
      <c r="CHE241" s="95"/>
      <c r="CHF241" s="95"/>
      <c r="CHG241" s="95"/>
      <c r="CHH241" s="95"/>
      <c r="CHI241" s="95"/>
      <c r="CHJ241" s="95"/>
      <c r="CHK241" s="95"/>
      <c r="CHL241" s="95"/>
      <c r="CHM241" s="95"/>
      <c r="CHN241" s="95"/>
      <c r="CHO241" s="95"/>
      <c r="CHP241" s="95"/>
      <c r="CHQ241" s="95"/>
      <c r="CHR241" s="95"/>
      <c r="CHS241" s="95"/>
      <c r="CHT241" s="95"/>
      <c r="CHU241" s="95"/>
      <c r="CHV241" s="95"/>
      <c r="CHW241" s="95"/>
      <c r="CHX241" s="95"/>
      <c r="CHY241" s="95"/>
      <c r="CHZ241" s="95"/>
      <c r="CIA241" s="95"/>
      <c r="CIB241" s="95"/>
      <c r="CIC241" s="95"/>
      <c r="CID241" s="95"/>
      <c r="CIE241" s="95"/>
      <c r="CIF241" s="95"/>
      <c r="CIG241" s="95"/>
      <c r="CIH241" s="95"/>
      <c r="CII241" s="95"/>
      <c r="CIJ241" s="95"/>
      <c r="CIK241" s="95"/>
      <c r="CIL241" s="95"/>
      <c r="CIM241" s="95"/>
      <c r="CIN241" s="95"/>
      <c r="CIO241" s="95"/>
      <c r="CIP241" s="95"/>
      <c r="CIQ241" s="95"/>
      <c r="CIR241" s="95"/>
      <c r="CIS241" s="95"/>
      <c r="CIT241" s="95"/>
      <c r="CIU241" s="95"/>
      <c r="CIV241" s="95"/>
      <c r="CIW241" s="95"/>
      <c r="CIX241" s="95"/>
      <c r="CIY241" s="95"/>
      <c r="CIZ241" s="95"/>
      <c r="CJA241" s="95"/>
      <c r="CJB241" s="95"/>
      <c r="CJC241" s="95"/>
      <c r="CJD241" s="95"/>
      <c r="CJE241" s="95"/>
      <c r="CJF241" s="95"/>
      <c r="CJG241" s="95"/>
      <c r="CJH241" s="95"/>
      <c r="CJI241" s="95"/>
      <c r="CJJ241" s="95"/>
      <c r="CJK241" s="95"/>
      <c r="CJL241" s="95"/>
      <c r="CJM241" s="95"/>
      <c r="CJN241" s="95"/>
      <c r="CJO241" s="95"/>
      <c r="CJP241" s="95"/>
      <c r="CJQ241" s="95"/>
      <c r="CJR241" s="95"/>
      <c r="CJS241" s="95"/>
      <c r="CJT241" s="95"/>
      <c r="CJU241" s="95"/>
      <c r="CJV241" s="95"/>
      <c r="CJW241" s="95"/>
      <c r="CJX241" s="95"/>
      <c r="CJY241" s="95"/>
      <c r="CJZ241" s="95"/>
      <c r="CKA241" s="95"/>
      <c r="CKB241" s="95"/>
      <c r="CKC241" s="95"/>
      <c r="CKD241" s="95"/>
      <c r="CKE241" s="95"/>
      <c r="CKF241" s="95"/>
      <c r="CKG241" s="95"/>
      <c r="CKH241" s="95"/>
      <c r="CKI241" s="95"/>
      <c r="CKJ241" s="95"/>
      <c r="CKK241" s="95"/>
      <c r="CKL241" s="95"/>
      <c r="CKM241" s="95"/>
      <c r="CKN241" s="95"/>
      <c r="CKO241" s="95"/>
      <c r="CKP241" s="95"/>
      <c r="CKQ241" s="95"/>
      <c r="CKR241" s="95"/>
      <c r="CKS241" s="95"/>
      <c r="CKT241" s="95"/>
      <c r="CKU241" s="95"/>
      <c r="CKV241" s="95"/>
      <c r="CKW241" s="95"/>
      <c r="CKX241" s="95"/>
      <c r="CKY241" s="95"/>
      <c r="CKZ241" s="95"/>
      <c r="CLA241" s="95"/>
      <c r="CLB241" s="95"/>
      <c r="CLC241" s="95"/>
      <c r="CLD241" s="95"/>
      <c r="CLE241" s="95"/>
      <c r="CLF241" s="95"/>
      <c r="CLG241" s="95"/>
      <c r="CLH241" s="95"/>
      <c r="CLI241" s="95"/>
      <c r="CLJ241" s="95"/>
      <c r="CLK241" s="95"/>
      <c r="CLL241" s="95"/>
      <c r="CLM241" s="95"/>
      <c r="CLN241" s="95"/>
      <c r="CLO241" s="95"/>
      <c r="CLP241" s="95"/>
      <c r="CLQ241" s="95"/>
      <c r="CLR241" s="95"/>
      <c r="CLS241" s="95"/>
      <c r="CLT241" s="95"/>
      <c r="CLU241" s="95"/>
      <c r="CLV241" s="95"/>
      <c r="CLW241" s="95"/>
      <c r="CLX241" s="95"/>
      <c r="CLY241" s="95"/>
      <c r="CLZ241" s="95"/>
      <c r="CMA241" s="95"/>
      <c r="CMB241" s="95"/>
      <c r="CMC241" s="95"/>
      <c r="CMD241" s="95"/>
      <c r="CME241" s="95"/>
      <c r="CMF241" s="95"/>
      <c r="CMG241" s="95"/>
      <c r="CMH241" s="95"/>
      <c r="CMI241" s="95"/>
      <c r="CMJ241" s="95"/>
      <c r="CMK241" s="95"/>
      <c r="CML241" s="95"/>
      <c r="CMM241" s="95"/>
      <c r="CMN241" s="95"/>
      <c r="CMO241" s="95"/>
      <c r="CMP241" s="95"/>
      <c r="CMQ241" s="95"/>
      <c r="CMR241" s="95"/>
      <c r="CMS241" s="95"/>
      <c r="CMT241" s="95"/>
      <c r="CMU241" s="95"/>
      <c r="CMV241" s="95"/>
      <c r="CMW241" s="95"/>
      <c r="CMX241" s="95"/>
      <c r="CMY241" s="95"/>
      <c r="CMZ241" s="95"/>
      <c r="CNA241" s="95"/>
      <c r="CNB241" s="95"/>
      <c r="CNC241" s="95"/>
      <c r="CND241" s="95"/>
      <c r="CNE241" s="95"/>
      <c r="CNF241" s="95"/>
      <c r="CNG241" s="95"/>
      <c r="CNH241" s="95"/>
      <c r="CNI241" s="95"/>
      <c r="CNJ241" s="95"/>
      <c r="CNK241" s="95"/>
      <c r="CNL241" s="95"/>
      <c r="CNM241" s="95"/>
      <c r="CNN241" s="95"/>
      <c r="CNO241" s="95"/>
      <c r="CNP241" s="95"/>
      <c r="CNQ241" s="95"/>
      <c r="CNR241" s="95"/>
      <c r="CNS241" s="95"/>
      <c r="CNT241" s="95"/>
      <c r="CNU241" s="95"/>
      <c r="CNV241" s="95"/>
      <c r="CNW241" s="95"/>
      <c r="CNX241" s="95"/>
      <c r="CNY241" s="95"/>
      <c r="CNZ241" s="95"/>
      <c r="COA241" s="95"/>
      <c r="COB241" s="95"/>
      <c r="COC241" s="95"/>
      <c r="COD241" s="95"/>
      <c r="COE241" s="95"/>
      <c r="COF241" s="95"/>
      <c r="COG241" s="95"/>
      <c r="COH241" s="95"/>
      <c r="COI241" s="95"/>
      <c r="COJ241" s="95"/>
      <c r="COK241" s="95"/>
      <c r="COL241" s="95"/>
      <c r="COM241" s="95"/>
      <c r="CON241" s="95"/>
      <c r="COO241" s="95"/>
      <c r="COP241" s="95"/>
      <c r="COQ241" s="95"/>
      <c r="COR241" s="95"/>
      <c r="COS241" s="95"/>
      <c r="COT241" s="95"/>
      <c r="COU241" s="95"/>
      <c r="COV241" s="95"/>
      <c r="COW241" s="95"/>
      <c r="COX241" s="95"/>
      <c r="COY241" s="95"/>
      <c r="COZ241" s="95"/>
      <c r="CPA241" s="95"/>
      <c r="CPB241" s="95"/>
      <c r="CPC241" s="95"/>
      <c r="CPD241" s="95"/>
      <c r="CPE241" s="95"/>
      <c r="CPF241" s="95"/>
      <c r="CPG241" s="95"/>
      <c r="CPH241" s="95"/>
      <c r="CPI241" s="95"/>
      <c r="CPJ241" s="95"/>
      <c r="CPK241" s="95"/>
      <c r="CPL241" s="95"/>
      <c r="CPM241" s="95"/>
      <c r="CPN241" s="95"/>
      <c r="CPO241" s="95"/>
      <c r="CPP241" s="95"/>
      <c r="CPQ241" s="95"/>
      <c r="CPR241" s="95"/>
      <c r="CPS241" s="95"/>
      <c r="CPT241" s="95"/>
      <c r="CPU241" s="95"/>
      <c r="CPV241" s="95"/>
      <c r="CPW241" s="95"/>
      <c r="CPX241" s="95"/>
      <c r="CPY241" s="95"/>
      <c r="CPZ241" s="95"/>
      <c r="CQA241" s="95"/>
      <c r="CQB241" s="95"/>
      <c r="CQC241" s="95"/>
      <c r="CQD241" s="95"/>
      <c r="CQE241" s="95"/>
      <c r="CQF241" s="95"/>
      <c r="CQG241" s="95"/>
      <c r="CQH241" s="95"/>
      <c r="CQI241" s="95"/>
      <c r="CQJ241" s="95"/>
      <c r="CQK241" s="95"/>
      <c r="CQL241" s="95"/>
      <c r="CQM241" s="95"/>
      <c r="CQN241" s="95"/>
      <c r="CQO241" s="95"/>
      <c r="CQP241" s="95"/>
      <c r="CQQ241" s="95"/>
      <c r="CQR241" s="95"/>
      <c r="CQS241" s="95"/>
      <c r="CQT241" s="95"/>
      <c r="CQU241" s="95"/>
      <c r="CQV241" s="95"/>
      <c r="CQW241" s="95"/>
      <c r="CQX241" s="95"/>
      <c r="CQY241" s="95"/>
      <c r="CQZ241" s="95"/>
      <c r="CRA241" s="95"/>
      <c r="CRB241" s="95"/>
      <c r="CRC241" s="95"/>
      <c r="CRD241" s="95"/>
      <c r="CRE241" s="95"/>
      <c r="CRF241" s="95"/>
      <c r="CRG241" s="95"/>
      <c r="CRH241" s="95"/>
      <c r="CRI241" s="95"/>
      <c r="CRJ241" s="95"/>
      <c r="CRK241" s="95"/>
      <c r="CRL241" s="95"/>
      <c r="CRM241" s="95"/>
      <c r="CRN241" s="95"/>
      <c r="CRO241" s="95"/>
      <c r="CRP241" s="95"/>
      <c r="CRQ241" s="95"/>
      <c r="CRR241" s="95"/>
      <c r="CRS241" s="95"/>
      <c r="CRT241" s="95"/>
      <c r="CRU241" s="95"/>
      <c r="CRV241" s="95"/>
      <c r="CRW241" s="95"/>
      <c r="CRX241" s="95"/>
      <c r="CRY241" s="95"/>
      <c r="CRZ241" s="95"/>
      <c r="CSA241" s="95"/>
      <c r="CSB241" s="95"/>
      <c r="CSC241" s="95"/>
      <c r="CSD241" s="95"/>
      <c r="CSE241" s="95"/>
      <c r="CSF241" s="95"/>
      <c r="CSG241" s="95"/>
      <c r="CSH241" s="95"/>
      <c r="CSI241" s="95"/>
      <c r="CSJ241" s="95"/>
      <c r="CSK241" s="95"/>
      <c r="CSL241" s="95"/>
      <c r="CSM241" s="95"/>
      <c r="CSN241" s="95"/>
      <c r="CSO241" s="95"/>
      <c r="CSP241" s="95"/>
      <c r="CSQ241" s="95"/>
      <c r="CSR241" s="95"/>
      <c r="CSS241" s="95"/>
      <c r="CST241" s="95"/>
      <c r="CSU241" s="95"/>
      <c r="CSV241" s="95"/>
      <c r="CSW241" s="95"/>
      <c r="CSX241" s="95"/>
      <c r="CSY241" s="95"/>
      <c r="CSZ241" s="95"/>
      <c r="CTA241" s="95"/>
      <c r="CTB241" s="95"/>
      <c r="CTC241" s="95"/>
      <c r="CTD241" s="95"/>
      <c r="CTE241" s="95"/>
      <c r="CTF241" s="95"/>
      <c r="CTG241" s="95"/>
      <c r="CTH241" s="95"/>
      <c r="CTI241" s="95"/>
      <c r="CTJ241" s="95"/>
      <c r="CTK241" s="95"/>
      <c r="CTL241" s="95"/>
      <c r="CTM241" s="95"/>
      <c r="CTN241" s="95"/>
      <c r="CTO241" s="95"/>
      <c r="CTP241" s="95"/>
      <c r="CTQ241" s="95"/>
      <c r="CTR241" s="95"/>
      <c r="CTS241" s="95"/>
      <c r="CTT241" s="95"/>
      <c r="CTU241" s="95"/>
      <c r="CTV241" s="95"/>
      <c r="CTW241" s="95"/>
      <c r="CTX241" s="95"/>
      <c r="CTY241" s="95"/>
      <c r="CTZ241" s="95"/>
      <c r="CUA241" s="95"/>
      <c r="CUB241" s="95"/>
      <c r="CUC241" s="95"/>
      <c r="CUD241" s="95"/>
      <c r="CUE241" s="95"/>
      <c r="CUF241" s="95"/>
      <c r="CUG241" s="95"/>
      <c r="CUH241" s="95"/>
      <c r="CUI241" s="95"/>
      <c r="CUJ241" s="95"/>
      <c r="CUK241" s="95"/>
      <c r="CUL241" s="95"/>
      <c r="CUM241" s="95"/>
      <c r="CUN241" s="95"/>
      <c r="CUO241" s="95"/>
      <c r="CUP241" s="95"/>
      <c r="CUQ241" s="95"/>
      <c r="CUR241" s="95"/>
      <c r="CUS241" s="95"/>
      <c r="CUT241" s="95"/>
      <c r="CUU241" s="95"/>
      <c r="CUV241" s="95"/>
      <c r="CUW241" s="95"/>
      <c r="CUX241" s="95"/>
      <c r="CUY241" s="95"/>
      <c r="CUZ241" s="95"/>
      <c r="CVA241" s="95"/>
      <c r="CVB241" s="95"/>
      <c r="CVC241" s="95"/>
      <c r="CVD241" s="95"/>
      <c r="CVE241" s="95"/>
      <c r="CVF241" s="95"/>
      <c r="CVG241" s="95"/>
      <c r="CVH241" s="95"/>
      <c r="CVI241" s="95"/>
      <c r="CVJ241" s="95"/>
      <c r="CVK241" s="95"/>
      <c r="CVL241" s="95"/>
      <c r="CVM241" s="95"/>
      <c r="CVN241" s="95"/>
      <c r="CVO241" s="95"/>
      <c r="CVP241" s="95"/>
      <c r="CVQ241" s="95"/>
      <c r="CVR241" s="95"/>
      <c r="CVS241" s="95"/>
      <c r="CVT241" s="95"/>
      <c r="CVU241" s="95"/>
      <c r="CVV241" s="95"/>
      <c r="CVW241" s="95"/>
      <c r="CVX241" s="95"/>
      <c r="CVY241" s="95"/>
      <c r="CVZ241" s="95"/>
      <c r="CWA241" s="95"/>
      <c r="CWB241" s="95"/>
      <c r="CWC241" s="95"/>
      <c r="CWD241" s="95"/>
      <c r="CWE241" s="95"/>
      <c r="CWF241" s="95"/>
      <c r="CWG241" s="95"/>
      <c r="CWH241" s="95"/>
      <c r="CWI241" s="95"/>
      <c r="CWJ241" s="95"/>
      <c r="CWK241" s="95"/>
      <c r="CWL241" s="95"/>
      <c r="CWM241" s="95"/>
      <c r="CWN241" s="95"/>
      <c r="CWO241" s="95"/>
      <c r="CWP241" s="95"/>
      <c r="CWQ241" s="95"/>
      <c r="CWR241" s="95"/>
      <c r="CWS241" s="95"/>
      <c r="CWT241" s="95"/>
      <c r="CWU241" s="95"/>
      <c r="CWV241" s="95"/>
      <c r="CWW241" s="95"/>
      <c r="CWX241" s="95"/>
      <c r="CWY241" s="95"/>
      <c r="CWZ241" s="95"/>
      <c r="CXA241" s="95"/>
      <c r="CXB241" s="95"/>
      <c r="CXC241" s="95"/>
      <c r="CXD241" s="95"/>
      <c r="CXE241" s="95"/>
      <c r="CXF241" s="95"/>
      <c r="CXG241" s="95"/>
      <c r="CXH241" s="95"/>
      <c r="CXI241" s="95"/>
      <c r="CXJ241" s="95"/>
      <c r="CXK241" s="95"/>
      <c r="CXL241" s="95"/>
      <c r="CXM241" s="95"/>
      <c r="CXN241" s="95"/>
      <c r="CXO241" s="95"/>
      <c r="CXP241" s="95"/>
      <c r="CXQ241" s="95"/>
      <c r="CXR241" s="95"/>
      <c r="CXS241" s="95"/>
      <c r="CXT241" s="95"/>
      <c r="CXU241" s="95"/>
      <c r="CXV241" s="95"/>
      <c r="CXW241" s="95"/>
      <c r="CXX241" s="95"/>
      <c r="CXY241" s="95"/>
      <c r="CXZ241" s="95"/>
      <c r="CYA241" s="95"/>
      <c r="CYB241" s="95"/>
      <c r="CYC241" s="95"/>
      <c r="CYD241" s="95"/>
      <c r="CYE241" s="95"/>
      <c r="CYF241" s="95"/>
      <c r="CYG241" s="95"/>
      <c r="CYH241" s="95"/>
      <c r="CYI241" s="95"/>
      <c r="CYJ241" s="95"/>
      <c r="CYK241" s="95"/>
      <c r="CYL241" s="95"/>
      <c r="CYM241" s="95"/>
      <c r="CYN241" s="95"/>
      <c r="CYO241" s="95"/>
      <c r="CYP241" s="95"/>
      <c r="CYQ241" s="95"/>
      <c r="CYR241" s="95"/>
      <c r="CYS241" s="95"/>
      <c r="CYT241" s="95"/>
      <c r="CYU241" s="95"/>
      <c r="CYV241" s="95"/>
      <c r="CYW241" s="95"/>
      <c r="CYX241" s="95"/>
      <c r="CYY241" s="95"/>
      <c r="CYZ241" s="95"/>
      <c r="CZA241" s="95"/>
      <c r="CZB241" s="95"/>
      <c r="CZC241" s="95"/>
      <c r="CZD241" s="95"/>
      <c r="CZE241" s="95"/>
      <c r="CZF241" s="95"/>
      <c r="CZG241" s="95"/>
      <c r="CZH241" s="95"/>
      <c r="CZI241" s="95"/>
      <c r="CZJ241" s="95"/>
      <c r="CZK241" s="95"/>
      <c r="CZL241" s="95"/>
      <c r="CZM241" s="95"/>
      <c r="CZN241" s="95"/>
      <c r="CZO241" s="95"/>
      <c r="CZP241" s="95"/>
      <c r="CZQ241" s="95"/>
      <c r="CZR241" s="95"/>
      <c r="CZS241" s="95"/>
      <c r="CZT241" s="95"/>
      <c r="CZU241" s="95"/>
      <c r="CZV241" s="95"/>
      <c r="CZW241" s="95"/>
      <c r="CZX241" s="95"/>
      <c r="CZY241" s="95"/>
      <c r="CZZ241" s="95"/>
      <c r="DAA241" s="95"/>
      <c r="DAB241" s="95"/>
      <c r="DAC241" s="95"/>
      <c r="DAD241" s="95"/>
      <c r="DAE241" s="95"/>
      <c r="DAF241" s="95"/>
      <c r="DAG241" s="95"/>
      <c r="DAH241" s="95"/>
      <c r="DAI241" s="95"/>
      <c r="DAJ241" s="95"/>
      <c r="DAK241" s="95"/>
      <c r="DAL241" s="95"/>
      <c r="DAM241" s="95"/>
      <c r="DAN241" s="95"/>
      <c r="DAO241" s="95"/>
      <c r="DAP241" s="95"/>
      <c r="DAQ241" s="95"/>
      <c r="DAR241" s="95"/>
      <c r="DAS241" s="95"/>
      <c r="DAT241" s="95"/>
      <c r="DAU241" s="95"/>
      <c r="DAV241" s="95"/>
      <c r="DAW241" s="95"/>
      <c r="DAX241" s="95"/>
      <c r="DAY241" s="95"/>
      <c r="DAZ241" s="95"/>
      <c r="DBA241" s="95"/>
      <c r="DBB241" s="95"/>
      <c r="DBC241" s="95"/>
      <c r="DBD241" s="95"/>
      <c r="DBE241" s="95"/>
      <c r="DBF241" s="95"/>
      <c r="DBG241" s="95"/>
      <c r="DBH241" s="95"/>
      <c r="DBI241" s="95"/>
      <c r="DBJ241" s="95"/>
      <c r="DBK241" s="95"/>
      <c r="DBL241" s="95"/>
      <c r="DBM241" s="95"/>
      <c r="DBN241" s="95"/>
      <c r="DBO241" s="95"/>
      <c r="DBP241" s="95"/>
      <c r="DBQ241" s="95"/>
      <c r="DBR241" s="95"/>
      <c r="DBS241" s="95"/>
      <c r="DBT241" s="95"/>
      <c r="DBU241" s="95"/>
      <c r="DBV241" s="95"/>
      <c r="DBW241" s="95"/>
      <c r="DBX241" s="95"/>
      <c r="DBY241" s="95"/>
      <c r="DBZ241" s="95"/>
      <c r="DCA241" s="95"/>
      <c r="DCB241" s="95"/>
      <c r="DCC241" s="95"/>
      <c r="DCD241" s="95"/>
      <c r="DCE241" s="95"/>
      <c r="DCF241" s="95"/>
      <c r="DCG241" s="95"/>
      <c r="DCH241" s="95"/>
      <c r="DCI241" s="95"/>
      <c r="DCJ241" s="95"/>
      <c r="DCK241" s="95"/>
      <c r="DCL241" s="95"/>
      <c r="DCM241" s="95"/>
      <c r="DCN241" s="95"/>
      <c r="DCO241" s="95"/>
      <c r="DCP241" s="95"/>
      <c r="DCQ241" s="95"/>
      <c r="DCR241" s="95"/>
      <c r="DCS241" s="95"/>
      <c r="DCT241" s="95"/>
      <c r="DCU241" s="95"/>
      <c r="DCV241" s="95"/>
      <c r="DCW241" s="95"/>
      <c r="DCX241" s="95"/>
      <c r="DCY241" s="95"/>
      <c r="DCZ241" s="95"/>
      <c r="DDA241" s="95"/>
      <c r="DDB241" s="95"/>
      <c r="DDC241" s="95"/>
      <c r="DDD241" s="95"/>
      <c r="DDE241" s="95"/>
      <c r="DDF241" s="95"/>
      <c r="DDG241" s="95"/>
      <c r="DDH241" s="95"/>
      <c r="DDI241" s="95"/>
      <c r="DDJ241" s="95"/>
      <c r="DDK241" s="95"/>
      <c r="DDL241" s="95"/>
      <c r="DDM241" s="95"/>
      <c r="DDN241" s="95"/>
      <c r="DDO241" s="95"/>
      <c r="DDP241" s="95"/>
      <c r="DDQ241" s="95"/>
      <c r="DDR241" s="95"/>
      <c r="DDS241" s="95"/>
      <c r="DDT241" s="95"/>
      <c r="DDU241" s="95"/>
      <c r="DDV241" s="95"/>
      <c r="DDW241" s="95"/>
      <c r="DDX241" s="95"/>
      <c r="DDY241" s="95"/>
      <c r="DDZ241" s="95"/>
      <c r="DEA241" s="95"/>
      <c r="DEB241" s="95"/>
      <c r="DEC241" s="95"/>
      <c r="DED241" s="95"/>
      <c r="DEE241" s="95"/>
      <c r="DEF241" s="95"/>
      <c r="DEG241" s="95"/>
      <c r="DEH241" s="95"/>
      <c r="DEI241" s="95"/>
      <c r="DEJ241" s="95"/>
      <c r="DEK241" s="95"/>
      <c r="DEL241" s="95"/>
      <c r="DEM241" s="95"/>
      <c r="DEN241" s="95"/>
      <c r="DEO241" s="95"/>
      <c r="DEP241" s="95"/>
      <c r="DEQ241" s="95"/>
      <c r="DER241" s="95"/>
      <c r="DES241" s="95"/>
      <c r="DET241" s="95"/>
      <c r="DEU241" s="95"/>
      <c r="DEV241" s="95"/>
      <c r="DEW241" s="95"/>
      <c r="DEX241" s="95"/>
      <c r="DEY241" s="95"/>
      <c r="DEZ241" s="95"/>
      <c r="DFA241" s="95"/>
      <c r="DFB241" s="95"/>
      <c r="DFC241" s="95"/>
      <c r="DFD241" s="95"/>
      <c r="DFE241" s="95"/>
      <c r="DFF241" s="95"/>
      <c r="DFG241" s="95"/>
      <c r="DFH241" s="95"/>
      <c r="DFI241" s="95"/>
      <c r="DFJ241" s="95"/>
      <c r="DFK241" s="95"/>
      <c r="DFL241" s="95"/>
      <c r="DFM241" s="95"/>
      <c r="DFN241" s="95"/>
      <c r="DFO241" s="95"/>
      <c r="DFP241" s="95"/>
      <c r="DFQ241" s="95"/>
      <c r="DFR241" s="95"/>
      <c r="DFS241" s="95"/>
      <c r="DFT241" s="95"/>
      <c r="DFU241" s="95"/>
      <c r="DFV241" s="95"/>
      <c r="DFW241" s="95"/>
      <c r="DFX241" s="95"/>
      <c r="DFY241" s="95"/>
      <c r="DFZ241" s="95"/>
      <c r="DGA241" s="95"/>
      <c r="DGB241" s="95"/>
      <c r="DGC241" s="95"/>
      <c r="DGD241" s="95"/>
      <c r="DGE241" s="95"/>
      <c r="DGF241" s="95"/>
      <c r="DGG241" s="95"/>
      <c r="DGH241" s="95"/>
      <c r="DGI241" s="95"/>
      <c r="DGJ241" s="95"/>
      <c r="DGK241" s="95"/>
      <c r="DGL241" s="95"/>
      <c r="DGM241" s="95"/>
      <c r="DGN241" s="95"/>
      <c r="DGO241" s="95"/>
      <c r="DGP241" s="95"/>
      <c r="DGQ241" s="95"/>
      <c r="DGR241" s="95"/>
      <c r="DGS241" s="95"/>
      <c r="DGT241" s="95"/>
      <c r="DGU241" s="95"/>
      <c r="DGV241" s="95"/>
      <c r="DGW241" s="95"/>
      <c r="DGX241" s="95"/>
      <c r="DGY241" s="95"/>
      <c r="DGZ241" s="95"/>
      <c r="DHA241" s="95"/>
      <c r="DHB241" s="95"/>
      <c r="DHC241" s="95"/>
      <c r="DHD241" s="95"/>
      <c r="DHE241" s="95"/>
      <c r="DHF241" s="95"/>
      <c r="DHG241" s="95"/>
      <c r="DHH241" s="95"/>
      <c r="DHI241" s="95"/>
      <c r="DHJ241" s="95"/>
      <c r="DHK241" s="95"/>
      <c r="DHL241" s="95"/>
      <c r="DHM241" s="95"/>
      <c r="DHN241" s="95"/>
      <c r="DHO241" s="95"/>
      <c r="DHP241" s="95"/>
      <c r="DHQ241" s="95"/>
      <c r="DHR241" s="95"/>
      <c r="DHS241" s="95"/>
      <c r="DHT241" s="95"/>
      <c r="DHU241" s="95"/>
      <c r="DHV241" s="95"/>
      <c r="DHW241" s="95"/>
      <c r="DHX241" s="95"/>
      <c r="DHY241" s="95"/>
      <c r="DHZ241" s="95"/>
      <c r="DIA241" s="95"/>
      <c r="DIB241" s="95"/>
      <c r="DIC241" s="95"/>
      <c r="DID241" s="95"/>
      <c r="DIE241" s="95"/>
      <c r="DIF241" s="95"/>
      <c r="DIG241" s="95"/>
      <c r="DIH241" s="95"/>
      <c r="DII241" s="95"/>
      <c r="DIJ241" s="95"/>
      <c r="DIK241" s="95"/>
      <c r="DIL241" s="95"/>
      <c r="DIM241" s="95"/>
      <c r="DIN241" s="95"/>
      <c r="DIO241" s="95"/>
      <c r="DIP241" s="95"/>
      <c r="DIQ241" s="95"/>
      <c r="DIR241" s="95"/>
      <c r="DIS241" s="95"/>
      <c r="DIT241" s="95"/>
      <c r="DIU241" s="95"/>
      <c r="DIV241" s="95"/>
      <c r="DIW241" s="95"/>
      <c r="DIX241" s="95"/>
      <c r="DIY241" s="95"/>
      <c r="DIZ241" s="95"/>
      <c r="DJA241" s="95"/>
      <c r="DJB241" s="95"/>
      <c r="DJC241" s="95"/>
      <c r="DJD241" s="95"/>
      <c r="DJE241" s="95"/>
      <c r="DJF241" s="95"/>
      <c r="DJG241" s="95"/>
      <c r="DJH241" s="95"/>
      <c r="DJI241" s="95"/>
      <c r="DJJ241" s="95"/>
      <c r="DJK241" s="95"/>
      <c r="DJL241" s="95"/>
      <c r="DJM241" s="95"/>
      <c r="DJN241" s="95"/>
      <c r="DJO241" s="95"/>
      <c r="DJP241" s="95"/>
      <c r="DJQ241" s="95"/>
      <c r="DJR241" s="95"/>
      <c r="DJS241" s="95"/>
      <c r="DJT241" s="95"/>
      <c r="DJU241" s="95"/>
      <c r="DJV241" s="95"/>
      <c r="DJW241" s="95"/>
      <c r="DJX241" s="95"/>
      <c r="DJY241" s="95"/>
      <c r="DJZ241" s="95"/>
      <c r="DKA241" s="95"/>
      <c r="DKB241" s="95"/>
      <c r="DKC241" s="95"/>
      <c r="DKD241" s="95"/>
      <c r="DKE241" s="95"/>
      <c r="DKF241" s="95"/>
      <c r="DKG241" s="95"/>
      <c r="DKH241" s="95"/>
      <c r="DKI241" s="95"/>
      <c r="DKJ241" s="95"/>
      <c r="DKK241" s="95"/>
      <c r="DKL241" s="95"/>
      <c r="DKM241" s="95"/>
      <c r="DKN241" s="95"/>
      <c r="DKO241" s="95"/>
      <c r="DKP241" s="95"/>
      <c r="DKQ241" s="95"/>
      <c r="DKR241" s="95"/>
      <c r="DKS241" s="95"/>
      <c r="DKT241" s="95"/>
      <c r="DKU241" s="95"/>
      <c r="DKV241" s="95"/>
      <c r="DKW241" s="95"/>
      <c r="DKX241" s="95"/>
      <c r="DKY241" s="95"/>
      <c r="DKZ241" s="95"/>
      <c r="DLA241" s="95"/>
      <c r="DLB241" s="95"/>
      <c r="DLC241" s="95"/>
      <c r="DLD241" s="95"/>
      <c r="DLE241" s="95"/>
      <c r="DLF241" s="95"/>
      <c r="DLG241" s="95"/>
      <c r="DLH241" s="95"/>
      <c r="DLI241" s="95"/>
      <c r="DLJ241" s="95"/>
      <c r="DLK241" s="95"/>
      <c r="DLL241" s="95"/>
      <c r="DLM241" s="95"/>
      <c r="DLN241" s="95"/>
      <c r="DLO241" s="95"/>
      <c r="DLP241" s="95"/>
      <c r="DLQ241" s="95"/>
      <c r="DLR241" s="95"/>
      <c r="DLS241" s="95"/>
      <c r="DLT241" s="95"/>
      <c r="DLU241" s="95"/>
      <c r="DLV241" s="95"/>
      <c r="DLW241" s="95"/>
      <c r="DLX241" s="95"/>
      <c r="DLY241" s="95"/>
      <c r="DLZ241" s="95"/>
      <c r="DMA241" s="95"/>
      <c r="DMB241" s="95"/>
      <c r="DMC241" s="95"/>
      <c r="DMD241" s="95"/>
      <c r="DME241" s="95"/>
      <c r="DMF241" s="95"/>
      <c r="DMG241" s="95"/>
      <c r="DMH241" s="95"/>
      <c r="DMI241" s="95"/>
      <c r="DMJ241" s="95"/>
      <c r="DMK241" s="95"/>
      <c r="DML241" s="95"/>
      <c r="DMM241" s="95"/>
      <c r="DMN241" s="95"/>
      <c r="DMO241" s="95"/>
      <c r="DMP241" s="95"/>
      <c r="DMQ241" s="95"/>
      <c r="DMR241" s="95"/>
      <c r="DMS241" s="95"/>
      <c r="DMT241" s="95"/>
      <c r="DMU241" s="95"/>
      <c r="DMV241" s="95"/>
      <c r="DMW241" s="95"/>
      <c r="DMX241" s="95"/>
      <c r="DMY241" s="95"/>
      <c r="DMZ241" s="95"/>
      <c r="DNA241" s="95"/>
      <c r="DNB241" s="95"/>
      <c r="DNC241" s="95"/>
      <c r="DND241" s="95"/>
      <c r="DNE241" s="95"/>
      <c r="DNF241" s="95"/>
      <c r="DNG241" s="95"/>
      <c r="DNH241" s="95"/>
      <c r="DNI241" s="95"/>
      <c r="DNJ241" s="95"/>
      <c r="DNK241" s="95"/>
      <c r="DNL241" s="95"/>
      <c r="DNM241" s="95"/>
      <c r="DNN241" s="95"/>
      <c r="DNO241" s="95"/>
      <c r="DNP241" s="95"/>
      <c r="DNQ241" s="95"/>
      <c r="DNR241" s="95"/>
      <c r="DNS241" s="95"/>
      <c r="DNT241" s="95"/>
      <c r="DNU241" s="95"/>
      <c r="DNV241" s="95"/>
      <c r="DNW241" s="95"/>
      <c r="DNX241" s="95"/>
      <c r="DNY241" s="95"/>
      <c r="DNZ241" s="95"/>
      <c r="DOA241" s="95"/>
      <c r="DOB241" s="95"/>
      <c r="DOC241" s="95"/>
      <c r="DOD241" s="95"/>
      <c r="DOE241" s="95"/>
      <c r="DOF241" s="95"/>
      <c r="DOG241" s="95"/>
      <c r="DOH241" s="95"/>
      <c r="DOI241" s="95"/>
      <c r="DOJ241" s="95"/>
      <c r="DOK241" s="95"/>
      <c r="DOL241" s="95"/>
      <c r="DOM241" s="95"/>
      <c r="DON241" s="95"/>
      <c r="DOO241" s="95"/>
      <c r="DOP241" s="95"/>
      <c r="DOQ241" s="95"/>
      <c r="DOR241" s="95"/>
      <c r="DOS241" s="95"/>
      <c r="DOT241" s="95"/>
      <c r="DOU241" s="95"/>
      <c r="DOV241" s="95"/>
      <c r="DOW241" s="95"/>
      <c r="DOX241" s="95"/>
      <c r="DOY241" s="95"/>
      <c r="DOZ241" s="95"/>
      <c r="DPA241" s="95"/>
      <c r="DPB241" s="95"/>
      <c r="DPC241" s="95"/>
      <c r="DPD241" s="95"/>
      <c r="DPE241" s="95"/>
      <c r="DPF241" s="95"/>
      <c r="DPG241" s="95"/>
      <c r="DPH241" s="95"/>
      <c r="DPI241" s="95"/>
      <c r="DPJ241" s="95"/>
      <c r="DPK241" s="95"/>
      <c r="DPL241" s="95"/>
      <c r="DPM241" s="95"/>
      <c r="DPN241" s="95"/>
      <c r="DPO241" s="95"/>
      <c r="DPP241" s="95"/>
      <c r="DPQ241" s="95"/>
      <c r="DPR241" s="95"/>
      <c r="DPS241" s="95"/>
      <c r="DPT241" s="95"/>
      <c r="DPU241" s="95"/>
      <c r="DPV241" s="95"/>
      <c r="DPW241" s="95"/>
      <c r="DPX241" s="95"/>
      <c r="DPY241" s="95"/>
      <c r="DPZ241" s="95"/>
      <c r="DQA241" s="95"/>
      <c r="DQB241" s="95"/>
      <c r="DQC241" s="95"/>
      <c r="DQD241" s="95"/>
      <c r="DQE241" s="95"/>
      <c r="DQF241" s="95"/>
      <c r="DQG241" s="95"/>
      <c r="DQH241" s="95"/>
      <c r="DQI241" s="95"/>
      <c r="DQJ241" s="95"/>
      <c r="DQK241" s="95"/>
      <c r="DQL241" s="95"/>
      <c r="DQM241" s="95"/>
      <c r="DQN241" s="95"/>
      <c r="DQO241" s="95"/>
      <c r="DQP241" s="95"/>
      <c r="DQQ241" s="95"/>
      <c r="DQR241" s="95"/>
      <c r="DQS241" s="95"/>
      <c r="DQT241" s="95"/>
      <c r="DQU241" s="95"/>
      <c r="DQV241" s="95"/>
      <c r="DQW241" s="95"/>
      <c r="DQX241" s="95"/>
      <c r="DQY241" s="95"/>
      <c r="DQZ241" s="95"/>
      <c r="DRA241" s="95"/>
      <c r="DRB241" s="95"/>
      <c r="DRC241" s="95"/>
      <c r="DRD241" s="95"/>
      <c r="DRE241" s="95"/>
      <c r="DRF241" s="95"/>
      <c r="DRG241" s="95"/>
      <c r="DRH241" s="95"/>
      <c r="DRI241" s="95"/>
      <c r="DRJ241" s="95"/>
      <c r="DRK241" s="95"/>
      <c r="DRL241" s="95"/>
      <c r="DRM241" s="95"/>
      <c r="DRN241" s="95"/>
      <c r="DRO241" s="95"/>
      <c r="DRP241" s="95"/>
      <c r="DRQ241" s="95"/>
      <c r="DRR241" s="95"/>
      <c r="DRS241" s="95"/>
      <c r="DRT241" s="95"/>
      <c r="DRU241" s="95"/>
      <c r="DRV241" s="95"/>
      <c r="DRW241" s="95"/>
      <c r="DRX241" s="95"/>
      <c r="DRY241" s="95"/>
      <c r="DRZ241" s="95"/>
      <c r="DSA241" s="95"/>
      <c r="DSB241" s="95"/>
      <c r="DSC241" s="95"/>
      <c r="DSD241" s="95"/>
      <c r="DSE241" s="95"/>
      <c r="DSF241" s="95"/>
      <c r="DSG241" s="95"/>
      <c r="DSH241" s="95"/>
      <c r="DSI241" s="95"/>
      <c r="DSJ241" s="95"/>
      <c r="DSK241" s="95"/>
      <c r="DSL241" s="95"/>
      <c r="DSM241" s="95"/>
      <c r="DSN241" s="95"/>
      <c r="DSO241" s="95"/>
      <c r="DSP241" s="95"/>
      <c r="DSQ241" s="95"/>
      <c r="DSR241" s="95"/>
      <c r="DSS241" s="95"/>
      <c r="DST241" s="95"/>
      <c r="DSU241" s="95"/>
      <c r="DSV241" s="95"/>
      <c r="DSW241" s="95"/>
      <c r="DSX241" s="95"/>
      <c r="DSY241" s="95"/>
      <c r="DSZ241" s="95"/>
      <c r="DTA241" s="95"/>
      <c r="DTB241" s="95"/>
      <c r="DTC241" s="95"/>
      <c r="DTD241" s="95"/>
      <c r="DTE241" s="95"/>
      <c r="DTF241" s="95"/>
      <c r="DTG241" s="95"/>
      <c r="DTH241" s="95"/>
      <c r="DTI241" s="95"/>
      <c r="DTJ241" s="95"/>
      <c r="DTK241" s="95"/>
      <c r="DTL241" s="95"/>
      <c r="DTM241" s="95"/>
      <c r="DTN241" s="95"/>
      <c r="DTO241" s="95"/>
      <c r="DTP241" s="95"/>
      <c r="DTQ241" s="95"/>
      <c r="DTR241" s="95"/>
      <c r="DTS241" s="95"/>
      <c r="DTT241" s="95"/>
      <c r="DTU241" s="95"/>
      <c r="DTV241" s="95"/>
      <c r="DTW241" s="95"/>
      <c r="DTX241" s="95"/>
      <c r="DTY241" s="95"/>
      <c r="DTZ241" s="95"/>
      <c r="DUA241" s="95"/>
      <c r="DUB241" s="95"/>
      <c r="DUC241" s="95"/>
      <c r="DUD241" s="95"/>
      <c r="DUE241" s="95"/>
      <c r="DUF241" s="95"/>
      <c r="DUG241" s="95"/>
      <c r="DUH241" s="95"/>
      <c r="DUI241" s="95"/>
      <c r="DUJ241" s="95"/>
      <c r="DUK241" s="95"/>
      <c r="DUL241" s="95"/>
      <c r="DUM241" s="95"/>
      <c r="DUN241" s="95"/>
      <c r="DUO241" s="95"/>
      <c r="DUP241" s="95"/>
      <c r="DUQ241" s="95"/>
      <c r="DUR241" s="95"/>
      <c r="DUS241" s="95"/>
      <c r="DUT241" s="95"/>
      <c r="DUU241" s="95"/>
      <c r="DUV241" s="95"/>
      <c r="DUW241" s="95"/>
      <c r="DUX241" s="95"/>
      <c r="DUY241" s="95"/>
      <c r="DUZ241" s="95"/>
      <c r="DVA241" s="95"/>
      <c r="DVB241" s="95"/>
      <c r="DVC241" s="95"/>
      <c r="DVD241" s="95"/>
      <c r="DVE241" s="95"/>
      <c r="DVF241" s="95"/>
      <c r="DVG241" s="95"/>
      <c r="DVH241" s="95"/>
      <c r="DVI241" s="95"/>
      <c r="DVJ241" s="95"/>
      <c r="DVK241" s="95"/>
      <c r="DVL241" s="95"/>
      <c r="DVM241" s="95"/>
      <c r="DVN241" s="95"/>
      <c r="DVO241" s="95"/>
      <c r="DVP241" s="95"/>
      <c r="DVQ241" s="95"/>
      <c r="DVR241" s="95"/>
      <c r="DVS241" s="95"/>
      <c r="DVT241" s="95"/>
      <c r="DVU241" s="95"/>
      <c r="DVV241" s="95"/>
      <c r="DVW241" s="95"/>
      <c r="DVX241" s="95"/>
      <c r="DVY241" s="95"/>
      <c r="DVZ241" s="95"/>
      <c r="DWA241" s="95"/>
      <c r="DWB241" s="95"/>
      <c r="DWC241" s="95"/>
      <c r="DWD241" s="95"/>
      <c r="DWE241" s="95"/>
      <c r="DWF241" s="95"/>
      <c r="DWG241" s="95"/>
      <c r="DWH241" s="95"/>
      <c r="DWI241" s="95"/>
      <c r="DWJ241" s="95"/>
      <c r="DWK241" s="95"/>
      <c r="DWL241" s="95"/>
      <c r="DWM241" s="95"/>
      <c r="DWN241" s="95"/>
      <c r="DWO241" s="95"/>
      <c r="DWP241" s="95"/>
      <c r="DWQ241" s="95"/>
      <c r="DWR241" s="95"/>
      <c r="DWS241" s="95"/>
      <c r="DWT241" s="95"/>
      <c r="DWU241" s="95"/>
      <c r="DWV241" s="95"/>
      <c r="DWW241" s="95"/>
      <c r="DWX241" s="95"/>
      <c r="DWY241" s="95"/>
      <c r="DWZ241" s="95"/>
      <c r="DXA241" s="95"/>
      <c r="DXB241" s="95"/>
      <c r="DXC241" s="95"/>
      <c r="DXD241" s="95"/>
      <c r="DXE241" s="95"/>
      <c r="DXF241" s="95"/>
      <c r="DXG241" s="95"/>
      <c r="DXH241" s="95"/>
      <c r="DXI241" s="95"/>
      <c r="DXJ241" s="95"/>
      <c r="DXK241" s="95"/>
      <c r="DXL241" s="95"/>
      <c r="DXM241" s="95"/>
      <c r="DXN241" s="95"/>
      <c r="DXO241" s="95"/>
      <c r="DXP241" s="95"/>
      <c r="DXQ241" s="95"/>
      <c r="DXR241" s="95"/>
      <c r="DXS241" s="95"/>
      <c r="DXT241" s="95"/>
      <c r="DXU241" s="95"/>
      <c r="DXV241" s="95"/>
      <c r="DXW241" s="95"/>
      <c r="DXX241" s="95"/>
      <c r="DXY241" s="95"/>
      <c r="DXZ241" s="95"/>
      <c r="DYA241" s="95"/>
      <c r="DYB241" s="95"/>
      <c r="DYC241" s="95"/>
      <c r="DYD241" s="95"/>
      <c r="DYE241" s="95"/>
      <c r="DYF241" s="95"/>
      <c r="DYG241" s="95"/>
      <c r="DYH241" s="95"/>
      <c r="DYI241" s="95"/>
      <c r="DYJ241" s="95"/>
      <c r="DYK241" s="95"/>
      <c r="DYL241" s="95"/>
      <c r="DYM241" s="95"/>
      <c r="DYN241" s="95"/>
      <c r="DYO241" s="95"/>
      <c r="DYP241" s="95"/>
      <c r="DYQ241" s="95"/>
      <c r="DYR241" s="95"/>
      <c r="DYS241" s="95"/>
      <c r="DYT241" s="95"/>
      <c r="DYU241" s="95"/>
      <c r="DYV241" s="95"/>
      <c r="DYW241" s="95"/>
      <c r="DYX241" s="95"/>
      <c r="DYY241" s="95"/>
      <c r="DYZ241" s="95"/>
      <c r="DZA241" s="95"/>
      <c r="DZB241" s="95"/>
      <c r="DZC241" s="95"/>
      <c r="DZD241" s="95"/>
      <c r="DZE241" s="95"/>
      <c r="DZF241" s="95"/>
      <c r="DZG241" s="95"/>
      <c r="DZH241" s="95"/>
      <c r="DZI241" s="95"/>
      <c r="DZJ241" s="95"/>
      <c r="DZK241" s="95"/>
      <c r="DZL241" s="95"/>
      <c r="DZM241" s="95"/>
      <c r="DZN241" s="95"/>
      <c r="DZO241" s="95"/>
      <c r="DZP241" s="95"/>
      <c r="DZQ241" s="95"/>
      <c r="DZR241" s="95"/>
      <c r="DZS241" s="95"/>
      <c r="DZT241" s="95"/>
      <c r="DZU241" s="95"/>
      <c r="DZV241" s="95"/>
      <c r="DZW241" s="95"/>
      <c r="DZX241" s="95"/>
      <c r="DZY241" s="95"/>
      <c r="DZZ241" s="95"/>
      <c r="EAA241" s="95"/>
      <c r="EAB241" s="95"/>
      <c r="EAC241" s="95"/>
      <c r="EAD241" s="95"/>
      <c r="EAE241" s="95"/>
      <c r="EAF241" s="95"/>
      <c r="EAG241" s="95"/>
      <c r="EAH241" s="95"/>
      <c r="EAI241" s="95"/>
      <c r="EAJ241" s="95"/>
      <c r="EAK241" s="95"/>
      <c r="EAL241" s="95"/>
      <c r="EAM241" s="95"/>
      <c r="EAN241" s="95"/>
      <c r="EAO241" s="95"/>
      <c r="EAP241" s="95"/>
      <c r="EAQ241" s="95"/>
      <c r="EAR241" s="95"/>
      <c r="EAS241" s="95"/>
      <c r="EAT241" s="95"/>
      <c r="EAU241" s="95"/>
      <c r="EAV241" s="95"/>
      <c r="EAW241" s="95"/>
      <c r="EAX241" s="95"/>
      <c r="EAY241" s="95"/>
      <c r="EAZ241" s="95"/>
      <c r="EBA241" s="95"/>
      <c r="EBB241" s="95"/>
      <c r="EBC241" s="95"/>
      <c r="EBD241" s="95"/>
      <c r="EBE241" s="95"/>
      <c r="EBF241" s="95"/>
      <c r="EBG241" s="95"/>
      <c r="EBH241" s="95"/>
      <c r="EBI241" s="95"/>
      <c r="EBJ241" s="95"/>
      <c r="EBK241" s="95"/>
      <c r="EBL241" s="95"/>
      <c r="EBM241" s="95"/>
      <c r="EBN241" s="95"/>
      <c r="EBO241" s="95"/>
      <c r="EBP241" s="95"/>
      <c r="EBQ241" s="95"/>
      <c r="EBR241" s="95"/>
      <c r="EBS241" s="95"/>
      <c r="EBT241" s="95"/>
      <c r="EBU241" s="95"/>
      <c r="EBV241" s="95"/>
      <c r="EBW241" s="95"/>
      <c r="EBX241" s="95"/>
      <c r="EBY241" s="95"/>
      <c r="EBZ241" s="95"/>
      <c r="ECA241" s="95"/>
      <c r="ECB241" s="95"/>
      <c r="ECC241" s="95"/>
      <c r="ECD241" s="95"/>
      <c r="ECE241" s="95"/>
      <c r="ECF241" s="95"/>
      <c r="ECG241" s="95"/>
      <c r="ECH241" s="95"/>
      <c r="ECI241" s="95"/>
      <c r="ECJ241" s="95"/>
      <c r="ECK241" s="95"/>
      <c r="ECL241" s="95"/>
      <c r="ECM241" s="95"/>
      <c r="ECN241" s="95"/>
      <c r="ECO241" s="95"/>
      <c r="ECP241" s="95"/>
      <c r="ECQ241" s="95"/>
      <c r="ECR241" s="95"/>
      <c r="ECS241" s="95"/>
      <c r="ECT241" s="95"/>
      <c r="ECU241" s="95"/>
      <c r="ECV241" s="95"/>
      <c r="ECW241" s="95"/>
      <c r="ECX241" s="95"/>
      <c r="ECY241" s="95"/>
      <c r="ECZ241" s="95"/>
      <c r="EDA241" s="95"/>
      <c r="EDB241" s="95"/>
      <c r="EDC241" s="95"/>
      <c r="EDD241" s="95"/>
      <c r="EDE241" s="95"/>
      <c r="EDF241" s="95"/>
      <c r="EDG241" s="95"/>
      <c r="EDH241" s="95"/>
      <c r="EDI241" s="95"/>
      <c r="EDJ241" s="95"/>
      <c r="EDK241" s="95"/>
      <c r="EDL241" s="95"/>
      <c r="EDM241" s="95"/>
      <c r="EDN241" s="95"/>
      <c r="EDO241" s="95"/>
      <c r="EDP241" s="95"/>
      <c r="EDQ241" s="95"/>
      <c r="EDR241" s="95"/>
      <c r="EDS241" s="95"/>
      <c r="EDT241" s="95"/>
      <c r="EDU241" s="95"/>
      <c r="EDV241" s="95"/>
      <c r="EDW241" s="95"/>
      <c r="EDX241" s="95"/>
      <c r="EDY241" s="95"/>
      <c r="EDZ241" s="95"/>
      <c r="EEA241" s="95"/>
      <c r="EEB241" s="95"/>
      <c r="EEC241" s="95"/>
      <c r="EED241" s="95"/>
      <c r="EEE241" s="95"/>
      <c r="EEF241" s="95"/>
      <c r="EEG241" s="95"/>
      <c r="EEH241" s="95"/>
      <c r="EEI241" s="95"/>
      <c r="EEJ241" s="95"/>
      <c r="EEK241" s="95"/>
      <c r="EEL241" s="95"/>
      <c r="EEM241" s="95"/>
      <c r="EEN241" s="95"/>
      <c r="EEO241" s="95"/>
      <c r="EEP241" s="95"/>
      <c r="EEQ241" s="95"/>
      <c r="EER241" s="95"/>
      <c r="EES241" s="95"/>
      <c r="EET241" s="95"/>
      <c r="EEU241" s="95"/>
      <c r="EEV241" s="95"/>
      <c r="EEW241" s="95"/>
      <c r="EEX241" s="95"/>
      <c r="EEY241" s="95"/>
      <c r="EEZ241" s="95"/>
      <c r="EFA241" s="95"/>
      <c r="EFB241" s="95"/>
      <c r="EFC241" s="95"/>
      <c r="EFD241" s="95"/>
      <c r="EFE241" s="95"/>
      <c r="EFF241" s="95"/>
      <c r="EFG241" s="95"/>
      <c r="EFH241" s="95"/>
      <c r="EFI241" s="95"/>
      <c r="EFJ241" s="95"/>
      <c r="EFK241" s="95"/>
      <c r="EFL241" s="95"/>
      <c r="EFM241" s="95"/>
      <c r="EFN241" s="95"/>
      <c r="EFO241" s="95"/>
      <c r="EFP241" s="95"/>
      <c r="EFQ241" s="95"/>
      <c r="EFR241" s="95"/>
      <c r="EFS241" s="95"/>
      <c r="EFT241" s="95"/>
      <c r="EFU241" s="95"/>
      <c r="EFV241" s="95"/>
      <c r="EFW241" s="95"/>
      <c r="EFX241" s="95"/>
      <c r="EFY241" s="95"/>
      <c r="EFZ241" s="95"/>
      <c r="EGA241" s="95"/>
      <c r="EGB241" s="95"/>
      <c r="EGC241" s="95"/>
      <c r="EGD241" s="95"/>
      <c r="EGE241" s="95"/>
      <c r="EGF241" s="95"/>
      <c r="EGG241" s="95"/>
      <c r="EGH241" s="95"/>
      <c r="EGI241" s="95"/>
      <c r="EGJ241" s="95"/>
      <c r="EGK241" s="95"/>
      <c r="EGL241" s="95"/>
      <c r="EGM241" s="95"/>
      <c r="EGN241" s="95"/>
      <c r="EGO241" s="95"/>
      <c r="EGP241" s="95"/>
      <c r="EGQ241" s="95"/>
      <c r="EGR241" s="95"/>
      <c r="EGS241" s="95"/>
      <c r="EGT241" s="95"/>
      <c r="EGU241" s="95"/>
      <c r="EGV241" s="95"/>
      <c r="EGW241" s="95"/>
      <c r="EGX241" s="95"/>
      <c r="EGY241" s="95"/>
      <c r="EGZ241" s="95"/>
      <c r="EHA241" s="95"/>
      <c r="EHB241" s="95"/>
      <c r="EHC241" s="95"/>
      <c r="EHD241" s="95"/>
      <c r="EHE241" s="95"/>
      <c r="EHF241" s="95"/>
      <c r="EHG241" s="95"/>
      <c r="EHH241" s="95"/>
      <c r="EHI241" s="95"/>
      <c r="EHJ241" s="95"/>
      <c r="EHK241" s="95"/>
      <c r="EHL241" s="95"/>
      <c r="EHM241" s="95"/>
      <c r="EHN241" s="95"/>
      <c r="EHO241" s="95"/>
      <c r="EHP241" s="95"/>
      <c r="EHQ241" s="95"/>
      <c r="EHR241" s="95"/>
      <c r="EHS241" s="95"/>
      <c r="EHT241" s="95"/>
      <c r="EHU241" s="95"/>
      <c r="EHV241" s="95"/>
      <c r="EHW241" s="95"/>
      <c r="EHX241" s="95"/>
      <c r="EHY241" s="95"/>
      <c r="EHZ241" s="95"/>
      <c r="EIA241" s="95"/>
      <c r="EIB241" s="95"/>
      <c r="EIC241" s="95"/>
      <c r="EID241" s="95"/>
      <c r="EIE241" s="95"/>
      <c r="EIF241" s="95"/>
      <c r="EIG241" s="95"/>
      <c r="EIH241" s="95"/>
      <c r="EII241" s="95"/>
      <c r="EIJ241" s="95"/>
      <c r="EIK241" s="95"/>
      <c r="EIL241" s="95"/>
      <c r="EIM241" s="95"/>
      <c r="EIN241" s="95"/>
      <c r="EIO241" s="95"/>
      <c r="EIP241" s="95"/>
      <c r="EIQ241" s="95"/>
      <c r="EIR241" s="95"/>
      <c r="EIS241" s="95"/>
      <c r="EIT241" s="95"/>
      <c r="EIU241" s="95"/>
      <c r="EIV241" s="95"/>
      <c r="EIW241" s="95"/>
      <c r="EIX241" s="95"/>
      <c r="EIY241" s="95"/>
      <c r="EIZ241" s="95"/>
      <c r="EJA241" s="95"/>
      <c r="EJB241" s="95"/>
      <c r="EJC241" s="95"/>
      <c r="EJD241" s="95"/>
      <c r="EJE241" s="95"/>
      <c r="EJF241" s="95"/>
      <c r="EJG241" s="95"/>
      <c r="EJH241" s="95"/>
      <c r="EJI241" s="95"/>
      <c r="EJJ241" s="95"/>
      <c r="EJK241" s="95"/>
      <c r="EJL241" s="95"/>
      <c r="EJM241" s="95"/>
      <c r="EJN241" s="95"/>
      <c r="EJO241" s="95"/>
      <c r="EJP241" s="95"/>
      <c r="EJQ241" s="95"/>
      <c r="EJR241" s="95"/>
      <c r="EJS241" s="95"/>
      <c r="EJT241" s="95"/>
      <c r="EJU241" s="95"/>
      <c r="EJV241" s="95"/>
      <c r="EJW241" s="95"/>
      <c r="EJX241" s="95"/>
      <c r="EJY241" s="95"/>
      <c r="EJZ241" s="95"/>
      <c r="EKA241" s="95"/>
      <c r="EKB241" s="95"/>
      <c r="EKC241" s="95"/>
      <c r="EKD241" s="95"/>
      <c r="EKE241" s="95"/>
      <c r="EKF241" s="95"/>
      <c r="EKG241" s="95"/>
      <c r="EKH241" s="95"/>
      <c r="EKI241" s="95"/>
      <c r="EKJ241" s="95"/>
      <c r="EKK241" s="95"/>
      <c r="EKL241" s="95"/>
      <c r="EKM241" s="95"/>
      <c r="EKN241" s="95"/>
      <c r="EKO241" s="95"/>
      <c r="EKP241" s="95"/>
      <c r="EKQ241" s="95"/>
      <c r="EKR241" s="95"/>
      <c r="EKS241" s="95"/>
      <c r="EKT241" s="95"/>
      <c r="EKU241" s="95"/>
      <c r="EKV241" s="95"/>
      <c r="EKW241" s="95"/>
      <c r="EKX241" s="95"/>
      <c r="EKY241" s="95"/>
      <c r="EKZ241" s="95"/>
      <c r="ELA241" s="95"/>
      <c r="ELB241" s="95"/>
      <c r="ELC241" s="95"/>
      <c r="ELD241" s="95"/>
      <c r="ELE241" s="95"/>
      <c r="ELF241" s="95"/>
      <c r="ELG241" s="95"/>
      <c r="ELH241" s="95"/>
      <c r="ELI241" s="95"/>
      <c r="ELJ241" s="95"/>
      <c r="ELK241" s="95"/>
      <c r="ELL241" s="95"/>
      <c r="ELM241" s="95"/>
      <c r="ELN241" s="95"/>
      <c r="ELO241" s="95"/>
      <c r="ELP241" s="95"/>
      <c r="ELQ241" s="95"/>
      <c r="ELR241" s="95"/>
      <c r="ELS241" s="95"/>
      <c r="ELT241" s="95"/>
      <c r="ELU241" s="95"/>
      <c r="ELV241" s="95"/>
      <c r="ELW241" s="95"/>
      <c r="ELX241" s="95"/>
      <c r="ELY241" s="95"/>
      <c r="ELZ241" s="95"/>
      <c r="EMA241" s="95"/>
      <c r="EMB241" s="95"/>
      <c r="EMC241" s="95"/>
      <c r="EMD241" s="95"/>
      <c r="EME241" s="95"/>
      <c r="EMF241" s="95"/>
      <c r="EMG241" s="95"/>
      <c r="EMH241" s="95"/>
      <c r="EMI241" s="95"/>
      <c r="EMJ241" s="95"/>
      <c r="EMK241" s="95"/>
      <c r="EML241" s="95"/>
      <c r="EMM241" s="95"/>
      <c r="EMN241" s="95"/>
      <c r="EMO241" s="95"/>
      <c r="EMP241" s="95"/>
      <c r="EMQ241" s="95"/>
      <c r="EMR241" s="95"/>
      <c r="EMS241" s="95"/>
      <c r="EMT241" s="95"/>
      <c r="EMU241" s="95"/>
      <c r="EMV241" s="95"/>
      <c r="EMW241" s="95"/>
      <c r="EMX241" s="95"/>
      <c r="EMY241" s="95"/>
      <c r="EMZ241" s="95"/>
      <c r="ENA241" s="95"/>
      <c r="ENB241" s="95"/>
      <c r="ENC241" s="95"/>
      <c r="END241" s="95"/>
      <c r="ENE241" s="95"/>
      <c r="ENF241" s="95"/>
      <c r="ENG241" s="95"/>
      <c r="ENH241" s="95"/>
      <c r="ENI241" s="95"/>
      <c r="ENJ241" s="95"/>
      <c r="ENK241" s="95"/>
      <c r="ENL241" s="95"/>
      <c r="ENM241" s="95"/>
      <c r="ENN241" s="95"/>
      <c r="ENO241" s="95"/>
      <c r="ENP241" s="95"/>
      <c r="ENQ241" s="95"/>
      <c r="ENR241" s="95"/>
      <c r="ENS241" s="95"/>
      <c r="ENT241" s="95"/>
      <c r="ENU241" s="95"/>
      <c r="ENV241" s="95"/>
      <c r="ENW241" s="95"/>
      <c r="ENX241" s="95"/>
      <c r="ENY241" s="95"/>
      <c r="ENZ241" s="95"/>
      <c r="EOA241" s="95"/>
      <c r="EOB241" s="95"/>
      <c r="EOC241" s="95"/>
      <c r="EOD241" s="95"/>
      <c r="EOE241" s="95"/>
      <c r="EOF241" s="95"/>
      <c r="EOG241" s="95"/>
      <c r="EOH241" s="95"/>
      <c r="EOI241" s="95"/>
      <c r="EOJ241" s="95"/>
      <c r="EOK241" s="95"/>
      <c r="EOL241" s="95"/>
      <c r="EOM241" s="95"/>
      <c r="EON241" s="95"/>
      <c r="EOO241" s="95"/>
      <c r="EOP241" s="95"/>
      <c r="EOQ241" s="95"/>
      <c r="EOR241" s="95"/>
      <c r="EOS241" s="95"/>
      <c r="EOT241" s="95"/>
      <c r="EOU241" s="95"/>
      <c r="EOV241" s="95"/>
      <c r="EOW241" s="95"/>
      <c r="EOX241" s="95"/>
      <c r="EOY241" s="95"/>
      <c r="EOZ241" s="95"/>
      <c r="EPA241" s="95"/>
      <c r="EPB241" s="95"/>
      <c r="EPC241" s="95"/>
      <c r="EPD241" s="95"/>
      <c r="EPE241" s="95"/>
      <c r="EPF241" s="95"/>
      <c r="EPG241" s="95"/>
      <c r="EPH241" s="95"/>
      <c r="EPI241" s="95"/>
      <c r="EPJ241" s="95"/>
      <c r="EPK241" s="95"/>
      <c r="EPL241" s="95"/>
      <c r="EPM241" s="95"/>
      <c r="EPN241" s="95"/>
      <c r="EPO241" s="95"/>
      <c r="EPP241" s="95"/>
      <c r="EPQ241" s="95"/>
      <c r="EPR241" s="95"/>
      <c r="EPS241" s="95"/>
      <c r="EPT241" s="95"/>
      <c r="EPU241" s="95"/>
      <c r="EPV241" s="95"/>
      <c r="EPW241" s="95"/>
      <c r="EPX241" s="95"/>
      <c r="EPY241" s="95"/>
      <c r="EPZ241" s="95"/>
      <c r="EQA241" s="95"/>
      <c r="EQB241" s="95"/>
      <c r="EQC241" s="95"/>
      <c r="EQD241" s="95"/>
      <c r="EQE241" s="95"/>
      <c r="EQF241" s="95"/>
      <c r="EQG241" s="95"/>
      <c r="EQH241" s="95"/>
      <c r="EQI241" s="95"/>
      <c r="EQJ241" s="95"/>
      <c r="EQK241" s="95"/>
      <c r="EQL241" s="95"/>
      <c r="EQM241" s="95"/>
      <c r="EQN241" s="95"/>
      <c r="EQO241" s="95"/>
      <c r="EQP241" s="95"/>
      <c r="EQQ241" s="95"/>
      <c r="EQR241" s="95"/>
      <c r="EQS241" s="95"/>
      <c r="EQT241" s="95"/>
      <c r="EQU241" s="95"/>
      <c r="EQV241" s="95"/>
      <c r="EQW241" s="95"/>
      <c r="EQX241" s="95"/>
      <c r="EQY241" s="95"/>
      <c r="EQZ241" s="95"/>
      <c r="ERA241" s="95"/>
      <c r="ERB241" s="95"/>
      <c r="ERC241" s="95"/>
      <c r="ERD241" s="95"/>
      <c r="ERE241" s="95"/>
      <c r="ERF241" s="95"/>
      <c r="ERG241" s="95"/>
      <c r="ERH241" s="95"/>
      <c r="ERI241" s="95"/>
      <c r="ERJ241" s="95"/>
      <c r="ERK241" s="95"/>
      <c r="ERL241" s="95"/>
      <c r="ERM241" s="95"/>
      <c r="ERN241" s="95"/>
      <c r="ERO241" s="95"/>
      <c r="ERP241" s="95"/>
      <c r="ERQ241" s="95"/>
      <c r="ERR241" s="95"/>
      <c r="ERS241" s="95"/>
      <c r="ERT241" s="95"/>
      <c r="ERU241" s="95"/>
      <c r="ERV241" s="95"/>
      <c r="ERW241" s="95"/>
      <c r="ERX241" s="95"/>
      <c r="ERY241" s="95"/>
      <c r="ERZ241" s="95"/>
      <c r="ESA241" s="95"/>
      <c r="ESB241" s="95"/>
      <c r="ESC241" s="95"/>
      <c r="ESD241" s="95"/>
      <c r="ESE241" s="95"/>
      <c r="ESF241" s="95"/>
      <c r="ESG241" s="95"/>
      <c r="ESH241" s="95"/>
      <c r="ESI241" s="95"/>
      <c r="ESJ241" s="95"/>
      <c r="ESK241" s="95"/>
      <c r="ESL241" s="95"/>
      <c r="ESM241" s="95"/>
      <c r="ESN241" s="95"/>
      <c r="ESO241" s="95"/>
      <c r="ESP241" s="95"/>
      <c r="ESQ241" s="95"/>
      <c r="ESR241" s="95"/>
      <c r="ESS241" s="95"/>
      <c r="EST241" s="95"/>
      <c r="ESU241" s="95"/>
      <c r="ESV241" s="95"/>
      <c r="ESW241" s="95"/>
      <c r="ESX241" s="95"/>
      <c r="ESY241" s="95"/>
      <c r="ESZ241" s="95"/>
      <c r="ETA241" s="95"/>
      <c r="ETB241" s="95"/>
      <c r="ETC241" s="95"/>
      <c r="ETD241" s="95"/>
      <c r="ETE241" s="95"/>
      <c r="ETF241" s="95"/>
      <c r="ETG241" s="95"/>
      <c r="ETH241" s="95"/>
      <c r="ETI241" s="95"/>
      <c r="ETJ241" s="95"/>
      <c r="ETK241" s="95"/>
      <c r="ETL241" s="95"/>
      <c r="ETM241" s="95"/>
      <c r="ETN241" s="95"/>
      <c r="ETO241" s="95"/>
      <c r="ETP241" s="95"/>
      <c r="ETQ241" s="95"/>
      <c r="ETR241" s="95"/>
      <c r="ETS241" s="95"/>
      <c r="ETT241" s="95"/>
      <c r="ETU241" s="95"/>
      <c r="ETV241" s="95"/>
      <c r="ETW241" s="95"/>
      <c r="ETX241" s="95"/>
      <c r="ETY241" s="95"/>
      <c r="ETZ241" s="95"/>
      <c r="EUA241" s="95"/>
      <c r="EUB241" s="95"/>
      <c r="EUC241" s="95"/>
      <c r="EUD241" s="95"/>
      <c r="EUE241" s="95"/>
      <c r="EUF241" s="95"/>
      <c r="EUG241" s="95"/>
      <c r="EUH241" s="95"/>
      <c r="EUI241" s="95"/>
      <c r="EUJ241" s="95"/>
      <c r="EUK241" s="95"/>
      <c r="EUL241" s="95"/>
      <c r="EUM241" s="95"/>
      <c r="EUN241" s="95"/>
      <c r="EUO241" s="95"/>
      <c r="EUP241" s="95"/>
      <c r="EUQ241" s="95"/>
      <c r="EUR241" s="95"/>
      <c r="EUS241" s="95"/>
      <c r="EUT241" s="95"/>
      <c r="EUU241" s="95"/>
      <c r="EUV241" s="95"/>
      <c r="EUW241" s="95"/>
      <c r="EUX241" s="95"/>
      <c r="EUY241" s="95"/>
      <c r="EUZ241" s="95"/>
      <c r="EVA241" s="95"/>
      <c r="EVB241" s="95"/>
      <c r="EVC241" s="95"/>
      <c r="EVD241" s="95"/>
      <c r="EVE241" s="95"/>
      <c r="EVF241" s="95"/>
      <c r="EVG241" s="95"/>
      <c r="EVH241" s="95"/>
      <c r="EVI241" s="95"/>
      <c r="EVJ241" s="95"/>
      <c r="EVK241" s="95"/>
      <c r="EVL241" s="95"/>
      <c r="EVM241" s="95"/>
      <c r="EVN241" s="95"/>
      <c r="EVO241" s="95"/>
      <c r="EVP241" s="95"/>
      <c r="EVQ241" s="95"/>
      <c r="EVR241" s="95"/>
      <c r="EVS241" s="95"/>
      <c r="EVT241" s="95"/>
      <c r="EVU241" s="95"/>
      <c r="EVV241" s="95"/>
      <c r="EVW241" s="95"/>
      <c r="EVX241" s="95"/>
      <c r="EVY241" s="95"/>
      <c r="EVZ241" s="95"/>
      <c r="EWA241" s="95"/>
      <c r="EWB241" s="95"/>
      <c r="EWC241" s="95"/>
      <c r="EWD241" s="95"/>
      <c r="EWE241" s="95"/>
      <c r="EWF241" s="95"/>
      <c r="EWG241" s="95"/>
      <c r="EWH241" s="95"/>
      <c r="EWI241" s="95"/>
      <c r="EWJ241" s="95"/>
      <c r="EWK241" s="95"/>
      <c r="EWL241" s="95"/>
      <c r="EWM241" s="95"/>
      <c r="EWN241" s="95"/>
      <c r="EWO241" s="95"/>
      <c r="EWP241" s="95"/>
      <c r="EWQ241" s="95"/>
      <c r="EWR241" s="95"/>
      <c r="EWS241" s="95"/>
      <c r="EWT241" s="95"/>
      <c r="EWU241" s="95"/>
      <c r="EWV241" s="95"/>
      <c r="EWW241" s="95"/>
      <c r="EWX241" s="95"/>
      <c r="EWY241" s="95"/>
      <c r="EWZ241" s="95"/>
      <c r="EXA241" s="95"/>
      <c r="EXB241" s="95"/>
      <c r="EXC241" s="95"/>
      <c r="EXD241" s="95"/>
      <c r="EXE241" s="95"/>
      <c r="EXF241" s="95"/>
      <c r="EXG241" s="95"/>
      <c r="EXH241" s="95"/>
      <c r="EXI241" s="95"/>
      <c r="EXJ241" s="95"/>
      <c r="EXK241" s="95"/>
      <c r="EXL241" s="95"/>
      <c r="EXM241" s="95"/>
      <c r="EXN241" s="95"/>
      <c r="EXO241" s="95"/>
      <c r="EXP241" s="95"/>
      <c r="EXQ241" s="95"/>
      <c r="EXR241" s="95"/>
      <c r="EXS241" s="95"/>
      <c r="EXT241" s="95"/>
      <c r="EXU241" s="95"/>
      <c r="EXV241" s="95"/>
      <c r="EXW241" s="95"/>
      <c r="EXX241" s="95"/>
      <c r="EXY241" s="95"/>
      <c r="EXZ241" s="95"/>
      <c r="EYA241" s="95"/>
      <c r="EYB241" s="95"/>
      <c r="EYC241" s="95"/>
      <c r="EYD241" s="95"/>
      <c r="EYE241" s="95"/>
      <c r="EYF241" s="95"/>
      <c r="EYG241" s="95"/>
      <c r="EYH241" s="95"/>
      <c r="EYI241" s="95"/>
      <c r="EYJ241" s="95"/>
      <c r="EYK241" s="95"/>
      <c r="EYL241" s="95"/>
      <c r="EYM241" s="95"/>
      <c r="EYN241" s="95"/>
      <c r="EYO241" s="95"/>
      <c r="EYP241" s="95"/>
      <c r="EYQ241" s="95"/>
      <c r="EYR241" s="95"/>
      <c r="EYS241" s="95"/>
      <c r="EYT241" s="95"/>
      <c r="EYU241" s="95"/>
      <c r="EYV241" s="95"/>
      <c r="EYW241" s="95"/>
      <c r="EYX241" s="95"/>
      <c r="EYY241" s="95"/>
      <c r="EYZ241" s="95"/>
      <c r="EZA241" s="95"/>
      <c r="EZB241" s="95"/>
      <c r="EZC241" s="95"/>
      <c r="EZD241" s="95"/>
      <c r="EZE241" s="95"/>
      <c r="EZF241" s="95"/>
      <c r="EZG241" s="95"/>
      <c r="EZH241" s="95"/>
      <c r="EZI241" s="95"/>
      <c r="EZJ241" s="95"/>
      <c r="EZK241" s="95"/>
      <c r="EZL241" s="95"/>
      <c r="EZM241" s="95"/>
      <c r="EZN241" s="95"/>
      <c r="EZO241" s="95"/>
      <c r="EZP241" s="95"/>
      <c r="EZQ241" s="95"/>
      <c r="EZR241" s="95"/>
      <c r="EZS241" s="95"/>
      <c r="EZT241" s="95"/>
      <c r="EZU241" s="95"/>
      <c r="EZV241" s="95"/>
      <c r="EZW241" s="95"/>
      <c r="EZX241" s="95"/>
      <c r="EZY241" s="95"/>
      <c r="EZZ241" s="95"/>
      <c r="FAA241" s="95"/>
      <c r="FAB241" s="95"/>
      <c r="FAC241" s="95"/>
      <c r="FAD241" s="95"/>
      <c r="FAE241" s="95"/>
      <c r="FAF241" s="95"/>
      <c r="FAG241" s="95"/>
      <c r="FAH241" s="95"/>
      <c r="FAI241" s="95"/>
      <c r="FAJ241" s="95"/>
      <c r="FAK241" s="95"/>
      <c r="FAL241" s="95"/>
      <c r="FAM241" s="95"/>
      <c r="FAN241" s="95"/>
      <c r="FAO241" s="95"/>
      <c r="FAP241" s="95"/>
      <c r="FAQ241" s="95"/>
      <c r="FAR241" s="95"/>
      <c r="FAS241" s="95"/>
      <c r="FAT241" s="95"/>
      <c r="FAU241" s="95"/>
      <c r="FAV241" s="95"/>
      <c r="FAW241" s="95"/>
      <c r="FAX241" s="95"/>
      <c r="FAY241" s="95"/>
      <c r="FAZ241" s="95"/>
      <c r="FBA241" s="95"/>
      <c r="FBB241" s="95"/>
      <c r="FBC241" s="95"/>
      <c r="FBD241" s="95"/>
      <c r="FBE241" s="95"/>
      <c r="FBF241" s="95"/>
      <c r="FBG241" s="95"/>
      <c r="FBH241" s="95"/>
      <c r="FBI241" s="95"/>
      <c r="FBJ241" s="95"/>
      <c r="FBK241" s="95"/>
      <c r="FBL241" s="95"/>
      <c r="FBM241" s="95"/>
      <c r="FBN241" s="95"/>
      <c r="FBO241" s="95"/>
      <c r="FBP241" s="95"/>
      <c r="FBQ241" s="95"/>
      <c r="FBR241" s="95"/>
      <c r="FBS241" s="95"/>
      <c r="FBT241" s="95"/>
      <c r="FBU241" s="95"/>
      <c r="FBV241" s="95"/>
      <c r="FBW241" s="95"/>
      <c r="FBX241" s="95"/>
      <c r="FBY241" s="95"/>
      <c r="FBZ241" s="95"/>
      <c r="FCA241" s="95"/>
      <c r="FCB241" s="95"/>
      <c r="FCC241" s="95"/>
      <c r="FCD241" s="95"/>
      <c r="FCE241" s="95"/>
      <c r="FCF241" s="95"/>
      <c r="FCG241" s="95"/>
      <c r="FCH241" s="95"/>
      <c r="FCI241" s="95"/>
      <c r="FCJ241" s="95"/>
      <c r="FCK241" s="95"/>
      <c r="FCL241" s="95"/>
      <c r="FCM241" s="95"/>
      <c r="FCN241" s="95"/>
      <c r="FCO241" s="95"/>
      <c r="FCP241" s="95"/>
      <c r="FCQ241" s="95"/>
      <c r="FCR241" s="95"/>
      <c r="FCS241" s="95"/>
      <c r="FCT241" s="95"/>
      <c r="FCU241" s="95"/>
      <c r="FCV241" s="95"/>
      <c r="FCW241" s="95"/>
      <c r="FCX241" s="95"/>
      <c r="FCY241" s="95"/>
      <c r="FCZ241" s="95"/>
      <c r="FDA241" s="95"/>
      <c r="FDB241" s="95"/>
      <c r="FDC241" s="95"/>
      <c r="FDD241" s="95"/>
      <c r="FDE241" s="95"/>
      <c r="FDF241" s="95"/>
      <c r="FDG241" s="95"/>
      <c r="FDH241" s="95"/>
      <c r="FDI241" s="95"/>
      <c r="FDJ241" s="95"/>
      <c r="FDK241" s="95"/>
      <c r="FDL241" s="95"/>
      <c r="FDM241" s="95"/>
      <c r="FDN241" s="95"/>
      <c r="FDO241" s="95"/>
      <c r="FDP241" s="95"/>
      <c r="FDQ241" s="95"/>
      <c r="FDR241" s="95"/>
      <c r="FDS241" s="95"/>
      <c r="FDT241" s="95"/>
      <c r="FDU241" s="95"/>
      <c r="FDV241" s="95"/>
      <c r="FDW241" s="95"/>
      <c r="FDX241" s="95"/>
      <c r="FDY241" s="95"/>
      <c r="FDZ241" s="95"/>
      <c r="FEA241" s="95"/>
      <c r="FEB241" s="95"/>
      <c r="FEC241" s="95"/>
      <c r="FED241" s="95"/>
      <c r="FEE241" s="95"/>
      <c r="FEF241" s="95"/>
      <c r="FEG241" s="95"/>
      <c r="FEH241" s="95"/>
      <c r="FEI241" s="95"/>
      <c r="FEJ241" s="95"/>
      <c r="FEK241" s="95"/>
      <c r="FEL241" s="95"/>
      <c r="FEM241" s="95"/>
      <c r="FEN241" s="95"/>
      <c r="FEO241" s="95"/>
      <c r="FEP241" s="95"/>
      <c r="FEQ241" s="95"/>
      <c r="FER241" s="95"/>
      <c r="FES241" s="95"/>
      <c r="FET241" s="95"/>
      <c r="FEU241" s="95"/>
      <c r="FEV241" s="95"/>
      <c r="FEW241" s="95"/>
      <c r="FEX241" s="95"/>
      <c r="FEY241" s="95"/>
      <c r="FEZ241" s="95"/>
      <c r="FFA241" s="95"/>
      <c r="FFB241" s="95"/>
      <c r="FFC241" s="95"/>
      <c r="FFD241" s="95"/>
      <c r="FFE241" s="95"/>
      <c r="FFF241" s="95"/>
      <c r="FFG241" s="95"/>
      <c r="FFH241" s="95"/>
      <c r="FFI241" s="95"/>
      <c r="FFJ241" s="95"/>
      <c r="FFK241" s="95"/>
      <c r="FFL241" s="95"/>
      <c r="FFM241" s="95"/>
      <c r="FFN241" s="95"/>
      <c r="FFO241" s="95"/>
      <c r="FFP241" s="95"/>
      <c r="FFQ241" s="95"/>
      <c r="FFR241" s="95"/>
      <c r="FFS241" s="95"/>
      <c r="FFT241" s="95"/>
      <c r="FFU241" s="95"/>
      <c r="FFV241" s="95"/>
      <c r="FFW241" s="95"/>
      <c r="FFX241" s="95"/>
      <c r="FFY241" s="95"/>
      <c r="FFZ241" s="95"/>
      <c r="FGA241" s="95"/>
      <c r="FGB241" s="95"/>
      <c r="FGC241" s="95"/>
      <c r="FGD241" s="95"/>
      <c r="FGE241" s="95"/>
      <c r="FGF241" s="95"/>
      <c r="FGG241" s="95"/>
      <c r="FGH241" s="95"/>
      <c r="FGI241" s="95"/>
      <c r="FGJ241" s="95"/>
      <c r="FGK241" s="95"/>
      <c r="FGL241" s="95"/>
      <c r="FGM241" s="95"/>
      <c r="FGN241" s="95"/>
      <c r="FGO241" s="95"/>
      <c r="FGP241" s="95"/>
      <c r="FGQ241" s="95"/>
      <c r="FGR241" s="95"/>
      <c r="FGS241" s="95"/>
      <c r="FGT241" s="95"/>
      <c r="FGU241" s="95"/>
      <c r="FGV241" s="95"/>
      <c r="FGW241" s="95"/>
      <c r="FGX241" s="95"/>
      <c r="FGY241" s="95"/>
      <c r="FGZ241" s="95"/>
      <c r="FHA241" s="95"/>
      <c r="FHB241" s="95"/>
      <c r="FHC241" s="95"/>
      <c r="FHD241" s="95"/>
      <c r="FHE241" s="95"/>
      <c r="FHF241" s="95"/>
      <c r="FHG241" s="95"/>
      <c r="FHH241" s="95"/>
      <c r="FHI241" s="95"/>
      <c r="FHJ241" s="95"/>
      <c r="FHK241" s="95"/>
      <c r="FHL241" s="95"/>
      <c r="FHM241" s="95"/>
      <c r="FHN241" s="95"/>
      <c r="FHO241" s="95"/>
      <c r="FHP241" s="95"/>
      <c r="FHQ241" s="95"/>
      <c r="FHR241" s="95"/>
      <c r="FHS241" s="95"/>
      <c r="FHT241" s="95"/>
      <c r="FHU241" s="95"/>
      <c r="FHV241" s="95"/>
      <c r="FHW241" s="95"/>
      <c r="FHX241" s="95"/>
      <c r="FHY241" s="95"/>
      <c r="FHZ241" s="95"/>
      <c r="FIA241" s="95"/>
      <c r="FIB241" s="95"/>
      <c r="FIC241" s="95"/>
      <c r="FID241" s="95"/>
      <c r="FIE241" s="95"/>
      <c r="FIF241" s="95"/>
      <c r="FIG241" s="95"/>
      <c r="FIH241" s="95"/>
      <c r="FII241" s="95"/>
      <c r="FIJ241" s="95"/>
      <c r="FIK241" s="95"/>
      <c r="FIL241" s="95"/>
      <c r="FIM241" s="95"/>
      <c r="FIN241" s="95"/>
      <c r="FIO241" s="95"/>
      <c r="FIP241" s="95"/>
      <c r="FIQ241" s="95"/>
      <c r="FIR241" s="95"/>
      <c r="FIS241" s="95"/>
      <c r="FIT241" s="95"/>
      <c r="FIU241" s="95"/>
      <c r="FIV241" s="95"/>
      <c r="FIW241" s="95"/>
      <c r="FIX241" s="95"/>
      <c r="FIY241" s="95"/>
      <c r="FIZ241" s="95"/>
      <c r="FJA241" s="95"/>
      <c r="FJB241" s="95"/>
      <c r="FJC241" s="95"/>
      <c r="FJD241" s="95"/>
      <c r="FJE241" s="95"/>
      <c r="FJF241" s="95"/>
      <c r="FJG241" s="95"/>
      <c r="FJH241" s="95"/>
      <c r="FJI241" s="95"/>
      <c r="FJJ241" s="95"/>
      <c r="FJK241" s="95"/>
      <c r="FJL241" s="95"/>
      <c r="FJM241" s="95"/>
      <c r="FJN241" s="95"/>
      <c r="FJO241" s="95"/>
      <c r="FJP241" s="95"/>
      <c r="FJQ241" s="95"/>
      <c r="FJR241" s="95"/>
      <c r="FJS241" s="95"/>
      <c r="FJT241" s="95"/>
      <c r="FJU241" s="95"/>
      <c r="FJV241" s="95"/>
      <c r="FJW241" s="95"/>
      <c r="FJX241" s="95"/>
      <c r="FJY241" s="95"/>
      <c r="FJZ241" s="95"/>
      <c r="FKA241" s="95"/>
      <c r="FKB241" s="95"/>
      <c r="FKC241" s="95"/>
      <c r="FKD241" s="95"/>
      <c r="FKE241" s="95"/>
      <c r="FKF241" s="95"/>
      <c r="FKG241" s="95"/>
      <c r="FKH241" s="95"/>
      <c r="FKI241" s="95"/>
      <c r="FKJ241" s="95"/>
      <c r="FKK241" s="95"/>
      <c r="FKL241" s="95"/>
      <c r="FKM241" s="95"/>
      <c r="FKN241" s="95"/>
      <c r="FKO241" s="95"/>
      <c r="FKP241" s="95"/>
      <c r="FKQ241" s="95"/>
      <c r="FKR241" s="95"/>
      <c r="FKS241" s="95"/>
      <c r="FKT241" s="95"/>
      <c r="FKU241" s="95"/>
      <c r="FKV241" s="95"/>
      <c r="FKW241" s="95"/>
      <c r="FKX241" s="95"/>
      <c r="FKY241" s="95"/>
      <c r="FKZ241" s="95"/>
      <c r="FLA241" s="95"/>
      <c r="FLB241" s="95"/>
      <c r="FLC241" s="95"/>
      <c r="FLD241" s="95"/>
      <c r="FLE241" s="95"/>
      <c r="FLF241" s="95"/>
      <c r="FLG241" s="95"/>
      <c r="FLH241" s="95"/>
      <c r="FLI241" s="95"/>
      <c r="FLJ241" s="95"/>
      <c r="FLK241" s="95"/>
      <c r="FLL241" s="95"/>
      <c r="FLM241" s="95"/>
      <c r="FLN241" s="95"/>
      <c r="FLO241" s="95"/>
      <c r="FLP241" s="95"/>
      <c r="FLQ241" s="95"/>
      <c r="FLR241" s="95"/>
      <c r="FLS241" s="95"/>
      <c r="FLT241" s="95"/>
      <c r="FLU241" s="95"/>
      <c r="FLV241" s="95"/>
      <c r="FLW241" s="95"/>
      <c r="FLX241" s="95"/>
      <c r="FLY241" s="95"/>
      <c r="FLZ241" s="95"/>
      <c r="FMA241" s="95"/>
      <c r="FMB241" s="95"/>
      <c r="FMC241" s="95"/>
      <c r="FMD241" s="95"/>
      <c r="FME241" s="95"/>
      <c r="FMF241" s="95"/>
      <c r="FMG241" s="95"/>
      <c r="FMH241" s="95"/>
      <c r="FMI241" s="95"/>
      <c r="FMJ241" s="95"/>
      <c r="FMK241" s="95"/>
      <c r="FML241" s="95"/>
      <c r="FMM241" s="95"/>
      <c r="FMN241" s="95"/>
      <c r="FMO241" s="95"/>
      <c r="FMP241" s="95"/>
      <c r="FMQ241" s="95"/>
      <c r="FMR241" s="95"/>
      <c r="FMS241" s="95"/>
      <c r="FMT241" s="95"/>
      <c r="FMU241" s="95"/>
      <c r="FMV241" s="95"/>
      <c r="FMW241" s="95"/>
      <c r="FMX241" s="95"/>
      <c r="FMY241" s="95"/>
      <c r="FMZ241" s="95"/>
      <c r="FNA241" s="95"/>
      <c r="FNB241" s="95"/>
      <c r="FNC241" s="95"/>
      <c r="FND241" s="95"/>
      <c r="FNE241" s="95"/>
      <c r="FNF241" s="95"/>
      <c r="FNG241" s="95"/>
      <c r="FNH241" s="95"/>
      <c r="FNI241" s="95"/>
      <c r="FNJ241" s="95"/>
      <c r="FNK241" s="95"/>
      <c r="FNL241" s="95"/>
      <c r="FNM241" s="95"/>
      <c r="FNN241" s="95"/>
      <c r="FNO241" s="95"/>
      <c r="FNP241" s="95"/>
      <c r="FNQ241" s="95"/>
      <c r="FNR241" s="95"/>
      <c r="FNS241" s="95"/>
      <c r="FNT241" s="95"/>
      <c r="FNU241" s="95"/>
      <c r="FNV241" s="95"/>
      <c r="FNW241" s="95"/>
      <c r="FNX241" s="95"/>
      <c r="FNY241" s="95"/>
      <c r="FNZ241" s="95"/>
      <c r="FOA241" s="95"/>
      <c r="FOB241" s="95"/>
      <c r="FOC241" s="95"/>
      <c r="FOD241" s="95"/>
      <c r="FOE241" s="95"/>
      <c r="FOF241" s="95"/>
      <c r="FOG241" s="95"/>
      <c r="FOH241" s="95"/>
      <c r="FOI241" s="95"/>
      <c r="FOJ241" s="95"/>
      <c r="FOK241" s="95"/>
      <c r="FOL241" s="95"/>
      <c r="FOM241" s="95"/>
      <c r="FON241" s="95"/>
      <c r="FOO241" s="95"/>
      <c r="FOP241" s="95"/>
      <c r="FOQ241" s="95"/>
      <c r="FOR241" s="95"/>
      <c r="FOS241" s="95"/>
      <c r="FOT241" s="95"/>
      <c r="FOU241" s="95"/>
      <c r="FOV241" s="95"/>
      <c r="FOW241" s="95"/>
      <c r="FOX241" s="95"/>
      <c r="FOY241" s="95"/>
      <c r="FOZ241" s="95"/>
      <c r="FPA241" s="95"/>
      <c r="FPB241" s="95"/>
      <c r="FPC241" s="95"/>
      <c r="FPD241" s="95"/>
      <c r="FPE241" s="95"/>
      <c r="FPF241" s="95"/>
      <c r="FPG241" s="95"/>
      <c r="FPH241" s="95"/>
      <c r="FPI241" s="95"/>
      <c r="FPJ241" s="95"/>
      <c r="FPK241" s="95"/>
      <c r="FPL241" s="95"/>
      <c r="FPM241" s="95"/>
      <c r="FPN241" s="95"/>
      <c r="FPO241" s="95"/>
      <c r="FPP241" s="95"/>
      <c r="FPQ241" s="95"/>
      <c r="FPR241" s="95"/>
      <c r="FPS241" s="95"/>
      <c r="FPT241" s="95"/>
      <c r="FPU241" s="95"/>
      <c r="FPV241" s="95"/>
      <c r="FPW241" s="95"/>
      <c r="FPX241" s="95"/>
      <c r="FPY241" s="95"/>
      <c r="FPZ241" s="95"/>
      <c r="FQA241" s="95"/>
      <c r="FQB241" s="95"/>
      <c r="FQC241" s="95"/>
      <c r="FQD241" s="95"/>
      <c r="FQE241" s="95"/>
      <c r="FQF241" s="95"/>
      <c r="FQG241" s="95"/>
      <c r="FQH241" s="95"/>
      <c r="FQI241" s="95"/>
      <c r="FQJ241" s="95"/>
      <c r="FQK241" s="95"/>
      <c r="FQL241" s="95"/>
      <c r="FQM241" s="95"/>
      <c r="FQN241" s="95"/>
      <c r="FQO241" s="95"/>
      <c r="FQP241" s="95"/>
      <c r="FQQ241" s="95"/>
      <c r="FQR241" s="95"/>
      <c r="FQS241" s="95"/>
      <c r="FQT241" s="95"/>
      <c r="FQU241" s="95"/>
      <c r="FQV241" s="95"/>
      <c r="FQW241" s="95"/>
      <c r="FQX241" s="95"/>
      <c r="FQY241" s="95"/>
      <c r="FQZ241" s="95"/>
      <c r="FRA241" s="95"/>
      <c r="FRB241" s="95"/>
      <c r="FRC241" s="95"/>
      <c r="FRD241" s="95"/>
      <c r="FRE241" s="95"/>
      <c r="FRF241" s="95"/>
      <c r="FRG241" s="95"/>
      <c r="FRH241" s="95"/>
      <c r="FRI241" s="95"/>
      <c r="FRJ241" s="95"/>
      <c r="FRK241" s="95"/>
      <c r="FRL241" s="95"/>
      <c r="FRM241" s="95"/>
      <c r="FRN241" s="95"/>
      <c r="FRO241" s="95"/>
      <c r="FRP241" s="95"/>
      <c r="FRQ241" s="95"/>
      <c r="FRR241" s="95"/>
      <c r="FRS241" s="95"/>
      <c r="FRT241" s="95"/>
      <c r="FRU241" s="95"/>
      <c r="FRV241" s="95"/>
      <c r="FRW241" s="95"/>
      <c r="FRX241" s="95"/>
      <c r="FRY241" s="95"/>
      <c r="FRZ241" s="95"/>
      <c r="FSA241" s="95"/>
      <c r="FSB241" s="95"/>
      <c r="FSC241" s="95"/>
      <c r="FSD241" s="95"/>
      <c r="FSE241" s="95"/>
      <c r="FSF241" s="95"/>
      <c r="FSG241" s="95"/>
      <c r="FSH241" s="95"/>
      <c r="FSI241" s="95"/>
      <c r="FSJ241" s="95"/>
      <c r="FSK241" s="95"/>
      <c r="FSL241" s="95"/>
      <c r="FSM241" s="95"/>
      <c r="FSN241" s="95"/>
      <c r="FSO241" s="95"/>
      <c r="FSP241" s="95"/>
      <c r="FSQ241" s="95"/>
      <c r="FSR241" s="95"/>
      <c r="FSS241" s="95"/>
      <c r="FST241" s="95"/>
      <c r="FSU241" s="95"/>
      <c r="FSV241" s="95"/>
      <c r="FSW241" s="95"/>
      <c r="FSX241" s="95"/>
      <c r="FSY241" s="95"/>
      <c r="FSZ241" s="95"/>
      <c r="FTA241" s="95"/>
      <c r="FTB241" s="95"/>
      <c r="FTC241" s="95"/>
      <c r="FTD241" s="95"/>
      <c r="FTE241" s="95"/>
      <c r="FTF241" s="95"/>
      <c r="FTG241" s="95"/>
      <c r="FTH241" s="95"/>
      <c r="FTI241" s="95"/>
      <c r="FTJ241" s="95"/>
      <c r="FTK241" s="95"/>
      <c r="FTL241" s="95"/>
      <c r="FTM241" s="95"/>
      <c r="FTN241" s="95"/>
      <c r="FTO241" s="95"/>
      <c r="FTP241" s="95"/>
      <c r="FTQ241" s="95"/>
      <c r="FTR241" s="95"/>
      <c r="FTS241" s="95"/>
      <c r="FTT241" s="95"/>
      <c r="FTU241" s="95"/>
      <c r="FTV241" s="95"/>
      <c r="FTW241" s="95"/>
      <c r="FTX241" s="95"/>
      <c r="FTY241" s="95"/>
      <c r="FTZ241" s="95"/>
      <c r="FUA241" s="95"/>
      <c r="FUB241" s="95"/>
      <c r="FUC241" s="95"/>
      <c r="FUD241" s="95"/>
      <c r="FUE241" s="95"/>
      <c r="FUF241" s="95"/>
      <c r="FUG241" s="95"/>
      <c r="FUH241" s="95"/>
      <c r="FUI241" s="95"/>
      <c r="FUJ241" s="95"/>
      <c r="FUK241" s="95"/>
      <c r="FUL241" s="95"/>
      <c r="FUM241" s="95"/>
      <c r="FUN241" s="95"/>
      <c r="FUO241" s="95"/>
      <c r="FUP241" s="95"/>
      <c r="FUQ241" s="95"/>
      <c r="FUR241" s="95"/>
      <c r="FUS241" s="95"/>
      <c r="FUT241" s="95"/>
      <c r="FUU241" s="95"/>
      <c r="FUV241" s="95"/>
      <c r="FUW241" s="95"/>
      <c r="FUX241" s="95"/>
      <c r="FUY241" s="95"/>
      <c r="FUZ241" s="95"/>
      <c r="FVA241" s="95"/>
      <c r="FVB241" s="95"/>
      <c r="FVC241" s="95"/>
      <c r="FVD241" s="95"/>
      <c r="FVE241" s="95"/>
      <c r="FVF241" s="95"/>
      <c r="FVG241" s="95"/>
      <c r="FVH241" s="95"/>
      <c r="FVI241" s="95"/>
      <c r="FVJ241" s="95"/>
      <c r="FVK241" s="95"/>
      <c r="FVL241" s="95"/>
      <c r="FVM241" s="95"/>
      <c r="FVN241" s="95"/>
      <c r="FVO241" s="95"/>
      <c r="FVP241" s="95"/>
      <c r="FVQ241" s="95"/>
      <c r="FVR241" s="95"/>
      <c r="FVS241" s="95"/>
      <c r="FVT241" s="95"/>
      <c r="FVU241" s="95"/>
      <c r="FVV241" s="95"/>
      <c r="FVW241" s="95"/>
      <c r="FVX241" s="95"/>
      <c r="FVY241" s="95"/>
      <c r="FVZ241" s="95"/>
      <c r="FWA241" s="95"/>
      <c r="FWB241" s="95"/>
      <c r="FWC241" s="95"/>
      <c r="FWD241" s="95"/>
      <c r="FWE241" s="95"/>
      <c r="FWF241" s="95"/>
      <c r="FWG241" s="95"/>
      <c r="FWH241" s="95"/>
      <c r="FWI241" s="95"/>
      <c r="FWJ241" s="95"/>
      <c r="FWK241" s="95"/>
      <c r="FWL241" s="95"/>
      <c r="FWM241" s="95"/>
      <c r="FWN241" s="95"/>
      <c r="FWO241" s="95"/>
      <c r="FWP241" s="95"/>
      <c r="FWQ241" s="95"/>
      <c r="FWR241" s="95"/>
      <c r="FWS241" s="95"/>
      <c r="FWT241" s="95"/>
      <c r="FWU241" s="95"/>
      <c r="FWV241" s="95"/>
      <c r="FWW241" s="95"/>
      <c r="FWX241" s="95"/>
      <c r="FWY241" s="95"/>
      <c r="FWZ241" s="95"/>
      <c r="FXA241" s="95"/>
      <c r="FXB241" s="95"/>
      <c r="FXC241" s="95"/>
      <c r="FXD241" s="95"/>
      <c r="FXE241" s="95"/>
      <c r="FXF241" s="95"/>
      <c r="FXG241" s="95"/>
      <c r="FXH241" s="95"/>
      <c r="FXI241" s="95"/>
      <c r="FXJ241" s="95"/>
      <c r="FXK241" s="95"/>
      <c r="FXL241" s="95"/>
      <c r="FXM241" s="95"/>
      <c r="FXN241" s="95"/>
      <c r="FXO241" s="95"/>
      <c r="FXP241" s="95"/>
      <c r="FXQ241" s="95"/>
      <c r="FXR241" s="95"/>
      <c r="FXS241" s="95"/>
      <c r="FXT241" s="95"/>
      <c r="FXU241" s="95"/>
      <c r="FXV241" s="95"/>
      <c r="FXW241" s="95"/>
      <c r="FXX241" s="95"/>
      <c r="FXY241" s="95"/>
      <c r="FXZ241" s="95"/>
      <c r="FYA241" s="95"/>
      <c r="FYB241" s="95"/>
      <c r="FYC241" s="95"/>
      <c r="FYD241" s="95"/>
      <c r="FYE241" s="95"/>
      <c r="FYF241" s="95"/>
      <c r="FYG241" s="95"/>
      <c r="FYH241" s="95"/>
      <c r="FYI241" s="95"/>
      <c r="FYJ241" s="95"/>
      <c r="FYK241" s="95"/>
      <c r="FYL241" s="95"/>
      <c r="FYM241" s="95"/>
      <c r="FYN241" s="95"/>
      <c r="FYO241" s="95"/>
      <c r="FYP241" s="95"/>
      <c r="FYQ241" s="95"/>
      <c r="FYR241" s="95"/>
      <c r="FYS241" s="95"/>
      <c r="FYT241" s="95"/>
      <c r="FYU241" s="95"/>
      <c r="FYV241" s="95"/>
      <c r="FYW241" s="95"/>
      <c r="FYX241" s="95"/>
      <c r="FYY241" s="95"/>
      <c r="FYZ241" s="95"/>
      <c r="FZA241" s="95"/>
      <c r="FZB241" s="95"/>
      <c r="FZC241" s="95"/>
      <c r="FZD241" s="95"/>
      <c r="FZE241" s="95"/>
      <c r="FZF241" s="95"/>
      <c r="FZG241" s="95"/>
      <c r="FZH241" s="95"/>
      <c r="FZI241" s="95"/>
      <c r="FZJ241" s="95"/>
      <c r="FZK241" s="95"/>
      <c r="FZL241" s="95"/>
      <c r="FZM241" s="95"/>
      <c r="FZN241" s="95"/>
      <c r="FZO241" s="95"/>
      <c r="FZP241" s="95"/>
      <c r="FZQ241" s="95"/>
      <c r="FZR241" s="95"/>
      <c r="FZS241" s="95"/>
      <c r="FZT241" s="95"/>
      <c r="FZU241" s="95"/>
      <c r="FZV241" s="95"/>
      <c r="FZW241" s="95"/>
      <c r="FZX241" s="95"/>
      <c r="FZY241" s="95"/>
      <c r="FZZ241" s="95"/>
      <c r="GAA241" s="95"/>
      <c r="GAB241" s="95"/>
      <c r="GAC241" s="95"/>
      <c r="GAD241" s="95"/>
      <c r="GAE241" s="95"/>
      <c r="GAF241" s="95"/>
      <c r="GAG241" s="95"/>
      <c r="GAH241" s="95"/>
      <c r="GAI241" s="95"/>
      <c r="GAJ241" s="95"/>
      <c r="GAK241" s="95"/>
      <c r="GAL241" s="95"/>
      <c r="GAM241" s="95"/>
      <c r="GAN241" s="95"/>
      <c r="GAO241" s="95"/>
      <c r="GAP241" s="95"/>
      <c r="GAQ241" s="95"/>
      <c r="GAR241" s="95"/>
      <c r="GAS241" s="95"/>
      <c r="GAT241" s="95"/>
      <c r="GAU241" s="95"/>
      <c r="GAV241" s="95"/>
      <c r="GAW241" s="95"/>
      <c r="GAX241" s="95"/>
      <c r="GAY241" s="95"/>
      <c r="GAZ241" s="95"/>
      <c r="GBA241" s="95"/>
      <c r="GBB241" s="95"/>
      <c r="GBC241" s="95"/>
      <c r="GBD241" s="95"/>
      <c r="GBE241" s="95"/>
      <c r="GBF241" s="95"/>
      <c r="GBG241" s="95"/>
      <c r="GBH241" s="95"/>
      <c r="GBI241" s="95"/>
      <c r="GBJ241" s="95"/>
      <c r="GBK241" s="95"/>
      <c r="GBL241" s="95"/>
      <c r="GBM241" s="95"/>
      <c r="GBN241" s="95"/>
      <c r="GBO241" s="95"/>
      <c r="GBP241" s="95"/>
      <c r="GBQ241" s="95"/>
      <c r="GBR241" s="95"/>
      <c r="GBS241" s="95"/>
      <c r="GBT241" s="95"/>
      <c r="GBU241" s="95"/>
      <c r="GBV241" s="95"/>
      <c r="GBW241" s="95"/>
      <c r="GBX241" s="95"/>
      <c r="GBY241" s="95"/>
      <c r="GBZ241" s="95"/>
      <c r="GCA241" s="95"/>
      <c r="GCB241" s="95"/>
      <c r="GCC241" s="95"/>
      <c r="GCD241" s="95"/>
      <c r="GCE241" s="95"/>
      <c r="GCF241" s="95"/>
      <c r="GCG241" s="95"/>
      <c r="GCH241" s="95"/>
      <c r="GCI241" s="95"/>
      <c r="GCJ241" s="95"/>
      <c r="GCK241" s="95"/>
      <c r="GCL241" s="95"/>
      <c r="GCM241" s="95"/>
      <c r="GCN241" s="95"/>
      <c r="GCO241" s="95"/>
      <c r="GCP241" s="95"/>
      <c r="GCQ241" s="95"/>
      <c r="GCR241" s="95"/>
      <c r="GCS241" s="95"/>
      <c r="GCT241" s="95"/>
      <c r="GCU241" s="95"/>
      <c r="GCV241" s="95"/>
      <c r="GCW241" s="95"/>
      <c r="GCX241" s="95"/>
      <c r="GCY241" s="95"/>
      <c r="GCZ241" s="95"/>
      <c r="GDA241" s="95"/>
      <c r="GDB241" s="95"/>
      <c r="GDC241" s="95"/>
      <c r="GDD241" s="95"/>
      <c r="GDE241" s="95"/>
      <c r="GDF241" s="95"/>
      <c r="GDG241" s="95"/>
      <c r="GDH241" s="95"/>
      <c r="GDI241" s="95"/>
      <c r="GDJ241" s="95"/>
      <c r="GDK241" s="95"/>
      <c r="GDL241" s="95"/>
      <c r="GDM241" s="95"/>
      <c r="GDN241" s="95"/>
      <c r="GDO241" s="95"/>
      <c r="GDP241" s="95"/>
      <c r="GDQ241" s="95"/>
      <c r="GDR241" s="95"/>
      <c r="GDS241" s="95"/>
      <c r="GDT241" s="95"/>
      <c r="GDU241" s="95"/>
      <c r="GDV241" s="95"/>
      <c r="GDW241" s="95"/>
      <c r="GDX241" s="95"/>
      <c r="GDY241" s="95"/>
      <c r="GDZ241" s="95"/>
      <c r="GEA241" s="95"/>
      <c r="GEB241" s="95"/>
      <c r="GEC241" s="95"/>
      <c r="GED241" s="95"/>
      <c r="GEE241" s="95"/>
      <c r="GEF241" s="95"/>
      <c r="GEG241" s="95"/>
      <c r="GEH241" s="95"/>
      <c r="GEI241" s="95"/>
      <c r="GEJ241" s="95"/>
      <c r="GEK241" s="95"/>
      <c r="GEL241" s="95"/>
      <c r="GEM241" s="95"/>
      <c r="GEN241" s="95"/>
      <c r="GEO241" s="95"/>
      <c r="GEP241" s="95"/>
      <c r="GEQ241" s="95"/>
      <c r="GER241" s="95"/>
      <c r="GES241" s="95"/>
      <c r="GET241" s="95"/>
      <c r="GEU241" s="95"/>
      <c r="GEV241" s="95"/>
      <c r="GEW241" s="95"/>
      <c r="GEX241" s="95"/>
      <c r="GEY241" s="95"/>
      <c r="GEZ241" s="95"/>
      <c r="GFA241" s="95"/>
      <c r="GFB241" s="95"/>
      <c r="GFC241" s="95"/>
      <c r="GFD241" s="95"/>
      <c r="GFE241" s="95"/>
      <c r="GFF241" s="95"/>
      <c r="GFG241" s="95"/>
      <c r="GFH241" s="95"/>
      <c r="GFI241" s="95"/>
      <c r="GFJ241" s="95"/>
      <c r="GFK241" s="95"/>
      <c r="GFL241" s="95"/>
      <c r="GFM241" s="95"/>
      <c r="GFN241" s="95"/>
      <c r="GFO241" s="95"/>
      <c r="GFP241" s="95"/>
      <c r="GFQ241" s="95"/>
      <c r="GFR241" s="95"/>
      <c r="GFS241" s="95"/>
      <c r="GFT241" s="95"/>
      <c r="GFU241" s="95"/>
      <c r="GFV241" s="95"/>
      <c r="GFW241" s="95"/>
      <c r="GFX241" s="95"/>
      <c r="GFY241" s="95"/>
      <c r="GFZ241" s="95"/>
      <c r="GGA241" s="95"/>
      <c r="GGB241" s="95"/>
      <c r="GGC241" s="95"/>
      <c r="GGD241" s="95"/>
      <c r="GGE241" s="95"/>
      <c r="GGF241" s="95"/>
      <c r="GGG241" s="95"/>
      <c r="GGH241" s="95"/>
      <c r="GGI241" s="95"/>
      <c r="GGJ241" s="95"/>
      <c r="GGK241" s="95"/>
      <c r="GGL241" s="95"/>
      <c r="GGM241" s="95"/>
      <c r="GGN241" s="95"/>
      <c r="GGO241" s="95"/>
      <c r="GGP241" s="95"/>
      <c r="GGQ241" s="95"/>
      <c r="GGR241" s="95"/>
      <c r="GGS241" s="95"/>
      <c r="GGT241" s="95"/>
      <c r="GGU241" s="95"/>
      <c r="GGV241" s="95"/>
      <c r="GGW241" s="95"/>
      <c r="GGX241" s="95"/>
      <c r="GGY241" s="95"/>
      <c r="GGZ241" s="95"/>
      <c r="GHA241" s="95"/>
      <c r="GHB241" s="95"/>
      <c r="GHC241" s="95"/>
      <c r="GHD241" s="95"/>
      <c r="GHE241" s="95"/>
      <c r="GHF241" s="95"/>
      <c r="GHG241" s="95"/>
      <c r="GHH241" s="95"/>
      <c r="GHI241" s="95"/>
      <c r="GHJ241" s="95"/>
      <c r="GHK241" s="95"/>
      <c r="GHL241" s="95"/>
      <c r="GHM241" s="95"/>
      <c r="GHN241" s="95"/>
      <c r="GHO241" s="95"/>
      <c r="GHP241" s="95"/>
      <c r="GHQ241" s="95"/>
      <c r="GHR241" s="95"/>
      <c r="GHS241" s="95"/>
      <c r="GHT241" s="95"/>
      <c r="GHU241" s="95"/>
      <c r="GHV241" s="95"/>
      <c r="GHW241" s="95"/>
      <c r="GHX241" s="95"/>
      <c r="GHY241" s="95"/>
      <c r="GHZ241" s="95"/>
      <c r="GIA241" s="95"/>
      <c r="GIB241" s="95"/>
      <c r="GIC241" s="95"/>
      <c r="GID241" s="95"/>
      <c r="GIE241" s="95"/>
      <c r="GIF241" s="95"/>
      <c r="GIG241" s="95"/>
      <c r="GIH241" s="95"/>
      <c r="GII241" s="95"/>
      <c r="GIJ241" s="95"/>
      <c r="GIK241" s="95"/>
      <c r="GIL241" s="95"/>
      <c r="GIM241" s="95"/>
      <c r="GIN241" s="95"/>
      <c r="GIO241" s="95"/>
      <c r="GIP241" s="95"/>
      <c r="GIQ241" s="95"/>
      <c r="GIR241" s="95"/>
      <c r="GIS241" s="95"/>
      <c r="GIT241" s="95"/>
      <c r="GIU241" s="95"/>
      <c r="GIV241" s="95"/>
      <c r="GIW241" s="95"/>
      <c r="GIX241" s="95"/>
      <c r="GIY241" s="95"/>
      <c r="GIZ241" s="95"/>
      <c r="GJA241" s="95"/>
      <c r="GJB241" s="95"/>
      <c r="GJC241" s="95"/>
      <c r="GJD241" s="95"/>
      <c r="GJE241" s="95"/>
      <c r="GJF241" s="95"/>
      <c r="GJG241" s="95"/>
      <c r="GJH241" s="95"/>
      <c r="GJI241" s="95"/>
      <c r="GJJ241" s="95"/>
      <c r="GJK241" s="95"/>
      <c r="GJL241" s="95"/>
      <c r="GJM241" s="95"/>
      <c r="GJN241" s="95"/>
      <c r="GJO241" s="95"/>
      <c r="GJP241" s="95"/>
      <c r="GJQ241" s="95"/>
      <c r="GJR241" s="95"/>
      <c r="GJS241" s="95"/>
      <c r="GJT241" s="95"/>
      <c r="GJU241" s="95"/>
      <c r="GJV241" s="95"/>
      <c r="GJW241" s="95"/>
      <c r="GJX241" s="95"/>
      <c r="GJY241" s="95"/>
      <c r="GJZ241" s="95"/>
      <c r="GKA241" s="95"/>
      <c r="GKB241" s="95"/>
      <c r="GKC241" s="95"/>
      <c r="GKD241" s="95"/>
      <c r="GKE241" s="95"/>
      <c r="GKF241" s="95"/>
      <c r="GKG241" s="95"/>
      <c r="GKH241" s="95"/>
      <c r="GKI241" s="95"/>
      <c r="GKJ241" s="95"/>
      <c r="GKK241" s="95"/>
      <c r="GKL241" s="95"/>
      <c r="GKM241" s="95"/>
      <c r="GKN241" s="95"/>
      <c r="GKO241" s="95"/>
      <c r="GKP241" s="95"/>
      <c r="GKQ241" s="95"/>
      <c r="GKR241" s="95"/>
      <c r="GKS241" s="95"/>
      <c r="GKT241" s="95"/>
      <c r="GKU241" s="95"/>
      <c r="GKV241" s="95"/>
      <c r="GKW241" s="95"/>
      <c r="GKX241" s="95"/>
      <c r="GKY241" s="95"/>
      <c r="GKZ241" s="95"/>
      <c r="GLA241" s="95"/>
      <c r="GLB241" s="95"/>
      <c r="GLC241" s="95"/>
      <c r="GLD241" s="95"/>
      <c r="GLE241" s="95"/>
      <c r="GLF241" s="95"/>
      <c r="GLG241" s="95"/>
      <c r="GLH241" s="95"/>
      <c r="GLI241" s="95"/>
      <c r="GLJ241" s="95"/>
      <c r="GLK241" s="95"/>
      <c r="GLL241" s="95"/>
      <c r="GLM241" s="95"/>
      <c r="GLN241" s="95"/>
      <c r="GLO241" s="95"/>
      <c r="GLP241" s="95"/>
      <c r="GLQ241" s="95"/>
      <c r="GLR241" s="95"/>
      <c r="GLS241" s="95"/>
      <c r="GLT241" s="95"/>
      <c r="GLU241" s="95"/>
      <c r="GLV241" s="95"/>
      <c r="GLW241" s="95"/>
      <c r="GLX241" s="95"/>
      <c r="GLY241" s="95"/>
      <c r="GLZ241" s="95"/>
      <c r="GMA241" s="95"/>
      <c r="GMB241" s="95"/>
      <c r="GMC241" s="95"/>
      <c r="GMD241" s="95"/>
      <c r="GME241" s="95"/>
      <c r="GMF241" s="95"/>
      <c r="GMG241" s="95"/>
      <c r="GMH241" s="95"/>
      <c r="GMI241" s="95"/>
      <c r="GMJ241" s="95"/>
      <c r="GMK241" s="95"/>
      <c r="GML241" s="95"/>
      <c r="GMM241" s="95"/>
      <c r="GMN241" s="95"/>
      <c r="GMO241" s="95"/>
      <c r="GMP241" s="95"/>
      <c r="GMQ241" s="95"/>
      <c r="GMR241" s="95"/>
      <c r="GMS241" s="95"/>
      <c r="GMT241" s="95"/>
      <c r="GMU241" s="95"/>
      <c r="GMV241" s="95"/>
      <c r="GMW241" s="95"/>
      <c r="GMX241" s="95"/>
      <c r="GMY241" s="95"/>
      <c r="GMZ241" s="95"/>
      <c r="GNA241" s="95"/>
      <c r="GNB241" s="95"/>
      <c r="GNC241" s="95"/>
      <c r="GND241" s="95"/>
      <c r="GNE241" s="95"/>
      <c r="GNF241" s="95"/>
      <c r="GNG241" s="95"/>
      <c r="GNH241" s="95"/>
      <c r="GNI241" s="95"/>
      <c r="GNJ241" s="95"/>
      <c r="GNK241" s="95"/>
      <c r="GNL241" s="95"/>
      <c r="GNM241" s="95"/>
      <c r="GNN241" s="95"/>
      <c r="GNO241" s="95"/>
      <c r="GNP241" s="95"/>
      <c r="GNQ241" s="95"/>
      <c r="GNR241" s="95"/>
      <c r="GNS241" s="95"/>
      <c r="GNT241" s="95"/>
      <c r="GNU241" s="95"/>
      <c r="GNV241" s="95"/>
      <c r="GNW241" s="95"/>
      <c r="GNX241" s="95"/>
      <c r="GNY241" s="95"/>
      <c r="GNZ241" s="95"/>
      <c r="GOA241" s="95"/>
      <c r="GOB241" s="95"/>
      <c r="GOC241" s="95"/>
      <c r="GOD241" s="95"/>
      <c r="GOE241" s="95"/>
      <c r="GOF241" s="95"/>
      <c r="GOG241" s="95"/>
      <c r="GOH241" s="95"/>
      <c r="GOI241" s="95"/>
      <c r="GOJ241" s="95"/>
      <c r="GOK241" s="95"/>
      <c r="GOL241" s="95"/>
      <c r="GOM241" s="95"/>
      <c r="GON241" s="95"/>
      <c r="GOO241" s="95"/>
      <c r="GOP241" s="95"/>
      <c r="GOQ241" s="95"/>
      <c r="GOR241" s="95"/>
      <c r="GOS241" s="95"/>
      <c r="GOT241" s="95"/>
      <c r="GOU241" s="95"/>
      <c r="GOV241" s="95"/>
      <c r="GOW241" s="95"/>
      <c r="GOX241" s="95"/>
      <c r="GOY241" s="95"/>
      <c r="GOZ241" s="95"/>
      <c r="GPA241" s="95"/>
      <c r="GPB241" s="95"/>
      <c r="GPC241" s="95"/>
      <c r="GPD241" s="95"/>
      <c r="GPE241" s="95"/>
      <c r="GPF241" s="95"/>
      <c r="GPG241" s="95"/>
      <c r="GPH241" s="95"/>
      <c r="GPI241" s="95"/>
      <c r="GPJ241" s="95"/>
      <c r="GPK241" s="95"/>
      <c r="GPL241" s="95"/>
      <c r="GPM241" s="95"/>
      <c r="GPN241" s="95"/>
      <c r="GPO241" s="95"/>
      <c r="GPP241" s="95"/>
      <c r="GPQ241" s="95"/>
      <c r="GPR241" s="95"/>
      <c r="GPS241" s="95"/>
      <c r="GPT241" s="95"/>
      <c r="GPU241" s="95"/>
      <c r="GPV241" s="95"/>
      <c r="GPW241" s="95"/>
      <c r="GPX241" s="95"/>
      <c r="GPY241" s="95"/>
      <c r="GPZ241" s="95"/>
      <c r="GQA241" s="95"/>
      <c r="GQB241" s="95"/>
      <c r="GQC241" s="95"/>
      <c r="GQD241" s="95"/>
      <c r="GQE241" s="95"/>
      <c r="GQF241" s="95"/>
      <c r="GQG241" s="95"/>
      <c r="GQH241" s="95"/>
      <c r="GQI241" s="95"/>
      <c r="GQJ241" s="95"/>
      <c r="GQK241" s="95"/>
      <c r="GQL241" s="95"/>
      <c r="GQM241" s="95"/>
      <c r="GQN241" s="95"/>
      <c r="GQO241" s="95"/>
      <c r="GQP241" s="95"/>
      <c r="GQQ241" s="95"/>
      <c r="GQR241" s="95"/>
      <c r="GQS241" s="95"/>
      <c r="GQT241" s="95"/>
      <c r="GQU241" s="95"/>
      <c r="GQV241" s="95"/>
      <c r="GQW241" s="95"/>
      <c r="GQX241" s="95"/>
      <c r="GQY241" s="95"/>
      <c r="GQZ241" s="95"/>
      <c r="GRA241" s="95"/>
      <c r="GRB241" s="95"/>
      <c r="GRC241" s="95"/>
      <c r="GRD241" s="95"/>
      <c r="GRE241" s="95"/>
      <c r="GRF241" s="95"/>
      <c r="GRG241" s="95"/>
      <c r="GRH241" s="95"/>
      <c r="GRI241" s="95"/>
      <c r="GRJ241" s="95"/>
      <c r="GRK241" s="95"/>
      <c r="GRL241" s="95"/>
      <c r="GRM241" s="95"/>
      <c r="GRN241" s="95"/>
      <c r="GRO241" s="95"/>
      <c r="GRP241" s="95"/>
      <c r="GRQ241" s="95"/>
      <c r="GRR241" s="95"/>
      <c r="GRS241" s="95"/>
      <c r="GRT241" s="95"/>
      <c r="GRU241" s="95"/>
      <c r="GRV241" s="95"/>
      <c r="GRW241" s="95"/>
      <c r="GRX241" s="95"/>
      <c r="GRY241" s="95"/>
      <c r="GRZ241" s="95"/>
      <c r="GSA241" s="95"/>
      <c r="GSB241" s="95"/>
      <c r="GSC241" s="95"/>
      <c r="GSD241" s="95"/>
      <c r="GSE241" s="95"/>
      <c r="GSF241" s="95"/>
      <c r="GSG241" s="95"/>
      <c r="GSH241" s="95"/>
      <c r="GSI241" s="95"/>
      <c r="GSJ241" s="95"/>
      <c r="GSK241" s="95"/>
      <c r="GSL241" s="95"/>
      <c r="GSM241" s="95"/>
      <c r="GSN241" s="95"/>
      <c r="GSO241" s="95"/>
      <c r="GSP241" s="95"/>
      <c r="GSQ241" s="95"/>
      <c r="GSR241" s="95"/>
      <c r="GSS241" s="95"/>
      <c r="GST241" s="95"/>
      <c r="GSU241" s="95"/>
      <c r="GSV241" s="95"/>
      <c r="GSW241" s="95"/>
      <c r="GSX241" s="95"/>
      <c r="GSY241" s="95"/>
      <c r="GSZ241" s="95"/>
      <c r="GTA241" s="95"/>
      <c r="GTB241" s="95"/>
      <c r="GTC241" s="95"/>
      <c r="GTD241" s="95"/>
      <c r="GTE241" s="95"/>
      <c r="GTF241" s="95"/>
      <c r="GTG241" s="95"/>
      <c r="GTH241" s="95"/>
      <c r="GTI241" s="95"/>
      <c r="GTJ241" s="95"/>
      <c r="GTK241" s="95"/>
      <c r="GTL241" s="95"/>
      <c r="GTM241" s="95"/>
      <c r="GTN241" s="95"/>
      <c r="GTO241" s="95"/>
      <c r="GTP241" s="95"/>
      <c r="GTQ241" s="95"/>
      <c r="GTR241" s="95"/>
      <c r="GTS241" s="95"/>
      <c r="GTT241" s="95"/>
      <c r="GTU241" s="95"/>
      <c r="GTV241" s="95"/>
      <c r="GTW241" s="95"/>
      <c r="GTX241" s="95"/>
      <c r="GTY241" s="95"/>
      <c r="GTZ241" s="95"/>
      <c r="GUA241" s="95"/>
      <c r="GUB241" s="95"/>
      <c r="GUC241" s="95"/>
      <c r="GUD241" s="95"/>
      <c r="GUE241" s="95"/>
      <c r="GUF241" s="95"/>
      <c r="GUG241" s="95"/>
      <c r="GUH241" s="95"/>
      <c r="GUI241" s="95"/>
      <c r="GUJ241" s="95"/>
      <c r="GUK241" s="95"/>
      <c r="GUL241" s="95"/>
      <c r="GUM241" s="95"/>
      <c r="GUN241" s="95"/>
      <c r="GUO241" s="95"/>
      <c r="GUP241" s="95"/>
      <c r="GUQ241" s="95"/>
      <c r="GUR241" s="95"/>
      <c r="GUS241" s="95"/>
      <c r="GUT241" s="95"/>
      <c r="GUU241" s="95"/>
      <c r="GUV241" s="95"/>
      <c r="GUW241" s="95"/>
      <c r="GUX241" s="95"/>
      <c r="GUY241" s="95"/>
      <c r="GUZ241" s="95"/>
      <c r="GVA241" s="95"/>
      <c r="GVB241" s="95"/>
      <c r="GVC241" s="95"/>
      <c r="GVD241" s="95"/>
      <c r="GVE241" s="95"/>
      <c r="GVF241" s="95"/>
      <c r="GVG241" s="95"/>
      <c r="GVH241" s="95"/>
      <c r="GVI241" s="95"/>
      <c r="GVJ241" s="95"/>
      <c r="GVK241" s="95"/>
      <c r="GVL241" s="95"/>
      <c r="GVM241" s="95"/>
      <c r="GVN241" s="95"/>
      <c r="GVO241" s="95"/>
      <c r="GVP241" s="95"/>
      <c r="GVQ241" s="95"/>
      <c r="GVR241" s="95"/>
      <c r="GVS241" s="95"/>
      <c r="GVT241" s="95"/>
      <c r="GVU241" s="95"/>
      <c r="GVV241" s="95"/>
      <c r="GVW241" s="95"/>
      <c r="GVX241" s="95"/>
      <c r="GVY241" s="95"/>
      <c r="GVZ241" s="95"/>
      <c r="GWA241" s="95"/>
      <c r="GWB241" s="95"/>
      <c r="GWC241" s="95"/>
      <c r="GWD241" s="95"/>
      <c r="GWE241" s="95"/>
      <c r="GWF241" s="95"/>
      <c r="GWG241" s="95"/>
      <c r="GWH241" s="95"/>
      <c r="GWI241" s="95"/>
      <c r="GWJ241" s="95"/>
      <c r="GWK241" s="95"/>
      <c r="GWL241" s="95"/>
      <c r="GWM241" s="95"/>
      <c r="GWN241" s="95"/>
      <c r="GWO241" s="95"/>
      <c r="GWP241" s="95"/>
      <c r="GWQ241" s="95"/>
      <c r="GWR241" s="95"/>
      <c r="GWS241" s="95"/>
      <c r="GWT241" s="95"/>
      <c r="GWU241" s="95"/>
      <c r="GWV241" s="95"/>
      <c r="GWW241" s="95"/>
      <c r="GWX241" s="95"/>
      <c r="GWY241" s="95"/>
      <c r="GWZ241" s="95"/>
      <c r="GXA241" s="95"/>
      <c r="GXB241" s="95"/>
      <c r="GXC241" s="95"/>
      <c r="GXD241" s="95"/>
      <c r="GXE241" s="95"/>
      <c r="GXF241" s="95"/>
      <c r="GXG241" s="95"/>
      <c r="GXH241" s="95"/>
      <c r="GXI241" s="95"/>
      <c r="GXJ241" s="95"/>
      <c r="GXK241" s="95"/>
      <c r="GXL241" s="95"/>
      <c r="GXM241" s="95"/>
      <c r="GXN241" s="95"/>
      <c r="GXO241" s="95"/>
      <c r="GXP241" s="95"/>
      <c r="GXQ241" s="95"/>
      <c r="GXR241" s="95"/>
      <c r="GXS241" s="95"/>
      <c r="GXT241" s="95"/>
      <c r="GXU241" s="95"/>
      <c r="GXV241" s="95"/>
      <c r="GXW241" s="95"/>
      <c r="GXX241" s="95"/>
      <c r="GXY241" s="95"/>
      <c r="GXZ241" s="95"/>
      <c r="GYA241" s="95"/>
      <c r="GYB241" s="95"/>
      <c r="GYC241" s="95"/>
      <c r="GYD241" s="95"/>
      <c r="GYE241" s="95"/>
      <c r="GYF241" s="95"/>
      <c r="GYG241" s="95"/>
      <c r="GYH241" s="95"/>
      <c r="GYI241" s="95"/>
      <c r="GYJ241" s="95"/>
      <c r="GYK241" s="95"/>
      <c r="GYL241" s="95"/>
      <c r="GYM241" s="95"/>
      <c r="GYN241" s="95"/>
      <c r="GYO241" s="95"/>
      <c r="GYP241" s="95"/>
      <c r="GYQ241" s="95"/>
      <c r="GYR241" s="95"/>
      <c r="GYS241" s="95"/>
      <c r="GYT241" s="95"/>
      <c r="GYU241" s="95"/>
      <c r="GYV241" s="95"/>
      <c r="GYW241" s="95"/>
      <c r="GYX241" s="95"/>
      <c r="GYY241" s="95"/>
      <c r="GYZ241" s="95"/>
      <c r="GZA241" s="95"/>
      <c r="GZB241" s="95"/>
      <c r="GZC241" s="95"/>
      <c r="GZD241" s="95"/>
      <c r="GZE241" s="95"/>
      <c r="GZF241" s="95"/>
      <c r="GZG241" s="95"/>
      <c r="GZH241" s="95"/>
      <c r="GZI241" s="95"/>
      <c r="GZJ241" s="95"/>
      <c r="GZK241" s="95"/>
      <c r="GZL241" s="95"/>
      <c r="GZM241" s="95"/>
      <c r="GZN241" s="95"/>
      <c r="GZO241" s="95"/>
      <c r="GZP241" s="95"/>
      <c r="GZQ241" s="95"/>
      <c r="GZR241" s="95"/>
      <c r="GZS241" s="95"/>
      <c r="GZT241" s="95"/>
      <c r="GZU241" s="95"/>
      <c r="GZV241" s="95"/>
      <c r="GZW241" s="95"/>
      <c r="GZX241" s="95"/>
      <c r="GZY241" s="95"/>
      <c r="GZZ241" s="95"/>
      <c r="HAA241" s="95"/>
      <c r="HAB241" s="95"/>
      <c r="HAC241" s="95"/>
      <c r="HAD241" s="95"/>
      <c r="HAE241" s="95"/>
      <c r="HAF241" s="95"/>
      <c r="HAG241" s="95"/>
      <c r="HAH241" s="95"/>
      <c r="HAI241" s="95"/>
      <c r="HAJ241" s="95"/>
      <c r="HAK241" s="95"/>
      <c r="HAL241" s="95"/>
      <c r="HAM241" s="95"/>
      <c r="HAN241" s="95"/>
      <c r="HAO241" s="95"/>
      <c r="HAP241" s="95"/>
      <c r="HAQ241" s="95"/>
      <c r="HAR241" s="95"/>
      <c r="HAS241" s="95"/>
      <c r="HAT241" s="95"/>
      <c r="HAU241" s="95"/>
      <c r="HAV241" s="95"/>
      <c r="HAW241" s="95"/>
      <c r="HAX241" s="95"/>
      <c r="HAY241" s="95"/>
      <c r="HAZ241" s="95"/>
      <c r="HBA241" s="95"/>
      <c r="HBB241" s="95"/>
      <c r="HBC241" s="95"/>
      <c r="HBD241" s="95"/>
      <c r="HBE241" s="95"/>
      <c r="HBF241" s="95"/>
      <c r="HBG241" s="95"/>
      <c r="HBH241" s="95"/>
      <c r="HBI241" s="95"/>
      <c r="HBJ241" s="95"/>
      <c r="HBK241" s="95"/>
      <c r="HBL241" s="95"/>
      <c r="HBM241" s="95"/>
      <c r="HBN241" s="95"/>
      <c r="HBO241" s="95"/>
      <c r="HBP241" s="95"/>
      <c r="HBQ241" s="95"/>
      <c r="HBR241" s="95"/>
      <c r="HBS241" s="95"/>
      <c r="HBT241" s="95"/>
      <c r="HBU241" s="95"/>
      <c r="HBV241" s="95"/>
      <c r="HBW241" s="95"/>
      <c r="HBX241" s="95"/>
      <c r="HBY241" s="95"/>
      <c r="HBZ241" s="95"/>
      <c r="HCA241" s="95"/>
      <c r="HCB241" s="95"/>
      <c r="HCC241" s="95"/>
      <c r="HCD241" s="95"/>
      <c r="HCE241" s="95"/>
      <c r="HCF241" s="95"/>
      <c r="HCG241" s="95"/>
      <c r="HCH241" s="95"/>
      <c r="HCI241" s="95"/>
      <c r="HCJ241" s="95"/>
      <c r="HCK241" s="95"/>
      <c r="HCL241" s="95"/>
      <c r="HCM241" s="95"/>
      <c r="HCN241" s="95"/>
      <c r="HCO241" s="95"/>
      <c r="HCP241" s="95"/>
      <c r="HCQ241" s="95"/>
      <c r="HCR241" s="95"/>
      <c r="HCS241" s="95"/>
      <c r="HCT241" s="95"/>
      <c r="HCU241" s="95"/>
      <c r="HCV241" s="95"/>
      <c r="HCW241" s="95"/>
      <c r="HCX241" s="95"/>
      <c r="HCY241" s="95"/>
      <c r="HCZ241" s="95"/>
      <c r="HDA241" s="95"/>
      <c r="HDB241" s="95"/>
      <c r="HDC241" s="95"/>
      <c r="HDD241" s="95"/>
      <c r="HDE241" s="95"/>
      <c r="HDF241" s="95"/>
      <c r="HDG241" s="95"/>
      <c r="HDH241" s="95"/>
      <c r="HDI241" s="95"/>
      <c r="HDJ241" s="95"/>
      <c r="HDK241" s="95"/>
      <c r="HDL241" s="95"/>
      <c r="HDM241" s="95"/>
      <c r="HDN241" s="95"/>
      <c r="HDO241" s="95"/>
      <c r="HDP241" s="95"/>
      <c r="HDQ241" s="95"/>
      <c r="HDR241" s="95"/>
      <c r="HDS241" s="95"/>
      <c r="HDT241" s="95"/>
      <c r="HDU241" s="95"/>
      <c r="HDV241" s="95"/>
      <c r="HDW241" s="95"/>
      <c r="HDX241" s="95"/>
      <c r="HDY241" s="95"/>
      <c r="HDZ241" s="95"/>
      <c r="HEA241" s="95"/>
      <c r="HEB241" s="95"/>
      <c r="HEC241" s="95"/>
      <c r="HED241" s="95"/>
      <c r="HEE241" s="95"/>
      <c r="HEF241" s="95"/>
      <c r="HEG241" s="95"/>
      <c r="HEH241" s="95"/>
      <c r="HEI241" s="95"/>
      <c r="HEJ241" s="95"/>
      <c r="HEK241" s="95"/>
      <c r="HEL241" s="95"/>
      <c r="HEM241" s="95"/>
      <c r="HEN241" s="95"/>
      <c r="HEO241" s="95"/>
      <c r="HEP241" s="95"/>
      <c r="HEQ241" s="95"/>
      <c r="HER241" s="95"/>
      <c r="HES241" s="95"/>
      <c r="HET241" s="95"/>
      <c r="HEU241" s="95"/>
      <c r="HEV241" s="95"/>
      <c r="HEW241" s="95"/>
      <c r="HEX241" s="95"/>
      <c r="HEY241" s="95"/>
      <c r="HEZ241" s="95"/>
      <c r="HFA241" s="95"/>
      <c r="HFB241" s="95"/>
      <c r="HFC241" s="95"/>
      <c r="HFD241" s="95"/>
      <c r="HFE241" s="95"/>
      <c r="HFF241" s="95"/>
      <c r="HFG241" s="95"/>
      <c r="HFH241" s="95"/>
      <c r="HFI241" s="95"/>
      <c r="HFJ241" s="95"/>
      <c r="HFK241" s="95"/>
      <c r="HFL241" s="95"/>
      <c r="HFM241" s="95"/>
      <c r="HFN241" s="95"/>
      <c r="HFO241" s="95"/>
      <c r="HFP241" s="95"/>
      <c r="HFQ241" s="95"/>
      <c r="HFR241" s="95"/>
      <c r="HFS241" s="95"/>
      <c r="HFT241" s="95"/>
      <c r="HFU241" s="95"/>
      <c r="HFV241" s="95"/>
      <c r="HFW241" s="95"/>
      <c r="HFX241" s="95"/>
      <c r="HFY241" s="95"/>
      <c r="HFZ241" s="95"/>
      <c r="HGA241" s="95"/>
      <c r="HGB241" s="95"/>
      <c r="HGC241" s="95"/>
      <c r="HGD241" s="95"/>
      <c r="HGE241" s="95"/>
      <c r="HGF241" s="95"/>
      <c r="HGG241" s="95"/>
      <c r="HGH241" s="95"/>
      <c r="HGI241" s="95"/>
      <c r="HGJ241" s="95"/>
      <c r="HGK241" s="95"/>
      <c r="HGL241" s="95"/>
      <c r="HGM241" s="95"/>
      <c r="HGN241" s="95"/>
      <c r="HGO241" s="95"/>
      <c r="HGP241" s="95"/>
      <c r="HGQ241" s="95"/>
      <c r="HGR241" s="95"/>
      <c r="HGS241" s="95"/>
      <c r="HGT241" s="95"/>
      <c r="HGU241" s="95"/>
      <c r="HGV241" s="95"/>
      <c r="HGW241" s="95"/>
      <c r="HGX241" s="95"/>
      <c r="HGY241" s="95"/>
      <c r="HGZ241" s="95"/>
      <c r="HHA241" s="95"/>
      <c r="HHB241" s="95"/>
      <c r="HHC241" s="95"/>
      <c r="HHD241" s="95"/>
      <c r="HHE241" s="95"/>
      <c r="HHF241" s="95"/>
      <c r="HHG241" s="95"/>
      <c r="HHH241" s="95"/>
      <c r="HHI241" s="95"/>
      <c r="HHJ241" s="95"/>
      <c r="HHK241" s="95"/>
      <c r="HHL241" s="95"/>
      <c r="HHM241" s="95"/>
      <c r="HHN241" s="95"/>
      <c r="HHO241" s="95"/>
      <c r="HHP241" s="95"/>
      <c r="HHQ241" s="95"/>
      <c r="HHR241" s="95"/>
      <c r="HHS241" s="95"/>
      <c r="HHT241" s="95"/>
      <c r="HHU241" s="95"/>
      <c r="HHV241" s="95"/>
      <c r="HHW241" s="95"/>
      <c r="HHX241" s="95"/>
      <c r="HHY241" s="95"/>
      <c r="HHZ241" s="95"/>
      <c r="HIA241" s="95"/>
      <c r="HIB241" s="95"/>
      <c r="HIC241" s="95"/>
      <c r="HID241" s="95"/>
      <c r="HIE241" s="95"/>
      <c r="HIF241" s="95"/>
      <c r="HIG241" s="95"/>
      <c r="HIH241" s="95"/>
      <c r="HII241" s="95"/>
      <c r="HIJ241" s="95"/>
      <c r="HIK241" s="95"/>
      <c r="HIL241" s="95"/>
      <c r="HIM241" s="95"/>
      <c r="HIN241" s="95"/>
      <c r="HIO241" s="95"/>
      <c r="HIP241" s="95"/>
      <c r="HIQ241" s="95"/>
      <c r="HIR241" s="95"/>
      <c r="HIS241" s="95"/>
      <c r="HIT241" s="95"/>
      <c r="HIU241" s="95"/>
      <c r="HIV241" s="95"/>
      <c r="HIW241" s="95"/>
      <c r="HIX241" s="95"/>
      <c r="HIY241" s="95"/>
      <c r="HIZ241" s="95"/>
      <c r="HJA241" s="95"/>
      <c r="HJB241" s="95"/>
      <c r="HJC241" s="95"/>
      <c r="HJD241" s="95"/>
      <c r="HJE241" s="95"/>
      <c r="HJF241" s="95"/>
      <c r="HJG241" s="95"/>
      <c r="HJH241" s="95"/>
      <c r="HJI241" s="95"/>
      <c r="HJJ241" s="95"/>
      <c r="HJK241" s="95"/>
      <c r="HJL241" s="95"/>
      <c r="HJM241" s="95"/>
      <c r="HJN241" s="95"/>
      <c r="HJO241" s="95"/>
      <c r="HJP241" s="95"/>
      <c r="HJQ241" s="95"/>
      <c r="HJR241" s="95"/>
      <c r="HJS241" s="95"/>
      <c r="HJT241" s="95"/>
      <c r="HJU241" s="95"/>
      <c r="HJV241" s="95"/>
      <c r="HJW241" s="95"/>
      <c r="HJX241" s="95"/>
      <c r="HJY241" s="95"/>
      <c r="HJZ241" s="95"/>
      <c r="HKA241" s="95"/>
      <c r="HKB241" s="95"/>
      <c r="HKC241" s="95"/>
      <c r="HKD241" s="95"/>
      <c r="HKE241" s="95"/>
      <c r="HKF241" s="95"/>
      <c r="HKG241" s="95"/>
      <c r="HKH241" s="95"/>
      <c r="HKI241" s="95"/>
      <c r="HKJ241" s="95"/>
      <c r="HKK241" s="95"/>
      <c r="HKL241" s="95"/>
      <c r="HKM241" s="95"/>
      <c r="HKN241" s="95"/>
      <c r="HKO241" s="95"/>
      <c r="HKP241" s="95"/>
      <c r="HKQ241" s="95"/>
      <c r="HKR241" s="95"/>
      <c r="HKS241" s="95"/>
      <c r="HKT241" s="95"/>
      <c r="HKU241" s="95"/>
      <c r="HKV241" s="95"/>
      <c r="HKW241" s="95"/>
      <c r="HKX241" s="95"/>
      <c r="HKY241" s="95"/>
      <c r="HKZ241" s="95"/>
      <c r="HLA241" s="95"/>
      <c r="HLB241" s="95"/>
      <c r="HLC241" s="95"/>
      <c r="HLD241" s="95"/>
      <c r="HLE241" s="95"/>
      <c r="HLF241" s="95"/>
      <c r="HLG241" s="95"/>
      <c r="HLH241" s="95"/>
      <c r="HLI241" s="95"/>
      <c r="HLJ241" s="95"/>
      <c r="HLK241" s="95"/>
      <c r="HLL241" s="95"/>
      <c r="HLM241" s="95"/>
      <c r="HLN241" s="95"/>
      <c r="HLO241" s="95"/>
      <c r="HLP241" s="95"/>
      <c r="HLQ241" s="95"/>
      <c r="HLR241" s="95"/>
      <c r="HLS241" s="95"/>
      <c r="HLT241" s="95"/>
      <c r="HLU241" s="95"/>
      <c r="HLV241" s="95"/>
      <c r="HLW241" s="95"/>
      <c r="HLX241" s="95"/>
      <c r="HLY241" s="95"/>
      <c r="HLZ241" s="95"/>
      <c r="HMA241" s="95"/>
      <c r="HMB241" s="95"/>
      <c r="HMC241" s="95"/>
      <c r="HMD241" s="95"/>
      <c r="HME241" s="95"/>
      <c r="HMF241" s="95"/>
      <c r="HMG241" s="95"/>
      <c r="HMH241" s="95"/>
      <c r="HMI241" s="95"/>
      <c r="HMJ241" s="95"/>
      <c r="HMK241" s="95"/>
      <c r="HML241" s="95"/>
      <c r="HMM241" s="95"/>
      <c r="HMN241" s="95"/>
      <c r="HMO241" s="95"/>
      <c r="HMP241" s="95"/>
      <c r="HMQ241" s="95"/>
      <c r="HMR241" s="95"/>
      <c r="HMS241" s="95"/>
      <c r="HMT241" s="95"/>
      <c r="HMU241" s="95"/>
      <c r="HMV241" s="95"/>
      <c r="HMW241" s="95"/>
      <c r="HMX241" s="95"/>
      <c r="HMY241" s="95"/>
      <c r="HMZ241" s="95"/>
      <c r="HNA241" s="95"/>
      <c r="HNB241" s="95"/>
      <c r="HNC241" s="95"/>
      <c r="HND241" s="95"/>
      <c r="HNE241" s="95"/>
      <c r="HNF241" s="95"/>
      <c r="HNG241" s="95"/>
      <c r="HNH241" s="95"/>
      <c r="HNI241" s="95"/>
      <c r="HNJ241" s="95"/>
      <c r="HNK241" s="95"/>
      <c r="HNL241" s="95"/>
      <c r="HNM241" s="95"/>
      <c r="HNN241" s="95"/>
      <c r="HNO241" s="95"/>
      <c r="HNP241" s="95"/>
      <c r="HNQ241" s="95"/>
      <c r="HNR241" s="95"/>
      <c r="HNS241" s="95"/>
      <c r="HNT241" s="95"/>
      <c r="HNU241" s="95"/>
      <c r="HNV241" s="95"/>
      <c r="HNW241" s="95"/>
      <c r="HNX241" s="95"/>
      <c r="HNY241" s="95"/>
      <c r="HNZ241" s="95"/>
      <c r="HOA241" s="95"/>
      <c r="HOB241" s="95"/>
      <c r="HOC241" s="95"/>
      <c r="HOD241" s="95"/>
      <c r="HOE241" s="95"/>
      <c r="HOF241" s="95"/>
      <c r="HOG241" s="95"/>
      <c r="HOH241" s="95"/>
      <c r="HOI241" s="95"/>
      <c r="HOJ241" s="95"/>
      <c r="HOK241" s="95"/>
      <c r="HOL241" s="95"/>
      <c r="HOM241" s="95"/>
      <c r="HON241" s="95"/>
      <c r="HOO241" s="95"/>
      <c r="HOP241" s="95"/>
      <c r="HOQ241" s="95"/>
      <c r="HOR241" s="95"/>
      <c r="HOS241" s="95"/>
      <c r="HOT241" s="95"/>
      <c r="HOU241" s="95"/>
      <c r="HOV241" s="95"/>
      <c r="HOW241" s="95"/>
      <c r="HOX241" s="95"/>
      <c r="HOY241" s="95"/>
      <c r="HOZ241" s="95"/>
      <c r="HPA241" s="95"/>
      <c r="HPB241" s="95"/>
      <c r="HPC241" s="95"/>
      <c r="HPD241" s="95"/>
      <c r="HPE241" s="95"/>
      <c r="HPF241" s="95"/>
      <c r="HPG241" s="95"/>
      <c r="HPH241" s="95"/>
      <c r="HPI241" s="95"/>
      <c r="HPJ241" s="95"/>
      <c r="HPK241" s="95"/>
      <c r="HPL241" s="95"/>
      <c r="HPM241" s="95"/>
      <c r="HPN241" s="95"/>
      <c r="HPO241" s="95"/>
      <c r="HPP241" s="95"/>
      <c r="HPQ241" s="95"/>
      <c r="HPR241" s="95"/>
      <c r="HPS241" s="95"/>
      <c r="HPT241" s="95"/>
      <c r="HPU241" s="95"/>
      <c r="HPV241" s="95"/>
      <c r="HPW241" s="95"/>
      <c r="HPX241" s="95"/>
      <c r="HPY241" s="95"/>
      <c r="HPZ241" s="95"/>
      <c r="HQA241" s="95"/>
      <c r="HQB241" s="95"/>
      <c r="HQC241" s="95"/>
      <c r="HQD241" s="95"/>
      <c r="HQE241" s="95"/>
      <c r="HQF241" s="95"/>
      <c r="HQG241" s="95"/>
      <c r="HQH241" s="95"/>
      <c r="HQI241" s="95"/>
      <c r="HQJ241" s="95"/>
      <c r="HQK241" s="95"/>
      <c r="HQL241" s="95"/>
      <c r="HQM241" s="95"/>
      <c r="HQN241" s="95"/>
      <c r="HQO241" s="95"/>
      <c r="HQP241" s="95"/>
      <c r="HQQ241" s="95"/>
      <c r="HQR241" s="95"/>
      <c r="HQS241" s="95"/>
      <c r="HQT241" s="95"/>
      <c r="HQU241" s="95"/>
      <c r="HQV241" s="95"/>
      <c r="HQW241" s="95"/>
      <c r="HQX241" s="95"/>
      <c r="HQY241" s="95"/>
      <c r="HQZ241" s="95"/>
      <c r="HRA241" s="95"/>
      <c r="HRB241" s="95"/>
      <c r="HRC241" s="95"/>
      <c r="HRD241" s="95"/>
      <c r="HRE241" s="95"/>
      <c r="HRF241" s="95"/>
      <c r="HRG241" s="95"/>
      <c r="HRH241" s="95"/>
      <c r="HRI241" s="95"/>
      <c r="HRJ241" s="95"/>
      <c r="HRK241" s="95"/>
      <c r="HRL241" s="95"/>
      <c r="HRM241" s="95"/>
      <c r="HRN241" s="95"/>
      <c r="HRO241" s="95"/>
      <c r="HRP241" s="95"/>
      <c r="HRQ241" s="95"/>
      <c r="HRR241" s="95"/>
      <c r="HRS241" s="95"/>
      <c r="HRT241" s="95"/>
      <c r="HRU241" s="95"/>
      <c r="HRV241" s="95"/>
      <c r="HRW241" s="95"/>
      <c r="HRX241" s="95"/>
      <c r="HRY241" s="95"/>
      <c r="HRZ241" s="95"/>
      <c r="HSA241" s="95"/>
      <c r="HSB241" s="95"/>
      <c r="HSC241" s="95"/>
      <c r="HSD241" s="95"/>
      <c r="HSE241" s="95"/>
      <c r="HSF241" s="95"/>
      <c r="HSG241" s="95"/>
      <c r="HSH241" s="95"/>
      <c r="HSI241" s="95"/>
      <c r="HSJ241" s="95"/>
      <c r="HSK241" s="95"/>
      <c r="HSL241" s="95"/>
      <c r="HSM241" s="95"/>
      <c r="HSN241" s="95"/>
      <c r="HSO241" s="95"/>
      <c r="HSP241" s="95"/>
      <c r="HSQ241" s="95"/>
      <c r="HSR241" s="95"/>
      <c r="HSS241" s="95"/>
      <c r="HST241" s="95"/>
      <c r="HSU241" s="95"/>
      <c r="HSV241" s="95"/>
      <c r="HSW241" s="95"/>
      <c r="HSX241" s="95"/>
      <c r="HSY241" s="95"/>
      <c r="HSZ241" s="95"/>
      <c r="HTA241" s="95"/>
      <c r="HTB241" s="95"/>
      <c r="HTC241" s="95"/>
      <c r="HTD241" s="95"/>
      <c r="HTE241" s="95"/>
      <c r="HTF241" s="95"/>
      <c r="HTG241" s="95"/>
      <c r="HTH241" s="95"/>
      <c r="HTI241" s="95"/>
      <c r="HTJ241" s="95"/>
      <c r="HTK241" s="95"/>
      <c r="HTL241" s="95"/>
      <c r="HTM241" s="95"/>
      <c r="HTN241" s="95"/>
      <c r="HTO241" s="95"/>
      <c r="HTP241" s="95"/>
      <c r="HTQ241" s="95"/>
      <c r="HTR241" s="95"/>
      <c r="HTS241" s="95"/>
      <c r="HTT241" s="95"/>
      <c r="HTU241" s="95"/>
      <c r="HTV241" s="95"/>
      <c r="HTW241" s="95"/>
      <c r="HTX241" s="95"/>
      <c r="HTY241" s="95"/>
      <c r="HTZ241" s="95"/>
      <c r="HUA241" s="95"/>
      <c r="HUB241" s="95"/>
      <c r="HUC241" s="95"/>
      <c r="HUD241" s="95"/>
      <c r="HUE241" s="95"/>
      <c r="HUF241" s="95"/>
      <c r="HUG241" s="95"/>
      <c r="HUH241" s="95"/>
      <c r="HUI241" s="95"/>
      <c r="HUJ241" s="95"/>
      <c r="HUK241" s="95"/>
      <c r="HUL241" s="95"/>
      <c r="HUM241" s="95"/>
      <c r="HUN241" s="95"/>
      <c r="HUO241" s="95"/>
      <c r="HUP241" s="95"/>
      <c r="HUQ241" s="95"/>
      <c r="HUR241" s="95"/>
      <c r="HUS241" s="95"/>
      <c r="HUT241" s="95"/>
      <c r="HUU241" s="95"/>
      <c r="HUV241" s="95"/>
      <c r="HUW241" s="95"/>
      <c r="HUX241" s="95"/>
      <c r="HUY241" s="95"/>
      <c r="HUZ241" s="95"/>
      <c r="HVA241" s="95"/>
      <c r="HVB241" s="95"/>
      <c r="HVC241" s="95"/>
      <c r="HVD241" s="95"/>
      <c r="HVE241" s="95"/>
      <c r="HVF241" s="95"/>
      <c r="HVG241" s="95"/>
      <c r="HVH241" s="95"/>
      <c r="HVI241" s="95"/>
      <c r="HVJ241" s="95"/>
      <c r="HVK241" s="95"/>
      <c r="HVL241" s="95"/>
      <c r="HVM241" s="95"/>
      <c r="HVN241" s="95"/>
      <c r="HVO241" s="95"/>
      <c r="HVP241" s="95"/>
      <c r="HVQ241" s="95"/>
      <c r="HVR241" s="95"/>
      <c r="HVS241" s="95"/>
      <c r="HVT241" s="95"/>
      <c r="HVU241" s="95"/>
      <c r="HVV241" s="95"/>
      <c r="HVW241" s="95"/>
      <c r="HVX241" s="95"/>
      <c r="HVY241" s="95"/>
      <c r="HVZ241" s="95"/>
      <c r="HWA241" s="95"/>
      <c r="HWB241" s="95"/>
      <c r="HWC241" s="95"/>
      <c r="HWD241" s="95"/>
      <c r="HWE241" s="95"/>
      <c r="HWF241" s="95"/>
      <c r="HWG241" s="95"/>
      <c r="HWH241" s="95"/>
      <c r="HWI241" s="95"/>
      <c r="HWJ241" s="95"/>
      <c r="HWK241" s="95"/>
      <c r="HWL241" s="95"/>
      <c r="HWM241" s="95"/>
      <c r="HWN241" s="95"/>
      <c r="HWO241" s="95"/>
      <c r="HWP241" s="95"/>
      <c r="HWQ241" s="95"/>
      <c r="HWR241" s="95"/>
      <c r="HWS241" s="95"/>
      <c r="HWT241" s="95"/>
      <c r="HWU241" s="95"/>
      <c r="HWV241" s="95"/>
      <c r="HWW241" s="95"/>
      <c r="HWX241" s="95"/>
      <c r="HWY241" s="95"/>
      <c r="HWZ241" s="95"/>
      <c r="HXA241" s="95"/>
      <c r="HXB241" s="95"/>
      <c r="HXC241" s="95"/>
      <c r="HXD241" s="95"/>
      <c r="HXE241" s="95"/>
      <c r="HXF241" s="95"/>
      <c r="HXG241" s="95"/>
      <c r="HXH241" s="95"/>
      <c r="HXI241" s="95"/>
      <c r="HXJ241" s="95"/>
      <c r="HXK241" s="95"/>
      <c r="HXL241" s="95"/>
      <c r="HXM241" s="95"/>
      <c r="HXN241" s="95"/>
      <c r="HXO241" s="95"/>
      <c r="HXP241" s="95"/>
      <c r="HXQ241" s="95"/>
      <c r="HXR241" s="95"/>
      <c r="HXS241" s="95"/>
      <c r="HXT241" s="95"/>
      <c r="HXU241" s="95"/>
      <c r="HXV241" s="95"/>
      <c r="HXW241" s="95"/>
      <c r="HXX241" s="95"/>
      <c r="HXY241" s="95"/>
      <c r="HXZ241" s="95"/>
      <c r="HYA241" s="95"/>
      <c r="HYB241" s="95"/>
      <c r="HYC241" s="95"/>
      <c r="HYD241" s="95"/>
      <c r="HYE241" s="95"/>
      <c r="HYF241" s="95"/>
      <c r="HYG241" s="95"/>
      <c r="HYH241" s="95"/>
      <c r="HYI241" s="95"/>
      <c r="HYJ241" s="95"/>
      <c r="HYK241" s="95"/>
      <c r="HYL241" s="95"/>
      <c r="HYM241" s="95"/>
      <c r="HYN241" s="95"/>
      <c r="HYO241" s="95"/>
      <c r="HYP241" s="95"/>
      <c r="HYQ241" s="95"/>
      <c r="HYR241" s="95"/>
      <c r="HYS241" s="95"/>
      <c r="HYT241" s="95"/>
      <c r="HYU241" s="95"/>
      <c r="HYV241" s="95"/>
      <c r="HYW241" s="95"/>
      <c r="HYX241" s="95"/>
      <c r="HYY241" s="95"/>
      <c r="HYZ241" s="95"/>
      <c r="HZA241" s="95"/>
      <c r="HZB241" s="95"/>
      <c r="HZC241" s="95"/>
      <c r="HZD241" s="95"/>
      <c r="HZE241" s="95"/>
      <c r="HZF241" s="95"/>
      <c r="HZG241" s="95"/>
      <c r="HZH241" s="95"/>
      <c r="HZI241" s="95"/>
      <c r="HZJ241" s="95"/>
      <c r="HZK241" s="95"/>
      <c r="HZL241" s="95"/>
      <c r="HZM241" s="95"/>
      <c r="HZN241" s="95"/>
      <c r="HZO241" s="95"/>
      <c r="HZP241" s="95"/>
      <c r="HZQ241" s="95"/>
      <c r="HZR241" s="95"/>
      <c r="HZS241" s="95"/>
      <c r="HZT241" s="95"/>
      <c r="HZU241" s="95"/>
      <c r="HZV241" s="95"/>
      <c r="HZW241" s="95"/>
      <c r="HZX241" s="95"/>
      <c r="HZY241" s="95"/>
      <c r="HZZ241" s="95"/>
      <c r="IAA241" s="95"/>
      <c r="IAB241" s="95"/>
      <c r="IAC241" s="95"/>
      <c r="IAD241" s="95"/>
      <c r="IAE241" s="95"/>
      <c r="IAF241" s="95"/>
      <c r="IAG241" s="95"/>
      <c r="IAH241" s="95"/>
      <c r="IAI241" s="95"/>
      <c r="IAJ241" s="95"/>
      <c r="IAK241" s="95"/>
      <c r="IAL241" s="95"/>
      <c r="IAM241" s="95"/>
      <c r="IAN241" s="95"/>
      <c r="IAO241" s="95"/>
      <c r="IAP241" s="95"/>
      <c r="IAQ241" s="95"/>
      <c r="IAR241" s="95"/>
      <c r="IAS241" s="95"/>
      <c r="IAT241" s="95"/>
      <c r="IAU241" s="95"/>
      <c r="IAV241" s="95"/>
      <c r="IAW241" s="95"/>
      <c r="IAX241" s="95"/>
      <c r="IAY241" s="95"/>
      <c r="IAZ241" s="95"/>
      <c r="IBA241" s="95"/>
      <c r="IBB241" s="95"/>
      <c r="IBC241" s="95"/>
      <c r="IBD241" s="95"/>
      <c r="IBE241" s="95"/>
      <c r="IBF241" s="95"/>
      <c r="IBG241" s="95"/>
      <c r="IBH241" s="95"/>
      <c r="IBI241" s="95"/>
      <c r="IBJ241" s="95"/>
      <c r="IBK241" s="95"/>
      <c r="IBL241" s="95"/>
      <c r="IBM241" s="95"/>
      <c r="IBN241" s="95"/>
      <c r="IBO241" s="95"/>
      <c r="IBP241" s="95"/>
      <c r="IBQ241" s="95"/>
      <c r="IBR241" s="95"/>
      <c r="IBS241" s="95"/>
      <c r="IBT241" s="95"/>
      <c r="IBU241" s="95"/>
      <c r="IBV241" s="95"/>
      <c r="IBW241" s="95"/>
      <c r="IBX241" s="95"/>
      <c r="IBY241" s="95"/>
      <c r="IBZ241" s="95"/>
      <c r="ICA241" s="95"/>
      <c r="ICB241" s="95"/>
      <c r="ICC241" s="95"/>
      <c r="ICD241" s="95"/>
      <c r="ICE241" s="95"/>
      <c r="ICF241" s="95"/>
      <c r="ICG241" s="95"/>
      <c r="ICH241" s="95"/>
      <c r="ICI241" s="95"/>
      <c r="ICJ241" s="95"/>
      <c r="ICK241" s="95"/>
      <c r="ICL241" s="95"/>
      <c r="ICM241" s="95"/>
      <c r="ICN241" s="95"/>
      <c r="ICO241" s="95"/>
      <c r="ICP241" s="95"/>
      <c r="ICQ241" s="95"/>
      <c r="ICR241" s="95"/>
      <c r="ICS241" s="95"/>
      <c r="ICT241" s="95"/>
      <c r="ICU241" s="95"/>
      <c r="ICV241" s="95"/>
      <c r="ICW241" s="95"/>
      <c r="ICX241" s="95"/>
      <c r="ICY241" s="95"/>
      <c r="ICZ241" s="95"/>
      <c r="IDA241" s="95"/>
      <c r="IDB241" s="95"/>
      <c r="IDC241" s="95"/>
      <c r="IDD241" s="95"/>
      <c r="IDE241" s="95"/>
      <c r="IDF241" s="95"/>
      <c r="IDG241" s="95"/>
      <c r="IDH241" s="95"/>
      <c r="IDI241" s="95"/>
      <c r="IDJ241" s="95"/>
      <c r="IDK241" s="95"/>
      <c r="IDL241" s="95"/>
      <c r="IDM241" s="95"/>
      <c r="IDN241" s="95"/>
      <c r="IDO241" s="95"/>
      <c r="IDP241" s="95"/>
      <c r="IDQ241" s="95"/>
      <c r="IDR241" s="95"/>
      <c r="IDS241" s="95"/>
      <c r="IDT241" s="95"/>
      <c r="IDU241" s="95"/>
      <c r="IDV241" s="95"/>
      <c r="IDW241" s="95"/>
      <c r="IDX241" s="95"/>
      <c r="IDY241" s="95"/>
      <c r="IDZ241" s="95"/>
      <c r="IEA241" s="95"/>
      <c r="IEB241" s="95"/>
      <c r="IEC241" s="95"/>
      <c r="IED241" s="95"/>
      <c r="IEE241" s="95"/>
      <c r="IEF241" s="95"/>
      <c r="IEG241" s="95"/>
      <c r="IEH241" s="95"/>
      <c r="IEI241" s="95"/>
      <c r="IEJ241" s="95"/>
      <c r="IEK241" s="95"/>
      <c r="IEL241" s="95"/>
      <c r="IEM241" s="95"/>
      <c r="IEN241" s="95"/>
      <c r="IEO241" s="95"/>
      <c r="IEP241" s="95"/>
      <c r="IEQ241" s="95"/>
      <c r="IER241" s="95"/>
      <c r="IES241" s="95"/>
      <c r="IET241" s="95"/>
      <c r="IEU241" s="95"/>
      <c r="IEV241" s="95"/>
      <c r="IEW241" s="95"/>
      <c r="IEX241" s="95"/>
      <c r="IEY241" s="95"/>
      <c r="IEZ241" s="95"/>
      <c r="IFA241" s="95"/>
      <c r="IFB241" s="95"/>
      <c r="IFC241" s="95"/>
      <c r="IFD241" s="95"/>
      <c r="IFE241" s="95"/>
      <c r="IFF241" s="95"/>
      <c r="IFG241" s="95"/>
      <c r="IFH241" s="95"/>
      <c r="IFI241" s="95"/>
      <c r="IFJ241" s="95"/>
      <c r="IFK241" s="95"/>
      <c r="IFL241" s="95"/>
      <c r="IFM241" s="95"/>
      <c r="IFN241" s="95"/>
      <c r="IFO241" s="95"/>
      <c r="IFP241" s="95"/>
      <c r="IFQ241" s="95"/>
      <c r="IFR241" s="95"/>
      <c r="IFS241" s="95"/>
      <c r="IFT241" s="95"/>
      <c r="IFU241" s="95"/>
      <c r="IFV241" s="95"/>
      <c r="IFW241" s="95"/>
      <c r="IFX241" s="95"/>
      <c r="IFY241" s="95"/>
      <c r="IFZ241" s="95"/>
      <c r="IGA241" s="95"/>
      <c r="IGB241" s="95"/>
      <c r="IGC241" s="95"/>
      <c r="IGD241" s="95"/>
      <c r="IGE241" s="95"/>
      <c r="IGF241" s="95"/>
      <c r="IGG241" s="95"/>
      <c r="IGH241" s="95"/>
      <c r="IGI241" s="95"/>
      <c r="IGJ241" s="95"/>
      <c r="IGK241" s="95"/>
      <c r="IGL241" s="95"/>
      <c r="IGM241" s="95"/>
      <c r="IGN241" s="95"/>
      <c r="IGO241" s="95"/>
      <c r="IGP241" s="95"/>
      <c r="IGQ241" s="95"/>
      <c r="IGR241" s="95"/>
      <c r="IGS241" s="95"/>
      <c r="IGT241" s="95"/>
      <c r="IGU241" s="95"/>
      <c r="IGV241" s="95"/>
      <c r="IGW241" s="95"/>
      <c r="IGX241" s="95"/>
      <c r="IGY241" s="95"/>
      <c r="IGZ241" s="95"/>
      <c r="IHA241" s="95"/>
      <c r="IHB241" s="95"/>
      <c r="IHC241" s="95"/>
      <c r="IHD241" s="95"/>
      <c r="IHE241" s="95"/>
      <c r="IHF241" s="95"/>
      <c r="IHG241" s="95"/>
      <c r="IHH241" s="95"/>
      <c r="IHI241" s="95"/>
      <c r="IHJ241" s="95"/>
      <c r="IHK241" s="95"/>
      <c r="IHL241" s="95"/>
      <c r="IHM241" s="95"/>
      <c r="IHN241" s="95"/>
      <c r="IHO241" s="95"/>
      <c r="IHP241" s="95"/>
      <c r="IHQ241" s="95"/>
      <c r="IHR241" s="95"/>
      <c r="IHS241" s="95"/>
      <c r="IHT241" s="95"/>
      <c r="IHU241" s="95"/>
      <c r="IHV241" s="95"/>
      <c r="IHW241" s="95"/>
      <c r="IHX241" s="95"/>
      <c r="IHY241" s="95"/>
      <c r="IHZ241" s="95"/>
      <c r="IIA241" s="95"/>
      <c r="IIB241" s="95"/>
      <c r="IIC241" s="95"/>
      <c r="IID241" s="95"/>
      <c r="IIE241" s="95"/>
      <c r="IIF241" s="95"/>
      <c r="IIG241" s="95"/>
    </row>
    <row r="242" spans="1:6325" s="102" customFormat="1" x14ac:dyDescent="0.2">
      <c r="A242" s="86"/>
      <c r="B242" s="101">
        <v>45849</v>
      </c>
      <c r="C242" s="102">
        <v>0.65386755787037032</v>
      </c>
      <c r="D242" s="103" t="s">
        <v>496</v>
      </c>
      <c r="E242" s="103" t="s">
        <v>522</v>
      </c>
      <c r="F242" s="103" t="s">
        <v>495</v>
      </c>
      <c r="G242" s="103">
        <v>2</v>
      </c>
      <c r="H242" s="103">
        <v>1.24</v>
      </c>
      <c r="I242" s="103" t="s">
        <v>19</v>
      </c>
      <c r="J242" s="103"/>
      <c r="K242" s="103"/>
      <c r="L242" s="103"/>
      <c r="M242" s="103"/>
      <c r="N242" s="104"/>
      <c r="O242" s="103"/>
      <c r="P242" s="108"/>
      <c r="Q242" s="95"/>
      <c r="R242" s="95"/>
      <c r="S242" s="95"/>
      <c r="T242" s="95"/>
      <c r="U242" s="95"/>
      <c r="V242" s="95"/>
      <c r="W242" s="95"/>
      <c r="X242" s="95"/>
      <c r="Y242" s="95"/>
      <c r="Z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  <c r="AM242" s="95"/>
      <c r="AN242" s="95"/>
      <c r="AO242" s="95"/>
      <c r="AP242" s="95"/>
      <c r="AQ242" s="95"/>
      <c r="AR242" s="95"/>
      <c r="AS242" s="95"/>
      <c r="AT242" s="95"/>
      <c r="AU242" s="95"/>
      <c r="AV242" s="95"/>
      <c r="AW242" s="95"/>
      <c r="AX242" s="95"/>
      <c r="AY242" s="95"/>
      <c r="AZ242" s="95"/>
      <c r="BA242" s="95"/>
      <c r="BB242" s="95"/>
      <c r="BC242" s="95"/>
      <c r="BD242" s="95"/>
      <c r="BE242" s="95"/>
      <c r="BF242" s="95"/>
      <c r="BG242" s="95"/>
      <c r="BH242" s="95"/>
      <c r="BI242" s="95"/>
      <c r="BJ242" s="95"/>
      <c r="BK242" s="95"/>
      <c r="BL242" s="95"/>
      <c r="BM242" s="95"/>
      <c r="BN242" s="95"/>
      <c r="BO242" s="95"/>
      <c r="BP242" s="95"/>
      <c r="BQ242" s="95"/>
      <c r="BR242" s="95"/>
      <c r="BS242" s="95"/>
      <c r="BT242" s="95"/>
      <c r="BU242" s="95"/>
      <c r="BV242" s="95"/>
      <c r="BW242" s="95"/>
      <c r="BX242" s="95"/>
      <c r="BY242" s="95"/>
      <c r="BZ242" s="95"/>
      <c r="CA242" s="95"/>
      <c r="CB242" s="95"/>
      <c r="CC242" s="95"/>
      <c r="CD242" s="95"/>
      <c r="CE242" s="95"/>
      <c r="CF242" s="95"/>
      <c r="CG242" s="95"/>
      <c r="CH242" s="95"/>
      <c r="CI242" s="95"/>
      <c r="CJ242" s="95"/>
      <c r="CK242" s="95"/>
      <c r="CL242" s="95"/>
      <c r="CM242" s="95"/>
      <c r="CN242" s="95"/>
      <c r="CO242" s="95"/>
      <c r="CP242" s="95"/>
      <c r="CQ242" s="95"/>
      <c r="CR242" s="95"/>
      <c r="CS242" s="95"/>
      <c r="CT242" s="95"/>
      <c r="CU242" s="95"/>
      <c r="CV242" s="95"/>
      <c r="CW242" s="95"/>
      <c r="CX242" s="95"/>
      <c r="CY242" s="95"/>
      <c r="CZ242" s="95"/>
      <c r="DA242" s="95"/>
      <c r="DB242" s="95"/>
      <c r="DC242" s="95"/>
      <c r="DD242" s="95"/>
      <c r="DE242" s="95"/>
      <c r="DF242" s="95"/>
      <c r="DG242" s="95"/>
      <c r="DH242" s="95"/>
      <c r="DI242" s="95"/>
      <c r="DJ242" s="95"/>
      <c r="DK242" s="95"/>
      <c r="DL242" s="95"/>
      <c r="DM242" s="95"/>
      <c r="DN242" s="95"/>
      <c r="DO242" s="95"/>
      <c r="DP242" s="95"/>
      <c r="DQ242" s="95"/>
      <c r="DR242" s="95"/>
      <c r="DS242" s="95"/>
      <c r="DT242" s="95"/>
      <c r="DU242" s="95"/>
      <c r="DV242" s="95"/>
      <c r="DW242" s="95"/>
      <c r="DX242" s="95"/>
      <c r="DY242" s="95"/>
      <c r="DZ242" s="95"/>
      <c r="EA242" s="95"/>
      <c r="EB242" s="95"/>
      <c r="EC242" s="95"/>
      <c r="ED242" s="95"/>
      <c r="EE242" s="95"/>
      <c r="EF242" s="95"/>
      <c r="EG242" s="95"/>
      <c r="EH242" s="95"/>
      <c r="EI242" s="95"/>
      <c r="EJ242" s="95"/>
      <c r="EK242" s="95"/>
      <c r="EL242" s="95"/>
      <c r="EM242" s="95"/>
      <c r="EN242" s="95"/>
      <c r="EO242" s="95"/>
      <c r="EP242" s="95"/>
      <c r="EQ242" s="95"/>
      <c r="ER242" s="95"/>
      <c r="ES242" s="95"/>
      <c r="ET242" s="95"/>
      <c r="EU242" s="95"/>
      <c r="EV242" s="95"/>
      <c r="EW242" s="95"/>
      <c r="EX242" s="95"/>
      <c r="EY242" s="95"/>
      <c r="EZ242" s="95"/>
      <c r="FA242" s="95"/>
      <c r="FB242" s="95"/>
      <c r="FC242" s="95"/>
      <c r="FD242" s="95"/>
      <c r="FE242" s="95"/>
      <c r="FF242" s="95"/>
      <c r="FG242" s="95"/>
      <c r="FH242" s="95"/>
      <c r="FI242" s="95"/>
      <c r="FJ242" s="95"/>
      <c r="FK242" s="95"/>
      <c r="FL242" s="95"/>
      <c r="FM242" s="95"/>
      <c r="FN242" s="95"/>
      <c r="FO242" s="95"/>
      <c r="FP242" s="95"/>
      <c r="FQ242" s="95"/>
      <c r="FR242" s="95"/>
      <c r="FS242" s="95"/>
      <c r="FT242" s="95"/>
      <c r="FU242" s="95"/>
      <c r="FV242" s="95"/>
      <c r="FW242" s="95"/>
      <c r="FX242" s="95"/>
      <c r="FY242" s="95"/>
      <c r="FZ242" s="95"/>
      <c r="GA242" s="95"/>
      <c r="GB242" s="95"/>
      <c r="GC242" s="95"/>
      <c r="GD242" s="95"/>
      <c r="GE242" s="95"/>
      <c r="GF242" s="95"/>
      <c r="GG242" s="95"/>
      <c r="GH242" s="95"/>
      <c r="GI242" s="95"/>
      <c r="GJ242" s="95"/>
      <c r="GK242" s="95"/>
      <c r="GL242" s="95"/>
      <c r="GM242" s="95"/>
      <c r="GN242" s="95"/>
      <c r="GO242" s="95"/>
      <c r="GP242" s="95"/>
      <c r="GQ242" s="95"/>
      <c r="GR242" s="95"/>
      <c r="GS242" s="95"/>
      <c r="GT242" s="95"/>
      <c r="GU242" s="95"/>
      <c r="GV242" s="95"/>
      <c r="GW242" s="95"/>
      <c r="GX242" s="95"/>
      <c r="GY242" s="95"/>
      <c r="GZ242" s="95"/>
      <c r="HA242" s="95"/>
      <c r="HB242" s="95"/>
      <c r="HC242" s="95"/>
      <c r="HD242" s="95"/>
      <c r="HE242" s="95"/>
      <c r="HF242" s="95"/>
      <c r="HG242" s="95"/>
      <c r="HH242" s="95"/>
      <c r="HI242" s="95"/>
      <c r="HJ242" s="95"/>
      <c r="HK242" s="95"/>
      <c r="HL242" s="95"/>
      <c r="HM242" s="95"/>
      <c r="HN242" s="95"/>
      <c r="HO242" s="95"/>
      <c r="HP242" s="95"/>
      <c r="HQ242" s="95"/>
      <c r="HR242" s="95"/>
      <c r="HS242" s="95"/>
      <c r="HT242" s="95"/>
      <c r="HU242" s="95"/>
      <c r="HV242" s="95"/>
      <c r="HW242" s="95"/>
      <c r="HX242" s="95"/>
      <c r="HY242" s="95"/>
      <c r="HZ242" s="95"/>
      <c r="IA242" s="95"/>
      <c r="IB242" s="95"/>
      <c r="IC242" s="95"/>
      <c r="ID242" s="95"/>
      <c r="IE242" s="95"/>
      <c r="IF242" s="95"/>
      <c r="IG242" s="95"/>
      <c r="IH242" s="95"/>
      <c r="II242" s="95"/>
      <c r="IJ242" s="95"/>
      <c r="IK242" s="95"/>
      <c r="IL242" s="95"/>
      <c r="IM242" s="95"/>
      <c r="IN242" s="95"/>
      <c r="IO242" s="95"/>
      <c r="IP242" s="95"/>
      <c r="IQ242" s="95"/>
      <c r="IR242" s="95"/>
      <c r="IS242" s="95"/>
      <c r="IT242" s="95"/>
      <c r="IU242" s="95"/>
      <c r="IV242" s="95"/>
      <c r="IW242" s="95"/>
      <c r="IX242" s="95"/>
      <c r="IY242" s="95"/>
      <c r="IZ242" s="95"/>
      <c r="JA242" s="95"/>
      <c r="JB242" s="95"/>
      <c r="JC242" s="95"/>
      <c r="JD242" s="95"/>
      <c r="JE242" s="95"/>
      <c r="JF242" s="95"/>
      <c r="JG242" s="95"/>
      <c r="JH242" s="95"/>
      <c r="JI242" s="95"/>
      <c r="JJ242" s="95"/>
      <c r="JK242" s="95"/>
      <c r="JL242" s="95"/>
      <c r="JM242" s="95"/>
      <c r="JN242" s="95"/>
      <c r="JO242" s="95"/>
      <c r="JP242" s="95"/>
      <c r="JQ242" s="95"/>
      <c r="JR242" s="95"/>
      <c r="JS242" s="95"/>
      <c r="JT242" s="95"/>
      <c r="JU242" s="95"/>
      <c r="JV242" s="95"/>
      <c r="JW242" s="95"/>
      <c r="JX242" s="95"/>
      <c r="JY242" s="95"/>
      <c r="JZ242" s="95"/>
      <c r="KA242" s="95"/>
      <c r="KB242" s="95"/>
      <c r="KC242" s="95"/>
      <c r="KD242" s="95"/>
      <c r="KE242" s="95"/>
      <c r="KF242" s="95"/>
      <c r="KG242" s="95"/>
      <c r="KH242" s="95"/>
      <c r="KI242" s="95"/>
      <c r="KJ242" s="95"/>
      <c r="KK242" s="95"/>
      <c r="KL242" s="95"/>
      <c r="KM242" s="95"/>
      <c r="KN242" s="95"/>
      <c r="KO242" s="95"/>
      <c r="KP242" s="95"/>
      <c r="KQ242" s="95"/>
      <c r="KR242" s="95"/>
      <c r="KS242" s="95"/>
      <c r="KT242" s="95"/>
      <c r="KU242" s="95"/>
      <c r="KV242" s="95"/>
      <c r="KW242" s="95"/>
      <c r="KX242" s="95"/>
      <c r="KY242" s="95"/>
      <c r="KZ242" s="95"/>
      <c r="LA242" s="95"/>
      <c r="LB242" s="95"/>
      <c r="LC242" s="95"/>
      <c r="LD242" s="95"/>
      <c r="LE242" s="95"/>
      <c r="LF242" s="95"/>
      <c r="LG242" s="95"/>
      <c r="LH242" s="95"/>
      <c r="LI242" s="95"/>
      <c r="LJ242" s="95"/>
      <c r="LK242" s="95"/>
      <c r="LL242" s="95"/>
      <c r="LM242" s="95"/>
      <c r="LN242" s="95"/>
      <c r="LO242" s="95"/>
      <c r="LP242" s="95"/>
      <c r="LQ242" s="95"/>
      <c r="LR242" s="95"/>
      <c r="LS242" s="95"/>
      <c r="LT242" s="95"/>
      <c r="LU242" s="95"/>
      <c r="LV242" s="95"/>
      <c r="LW242" s="95"/>
      <c r="LX242" s="95"/>
      <c r="LY242" s="95"/>
      <c r="LZ242" s="95"/>
      <c r="MA242" s="95"/>
      <c r="MB242" s="95"/>
      <c r="MC242" s="95"/>
      <c r="MD242" s="95"/>
      <c r="ME242" s="95"/>
      <c r="MF242" s="95"/>
      <c r="MG242" s="95"/>
      <c r="MH242" s="95"/>
      <c r="MI242" s="95"/>
      <c r="MJ242" s="95"/>
      <c r="MK242" s="95"/>
      <c r="ML242" s="95"/>
      <c r="MM242" s="95"/>
      <c r="MN242" s="95"/>
      <c r="MO242" s="95"/>
      <c r="MP242" s="95"/>
      <c r="MQ242" s="95"/>
      <c r="MR242" s="95"/>
      <c r="MS242" s="95"/>
      <c r="MT242" s="95"/>
      <c r="MU242" s="95"/>
      <c r="MV242" s="95"/>
      <c r="MW242" s="95"/>
      <c r="MX242" s="95"/>
      <c r="MY242" s="95"/>
      <c r="MZ242" s="95"/>
      <c r="NA242" s="95"/>
      <c r="NB242" s="95"/>
      <c r="NC242" s="95"/>
      <c r="ND242" s="95"/>
      <c r="NE242" s="95"/>
      <c r="NF242" s="95"/>
      <c r="NG242" s="95"/>
      <c r="NH242" s="95"/>
      <c r="NI242" s="95"/>
      <c r="NJ242" s="95"/>
      <c r="NK242" s="95"/>
      <c r="NL242" s="95"/>
      <c r="NM242" s="95"/>
      <c r="NN242" s="95"/>
      <c r="NO242" s="95"/>
      <c r="NP242" s="95"/>
      <c r="NQ242" s="95"/>
      <c r="NR242" s="95"/>
      <c r="NS242" s="95"/>
      <c r="NT242" s="95"/>
      <c r="NU242" s="95"/>
      <c r="NV242" s="95"/>
      <c r="NW242" s="95"/>
      <c r="NX242" s="95"/>
      <c r="NY242" s="95"/>
      <c r="NZ242" s="95"/>
      <c r="OA242" s="95"/>
      <c r="OB242" s="95"/>
      <c r="OC242" s="95"/>
      <c r="OD242" s="95"/>
      <c r="OE242" s="95"/>
      <c r="OF242" s="95"/>
      <c r="OG242" s="95"/>
      <c r="OH242" s="95"/>
      <c r="OI242" s="95"/>
      <c r="OJ242" s="95"/>
      <c r="OK242" s="95"/>
      <c r="OL242" s="95"/>
      <c r="OM242" s="95"/>
      <c r="ON242" s="95"/>
      <c r="OO242" s="95"/>
      <c r="OP242" s="95"/>
      <c r="OQ242" s="95"/>
      <c r="OR242" s="95"/>
      <c r="OS242" s="95"/>
      <c r="OT242" s="95"/>
      <c r="OU242" s="95"/>
      <c r="OV242" s="95"/>
      <c r="OW242" s="95"/>
      <c r="OX242" s="95"/>
      <c r="OY242" s="95"/>
      <c r="OZ242" s="95"/>
      <c r="PA242" s="95"/>
      <c r="PB242" s="95"/>
      <c r="PC242" s="95"/>
      <c r="PD242" s="95"/>
      <c r="PE242" s="95"/>
      <c r="PF242" s="95"/>
      <c r="PG242" s="95"/>
      <c r="PH242" s="95"/>
      <c r="PI242" s="95"/>
      <c r="PJ242" s="95"/>
      <c r="PK242" s="95"/>
      <c r="PL242" s="95"/>
      <c r="PM242" s="95"/>
      <c r="PN242" s="95"/>
      <c r="PO242" s="95"/>
      <c r="PP242" s="95"/>
      <c r="PQ242" s="95"/>
      <c r="PR242" s="95"/>
      <c r="PS242" s="95"/>
      <c r="PT242" s="95"/>
      <c r="PU242" s="95"/>
      <c r="PV242" s="95"/>
      <c r="PW242" s="95"/>
      <c r="PX242" s="95"/>
      <c r="PY242" s="95"/>
      <c r="PZ242" s="95"/>
      <c r="QA242" s="95"/>
      <c r="QB242" s="95"/>
      <c r="QC242" s="95"/>
      <c r="QD242" s="95"/>
      <c r="QE242" s="95"/>
      <c r="QF242" s="95"/>
      <c r="QG242" s="95"/>
      <c r="QH242" s="95"/>
      <c r="QI242" s="95"/>
      <c r="QJ242" s="95"/>
      <c r="QK242" s="95"/>
      <c r="QL242" s="95"/>
      <c r="QM242" s="95"/>
      <c r="QN242" s="95"/>
      <c r="QO242" s="95"/>
      <c r="QP242" s="95"/>
      <c r="QQ242" s="95"/>
      <c r="QR242" s="95"/>
      <c r="QS242" s="95"/>
      <c r="QT242" s="95"/>
      <c r="QU242" s="95"/>
      <c r="QV242" s="95"/>
      <c r="QW242" s="95"/>
      <c r="QX242" s="95"/>
      <c r="QY242" s="95"/>
      <c r="QZ242" s="95"/>
      <c r="RA242" s="95"/>
      <c r="RB242" s="95"/>
      <c r="RC242" s="95"/>
      <c r="RD242" s="95"/>
      <c r="RE242" s="95"/>
      <c r="RF242" s="95"/>
      <c r="RG242" s="95"/>
      <c r="RH242" s="95"/>
      <c r="RI242" s="95"/>
      <c r="RJ242" s="95"/>
      <c r="RK242" s="95"/>
      <c r="RL242" s="95"/>
      <c r="RM242" s="95"/>
      <c r="RN242" s="95"/>
      <c r="RO242" s="95"/>
      <c r="RP242" s="95"/>
      <c r="RQ242" s="95"/>
      <c r="RR242" s="95"/>
      <c r="RS242" s="95"/>
      <c r="RT242" s="95"/>
      <c r="RU242" s="95"/>
      <c r="RV242" s="95"/>
      <c r="RW242" s="95"/>
      <c r="RX242" s="95"/>
      <c r="RY242" s="95"/>
      <c r="RZ242" s="95"/>
      <c r="SA242" s="95"/>
      <c r="SB242" s="95"/>
      <c r="SC242" s="95"/>
      <c r="SD242" s="95"/>
      <c r="SE242" s="95"/>
      <c r="SF242" s="95"/>
      <c r="SG242" s="95"/>
      <c r="SH242" s="95"/>
      <c r="SI242" s="95"/>
      <c r="SJ242" s="95"/>
      <c r="SK242" s="95"/>
      <c r="SL242" s="95"/>
      <c r="SM242" s="95"/>
      <c r="SN242" s="95"/>
      <c r="SO242" s="95"/>
      <c r="SP242" s="95"/>
      <c r="SQ242" s="95"/>
      <c r="SR242" s="95"/>
      <c r="SS242" s="95"/>
      <c r="ST242" s="95"/>
      <c r="SU242" s="95"/>
      <c r="SV242" s="95"/>
      <c r="SW242" s="95"/>
      <c r="SX242" s="95"/>
      <c r="SY242" s="95"/>
      <c r="SZ242" s="95"/>
      <c r="TA242" s="95"/>
      <c r="TB242" s="95"/>
      <c r="TC242" s="95"/>
      <c r="TD242" s="95"/>
      <c r="TE242" s="95"/>
      <c r="TF242" s="95"/>
      <c r="TG242" s="95"/>
      <c r="TH242" s="95"/>
      <c r="TI242" s="95"/>
      <c r="TJ242" s="95"/>
      <c r="TK242" s="95"/>
      <c r="TL242" s="95"/>
      <c r="TM242" s="95"/>
      <c r="TN242" s="95"/>
      <c r="TO242" s="95"/>
      <c r="TP242" s="95"/>
      <c r="TQ242" s="95"/>
      <c r="TR242" s="95"/>
      <c r="TS242" s="95"/>
      <c r="TT242" s="95"/>
      <c r="TU242" s="95"/>
      <c r="TV242" s="95"/>
      <c r="TW242" s="95"/>
      <c r="TX242" s="95"/>
      <c r="TY242" s="95"/>
      <c r="TZ242" s="95"/>
      <c r="UA242" s="95"/>
      <c r="UB242" s="95"/>
      <c r="UC242" s="95"/>
      <c r="UD242" s="95"/>
      <c r="UE242" s="95"/>
      <c r="UF242" s="95"/>
      <c r="UG242" s="95"/>
      <c r="UH242" s="95"/>
      <c r="UI242" s="95"/>
      <c r="UJ242" s="95"/>
      <c r="UK242" s="95"/>
      <c r="UL242" s="95"/>
      <c r="UM242" s="95"/>
      <c r="UN242" s="95"/>
      <c r="UO242" s="95"/>
      <c r="UP242" s="95"/>
      <c r="UQ242" s="95"/>
      <c r="UR242" s="95"/>
      <c r="US242" s="95"/>
      <c r="UT242" s="95"/>
      <c r="UU242" s="95"/>
      <c r="UV242" s="95"/>
      <c r="UW242" s="95"/>
      <c r="UX242" s="95"/>
      <c r="UY242" s="95"/>
      <c r="UZ242" s="95"/>
      <c r="VA242" s="95"/>
      <c r="VB242" s="95"/>
      <c r="VC242" s="95"/>
      <c r="VD242" s="95"/>
      <c r="VE242" s="95"/>
      <c r="VF242" s="95"/>
      <c r="VG242" s="95"/>
      <c r="VH242" s="95"/>
      <c r="VI242" s="95"/>
      <c r="VJ242" s="95"/>
      <c r="VK242" s="95"/>
      <c r="VL242" s="95"/>
      <c r="VM242" s="95"/>
      <c r="VN242" s="95"/>
      <c r="VO242" s="95"/>
      <c r="VP242" s="95"/>
      <c r="VQ242" s="95"/>
      <c r="VR242" s="95"/>
      <c r="VS242" s="95"/>
      <c r="VT242" s="95"/>
      <c r="VU242" s="95"/>
      <c r="VV242" s="95"/>
      <c r="VW242" s="95"/>
      <c r="VX242" s="95"/>
      <c r="VY242" s="95"/>
      <c r="VZ242" s="95"/>
      <c r="WA242" s="95"/>
      <c r="WB242" s="95"/>
      <c r="WC242" s="95"/>
      <c r="WD242" s="95"/>
      <c r="WE242" s="95"/>
      <c r="WF242" s="95"/>
      <c r="WG242" s="95"/>
      <c r="WH242" s="95"/>
      <c r="WI242" s="95"/>
      <c r="WJ242" s="95"/>
      <c r="WK242" s="95"/>
      <c r="WL242" s="95"/>
      <c r="WM242" s="95"/>
      <c r="WN242" s="95"/>
      <c r="WO242" s="95"/>
      <c r="WP242" s="95"/>
      <c r="WQ242" s="95"/>
      <c r="WR242" s="95"/>
      <c r="WS242" s="95"/>
      <c r="WT242" s="95"/>
      <c r="WU242" s="95"/>
      <c r="WV242" s="95"/>
      <c r="WW242" s="95"/>
      <c r="WX242" s="95"/>
      <c r="WY242" s="95"/>
      <c r="WZ242" s="95"/>
      <c r="XA242" s="95"/>
      <c r="XB242" s="95"/>
      <c r="XC242" s="95"/>
      <c r="XD242" s="95"/>
      <c r="XE242" s="95"/>
      <c r="XF242" s="95"/>
      <c r="XG242" s="95"/>
      <c r="XH242" s="95"/>
      <c r="XI242" s="95"/>
      <c r="XJ242" s="95"/>
      <c r="XK242" s="95"/>
      <c r="XL242" s="95"/>
      <c r="XM242" s="95"/>
      <c r="XN242" s="95"/>
      <c r="XO242" s="95"/>
      <c r="XP242" s="95"/>
      <c r="XQ242" s="95"/>
      <c r="XR242" s="95"/>
      <c r="XS242" s="95"/>
      <c r="XT242" s="95"/>
      <c r="XU242" s="95"/>
      <c r="XV242" s="95"/>
      <c r="XW242" s="95"/>
      <c r="XX242" s="95"/>
      <c r="XY242" s="95"/>
      <c r="XZ242" s="95"/>
      <c r="YA242" s="95"/>
      <c r="YB242" s="95"/>
      <c r="YC242" s="95"/>
      <c r="YD242" s="95"/>
      <c r="YE242" s="95"/>
      <c r="YF242" s="95"/>
      <c r="YG242" s="95"/>
      <c r="YH242" s="95"/>
      <c r="YI242" s="95"/>
      <c r="YJ242" s="95"/>
      <c r="YK242" s="95"/>
      <c r="YL242" s="95"/>
      <c r="YM242" s="95"/>
      <c r="YN242" s="95"/>
      <c r="YO242" s="95"/>
      <c r="YP242" s="95"/>
      <c r="YQ242" s="95"/>
      <c r="YR242" s="95"/>
      <c r="YS242" s="95"/>
      <c r="YT242" s="95"/>
      <c r="YU242" s="95"/>
      <c r="YV242" s="95"/>
      <c r="YW242" s="95"/>
      <c r="YX242" s="95"/>
      <c r="YY242" s="95"/>
      <c r="YZ242" s="95"/>
      <c r="ZA242" s="95"/>
      <c r="ZB242" s="95"/>
      <c r="ZC242" s="95"/>
      <c r="ZD242" s="95"/>
      <c r="ZE242" s="95"/>
      <c r="ZF242" s="95"/>
      <c r="ZG242" s="95"/>
      <c r="ZH242" s="95"/>
      <c r="ZI242" s="95"/>
      <c r="ZJ242" s="95"/>
      <c r="ZK242" s="95"/>
      <c r="ZL242" s="95"/>
      <c r="ZM242" s="95"/>
      <c r="ZN242" s="95"/>
      <c r="ZO242" s="95"/>
      <c r="ZP242" s="95"/>
      <c r="ZQ242" s="95"/>
      <c r="ZR242" s="95"/>
      <c r="ZS242" s="95"/>
      <c r="ZT242" s="95"/>
      <c r="ZU242" s="95"/>
      <c r="ZV242" s="95"/>
      <c r="ZW242" s="95"/>
      <c r="ZX242" s="95"/>
      <c r="ZY242" s="95"/>
      <c r="ZZ242" s="95"/>
      <c r="AAA242" s="95"/>
      <c r="AAB242" s="95"/>
      <c r="AAC242" s="95"/>
      <c r="AAD242" s="95"/>
      <c r="AAE242" s="95"/>
      <c r="AAF242" s="95"/>
      <c r="AAG242" s="95"/>
      <c r="AAH242" s="95"/>
      <c r="AAI242" s="95"/>
      <c r="AAJ242" s="95"/>
      <c r="AAK242" s="95"/>
      <c r="AAL242" s="95"/>
      <c r="AAM242" s="95"/>
      <c r="AAN242" s="95"/>
      <c r="AAO242" s="95"/>
      <c r="AAP242" s="95"/>
      <c r="AAQ242" s="95"/>
      <c r="AAR242" s="95"/>
      <c r="AAS242" s="95"/>
      <c r="AAT242" s="95"/>
      <c r="AAU242" s="95"/>
      <c r="AAV242" s="95"/>
      <c r="AAW242" s="95"/>
      <c r="AAX242" s="95"/>
      <c r="AAY242" s="95"/>
      <c r="AAZ242" s="95"/>
      <c r="ABA242" s="95"/>
      <c r="ABB242" s="95"/>
      <c r="ABC242" s="95"/>
      <c r="ABD242" s="95"/>
      <c r="ABE242" s="95"/>
      <c r="ABF242" s="95"/>
      <c r="ABG242" s="95"/>
      <c r="ABH242" s="95"/>
      <c r="ABI242" s="95"/>
      <c r="ABJ242" s="95"/>
      <c r="ABK242" s="95"/>
      <c r="ABL242" s="95"/>
      <c r="ABM242" s="95"/>
      <c r="ABN242" s="95"/>
      <c r="ABO242" s="95"/>
      <c r="ABP242" s="95"/>
      <c r="ABQ242" s="95"/>
      <c r="ABR242" s="95"/>
      <c r="ABS242" s="95"/>
      <c r="ABT242" s="95"/>
      <c r="ABU242" s="95"/>
      <c r="ABV242" s="95"/>
      <c r="ABW242" s="95"/>
      <c r="ABX242" s="95"/>
      <c r="ABY242" s="95"/>
      <c r="ABZ242" s="95"/>
      <c r="ACA242" s="95"/>
      <c r="ACB242" s="95"/>
      <c r="ACC242" s="95"/>
      <c r="ACD242" s="95"/>
      <c r="ACE242" s="95"/>
      <c r="ACF242" s="95"/>
      <c r="ACG242" s="95"/>
      <c r="ACH242" s="95"/>
      <c r="ACI242" s="95"/>
      <c r="ACJ242" s="95"/>
      <c r="ACK242" s="95"/>
      <c r="ACL242" s="95"/>
      <c r="ACM242" s="95"/>
      <c r="ACN242" s="95"/>
      <c r="ACO242" s="95"/>
      <c r="ACP242" s="95"/>
      <c r="ACQ242" s="95"/>
      <c r="ACR242" s="95"/>
      <c r="ACS242" s="95"/>
      <c r="ACT242" s="95"/>
      <c r="ACU242" s="95"/>
      <c r="ACV242" s="95"/>
      <c r="ACW242" s="95"/>
      <c r="ACX242" s="95"/>
      <c r="ACY242" s="95"/>
      <c r="ACZ242" s="95"/>
      <c r="ADA242" s="95"/>
      <c r="ADB242" s="95"/>
      <c r="ADC242" s="95"/>
      <c r="ADD242" s="95"/>
      <c r="ADE242" s="95"/>
      <c r="ADF242" s="95"/>
      <c r="ADG242" s="95"/>
      <c r="ADH242" s="95"/>
      <c r="ADI242" s="95"/>
      <c r="ADJ242" s="95"/>
      <c r="ADK242" s="95"/>
      <c r="ADL242" s="95"/>
      <c r="ADM242" s="95"/>
      <c r="ADN242" s="95"/>
      <c r="ADO242" s="95"/>
      <c r="ADP242" s="95"/>
      <c r="ADQ242" s="95"/>
      <c r="ADR242" s="95"/>
      <c r="ADS242" s="95"/>
      <c r="ADT242" s="95"/>
      <c r="ADU242" s="95"/>
      <c r="ADV242" s="95"/>
      <c r="ADW242" s="95"/>
      <c r="ADX242" s="95"/>
      <c r="ADY242" s="95"/>
      <c r="ADZ242" s="95"/>
      <c r="AEA242" s="95"/>
      <c r="AEB242" s="95"/>
      <c r="AEC242" s="95"/>
      <c r="AED242" s="95"/>
      <c r="AEE242" s="95"/>
      <c r="AEF242" s="95"/>
      <c r="AEG242" s="95"/>
      <c r="AEH242" s="95"/>
      <c r="AEI242" s="95"/>
      <c r="AEJ242" s="95"/>
      <c r="AEK242" s="95"/>
      <c r="AEL242" s="95"/>
      <c r="AEM242" s="95"/>
      <c r="AEN242" s="95"/>
      <c r="AEO242" s="95"/>
      <c r="AEP242" s="95"/>
      <c r="AEQ242" s="95"/>
      <c r="AER242" s="95"/>
      <c r="AES242" s="95"/>
      <c r="AET242" s="95"/>
      <c r="AEU242" s="95"/>
      <c r="AEV242" s="95"/>
      <c r="AEW242" s="95"/>
      <c r="AEX242" s="95"/>
      <c r="AEY242" s="95"/>
      <c r="AEZ242" s="95"/>
      <c r="AFA242" s="95"/>
      <c r="AFB242" s="95"/>
      <c r="AFC242" s="95"/>
      <c r="AFD242" s="95"/>
      <c r="AFE242" s="95"/>
      <c r="AFF242" s="95"/>
      <c r="AFG242" s="95"/>
      <c r="AFH242" s="95"/>
      <c r="AFI242" s="95"/>
      <c r="AFJ242" s="95"/>
      <c r="AFK242" s="95"/>
      <c r="AFL242" s="95"/>
      <c r="AFM242" s="95"/>
      <c r="AFN242" s="95"/>
      <c r="AFO242" s="95"/>
      <c r="AFP242" s="95"/>
      <c r="AFQ242" s="95"/>
      <c r="AFR242" s="95"/>
      <c r="AFS242" s="95"/>
      <c r="AFT242" s="95"/>
      <c r="AFU242" s="95"/>
      <c r="AFV242" s="95"/>
      <c r="AFW242" s="95"/>
      <c r="AFX242" s="95"/>
      <c r="AFY242" s="95"/>
      <c r="AFZ242" s="95"/>
      <c r="AGA242" s="95"/>
      <c r="AGB242" s="95"/>
      <c r="AGC242" s="95"/>
      <c r="AGD242" s="95"/>
      <c r="AGE242" s="95"/>
      <c r="AGF242" s="95"/>
      <c r="AGG242" s="95"/>
      <c r="AGH242" s="95"/>
      <c r="AGI242" s="95"/>
      <c r="AGJ242" s="95"/>
      <c r="AGK242" s="95"/>
      <c r="AGL242" s="95"/>
      <c r="AGM242" s="95"/>
      <c r="AGN242" s="95"/>
      <c r="AGO242" s="95"/>
      <c r="AGP242" s="95"/>
      <c r="AGQ242" s="95"/>
      <c r="AGR242" s="95"/>
      <c r="AGS242" s="95"/>
      <c r="AGT242" s="95"/>
      <c r="AGU242" s="95"/>
      <c r="AGV242" s="95"/>
      <c r="AGW242" s="95"/>
      <c r="AGX242" s="95"/>
      <c r="AGY242" s="95"/>
      <c r="AGZ242" s="95"/>
      <c r="AHA242" s="95"/>
      <c r="AHB242" s="95"/>
      <c r="AHC242" s="95"/>
      <c r="AHD242" s="95"/>
      <c r="AHE242" s="95"/>
      <c r="AHF242" s="95"/>
      <c r="AHG242" s="95"/>
      <c r="AHH242" s="95"/>
      <c r="AHI242" s="95"/>
      <c r="AHJ242" s="95"/>
      <c r="AHK242" s="95"/>
      <c r="AHL242" s="95"/>
      <c r="AHM242" s="95"/>
      <c r="AHN242" s="95"/>
      <c r="AHO242" s="95"/>
      <c r="AHP242" s="95"/>
      <c r="AHQ242" s="95"/>
      <c r="AHR242" s="95"/>
      <c r="AHS242" s="95"/>
      <c r="AHT242" s="95"/>
      <c r="AHU242" s="95"/>
      <c r="AHV242" s="95"/>
      <c r="AHW242" s="95"/>
      <c r="AHX242" s="95"/>
      <c r="AHY242" s="95"/>
      <c r="AHZ242" s="95"/>
      <c r="AIA242" s="95"/>
      <c r="AIB242" s="95"/>
      <c r="AIC242" s="95"/>
      <c r="AID242" s="95"/>
      <c r="AIE242" s="95"/>
      <c r="AIF242" s="95"/>
      <c r="AIG242" s="95"/>
      <c r="AIH242" s="95"/>
      <c r="AII242" s="95"/>
      <c r="AIJ242" s="95"/>
      <c r="AIK242" s="95"/>
      <c r="AIL242" s="95"/>
      <c r="AIM242" s="95"/>
      <c r="AIN242" s="95"/>
      <c r="AIO242" s="95"/>
      <c r="AIP242" s="95"/>
      <c r="AIQ242" s="95"/>
      <c r="AIR242" s="95"/>
      <c r="AIS242" s="95"/>
      <c r="AIT242" s="95"/>
      <c r="AIU242" s="95"/>
      <c r="AIV242" s="95"/>
      <c r="AIW242" s="95"/>
      <c r="AIX242" s="95"/>
      <c r="AIY242" s="95"/>
      <c r="AIZ242" s="95"/>
      <c r="AJA242" s="95"/>
      <c r="AJB242" s="95"/>
      <c r="AJC242" s="95"/>
      <c r="AJD242" s="95"/>
      <c r="AJE242" s="95"/>
      <c r="AJF242" s="95"/>
      <c r="AJG242" s="95"/>
      <c r="AJH242" s="95"/>
      <c r="AJI242" s="95"/>
      <c r="AJJ242" s="95"/>
      <c r="AJK242" s="95"/>
      <c r="AJL242" s="95"/>
      <c r="AJM242" s="95"/>
      <c r="AJN242" s="95"/>
      <c r="AJO242" s="95"/>
      <c r="AJP242" s="95"/>
      <c r="AJQ242" s="95"/>
      <c r="AJR242" s="95"/>
      <c r="AJS242" s="95"/>
      <c r="AJT242" s="95"/>
      <c r="AJU242" s="95"/>
      <c r="AJV242" s="95"/>
      <c r="AJW242" s="95"/>
      <c r="AJX242" s="95"/>
      <c r="AJY242" s="95"/>
      <c r="AJZ242" s="95"/>
      <c r="AKA242" s="95"/>
      <c r="AKB242" s="95"/>
      <c r="AKC242" s="95"/>
      <c r="AKD242" s="95"/>
      <c r="AKE242" s="95"/>
      <c r="AKF242" s="95"/>
      <c r="AKG242" s="95"/>
      <c r="AKH242" s="95"/>
      <c r="AKI242" s="95"/>
      <c r="AKJ242" s="95"/>
      <c r="AKK242" s="95"/>
      <c r="AKL242" s="95"/>
      <c r="AKM242" s="95"/>
      <c r="AKN242" s="95"/>
      <c r="AKO242" s="95"/>
      <c r="AKP242" s="95"/>
      <c r="AKQ242" s="95"/>
      <c r="AKR242" s="95"/>
      <c r="AKS242" s="95"/>
      <c r="AKT242" s="95"/>
      <c r="AKU242" s="95"/>
      <c r="AKV242" s="95"/>
      <c r="AKW242" s="95"/>
      <c r="AKX242" s="95"/>
      <c r="AKY242" s="95"/>
      <c r="AKZ242" s="95"/>
      <c r="ALA242" s="95"/>
      <c r="ALB242" s="95"/>
      <c r="ALC242" s="95"/>
      <c r="ALD242" s="95"/>
      <c r="ALE242" s="95"/>
      <c r="ALF242" s="95"/>
      <c r="ALG242" s="95"/>
      <c r="ALH242" s="95"/>
      <c r="ALI242" s="95"/>
      <c r="ALJ242" s="95"/>
      <c r="ALK242" s="95"/>
      <c r="ALL242" s="95"/>
      <c r="ALM242" s="95"/>
      <c r="ALN242" s="95"/>
      <c r="ALO242" s="95"/>
      <c r="ALP242" s="95"/>
      <c r="ALQ242" s="95"/>
      <c r="ALR242" s="95"/>
      <c r="ALS242" s="95"/>
      <c r="ALT242" s="95"/>
      <c r="ALU242" s="95"/>
      <c r="ALV242" s="95"/>
      <c r="ALW242" s="95"/>
      <c r="ALX242" s="95"/>
      <c r="ALY242" s="95"/>
      <c r="ALZ242" s="95"/>
      <c r="AMA242" s="95"/>
      <c r="AMB242" s="95"/>
      <c r="AMC242" s="95"/>
      <c r="AMD242" s="95"/>
      <c r="AME242" s="95"/>
      <c r="AMF242" s="95"/>
      <c r="AMG242" s="95"/>
      <c r="AMH242" s="95"/>
      <c r="AMI242" s="95"/>
      <c r="AMJ242" s="95"/>
      <c r="AMK242" s="95"/>
      <c r="AML242" s="95"/>
      <c r="AMM242" s="95"/>
      <c r="AMN242" s="95"/>
      <c r="AMO242" s="95"/>
      <c r="AMP242" s="95"/>
      <c r="AMQ242" s="95"/>
      <c r="AMR242" s="95"/>
      <c r="AMS242" s="95"/>
      <c r="AMT242" s="95"/>
      <c r="AMU242" s="95"/>
      <c r="AMV242" s="95"/>
      <c r="AMW242" s="95"/>
      <c r="AMX242" s="95"/>
      <c r="AMY242" s="95"/>
      <c r="AMZ242" s="95"/>
      <c r="ANA242" s="95"/>
      <c r="ANB242" s="95"/>
      <c r="ANC242" s="95"/>
      <c r="AND242" s="95"/>
      <c r="ANE242" s="95"/>
      <c r="ANF242" s="95"/>
      <c r="ANG242" s="95"/>
      <c r="ANH242" s="95"/>
      <c r="ANI242" s="95"/>
      <c r="ANJ242" s="95"/>
      <c r="ANK242" s="95"/>
      <c r="ANL242" s="95"/>
      <c r="ANM242" s="95"/>
      <c r="ANN242" s="95"/>
      <c r="ANO242" s="95"/>
      <c r="ANP242" s="95"/>
      <c r="ANQ242" s="95"/>
      <c r="ANR242" s="95"/>
      <c r="ANS242" s="95"/>
      <c r="ANT242" s="95"/>
      <c r="ANU242" s="95"/>
      <c r="ANV242" s="95"/>
      <c r="ANW242" s="95"/>
      <c r="ANX242" s="95"/>
      <c r="ANY242" s="95"/>
      <c r="ANZ242" s="95"/>
      <c r="AOA242" s="95"/>
      <c r="AOB242" s="95"/>
      <c r="AOC242" s="95"/>
      <c r="AOD242" s="95"/>
      <c r="AOE242" s="95"/>
      <c r="AOF242" s="95"/>
      <c r="AOG242" s="95"/>
      <c r="AOH242" s="95"/>
      <c r="AOI242" s="95"/>
      <c r="AOJ242" s="95"/>
      <c r="AOK242" s="95"/>
      <c r="AOL242" s="95"/>
      <c r="AOM242" s="95"/>
      <c r="AON242" s="95"/>
      <c r="AOO242" s="95"/>
      <c r="AOP242" s="95"/>
      <c r="AOQ242" s="95"/>
      <c r="AOR242" s="95"/>
      <c r="AOS242" s="95"/>
      <c r="AOT242" s="95"/>
      <c r="AOU242" s="95"/>
      <c r="AOV242" s="95"/>
      <c r="AOW242" s="95"/>
      <c r="AOX242" s="95"/>
      <c r="AOY242" s="95"/>
      <c r="AOZ242" s="95"/>
      <c r="APA242" s="95"/>
      <c r="APB242" s="95"/>
      <c r="APC242" s="95"/>
      <c r="APD242" s="95"/>
      <c r="APE242" s="95"/>
      <c r="APF242" s="95"/>
      <c r="APG242" s="95"/>
      <c r="APH242" s="95"/>
      <c r="API242" s="95"/>
      <c r="APJ242" s="95"/>
      <c r="APK242" s="95"/>
      <c r="APL242" s="95"/>
      <c r="APM242" s="95"/>
      <c r="APN242" s="95"/>
      <c r="APO242" s="95"/>
      <c r="APP242" s="95"/>
      <c r="APQ242" s="95"/>
      <c r="APR242" s="95"/>
      <c r="APS242" s="95"/>
      <c r="APT242" s="95"/>
      <c r="APU242" s="95"/>
      <c r="APV242" s="95"/>
      <c r="APW242" s="95"/>
      <c r="APX242" s="95"/>
      <c r="APY242" s="95"/>
      <c r="APZ242" s="95"/>
      <c r="AQA242" s="95"/>
      <c r="AQB242" s="95"/>
      <c r="AQC242" s="95"/>
      <c r="AQD242" s="95"/>
      <c r="AQE242" s="95"/>
      <c r="AQF242" s="95"/>
      <c r="AQG242" s="95"/>
      <c r="AQH242" s="95"/>
      <c r="AQI242" s="95"/>
      <c r="AQJ242" s="95"/>
      <c r="AQK242" s="95"/>
      <c r="AQL242" s="95"/>
      <c r="AQM242" s="95"/>
      <c r="AQN242" s="95"/>
      <c r="AQO242" s="95"/>
      <c r="AQP242" s="95"/>
      <c r="AQQ242" s="95"/>
      <c r="AQR242" s="95"/>
      <c r="AQS242" s="95"/>
      <c r="AQT242" s="95"/>
      <c r="AQU242" s="95"/>
      <c r="AQV242" s="95"/>
      <c r="AQW242" s="95"/>
      <c r="AQX242" s="95"/>
      <c r="AQY242" s="95"/>
      <c r="AQZ242" s="95"/>
      <c r="ARA242" s="95"/>
      <c r="ARB242" s="95"/>
      <c r="ARC242" s="95"/>
      <c r="ARD242" s="95"/>
      <c r="ARE242" s="95"/>
      <c r="ARF242" s="95"/>
      <c r="ARG242" s="95"/>
      <c r="ARH242" s="95"/>
      <c r="ARI242" s="95"/>
      <c r="ARJ242" s="95"/>
      <c r="ARK242" s="95"/>
      <c r="ARL242" s="95"/>
      <c r="ARM242" s="95"/>
      <c r="ARN242" s="95"/>
      <c r="ARO242" s="95"/>
      <c r="ARP242" s="95"/>
      <c r="ARQ242" s="95"/>
      <c r="ARR242" s="95"/>
      <c r="ARS242" s="95"/>
      <c r="ART242" s="95"/>
      <c r="ARU242" s="95"/>
      <c r="ARV242" s="95"/>
      <c r="ARW242" s="95"/>
      <c r="ARX242" s="95"/>
      <c r="ARY242" s="95"/>
      <c r="ARZ242" s="95"/>
      <c r="ASA242" s="95"/>
      <c r="ASB242" s="95"/>
      <c r="ASC242" s="95"/>
      <c r="ASD242" s="95"/>
      <c r="ASE242" s="95"/>
      <c r="ASF242" s="95"/>
      <c r="ASG242" s="95"/>
      <c r="ASH242" s="95"/>
      <c r="ASI242" s="95"/>
      <c r="ASJ242" s="95"/>
      <c r="ASK242" s="95"/>
      <c r="ASL242" s="95"/>
      <c r="ASM242" s="95"/>
      <c r="ASN242" s="95"/>
      <c r="ASO242" s="95"/>
      <c r="ASP242" s="95"/>
      <c r="ASQ242" s="95"/>
      <c r="ASR242" s="95"/>
      <c r="ASS242" s="95"/>
      <c r="AST242" s="95"/>
      <c r="ASU242" s="95"/>
      <c r="ASV242" s="95"/>
      <c r="ASW242" s="95"/>
      <c r="ASX242" s="95"/>
      <c r="ASY242" s="95"/>
      <c r="ASZ242" s="95"/>
      <c r="ATA242" s="95"/>
      <c r="ATB242" s="95"/>
      <c r="ATC242" s="95"/>
      <c r="ATD242" s="95"/>
      <c r="ATE242" s="95"/>
      <c r="ATF242" s="95"/>
      <c r="ATG242" s="95"/>
      <c r="ATH242" s="95"/>
      <c r="ATI242" s="95"/>
      <c r="ATJ242" s="95"/>
      <c r="ATK242" s="95"/>
      <c r="ATL242" s="95"/>
      <c r="ATM242" s="95"/>
      <c r="ATN242" s="95"/>
      <c r="ATO242" s="95"/>
      <c r="ATP242" s="95"/>
      <c r="ATQ242" s="95"/>
      <c r="ATR242" s="95"/>
      <c r="ATS242" s="95"/>
      <c r="ATT242" s="95"/>
      <c r="ATU242" s="95"/>
      <c r="ATV242" s="95"/>
      <c r="ATW242" s="95"/>
      <c r="ATX242" s="95"/>
      <c r="ATY242" s="95"/>
      <c r="ATZ242" s="95"/>
      <c r="AUA242" s="95"/>
      <c r="AUB242" s="95"/>
      <c r="AUC242" s="95"/>
      <c r="AUD242" s="95"/>
      <c r="AUE242" s="95"/>
      <c r="AUF242" s="95"/>
      <c r="AUG242" s="95"/>
      <c r="AUH242" s="95"/>
      <c r="AUI242" s="95"/>
      <c r="AUJ242" s="95"/>
      <c r="AUK242" s="95"/>
      <c r="AUL242" s="95"/>
      <c r="AUM242" s="95"/>
      <c r="AUN242" s="95"/>
      <c r="AUO242" s="95"/>
      <c r="AUP242" s="95"/>
      <c r="AUQ242" s="95"/>
      <c r="AUR242" s="95"/>
      <c r="AUS242" s="95"/>
      <c r="AUT242" s="95"/>
      <c r="AUU242" s="95"/>
      <c r="AUV242" s="95"/>
      <c r="AUW242" s="95"/>
      <c r="AUX242" s="95"/>
      <c r="AUY242" s="95"/>
      <c r="AUZ242" s="95"/>
      <c r="AVA242" s="95"/>
      <c r="AVB242" s="95"/>
      <c r="AVC242" s="95"/>
      <c r="AVD242" s="95"/>
      <c r="AVE242" s="95"/>
      <c r="AVF242" s="95"/>
      <c r="AVG242" s="95"/>
      <c r="AVH242" s="95"/>
      <c r="AVI242" s="95"/>
      <c r="AVJ242" s="95"/>
      <c r="AVK242" s="95"/>
      <c r="AVL242" s="95"/>
      <c r="AVM242" s="95"/>
      <c r="AVN242" s="95"/>
      <c r="AVO242" s="95"/>
      <c r="AVP242" s="95"/>
      <c r="AVQ242" s="95"/>
      <c r="AVR242" s="95"/>
      <c r="AVS242" s="95"/>
      <c r="AVT242" s="95"/>
      <c r="AVU242" s="95"/>
      <c r="AVV242" s="95"/>
      <c r="AVW242" s="95"/>
      <c r="AVX242" s="95"/>
      <c r="AVY242" s="95"/>
      <c r="AVZ242" s="95"/>
      <c r="AWA242" s="95"/>
      <c r="AWB242" s="95"/>
      <c r="AWC242" s="95"/>
      <c r="AWD242" s="95"/>
      <c r="AWE242" s="95"/>
      <c r="AWF242" s="95"/>
      <c r="AWG242" s="95"/>
      <c r="AWH242" s="95"/>
      <c r="AWI242" s="95"/>
      <c r="AWJ242" s="95"/>
      <c r="AWK242" s="95"/>
      <c r="AWL242" s="95"/>
      <c r="AWM242" s="95"/>
      <c r="AWN242" s="95"/>
      <c r="AWO242" s="95"/>
      <c r="AWP242" s="95"/>
      <c r="AWQ242" s="95"/>
      <c r="AWR242" s="95"/>
      <c r="AWS242" s="95"/>
      <c r="AWT242" s="95"/>
      <c r="AWU242" s="95"/>
      <c r="AWV242" s="95"/>
      <c r="AWW242" s="95"/>
      <c r="AWX242" s="95"/>
      <c r="AWY242" s="95"/>
      <c r="AWZ242" s="95"/>
      <c r="AXA242" s="95"/>
      <c r="AXB242" s="95"/>
      <c r="AXC242" s="95"/>
      <c r="AXD242" s="95"/>
      <c r="AXE242" s="95"/>
      <c r="AXF242" s="95"/>
      <c r="AXG242" s="95"/>
      <c r="AXH242" s="95"/>
      <c r="AXI242" s="95"/>
      <c r="AXJ242" s="95"/>
      <c r="AXK242" s="95"/>
      <c r="AXL242" s="95"/>
      <c r="AXM242" s="95"/>
      <c r="AXN242" s="95"/>
      <c r="AXO242" s="95"/>
      <c r="AXP242" s="95"/>
      <c r="AXQ242" s="95"/>
      <c r="AXR242" s="95"/>
      <c r="AXS242" s="95"/>
      <c r="AXT242" s="95"/>
      <c r="AXU242" s="95"/>
      <c r="AXV242" s="95"/>
      <c r="AXW242" s="95"/>
      <c r="AXX242" s="95"/>
      <c r="AXY242" s="95"/>
      <c r="AXZ242" s="95"/>
      <c r="AYA242" s="95"/>
      <c r="AYB242" s="95"/>
      <c r="AYC242" s="95"/>
      <c r="AYD242" s="95"/>
      <c r="AYE242" s="95"/>
      <c r="AYF242" s="95"/>
      <c r="AYG242" s="95"/>
      <c r="AYH242" s="95"/>
      <c r="AYI242" s="95"/>
      <c r="AYJ242" s="95"/>
      <c r="AYK242" s="95"/>
      <c r="AYL242" s="95"/>
      <c r="AYM242" s="95"/>
      <c r="AYN242" s="95"/>
      <c r="AYO242" s="95"/>
      <c r="AYP242" s="95"/>
      <c r="AYQ242" s="95"/>
      <c r="AYR242" s="95"/>
      <c r="AYS242" s="95"/>
      <c r="AYT242" s="95"/>
      <c r="AYU242" s="95"/>
      <c r="AYV242" s="95"/>
      <c r="AYW242" s="95"/>
      <c r="AYX242" s="95"/>
      <c r="AYY242" s="95"/>
      <c r="AYZ242" s="95"/>
      <c r="AZA242" s="95"/>
      <c r="AZB242" s="95"/>
      <c r="AZC242" s="95"/>
      <c r="AZD242" s="95"/>
      <c r="AZE242" s="95"/>
      <c r="AZF242" s="95"/>
      <c r="AZG242" s="95"/>
      <c r="AZH242" s="95"/>
      <c r="AZI242" s="95"/>
      <c r="AZJ242" s="95"/>
      <c r="AZK242" s="95"/>
      <c r="AZL242" s="95"/>
      <c r="AZM242" s="95"/>
      <c r="AZN242" s="95"/>
      <c r="AZO242" s="95"/>
      <c r="AZP242" s="95"/>
      <c r="AZQ242" s="95"/>
      <c r="AZR242" s="95"/>
      <c r="AZS242" s="95"/>
      <c r="AZT242" s="95"/>
      <c r="AZU242" s="95"/>
      <c r="AZV242" s="95"/>
      <c r="AZW242" s="95"/>
      <c r="AZX242" s="95"/>
      <c r="AZY242" s="95"/>
      <c r="AZZ242" s="95"/>
      <c r="BAA242" s="95"/>
      <c r="BAB242" s="95"/>
      <c r="BAC242" s="95"/>
      <c r="BAD242" s="95"/>
      <c r="BAE242" s="95"/>
      <c r="BAF242" s="95"/>
      <c r="BAG242" s="95"/>
      <c r="BAH242" s="95"/>
      <c r="BAI242" s="95"/>
      <c r="BAJ242" s="95"/>
      <c r="BAK242" s="95"/>
      <c r="BAL242" s="95"/>
      <c r="BAM242" s="95"/>
      <c r="BAN242" s="95"/>
      <c r="BAO242" s="95"/>
      <c r="BAP242" s="95"/>
      <c r="BAQ242" s="95"/>
      <c r="BAR242" s="95"/>
      <c r="BAS242" s="95"/>
      <c r="BAT242" s="95"/>
      <c r="BAU242" s="95"/>
      <c r="BAV242" s="95"/>
      <c r="BAW242" s="95"/>
      <c r="BAX242" s="95"/>
      <c r="BAY242" s="95"/>
      <c r="BAZ242" s="95"/>
      <c r="BBA242" s="95"/>
      <c r="BBB242" s="95"/>
      <c r="BBC242" s="95"/>
      <c r="BBD242" s="95"/>
      <c r="BBE242" s="95"/>
      <c r="BBF242" s="95"/>
      <c r="BBG242" s="95"/>
      <c r="BBH242" s="95"/>
      <c r="BBI242" s="95"/>
      <c r="BBJ242" s="95"/>
      <c r="BBK242" s="95"/>
      <c r="BBL242" s="95"/>
      <c r="BBM242" s="95"/>
      <c r="BBN242" s="95"/>
      <c r="BBO242" s="95"/>
      <c r="BBP242" s="95"/>
      <c r="BBQ242" s="95"/>
      <c r="BBR242" s="95"/>
      <c r="BBS242" s="95"/>
      <c r="BBT242" s="95"/>
      <c r="BBU242" s="95"/>
      <c r="BBV242" s="95"/>
      <c r="BBW242" s="95"/>
      <c r="BBX242" s="95"/>
      <c r="BBY242" s="95"/>
      <c r="BBZ242" s="95"/>
      <c r="BCA242" s="95"/>
      <c r="BCB242" s="95"/>
      <c r="BCC242" s="95"/>
      <c r="BCD242" s="95"/>
      <c r="BCE242" s="95"/>
      <c r="BCF242" s="95"/>
      <c r="BCG242" s="95"/>
      <c r="BCH242" s="95"/>
      <c r="BCI242" s="95"/>
      <c r="BCJ242" s="95"/>
      <c r="BCK242" s="95"/>
      <c r="BCL242" s="95"/>
      <c r="BCM242" s="95"/>
      <c r="BCN242" s="95"/>
      <c r="BCO242" s="95"/>
      <c r="BCP242" s="95"/>
      <c r="BCQ242" s="95"/>
      <c r="BCR242" s="95"/>
      <c r="BCS242" s="95"/>
      <c r="BCT242" s="95"/>
      <c r="BCU242" s="95"/>
      <c r="BCV242" s="95"/>
      <c r="BCW242" s="95"/>
      <c r="BCX242" s="95"/>
      <c r="BCY242" s="95"/>
      <c r="BCZ242" s="95"/>
      <c r="BDA242" s="95"/>
      <c r="BDB242" s="95"/>
      <c r="BDC242" s="95"/>
      <c r="BDD242" s="95"/>
      <c r="BDE242" s="95"/>
      <c r="BDF242" s="95"/>
      <c r="BDG242" s="95"/>
      <c r="BDH242" s="95"/>
      <c r="BDI242" s="95"/>
      <c r="BDJ242" s="95"/>
      <c r="BDK242" s="95"/>
      <c r="BDL242" s="95"/>
      <c r="BDM242" s="95"/>
      <c r="BDN242" s="95"/>
      <c r="BDO242" s="95"/>
      <c r="BDP242" s="95"/>
      <c r="BDQ242" s="95"/>
      <c r="BDR242" s="95"/>
      <c r="BDS242" s="95"/>
      <c r="BDT242" s="95"/>
      <c r="BDU242" s="95"/>
      <c r="BDV242" s="95"/>
      <c r="BDW242" s="95"/>
      <c r="BDX242" s="95"/>
      <c r="BDY242" s="95"/>
      <c r="BDZ242" s="95"/>
      <c r="BEA242" s="95"/>
      <c r="BEB242" s="95"/>
      <c r="BEC242" s="95"/>
      <c r="BED242" s="95"/>
      <c r="BEE242" s="95"/>
      <c r="BEF242" s="95"/>
      <c r="BEG242" s="95"/>
      <c r="BEH242" s="95"/>
      <c r="BEI242" s="95"/>
      <c r="BEJ242" s="95"/>
      <c r="BEK242" s="95"/>
      <c r="BEL242" s="95"/>
      <c r="BEM242" s="95"/>
      <c r="BEN242" s="95"/>
      <c r="BEO242" s="95"/>
      <c r="BEP242" s="95"/>
      <c r="BEQ242" s="95"/>
      <c r="BER242" s="95"/>
      <c r="BES242" s="95"/>
      <c r="BET242" s="95"/>
      <c r="BEU242" s="95"/>
      <c r="BEV242" s="95"/>
      <c r="BEW242" s="95"/>
      <c r="BEX242" s="95"/>
      <c r="BEY242" s="95"/>
      <c r="BEZ242" s="95"/>
      <c r="BFA242" s="95"/>
      <c r="BFB242" s="95"/>
      <c r="BFC242" s="95"/>
      <c r="BFD242" s="95"/>
      <c r="BFE242" s="95"/>
      <c r="BFF242" s="95"/>
      <c r="BFG242" s="95"/>
      <c r="BFH242" s="95"/>
      <c r="BFI242" s="95"/>
      <c r="BFJ242" s="95"/>
      <c r="BFK242" s="95"/>
      <c r="BFL242" s="95"/>
      <c r="BFM242" s="95"/>
      <c r="BFN242" s="95"/>
      <c r="BFO242" s="95"/>
      <c r="BFP242" s="95"/>
      <c r="BFQ242" s="95"/>
      <c r="BFR242" s="95"/>
      <c r="BFS242" s="95"/>
      <c r="BFT242" s="95"/>
      <c r="BFU242" s="95"/>
      <c r="BFV242" s="95"/>
      <c r="BFW242" s="95"/>
      <c r="BFX242" s="95"/>
      <c r="BFY242" s="95"/>
      <c r="BFZ242" s="95"/>
      <c r="BGA242" s="95"/>
      <c r="BGB242" s="95"/>
      <c r="BGC242" s="95"/>
      <c r="BGD242" s="95"/>
      <c r="BGE242" s="95"/>
      <c r="BGF242" s="95"/>
      <c r="BGG242" s="95"/>
      <c r="BGH242" s="95"/>
      <c r="BGI242" s="95"/>
      <c r="BGJ242" s="95"/>
      <c r="BGK242" s="95"/>
      <c r="BGL242" s="95"/>
      <c r="BGM242" s="95"/>
      <c r="BGN242" s="95"/>
      <c r="BGO242" s="95"/>
      <c r="BGP242" s="95"/>
      <c r="BGQ242" s="95"/>
      <c r="BGR242" s="95"/>
      <c r="BGS242" s="95"/>
      <c r="BGT242" s="95"/>
      <c r="BGU242" s="95"/>
      <c r="BGV242" s="95"/>
      <c r="BGW242" s="95"/>
      <c r="BGX242" s="95"/>
      <c r="BGY242" s="95"/>
      <c r="BGZ242" s="95"/>
      <c r="BHA242" s="95"/>
      <c r="BHB242" s="95"/>
      <c r="BHC242" s="95"/>
      <c r="BHD242" s="95"/>
      <c r="BHE242" s="95"/>
      <c r="BHF242" s="95"/>
      <c r="BHG242" s="95"/>
      <c r="BHH242" s="95"/>
      <c r="BHI242" s="95"/>
      <c r="BHJ242" s="95"/>
      <c r="BHK242" s="95"/>
      <c r="BHL242" s="95"/>
      <c r="BHM242" s="95"/>
      <c r="BHN242" s="95"/>
      <c r="BHO242" s="95"/>
      <c r="BHP242" s="95"/>
      <c r="BHQ242" s="95"/>
      <c r="BHR242" s="95"/>
      <c r="BHS242" s="95"/>
      <c r="BHT242" s="95"/>
      <c r="BHU242" s="95"/>
      <c r="BHV242" s="95"/>
      <c r="BHW242" s="95"/>
      <c r="BHX242" s="95"/>
      <c r="BHY242" s="95"/>
      <c r="BHZ242" s="95"/>
      <c r="BIA242" s="95"/>
      <c r="BIB242" s="95"/>
      <c r="BIC242" s="95"/>
      <c r="BID242" s="95"/>
      <c r="BIE242" s="95"/>
      <c r="BIF242" s="95"/>
      <c r="BIG242" s="95"/>
      <c r="BIH242" s="95"/>
      <c r="BII242" s="95"/>
      <c r="BIJ242" s="95"/>
      <c r="BIK242" s="95"/>
      <c r="BIL242" s="95"/>
      <c r="BIM242" s="95"/>
      <c r="BIN242" s="95"/>
      <c r="BIO242" s="95"/>
      <c r="BIP242" s="95"/>
      <c r="BIQ242" s="95"/>
      <c r="BIR242" s="95"/>
      <c r="BIS242" s="95"/>
      <c r="BIT242" s="95"/>
      <c r="BIU242" s="95"/>
      <c r="BIV242" s="95"/>
      <c r="BIW242" s="95"/>
      <c r="BIX242" s="95"/>
      <c r="BIY242" s="95"/>
      <c r="BIZ242" s="95"/>
      <c r="BJA242" s="95"/>
      <c r="BJB242" s="95"/>
      <c r="BJC242" s="95"/>
      <c r="BJD242" s="95"/>
      <c r="BJE242" s="95"/>
      <c r="BJF242" s="95"/>
      <c r="BJG242" s="95"/>
      <c r="BJH242" s="95"/>
      <c r="BJI242" s="95"/>
      <c r="BJJ242" s="95"/>
      <c r="BJK242" s="95"/>
      <c r="BJL242" s="95"/>
      <c r="BJM242" s="95"/>
      <c r="BJN242" s="95"/>
      <c r="BJO242" s="95"/>
      <c r="BJP242" s="95"/>
      <c r="BJQ242" s="95"/>
      <c r="BJR242" s="95"/>
      <c r="BJS242" s="95"/>
      <c r="BJT242" s="95"/>
      <c r="BJU242" s="95"/>
      <c r="BJV242" s="95"/>
      <c r="BJW242" s="95"/>
      <c r="BJX242" s="95"/>
      <c r="BJY242" s="95"/>
      <c r="BJZ242" s="95"/>
      <c r="BKA242" s="95"/>
      <c r="BKB242" s="95"/>
      <c r="BKC242" s="95"/>
      <c r="BKD242" s="95"/>
      <c r="BKE242" s="95"/>
      <c r="BKF242" s="95"/>
      <c r="BKG242" s="95"/>
      <c r="BKH242" s="95"/>
      <c r="BKI242" s="95"/>
      <c r="BKJ242" s="95"/>
      <c r="BKK242" s="95"/>
      <c r="BKL242" s="95"/>
      <c r="BKM242" s="95"/>
      <c r="BKN242" s="95"/>
      <c r="BKO242" s="95"/>
      <c r="BKP242" s="95"/>
      <c r="BKQ242" s="95"/>
      <c r="BKR242" s="95"/>
      <c r="BKS242" s="95"/>
      <c r="BKT242" s="95"/>
      <c r="BKU242" s="95"/>
      <c r="BKV242" s="95"/>
      <c r="BKW242" s="95"/>
      <c r="BKX242" s="95"/>
      <c r="BKY242" s="95"/>
      <c r="BKZ242" s="95"/>
      <c r="BLA242" s="95"/>
      <c r="BLB242" s="95"/>
      <c r="BLC242" s="95"/>
      <c r="BLD242" s="95"/>
      <c r="BLE242" s="95"/>
      <c r="BLF242" s="95"/>
      <c r="BLG242" s="95"/>
      <c r="BLH242" s="95"/>
      <c r="BLI242" s="95"/>
      <c r="BLJ242" s="95"/>
      <c r="BLK242" s="95"/>
      <c r="BLL242" s="95"/>
      <c r="BLM242" s="95"/>
      <c r="BLN242" s="95"/>
      <c r="BLO242" s="95"/>
      <c r="BLP242" s="95"/>
      <c r="BLQ242" s="95"/>
      <c r="BLR242" s="95"/>
      <c r="BLS242" s="95"/>
      <c r="BLT242" s="95"/>
      <c r="BLU242" s="95"/>
      <c r="BLV242" s="95"/>
      <c r="BLW242" s="95"/>
      <c r="BLX242" s="95"/>
      <c r="BLY242" s="95"/>
      <c r="BLZ242" s="95"/>
      <c r="BMA242" s="95"/>
      <c r="BMB242" s="95"/>
      <c r="BMC242" s="95"/>
      <c r="BMD242" s="95"/>
      <c r="BME242" s="95"/>
      <c r="BMF242" s="95"/>
      <c r="BMG242" s="95"/>
      <c r="BMH242" s="95"/>
      <c r="BMI242" s="95"/>
      <c r="BMJ242" s="95"/>
      <c r="BMK242" s="95"/>
      <c r="BML242" s="95"/>
      <c r="BMM242" s="95"/>
      <c r="BMN242" s="95"/>
      <c r="BMO242" s="95"/>
      <c r="BMP242" s="95"/>
      <c r="BMQ242" s="95"/>
      <c r="BMR242" s="95"/>
      <c r="BMS242" s="95"/>
      <c r="BMT242" s="95"/>
      <c r="BMU242" s="95"/>
      <c r="BMV242" s="95"/>
      <c r="BMW242" s="95"/>
      <c r="BMX242" s="95"/>
      <c r="BMY242" s="95"/>
      <c r="BMZ242" s="95"/>
      <c r="BNA242" s="95"/>
      <c r="BNB242" s="95"/>
      <c r="BNC242" s="95"/>
      <c r="BND242" s="95"/>
      <c r="BNE242" s="95"/>
      <c r="BNF242" s="95"/>
      <c r="BNG242" s="95"/>
      <c r="BNH242" s="95"/>
      <c r="BNI242" s="95"/>
      <c r="BNJ242" s="95"/>
      <c r="BNK242" s="95"/>
      <c r="BNL242" s="95"/>
      <c r="BNM242" s="95"/>
      <c r="BNN242" s="95"/>
      <c r="BNO242" s="95"/>
      <c r="BNP242" s="95"/>
      <c r="BNQ242" s="95"/>
      <c r="BNR242" s="95"/>
      <c r="BNS242" s="95"/>
      <c r="BNT242" s="95"/>
      <c r="BNU242" s="95"/>
      <c r="BNV242" s="95"/>
      <c r="BNW242" s="95"/>
      <c r="BNX242" s="95"/>
      <c r="BNY242" s="95"/>
      <c r="BNZ242" s="95"/>
      <c r="BOA242" s="95"/>
      <c r="BOB242" s="95"/>
      <c r="BOC242" s="95"/>
      <c r="BOD242" s="95"/>
      <c r="BOE242" s="95"/>
      <c r="BOF242" s="95"/>
      <c r="BOG242" s="95"/>
      <c r="BOH242" s="95"/>
      <c r="BOI242" s="95"/>
      <c r="BOJ242" s="95"/>
      <c r="BOK242" s="95"/>
      <c r="BOL242" s="95"/>
      <c r="BOM242" s="95"/>
      <c r="BON242" s="95"/>
      <c r="BOO242" s="95"/>
      <c r="BOP242" s="95"/>
      <c r="BOQ242" s="95"/>
      <c r="BOR242" s="95"/>
      <c r="BOS242" s="95"/>
      <c r="BOT242" s="95"/>
      <c r="BOU242" s="95"/>
      <c r="BOV242" s="95"/>
      <c r="BOW242" s="95"/>
      <c r="BOX242" s="95"/>
      <c r="BOY242" s="95"/>
      <c r="BOZ242" s="95"/>
      <c r="BPA242" s="95"/>
      <c r="BPB242" s="95"/>
      <c r="BPC242" s="95"/>
      <c r="BPD242" s="95"/>
      <c r="BPE242" s="95"/>
      <c r="BPF242" s="95"/>
      <c r="BPG242" s="95"/>
      <c r="BPH242" s="95"/>
      <c r="BPI242" s="95"/>
      <c r="BPJ242" s="95"/>
      <c r="BPK242" s="95"/>
      <c r="BPL242" s="95"/>
      <c r="BPM242" s="95"/>
      <c r="BPN242" s="95"/>
      <c r="BPO242" s="95"/>
      <c r="BPP242" s="95"/>
      <c r="BPQ242" s="95"/>
      <c r="BPR242" s="95"/>
      <c r="BPS242" s="95"/>
      <c r="BPT242" s="95"/>
      <c r="BPU242" s="95"/>
      <c r="BPV242" s="95"/>
      <c r="BPW242" s="95"/>
      <c r="BPX242" s="95"/>
      <c r="BPY242" s="95"/>
      <c r="BPZ242" s="95"/>
      <c r="BQA242" s="95"/>
      <c r="BQB242" s="95"/>
      <c r="BQC242" s="95"/>
      <c r="BQD242" s="95"/>
      <c r="BQE242" s="95"/>
      <c r="BQF242" s="95"/>
      <c r="BQG242" s="95"/>
      <c r="BQH242" s="95"/>
      <c r="BQI242" s="95"/>
      <c r="BQJ242" s="95"/>
      <c r="BQK242" s="95"/>
      <c r="BQL242" s="95"/>
      <c r="BQM242" s="95"/>
      <c r="BQN242" s="95"/>
      <c r="BQO242" s="95"/>
      <c r="BQP242" s="95"/>
      <c r="BQQ242" s="95"/>
      <c r="BQR242" s="95"/>
      <c r="BQS242" s="95"/>
      <c r="BQT242" s="95"/>
      <c r="BQU242" s="95"/>
      <c r="BQV242" s="95"/>
      <c r="BQW242" s="95"/>
      <c r="BQX242" s="95"/>
      <c r="BQY242" s="95"/>
      <c r="BQZ242" s="95"/>
      <c r="BRA242" s="95"/>
      <c r="BRB242" s="95"/>
      <c r="BRC242" s="95"/>
      <c r="BRD242" s="95"/>
      <c r="BRE242" s="95"/>
      <c r="BRF242" s="95"/>
      <c r="BRG242" s="95"/>
      <c r="BRH242" s="95"/>
      <c r="BRI242" s="95"/>
      <c r="BRJ242" s="95"/>
      <c r="BRK242" s="95"/>
      <c r="BRL242" s="95"/>
      <c r="BRM242" s="95"/>
      <c r="BRN242" s="95"/>
      <c r="BRO242" s="95"/>
      <c r="BRP242" s="95"/>
      <c r="BRQ242" s="95"/>
      <c r="BRR242" s="95"/>
      <c r="BRS242" s="95"/>
      <c r="BRT242" s="95"/>
      <c r="BRU242" s="95"/>
      <c r="BRV242" s="95"/>
      <c r="BRW242" s="95"/>
      <c r="BRX242" s="95"/>
      <c r="BRY242" s="95"/>
      <c r="BRZ242" s="95"/>
      <c r="BSA242" s="95"/>
      <c r="BSB242" s="95"/>
      <c r="BSC242" s="95"/>
      <c r="BSD242" s="95"/>
      <c r="BSE242" s="95"/>
      <c r="BSF242" s="95"/>
      <c r="BSG242" s="95"/>
      <c r="BSH242" s="95"/>
      <c r="BSI242" s="95"/>
      <c r="BSJ242" s="95"/>
      <c r="BSK242" s="95"/>
      <c r="BSL242" s="95"/>
      <c r="BSM242" s="95"/>
      <c r="BSN242" s="95"/>
      <c r="BSO242" s="95"/>
      <c r="BSP242" s="95"/>
      <c r="BSQ242" s="95"/>
      <c r="BSR242" s="95"/>
      <c r="BSS242" s="95"/>
      <c r="BST242" s="95"/>
      <c r="BSU242" s="95"/>
      <c r="BSV242" s="95"/>
      <c r="BSW242" s="95"/>
      <c r="BSX242" s="95"/>
      <c r="BSY242" s="95"/>
      <c r="BSZ242" s="95"/>
      <c r="BTA242" s="95"/>
      <c r="BTB242" s="95"/>
      <c r="BTC242" s="95"/>
      <c r="BTD242" s="95"/>
      <c r="BTE242" s="95"/>
      <c r="BTF242" s="95"/>
      <c r="BTG242" s="95"/>
      <c r="BTH242" s="95"/>
      <c r="BTI242" s="95"/>
      <c r="BTJ242" s="95"/>
      <c r="BTK242" s="95"/>
      <c r="BTL242" s="95"/>
      <c r="BTM242" s="95"/>
      <c r="BTN242" s="95"/>
      <c r="BTO242" s="95"/>
      <c r="BTP242" s="95"/>
      <c r="BTQ242" s="95"/>
      <c r="BTR242" s="95"/>
      <c r="BTS242" s="95"/>
      <c r="BTT242" s="95"/>
      <c r="BTU242" s="95"/>
      <c r="BTV242" s="95"/>
      <c r="BTW242" s="95"/>
      <c r="BTX242" s="95"/>
      <c r="BTY242" s="95"/>
      <c r="BTZ242" s="95"/>
      <c r="BUA242" s="95"/>
      <c r="BUB242" s="95"/>
      <c r="BUC242" s="95"/>
      <c r="BUD242" s="95"/>
      <c r="BUE242" s="95"/>
      <c r="BUF242" s="95"/>
      <c r="BUG242" s="95"/>
      <c r="BUH242" s="95"/>
      <c r="BUI242" s="95"/>
      <c r="BUJ242" s="95"/>
      <c r="BUK242" s="95"/>
      <c r="BUL242" s="95"/>
      <c r="BUM242" s="95"/>
      <c r="BUN242" s="95"/>
      <c r="BUO242" s="95"/>
      <c r="BUP242" s="95"/>
      <c r="BUQ242" s="95"/>
      <c r="BUR242" s="95"/>
      <c r="BUS242" s="95"/>
      <c r="BUT242" s="95"/>
      <c r="BUU242" s="95"/>
      <c r="BUV242" s="95"/>
      <c r="BUW242" s="95"/>
      <c r="BUX242" s="95"/>
      <c r="BUY242" s="95"/>
      <c r="BUZ242" s="95"/>
      <c r="BVA242" s="95"/>
      <c r="BVB242" s="95"/>
      <c r="BVC242" s="95"/>
      <c r="BVD242" s="95"/>
      <c r="BVE242" s="95"/>
      <c r="BVF242" s="95"/>
      <c r="BVG242" s="95"/>
      <c r="BVH242" s="95"/>
      <c r="BVI242" s="95"/>
      <c r="BVJ242" s="95"/>
      <c r="BVK242" s="95"/>
      <c r="BVL242" s="95"/>
      <c r="BVM242" s="95"/>
      <c r="BVN242" s="95"/>
      <c r="BVO242" s="95"/>
      <c r="BVP242" s="95"/>
      <c r="BVQ242" s="95"/>
      <c r="BVR242" s="95"/>
      <c r="BVS242" s="95"/>
      <c r="BVT242" s="95"/>
      <c r="BVU242" s="95"/>
      <c r="BVV242" s="95"/>
      <c r="BVW242" s="95"/>
      <c r="BVX242" s="95"/>
      <c r="BVY242" s="95"/>
      <c r="BVZ242" s="95"/>
      <c r="BWA242" s="95"/>
      <c r="BWB242" s="95"/>
      <c r="BWC242" s="95"/>
      <c r="BWD242" s="95"/>
      <c r="BWE242" s="95"/>
      <c r="BWF242" s="95"/>
      <c r="BWG242" s="95"/>
      <c r="BWH242" s="95"/>
      <c r="BWI242" s="95"/>
      <c r="BWJ242" s="95"/>
      <c r="BWK242" s="95"/>
      <c r="BWL242" s="95"/>
      <c r="BWM242" s="95"/>
      <c r="BWN242" s="95"/>
      <c r="BWO242" s="95"/>
      <c r="BWP242" s="95"/>
      <c r="BWQ242" s="95"/>
      <c r="BWR242" s="95"/>
      <c r="BWS242" s="95"/>
      <c r="BWT242" s="95"/>
      <c r="BWU242" s="95"/>
      <c r="BWV242" s="95"/>
      <c r="BWW242" s="95"/>
      <c r="BWX242" s="95"/>
      <c r="BWY242" s="95"/>
      <c r="BWZ242" s="95"/>
      <c r="BXA242" s="95"/>
      <c r="BXB242" s="95"/>
      <c r="BXC242" s="95"/>
      <c r="BXD242" s="95"/>
      <c r="BXE242" s="95"/>
      <c r="BXF242" s="95"/>
      <c r="BXG242" s="95"/>
      <c r="BXH242" s="95"/>
      <c r="BXI242" s="95"/>
      <c r="BXJ242" s="95"/>
      <c r="BXK242" s="95"/>
      <c r="BXL242" s="95"/>
      <c r="BXM242" s="95"/>
      <c r="BXN242" s="95"/>
      <c r="BXO242" s="95"/>
      <c r="BXP242" s="95"/>
      <c r="BXQ242" s="95"/>
      <c r="BXR242" s="95"/>
      <c r="BXS242" s="95"/>
      <c r="BXT242" s="95"/>
      <c r="BXU242" s="95"/>
      <c r="BXV242" s="95"/>
      <c r="BXW242" s="95"/>
      <c r="BXX242" s="95"/>
      <c r="BXY242" s="95"/>
      <c r="BXZ242" s="95"/>
      <c r="BYA242" s="95"/>
      <c r="BYB242" s="95"/>
      <c r="BYC242" s="95"/>
      <c r="BYD242" s="95"/>
      <c r="BYE242" s="95"/>
      <c r="BYF242" s="95"/>
      <c r="BYG242" s="95"/>
      <c r="BYH242" s="95"/>
      <c r="BYI242" s="95"/>
      <c r="BYJ242" s="95"/>
      <c r="BYK242" s="95"/>
      <c r="BYL242" s="95"/>
      <c r="BYM242" s="95"/>
      <c r="BYN242" s="95"/>
      <c r="BYO242" s="95"/>
      <c r="BYP242" s="95"/>
      <c r="BYQ242" s="95"/>
      <c r="BYR242" s="95"/>
      <c r="BYS242" s="95"/>
      <c r="BYT242" s="95"/>
      <c r="BYU242" s="95"/>
      <c r="BYV242" s="95"/>
      <c r="BYW242" s="95"/>
      <c r="BYX242" s="95"/>
      <c r="BYY242" s="95"/>
      <c r="BYZ242" s="95"/>
      <c r="BZA242" s="95"/>
      <c r="BZB242" s="95"/>
      <c r="BZC242" s="95"/>
      <c r="BZD242" s="95"/>
      <c r="BZE242" s="95"/>
      <c r="BZF242" s="95"/>
      <c r="BZG242" s="95"/>
      <c r="BZH242" s="95"/>
      <c r="BZI242" s="95"/>
      <c r="BZJ242" s="95"/>
      <c r="BZK242" s="95"/>
      <c r="BZL242" s="95"/>
      <c r="BZM242" s="95"/>
      <c r="BZN242" s="95"/>
      <c r="BZO242" s="95"/>
      <c r="BZP242" s="95"/>
      <c r="BZQ242" s="95"/>
      <c r="BZR242" s="95"/>
      <c r="BZS242" s="95"/>
      <c r="BZT242" s="95"/>
      <c r="BZU242" s="95"/>
      <c r="BZV242" s="95"/>
      <c r="BZW242" s="95"/>
      <c r="BZX242" s="95"/>
      <c r="BZY242" s="95"/>
      <c r="BZZ242" s="95"/>
      <c r="CAA242" s="95"/>
      <c r="CAB242" s="95"/>
      <c r="CAC242" s="95"/>
      <c r="CAD242" s="95"/>
      <c r="CAE242" s="95"/>
      <c r="CAF242" s="95"/>
      <c r="CAG242" s="95"/>
      <c r="CAH242" s="95"/>
      <c r="CAI242" s="95"/>
      <c r="CAJ242" s="95"/>
      <c r="CAK242" s="95"/>
      <c r="CAL242" s="95"/>
      <c r="CAM242" s="95"/>
      <c r="CAN242" s="95"/>
      <c r="CAO242" s="95"/>
      <c r="CAP242" s="95"/>
      <c r="CAQ242" s="95"/>
      <c r="CAR242" s="95"/>
      <c r="CAS242" s="95"/>
      <c r="CAT242" s="95"/>
      <c r="CAU242" s="95"/>
      <c r="CAV242" s="95"/>
      <c r="CAW242" s="95"/>
      <c r="CAX242" s="95"/>
      <c r="CAY242" s="95"/>
      <c r="CAZ242" s="95"/>
      <c r="CBA242" s="95"/>
      <c r="CBB242" s="95"/>
      <c r="CBC242" s="95"/>
      <c r="CBD242" s="95"/>
      <c r="CBE242" s="95"/>
      <c r="CBF242" s="95"/>
      <c r="CBG242" s="95"/>
      <c r="CBH242" s="95"/>
      <c r="CBI242" s="95"/>
      <c r="CBJ242" s="95"/>
      <c r="CBK242" s="95"/>
      <c r="CBL242" s="95"/>
      <c r="CBM242" s="95"/>
      <c r="CBN242" s="95"/>
      <c r="CBO242" s="95"/>
      <c r="CBP242" s="95"/>
      <c r="CBQ242" s="95"/>
      <c r="CBR242" s="95"/>
      <c r="CBS242" s="95"/>
      <c r="CBT242" s="95"/>
      <c r="CBU242" s="95"/>
      <c r="CBV242" s="95"/>
      <c r="CBW242" s="95"/>
      <c r="CBX242" s="95"/>
      <c r="CBY242" s="95"/>
      <c r="CBZ242" s="95"/>
      <c r="CCA242" s="95"/>
      <c r="CCB242" s="95"/>
      <c r="CCC242" s="95"/>
      <c r="CCD242" s="95"/>
      <c r="CCE242" s="95"/>
      <c r="CCF242" s="95"/>
      <c r="CCG242" s="95"/>
      <c r="CCH242" s="95"/>
      <c r="CCI242" s="95"/>
      <c r="CCJ242" s="95"/>
      <c r="CCK242" s="95"/>
      <c r="CCL242" s="95"/>
      <c r="CCM242" s="95"/>
      <c r="CCN242" s="95"/>
      <c r="CCO242" s="95"/>
      <c r="CCP242" s="95"/>
      <c r="CCQ242" s="95"/>
      <c r="CCR242" s="95"/>
      <c r="CCS242" s="95"/>
      <c r="CCT242" s="95"/>
      <c r="CCU242" s="95"/>
      <c r="CCV242" s="95"/>
      <c r="CCW242" s="95"/>
      <c r="CCX242" s="95"/>
      <c r="CCY242" s="95"/>
      <c r="CCZ242" s="95"/>
      <c r="CDA242" s="95"/>
      <c r="CDB242" s="95"/>
      <c r="CDC242" s="95"/>
      <c r="CDD242" s="95"/>
      <c r="CDE242" s="95"/>
      <c r="CDF242" s="95"/>
      <c r="CDG242" s="95"/>
      <c r="CDH242" s="95"/>
      <c r="CDI242" s="95"/>
      <c r="CDJ242" s="95"/>
      <c r="CDK242" s="95"/>
      <c r="CDL242" s="95"/>
      <c r="CDM242" s="95"/>
      <c r="CDN242" s="95"/>
      <c r="CDO242" s="95"/>
      <c r="CDP242" s="95"/>
      <c r="CDQ242" s="95"/>
      <c r="CDR242" s="95"/>
      <c r="CDS242" s="95"/>
      <c r="CDT242" s="95"/>
      <c r="CDU242" s="95"/>
      <c r="CDV242" s="95"/>
      <c r="CDW242" s="95"/>
      <c r="CDX242" s="95"/>
      <c r="CDY242" s="95"/>
      <c r="CDZ242" s="95"/>
      <c r="CEA242" s="95"/>
      <c r="CEB242" s="95"/>
      <c r="CEC242" s="95"/>
      <c r="CED242" s="95"/>
      <c r="CEE242" s="95"/>
      <c r="CEF242" s="95"/>
      <c r="CEG242" s="95"/>
      <c r="CEH242" s="95"/>
      <c r="CEI242" s="95"/>
      <c r="CEJ242" s="95"/>
      <c r="CEK242" s="95"/>
      <c r="CEL242" s="95"/>
      <c r="CEM242" s="95"/>
      <c r="CEN242" s="95"/>
      <c r="CEO242" s="95"/>
      <c r="CEP242" s="95"/>
      <c r="CEQ242" s="95"/>
      <c r="CER242" s="95"/>
      <c r="CES242" s="95"/>
      <c r="CET242" s="95"/>
      <c r="CEU242" s="95"/>
      <c r="CEV242" s="95"/>
      <c r="CEW242" s="95"/>
      <c r="CEX242" s="95"/>
      <c r="CEY242" s="95"/>
      <c r="CEZ242" s="95"/>
      <c r="CFA242" s="95"/>
      <c r="CFB242" s="95"/>
      <c r="CFC242" s="95"/>
      <c r="CFD242" s="95"/>
      <c r="CFE242" s="95"/>
      <c r="CFF242" s="95"/>
      <c r="CFG242" s="95"/>
      <c r="CFH242" s="95"/>
      <c r="CFI242" s="95"/>
      <c r="CFJ242" s="95"/>
      <c r="CFK242" s="95"/>
      <c r="CFL242" s="95"/>
      <c r="CFM242" s="95"/>
      <c r="CFN242" s="95"/>
      <c r="CFO242" s="95"/>
      <c r="CFP242" s="95"/>
      <c r="CFQ242" s="95"/>
      <c r="CFR242" s="95"/>
      <c r="CFS242" s="95"/>
      <c r="CFT242" s="95"/>
      <c r="CFU242" s="95"/>
      <c r="CFV242" s="95"/>
      <c r="CFW242" s="95"/>
      <c r="CFX242" s="95"/>
      <c r="CFY242" s="95"/>
      <c r="CFZ242" s="95"/>
      <c r="CGA242" s="95"/>
      <c r="CGB242" s="95"/>
      <c r="CGC242" s="95"/>
      <c r="CGD242" s="95"/>
      <c r="CGE242" s="95"/>
      <c r="CGF242" s="95"/>
      <c r="CGG242" s="95"/>
      <c r="CGH242" s="95"/>
      <c r="CGI242" s="95"/>
      <c r="CGJ242" s="95"/>
      <c r="CGK242" s="95"/>
      <c r="CGL242" s="95"/>
      <c r="CGM242" s="95"/>
      <c r="CGN242" s="95"/>
      <c r="CGO242" s="95"/>
      <c r="CGP242" s="95"/>
      <c r="CGQ242" s="95"/>
      <c r="CGR242" s="95"/>
      <c r="CGS242" s="95"/>
      <c r="CGT242" s="95"/>
      <c r="CGU242" s="95"/>
      <c r="CGV242" s="95"/>
      <c r="CGW242" s="95"/>
      <c r="CGX242" s="95"/>
      <c r="CGY242" s="95"/>
      <c r="CGZ242" s="95"/>
      <c r="CHA242" s="95"/>
      <c r="CHB242" s="95"/>
      <c r="CHC242" s="95"/>
      <c r="CHD242" s="95"/>
      <c r="CHE242" s="95"/>
      <c r="CHF242" s="95"/>
      <c r="CHG242" s="95"/>
      <c r="CHH242" s="95"/>
      <c r="CHI242" s="95"/>
      <c r="CHJ242" s="95"/>
      <c r="CHK242" s="95"/>
      <c r="CHL242" s="95"/>
      <c r="CHM242" s="95"/>
      <c r="CHN242" s="95"/>
      <c r="CHO242" s="95"/>
      <c r="CHP242" s="95"/>
      <c r="CHQ242" s="95"/>
      <c r="CHR242" s="95"/>
      <c r="CHS242" s="95"/>
      <c r="CHT242" s="95"/>
      <c r="CHU242" s="95"/>
      <c r="CHV242" s="95"/>
      <c r="CHW242" s="95"/>
      <c r="CHX242" s="95"/>
      <c r="CHY242" s="95"/>
      <c r="CHZ242" s="95"/>
      <c r="CIA242" s="95"/>
      <c r="CIB242" s="95"/>
      <c r="CIC242" s="95"/>
      <c r="CID242" s="95"/>
      <c r="CIE242" s="95"/>
      <c r="CIF242" s="95"/>
      <c r="CIG242" s="95"/>
      <c r="CIH242" s="95"/>
      <c r="CII242" s="95"/>
      <c r="CIJ242" s="95"/>
      <c r="CIK242" s="95"/>
      <c r="CIL242" s="95"/>
      <c r="CIM242" s="95"/>
      <c r="CIN242" s="95"/>
      <c r="CIO242" s="95"/>
      <c r="CIP242" s="95"/>
      <c r="CIQ242" s="95"/>
      <c r="CIR242" s="95"/>
      <c r="CIS242" s="95"/>
      <c r="CIT242" s="95"/>
      <c r="CIU242" s="95"/>
      <c r="CIV242" s="95"/>
      <c r="CIW242" s="95"/>
      <c r="CIX242" s="95"/>
      <c r="CIY242" s="95"/>
      <c r="CIZ242" s="95"/>
      <c r="CJA242" s="95"/>
      <c r="CJB242" s="95"/>
      <c r="CJC242" s="95"/>
      <c r="CJD242" s="95"/>
      <c r="CJE242" s="95"/>
      <c r="CJF242" s="95"/>
      <c r="CJG242" s="95"/>
      <c r="CJH242" s="95"/>
      <c r="CJI242" s="95"/>
      <c r="CJJ242" s="95"/>
      <c r="CJK242" s="95"/>
      <c r="CJL242" s="95"/>
      <c r="CJM242" s="95"/>
      <c r="CJN242" s="95"/>
      <c r="CJO242" s="95"/>
      <c r="CJP242" s="95"/>
      <c r="CJQ242" s="95"/>
      <c r="CJR242" s="95"/>
      <c r="CJS242" s="95"/>
      <c r="CJT242" s="95"/>
      <c r="CJU242" s="95"/>
      <c r="CJV242" s="95"/>
      <c r="CJW242" s="95"/>
      <c r="CJX242" s="95"/>
      <c r="CJY242" s="95"/>
      <c r="CJZ242" s="95"/>
      <c r="CKA242" s="95"/>
      <c r="CKB242" s="95"/>
      <c r="CKC242" s="95"/>
      <c r="CKD242" s="95"/>
      <c r="CKE242" s="95"/>
      <c r="CKF242" s="95"/>
      <c r="CKG242" s="95"/>
      <c r="CKH242" s="95"/>
      <c r="CKI242" s="95"/>
      <c r="CKJ242" s="95"/>
      <c r="CKK242" s="95"/>
      <c r="CKL242" s="95"/>
      <c r="CKM242" s="95"/>
      <c r="CKN242" s="95"/>
      <c r="CKO242" s="95"/>
      <c r="CKP242" s="95"/>
      <c r="CKQ242" s="95"/>
      <c r="CKR242" s="95"/>
      <c r="CKS242" s="95"/>
      <c r="CKT242" s="95"/>
      <c r="CKU242" s="95"/>
      <c r="CKV242" s="95"/>
      <c r="CKW242" s="95"/>
      <c r="CKX242" s="95"/>
      <c r="CKY242" s="95"/>
      <c r="CKZ242" s="95"/>
      <c r="CLA242" s="95"/>
      <c r="CLB242" s="95"/>
      <c r="CLC242" s="95"/>
      <c r="CLD242" s="95"/>
      <c r="CLE242" s="95"/>
      <c r="CLF242" s="95"/>
      <c r="CLG242" s="95"/>
      <c r="CLH242" s="95"/>
      <c r="CLI242" s="95"/>
      <c r="CLJ242" s="95"/>
      <c r="CLK242" s="95"/>
      <c r="CLL242" s="95"/>
      <c r="CLM242" s="95"/>
      <c r="CLN242" s="95"/>
      <c r="CLO242" s="95"/>
      <c r="CLP242" s="95"/>
      <c r="CLQ242" s="95"/>
      <c r="CLR242" s="95"/>
      <c r="CLS242" s="95"/>
      <c r="CLT242" s="95"/>
      <c r="CLU242" s="95"/>
      <c r="CLV242" s="95"/>
      <c r="CLW242" s="95"/>
      <c r="CLX242" s="95"/>
      <c r="CLY242" s="95"/>
      <c r="CLZ242" s="95"/>
      <c r="CMA242" s="95"/>
      <c r="CMB242" s="95"/>
      <c r="CMC242" s="95"/>
      <c r="CMD242" s="95"/>
      <c r="CME242" s="95"/>
      <c r="CMF242" s="95"/>
      <c r="CMG242" s="95"/>
      <c r="CMH242" s="95"/>
      <c r="CMI242" s="95"/>
      <c r="CMJ242" s="95"/>
      <c r="CMK242" s="95"/>
      <c r="CML242" s="95"/>
      <c r="CMM242" s="95"/>
      <c r="CMN242" s="95"/>
      <c r="CMO242" s="95"/>
      <c r="CMP242" s="95"/>
      <c r="CMQ242" s="95"/>
      <c r="CMR242" s="95"/>
      <c r="CMS242" s="95"/>
      <c r="CMT242" s="95"/>
      <c r="CMU242" s="95"/>
      <c r="CMV242" s="95"/>
      <c r="CMW242" s="95"/>
      <c r="CMX242" s="95"/>
      <c r="CMY242" s="95"/>
      <c r="CMZ242" s="95"/>
      <c r="CNA242" s="95"/>
      <c r="CNB242" s="95"/>
      <c r="CNC242" s="95"/>
      <c r="CND242" s="95"/>
      <c r="CNE242" s="95"/>
      <c r="CNF242" s="95"/>
      <c r="CNG242" s="95"/>
      <c r="CNH242" s="95"/>
      <c r="CNI242" s="95"/>
      <c r="CNJ242" s="95"/>
      <c r="CNK242" s="95"/>
      <c r="CNL242" s="95"/>
      <c r="CNM242" s="95"/>
      <c r="CNN242" s="95"/>
      <c r="CNO242" s="95"/>
      <c r="CNP242" s="95"/>
      <c r="CNQ242" s="95"/>
      <c r="CNR242" s="95"/>
      <c r="CNS242" s="95"/>
      <c r="CNT242" s="95"/>
      <c r="CNU242" s="95"/>
      <c r="CNV242" s="95"/>
      <c r="CNW242" s="95"/>
      <c r="CNX242" s="95"/>
      <c r="CNY242" s="95"/>
      <c r="CNZ242" s="95"/>
      <c r="COA242" s="95"/>
      <c r="COB242" s="95"/>
      <c r="COC242" s="95"/>
      <c r="COD242" s="95"/>
      <c r="COE242" s="95"/>
      <c r="COF242" s="95"/>
      <c r="COG242" s="95"/>
      <c r="COH242" s="95"/>
      <c r="COI242" s="95"/>
      <c r="COJ242" s="95"/>
      <c r="COK242" s="95"/>
      <c r="COL242" s="95"/>
      <c r="COM242" s="95"/>
      <c r="CON242" s="95"/>
      <c r="COO242" s="95"/>
      <c r="COP242" s="95"/>
      <c r="COQ242" s="95"/>
      <c r="COR242" s="95"/>
      <c r="COS242" s="95"/>
      <c r="COT242" s="95"/>
      <c r="COU242" s="95"/>
      <c r="COV242" s="95"/>
      <c r="COW242" s="95"/>
      <c r="COX242" s="95"/>
      <c r="COY242" s="95"/>
      <c r="COZ242" s="95"/>
      <c r="CPA242" s="95"/>
      <c r="CPB242" s="95"/>
      <c r="CPC242" s="95"/>
      <c r="CPD242" s="95"/>
      <c r="CPE242" s="95"/>
      <c r="CPF242" s="95"/>
      <c r="CPG242" s="95"/>
      <c r="CPH242" s="95"/>
      <c r="CPI242" s="95"/>
      <c r="CPJ242" s="95"/>
      <c r="CPK242" s="95"/>
      <c r="CPL242" s="95"/>
      <c r="CPM242" s="95"/>
      <c r="CPN242" s="95"/>
      <c r="CPO242" s="95"/>
      <c r="CPP242" s="95"/>
      <c r="CPQ242" s="95"/>
      <c r="CPR242" s="95"/>
      <c r="CPS242" s="95"/>
      <c r="CPT242" s="95"/>
      <c r="CPU242" s="95"/>
      <c r="CPV242" s="95"/>
      <c r="CPW242" s="95"/>
      <c r="CPX242" s="95"/>
      <c r="CPY242" s="95"/>
      <c r="CPZ242" s="95"/>
      <c r="CQA242" s="95"/>
      <c r="CQB242" s="95"/>
      <c r="CQC242" s="95"/>
      <c r="CQD242" s="95"/>
      <c r="CQE242" s="95"/>
      <c r="CQF242" s="95"/>
      <c r="CQG242" s="95"/>
      <c r="CQH242" s="95"/>
      <c r="CQI242" s="95"/>
      <c r="CQJ242" s="95"/>
      <c r="CQK242" s="95"/>
      <c r="CQL242" s="95"/>
      <c r="CQM242" s="95"/>
      <c r="CQN242" s="95"/>
      <c r="CQO242" s="95"/>
      <c r="CQP242" s="95"/>
      <c r="CQQ242" s="95"/>
      <c r="CQR242" s="95"/>
      <c r="CQS242" s="95"/>
      <c r="CQT242" s="95"/>
      <c r="CQU242" s="95"/>
      <c r="CQV242" s="95"/>
      <c r="CQW242" s="95"/>
      <c r="CQX242" s="95"/>
      <c r="CQY242" s="95"/>
      <c r="CQZ242" s="95"/>
      <c r="CRA242" s="95"/>
      <c r="CRB242" s="95"/>
      <c r="CRC242" s="95"/>
      <c r="CRD242" s="95"/>
      <c r="CRE242" s="95"/>
      <c r="CRF242" s="95"/>
      <c r="CRG242" s="95"/>
      <c r="CRH242" s="95"/>
      <c r="CRI242" s="95"/>
      <c r="CRJ242" s="95"/>
      <c r="CRK242" s="95"/>
      <c r="CRL242" s="95"/>
      <c r="CRM242" s="95"/>
      <c r="CRN242" s="95"/>
      <c r="CRO242" s="95"/>
      <c r="CRP242" s="95"/>
      <c r="CRQ242" s="95"/>
      <c r="CRR242" s="95"/>
      <c r="CRS242" s="95"/>
      <c r="CRT242" s="95"/>
      <c r="CRU242" s="95"/>
      <c r="CRV242" s="95"/>
      <c r="CRW242" s="95"/>
      <c r="CRX242" s="95"/>
      <c r="CRY242" s="95"/>
      <c r="CRZ242" s="95"/>
      <c r="CSA242" s="95"/>
      <c r="CSB242" s="95"/>
      <c r="CSC242" s="95"/>
      <c r="CSD242" s="95"/>
      <c r="CSE242" s="95"/>
      <c r="CSF242" s="95"/>
      <c r="CSG242" s="95"/>
      <c r="CSH242" s="95"/>
      <c r="CSI242" s="95"/>
      <c r="CSJ242" s="95"/>
      <c r="CSK242" s="95"/>
      <c r="CSL242" s="95"/>
      <c r="CSM242" s="95"/>
      <c r="CSN242" s="95"/>
      <c r="CSO242" s="95"/>
      <c r="CSP242" s="95"/>
      <c r="CSQ242" s="95"/>
      <c r="CSR242" s="95"/>
      <c r="CSS242" s="95"/>
      <c r="CST242" s="95"/>
      <c r="CSU242" s="95"/>
      <c r="CSV242" s="95"/>
      <c r="CSW242" s="95"/>
      <c r="CSX242" s="95"/>
      <c r="CSY242" s="95"/>
      <c r="CSZ242" s="95"/>
      <c r="CTA242" s="95"/>
      <c r="CTB242" s="95"/>
      <c r="CTC242" s="95"/>
      <c r="CTD242" s="95"/>
      <c r="CTE242" s="95"/>
      <c r="CTF242" s="95"/>
      <c r="CTG242" s="95"/>
      <c r="CTH242" s="95"/>
      <c r="CTI242" s="95"/>
      <c r="CTJ242" s="95"/>
      <c r="CTK242" s="95"/>
      <c r="CTL242" s="95"/>
      <c r="CTM242" s="95"/>
      <c r="CTN242" s="95"/>
      <c r="CTO242" s="95"/>
      <c r="CTP242" s="95"/>
      <c r="CTQ242" s="95"/>
      <c r="CTR242" s="95"/>
      <c r="CTS242" s="95"/>
      <c r="CTT242" s="95"/>
      <c r="CTU242" s="95"/>
      <c r="CTV242" s="95"/>
      <c r="CTW242" s="95"/>
      <c r="CTX242" s="95"/>
      <c r="CTY242" s="95"/>
      <c r="CTZ242" s="95"/>
      <c r="CUA242" s="95"/>
      <c r="CUB242" s="95"/>
      <c r="CUC242" s="95"/>
      <c r="CUD242" s="95"/>
      <c r="CUE242" s="95"/>
      <c r="CUF242" s="95"/>
      <c r="CUG242" s="95"/>
      <c r="CUH242" s="95"/>
      <c r="CUI242" s="95"/>
      <c r="CUJ242" s="95"/>
      <c r="CUK242" s="95"/>
      <c r="CUL242" s="95"/>
      <c r="CUM242" s="95"/>
      <c r="CUN242" s="95"/>
      <c r="CUO242" s="95"/>
      <c r="CUP242" s="95"/>
      <c r="CUQ242" s="95"/>
      <c r="CUR242" s="95"/>
      <c r="CUS242" s="95"/>
      <c r="CUT242" s="95"/>
      <c r="CUU242" s="95"/>
      <c r="CUV242" s="95"/>
      <c r="CUW242" s="95"/>
      <c r="CUX242" s="95"/>
      <c r="CUY242" s="95"/>
      <c r="CUZ242" s="95"/>
      <c r="CVA242" s="95"/>
      <c r="CVB242" s="95"/>
      <c r="CVC242" s="95"/>
      <c r="CVD242" s="95"/>
      <c r="CVE242" s="95"/>
      <c r="CVF242" s="95"/>
      <c r="CVG242" s="95"/>
      <c r="CVH242" s="95"/>
      <c r="CVI242" s="95"/>
      <c r="CVJ242" s="95"/>
      <c r="CVK242" s="95"/>
      <c r="CVL242" s="95"/>
      <c r="CVM242" s="95"/>
      <c r="CVN242" s="95"/>
      <c r="CVO242" s="95"/>
      <c r="CVP242" s="95"/>
      <c r="CVQ242" s="95"/>
      <c r="CVR242" s="95"/>
      <c r="CVS242" s="95"/>
      <c r="CVT242" s="95"/>
      <c r="CVU242" s="95"/>
      <c r="CVV242" s="95"/>
      <c r="CVW242" s="95"/>
      <c r="CVX242" s="95"/>
      <c r="CVY242" s="95"/>
      <c r="CVZ242" s="95"/>
      <c r="CWA242" s="95"/>
      <c r="CWB242" s="95"/>
      <c r="CWC242" s="95"/>
      <c r="CWD242" s="95"/>
      <c r="CWE242" s="95"/>
      <c r="CWF242" s="95"/>
      <c r="CWG242" s="95"/>
      <c r="CWH242" s="95"/>
      <c r="CWI242" s="95"/>
      <c r="CWJ242" s="95"/>
      <c r="CWK242" s="95"/>
      <c r="CWL242" s="95"/>
      <c r="CWM242" s="95"/>
      <c r="CWN242" s="95"/>
      <c r="CWO242" s="95"/>
      <c r="CWP242" s="95"/>
      <c r="CWQ242" s="95"/>
      <c r="CWR242" s="95"/>
      <c r="CWS242" s="95"/>
      <c r="CWT242" s="95"/>
      <c r="CWU242" s="95"/>
      <c r="CWV242" s="95"/>
      <c r="CWW242" s="95"/>
      <c r="CWX242" s="95"/>
      <c r="CWY242" s="95"/>
      <c r="CWZ242" s="95"/>
      <c r="CXA242" s="95"/>
      <c r="CXB242" s="95"/>
      <c r="CXC242" s="95"/>
      <c r="CXD242" s="95"/>
      <c r="CXE242" s="95"/>
      <c r="CXF242" s="95"/>
      <c r="CXG242" s="95"/>
      <c r="CXH242" s="95"/>
      <c r="CXI242" s="95"/>
      <c r="CXJ242" s="95"/>
      <c r="CXK242" s="95"/>
      <c r="CXL242" s="95"/>
      <c r="CXM242" s="95"/>
      <c r="CXN242" s="95"/>
      <c r="CXO242" s="95"/>
      <c r="CXP242" s="95"/>
      <c r="CXQ242" s="95"/>
      <c r="CXR242" s="95"/>
      <c r="CXS242" s="95"/>
      <c r="CXT242" s="95"/>
      <c r="CXU242" s="95"/>
      <c r="CXV242" s="95"/>
      <c r="CXW242" s="95"/>
      <c r="CXX242" s="95"/>
      <c r="CXY242" s="95"/>
      <c r="CXZ242" s="95"/>
      <c r="CYA242" s="95"/>
      <c r="CYB242" s="95"/>
      <c r="CYC242" s="95"/>
      <c r="CYD242" s="95"/>
      <c r="CYE242" s="95"/>
      <c r="CYF242" s="95"/>
      <c r="CYG242" s="95"/>
      <c r="CYH242" s="95"/>
      <c r="CYI242" s="95"/>
      <c r="CYJ242" s="95"/>
      <c r="CYK242" s="95"/>
      <c r="CYL242" s="95"/>
      <c r="CYM242" s="95"/>
      <c r="CYN242" s="95"/>
      <c r="CYO242" s="95"/>
      <c r="CYP242" s="95"/>
      <c r="CYQ242" s="95"/>
      <c r="CYR242" s="95"/>
      <c r="CYS242" s="95"/>
      <c r="CYT242" s="95"/>
      <c r="CYU242" s="95"/>
      <c r="CYV242" s="95"/>
      <c r="CYW242" s="95"/>
      <c r="CYX242" s="95"/>
      <c r="CYY242" s="95"/>
      <c r="CYZ242" s="95"/>
      <c r="CZA242" s="95"/>
      <c r="CZB242" s="95"/>
      <c r="CZC242" s="95"/>
      <c r="CZD242" s="95"/>
      <c r="CZE242" s="95"/>
      <c r="CZF242" s="95"/>
      <c r="CZG242" s="95"/>
      <c r="CZH242" s="95"/>
      <c r="CZI242" s="95"/>
      <c r="CZJ242" s="95"/>
      <c r="CZK242" s="95"/>
      <c r="CZL242" s="95"/>
      <c r="CZM242" s="95"/>
      <c r="CZN242" s="95"/>
      <c r="CZO242" s="95"/>
      <c r="CZP242" s="95"/>
      <c r="CZQ242" s="95"/>
      <c r="CZR242" s="95"/>
      <c r="CZS242" s="95"/>
      <c r="CZT242" s="95"/>
      <c r="CZU242" s="95"/>
      <c r="CZV242" s="95"/>
      <c r="CZW242" s="95"/>
      <c r="CZX242" s="95"/>
      <c r="CZY242" s="95"/>
      <c r="CZZ242" s="95"/>
      <c r="DAA242" s="95"/>
      <c r="DAB242" s="95"/>
      <c r="DAC242" s="95"/>
      <c r="DAD242" s="95"/>
      <c r="DAE242" s="95"/>
      <c r="DAF242" s="95"/>
      <c r="DAG242" s="95"/>
      <c r="DAH242" s="95"/>
      <c r="DAI242" s="95"/>
      <c r="DAJ242" s="95"/>
      <c r="DAK242" s="95"/>
      <c r="DAL242" s="95"/>
      <c r="DAM242" s="95"/>
      <c r="DAN242" s="95"/>
      <c r="DAO242" s="95"/>
      <c r="DAP242" s="95"/>
      <c r="DAQ242" s="95"/>
      <c r="DAR242" s="95"/>
      <c r="DAS242" s="95"/>
      <c r="DAT242" s="95"/>
      <c r="DAU242" s="95"/>
      <c r="DAV242" s="95"/>
      <c r="DAW242" s="95"/>
      <c r="DAX242" s="95"/>
      <c r="DAY242" s="95"/>
      <c r="DAZ242" s="95"/>
      <c r="DBA242" s="95"/>
      <c r="DBB242" s="95"/>
      <c r="DBC242" s="95"/>
      <c r="DBD242" s="95"/>
      <c r="DBE242" s="95"/>
      <c r="DBF242" s="95"/>
      <c r="DBG242" s="95"/>
      <c r="DBH242" s="95"/>
      <c r="DBI242" s="95"/>
      <c r="DBJ242" s="95"/>
      <c r="DBK242" s="95"/>
      <c r="DBL242" s="95"/>
      <c r="DBM242" s="95"/>
      <c r="DBN242" s="95"/>
      <c r="DBO242" s="95"/>
      <c r="DBP242" s="95"/>
      <c r="DBQ242" s="95"/>
      <c r="DBR242" s="95"/>
      <c r="DBS242" s="95"/>
      <c r="DBT242" s="95"/>
      <c r="DBU242" s="95"/>
      <c r="DBV242" s="95"/>
      <c r="DBW242" s="95"/>
      <c r="DBX242" s="95"/>
      <c r="DBY242" s="95"/>
      <c r="DBZ242" s="95"/>
      <c r="DCA242" s="95"/>
      <c r="DCB242" s="95"/>
      <c r="DCC242" s="95"/>
      <c r="DCD242" s="95"/>
      <c r="DCE242" s="95"/>
      <c r="DCF242" s="95"/>
      <c r="DCG242" s="95"/>
      <c r="DCH242" s="95"/>
      <c r="DCI242" s="95"/>
      <c r="DCJ242" s="95"/>
      <c r="DCK242" s="95"/>
      <c r="DCL242" s="95"/>
      <c r="DCM242" s="95"/>
      <c r="DCN242" s="95"/>
      <c r="DCO242" s="95"/>
      <c r="DCP242" s="95"/>
      <c r="DCQ242" s="95"/>
      <c r="DCR242" s="95"/>
      <c r="DCS242" s="95"/>
      <c r="DCT242" s="95"/>
      <c r="DCU242" s="95"/>
      <c r="DCV242" s="95"/>
      <c r="DCW242" s="95"/>
      <c r="DCX242" s="95"/>
      <c r="DCY242" s="95"/>
      <c r="DCZ242" s="95"/>
      <c r="DDA242" s="95"/>
      <c r="DDB242" s="95"/>
      <c r="DDC242" s="95"/>
      <c r="DDD242" s="95"/>
      <c r="DDE242" s="95"/>
      <c r="DDF242" s="95"/>
      <c r="DDG242" s="95"/>
      <c r="DDH242" s="95"/>
      <c r="DDI242" s="95"/>
      <c r="DDJ242" s="95"/>
      <c r="DDK242" s="95"/>
      <c r="DDL242" s="95"/>
      <c r="DDM242" s="95"/>
      <c r="DDN242" s="95"/>
      <c r="DDO242" s="95"/>
      <c r="DDP242" s="95"/>
      <c r="DDQ242" s="95"/>
      <c r="DDR242" s="95"/>
      <c r="DDS242" s="95"/>
      <c r="DDT242" s="95"/>
      <c r="DDU242" s="95"/>
      <c r="DDV242" s="95"/>
      <c r="DDW242" s="95"/>
      <c r="DDX242" s="95"/>
      <c r="DDY242" s="95"/>
      <c r="DDZ242" s="95"/>
      <c r="DEA242" s="95"/>
      <c r="DEB242" s="95"/>
      <c r="DEC242" s="95"/>
      <c r="DED242" s="95"/>
      <c r="DEE242" s="95"/>
      <c r="DEF242" s="95"/>
      <c r="DEG242" s="95"/>
      <c r="DEH242" s="95"/>
      <c r="DEI242" s="95"/>
      <c r="DEJ242" s="95"/>
      <c r="DEK242" s="95"/>
      <c r="DEL242" s="95"/>
      <c r="DEM242" s="95"/>
      <c r="DEN242" s="95"/>
      <c r="DEO242" s="95"/>
      <c r="DEP242" s="95"/>
      <c r="DEQ242" s="95"/>
      <c r="DER242" s="95"/>
      <c r="DES242" s="95"/>
      <c r="DET242" s="95"/>
      <c r="DEU242" s="95"/>
      <c r="DEV242" s="95"/>
      <c r="DEW242" s="95"/>
      <c r="DEX242" s="95"/>
      <c r="DEY242" s="95"/>
      <c r="DEZ242" s="95"/>
      <c r="DFA242" s="95"/>
      <c r="DFB242" s="95"/>
      <c r="DFC242" s="95"/>
      <c r="DFD242" s="95"/>
      <c r="DFE242" s="95"/>
      <c r="DFF242" s="95"/>
      <c r="DFG242" s="95"/>
      <c r="DFH242" s="95"/>
      <c r="DFI242" s="95"/>
      <c r="DFJ242" s="95"/>
      <c r="DFK242" s="95"/>
      <c r="DFL242" s="95"/>
      <c r="DFM242" s="95"/>
      <c r="DFN242" s="95"/>
      <c r="DFO242" s="95"/>
      <c r="DFP242" s="95"/>
      <c r="DFQ242" s="95"/>
      <c r="DFR242" s="95"/>
      <c r="DFS242" s="95"/>
      <c r="DFT242" s="95"/>
      <c r="DFU242" s="95"/>
      <c r="DFV242" s="95"/>
      <c r="DFW242" s="95"/>
      <c r="DFX242" s="95"/>
      <c r="DFY242" s="95"/>
      <c r="DFZ242" s="95"/>
      <c r="DGA242" s="95"/>
      <c r="DGB242" s="95"/>
      <c r="DGC242" s="95"/>
      <c r="DGD242" s="95"/>
      <c r="DGE242" s="95"/>
      <c r="DGF242" s="95"/>
      <c r="DGG242" s="95"/>
      <c r="DGH242" s="95"/>
      <c r="DGI242" s="95"/>
      <c r="DGJ242" s="95"/>
      <c r="DGK242" s="95"/>
      <c r="DGL242" s="95"/>
      <c r="DGM242" s="95"/>
      <c r="DGN242" s="95"/>
      <c r="DGO242" s="95"/>
      <c r="DGP242" s="95"/>
      <c r="DGQ242" s="95"/>
      <c r="DGR242" s="95"/>
      <c r="DGS242" s="95"/>
      <c r="DGT242" s="95"/>
      <c r="DGU242" s="95"/>
      <c r="DGV242" s="95"/>
      <c r="DGW242" s="95"/>
      <c r="DGX242" s="95"/>
      <c r="DGY242" s="95"/>
      <c r="DGZ242" s="95"/>
      <c r="DHA242" s="95"/>
      <c r="DHB242" s="95"/>
      <c r="DHC242" s="95"/>
      <c r="DHD242" s="95"/>
      <c r="DHE242" s="95"/>
      <c r="DHF242" s="95"/>
      <c r="DHG242" s="95"/>
      <c r="DHH242" s="95"/>
      <c r="DHI242" s="95"/>
      <c r="DHJ242" s="95"/>
      <c r="DHK242" s="95"/>
      <c r="DHL242" s="95"/>
      <c r="DHM242" s="95"/>
      <c r="DHN242" s="95"/>
      <c r="DHO242" s="95"/>
      <c r="DHP242" s="95"/>
      <c r="DHQ242" s="95"/>
      <c r="DHR242" s="95"/>
      <c r="DHS242" s="95"/>
      <c r="DHT242" s="95"/>
      <c r="DHU242" s="95"/>
      <c r="DHV242" s="95"/>
      <c r="DHW242" s="95"/>
      <c r="DHX242" s="95"/>
      <c r="DHY242" s="95"/>
      <c r="DHZ242" s="95"/>
      <c r="DIA242" s="95"/>
      <c r="DIB242" s="95"/>
      <c r="DIC242" s="95"/>
      <c r="DID242" s="95"/>
      <c r="DIE242" s="95"/>
      <c r="DIF242" s="95"/>
      <c r="DIG242" s="95"/>
      <c r="DIH242" s="95"/>
      <c r="DII242" s="95"/>
      <c r="DIJ242" s="95"/>
      <c r="DIK242" s="95"/>
      <c r="DIL242" s="95"/>
      <c r="DIM242" s="95"/>
      <c r="DIN242" s="95"/>
      <c r="DIO242" s="95"/>
      <c r="DIP242" s="95"/>
      <c r="DIQ242" s="95"/>
      <c r="DIR242" s="95"/>
      <c r="DIS242" s="95"/>
      <c r="DIT242" s="95"/>
      <c r="DIU242" s="95"/>
      <c r="DIV242" s="95"/>
      <c r="DIW242" s="95"/>
      <c r="DIX242" s="95"/>
      <c r="DIY242" s="95"/>
      <c r="DIZ242" s="95"/>
      <c r="DJA242" s="95"/>
      <c r="DJB242" s="95"/>
      <c r="DJC242" s="95"/>
      <c r="DJD242" s="95"/>
      <c r="DJE242" s="95"/>
      <c r="DJF242" s="95"/>
      <c r="DJG242" s="95"/>
      <c r="DJH242" s="95"/>
      <c r="DJI242" s="95"/>
      <c r="DJJ242" s="95"/>
      <c r="DJK242" s="95"/>
      <c r="DJL242" s="95"/>
      <c r="DJM242" s="95"/>
      <c r="DJN242" s="95"/>
      <c r="DJO242" s="95"/>
      <c r="DJP242" s="95"/>
      <c r="DJQ242" s="95"/>
      <c r="DJR242" s="95"/>
      <c r="DJS242" s="95"/>
      <c r="DJT242" s="95"/>
      <c r="DJU242" s="95"/>
      <c r="DJV242" s="95"/>
      <c r="DJW242" s="95"/>
      <c r="DJX242" s="95"/>
      <c r="DJY242" s="95"/>
      <c r="DJZ242" s="95"/>
      <c r="DKA242" s="95"/>
      <c r="DKB242" s="95"/>
      <c r="DKC242" s="95"/>
      <c r="DKD242" s="95"/>
      <c r="DKE242" s="95"/>
      <c r="DKF242" s="95"/>
      <c r="DKG242" s="95"/>
      <c r="DKH242" s="95"/>
      <c r="DKI242" s="95"/>
      <c r="DKJ242" s="95"/>
      <c r="DKK242" s="95"/>
      <c r="DKL242" s="95"/>
      <c r="DKM242" s="95"/>
      <c r="DKN242" s="95"/>
      <c r="DKO242" s="95"/>
      <c r="DKP242" s="95"/>
      <c r="DKQ242" s="95"/>
      <c r="DKR242" s="95"/>
      <c r="DKS242" s="95"/>
      <c r="DKT242" s="95"/>
      <c r="DKU242" s="95"/>
      <c r="DKV242" s="95"/>
      <c r="DKW242" s="95"/>
      <c r="DKX242" s="95"/>
      <c r="DKY242" s="95"/>
      <c r="DKZ242" s="95"/>
      <c r="DLA242" s="95"/>
      <c r="DLB242" s="95"/>
      <c r="DLC242" s="95"/>
      <c r="DLD242" s="95"/>
      <c r="DLE242" s="95"/>
      <c r="DLF242" s="95"/>
      <c r="DLG242" s="95"/>
      <c r="DLH242" s="95"/>
      <c r="DLI242" s="95"/>
      <c r="DLJ242" s="95"/>
      <c r="DLK242" s="95"/>
      <c r="DLL242" s="95"/>
      <c r="DLM242" s="95"/>
      <c r="DLN242" s="95"/>
      <c r="DLO242" s="95"/>
      <c r="DLP242" s="95"/>
      <c r="DLQ242" s="95"/>
      <c r="DLR242" s="95"/>
      <c r="DLS242" s="95"/>
      <c r="DLT242" s="95"/>
      <c r="DLU242" s="95"/>
      <c r="DLV242" s="95"/>
      <c r="DLW242" s="95"/>
      <c r="DLX242" s="95"/>
      <c r="DLY242" s="95"/>
      <c r="DLZ242" s="95"/>
      <c r="DMA242" s="95"/>
      <c r="DMB242" s="95"/>
      <c r="DMC242" s="95"/>
      <c r="DMD242" s="95"/>
      <c r="DME242" s="95"/>
      <c r="DMF242" s="95"/>
      <c r="DMG242" s="95"/>
      <c r="DMH242" s="95"/>
      <c r="DMI242" s="95"/>
      <c r="DMJ242" s="95"/>
      <c r="DMK242" s="95"/>
      <c r="DML242" s="95"/>
      <c r="DMM242" s="95"/>
      <c r="DMN242" s="95"/>
      <c r="DMO242" s="95"/>
      <c r="DMP242" s="95"/>
      <c r="DMQ242" s="95"/>
      <c r="DMR242" s="95"/>
      <c r="DMS242" s="95"/>
      <c r="DMT242" s="95"/>
      <c r="DMU242" s="95"/>
      <c r="DMV242" s="95"/>
      <c r="DMW242" s="95"/>
      <c r="DMX242" s="95"/>
      <c r="DMY242" s="95"/>
      <c r="DMZ242" s="95"/>
      <c r="DNA242" s="95"/>
      <c r="DNB242" s="95"/>
      <c r="DNC242" s="95"/>
      <c r="DND242" s="95"/>
      <c r="DNE242" s="95"/>
      <c r="DNF242" s="95"/>
      <c r="DNG242" s="95"/>
      <c r="DNH242" s="95"/>
      <c r="DNI242" s="95"/>
      <c r="DNJ242" s="95"/>
      <c r="DNK242" s="95"/>
      <c r="DNL242" s="95"/>
      <c r="DNM242" s="95"/>
      <c r="DNN242" s="95"/>
      <c r="DNO242" s="95"/>
      <c r="DNP242" s="95"/>
      <c r="DNQ242" s="95"/>
      <c r="DNR242" s="95"/>
      <c r="DNS242" s="95"/>
      <c r="DNT242" s="95"/>
      <c r="DNU242" s="95"/>
      <c r="DNV242" s="95"/>
      <c r="DNW242" s="95"/>
      <c r="DNX242" s="95"/>
      <c r="DNY242" s="95"/>
      <c r="DNZ242" s="95"/>
      <c r="DOA242" s="95"/>
      <c r="DOB242" s="95"/>
      <c r="DOC242" s="95"/>
      <c r="DOD242" s="95"/>
      <c r="DOE242" s="95"/>
      <c r="DOF242" s="95"/>
      <c r="DOG242" s="95"/>
      <c r="DOH242" s="95"/>
      <c r="DOI242" s="95"/>
      <c r="DOJ242" s="95"/>
      <c r="DOK242" s="95"/>
      <c r="DOL242" s="95"/>
      <c r="DOM242" s="95"/>
      <c r="DON242" s="95"/>
      <c r="DOO242" s="95"/>
      <c r="DOP242" s="95"/>
      <c r="DOQ242" s="95"/>
      <c r="DOR242" s="95"/>
      <c r="DOS242" s="95"/>
      <c r="DOT242" s="95"/>
      <c r="DOU242" s="95"/>
      <c r="DOV242" s="95"/>
      <c r="DOW242" s="95"/>
      <c r="DOX242" s="95"/>
      <c r="DOY242" s="95"/>
      <c r="DOZ242" s="95"/>
      <c r="DPA242" s="95"/>
      <c r="DPB242" s="95"/>
      <c r="DPC242" s="95"/>
      <c r="DPD242" s="95"/>
      <c r="DPE242" s="95"/>
      <c r="DPF242" s="95"/>
      <c r="DPG242" s="95"/>
      <c r="DPH242" s="95"/>
      <c r="DPI242" s="95"/>
      <c r="DPJ242" s="95"/>
      <c r="DPK242" s="95"/>
      <c r="DPL242" s="95"/>
      <c r="DPM242" s="95"/>
      <c r="DPN242" s="95"/>
      <c r="DPO242" s="95"/>
      <c r="DPP242" s="95"/>
      <c r="DPQ242" s="95"/>
      <c r="DPR242" s="95"/>
      <c r="DPS242" s="95"/>
      <c r="DPT242" s="95"/>
      <c r="DPU242" s="95"/>
      <c r="DPV242" s="95"/>
      <c r="DPW242" s="95"/>
      <c r="DPX242" s="95"/>
      <c r="DPY242" s="95"/>
      <c r="DPZ242" s="95"/>
      <c r="DQA242" s="95"/>
      <c r="DQB242" s="95"/>
      <c r="DQC242" s="95"/>
      <c r="DQD242" s="95"/>
      <c r="DQE242" s="95"/>
      <c r="DQF242" s="95"/>
      <c r="DQG242" s="95"/>
      <c r="DQH242" s="95"/>
      <c r="DQI242" s="95"/>
      <c r="DQJ242" s="95"/>
      <c r="DQK242" s="95"/>
      <c r="DQL242" s="95"/>
      <c r="DQM242" s="95"/>
      <c r="DQN242" s="95"/>
      <c r="DQO242" s="95"/>
      <c r="DQP242" s="95"/>
      <c r="DQQ242" s="95"/>
      <c r="DQR242" s="95"/>
      <c r="DQS242" s="95"/>
      <c r="DQT242" s="95"/>
      <c r="DQU242" s="95"/>
      <c r="DQV242" s="95"/>
      <c r="DQW242" s="95"/>
      <c r="DQX242" s="95"/>
      <c r="DQY242" s="95"/>
      <c r="DQZ242" s="95"/>
      <c r="DRA242" s="95"/>
      <c r="DRB242" s="95"/>
      <c r="DRC242" s="95"/>
      <c r="DRD242" s="95"/>
      <c r="DRE242" s="95"/>
      <c r="DRF242" s="95"/>
      <c r="DRG242" s="95"/>
      <c r="DRH242" s="95"/>
      <c r="DRI242" s="95"/>
      <c r="DRJ242" s="95"/>
      <c r="DRK242" s="95"/>
      <c r="DRL242" s="95"/>
      <c r="DRM242" s="95"/>
      <c r="DRN242" s="95"/>
      <c r="DRO242" s="95"/>
      <c r="DRP242" s="95"/>
      <c r="DRQ242" s="95"/>
      <c r="DRR242" s="95"/>
      <c r="DRS242" s="95"/>
      <c r="DRT242" s="95"/>
      <c r="DRU242" s="95"/>
      <c r="DRV242" s="95"/>
      <c r="DRW242" s="95"/>
      <c r="DRX242" s="95"/>
      <c r="DRY242" s="95"/>
      <c r="DRZ242" s="95"/>
      <c r="DSA242" s="95"/>
      <c r="DSB242" s="95"/>
      <c r="DSC242" s="95"/>
      <c r="DSD242" s="95"/>
      <c r="DSE242" s="95"/>
      <c r="DSF242" s="95"/>
      <c r="DSG242" s="95"/>
      <c r="DSH242" s="95"/>
      <c r="DSI242" s="95"/>
      <c r="DSJ242" s="95"/>
      <c r="DSK242" s="95"/>
      <c r="DSL242" s="95"/>
      <c r="DSM242" s="95"/>
      <c r="DSN242" s="95"/>
      <c r="DSO242" s="95"/>
      <c r="DSP242" s="95"/>
      <c r="DSQ242" s="95"/>
      <c r="DSR242" s="95"/>
      <c r="DSS242" s="95"/>
      <c r="DST242" s="95"/>
      <c r="DSU242" s="95"/>
      <c r="DSV242" s="95"/>
      <c r="DSW242" s="95"/>
      <c r="DSX242" s="95"/>
      <c r="DSY242" s="95"/>
      <c r="DSZ242" s="95"/>
      <c r="DTA242" s="95"/>
      <c r="DTB242" s="95"/>
      <c r="DTC242" s="95"/>
      <c r="DTD242" s="95"/>
      <c r="DTE242" s="95"/>
      <c r="DTF242" s="95"/>
      <c r="DTG242" s="95"/>
      <c r="DTH242" s="95"/>
      <c r="DTI242" s="95"/>
      <c r="DTJ242" s="95"/>
      <c r="DTK242" s="95"/>
      <c r="DTL242" s="95"/>
      <c r="DTM242" s="95"/>
      <c r="DTN242" s="95"/>
      <c r="DTO242" s="95"/>
      <c r="DTP242" s="95"/>
      <c r="DTQ242" s="95"/>
      <c r="DTR242" s="95"/>
      <c r="DTS242" s="95"/>
      <c r="DTT242" s="95"/>
      <c r="DTU242" s="95"/>
      <c r="DTV242" s="95"/>
      <c r="DTW242" s="95"/>
      <c r="DTX242" s="95"/>
      <c r="DTY242" s="95"/>
      <c r="DTZ242" s="95"/>
      <c r="DUA242" s="95"/>
      <c r="DUB242" s="95"/>
      <c r="DUC242" s="95"/>
      <c r="DUD242" s="95"/>
      <c r="DUE242" s="95"/>
      <c r="DUF242" s="95"/>
      <c r="DUG242" s="95"/>
      <c r="DUH242" s="95"/>
      <c r="DUI242" s="95"/>
      <c r="DUJ242" s="95"/>
      <c r="DUK242" s="95"/>
      <c r="DUL242" s="95"/>
      <c r="DUM242" s="95"/>
      <c r="DUN242" s="95"/>
      <c r="DUO242" s="95"/>
      <c r="DUP242" s="95"/>
      <c r="DUQ242" s="95"/>
      <c r="DUR242" s="95"/>
      <c r="DUS242" s="95"/>
      <c r="DUT242" s="95"/>
      <c r="DUU242" s="95"/>
      <c r="DUV242" s="95"/>
      <c r="DUW242" s="95"/>
      <c r="DUX242" s="95"/>
      <c r="DUY242" s="95"/>
      <c r="DUZ242" s="95"/>
      <c r="DVA242" s="95"/>
      <c r="DVB242" s="95"/>
      <c r="DVC242" s="95"/>
      <c r="DVD242" s="95"/>
      <c r="DVE242" s="95"/>
      <c r="DVF242" s="95"/>
      <c r="DVG242" s="95"/>
      <c r="DVH242" s="95"/>
      <c r="DVI242" s="95"/>
      <c r="DVJ242" s="95"/>
      <c r="DVK242" s="95"/>
      <c r="DVL242" s="95"/>
      <c r="DVM242" s="95"/>
      <c r="DVN242" s="95"/>
      <c r="DVO242" s="95"/>
      <c r="DVP242" s="95"/>
      <c r="DVQ242" s="95"/>
      <c r="DVR242" s="95"/>
      <c r="DVS242" s="95"/>
      <c r="DVT242" s="95"/>
      <c r="DVU242" s="95"/>
      <c r="DVV242" s="95"/>
      <c r="DVW242" s="95"/>
      <c r="DVX242" s="95"/>
      <c r="DVY242" s="95"/>
      <c r="DVZ242" s="95"/>
      <c r="DWA242" s="95"/>
      <c r="DWB242" s="95"/>
      <c r="DWC242" s="95"/>
      <c r="DWD242" s="95"/>
      <c r="DWE242" s="95"/>
      <c r="DWF242" s="95"/>
      <c r="DWG242" s="95"/>
      <c r="DWH242" s="95"/>
      <c r="DWI242" s="95"/>
      <c r="DWJ242" s="95"/>
      <c r="DWK242" s="95"/>
      <c r="DWL242" s="95"/>
      <c r="DWM242" s="95"/>
      <c r="DWN242" s="95"/>
      <c r="DWO242" s="95"/>
      <c r="DWP242" s="95"/>
      <c r="DWQ242" s="95"/>
      <c r="DWR242" s="95"/>
      <c r="DWS242" s="95"/>
      <c r="DWT242" s="95"/>
      <c r="DWU242" s="95"/>
      <c r="DWV242" s="95"/>
      <c r="DWW242" s="95"/>
      <c r="DWX242" s="95"/>
      <c r="DWY242" s="95"/>
      <c r="DWZ242" s="95"/>
      <c r="DXA242" s="95"/>
      <c r="DXB242" s="95"/>
      <c r="DXC242" s="95"/>
      <c r="DXD242" s="95"/>
      <c r="DXE242" s="95"/>
      <c r="DXF242" s="95"/>
      <c r="DXG242" s="95"/>
      <c r="DXH242" s="95"/>
      <c r="DXI242" s="95"/>
      <c r="DXJ242" s="95"/>
      <c r="DXK242" s="95"/>
      <c r="DXL242" s="95"/>
      <c r="DXM242" s="95"/>
      <c r="DXN242" s="95"/>
      <c r="DXO242" s="95"/>
      <c r="DXP242" s="95"/>
      <c r="DXQ242" s="95"/>
      <c r="DXR242" s="95"/>
      <c r="DXS242" s="95"/>
      <c r="DXT242" s="95"/>
      <c r="DXU242" s="95"/>
      <c r="DXV242" s="95"/>
      <c r="DXW242" s="95"/>
      <c r="DXX242" s="95"/>
      <c r="DXY242" s="95"/>
      <c r="DXZ242" s="95"/>
      <c r="DYA242" s="95"/>
      <c r="DYB242" s="95"/>
      <c r="DYC242" s="95"/>
      <c r="DYD242" s="95"/>
      <c r="DYE242" s="95"/>
      <c r="DYF242" s="95"/>
      <c r="DYG242" s="95"/>
      <c r="DYH242" s="95"/>
      <c r="DYI242" s="95"/>
      <c r="DYJ242" s="95"/>
      <c r="DYK242" s="95"/>
      <c r="DYL242" s="95"/>
      <c r="DYM242" s="95"/>
      <c r="DYN242" s="95"/>
      <c r="DYO242" s="95"/>
      <c r="DYP242" s="95"/>
      <c r="DYQ242" s="95"/>
      <c r="DYR242" s="95"/>
      <c r="DYS242" s="95"/>
      <c r="DYT242" s="95"/>
      <c r="DYU242" s="95"/>
      <c r="DYV242" s="95"/>
      <c r="DYW242" s="95"/>
      <c r="DYX242" s="95"/>
      <c r="DYY242" s="95"/>
      <c r="DYZ242" s="95"/>
      <c r="DZA242" s="95"/>
      <c r="DZB242" s="95"/>
      <c r="DZC242" s="95"/>
      <c r="DZD242" s="95"/>
      <c r="DZE242" s="95"/>
      <c r="DZF242" s="95"/>
      <c r="DZG242" s="95"/>
      <c r="DZH242" s="95"/>
      <c r="DZI242" s="95"/>
      <c r="DZJ242" s="95"/>
      <c r="DZK242" s="95"/>
      <c r="DZL242" s="95"/>
      <c r="DZM242" s="95"/>
      <c r="DZN242" s="95"/>
      <c r="DZO242" s="95"/>
      <c r="DZP242" s="95"/>
      <c r="DZQ242" s="95"/>
      <c r="DZR242" s="95"/>
      <c r="DZS242" s="95"/>
      <c r="DZT242" s="95"/>
      <c r="DZU242" s="95"/>
      <c r="DZV242" s="95"/>
      <c r="DZW242" s="95"/>
      <c r="DZX242" s="95"/>
      <c r="DZY242" s="95"/>
      <c r="DZZ242" s="95"/>
      <c r="EAA242" s="95"/>
      <c r="EAB242" s="95"/>
      <c r="EAC242" s="95"/>
      <c r="EAD242" s="95"/>
      <c r="EAE242" s="95"/>
      <c r="EAF242" s="95"/>
      <c r="EAG242" s="95"/>
      <c r="EAH242" s="95"/>
      <c r="EAI242" s="95"/>
      <c r="EAJ242" s="95"/>
      <c r="EAK242" s="95"/>
      <c r="EAL242" s="95"/>
      <c r="EAM242" s="95"/>
      <c r="EAN242" s="95"/>
      <c r="EAO242" s="95"/>
      <c r="EAP242" s="95"/>
      <c r="EAQ242" s="95"/>
      <c r="EAR242" s="95"/>
      <c r="EAS242" s="95"/>
      <c r="EAT242" s="95"/>
      <c r="EAU242" s="95"/>
      <c r="EAV242" s="95"/>
      <c r="EAW242" s="95"/>
      <c r="EAX242" s="95"/>
      <c r="EAY242" s="95"/>
      <c r="EAZ242" s="95"/>
      <c r="EBA242" s="95"/>
      <c r="EBB242" s="95"/>
      <c r="EBC242" s="95"/>
      <c r="EBD242" s="95"/>
      <c r="EBE242" s="95"/>
      <c r="EBF242" s="95"/>
      <c r="EBG242" s="95"/>
      <c r="EBH242" s="95"/>
      <c r="EBI242" s="95"/>
      <c r="EBJ242" s="95"/>
      <c r="EBK242" s="95"/>
      <c r="EBL242" s="95"/>
      <c r="EBM242" s="95"/>
      <c r="EBN242" s="95"/>
      <c r="EBO242" s="95"/>
      <c r="EBP242" s="95"/>
      <c r="EBQ242" s="95"/>
      <c r="EBR242" s="95"/>
      <c r="EBS242" s="95"/>
      <c r="EBT242" s="95"/>
      <c r="EBU242" s="95"/>
      <c r="EBV242" s="95"/>
      <c r="EBW242" s="95"/>
      <c r="EBX242" s="95"/>
      <c r="EBY242" s="95"/>
      <c r="EBZ242" s="95"/>
      <c r="ECA242" s="95"/>
      <c r="ECB242" s="95"/>
      <c r="ECC242" s="95"/>
      <c r="ECD242" s="95"/>
      <c r="ECE242" s="95"/>
      <c r="ECF242" s="95"/>
      <c r="ECG242" s="95"/>
      <c r="ECH242" s="95"/>
      <c r="ECI242" s="95"/>
      <c r="ECJ242" s="95"/>
      <c r="ECK242" s="95"/>
      <c r="ECL242" s="95"/>
      <c r="ECM242" s="95"/>
      <c r="ECN242" s="95"/>
      <c r="ECO242" s="95"/>
      <c r="ECP242" s="95"/>
      <c r="ECQ242" s="95"/>
      <c r="ECR242" s="95"/>
      <c r="ECS242" s="95"/>
      <c r="ECT242" s="95"/>
      <c r="ECU242" s="95"/>
      <c r="ECV242" s="95"/>
      <c r="ECW242" s="95"/>
      <c r="ECX242" s="95"/>
      <c r="ECY242" s="95"/>
      <c r="ECZ242" s="95"/>
      <c r="EDA242" s="95"/>
      <c r="EDB242" s="95"/>
      <c r="EDC242" s="95"/>
      <c r="EDD242" s="95"/>
      <c r="EDE242" s="95"/>
      <c r="EDF242" s="95"/>
      <c r="EDG242" s="95"/>
      <c r="EDH242" s="95"/>
      <c r="EDI242" s="95"/>
      <c r="EDJ242" s="95"/>
      <c r="EDK242" s="95"/>
      <c r="EDL242" s="95"/>
      <c r="EDM242" s="95"/>
      <c r="EDN242" s="95"/>
      <c r="EDO242" s="95"/>
      <c r="EDP242" s="95"/>
      <c r="EDQ242" s="95"/>
      <c r="EDR242" s="95"/>
      <c r="EDS242" s="95"/>
      <c r="EDT242" s="95"/>
      <c r="EDU242" s="95"/>
      <c r="EDV242" s="95"/>
      <c r="EDW242" s="95"/>
      <c r="EDX242" s="95"/>
      <c r="EDY242" s="95"/>
      <c r="EDZ242" s="95"/>
      <c r="EEA242" s="95"/>
      <c r="EEB242" s="95"/>
      <c r="EEC242" s="95"/>
      <c r="EED242" s="95"/>
      <c r="EEE242" s="95"/>
      <c r="EEF242" s="95"/>
      <c r="EEG242" s="95"/>
      <c r="EEH242" s="95"/>
      <c r="EEI242" s="95"/>
      <c r="EEJ242" s="95"/>
      <c r="EEK242" s="95"/>
      <c r="EEL242" s="95"/>
      <c r="EEM242" s="95"/>
      <c r="EEN242" s="95"/>
      <c r="EEO242" s="95"/>
      <c r="EEP242" s="95"/>
      <c r="EEQ242" s="95"/>
      <c r="EER242" s="95"/>
      <c r="EES242" s="95"/>
      <c r="EET242" s="95"/>
      <c r="EEU242" s="95"/>
      <c r="EEV242" s="95"/>
      <c r="EEW242" s="95"/>
      <c r="EEX242" s="95"/>
      <c r="EEY242" s="95"/>
      <c r="EEZ242" s="95"/>
      <c r="EFA242" s="95"/>
      <c r="EFB242" s="95"/>
      <c r="EFC242" s="95"/>
      <c r="EFD242" s="95"/>
      <c r="EFE242" s="95"/>
      <c r="EFF242" s="95"/>
      <c r="EFG242" s="95"/>
      <c r="EFH242" s="95"/>
      <c r="EFI242" s="95"/>
      <c r="EFJ242" s="95"/>
      <c r="EFK242" s="95"/>
      <c r="EFL242" s="95"/>
      <c r="EFM242" s="95"/>
      <c r="EFN242" s="95"/>
      <c r="EFO242" s="95"/>
      <c r="EFP242" s="95"/>
      <c r="EFQ242" s="95"/>
      <c r="EFR242" s="95"/>
      <c r="EFS242" s="95"/>
      <c r="EFT242" s="95"/>
      <c r="EFU242" s="95"/>
      <c r="EFV242" s="95"/>
      <c r="EFW242" s="95"/>
      <c r="EFX242" s="95"/>
      <c r="EFY242" s="95"/>
      <c r="EFZ242" s="95"/>
      <c r="EGA242" s="95"/>
      <c r="EGB242" s="95"/>
      <c r="EGC242" s="95"/>
      <c r="EGD242" s="95"/>
      <c r="EGE242" s="95"/>
      <c r="EGF242" s="95"/>
      <c r="EGG242" s="95"/>
      <c r="EGH242" s="95"/>
      <c r="EGI242" s="95"/>
      <c r="EGJ242" s="95"/>
      <c r="EGK242" s="95"/>
      <c r="EGL242" s="95"/>
      <c r="EGM242" s="95"/>
      <c r="EGN242" s="95"/>
      <c r="EGO242" s="95"/>
      <c r="EGP242" s="95"/>
      <c r="EGQ242" s="95"/>
      <c r="EGR242" s="95"/>
      <c r="EGS242" s="95"/>
      <c r="EGT242" s="95"/>
      <c r="EGU242" s="95"/>
      <c r="EGV242" s="95"/>
      <c r="EGW242" s="95"/>
      <c r="EGX242" s="95"/>
      <c r="EGY242" s="95"/>
      <c r="EGZ242" s="95"/>
      <c r="EHA242" s="95"/>
      <c r="EHB242" s="95"/>
      <c r="EHC242" s="95"/>
      <c r="EHD242" s="95"/>
      <c r="EHE242" s="95"/>
      <c r="EHF242" s="95"/>
      <c r="EHG242" s="95"/>
      <c r="EHH242" s="95"/>
      <c r="EHI242" s="95"/>
      <c r="EHJ242" s="95"/>
      <c r="EHK242" s="95"/>
      <c r="EHL242" s="95"/>
      <c r="EHM242" s="95"/>
      <c r="EHN242" s="95"/>
      <c r="EHO242" s="95"/>
      <c r="EHP242" s="95"/>
      <c r="EHQ242" s="95"/>
      <c r="EHR242" s="95"/>
      <c r="EHS242" s="95"/>
      <c r="EHT242" s="95"/>
      <c r="EHU242" s="95"/>
      <c r="EHV242" s="95"/>
      <c r="EHW242" s="95"/>
      <c r="EHX242" s="95"/>
      <c r="EHY242" s="95"/>
      <c r="EHZ242" s="95"/>
      <c r="EIA242" s="95"/>
      <c r="EIB242" s="95"/>
      <c r="EIC242" s="95"/>
      <c r="EID242" s="95"/>
      <c r="EIE242" s="95"/>
      <c r="EIF242" s="95"/>
      <c r="EIG242" s="95"/>
      <c r="EIH242" s="95"/>
      <c r="EII242" s="95"/>
      <c r="EIJ242" s="95"/>
      <c r="EIK242" s="95"/>
      <c r="EIL242" s="95"/>
      <c r="EIM242" s="95"/>
      <c r="EIN242" s="95"/>
      <c r="EIO242" s="95"/>
      <c r="EIP242" s="95"/>
      <c r="EIQ242" s="95"/>
      <c r="EIR242" s="95"/>
      <c r="EIS242" s="95"/>
      <c r="EIT242" s="95"/>
      <c r="EIU242" s="95"/>
      <c r="EIV242" s="95"/>
      <c r="EIW242" s="95"/>
      <c r="EIX242" s="95"/>
      <c r="EIY242" s="95"/>
      <c r="EIZ242" s="95"/>
      <c r="EJA242" s="95"/>
      <c r="EJB242" s="95"/>
      <c r="EJC242" s="95"/>
      <c r="EJD242" s="95"/>
      <c r="EJE242" s="95"/>
      <c r="EJF242" s="95"/>
      <c r="EJG242" s="95"/>
      <c r="EJH242" s="95"/>
      <c r="EJI242" s="95"/>
      <c r="EJJ242" s="95"/>
      <c r="EJK242" s="95"/>
      <c r="EJL242" s="95"/>
      <c r="EJM242" s="95"/>
      <c r="EJN242" s="95"/>
      <c r="EJO242" s="95"/>
      <c r="EJP242" s="95"/>
      <c r="EJQ242" s="95"/>
      <c r="EJR242" s="95"/>
      <c r="EJS242" s="95"/>
      <c r="EJT242" s="95"/>
      <c r="EJU242" s="95"/>
      <c r="EJV242" s="95"/>
      <c r="EJW242" s="95"/>
      <c r="EJX242" s="95"/>
      <c r="EJY242" s="95"/>
      <c r="EJZ242" s="95"/>
      <c r="EKA242" s="95"/>
      <c r="EKB242" s="95"/>
      <c r="EKC242" s="95"/>
      <c r="EKD242" s="95"/>
      <c r="EKE242" s="95"/>
      <c r="EKF242" s="95"/>
      <c r="EKG242" s="95"/>
      <c r="EKH242" s="95"/>
      <c r="EKI242" s="95"/>
      <c r="EKJ242" s="95"/>
      <c r="EKK242" s="95"/>
      <c r="EKL242" s="95"/>
      <c r="EKM242" s="95"/>
      <c r="EKN242" s="95"/>
      <c r="EKO242" s="95"/>
      <c r="EKP242" s="95"/>
      <c r="EKQ242" s="95"/>
      <c r="EKR242" s="95"/>
      <c r="EKS242" s="95"/>
      <c r="EKT242" s="95"/>
      <c r="EKU242" s="95"/>
      <c r="EKV242" s="95"/>
      <c r="EKW242" s="95"/>
      <c r="EKX242" s="95"/>
      <c r="EKY242" s="95"/>
      <c r="EKZ242" s="95"/>
      <c r="ELA242" s="95"/>
      <c r="ELB242" s="95"/>
      <c r="ELC242" s="95"/>
      <c r="ELD242" s="95"/>
      <c r="ELE242" s="95"/>
      <c r="ELF242" s="95"/>
      <c r="ELG242" s="95"/>
      <c r="ELH242" s="95"/>
      <c r="ELI242" s="95"/>
      <c r="ELJ242" s="95"/>
      <c r="ELK242" s="95"/>
      <c r="ELL242" s="95"/>
      <c r="ELM242" s="95"/>
      <c r="ELN242" s="95"/>
      <c r="ELO242" s="95"/>
      <c r="ELP242" s="95"/>
      <c r="ELQ242" s="95"/>
      <c r="ELR242" s="95"/>
      <c r="ELS242" s="95"/>
      <c r="ELT242" s="95"/>
      <c r="ELU242" s="95"/>
      <c r="ELV242" s="95"/>
      <c r="ELW242" s="95"/>
      <c r="ELX242" s="95"/>
      <c r="ELY242" s="95"/>
      <c r="ELZ242" s="95"/>
      <c r="EMA242" s="95"/>
      <c r="EMB242" s="95"/>
      <c r="EMC242" s="95"/>
      <c r="EMD242" s="95"/>
      <c r="EME242" s="95"/>
      <c r="EMF242" s="95"/>
      <c r="EMG242" s="95"/>
      <c r="EMH242" s="95"/>
      <c r="EMI242" s="95"/>
      <c r="EMJ242" s="95"/>
      <c r="EMK242" s="95"/>
      <c r="EML242" s="95"/>
      <c r="EMM242" s="95"/>
      <c r="EMN242" s="95"/>
      <c r="EMO242" s="95"/>
      <c r="EMP242" s="95"/>
      <c r="EMQ242" s="95"/>
      <c r="EMR242" s="95"/>
      <c r="EMS242" s="95"/>
      <c r="EMT242" s="95"/>
      <c r="EMU242" s="95"/>
      <c r="EMV242" s="95"/>
      <c r="EMW242" s="95"/>
      <c r="EMX242" s="95"/>
      <c r="EMY242" s="95"/>
      <c r="EMZ242" s="95"/>
      <c r="ENA242" s="95"/>
      <c r="ENB242" s="95"/>
      <c r="ENC242" s="95"/>
      <c r="END242" s="95"/>
      <c r="ENE242" s="95"/>
      <c r="ENF242" s="95"/>
      <c r="ENG242" s="95"/>
      <c r="ENH242" s="95"/>
      <c r="ENI242" s="95"/>
      <c r="ENJ242" s="95"/>
      <c r="ENK242" s="95"/>
      <c r="ENL242" s="95"/>
      <c r="ENM242" s="95"/>
      <c r="ENN242" s="95"/>
      <c r="ENO242" s="95"/>
      <c r="ENP242" s="95"/>
      <c r="ENQ242" s="95"/>
      <c r="ENR242" s="95"/>
      <c r="ENS242" s="95"/>
      <c r="ENT242" s="95"/>
      <c r="ENU242" s="95"/>
      <c r="ENV242" s="95"/>
      <c r="ENW242" s="95"/>
      <c r="ENX242" s="95"/>
      <c r="ENY242" s="95"/>
      <c r="ENZ242" s="95"/>
      <c r="EOA242" s="95"/>
      <c r="EOB242" s="95"/>
      <c r="EOC242" s="95"/>
      <c r="EOD242" s="95"/>
      <c r="EOE242" s="95"/>
      <c r="EOF242" s="95"/>
      <c r="EOG242" s="95"/>
      <c r="EOH242" s="95"/>
      <c r="EOI242" s="95"/>
      <c r="EOJ242" s="95"/>
      <c r="EOK242" s="95"/>
      <c r="EOL242" s="95"/>
      <c r="EOM242" s="95"/>
      <c r="EON242" s="95"/>
      <c r="EOO242" s="95"/>
      <c r="EOP242" s="95"/>
      <c r="EOQ242" s="95"/>
      <c r="EOR242" s="95"/>
      <c r="EOS242" s="95"/>
      <c r="EOT242" s="95"/>
      <c r="EOU242" s="95"/>
      <c r="EOV242" s="95"/>
      <c r="EOW242" s="95"/>
      <c r="EOX242" s="95"/>
      <c r="EOY242" s="95"/>
      <c r="EOZ242" s="95"/>
      <c r="EPA242" s="95"/>
      <c r="EPB242" s="95"/>
      <c r="EPC242" s="95"/>
      <c r="EPD242" s="95"/>
      <c r="EPE242" s="95"/>
      <c r="EPF242" s="95"/>
      <c r="EPG242" s="95"/>
      <c r="EPH242" s="95"/>
      <c r="EPI242" s="95"/>
      <c r="EPJ242" s="95"/>
      <c r="EPK242" s="95"/>
      <c r="EPL242" s="95"/>
      <c r="EPM242" s="95"/>
      <c r="EPN242" s="95"/>
      <c r="EPO242" s="95"/>
      <c r="EPP242" s="95"/>
      <c r="EPQ242" s="95"/>
      <c r="EPR242" s="95"/>
      <c r="EPS242" s="95"/>
      <c r="EPT242" s="95"/>
      <c r="EPU242" s="95"/>
      <c r="EPV242" s="95"/>
      <c r="EPW242" s="95"/>
      <c r="EPX242" s="95"/>
      <c r="EPY242" s="95"/>
      <c r="EPZ242" s="95"/>
      <c r="EQA242" s="95"/>
      <c r="EQB242" s="95"/>
      <c r="EQC242" s="95"/>
      <c r="EQD242" s="95"/>
      <c r="EQE242" s="95"/>
      <c r="EQF242" s="95"/>
      <c r="EQG242" s="95"/>
      <c r="EQH242" s="95"/>
      <c r="EQI242" s="95"/>
      <c r="EQJ242" s="95"/>
      <c r="EQK242" s="95"/>
      <c r="EQL242" s="95"/>
      <c r="EQM242" s="95"/>
      <c r="EQN242" s="95"/>
      <c r="EQO242" s="95"/>
      <c r="EQP242" s="95"/>
      <c r="EQQ242" s="95"/>
      <c r="EQR242" s="95"/>
      <c r="EQS242" s="95"/>
      <c r="EQT242" s="95"/>
      <c r="EQU242" s="95"/>
      <c r="EQV242" s="95"/>
      <c r="EQW242" s="95"/>
      <c r="EQX242" s="95"/>
      <c r="EQY242" s="95"/>
      <c r="EQZ242" s="95"/>
      <c r="ERA242" s="95"/>
      <c r="ERB242" s="95"/>
      <c r="ERC242" s="95"/>
      <c r="ERD242" s="95"/>
      <c r="ERE242" s="95"/>
      <c r="ERF242" s="95"/>
      <c r="ERG242" s="95"/>
      <c r="ERH242" s="95"/>
      <c r="ERI242" s="95"/>
      <c r="ERJ242" s="95"/>
      <c r="ERK242" s="95"/>
      <c r="ERL242" s="95"/>
      <c r="ERM242" s="95"/>
      <c r="ERN242" s="95"/>
      <c r="ERO242" s="95"/>
      <c r="ERP242" s="95"/>
      <c r="ERQ242" s="95"/>
      <c r="ERR242" s="95"/>
      <c r="ERS242" s="95"/>
      <c r="ERT242" s="95"/>
      <c r="ERU242" s="95"/>
      <c r="ERV242" s="95"/>
      <c r="ERW242" s="95"/>
      <c r="ERX242" s="95"/>
      <c r="ERY242" s="95"/>
      <c r="ERZ242" s="95"/>
      <c r="ESA242" s="95"/>
      <c r="ESB242" s="95"/>
      <c r="ESC242" s="95"/>
      <c r="ESD242" s="95"/>
      <c r="ESE242" s="95"/>
      <c r="ESF242" s="95"/>
      <c r="ESG242" s="95"/>
      <c r="ESH242" s="95"/>
      <c r="ESI242" s="95"/>
      <c r="ESJ242" s="95"/>
      <c r="ESK242" s="95"/>
      <c r="ESL242" s="95"/>
      <c r="ESM242" s="95"/>
      <c r="ESN242" s="95"/>
      <c r="ESO242" s="95"/>
      <c r="ESP242" s="95"/>
      <c r="ESQ242" s="95"/>
      <c r="ESR242" s="95"/>
      <c r="ESS242" s="95"/>
      <c r="EST242" s="95"/>
      <c r="ESU242" s="95"/>
      <c r="ESV242" s="95"/>
      <c r="ESW242" s="95"/>
      <c r="ESX242" s="95"/>
      <c r="ESY242" s="95"/>
      <c r="ESZ242" s="95"/>
      <c r="ETA242" s="95"/>
      <c r="ETB242" s="95"/>
      <c r="ETC242" s="95"/>
      <c r="ETD242" s="95"/>
      <c r="ETE242" s="95"/>
      <c r="ETF242" s="95"/>
      <c r="ETG242" s="95"/>
      <c r="ETH242" s="95"/>
      <c r="ETI242" s="95"/>
      <c r="ETJ242" s="95"/>
      <c r="ETK242" s="95"/>
      <c r="ETL242" s="95"/>
      <c r="ETM242" s="95"/>
      <c r="ETN242" s="95"/>
      <c r="ETO242" s="95"/>
      <c r="ETP242" s="95"/>
      <c r="ETQ242" s="95"/>
      <c r="ETR242" s="95"/>
      <c r="ETS242" s="95"/>
      <c r="ETT242" s="95"/>
      <c r="ETU242" s="95"/>
      <c r="ETV242" s="95"/>
      <c r="ETW242" s="95"/>
      <c r="ETX242" s="95"/>
      <c r="ETY242" s="95"/>
      <c r="ETZ242" s="95"/>
      <c r="EUA242" s="95"/>
      <c r="EUB242" s="95"/>
      <c r="EUC242" s="95"/>
      <c r="EUD242" s="95"/>
      <c r="EUE242" s="95"/>
      <c r="EUF242" s="95"/>
      <c r="EUG242" s="95"/>
      <c r="EUH242" s="95"/>
      <c r="EUI242" s="95"/>
      <c r="EUJ242" s="95"/>
      <c r="EUK242" s="95"/>
      <c r="EUL242" s="95"/>
      <c r="EUM242" s="95"/>
      <c r="EUN242" s="95"/>
      <c r="EUO242" s="95"/>
      <c r="EUP242" s="95"/>
      <c r="EUQ242" s="95"/>
      <c r="EUR242" s="95"/>
      <c r="EUS242" s="95"/>
      <c r="EUT242" s="95"/>
      <c r="EUU242" s="95"/>
      <c r="EUV242" s="95"/>
      <c r="EUW242" s="95"/>
      <c r="EUX242" s="95"/>
      <c r="EUY242" s="95"/>
      <c r="EUZ242" s="95"/>
      <c r="EVA242" s="95"/>
      <c r="EVB242" s="95"/>
      <c r="EVC242" s="95"/>
      <c r="EVD242" s="95"/>
      <c r="EVE242" s="95"/>
      <c r="EVF242" s="95"/>
      <c r="EVG242" s="95"/>
      <c r="EVH242" s="95"/>
      <c r="EVI242" s="95"/>
      <c r="EVJ242" s="95"/>
      <c r="EVK242" s="95"/>
      <c r="EVL242" s="95"/>
      <c r="EVM242" s="95"/>
      <c r="EVN242" s="95"/>
      <c r="EVO242" s="95"/>
      <c r="EVP242" s="95"/>
      <c r="EVQ242" s="95"/>
      <c r="EVR242" s="95"/>
      <c r="EVS242" s="95"/>
      <c r="EVT242" s="95"/>
      <c r="EVU242" s="95"/>
      <c r="EVV242" s="95"/>
      <c r="EVW242" s="95"/>
      <c r="EVX242" s="95"/>
      <c r="EVY242" s="95"/>
      <c r="EVZ242" s="95"/>
      <c r="EWA242" s="95"/>
      <c r="EWB242" s="95"/>
      <c r="EWC242" s="95"/>
      <c r="EWD242" s="95"/>
      <c r="EWE242" s="95"/>
      <c r="EWF242" s="95"/>
      <c r="EWG242" s="95"/>
      <c r="EWH242" s="95"/>
      <c r="EWI242" s="95"/>
      <c r="EWJ242" s="95"/>
      <c r="EWK242" s="95"/>
      <c r="EWL242" s="95"/>
      <c r="EWM242" s="95"/>
      <c r="EWN242" s="95"/>
      <c r="EWO242" s="95"/>
      <c r="EWP242" s="95"/>
      <c r="EWQ242" s="95"/>
      <c r="EWR242" s="95"/>
      <c r="EWS242" s="95"/>
      <c r="EWT242" s="95"/>
      <c r="EWU242" s="95"/>
      <c r="EWV242" s="95"/>
      <c r="EWW242" s="95"/>
      <c r="EWX242" s="95"/>
      <c r="EWY242" s="95"/>
      <c r="EWZ242" s="95"/>
      <c r="EXA242" s="95"/>
      <c r="EXB242" s="95"/>
      <c r="EXC242" s="95"/>
      <c r="EXD242" s="95"/>
      <c r="EXE242" s="95"/>
      <c r="EXF242" s="95"/>
      <c r="EXG242" s="95"/>
      <c r="EXH242" s="95"/>
      <c r="EXI242" s="95"/>
      <c r="EXJ242" s="95"/>
      <c r="EXK242" s="95"/>
      <c r="EXL242" s="95"/>
      <c r="EXM242" s="95"/>
      <c r="EXN242" s="95"/>
      <c r="EXO242" s="95"/>
      <c r="EXP242" s="95"/>
      <c r="EXQ242" s="95"/>
      <c r="EXR242" s="95"/>
      <c r="EXS242" s="95"/>
      <c r="EXT242" s="95"/>
      <c r="EXU242" s="95"/>
      <c r="EXV242" s="95"/>
      <c r="EXW242" s="95"/>
      <c r="EXX242" s="95"/>
      <c r="EXY242" s="95"/>
      <c r="EXZ242" s="95"/>
      <c r="EYA242" s="95"/>
      <c r="EYB242" s="95"/>
      <c r="EYC242" s="95"/>
      <c r="EYD242" s="95"/>
      <c r="EYE242" s="95"/>
      <c r="EYF242" s="95"/>
      <c r="EYG242" s="95"/>
      <c r="EYH242" s="95"/>
      <c r="EYI242" s="95"/>
      <c r="EYJ242" s="95"/>
      <c r="EYK242" s="95"/>
      <c r="EYL242" s="95"/>
      <c r="EYM242" s="95"/>
      <c r="EYN242" s="95"/>
      <c r="EYO242" s="95"/>
      <c r="EYP242" s="95"/>
      <c r="EYQ242" s="95"/>
      <c r="EYR242" s="95"/>
      <c r="EYS242" s="95"/>
      <c r="EYT242" s="95"/>
      <c r="EYU242" s="95"/>
      <c r="EYV242" s="95"/>
      <c r="EYW242" s="95"/>
      <c r="EYX242" s="95"/>
      <c r="EYY242" s="95"/>
      <c r="EYZ242" s="95"/>
      <c r="EZA242" s="95"/>
      <c r="EZB242" s="95"/>
      <c r="EZC242" s="95"/>
      <c r="EZD242" s="95"/>
      <c r="EZE242" s="95"/>
      <c r="EZF242" s="95"/>
      <c r="EZG242" s="95"/>
      <c r="EZH242" s="95"/>
      <c r="EZI242" s="95"/>
      <c r="EZJ242" s="95"/>
      <c r="EZK242" s="95"/>
      <c r="EZL242" s="95"/>
      <c r="EZM242" s="95"/>
      <c r="EZN242" s="95"/>
      <c r="EZO242" s="95"/>
      <c r="EZP242" s="95"/>
      <c r="EZQ242" s="95"/>
      <c r="EZR242" s="95"/>
      <c r="EZS242" s="95"/>
      <c r="EZT242" s="95"/>
      <c r="EZU242" s="95"/>
      <c r="EZV242" s="95"/>
      <c r="EZW242" s="95"/>
      <c r="EZX242" s="95"/>
      <c r="EZY242" s="95"/>
      <c r="EZZ242" s="95"/>
      <c r="FAA242" s="95"/>
      <c r="FAB242" s="95"/>
      <c r="FAC242" s="95"/>
      <c r="FAD242" s="95"/>
      <c r="FAE242" s="95"/>
      <c r="FAF242" s="95"/>
      <c r="FAG242" s="95"/>
      <c r="FAH242" s="95"/>
      <c r="FAI242" s="95"/>
      <c r="FAJ242" s="95"/>
      <c r="FAK242" s="95"/>
      <c r="FAL242" s="95"/>
      <c r="FAM242" s="95"/>
      <c r="FAN242" s="95"/>
      <c r="FAO242" s="95"/>
      <c r="FAP242" s="95"/>
      <c r="FAQ242" s="95"/>
      <c r="FAR242" s="95"/>
      <c r="FAS242" s="95"/>
      <c r="FAT242" s="95"/>
      <c r="FAU242" s="95"/>
      <c r="FAV242" s="95"/>
      <c r="FAW242" s="95"/>
      <c r="FAX242" s="95"/>
      <c r="FAY242" s="95"/>
      <c r="FAZ242" s="95"/>
      <c r="FBA242" s="95"/>
      <c r="FBB242" s="95"/>
      <c r="FBC242" s="95"/>
      <c r="FBD242" s="95"/>
      <c r="FBE242" s="95"/>
      <c r="FBF242" s="95"/>
      <c r="FBG242" s="95"/>
      <c r="FBH242" s="95"/>
      <c r="FBI242" s="95"/>
      <c r="FBJ242" s="95"/>
      <c r="FBK242" s="95"/>
      <c r="FBL242" s="95"/>
      <c r="FBM242" s="95"/>
      <c r="FBN242" s="95"/>
      <c r="FBO242" s="95"/>
      <c r="FBP242" s="95"/>
      <c r="FBQ242" s="95"/>
      <c r="FBR242" s="95"/>
      <c r="FBS242" s="95"/>
      <c r="FBT242" s="95"/>
      <c r="FBU242" s="95"/>
      <c r="FBV242" s="95"/>
      <c r="FBW242" s="95"/>
      <c r="FBX242" s="95"/>
      <c r="FBY242" s="95"/>
      <c r="FBZ242" s="95"/>
      <c r="FCA242" s="95"/>
      <c r="FCB242" s="95"/>
      <c r="FCC242" s="95"/>
      <c r="FCD242" s="95"/>
      <c r="FCE242" s="95"/>
      <c r="FCF242" s="95"/>
      <c r="FCG242" s="95"/>
      <c r="FCH242" s="95"/>
      <c r="FCI242" s="95"/>
      <c r="FCJ242" s="95"/>
      <c r="FCK242" s="95"/>
      <c r="FCL242" s="95"/>
      <c r="FCM242" s="95"/>
      <c r="FCN242" s="95"/>
      <c r="FCO242" s="95"/>
      <c r="FCP242" s="95"/>
      <c r="FCQ242" s="95"/>
      <c r="FCR242" s="95"/>
      <c r="FCS242" s="95"/>
      <c r="FCT242" s="95"/>
      <c r="FCU242" s="95"/>
      <c r="FCV242" s="95"/>
      <c r="FCW242" s="95"/>
      <c r="FCX242" s="95"/>
      <c r="FCY242" s="95"/>
      <c r="FCZ242" s="95"/>
      <c r="FDA242" s="95"/>
      <c r="FDB242" s="95"/>
      <c r="FDC242" s="95"/>
      <c r="FDD242" s="95"/>
      <c r="FDE242" s="95"/>
      <c r="FDF242" s="95"/>
      <c r="FDG242" s="95"/>
      <c r="FDH242" s="95"/>
      <c r="FDI242" s="95"/>
      <c r="FDJ242" s="95"/>
      <c r="FDK242" s="95"/>
      <c r="FDL242" s="95"/>
      <c r="FDM242" s="95"/>
      <c r="FDN242" s="95"/>
      <c r="FDO242" s="95"/>
      <c r="FDP242" s="95"/>
      <c r="FDQ242" s="95"/>
      <c r="FDR242" s="95"/>
      <c r="FDS242" s="95"/>
      <c r="FDT242" s="95"/>
      <c r="FDU242" s="95"/>
      <c r="FDV242" s="95"/>
      <c r="FDW242" s="95"/>
      <c r="FDX242" s="95"/>
      <c r="FDY242" s="95"/>
      <c r="FDZ242" s="95"/>
      <c r="FEA242" s="95"/>
      <c r="FEB242" s="95"/>
      <c r="FEC242" s="95"/>
      <c r="FED242" s="95"/>
      <c r="FEE242" s="95"/>
      <c r="FEF242" s="95"/>
      <c r="FEG242" s="95"/>
      <c r="FEH242" s="95"/>
      <c r="FEI242" s="95"/>
      <c r="FEJ242" s="95"/>
      <c r="FEK242" s="95"/>
      <c r="FEL242" s="95"/>
      <c r="FEM242" s="95"/>
      <c r="FEN242" s="95"/>
      <c r="FEO242" s="95"/>
      <c r="FEP242" s="95"/>
      <c r="FEQ242" s="95"/>
      <c r="FER242" s="95"/>
      <c r="FES242" s="95"/>
      <c r="FET242" s="95"/>
      <c r="FEU242" s="95"/>
      <c r="FEV242" s="95"/>
      <c r="FEW242" s="95"/>
      <c r="FEX242" s="95"/>
      <c r="FEY242" s="95"/>
      <c r="FEZ242" s="95"/>
      <c r="FFA242" s="95"/>
      <c r="FFB242" s="95"/>
      <c r="FFC242" s="95"/>
      <c r="FFD242" s="95"/>
      <c r="FFE242" s="95"/>
      <c r="FFF242" s="95"/>
      <c r="FFG242" s="95"/>
      <c r="FFH242" s="95"/>
      <c r="FFI242" s="95"/>
      <c r="FFJ242" s="95"/>
      <c r="FFK242" s="95"/>
      <c r="FFL242" s="95"/>
      <c r="FFM242" s="95"/>
      <c r="FFN242" s="95"/>
      <c r="FFO242" s="95"/>
      <c r="FFP242" s="95"/>
      <c r="FFQ242" s="95"/>
      <c r="FFR242" s="95"/>
      <c r="FFS242" s="95"/>
      <c r="FFT242" s="95"/>
      <c r="FFU242" s="95"/>
      <c r="FFV242" s="95"/>
      <c r="FFW242" s="95"/>
      <c r="FFX242" s="95"/>
      <c r="FFY242" s="95"/>
      <c r="FFZ242" s="95"/>
      <c r="FGA242" s="95"/>
      <c r="FGB242" s="95"/>
      <c r="FGC242" s="95"/>
      <c r="FGD242" s="95"/>
      <c r="FGE242" s="95"/>
      <c r="FGF242" s="95"/>
      <c r="FGG242" s="95"/>
      <c r="FGH242" s="95"/>
      <c r="FGI242" s="95"/>
      <c r="FGJ242" s="95"/>
      <c r="FGK242" s="95"/>
      <c r="FGL242" s="95"/>
      <c r="FGM242" s="95"/>
      <c r="FGN242" s="95"/>
      <c r="FGO242" s="95"/>
      <c r="FGP242" s="95"/>
      <c r="FGQ242" s="95"/>
      <c r="FGR242" s="95"/>
      <c r="FGS242" s="95"/>
      <c r="FGT242" s="95"/>
      <c r="FGU242" s="95"/>
      <c r="FGV242" s="95"/>
      <c r="FGW242" s="95"/>
      <c r="FGX242" s="95"/>
      <c r="FGY242" s="95"/>
      <c r="FGZ242" s="95"/>
      <c r="FHA242" s="95"/>
      <c r="FHB242" s="95"/>
      <c r="FHC242" s="95"/>
      <c r="FHD242" s="95"/>
      <c r="FHE242" s="95"/>
      <c r="FHF242" s="95"/>
      <c r="FHG242" s="95"/>
      <c r="FHH242" s="95"/>
      <c r="FHI242" s="95"/>
      <c r="FHJ242" s="95"/>
      <c r="FHK242" s="95"/>
      <c r="FHL242" s="95"/>
      <c r="FHM242" s="95"/>
      <c r="FHN242" s="95"/>
      <c r="FHO242" s="95"/>
      <c r="FHP242" s="95"/>
      <c r="FHQ242" s="95"/>
      <c r="FHR242" s="95"/>
      <c r="FHS242" s="95"/>
      <c r="FHT242" s="95"/>
      <c r="FHU242" s="95"/>
      <c r="FHV242" s="95"/>
      <c r="FHW242" s="95"/>
      <c r="FHX242" s="95"/>
      <c r="FHY242" s="95"/>
      <c r="FHZ242" s="95"/>
      <c r="FIA242" s="95"/>
      <c r="FIB242" s="95"/>
      <c r="FIC242" s="95"/>
      <c r="FID242" s="95"/>
      <c r="FIE242" s="95"/>
      <c r="FIF242" s="95"/>
      <c r="FIG242" s="95"/>
      <c r="FIH242" s="95"/>
      <c r="FII242" s="95"/>
      <c r="FIJ242" s="95"/>
      <c r="FIK242" s="95"/>
      <c r="FIL242" s="95"/>
      <c r="FIM242" s="95"/>
      <c r="FIN242" s="95"/>
      <c r="FIO242" s="95"/>
      <c r="FIP242" s="95"/>
      <c r="FIQ242" s="95"/>
      <c r="FIR242" s="95"/>
      <c r="FIS242" s="95"/>
      <c r="FIT242" s="95"/>
      <c r="FIU242" s="95"/>
      <c r="FIV242" s="95"/>
      <c r="FIW242" s="95"/>
      <c r="FIX242" s="95"/>
      <c r="FIY242" s="95"/>
      <c r="FIZ242" s="95"/>
      <c r="FJA242" s="95"/>
      <c r="FJB242" s="95"/>
      <c r="FJC242" s="95"/>
      <c r="FJD242" s="95"/>
      <c r="FJE242" s="95"/>
      <c r="FJF242" s="95"/>
      <c r="FJG242" s="95"/>
      <c r="FJH242" s="95"/>
      <c r="FJI242" s="95"/>
      <c r="FJJ242" s="95"/>
      <c r="FJK242" s="95"/>
      <c r="FJL242" s="95"/>
      <c r="FJM242" s="95"/>
      <c r="FJN242" s="95"/>
      <c r="FJO242" s="95"/>
      <c r="FJP242" s="95"/>
      <c r="FJQ242" s="95"/>
      <c r="FJR242" s="95"/>
      <c r="FJS242" s="95"/>
      <c r="FJT242" s="95"/>
      <c r="FJU242" s="95"/>
      <c r="FJV242" s="95"/>
      <c r="FJW242" s="95"/>
      <c r="FJX242" s="95"/>
      <c r="FJY242" s="95"/>
      <c r="FJZ242" s="95"/>
      <c r="FKA242" s="95"/>
      <c r="FKB242" s="95"/>
      <c r="FKC242" s="95"/>
      <c r="FKD242" s="95"/>
      <c r="FKE242" s="95"/>
      <c r="FKF242" s="95"/>
      <c r="FKG242" s="95"/>
      <c r="FKH242" s="95"/>
      <c r="FKI242" s="95"/>
      <c r="FKJ242" s="95"/>
      <c r="FKK242" s="95"/>
      <c r="FKL242" s="95"/>
      <c r="FKM242" s="95"/>
      <c r="FKN242" s="95"/>
      <c r="FKO242" s="95"/>
      <c r="FKP242" s="95"/>
      <c r="FKQ242" s="95"/>
      <c r="FKR242" s="95"/>
      <c r="FKS242" s="95"/>
      <c r="FKT242" s="95"/>
      <c r="FKU242" s="95"/>
      <c r="FKV242" s="95"/>
      <c r="FKW242" s="95"/>
      <c r="FKX242" s="95"/>
      <c r="FKY242" s="95"/>
      <c r="FKZ242" s="95"/>
      <c r="FLA242" s="95"/>
      <c r="FLB242" s="95"/>
      <c r="FLC242" s="95"/>
      <c r="FLD242" s="95"/>
      <c r="FLE242" s="95"/>
      <c r="FLF242" s="95"/>
      <c r="FLG242" s="95"/>
      <c r="FLH242" s="95"/>
      <c r="FLI242" s="95"/>
      <c r="FLJ242" s="95"/>
      <c r="FLK242" s="95"/>
      <c r="FLL242" s="95"/>
      <c r="FLM242" s="95"/>
      <c r="FLN242" s="95"/>
      <c r="FLO242" s="95"/>
      <c r="FLP242" s="95"/>
      <c r="FLQ242" s="95"/>
      <c r="FLR242" s="95"/>
      <c r="FLS242" s="95"/>
      <c r="FLT242" s="95"/>
      <c r="FLU242" s="95"/>
      <c r="FLV242" s="95"/>
      <c r="FLW242" s="95"/>
      <c r="FLX242" s="95"/>
      <c r="FLY242" s="95"/>
      <c r="FLZ242" s="95"/>
      <c r="FMA242" s="95"/>
      <c r="FMB242" s="95"/>
      <c r="FMC242" s="95"/>
      <c r="FMD242" s="95"/>
      <c r="FME242" s="95"/>
      <c r="FMF242" s="95"/>
      <c r="FMG242" s="95"/>
      <c r="FMH242" s="95"/>
      <c r="FMI242" s="95"/>
      <c r="FMJ242" s="95"/>
      <c r="FMK242" s="95"/>
      <c r="FML242" s="95"/>
      <c r="FMM242" s="95"/>
      <c r="FMN242" s="95"/>
      <c r="FMO242" s="95"/>
      <c r="FMP242" s="95"/>
      <c r="FMQ242" s="95"/>
      <c r="FMR242" s="95"/>
      <c r="FMS242" s="95"/>
      <c r="FMT242" s="95"/>
      <c r="FMU242" s="95"/>
      <c r="FMV242" s="95"/>
      <c r="FMW242" s="95"/>
      <c r="FMX242" s="95"/>
      <c r="FMY242" s="95"/>
      <c r="FMZ242" s="95"/>
      <c r="FNA242" s="95"/>
      <c r="FNB242" s="95"/>
      <c r="FNC242" s="95"/>
      <c r="FND242" s="95"/>
      <c r="FNE242" s="95"/>
      <c r="FNF242" s="95"/>
      <c r="FNG242" s="95"/>
      <c r="FNH242" s="95"/>
      <c r="FNI242" s="95"/>
      <c r="FNJ242" s="95"/>
      <c r="FNK242" s="95"/>
      <c r="FNL242" s="95"/>
      <c r="FNM242" s="95"/>
      <c r="FNN242" s="95"/>
      <c r="FNO242" s="95"/>
      <c r="FNP242" s="95"/>
      <c r="FNQ242" s="95"/>
      <c r="FNR242" s="95"/>
      <c r="FNS242" s="95"/>
      <c r="FNT242" s="95"/>
      <c r="FNU242" s="95"/>
      <c r="FNV242" s="95"/>
      <c r="FNW242" s="95"/>
      <c r="FNX242" s="95"/>
      <c r="FNY242" s="95"/>
      <c r="FNZ242" s="95"/>
      <c r="FOA242" s="95"/>
      <c r="FOB242" s="95"/>
      <c r="FOC242" s="95"/>
      <c r="FOD242" s="95"/>
      <c r="FOE242" s="95"/>
      <c r="FOF242" s="95"/>
      <c r="FOG242" s="95"/>
      <c r="FOH242" s="95"/>
      <c r="FOI242" s="95"/>
      <c r="FOJ242" s="95"/>
      <c r="FOK242" s="95"/>
      <c r="FOL242" s="95"/>
      <c r="FOM242" s="95"/>
      <c r="FON242" s="95"/>
      <c r="FOO242" s="95"/>
      <c r="FOP242" s="95"/>
      <c r="FOQ242" s="95"/>
      <c r="FOR242" s="95"/>
      <c r="FOS242" s="95"/>
      <c r="FOT242" s="95"/>
      <c r="FOU242" s="95"/>
      <c r="FOV242" s="95"/>
      <c r="FOW242" s="95"/>
      <c r="FOX242" s="95"/>
      <c r="FOY242" s="95"/>
      <c r="FOZ242" s="95"/>
      <c r="FPA242" s="95"/>
      <c r="FPB242" s="95"/>
      <c r="FPC242" s="95"/>
      <c r="FPD242" s="95"/>
      <c r="FPE242" s="95"/>
      <c r="FPF242" s="95"/>
      <c r="FPG242" s="95"/>
      <c r="FPH242" s="95"/>
      <c r="FPI242" s="95"/>
      <c r="FPJ242" s="95"/>
      <c r="FPK242" s="95"/>
      <c r="FPL242" s="95"/>
      <c r="FPM242" s="95"/>
      <c r="FPN242" s="95"/>
      <c r="FPO242" s="95"/>
      <c r="FPP242" s="95"/>
      <c r="FPQ242" s="95"/>
      <c r="FPR242" s="95"/>
      <c r="FPS242" s="95"/>
      <c r="FPT242" s="95"/>
      <c r="FPU242" s="95"/>
      <c r="FPV242" s="95"/>
      <c r="FPW242" s="95"/>
      <c r="FPX242" s="95"/>
      <c r="FPY242" s="95"/>
      <c r="FPZ242" s="95"/>
      <c r="FQA242" s="95"/>
      <c r="FQB242" s="95"/>
      <c r="FQC242" s="95"/>
      <c r="FQD242" s="95"/>
      <c r="FQE242" s="95"/>
      <c r="FQF242" s="95"/>
      <c r="FQG242" s="95"/>
      <c r="FQH242" s="95"/>
      <c r="FQI242" s="95"/>
      <c r="FQJ242" s="95"/>
      <c r="FQK242" s="95"/>
      <c r="FQL242" s="95"/>
      <c r="FQM242" s="95"/>
      <c r="FQN242" s="95"/>
      <c r="FQO242" s="95"/>
      <c r="FQP242" s="95"/>
      <c r="FQQ242" s="95"/>
      <c r="FQR242" s="95"/>
      <c r="FQS242" s="95"/>
      <c r="FQT242" s="95"/>
      <c r="FQU242" s="95"/>
      <c r="FQV242" s="95"/>
      <c r="FQW242" s="95"/>
      <c r="FQX242" s="95"/>
      <c r="FQY242" s="95"/>
      <c r="FQZ242" s="95"/>
      <c r="FRA242" s="95"/>
      <c r="FRB242" s="95"/>
      <c r="FRC242" s="95"/>
      <c r="FRD242" s="95"/>
      <c r="FRE242" s="95"/>
      <c r="FRF242" s="95"/>
      <c r="FRG242" s="95"/>
      <c r="FRH242" s="95"/>
      <c r="FRI242" s="95"/>
      <c r="FRJ242" s="95"/>
      <c r="FRK242" s="95"/>
      <c r="FRL242" s="95"/>
      <c r="FRM242" s="95"/>
      <c r="FRN242" s="95"/>
      <c r="FRO242" s="95"/>
      <c r="FRP242" s="95"/>
      <c r="FRQ242" s="95"/>
      <c r="FRR242" s="95"/>
      <c r="FRS242" s="95"/>
      <c r="FRT242" s="95"/>
      <c r="FRU242" s="95"/>
      <c r="FRV242" s="95"/>
      <c r="FRW242" s="95"/>
      <c r="FRX242" s="95"/>
      <c r="FRY242" s="95"/>
      <c r="FRZ242" s="95"/>
      <c r="FSA242" s="95"/>
      <c r="FSB242" s="95"/>
      <c r="FSC242" s="95"/>
      <c r="FSD242" s="95"/>
      <c r="FSE242" s="95"/>
      <c r="FSF242" s="95"/>
      <c r="FSG242" s="95"/>
      <c r="FSH242" s="95"/>
      <c r="FSI242" s="95"/>
      <c r="FSJ242" s="95"/>
      <c r="FSK242" s="95"/>
      <c r="FSL242" s="95"/>
      <c r="FSM242" s="95"/>
      <c r="FSN242" s="95"/>
      <c r="FSO242" s="95"/>
      <c r="FSP242" s="95"/>
      <c r="FSQ242" s="95"/>
      <c r="FSR242" s="95"/>
      <c r="FSS242" s="95"/>
      <c r="FST242" s="95"/>
      <c r="FSU242" s="95"/>
      <c r="FSV242" s="95"/>
      <c r="FSW242" s="95"/>
      <c r="FSX242" s="95"/>
      <c r="FSY242" s="95"/>
      <c r="FSZ242" s="95"/>
      <c r="FTA242" s="95"/>
      <c r="FTB242" s="95"/>
      <c r="FTC242" s="95"/>
      <c r="FTD242" s="95"/>
      <c r="FTE242" s="95"/>
      <c r="FTF242" s="95"/>
      <c r="FTG242" s="95"/>
      <c r="FTH242" s="95"/>
      <c r="FTI242" s="95"/>
      <c r="FTJ242" s="95"/>
      <c r="FTK242" s="95"/>
      <c r="FTL242" s="95"/>
      <c r="FTM242" s="95"/>
      <c r="FTN242" s="95"/>
      <c r="FTO242" s="95"/>
      <c r="FTP242" s="95"/>
      <c r="FTQ242" s="95"/>
      <c r="FTR242" s="95"/>
      <c r="FTS242" s="95"/>
      <c r="FTT242" s="95"/>
      <c r="FTU242" s="95"/>
      <c r="FTV242" s="95"/>
      <c r="FTW242" s="95"/>
      <c r="FTX242" s="95"/>
      <c r="FTY242" s="95"/>
      <c r="FTZ242" s="95"/>
      <c r="FUA242" s="95"/>
      <c r="FUB242" s="95"/>
      <c r="FUC242" s="95"/>
      <c r="FUD242" s="95"/>
      <c r="FUE242" s="95"/>
      <c r="FUF242" s="95"/>
      <c r="FUG242" s="95"/>
      <c r="FUH242" s="95"/>
      <c r="FUI242" s="95"/>
      <c r="FUJ242" s="95"/>
      <c r="FUK242" s="95"/>
      <c r="FUL242" s="95"/>
      <c r="FUM242" s="95"/>
      <c r="FUN242" s="95"/>
      <c r="FUO242" s="95"/>
      <c r="FUP242" s="95"/>
      <c r="FUQ242" s="95"/>
      <c r="FUR242" s="95"/>
      <c r="FUS242" s="95"/>
      <c r="FUT242" s="95"/>
      <c r="FUU242" s="95"/>
      <c r="FUV242" s="95"/>
      <c r="FUW242" s="95"/>
      <c r="FUX242" s="95"/>
      <c r="FUY242" s="95"/>
      <c r="FUZ242" s="95"/>
      <c r="FVA242" s="95"/>
      <c r="FVB242" s="95"/>
      <c r="FVC242" s="95"/>
      <c r="FVD242" s="95"/>
      <c r="FVE242" s="95"/>
      <c r="FVF242" s="95"/>
      <c r="FVG242" s="95"/>
      <c r="FVH242" s="95"/>
      <c r="FVI242" s="95"/>
      <c r="FVJ242" s="95"/>
      <c r="FVK242" s="95"/>
      <c r="FVL242" s="95"/>
      <c r="FVM242" s="95"/>
      <c r="FVN242" s="95"/>
      <c r="FVO242" s="95"/>
      <c r="FVP242" s="95"/>
      <c r="FVQ242" s="95"/>
      <c r="FVR242" s="95"/>
      <c r="FVS242" s="95"/>
      <c r="FVT242" s="95"/>
      <c r="FVU242" s="95"/>
      <c r="FVV242" s="95"/>
      <c r="FVW242" s="95"/>
      <c r="FVX242" s="95"/>
      <c r="FVY242" s="95"/>
      <c r="FVZ242" s="95"/>
      <c r="FWA242" s="95"/>
      <c r="FWB242" s="95"/>
      <c r="FWC242" s="95"/>
      <c r="FWD242" s="95"/>
      <c r="FWE242" s="95"/>
      <c r="FWF242" s="95"/>
      <c r="FWG242" s="95"/>
      <c r="FWH242" s="95"/>
      <c r="FWI242" s="95"/>
      <c r="FWJ242" s="95"/>
      <c r="FWK242" s="95"/>
      <c r="FWL242" s="95"/>
      <c r="FWM242" s="95"/>
      <c r="FWN242" s="95"/>
      <c r="FWO242" s="95"/>
      <c r="FWP242" s="95"/>
      <c r="FWQ242" s="95"/>
      <c r="FWR242" s="95"/>
      <c r="FWS242" s="95"/>
      <c r="FWT242" s="95"/>
      <c r="FWU242" s="95"/>
      <c r="FWV242" s="95"/>
      <c r="FWW242" s="95"/>
      <c r="FWX242" s="95"/>
      <c r="FWY242" s="95"/>
      <c r="FWZ242" s="95"/>
      <c r="FXA242" s="95"/>
      <c r="FXB242" s="95"/>
      <c r="FXC242" s="95"/>
      <c r="FXD242" s="95"/>
      <c r="FXE242" s="95"/>
      <c r="FXF242" s="95"/>
      <c r="FXG242" s="95"/>
      <c r="FXH242" s="95"/>
      <c r="FXI242" s="95"/>
      <c r="FXJ242" s="95"/>
      <c r="FXK242" s="95"/>
      <c r="FXL242" s="95"/>
      <c r="FXM242" s="95"/>
      <c r="FXN242" s="95"/>
      <c r="FXO242" s="95"/>
      <c r="FXP242" s="95"/>
      <c r="FXQ242" s="95"/>
      <c r="FXR242" s="95"/>
      <c r="FXS242" s="95"/>
      <c r="FXT242" s="95"/>
      <c r="FXU242" s="95"/>
      <c r="FXV242" s="95"/>
      <c r="FXW242" s="95"/>
      <c r="FXX242" s="95"/>
      <c r="FXY242" s="95"/>
      <c r="FXZ242" s="95"/>
      <c r="FYA242" s="95"/>
      <c r="FYB242" s="95"/>
      <c r="FYC242" s="95"/>
      <c r="FYD242" s="95"/>
      <c r="FYE242" s="95"/>
      <c r="FYF242" s="95"/>
      <c r="FYG242" s="95"/>
      <c r="FYH242" s="95"/>
      <c r="FYI242" s="95"/>
      <c r="FYJ242" s="95"/>
      <c r="FYK242" s="95"/>
      <c r="FYL242" s="95"/>
      <c r="FYM242" s="95"/>
      <c r="FYN242" s="95"/>
      <c r="FYO242" s="95"/>
      <c r="FYP242" s="95"/>
      <c r="FYQ242" s="95"/>
      <c r="FYR242" s="95"/>
      <c r="FYS242" s="95"/>
      <c r="FYT242" s="95"/>
      <c r="FYU242" s="95"/>
      <c r="FYV242" s="95"/>
      <c r="FYW242" s="95"/>
      <c r="FYX242" s="95"/>
      <c r="FYY242" s="95"/>
      <c r="FYZ242" s="95"/>
      <c r="FZA242" s="95"/>
      <c r="FZB242" s="95"/>
      <c r="FZC242" s="95"/>
      <c r="FZD242" s="95"/>
      <c r="FZE242" s="95"/>
      <c r="FZF242" s="95"/>
      <c r="FZG242" s="95"/>
      <c r="FZH242" s="95"/>
      <c r="FZI242" s="95"/>
      <c r="FZJ242" s="95"/>
      <c r="FZK242" s="95"/>
      <c r="FZL242" s="95"/>
      <c r="FZM242" s="95"/>
      <c r="FZN242" s="95"/>
      <c r="FZO242" s="95"/>
      <c r="FZP242" s="95"/>
      <c r="FZQ242" s="95"/>
      <c r="FZR242" s="95"/>
      <c r="FZS242" s="95"/>
      <c r="FZT242" s="95"/>
      <c r="FZU242" s="95"/>
      <c r="FZV242" s="95"/>
      <c r="FZW242" s="95"/>
      <c r="FZX242" s="95"/>
      <c r="FZY242" s="95"/>
      <c r="FZZ242" s="95"/>
      <c r="GAA242" s="95"/>
      <c r="GAB242" s="95"/>
      <c r="GAC242" s="95"/>
      <c r="GAD242" s="95"/>
      <c r="GAE242" s="95"/>
      <c r="GAF242" s="95"/>
      <c r="GAG242" s="95"/>
      <c r="GAH242" s="95"/>
      <c r="GAI242" s="95"/>
      <c r="GAJ242" s="95"/>
      <c r="GAK242" s="95"/>
      <c r="GAL242" s="95"/>
      <c r="GAM242" s="95"/>
      <c r="GAN242" s="95"/>
      <c r="GAO242" s="95"/>
      <c r="GAP242" s="95"/>
      <c r="GAQ242" s="95"/>
      <c r="GAR242" s="95"/>
      <c r="GAS242" s="95"/>
      <c r="GAT242" s="95"/>
      <c r="GAU242" s="95"/>
      <c r="GAV242" s="95"/>
      <c r="GAW242" s="95"/>
      <c r="GAX242" s="95"/>
      <c r="GAY242" s="95"/>
      <c r="GAZ242" s="95"/>
      <c r="GBA242" s="95"/>
      <c r="GBB242" s="95"/>
      <c r="GBC242" s="95"/>
      <c r="GBD242" s="95"/>
      <c r="GBE242" s="95"/>
      <c r="GBF242" s="95"/>
      <c r="GBG242" s="95"/>
      <c r="GBH242" s="95"/>
      <c r="GBI242" s="95"/>
      <c r="GBJ242" s="95"/>
      <c r="GBK242" s="95"/>
      <c r="GBL242" s="95"/>
      <c r="GBM242" s="95"/>
      <c r="GBN242" s="95"/>
      <c r="GBO242" s="95"/>
      <c r="GBP242" s="95"/>
      <c r="GBQ242" s="95"/>
      <c r="GBR242" s="95"/>
      <c r="GBS242" s="95"/>
      <c r="GBT242" s="95"/>
      <c r="GBU242" s="95"/>
      <c r="GBV242" s="95"/>
      <c r="GBW242" s="95"/>
      <c r="GBX242" s="95"/>
      <c r="GBY242" s="95"/>
      <c r="GBZ242" s="95"/>
      <c r="GCA242" s="95"/>
      <c r="GCB242" s="95"/>
      <c r="GCC242" s="95"/>
      <c r="GCD242" s="95"/>
      <c r="GCE242" s="95"/>
      <c r="GCF242" s="95"/>
      <c r="GCG242" s="95"/>
      <c r="GCH242" s="95"/>
      <c r="GCI242" s="95"/>
      <c r="GCJ242" s="95"/>
      <c r="GCK242" s="95"/>
      <c r="GCL242" s="95"/>
      <c r="GCM242" s="95"/>
      <c r="GCN242" s="95"/>
      <c r="GCO242" s="95"/>
      <c r="GCP242" s="95"/>
      <c r="GCQ242" s="95"/>
      <c r="GCR242" s="95"/>
      <c r="GCS242" s="95"/>
      <c r="GCT242" s="95"/>
      <c r="GCU242" s="95"/>
      <c r="GCV242" s="95"/>
      <c r="GCW242" s="95"/>
      <c r="GCX242" s="95"/>
      <c r="GCY242" s="95"/>
      <c r="GCZ242" s="95"/>
      <c r="GDA242" s="95"/>
      <c r="GDB242" s="95"/>
      <c r="GDC242" s="95"/>
      <c r="GDD242" s="95"/>
      <c r="GDE242" s="95"/>
      <c r="GDF242" s="95"/>
      <c r="GDG242" s="95"/>
      <c r="GDH242" s="95"/>
      <c r="GDI242" s="95"/>
      <c r="GDJ242" s="95"/>
      <c r="GDK242" s="95"/>
      <c r="GDL242" s="95"/>
      <c r="GDM242" s="95"/>
      <c r="GDN242" s="95"/>
      <c r="GDO242" s="95"/>
      <c r="GDP242" s="95"/>
      <c r="GDQ242" s="95"/>
      <c r="GDR242" s="95"/>
      <c r="GDS242" s="95"/>
      <c r="GDT242" s="95"/>
      <c r="GDU242" s="95"/>
      <c r="GDV242" s="95"/>
      <c r="GDW242" s="95"/>
      <c r="GDX242" s="95"/>
      <c r="GDY242" s="95"/>
      <c r="GDZ242" s="95"/>
      <c r="GEA242" s="95"/>
      <c r="GEB242" s="95"/>
      <c r="GEC242" s="95"/>
      <c r="GED242" s="95"/>
      <c r="GEE242" s="95"/>
      <c r="GEF242" s="95"/>
      <c r="GEG242" s="95"/>
      <c r="GEH242" s="95"/>
      <c r="GEI242" s="95"/>
      <c r="GEJ242" s="95"/>
      <c r="GEK242" s="95"/>
      <c r="GEL242" s="95"/>
      <c r="GEM242" s="95"/>
      <c r="GEN242" s="95"/>
      <c r="GEO242" s="95"/>
      <c r="GEP242" s="95"/>
      <c r="GEQ242" s="95"/>
      <c r="GER242" s="95"/>
      <c r="GES242" s="95"/>
      <c r="GET242" s="95"/>
      <c r="GEU242" s="95"/>
      <c r="GEV242" s="95"/>
      <c r="GEW242" s="95"/>
      <c r="GEX242" s="95"/>
      <c r="GEY242" s="95"/>
      <c r="GEZ242" s="95"/>
      <c r="GFA242" s="95"/>
      <c r="GFB242" s="95"/>
      <c r="GFC242" s="95"/>
      <c r="GFD242" s="95"/>
      <c r="GFE242" s="95"/>
      <c r="GFF242" s="95"/>
      <c r="GFG242" s="95"/>
      <c r="GFH242" s="95"/>
      <c r="GFI242" s="95"/>
      <c r="GFJ242" s="95"/>
      <c r="GFK242" s="95"/>
      <c r="GFL242" s="95"/>
      <c r="GFM242" s="95"/>
      <c r="GFN242" s="95"/>
      <c r="GFO242" s="95"/>
      <c r="GFP242" s="95"/>
      <c r="GFQ242" s="95"/>
      <c r="GFR242" s="95"/>
      <c r="GFS242" s="95"/>
      <c r="GFT242" s="95"/>
      <c r="GFU242" s="95"/>
      <c r="GFV242" s="95"/>
      <c r="GFW242" s="95"/>
      <c r="GFX242" s="95"/>
      <c r="GFY242" s="95"/>
      <c r="GFZ242" s="95"/>
      <c r="GGA242" s="95"/>
      <c r="GGB242" s="95"/>
      <c r="GGC242" s="95"/>
      <c r="GGD242" s="95"/>
      <c r="GGE242" s="95"/>
      <c r="GGF242" s="95"/>
      <c r="GGG242" s="95"/>
      <c r="GGH242" s="95"/>
      <c r="GGI242" s="95"/>
      <c r="GGJ242" s="95"/>
      <c r="GGK242" s="95"/>
      <c r="GGL242" s="95"/>
      <c r="GGM242" s="95"/>
      <c r="GGN242" s="95"/>
      <c r="GGO242" s="95"/>
      <c r="GGP242" s="95"/>
      <c r="GGQ242" s="95"/>
      <c r="GGR242" s="95"/>
      <c r="GGS242" s="95"/>
      <c r="GGT242" s="95"/>
      <c r="GGU242" s="95"/>
      <c r="GGV242" s="95"/>
      <c r="GGW242" s="95"/>
      <c r="GGX242" s="95"/>
      <c r="GGY242" s="95"/>
      <c r="GGZ242" s="95"/>
      <c r="GHA242" s="95"/>
      <c r="GHB242" s="95"/>
      <c r="GHC242" s="95"/>
      <c r="GHD242" s="95"/>
      <c r="GHE242" s="95"/>
      <c r="GHF242" s="95"/>
      <c r="GHG242" s="95"/>
      <c r="GHH242" s="95"/>
      <c r="GHI242" s="95"/>
      <c r="GHJ242" s="95"/>
      <c r="GHK242" s="95"/>
      <c r="GHL242" s="95"/>
      <c r="GHM242" s="95"/>
      <c r="GHN242" s="95"/>
      <c r="GHO242" s="95"/>
      <c r="GHP242" s="95"/>
      <c r="GHQ242" s="95"/>
      <c r="GHR242" s="95"/>
      <c r="GHS242" s="95"/>
      <c r="GHT242" s="95"/>
      <c r="GHU242" s="95"/>
      <c r="GHV242" s="95"/>
      <c r="GHW242" s="95"/>
      <c r="GHX242" s="95"/>
      <c r="GHY242" s="95"/>
      <c r="GHZ242" s="95"/>
      <c r="GIA242" s="95"/>
      <c r="GIB242" s="95"/>
      <c r="GIC242" s="95"/>
      <c r="GID242" s="95"/>
      <c r="GIE242" s="95"/>
      <c r="GIF242" s="95"/>
      <c r="GIG242" s="95"/>
      <c r="GIH242" s="95"/>
      <c r="GII242" s="95"/>
      <c r="GIJ242" s="95"/>
      <c r="GIK242" s="95"/>
      <c r="GIL242" s="95"/>
      <c r="GIM242" s="95"/>
      <c r="GIN242" s="95"/>
      <c r="GIO242" s="95"/>
      <c r="GIP242" s="95"/>
      <c r="GIQ242" s="95"/>
      <c r="GIR242" s="95"/>
      <c r="GIS242" s="95"/>
      <c r="GIT242" s="95"/>
      <c r="GIU242" s="95"/>
      <c r="GIV242" s="95"/>
      <c r="GIW242" s="95"/>
      <c r="GIX242" s="95"/>
      <c r="GIY242" s="95"/>
      <c r="GIZ242" s="95"/>
      <c r="GJA242" s="95"/>
      <c r="GJB242" s="95"/>
      <c r="GJC242" s="95"/>
      <c r="GJD242" s="95"/>
      <c r="GJE242" s="95"/>
      <c r="GJF242" s="95"/>
      <c r="GJG242" s="95"/>
      <c r="GJH242" s="95"/>
      <c r="GJI242" s="95"/>
      <c r="GJJ242" s="95"/>
      <c r="GJK242" s="95"/>
      <c r="GJL242" s="95"/>
      <c r="GJM242" s="95"/>
      <c r="GJN242" s="95"/>
      <c r="GJO242" s="95"/>
      <c r="GJP242" s="95"/>
      <c r="GJQ242" s="95"/>
      <c r="GJR242" s="95"/>
      <c r="GJS242" s="95"/>
      <c r="GJT242" s="95"/>
      <c r="GJU242" s="95"/>
      <c r="GJV242" s="95"/>
      <c r="GJW242" s="95"/>
      <c r="GJX242" s="95"/>
      <c r="GJY242" s="95"/>
      <c r="GJZ242" s="95"/>
      <c r="GKA242" s="95"/>
      <c r="GKB242" s="95"/>
      <c r="GKC242" s="95"/>
      <c r="GKD242" s="95"/>
      <c r="GKE242" s="95"/>
      <c r="GKF242" s="95"/>
      <c r="GKG242" s="95"/>
      <c r="GKH242" s="95"/>
      <c r="GKI242" s="95"/>
      <c r="GKJ242" s="95"/>
      <c r="GKK242" s="95"/>
      <c r="GKL242" s="95"/>
      <c r="GKM242" s="95"/>
      <c r="GKN242" s="95"/>
      <c r="GKO242" s="95"/>
      <c r="GKP242" s="95"/>
      <c r="GKQ242" s="95"/>
      <c r="GKR242" s="95"/>
      <c r="GKS242" s="95"/>
      <c r="GKT242" s="95"/>
      <c r="GKU242" s="95"/>
      <c r="GKV242" s="95"/>
      <c r="GKW242" s="95"/>
      <c r="GKX242" s="95"/>
      <c r="GKY242" s="95"/>
      <c r="GKZ242" s="95"/>
      <c r="GLA242" s="95"/>
      <c r="GLB242" s="95"/>
      <c r="GLC242" s="95"/>
      <c r="GLD242" s="95"/>
      <c r="GLE242" s="95"/>
      <c r="GLF242" s="95"/>
      <c r="GLG242" s="95"/>
      <c r="GLH242" s="95"/>
      <c r="GLI242" s="95"/>
      <c r="GLJ242" s="95"/>
      <c r="GLK242" s="95"/>
      <c r="GLL242" s="95"/>
      <c r="GLM242" s="95"/>
      <c r="GLN242" s="95"/>
      <c r="GLO242" s="95"/>
      <c r="GLP242" s="95"/>
      <c r="GLQ242" s="95"/>
      <c r="GLR242" s="95"/>
      <c r="GLS242" s="95"/>
      <c r="GLT242" s="95"/>
      <c r="GLU242" s="95"/>
      <c r="GLV242" s="95"/>
      <c r="GLW242" s="95"/>
      <c r="GLX242" s="95"/>
      <c r="GLY242" s="95"/>
      <c r="GLZ242" s="95"/>
      <c r="GMA242" s="95"/>
      <c r="GMB242" s="95"/>
      <c r="GMC242" s="95"/>
      <c r="GMD242" s="95"/>
      <c r="GME242" s="95"/>
      <c r="GMF242" s="95"/>
      <c r="GMG242" s="95"/>
      <c r="GMH242" s="95"/>
      <c r="GMI242" s="95"/>
      <c r="GMJ242" s="95"/>
      <c r="GMK242" s="95"/>
      <c r="GML242" s="95"/>
      <c r="GMM242" s="95"/>
      <c r="GMN242" s="95"/>
      <c r="GMO242" s="95"/>
      <c r="GMP242" s="95"/>
      <c r="GMQ242" s="95"/>
      <c r="GMR242" s="95"/>
      <c r="GMS242" s="95"/>
      <c r="GMT242" s="95"/>
      <c r="GMU242" s="95"/>
      <c r="GMV242" s="95"/>
      <c r="GMW242" s="95"/>
      <c r="GMX242" s="95"/>
      <c r="GMY242" s="95"/>
      <c r="GMZ242" s="95"/>
      <c r="GNA242" s="95"/>
      <c r="GNB242" s="95"/>
      <c r="GNC242" s="95"/>
      <c r="GND242" s="95"/>
      <c r="GNE242" s="95"/>
      <c r="GNF242" s="95"/>
      <c r="GNG242" s="95"/>
      <c r="GNH242" s="95"/>
      <c r="GNI242" s="95"/>
      <c r="GNJ242" s="95"/>
      <c r="GNK242" s="95"/>
      <c r="GNL242" s="95"/>
      <c r="GNM242" s="95"/>
      <c r="GNN242" s="95"/>
      <c r="GNO242" s="95"/>
      <c r="GNP242" s="95"/>
      <c r="GNQ242" s="95"/>
      <c r="GNR242" s="95"/>
      <c r="GNS242" s="95"/>
      <c r="GNT242" s="95"/>
      <c r="GNU242" s="95"/>
      <c r="GNV242" s="95"/>
      <c r="GNW242" s="95"/>
      <c r="GNX242" s="95"/>
      <c r="GNY242" s="95"/>
      <c r="GNZ242" s="95"/>
      <c r="GOA242" s="95"/>
      <c r="GOB242" s="95"/>
      <c r="GOC242" s="95"/>
      <c r="GOD242" s="95"/>
      <c r="GOE242" s="95"/>
      <c r="GOF242" s="95"/>
      <c r="GOG242" s="95"/>
      <c r="GOH242" s="95"/>
      <c r="GOI242" s="95"/>
      <c r="GOJ242" s="95"/>
      <c r="GOK242" s="95"/>
      <c r="GOL242" s="95"/>
      <c r="GOM242" s="95"/>
      <c r="GON242" s="95"/>
      <c r="GOO242" s="95"/>
      <c r="GOP242" s="95"/>
      <c r="GOQ242" s="95"/>
      <c r="GOR242" s="95"/>
      <c r="GOS242" s="95"/>
      <c r="GOT242" s="95"/>
      <c r="GOU242" s="95"/>
      <c r="GOV242" s="95"/>
      <c r="GOW242" s="95"/>
      <c r="GOX242" s="95"/>
      <c r="GOY242" s="95"/>
      <c r="GOZ242" s="95"/>
      <c r="GPA242" s="95"/>
      <c r="GPB242" s="95"/>
      <c r="GPC242" s="95"/>
      <c r="GPD242" s="95"/>
      <c r="GPE242" s="95"/>
      <c r="GPF242" s="95"/>
      <c r="GPG242" s="95"/>
      <c r="GPH242" s="95"/>
      <c r="GPI242" s="95"/>
      <c r="GPJ242" s="95"/>
      <c r="GPK242" s="95"/>
      <c r="GPL242" s="95"/>
      <c r="GPM242" s="95"/>
      <c r="GPN242" s="95"/>
      <c r="GPO242" s="95"/>
      <c r="GPP242" s="95"/>
      <c r="GPQ242" s="95"/>
      <c r="GPR242" s="95"/>
      <c r="GPS242" s="95"/>
      <c r="GPT242" s="95"/>
      <c r="GPU242" s="95"/>
      <c r="GPV242" s="95"/>
      <c r="GPW242" s="95"/>
      <c r="GPX242" s="95"/>
      <c r="GPY242" s="95"/>
      <c r="GPZ242" s="95"/>
      <c r="GQA242" s="95"/>
      <c r="GQB242" s="95"/>
      <c r="GQC242" s="95"/>
      <c r="GQD242" s="95"/>
      <c r="GQE242" s="95"/>
      <c r="GQF242" s="95"/>
      <c r="GQG242" s="95"/>
      <c r="GQH242" s="95"/>
      <c r="GQI242" s="95"/>
      <c r="GQJ242" s="95"/>
      <c r="GQK242" s="95"/>
      <c r="GQL242" s="95"/>
      <c r="GQM242" s="95"/>
      <c r="GQN242" s="95"/>
      <c r="GQO242" s="95"/>
      <c r="GQP242" s="95"/>
      <c r="GQQ242" s="95"/>
      <c r="GQR242" s="95"/>
      <c r="GQS242" s="95"/>
      <c r="GQT242" s="95"/>
      <c r="GQU242" s="95"/>
      <c r="GQV242" s="95"/>
      <c r="GQW242" s="95"/>
      <c r="GQX242" s="95"/>
      <c r="GQY242" s="95"/>
      <c r="GQZ242" s="95"/>
      <c r="GRA242" s="95"/>
      <c r="GRB242" s="95"/>
      <c r="GRC242" s="95"/>
      <c r="GRD242" s="95"/>
      <c r="GRE242" s="95"/>
      <c r="GRF242" s="95"/>
      <c r="GRG242" s="95"/>
      <c r="GRH242" s="95"/>
      <c r="GRI242" s="95"/>
      <c r="GRJ242" s="95"/>
      <c r="GRK242" s="95"/>
      <c r="GRL242" s="95"/>
      <c r="GRM242" s="95"/>
      <c r="GRN242" s="95"/>
      <c r="GRO242" s="95"/>
      <c r="GRP242" s="95"/>
      <c r="GRQ242" s="95"/>
      <c r="GRR242" s="95"/>
      <c r="GRS242" s="95"/>
      <c r="GRT242" s="95"/>
      <c r="GRU242" s="95"/>
      <c r="GRV242" s="95"/>
      <c r="GRW242" s="95"/>
      <c r="GRX242" s="95"/>
      <c r="GRY242" s="95"/>
      <c r="GRZ242" s="95"/>
      <c r="GSA242" s="95"/>
      <c r="GSB242" s="95"/>
      <c r="GSC242" s="95"/>
      <c r="GSD242" s="95"/>
      <c r="GSE242" s="95"/>
      <c r="GSF242" s="95"/>
      <c r="GSG242" s="95"/>
      <c r="GSH242" s="95"/>
      <c r="GSI242" s="95"/>
      <c r="GSJ242" s="95"/>
      <c r="GSK242" s="95"/>
      <c r="GSL242" s="95"/>
      <c r="GSM242" s="95"/>
      <c r="GSN242" s="95"/>
      <c r="GSO242" s="95"/>
      <c r="GSP242" s="95"/>
      <c r="GSQ242" s="95"/>
      <c r="GSR242" s="95"/>
      <c r="GSS242" s="95"/>
      <c r="GST242" s="95"/>
      <c r="GSU242" s="95"/>
      <c r="GSV242" s="95"/>
      <c r="GSW242" s="95"/>
      <c r="GSX242" s="95"/>
      <c r="GSY242" s="95"/>
      <c r="GSZ242" s="95"/>
      <c r="GTA242" s="95"/>
      <c r="GTB242" s="95"/>
      <c r="GTC242" s="95"/>
      <c r="GTD242" s="95"/>
      <c r="GTE242" s="95"/>
      <c r="GTF242" s="95"/>
      <c r="GTG242" s="95"/>
      <c r="GTH242" s="95"/>
      <c r="GTI242" s="95"/>
      <c r="GTJ242" s="95"/>
      <c r="GTK242" s="95"/>
      <c r="GTL242" s="95"/>
      <c r="GTM242" s="95"/>
      <c r="GTN242" s="95"/>
      <c r="GTO242" s="95"/>
      <c r="GTP242" s="95"/>
      <c r="GTQ242" s="95"/>
      <c r="GTR242" s="95"/>
      <c r="GTS242" s="95"/>
      <c r="GTT242" s="95"/>
      <c r="GTU242" s="95"/>
      <c r="GTV242" s="95"/>
      <c r="GTW242" s="95"/>
      <c r="GTX242" s="95"/>
      <c r="GTY242" s="95"/>
      <c r="GTZ242" s="95"/>
      <c r="GUA242" s="95"/>
      <c r="GUB242" s="95"/>
      <c r="GUC242" s="95"/>
      <c r="GUD242" s="95"/>
      <c r="GUE242" s="95"/>
      <c r="GUF242" s="95"/>
      <c r="GUG242" s="95"/>
      <c r="GUH242" s="95"/>
      <c r="GUI242" s="95"/>
      <c r="GUJ242" s="95"/>
      <c r="GUK242" s="95"/>
      <c r="GUL242" s="95"/>
      <c r="GUM242" s="95"/>
      <c r="GUN242" s="95"/>
      <c r="GUO242" s="95"/>
      <c r="GUP242" s="95"/>
      <c r="GUQ242" s="95"/>
      <c r="GUR242" s="95"/>
      <c r="GUS242" s="95"/>
      <c r="GUT242" s="95"/>
      <c r="GUU242" s="95"/>
      <c r="GUV242" s="95"/>
      <c r="GUW242" s="95"/>
      <c r="GUX242" s="95"/>
      <c r="GUY242" s="95"/>
      <c r="GUZ242" s="95"/>
      <c r="GVA242" s="95"/>
      <c r="GVB242" s="95"/>
      <c r="GVC242" s="95"/>
      <c r="GVD242" s="95"/>
      <c r="GVE242" s="95"/>
      <c r="GVF242" s="95"/>
      <c r="GVG242" s="95"/>
      <c r="GVH242" s="95"/>
      <c r="GVI242" s="95"/>
      <c r="GVJ242" s="95"/>
      <c r="GVK242" s="95"/>
      <c r="GVL242" s="95"/>
      <c r="GVM242" s="95"/>
      <c r="GVN242" s="95"/>
      <c r="GVO242" s="95"/>
      <c r="GVP242" s="95"/>
      <c r="GVQ242" s="95"/>
      <c r="GVR242" s="95"/>
      <c r="GVS242" s="95"/>
      <c r="GVT242" s="95"/>
      <c r="GVU242" s="95"/>
      <c r="GVV242" s="95"/>
      <c r="GVW242" s="95"/>
      <c r="GVX242" s="95"/>
      <c r="GVY242" s="95"/>
      <c r="GVZ242" s="95"/>
      <c r="GWA242" s="95"/>
      <c r="GWB242" s="95"/>
      <c r="GWC242" s="95"/>
      <c r="GWD242" s="95"/>
      <c r="GWE242" s="95"/>
      <c r="GWF242" s="95"/>
      <c r="GWG242" s="95"/>
      <c r="GWH242" s="95"/>
      <c r="GWI242" s="95"/>
      <c r="GWJ242" s="95"/>
      <c r="GWK242" s="95"/>
      <c r="GWL242" s="95"/>
      <c r="GWM242" s="95"/>
      <c r="GWN242" s="95"/>
      <c r="GWO242" s="95"/>
      <c r="GWP242" s="95"/>
      <c r="GWQ242" s="95"/>
      <c r="GWR242" s="95"/>
      <c r="GWS242" s="95"/>
      <c r="GWT242" s="95"/>
      <c r="GWU242" s="95"/>
      <c r="GWV242" s="95"/>
      <c r="GWW242" s="95"/>
      <c r="GWX242" s="95"/>
      <c r="GWY242" s="95"/>
      <c r="GWZ242" s="95"/>
      <c r="GXA242" s="95"/>
      <c r="GXB242" s="95"/>
      <c r="GXC242" s="95"/>
      <c r="GXD242" s="95"/>
      <c r="GXE242" s="95"/>
      <c r="GXF242" s="95"/>
      <c r="GXG242" s="95"/>
      <c r="GXH242" s="95"/>
      <c r="GXI242" s="95"/>
      <c r="GXJ242" s="95"/>
      <c r="GXK242" s="95"/>
      <c r="GXL242" s="95"/>
      <c r="GXM242" s="95"/>
      <c r="GXN242" s="95"/>
      <c r="GXO242" s="95"/>
      <c r="GXP242" s="95"/>
      <c r="GXQ242" s="95"/>
      <c r="GXR242" s="95"/>
      <c r="GXS242" s="95"/>
      <c r="GXT242" s="95"/>
      <c r="GXU242" s="95"/>
      <c r="GXV242" s="95"/>
      <c r="GXW242" s="95"/>
      <c r="GXX242" s="95"/>
      <c r="GXY242" s="95"/>
      <c r="GXZ242" s="95"/>
      <c r="GYA242" s="95"/>
      <c r="GYB242" s="95"/>
      <c r="GYC242" s="95"/>
      <c r="GYD242" s="95"/>
      <c r="GYE242" s="95"/>
      <c r="GYF242" s="95"/>
      <c r="GYG242" s="95"/>
      <c r="GYH242" s="95"/>
      <c r="GYI242" s="95"/>
      <c r="GYJ242" s="95"/>
      <c r="GYK242" s="95"/>
      <c r="GYL242" s="95"/>
      <c r="GYM242" s="95"/>
      <c r="GYN242" s="95"/>
      <c r="GYO242" s="95"/>
      <c r="GYP242" s="95"/>
      <c r="GYQ242" s="95"/>
      <c r="GYR242" s="95"/>
      <c r="GYS242" s="95"/>
      <c r="GYT242" s="95"/>
      <c r="GYU242" s="95"/>
      <c r="GYV242" s="95"/>
      <c r="GYW242" s="95"/>
      <c r="GYX242" s="95"/>
      <c r="GYY242" s="95"/>
      <c r="GYZ242" s="95"/>
      <c r="GZA242" s="95"/>
      <c r="GZB242" s="95"/>
      <c r="GZC242" s="95"/>
      <c r="GZD242" s="95"/>
      <c r="GZE242" s="95"/>
      <c r="GZF242" s="95"/>
      <c r="GZG242" s="95"/>
      <c r="GZH242" s="95"/>
      <c r="GZI242" s="95"/>
      <c r="GZJ242" s="95"/>
      <c r="GZK242" s="95"/>
      <c r="GZL242" s="95"/>
      <c r="GZM242" s="95"/>
      <c r="GZN242" s="95"/>
      <c r="GZO242" s="95"/>
      <c r="GZP242" s="95"/>
      <c r="GZQ242" s="95"/>
      <c r="GZR242" s="95"/>
      <c r="GZS242" s="95"/>
      <c r="GZT242" s="95"/>
      <c r="GZU242" s="95"/>
      <c r="GZV242" s="95"/>
      <c r="GZW242" s="95"/>
      <c r="GZX242" s="95"/>
      <c r="GZY242" s="95"/>
      <c r="GZZ242" s="95"/>
      <c r="HAA242" s="95"/>
      <c r="HAB242" s="95"/>
      <c r="HAC242" s="95"/>
      <c r="HAD242" s="95"/>
      <c r="HAE242" s="95"/>
      <c r="HAF242" s="95"/>
      <c r="HAG242" s="95"/>
      <c r="HAH242" s="95"/>
      <c r="HAI242" s="95"/>
      <c r="HAJ242" s="95"/>
      <c r="HAK242" s="95"/>
      <c r="HAL242" s="95"/>
      <c r="HAM242" s="95"/>
      <c r="HAN242" s="95"/>
      <c r="HAO242" s="95"/>
      <c r="HAP242" s="95"/>
      <c r="HAQ242" s="95"/>
      <c r="HAR242" s="95"/>
      <c r="HAS242" s="95"/>
      <c r="HAT242" s="95"/>
      <c r="HAU242" s="95"/>
      <c r="HAV242" s="95"/>
      <c r="HAW242" s="95"/>
      <c r="HAX242" s="95"/>
      <c r="HAY242" s="95"/>
      <c r="HAZ242" s="95"/>
      <c r="HBA242" s="95"/>
      <c r="HBB242" s="95"/>
      <c r="HBC242" s="95"/>
      <c r="HBD242" s="95"/>
      <c r="HBE242" s="95"/>
      <c r="HBF242" s="95"/>
      <c r="HBG242" s="95"/>
      <c r="HBH242" s="95"/>
      <c r="HBI242" s="95"/>
      <c r="HBJ242" s="95"/>
      <c r="HBK242" s="95"/>
      <c r="HBL242" s="95"/>
      <c r="HBM242" s="95"/>
      <c r="HBN242" s="95"/>
      <c r="HBO242" s="95"/>
      <c r="HBP242" s="95"/>
      <c r="HBQ242" s="95"/>
      <c r="HBR242" s="95"/>
      <c r="HBS242" s="95"/>
      <c r="HBT242" s="95"/>
      <c r="HBU242" s="95"/>
      <c r="HBV242" s="95"/>
      <c r="HBW242" s="95"/>
      <c r="HBX242" s="95"/>
      <c r="HBY242" s="95"/>
      <c r="HBZ242" s="95"/>
      <c r="HCA242" s="95"/>
      <c r="HCB242" s="95"/>
      <c r="HCC242" s="95"/>
      <c r="HCD242" s="95"/>
      <c r="HCE242" s="95"/>
      <c r="HCF242" s="95"/>
      <c r="HCG242" s="95"/>
      <c r="HCH242" s="95"/>
      <c r="HCI242" s="95"/>
      <c r="HCJ242" s="95"/>
      <c r="HCK242" s="95"/>
      <c r="HCL242" s="95"/>
      <c r="HCM242" s="95"/>
      <c r="HCN242" s="95"/>
      <c r="HCO242" s="95"/>
      <c r="HCP242" s="95"/>
      <c r="HCQ242" s="95"/>
      <c r="HCR242" s="95"/>
      <c r="HCS242" s="95"/>
      <c r="HCT242" s="95"/>
      <c r="HCU242" s="95"/>
      <c r="HCV242" s="95"/>
      <c r="HCW242" s="95"/>
      <c r="HCX242" s="95"/>
      <c r="HCY242" s="95"/>
      <c r="HCZ242" s="95"/>
      <c r="HDA242" s="95"/>
      <c r="HDB242" s="95"/>
      <c r="HDC242" s="95"/>
      <c r="HDD242" s="95"/>
      <c r="HDE242" s="95"/>
      <c r="HDF242" s="95"/>
      <c r="HDG242" s="95"/>
      <c r="HDH242" s="95"/>
      <c r="HDI242" s="95"/>
      <c r="HDJ242" s="95"/>
      <c r="HDK242" s="95"/>
      <c r="HDL242" s="95"/>
      <c r="HDM242" s="95"/>
      <c r="HDN242" s="95"/>
      <c r="HDO242" s="95"/>
      <c r="HDP242" s="95"/>
      <c r="HDQ242" s="95"/>
      <c r="HDR242" s="95"/>
      <c r="HDS242" s="95"/>
      <c r="HDT242" s="95"/>
      <c r="HDU242" s="95"/>
      <c r="HDV242" s="95"/>
      <c r="HDW242" s="95"/>
      <c r="HDX242" s="95"/>
      <c r="HDY242" s="95"/>
      <c r="HDZ242" s="95"/>
      <c r="HEA242" s="95"/>
      <c r="HEB242" s="95"/>
      <c r="HEC242" s="95"/>
      <c r="HED242" s="95"/>
      <c r="HEE242" s="95"/>
      <c r="HEF242" s="95"/>
      <c r="HEG242" s="95"/>
      <c r="HEH242" s="95"/>
      <c r="HEI242" s="95"/>
      <c r="HEJ242" s="95"/>
      <c r="HEK242" s="95"/>
      <c r="HEL242" s="95"/>
      <c r="HEM242" s="95"/>
      <c r="HEN242" s="95"/>
      <c r="HEO242" s="95"/>
      <c r="HEP242" s="95"/>
      <c r="HEQ242" s="95"/>
      <c r="HER242" s="95"/>
      <c r="HES242" s="95"/>
      <c r="HET242" s="95"/>
      <c r="HEU242" s="95"/>
      <c r="HEV242" s="95"/>
      <c r="HEW242" s="95"/>
      <c r="HEX242" s="95"/>
      <c r="HEY242" s="95"/>
      <c r="HEZ242" s="95"/>
      <c r="HFA242" s="95"/>
      <c r="HFB242" s="95"/>
      <c r="HFC242" s="95"/>
      <c r="HFD242" s="95"/>
      <c r="HFE242" s="95"/>
      <c r="HFF242" s="95"/>
      <c r="HFG242" s="95"/>
      <c r="HFH242" s="95"/>
      <c r="HFI242" s="95"/>
      <c r="HFJ242" s="95"/>
      <c r="HFK242" s="95"/>
      <c r="HFL242" s="95"/>
      <c r="HFM242" s="95"/>
      <c r="HFN242" s="95"/>
      <c r="HFO242" s="95"/>
      <c r="HFP242" s="95"/>
      <c r="HFQ242" s="95"/>
      <c r="HFR242" s="95"/>
      <c r="HFS242" s="95"/>
      <c r="HFT242" s="95"/>
      <c r="HFU242" s="95"/>
      <c r="HFV242" s="95"/>
      <c r="HFW242" s="95"/>
      <c r="HFX242" s="95"/>
      <c r="HFY242" s="95"/>
      <c r="HFZ242" s="95"/>
      <c r="HGA242" s="95"/>
      <c r="HGB242" s="95"/>
      <c r="HGC242" s="95"/>
      <c r="HGD242" s="95"/>
      <c r="HGE242" s="95"/>
      <c r="HGF242" s="95"/>
      <c r="HGG242" s="95"/>
      <c r="HGH242" s="95"/>
      <c r="HGI242" s="95"/>
      <c r="HGJ242" s="95"/>
      <c r="HGK242" s="95"/>
      <c r="HGL242" s="95"/>
      <c r="HGM242" s="95"/>
      <c r="HGN242" s="95"/>
      <c r="HGO242" s="95"/>
      <c r="HGP242" s="95"/>
      <c r="HGQ242" s="95"/>
      <c r="HGR242" s="95"/>
      <c r="HGS242" s="95"/>
      <c r="HGT242" s="95"/>
      <c r="HGU242" s="95"/>
      <c r="HGV242" s="95"/>
      <c r="HGW242" s="95"/>
      <c r="HGX242" s="95"/>
      <c r="HGY242" s="95"/>
      <c r="HGZ242" s="95"/>
      <c r="HHA242" s="95"/>
      <c r="HHB242" s="95"/>
      <c r="HHC242" s="95"/>
      <c r="HHD242" s="95"/>
      <c r="HHE242" s="95"/>
      <c r="HHF242" s="95"/>
      <c r="HHG242" s="95"/>
      <c r="HHH242" s="95"/>
      <c r="HHI242" s="95"/>
      <c r="HHJ242" s="95"/>
      <c r="HHK242" s="95"/>
      <c r="HHL242" s="95"/>
      <c r="HHM242" s="95"/>
      <c r="HHN242" s="95"/>
      <c r="HHO242" s="95"/>
      <c r="HHP242" s="95"/>
      <c r="HHQ242" s="95"/>
      <c r="HHR242" s="95"/>
      <c r="HHS242" s="95"/>
      <c r="HHT242" s="95"/>
      <c r="HHU242" s="95"/>
      <c r="HHV242" s="95"/>
      <c r="HHW242" s="95"/>
      <c r="HHX242" s="95"/>
      <c r="HHY242" s="95"/>
      <c r="HHZ242" s="95"/>
      <c r="HIA242" s="95"/>
      <c r="HIB242" s="95"/>
      <c r="HIC242" s="95"/>
      <c r="HID242" s="95"/>
      <c r="HIE242" s="95"/>
      <c r="HIF242" s="95"/>
      <c r="HIG242" s="95"/>
      <c r="HIH242" s="95"/>
      <c r="HII242" s="95"/>
      <c r="HIJ242" s="95"/>
      <c r="HIK242" s="95"/>
      <c r="HIL242" s="95"/>
      <c r="HIM242" s="95"/>
      <c r="HIN242" s="95"/>
      <c r="HIO242" s="95"/>
      <c r="HIP242" s="95"/>
      <c r="HIQ242" s="95"/>
      <c r="HIR242" s="95"/>
      <c r="HIS242" s="95"/>
      <c r="HIT242" s="95"/>
      <c r="HIU242" s="95"/>
      <c r="HIV242" s="95"/>
      <c r="HIW242" s="95"/>
      <c r="HIX242" s="95"/>
      <c r="HIY242" s="95"/>
      <c r="HIZ242" s="95"/>
      <c r="HJA242" s="95"/>
      <c r="HJB242" s="95"/>
      <c r="HJC242" s="95"/>
      <c r="HJD242" s="95"/>
      <c r="HJE242" s="95"/>
      <c r="HJF242" s="95"/>
      <c r="HJG242" s="95"/>
      <c r="HJH242" s="95"/>
      <c r="HJI242" s="95"/>
      <c r="HJJ242" s="95"/>
      <c r="HJK242" s="95"/>
      <c r="HJL242" s="95"/>
      <c r="HJM242" s="95"/>
      <c r="HJN242" s="95"/>
      <c r="HJO242" s="95"/>
      <c r="HJP242" s="95"/>
      <c r="HJQ242" s="95"/>
      <c r="HJR242" s="95"/>
      <c r="HJS242" s="95"/>
      <c r="HJT242" s="95"/>
      <c r="HJU242" s="95"/>
      <c r="HJV242" s="95"/>
      <c r="HJW242" s="95"/>
      <c r="HJX242" s="95"/>
      <c r="HJY242" s="95"/>
      <c r="HJZ242" s="95"/>
      <c r="HKA242" s="95"/>
      <c r="HKB242" s="95"/>
      <c r="HKC242" s="95"/>
      <c r="HKD242" s="95"/>
      <c r="HKE242" s="95"/>
      <c r="HKF242" s="95"/>
      <c r="HKG242" s="95"/>
      <c r="HKH242" s="95"/>
      <c r="HKI242" s="95"/>
      <c r="HKJ242" s="95"/>
      <c r="HKK242" s="95"/>
      <c r="HKL242" s="95"/>
      <c r="HKM242" s="95"/>
      <c r="HKN242" s="95"/>
      <c r="HKO242" s="95"/>
      <c r="HKP242" s="95"/>
      <c r="HKQ242" s="95"/>
      <c r="HKR242" s="95"/>
      <c r="HKS242" s="95"/>
      <c r="HKT242" s="95"/>
      <c r="HKU242" s="95"/>
      <c r="HKV242" s="95"/>
      <c r="HKW242" s="95"/>
      <c r="HKX242" s="95"/>
      <c r="HKY242" s="95"/>
      <c r="HKZ242" s="95"/>
      <c r="HLA242" s="95"/>
      <c r="HLB242" s="95"/>
      <c r="HLC242" s="95"/>
      <c r="HLD242" s="95"/>
      <c r="HLE242" s="95"/>
      <c r="HLF242" s="95"/>
      <c r="HLG242" s="95"/>
      <c r="HLH242" s="95"/>
      <c r="HLI242" s="95"/>
      <c r="HLJ242" s="95"/>
      <c r="HLK242" s="95"/>
      <c r="HLL242" s="95"/>
      <c r="HLM242" s="95"/>
      <c r="HLN242" s="95"/>
      <c r="HLO242" s="95"/>
      <c r="HLP242" s="95"/>
      <c r="HLQ242" s="95"/>
      <c r="HLR242" s="95"/>
      <c r="HLS242" s="95"/>
      <c r="HLT242" s="95"/>
      <c r="HLU242" s="95"/>
      <c r="HLV242" s="95"/>
      <c r="HLW242" s="95"/>
      <c r="HLX242" s="95"/>
      <c r="HLY242" s="95"/>
      <c r="HLZ242" s="95"/>
      <c r="HMA242" s="95"/>
      <c r="HMB242" s="95"/>
      <c r="HMC242" s="95"/>
      <c r="HMD242" s="95"/>
      <c r="HME242" s="95"/>
      <c r="HMF242" s="95"/>
      <c r="HMG242" s="95"/>
      <c r="HMH242" s="95"/>
      <c r="HMI242" s="95"/>
      <c r="HMJ242" s="95"/>
      <c r="HMK242" s="95"/>
      <c r="HML242" s="95"/>
      <c r="HMM242" s="95"/>
      <c r="HMN242" s="95"/>
      <c r="HMO242" s="95"/>
      <c r="HMP242" s="95"/>
      <c r="HMQ242" s="95"/>
      <c r="HMR242" s="95"/>
      <c r="HMS242" s="95"/>
      <c r="HMT242" s="95"/>
      <c r="HMU242" s="95"/>
      <c r="HMV242" s="95"/>
      <c r="HMW242" s="95"/>
      <c r="HMX242" s="95"/>
      <c r="HMY242" s="95"/>
      <c r="HMZ242" s="95"/>
      <c r="HNA242" s="95"/>
      <c r="HNB242" s="95"/>
      <c r="HNC242" s="95"/>
      <c r="HND242" s="95"/>
      <c r="HNE242" s="95"/>
      <c r="HNF242" s="95"/>
      <c r="HNG242" s="95"/>
      <c r="HNH242" s="95"/>
      <c r="HNI242" s="95"/>
      <c r="HNJ242" s="95"/>
      <c r="HNK242" s="95"/>
      <c r="HNL242" s="95"/>
      <c r="HNM242" s="95"/>
      <c r="HNN242" s="95"/>
      <c r="HNO242" s="95"/>
      <c r="HNP242" s="95"/>
      <c r="HNQ242" s="95"/>
      <c r="HNR242" s="95"/>
      <c r="HNS242" s="95"/>
      <c r="HNT242" s="95"/>
      <c r="HNU242" s="95"/>
      <c r="HNV242" s="95"/>
      <c r="HNW242" s="95"/>
      <c r="HNX242" s="95"/>
      <c r="HNY242" s="95"/>
      <c r="HNZ242" s="95"/>
      <c r="HOA242" s="95"/>
      <c r="HOB242" s="95"/>
      <c r="HOC242" s="95"/>
      <c r="HOD242" s="95"/>
      <c r="HOE242" s="95"/>
      <c r="HOF242" s="95"/>
      <c r="HOG242" s="95"/>
      <c r="HOH242" s="95"/>
      <c r="HOI242" s="95"/>
      <c r="HOJ242" s="95"/>
      <c r="HOK242" s="95"/>
      <c r="HOL242" s="95"/>
      <c r="HOM242" s="95"/>
      <c r="HON242" s="95"/>
      <c r="HOO242" s="95"/>
      <c r="HOP242" s="95"/>
      <c r="HOQ242" s="95"/>
      <c r="HOR242" s="95"/>
      <c r="HOS242" s="95"/>
      <c r="HOT242" s="95"/>
      <c r="HOU242" s="95"/>
      <c r="HOV242" s="95"/>
      <c r="HOW242" s="95"/>
      <c r="HOX242" s="95"/>
      <c r="HOY242" s="95"/>
      <c r="HOZ242" s="95"/>
      <c r="HPA242" s="95"/>
      <c r="HPB242" s="95"/>
      <c r="HPC242" s="95"/>
      <c r="HPD242" s="95"/>
      <c r="HPE242" s="95"/>
      <c r="HPF242" s="95"/>
      <c r="HPG242" s="95"/>
      <c r="HPH242" s="95"/>
      <c r="HPI242" s="95"/>
      <c r="HPJ242" s="95"/>
      <c r="HPK242" s="95"/>
      <c r="HPL242" s="95"/>
      <c r="HPM242" s="95"/>
      <c r="HPN242" s="95"/>
      <c r="HPO242" s="95"/>
      <c r="HPP242" s="95"/>
      <c r="HPQ242" s="95"/>
      <c r="HPR242" s="95"/>
      <c r="HPS242" s="95"/>
      <c r="HPT242" s="95"/>
      <c r="HPU242" s="95"/>
      <c r="HPV242" s="95"/>
      <c r="HPW242" s="95"/>
      <c r="HPX242" s="95"/>
      <c r="HPY242" s="95"/>
      <c r="HPZ242" s="95"/>
      <c r="HQA242" s="95"/>
      <c r="HQB242" s="95"/>
      <c r="HQC242" s="95"/>
      <c r="HQD242" s="95"/>
      <c r="HQE242" s="95"/>
      <c r="HQF242" s="95"/>
      <c r="HQG242" s="95"/>
      <c r="HQH242" s="95"/>
      <c r="HQI242" s="95"/>
      <c r="HQJ242" s="95"/>
      <c r="HQK242" s="95"/>
      <c r="HQL242" s="95"/>
      <c r="HQM242" s="95"/>
      <c r="HQN242" s="95"/>
      <c r="HQO242" s="95"/>
      <c r="HQP242" s="95"/>
      <c r="HQQ242" s="95"/>
      <c r="HQR242" s="95"/>
      <c r="HQS242" s="95"/>
      <c r="HQT242" s="95"/>
      <c r="HQU242" s="95"/>
      <c r="HQV242" s="95"/>
      <c r="HQW242" s="95"/>
      <c r="HQX242" s="95"/>
      <c r="HQY242" s="95"/>
      <c r="HQZ242" s="95"/>
      <c r="HRA242" s="95"/>
      <c r="HRB242" s="95"/>
      <c r="HRC242" s="95"/>
      <c r="HRD242" s="95"/>
      <c r="HRE242" s="95"/>
      <c r="HRF242" s="95"/>
      <c r="HRG242" s="95"/>
      <c r="HRH242" s="95"/>
      <c r="HRI242" s="95"/>
      <c r="HRJ242" s="95"/>
      <c r="HRK242" s="95"/>
      <c r="HRL242" s="95"/>
      <c r="HRM242" s="95"/>
      <c r="HRN242" s="95"/>
      <c r="HRO242" s="95"/>
      <c r="HRP242" s="95"/>
      <c r="HRQ242" s="95"/>
      <c r="HRR242" s="95"/>
      <c r="HRS242" s="95"/>
      <c r="HRT242" s="95"/>
      <c r="HRU242" s="95"/>
      <c r="HRV242" s="95"/>
      <c r="HRW242" s="95"/>
      <c r="HRX242" s="95"/>
      <c r="HRY242" s="95"/>
      <c r="HRZ242" s="95"/>
      <c r="HSA242" s="95"/>
      <c r="HSB242" s="95"/>
      <c r="HSC242" s="95"/>
      <c r="HSD242" s="95"/>
      <c r="HSE242" s="95"/>
      <c r="HSF242" s="95"/>
      <c r="HSG242" s="95"/>
      <c r="HSH242" s="95"/>
      <c r="HSI242" s="95"/>
      <c r="HSJ242" s="95"/>
      <c r="HSK242" s="95"/>
      <c r="HSL242" s="95"/>
      <c r="HSM242" s="95"/>
      <c r="HSN242" s="95"/>
      <c r="HSO242" s="95"/>
      <c r="HSP242" s="95"/>
      <c r="HSQ242" s="95"/>
      <c r="HSR242" s="95"/>
      <c r="HSS242" s="95"/>
      <c r="HST242" s="95"/>
      <c r="HSU242" s="95"/>
      <c r="HSV242" s="95"/>
      <c r="HSW242" s="95"/>
      <c r="HSX242" s="95"/>
      <c r="HSY242" s="95"/>
      <c r="HSZ242" s="95"/>
      <c r="HTA242" s="95"/>
      <c r="HTB242" s="95"/>
      <c r="HTC242" s="95"/>
      <c r="HTD242" s="95"/>
      <c r="HTE242" s="95"/>
      <c r="HTF242" s="95"/>
      <c r="HTG242" s="95"/>
      <c r="HTH242" s="95"/>
      <c r="HTI242" s="95"/>
      <c r="HTJ242" s="95"/>
      <c r="HTK242" s="95"/>
      <c r="HTL242" s="95"/>
      <c r="HTM242" s="95"/>
      <c r="HTN242" s="95"/>
      <c r="HTO242" s="95"/>
      <c r="HTP242" s="95"/>
      <c r="HTQ242" s="95"/>
      <c r="HTR242" s="95"/>
      <c r="HTS242" s="95"/>
      <c r="HTT242" s="95"/>
      <c r="HTU242" s="95"/>
      <c r="HTV242" s="95"/>
      <c r="HTW242" s="95"/>
      <c r="HTX242" s="95"/>
      <c r="HTY242" s="95"/>
      <c r="HTZ242" s="95"/>
      <c r="HUA242" s="95"/>
      <c r="HUB242" s="95"/>
      <c r="HUC242" s="95"/>
      <c r="HUD242" s="95"/>
      <c r="HUE242" s="95"/>
      <c r="HUF242" s="95"/>
      <c r="HUG242" s="95"/>
      <c r="HUH242" s="95"/>
      <c r="HUI242" s="95"/>
      <c r="HUJ242" s="95"/>
      <c r="HUK242" s="95"/>
      <c r="HUL242" s="95"/>
      <c r="HUM242" s="95"/>
      <c r="HUN242" s="95"/>
      <c r="HUO242" s="95"/>
      <c r="HUP242" s="95"/>
      <c r="HUQ242" s="95"/>
      <c r="HUR242" s="95"/>
      <c r="HUS242" s="95"/>
      <c r="HUT242" s="95"/>
      <c r="HUU242" s="95"/>
      <c r="HUV242" s="95"/>
      <c r="HUW242" s="95"/>
      <c r="HUX242" s="95"/>
      <c r="HUY242" s="95"/>
      <c r="HUZ242" s="95"/>
      <c r="HVA242" s="95"/>
      <c r="HVB242" s="95"/>
      <c r="HVC242" s="95"/>
      <c r="HVD242" s="95"/>
      <c r="HVE242" s="95"/>
      <c r="HVF242" s="95"/>
      <c r="HVG242" s="95"/>
      <c r="HVH242" s="95"/>
      <c r="HVI242" s="95"/>
      <c r="HVJ242" s="95"/>
      <c r="HVK242" s="95"/>
      <c r="HVL242" s="95"/>
      <c r="HVM242" s="95"/>
      <c r="HVN242" s="95"/>
      <c r="HVO242" s="95"/>
      <c r="HVP242" s="95"/>
      <c r="HVQ242" s="95"/>
      <c r="HVR242" s="95"/>
      <c r="HVS242" s="95"/>
      <c r="HVT242" s="95"/>
      <c r="HVU242" s="95"/>
      <c r="HVV242" s="95"/>
      <c r="HVW242" s="95"/>
      <c r="HVX242" s="95"/>
      <c r="HVY242" s="95"/>
      <c r="HVZ242" s="95"/>
      <c r="HWA242" s="95"/>
      <c r="HWB242" s="95"/>
      <c r="HWC242" s="95"/>
      <c r="HWD242" s="95"/>
      <c r="HWE242" s="95"/>
      <c r="HWF242" s="95"/>
      <c r="HWG242" s="95"/>
      <c r="HWH242" s="95"/>
      <c r="HWI242" s="95"/>
      <c r="HWJ242" s="95"/>
      <c r="HWK242" s="95"/>
      <c r="HWL242" s="95"/>
      <c r="HWM242" s="95"/>
      <c r="HWN242" s="95"/>
      <c r="HWO242" s="95"/>
      <c r="HWP242" s="95"/>
      <c r="HWQ242" s="95"/>
      <c r="HWR242" s="95"/>
      <c r="HWS242" s="95"/>
      <c r="HWT242" s="95"/>
      <c r="HWU242" s="95"/>
      <c r="HWV242" s="95"/>
      <c r="HWW242" s="95"/>
      <c r="HWX242" s="95"/>
      <c r="HWY242" s="95"/>
      <c r="HWZ242" s="95"/>
      <c r="HXA242" s="95"/>
      <c r="HXB242" s="95"/>
      <c r="HXC242" s="95"/>
      <c r="HXD242" s="95"/>
      <c r="HXE242" s="95"/>
      <c r="HXF242" s="95"/>
      <c r="HXG242" s="95"/>
      <c r="HXH242" s="95"/>
      <c r="HXI242" s="95"/>
      <c r="HXJ242" s="95"/>
      <c r="HXK242" s="95"/>
      <c r="HXL242" s="95"/>
      <c r="HXM242" s="95"/>
      <c r="HXN242" s="95"/>
      <c r="HXO242" s="95"/>
      <c r="HXP242" s="95"/>
      <c r="HXQ242" s="95"/>
      <c r="HXR242" s="95"/>
      <c r="HXS242" s="95"/>
      <c r="HXT242" s="95"/>
      <c r="HXU242" s="95"/>
      <c r="HXV242" s="95"/>
      <c r="HXW242" s="95"/>
      <c r="HXX242" s="95"/>
      <c r="HXY242" s="95"/>
      <c r="HXZ242" s="95"/>
      <c r="HYA242" s="95"/>
      <c r="HYB242" s="95"/>
      <c r="HYC242" s="95"/>
      <c r="HYD242" s="95"/>
      <c r="HYE242" s="95"/>
      <c r="HYF242" s="95"/>
      <c r="HYG242" s="95"/>
      <c r="HYH242" s="95"/>
      <c r="HYI242" s="95"/>
      <c r="HYJ242" s="95"/>
      <c r="HYK242" s="95"/>
      <c r="HYL242" s="95"/>
      <c r="HYM242" s="95"/>
      <c r="HYN242" s="95"/>
      <c r="HYO242" s="95"/>
      <c r="HYP242" s="95"/>
      <c r="HYQ242" s="95"/>
      <c r="HYR242" s="95"/>
      <c r="HYS242" s="95"/>
      <c r="HYT242" s="95"/>
      <c r="HYU242" s="95"/>
      <c r="HYV242" s="95"/>
      <c r="HYW242" s="95"/>
      <c r="HYX242" s="95"/>
      <c r="HYY242" s="95"/>
      <c r="HYZ242" s="95"/>
      <c r="HZA242" s="95"/>
      <c r="HZB242" s="95"/>
      <c r="HZC242" s="95"/>
      <c r="HZD242" s="95"/>
      <c r="HZE242" s="95"/>
      <c r="HZF242" s="95"/>
      <c r="HZG242" s="95"/>
      <c r="HZH242" s="95"/>
      <c r="HZI242" s="95"/>
      <c r="HZJ242" s="95"/>
      <c r="HZK242" s="95"/>
      <c r="HZL242" s="95"/>
      <c r="HZM242" s="95"/>
      <c r="HZN242" s="95"/>
      <c r="HZO242" s="95"/>
      <c r="HZP242" s="95"/>
      <c r="HZQ242" s="95"/>
      <c r="HZR242" s="95"/>
      <c r="HZS242" s="95"/>
      <c r="HZT242" s="95"/>
      <c r="HZU242" s="95"/>
      <c r="HZV242" s="95"/>
      <c r="HZW242" s="95"/>
      <c r="HZX242" s="95"/>
      <c r="HZY242" s="95"/>
      <c r="HZZ242" s="95"/>
      <c r="IAA242" s="95"/>
      <c r="IAB242" s="95"/>
      <c r="IAC242" s="95"/>
      <c r="IAD242" s="95"/>
      <c r="IAE242" s="95"/>
      <c r="IAF242" s="95"/>
      <c r="IAG242" s="95"/>
      <c r="IAH242" s="95"/>
      <c r="IAI242" s="95"/>
      <c r="IAJ242" s="95"/>
      <c r="IAK242" s="95"/>
      <c r="IAL242" s="95"/>
      <c r="IAM242" s="95"/>
      <c r="IAN242" s="95"/>
      <c r="IAO242" s="95"/>
      <c r="IAP242" s="95"/>
      <c r="IAQ242" s="95"/>
      <c r="IAR242" s="95"/>
      <c r="IAS242" s="95"/>
      <c r="IAT242" s="95"/>
      <c r="IAU242" s="95"/>
      <c r="IAV242" s="95"/>
      <c r="IAW242" s="95"/>
      <c r="IAX242" s="95"/>
      <c r="IAY242" s="95"/>
      <c r="IAZ242" s="95"/>
      <c r="IBA242" s="95"/>
      <c r="IBB242" s="95"/>
      <c r="IBC242" s="95"/>
      <c r="IBD242" s="95"/>
      <c r="IBE242" s="95"/>
      <c r="IBF242" s="95"/>
      <c r="IBG242" s="95"/>
      <c r="IBH242" s="95"/>
      <c r="IBI242" s="95"/>
      <c r="IBJ242" s="95"/>
      <c r="IBK242" s="95"/>
      <c r="IBL242" s="95"/>
      <c r="IBM242" s="95"/>
      <c r="IBN242" s="95"/>
      <c r="IBO242" s="95"/>
      <c r="IBP242" s="95"/>
      <c r="IBQ242" s="95"/>
      <c r="IBR242" s="95"/>
      <c r="IBS242" s="95"/>
      <c r="IBT242" s="95"/>
      <c r="IBU242" s="95"/>
      <c r="IBV242" s="95"/>
      <c r="IBW242" s="95"/>
      <c r="IBX242" s="95"/>
      <c r="IBY242" s="95"/>
      <c r="IBZ242" s="95"/>
      <c r="ICA242" s="95"/>
      <c r="ICB242" s="95"/>
      <c r="ICC242" s="95"/>
      <c r="ICD242" s="95"/>
      <c r="ICE242" s="95"/>
      <c r="ICF242" s="95"/>
      <c r="ICG242" s="95"/>
      <c r="ICH242" s="95"/>
      <c r="ICI242" s="95"/>
      <c r="ICJ242" s="95"/>
      <c r="ICK242" s="95"/>
      <c r="ICL242" s="95"/>
      <c r="ICM242" s="95"/>
      <c r="ICN242" s="95"/>
      <c r="ICO242" s="95"/>
      <c r="ICP242" s="95"/>
      <c r="ICQ242" s="95"/>
      <c r="ICR242" s="95"/>
      <c r="ICS242" s="95"/>
      <c r="ICT242" s="95"/>
      <c r="ICU242" s="95"/>
      <c r="ICV242" s="95"/>
      <c r="ICW242" s="95"/>
      <c r="ICX242" s="95"/>
      <c r="ICY242" s="95"/>
      <c r="ICZ242" s="95"/>
      <c r="IDA242" s="95"/>
      <c r="IDB242" s="95"/>
      <c r="IDC242" s="95"/>
      <c r="IDD242" s="95"/>
      <c r="IDE242" s="95"/>
      <c r="IDF242" s="95"/>
      <c r="IDG242" s="95"/>
      <c r="IDH242" s="95"/>
      <c r="IDI242" s="95"/>
      <c r="IDJ242" s="95"/>
      <c r="IDK242" s="95"/>
      <c r="IDL242" s="95"/>
      <c r="IDM242" s="95"/>
      <c r="IDN242" s="95"/>
      <c r="IDO242" s="95"/>
      <c r="IDP242" s="95"/>
      <c r="IDQ242" s="95"/>
      <c r="IDR242" s="95"/>
      <c r="IDS242" s="95"/>
      <c r="IDT242" s="95"/>
      <c r="IDU242" s="95"/>
      <c r="IDV242" s="95"/>
      <c r="IDW242" s="95"/>
      <c r="IDX242" s="95"/>
      <c r="IDY242" s="95"/>
      <c r="IDZ242" s="95"/>
      <c r="IEA242" s="95"/>
      <c r="IEB242" s="95"/>
      <c r="IEC242" s="95"/>
      <c r="IED242" s="95"/>
      <c r="IEE242" s="95"/>
      <c r="IEF242" s="95"/>
      <c r="IEG242" s="95"/>
      <c r="IEH242" s="95"/>
      <c r="IEI242" s="95"/>
      <c r="IEJ242" s="95"/>
      <c r="IEK242" s="95"/>
      <c r="IEL242" s="95"/>
      <c r="IEM242" s="95"/>
      <c r="IEN242" s="95"/>
      <c r="IEO242" s="95"/>
      <c r="IEP242" s="95"/>
      <c r="IEQ242" s="95"/>
      <c r="IER242" s="95"/>
      <c r="IES242" s="95"/>
      <c r="IET242" s="95"/>
      <c r="IEU242" s="95"/>
      <c r="IEV242" s="95"/>
      <c r="IEW242" s="95"/>
      <c r="IEX242" s="95"/>
      <c r="IEY242" s="95"/>
      <c r="IEZ242" s="95"/>
      <c r="IFA242" s="95"/>
      <c r="IFB242" s="95"/>
      <c r="IFC242" s="95"/>
      <c r="IFD242" s="95"/>
      <c r="IFE242" s="95"/>
      <c r="IFF242" s="95"/>
      <c r="IFG242" s="95"/>
      <c r="IFH242" s="95"/>
      <c r="IFI242" s="95"/>
      <c r="IFJ242" s="95"/>
      <c r="IFK242" s="95"/>
      <c r="IFL242" s="95"/>
      <c r="IFM242" s="95"/>
      <c r="IFN242" s="95"/>
      <c r="IFO242" s="95"/>
      <c r="IFP242" s="95"/>
      <c r="IFQ242" s="95"/>
      <c r="IFR242" s="95"/>
      <c r="IFS242" s="95"/>
      <c r="IFT242" s="95"/>
      <c r="IFU242" s="95"/>
      <c r="IFV242" s="95"/>
      <c r="IFW242" s="95"/>
      <c r="IFX242" s="95"/>
      <c r="IFY242" s="95"/>
      <c r="IFZ242" s="95"/>
      <c r="IGA242" s="95"/>
      <c r="IGB242" s="95"/>
      <c r="IGC242" s="95"/>
      <c r="IGD242" s="95"/>
      <c r="IGE242" s="95"/>
      <c r="IGF242" s="95"/>
      <c r="IGG242" s="95"/>
      <c r="IGH242" s="95"/>
      <c r="IGI242" s="95"/>
      <c r="IGJ242" s="95"/>
      <c r="IGK242" s="95"/>
      <c r="IGL242" s="95"/>
      <c r="IGM242" s="95"/>
      <c r="IGN242" s="95"/>
      <c r="IGO242" s="95"/>
      <c r="IGP242" s="95"/>
      <c r="IGQ242" s="95"/>
      <c r="IGR242" s="95"/>
      <c r="IGS242" s="95"/>
      <c r="IGT242" s="95"/>
      <c r="IGU242" s="95"/>
      <c r="IGV242" s="95"/>
      <c r="IGW242" s="95"/>
      <c r="IGX242" s="95"/>
      <c r="IGY242" s="95"/>
      <c r="IGZ242" s="95"/>
      <c r="IHA242" s="95"/>
      <c r="IHB242" s="95"/>
      <c r="IHC242" s="95"/>
      <c r="IHD242" s="95"/>
      <c r="IHE242" s="95"/>
      <c r="IHF242" s="95"/>
      <c r="IHG242" s="95"/>
      <c r="IHH242" s="95"/>
      <c r="IHI242" s="95"/>
      <c r="IHJ242" s="95"/>
      <c r="IHK242" s="95"/>
      <c r="IHL242" s="95"/>
      <c r="IHM242" s="95"/>
      <c r="IHN242" s="95"/>
      <c r="IHO242" s="95"/>
      <c r="IHP242" s="95"/>
      <c r="IHQ242" s="95"/>
      <c r="IHR242" s="95"/>
      <c r="IHS242" s="95"/>
      <c r="IHT242" s="95"/>
      <c r="IHU242" s="95"/>
      <c r="IHV242" s="95"/>
      <c r="IHW242" s="95"/>
      <c r="IHX242" s="95"/>
      <c r="IHY242" s="95"/>
      <c r="IHZ242" s="95"/>
      <c r="IIA242" s="95"/>
      <c r="IIB242" s="95"/>
      <c r="IIC242" s="95"/>
      <c r="IID242" s="95"/>
      <c r="IIE242" s="95"/>
      <c r="IIF242" s="95"/>
      <c r="IIG242" s="95"/>
    </row>
    <row r="243" spans="1:6325" s="102" customFormat="1" x14ac:dyDescent="0.2">
      <c r="A243" s="91"/>
      <c r="B243" s="101">
        <v>45849</v>
      </c>
      <c r="C243" s="102">
        <v>0.56226487268518521</v>
      </c>
      <c r="D243" s="103" t="s">
        <v>496</v>
      </c>
      <c r="E243" s="103" t="s">
        <v>522</v>
      </c>
      <c r="F243" s="103" t="s">
        <v>502</v>
      </c>
      <c r="G243" s="103">
        <v>5</v>
      </c>
      <c r="H243" s="103">
        <v>1.17</v>
      </c>
      <c r="I243" s="103" t="s">
        <v>18</v>
      </c>
      <c r="J243" s="103"/>
      <c r="K243" s="103"/>
      <c r="L243" s="103"/>
      <c r="M243" s="103"/>
      <c r="N243" s="103"/>
      <c r="O243" s="103"/>
      <c r="P243" s="108"/>
      <c r="Q243" s="95"/>
      <c r="R243" s="95"/>
      <c r="S243" s="95"/>
      <c r="T243" s="95"/>
      <c r="U243" s="95"/>
      <c r="V243" s="95"/>
      <c r="W243" s="95"/>
      <c r="X243" s="95"/>
      <c r="Y243" s="95"/>
      <c r="Z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  <c r="AM243" s="95"/>
      <c r="AN243" s="95"/>
      <c r="AO243" s="95"/>
      <c r="AP243" s="95"/>
      <c r="AQ243" s="95"/>
      <c r="AR243" s="95"/>
      <c r="AS243" s="95"/>
      <c r="AT243" s="95"/>
      <c r="AU243" s="95"/>
      <c r="AV243" s="95"/>
      <c r="AW243" s="95"/>
      <c r="AX243" s="95"/>
      <c r="AY243" s="95"/>
      <c r="AZ243" s="95"/>
      <c r="BA243" s="95"/>
      <c r="BB243" s="95"/>
      <c r="BC243" s="95"/>
      <c r="BD243" s="95"/>
      <c r="BE243" s="95"/>
      <c r="BF243" s="95"/>
      <c r="BG243" s="95"/>
      <c r="BH243" s="95"/>
      <c r="BI243" s="95"/>
      <c r="BJ243" s="95"/>
      <c r="BK243" s="95"/>
      <c r="BL243" s="95"/>
      <c r="BM243" s="95"/>
      <c r="BN243" s="95"/>
      <c r="BO243" s="95"/>
      <c r="BP243" s="95"/>
      <c r="BQ243" s="95"/>
      <c r="BR243" s="95"/>
      <c r="BS243" s="95"/>
      <c r="BT243" s="95"/>
      <c r="BU243" s="95"/>
      <c r="BV243" s="95"/>
      <c r="BW243" s="95"/>
      <c r="BX243" s="95"/>
      <c r="BY243" s="95"/>
      <c r="BZ243" s="95"/>
      <c r="CA243" s="95"/>
      <c r="CB243" s="95"/>
      <c r="CC243" s="95"/>
      <c r="CD243" s="95"/>
      <c r="CE243" s="95"/>
      <c r="CF243" s="95"/>
      <c r="CG243" s="95"/>
      <c r="CH243" s="95"/>
      <c r="CI243" s="95"/>
      <c r="CJ243" s="95"/>
      <c r="CK243" s="95"/>
      <c r="CL243" s="95"/>
      <c r="CM243" s="95"/>
      <c r="CN243" s="95"/>
      <c r="CO243" s="95"/>
      <c r="CP243" s="95"/>
      <c r="CQ243" s="95"/>
      <c r="CR243" s="95"/>
      <c r="CS243" s="95"/>
      <c r="CT243" s="95"/>
      <c r="CU243" s="95"/>
      <c r="CV243" s="95"/>
      <c r="CW243" s="95"/>
      <c r="CX243" s="95"/>
      <c r="CY243" s="95"/>
      <c r="CZ243" s="95"/>
      <c r="DA243" s="95"/>
      <c r="DB243" s="95"/>
      <c r="DC243" s="95"/>
      <c r="DD243" s="95"/>
      <c r="DE243" s="95"/>
      <c r="DF243" s="95"/>
      <c r="DG243" s="95"/>
      <c r="DH243" s="95"/>
      <c r="DI243" s="95"/>
      <c r="DJ243" s="95"/>
      <c r="DK243" s="95"/>
      <c r="DL243" s="95"/>
      <c r="DM243" s="95"/>
      <c r="DN243" s="95"/>
      <c r="DO243" s="95"/>
      <c r="DP243" s="95"/>
      <c r="DQ243" s="95"/>
      <c r="DR243" s="95"/>
      <c r="DS243" s="95"/>
      <c r="DT243" s="95"/>
      <c r="DU243" s="95"/>
      <c r="DV243" s="95"/>
      <c r="DW243" s="95"/>
      <c r="DX243" s="95"/>
      <c r="DY243" s="95"/>
      <c r="DZ243" s="95"/>
      <c r="EA243" s="95"/>
      <c r="EB243" s="95"/>
      <c r="EC243" s="95"/>
      <c r="ED243" s="95"/>
      <c r="EE243" s="95"/>
      <c r="EF243" s="95"/>
      <c r="EG243" s="95"/>
      <c r="EH243" s="95"/>
      <c r="EI243" s="95"/>
      <c r="EJ243" s="95"/>
      <c r="EK243" s="95"/>
      <c r="EL243" s="95"/>
      <c r="EM243" s="95"/>
      <c r="EN243" s="95"/>
      <c r="EO243" s="95"/>
      <c r="EP243" s="95"/>
      <c r="EQ243" s="95"/>
      <c r="ER243" s="95"/>
      <c r="ES243" s="95"/>
      <c r="ET243" s="95"/>
      <c r="EU243" s="95"/>
      <c r="EV243" s="95"/>
      <c r="EW243" s="95"/>
      <c r="EX243" s="95"/>
      <c r="EY243" s="95"/>
      <c r="EZ243" s="95"/>
      <c r="FA243" s="95"/>
      <c r="FB243" s="95"/>
      <c r="FC243" s="95"/>
      <c r="FD243" s="95"/>
      <c r="FE243" s="95"/>
      <c r="FF243" s="95"/>
      <c r="FG243" s="95"/>
      <c r="FH243" s="95"/>
      <c r="FI243" s="95"/>
      <c r="FJ243" s="95"/>
      <c r="FK243" s="95"/>
      <c r="FL243" s="95"/>
      <c r="FM243" s="95"/>
      <c r="FN243" s="95"/>
      <c r="FO243" s="95"/>
      <c r="FP243" s="95"/>
      <c r="FQ243" s="95"/>
      <c r="FR243" s="95"/>
      <c r="FS243" s="95"/>
      <c r="FT243" s="95"/>
      <c r="FU243" s="95"/>
      <c r="FV243" s="95"/>
      <c r="FW243" s="95"/>
      <c r="FX243" s="95"/>
      <c r="FY243" s="95"/>
      <c r="FZ243" s="95"/>
      <c r="GA243" s="95"/>
      <c r="GB243" s="95"/>
      <c r="GC243" s="95"/>
      <c r="GD243" s="95"/>
      <c r="GE243" s="95"/>
      <c r="GF243" s="95"/>
      <c r="GG243" s="95"/>
      <c r="GH243" s="95"/>
      <c r="GI243" s="95"/>
      <c r="GJ243" s="95"/>
      <c r="GK243" s="95"/>
      <c r="GL243" s="95"/>
      <c r="GM243" s="95"/>
      <c r="GN243" s="95"/>
      <c r="GO243" s="95"/>
      <c r="GP243" s="95"/>
      <c r="GQ243" s="95"/>
      <c r="GR243" s="95"/>
      <c r="GS243" s="95"/>
      <c r="GT243" s="95"/>
      <c r="GU243" s="95"/>
      <c r="GV243" s="95"/>
      <c r="GW243" s="95"/>
      <c r="GX243" s="95"/>
      <c r="GY243" s="95"/>
      <c r="GZ243" s="95"/>
      <c r="HA243" s="95"/>
      <c r="HB243" s="95"/>
      <c r="HC243" s="95"/>
      <c r="HD243" s="95"/>
      <c r="HE243" s="95"/>
      <c r="HF243" s="95"/>
      <c r="HG243" s="95"/>
      <c r="HH243" s="95"/>
      <c r="HI243" s="95"/>
      <c r="HJ243" s="95"/>
      <c r="HK243" s="95"/>
      <c r="HL243" s="95"/>
      <c r="HM243" s="95"/>
      <c r="HN243" s="95"/>
      <c r="HO243" s="95"/>
      <c r="HP243" s="95"/>
      <c r="HQ243" s="95"/>
      <c r="HR243" s="95"/>
      <c r="HS243" s="95"/>
      <c r="HT243" s="95"/>
      <c r="HU243" s="95"/>
      <c r="HV243" s="95"/>
      <c r="HW243" s="95"/>
      <c r="HX243" s="95"/>
      <c r="HY243" s="95"/>
      <c r="HZ243" s="95"/>
      <c r="IA243" s="95"/>
      <c r="IB243" s="95"/>
      <c r="IC243" s="95"/>
      <c r="ID243" s="95"/>
      <c r="IE243" s="95"/>
      <c r="IF243" s="95"/>
      <c r="IG243" s="95"/>
      <c r="IH243" s="95"/>
      <c r="II243" s="95"/>
      <c r="IJ243" s="95"/>
      <c r="IK243" s="95"/>
      <c r="IL243" s="95"/>
      <c r="IM243" s="95"/>
      <c r="IN243" s="95"/>
      <c r="IO243" s="95"/>
      <c r="IP243" s="95"/>
      <c r="IQ243" s="95"/>
      <c r="IR243" s="95"/>
      <c r="IS243" s="95"/>
      <c r="IT243" s="95"/>
      <c r="IU243" s="95"/>
      <c r="IV243" s="95"/>
      <c r="IW243" s="95"/>
      <c r="IX243" s="95"/>
      <c r="IY243" s="95"/>
      <c r="IZ243" s="95"/>
      <c r="JA243" s="95"/>
      <c r="JB243" s="95"/>
      <c r="JC243" s="95"/>
      <c r="JD243" s="95"/>
      <c r="JE243" s="95"/>
      <c r="JF243" s="95"/>
      <c r="JG243" s="95"/>
      <c r="JH243" s="95"/>
      <c r="JI243" s="95"/>
      <c r="JJ243" s="95"/>
      <c r="JK243" s="95"/>
      <c r="JL243" s="95"/>
      <c r="JM243" s="95"/>
      <c r="JN243" s="95"/>
      <c r="JO243" s="95"/>
      <c r="JP243" s="95"/>
      <c r="JQ243" s="95"/>
      <c r="JR243" s="95"/>
      <c r="JS243" s="95"/>
      <c r="JT243" s="95"/>
      <c r="JU243" s="95"/>
      <c r="JV243" s="95"/>
      <c r="JW243" s="95"/>
      <c r="JX243" s="95"/>
      <c r="JY243" s="95"/>
      <c r="JZ243" s="95"/>
      <c r="KA243" s="95"/>
      <c r="KB243" s="95"/>
      <c r="KC243" s="95"/>
      <c r="KD243" s="95"/>
      <c r="KE243" s="95"/>
      <c r="KF243" s="95"/>
      <c r="KG243" s="95"/>
      <c r="KH243" s="95"/>
      <c r="KI243" s="95"/>
      <c r="KJ243" s="95"/>
      <c r="KK243" s="95"/>
      <c r="KL243" s="95"/>
      <c r="KM243" s="95"/>
      <c r="KN243" s="95"/>
      <c r="KO243" s="95"/>
      <c r="KP243" s="95"/>
      <c r="KQ243" s="95"/>
      <c r="KR243" s="95"/>
      <c r="KS243" s="95"/>
      <c r="KT243" s="95"/>
      <c r="KU243" s="95"/>
      <c r="KV243" s="95"/>
      <c r="KW243" s="95"/>
      <c r="KX243" s="95"/>
      <c r="KY243" s="95"/>
      <c r="KZ243" s="95"/>
      <c r="LA243" s="95"/>
      <c r="LB243" s="95"/>
      <c r="LC243" s="95"/>
      <c r="LD243" s="95"/>
      <c r="LE243" s="95"/>
      <c r="LF243" s="95"/>
      <c r="LG243" s="95"/>
      <c r="LH243" s="95"/>
      <c r="LI243" s="95"/>
      <c r="LJ243" s="95"/>
      <c r="LK243" s="95"/>
      <c r="LL243" s="95"/>
      <c r="LM243" s="95"/>
      <c r="LN243" s="95"/>
      <c r="LO243" s="95"/>
      <c r="LP243" s="95"/>
      <c r="LQ243" s="95"/>
      <c r="LR243" s="95"/>
      <c r="LS243" s="95"/>
      <c r="LT243" s="95"/>
      <c r="LU243" s="95"/>
      <c r="LV243" s="95"/>
      <c r="LW243" s="95"/>
      <c r="LX243" s="95"/>
      <c r="LY243" s="95"/>
      <c r="LZ243" s="95"/>
      <c r="MA243" s="95"/>
      <c r="MB243" s="95"/>
      <c r="MC243" s="95"/>
      <c r="MD243" s="95"/>
      <c r="ME243" s="95"/>
      <c r="MF243" s="95"/>
      <c r="MG243" s="95"/>
      <c r="MH243" s="95"/>
      <c r="MI243" s="95"/>
      <c r="MJ243" s="95"/>
      <c r="MK243" s="95"/>
      <c r="ML243" s="95"/>
      <c r="MM243" s="95"/>
      <c r="MN243" s="95"/>
      <c r="MO243" s="95"/>
      <c r="MP243" s="95"/>
      <c r="MQ243" s="95"/>
      <c r="MR243" s="95"/>
      <c r="MS243" s="95"/>
      <c r="MT243" s="95"/>
      <c r="MU243" s="95"/>
      <c r="MV243" s="95"/>
      <c r="MW243" s="95"/>
      <c r="MX243" s="95"/>
      <c r="MY243" s="95"/>
      <c r="MZ243" s="95"/>
      <c r="NA243" s="95"/>
      <c r="NB243" s="95"/>
      <c r="NC243" s="95"/>
      <c r="ND243" s="95"/>
      <c r="NE243" s="95"/>
      <c r="NF243" s="95"/>
      <c r="NG243" s="95"/>
      <c r="NH243" s="95"/>
      <c r="NI243" s="95"/>
      <c r="NJ243" s="95"/>
      <c r="NK243" s="95"/>
      <c r="NL243" s="95"/>
      <c r="NM243" s="95"/>
      <c r="NN243" s="95"/>
      <c r="NO243" s="95"/>
      <c r="NP243" s="95"/>
      <c r="NQ243" s="95"/>
      <c r="NR243" s="95"/>
      <c r="NS243" s="95"/>
      <c r="NT243" s="95"/>
      <c r="NU243" s="95"/>
      <c r="NV243" s="95"/>
      <c r="NW243" s="95"/>
      <c r="NX243" s="95"/>
      <c r="NY243" s="95"/>
      <c r="NZ243" s="95"/>
      <c r="OA243" s="95"/>
      <c r="OB243" s="95"/>
      <c r="OC243" s="95"/>
      <c r="OD243" s="95"/>
      <c r="OE243" s="95"/>
      <c r="OF243" s="95"/>
      <c r="OG243" s="95"/>
      <c r="OH243" s="95"/>
      <c r="OI243" s="95"/>
      <c r="OJ243" s="95"/>
      <c r="OK243" s="95"/>
      <c r="OL243" s="95"/>
      <c r="OM243" s="95"/>
      <c r="ON243" s="95"/>
      <c r="OO243" s="95"/>
      <c r="OP243" s="95"/>
      <c r="OQ243" s="95"/>
      <c r="OR243" s="95"/>
      <c r="OS243" s="95"/>
      <c r="OT243" s="95"/>
      <c r="OU243" s="95"/>
      <c r="OV243" s="95"/>
      <c r="OW243" s="95"/>
      <c r="OX243" s="95"/>
      <c r="OY243" s="95"/>
      <c r="OZ243" s="95"/>
      <c r="PA243" s="95"/>
      <c r="PB243" s="95"/>
      <c r="PC243" s="95"/>
      <c r="PD243" s="95"/>
      <c r="PE243" s="95"/>
      <c r="PF243" s="95"/>
      <c r="PG243" s="95"/>
      <c r="PH243" s="95"/>
      <c r="PI243" s="95"/>
      <c r="PJ243" s="95"/>
      <c r="PK243" s="95"/>
      <c r="PL243" s="95"/>
      <c r="PM243" s="95"/>
      <c r="PN243" s="95"/>
      <c r="PO243" s="95"/>
      <c r="PP243" s="95"/>
      <c r="PQ243" s="95"/>
      <c r="PR243" s="95"/>
      <c r="PS243" s="95"/>
      <c r="PT243" s="95"/>
      <c r="PU243" s="95"/>
      <c r="PV243" s="95"/>
      <c r="PW243" s="95"/>
      <c r="PX243" s="95"/>
      <c r="PY243" s="95"/>
      <c r="PZ243" s="95"/>
      <c r="QA243" s="95"/>
      <c r="QB243" s="95"/>
      <c r="QC243" s="95"/>
      <c r="QD243" s="95"/>
      <c r="QE243" s="95"/>
      <c r="QF243" s="95"/>
      <c r="QG243" s="95"/>
      <c r="QH243" s="95"/>
      <c r="QI243" s="95"/>
      <c r="QJ243" s="95"/>
      <c r="QK243" s="95"/>
      <c r="QL243" s="95"/>
      <c r="QM243" s="95"/>
      <c r="QN243" s="95"/>
      <c r="QO243" s="95"/>
      <c r="QP243" s="95"/>
      <c r="QQ243" s="95"/>
      <c r="QR243" s="95"/>
      <c r="QS243" s="95"/>
      <c r="QT243" s="95"/>
      <c r="QU243" s="95"/>
      <c r="QV243" s="95"/>
      <c r="QW243" s="95"/>
      <c r="QX243" s="95"/>
      <c r="QY243" s="95"/>
      <c r="QZ243" s="95"/>
      <c r="RA243" s="95"/>
      <c r="RB243" s="95"/>
      <c r="RC243" s="95"/>
      <c r="RD243" s="95"/>
      <c r="RE243" s="95"/>
      <c r="RF243" s="95"/>
      <c r="RG243" s="95"/>
      <c r="RH243" s="95"/>
      <c r="RI243" s="95"/>
      <c r="RJ243" s="95"/>
      <c r="RK243" s="95"/>
      <c r="RL243" s="95"/>
      <c r="RM243" s="95"/>
      <c r="RN243" s="95"/>
      <c r="RO243" s="95"/>
      <c r="RP243" s="95"/>
      <c r="RQ243" s="95"/>
      <c r="RR243" s="95"/>
      <c r="RS243" s="95"/>
      <c r="RT243" s="95"/>
      <c r="RU243" s="95"/>
      <c r="RV243" s="95"/>
      <c r="RW243" s="95"/>
      <c r="RX243" s="95"/>
      <c r="RY243" s="95"/>
      <c r="RZ243" s="95"/>
      <c r="SA243" s="95"/>
      <c r="SB243" s="95"/>
      <c r="SC243" s="95"/>
      <c r="SD243" s="95"/>
      <c r="SE243" s="95"/>
      <c r="SF243" s="95"/>
      <c r="SG243" s="95"/>
      <c r="SH243" s="95"/>
      <c r="SI243" s="95"/>
      <c r="SJ243" s="95"/>
      <c r="SK243" s="95"/>
      <c r="SL243" s="95"/>
      <c r="SM243" s="95"/>
      <c r="SN243" s="95"/>
      <c r="SO243" s="95"/>
      <c r="SP243" s="95"/>
      <c r="SQ243" s="95"/>
      <c r="SR243" s="95"/>
      <c r="SS243" s="95"/>
      <c r="ST243" s="95"/>
      <c r="SU243" s="95"/>
      <c r="SV243" s="95"/>
      <c r="SW243" s="95"/>
      <c r="SX243" s="95"/>
      <c r="SY243" s="95"/>
      <c r="SZ243" s="95"/>
      <c r="TA243" s="95"/>
      <c r="TB243" s="95"/>
      <c r="TC243" s="95"/>
      <c r="TD243" s="95"/>
      <c r="TE243" s="95"/>
      <c r="TF243" s="95"/>
      <c r="TG243" s="95"/>
      <c r="TH243" s="95"/>
      <c r="TI243" s="95"/>
      <c r="TJ243" s="95"/>
      <c r="TK243" s="95"/>
      <c r="TL243" s="95"/>
      <c r="TM243" s="95"/>
      <c r="TN243" s="95"/>
      <c r="TO243" s="95"/>
      <c r="TP243" s="95"/>
      <c r="TQ243" s="95"/>
      <c r="TR243" s="95"/>
      <c r="TS243" s="95"/>
      <c r="TT243" s="95"/>
      <c r="TU243" s="95"/>
      <c r="TV243" s="95"/>
      <c r="TW243" s="95"/>
      <c r="TX243" s="95"/>
      <c r="TY243" s="95"/>
      <c r="TZ243" s="95"/>
      <c r="UA243" s="95"/>
      <c r="UB243" s="95"/>
      <c r="UC243" s="95"/>
      <c r="UD243" s="95"/>
      <c r="UE243" s="95"/>
      <c r="UF243" s="95"/>
      <c r="UG243" s="95"/>
      <c r="UH243" s="95"/>
      <c r="UI243" s="95"/>
      <c r="UJ243" s="95"/>
      <c r="UK243" s="95"/>
      <c r="UL243" s="95"/>
      <c r="UM243" s="95"/>
      <c r="UN243" s="95"/>
      <c r="UO243" s="95"/>
      <c r="UP243" s="95"/>
      <c r="UQ243" s="95"/>
      <c r="UR243" s="95"/>
      <c r="US243" s="95"/>
      <c r="UT243" s="95"/>
      <c r="UU243" s="95"/>
      <c r="UV243" s="95"/>
      <c r="UW243" s="95"/>
      <c r="UX243" s="95"/>
      <c r="UY243" s="95"/>
      <c r="UZ243" s="95"/>
      <c r="VA243" s="95"/>
      <c r="VB243" s="95"/>
      <c r="VC243" s="95"/>
      <c r="VD243" s="95"/>
      <c r="VE243" s="95"/>
      <c r="VF243" s="95"/>
      <c r="VG243" s="95"/>
      <c r="VH243" s="95"/>
      <c r="VI243" s="95"/>
      <c r="VJ243" s="95"/>
      <c r="VK243" s="95"/>
      <c r="VL243" s="95"/>
      <c r="VM243" s="95"/>
      <c r="VN243" s="95"/>
      <c r="VO243" s="95"/>
      <c r="VP243" s="95"/>
      <c r="VQ243" s="95"/>
      <c r="VR243" s="95"/>
      <c r="VS243" s="95"/>
      <c r="VT243" s="95"/>
      <c r="VU243" s="95"/>
      <c r="VV243" s="95"/>
      <c r="VW243" s="95"/>
      <c r="VX243" s="95"/>
      <c r="VY243" s="95"/>
      <c r="VZ243" s="95"/>
      <c r="WA243" s="95"/>
      <c r="WB243" s="95"/>
      <c r="WC243" s="95"/>
      <c r="WD243" s="95"/>
      <c r="WE243" s="95"/>
      <c r="WF243" s="95"/>
      <c r="WG243" s="95"/>
      <c r="WH243" s="95"/>
      <c r="WI243" s="95"/>
      <c r="WJ243" s="95"/>
      <c r="WK243" s="95"/>
      <c r="WL243" s="95"/>
      <c r="WM243" s="95"/>
      <c r="WN243" s="95"/>
      <c r="WO243" s="95"/>
      <c r="WP243" s="95"/>
      <c r="WQ243" s="95"/>
      <c r="WR243" s="95"/>
      <c r="WS243" s="95"/>
      <c r="WT243" s="95"/>
      <c r="WU243" s="95"/>
      <c r="WV243" s="95"/>
      <c r="WW243" s="95"/>
      <c r="WX243" s="95"/>
      <c r="WY243" s="95"/>
      <c r="WZ243" s="95"/>
      <c r="XA243" s="95"/>
      <c r="XB243" s="95"/>
      <c r="XC243" s="95"/>
      <c r="XD243" s="95"/>
      <c r="XE243" s="95"/>
      <c r="XF243" s="95"/>
      <c r="XG243" s="95"/>
      <c r="XH243" s="95"/>
      <c r="XI243" s="95"/>
      <c r="XJ243" s="95"/>
      <c r="XK243" s="95"/>
      <c r="XL243" s="95"/>
      <c r="XM243" s="95"/>
      <c r="XN243" s="95"/>
      <c r="XO243" s="95"/>
      <c r="XP243" s="95"/>
      <c r="XQ243" s="95"/>
      <c r="XR243" s="95"/>
      <c r="XS243" s="95"/>
      <c r="XT243" s="95"/>
      <c r="XU243" s="95"/>
      <c r="XV243" s="95"/>
      <c r="XW243" s="95"/>
      <c r="XX243" s="95"/>
      <c r="XY243" s="95"/>
      <c r="XZ243" s="95"/>
      <c r="YA243" s="95"/>
      <c r="YB243" s="95"/>
      <c r="YC243" s="95"/>
      <c r="YD243" s="95"/>
      <c r="YE243" s="95"/>
      <c r="YF243" s="95"/>
      <c r="YG243" s="95"/>
      <c r="YH243" s="95"/>
      <c r="YI243" s="95"/>
      <c r="YJ243" s="95"/>
      <c r="YK243" s="95"/>
      <c r="YL243" s="95"/>
      <c r="YM243" s="95"/>
      <c r="YN243" s="95"/>
      <c r="YO243" s="95"/>
      <c r="YP243" s="95"/>
      <c r="YQ243" s="95"/>
      <c r="YR243" s="95"/>
      <c r="YS243" s="95"/>
      <c r="YT243" s="95"/>
      <c r="YU243" s="95"/>
      <c r="YV243" s="95"/>
      <c r="YW243" s="95"/>
      <c r="YX243" s="95"/>
      <c r="YY243" s="95"/>
      <c r="YZ243" s="95"/>
      <c r="ZA243" s="95"/>
      <c r="ZB243" s="95"/>
      <c r="ZC243" s="95"/>
      <c r="ZD243" s="95"/>
      <c r="ZE243" s="95"/>
      <c r="ZF243" s="95"/>
      <c r="ZG243" s="95"/>
      <c r="ZH243" s="95"/>
      <c r="ZI243" s="95"/>
      <c r="ZJ243" s="95"/>
      <c r="ZK243" s="95"/>
      <c r="ZL243" s="95"/>
      <c r="ZM243" s="95"/>
      <c r="ZN243" s="95"/>
      <c r="ZO243" s="95"/>
      <c r="ZP243" s="95"/>
      <c r="ZQ243" s="95"/>
      <c r="ZR243" s="95"/>
      <c r="ZS243" s="95"/>
      <c r="ZT243" s="95"/>
      <c r="ZU243" s="95"/>
      <c r="ZV243" s="95"/>
      <c r="ZW243" s="95"/>
      <c r="ZX243" s="95"/>
      <c r="ZY243" s="95"/>
      <c r="ZZ243" s="95"/>
      <c r="AAA243" s="95"/>
      <c r="AAB243" s="95"/>
      <c r="AAC243" s="95"/>
      <c r="AAD243" s="95"/>
      <c r="AAE243" s="95"/>
      <c r="AAF243" s="95"/>
      <c r="AAG243" s="95"/>
      <c r="AAH243" s="95"/>
      <c r="AAI243" s="95"/>
      <c r="AAJ243" s="95"/>
      <c r="AAK243" s="95"/>
      <c r="AAL243" s="95"/>
      <c r="AAM243" s="95"/>
      <c r="AAN243" s="95"/>
      <c r="AAO243" s="95"/>
      <c r="AAP243" s="95"/>
      <c r="AAQ243" s="95"/>
      <c r="AAR243" s="95"/>
      <c r="AAS243" s="95"/>
      <c r="AAT243" s="95"/>
      <c r="AAU243" s="95"/>
      <c r="AAV243" s="95"/>
      <c r="AAW243" s="95"/>
      <c r="AAX243" s="95"/>
      <c r="AAY243" s="95"/>
      <c r="AAZ243" s="95"/>
      <c r="ABA243" s="95"/>
      <c r="ABB243" s="95"/>
      <c r="ABC243" s="95"/>
      <c r="ABD243" s="95"/>
      <c r="ABE243" s="95"/>
      <c r="ABF243" s="95"/>
      <c r="ABG243" s="95"/>
      <c r="ABH243" s="95"/>
      <c r="ABI243" s="95"/>
      <c r="ABJ243" s="95"/>
      <c r="ABK243" s="95"/>
      <c r="ABL243" s="95"/>
      <c r="ABM243" s="95"/>
      <c r="ABN243" s="95"/>
      <c r="ABO243" s="95"/>
      <c r="ABP243" s="95"/>
      <c r="ABQ243" s="95"/>
      <c r="ABR243" s="95"/>
      <c r="ABS243" s="95"/>
      <c r="ABT243" s="95"/>
      <c r="ABU243" s="95"/>
      <c r="ABV243" s="95"/>
      <c r="ABW243" s="95"/>
      <c r="ABX243" s="95"/>
      <c r="ABY243" s="95"/>
      <c r="ABZ243" s="95"/>
      <c r="ACA243" s="95"/>
      <c r="ACB243" s="95"/>
      <c r="ACC243" s="95"/>
      <c r="ACD243" s="95"/>
      <c r="ACE243" s="95"/>
      <c r="ACF243" s="95"/>
      <c r="ACG243" s="95"/>
      <c r="ACH243" s="95"/>
      <c r="ACI243" s="95"/>
      <c r="ACJ243" s="95"/>
      <c r="ACK243" s="95"/>
      <c r="ACL243" s="95"/>
      <c r="ACM243" s="95"/>
      <c r="ACN243" s="95"/>
      <c r="ACO243" s="95"/>
      <c r="ACP243" s="95"/>
      <c r="ACQ243" s="95"/>
      <c r="ACR243" s="95"/>
      <c r="ACS243" s="95"/>
      <c r="ACT243" s="95"/>
      <c r="ACU243" s="95"/>
      <c r="ACV243" s="95"/>
      <c r="ACW243" s="95"/>
      <c r="ACX243" s="95"/>
      <c r="ACY243" s="95"/>
      <c r="ACZ243" s="95"/>
      <c r="ADA243" s="95"/>
      <c r="ADB243" s="95"/>
      <c r="ADC243" s="95"/>
      <c r="ADD243" s="95"/>
      <c r="ADE243" s="95"/>
      <c r="ADF243" s="95"/>
      <c r="ADG243" s="95"/>
      <c r="ADH243" s="95"/>
      <c r="ADI243" s="95"/>
      <c r="ADJ243" s="95"/>
      <c r="ADK243" s="95"/>
      <c r="ADL243" s="95"/>
      <c r="ADM243" s="95"/>
      <c r="ADN243" s="95"/>
      <c r="ADO243" s="95"/>
      <c r="ADP243" s="95"/>
      <c r="ADQ243" s="95"/>
      <c r="ADR243" s="95"/>
      <c r="ADS243" s="95"/>
      <c r="ADT243" s="95"/>
      <c r="ADU243" s="95"/>
      <c r="ADV243" s="95"/>
      <c r="ADW243" s="95"/>
      <c r="ADX243" s="95"/>
      <c r="ADY243" s="95"/>
      <c r="ADZ243" s="95"/>
      <c r="AEA243" s="95"/>
      <c r="AEB243" s="95"/>
      <c r="AEC243" s="95"/>
      <c r="AED243" s="95"/>
      <c r="AEE243" s="95"/>
      <c r="AEF243" s="95"/>
      <c r="AEG243" s="95"/>
      <c r="AEH243" s="95"/>
      <c r="AEI243" s="95"/>
      <c r="AEJ243" s="95"/>
      <c r="AEK243" s="95"/>
      <c r="AEL243" s="95"/>
      <c r="AEM243" s="95"/>
      <c r="AEN243" s="95"/>
      <c r="AEO243" s="95"/>
      <c r="AEP243" s="95"/>
      <c r="AEQ243" s="95"/>
      <c r="AER243" s="95"/>
      <c r="AES243" s="95"/>
      <c r="AET243" s="95"/>
      <c r="AEU243" s="95"/>
      <c r="AEV243" s="95"/>
      <c r="AEW243" s="95"/>
      <c r="AEX243" s="95"/>
      <c r="AEY243" s="95"/>
      <c r="AEZ243" s="95"/>
      <c r="AFA243" s="95"/>
      <c r="AFB243" s="95"/>
      <c r="AFC243" s="95"/>
      <c r="AFD243" s="95"/>
      <c r="AFE243" s="95"/>
      <c r="AFF243" s="95"/>
      <c r="AFG243" s="95"/>
      <c r="AFH243" s="95"/>
      <c r="AFI243" s="95"/>
      <c r="AFJ243" s="95"/>
      <c r="AFK243" s="95"/>
      <c r="AFL243" s="95"/>
      <c r="AFM243" s="95"/>
      <c r="AFN243" s="95"/>
      <c r="AFO243" s="95"/>
      <c r="AFP243" s="95"/>
      <c r="AFQ243" s="95"/>
      <c r="AFR243" s="95"/>
      <c r="AFS243" s="95"/>
      <c r="AFT243" s="95"/>
      <c r="AFU243" s="95"/>
      <c r="AFV243" s="95"/>
      <c r="AFW243" s="95"/>
      <c r="AFX243" s="95"/>
      <c r="AFY243" s="95"/>
      <c r="AFZ243" s="95"/>
      <c r="AGA243" s="95"/>
      <c r="AGB243" s="95"/>
      <c r="AGC243" s="95"/>
      <c r="AGD243" s="95"/>
      <c r="AGE243" s="95"/>
      <c r="AGF243" s="95"/>
      <c r="AGG243" s="95"/>
      <c r="AGH243" s="95"/>
      <c r="AGI243" s="95"/>
      <c r="AGJ243" s="95"/>
      <c r="AGK243" s="95"/>
      <c r="AGL243" s="95"/>
      <c r="AGM243" s="95"/>
      <c r="AGN243" s="95"/>
      <c r="AGO243" s="95"/>
      <c r="AGP243" s="95"/>
      <c r="AGQ243" s="95"/>
      <c r="AGR243" s="95"/>
      <c r="AGS243" s="95"/>
      <c r="AGT243" s="95"/>
      <c r="AGU243" s="95"/>
      <c r="AGV243" s="95"/>
      <c r="AGW243" s="95"/>
      <c r="AGX243" s="95"/>
      <c r="AGY243" s="95"/>
      <c r="AGZ243" s="95"/>
      <c r="AHA243" s="95"/>
      <c r="AHB243" s="95"/>
      <c r="AHC243" s="95"/>
      <c r="AHD243" s="95"/>
      <c r="AHE243" s="95"/>
      <c r="AHF243" s="95"/>
      <c r="AHG243" s="95"/>
      <c r="AHH243" s="95"/>
      <c r="AHI243" s="95"/>
      <c r="AHJ243" s="95"/>
      <c r="AHK243" s="95"/>
      <c r="AHL243" s="95"/>
      <c r="AHM243" s="95"/>
      <c r="AHN243" s="95"/>
      <c r="AHO243" s="95"/>
      <c r="AHP243" s="95"/>
      <c r="AHQ243" s="95"/>
      <c r="AHR243" s="95"/>
      <c r="AHS243" s="95"/>
      <c r="AHT243" s="95"/>
      <c r="AHU243" s="95"/>
      <c r="AHV243" s="95"/>
      <c r="AHW243" s="95"/>
      <c r="AHX243" s="95"/>
      <c r="AHY243" s="95"/>
      <c r="AHZ243" s="95"/>
      <c r="AIA243" s="95"/>
      <c r="AIB243" s="95"/>
      <c r="AIC243" s="95"/>
      <c r="AID243" s="95"/>
      <c r="AIE243" s="95"/>
      <c r="AIF243" s="95"/>
      <c r="AIG243" s="95"/>
      <c r="AIH243" s="95"/>
      <c r="AII243" s="95"/>
      <c r="AIJ243" s="95"/>
      <c r="AIK243" s="95"/>
      <c r="AIL243" s="95"/>
      <c r="AIM243" s="95"/>
      <c r="AIN243" s="95"/>
      <c r="AIO243" s="95"/>
      <c r="AIP243" s="95"/>
      <c r="AIQ243" s="95"/>
      <c r="AIR243" s="95"/>
      <c r="AIS243" s="95"/>
      <c r="AIT243" s="95"/>
      <c r="AIU243" s="95"/>
      <c r="AIV243" s="95"/>
      <c r="AIW243" s="95"/>
      <c r="AIX243" s="95"/>
      <c r="AIY243" s="95"/>
      <c r="AIZ243" s="95"/>
      <c r="AJA243" s="95"/>
      <c r="AJB243" s="95"/>
      <c r="AJC243" s="95"/>
      <c r="AJD243" s="95"/>
      <c r="AJE243" s="95"/>
      <c r="AJF243" s="95"/>
      <c r="AJG243" s="95"/>
      <c r="AJH243" s="95"/>
      <c r="AJI243" s="95"/>
      <c r="AJJ243" s="95"/>
      <c r="AJK243" s="95"/>
      <c r="AJL243" s="95"/>
      <c r="AJM243" s="95"/>
      <c r="AJN243" s="95"/>
      <c r="AJO243" s="95"/>
      <c r="AJP243" s="95"/>
      <c r="AJQ243" s="95"/>
      <c r="AJR243" s="95"/>
      <c r="AJS243" s="95"/>
      <c r="AJT243" s="95"/>
      <c r="AJU243" s="95"/>
      <c r="AJV243" s="95"/>
      <c r="AJW243" s="95"/>
      <c r="AJX243" s="95"/>
      <c r="AJY243" s="95"/>
      <c r="AJZ243" s="95"/>
      <c r="AKA243" s="95"/>
      <c r="AKB243" s="95"/>
      <c r="AKC243" s="95"/>
      <c r="AKD243" s="95"/>
      <c r="AKE243" s="95"/>
      <c r="AKF243" s="95"/>
      <c r="AKG243" s="95"/>
      <c r="AKH243" s="95"/>
      <c r="AKI243" s="95"/>
      <c r="AKJ243" s="95"/>
      <c r="AKK243" s="95"/>
      <c r="AKL243" s="95"/>
      <c r="AKM243" s="95"/>
      <c r="AKN243" s="95"/>
      <c r="AKO243" s="95"/>
      <c r="AKP243" s="95"/>
      <c r="AKQ243" s="95"/>
      <c r="AKR243" s="95"/>
      <c r="AKS243" s="95"/>
      <c r="AKT243" s="95"/>
      <c r="AKU243" s="95"/>
      <c r="AKV243" s="95"/>
      <c r="AKW243" s="95"/>
      <c r="AKX243" s="95"/>
      <c r="AKY243" s="95"/>
      <c r="AKZ243" s="95"/>
      <c r="ALA243" s="95"/>
      <c r="ALB243" s="95"/>
      <c r="ALC243" s="95"/>
      <c r="ALD243" s="95"/>
      <c r="ALE243" s="95"/>
      <c r="ALF243" s="95"/>
      <c r="ALG243" s="95"/>
      <c r="ALH243" s="95"/>
      <c r="ALI243" s="95"/>
      <c r="ALJ243" s="95"/>
      <c r="ALK243" s="95"/>
      <c r="ALL243" s="95"/>
      <c r="ALM243" s="95"/>
      <c r="ALN243" s="95"/>
      <c r="ALO243" s="95"/>
      <c r="ALP243" s="95"/>
      <c r="ALQ243" s="95"/>
      <c r="ALR243" s="95"/>
      <c r="ALS243" s="95"/>
      <c r="ALT243" s="95"/>
      <c r="ALU243" s="95"/>
      <c r="ALV243" s="95"/>
      <c r="ALW243" s="95"/>
      <c r="ALX243" s="95"/>
      <c r="ALY243" s="95"/>
      <c r="ALZ243" s="95"/>
      <c r="AMA243" s="95"/>
      <c r="AMB243" s="95"/>
      <c r="AMC243" s="95"/>
      <c r="AMD243" s="95"/>
      <c r="AME243" s="95"/>
      <c r="AMF243" s="95"/>
      <c r="AMG243" s="95"/>
      <c r="AMH243" s="95"/>
      <c r="AMI243" s="95"/>
      <c r="AMJ243" s="95"/>
      <c r="AMK243" s="95"/>
      <c r="AML243" s="95"/>
      <c r="AMM243" s="95"/>
      <c r="AMN243" s="95"/>
      <c r="AMO243" s="95"/>
      <c r="AMP243" s="95"/>
      <c r="AMQ243" s="95"/>
      <c r="AMR243" s="95"/>
      <c r="AMS243" s="95"/>
      <c r="AMT243" s="95"/>
      <c r="AMU243" s="95"/>
      <c r="AMV243" s="95"/>
      <c r="AMW243" s="95"/>
      <c r="AMX243" s="95"/>
      <c r="AMY243" s="95"/>
      <c r="AMZ243" s="95"/>
      <c r="ANA243" s="95"/>
      <c r="ANB243" s="95"/>
      <c r="ANC243" s="95"/>
      <c r="AND243" s="95"/>
      <c r="ANE243" s="95"/>
      <c r="ANF243" s="95"/>
      <c r="ANG243" s="95"/>
      <c r="ANH243" s="95"/>
      <c r="ANI243" s="95"/>
      <c r="ANJ243" s="95"/>
      <c r="ANK243" s="95"/>
      <c r="ANL243" s="95"/>
      <c r="ANM243" s="95"/>
      <c r="ANN243" s="95"/>
      <c r="ANO243" s="95"/>
      <c r="ANP243" s="95"/>
      <c r="ANQ243" s="95"/>
      <c r="ANR243" s="95"/>
      <c r="ANS243" s="95"/>
      <c r="ANT243" s="95"/>
      <c r="ANU243" s="95"/>
      <c r="ANV243" s="95"/>
      <c r="ANW243" s="95"/>
      <c r="ANX243" s="95"/>
      <c r="ANY243" s="95"/>
      <c r="ANZ243" s="95"/>
      <c r="AOA243" s="95"/>
      <c r="AOB243" s="95"/>
      <c r="AOC243" s="95"/>
      <c r="AOD243" s="95"/>
      <c r="AOE243" s="95"/>
      <c r="AOF243" s="95"/>
      <c r="AOG243" s="95"/>
      <c r="AOH243" s="95"/>
      <c r="AOI243" s="95"/>
      <c r="AOJ243" s="95"/>
      <c r="AOK243" s="95"/>
      <c r="AOL243" s="95"/>
      <c r="AOM243" s="95"/>
      <c r="AON243" s="95"/>
      <c r="AOO243" s="95"/>
      <c r="AOP243" s="95"/>
      <c r="AOQ243" s="95"/>
      <c r="AOR243" s="95"/>
      <c r="AOS243" s="95"/>
      <c r="AOT243" s="95"/>
      <c r="AOU243" s="95"/>
      <c r="AOV243" s="95"/>
      <c r="AOW243" s="95"/>
      <c r="AOX243" s="95"/>
      <c r="AOY243" s="95"/>
      <c r="AOZ243" s="95"/>
      <c r="APA243" s="95"/>
      <c r="APB243" s="95"/>
      <c r="APC243" s="95"/>
      <c r="APD243" s="95"/>
      <c r="APE243" s="95"/>
      <c r="APF243" s="95"/>
      <c r="APG243" s="95"/>
      <c r="APH243" s="95"/>
      <c r="API243" s="95"/>
      <c r="APJ243" s="95"/>
      <c r="APK243" s="95"/>
      <c r="APL243" s="95"/>
      <c r="APM243" s="95"/>
      <c r="APN243" s="95"/>
      <c r="APO243" s="95"/>
      <c r="APP243" s="95"/>
      <c r="APQ243" s="95"/>
      <c r="APR243" s="95"/>
      <c r="APS243" s="95"/>
      <c r="APT243" s="95"/>
      <c r="APU243" s="95"/>
      <c r="APV243" s="95"/>
      <c r="APW243" s="95"/>
      <c r="APX243" s="95"/>
      <c r="APY243" s="95"/>
      <c r="APZ243" s="95"/>
      <c r="AQA243" s="95"/>
      <c r="AQB243" s="95"/>
      <c r="AQC243" s="95"/>
      <c r="AQD243" s="95"/>
      <c r="AQE243" s="95"/>
      <c r="AQF243" s="95"/>
      <c r="AQG243" s="95"/>
      <c r="AQH243" s="95"/>
      <c r="AQI243" s="95"/>
      <c r="AQJ243" s="95"/>
      <c r="AQK243" s="95"/>
      <c r="AQL243" s="95"/>
      <c r="AQM243" s="95"/>
      <c r="AQN243" s="95"/>
      <c r="AQO243" s="95"/>
      <c r="AQP243" s="95"/>
      <c r="AQQ243" s="95"/>
      <c r="AQR243" s="95"/>
      <c r="AQS243" s="95"/>
      <c r="AQT243" s="95"/>
      <c r="AQU243" s="95"/>
      <c r="AQV243" s="95"/>
      <c r="AQW243" s="95"/>
      <c r="AQX243" s="95"/>
      <c r="AQY243" s="95"/>
      <c r="AQZ243" s="95"/>
      <c r="ARA243" s="95"/>
      <c r="ARB243" s="95"/>
      <c r="ARC243" s="95"/>
      <c r="ARD243" s="95"/>
      <c r="ARE243" s="95"/>
      <c r="ARF243" s="95"/>
      <c r="ARG243" s="95"/>
      <c r="ARH243" s="95"/>
      <c r="ARI243" s="95"/>
      <c r="ARJ243" s="95"/>
      <c r="ARK243" s="95"/>
      <c r="ARL243" s="95"/>
      <c r="ARM243" s="95"/>
      <c r="ARN243" s="95"/>
      <c r="ARO243" s="95"/>
      <c r="ARP243" s="95"/>
      <c r="ARQ243" s="95"/>
      <c r="ARR243" s="95"/>
      <c r="ARS243" s="95"/>
      <c r="ART243" s="95"/>
      <c r="ARU243" s="95"/>
      <c r="ARV243" s="95"/>
      <c r="ARW243" s="95"/>
      <c r="ARX243" s="95"/>
      <c r="ARY243" s="95"/>
      <c r="ARZ243" s="95"/>
      <c r="ASA243" s="95"/>
      <c r="ASB243" s="95"/>
      <c r="ASC243" s="95"/>
      <c r="ASD243" s="95"/>
      <c r="ASE243" s="95"/>
      <c r="ASF243" s="95"/>
      <c r="ASG243" s="95"/>
      <c r="ASH243" s="95"/>
      <c r="ASI243" s="95"/>
      <c r="ASJ243" s="95"/>
      <c r="ASK243" s="95"/>
      <c r="ASL243" s="95"/>
      <c r="ASM243" s="95"/>
      <c r="ASN243" s="95"/>
      <c r="ASO243" s="95"/>
      <c r="ASP243" s="95"/>
      <c r="ASQ243" s="95"/>
      <c r="ASR243" s="95"/>
      <c r="ASS243" s="95"/>
      <c r="AST243" s="95"/>
      <c r="ASU243" s="95"/>
      <c r="ASV243" s="95"/>
      <c r="ASW243" s="95"/>
      <c r="ASX243" s="95"/>
      <c r="ASY243" s="95"/>
      <c r="ASZ243" s="95"/>
      <c r="ATA243" s="95"/>
      <c r="ATB243" s="95"/>
      <c r="ATC243" s="95"/>
      <c r="ATD243" s="95"/>
      <c r="ATE243" s="95"/>
      <c r="ATF243" s="95"/>
      <c r="ATG243" s="95"/>
      <c r="ATH243" s="95"/>
      <c r="ATI243" s="95"/>
      <c r="ATJ243" s="95"/>
      <c r="ATK243" s="95"/>
      <c r="ATL243" s="95"/>
      <c r="ATM243" s="95"/>
      <c r="ATN243" s="95"/>
      <c r="ATO243" s="95"/>
      <c r="ATP243" s="95"/>
      <c r="ATQ243" s="95"/>
      <c r="ATR243" s="95"/>
      <c r="ATS243" s="95"/>
      <c r="ATT243" s="95"/>
      <c r="ATU243" s="95"/>
      <c r="ATV243" s="95"/>
      <c r="ATW243" s="95"/>
      <c r="ATX243" s="95"/>
      <c r="ATY243" s="95"/>
      <c r="ATZ243" s="95"/>
      <c r="AUA243" s="95"/>
      <c r="AUB243" s="95"/>
      <c r="AUC243" s="95"/>
      <c r="AUD243" s="95"/>
      <c r="AUE243" s="95"/>
      <c r="AUF243" s="95"/>
      <c r="AUG243" s="95"/>
      <c r="AUH243" s="95"/>
      <c r="AUI243" s="95"/>
      <c r="AUJ243" s="95"/>
      <c r="AUK243" s="95"/>
      <c r="AUL243" s="95"/>
      <c r="AUM243" s="95"/>
      <c r="AUN243" s="95"/>
      <c r="AUO243" s="95"/>
      <c r="AUP243" s="95"/>
      <c r="AUQ243" s="95"/>
      <c r="AUR243" s="95"/>
      <c r="AUS243" s="95"/>
      <c r="AUT243" s="95"/>
      <c r="AUU243" s="95"/>
      <c r="AUV243" s="95"/>
      <c r="AUW243" s="95"/>
      <c r="AUX243" s="95"/>
      <c r="AUY243" s="95"/>
      <c r="AUZ243" s="95"/>
      <c r="AVA243" s="95"/>
      <c r="AVB243" s="95"/>
      <c r="AVC243" s="95"/>
      <c r="AVD243" s="95"/>
      <c r="AVE243" s="95"/>
      <c r="AVF243" s="95"/>
      <c r="AVG243" s="95"/>
      <c r="AVH243" s="95"/>
      <c r="AVI243" s="95"/>
      <c r="AVJ243" s="95"/>
      <c r="AVK243" s="95"/>
      <c r="AVL243" s="95"/>
      <c r="AVM243" s="95"/>
      <c r="AVN243" s="95"/>
      <c r="AVO243" s="95"/>
      <c r="AVP243" s="95"/>
      <c r="AVQ243" s="95"/>
      <c r="AVR243" s="95"/>
      <c r="AVS243" s="95"/>
      <c r="AVT243" s="95"/>
      <c r="AVU243" s="95"/>
      <c r="AVV243" s="95"/>
      <c r="AVW243" s="95"/>
      <c r="AVX243" s="95"/>
      <c r="AVY243" s="95"/>
      <c r="AVZ243" s="95"/>
      <c r="AWA243" s="95"/>
      <c r="AWB243" s="95"/>
      <c r="AWC243" s="95"/>
      <c r="AWD243" s="95"/>
      <c r="AWE243" s="95"/>
      <c r="AWF243" s="95"/>
      <c r="AWG243" s="95"/>
      <c r="AWH243" s="95"/>
      <c r="AWI243" s="95"/>
      <c r="AWJ243" s="95"/>
      <c r="AWK243" s="95"/>
      <c r="AWL243" s="95"/>
      <c r="AWM243" s="95"/>
      <c r="AWN243" s="95"/>
      <c r="AWO243" s="95"/>
      <c r="AWP243" s="95"/>
      <c r="AWQ243" s="95"/>
      <c r="AWR243" s="95"/>
      <c r="AWS243" s="95"/>
      <c r="AWT243" s="95"/>
      <c r="AWU243" s="95"/>
      <c r="AWV243" s="95"/>
      <c r="AWW243" s="95"/>
      <c r="AWX243" s="95"/>
      <c r="AWY243" s="95"/>
      <c r="AWZ243" s="95"/>
      <c r="AXA243" s="95"/>
      <c r="AXB243" s="95"/>
      <c r="AXC243" s="95"/>
      <c r="AXD243" s="95"/>
      <c r="AXE243" s="95"/>
      <c r="AXF243" s="95"/>
      <c r="AXG243" s="95"/>
      <c r="AXH243" s="95"/>
      <c r="AXI243" s="95"/>
      <c r="AXJ243" s="95"/>
      <c r="AXK243" s="95"/>
      <c r="AXL243" s="95"/>
      <c r="AXM243" s="95"/>
      <c r="AXN243" s="95"/>
      <c r="AXO243" s="95"/>
      <c r="AXP243" s="95"/>
      <c r="AXQ243" s="95"/>
      <c r="AXR243" s="95"/>
      <c r="AXS243" s="95"/>
      <c r="AXT243" s="95"/>
      <c r="AXU243" s="95"/>
      <c r="AXV243" s="95"/>
      <c r="AXW243" s="95"/>
      <c r="AXX243" s="95"/>
      <c r="AXY243" s="95"/>
      <c r="AXZ243" s="95"/>
      <c r="AYA243" s="95"/>
      <c r="AYB243" s="95"/>
      <c r="AYC243" s="95"/>
      <c r="AYD243" s="95"/>
      <c r="AYE243" s="95"/>
      <c r="AYF243" s="95"/>
      <c r="AYG243" s="95"/>
      <c r="AYH243" s="95"/>
      <c r="AYI243" s="95"/>
      <c r="AYJ243" s="95"/>
      <c r="AYK243" s="95"/>
      <c r="AYL243" s="95"/>
      <c r="AYM243" s="95"/>
      <c r="AYN243" s="95"/>
      <c r="AYO243" s="95"/>
      <c r="AYP243" s="95"/>
      <c r="AYQ243" s="95"/>
      <c r="AYR243" s="95"/>
      <c r="AYS243" s="95"/>
      <c r="AYT243" s="95"/>
      <c r="AYU243" s="95"/>
      <c r="AYV243" s="95"/>
      <c r="AYW243" s="95"/>
      <c r="AYX243" s="95"/>
      <c r="AYY243" s="95"/>
      <c r="AYZ243" s="95"/>
      <c r="AZA243" s="95"/>
      <c r="AZB243" s="95"/>
      <c r="AZC243" s="95"/>
      <c r="AZD243" s="95"/>
      <c r="AZE243" s="95"/>
      <c r="AZF243" s="95"/>
      <c r="AZG243" s="95"/>
      <c r="AZH243" s="95"/>
      <c r="AZI243" s="95"/>
      <c r="AZJ243" s="95"/>
      <c r="AZK243" s="95"/>
      <c r="AZL243" s="95"/>
      <c r="AZM243" s="95"/>
      <c r="AZN243" s="95"/>
      <c r="AZO243" s="95"/>
      <c r="AZP243" s="95"/>
      <c r="AZQ243" s="95"/>
      <c r="AZR243" s="95"/>
      <c r="AZS243" s="95"/>
      <c r="AZT243" s="95"/>
      <c r="AZU243" s="95"/>
      <c r="AZV243" s="95"/>
      <c r="AZW243" s="95"/>
      <c r="AZX243" s="95"/>
      <c r="AZY243" s="95"/>
      <c r="AZZ243" s="95"/>
      <c r="BAA243" s="95"/>
      <c r="BAB243" s="95"/>
      <c r="BAC243" s="95"/>
      <c r="BAD243" s="95"/>
      <c r="BAE243" s="95"/>
      <c r="BAF243" s="95"/>
      <c r="BAG243" s="95"/>
      <c r="BAH243" s="95"/>
      <c r="BAI243" s="95"/>
      <c r="BAJ243" s="95"/>
      <c r="BAK243" s="95"/>
      <c r="BAL243" s="95"/>
      <c r="BAM243" s="95"/>
      <c r="BAN243" s="95"/>
      <c r="BAO243" s="95"/>
      <c r="BAP243" s="95"/>
      <c r="BAQ243" s="95"/>
      <c r="BAR243" s="95"/>
      <c r="BAS243" s="95"/>
      <c r="BAT243" s="95"/>
      <c r="BAU243" s="95"/>
      <c r="BAV243" s="95"/>
      <c r="BAW243" s="95"/>
      <c r="BAX243" s="95"/>
      <c r="BAY243" s="95"/>
      <c r="BAZ243" s="95"/>
      <c r="BBA243" s="95"/>
      <c r="BBB243" s="95"/>
      <c r="BBC243" s="95"/>
      <c r="BBD243" s="95"/>
      <c r="BBE243" s="95"/>
      <c r="BBF243" s="95"/>
      <c r="BBG243" s="95"/>
      <c r="BBH243" s="95"/>
      <c r="BBI243" s="95"/>
      <c r="BBJ243" s="95"/>
      <c r="BBK243" s="95"/>
      <c r="BBL243" s="95"/>
      <c r="BBM243" s="95"/>
      <c r="BBN243" s="95"/>
      <c r="BBO243" s="95"/>
      <c r="BBP243" s="95"/>
      <c r="BBQ243" s="95"/>
      <c r="BBR243" s="95"/>
      <c r="BBS243" s="95"/>
      <c r="BBT243" s="95"/>
      <c r="BBU243" s="95"/>
      <c r="BBV243" s="95"/>
      <c r="BBW243" s="95"/>
      <c r="BBX243" s="95"/>
      <c r="BBY243" s="95"/>
      <c r="BBZ243" s="95"/>
      <c r="BCA243" s="95"/>
      <c r="BCB243" s="95"/>
      <c r="BCC243" s="95"/>
      <c r="BCD243" s="95"/>
      <c r="BCE243" s="95"/>
      <c r="BCF243" s="95"/>
      <c r="BCG243" s="95"/>
      <c r="BCH243" s="95"/>
      <c r="BCI243" s="95"/>
      <c r="BCJ243" s="95"/>
      <c r="BCK243" s="95"/>
      <c r="BCL243" s="95"/>
      <c r="BCM243" s="95"/>
      <c r="BCN243" s="95"/>
      <c r="BCO243" s="95"/>
      <c r="BCP243" s="95"/>
      <c r="BCQ243" s="95"/>
      <c r="BCR243" s="95"/>
      <c r="BCS243" s="95"/>
      <c r="BCT243" s="95"/>
      <c r="BCU243" s="95"/>
      <c r="BCV243" s="95"/>
      <c r="BCW243" s="95"/>
      <c r="BCX243" s="95"/>
      <c r="BCY243" s="95"/>
      <c r="BCZ243" s="95"/>
      <c r="BDA243" s="95"/>
      <c r="BDB243" s="95"/>
      <c r="BDC243" s="95"/>
      <c r="BDD243" s="95"/>
      <c r="BDE243" s="95"/>
      <c r="BDF243" s="95"/>
      <c r="BDG243" s="95"/>
      <c r="BDH243" s="95"/>
      <c r="BDI243" s="95"/>
      <c r="BDJ243" s="95"/>
      <c r="BDK243" s="95"/>
      <c r="BDL243" s="95"/>
      <c r="BDM243" s="95"/>
      <c r="BDN243" s="95"/>
      <c r="BDO243" s="95"/>
      <c r="BDP243" s="95"/>
      <c r="BDQ243" s="95"/>
      <c r="BDR243" s="95"/>
      <c r="BDS243" s="95"/>
      <c r="BDT243" s="95"/>
      <c r="BDU243" s="95"/>
      <c r="BDV243" s="95"/>
      <c r="BDW243" s="95"/>
      <c r="BDX243" s="95"/>
      <c r="BDY243" s="95"/>
      <c r="BDZ243" s="95"/>
      <c r="BEA243" s="95"/>
      <c r="BEB243" s="95"/>
      <c r="BEC243" s="95"/>
      <c r="BED243" s="95"/>
      <c r="BEE243" s="95"/>
      <c r="BEF243" s="95"/>
      <c r="BEG243" s="95"/>
      <c r="BEH243" s="95"/>
      <c r="BEI243" s="95"/>
      <c r="BEJ243" s="95"/>
      <c r="BEK243" s="95"/>
      <c r="BEL243" s="95"/>
      <c r="BEM243" s="95"/>
      <c r="BEN243" s="95"/>
      <c r="BEO243" s="95"/>
      <c r="BEP243" s="95"/>
      <c r="BEQ243" s="95"/>
      <c r="BER243" s="95"/>
      <c r="BES243" s="95"/>
      <c r="BET243" s="95"/>
      <c r="BEU243" s="95"/>
      <c r="BEV243" s="95"/>
      <c r="BEW243" s="95"/>
      <c r="BEX243" s="95"/>
      <c r="BEY243" s="95"/>
      <c r="BEZ243" s="95"/>
      <c r="BFA243" s="95"/>
      <c r="BFB243" s="95"/>
      <c r="BFC243" s="95"/>
      <c r="BFD243" s="95"/>
      <c r="BFE243" s="95"/>
      <c r="BFF243" s="95"/>
      <c r="BFG243" s="95"/>
      <c r="BFH243" s="95"/>
      <c r="BFI243" s="95"/>
      <c r="BFJ243" s="95"/>
      <c r="BFK243" s="95"/>
      <c r="BFL243" s="95"/>
      <c r="BFM243" s="95"/>
      <c r="BFN243" s="95"/>
      <c r="BFO243" s="95"/>
      <c r="BFP243" s="95"/>
      <c r="BFQ243" s="95"/>
      <c r="BFR243" s="95"/>
      <c r="BFS243" s="95"/>
      <c r="BFT243" s="95"/>
      <c r="BFU243" s="95"/>
      <c r="BFV243" s="95"/>
      <c r="BFW243" s="95"/>
      <c r="BFX243" s="95"/>
      <c r="BFY243" s="95"/>
      <c r="BFZ243" s="95"/>
      <c r="BGA243" s="95"/>
      <c r="BGB243" s="95"/>
      <c r="BGC243" s="95"/>
      <c r="BGD243" s="95"/>
      <c r="BGE243" s="95"/>
      <c r="BGF243" s="95"/>
      <c r="BGG243" s="95"/>
      <c r="BGH243" s="95"/>
      <c r="BGI243" s="95"/>
      <c r="BGJ243" s="95"/>
      <c r="BGK243" s="95"/>
      <c r="BGL243" s="95"/>
      <c r="BGM243" s="95"/>
      <c r="BGN243" s="95"/>
      <c r="BGO243" s="95"/>
      <c r="BGP243" s="95"/>
      <c r="BGQ243" s="95"/>
      <c r="BGR243" s="95"/>
      <c r="BGS243" s="95"/>
      <c r="BGT243" s="95"/>
      <c r="BGU243" s="95"/>
      <c r="BGV243" s="95"/>
      <c r="BGW243" s="95"/>
      <c r="BGX243" s="95"/>
      <c r="BGY243" s="95"/>
      <c r="BGZ243" s="95"/>
      <c r="BHA243" s="95"/>
      <c r="BHB243" s="95"/>
      <c r="BHC243" s="95"/>
      <c r="BHD243" s="95"/>
      <c r="BHE243" s="95"/>
      <c r="BHF243" s="95"/>
      <c r="BHG243" s="95"/>
      <c r="BHH243" s="95"/>
      <c r="BHI243" s="95"/>
      <c r="BHJ243" s="95"/>
      <c r="BHK243" s="95"/>
      <c r="BHL243" s="95"/>
      <c r="BHM243" s="95"/>
      <c r="BHN243" s="95"/>
      <c r="BHO243" s="95"/>
      <c r="BHP243" s="95"/>
      <c r="BHQ243" s="95"/>
      <c r="BHR243" s="95"/>
      <c r="BHS243" s="95"/>
      <c r="BHT243" s="95"/>
      <c r="BHU243" s="95"/>
      <c r="BHV243" s="95"/>
      <c r="BHW243" s="95"/>
      <c r="BHX243" s="95"/>
      <c r="BHY243" s="95"/>
      <c r="BHZ243" s="95"/>
      <c r="BIA243" s="95"/>
      <c r="BIB243" s="95"/>
      <c r="BIC243" s="95"/>
      <c r="BID243" s="95"/>
      <c r="BIE243" s="95"/>
      <c r="BIF243" s="95"/>
      <c r="BIG243" s="95"/>
      <c r="BIH243" s="95"/>
      <c r="BII243" s="95"/>
      <c r="BIJ243" s="95"/>
      <c r="BIK243" s="95"/>
      <c r="BIL243" s="95"/>
      <c r="BIM243" s="95"/>
      <c r="BIN243" s="95"/>
      <c r="BIO243" s="95"/>
      <c r="BIP243" s="95"/>
      <c r="BIQ243" s="95"/>
      <c r="BIR243" s="95"/>
      <c r="BIS243" s="95"/>
      <c r="BIT243" s="95"/>
      <c r="BIU243" s="95"/>
      <c r="BIV243" s="95"/>
      <c r="BIW243" s="95"/>
      <c r="BIX243" s="95"/>
      <c r="BIY243" s="95"/>
      <c r="BIZ243" s="95"/>
      <c r="BJA243" s="95"/>
      <c r="BJB243" s="95"/>
      <c r="BJC243" s="95"/>
      <c r="BJD243" s="95"/>
      <c r="BJE243" s="95"/>
      <c r="BJF243" s="95"/>
      <c r="BJG243" s="95"/>
      <c r="BJH243" s="95"/>
      <c r="BJI243" s="95"/>
      <c r="BJJ243" s="95"/>
      <c r="BJK243" s="95"/>
      <c r="BJL243" s="95"/>
      <c r="BJM243" s="95"/>
      <c r="BJN243" s="95"/>
      <c r="BJO243" s="95"/>
      <c r="BJP243" s="95"/>
      <c r="BJQ243" s="95"/>
      <c r="BJR243" s="95"/>
      <c r="BJS243" s="95"/>
      <c r="BJT243" s="95"/>
      <c r="BJU243" s="95"/>
      <c r="BJV243" s="95"/>
      <c r="BJW243" s="95"/>
      <c r="BJX243" s="95"/>
      <c r="BJY243" s="95"/>
      <c r="BJZ243" s="95"/>
      <c r="BKA243" s="95"/>
      <c r="BKB243" s="95"/>
      <c r="BKC243" s="95"/>
      <c r="BKD243" s="95"/>
      <c r="BKE243" s="95"/>
      <c r="BKF243" s="95"/>
      <c r="BKG243" s="95"/>
      <c r="BKH243" s="95"/>
      <c r="BKI243" s="95"/>
      <c r="BKJ243" s="95"/>
      <c r="BKK243" s="95"/>
      <c r="BKL243" s="95"/>
      <c r="BKM243" s="95"/>
      <c r="BKN243" s="95"/>
      <c r="BKO243" s="95"/>
      <c r="BKP243" s="95"/>
      <c r="BKQ243" s="95"/>
      <c r="BKR243" s="95"/>
      <c r="BKS243" s="95"/>
      <c r="BKT243" s="95"/>
      <c r="BKU243" s="95"/>
      <c r="BKV243" s="95"/>
      <c r="BKW243" s="95"/>
      <c r="BKX243" s="95"/>
      <c r="BKY243" s="95"/>
      <c r="BKZ243" s="95"/>
      <c r="BLA243" s="95"/>
      <c r="BLB243" s="95"/>
      <c r="BLC243" s="95"/>
      <c r="BLD243" s="95"/>
      <c r="BLE243" s="95"/>
      <c r="BLF243" s="95"/>
      <c r="BLG243" s="95"/>
      <c r="BLH243" s="95"/>
      <c r="BLI243" s="95"/>
      <c r="BLJ243" s="95"/>
      <c r="BLK243" s="95"/>
      <c r="BLL243" s="95"/>
      <c r="BLM243" s="95"/>
      <c r="BLN243" s="95"/>
      <c r="BLO243" s="95"/>
      <c r="BLP243" s="95"/>
      <c r="BLQ243" s="95"/>
      <c r="BLR243" s="95"/>
      <c r="BLS243" s="95"/>
      <c r="BLT243" s="95"/>
      <c r="BLU243" s="95"/>
      <c r="BLV243" s="95"/>
      <c r="BLW243" s="95"/>
      <c r="BLX243" s="95"/>
      <c r="BLY243" s="95"/>
      <c r="BLZ243" s="95"/>
      <c r="BMA243" s="95"/>
      <c r="BMB243" s="95"/>
      <c r="BMC243" s="95"/>
      <c r="BMD243" s="95"/>
      <c r="BME243" s="95"/>
      <c r="BMF243" s="95"/>
      <c r="BMG243" s="95"/>
      <c r="BMH243" s="95"/>
      <c r="BMI243" s="95"/>
      <c r="BMJ243" s="95"/>
      <c r="BMK243" s="95"/>
      <c r="BML243" s="95"/>
      <c r="BMM243" s="95"/>
      <c r="BMN243" s="95"/>
      <c r="BMO243" s="95"/>
      <c r="BMP243" s="95"/>
      <c r="BMQ243" s="95"/>
      <c r="BMR243" s="95"/>
      <c r="BMS243" s="95"/>
      <c r="BMT243" s="95"/>
      <c r="BMU243" s="95"/>
      <c r="BMV243" s="95"/>
      <c r="BMW243" s="95"/>
      <c r="BMX243" s="95"/>
      <c r="BMY243" s="95"/>
      <c r="BMZ243" s="95"/>
      <c r="BNA243" s="95"/>
      <c r="BNB243" s="95"/>
      <c r="BNC243" s="95"/>
      <c r="BND243" s="95"/>
      <c r="BNE243" s="95"/>
      <c r="BNF243" s="95"/>
      <c r="BNG243" s="95"/>
      <c r="BNH243" s="95"/>
      <c r="BNI243" s="95"/>
      <c r="BNJ243" s="95"/>
      <c r="BNK243" s="95"/>
      <c r="BNL243" s="95"/>
      <c r="BNM243" s="95"/>
      <c r="BNN243" s="95"/>
      <c r="BNO243" s="95"/>
      <c r="BNP243" s="95"/>
      <c r="BNQ243" s="95"/>
      <c r="BNR243" s="95"/>
      <c r="BNS243" s="95"/>
      <c r="BNT243" s="95"/>
      <c r="BNU243" s="95"/>
      <c r="BNV243" s="95"/>
      <c r="BNW243" s="95"/>
      <c r="BNX243" s="95"/>
      <c r="BNY243" s="95"/>
      <c r="BNZ243" s="95"/>
      <c r="BOA243" s="95"/>
      <c r="BOB243" s="95"/>
      <c r="BOC243" s="95"/>
      <c r="BOD243" s="95"/>
      <c r="BOE243" s="95"/>
      <c r="BOF243" s="95"/>
      <c r="BOG243" s="95"/>
      <c r="BOH243" s="95"/>
      <c r="BOI243" s="95"/>
      <c r="BOJ243" s="95"/>
      <c r="BOK243" s="95"/>
      <c r="BOL243" s="95"/>
      <c r="BOM243" s="95"/>
      <c r="BON243" s="95"/>
      <c r="BOO243" s="95"/>
      <c r="BOP243" s="95"/>
      <c r="BOQ243" s="95"/>
      <c r="BOR243" s="95"/>
      <c r="BOS243" s="95"/>
      <c r="BOT243" s="95"/>
      <c r="BOU243" s="95"/>
      <c r="BOV243" s="95"/>
      <c r="BOW243" s="95"/>
      <c r="BOX243" s="95"/>
      <c r="BOY243" s="95"/>
      <c r="BOZ243" s="95"/>
      <c r="BPA243" s="95"/>
      <c r="BPB243" s="95"/>
      <c r="BPC243" s="95"/>
      <c r="BPD243" s="95"/>
      <c r="BPE243" s="95"/>
      <c r="BPF243" s="95"/>
      <c r="BPG243" s="95"/>
      <c r="BPH243" s="95"/>
      <c r="BPI243" s="95"/>
      <c r="BPJ243" s="95"/>
      <c r="BPK243" s="95"/>
      <c r="BPL243" s="95"/>
      <c r="BPM243" s="95"/>
      <c r="BPN243" s="95"/>
      <c r="BPO243" s="95"/>
      <c r="BPP243" s="95"/>
      <c r="BPQ243" s="95"/>
      <c r="BPR243" s="95"/>
      <c r="BPS243" s="95"/>
      <c r="BPT243" s="95"/>
      <c r="BPU243" s="95"/>
      <c r="BPV243" s="95"/>
      <c r="BPW243" s="95"/>
      <c r="BPX243" s="95"/>
      <c r="BPY243" s="95"/>
      <c r="BPZ243" s="95"/>
      <c r="BQA243" s="95"/>
      <c r="BQB243" s="95"/>
      <c r="BQC243" s="95"/>
      <c r="BQD243" s="95"/>
      <c r="BQE243" s="95"/>
      <c r="BQF243" s="95"/>
      <c r="BQG243" s="95"/>
      <c r="BQH243" s="95"/>
      <c r="BQI243" s="95"/>
      <c r="BQJ243" s="95"/>
      <c r="BQK243" s="95"/>
      <c r="BQL243" s="95"/>
      <c r="BQM243" s="95"/>
      <c r="BQN243" s="95"/>
      <c r="BQO243" s="95"/>
      <c r="BQP243" s="95"/>
      <c r="BQQ243" s="95"/>
      <c r="BQR243" s="95"/>
      <c r="BQS243" s="95"/>
      <c r="BQT243" s="95"/>
      <c r="BQU243" s="95"/>
      <c r="BQV243" s="95"/>
      <c r="BQW243" s="95"/>
      <c r="BQX243" s="95"/>
      <c r="BQY243" s="95"/>
      <c r="BQZ243" s="95"/>
      <c r="BRA243" s="95"/>
      <c r="BRB243" s="95"/>
      <c r="BRC243" s="95"/>
      <c r="BRD243" s="95"/>
      <c r="BRE243" s="95"/>
      <c r="BRF243" s="95"/>
      <c r="BRG243" s="95"/>
      <c r="BRH243" s="95"/>
      <c r="BRI243" s="95"/>
      <c r="BRJ243" s="95"/>
      <c r="BRK243" s="95"/>
      <c r="BRL243" s="95"/>
      <c r="BRM243" s="95"/>
      <c r="BRN243" s="95"/>
      <c r="BRO243" s="95"/>
      <c r="BRP243" s="95"/>
      <c r="BRQ243" s="95"/>
      <c r="BRR243" s="95"/>
      <c r="BRS243" s="95"/>
      <c r="BRT243" s="95"/>
      <c r="BRU243" s="95"/>
      <c r="BRV243" s="95"/>
      <c r="BRW243" s="95"/>
      <c r="BRX243" s="95"/>
      <c r="BRY243" s="95"/>
      <c r="BRZ243" s="95"/>
      <c r="BSA243" s="95"/>
      <c r="BSB243" s="95"/>
      <c r="BSC243" s="95"/>
      <c r="BSD243" s="95"/>
      <c r="BSE243" s="95"/>
      <c r="BSF243" s="95"/>
      <c r="BSG243" s="95"/>
      <c r="BSH243" s="95"/>
      <c r="BSI243" s="95"/>
      <c r="BSJ243" s="95"/>
      <c r="BSK243" s="95"/>
      <c r="BSL243" s="95"/>
      <c r="BSM243" s="95"/>
      <c r="BSN243" s="95"/>
      <c r="BSO243" s="95"/>
      <c r="BSP243" s="95"/>
      <c r="BSQ243" s="95"/>
      <c r="BSR243" s="95"/>
      <c r="BSS243" s="95"/>
      <c r="BST243" s="95"/>
      <c r="BSU243" s="95"/>
      <c r="BSV243" s="95"/>
      <c r="BSW243" s="95"/>
      <c r="BSX243" s="95"/>
      <c r="BSY243" s="95"/>
      <c r="BSZ243" s="95"/>
      <c r="BTA243" s="95"/>
      <c r="BTB243" s="95"/>
      <c r="BTC243" s="95"/>
      <c r="BTD243" s="95"/>
      <c r="BTE243" s="95"/>
      <c r="BTF243" s="95"/>
      <c r="BTG243" s="95"/>
      <c r="BTH243" s="95"/>
      <c r="BTI243" s="95"/>
      <c r="BTJ243" s="95"/>
      <c r="BTK243" s="95"/>
      <c r="BTL243" s="95"/>
      <c r="BTM243" s="95"/>
      <c r="BTN243" s="95"/>
      <c r="BTO243" s="95"/>
      <c r="BTP243" s="95"/>
      <c r="BTQ243" s="95"/>
      <c r="BTR243" s="95"/>
      <c r="BTS243" s="95"/>
      <c r="BTT243" s="95"/>
      <c r="BTU243" s="95"/>
      <c r="BTV243" s="95"/>
      <c r="BTW243" s="95"/>
      <c r="BTX243" s="95"/>
      <c r="BTY243" s="95"/>
      <c r="BTZ243" s="95"/>
      <c r="BUA243" s="95"/>
      <c r="BUB243" s="95"/>
      <c r="BUC243" s="95"/>
      <c r="BUD243" s="95"/>
      <c r="BUE243" s="95"/>
      <c r="BUF243" s="95"/>
      <c r="BUG243" s="95"/>
      <c r="BUH243" s="95"/>
      <c r="BUI243" s="95"/>
      <c r="BUJ243" s="95"/>
      <c r="BUK243" s="95"/>
      <c r="BUL243" s="95"/>
      <c r="BUM243" s="95"/>
      <c r="BUN243" s="95"/>
      <c r="BUO243" s="95"/>
      <c r="BUP243" s="95"/>
      <c r="BUQ243" s="95"/>
      <c r="BUR243" s="95"/>
      <c r="BUS243" s="95"/>
      <c r="BUT243" s="95"/>
      <c r="BUU243" s="95"/>
      <c r="BUV243" s="95"/>
      <c r="BUW243" s="95"/>
      <c r="BUX243" s="95"/>
      <c r="BUY243" s="95"/>
      <c r="BUZ243" s="95"/>
      <c r="BVA243" s="95"/>
      <c r="BVB243" s="95"/>
      <c r="BVC243" s="95"/>
      <c r="BVD243" s="95"/>
      <c r="BVE243" s="95"/>
      <c r="BVF243" s="95"/>
      <c r="BVG243" s="95"/>
      <c r="BVH243" s="95"/>
      <c r="BVI243" s="95"/>
      <c r="BVJ243" s="95"/>
      <c r="BVK243" s="95"/>
      <c r="BVL243" s="95"/>
      <c r="BVM243" s="95"/>
      <c r="BVN243" s="95"/>
      <c r="BVO243" s="95"/>
      <c r="BVP243" s="95"/>
      <c r="BVQ243" s="95"/>
      <c r="BVR243" s="95"/>
      <c r="BVS243" s="95"/>
      <c r="BVT243" s="95"/>
      <c r="BVU243" s="95"/>
      <c r="BVV243" s="95"/>
      <c r="BVW243" s="95"/>
      <c r="BVX243" s="95"/>
      <c r="BVY243" s="95"/>
      <c r="BVZ243" s="95"/>
      <c r="BWA243" s="95"/>
      <c r="BWB243" s="95"/>
      <c r="BWC243" s="95"/>
      <c r="BWD243" s="95"/>
      <c r="BWE243" s="95"/>
      <c r="BWF243" s="95"/>
      <c r="BWG243" s="95"/>
      <c r="BWH243" s="95"/>
      <c r="BWI243" s="95"/>
      <c r="BWJ243" s="95"/>
      <c r="BWK243" s="95"/>
      <c r="BWL243" s="95"/>
      <c r="BWM243" s="95"/>
      <c r="BWN243" s="95"/>
      <c r="BWO243" s="95"/>
      <c r="BWP243" s="95"/>
      <c r="BWQ243" s="95"/>
      <c r="BWR243" s="95"/>
      <c r="BWS243" s="95"/>
      <c r="BWT243" s="95"/>
      <c r="BWU243" s="95"/>
      <c r="BWV243" s="95"/>
      <c r="BWW243" s="95"/>
      <c r="BWX243" s="95"/>
      <c r="BWY243" s="95"/>
      <c r="BWZ243" s="95"/>
      <c r="BXA243" s="95"/>
      <c r="BXB243" s="95"/>
      <c r="BXC243" s="95"/>
      <c r="BXD243" s="95"/>
      <c r="BXE243" s="95"/>
      <c r="BXF243" s="95"/>
      <c r="BXG243" s="95"/>
      <c r="BXH243" s="95"/>
      <c r="BXI243" s="95"/>
      <c r="BXJ243" s="95"/>
      <c r="BXK243" s="95"/>
      <c r="BXL243" s="95"/>
      <c r="BXM243" s="95"/>
      <c r="BXN243" s="95"/>
      <c r="BXO243" s="95"/>
      <c r="BXP243" s="95"/>
      <c r="BXQ243" s="95"/>
      <c r="BXR243" s="95"/>
      <c r="BXS243" s="95"/>
      <c r="BXT243" s="95"/>
      <c r="BXU243" s="95"/>
      <c r="BXV243" s="95"/>
      <c r="BXW243" s="95"/>
      <c r="BXX243" s="95"/>
      <c r="BXY243" s="95"/>
      <c r="BXZ243" s="95"/>
      <c r="BYA243" s="95"/>
      <c r="BYB243" s="95"/>
      <c r="BYC243" s="95"/>
      <c r="BYD243" s="95"/>
      <c r="BYE243" s="95"/>
      <c r="BYF243" s="95"/>
      <c r="BYG243" s="95"/>
      <c r="BYH243" s="95"/>
      <c r="BYI243" s="95"/>
      <c r="BYJ243" s="95"/>
      <c r="BYK243" s="95"/>
      <c r="BYL243" s="95"/>
      <c r="BYM243" s="95"/>
      <c r="BYN243" s="95"/>
      <c r="BYO243" s="95"/>
      <c r="BYP243" s="95"/>
      <c r="BYQ243" s="95"/>
      <c r="BYR243" s="95"/>
      <c r="BYS243" s="95"/>
      <c r="BYT243" s="95"/>
      <c r="BYU243" s="95"/>
      <c r="BYV243" s="95"/>
      <c r="BYW243" s="95"/>
      <c r="BYX243" s="95"/>
      <c r="BYY243" s="95"/>
      <c r="BYZ243" s="95"/>
      <c r="BZA243" s="95"/>
      <c r="BZB243" s="95"/>
      <c r="BZC243" s="95"/>
      <c r="BZD243" s="95"/>
      <c r="BZE243" s="95"/>
      <c r="BZF243" s="95"/>
      <c r="BZG243" s="95"/>
      <c r="BZH243" s="95"/>
      <c r="BZI243" s="95"/>
      <c r="BZJ243" s="95"/>
      <c r="BZK243" s="95"/>
      <c r="BZL243" s="95"/>
      <c r="BZM243" s="95"/>
      <c r="BZN243" s="95"/>
      <c r="BZO243" s="95"/>
      <c r="BZP243" s="95"/>
      <c r="BZQ243" s="95"/>
      <c r="BZR243" s="95"/>
      <c r="BZS243" s="95"/>
      <c r="BZT243" s="95"/>
      <c r="BZU243" s="95"/>
      <c r="BZV243" s="95"/>
      <c r="BZW243" s="95"/>
      <c r="BZX243" s="95"/>
      <c r="BZY243" s="95"/>
      <c r="BZZ243" s="95"/>
      <c r="CAA243" s="95"/>
      <c r="CAB243" s="95"/>
      <c r="CAC243" s="95"/>
      <c r="CAD243" s="95"/>
      <c r="CAE243" s="95"/>
      <c r="CAF243" s="95"/>
      <c r="CAG243" s="95"/>
      <c r="CAH243" s="95"/>
      <c r="CAI243" s="95"/>
      <c r="CAJ243" s="95"/>
      <c r="CAK243" s="95"/>
      <c r="CAL243" s="95"/>
      <c r="CAM243" s="95"/>
      <c r="CAN243" s="95"/>
      <c r="CAO243" s="95"/>
      <c r="CAP243" s="95"/>
      <c r="CAQ243" s="95"/>
      <c r="CAR243" s="95"/>
      <c r="CAS243" s="95"/>
      <c r="CAT243" s="95"/>
      <c r="CAU243" s="95"/>
      <c r="CAV243" s="95"/>
      <c r="CAW243" s="95"/>
      <c r="CAX243" s="95"/>
      <c r="CAY243" s="95"/>
      <c r="CAZ243" s="95"/>
      <c r="CBA243" s="95"/>
      <c r="CBB243" s="95"/>
      <c r="CBC243" s="95"/>
      <c r="CBD243" s="95"/>
      <c r="CBE243" s="95"/>
      <c r="CBF243" s="95"/>
      <c r="CBG243" s="95"/>
      <c r="CBH243" s="95"/>
      <c r="CBI243" s="95"/>
      <c r="CBJ243" s="95"/>
      <c r="CBK243" s="95"/>
      <c r="CBL243" s="95"/>
      <c r="CBM243" s="95"/>
      <c r="CBN243" s="95"/>
      <c r="CBO243" s="95"/>
      <c r="CBP243" s="95"/>
      <c r="CBQ243" s="95"/>
      <c r="CBR243" s="95"/>
      <c r="CBS243" s="95"/>
      <c r="CBT243" s="95"/>
      <c r="CBU243" s="95"/>
      <c r="CBV243" s="95"/>
      <c r="CBW243" s="95"/>
      <c r="CBX243" s="95"/>
      <c r="CBY243" s="95"/>
      <c r="CBZ243" s="95"/>
      <c r="CCA243" s="95"/>
      <c r="CCB243" s="95"/>
      <c r="CCC243" s="95"/>
      <c r="CCD243" s="95"/>
      <c r="CCE243" s="95"/>
      <c r="CCF243" s="95"/>
      <c r="CCG243" s="95"/>
      <c r="CCH243" s="95"/>
      <c r="CCI243" s="95"/>
      <c r="CCJ243" s="95"/>
      <c r="CCK243" s="95"/>
      <c r="CCL243" s="95"/>
      <c r="CCM243" s="95"/>
      <c r="CCN243" s="95"/>
      <c r="CCO243" s="95"/>
      <c r="CCP243" s="95"/>
      <c r="CCQ243" s="95"/>
      <c r="CCR243" s="95"/>
      <c r="CCS243" s="95"/>
      <c r="CCT243" s="95"/>
      <c r="CCU243" s="95"/>
      <c r="CCV243" s="95"/>
      <c r="CCW243" s="95"/>
      <c r="CCX243" s="95"/>
      <c r="CCY243" s="95"/>
      <c r="CCZ243" s="95"/>
      <c r="CDA243" s="95"/>
      <c r="CDB243" s="95"/>
      <c r="CDC243" s="95"/>
      <c r="CDD243" s="95"/>
      <c r="CDE243" s="95"/>
      <c r="CDF243" s="95"/>
      <c r="CDG243" s="95"/>
      <c r="CDH243" s="95"/>
      <c r="CDI243" s="95"/>
      <c r="CDJ243" s="95"/>
      <c r="CDK243" s="95"/>
      <c r="CDL243" s="95"/>
      <c r="CDM243" s="95"/>
      <c r="CDN243" s="95"/>
      <c r="CDO243" s="95"/>
      <c r="CDP243" s="95"/>
      <c r="CDQ243" s="95"/>
      <c r="CDR243" s="95"/>
      <c r="CDS243" s="95"/>
      <c r="CDT243" s="95"/>
      <c r="CDU243" s="95"/>
      <c r="CDV243" s="95"/>
      <c r="CDW243" s="95"/>
      <c r="CDX243" s="95"/>
      <c r="CDY243" s="95"/>
      <c r="CDZ243" s="95"/>
      <c r="CEA243" s="95"/>
      <c r="CEB243" s="95"/>
      <c r="CEC243" s="95"/>
      <c r="CED243" s="95"/>
      <c r="CEE243" s="95"/>
      <c r="CEF243" s="95"/>
      <c r="CEG243" s="95"/>
      <c r="CEH243" s="95"/>
      <c r="CEI243" s="95"/>
      <c r="CEJ243" s="95"/>
      <c r="CEK243" s="95"/>
      <c r="CEL243" s="95"/>
      <c r="CEM243" s="95"/>
      <c r="CEN243" s="95"/>
      <c r="CEO243" s="95"/>
      <c r="CEP243" s="95"/>
      <c r="CEQ243" s="95"/>
      <c r="CER243" s="95"/>
      <c r="CES243" s="95"/>
      <c r="CET243" s="95"/>
      <c r="CEU243" s="95"/>
      <c r="CEV243" s="95"/>
      <c r="CEW243" s="95"/>
      <c r="CEX243" s="95"/>
      <c r="CEY243" s="95"/>
      <c r="CEZ243" s="95"/>
      <c r="CFA243" s="95"/>
      <c r="CFB243" s="95"/>
      <c r="CFC243" s="95"/>
      <c r="CFD243" s="95"/>
      <c r="CFE243" s="95"/>
      <c r="CFF243" s="95"/>
      <c r="CFG243" s="95"/>
      <c r="CFH243" s="95"/>
      <c r="CFI243" s="95"/>
      <c r="CFJ243" s="95"/>
      <c r="CFK243" s="95"/>
      <c r="CFL243" s="95"/>
      <c r="CFM243" s="95"/>
      <c r="CFN243" s="95"/>
      <c r="CFO243" s="95"/>
      <c r="CFP243" s="95"/>
      <c r="CFQ243" s="95"/>
      <c r="CFR243" s="95"/>
      <c r="CFS243" s="95"/>
      <c r="CFT243" s="95"/>
      <c r="CFU243" s="95"/>
      <c r="CFV243" s="95"/>
      <c r="CFW243" s="95"/>
      <c r="CFX243" s="95"/>
      <c r="CFY243" s="95"/>
      <c r="CFZ243" s="95"/>
      <c r="CGA243" s="95"/>
      <c r="CGB243" s="95"/>
      <c r="CGC243" s="95"/>
      <c r="CGD243" s="95"/>
      <c r="CGE243" s="95"/>
      <c r="CGF243" s="95"/>
      <c r="CGG243" s="95"/>
      <c r="CGH243" s="95"/>
      <c r="CGI243" s="95"/>
      <c r="CGJ243" s="95"/>
      <c r="CGK243" s="95"/>
      <c r="CGL243" s="95"/>
      <c r="CGM243" s="95"/>
      <c r="CGN243" s="95"/>
      <c r="CGO243" s="95"/>
      <c r="CGP243" s="95"/>
      <c r="CGQ243" s="95"/>
      <c r="CGR243" s="95"/>
      <c r="CGS243" s="95"/>
      <c r="CGT243" s="95"/>
      <c r="CGU243" s="95"/>
      <c r="CGV243" s="95"/>
      <c r="CGW243" s="95"/>
      <c r="CGX243" s="95"/>
      <c r="CGY243" s="95"/>
      <c r="CGZ243" s="95"/>
      <c r="CHA243" s="95"/>
      <c r="CHB243" s="95"/>
      <c r="CHC243" s="95"/>
      <c r="CHD243" s="95"/>
      <c r="CHE243" s="95"/>
      <c r="CHF243" s="95"/>
      <c r="CHG243" s="95"/>
      <c r="CHH243" s="95"/>
      <c r="CHI243" s="95"/>
      <c r="CHJ243" s="95"/>
      <c r="CHK243" s="95"/>
      <c r="CHL243" s="95"/>
      <c r="CHM243" s="95"/>
      <c r="CHN243" s="95"/>
      <c r="CHO243" s="95"/>
      <c r="CHP243" s="95"/>
      <c r="CHQ243" s="95"/>
      <c r="CHR243" s="95"/>
      <c r="CHS243" s="95"/>
      <c r="CHT243" s="95"/>
      <c r="CHU243" s="95"/>
      <c r="CHV243" s="95"/>
      <c r="CHW243" s="95"/>
      <c r="CHX243" s="95"/>
      <c r="CHY243" s="95"/>
      <c r="CHZ243" s="95"/>
      <c r="CIA243" s="95"/>
      <c r="CIB243" s="95"/>
      <c r="CIC243" s="95"/>
      <c r="CID243" s="95"/>
      <c r="CIE243" s="95"/>
      <c r="CIF243" s="95"/>
      <c r="CIG243" s="95"/>
      <c r="CIH243" s="95"/>
      <c r="CII243" s="95"/>
      <c r="CIJ243" s="95"/>
      <c r="CIK243" s="95"/>
      <c r="CIL243" s="95"/>
      <c r="CIM243" s="95"/>
      <c r="CIN243" s="95"/>
      <c r="CIO243" s="95"/>
      <c r="CIP243" s="95"/>
      <c r="CIQ243" s="95"/>
      <c r="CIR243" s="95"/>
      <c r="CIS243" s="95"/>
      <c r="CIT243" s="95"/>
      <c r="CIU243" s="95"/>
      <c r="CIV243" s="95"/>
      <c r="CIW243" s="95"/>
      <c r="CIX243" s="95"/>
      <c r="CIY243" s="95"/>
      <c r="CIZ243" s="95"/>
      <c r="CJA243" s="95"/>
      <c r="CJB243" s="95"/>
      <c r="CJC243" s="95"/>
      <c r="CJD243" s="95"/>
      <c r="CJE243" s="95"/>
      <c r="CJF243" s="95"/>
      <c r="CJG243" s="95"/>
      <c r="CJH243" s="95"/>
      <c r="CJI243" s="95"/>
      <c r="CJJ243" s="95"/>
      <c r="CJK243" s="95"/>
      <c r="CJL243" s="95"/>
      <c r="CJM243" s="95"/>
      <c r="CJN243" s="95"/>
      <c r="CJO243" s="95"/>
      <c r="CJP243" s="95"/>
      <c r="CJQ243" s="95"/>
      <c r="CJR243" s="95"/>
      <c r="CJS243" s="95"/>
      <c r="CJT243" s="95"/>
      <c r="CJU243" s="95"/>
      <c r="CJV243" s="95"/>
      <c r="CJW243" s="95"/>
      <c r="CJX243" s="95"/>
      <c r="CJY243" s="95"/>
      <c r="CJZ243" s="95"/>
      <c r="CKA243" s="95"/>
      <c r="CKB243" s="95"/>
      <c r="CKC243" s="95"/>
      <c r="CKD243" s="95"/>
      <c r="CKE243" s="95"/>
      <c r="CKF243" s="95"/>
      <c r="CKG243" s="95"/>
      <c r="CKH243" s="95"/>
      <c r="CKI243" s="95"/>
      <c r="CKJ243" s="95"/>
      <c r="CKK243" s="95"/>
      <c r="CKL243" s="95"/>
      <c r="CKM243" s="95"/>
      <c r="CKN243" s="95"/>
      <c r="CKO243" s="95"/>
      <c r="CKP243" s="95"/>
      <c r="CKQ243" s="95"/>
      <c r="CKR243" s="95"/>
      <c r="CKS243" s="95"/>
      <c r="CKT243" s="95"/>
      <c r="CKU243" s="95"/>
      <c r="CKV243" s="95"/>
      <c r="CKW243" s="95"/>
      <c r="CKX243" s="95"/>
      <c r="CKY243" s="95"/>
      <c r="CKZ243" s="95"/>
      <c r="CLA243" s="95"/>
      <c r="CLB243" s="95"/>
      <c r="CLC243" s="95"/>
      <c r="CLD243" s="95"/>
      <c r="CLE243" s="95"/>
      <c r="CLF243" s="95"/>
      <c r="CLG243" s="95"/>
      <c r="CLH243" s="95"/>
      <c r="CLI243" s="95"/>
      <c r="CLJ243" s="95"/>
      <c r="CLK243" s="95"/>
      <c r="CLL243" s="95"/>
      <c r="CLM243" s="95"/>
      <c r="CLN243" s="95"/>
      <c r="CLO243" s="95"/>
      <c r="CLP243" s="95"/>
      <c r="CLQ243" s="95"/>
      <c r="CLR243" s="95"/>
      <c r="CLS243" s="95"/>
      <c r="CLT243" s="95"/>
      <c r="CLU243" s="95"/>
      <c r="CLV243" s="95"/>
      <c r="CLW243" s="95"/>
      <c r="CLX243" s="95"/>
      <c r="CLY243" s="95"/>
      <c r="CLZ243" s="95"/>
      <c r="CMA243" s="95"/>
      <c r="CMB243" s="95"/>
      <c r="CMC243" s="95"/>
      <c r="CMD243" s="95"/>
      <c r="CME243" s="95"/>
      <c r="CMF243" s="95"/>
      <c r="CMG243" s="95"/>
      <c r="CMH243" s="95"/>
      <c r="CMI243" s="95"/>
      <c r="CMJ243" s="95"/>
      <c r="CMK243" s="95"/>
      <c r="CML243" s="95"/>
      <c r="CMM243" s="95"/>
      <c r="CMN243" s="95"/>
      <c r="CMO243" s="95"/>
      <c r="CMP243" s="95"/>
      <c r="CMQ243" s="95"/>
      <c r="CMR243" s="95"/>
      <c r="CMS243" s="95"/>
      <c r="CMT243" s="95"/>
      <c r="CMU243" s="95"/>
      <c r="CMV243" s="95"/>
      <c r="CMW243" s="95"/>
      <c r="CMX243" s="95"/>
      <c r="CMY243" s="95"/>
      <c r="CMZ243" s="95"/>
      <c r="CNA243" s="95"/>
      <c r="CNB243" s="95"/>
      <c r="CNC243" s="95"/>
      <c r="CND243" s="95"/>
      <c r="CNE243" s="95"/>
      <c r="CNF243" s="95"/>
      <c r="CNG243" s="95"/>
      <c r="CNH243" s="95"/>
      <c r="CNI243" s="95"/>
      <c r="CNJ243" s="95"/>
      <c r="CNK243" s="95"/>
      <c r="CNL243" s="95"/>
      <c r="CNM243" s="95"/>
      <c r="CNN243" s="95"/>
      <c r="CNO243" s="95"/>
      <c r="CNP243" s="95"/>
      <c r="CNQ243" s="95"/>
      <c r="CNR243" s="95"/>
      <c r="CNS243" s="95"/>
      <c r="CNT243" s="95"/>
      <c r="CNU243" s="95"/>
      <c r="CNV243" s="95"/>
      <c r="CNW243" s="95"/>
      <c r="CNX243" s="95"/>
      <c r="CNY243" s="95"/>
      <c r="CNZ243" s="95"/>
      <c r="COA243" s="95"/>
      <c r="COB243" s="95"/>
      <c r="COC243" s="95"/>
      <c r="COD243" s="95"/>
      <c r="COE243" s="95"/>
      <c r="COF243" s="95"/>
      <c r="COG243" s="95"/>
      <c r="COH243" s="95"/>
      <c r="COI243" s="95"/>
      <c r="COJ243" s="95"/>
      <c r="COK243" s="95"/>
      <c r="COL243" s="95"/>
      <c r="COM243" s="95"/>
      <c r="CON243" s="95"/>
      <c r="COO243" s="95"/>
      <c r="COP243" s="95"/>
      <c r="COQ243" s="95"/>
      <c r="COR243" s="95"/>
      <c r="COS243" s="95"/>
      <c r="COT243" s="95"/>
      <c r="COU243" s="95"/>
      <c r="COV243" s="95"/>
      <c r="COW243" s="95"/>
      <c r="COX243" s="95"/>
      <c r="COY243" s="95"/>
      <c r="COZ243" s="95"/>
      <c r="CPA243" s="95"/>
      <c r="CPB243" s="95"/>
      <c r="CPC243" s="95"/>
      <c r="CPD243" s="95"/>
      <c r="CPE243" s="95"/>
      <c r="CPF243" s="95"/>
      <c r="CPG243" s="95"/>
      <c r="CPH243" s="95"/>
      <c r="CPI243" s="95"/>
      <c r="CPJ243" s="95"/>
      <c r="CPK243" s="95"/>
      <c r="CPL243" s="95"/>
      <c r="CPM243" s="95"/>
      <c r="CPN243" s="95"/>
      <c r="CPO243" s="95"/>
      <c r="CPP243" s="95"/>
      <c r="CPQ243" s="95"/>
      <c r="CPR243" s="95"/>
      <c r="CPS243" s="95"/>
      <c r="CPT243" s="95"/>
      <c r="CPU243" s="95"/>
      <c r="CPV243" s="95"/>
      <c r="CPW243" s="95"/>
      <c r="CPX243" s="95"/>
      <c r="CPY243" s="95"/>
      <c r="CPZ243" s="95"/>
      <c r="CQA243" s="95"/>
      <c r="CQB243" s="95"/>
      <c r="CQC243" s="95"/>
      <c r="CQD243" s="95"/>
      <c r="CQE243" s="95"/>
      <c r="CQF243" s="95"/>
      <c r="CQG243" s="95"/>
      <c r="CQH243" s="95"/>
      <c r="CQI243" s="95"/>
      <c r="CQJ243" s="95"/>
      <c r="CQK243" s="95"/>
      <c r="CQL243" s="95"/>
      <c r="CQM243" s="95"/>
      <c r="CQN243" s="95"/>
      <c r="CQO243" s="95"/>
      <c r="CQP243" s="95"/>
      <c r="CQQ243" s="95"/>
      <c r="CQR243" s="95"/>
      <c r="CQS243" s="95"/>
      <c r="CQT243" s="95"/>
      <c r="CQU243" s="95"/>
      <c r="CQV243" s="95"/>
      <c r="CQW243" s="95"/>
      <c r="CQX243" s="95"/>
      <c r="CQY243" s="95"/>
      <c r="CQZ243" s="95"/>
      <c r="CRA243" s="95"/>
      <c r="CRB243" s="95"/>
      <c r="CRC243" s="95"/>
      <c r="CRD243" s="95"/>
      <c r="CRE243" s="95"/>
      <c r="CRF243" s="95"/>
      <c r="CRG243" s="95"/>
      <c r="CRH243" s="95"/>
      <c r="CRI243" s="95"/>
      <c r="CRJ243" s="95"/>
      <c r="CRK243" s="95"/>
      <c r="CRL243" s="95"/>
      <c r="CRM243" s="95"/>
      <c r="CRN243" s="95"/>
      <c r="CRO243" s="95"/>
      <c r="CRP243" s="95"/>
      <c r="CRQ243" s="95"/>
      <c r="CRR243" s="95"/>
      <c r="CRS243" s="95"/>
      <c r="CRT243" s="95"/>
      <c r="CRU243" s="95"/>
      <c r="CRV243" s="95"/>
      <c r="CRW243" s="95"/>
      <c r="CRX243" s="95"/>
      <c r="CRY243" s="95"/>
      <c r="CRZ243" s="95"/>
      <c r="CSA243" s="95"/>
      <c r="CSB243" s="95"/>
      <c r="CSC243" s="95"/>
      <c r="CSD243" s="95"/>
      <c r="CSE243" s="95"/>
      <c r="CSF243" s="95"/>
      <c r="CSG243" s="95"/>
      <c r="CSH243" s="95"/>
      <c r="CSI243" s="95"/>
      <c r="CSJ243" s="95"/>
      <c r="CSK243" s="95"/>
      <c r="CSL243" s="95"/>
      <c r="CSM243" s="95"/>
      <c r="CSN243" s="95"/>
      <c r="CSO243" s="95"/>
      <c r="CSP243" s="95"/>
      <c r="CSQ243" s="95"/>
      <c r="CSR243" s="95"/>
      <c r="CSS243" s="95"/>
      <c r="CST243" s="95"/>
      <c r="CSU243" s="95"/>
      <c r="CSV243" s="95"/>
      <c r="CSW243" s="95"/>
      <c r="CSX243" s="95"/>
      <c r="CSY243" s="95"/>
      <c r="CSZ243" s="95"/>
      <c r="CTA243" s="95"/>
      <c r="CTB243" s="95"/>
      <c r="CTC243" s="95"/>
      <c r="CTD243" s="95"/>
      <c r="CTE243" s="95"/>
      <c r="CTF243" s="95"/>
      <c r="CTG243" s="95"/>
      <c r="CTH243" s="95"/>
      <c r="CTI243" s="95"/>
      <c r="CTJ243" s="95"/>
      <c r="CTK243" s="95"/>
      <c r="CTL243" s="95"/>
      <c r="CTM243" s="95"/>
      <c r="CTN243" s="95"/>
      <c r="CTO243" s="95"/>
      <c r="CTP243" s="95"/>
      <c r="CTQ243" s="95"/>
      <c r="CTR243" s="95"/>
      <c r="CTS243" s="95"/>
      <c r="CTT243" s="95"/>
      <c r="CTU243" s="95"/>
      <c r="CTV243" s="95"/>
      <c r="CTW243" s="95"/>
      <c r="CTX243" s="95"/>
      <c r="CTY243" s="95"/>
      <c r="CTZ243" s="95"/>
      <c r="CUA243" s="95"/>
      <c r="CUB243" s="95"/>
      <c r="CUC243" s="95"/>
      <c r="CUD243" s="95"/>
      <c r="CUE243" s="95"/>
      <c r="CUF243" s="95"/>
      <c r="CUG243" s="95"/>
      <c r="CUH243" s="95"/>
      <c r="CUI243" s="95"/>
      <c r="CUJ243" s="95"/>
      <c r="CUK243" s="95"/>
      <c r="CUL243" s="95"/>
      <c r="CUM243" s="95"/>
      <c r="CUN243" s="95"/>
      <c r="CUO243" s="95"/>
      <c r="CUP243" s="95"/>
      <c r="CUQ243" s="95"/>
      <c r="CUR243" s="95"/>
      <c r="CUS243" s="95"/>
      <c r="CUT243" s="95"/>
      <c r="CUU243" s="95"/>
      <c r="CUV243" s="95"/>
      <c r="CUW243" s="95"/>
      <c r="CUX243" s="95"/>
      <c r="CUY243" s="95"/>
      <c r="CUZ243" s="95"/>
      <c r="CVA243" s="95"/>
      <c r="CVB243" s="95"/>
      <c r="CVC243" s="95"/>
      <c r="CVD243" s="95"/>
      <c r="CVE243" s="95"/>
      <c r="CVF243" s="95"/>
      <c r="CVG243" s="95"/>
      <c r="CVH243" s="95"/>
      <c r="CVI243" s="95"/>
      <c r="CVJ243" s="95"/>
      <c r="CVK243" s="95"/>
      <c r="CVL243" s="95"/>
      <c r="CVM243" s="95"/>
      <c r="CVN243" s="95"/>
      <c r="CVO243" s="95"/>
      <c r="CVP243" s="95"/>
      <c r="CVQ243" s="95"/>
      <c r="CVR243" s="95"/>
      <c r="CVS243" s="95"/>
      <c r="CVT243" s="95"/>
      <c r="CVU243" s="95"/>
      <c r="CVV243" s="95"/>
      <c r="CVW243" s="95"/>
      <c r="CVX243" s="95"/>
      <c r="CVY243" s="95"/>
      <c r="CVZ243" s="95"/>
      <c r="CWA243" s="95"/>
      <c r="CWB243" s="95"/>
      <c r="CWC243" s="95"/>
      <c r="CWD243" s="95"/>
      <c r="CWE243" s="95"/>
      <c r="CWF243" s="95"/>
      <c r="CWG243" s="95"/>
      <c r="CWH243" s="95"/>
      <c r="CWI243" s="95"/>
      <c r="CWJ243" s="95"/>
      <c r="CWK243" s="95"/>
      <c r="CWL243" s="95"/>
      <c r="CWM243" s="95"/>
      <c r="CWN243" s="95"/>
      <c r="CWO243" s="95"/>
      <c r="CWP243" s="95"/>
      <c r="CWQ243" s="95"/>
      <c r="CWR243" s="95"/>
      <c r="CWS243" s="95"/>
      <c r="CWT243" s="95"/>
      <c r="CWU243" s="95"/>
      <c r="CWV243" s="95"/>
      <c r="CWW243" s="95"/>
      <c r="CWX243" s="95"/>
      <c r="CWY243" s="95"/>
      <c r="CWZ243" s="95"/>
      <c r="CXA243" s="95"/>
      <c r="CXB243" s="95"/>
      <c r="CXC243" s="95"/>
      <c r="CXD243" s="95"/>
      <c r="CXE243" s="95"/>
      <c r="CXF243" s="95"/>
      <c r="CXG243" s="95"/>
      <c r="CXH243" s="95"/>
      <c r="CXI243" s="95"/>
      <c r="CXJ243" s="95"/>
      <c r="CXK243" s="95"/>
      <c r="CXL243" s="95"/>
      <c r="CXM243" s="95"/>
      <c r="CXN243" s="95"/>
      <c r="CXO243" s="95"/>
      <c r="CXP243" s="95"/>
      <c r="CXQ243" s="95"/>
      <c r="CXR243" s="95"/>
      <c r="CXS243" s="95"/>
      <c r="CXT243" s="95"/>
      <c r="CXU243" s="95"/>
      <c r="CXV243" s="95"/>
      <c r="CXW243" s="95"/>
      <c r="CXX243" s="95"/>
      <c r="CXY243" s="95"/>
      <c r="CXZ243" s="95"/>
      <c r="CYA243" s="95"/>
      <c r="CYB243" s="95"/>
      <c r="CYC243" s="95"/>
      <c r="CYD243" s="95"/>
      <c r="CYE243" s="95"/>
      <c r="CYF243" s="95"/>
      <c r="CYG243" s="95"/>
      <c r="CYH243" s="95"/>
      <c r="CYI243" s="95"/>
      <c r="CYJ243" s="95"/>
      <c r="CYK243" s="95"/>
      <c r="CYL243" s="95"/>
      <c r="CYM243" s="95"/>
      <c r="CYN243" s="95"/>
      <c r="CYO243" s="95"/>
      <c r="CYP243" s="95"/>
      <c r="CYQ243" s="95"/>
      <c r="CYR243" s="95"/>
      <c r="CYS243" s="95"/>
      <c r="CYT243" s="95"/>
      <c r="CYU243" s="95"/>
      <c r="CYV243" s="95"/>
      <c r="CYW243" s="95"/>
      <c r="CYX243" s="95"/>
      <c r="CYY243" s="95"/>
      <c r="CYZ243" s="95"/>
      <c r="CZA243" s="95"/>
      <c r="CZB243" s="95"/>
      <c r="CZC243" s="95"/>
      <c r="CZD243" s="95"/>
      <c r="CZE243" s="95"/>
      <c r="CZF243" s="95"/>
      <c r="CZG243" s="95"/>
      <c r="CZH243" s="95"/>
      <c r="CZI243" s="95"/>
      <c r="CZJ243" s="95"/>
      <c r="CZK243" s="95"/>
      <c r="CZL243" s="95"/>
      <c r="CZM243" s="95"/>
      <c r="CZN243" s="95"/>
      <c r="CZO243" s="95"/>
      <c r="CZP243" s="95"/>
      <c r="CZQ243" s="95"/>
      <c r="CZR243" s="95"/>
      <c r="CZS243" s="95"/>
      <c r="CZT243" s="95"/>
      <c r="CZU243" s="95"/>
      <c r="CZV243" s="95"/>
      <c r="CZW243" s="95"/>
      <c r="CZX243" s="95"/>
      <c r="CZY243" s="95"/>
      <c r="CZZ243" s="95"/>
      <c r="DAA243" s="95"/>
      <c r="DAB243" s="95"/>
      <c r="DAC243" s="95"/>
      <c r="DAD243" s="95"/>
      <c r="DAE243" s="95"/>
      <c r="DAF243" s="95"/>
      <c r="DAG243" s="95"/>
      <c r="DAH243" s="95"/>
      <c r="DAI243" s="95"/>
      <c r="DAJ243" s="95"/>
      <c r="DAK243" s="95"/>
      <c r="DAL243" s="95"/>
      <c r="DAM243" s="95"/>
      <c r="DAN243" s="95"/>
      <c r="DAO243" s="95"/>
      <c r="DAP243" s="95"/>
      <c r="DAQ243" s="95"/>
      <c r="DAR243" s="95"/>
      <c r="DAS243" s="95"/>
      <c r="DAT243" s="95"/>
      <c r="DAU243" s="95"/>
      <c r="DAV243" s="95"/>
      <c r="DAW243" s="95"/>
      <c r="DAX243" s="95"/>
      <c r="DAY243" s="95"/>
      <c r="DAZ243" s="95"/>
      <c r="DBA243" s="95"/>
      <c r="DBB243" s="95"/>
      <c r="DBC243" s="95"/>
      <c r="DBD243" s="95"/>
      <c r="DBE243" s="95"/>
      <c r="DBF243" s="95"/>
      <c r="DBG243" s="95"/>
      <c r="DBH243" s="95"/>
      <c r="DBI243" s="95"/>
      <c r="DBJ243" s="95"/>
      <c r="DBK243" s="95"/>
      <c r="DBL243" s="95"/>
      <c r="DBM243" s="95"/>
      <c r="DBN243" s="95"/>
      <c r="DBO243" s="95"/>
      <c r="DBP243" s="95"/>
      <c r="DBQ243" s="95"/>
      <c r="DBR243" s="95"/>
      <c r="DBS243" s="95"/>
      <c r="DBT243" s="95"/>
      <c r="DBU243" s="95"/>
      <c r="DBV243" s="95"/>
      <c r="DBW243" s="95"/>
      <c r="DBX243" s="95"/>
      <c r="DBY243" s="95"/>
      <c r="DBZ243" s="95"/>
      <c r="DCA243" s="95"/>
      <c r="DCB243" s="95"/>
      <c r="DCC243" s="95"/>
      <c r="DCD243" s="95"/>
      <c r="DCE243" s="95"/>
      <c r="DCF243" s="95"/>
      <c r="DCG243" s="95"/>
      <c r="DCH243" s="95"/>
      <c r="DCI243" s="95"/>
      <c r="DCJ243" s="95"/>
      <c r="DCK243" s="95"/>
      <c r="DCL243" s="95"/>
      <c r="DCM243" s="95"/>
      <c r="DCN243" s="95"/>
      <c r="DCO243" s="95"/>
      <c r="DCP243" s="95"/>
      <c r="DCQ243" s="95"/>
      <c r="DCR243" s="95"/>
      <c r="DCS243" s="95"/>
      <c r="DCT243" s="95"/>
      <c r="DCU243" s="95"/>
      <c r="DCV243" s="95"/>
      <c r="DCW243" s="95"/>
      <c r="DCX243" s="95"/>
      <c r="DCY243" s="95"/>
      <c r="DCZ243" s="95"/>
      <c r="DDA243" s="95"/>
      <c r="DDB243" s="95"/>
      <c r="DDC243" s="95"/>
      <c r="DDD243" s="95"/>
      <c r="DDE243" s="95"/>
      <c r="DDF243" s="95"/>
      <c r="DDG243" s="95"/>
      <c r="DDH243" s="95"/>
      <c r="DDI243" s="95"/>
      <c r="DDJ243" s="95"/>
      <c r="DDK243" s="95"/>
      <c r="DDL243" s="95"/>
      <c r="DDM243" s="95"/>
      <c r="DDN243" s="95"/>
      <c r="DDO243" s="95"/>
      <c r="DDP243" s="95"/>
      <c r="DDQ243" s="95"/>
      <c r="DDR243" s="95"/>
      <c r="DDS243" s="95"/>
      <c r="DDT243" s="95"/>
      <c r="DDU243" s="95"/>
      <c r="DDV243" s="95"/>
      <c r="DDW243" s="95"/>
      <c r="DDX243" s="95"/>
      <c r="DDY243" s="95"/>
      <c r="DDZ243" s="95"/>
      <c r="DEA243" s="95"/>
      <c r="DEB243" s="95"/>
      <c r="DEC243" s="95"/>
      <c r="DED243" s="95"/>
      <c r="DEE243" s="95"/>
      <c r="DEF243" s="95"/>
      <c r="DEG243" s="95"/>
      <c r="DEH243" s="95"/>
      <c r="DEI243" s="95"/>
      <c r="DEJ243" s="95"/>
      <c r="DEK243" s="95"/>
      <c r="DEL243" s="95"/>
      <c r="DEM243" s="95"/>
      <c r="DEN243" s="95"/>
      <c r="DEO243" s="95"/>
      <c r="DEP243" s="95"/>
      <c r="DEQ243" s="95"/>
      <c r="DER243" s="95"/>
      <c r="DES243" s="95"/>
      <c r="DET243" s="95"/>
      <c r="DEU243" s="95"/>
      <c r="DEV243" s="95"/>
      <c r="DEW243" s="95"/>
      <c r="DEX243" s="95"/>
      <c r="DEY243" s="95"/>
      <c r="DEZ243" s="95"/>
      <c r="DFA243" s="95"/>
      <c r="DFB243" s="95"/>
      <c r="DFC243" s="95"/>
      <c r="DFD243" s="95"/>
      <c r="DFE243" s="95"/>
      <c r="DFF243" s="95"/>
      <c r="DFG243" s="95"/>
      <c r="DFH243" s="95"/>
      <c r="DFI243" s="95"/>
      <c r="DFJ243" s="95"/>
      <c r="DFK243" s="95"/>
      <c r="DFL243" s="95"/>
      <c r="DFM243" s="95"/>
      <c r="DFN243" s="95"/>
      <c r="DFO243" s="95"/>
      <c r="DFP243" s="95"/>
      <c r="DFQ243" s="95"/>
      <c r="DFR243" s="95"/>
      <c r="DFS243" s="95"/>
      <c r="DFT243" s="95"/>
      <c r="DFU243" s="95"/>
      <c r="DFV243" s="95"/>
      <c r="DFW243" s="95"/>
      <c r="DFX243" s="95"/>
      <c r="DFY243" s="95"/>
      <c r="DFZ243" s="95"/>
      <c r="DGA243" s="95"/>
      <c r="DGB243" s="95"/>
      <c r="DGC243" s="95"/>
      <c r="DGD243" s="95"/>
      <c r="DGE243" s="95"/>
      <c r="DGF243" s="95"/>
      <c r="DGG243" s="95"/>
      <c r="DGH243" s="95"/>
      <c r="DGI243" s="95"/>
      <c r="DGJ243" s="95"/>
      <c r="DGK243" s="95"/>
      <c r="DGL243" s="95"/>
      <c r="DGM243" s="95"/>
      <c r="DGN243" s="95"/>
      <c r="DGO243" s="95"/>
      <c r="DGP243" s="95"/>
      <c r="DGQ243" s="95"/>
      <c r="DGR243" s="95"/>
      <c r="DGS243" s="95"/>
      <c r="DGT243" s="95"/>
      <c r="DGU243" s="95"/>
      <c r="DGV243" s="95"/>
      <c r="DGW243" s="95"/>
      <c r="DGX243" s="95"/>
      <c r="DGY243" s="95"/>
      <c r="DGZ243" s="95"/>
      <c r="DHA243" s="95"/>
      <c r="DHB243" s="95"/>
      <c r="DHC243" s="95"/>
      <c r="DHD243" s="95"/>
      <c r="DHE243" s="95"/>
      <c r="DHF243" s="95"/>
      <c r="DHG243" s="95"/>
      <c r="DHH243" s="95"/>
      <c r="DHI243" s="95"/>
      <c r="DHJ243" s="95"/>
      <c r="DHK243" s="95"/>
      <c r="DHL243" s="95"/>
      <c r="DHM243" s="95"/>
      <c r="DHN243" s="95"/>
      <c r="DHO243" s="95"/>
      <c r="DHP243" s="95"/>
      <c r="DHQ243" s="95"/>
      <c r="DHR243" s="95"/>
      <c r="DHS243" s="95"/>
      <c r="DHT243" s="95"/>
      <c r="DHU243" s="95"/>
      <c r="DHV243" s="95"/>
      <c r="DHW243" s="95"/>
      <c r="DHX243" s="95"/>
      <c r="DHY243" s="95"/>
      <c r="DHZ243" s="95"/>
      <c r="DIA243" s="95"/>
      <c r="DIB243" s="95"/>
      <c r="DIC243" s="95"/>
      <c r="DID243" s="95"/>
      <c r="DIE243" s="95"/>
      <c r="DIF243" s="95"/>
      <c r="DIG243" s="95"/>
      <c r="DIH243" s="95"/>
      <c r="DII243" s="95"/>
      <c r="DIJ243" s="95"/>
      <c r="DIK243" s="95"/>
      <c r="DIL243" s="95"/>
      <c r="DIM243" s="95"/>
      <c r="DIN243" s="95"/>
      <c r="DIO243" s="95"/>
      <c r="DIP243" s="95"/>
      <c r="DIQ243" s="95"/>
      <c r="DIR243" s="95"/>
      <c r="DIS243" s="95"/>
      <c r="DIT243" s="95"/>
      <c r="DIU243" s="95"/>
      <c r="DIV243" s="95"/>
      <c r="DIW243" s="95"/>
      <c r="DIX243" s="95"/>
      <c r="DIY243" s="95"/>
      <c r="DIZ243" s="95"/>
      <c r="DJA243" s="95"/>
      <c r="DJB243" s="95"/>
      <c r="DJC243" s="95"/>
      <c r="DJD243" s="95"/>
      <c r="DJE243" s="95"/>
      <c r="DJF243" s="95"/>
      <c r="DJG243" s="95"/>
      <c r="DJH243" s="95"/>
      <c r="DJI243" s="95"/>
      <c r="DJJ243" s="95"/>
      <c r="DJK243" s="95"/>
      <c r="DJL243" s="95"/>
      <c r="DJM243" s="95"/>
      <c r="DJN243" s="95"/>
      <c r="DJO243" s="95"/>
      <c r="DJP243" s="95"/>
      <c r="DJQ243" s="95"/>
      <c r="DJR243" s="95"/>
      <c r="DJS243" s="95"/>
      <c r="DJT243" s="95"/>
      <c r="DJU243" s="95"/>
      <c r="DJV243" s="95"/>
      <c r="DJW243" s="95"/>
      <c r="DJX243" s="95"/>
      <c r="DJY243" s="95"/>
      <c r="DJZ243" s="95"/>
      <c r="DKA243" s="95"/>
      <c r="DKB243" s="95"/>
      <c r="DKC243" s="95"/>
      <c r="DKD243" s="95"/>
      <c r="DKE243" s="95"/>
      <c r="DKF243" s="95"/>
      <c r="DKG243" s="95"/>
      <c r="DKH243" s="95"/>
      <c r="DKI243" s="95"/>
      <c r="DKJ243" s="95"/>
      <c r="DKK243" s="95"/>
      <c r="DKL243" s="95"/>
      <c r="DKM243" s="95"/>
      <c r="DKN243" s="95"/>
      <c r="DKO243" s="95"/>
      <c r="DKP243" s="95"/>
      <c r="DKQ243" s="95"/>
      <c r="DKR243" s="95"/>
      <c r="DKS243" s="95"/>
      <c r="DKT243" s="95"/>
      <c r="DKU243" s="95"/>
      <c r="DKV243" s="95"/>
      <c r="DKW243" s="95"/>
      <c r="DKX243" s="95"/>
      <c r="DKY243" s="95"/>
      <c r="DKZ243" s="95"/>
      <c r="DLA243" s="95"/>
      <c r="DLB243" s="95"/>
      <c r="DLC243" s="95"/>
      <c r="DLD243" s="95"/>
      <c r="DLE243" s="95"/>
      <c r="DLF243" s="95"/>
      <c r="DLG243" s="95"/>
      <c r="DLH243" s="95"/>
      <c r="DLI243" s="95"/>
      <c r="DLJ243" s="95"/>
      <c r="DLK243" s="95"/>
      <c r="DLL243" s="95"/>
      <c r="DLM243" s="95"/>
      <c r="DLN243" s="95"/>
      <c r="DLO243" s="95"/>
      <c r="DLP243" s="95"/>
      <c r="DLQ243" s="95"/>
      <c r="DLR243" s="95"/>
      <c r="DLS243" s="95"/>
      <c r="DLT243" s="95"/>
      <c r="DLU243" s="95"/>
      <c r="DLV243" s="95"/>
      <c r="DLW243" s="95"/>
      <c r="DLX243" s="95"/>
      <c r="DLY243" s="95"/>
      <c r="DLZ243" s="95"/>
      <c r="DMA243" s="95"/>
      <c r="DMB243" s="95"/>
      <c r="DMC243" s="95"/>
      <c r="DMD243" s="95"/>
      <c r="DME243" s="95"/>
      <c r="DMF243" s="95"/>
      <c r="DMG243" s="95"/>
      <c r="DMH243" s="95"/>
      <c r="DMI243" s="95"/>
      <c r="DMJ243" s="95"/>
      <c r="DMK243" s="95"/>
      <c r="DML243" s="95"/>
      <c r="DMM243" s="95"/>
      <c r="DMN243" s="95"/>
      <c r="DMO243" s="95"/>
      <c r="DMP243" s="95"/>
      <c r="DMQ243" s="95"/>
      <c r="DMR243" s="95"/>
      <c r="DMS243" s="95"/>
      <c r="DMT243" s="95"/>
      <c r="DMU243" s="95"/>
      <c r="DMV243" s="95"/>
      <c r="DMW243" s="95"/>
      <c r="DMX243" s="95"/>
      <c r="DMY243" s="95"/>
      <c r="DMZ243" s="95"/>
      <c r="DNA243" s="95"/>
      <c r="DNB243" s="95"/>
      <c r="DNC243" s="95"/>
      <c r="DND243" s="95"/>
      <c r="DNE243" s="95"/>
      <c r="DNF243" s="95"/>
      <c r="DNG243" s="95"/>
      <c r="DNH243" s="95"/>
      <c r="DNI243" s="95"/>
      <c r="DNJ243" s="95"/>
      <c r="DNK243" s="95"/>
      <c r="DNL243" s="95"/>
      <c r="DNM243" s="95"/>
      <c r="DNN243" s="95"/>
      <c r="DNO243" s="95"/>
      <c r="DNP243" s="95"/>
      <c r="DNQ243" s="95"/>
      <c r="DNR243" s="95"/>
      <c r="DNS243" s="95"/>
      <c r="DNT243" s="95"/>
      <c r="DNU243" s="95"/>
      <c r="DNV243" s="95"/>
      <c r="DNW243" s="95"/>
      <c r="DNX243" s="95"/>
      <c r="DNY243" s="95"/>
      <c r="DNZ243" s="95"/>
      <c r="DOA243" s="95"/>
      <c r="DOB243" s="95"/>
      <c r="DOC243" s="95"/>
      <c r="DOD243" s="95"/>
      <c r="DOE243" s="95"/>
      <c r="DOF243" s="95"/>
      <c r="DOG243" s="95"/>
      <c r="DOH243" s="95"/>
      <c r="DOI243" s="95"/>
      <c r="DOJ243" s="95"/>
      <c r="DOK243" s="95"/>
      <c r="DOL243" s="95"/>
      <c r="DOM243" s="95"/>
      <c r="DON243" s="95"/>
      <c r="DOO243" s="95"/>
      <c r="DOP243" s="95"/>
      <c r="DOQ243" s="95"/>
      <c r="DOR243" s="95"/>
      <c r="DOS243" s="95"/>
      <c r="DOT243" s="95"/>
      <c r="DOU243" s="95"/>
      <c r="DOV243" s="95"/>
      <c r="DOW243" s="95"/>
      <c r="DOX243" s="95"/>
      <c r="DOY243" s="95"/>
      <c r="DOZ243" s="95"/>
      <c r="DPA243" s="95"/>
      <c r="DPB243" s="95"/>
      <c r="DPC243" s="95"/>
      <c r="DPD243" s="95"/>
      <c r="DPE243" s="95"/>
      <c r="DPF243" s="95"/>
      <c r="DPG243" s="95"/>
      <c r="DPH243" s="95"/>
      <c r="DPI243" s="95"/>
      <c r="DPJ243" s="95"/>
      <c r="DPK243" s="95"/>
      <c r="DPL243" s="95"/>
      <c r="DPM243" s="95"/>
      <c r="DPN243" s="95"/>
      <c r="DPO243" s="95"/>
      <c r="DPP243" s="95"/>
      <c r="DPQ243" s="95"/>
      <c r="DPR243" s="95"/>
      <c r="DPS243" s="95"/>
      <c r="DPT243" s="95"/>
      <c r="DPU243" s="95"/>
      <c r="DPV243" s="95"/>
      <c r="DPW243" s="95"/>
      <c r="DPX243" s="95"/>
      <c r="DPY243" s="95"/>
      <c r="DPZ243" s="95"/>
      <c r="DQA243" s="95"/>
      <c r="DQB243" s="95"/>
      <c r="DQC243" s="95"/>
      <c r="DQD243" s="95"/>
      <c r="DQE243" s="95"/>
      <c r="DQF243" s="95"/>
      <c r="DQG243" s="95"/>
      <c r="DQH243" s="95"/>
      <c r="DQI243" s="95"/>
      <c r="DQJ243" s="95"/>
      <c r="DQK243" s="95"/>
      <c r="DQL243" s="95"/>
      <c r="DQM243" s="95"/>
      <c r="DQN243" s="95"/>
      <c r="DQO243" s="95"/>
      <c r="DQP243" s="95"/>
      <c r="DQQ243" s="95"/>
      <c r="DQR243" s="95"/>
      <c r="DQS243" s="95"/>
      <c r="DQT243" s="95"/>
      <c r="DQU243" s="95"/>
      <c r="DQV243" s="95"/>
      <c r="DQW243" s="95"/>
      <c r="DQX243" s="95"/>
      <c r="DQY243" s="95"/>
      <c r="DQZ243" s="95"/>
      <c r="DRA243" s="95"/>
      <c r="DRB243" s="95"/>
      <c r="DRC243" s="95"/>
      <c r="DRD243" s="95"/>
      <c r="DRE243" s="95"/>
      <c r="DRF243" s="95"/>
      <c r="DRG243" s="95"/>
      <c r="DRH243" s="95"/>
      <c r="DRI243" s="95"/>
      <c r="DRJ243" s="95"/>
      <c r="DRK243" s="95"/>
      <c r="DRL243" s="95"/>
      <c r="DRM243" s="95"/>
      <c r="DRN243" s="95"/>
      <c r="DRO243" s="95"/>
      <c r="DRP243" s="95"/>
      <c r="DRQ243" s="95"/>
      <c r="DRR243" s="95"/>
      <c r="DRS243" s="95"/>
      <c r="DRT243" s="95"/>
      <c r="DRU243" s="95"/>
      <c r="DRV243" s="95"/>
      <c r="DRW243" s="95"/>
      <c r="DRX243" s="95"/>
      <c r="DRY243" s="95"/>
      <c r="DRZ243" s="95"/>
      <c r="DSA243" s="95"/>
      <c r="DSB243" s="95"/>
      <c r="DSC243" s="95"/>
      <c r="DSD243" s="95"/>
      <c r="DSE243" s="95"/>
      <c r="DSF243" s="95"/>
      <c r="DSG243" s="95"/>
      <c r="DSH243" s="95"/>
      <c r="DSI243" s="95"/>
      <c r="DSJ243" s="95"/>
      <c r="DSK243" s="95"/>
      <c r="DSL243" s="95"/>
      <c r="DSM243" s="95"/>
      <c r="DSN243" s="95"/>
      <c r="DSO243" s="95"/>
      <c r="DSP243" s="95"/>
      <c r="DSQ243" s="95"/>
      <c r="DSR243" s="95"/>
      <c r="DSS243" s="95"/>
      <c r="DST243" s="95"/>
      <c r="DSU243" s="95"/>
      <c r="DSV243" s="95"/>
      <c r="DSW243" s="95"/>
      <c r="DSX243" s="95"/>
      <c r="DSY243" s="95"/>
      <c r="DSZ243" s="95"/>
      <c r="DTA243" s="95"/>
      <c r="DTB243" s="95"/>
      <c r="DTC243" s="95"/>
      <c r="DTD243" s="95"/>
      <c r="DTE243" s="95"/>
      <c r="DTF243" s="95"/>
      <c r="DTG243" s="95"/>
      <c r="DTH243" s="95"/>
      <c r="DTI243" s="95"/>
      <c r="DTJ243" s="95"/>
      <c r="DTK243" s="95"/>
      <c r="DTL243" s="95"/>
      <c r="DTM243" s="95"/>
      <c r="DTN243" s="95"/>
      <c r="DTO243" s="95"/>
      <c r="DTP243" s="95"/>
      <c r="DTQ243" s="95"/>
      <c r="DTR243" s="95"/>
      <c r="DTS243" s="95"/>
      <c r="DTT243" s="95"/>
      <c r="DTU243" s="95"/>
      <c r="DTV243" s="95"/>
      <c r="DTW243" s="95"/>
      <c r="DTX243" s="95"/>
      <c r="DTY243" s="95"/>
      <c r="DTZ243" s="95"/>
      <c r="DUA243" s="95"/>
      <c r="DUB243" s="95"/>
      <c r="DUC243" s="95"/>
      <c r="DUD243" s="95"/>
      <c r="DUE243" s="95"/>
      <c r="DUF243" s="95"/>
      <c r="DUG243" s="95"/>
      <c r="DUH243" s="95"/>
      <c r="DUI243" s="95"/>
      <c r="DUJ243" s="95"/>
      <c r="DUK243" s="95"/>
      <c r="DUL243" s="95"/>
      <c r="DUM243" s="95"/>
      <c r="DUN243" s="95"/>
      <c r="DUO243" s="95"/>
      <c r="DUP243" s="95"/>
      <c r="DUQ243" s="95"/>
      <c r="DUR243" s="95"/>
      <c r="DUS243" s="95"/>
      <c r="DUT243" s="95"/>
      <c r="DUU243" s="95"/>
      <c r="DUV243" s="95"/>
      <c r="DUW243" s="95"/>
      <c r="DUX243" s="95"/>
      <c r="DUY243" s="95"/>
      <c r="DUZ243" s="95"/>
      <c r="DVA243" s="95"/>
      <c r="DVB243" s="95"/>
      <c r="DVC243" s="95"/>
      <c r="DVD243" s="95"/>
      <c r="DVE243" s="95"/>
      <c r="DVF243" s="95"/>
      <c r="DVG243" s="95"/>
      <c r="DVH243" s="95"/>
      <c r="DVI243" s="95"/>
      <c r="DVJ243" s="95"/>
      <c r="DVK243" s="95"/>
      <c r="DVL243" s="95"/>
      <c r="DVM243" s="95"/>
      <c r="DVN243" s="95"/>
      <c r="DVO243" s="95"/>
      <c r="DVP243" s="95"/>
      <c r="DVQ243" s="95"/>
      <c r="DVR243" s="95"/>
      <c r="DVS243" s="95"/>
      <c r="DVT243" s="95"/>
      <c r="DVU243" s="95"/>
      <c r="DVV243" s="95"/>
      <c r="DVW243" s="95"/>
      <c r="DVX243" s="95"/>
      <c r="DVY243" s="95"/>
      <c r="DVZ243" s="95"/>
      <c r="DWA243" s="95"/>
      <c r="DWB243" s="95"/>
      <c r="DWC243" s="95"/>
      <c r="DWD243" s="95"/>
      <c r="DWE243" s="95"/>
      <c r="DWF243" s="95"/>
      <c r="DWG243" s="95"/>
      <c r="DWH243" s="95"/>
      <c r="DWI243" s="95"/>
      <c r="DWJ243" s="95"/>
      <c r="DWK243" s="95"/>
      <c r="DWL243" s="95"/>
      <c r="DWM243" s="95"/>
      <c r="DWN243" s="95"/>
      <c r="DWO243" s="95"/>
      <c r="DWP243" s="95"/>
      <c r="DWQ243" s="95"/>
      <c r="DWR243" s="95"/>
      <c r="DWS243" s="95"/>
      <c r="DWT243" s="95"/>
      <c r="DWU243" s="95"/>
      <c r="DWV243" s="95"/>
      <c r="DWW243" s="95"/>
      <c r="DWX243" s="95"/>
      <c r="DWY243" s="95"/>
      <c r="DWZ243" s="95"/>
      <c r="DXA243" s="95"/>
      <c r="DXB243" s="95"/>
      <c r="DXC243" s="95"/>
      <c r="DXD243" s="95"/>
      <c r="DXE243" s="95"/>
      <c r="DXF243" s="95"/>
      <c r="DXG243" s="95"/>
      <c r="DXH243" s="95"/>
      <c r="DXI243" s="95"/>
      <c r="DXJ243" s="95"/>
      <c r="DXK243" s="95"/>
      <c r="DXL243" s="95"/>
      <c r="DXM243" s="95"/>
      <c r="DXN243" s="95"/>
      <c r="DXO243" s="95"/>
      <c r="DXP243" s="95"/>
      <c r="DXQ243" s="95"/>
      <c r="DXR243" s="95"/>
      <c r="DXS243" s="95"/>
      <c r="DXT243" s="95"/>
      <c r="DXU243" s="95"/>
      <c r="DXV243" s="95"/>
      <c r="DXW243" s="95"/>
      <c r="DXX243" s="95"/>
      <c r="DXY243" s="95"/>
      <c r="DXZ243" s="95"/>
      <c r="DYA243" s="95"/>
      <c r="DYB243" s="95"/>
      <c r="DYC243" s="95"/>
      <c r="DYD243" s="95"/>
      <c r="DYE243" s="95"/>
      <c r="DYF243" s="95"/>
      <c r="DYG243" s="95"/>
      <c r="DYH243" s="95"/>
      <c r="DYI243" s="95"/>
      <c r="DYJ243" s="95"/>
      <c r="DYK243" s="95"/>
      <c r="DYL243" s="95"/>
      <c r="DYM243" s="95"/>
      <c r="DYN243" s="95"/>
      <c r="DYO243" s="95"/>
      <c r="DYP243" s="95"/>
      <c r="DYQ243" s="95"/>
      <c r="DYR243" s="95"/>
      <c r="DYS243" s="95"/>
      <c r="DYT243" s="95"/>
      <c r="DYU243" s="95"/>
      <c r="DYV243" s="95"/>
      <c r="DYW243" s="95"/>
      <c r="DYX243" s="95"/>
      <c r="DYY243" s="95"/>
      <c r="DYZ243" s="95"/>
      <c r="DZA243" s="95"/>
      <c r="DZB243" s="95"/>
      <c r="DZC243" s="95"/>
      <c r="DZD243" s="95"/>
      <c r="DZE243" s="95"/>
      <c r="DZF243" s="95"/>
      <c r="DZG243" s="95"/>
      <c r="DZH243" s="95"/>
      <c r="DZI243" s="95"/>
      <c r="DZJ243" s="95"/>
      <c r="DZK243" s="95"/>
      <c r="DZL243" s="95"/>
      <c r="DZM243" s="95"/>
      <c r="DZN243" s="95"/>
      <c r="DZO243" s="95"/>
      <c r="DZP243" s="95"/>
      <c r="DZQ243" s="95"/>
      <c r="DZR243" s="95"/>
      <c r="DZS243" s="95"/>
      <c r="DZT243" s="95"/>
      <c r="DZU243" s="95"/>
      <c r="DZV243" s="95"/>
      <c r="DZW243" s="95"/>
      <c r="DZX243" s="95"/>
      <c r="DZY243" s="95"/>
      <c r="DZZ243" s="95"/>
      <c r="EAA243" s="95"/>
      <c r="EAB243" s="95"/>
      <c r="EAC243" s="95"/>
      <c r="EAD243" s="95"/>
      <c r="EAE243" s="95"/>
      <c r="EAF243" s="95"/>
      <c r="EAG243" s="95"/>
      <c r="EAH243" s="95"/>
      <c r="EAI243" s="95"/>
      <c r="EAJ243" s="95"/>
      <c r="EAK243" s="95"/>
      <c r="EAL243" s="95"/>
      <c r="EAM243" s="95"/>
      <c r="EAN243" s="95"/>
      <c r="EAO243" s="95"/>
      <c r="EAP243" s="95"/>
      <c r="EAQ243" s="95"/>
      <c r="EAR243" s="95"/>
      <c r="EAS243" s="95"/>
      <c r="EAT243" s="95"/>
      <c r="EAU243" s="95"/>
      <c r="EAV243" s="95"/>
      <c r="EAW243" s="95"/>
      <c r="EAX243" s="95"/>
      <c r="EAY243" s="95"/>
      <c r="EAZ243" s="95"/>
      <c r="EBA243" s="95"/>
      <c r="EBB243" s="95"/>
      <c r="EBC243" s="95"/>
      <c r="EBD243" s="95"/>
      <c r="EBE243" s="95"/>
      <c r="EBF243" s="95"/>
      <c r="EBG243" s="95"/>
      <c r="EBH243" s="95"/>
      <c r="EBI243" s="95"/>
      <c r="EBJ243" s="95"/>
      <c r="EBK243" s="95"/>
      <c r="EBL243" s="95"/>
      <c r="EBM243" s="95"/>
      <c r="EBN243" s="95"/>
      <c r="EBO243" s="95"/>
      <c r="EBP243" s="95"/>
      <c r="EBQ243" s="95"/>
      <c r="EBR243" s="95"/>
      <c r="EBS243" s="95"/>
      <c r="EBT243" s="95"/>
      <c r="EBU243" s="95"/>
      <c r="EBV243" s="95"/>
      <c r="EBW243" s="95"/>
      <c r="EBX243" s="95"/>
      <c r="EBY243" s="95"/>
      <c r="EBZ243" s="95"/>
      <c r="ECA243" s="95"/>
      <c r="ECB243" s="95"/>
      <c r="ECC243" s="95"/>
      <c r="ECD243" s="95"/>
      <c r="ECE243" s="95"/>
      <c r="ECF243" s="95"/>
      <c r="ECG243" s="95"/>
      <c r="ECH243" s="95"/>
      <c r="ECI243" s="95"/>
      <c r="ECJ243" s="95"/>
      <c r="ECK243" s="95"/>
      <c r="ECL243" s="95"/>
      <c r="ECM243" s="95"/>
      <c r="ECN243" s="95"/>
      <c r="ECO243" s="95"/>
      <c r="ECP243" s="95"/>
      <c r="ECQ243" s="95"/>
      <c r="ECR243" s="95"/>
      <c r="ECS243" s="95"/>
      <c r="ECT243" s="95"/>
      <c r="ECU243" s="95"/>
      <c r="ECV243" s="95"/>
      <c r="ECW243" s="95"/>
      <c r="ECX243" s="95"/>
      <c r="ECY243" s="95"/>
      <c r="ECZ243" s="95"/>
      <c r="EDA243" s="95"/>
      <c r="EDB243" s="95"/>
      <c r="EDC243" s="95"/>
      <c r="EDD243" s="95"/>
      <c r="EDE243" s="95"/>
      <c r="EDF243" s="95"/>
      <c r="EDG243" s="95"/>
      <c r="EDH243" s="95"/>
      <c r="EDI243" s="95"/>
      <c r="EDJ243" s="95"/>
      <c r="EDK243" s="95"/>
      <c r="EDL243" s="95"/>
      <c r="EDM243" s="95"/>
      <c r="EDN243" s="95"/>
      <c r="EDO243" s="95"/>
      <c r="EDP243" s="95"/>
      <c r="EDQ243" s="95"/>
      <c r="EDR243" s="95"/>
      <c r="EDS243" s="95"/>
      <c r="EDT243" s="95"/>
      <c r="EDU243" s="95"/>
      <c r="EDV243" s="95"/>
      <c r="EDW243" s="95"/>
      <c r="EDX243" s="95"/>
      <c r="EDY243" s="95"/>
      <c r="EDZ243" s="95"/>
      <c r="EEA243" s="95"/>
      <c r="EEB243" s="95"/>
      <c r="EEC243" s="95"/>
      <c r="EED243" s="95"/>
      <c r="EEE243" s="95"/>
      <c r="EEF243" s="95"/>
      <c r="EEG243" s="95"/>
      <c r="EEH243" s="95"/>
      <c r="EEI243" s="95"/>
      <c r="EEJ243" s="95"/>
      <c r="EEK243" s="95"/>
      <c r="EEL243" s="95"/>
      <c r="EEM243" s="95"/>
      <c r="EEN243" s="95"/>
      <c r="EEO243" s="95"/>
      <c r="EEP243" s="95"/>
      <c r="EEQ243" s="95"/>
      <c r="EER243" s="95"/>
      <c r="EES243" s="95"/>
      <c r="EET243" s="95"/>
      <c r="EEU243" s="95"/>
      <c r="EEV243" s="95"/>
      <c r="EEW243" s="95"/>
      <c r="EEX243" s="95"/>
      <c r="EEY243" s="95"/>
      <c r="EEZ243" s="95"/>
      <c r="EFA243" s="95"/>
      <c r="EFB243" s="95"/>
      <c r="EFC243" s="95"/>
      <c r="EFD243" s="95"/>
      <c r="EFE243" s="95"/>
      <c r="EFF243" s="95"/>
      <c r="EFG243" s="95"/>
      <c r="EFH243" s="95"/>
      <c r="EFI243" s="95"/>
      <c r="EFJ243" s="95"/>
      <c r="EFK243" s="95"/>
      <c r="EFL243" s="95"/>
      <c r="EFM243" s="95"/>
      <c r="EFN243" s="95"/>
      <c r="EFO243" s="95"/>
      <c r="EFP243" s="95"/>
      <c r="EFQ243" s="95"/>
      <c r="EFR243" s="95"/>
      <c r="EFS243" s="95"/>
      <c r="EFT243" s="95"/>
      <c r="EFU243" s="95"/>
      <c r="EFV243" s="95"/>
      <c r="EFW243" s="95"/>
      <c r="EFX243" s="95"/>
      <c r="EFY243" s="95"/>
      <c r="EFZ243" s="95"/>
      <c r="EGA243" s="95"/>
      <c r="EGB243" s="95"/>
      <c r="EGC243" s="95"/>
      <c r="EGD243" s="95"/>
      <c r="EGE243" s="95"/>
      <c r="EGF243" s="95"/>
      <c r="EGG243" s="95"/>
      <c r="EGH243" s="95"/>
      <c r="EGI243" s="95"/>
      <c r="EGJ243" s="95"/>
      <c r="EGK243" s="95"/>
      <c r="EGL243" s="95"/>
      <c r="EGM243" s="95"/>
      <c r="EGN243" s="95"/>
      <c r="EGO243" s="95"/>
      <c r="EGP243" s="95"/>
      <c r="EGQ243" s="95"/>
      <c r="EGR243" s="95"/>
      <c r="EGS243" s="95"/>
      <c r="EGT243" s="95"/>
      <c r="EGU243" s="95"/>
      <c r="EGV243" s="95"/>
      <c r="EGW243" s="95"/>
      <c r="EGX243" s="95"/>
      <c r="EGY243" s="95"/>
      <c r="EGZ243" s="95"/>
      <c r="EHA243" s="95"/>
      <c r="EHB243" s="95"/>
      <c r="EHC243" s="95"/>
      <c r="EHD243" s="95"/>
      <c r="EHE243" s="95"/>
      <c r="EHF243" s="95"/>
      <c r="EHG243" s="95"/>
      <c r="EHH243" s="95"/>
      <c r="EHI243" s="95"/>
      <c r="EHJ243" s="95"/>
      <c r="EHK243" s="95"/>
      <c r="EHL243" s="95"/>
      <c r="EHM243" s="95"/>
      <c r="EHN243" s="95"/>
      <c r="EHO243" s="95"/>
      <c r="EHP243" s="95"/>
      <c r="EHQ243" s="95"/>
      <c r="EHR243" s="95"/>
      <c r="EHS243" s="95"/>
      <c r="EHT243" s="95"/>
      <c r="EHU243" s="95"/>
      <c r="EHV243" s="95"/>
      <c r="EHW243" s="95"/>
      <c r="EHX243" s="95"/>
      <c r="EHY243" s="95"/>
      <c r="EHZ243" s="95"/>
      <c r="EIA243" s="95"/>
      <c r="EIB243" s="95"/>
      <c r="EIC243" s="95"/>
      <c r="EID243" s="95"/>
      <c r="EIE243" s="95"/>
      <c r="EIF243" s="95"/>
      <c r="EIG243" s="95"/>
      <c r="EIH243" s="95"/>
      <c r="EII243" s="95"/>
      <c r="EIJ243" s="95"/>
      <c r="EIK243" s="95"/>
      <c r="EIL243" s="95"/>
      <c r="EIM243" s="95"/>
      <c r="EIN243" s="95"/>
      <c r="EIO243" s="95"/>
      <c r="EIP243" s="95"/>
      <c r="EIQ243" s="95"/>
      <c r="EIR243" s="95"/>
      <c r="EIS243" s="95"/>
      <c r="EIT243" s="95"/>
      <c r="EIU243" s="95"/>
      <c r="EIV243" s="95"/>
      <c r="EIW243" s="95"/>
      <c r="EIX243" s="95"/>
      <c r="EIY243" s="95"/>
      <c r="EIZ243" s="95"/>
      <c r="EJA243" s="95"/>
      <c r="EJB243" s="95"/>
      <c r="EJC243" s="95"/>
      <c r="EJD243" s="95"/>
      <c r="EJE243" s="95"/>
      <c r="EJF243" s="95"/>
      <c r="EJG243" s="95"/>
      <c r="EJH243" s="95"/>
      <c r="EJI243" s="95"/>
      <c r="EJJ243" s="95"/>
      <c r="EJK243" s="95"/>
      <c r="EJL243" s="95"/>
      <c r="EJM243" s="95"/>
      <c r="EJN243" s="95"/>
      <c r="EJO243" s="95"/>
      <c r="EJP243" s="95"/>
      <c r="EJQ243" s="95"/>
      <c r="EJR243" s="95"/>
      <c r="EJS243" s="95"/>
      <c r="EJT243" s="95"/>
      <c r="EJU243" s="95"/>
      <c r="EJV243" s="95"/>
      <c r="EJW243" s="95"/>
      <c r="EJX243" s="95"/>
      <c r="EJY243" s="95"/>
      <c r="EJZ243" s="95"/>
      <c r="EKA243" s="95"/>
      <c r="EKB243" s="95"/>
      <c r="EKC243" s="95"/>
      <c r="EKD243" s="95"/>
      <c r="EKE243" s="95"/>
      <c r="EKF243" s="95"/>
      <c r="EKG243" s="95"/>
      <c r="EKH243" s="95"/>
      <c r="EKI243" s="95"/>
      <c r="EKJ243" s="95"/>
      <c r="EKK243" s="95"/>
      <c r="EKL243" s="95"/>
      <c r="EKM243" s="95"/>
      <c r="EKN243" s="95"/>
      <c r="EKO243" s="95"/>
      <c r="EKP243" s="95"/>
      <c r="EKQ243" s="95"/>
      <c r="EKR243" s="95"/>
      <c r="EKS243" s="95"/>
      <c r="EKT243" s="95"/>
      <c r="EKU243" s="95"/>
      <c r="EKV243" s="95"/>
      <c r="EKW243" s="95"/>
      <c r="EKX243" s="95"/>
      <c r="EKY243" s="95"/>
      <c r="EKZ243" s="95"/>
      <c r="ELA243" s="95"/>
      <c r="ELB243" s="95"/>
      <c r="ELC243" s="95"/>
      <c r="ELD243" s="95"/>
      <c r="ELE243" s="95"/>
      <c r="ELF243" s="95"/>
      <c r="ELG243" s="95"/>
      <c r="ELH243" s="95"/>
      <c r="ELI243" s="95"/>
      <c r="ELJ243" s="95"/>
      <c r="ELK243" s="95"/>
      <c r="ELL243" s="95"/>
      <c r="ELM243" s="95"/>
      <c r="ELN243" s="95"/>
      <c r="ELO243" s="95"/>
      <c r="ELP243" s="95"/>
      <c r="ELQ243" s="95"/>
      <c r="ELR243" s="95"/>
      <c r="ELS243" s="95"/>
      <c r="ELT243" s="95"/>
      <c r="ELU243" s="95"/>
      <c r="ELV243" s="95"/>
      <c r="ELW243" s="95"/>
      <c r="ELX243" s="95"/>
      <c r="ELY243" s="95"/>
      <c r="ELZ243" s="95"/>
      <c r="EMA243" s="95"/>
      <c r="EMB243" s="95"/>
      <c r="EMC243" s="95"/>
      <c r="EMD243" s="95"/>
      <c r="EME243" s="95"/>
      <c r="EMF243" s="95"/>
      <c r="EMG243" s="95"/>
      <c r="EMH243" s="95"/>
      <c r="EMI243" s="95"/>
      <c r="EMJ243" s="95"/>
      <c r="EMK243" s="95"/>
      <c r="EML243" s="95"/>
      <c r="EMM243" s="95"/>
      <c r="EMN243" s="95"/>
      <c r="EMO243" s="95"/>
      <c r="EMP243" s="95"/>
      <c r="EMQ243" s="95"/>
      <c r="EMR243" s="95"/>
      <c r="EMS243" s="95"/>
      <c r="EMT243" s="95"/>
      <c r="EMU243" s="95"/>
      <c r="EMV243" s="95"/>
      <c r="EMW243" s="95"/>
      <c r="EMX243" s="95"/>
      <c r="EMY243" s="95"/>
      <c r="EMZ243" s="95"/>
      <c r="ENA243" s="95"/>
      <c r="ENB243" s="95"/>
      <c r="ENC243" s="95"/>
      <c r="END243" s="95"/>
      <c r="ENE243" s="95"/>
      <c r="ENF243" s="95"/>
      <c r="ENG243" s="95"/>
      <c r="ENH243" s="95"/>
      <c r="ENI243" s="95"/>
      <c r="ENJ243" s="95"/>
      <c r="ENK243" s="95"/>
      <c r="ENL243" s="95"/>
      <c r="ENM243" s="95"/>
      <c r="ENN243" s="95"/>
      <c r="ENO243" s="95"/>
      <c r="ENP243" s="95"/>
      <c r="ENQ243" s="95"/>
      <c r="ENR243" s="95"/>
      <c r="ENS243" s="95"/>
      <c r="ENT243" s="95"/>
      <c r="ENU243" s="95"/>
      <c r="ENV243" s="95"/>
      <c r="ENW243" s="95"/>
      <c r="ENX243" s="95"/>
      <c r="ENY243" s="95"/>
      <c r="ENZ243" s="95"/>
      <c r="EOA243" s="95"/>
      <c r="EOB243" s="95"/>
      <c r="EOC243" s="95"/>
      <c r="EOD243" s="95"/>
      <c r="EOE243" s="95"/>
      <c r="EOF243" s="95"/>
      <c r="EOG243" s="95"/>
      <c r="EOH243" s="95"/>
      <c r="EOI243" s="95"/>
      <c r="EOJ243" s="95"/>
      <c r="EOK243" s="95"/>
      <c r="EOL243" s="95"/>
      <c r="EOM243" s="95"/>
      <c r="EON243" s="95"/>
      <c r="EOO243" s="95"/>
      <c r="EOP243" s="95"/>
      <c r="EOQ243" s="95"/>
      <c r="EOR243" s="95"/>
      <c r="EOS243" s="95"/>
      <c r="EOT243" s="95"/>
      <c r="EOU243" s="95"/>
      <c r="EOV243" s="95"/>
      <c r="EOW243" s="95"/>
      <c r="EOX243" s="95"/>
      <c r="EOY243" s="95"/>
      <c r="EOZ243" s="95"/>
      <c r="EPA243" s="95"/>
      <c r="EPB243" s="95"/>
      <c r="EPC243" s="95"/>
      <c r="EPD243" s="95"/>
      <c r="EPE243" s="95"/>
      <c r="EPF243" s="95"/>
      <c r="EPG243" s="95"/>
      <c r="EPH243" s="95"/>
      <c r="EPI243" s="95"/>
      <c r="EPJ243" s="95"/>
      <c r="EPK243" s="95"/>
      <c r="EPL243" s="95"/>
      <c r="EPM243" s="95"/>
      <c r="EPN243" s="95"/>
      <c r="EPO243" s="95"/>
      <c r="EPP243" s="95"/>
      <c r="EPQ243" s="95"/>
      <c r="EPR243" s="95"/>
      <c r="EPS243" s="95"/>
      <c r="EPT243" s="95"/>
      <c r="EPU243" s="95"/>
      <c r="EPV243" s="95"/>
      <c r="EPW243" s="95"/>
      <c r="EPX243" s="95"/>
      <c r="EPY243" s="95"/>
      <c r="EPZ243" s="95"/>
      <c r="EQA243" s="95"/>
      <c r="EQB243" s="95"/>
      <c r="EQC243" s="95"/>
      <c r="EQD243" s="95"/>
      <c r="EQE243" s="95"/>
      <c r="EQF243" s="95"/>
      <c r="EQG243" s="95"/>
      <c r="EQH243" s="95"/>
      <c r="EQI243" s="95"/>
      <c r="EQJ243" s="95"/>
      <c r="EQK243" s="95"/>
      <c r="EQL243" s="95"/>
      <c r="EQM243" s="95"/>
      <c r="EQN243" s="95"/>
      <c r="EQO243" s="95"/>
      <c r="EQP243" s="95"/>
      <c r="EQQ243" s="95"/>
      <c r="EQR243" s="95"/>
      <c r="EQS243" s="95"/>
      <c r="EQT243" s="95"/>
      <c r="EQU243" s="95"/>
      <c r="EQV243" s="95"/>
      <c r="EQW243" s="95"/>
      <c r="EQX243" s="95"/>
      <c r="EQY243" s="95"/>
      <c r="EQZ243" s="95"/>
      <c r="ERA243" s="95"/>
      <c r="ERB243" s="95"/>
      <c r="ERC243" s="95"/>
      <c r="ERD243" s="95"/>
      <c r="ERE243" s="95"/>
      <c r="ERF243" s="95"/>
      <c r="ERG243" s="95"/>
      <c r="ERH243" s="95"/>
      <c r="ERI243" s="95"/>
      <c r="ERJ243" s="95"/>
      <c r="ERK243" s="95"/>
      <c r="ERL243" s="95"/>
      <c r="ERM243" s="95"/>
      <c r="ERN243" s="95"/>
      <c r="ERO243" s="95"/>
      <c r="ERP243" s="95"/>
      <c r="ERQ243" s="95"/>
      <c r="ERR243" s="95"/>
      <c r="ERS243" s="95"/>
      <c r="ERT243" s="95"/>
      <c r="ERU243" s="95"/>
      <c r="ERV243" s="95"/>
      <c r="ERW243" s="95"/>
      <c r="ERX243" s="95"/>
      <c r="ERY243" s="95"/>
      <c r="ERZ243" s="95"/>
      <c r="ESA243" s="95"/>
      <c r="ESB243" s="95"/>
      <c r="ESC243" s="95"/>
      <c r="ESD243" s="95"/>
      <c r="ESE243" s="95"/>
      <c r="ESF243" s="95"/>
      <c r="ESG243" s="95"/>
      <c r="ESH243" s="95"/>
      <c r="ESI243" s="95"/>
      <c r="ESJ243" s="95"/>
      <c r="ESK243" s="95"/>
      <c r="ESL243" s="95"/>
      <c r="ESM243" s="95"/>
      <c r="ESN243" s="95"/>
      <c r="ESO243" s="95"/>
      <c r="ESP243" s="95"/>
      <c r="ESQ243" s="95"/>
      <c r="ESR243" s="95"/>
      <c r="ESS243" s="95"/>
      <c r="EST243" s="95"/>
      <c r="ESU243" s="95"/>
      <c r="ESV243" s="95"/>
      <c r="ESW243" s="95"/>
      <c r="ESX243" s="95"/>
      <c r="ESY243" s="95"/>
      <c r="ESZ243" s="95"/>
      <c r="ETA243" s="95"/>
      <c r="ETB243" s="95"/>
      <c r="ETC243" s="95"/>
      <c r="ETD243" s="95"/>
      <c r="ETE243" s="95"/>
      <c r="ETF243" s="95"/>
      <c r="ETG243" s="95"/>
      <c r="ETH243" s="95"/>
      <c r="ETI243" s="95"/>
      <c r="ETJ243" s="95"/>
      <c r="ETK243" s="95"/>
      <c r="ETL243" s="95"/>
      <c r="ETM243" s="95"/>
      <c r="ETN243" s="95"/>
      <c r="ETO243" s="95"/>
      <c r="ETP243" s="95"/>
      <c r="ETQ243" s="95"/>
      <c r="ETR243" s="95"/>
      <c r="ETS243" s="95"/>
      <c r="ETT243" s="95"/>
      <c r="ETU243" s="95"/>
      <c r="ETV243" s="95"/>
      <c r="ETW243" s="95"/>
      <c r="ETX243" s="95"/>
      <c r="ETY243" s="95"/>
      <c r="ETZ243" s="95"/>
      <c r="EUA243" s="95"/>
      <c r="EUB243" s="95"/>
      <c r="EUC243" s="95"/>
      <c r="EUD243" s="95"/>
      <c r="EUE243" s="95"/>
      <c r="EUF243" s="95"/>
      <c r="EUG243" s="95"/>
      <c r="EUH243" s="95"/>
      <c r="EUI243" s="95"/>
      <c r="EUJ243" s="95"/>
      <c r="EUK243" s="95"/>
      <c r="EUL243" s="95"/>
      <c r="EUM243" s="95"/>
      <c r="EUN243" s="95"/>
      <c r="EUO243" s="95"/>
      <c r="EUP243" s="95"/>
      <c r="EUQ243" s="95"/>
      <c r="EUR243" s="95"/>
      <c r="EUS243" s="95"/>
      <c r="EUT243" s="95"/>
      <c r="EUU243" s="95"/>
      <c r="EUV243" s="95"/>
      <c r="EUW243" s="95"/>
      <c r="EUX243" s="95"/>
      <c r="EUY243" s="95"/>
      <c r="EUZ243" s="95"/>
      <c r="EVA243" s="95"/>
      <c r="EVB243" s="95"/>
      <c r="EVC243" s="95"/>
      <c r="EVD243" s="95"/>
      <c r="EVE243" s="95"/>
      <c r="EVF243" s="95"/>
      <c r="EVG243" s="95"/>
      <c r="EVH243" s="95"/>
      <c r="EVI243" s="95"/>
      <c r="EVJ243" s="95"/>
      <c r="EVK243" s="95"/>
      <c r="EVL243" s="95"/>
      <c r="EVM243" s="95"/>
      <c r="EVN243" s="95"/>
      <c r="EVO243" s="95"/>
      <c r="EVP243" s="95"/>
      <c r="EVQ243" s="95"/>
      <c r="EVR243" s="95"/>
      <c r="EVS243" s="95"/>
      <c r="EVT243" s="95"/>
      <c r="EVU243" s="95"/>
      <c r="EVV243" s="95"/>
      <c r="EVW243" s="95"/>
      <c r="EVX243" s="95"/>
      <c r="EVY243" s="95"/>
      <c r="EVZ243" s="95"/>
      <c r="EWA243" s="95"/>
      <c r="EWB243" s="95"/>
      <c r="EWC243" s="95"/>
      <c r="EWD243" s="95"/>
      <c r="EWE243" s="95"/>
      <c r="EWF243" s="95"/>
      <c r="EWG243" s="95"/>
      <c r="EWH243" s="95"/>
      <c r="EWI243" s="95"/>
      <c r="EWJ243" s="95"/>
      <c r="EWK243" s="95"/>
      <c r="EWL243" s="95"/>
      <c r="EWM243" s="95"/>
      <c r="EWN243" s="95"/>
      <c r="EWO243" s="95"/>
      <c r="EWP243" s="95"/>
      <c r="EWQ243" s="95"/>
      <c r="EWR243" s="95"/>
      <c r="EWS243" s="95"/>
      <c r="EWT243" s="95"/>
      <c r="EWU243" s="95"/>
      <c r="EWV243" s="95"/>
      <c r="EWW243" s="95"/>
      <c r="EWX243" s="95"/>
      <c r="EWY243" s="95"/>
      <c r="EWZ243" s="95"/>
      <c r="EXA243" s="95"/>
      <c r="EXB243" s="95"/>
      <c r="EXC243" s="95"/>
      <c r="EXD243" s="95"/>
      <c r="EXE243" s="95"/>
      <c r="EXF243" s="95"/>
      <c r="EXG243" s="95"/>
      <c r="EXH243" s="95"/>
      <c r="EXI243" s="95"/>
      <c r="EXJ243" s="95"/>
      <c r="EXK243" s="95"/>
      <c r="EXL243" s="95"/>
      <c r="EXM243" s="95"/>
      <c r="EXN243" s="95"/>
      <c r="EXO243" s="95"/>
      <c r="EXP243" s="95"/>
      <c r="EXQ243" s="95"/>
      <c r="EXR243" s="95"/>
      <c r="EXS243" s="95"/>
      <c r="EXT243" s="95"/>
      <c r="EXU243" s="95"/>
      <c r="EXV243" s="95"/>
      <c r="EXW243" s="95"/>
      <c r="EXX243" s="95"/>
      <c r="EXY243" s="95"/>
      <c r="EXZ243" s="95"/>
      <c r="EYA243" s="95"/>
      <c r="EYB243" s="95"/>
      <c r="EYC243" s="95"/>
      <c r="EYD243" s="95"/>
      <c r="EYE243" s="95"/>
      <c r="EYF243" s="95"/>
      <c r="EYG243" s="95"/>
      <c r="EYH243" s="95"/>
      <c r="EYI243" s="95"/>
      <c r="EYJ243" s="95"/>
      <c r="EYK243" s="95"/>
      <c r="EYL243" s="95"/>
      <c r="EYM243" s="95"/>
      <c r="EYN243" s="95"/>
      <c r="EYO243" s="95"/>
      <c r="EYP243" s="95"/>
      <c r="EYQ243" s="95"/>
      <c r="EYR243" s="95"/>
      <c r="EYS243" s="95"/>
      <c r="EYT243" s="95"/>
      <c r="EYU243" s="95"/>
      <c r="EYV243" s="95"/>
      <c r="EYW243" s="95"/>
      <c r="EYX243" s="95"/>
      <c r="EYY243" s="95"/>
      <c r="EYZ243" s="95"/>
      <c r="EZA243" s="95"/>
      <c r="EZB243" s="95"/>
      <c r="EZC243" s="95"/>
      <c r="EZD243" s="95"/>
      <c r="EZE243" s="95"/>
      <c r="EZF243" s="95"/>
      <c r="EZG243" s="95"/>
      <c r="EZH243" s="95"/>
      <c r="EZI243" s="95"/>
      <c r="EZJ243" s="95"/>
      <c r="EZK243" s="95"/>
      <c r="EZL243" s="95"/>
      <c r="EZM243" s="95"/>
      <c r="EZN243" s="95"/>
      <c r="EZO243" s="95"/>
      <c r="EZP243" s="95"/>
      <c r="EZQ243" s="95"/>
      <c r="EZR243" s="95"/>
      <c r="EZS243" s="95"/>
      <c r="EZT243" s="95"/>
      <c r="EZU243" s="95"/>
      <c r="EZV243" s="95"/>
      <c r="EZW243" s="95"/>
      <c r="EZX243" s="95"/>
      <c r="EZY243" s="95"/>
      <c r="EZZ243" s="95"/>
      <c r="FAA243" s="95"/>
      <c r="FAB243" s="95"/>
      <c r="FAC243" s="95"/>
      <c r="FAD243" s="95"/>
      <c r="FAE243" s="95"/>
      <c r="FAF243" s="95"/>
      <c r="FAG243" s="95"/>
      <c r="FAH243" s="95"/>
      <c r="FAI243" s="95"/>
      <c r="FAJ243" s="95"/>
      <c r="FAK243" s="95"/>
      <c r="FAL243" s="95"/>
      <c r="FAM243" s="95"/>
      <c r="FAN243" s="95"/>
      <c r="FAO243" s="95"/>
      <c r="FAP243" s="95"/>
      <c r="FAQ243" s="95"/>
      <c r="FAR243" s="95"/>
      <c r="FAS243" s="95"/>
      <c r="FAT243" s="95"/>
      <c r="FAU243" s="95"/>
      <c r="FAV243" s="95"/>
      <c r="FAW243" s="95"/>
      <c r="FAX243" s="95"/>
      <c r="FAY243" s="95"/>
      <c r="FAZ243" s="95"/>
      <c r="FBA243" s="95"/>
      <c r="FBB243" s="95"/>
      <c r="FBC243" s="95"/>
      <c r="FBD243" s="95"/>
      <c r="FBE243" s="95"/>
      <c r="FBF243" s="95"/>
      <c r="FBG243" s="95"/>
      <c r="FBH243" s="95"/>
      <c r="FBI243" s="95"/>
      <c r="FBJ243" s="95"/>
      <c r="FBK243" s="95"/>
      <c r="FBL243" s="95"/>
      <c r="FBM243" s="95"/>
      <c r="FBN243" s="95"/>
      <c r="FBO243" s="95"/>
      <c r="FBP243" s="95"/>
      <c r="FBQ243" s="95"/>
      <c r="FBR243" s="95"/>
      <c r="FBS243" s="95"/>
      <c r="FBT243" s="95"/>
      <c r="FBU243" s="95"/>
      <c r="FBV243" s="95"/>
      <c r="FBW243" s="95"/>
      <c r="FBX243" s="95"/>
      <c r="FBY243" s="95"/>
      <c r="FBZ243" s="95"/>
      <c r="FCA243" s="95"/>
      <c r="FCB243" s="95"/>
      <c r="FCC243" s="95"/>
      <c r="FCD243" s="95"/>
      <c r="FCE243" s="95"/>
      <c r="FCF243" s="95"/>
      <c r="FCG243" s="95"/>
      <c r="FCH243" s="95"/>
      <c r="FCI243" s="95"/>
      <c r="FCJ243" s="95"/>
      <c r="FCK243" s="95"/>
      <c r="FCL243" s="95"/>
      <c r="FCM243" s="95"/>
      <c r="FCN243" s="95"/>
      <c r="FCO243" s="95"/>
      <c r="FCP243" s="95"/>
      <c r="FCQ243" s="95"/>
      <c r="FCR243" s="95"/>
      <c r="FCS243" s="95"/>
      <c r="FCT243" s="95"/>
      <c r="FCU243" s="95"/>
      <c r="FCV243" s="95"/>
      <c r="FCW243" s="95"/>
      <c r="FCX243" s="95"/>
      <c r="FCY243" s="95"/>
      <c r="FCZ243" s="95"/>
      <c r="FDA243" s="95"/>
      <c r="FDB243" s="95"/>
      <c r="FDC243" s="95"/>
      <c r="FDD243" s="95"/>
      <c r="FDE243" s="95"/>
      <c r="FDF243" s="95"/>
      <c r="FDG243" s="95"/>
      <c r="FDH243" s="95"/>
      <c r="FDI243" s="95"/>
      <c r="FDJ243" s="95"/>
      <c r="FDK243" s="95"/>
      <c r="FDL243" s="95"/>
      <c r="FDM243" s="95"/>
      <c r="FDN243" s="95"/>
      <c r="FDO243" s="95"/>
      <c r="FDP243" s="95"/>
      <c r="FDQ243" s="95"/>
      <c r="FDR243" s="95"/>
      <c r="FDS243" s="95"/>
      <c r="FDT243" s="95"/>
      <c r="FDU243" s="95"/>
      <c r="FDV243" s="95"/>
      <c r="FDW243" s="95"/>
      <c r="FDX243" s="95"/>
      <c r="FDY243" s="95"/>
      <c r="FDZ243" s="95"/>
      <c r="FEA243" s="95"/>
      <c r="FEB243" s="95"/>
      <c r="FEC243" s="95"/>
      <c r="FED243" s="95"/>
      <c r="FEE243" s="95"/>
      <c r="FEF243" s="95"/>
      <c r="FEG243" s="95"/>
      <c r="FEH243" s="95"/>
      <c r="FEI243" s="95"/>
      <c r="FEJ243" s="95"/>
      <c r="FEK243" s="95"/>
      <c r="FEL243" s="95"/>
      <c r="FEM243" s="95"/>
      <c r="FEN243" s="95"/>
      <c r="FEO243" s="95"/>
      <c r="FEP243" s="95"/>
      <c r="FEQ243" s="95"/>
      <c r="FER243" s="95"/>
      <c r="FES243" s="95"/>
      <c r="FET243" s="95"/>
      <c r="FEU243" s="95"/>
      <c r="FEV243" s="95"/>
      <c r="FEW243" s="95"/>
      <c r="FEX243" s="95"/>
      <c r="FEY243" s="95"/>
      <c r="FEZ243" s="95"/>
      <c r="FFA243" s="95"/>
      <c r="FFB243" s="95"/>
      <c r="FFC243" s="95"/>
      <c r="FFD243" s="95"/>
      <c r="FFE243" s="95"/>
      <c r="FFF243" s="95"/>
      <c r="FFG243" s="95"/>
      <c r="FFH243" s="95"/>
      <c r="FFI243" s="95"/>
      <c r="FFJ243" s="95"/>
      <c r="FFK243" s="95"/>
      <c r="FFL243" s="95"/>
      <c r="FFM243" s="95"/>
      <c r="FFN243" s="95"/>
      <c r="FFO243" s="95"/>
      <c r="FFP243" s="95"/>
      <c r="FFQ243" s="95"/>
      <c r="FFR243" s="95"/>
      <c r="FFS243" s="95"/>
      <c r="FFT243" s="95"/>
      <c r="FFU243" s="95"/>
      <c r="FFV243" s="95"/>
      <c r="FFW243" s="95"/>
      <c r="FFX243" s="95"/>
      <c r="FFY243" s="95"/>
      <c r="FFZ243" s="95"/>
      <c r="FGA243" s="95"/>
      <c r="FGB243" s="95"/>
      <c r="FGC243" s="95"/>
      <c r="FGD243" s="95"/>
      <c r="FGE243" s="95"/>
      <c r="FGF243" s="95"/>
      <c r="FGG243" s="95"/>
      <c r="FGH243" s="95"/>
      <c r="FGI243" s="95"/>
      <c r="FGJ243" s="95"/>
      <c r="FGK243" s="95"/>
      <c r="FGL243" s="95"/>
      <c r="FGM243" s="95"/>
      <c r="FGN243" s="95"/>
      <c r="FGO243" s="95"/>
      <c r="FGP243" s="95"/>
      <c r="FGQ243" s="95"/>
      <c r="FGR243" s="95"/>
      <c r="FGS243" s="95"/>
      <c r="FGT243" s="95"/>
      <c r="FGU243" s="95"/>
      <c r="FGV243" s="95"/>
      <c r="FGW243" s="95"/>
      <c r="FGX243" s="95"/>
      <c r="FGY243" s="95"/>
      <c r="FGZ243" s="95"/>
      <c r="FHA243" s="95"/>
      <c r="FHB243" s="95"/>
      <c r="FHC243" s="95"/>
      <c r="FHD243" s="95"/>
      <c r="FHE243" s="95"/>
      <c r="FHF243" s="95"/>
      <c r="FHG243" s="95"/>
      <c r="FHH243" s="95"/>
      <c r="FHI243" s="95"/>
      <c r="FHJ243" s="95"/>
      <c r="FHK243" s="95"/>
      <c r="FHL243" s="95"/>
      <c r="FHM243" s="95"/>
      <c r="FHN243" s="95"/>
      <c r="FHO243" s="95"/>
      <c r="FHP243" s="95"/>
      <c r="FHQ243" s="95"/>
      <c r="FHR243" s="95"/>
      <c r="FHS243" s="95"/>
      <c r="FHT243" s="95"/>
      <c r="FHU243" s="95"/>
      <c r="FHV243" s="95"/>
      <c r="FHW243" s="95"/>
      <c r="FHX243" s="95"/>
      <c r="FHY243" s="95"/>
      <c r="FHZ243" s="95"/>
      <c r="FIA243" s="95"/>
      <c r="FIB243" s="95"/>
      <c r="FIC243" s="95"/>
      <c r="FID243" s="95"/>
      <c r="FIE243" s="95"/>
      <c r="FIF243" s="95"/>
      <c r="FIG243" s="95"/>
      <c r="FIH243" s="95"/>
      <c r="FII243" s="95"/>
      <c r="FIJ243" s="95"/>
      <c r="FIK243" s="95"/>
      <c r="FIL243" s="95"/>
      <c r="FIM243" s="95"/>
      <c r="FIN243" s="95"/>
      <c r="FIO243" s="95"/>
      <c r="FIP243" s="95"/>
      <c r="FIQ243" s="95"/>
      <c r="FIR243" s="95"/>
      <c r="FIS243" s="95"/>
      <c r="FIT243" s="95"/>
      <c r="FIU243" s="95"/>
      <c r="FIV243" s="95"/>
      <c r="FIW243" s="95"/>
      <c r="FIX243" s="95"/>
      <c r="FIY243" s="95"/>
      <c r="FIZ243" s="95"/>
      <c r="FJA243" s="95"/>
      <c r="FJB243" s="95"/>
      <c r="FJC243" s="95"/>
      <c r="FJD243" s="95"/>
      <c r="FJE243" s="95"/>
      <c r="FJF243" s="95"/>
      <c r="FJG243" s="95"/>
      <c r="FJH243" s="95"/>
      <c r="FJI243" s="95"/>
      <c r="FJJ243" s="95"/>
      <c r="FJK243" s="95"/>
      <c r="FJL243" s="95"/>
      <c r="FJM243" s="95"/>
      <c r="FJN243" s="95"/>
      <c r="FJO243" s="95"/>
      <c r="FJP243" s="95"/>
      <c r="FJQ243" s="95"/>
      <c r="FJR243" s="95"/>
      <c r="FJS243" s="95"/>
      <c r="FJT243" s="95"/>
      <c r="FJU243" s="95"/>
      <c r="FJV243" s="95"/>
      <c r="FJW243" s="95"/>
      <c r="FJX243" s="95"/>
      <c r="FJY243" s="95"/>
      <c r="FJZ243" s="95"/>
      <c r="FKA243" s="95"/>
      <c r="FKB243" s="95"/>
      <c r="FKC243" s="95"/>
      <c r="FKD243" s="95"/>
      <c r="FKE243" s="95"/>
      <c r="FKF243" s="95"/>
      <c r="FKG243" s="95"/>
      <c r="FKH243" s="95"/>
      <c r="FKI243" s="95"/>
      <c r="FKJ243" s="95"/>
      <c r="FKK243" s="95"/>
      <c r="FKL243" s="95"/>
      <c r="FKM243" s="95"/>
      <c r="FKN243" s="95"/>
      <c r="FKO243" s="95"/>
      <c r="FKP243" s="95"/>
      <c r="FKQ243" s="95"/>
      <c r="FKR243" s="95"/>
      <c r="FKS243" s="95"/>
      <c r="FKT243" s="95"/>
      <c r="FKU243" s="95"/>
      <c r="FKV243" s="95"/>
      <c r="FKW243" s="95"/>
      <c r="FKX243" s="95"/>
      <c r="FKY243" s="95"/>
      <c r="FKZ243" s="95"/>
      <c r="FLA243" s="95"/>
      <c r="FLB243" s="95"/>
      <c r="FLC243" s="95"/>
      <c r="FLD243" s="95"/>
      <c r="FLE243" s="95"/>
      <c r="FLF243" s="95"/>
      <c r="FLG243" s="95"/>
      <c r="FLH243" s="95"/>
      <c r="FLI243" s="95"/>
      <c r="FLJ243" s="95"/>
      <c r="FLK243" s="95"/>
      <c r="FLL243" s="95"/>
      <c r="FLM243" s="95"/>
      <c r="FLN243" s="95"/>
      <c r="FLO243" s="95"/>
      <c r="FLP243" s="95"/>
      <c r="FLQ243" s="95"/>
      <c r="FLR243" s="95"/>
      <c r="FLS243" s="95"/>
      <c r="FLT243" s="95"/>
      <c r="FLU243" s="95"/>
      <c r="FLV243" s="95"/>
      <c r="FLW243" s="95"/>
      <c r="FLX243" s="95"/>
      <c r="FLY243" s="95"/>
      <c r="FLZ243" s="95"/>
      <c r="FMA243" s="95"/>
      <c r="FMB243" s="95"/>
      <c r="FMC243" s="95"/>
      <c r="FMD243" s="95"/>
      <c r="FME243" s="95"/>
      <c r="FMF243" s="95"/>
      <c r="FMG243" s="95"/>
      <c r="FMH243" s="95"/>
      <c r="FMI243" s="95"/>
      <c r="FMJ243" s="95"/>
      <c r="FMK243" s="95"/>
      <c r="FML243" s="95"/>
      <c r="FMM243" s="95"/>
      <c r="FMN243" s="95"/>
      <c r="FMO243" s="95"/>
      <c r="FMP243" s="95"/>
      <c r="FMQ243" s="95"/>
      <c r="FMR243" s="95"/>
      <c r="FMS243" s="95"/>
      <c r="FMT243" s="95"/>
      <c r="FMU243" s="95"/>
      <c r="FMV243" s="95"/>
      <c r="FMW243" s="95"/>
      <c r="FMX243" s="95"/>
      <c r="FMY243" s="95"/>
      <c r="FMZ243" s="95"/>
      <c r="FNA243" s="95"/>
      <c r="FNB243" s="95"/>
      <c r="FNC243" s="95"/>
      <c r="FND243" s="95"/>
      <c r="FNE243" s="95"/>
      <c r="FNF243" s="95"/>
      <c r="FNG243" s="95"/>
      <c r="FNH243" s="95"/>
      <c r="FNI243" s="95"/>
      <c r="FNJ243" s="95"/>
      <c r="FNK243" s="95"/>
      <c r="FNL243" s="95"/>
      <c r="FNM243" s="95"/>
      <c r="FNN243" s="95"/>
      <c r="FNO243" s="95"/>
      <c r="FNP243" s="95"/>
      <c r="FNQ243" s="95"/>
      <c r="FNR243" s="95"/>
      <c r="FNS243" s="95"/>
      <c r="FNT243" s="95"/>
      <c r="FNU243" s="95"/>
      <c r="FNV243" s="95"/>
      <c r="FNW243" s="95"/>
      <c r="FNX243" s="95"/>
      <c r="FNY243" s="95"/>
      <c r="FNZ243" s="95"/>
      <c r="FOA243" s="95"/>
      <c r="FOB243" s="95"/>
      <c r="FOC243" s="95"/>
      <c r="FOD243" s="95"/>
      <c r="FOE243" s="95"/>
      <c r="FOF243" s="95"/>
      <c r="FOG243" s="95"/>
      <c r="FOH243" s="95"/>
      <c r="FOI243" s="95"/>
      <c r="FOJ243" s="95"/>
      <c r="FOK243" s="95"/>
      <c r="FOL243" s="95"/>
      <c r="FOM243" s="95"/>
      <c r="FON243" s="95"/>
      <c r="FOO243" s="95"/>
      <c r="FOP243" s="95"/>
      <c r="FOQ243" s="95"/>
      <c r="FOR243" s="95"/>
      <c r="FOS243" s="95"/>
      <c r="FOT243" s="95"/>
      <c r="FOU243" s="95"/>
      <c r="FOV243" s="95"/>
      <c r="FOW243" s="95"/>
      <c r="FOX243" s="95"/>
      <c r="FOY243" s="95"/>
      <c r="FOZ243" s="95"/>
      <c r="FPA243" s="95"/>
      <c r="FPB243" s="95"/>
      <c r="FPC243" s="95"/>
      <c r="FPD243" s="95"/>
      <c r="FPE243" s="95"/>
      <c r="FPF243" s="95"/>
      <c r="FPG243" s="95"/>
      <c r="FPH243" s="95"/>
      <c r="FPI243" s="95"/>
      <c r="FPJ243" s="95"/>
      <c r="FPK243" s="95"/>
      <c r="FPL243" s="95"/>
      <c r="FPM243" s="95"/>
      <c r="FPN243" s="95"/>
      <c r="FPO243" s="95"/>
      <c r="FPP243" s="95"/>
      <c r="FPQ243" s="95"/>
      <c r="FPR243" s="95"/>
      <c r="FPS243" s="95"/>
      <c r="FPT243" s="95"/>
      <c r="FPU243" s="95"/>
      <c r="FPV243" s="95"/>
      <c r="FPW243" s="95"/>
      <c r="FPX243" s="95"/>
      <c r="FPY243" s="95"/>
      <c r="FPZ243" s="95"/>
      <c r="FQA243" s="95"/>
      <c r="FQB243" s="95"/>
      <c r="FQC243" s="95"/>
      <c r="FQD243" s="95"/>
      <c r="FQE243" s="95"/>
      <c r="FQF243" s="95"/>
      <c r="FQG243" s="95"/>
      <c r="FQH243" s="95"/>
      <c r="FQI243" s="95"/>
      <c r="FQJ243" s="95"/>
      <c r="FQK243" s="95"/>
      <c r="FQL243" s="95"/>
      <c r="FQM243" s="95"/>
      <c r="FQN243" s="95"/>
      <c r="FQO243" s="95"/>
      <c r="FQP243" s="95"/>
      <c r="FQQ243" s="95"/>
      <c r="FQR243" s="95"/>
      <c r="FQS243" s="95"/>
      <c r="FQT243" s="95"/>
      <c r="FQU243" s="95"/>
      <c r="FQV243" s="95"/>
      <c r="FQW243" s="95"/>
      <c r="FQX243" s="95"/>
      <c r="FQY243" s="95"/>
      <c r="FQZ243" s="95"/>
      <c r="FRA243" s="95"/>
      <c r="FRB243" s="95"/>
      <c r="FRC243" s="95"/>
      <c r="FRD243" s="95"/>
      <c r="FRE243" s="95"/>
      <c r="FRF243" s="95"/>
      <c r="FRG243" s="95"/>
      <c r="FRH243" s="95"/>
      <c r="FRI243" s="95"/>
      <c r="FRJ243" s="95"/>
      <c r="FRK243" s="95"/>
      <c r="FRL243" s="95"/>
      <c r="FRM243" s="95"/>
      <c r="FRN243" s="95"/>
      <c r="FRO243" s="95"/>
      <c r="FRP243" s="95"/>
      <c r="FRQ243" s="95"/>
      <c r="FRR243" s="95"/>
      <c r="FRS243" s="95"/>
      <c r="FRT243" s="95"/>
      <c r="FRU243" s="95"/>
      <c r="FRV243" s="95"/>
      <c r="FRW243" s="95"/>
      <c r="FRX243" s="95"/>
      <c r="FRY243" s="95"/>
      <c r="FRZ243" s="95"/>
      <c r="FSA243" s="95"/>
      <c r="FSB243" s="95"/>
      <c r="FSC243" s="95"/>
      <c r="FSD243" s="95"/>
      <c r="FSE243" s="95"/>
      <c r="FSF243" s="95"/>
      <c r="FSG243" s="95"/>
      <c r="FSH243" s="95"/>
      <c r="FSI243" s="95"/>
      <c r="FSJ243" s="95"/>
      <c r="FSK243" s="95"/>
      <c r="FSL243" s="95"/>
      <c r="FSM243" s="95"/>
      <c r="FSN243" s="95"/>
      <c r="FSO243" s="95"/>
      <c r="FSP243" s="95"/>
      <c r="FSQ243" s="95"/>
      <c r="FSR243" s="95"/>
      <c r="FSS243" s="95"/>
      <c r="FST243" s="95"/>
      <c r="FSU243" s="95"/>
      <c r="FSV243" s="95"/>
      <c r="FSW243" s="95"/>
      <c r="FSX243" s="95"/>
      <c r="FSY243" s="95"/>
      <c r="FSZ243" s="95"/>
      <c r="FTA243" s="95"/>
      <c r="FTB243" s="95"/>
      <c r="FTC243" s="95"/>
      <c r="FTD243" s="95"/>
      <c r="FTE243" s="95"/>
      <c r="FTF243" s="95"/>
      <c r="FTG243" s="95"/>
      <c r="FTH243" s="95"/>
      <c r="FTI243" s="95"/>
      <c r="FTJ243" s="95"/>
      <c r="FTK243" s="95"/>
      <c r="FTL243" s="95"/>
      <c r="FTM243" s="95"/>
      <c r="FTN243" s="95"/>
      <c r="FTO243" s="95"/>
      <c r="FTP243" s="95"/>
      <c r="FTQ243" s="95"/>
      <c r="FTR243" s="95"/>
      <c r="FTS243" s="95"/>
      <c r="FTT243" s="95"/>
      <c r="FTU243" s="95"/>
      <c r="FTV243" s="95"/>
      <c r="FTW243" s="95"/>
      <c r="FTX243" s="95"/>
      <c r="FTY243" s="95"/>
      <c r="FTZ243" s="95"/>
      <c r="FUA243" s="95"/>
      <c r="FUB243" s="95"/>
      <c r="FUC243" s="95"/>
      <c r="FUD243" s="95"/>
      <c r="FUE243" s="95"/>
      <c r="FUF243" s="95"/>
      <c r="FUG243" s="95"/>
      <c r="FUH243" s="95"/>
      <c r="FUI243" s="95"/>
      <c r="FUJ243" s="95"/>
      <c r="FUK243" s="95"/>
      <c r="FUL243" s="95"/>
      <c r="FUM243" s="95"/>
      <c r="FUN243" s="95"/>
      <c r="FUO243" s="95"/>
      <c r="FUP243" s="95"/>
      <c r="FUQ243" s="95"/>
      <c r="FUR243" s="95"/>
      <c r="FUS243" s="95"/>
      <c r="FUT243" s="95"/>
      <c r="FUU243" s="95"/>
      <c r="FUV243" s="95"/>
      <c r="FUW243" s="95"/>
      <c r="FUX243" s="95"/>
      <c r="FUY243" s="95"/>
      <c r="FUZ243" s="95"/>
      <c r="FVA243" s="95"/>
      <c r="FVB243" s="95"/>
      <c r="FVC243" s="95"/>
      <c r="FVD243" s="95"/>
      <c r="FVE243" s="95"/>
      <c r="FVF243" s="95"/>
      <c r="FVG243" s="95"/>
      <c r="FVH243" s="95"/>
      <c r="FVI243" s="95"/>
      <c r="FVJ243" s="95"/>
      <c r="FVK243" s="95"/>
      <c r="FVL243" s="95"/>
      <c r="FVM243" s="95"/>
      <c r="FVN243" s="95"/>
      <c r="FVO243" s="95"/>
      <c r="FVP243" s="95"/>
      <c r="FVQ243" s="95"/>
      <c r="FVR243" s="95"/>
      <c r="FVS243" s="95"/>
      <c r="FVT243" s="95"/>
      <c r="FVU243" s="95"/>
      <c r="FVV243" s="95"/>
      <c r="FVW243" s="95"/>
      <c r="FVX243" s="95"/>
      <c r="FVY243" s="95"/>
      <c r="FVZ243" s="95"/>
      <c r="FWA243" s="95"/>
      <c r="FWB243" s="95"/>
      <c r="FWC243" s="95"/>
      <c r="FWD243" s="95"/>
      <c r="FWE243" s="95"/>
      <c r="FWF243" s="95"/>
      <c r="FWG243" s="95"/>
      <c r="FWH243" s="95"/>
      <c r="FWI243" s="95"/>
      <c r="FWJ243" s="95"/>
      <c r="FWK243" s="95"/>
      <c r="FWL243" s="95"/>
      <c r="FWM243" s="95"/>
      <c r="FWN243" s="95"/>
      <c r="FWO243" s="95"/>
      <c r="FWP243" s="95"/>
      <c r="FWQ243" s="95"/>
      <c r="FWR243" s="95"/>
      <c r="FWS243" s="95"/>
      <c r="FWT243" s="95"/>
      <c r="FWU243" s="95"/>
      <c r="FWV243" s="95"/>
      <c r="FWW243" s="95"/>
      <c r="FWX243" s="95"/>
      <c r="FWY243" s="95"/>
      <c r="FWZ243" s="95"/>
      <c r="FXA243" s="95"/>
      <c r="FXB243" s="95"/>
      <c r="FXC243" s="95"/>
      <c r="FXD243" s="95"/>
      <c r="FXE243" s="95"/>
      <c r="FXF243" s="95"/>
      <c r="FXG243" s="95"/>
      <c r="FXH243" s="95"/>
      <c r="FXI243" s="95"/>
      <c r="FXJ243" s="95"/>
      <c r="FXK243" s="95"/>
      <c r="FXL243" s="95"/>
      <c r="FXM243" s="95"/>
      <c r="FXN243" s="95"/>
      <c r="FXO243" s="95"/>
      <c r="FXP243" s="95"/>
      <c r="FXQ243" s="95"/>
      <c r="FXR243" s="95"/>
      <c r="FXS243" s="95"/>
      <c r="FXT243" s="95"/>
      <c r="FXU243" s="95"/>
      <c r="FXV243" s="95"/>
      <c r="FXW243" s="95"/>
      <c r="FXX243" s="95"/>
      <c r="FXY243" s="95"/>
      <c r="FXZ243" s="95"/>
      <c r="FYA243" s="95"/>
      <c r="FYB243" s="95"/>
      <c r="FYC243" s="95"/>
      <c r="FYD243" s="95"/>
      <c r="FYE243" s="95"/>
      <c r="FYF243" s="95"/>
      <c r="FYG243" s="95"/>
      <c r="FYH243" s="95"/>
      <c r="FYI243" s="95"/>
      <c r="FYJ243" s="95"/>
      <c r="FYK243" s="95"/>
      <c r="FYL243" s="95"/>
      <c r="FYM243" s="95"/>
      <c r="FYN243" s="95"/>
      <c r="FYO243" s="95"/>
      <c r="FYP243" s="95"/>
      <c r="FYQ243" s="95"/>
      <c r="FYR243" s="95"/>
      <c r="FYS243" s="95"/>
      <c r="FYT243" s="95"/>
      <c r="FYU243" s="95"/>
      <c r="FYV243" s="95"/>
      <c r="FYW243" s="95"/>
      <c r="FYX243" s="95"/>
      <c r="FYY243" s="95"/>
      <c r="FYZ243" s="95"/>
      <c r="FZA243" s="95"/>
      <c r="FZB243" s="95"/>
      <c r="FZC243" s="95"/>
      <c r="FZD243" s="95"/>
      <c r="FZE243" s="95"/>
      <c r="FZF243" s="95"/>
      <c r="FZG243" s="95"/>
      <c r="FZH243" s="95"/>
      <c r="FZI243" s="95"/>
      <c r="FZJ243" s="95"/>
      <c r="FZK243" s="95"/>
      <c r="FZL243" s="95"/>
      <c r="FZM243" s="95"/>
      <c r="FZN243" s="95"/>
      <c r="FZO243" s="95"/>
      <c r="FZP243" s="95"/>
      <c r="FZQ243" s="95"/>
      <c r="FZR243" s="95"/>
      <c r="FZS243" s="95"/>
      <c r="FZT243" s="95"/>
      <c r="FZU243" s="95"/>
      <c r="FZV243" s="95"/>
      <c r="FZW243" s="95"/>
      <c r="FZX243" s="95"/>
      <c r="FZY243" s="95"/>
      <c r="FZZ243" s="95"/>
      <c r="GAA243" s="95"/>
      <c r="GAB243" s="95"/>
      <c r="GAC243" s="95"/>
      <c r="GAD243" s="95"/>
      <c r="GAE243" s="95"/>
      <c r="GAF243" s="95"/>
      <c r="GAG243" s="95"/>
      <c r="GAH243" s="95"/>
      <c r="GAI243" s="95"/>
      <c r="GAJ243" s="95"/>
      <c r="GAK243" s="95"/>
      <c r="GAL243" s="95"/>
      <c r="GAM243" s="95"/>
      <c r="GAN243" s="95"/>
      <c r="GAO243" s="95"/>
      <c r="GAP243" s="95"/>
      <c r="GAQ243" s="95"/>
      <c r="GAR243" s="95"/>
      <c r="GAS243" s="95"/>
      <c r="GAT243" s="95"/>
      <c r="GAU243" s="95"/>
      <c r="GAV243" s="95"/>
      <c r="GAW243" s="95"/>
      <c r="GAX243" s="95"/>
      <c r="GAY243" s="95"/>
      <c r="GAZ243" s="95"/>
      <c r="GBA243" s="95"/>
      <c r="GBB243" s="95"/>
      <c r="GBC243" s="95"/>
      <c r="GBD243" s="95"/>
      <c r="GBE243" s="95"/>
      <c r="GBF243" s="95"/>
      <c r="GBG243" s="95"/>
      <c r="GBH243" s="95"/>
      <c r="GBI243" s="95"/>
      <c r="GBJ243" s="95"/>
      <c r="GBK243" s="95"/>
      <c r="GBL243" s="95"/>
      <c r="GBM243" s="95"/>
      <c r="GBN243" s="95"/>
      <c r="GBO243" s="95"/>
      <c r="GBP243" s="95"/>
      <c r="GBQ243" s="95"/>
      <c r="GBR243" s="95"/>
      <c r="GBS243" s="95"/>
      <c r="GBT243" s="95"/>
      <c r="GBU243" s="95"/>
      <c r="GBV243" s="95"/>
      <c r="GBW243" s="95"/>
      <c r="GBX243" s="95"/>
      <c r="GBY243" s="95"/>
      <c r="GBZ243" s="95"/>
      <c r="GCA243" s="95"/>
      <c r="GCB243" s="95"/>
      <c r="GCC243" s="95"/>
      <c r="GCD243" s="95"/>
      <c r="GCE243" s="95"/>
      <c r="GCF243" s="95"/>
      <c r="GCG243" s="95"/>
      <c r="GCH243" s="95"/>
      <c r="GCI243" s="95"/>
      <c r="GCJ243" s="95"/>
      <c r="GCK243" s="95"/>
      <c r="GCL243" s="95"/>
      <c r="GCM243" s="95"/>
      <c r="GCN243" s="95"/>
      <c r="GCO243" s="95"/>
      <c r="GCP243" s="95"/>
      <c r="GCQ243" s="95"/>
      <c r="GCR243" s="95"/>
      <c r="GCS243" s="95"/>
      <c r="GCT243" s="95"/>
      <c r="GCU243" s="95"/>
      <c r="GCV243" s="95"/>
      <c r="GCW243" s="95"/>
      <c r="GCX243" s="95"/>
      <c r="GCY243" s="95"/>
      <c r="GCZ243" s="95"/>
      <c r="GDA243" s="95"/>
      <c r="GDB243" s="95"/>
      <c r="GDC243" s="95"/>
      <c r="GDD243" s="95"/>
      <c r="GDE243" s="95"/>
      <c r="GDF243" s="95"/>
      <c r="GDG243" s="95"/>
      <c r="GDH243" s="95"/>
      <c r="GDI243" s="95"/>
      <c r="GDJ243" s="95"/>
      <c r="GDK243" s="95"/>
      <c r="GDL243" s="95"/>
      <c r="GDM243" s="95"/>
      <c r="GDN243" s="95"/>
      <c r="GDO243" s="95"/>
      <c r="GDP243" s="95"/>
      <c r="GDQ243" s="95"/>
      <c r="GDR243" s="95"/>
      <c r="GDS243" s="95"/>
      <c r="GDT243" s="95"/>
      <c r="GDU243" s="95"/>
      <c r="GDV243" s="95"/>
      <c r="GDW243" s="95"/>
      <c r="GDX243" s="95"/>
      <c r="GDY243" s="95"/>
      <c r="GDZ243" s="95"/>
      <c r="GEA243" s="95"/>
      <c r="GEB243" s="95"/>
      <c r="GEC243" s="95"/>
      <c r="GED243" s="95"/>
      <c r="GEE243" s="95"/>
      <c r="GEF243" s="95"/>
      <c r="GEG243" s="95"/>
      <c r="GEH243" s="95"/>
      <c r="GEI243" s="95"/>
      <c r="GEJ243" s="95"/>
      <c r="GEK243" s="95"/>
      <c r="GEL243" s="95"/>
      <c r="GEM243" s="95"/>
      <c r="GEN243" s="95"/>
      <c r="GEO243" s="95"/>
      <c r="GEP243" s="95"/>
      <c r="GEQ243" s="95"/>
      <c r="GER243" s="95"/>
      <c r="GES243" s="95"/>
      <c r="GET243" s="95"/>
      <c r="GEU243" s="95"/>
      <c r="GEV243" s="95"/>
      <c r="GEW243" s="95"/>
      <c r="GEX243" s="95"/>
      <c r="GEY243" s="95"/>
      <c r="GEZ243" s="95"/>
      <c r="GFA243" s="95"/>
      <c r="GFB243" s="95"/>
      <c r="GFC243" s="95"/>
      <c r="GFD243" s="95"/>
      <c r="GFE243" s="95"/>
      <c r="GFF243" s="95"/>
      <c r="GFG243" s="95"/>
      <c r="GFH243" s="95"/>
      <c r="GFI243" s="95"/>
      <c r="GFJ243" s="95"/>
      <c r="GFK243" s="95"/>
      <c r="GFL243" s="95"/>
      <c r="GFM243" s="95"/>
      <c r="GFN243" s="95"/>
      <c r="GFO243" s="95"/>
      <c r="GFP243" s="95"/>
      <c r="GFQ243" s="95"/>
      <c r="GFR243" s="95"/>
      <c r="GFS243" s="95"/>
      <c r="GFT243" s="95"/>
      <c r="GFU243" s="95"/>
      <c r="GFV243" s="95"/>
      <c r="GFW243" s="95"/>
      <c r="GFX243" s="95"/>
      <c r="GFY243" s="95"/>
      <c r="GFZ243" s="95"/>
      <c r="GGA243" s="95"/>
      <c r="GGB243" s="95"/>
      <c r="GGC243" s="95"/>
      <c r="GGD243" s="95"/>
      <c r="GGE243" s="95"/>
      <c r="GGF243" s="95"/>
      <c r="GGG243" s="95"/>
      <c r="GGH243" s="95"/>
      <c r="GGI243" s="95"/>
      <c r="GGJ243" s="95"/>
      <c r="GGK243" s="95"/>
      <c r="GGL243" s="95"/>
      <c r="GGM243" s="95"/>
      <c r="GGN243" s="95"/>
      <c r="GGO243" s="95"/>
      <c r="GGP243" s="95"/>
      <c r="GGQ243" s="95"/>
      <c r="GGR243" s="95"/>
      <c r="GGS243" s="95"/>
      <c r="GGT243" s="95"/>
      <c r="GGU243" s="95"/>
      <c r="GGV243" s="95"/>
      <c r="GGW243" s="95"/>
      <c r="GGX243" s="95"/>
      <c r="GGY243" s="95"/>
      <c r="GGZ243" s="95"/>
      <c r="GHA243" s="95"/>
      <c r="GHB243" s="95"/>
      <c r="GHC243" s="95"/>
      <c r="GHD243" s="95"/>
      <c r="GHE243" s="95"/>
      <c r="GHF243" s="95"/>
      <c r="GHG243" s="95"/>
      <c r="GHH243" s="95"/>
      <c r="GHI243" s="95"/>
      <c r="GHJ243" s="95"/>
      <c r="GHK243" s="95"/>
      <c r="GHL243" s="95"/>
      <c r="GHM243" s="95"/>
      <c r="GHN243" s="95"/>
      <c r="GHO243" s="95"/>
      <c r="GHP243" s="95"/>
      <c r="GHQ243" s="95"/>
      <c r="GHR243" s="95"/>
      <c r="GHS243" s="95"/>
      <c r="GHT243" s="95"/>
      <c r="GHU243" s="95"/>
      <c r="GHV243" s="95"/>
      <c r="GHW243" s="95"/>
      <c r="GHX243" s="95"/>
      <c r="GHY243" s="95"/>
      <c r="GHZ243" s="95"/>
      <c r="GIA243" s="95"/>
      <c r="GIB243" s="95"/>
      <c r="GIC243" s="95"/>
      <c r="GID243" s="95"/>
      <c r="GIE243" s="95"/>
      <c r="GIF243" s="95"/>
      <c r="GIG243" s="95"/>
      <c r="GIH243" s="95"/>
      <c r="GII243" s="95"/>
      <c r="GIJ243" s="95"/>
      <c r="GIK243" s="95"/>
      <c r="GIL243" s="95"/>
      <c r="GIM243" s="95"/>
      <c r="GIN243" s="95"/>
      <c r="GIO243" s="95"/>
      <c r="GIP243" s="95"/>
      <c r="GIQ243" s="95"/>
      <c r="GIR243" s="95"/>
      <c r="GIS243" s="95"/>
      <c r="GIT243" s="95"/>
      <c r="GIU243" s="95"/>
      <c r="GIV243" s="95"/>
      <c r="GIW243" s="95"/>
      <c r="GIX243" s="95"/>
      <c r="GIY243" s="95"/>
      <c r="GIZ243" s="95"/>
      <c r="GJA243" s="95"/>
      <c r="GJB243" s="95"/>
      <c r="GJC243" s="95"/>
      <c r="GJD243" s="95"/>
      <c r="GJE243" s="95"/>
      <c r="GJF243" s="95"/>
      <c r="GJG243" s="95"/>
      <c r="GJH243" s="95"/>
      <c r="GJI243" s="95"/>
      <c r="GJJ243" s="95"/>
      <c r="GJK243" s="95"/>
      <c r="GJL243" s="95"/>
      <c r="GJM243" s="95"/>
      <c r="GJN243" s="95"/>
      <c r="GJO243" s="95"/>
      <c r="GJP243" s="95"/>
      <c r="GJQ243" s="95"/>
      <c r="GJR243" s="95"/>
      <c r="GJS243" s="95"/>
      <c r="GJT243" s="95"/>
      <c r="GJU243" s="95"/>
      <c r="GJV243" s="95"/>
      <c r="GJW243" s="95"/>
      <c r="GJX243" s="95"/>
      <c r="GJY243" s="95"/>
      <c r="GJZ243" s="95"/>
      <c r="GKA243" s="95"/>
      <c r="GKB243" s="95"/>
      <c r="GKC243" s="95"/>
      <c r="GKD243" s="95"/>
      <c r="GKE243" s="95"/>
      <c r="GKF243" s="95"/>
      <c r="GKG243" s="95"/>
      <c r="GKH243" s="95"/>
      <c r="GKI243" s="95"/>
      <c r="GKJ243" s="95"/>
      <c r="GKK243" s="95"/>
      <c r="GKL243" s="95"/>
      <c r="GKM243" s="95"/>
      <c r="GKN243" s="95"/>
      <c r="GKO243" s="95"/>
      <c r="GKP243" s="95"/>
      <c r="GKQ243" s="95"/>
      <c r="GKR243" s="95"/>
      <c r="GKS243" s="95"/>
      <c r="GKT243" s="95"/>
      <c r="GKU243" s="95"/>
      <c r="GKV243" s="95"/>
      <c r="GKW243" s="95"/>
      <c r="GKX243" s="95"/>
      <c r="GKY243" s="95"/>
      <c r="GKZ243" s="95"/>
      <c r="GLA243" s="95"/>
      <c r="GLB243" s="95"/>
      <c r="GLC243" s="95"/>
      <c r="GLD243" s="95"/>
      <c r="GLE243" s="95"/>
      <c r="GLF243" s="95"/>
      <c r="GLG243" s="95"/>
      <c r="GLH243" s="95"/>
      <c r="GLI243" s="95"/>
      <c r="GLJ243" s="95"/>
      <c r="GLK243" s="95"/>
      <c r="GLL243" s="95"/>
      <c r="GLM243" s="95"/>
      <c r="GLN243" s="95"/>
      <c r="GLO243" s="95"/>
      <c r="GLP243" s="95"/>
      <c r="GLQ243" s="95"/>
      <c r="GLR243" s="95"/>
      <c r="GLS243" s="95"/>
      <c r="GLT243" s="95"/>
      <c r="GLU243" s="95"/>
      <c r="GLV243" s="95"/>
      <c r="GLW243" s="95"/>
      <c r="GLX243" s="95"/>
      <c r="GLY243" s="95"/>
      <c r="GLZ243" s="95"/>
      <c r="GMA243" s="95"/>
      <c r="GMB243" s="95"/>
      <c r="GMC243" s="95"/>
      <c r="GMD243" s="95"/>
      <c r="GME243" s="95"/>
      <c r="GMF243" s="95"/>
      <c r="GMG243" s="95"/>
      <c r="GMH243" s="95"/>
      <c r="GMI243" s="95"/>
      <c r="GMJ243" s="95"/>
      <c r="GMK243" s="95"/>
      <c r="GML243" s="95"/>
      <c r="GMM243" s="95"/>
      <c r="GMN243" s="95"/>
      <c r="GMO243" s="95"/>
      <c r="GMP243" s="95"/>
      <c r="GMQ243" s="95"/>
      <c r="GMR243" s="95"/>
      <c r="GMS243" s="95"/>
      <c r="GMT243" s="95"/>
      <c r="GMU243" s="95"/>
      <c r="GMV243" s="95"/>
      <c r="GMW243" s="95"/>
      <c r="GMX243" s="95"/>
      <c r="GMY243" s="95"/>
      <c r="GMZ243" s="95"/>
      <c r="GNA243" s="95"/>
      <c r="GNB243" s="95"/>
      <c r="GNC243" s="95"/>
      <c r="GND243" s="95"/>
      <c r="GNE243" s="95"/>
      <c r="GNF243" s="95"/>
      <c r="GNG243" s="95"/>
      <c r="GNH243" s="95"/>
      <c r="GNI243" s="95"/>
      <c r="GNJ243" s="95"/>
      <c r="GNK243" s="95"/>
      <c r="GNL243" s="95"/>
      <c r="GNM243" s="95"/>
      <c r="GNN243" s="95"/>
      <c r="GNO243" s="95"/>
      <c r="GNP243" s="95"/>
      <c r="GNQ243" s="95"/>
      <c r="GNR243" s="95"/>
      <c r="GNS243" s="95"/>
      <c r="GNT243" s="95"/>
      <c r="GNU243" s="95"/>
      <c r="GNV243" s="95"/>
      <c r="GNW243" s="95"/>
      <c r="GNX243" s="95"/>
      <c r="GNY243" s="95"/>
      <c r="GNZ243" s="95"/>
      <c r="GOA243" s="95"/>
      <c r="GOB243" s="95"/>
      <c r="GOC243" s="95"/>
      <c r="GOD243" s="95"/>
      <c r="GOE243" s="95"/>
      <c r="GOF243" s="95"/>
      <c r="GOG243" s="95"/>
      <c r="GOH243" s="95"/>
      <c r="GOI243" s="95"/>
      <c r="GOJ243" s="95"/>
      <c r="GOK243" s="95"/>
      <c r="GOL243" s="95"/>
      <c r="GOM243" s="95"/>
      <c r="GON243" s="95"/>
      <c r="GOO243" s="95"/>
      <c r="GOP243" s="95"/>
      <c r="GOQ243" s="95"/>
      <c r="GOR243" s="95"/>
      <c r="GOS243" s="95"/>
      <c r="GOT243" s="95"/>
      <c r="GOU243" s="95"/>
      <c r="GOV243" s="95"/>
      <c r="GOW243" s="95"/>
      <c r="GOX243" s="95"/>
      <c r="GOY243" s="95"/>
      <c r="GOZ243" s="95"/>
      <c r="GPA243" s="95"/>
      <c r="GPB243" s="95"/>
      <c r="GPC243" s="95"/>
      <c r="GPD243" s="95"/>
      <c r="GPE243" s="95"/>
      <c r="GPF243" s="95"/>
      <c r="GPG243" s="95"/>
      <c r="GPH243" s="95"/>
      <c r="GPI243" s="95"/>
      <c r="GPJ243" s="95"/>
      <c r="GPK243" s="95"/>
      <c r="GPL243" s="95"/>
      <c r="GPM243" s="95"/>
      <c r="GPN243" s="95"/>
      <c r="GPO243" s="95"/>
      <c r="GPP243" s="95"/>
      <c r="GPQ243" s="95"/>
      <c r="GPR243" s="95"/>
      <c r="GPS243" s="95"/>
      <c r="GPT243" s="95"/>
      <c r="GPU243" s="95"/>
      <c r="GPV243" s="95"/>
      <c r="GPW243" s="95"/>
      <c r="GPX243" s="95"/>
      <c r="GPY243" s="95"/>
      <c r="GPZ243" s="95"/>
      <c r="GQA243" s="95"/>
      <c r="GQB243" s="95"/>
      <c r="GQC243" s="95"/>
      <c r="GQD243" s="95"/>
      <c r="GQE243" s="95"/>
      <c r="GQF243" s="95"/>
      <c r="GQG243" s="95"/>
      <c r="GQH243" s="95"/>
      <c r="GQI243" s="95"/>
      <c r="GQJ243" s="95"/>
      <c r="GQK243" s="95"/>
      <c r="GQL243" s="95"/>
      <c r="GQM243" s="95"/>
      <c r="GQN243" s="95"/>
      <c r="GQO243" s="95"/>
      <c r="GQP243" s="95"/>
      <c r="GQQ243" s="95"/>
      <c r="GQR243" s="95"/>
      <c r="GQS243" s="95"/>
      <c r="GQT243" s="95"/>
      <c r="GQU243" s="95"/>
      <c r="GQV243" s="95"/>
      <c r="GQW243" s="95"/>
      <c r="GQX243" s="95"/>
      <c r="GQY243" s="95"/>
      <c r="GQZ243" s="95"/>
      <c r="GRA243" s="95"/>
      <c r="GRB243" s="95"/>
      <c r="GRC243" s="95"/>
      <c r="GRD243" s="95"/>
      <c r="GRE243" s="95"/>
      <c r="GRF243" s="95"/>
      <c r="GRG243" s="95"/>
      <c r="GRH243" s="95"/>
      <c r="GRI243" s="95"/>
      <c r="GRJ243" s="95"/>
      <c r="GRK243" s="95"/>
      <c r="GRL243" s="95"/>
      <c r="GRM243" s="95"/>
      <c r="GRN243" s="95"/>
      <c r="GRO243" s="95"/>
      <c r="GRP243" s="95"/>
      <c r="GRQ243" s="95"/>
      <c r="GRR243" s="95"/>
      <c r="GRS243" s="95"/>
      <c r="GRT243" s="95"/>
      <c r="GRU243" s="95"/>
      <c r="GRV243" s="95"/>
      <c r="GRW243" s="95"/>
      <c r="GRX243" s="95"/>
      <c r="GRY243" s="95"/>
      <c r="GRZ243" s="95"/>
      <c r="GSA243" s="95"/>
      <c r="GSB243" s="95"/>
      <c r="GSC243" s="95"/>
      <c r="GSD243" s="95"/>
      <c r="GSE243" s="95"/>
      <c r="GSF243" s="95"/>
      <c r="GSG243" s="95"/>
      <c r="GSH243" s="95"/>
      <c r="GSI243" s="95"/>
      <c r="GSJ243" s="95"/>
      <c r="GSK243" s="95"/>
      <c r="GSL243" s="95"/>
      <c r="GSM243" s="95"/>
      <c r="GSN243" s="95"/>
      <c r="GSO243" s="95"/>
      <c r="GSP243" s="95"/>
      <c r="GSQ243" s="95"/>
      <c r="GSR243" s="95"/>
      <c r="GSS243" s="95"/>
      <c r="GST243" s="95"/>
      <c r="GSU243" s="95"/>
      <c r="GSV243" s="95"/>
      <c r="GSW243" s="95"/>
      <c r="GSX243" s="95"/>
      <c r="GSY243" s="95"/>
      <c r="GSZ243" s="95"/>
      <c r="GTA243" s="95"/>
      <c r="GTB243" s="95"/>
      <c r="GTC243" s="95"/>
      <c r="GTD243" s="95"/>
      <c r="GTE243" s="95"/>
      <c r="GTF243" s="95"/>
      <c r="GTG243" s="95"/>
      <c r="GTH243" s="95"/>
      <c r="GTI243" s="95"/>
      <c r="GTJ243" s="95"/>
      <c r="GTK243" s="95"/>
      <c r="GTL243" s="95"/>
      <c r="GTM243" s="95"/>
      <c r="GTN243" s="95"/>
      <c r="GTO243" s="95"/>
      <c r="GTP243" s="95"/>
      <c r="GTQ243" s="95"/>
      <c r="GTR243" s="95"/>
      <c r="GTS243" s="95"/>
      <c r="GTT243" s="95"/>
      <c r="GTU243" s="95"/>
      <c r="GTV243" s="95"/>
      <c r="GTW243" s="95"/>
      <c r="GTX243" s="95"/>
      <c r="GTY243" s="95"/>
      <c r="GTZ243" s="95"/>
      <c r="GUA243" s="95"/>
      <c r="GUB243" s="95"/>
      <c r="GUC243" s="95"/>
      <c r="GUD243" s="95"/>
      <c r="GUE243" s="95"/>
      <c r="GUF243" s="95"/>
      <c r="GUG243" s="95"/>
      <c r="GUH243" s="95"/>
      <c r="GUI243" s="95"/>
      <c r="GUJ243" s="95"/>
      <c r="GUK243" s="95"/>
      <c r="GUL243" s="95"/>
      <c r="GUM243" s="95"/>
      <c r="GUN243" s="95"/>
      <c r="GUO243" s="95"/>
      <c r="GUP243" s="95"/>
      <c r="GUQ243" s="95"/>
      <c r="GUR243" s="95"/>
      <c r="GUS243" s="95"/>
      <c r="GUT243" s="95"/>
      <c r="GUU243" s="95"/>
      <c r="GUV243" s="95"/>
      <c r="GUW243" s="95"/>
      <c r="GUX243" s="95"/>
      <c r="GUY243" s="95"/>
      <c r="GUZ243" s="95"/>
      <c r="GVA243" s="95"/>
      <c r="GVB243" s="95"/>
      <c r="GVC243" s="95"/>
      <c r="GVD243" s="95"/>
      <c r="GVE243" s="95"/>
      <c r="GVF243" s="95"/>
      <c r="GVG243" s="95"/>
      <c r="GVH243" s="95"/>
      <c r="GVI243" s="95"/>
      <c r="GVJ243" s="95"/>
      <c r="GVK243" s="95"/>
      <c r="GVL243" s="95"/>
      <c r="GVM243" s="95"/>
      <c r="GVN243" s="95"/>
      <c r="GVO243" s="95"/>
      <c r="GVP243" s="95"/>
      <c r="GVQ243" s="95"/>
      <c r="GVR243" s="95"/>
      <c r="GVS243" s="95"/>
      <c r="GVT243" s="95"/>
      <c r="GVU243" s="95"/>
      <c r="GVV243" s="95"/>
      <c r="GVW243" s="95"/>
      <c r="GVX243" s="95"/>
      <c r="GVY243" s="95"/>
      <c r="GVZ243" s="95"/>
      <c r="GWA243" s="95"/>
      <c r="GWB243" s="95"/>
      <c r="GWC243" s="95"/>
      <c r="GWD243" s="95"/>
      <c r="GWE243" s="95"/>
      <c r="GWF243" s="95"/>
      <c r="GWG243" s="95"/>
      <c r="GWH243" s="95"/>
      <c r="GWI243" s="95"/>
      <c r="GWJ243" s="95"/>
      <c r="GWK243" s="95"/>
      <c r="GWL243" s="95"/>
      <c r="GWM243" s="95"/>
      <c r="GWN243" s="95"/>
      <c r="GWO243" s="95"/>
      <c r="GWP243" s="95"/>
      <c r="GWQ243" s="95"/>
      <c r="GWR243" s="95"/>
      <c r="GWS243" s="95"/>
      <c r="GWT243" s="95"/>
      <c r="GWU243" s="95"/>
      <c r="GWV243" s="95"/>
      <c r="GWW243" s="95"/>
      <c r="GWX243" s="95"/>
      <c r="GWY243" s="95"/>
      <c r="GWZ243" s="95"/>
      <c r="GXA243" s="95"/>
      <c r="GXB243" s="95"/>
      <c r="GXC243" s="95"/>
      <c r="GXD243" s="95"/>
      <c r="GXE243" s="95"/>
      <c r="GXF243" s="95"/>
      <c r="GXG243" s="95"/>
      <c r="GXH243" s="95"/>
      <c r="GXI243" s="95"/>
      <c r="GXJ243" s="95"/>
      <c r="GXK243" s="95"/>
      <c r="GXL243" s="95"/>
      <c r="GXM243" s="95"/>
      <c r="GXN243" s="95"/>
      <c r="GXO243" s="95"/>
      <c r="GXP243" s="95"/>
      <c r="GXQ243" s="95"/>
      <c r="GXR243" s="95"/>
      <c r="GXS243" s="95"/>
      <c r="GXT243" s="95"/>
      <c r="GXU243" s="95"/>
      <c r="GXV243" s="95"/>
      <c r="GXW243" s="95"/>
      <c r="GXX243" s="95"/>
      <c r="GXY243" s="95"/>
      <c r="GXZ243" s="95"/>
      <c r="GYA243" s="95"/>
      <c r="GYB243" s="95"/>
      <c r="GYC243" s="95"/>
      <c r="GYD243" s="95"/>
      <c r="GYE243" s="95"/>
      <c r="GYF243" s="95"/>
      <c r="GYG243" s="95"/>
      <c r="GYH243" s="95"/>
      <c r="GYI243" s="95"/>
      <c r="GYJ243" s="95"/>
      <c r="GYK243" s="95"/>
      <c r="GYL243" s="95"/>
      <c r="GYM243" s="95"/>
      <c r="GYN243" s="95"/>
      <c r="GYO243" s="95"/>
      <c r="GYP243" s="95"/>
      <c r="GYQ243" s="95"/>
      <c r="GYR243" s="95"/>
      <c r="GYS243" s="95"/>
      <c r="GYT243" s="95"/>
      <c r="GYU243" s="95"/>
      <c r="GYV243" s="95"/>
      <c r="GYW243" s="95"/>
      <c r="GYX243" s="95"/>
      <c r="GYY243" s="95"/>
      <c r="GYZ243" s="95"/>
      <c r="GZA243" s="95"/>
      <c r="GZB243" s="95"/>
      <c r="GZC243" s="95"/>
      <c r="GZD243" s="95"/>
      <c r="GZE243" s="95"/>
      <c r="GZF243" s="95"/>
      <c r="GZG243" s="95"/>
      <c r="GZH243" s="95"/>
      <c r="GZI243" s="95"/>
      <c r="GZJ243" s="95"/>
      <c r="GZK243" s="95"/>
      <c r="GZL243" s="95"/>
      <c r="GZM243" s="95"/>
      <c r="GZN243" s="95"/>
      <c r="GZO243" s="95"/>
      <c r="GZP243" s="95"/>
      <c r="GZQ243" s="95"/>
      <c r="GZR243" s="95"/>
      <c r="GZS243" s="95"/>
      <c r="GZT243" s="95"/>
      <c r="GZU243" s="95"/>
      <c r="GZV243" s="95"/>
      <c r="GZW243" s="95"/>
      <c r="GZX243" s="95"/>
      <c r="GZY243" s="95"/>
      <c r="GZZ243" s="95"/>
      <c r="HAA243" s="95"/>
      <c r="HAB243" s="95"/>
      <c r="HAC243" s="95"/>
      <c r="HAD243" s="95"/>
      <c r="HAE243" s="95"/>
      <c r="HAF243" s="95"/>
      <c r="HAG243" s="95"/>
      <c r="HAH243" s="95"/>
      <c r="HAI243" s="95"/>
      <c r="HAJ243" s="95"/>
      <c r="HAK243" s="95"/>
      <c r="HAL243" s="95"/>
      <c r="HAM243" s="95"/>
      <c r="HAN243" s="95"/>
      <c r="HAO243" s="95"/>
      <c r="HAP243" s="95"/>
      <c r="HAQ243" s="95"/>
      <c r="HAR243" s="95"/>
      <c r="HAS243" s="95"/>
      <c r="HAT243" s="95"/>
      <c r="HAU243" s="95"/>
      <c r="HAV243" s="95"/>
      <c r="HAW243" s="95"/>
      <c r="HAX243" s="95"/>
      <c r="HAY243" s="95"/>
      <c r="HAZ243" s="95"/>
      <c r="HBA243" s="95"/>
      <c r="HBB243" s="95"/>
      <c r="HBC243" s="95"/>
      <c r="HBD243" s="95"/>
      <c r="HBE243" s="95"/>
      <c r="HBF243" s="95"/>
      <c r="HBG243" s="95"/>
      <c r="HBH243" s="95"/>
      <c r="HBI243" s="95"/>
      <c r="HBJ243" s="95"/>
      <c r="HBK243" s="95"/>
      <c r="HBL243" s="95"/>
      <c r="HBM243" s="95"/>
      <c r="HBN243" s="95"/>
      <c r="HBO243" s="95"/>
      <c r="HBP243" s="95"/>
      <c r="HBQ243" s="95"/>
      <c r="HBR243" s="95"/>
      <c r="HBS243" s="95"/>
      <c r="HBT243" s="95"/>
      <c r="HBU243" s="95"/>
      <c r="HBV243" s="95"/>
      <c r="HBW243" s="95"/>
      <c r="HBX243" s="95"/>
      <c r="HBY243" s="95"/>
      <c r="HBZ243" s="95"/>
      <c r="HCA243" s="95"/>
      <c r="HCB243" s="95"/>
      <c r="HCC243" s="95"/>
      <c r="HCD243" s="95"/>
      <c r="HCE243" s="95"/>
      <c r="HCF243" s="95"/>
      <c r="HCG243" s="95"/>
      <c r="HCH243" s="95"/>
      <c r="HCI243" s="95"/>
      <c r="HCJ243" s="95"/>
      <c r="HCK243" s="95"/>
      <c r="HCL243" s="95"/>
      <c r="HCM243" s="95"/>
      <c r="HCN243" s="95"/>
      <c r="HCO243" s="95"/>
      <c r="HCP243" s="95"/>
      <c r="HCQ243" s="95"/>
      <c r="HCR243" s="95"/>
      <c r="HCS243" s="95"/>
      <c r="HCT243" s="95"/>
      <c r="HCU243" s="95"/>
      <c r="HCV243" s="95"/>
      <c r="HCW243" s="95"/>
      <c r="HCX243" s="95"/>
      <c r="HCY243" s="95"/>
      <c r="HCZ243" s="95"/>
      <c r="HDA243" s="95"/>
      <c r="HDB243" s="95"/>
      <c r="HDC243" s="95"/>
      <c r="HDD243" s="95"/>
      <c r="HDE243" s="95"/>
      <c r="HDF243" s="95"/>
      <c r="HDG243" s="95"/>
      <c r="HDH243" s="95"/>
      <c r="HDI243" s="95"/>
      <c r="HDJ243" s="95"/>
      <c r="HDK243" s="95"/>
      <c r="HDL243" s="95"/>
      <c r="HDM243" s="95"/>
      <c r="HDN243" s="95"/>
      <c r="HDO243" s="95"/>
      <c r="HDP243" s="95"/>
      <c r="HDQ243" s="95"/>
      <c r="HDR243" s="95"/>
      <c r="HDS243" s="95"/>
      <c r="HDT243" s="95"/>
      <c r="HDU243" s="95"/>
      <c r="HDV243" s="95"/>
      <c r="HDW243" s="95"/>
      <c r="HDX243" s="95"/>
      <c r="HDY243" s="95"/>
      <c r="HDZ243" s="95"/>
      <c r="HEA243" s="95"/>
      <c r="HEB243" s="95"/>
      <c r="HEC243" s="95"/>
      <c r="HED243" s="95"/>
      <c r="HEE243" s="95"/>
      <c r="HEF243" s="95"/>
      <c r="HEG243" s="95"/>
      <c r="HEH243" s="95"/>
      <c r="HEI243" s="95"/>
      <c r="HEJ243" s="95"/>
      <c r="HEK243" s="95"/>
      <c r="HEL243" s="95"/>
      <c r="HEM243" s="95"/>
      <c r="HEN243" s="95"/>
      <c r="HEO243" s="95"/>
      <c r="HEP243" s="95"/>
      <c r="HEQ243" s="95"/>
      <c r="HER243" s="95"/>
      <c r="HES243" s="95"/>
      <c r="HET243" s="95"/>
      <c r="HEU243" s="95"/>
      <c r="HEV243" s="95"/>
      <c r="HEW243" s="95"/>
      <c r="HEX243" s="95"/>
      <c r="HEY243" s="95"/>
      <c r="HEZ243" s="95"/>
      <c r="HFA243" s="95"/>
      <c r="HFB243" s="95"/>
      <c r="HFC243" s="95"/>
      <c r="HFD243" s="95"/>
      <c r="HFE243" s="95"/>
      <c r="HFF243" s="95"/>
      <c r="HFG243" s="95"/>
      <c r="HFH243" s="95"/>
      <c r="HFI243" s="95"/>
      <c r="HFJ243" s="95"/>
      <c r="HFK243" s="95"/>
      <c r="HFL243" s="95"/>
      <c r="HFM243" s="95"/>
      <c r="HFN243" s="95"/>
      <c r="HFO243" s="95"/>
      <c r="HFP243" s="95"/>
      <c r="HFQ243" s="95"/>
      <c r="HFR243" s="95"/>
      <c r="HFS243" s="95"/>
      <c r="HFT243" s="95"/>
      <c r="HFU243" s="95"/>
      <c r="HFV243" s="95"/>
      <c r="HFW243" s="95"/>
      <c r="HFX243" s="95"/>
      <c r="HFY243" s="95"/>
      <c r="HFZ243" s="95"/>
      <c r="HGA243" s="95"/>
      <c r="HGB243" s="95"/>
      <c r="HGC243" s="95"/>
      <c r="HGD243" s="95"/>
      <c r="HGE243" s="95"/>
      <c r="HGF243" s="95"/>
      <c r="HGG243" s="95"/>
      <c r="HGH243" s="95"/>
      <c r="HGI243" s="95"/>
      <c r="HGJ243" s="95"/>
      <c r="HGK243" s="95"/>
      <c r="HGL243" s="95"/>
      <c r="HGM243" s="95"/>
      <c r="HGN243" s="95"/>
      <c r="HGO243" s="95"/>
      <c r="HGP243" s="95"/>
      <c r="HGQ243" s="95"/>
      <c r="HGR243" s="95"/>
      <c r="HGS243" s="95"/>
      <c r="HGT243" s="95"/>
      <c r="HGU243" s="95"/>
      <c r="HGV243" s="95"/>
      <c r="HGW243" s="95"/>
      <c r="HGX243" s="95"/>
      <c r="HGY243" s="95"/>
      <c r="HGZ243" s="95"/>
      <c r="HHA243" s="95"/>
      <c r="HHB243" s="95"/>
      <c r="HHC243" s="95"/>
      <c r="HHD243" s="95"/>
      <c r="HHE243" s="95"/>
      <c r="HHF243" s="95"/>
      <c r="HHG243" s="95"/>
      <c r="HHH243" s="95"/>
      <c r="HHI243" s="95"/>
      <c r="HHJ243" s="95"/>
      <c r="HHK243" s="95"/>
      <c r="HHL243" s="95"/>
      <c r="HHM243" s="95"/>
      <c r="HHN243" s="95"/>
      <c r="HHO243" s="95"/>
      <c r="HHP243" s="95"/>
      <c r="HHQ243" s="95"/>
      <c r="HHR243" s="95"/>
      <c r="HHS243" s="95"/>
      <c r="HHT243" s="95"/>
      <c r="HHU243" s="95"/>
      <c r="HHV243" s="95"/>
      <c r="HHW243" s="95"/>
      <c r="HHX243" s="95"/>
      <c r="HHY243" s="95"/>
      <c r="HHZ243" s="95"/>
      <c r="HIA243" s="95"/>
      <c r="HIB243" s="95"/>
      <c r="HIC243" s="95"/>
      <c r="HID243" s="95"/>
      <c r="HIE243" s="95"/>
      <c r="HIF243" s="95"/>
      <c r="HIG243" s="95"/>
      <c r="HIH243" s="95"/>
      <c r="HII243" s="95"/>
      <c r="HIJ243" s="95"/>
      <c r="HIK243" s="95"/>
      <c r="HIL243" s="95"/>
      <c r="HIM243" s="95"/>
      <c r="HIN243" s="95"/>
      <c r="HIO243" s="95"/>
      <c r="HIP243" s="95"/>
      <c r="HIQ243" s="95"/>
      <c r="HIR243" s="95"/>
      <c r="HIS243" s="95"/>
      <c r="HIT243" s="95"/>
      <c r="HIU243" s="95"/>
      <c r="HIV243" s="95"/>
      <c r="HIW243" s="95"/>
      <c r="HIX243" s="95"/>
      <c r="HIY243" s="95"/>
      <c r="HIZ243" s="95"/>
      <c r="HJA243" s="95"/>
      <c r="HJB243" s="95"/>
      <c r="HJC243" s="95"/>
      <c r="HJD243" s="95"/>
      <c r="HJE243" s="95"/>
      <c r="HJF243" s="95"/>
      <c r="HJG243" s="95"/>
      <c r="HJH243" s="95"/>
      <c r="HJI243" s="95"/>
      <c r="HJJ243" s="95"/>
      <c r="HJK243" s="95"/>
      <c r="HJL243" s="95"/>
      <c r="HJM243" s="95"/>
      <c r="HJN243" s="95"/>
      <c r="HJO243" s="95"/>
      <c r="HJP243" s="95"/>
      <c r="HJQ243" s="95"/>
      <c r="HJR243" s="95"/>
      <c r="HJS243" s="95"/>
      <c r="HJT243" s="95"/>
      <c r="HJU243" s="95"/>
      <c r="HJV243" s="95"/>
      <c r="HJW243" s="95"/>
      <c r="HJX243" s="95"/>
      <c r="HJY243" s="95"/>
      <c r="HJZ243" s="95"/>
      <c r="HKA243" s="95"/>
      <c r="HKB243" s="95"/>
      <c r="HKC243" s="95"/>
      <c r="HKD243" s="95"/>
      <c r="HKE243" s="95"/>
      <c r="HKF243" s="95"/>
      <c r="HKG243" s="95"/>
      <c r="HKH243" s="95"/>
      <c r="HKI243" s="95"/>
      <c r="HKJ243" s="95"/>
      <c r="HKK243" s="95"/>
      <c r="HKL243" s="95"/>
      <c r="HKM243" s="95"/>
      <c r="HKN243" s="95"/>
      <c r="HKO243" s="95"/>
      <c r="HKP243" s="95"/>
      <c r="HKQ243" s="95"/>
      <c r="HKR243" s="95"/>
      <c r="HKS243" s="95"/>
      <c r="HKT243" s="95"/>
      <c r="HKU243" s="95"/>
      <c r="HKV243" s="95"/>
      <c r="HKW243" s="95"/>
      <c r="HKX243" s="95"/>
      <c r="HKY243" s="95"/>
      <c r="HKZ243" s="95"/>
      <c r="HLA243" s="95"/>
      <c r="HLB243" s="95"/>
      <c r="HLC243" s="95"/>
      <c r="HLD243" s="95"/>
      <c r="HLE243" s="95"/>
      <c r="HLF243" s="95"/>
      <c r="HLG243" s="95"/>
      <c r="HLH243" s="95"/>
      <c r="HLI243" s="95"/>
      <c r="HLJ243" s="95"/>
      <c r="HLK243" s="95"/>
      <c r="HLL243" s="95"/>
      <c r="HLM243" s="95"/>
      <c r="HLN243" s="95"/>
      <c r="HLO243" s="95"/>
      <c r="HLP243" s="95"/>
      <c r="HLQ243" s="95"/>
      <c r="HLR243" s="95"/>
      <c r="HLS243" s="95"/>
      <c r="HLT243" s="95"/>
      <c r="HLU243" s="95"/>
      <c r="HLV243" s="95"/>
      <c r="HLW243" s="95"/>
      <c r="HLX243" s="95"/>
      <c r="HLY243" s="95"/>
      <c r="HLZ243" s="95"/>
      <c r="HMA243" s="95"/>
      <c r="HMB243" s="95"/>
      <c r="HMC243" s="95"/>
      <c r="HMD243" s="95"/>
      <c r="HME243" s="95"/>
      <c r="HMF243" s="95"/>
      <c r="HMG243" s="95"/>
      <c r="HMH243" s="95"/>
      <c r="HMI243" s="95"/>
      <c r="HMJ243" s="95"/>
      <c r="HMK243" s="95"/>
      <c r="HML243" s="95"/>
      <c r="HMM243" s="95"/>
      <c r="HMN243" s="95"/>
      <c r="HMO243" s="95"/>
      <c r="HMP243" s="95"/>
      <c r="HMQ243" s="95"/>
      <c r="HMR243" s="95"/>
      <c r="HMS243" s="95"/>
      <c r="HMT243" s="95"/>
      <c r="HMU243" s="95"/>
      <c r="HMV243" s="95"/>
      <c r="HMW243" s="95"/>
      <c r="HMX243" s="95"/>
      <c r="HMY243" s="95"/>
      <c r="HMZ243" s="95"/>
      <c r="HNA243" s="95"/>
      <c r="HNB243" s="95"/>
      <c r="HNC243" s="95"/>
      <c r="HND243" s="95"/>
      <c r="HNE243" s="95"/>
      <c r="HNF243" s="95"/>
      <c r="HNG243" s="95"/>
      <c r="HNH243" s="95"/>
      <c r="HNI243" s="95"/>
      <c r="HNJ243" s="95"/>
      <c r="HNK243" s="95"/>
      <c r="HNL243" s="95"/>
      <c r="HNM243" s="95"/>
      <c r="HNN243" s="95"/>
      <c r="HNO243" s="95"/>
      <c r="HNP243" s="95"/>
      <c r="HNQ243" s="95"/>
      <c r="HNR243" s="95"/>
      <c r="HNS243" s="95"/>
      <c r="HNT243" s="95"/>
      <c r="HNU243" s="95"/>
      <c r="HNV243" s="95"/>
      <c r="HNW243" s="95"/>
      <c r="HNX243" s="95"/>
      <c r="HNY243" s="95"/>
      <c r="HNZ243" s="95"/>
      <c r="HOA243" s="95"/>
      <c r="HOB243" s="95"/>
      <c r="HOC243" s="95"/>
      <c r="HOD243" s="95"/>
      <c r="HOE243" s="95"/>
      <c r="HOF243" s="95"/>
      <c r="HOG243" s="95"/>
      <c r="HOH243" s="95"/>
      <c r="HOI243" s="95"/>
      <c r="HOJ243" s="95"/>
      <c r="HOK243" s="95"/>
      <c r="HOL243" s="95"/>
      <c r="HOM243" s="95"/>
      <c r="HON243" s="95"/>
      <c r="HOO243" s="95"/>
      <c r="HOP243" s="95"/>
      <c r="HOQ243" s="95"/>
      <c r="HOR243" s="95"/>
      <c r="HOS243" s="95"/>
      <c r="HOT243" s="95"/>
      <c r="HOU243" s="95"/>
      <c r="HOV243" s="95"/>
      <c r="HOW243" s="95"/>
      <c r="HOX243" s="95"/>
      <c r="HOY243" s="95"/>
      <c r="HOZ243" s="95"/>
      <c r="HPA243" s="95"/>
      <c r="HPB243" s="95"/>
      <c r="HPC243" s="95"/>
      <c r="HPD243" s="95"/>
      <c r="HPE243" s="95"/>
      <c r="HPF243" s="95"/>
      <c r="HPG243" s="95"/>
      <c r="HPH243" s="95"/>
      <c r="HPI243" s="95"/>
      <c r="HPJ243" s="95"/>
      <c r="HPK243" s="95"/>
      <c r="HPL243" s="95"/>
      <c r="HPM243" s="95"/>
      <c r="HPN243" s="95"/>
      <c r="HPO243" s="95"/>
      <c r="HPP243" s="95"/>
      <c r="HPQ243" s="95"/>
      <c r="HPR243" s="95"/>
      <c r="HPS243" s="95"/>
      <c r="HPT243" s="95"/>
      <c r="HPU243" s="95"/>
      <c r="HPV243" s="95"/>
      <c r="HPW243" s="95"/>
      <c r="HPX243" s="95"/>
      <c r="HPY243" s="95"/>
      <c r="HPZ243" s="95"/>
      <c r="HQA243" s="95"/>
      <c r="HQB243" s="95"/>
      <c r="HQC243" s="95"/>
      <c r="HQD243" s="95"/>
      <c r="HQE243" s="95"/>
      <c r="HQF243" s="95"/>
      <c r="HQG243" s="95"/>
      <c r="HQH243" s="95"/>
      <c r="HQI243" s="95"/>
      <c r="HQJ243" s="95"/>
      <c r="HQK243" s="95"/>
      <c r="HQL243" s="95"/>
      <c r="HQM243" s="95"/>
      <c r="HQN243" s="95"/>
      <c r="HQO243" s="95"/>
      <c r="HQP243" s="95"/>
      <c r="HQQ243" s="95"/>
      <c r="HQR243" s="95"/>
      <c r="HQS243" s="95"/>
      <c r="HQT243" s="95"/>
      <c r="HQU243" s="95"/>
      <c r="HQV243" s="95"/>
      <c r="HQW243" s="95"/>
      <c r="HQX243" s="95"/>
      <c r="HQY243" s="95"/>
      <c r="HQZ243" s="95"/>
      <c r="HRA243" s="95"/>
      <c r="HRB243" s="95"/>
      <c r="HRC243" s="95"/>
      <c r="HRD243" s="95"/>
      <c r="HRE243" s="95"/>
      <c r="HRF243" s="95"/>
      <c r="HRG243" s="95"/>
      <c r="HRH243" s="95"/>
      <c r="HRI243" s="95"/>
      <c r="HRJ243" s="95"/>
      <c r="HRK243" s="95"/>
      <c r="HRL243" s="95"/>
      <c r="HRM243" s="95"/>
      <c r="HRN243" s="95"/>
      <c r="HRO243" s="95"/>
      <c r="HRP243" s="95"/>
      <c r="HRQ243" s="95"/>
      <c r="HRR243" s="95"/>
      <c r="HRS243" s="95"/>
      <c r="HRT243" s="95"/>
      <c r="HRU243" s="95"/>
      <c r="HRV243" s="95"/>
      <c r="HRW243" s="95"/>
      <c r="HRX243" s="95"/>
      <c r="HRY243" s="95"/>
      <c r="HRZ243" s="95"/>
      <c r="HSA243" s="95"/>
      <c r="HSB243" s="95"/>
      <c r="HSC243" s="95"/>
      <c r="HSD243" s="95"/>
      <c r="HSE243" s="95"/>
      <c r="HSF243" s="95"/>
      <c r="HSG243" s="95"/>
      <c r="HSH243" s="95"/>
      <c r="HSI243" s="95"/>
      <c r="HSJ243" s="95"/>
      <c r="HSK243" s="95"/>
      <c r="HSL243" s="95"/>
      <c r="HSM243" s="95"/>
      <c r="HSN243" s="95"/>
      <c r="HSO243" s="95"/>
      <c r="HSP243" s="95"/>
      <c r="HSQ243" s="95"/>
      <c r="HSR243" s="95"/>
      <c r="HSS243" s="95"/>
      <c r="HST243" s="95"/>
      <c r="HSU243" s="95"/>
      <c r="HSV243" s="95"/>
      <c r="HSW243" s="95"/>
      <c r="HSX243" s="95"/>
      <c r="HSY243" s="95"/>
      <c r="HSZ243" s="95"/>
      <c r="HTA243" s="95"/>
      <c r="HTB243" s="95"/>
      <c r="HTC243" s="95"/>
      <c r="HTD243" s="95"/>
      <c r="HTE243" s="95"/>
      <c r="HTF243" s="95"/>
      <c r="HTG243" s="95"/>
      <c r="HTH243" s="95"/>
      <c r="HTI243" s="95"/>
      <c r="HTJ243" s="95"/>
      <c r="HTK243" s="95"/>
      <c r="HTL243" s="95"/>
      <c r="HTM243" s="95"/>
      <c r="HTN243" s="95"/>
      <c r="HTO243" s="95"/>
      <c r="HTP243" s="95"/>
      <c r="HTQ243" s="95"/>
      <c r="HTR243" s="95"/>
      <c r="HTS243" s="95"/>
      <c r="HTT243" s="95"/>
      <c r="HTU243" s="95"/>
      <c r="HTV243" s="95"/>
      <c r="HTW243" s="95"/>
      <c r="HTX243" s="95"/>
      <c r="HTY243" s="95"/>
      <c r="HTZ243" s="95"/>
      <c r="HUA243" s="95"/>
      <c r="HUB243" s="95"/>
      <c r="HUC243" s="95"/>
      <c r="HUD243" s="95"/>
      <c r="HUE243" s="95"/>
      <c r="HUF243" s="95"/>
      <c r="HUG243" s="95"/>
      <c r="HUH243" s="95"/>
      <c r="HUI243" s="95"/>
      <c r="HUJ243" s="95"/>
      <c r="HUK243" s="95"/>
      <c r="HUL243" s="95"/>
      <c r="HUM243" s="95"/>
      <c r="HUN243" s="95"/>
      <c r="HUO243" s="95"/>
      <c r="HUP243" s="95"/>
      <c r="HUQ243" s="95"/>
      <c r="HUR243" s="95"/>
      <c r="HUS243" s="95"/>
      <c r="HUT243" s="95"/>
      <c r="HUU243" s="95"/>
      <c r="HUV243" s="95"/>
      <c r="HUW243" s="95"/>
      <c r="HUX243" s="95"/>
      <c r="HUY243" s="95"/>
      <c r="HUZ243" s="95"/>
      <c r="HVA243" s="95"/>
      <c r="HVB243" s="95"/>
      <c r="HVC243" s="95"/>
      <c r="HVD243" s="95"/>
      <c r="HVE243" s="95"/>
      <c r="HVF243" s="95"/>
      <c r="HVG243" s="95"/>
      <c r="HVH243" s="95"/>
      <c r="HVI243" s="95"/>
      <c r="HVJ243" s="95"/>
      <c r="HVK243" s="95"/>
      <c r="HVL243" s="95"/>
      <c r="HVM243" s="95"/>
      <c r="HVN243" s="95"/>
      <c r="HVO243" s="95"/>
      <c r="HVP243" s="95"/>
      <c r="HVQ243" s="95"/>
      <c r="HVR243" s="95"/>
      <c r="HVS243" s="95"/>
      <c r="HVT243" s="95"/>
      <c r="HVU243" s="95"/>
      <c r="HVV243" s="95"/>
      <c r="HVW243" s="95"/>
      <c r="HVX243" s="95"/>
      <c r="HVY243" s="95"/>
      <c r="HVZ243" s="95"/>
      <c r="HWA243" s="95"/>
      <c r="HWB243" s="95"/>
      <c r="HWC243" s="95"/>
      <c r="HWD243" s="95"/>
      <c r="HWE243" s="95"/>
      <c r="HWF243" s="95"/>
      <c r="HWG243" s="95"/>
      <c r="HWH243" s="95"/>
      <c r="HWI243" s="95"/>
      <c r="HWJ243" s="95"/>
      <c r="HWK243" s="95"/>
      <c r="HWL243" s="95"/>
      <c r="HWM243" s="95"/>
      <c r="HWN243" s="95"/>
      <c r="HWO243" s="95"/>
      <c r="HWP243" s="95"/>
      <c r="HWQ243" s="95"/>
      <c r="HWR243" s="95"/>
      <c r="HWS243" s="95"/>
      <c r="HWT243" s="95"/>
      <c r="HWU243" s="95"/>
      <c r="HWV243" s="95"/>
      <c r="HWW243" s="95"/>
      <c r="HWX243" s="95"/>
      <c r="HWY243" s="95"/>
      <c r="HWZ243" s="95"/>
      <c r="HXA243" s="95"/>
      <c r="HXB243" s="95"/>
      <c r="HXC243" s="95"/>
      <c r="HXD243" s="95"/>
      <c r="HXE243" s="95"/>
      <c r="HXF243" s="95"/>
      <c r="HXG243" s="95"/>
      <c r="HXH243" s="95"/>
      <c r="HXI243" s="95"/>
      <c r="HXJ243" s="95"/>
      <c r="HXK243" s="95"/>
      <c r="HXL243" s="95"/>
      <c r="HXM243" s="95"/>
      <c r="HXN243" s="95"/>
      <c r="HXO243" s="95"/>
      <c r="HXP243" s="95"/>
      <c r="HXQ243" s="95"/>
      <c r="HXR243" s="95"/>
      <c r="HXS243" s="95"/>
      <c r="HXT243" s="95"/>
      <c r="HXU243" s="95"/>
      <c r="HXV243" s="95"/>
      <c r="HXW243" s="95"/>
      <c r="HXX243" s="95"/>
      <c r="HXY243" s="95"/>
      <c r="HXZ243" s="95"/>
      <c r="HYA243" s="95"/>
      <c r="HYB243" s="95"/>
      <c r="HYC243" s="95"/>
      <c r="HYD243" s="95"/>
      <c r="HYE243" s="95"/>
      <c r="HYF243" s="95"/>
      <c r="HYG243" s="95"/>
      <c r="HYH243" s="95"/>
      <c r="HYI243" s="95"/>
      <c r="HYJ243" s="95"/>
      <c r="HYK243" s="95"/>
      <c r="HYL243" s="95"/>
      <c r="HYM243" s="95"/>
      <c r="HYN243" s="95"/>
      <c r="HYO243" s="95"/>
      <c r="HYP243" s="95"/>
      <c r="HYQ243" s="95"/>
      <c r="HYR243" s="95"/>
      <c r="HYS243" s="95"/>
      <c r="HYT243" s="95"/>
      <c r="HYU243" s="95"/>
      <c r="HYV243" s="95"/>
      <c r="HYW243" s="95"/>
      <c r="HYX243" s="95"/>
      <c r="HYY243" s="95"/>
      <c r="HYZ243" s="95"/>
      <c r="HZA243" s="95"/>
      <c r="HZB243" s="95"/>
      <c r="HZC243" s="95"/>
      <c r="HZD243" s="95"/>
      <c r="HZE243" s="95"/>
      <c r="HZF243" s="95"/>
      <c r="HZG243" s="95"/>
      <c r="HZH243" s="95"/>
      <c r="HZI243" s="95"/>
      <c r="HZJ243" s="95"/>
      <c r="HZK243" s="95"/>
      <c r="HZL243" s="95"/>
      <c r="HZM243" s="95"/>
      <c r="HZN243" s="95"/>
      <c r="HZO243" s="95"/>
      <c r="HZP243" s="95"/>
      <c r="HZQ243" s="95"/>
      <c r="HZR243" s="95"/>
      <c r="HZS243" s="95"/>
      <c r="HZT243" s="95"/>
      <c r="HZU243" s="95"/>
      <c r="HZV243" s="95"/>
      <c r="HZW243" s="95"/>
      <c r="HZX243" s="95"/>
      <c r="HZY243" s="95"/>
      <c r="HZZ243" s="95"/>
      <c r="IAA243" s="95"/>
      <c r="IAB243" s="95"/>
      <c r="IAC243" s="95"/>
      <c r="IAD243" s="95"/>
      <c r="IAE243" s="95"/>
      <c r="IAF243" s="95"/>
      <c r="IAG243" s="95"/>
      <c r="IAH243" s="95"/>
      <c r="IAI243" s="95"/>
      <c r="IAJ243" s="95"/>
      <c r="IAK243" s="95"/>
      <c r="IAL243" s="95"/>
      <c r="IAM243" s="95"/>
      <c r="IAN243" s="95"/>
      <c r="IAO243" s="95"/>
      <c r="IAP243" s="95"/>
      <c r="IAQ243" s="95"/>
      <c r="IAR243" s="95"/>
      <c r="IAS243" s="95"/>
      <c r="IAT243" s="95"/>
      <c r="IAU243" s="95"/>
      <c r="IAV243" s="95"/>
      <c r="IAW243" s="95"/>
      <c r="IAX243" s="95"/>
      <c r="IAY243" s="95"/>
      <c r="IAZ243" s="95"/>
      <c r="IBA243" s="95"/>
      <c r="IBB243" s="95"/>
      <c r="IBC243" s="95"/>
      <c r="IBD243" s="95"/>
      <c r="IBE243" s="95"/>
      <c r="IBF243" s="95"/>
      <c r="IBG243" s="95"/>
      <c r="IBH243" s="95"/>
      <c r="IBI243" s="95"/>
      <c r="IBJ243" s="95"/>
      <c r="IBK243" s="95"/>
      <c r="IBL243" s="95"/>
      <c r="IBM243" s="95"/>
      <c r="IBN243" s="95"/>
      <c r="IBO243" s="95"/>
      <c r="IBP243" s="95"/>
      <c r="IBQ243" s="95"/>
      <c r="IBR243" s="95"/>
      <c r="IBS243" s="95"/>
      <c r="IBT243" s="95"/>
      <c r="IBU243" s="95"/>
      <c r="IBV243" s="95"/>
      <c r="IBW243" s="95"/>
      <c r="IBX243" s="95"/>
      <c r="IBY243" s="95"/>
      <c r="IBZ243" s="95"/>
      <c r="ICA243" s="95"/>
      <c r="ICB243" s="95"/>
      <c r="ICC243" s="95"/>
      <c r="ICD243" s="95"/>
      <c r="ICE243" s="95"/>
      <c r="ICF243" s="95"/>
      <c r="ICG243" s="95"/>
      <c r="ICH243" s="95"/>
      <c r="ICI243" s="95"/>
      <c r="ICJ243" s="95"/>
      <c r="ICK243" s="95"/>
      <c r="ICL243" s="95"/>
      <c r="ICM243" s="95"/>
      <c r="ICN243" s="95"/>
      <c r="ICO243" s="95"/>
      <c r="ICP243" s="95"/>
      <c r="ICQ243" s="95"/>
      <c r="ICR243" s="95"/>
      <c r="ICS243" s="95"/>
      <c r="ICT243" s="95"/>
      <c r="ICU243" s="95"/>
      <c r="ICV243" s="95"/>
      <c r="ICW243" s="95"/>
      <c r="ICX243" s="95"/>
      <c r="ICY243" s="95"/>
      <c r="ICZ243" s="95"/>
      <c r="IDA243" s="95"/>
      <c r="IDB243" s="95"/>
      <c r="IDC243" s="95"/>
      <c r="IDD243" s="95"/>
      <c r="IDE243" s="95"/>
      <c r="IDF243" s="95"/>
      <c r="IDG243" s="95"/>
      <c r="IDH243" s="95"/>
      <c r="IDI243" s="95"/>
      <c r="IDJ243" s="95"/>
      <c r="IDK243" s="95"/>
      <c r="IDL243" s="95"/>
      <c r="IDM243" s="95"/>
      <c r="IDN243" s="95"/>
      <c r="IDO243" s="95"/>
      <c r="IDP243" s="95"/>
      <c r="IDQ243" s="95"/>
      <c r="IDR243" s="95"/>
      <c r="IDS243" s="95"/>
      <c r="IDT243" s="95"/>
      <c r="IDU243" s="95"/>
      <c r="IDV243" s="95"/>
      <c r="IDW243" s="95"/>
      <c r="IDX243" s="95"/>
      <c r="IDY243" s="95"/>
      <c r="IDZ243" s="95"/>
      <c r="IEA243" s="95"/>
      <c r="IEB243" s="95"/>
      <c r="IEC243" s="95"/>
      <c r="IED243" s="95"/>
      <c r="IEE243" s="95"/>
      <c r="IEF243" s="95"/>
      <c r="IEG243" s="95"/>
      <c r="IEH243" s="95"/>
      <c r="IEI243" s="95"/>
      <c r="IEJ243" s="95"/>
      <c r="IEK243" s="95"/>
      <c r="IEL243" s="95"/>
      <c r="IEM243" s="95"/>
      <c r="IEN243" s="95"/>
      <c r="IEO243" s="95"/>
      <c r="IEP243" s="95"/>
      <c r="IEQ243" s="95"/>
      <c r="IER243" s="95"/>
      <c r="IES243" s="95"/>
      <c r="IET243" s="95"/>
      <c r="IEU243" s="95"/>
      <c r="IEV243" s="95"/>
      <c r="IEW243" s="95"/>
      <c r="IEX243" s="95"/>
      <c r="IEY243" s="95"/>
      <c r="IEZ243" s="95"/>
      <c r="IFA243" s="95"/>
      <c r="IFB243" s="95"/>
      <c r="IFC243" s="95"/>
      <c r="IFD243" s="95"/>
      <c r="IFE243" s="95"/>
      <c r="IFF243" s="95"/>
      <c r="IFG243" s="95"/>
      <c r="IFH243" s="95"/>
      <c r="IFI243" s="95"/>
      <c r="IFJ243" s="95"/>
      <c r="IFK243" s="95"/>
      <c r="IFL243" s="95"/>
      <c r="IFM243" s="95"/>
      <c r="IFN243" s="95"/>
      <c r="IFO243" s="95"/>
      <c r="IFP243" s="95"/>
      <c r="IFQ243" s="95"/>
      <c r="IFR243" s="95"/>
      <c r="IFS243" s="95"/>
      <c r="IFT243" s="95"/>
      <c r="IFU243" s="95"/>
      <c r="IFV243" s="95"/>
      <c r="IFW243" s="95"/>
      <c r="IFX243" s="95"/>
      <c r="IFY243" s="95"/>
      <c r="IFZ243" s="95"/>
      <c r="IGA243" s="95"/>
      <c r="IGB243" s="95"/>
      <c r="IGC243" s="95"/>
      <c r="IGD243" s="95"/>
      <c r="IGE243" s="95"/>
      <c r="IGF243" s="95"/>
      <c r="IGG243" s="95"/>
      <c r="IGH243" s="95"/>
      <c r="IGI243" s="95"/>
      <c r="IGJ243" s="95"/>
      <c r="IGK243" s="95"/>
      <c r="IGL243" s="95"/>
      <c r="IGM243" s="95"/>
      <c r="IGN243" s="95"/>
      <c r="IGO243" s="95"/>
      <c r="IGP243" s="95"/>
      <c r="IGQ243" s="95"/>
      <c r="IGR243" s="95"/>
      <c r="IGS243" s="95"/>
      <c r="IGT243" s="95"/>
      <c r="IGU243" s="95"/>
      <c r="IGV243" s="95"/>
      <c r="IGW243" s="95"/>
      <c r="IGX243" s="95"/>
      <c r="IGY243" s="95"/>
      <c r="IGZ243" s="95"/>
      <c r="IHA243" s="95"/>
      <c r="IHB243" s="95"/>
      <c r="IHC243" s="95"/>
      <c r="IHD243" s="95"/>
      <c r="IHE243" s="95"/>
      <c r="IHF243" s="95"/>
      <c r="IHG243" s="95"/>
      <c r="IHH243" s="95"/>
      <c r="IHI243" s="95"/>
      <c r="IHJ243" s="95"/>
      <c r="IHK243" s="95"/>
      <c r="IHL243" s="95"/>
      <c r="IHM243" s="95"/>
      <c r="IHN243" s="95"/>
      <c r="IHO243" s="95"/>
      <c r="IHP243" s="95"/>
      <c r="IHQ243" s="95"/>
      <c r="IHR243" s="95"/>
      <c r="IHS243" s="95"/>
      <c r="IHT243" s="95"/>
      <c r="IHU243" s="95"/>
      <c r="IHV243" s="95"/>
      <c r="IHW243" s="95"/>
      <c r="IHX243" s="95"/>
      <c r="IHY243" s="95"/>
      <c r="IHZ243" s="95"/>
      <c r="IIA243" s="95"/>
      <c r="IIB243" s="95"/>
      <c r="IIC243" s="95"/>
      <c r="IID243" s="95"/>
      <c r="IIE243" s="95"/>
      <c r="IIF243" s="95"/>
      <c r="IIG243" s="95"/>
    </row>
    <row r="244" spans="1:6325" s="102" customFormat="1" x14ac:dyDescent="0.2">
      <c r="A244" s="91"/>
      <c r="B244" s="101">
        <v>45849</v>
      </c>
      <c r="C244" s="102">
        <v>0.53163182870370373</v>
      </c>
      <c r="D244" s="103" t="s">
        <v>496</v>
      </c>
      <c r="E244" s="103" t="s">
        <v>522</v>
      </c>
      <c r="F244" s="103" t="s">
        <v>495</v>
      </c>
      <c r="G244" s="103">
        <v>5</v>
      </c>
      <c r="H244" s="103">
        <v>1.18</v>
      </c>
      <c r="I244" s="103" t="s">
        <v>18</v>
      </c>
      <c r="J244" s="103"/>
      <c r="K244" s="103"/>
      <c r="L244" s="103"/>
      <c r="M244" s="103"/>
      <c r="N244" s="104"/>
      <c r="O244" s="103"/>
      <c r="P244" s="108"/>
      <c r="Q244" s="95"/>
      <c r="R244" s="95"/>
      <c r="S244" s="95"/>
      <c r="T244" s="95"/>
      <c r="U244" s="95"/>
      <c r="V244" s="95"/>
      <c r="W244" s="95"/>
      <c r="X244" s="95"/>
      <c r="Y244" s="95"/>
      <c r="Z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  <c r="AM244" s="95"/>
      <c r="AN244" s="95"/>
      <c r="AO244" s="95"/>
      <c r="AP244" s="95"/>
      <c r="AQ244" s="95"/>
      <c r="AR244" s="95"/>
      <c r="AS244" s="95"/>
      <c r="AT244" s="95"/>
      <c r="AU244" s="95"/>
      <c r="AV244" s="95"/>
      <c r="AW244" s="95"/>
      <c r="AX244" s="95"/>
      <c r="AY244" s="95"/>
      <c r="AZ244" s="95"/>
      <c r="BA244" s="95"/>
      <c r="BB244" s="95"/>
      <c r="BC244" s="95"/>
      <c r="BD244" s="95"/>
      <c r="BE244" s="95"/>
      <c r="BF244" s="95"/>
      <c r="BG244" s="95"/>
      <c r="BH244" s="95"/>
      <c r="BI244" s="95"/>
      <c r="BJ244" s="95"/>
      <c r="BK244" s="95"/>
      <c r="BL244" s="95"/>
      <c r="BM244" s="95"/>
      <c r="BN244" s="95"/>
      <c r="BO244" s="95"/>
      <c r="BP244" s="95"/>
      <c r="BQ244" s="95"/>
      <c r="BR244" s="95"/>
      <c r="BS244" s="95"/>
      <c r="BT244" s="95"/>
      <c r="BU244" s="95"/>
      <c r="BV244" s="95"/>
      <c r="BW244" s="95"/>
      <c r="BX244" s="95"/>
      <c r="BY244" s="95"/>
      <c r="BZ244" s="95"/>
      <c r="CA244" s="95"/>
      <c r="CB244" s="95"/>
      <c r="CC244" s="95"/>
      <c r="CD244" s="95"/>
      <c r="CE244" s="95"/>
      <c r="CF244" s="95"/>
      <c r="CG244" s="95"/>
      <c r="CH244" s="95"/>
      <c r="CI244" s="95"/>
      <c r="CJ244" s="95"/>
      <c r="CK244" s="95"/>
      <c r="CL244" s="95"/>
      <c r="CM244" s="95"/>
      <c r="CN244" s="95"/>
      <c r="CO244" s="95"/>
      <c r="CP244" s="95"/>
      <c r="CQ244" s="95"/>
      <c r="CR244" s="95"/>
      <c r="CS244" s="95"/>
      <c r="CT244" s="95"/>
      <c r="CU244" s="95"/>
      <c r="CV244" s="95"/>
      <c r="CW244" s="95"/>
      <c r="CX244" s="95"/>
      <c r="CY244" s="95"/>
      <c r="CZ244" s="95"/>
      <c r="DA244" s="95"/>
      <c r="DB244" s="95"/>
      <c r="DC244" s="95"/>
      <c r="DD244" s="95"/>
      <c r="DE244" s="95"/>
      <c r="DF244" s="95"/>
      <c r="DG244" s="95"/>
      <c r="DH244" s="95"/>
      <c r="DI244" s="95"/>
      <c r="DJ244" s="95"/>
      <c r="DK244" s="95"/>
      <c r="DL244" s="95"/>
      <c r="DM244" s="95"/>
      <c r="DN244" s="95"/>
      <c r="DO244" s="95"/>
      <c r="DP244" s="95"/>
      <c r="DQ244" s="95"/>
      <c r="DR244" s="95"/>
      <c r="DS244" s="95"/>
      <c r="DT244" s="95"/>
      <c r="DU244" s="95"/>
      <c r="DV244" s="95"/>
      <c r="DW244" s="95"/>
      <c r="DX244" s="95"/>
      <c r="DY244" s="95"/>
      <c r="DZ244" s="95"/>
      <c r="EA244" s="95"/>
      <c r="EB244" s="95"/>
      <c r="EC244" s="95"/>
      <c r="ED244" s="95"/>
      <c r="EE244" s="95"/>
      <c r="EF244" s="95"/>
      <c r="EG244" s="95"/>
      <c r="EH244" s="95"/>
      <c r="EI244" s="95"/>
      <c r="EJ244" s="95"/>
      <c r="EK244" s="95"/>
      <c r="EL244" s="95"/>
      <c r="EM244" s="95"/>
      <c r="EN244" s="95"/>
      <c r="EO244" s="95"/>
      <c r="EP244" s="95"/>
      <c r="EQ244" s="95"/>
      <c r="ER244" s="95"/>
      <c r="ES244" s="95"/>
      <c r="ET244" s="95"/>
      <c r="EU244" s="95"/>
      <c r="EV244" s="95"/>
      <c r="EW244" s="95"/>
      <c r="EX244" s="95"/>
      <c r="EY244" s="95"/>
      <c r="EZ244" s="95"/>
      <c r="FA244" s="95"/>
      <c r="FB244" s="95"/>
      <c r="FC244" s="95"/>
      <c r="FD244" s="95"/>
      <c r="FE244" s="95"/>
      <c r="FF244" s="95"/>
      <c r="FG244" s="95"/>
      <c r="FH244" s="95"/>
      <c r="FI244" s="95"/>
      <c r="FJ244" s="95"/>
      <c r="FK244" s="95"/>
      <c r="FL244" s="95"/>
      <c r="FM244" s="95"/>
      <c r="FN244" s="95"/>
      <c r="FO244" s="95"/>
      <c r="FP244" s="95"/>
      <c r="FQ244" s="95"/>
      <c r="FR244" s="95"/>
      <c r="FS244" s="95"/>
      <c r="FT244" s="95"/>
      <c r="FU244" s="95"/>
      <c r="FV244" s="95"/>
      <c r="FW244" s="95"/>
      <c r="FX244" s="95"/>
      <c r="FY244" s="95"/>
      <c r="FZ244" s="95"/>
      <c r="GA244" s="95"/>
      <c r="GB244" s="95"/>
      <c r="GC244" s="95"/>
      <c r="GD244" s="95"/>
      <c r="GE244" s="95"/>
      <c r="GF244" s="95"/>
      <c r="GG244" s="95"/>
      <c r="GH244" s="95"/>
      <c r="GI244" s="95"/>
      <c r="GJ244" s="95"/>
      <c r="GK244" s="95"/>
      <c r="GL244" s="95"/>
      <c r="GM244" s="95"/>
      <c r="GN244" s="95"/>
      <c r="GO244" s="95"/>
      <c r="GP244" s="95"/>
      <c r="GQ244" s="95"/>
      <c r="GR244" s="95"/>
      <c r="GS244" s="95"/>
      <c r="GT244" s="95"/>
      <c r="GU244" s="95"/>
      <c r="GV244" s="95"/>
      <c r="GW244" s="95"/>
      <c r="GX244" s="95"/>
      <c r="GY244" s="95"/>
      <c r="GZ244" s="95"/>
      <c r="HA244" s="95"/>
      <c r="HB244" s="95"/>
      <c r="HC244" s="95"/>
      <c r="HD244" s="95"/>
      <c r="HE244" s="95"/>
      <c r="HF244" s="95"/>
      <c r="HG244" s="95"/>
      <c r="HH244" s="95"/>
      <c r="HI244" s="95"/>
      <c r="HJ244" s="95"/>
      <c r="HK244" s="95"/>
      <c r="HL244" s="95"/>
      <c r="HM244" s="95"/>
      <c r="HN244" s="95"/>
      <c r="HO244" s="95"/>
      <c r="HP244" s="95"/>
      <c r="HQ244" s="95"/>
      <c r="HR244" s="95"/>
      <c r="HS244" s="95"/>
      <c r="HT244" s="95"/>
      <c r="HU244" s="95"/>
      <c r="HV244" s="95"/>
      <c r="HW244" s="95"/>
      <c r="HX244" s="95"/>
      <c r="HY244" s="95"/>
      <c r="HZ244" s="95"/>
      <c r="IA244" s="95"/>
      <c r="IB244" s="95"/>
      <c r="IC244" s="95"/>
      <c r="ID244" s="95"/>
      <c r="IE244" s="95"/>
      <c r="IF244" s="95"/>
      <c r="IG244" s="95"/>
      <c r="IH244" s="95"/>
      <c r="II244" s="95"/>
      <c r="IJ244" s="95"/>
      <c r="IK244" s="95"/>
      <c r="IL244" s="95"/>
      <c r="IM244" s="95"/>
      <c r="IN244" s="95"/>
      <c r="IO244" s="95"/>
      <c r="IP244" s="95"/>
      <c r="IQ244" s="95"/>
      <c r="IR244" s="95"/>
      <c r="IS244" s="95"/>
      <c r="IT244" s="95"/>
      <c r="IU244" s="95"/>
      <c r="IV244" s="95"/>
      <c r="IW244" s="95"/>
      <c r="IX244" s="95"/>
      <c r="IY244" s="95"/>
      <c r="IZ244" s="95"/>
      <c r="JA244" s="95"/>
      <c r="JB244" s="95"/>
      <c r="JC244" s="95"/>
      <c r="JD244" s="95"/>
      <c r="JE244" s="95"/>
      <c r="JF244" s="95"/>
      <c r="JG244" s="95"/>
      <c r="JH244" s="95"/>
      <c r="JI244" s="95"/>
      <c r="JJ244" s="95"/>
      <c r="JK244" s="95"/>
      <c r="JL244" s="95"/>
      <c r="JM244" s="95"/>
      <c r="JN244" s="95"/>
      <c r="JO244" s="95"/>
      <c r="JP244" s="95"/>
      <c r="JQ244" s="95"/>
      <c r="JR244" s="95"/>
      <c r="JS244" s="95"/>
      <c r="JT244" s="95"/>
      <c r="JU244" s="95"/>
      <c r="JV244" s="95"/>
      <c r="JW244" s="95"/>
      <c r="JX244" s="95"/>
      <c r="JY244" s="95"/>
      <c r="JZ244" s="95"/>
      <c r="KA244" s="95"/>
      <c r="KB244" s="95"/>
      <c r="KC244" s="95"/>
      <c r="KD244" s="95"/>
      <c r="KE244" s="95"/>
      <c r="KF244" s="95"/>
      <c r="KG244" s="95"/>
      <c r="KH244" s="95"/>
      <c r="KI244" s="95"/>
      <c r="KJ244" s="95"/>
      <c r="KK244" s="95"/>
      <c r="KL244" s="95"/>
      <c r="KM244" s="95"/>
      <c r="KN244" s="95"/>
      <c r="KO244" s="95"/>
      <c r="KP244" s="95"/>
      <c r="KQ244" s="95"/>
      <c r="KR244" s="95"/>
      <c r="KS244" s="95"/>
      <c r="KT244" s="95"/>
      <c r="KU244" s="95"/>
      <c r="KV244" s="95"/>
      <c r="KW244" s="95"/>
      <c r="KX244" s="95"/>
      <c r="KY244" s="95"/>
      <c r="KZ244" s="95"/>
      <c r="LA244" s="95"/>
      <c r="LB244" s="95"/>
      <c r="LC244" s="95"/>
      <c r="LD244" s="95"/>
      <c r="LE244" s="95"/>
      <c r="LF244" s="95"/>
      <c r="LG244" s="95"/>
      <c r="LH244" s="95"/>
      <c r="LI244" s="95"/>
      <c r="LJ244" s="95"/>
      <c r="LK244" s="95"/>
      <c r="LL244" s="95"/>
      <c r="LM244" s="95"/>
      <c r="LN244" s="95"/>
      <c r="LO244" s="95"/>
      <c r="LP244" s="95"/>
      <c r="LQ244" s="95"/>
      <c r="LR244" s="95"/>
      <c r="LS244" s="95"/>
      <c r="LT244" s="95"/>
      <c r="LU244" s="95"/>
      <c r="LV244" s="95"/>
      <c r="LW244" s="95"/>
      <c r="LX244" s="95"/>
      <c r="LY244" s="95"/>
      <c r="LZ244" s="95"/>
      <c r="MA244" s="95"/>
      <c r="MB244" s="95"/>
      <c r="MC244" s="95"/>
      <c r="MD244" s="95"/>
      <c r="ME244" s="95"/>
      <c r="MF244" s="95"/>
      <c r="MG244" s="95"/>
      <c r="MH244" s="95"/>
      <c r="MI244" s="95"/>
      <c r="MJ244" s="95"/>
      <c r="MK244" s="95"/>
      <c r="ML244" s="95"/>
      <c r="MM244" s="95"/>
      <c r="MN244" s="95"/>
      <c r="MO244" s="95"/>
      <c r="MP244" s="95"/>
      <c r="MQ244" s="95"/>
      <c r="MR244" s="95"/>
      <c r="MS244" s="95"/>
      <c r="MT244" s="95"/>
      <c r="MU244" s="95"/>
      <c r="MV244" s="95"/>
      <c r="MW244" s="95"/>
      <c r="MX244" s="95"/>
      <c r="MY244" s="95"/>
      <c r="MZ244" s="95"/>
      <c r="NA244" s="95"/>
      <c r="NB244" s="95"/>
      <c r="NC244" s="95"/>
      <c r="ND244" s="95"/>
      <c r="NE244" s="95"/>
      <c r="NF244" s="95"/>
      <c r="NG244" s="95"/>
      <c r="NH244" s="95"/>
      <c r="NI244" s="95"/>
      <c r="NJ244" s="95"/>
      <c r="NK244" s="95"/>
      <c r="NL244" s="95"/>
      <c r="NM244" s="95"/>
      <c r="NN244" s="95"/>
      <c r="NO244" s="95"/>
      <c r="NP244" s="95"/>
      <c r="NQ244" s="95"/>
      <c r="NR244" s="95"/>
      <c r="NS244" s="95"/>
      <c r="NT244" s="95"/>
      <c r="NU244" s="95"/>
      <c r="NV244" s="95"/>
      <c r="NW244" s="95"/>
      <c r="NX244" s="95"/>
      <c r="NY244" s="95"/>
      <c r="NZ244" s="95"/>
      <c r="OA244" s="95"/>
      <c r="OB244" s="95"/>
      <c r="OC244" s="95"/>
      <c r="OD244" s="95"/>
      <c r="OE244" s="95"/>
      <c r="OF244" s="95"/>
      <c r="OG244" s="95"/>
      <c r="OH244" s="95"/>
      <c r="OI244" s="95"/>
      <c r="OJ244" s="95"/>
      <c r="OK244" s="95"/>
      <c r="OL244" s="95"/>
      <c r="OM244" s="95"/>
      <c r="ON244" s="95"/>
      <c r="OO244" s="95"/>
      <c r="OP244" s="95"/>
      <c r="OQ244" s="95"/>
      <c r="OR244" s="95"/>
      <c r="OS244" s="95"/>
      <c r="OT244" s="95"/>
      <c r="OU244" s="95"/>
      <c r="OV244" s="95"/>
      <c r="OW244" s="95"/>
      <c r="OX244" s="95"/>
      <c r="OY244" s="95"/>
      <c r="OZ244" s="95"/>
      <c r="PA244" s="95"/>
      <c r="PB244" s="95"/>
      <c r="PC244" s="95"/>
      <c r="PD244" s="95"/>
      <c r="PE244" s="95"/>
      <c r="PF244" s="95"/>
      <c r="PG244" s="95"/>
      <c r="PH244" s="95"/>
      <c r="PI244" s="95"/>
      <c r="PJ244" s="95"/>
      <c r="PK244" s="95"/>
      <c r="PL244" s="95"/>
      <c r="PM244" s="95"/>
      <c r="PN244" s="95"/>
      <c r="PO244" s="95"/>
      <c r="PP244" s="95"/>
      <c r="PQ244" s="95"/>
      <c r="PR244" s="95"/>
      <c r="PS244" s="95"/>
      <c r="PT244" s="95"/>
      <c r="PU244" s="95"/>
      <c r="PV244" s="95"/>
      <c r="PW244" s="95"/>
      <c r="PX244" s="95"/>
      <c r="PY244" s="95"/>
      <c r="PZ244" s="95"/>
      <c r="QA244" s="95"/>
      <c r="QB244" s="95"/>
      <c r="QC244" s="95"/>
      <c r="QD244" s="95"/>
      <c r="QE244" s="95"/>
      <c r="QF244" s="95"/>
      <c r="QG244" s="95"/>
      <c r="QH244" s="95"/>
      <c r="QI244" s="95"/>
      <c r="QJ244" s="95"/>
      <c r="QK244" s="95"/>
      <c r="QL244" s="95"/>
      <c r="QM244" s="95"/>
      <c r="QN244" s="95"/>
      <c r="QO244" s="95"/>
      <c r="QP244" s="95"/>
      <c r="QQ244" s="95"/>
      <c r="QR244" s="95"/>
      <c r="QS244" s="95"/>
      <c r="QT244" s="95"/>
      <c r="QU244" s="95"/>
      <c r="QV244" s="95"/>
      <c r="QW244" s="95"/>
      <c r="QX244" s="95"/>
      <c r="QY244" s="95"/>
      <c r="QZ244" s="95"/>
      <c r="RA244" s="95"/>
      <c r="RB244" s="95"/>
      <c r="RC244" s="95"/>
      <c r="RD244" s="95"/>
      <c r="RE244" s="95"/>
      <c r="RF244" s="95"/>
      <c r="RG244" s="95"/>
      <c r="RH244" s="95"/>
      <c r="RI244" s="95"/>
      <c r="RJ244" s="95"/>
      <c r="RK244" s="95"/>
      <c r="RL244" s="95"/>
      <c r="RM244" s="95"/>
      <c r="RN244" s="95"/>
      <c r="RO244" s="95"/>
      <c r="RP244" s="95"/>
      <c r="RQ244" s="95"/>
      <c r="RR244" s="95"/>
      <c r="RS244" s="95"/>
      <c r="RT244" s="95"/>
      <c r="RU244" s="95"/>
      <c r="RV244" s="95"/>
      <c r="RW244" s="95"/>
      <c r="RX244" s="95"/>
      <c r="RY244" s="95"/>
      <c r="RZ244" s="95"/>
      <c r="SA244" s="95"/>
      <c r="SB244" s="95"/>
      <c r="SC244" s="95"/>
      <c r="SD244" s="95"/>
      <c r="SE244" s="95"/>
      <c r="SF244" s="95"/>
      <c r="SG244" s="95"/>
      <c r="SH244" s="95"/>
      <c r="SI244" s="95"/>
      <c r="SJ244" s="95"/>
      <c r="SK244" s="95"/>
      <c r="SL244" s="95"/>
      <c r="SM244" s="95"/>
      <c r="SN244" s="95"/>
      <c r="SO244" s="95"/>
      <c r="SP244" s="95"/>
      <c r="SQ244" s="95"/>
      <c r="SR244" s="95"/>
      <c r="SS244" s="95"/>
      <c r="ST244" s="95"/>
      <c r="SU244" s="95"/>
      <c r="SV244" s="95"/>
      <c r="SW244" s="95"/>
      <c r="SX244" s="95"/>
      <c r="SY244" s="95"/>
      <c r="SZ244" s="95"/>
      <c r="TA244" s="95"/>
      <c r="TB244" s="95"/>
      <c r="TC244" s="95"/>
      <c r="TD244" s="95"/>
      <c r="TE244" s="95"/>
      <c r="TF244" s="95"/>
      <c r="TG244" s="95"/>
      <c r="TH244" s="95"/>
      <c r="TI244" s="95"/>
      <c r="TJ244" s="95"/>
      <c r="TK244" s="95"/>
      <c r="TL244" s="95"/>
      <c r="TM244" s="95"/>
      <c r="TN244" s="95"/>
      <c r="TO244" s="95"/>
      <c r="TP244" s="95"/>
      <c r="TQ244" s="95"/>
      <c r="TR244" s="95"/>
      <c r="TS244" s="95"/>
      <c r="TT244" s="95"/>
      <c r="TU244" s="95"/>
      <c r="TV244" s="95"/>
      <c r="TW244" s="95"/>
      <c r="TX244" s="95"/>
      <c r="TY244" s="95"/>
      <c r="TZ244" s="95"/>
      <c r="UA244" s="95"/>
      <c r="UB244" s="95"/>
      <c r="UC244" s="95"/>
      <c r="UD244" s="95"/>
      <c r="UE244" s="95"/>
      <c r="UF244" s="95"/>
      <c r="UG244" s="95"/>
      <c r="UH244" s="95"/>
      <c r="UI244" s="95"/>
      <c r="UJ244" s="95"/>
      <c r="UK244" s="95"/>
      <c r="UL244" s="95"/>
      <c r="UM244" s="95"/>
      <c r="UN244" s="95"/>
      <c r="UO244" s="95"/>
      <c r="UP244" s="95"/>
      <c r="UQ244" s="95"/>
      <c r="UR244" s="95"/>
      <c r="US244" s="95"/>
      <c r="UT244" s="95"/>
      <c r="UU244" s="95"/>
      <c r="UV244" s="95"/>
      <c r="UW244" s="95"/>
      <c r="UX244" s="95"/>
      <c r="UY244" s="95"/>
      <c r="UZ244" s="95"/>
      <c r="VA244" s="95"/>
      <c r="VB244" s="95"/>
      <c r="VC244" s="95"/>
      <c r="VD244" s="95"/>
      <c r="VE244" s="95"/>
      <c r="VF244" s="95"/>
      <c r="VG244" s="95"/>
      <c r="VH244" s="95"/>
      <c r="VI244" s="95"/>
      <c r="VJ244" s="95"/>
      <c r="VK244" s="95"/>
      <c r="VL244" s="95"/>
      <c r="VM244" s="95"/>
      <c r="VN244" s="95"/>
      <c r="VO244" s="95"/>
      <c r="VP244" s="95"/>
      <c r="VQ244" s="95"/>
      <c r="VR244" s="95"/>
      <c r="VS244" s="95"/>
      <c r="VT244" s="95"/>
      <c r="VU244" s="95"/>
      <c r="VV244" s="95"/>
      <c r="VW244" s="95"/>
      <c r="VX244" s="95"/>
      <c r="VY244" s="95"/>
      <c r="VZ244" s="95"/>
      <c r="WA244" s="95"/>
      <c r="WB244" s="95"/>
      <c r="WC244" s="95"/>
      <c r="WD244" s="95"/>
      <c r="WE244" s="95"/>
      <c r="WF244" s="95"/>
      <c r="WG244" s="95"/>
      <c r="WH244" s="95"/>
      <c r="WI244" s="95"/>
      <c r="WJ244" s="95"/>
      <c r="WK244" s="95"/>
      <c r="WL244" s="95"/>
      <c r="WM244" s="95"/>
      <c r="WN244" s="95"/>
      <c r="WO244" s="95"/>
      <c r="WP244" s="95"/>
      <c r="WQ244" s="95"/>
      <c r="WR244" s="95"/>
      <c r="WS244" s="95"/>
      <c r="WT244" s="95"/>
      <c r="WU244" s="95"/>
      <c r="WV244" s="95"/>
      <c r="WW244" s="95"/>
      <c r="WX244" s="95"/>
      <c r="WY244" s="95"/>
      <c r="WZ244" s="95"/>
      <c r="XA244" s="95"/>
      <c r="XB244" s="95"/>
      <c r="XC244" s="95"/>
      <c r="XD244" s="95"/>
      <c r="XE244" s="95"/>
      <c r="XF244" s="95"/>
      <c r="XG244" s="95"/>
      <c r="XH244" s="95"/>
      <c r="XI244" s="95"/>
      <c r="XJ244" s="95"/>
      <c r="XK244" s="95"/>
      <c r="XL244" s="95"/>
      <c r="XM244" s="95"/>
      <c r="XN244" s="95"/>
      <c r="XO244" s="95"/>
      <c r="XP244" s="95"/>
      <c r="XQ244" s="95"/>
      <c r="XR244" s="95"/>
      <c r="XS244" s="95"/>
      <c r="XT244" s="95"/>
      <c r="XU244" s="95"/>
      <c r="XV244" s="95"/>
      <c r="XW244" s="95"/>
      <c r="XX244" s="95"/>
      <c r="XY244" s="95"/>
      <c r="XZ244" s="95"/>
      <c r="YA244" s="95"/>
      <c r="YB244" s="95"/>
      <c r="YC244" s="95"/>
      <c r="YD244" s="95"/>
      <c r="YE244" s="95"/>
      <c r="YF244" s="95"/>
      <c r="YG244" s="95"/>
      <c r="YH244" s="95"/>
      <c r="YI244" s="95"/>
      <c r="YJ244" s="95"/>
      <c r="YK244" s="95"/>
      <c r="YL244" s="95"/>
      <c r="YM244" s="95"/>
      <c r="YN244" s="95"/>
      <c r="YO244" s="95"/>
      <c r="YP244" s="95"/>
      <c r="YQ244" s="95"/>
      <c r="YR244" s="95"/>
      <c r="YS244" s="95"/>
      <c r="YT244" s="95"/>
      <c r="YU244" s="95"/>
      <c r="YV244" s="95"/>
      <c r="YW244" s="95"/>
      <c r="YX244" s="95"/>
      <c r="YY244" s="95"/>
      <c r="YZ244" s="95"/>
      <c r="ZA244" s="95"/>
      <c r="ZB244" s="95"/>
      <c r="ZC244" s="95"/>
      <c r="ZD244" s="95"/>
      <c r="ZE244" s="95"/>
      <c r="ZF244" s="95"/>
      <c r="ZG244" s="95"/>
      <c r="ZH244" s="95"/>
      <c r="ZI244" s="95"/>
      <c r="ZJ244" s="95"/>
      <c r="ZK244" s="95"/>
      <c r="ZL244" s="95"/>
      <c r="ZM244" s="95"/>
      <c r="ZN244" s="95"/>
      <c r="ZO244" s="95"/>
      <c r="ZP244" s="95"/>
      <c r="ZQ244" s="95"/>
      <c r="ZR244" s="95"/>
      <c r="ZS244" s="95"/>
      <c r="ZT244" s="95"/>
      <c r="ZU244" s="95"/>
      <c r="ZV244" s="95"/>
      <c r="ZW244" s="95"/>
      <c r="ZX244" s="95"/>
      <c r="ZY244" s="95"/>
      <c r="ZZ244" s="95"/>
      <c r="AAA244" s="95"/>
      <c r="AAB244" s="95"/>
      <c r="AAC244" s="95"/>
      <c r="AAD244" s="95"/>
      <c r="AAE244" s="95"/>
      <c r="AAF244" s="95"/>
      <c r="AAG244" s="95"/>
      <c r="AAH244" s="95"/>
      <c r="AAI244" s="95"/>
      <c r="AAJ244" s="95"/>
      <c r="AAK244" s="95"/>
      <c r="AAL244" s="95"/>
      <c r="AAM244" s="95"/>
      <c r="AAN244" s="95"/>
      <c r="AAO244" s="95"/>
      <c r="AAP244" s="95"/>
      <c r="AAQ244" s="95"/>
      <c r="AAR244" s="95"/>
      <c r="AAS244" s="95"/>
      <c r="AAT244" s="95"/>
      <c r="AAU244" s="95"/>
      <c r="AAV244" s="95"/>
      <c r="AAW244" s="95"/>
      <c r="AAX244" s="95"/>
      <c r="AAY244" s="95"/>
      <c r="AAZ244" s="95"/>
      <c r="ABA244" s="95"/>
      <c r="ABB244" s="95"/>
      <c r="ABC244" s="95"/>
      <c r="ABD244" s="95"/>
      <c r="ABE244" s="95"/>
      <c r="ABF244" s="95"/>
      <c r="ABG244" s="95"/>
      <c r="ABH244" s="95"/>
      <c r="ABI244" s="95"/>
      <c r="ABJ244" s="95"/>
      <c r="ABK244" s="95"/>
      <c r="ABL244" s="95"/>
      <c r="ABM244" s="95"/>
      <c r="ABN244" s="95"/>
      <c r="ABO244" s="95"/>
      <c r="ABP244" s="95"/>
      <c r="ABQ244" s="95"/>
      <c r="ABR244" s="95"/>
      <c r="ABS244" s="95"/>
      <c r="ABT244" s="95"/>
      <c r="ABU244" s="95"/>
      <c r="ABV244" s="95"/>
      <c r="ABW244" s="95"/>
      <c r="ABX244" s="95"/>
      <c r="ABY244" s="95"/>
      <c r="ABZ244" s="95"/>
      <c r="ACA244" s="95"/>
      <c r="ACB244" s="95"/>
      <c r="ACC244" s="95"/>
      <c r="ACD244" s="95"/>
      <c r="ACE244" s="95"/>
      <c r="ACF244" s="95"/>
      <c r="ACG244" s="95"/>
      <c r="ACH244" s="95"/>
      <c r="ACI244" s="95"/>
      <c r="ACJ244" s="95"/>
      <c r="ACK244" s="95"/>
      <c r="ACL244" s="95"/>
      <c r="ACM244" s="95"/>
      <c r="ACN244" s="95"/>
      <c r="ACO244" s="95"/>
      <c r="ACP244" s="95"/>
      <c r="ACQ244" s="95"/>
      <c r="ACR244" s="95"/>
      <c r="ACS244" s="95"/>
      <c r="ACT244" s="95"/>
      <c r="ACU244" s="95"/>
      <c r="ACV244" s="95"/>
      <c r="ACW244" s="95"/>
      <c r="ACX244" s="95"/>
      <c r="ACY244" s="95"/>
      <c r="ACZ244" s="95"/>
      <c r="ADA244" s="95"/>
      <c r="ADB244" s="95"/>
      <c r="ADC244" s="95"/>
      <c r="ADD244" s="95"/>
      <c r="ADE244" s="95"/>
      <c r="ADF244" s="95"/>
      <c r="ADG244" s="95"/>
      <c r="ADH244" s="95"/>
      <c r="ADI244" s="95"/>
      <c r="ADJ244" s="95"/>
      <c r="ADK244" s="95"/>
      <c r="ADL244" s="95"/>
      <c r="ADM244" s="95"/>
      <c r="ADN244" s="95"/>
      <c r="ADO244" s="95"/>
      <c r="ADP244" s="95"/>
      <c r="ADQ244" s="95"/>
      <c r="ADR244" s="95"/>
      <c r="ADS244" s="95"/>
      <c r="ADT244" s="95"/>
      <c r="ADU244" s="95"/>
      <c r="ADV244" s="95"/>
      <c r="ADW244" s="95"/>
      <c r="ADX244" s="95"/>
      <c r="ADY244" s="95"/>
      <c r="ADZ244" s="95"/>
      <c r="AEA244" s="95"/>
      <c r="AEB244" s="95"/>
      <c r="AEC244" s="95"/>
      <c r="AED244" s="95"/>
      <c r="AEE244" s="95"/>
      <c r="AEF244" s="95"/>
      <c r="AEG244" s="95"/>
      <c r="AEH244" s="95"/>
      <c r="AEI244" s="95"/>
      <c r="AEJ244" s="95"/>
      <c r="AEK244" s="95"/>
      <c r="AEL244" s="95"/>
      <c r="AEM244" s="95"/>
      <c r="AEN244" s="95"/>
      <c r="AEO244" s="95"/>
      <c r="AEP244" s="95"/>
      <c r="AEQ244" s="95"/>
      <c r="AER244" s="95"/>
      <c r="AES244" s="95"/>
      <c r="AET244" s="95"/>
      <c r="AEU244" s="95"/>
      <c r="AEV244" s="95"/>
      <c r="AEW244" s="95"/>
      <c r="AEX244" s="95"/>
      <c r="AEY244" s="95"/>
      <c r="AEZ244" s="95"/>
      <c r="AFA244" s="95"/>
      <c r="AFB244" s="95"/>
      <c r="AFC244" s="95"/>
      <c r="AFD244" s="95"/>
      <c r="AFE244" s="95"/>
      <c r="AFF244" s="95"/>
      <c r="AFG244" s="95"/>
      <c r="AFH244" s="95"/>
      <c r="AFI244" s="95"/>
      <c r="AFJ244" s="95"/>
      <c r="AFK244" s="95"/>
      <c r="AFL244" s="95"/>
      <c r="AFM244" s="95"/>
      <c r="AFN244" s="95"/>
      <c r="AFO244" s="95"/>
      <c r="AFP244" s="95"/>
      <c r="AFQ244" s="95"/>
      <c r="AFR244" s="95"/>
      <c r="AFS244" s="95"/>
      <c r="AFT244" s="95"/>
      <c r="AFU244" s="95"/>
      <c r="AFV244" s="95"/>
      <c r="AFW244" s="95"/>
      <c r="AFX244" s="95"/>
      <c r="AFY244" s="95"/>
      <c r="AFZ244" s="95"/>
      <c r="AGA244" s="95"/>
      <c r="AGB244" s="95"/>
      <c r="AGC244" s="95"/>
      <c r="AGD244" s="95"/>
      <c r="AGE244" s="95"/>
      <c r="AGF244" s="95"/>
      <c r="AGG244" s="95"/>
      <c r="AGH244" s="95"/>
      <c r="AGI244" s="95"/>
      <c r="AGJ244" s="95"/>
      <c r="AGK244" s="95"/>
      <c r="AGL244" s="95"/>
      <c r="AGM244" s="95"/>
      <c r="AGN244" s="95"/>
      <c r="AGO244" s="95"/>
      <c r="AGP244" s="95"/>
      <c r="AGQ244" s="95"/>
      <c r="AGR244" s="95"/>
      <c r="AGS244" s="95"/>
      <c r="AGT244" s="95"/>
      <c r="AGU244" s="95"/>
      <c r="AGV244" s="95"/>
      <c r="AGW244" s="95"/>
      <c r="AGX244" s="95"/>
      <c r="AGY244" s="95"/>
      <c r="AGZ244" s="95"/>
      <c r="AHA244" s="95"/>
      <c r="AHB244" s="95"/>
      <c r="AHC244" s="95"/>
      <c r="AHD244" s="95"/>
      <c r="AHE244" s="95"/>
      <c r="AHF244" s="95"/>
      <c r="AHG244" s="95"/>
      <c r="AHH244" s="95"/>
      <c r="AHI244" s="95"/>
      <c r="AHJ244" s="95"/>
      <c r="AHK244" s="95"/>
      <c r="AHL244" s="95"/>
      <c r="AHM244" s="95"/>
      <c r="AHN244" s="95"/>
      <c r="AHO244" s="95"/>
      <c r="AHP244" s="95"/>
      <c r="AHQ244" s="95"/>
      <c r="AHR244" s="95"/>
      <c r="AHS244" s="95"/>
      <c r="AHT244" s="95"/>
      <c r="AHU244" s="95"/>
      <c r="AHV244" s="95"/>
      <c r="AHW244" s="95"/>
      <c r="AHX244" s="95"/>
      <c r="AHY244" s="95"/>
      <c r="AHZ244" s="95"/>
      <c r="AIA244" s="95"/>
      <c r="AIB244" s="95"/>
      <c r="AIC244" s="95"/>
      <c r="AID244" s="95"/>
      <c r="AIE244" s="95"/>
      <c r="AIF244" s="95"/>
      <c r="AIG244" s="95"/>
      <c r="AIH244" s="95"/>
      <c r="AII244" s="95"/>
      <c r="AIJ244" s="95"/>
      <c r="AIK244" s="95"/>
      <c r="AIL244" s="95"/>
      <c r="AIM244" s="95"/>
      <c r="AIN244" s="95"/>
      <c r="AIO244" s="95"/>
      <c r="AIP244" s="95"/>
      <c r="AIQ244" s="95"/>
      <c r="AIR244" s="95"/>
      <c r="AIS244" s="95"/>
      <c r="AIT244" s="95"/>
      <c r="AIU244" s="95"/>
      <c r="AIV244" s="95"/>
      <c r="AIW244" s="95"/>
      <c r="AIX244" s="95"/>
      <c r="AIY244" s="95"/>
      <c r="AIZ244" s="95"/>
      <c r="AJA244" s="95"/>
      <c r="AJB244" s="95"/>
      <c r="AJC244" s="95"/>
      <c r="AJD244" s="95"/>
      <c r="AJE244" s="95"/>
      <c r="AJF244" s="95"/>
      <c r="AJG244" s="95"/>
      <c r="AJH244" s="95"/>
      <c r="AJI244" s="95"/>
      <c r="AJJ244" s="95"/>
      <c r="AJK244" s="95"/>
      <c r="AJL244" s="95"/>
      <c r="AJM244" s="95"/>
      <c r="AJN244" s="95"/>
      <c r="AJO244" s="95"/>
      <c r="AJP244" s="95"/>
      <c r="AJQ244" s="95"/>
      <c r="AJR244" s="95"/>
      <c r="AJS244" s="95"/>
      <c r="AJT244" s="95"/>
      <c r="AJU244" s="95"/>
      <c r="AJV244" s="95"/>
      <c r="AJW244" s="95"/>
      <c r="AJX244" s="95"/>
      <c r="AJY244" s="95"/>
      <c r="AJZ244" s="95"/>
      <c r="AKA244" s="95"/>
      <c r="AKB244" s="95"/>
      <c r="AKC244" s="95"/>
      <c r="AKD244" s="95"/>
      <c r="AKE244" s="95"/>
      <c r="AKF244" s="95"/>
      <c r="AKG244" s="95"/>
      <c r="AKH244" s="95"/>
      <c r="AKI244" s="95"/>
      <c r="AKJ244" s="95"/>
      <c r="AKK244" s="95"/>
      <c r="AKL244" s="95"/>
      <c r="AKM244" s="95"/>
      <c r="AKN244" s="95"/>
      <c r="AKO244" s="95"/>
      <c r="AKP244" s="95"/>
      <c r="AKQ244" s="95"/>
      <c r="AKR244" s="95"/>
      <c r="AKS244" s="95"/>
      <c r="AKT244" s="95"/>
      <c r="AKU244" s="95"/>
      <c r="AKV244" s="95"/>
      <c r="AKW244" s="95"/>
      <c r="AKX244" s="95"/>
      <c r="AKY244" s="95"/>
      <c r="AKZ244" s="95"/>
      <c r="ALA244" s="95"/>
      <c r="ALB244" s="95"/>
      <c r="ALC244" s="95"/>
      <c r="ALD244" s="95"/>
      <c r="ALE244" s="95"/>
      <c r="ALF244" s="95"/>
      <c r="ALG244" s="95"/>
      <c r="ALH244" s="95"/>
      <c r="ALI244" s="95"/>
      <c r="ALJ244" s="95"/>
      <c r="ALK244" s="95"/>
      <c r="ALL244" s="95"/>
      <c r="ALM244" s="95"/>
      <c r="ALN244" s="95"/>
      <c r="ALO244" s="95"/>
      <c r="ALP244" s="95"/>
      <c r="ALQ244" s="95"/>
      <c r="ALR244" s="95"/>
      <c r="ALS244" s="95"/>
      <c r="ALT244" s="95"/>
      <c r="ALU244" s="95"/>
      <c r="ALV244" s="95"/>
      <c r="ALW244" s="95"/>
      <c r="ALX244" s="95"/>
      <c r="ALY244" s="95"/>
      <c r="ALZ244" s="95"/>
      <c r="AMA244" s="95"/>
      <c r="AMB244" s="95"/>
      <c r="AMC244" s="95"/>
      <c r="AMD244" s="95"/>
      <c r="AME244" s="95"/>
      <c r="AMF244" s="95"/>
      <c r="AMG244" s="95"/>
      <c r="AMH244" s="95"/>
      <c r="AMI244" s="95"/>
      <c r="AMJ244" s="95"/>
      <c r="AMK244" s="95"/>
      <c r="AML244" s="95"/>
      <c r="AMM244" s="95"/>
      <c r="AMN244" s="95"/>
      <c r="AMO244" s="95"/>
      <c r="AMP244" s="95"/>
      <c r="AMQ244" s="95"/>
      <c r="AMR244" s="95"/>
      <c r="AMS244" s="95"/>
      <c r="AMT244" s="95"/>
      <c r="AMU244" s="95"/>
      <c r="AMV244" s="95"/>
      <c r="AMW244" s="95"/>
      <c r="AMX244" s="95"/>
      <c r="AMY244" s="95"/>
      <c r="AMZ244" s="95"/>
      <c r="ANA244" s="95"/>
      <c r="ANB244" s="95"/>
      <c r="ANC244" s="95"/>
      <c r="AND244" s="95"/>
      <c r="ANE244" s="95"/>
      <c r="ANF244" s="95"/>
      <c r="ANG244" s="95"/>
      <c r="ANH244" s="95"/>
      <c r="ANI244" s="95"/>
      <c r="ANJ244" s="95"/>
      <c r="ANK244" s="95"/>
      <c r="ANL244" s="95"/>
      <c r="ANM244" s="95"/>
      <c r="ANN244" s="95"/>
      <c r="ANO244" s="95"/>
      <c r="ANP244" s="95"/>
      <c r="ANQ244" s="95"/>
      <c r="ANR244" s="95"/>
      <c r="ANS244" s="95"/>
      <c r="ANT244" s="95"/>
      <c r="ANU244" s="95"/>
      <c r="ANV244" s="95"/>
      <c r="ANW244" s="95"/>
      <c r="ANX244" s="95"/>
      <c r="ANY244" s="95"/>
      <c r="ANZ244" s="95"/>
      <c r="AOA244" s="95"/>
      <c r="AOB244" s="95"/>
      <c r="AOC244" s="95"/>
      <c r="AOD244" s="95"/>
      <c r="AOE244" s="95"/>
      <c r="AOF244" s="95"/>
      <c r="AOG244" s="95"/>
      <c r="AOH244" s="95"/>
      <c r="AOI244" s="95"/>
      <c r="AOJ244" s="95"/>
      <c r="AOK244" s="95"/>
      <c r="AOL244" s="95"/>
      <c r="AOM244" s="95"/>
      <c r="AON244" s="95"/>
      <c r="AOO244" s="95"/>
      <c r="AOP244" s="95"/>
      <c r="AOQ244" s="95"/>
      <c r="AOR244" s="95"/>
      <c r="AOS244" s="95"/>
      <c r="AOT244" s="95"/>
      <c r="AOU244" s="95"/>
      <c r="AOV244" s="95"/>
      <c r="AOW244" s="95"/>
      <c r="AOX244" s="95"/>
      <c r="AOY244" s="95"/>
      <c r="AOZ244" s="95"/>
      <c r="APA244" s="95"/>
      <c r="APB244" s="95"/>
      <c r="APC244" s="95"/>
      <c r="APD244" s="95"/>
      <c r="APE244" s="95"/>
      <c r="APF244" s="95"/>
      <c r="APG244" s="95"/>
      <c r="APH244" s="95"/>
      <c r="API244" s="95"/>
      <c r="APJ244" s="95"/>
      <c r="APK244" s="95"/>
      <c r="APL244" s="95"/>
      <c r="APM244" s="95"/>
      <c r="APN244" s="95"/>
      <c r="APO244" s="95"/>
      <c r="APP244" s="95"/>
      <c r="APQ244" s="95"/>
      <c r="APR244" s="95"/>
      <c r="APS244" s="95"/>
      <c r="APT244" s="95"/>
      <c r="APU244" s="95"/>
      <c r="APV244" s="95"/>
      <c r="APW244" s="95"/>
      <c r="APX244" s="95"/>
      <c r="APY244" s="95"/>
      <c r="APZ244" s="95"/>
      <c r="AQA244" s="95"/>
      <c r="AQB244" s="95"/>
      <c r="AQC244" s="95"/>
      <c r="AQD244" s="95"/>
      <c r="AQE244" s="95"/>
      <c r="AQF244" s="95"/>
      <c r="AQG244" s="95"/>
      <c r="AQH244" s="95"/>
      <c r="AQI244" s="95"/>
      <c r="AQJ244" s="95"/>
      <c r="AQK244" s="95"/>
      <c r="AQL244" s="95"/>
      <c r="AQM244" s="95"/>
      <c r="AQN244" s="95"/>
      <c r="AQO244" s="95"/>
      <c r="AQP244" s="95"/>
      <c r="AQQ244" s="95"/>
      <c r="AQR244" s="95"/>
      <c r="AQS244" s="95"/>
      <c r="AQT244" s="95"/>
      <c r="AQU244" s="95"/>
      <c r="AQV244" s="95"/>
      <c r="AQW244" s="95"/>
      <c r="AQX244" s="95"/>
      <c r="AQY244" s="95"/>
      <c r="AQZ244" s="95"/>
      <c r="ARA244" s="95"/>
      <c r="ARB244" s="95"/>
      <c r="ARC244" s="95"/>
      <c r="ARD244" s="95"/>
      <c r="ARE244" s="95"/>
      <c r="ARF244" s="95"/>
      <c r="ARG244" s="95"/>
      <c r="ARH244" s="95"/>
      <c r="ARI244" s="95"/>
      <c r="ARJ244" s="95"/>
      <c r="ARK244" s="95"/>
      <c r="ARL244" s="95"/>
      <c r="ARM244" s="95"/>
      <c r="ARN244" s="95"/>
      <c r="ARO244" s="95"/>
      <c r="ARP244" s="95"/>
      <c r="ARQ244" s="95"/>
      <c r="ARR244" s="95"/>
      <c r="ARS244" s="95"/>
      <c r="ART244" s="95"/>
      <c r="ARU244" s="95"/>
      <c r="ARV244" s="95"/>
      <c r="ARW244" s="95"/>
      <c r="ARX244" s="95"/>
      <c r="ARY244" s="95"/>
      <c r="ARZ244" s="95"/>
      <c r="ASA244" s="95"/>
      <c r="ASB244" s="95"/>
      <c r="ASC244" s="95"/>
      <c r="ASD244" s="95"/>
      <c r="ASE244" s="95"/>
      <c r="ASF244" s="95"/>
      <c r="ASG244" s="95"/>
      <c r="ASH244" s="95"/>
      <c r="ASI244" s="95"/>
      <c r="ASJ244" s="95"/>
      <c r="ASK244" s="95"/>
      <c r="ASL244" s="95"/>
      <c r="ASM244" s="95"/>
      <c r="ASN244" s="95"/>
      <c r="ASO244" s="95"/>
      <c r="ASP244" s="95"/>
      <c r="ASQ244" s="95"/>
      <c r="ASR244" s="95"/>
      <c r="ASS244" s="95"/>
      <c r="AST244" s="95"/>
      <c r="ASU244" s="95"/>
      <c r="ASV244" s="95"/>
      <c r="ASW244" s="95"/>
      <c r="ASX244" s="95"/>
      <c r="ASY244" s="95"/>
      <c r="ASZ244" s="95"/>
      <c r="ATA244" s="95"/>
      <c r="ATB244" s="95"/>
      <c r="ATC244" s="95"/>
      <c r="ATD244" s="95"/>
      <c r="ATE244" s="95"/>
      <c r="ATF244" s="95"/>
      <c r="ATG244" s="95"/>
      <c r="ATH244" s="95"/>
      <c r="ATI244" s="95"/>
      <c r="ATJ244" s="95"/>
      <c r="ATK244" s="95"/>
      <c r="ATL244" s="95"/>
      <c r="ATM244" s="95"/>
      <c r="ATN244" s="95"/>
      <c r="ATO244" s="95"/>
      <c r="ATP244" s="95"/>
      <c r="ATQ244" s="95"/>
      <c r="ATR244" s="95"/>
      <c r="ATS244" s="95"/>
      <c r="ATT244" s="95"/>
      <c r="ATU244" s="95"/>
      <c r="ATV244" s="95"/>
      <c r="ATW244" s="95"/>
      <c r="ATX244" s="95"/>
      <c r="ATY244" s="95"/>
      <c r="ATZ244" s="95"/>
      <c r="AUA244" s="95"/>
      <c r="AUB244" s="95"/>
      <c r="AUC244" s="95"/>
      <c r="AUD244" s="95"/>
      <c r="AUE244" s="95"/>
      <c r="AUF244" s="95"/>
      <c r="AUG244" s="95"/>
      <c r="AUH244" s="95"/>
      <c r="AUI244" s="95"/>
      <c r="AUJ244" s="95"/>
      <c r="AUK244" s="95"/>
      <c r="AUL244" s="95"/>
      <c r="AUM244" s="95"/>
      <c r="AUN244" s="95"/>
      <c r="AUO244" s="95"/>
      <c r="AUP244" s="95"/>
      <c r="AUQ244" s="95"/>
      <c r="AUR244" s="95"/>
      <c r="AUS244" s="95"/>
      <c r="AUT244" s="95"/>
      <c r="AUU244" s="95"/>
      <c r="AUV244" s="95"/>
      <c r="AUW244" s="95"/>
      <c r="AUX244" s="95"/>
      <c r="AUY244" s="95"/>
      <c r="AUZ244" s="95"/>
      <c r="AVA244" s="95"/>
      <c r="AVB244" s="95"/>
      <c r="AVC244" s="95"/>
      <c r="AVD244" s="95"/>
      <c r="AVE244" s="95"/>
      <c r="AVF244" s="95"/>
      <c r="AVG244" s="95"/>
      <c r="AVH244" s="95"/>
      <c r="AVI244" s="95"/>
      <c r="AVJ244" s="95"/>
      <c r="AVK244" s="95"/>
      <c r="AVL244" s="95"/>
      <c r="AVM244" s="95"/>
      <c r="AVN244" s="95"/>
      <c r="AVO244" s="95"/>
      <c r="AVP244" s="95"/>
      <c r="AVQ244" s="95"/>
      <c r="AVR244" s="95"/>
      <c r="AVS244" s="95"/>
      <c r="AVT244" s="95"/>
      <c r="AVU244" s="95"/>
      <c r="AVV244" s="95"/>
      <c r="AVW244" s="95"/>
      <c r="AVX244" s="95"/>
      <c r="AVY244" s="95"/>
      <c r="AVZ244" s="95"/>
      <c r="AWA244" s="95"/>
      <c r="AWB244" s="95"/>
      <c r="AWC244" s="95"/>
      <c r="AWD244" s="95"/>
      <c r="AWE244" s="95"/>
      <c r="AWF244" s="95"/>
      <c r="AWG244" s="95"/>
      <c r="AWH244" s="95"/>
      <c r="AWI244" s="95"/>
      <c r="AWJ244" s="95"/>
      <c r="AWK244" s="95"/>
      <c r="AWL244" s="95"/>
      <c r="AWM244" s="95"/>
      <c r="AWN244" s="95"/>
      <c r="AWO244" s="95"/>
      <c r="AWP244" s="95"/>
      <c r="AWQ244" s="95"/>
      <c r="AWR244" s="95"/>
      <c r="AWS244" s="95"/>
      <c r="AWT244" s="95"/>
      <c r="AWU244" s="95"/>
      <c r="AWV244" s="95"/>
      <c r="AWW244" s="95"/>
      <c r="AWX244" s="95"/>
      <c r="AWY244" s="95"/>
      <c r="AWZ244" s="95"/>
      <c r="AXA244" s="95"/>
      <c r="AXB244" s="95"/>
      <c r="AXC244" s="95"/>
      <c r="AXD244" s="95"/>
      <c r="AXE244" s="95"/>
      <c r="AXF244" s="95"/>
      <c r="AXG244" s="95"/>
      <c r="AXH244" s="95"/>
      <c r="AXI244" s="95"/>
      <c r="AXJ244" s="95"/>
      <c r="AXK244" s="95"/>
      <c r="AXL244" s="95"/>
      <c r="AXM244" s="95"/>
      <c r="AXN244" s="95"/>
      <c r="AXO244" s="95"/>
      <c r="AXP244" s="95"/>
      <c r="AXQ244" s="95"/>
      <c r="AXR244" s="95"/>
      <c r="AXS244" s="95"/>
      <c r="AXT244" s="95"/>
      <c r="AXU244" s="95"/>
      <c r="AXV244" s="95"/>
      <c r="AXW244" s="95"/>
      <c r="AXX244" s="95"/>
      <c r="AXY244" s="95"/>
      <c r="AXZ244" s="95"/>
      <c r="AYA244" s="95"/>
      <c r="AYB244" s="95"/>
      <c r="AYC244" s="95"/>
      <c r="AYD244" s="95"/>
      <c r="AYE244" s="95"/>
      <c r="AYF244" s="95"/>
      <c r="AYG244" s="95"/>
      <c r="AYH244" s="95"/>
      <c r="AYI244" s="95"/>
      <c r="AYJ244" s="95"/>
      <c r="AYK244" s="95"/>
      <c r="AYL244" s="95"/>
      <c r="AYM244" s="95"/>
      <c r="AYN244" s="95"/>
      <c r="AYO244" s="95"/>
      <c r="AYP244" s="95"/>
      <c r="AYQ244" s="95"/>
      <c r="AYR244" s="95"/>
      <c r="AYS244" s="95"/>
      <c r="AYT244" s="95"/>
      <c r="AYU244" s="95"/>
      <c r="AYV244" s="95"/>
      <c r="AYW244" s="95"/>
      <c r="AYX244" s="95"/>
      <c r="AYY244" s="95"/>
      <c r="AYZ244" s="95"/>
      <c r="AZA244" s="95"/>
      <c r="AZB244" s="95"/>
      <c r="AZC244" s="95"/>
      <c r="AZD244" s="95"/>
      <c r="AZE244" s="95"/>
      <c r="AZF244" s="95"/>
      <c r="AZG244" s="95"/>
      <c r="AZH244" s="95"/>
      <c r="AZI244" s="95"/>
      <c r="AZJ244" s="95"/>
      <c r="AZK244" s="95"/>
      <c r="AZL244" s="95"/>
      <c r="AZM244" s="95"/>
      <c r="AZN244" s="95"/>
      <c r="AZO244" s="95"/>
      <c r="AZP244" s="95"/>
      <c r="AZQ244" s="95"/>
      <c r="AZR244" s="95"/>
      <c r="AZS244" s="95"/>
      <c r="AZT244" s="95"/>
      <c r="AZU244" s="95"/>
      <c r="AZV244" s="95"/>
      <c r="AZW244" s="95"/>
      <c r="AZX244" s="95"/>
      <c r="AZY244" s="95"/>
      <c r="AZZ244" s="95"/>
      <c r="BAA244" s="95"/>
      <c r="BAB244" s="95"/>
      <c r="BAC244" s="95"/>
      <c r="BAD244" s="95"/>
      <c r="BAE244" s="95"/>
      <c r="BAF244" s="95"/>
      <c r="BAG244" s="95"/>
      <c r="BAH244" s="95"/>
      <c r="BAI244" s="95"/>
      <c r="BAJ244" s="95"/>
      <c r="BAK244" s="95"/>
      <c r="BAL244" s="95"/>
      <c r="BAM244" s="95"/>
      <c r="BAN244" s="95"/>
      <c r="BAO244" s="95"/>
      <c r="BAP244" s="95"/>
      <c r="BAQ244" s="95"/>
      <c r="BAR244" s="95"/>
      <c r="BAS244" s="95"/>
      <c r="BAT244" s="95"/>
      <c r="BAU244" s="95"/>
      <c r="BAV244" s="95"/>
      <c r="BAW244" s="95"/>
      <c r="BAX244" s="95"/>
      <c r="BAY244" s="95"/>
      <c r="BAZ244" s="95"/>
      <c r="BBA244" s="95"/>
      <c r="BBB244" s="95"/>
      <c r="BBC244" s="95"/>
      <c r="BBD244" s="95"/>
      <c r="BBE244" s="95"/>
      <c r="BBF244" s="95"/>
      <c r="BBG244" s="95"/>
      <c r="BBH244" s="95"/>
      <c r="BBI244" s="95"/>
      <c r="BBJ244" s="95"/>
      <c r="BBK244" s="95"/>
      <c r="BBL244" s="95"/>
      <c r="BBM244" s="95"/>
      <c r="BBN244" s="95"/>
      <c r="BBO244" s="95"/>
      <c r="BBP244" s="95"/>
      <c r="BBQ244" s="95"/>
      <c r="BBR244" s="95"/>
      <c r="BBS244" s="95"/>
      <c r="BBT244" s="95"/>
      <c r="BBU244" s="95"/>
      <c r="BBV244" s="95"/>
      <c r="BBW244" s="95"/>
      <c r="BBX244" s="95"/>
      <c r="BBY244" s="95"/>
      <c r="BBZ244" s="95"/>
      <c r="BCA244" s="95"/>
      <c r="BCB244" s="95"/>
      <c r="BCC244" s="95"/>
      <c r="BCD244" s="95"/>
      <c r="BCE244" s="95"/>
      <c r="BCF244" s="95"/>
      <c r="BCG244" s="95"/>
      <c r="BCH244" s="95"/>
      <c r="BCI244" s="95"/>
      <c r="BCJ244" s="95"/>
      <c r="BCK244" s="95"/>
      <c r="BCL244" s="95"/>
      <c r="BCM244" s="95"/>
      <c r="BCN244" s="95"/>
      <c r="BCO244" s="95"/>
      <c r="BCP244" s="95"/>
      <c r="BCQ244" s="95"/>
      <c r="BCR244" s="95"/>
      <c r="BCS244" s="95"/>
      <c r="BCT244" s="95"/>
      <c r="BCU244" s="95"/>
      <c r="BCV244" s="95"/>
      <c r="BCW244" s="95"/>
      <c r="BCX244" s="95"/>
      <c r="BCY244" s="95"/>
      <c r="BCZ244" s="95"/>
      <c r="BDA244" s="95"/>
      <c r="BDB244" s="95"/>
      <c r="BDC244" s="95"/>
      <c r="BDD244" s="95"/>
      <c r="BDE244" s="95"/>
      <c r="BDF244" s="95"/>
      <c r="BDG244" s="95"/>
      <c r="BDH244" s="95"/>
      <c r="BDI244" s="95"/>
      <c r="BDJ244" s="95"/>
      <c r="BDK244" s="95"/>
      <c r="BDL244" s="95"/>
      <c r="BDM244" s="95"/>
      <c r="BDN244" s="95"/>
      <c r="BDO244" s="95"/>
      <c r="BDP244" s="95"/>
      <c r="BDQ244" s="95"/>
      <c r="BDR244" s="95"/>
      <c r="BDS244" s="95"/>
      <c r="BDT244" s="95"/>
      <c r="BDU244" s="95"/>
      <c r="BDV244" s="95"/>
      <c r="BDW244" s="95"/>
      <c r="BDX244" s="95"/>
      <c r="BDY244" s="95"/>
      <c r="BDZ244" s="95"/>
      <c r="BEA244" s="95"/>
      <c r="BEB244" s="95"/>
      <c r="BEC244" s="95"/>
      <c r="BED244" s="95"/>
      <c r="BEE244" s="95"/>
      <c r="BEF244" s="95"/>
      <c r="BEG244" s="95"/>
      <c r="BEH244" s="95"/>
      <c r="BEI244" s="95"/>
      <c r="BEJ244" s="95"/>
      <c r="BEK244" s="95"/>
      <c r="BEL244" s="95"/>
      <c r="BEM244" s="95"/>
      <c r="BEN244" s="95"/>
      <c r="BEO244" s="95"/>
      <c r="BEP244" s="95"/>
      <c r="BEQ244" s="95"/>
      <c r="BER244" s="95"/>
      <c r="BES244" s="95"/>
      <c r="BET244" s="95"/>
      <c r="BEU244" s="95"/>
      <c r="BEV244" s="95"/>
      <c r="BEW244" s="95"/>
      <c r="BEX244" s="95"/>
      <c r="BEY244" s="95"/>
      <c r="BEZ244" s="95"/>
      <c r="BFA244" s="95"/>
      <c r="BFB244" s="95"/>
      <c r="BFC244" s="95"/>
      <c r="BFD244" s="95"/>
      <c r="BFE244" s="95"/>
      <c r="BFF244" s="95"/>
      <c r="BFG244" s="95"/>
      <c r="BFH244" s="95"/>
      <c r="BFI244" s="95"/>
      <c r="BFJ244" s="95"/>
      <c r="BFK244" s="95"/>
      <c r="BFL244" s="95"/>
      <c r="BFM244" s="95"/>
      <c r="BFN244" s="95"/>
      <c r="BFO244" s="95"/>
      <c r="BFP244" s="95"/>
      <c r="BFQ244" s="95"/>
      <c r="BFR244" s="95"/>
      <c r="BFS244" s="95"/>
      <c r="BFT244" s="95"/>
      <c r="BFU244" s="95"/>
      <c r="BFV244" s="95"/>
      <c r="BFW244" s="95"/>
      <c r="BFX244" s="95"/>
      <c r="BFY244" s="95"/>
      <c r="BFZ244" s="95"/>
      <c r="BGA244" s="95"/>
      <c r="BGB244" s="95"/>
      <c r="BGC244" s="95"/>
      <c r="BGD244" s="95"/>
      <c r="BGE244" s="95"/>
      <c r="BGF244" s="95"/>
      <c r="BGG244" s="95"/>
      <c r="BGH244" s="95"/>
      <c r="BGI244" s="95"/>
      <c r="BGJ244" s="95"/>
      <c r="BGK244" s="95"/>
      <c r="BGL244" s="95"/>
      <c r="BGM244" s="95"/>
      <c r="BGN244" s="95"/>
      <c r="BGO244" s="95"/>
      <c r="BGP244" s="95"/>
      <c r="BGQ244" s="95"/>
      <c r="BGR244" s="95"/>
      <c r="BGS244" s="95"/>
      <c r="BGT244" s="95"/>
      <c r="BGU244" s="95"/>
      <c r="BGV244" s="95"/>
      <c r="BGW244" s="95"/>
      <c r="BGX244" s="95"/>
      <c r="BGY244" s="95"/>
      <c r="BGZ244" s="95"/>
      <c r="BHA244" s="95"/>
      <c r="BHB244" s="95"/>
      <c r="BHC244" s="95"/>
      <c r="BHD244" s="95"/>
      <c r="BHE244" s="95"/>
      <c r="BHF244" s="95"/>
      <c r="BHG244" s="95"/>
      <c r="BHH244" s="95"/>
      <c r="BHI244" s="95"/>
      <c r="BHJ244" s="95"/>
      <c r="BHK244" s="95"/>
      <c r="BHL244" s="95"/>
      <c r="BHM244" s="95"/>
      <c r="BHN244" s="95"/>
      <c r="BHO244" s="95"/>
      <c r="BHP244" s="95"/>
      <c r="BHQ244" s="95"/>
      <c r="BHR244" s="95"/>
      <c r="BHS244" s="95"/>
      <c r="BHT244" s="95"/>
      <c r="BHU244" s="95"/>
      <c r="BHV244" s="95"/>
      <c r="BHW244" s="95"/>
      <c r="BHX244" s="95"/>
      <c r="BHY244" s="95"/>
      <c r="BHZ244" s="95"/>
      <c r="BIA244" s="95"/>
      <c r="BIB244" s="95"/>
      <c r="BIC244" s="95"/>
      <c r="BID244" s="95"/>
      <c r="BIE244" s="95"/>
      <c r="BIF244" s="95"/>
      <c r="BIG244" s="95"/>
      <c r="BIH244" s="95"/>
      <c r="BII244" s="95"/>
      <c r="BIJ244" s="95"/>
      <c r="BIK244" s="95"/>
      <c r="BIL244" s="95"/>
      <c r="BIM244" s="95"/>
      <c r="BIN244" s="95"/>
      <c r="BIO244" s="95"/>
      <c r="BIP244" s="95"/>
      <c r="BIQ244" s="95"/>
      <c r="BIR244" s="95"/>
      <c r="BIS244" s="95"/>
      <c r="BIT244" s="95"/>
      <c r="BIU244" s="95"/>
      <c r="BIV244" s="95"/>
      <c r="BIW244" s="95"/>
      <c r="BIX244" s="95"/>
      <c r="BIY244" s="95"/>
      <c r="BIZ244" s="95"/>
      <c r="BJA244" s="95"/>
      <c r="BJB244" s="95"/>
      <c r="BJC244" s="95"/>
      <c r="BJD244" s="95"/>
      <c r="BJE244" s="95"/>
      <c r="BJF244" s="95"/>
      <c r="BJG244" s="95"/>
      <c r="BJH244" s="95"/>
      <c r="BJI244" s="95"/>
      <c r="BJJ244" s="95"/>
      <c r="BJK244" s="95"/>
      <c r="BJL244" s="95"/>
      <c r="BJM244" s="95"/>
      <c r="BJN244" s="95"/>
      <c r="BJO244" s="95"/>
      <c r="BJP244" s="95"/>
      <c r="BJQ244" s="95"/>
      <c r="BJR244" s="95"/>
      <c r="BJS244" s="95"/>
      <c r="BJT244" s="95"/>
      <c r="BJU244" s="95"/>
      <c r="BJV244" s="95"/>
      <c r="BJW244" s="95"/>
      <c r="BJX244" s="95"/>
      <c r="BJY244" s="95"/>
      <c r="BJZ244" s="95"/>
      <c r="BKA244" s="95"/>
      <c r="BKB244" s="95"/>
      <c r="BKC244" s="95"/>
      <c r="BKD244" s="95"/>
      <c r="BKE244" s="95"/>
      <c r="BKF244" s="95"/>
      <c r="BKG244" s="95"/>
      <c r="BKH244" s="95"/>
      <c r="BKI244" s="95"/>
      <c r="BKJ244" s="95"/>
      <c r="BKK244" s="95"/>
      <c r="BKL244" s="95"/>
      <c r="BKM244" s="95"/>
      <c r="BKN244" s="95"/>
      <c r="BKO244" s="95"/>
      <c r="BKP244" s="95"/>
      <c r="BKQ244" s="95"/>
      <c r="BKR244" s="95"/>
      <c r="BKS244" s="95"/>
      <c r="BKT244" s="95"/>
      <c r="BKU244" s="95"/>
      <c r="BKV244" s="95"/>
      <c r="BKW244" s="95"/>
      <c r="BKX244" s="95"/>
      <c r="BKY244" s="95"/>
      <c r="BKZ244" s="95"/>
      <c r="BLA244" s="95"/>
      <c r="BLB244" s="95"/>
      <c r="BLC244" s="95"/>
      <c r="BLD244" s="95"/>
      <c r="BLE244" s="95"/>
      <c r="BLF244" s="95"/>
      <c r="BLG244" s="95"/>
      <c r="BLH244" s="95"/>
      <c r="BLI244" s="95"/>
      <c r="BLJ244" s="95"/>
      <c r="BLK244" s="95"/>
      <c r="BLL244" s="95"/>
      <c r="BLM244" s="95"/>
      <c r="BLN244" s="95"/>
      <c r="BLO244" s="95"/>
      <c r="BLP244" s="95"/>
      <c r="BLQ244" s="95"/>
      <c r="BLR244" s="95"/>
      <c r="BLS244" s="95"/>
      <c r="BLT244" s="95"/>
      <c r="BLU244" s="95"/>
      <c r="BLV244" s="95"/>
      <c r="BLW244" s="95"/>
      <c r="BLX244" s="95"/>
      <c r="BLY244" s="95"/>
      <c r="BLZ244" s="95"/>
      <c r="BMA244" s="95"/>
      <c r="BMB244" s="95"/>
      <c r="BMC244" s="95"/>
      <c r="BMD244" s="95"/>
      <c r="BME244" s="95"/>
      <c r="BMF244" s="95"/>
      <c r="BMG244" s="95"/>
      <c r="BMH244" s="95"/>
      <c r="BMI244" s="95"/>
      <c r="BMJ244" s="95"/>
      <c r="BMK244" s="95"/>
      <c r="BML244" s="95"/>
      <c r="BMM244" s="95"/>
      <c r="BMN244" s="95"/>
      <c r="BMO244" s="95"/>
      <c r="BMP244" s="95"/>
      <c r="BMQ244" s="95"/>
      <c r="BMR244" s="95"/>
      <c r="BMS244" s="95"/>
      <c r="BMT244" s="95"/>
      <c r="BMU244" s="95"/>
      <c r="BMV244" s="95"/>
      <c r="BMW244" s="95"/>
      <c r="BMX244" s="95"/>
      <c r="BMY244" s="95"/>
      <c r="BMZ244" s="95"/>
      <c r="BNA244" s="95"/>
      <c r="BNB244" s="95"/>
      <c r="BNC244" s="95"/>
      <c r="BND244" s="95"/>
      <c r="BNE244" s="95"/>
      <c r="BNF244" s="95"/>
      <c r="BNG244" s="95"/>
      <c r="BNH244" s="95"/>
      <c r="BNI244" s="95"/>
      <c r="BNJ244" s="95"/>
      <c r="BNK244" s="95"/>
      <c r="BNL244" s="95"/>
      <c r="BNM244" s="95"/>
      <c r="BNN244" s="95"/>
      <c r="BNO244" s="95"/>
      <c r="BNP244" s="95"/>
      <c r="BNQ244" s="95"/>
      <c r="BNR244" s="95"/>
      <c r="BNS244" s="95"/>
      <c r="BNT244" s="95"/>
      <c r="BNU244" s="95"/>
      <c r="BNV244" s="95"/>
      <c r="BNW244" s="95"/>
      <c r="BNX244" s="95"/>
      <c r="BNY244" s="95"/>
      <c r="BNZ244" s="95"/>
      <c r="BOA244" s="95"/>
      <c r="BOB244" s="95"/>
      <c r="BOC244" s="95"/>
      <c r="BOD244" s="95"/>
      <c r="BOE244" s="95"/>
      <c r="BOF244" s="95"/>
      <c r="BOG244" s="95"/>
      <c r="BOH244" s="95"/>
      <c r="BOI244" s="95"/>
      <c r="BOJ244" s="95"/>
      <c r="BOK244" s="95"/>
      <c r="BOL244" s="95"/>
      <c r="BOM244" s="95"/>
      <c r="BON244" s="95"/>
      <c r="BOO244" s="95"/>
      <c r="BOP244" s="95"/>
      <c r="BOQ244" s="95"/>
      <c r="BOR244" s="95"/>
      <c r="BOS244" s="95"/>
      <c r="BOT244" s="95"/>
      <c r="BOU244" s="95"/>
      <c r="BOV244" s="95"/>
      <c r="BOW244" s="95"/>
      <c r="BOX244" s="95"/>
      <c r="BOY244" s="95"/>
      <c r="BOZ244" s="95"/>
      <c r="BPA244" s="95"/>
      <c r="BPB244" s="95"/>
      <c r="BPC244" s="95"/>
      <c r="BPD244" s="95"/>
      <c r="BPE244" s="95"/>
      <c r="BPF244" s="95"/>
      <c r="BPG244" s="95"/>
      <c r="BPH244" s="95"/>
      <c r="BPI244" s="95"/>
      <c r="BPJ244" s="95"/>
      <c r="BPK244" s="95"/>
      <c r="BPL244" s="95"/>
      <c r="BPM244" s="95"/>
      <c r="BPN244" s="95"/>
      <c r="BPO244" s="95"/>
      <c r="BPP244" s="95"/>
      <c r="BPQ244" s="95"/>
      <c r="BPR244" s="95"/>
      <c r="BPS244" s="95"/>
      <c r="BPT244" s="95"/>
      <c r="BPU244" s="95"/>
      <c r="BPV244" s="95"/>
      <c r="BPW244" s="95"/>
      <c r="BPX244" s="95"/>
      <c r="BPY244" s="95"/>
      <c r="BPZ244" s="95"/>
      <c r="BQA244" s="95"/>
      <c r="BQB244" s="95"/>
      <c r="BQC244" s="95"/>
      <c r="BQD244" s="95"/>
      <c r="BQE244" s="95"/>
      <c r="BQF244" s="95"/>
      <c r="BQG244" s="95"/>
      <c r="BQH244" s="95"/>
      <c r="BQI244" s="95"/>
      <c r="BQJ244" s="95"/>
      <c r="BQK244" s="95"/>
      <c r="BQL244" s="95"/>
      <c r="BQM244" s="95"/>
      <c r="BQN244" s="95"/>
      <c r="BQO244" s="95"/>
      <c r="BQP244" s="95"/>
      <c r="BQQ244" s="95"/>
      <c r="BQR244" s="95"/>
      <c r="BQS244" s="95"/>
      <c r="BQT244" s="95"/>
      <c r="BQU244" s="95"/>
      <c r="BQV244" s="95"/>
      <c r="BQW244" s="95"/>
      <c r="BQX244" s="95"/>
      <c r="BQY244" s="95"/>
      <c r="BQZ244" s="95"/>
      <c r="BRA244" s="95"/>
      <c r="BRB244" s="95"/>
      <c r="BRC244" s="95"/>
      <c r="BRD244" s="95"/>
      <c r="BRE244" s="95"/>
      <c r="BRF244" s="95"/>
      <c r="BRG244" s="95"/>
      <c r="BRH244" s="95"/>
      <c r="BRI244" s="95"/>
      <c r="BRJ244" s="95"/>
      <c r="BRK244" s="95"/>
      <c r="BRL244" s="95"/>
      <c r="BRM244" s="95"/>
      <c r="BRN244" s="95"/>
      <c r="BRO244" s="95"/>
      <c r="BRP244" s="95"/>
      <c r="BRQ244" s="95"/>
      <c r="BRR244" s="95"/>
      <c r="BRS244" s="95"/>
      <c r="BRT244" s="95"/>
      <c r="BRU244" s="95"/>
      <c r="BRV244" s="95"/>
      <c r="BRW244" s="95"/>
      <c r="BRX244" s="95"/>
      <c r="BRY244" s="95"/>
      <c r="BRZ244" s="95"/>
      <c r="BSA244" s="95"/>
      <c r="BSB244" s="95"/>
      <c r="BSC244" s="95"/>
      <c r="BSD244" s="95"/>
      <c r="BSE244" s="95"/>
      <c r="BSF244" s="95"/>
      <c r="BSG244" s="95"/>
      <c r="BSH244" s="95"/>
      <c r="BSI244" s="95"/>
      <c r="BSJ244" s="95"/>
      <c r="BSK244" s="95"/>
      <c r="BSL244" s="95"/>
      <c r="BSM244" s="95"/>
      <c r="BSN244" s="95"/>
      <c r="BSO244" s="95"/>
      <c r="BSP244" s="95"/>
      <c r="BSQ244" s="95"/>
      <c r="BSR244" s="95"/>
      <c r="BSS244" s="95"/>
      <c r="BST244" s="95"/>
      <c r="BSU244" s="95"/>
      <c r="BSV244" s="95"/>
      <c r="BSW244" s="95"/>
      <c r="BSX244" s="95"/>
      <c r="BSY244" s="95"/>
      <c r="BSZ244" s="95"/>
      <c r="BTA244" s="95"/>
      <c r="BTB244" s="95"/>
      <c r="BTC244" s="95"/>
      <c r="BTD244" s="95"/>
      <c r="BTE244" s="95"/>
      <c r="BTF244" s="95"/>
      <c r="BTG244" s="95"/>
      <c r="BTH244" s="95"/>
      <c r="BTI244" s="95"/>
      <c r="BTJ244" s="95"/>
      <c r="BTK244" s="95"/>
      <c r="BTL244" s="95"/>
      <c r="BTM244" s="95"/>
      <c r="BTN244" s="95"/>
      <c r="BTO244" s="95"/>
      <c r="BTP244" s="95"/>
      <c r="BTQ244" s="95"/>
      <c r="BTR244" s="95"/>
      <c r="BTS244" s="95"/>
      <c r="BTT244" s="95"/>
      <c r="BTU244" s="95"/>
      <c r="BTV244" s="95"/>
      <c r="BTW244" s="95"/>
      <c r="BTX244" s="95"/>
      <c r="BTY244" s="95"/>
      <c r="BTZ244" s="95"/>
      <c r="BUA244" s="95"/>
      <c r="BUB244" s="95"/>
      <c r="BUC244" s="95"/>
      <c r="BUD244" s="95"/>
      <c r="BUE244" s="95"/>
      <c r="BUF244" s="95"/>
      <c r="BUG244" s="95"/>
      <c r="BUH244" s="95"/>
      <c r="BUI244" s="95"/>
      <c r="BUJ244" s="95"/>
      <c r="BUK244" s="95"/>
      <c r="BUL244" s="95"/>
      <c r="BUM244" s="95"/>
      <c r="BUN244" s="95"/>
      <c r="BUO244" s="95"/>
      <c r="BUP244" s="95"/>
      <c r="BUQ244" s="95"/>
      <c r="BUR244" s="95"/>
      <c r="BUS244" s="95"/>
      <c r="BUT244" s="95"/>
      <c r="BUU244" s="95"/>
      <c r="BUV244" s="95"/>
      <c r="BUW244" s="95"/>
      <c r="BUX244" s="95"/>
      <c r="BUY244" s="95"/>
      <c r="BUZ244" s="95"/>
      <c r="BVA244" s="95"/>
      <c r="BVB244" s="95"/>
      <c r="BVC244" s="95"/>
      <c r="BVD244" s="95"/>
      <c r="BVE244" s="95"/>
      <c r="BVF244" s="95"/>
      <c r="BVG244" s="95"/>
      <c r="BVH244" s="95"/>
      <c r="BVI244" s="95"/>
      <c r="BVJ244" s="95"/>
      <c r="BVK244" s="95"/>
      <c r="BVL244" s="95"/>
      <c r="BVM244" s="95"/>
      <c r="BVN244" s="95"/>
      <c r="BVO244" s="95"/>
      <c r="BVP244" s="95"/>
      <c r="BVQ244" s="95"/>
      <c r="BVR244" s="95"/>
      <c r="BVS244" s="95"/>
      <c r="BVT244" s="95"/>
      <c r="BVU244" s="95"/>
      <c r="BVV244" s="95"/>
      <c r="BVW244" s="95"/>
      <c r="BVX244" s="95"/>
      <c r="BVY244" s="95"/>
      <c r="BVZ244" s="95"/>
      <c r="BWA244" s="95"/>
      <c r="BWB244" s="95"/>
      <c r="BWC244" s="95"/>
      <c r="BWD244" s="95"/>
      <c r="BWE244" s="95"/>
      <c r="BWF244" s="95"/>
      <c r="BWG244" s="95"/>
      <c r="BWH244" s="95"/>
      <c r="BWI244" s="95"/>
      <c r="BWJ244" s="95"/>
      <c r="BWK244" s="95"/>
      <c r="BWL244" s="95"/>
      <c r="BWM244" s="95"/>
      <c r="BWN244" s="95"/>
      <c r="BWO244" s="95"/>
      <c r="BWP244" s="95"/>
      <c r="BWQ244" s="95"/>
      <c r="BWR244" s="95"/>
      <c r="BWS244" s="95"/>
      <c r="BWT244" s="95"/>
      <c r="BWU244" s="95"/>
      <c r="BWV244" s="95"/>
      <c r="BWW244" s="95"/>
      <c r="BWX244" s="95"/>
      <c r="BWY244" s="95"/>
      <c r="BWZ244" s="95"/>
      <c r="BXA244" s="95"/>
      <c r="BXB244" s="95"/>
      <c r="BXC244" s="95"/>
      <c r="BXD244" s="95"/>
      <c r="BXE244" s="95"/>
      <c r="BXF244" s="95"/>
      <c r="BXG244" s="95"/>
      <c r="BXH244" s="95"/>
      <c r="BXI244" s="95"/>
      <c r="BXJ244" s="95"/>
      <c r="BXK244" s="95"/>
      <c r="BXL244" s="95"/>
      <c r="BXM244" s="95"/>
      <c r="BXN244" s="95"/>
      <c r="BXO244" s="95"/>
      <c r="BXP244" s="95"/>
      <c r="BXQ244" s="95"/>
      <c r="BXR244" s="95"/>
      <c r="BXS244" s="95"/>
      <c r="BXT244" s="95"/>
      <c r="BXU244" s="95"/>
      <c r="BXV244" s="95"/>
      <c r="BXW244" s="95"/>
      <c r="BXX244" s="95"/>
      <c r="BXY244" s="95"/>
      <c r="BXZ244" s="95"/>
      <c r="BYA244" s="95"/>
      <c r="BYB244" s="95"/>
      <c r="BYC244" s="95"/>
      <c r="BYD244" s="95"/>
      <c r="BYE244" s="95"/>
      <c r="BYF244" s="95"/>
      <c r="BYG244" s="95"/>
      <c r="BYH244" s="95"/>
      <c r="BYI244" s="95"/>
      <c r="BYJ244" s="95"/>
      <c r="BYK244" s="95"/>
      <c r="BYL244" s="95"/>
      <c r="BYM244" s="95"/>
      <c r="BYN244" s="95"/>
      <c r="BYO244" s="95"/>
      <c r="BYP244" s="95"/>
      <c r="BYQ244" s="95"/>
      <c r="BYR244" s="95"/>
      <c r="BYS244" s="95"/>
      <c r="BYT244" s="95"/>
      <c r="BYU244" s="95"/>
      <c r="BYV244" s="95"/>
      <c r="BYW244" s="95"/>
      <c r="BYX244" s="95"/>
      <c r="BYY244" s="95"/>
      <c r="BYZ244" s="95"/>
      <c r="BZA244" s="95"/>
      <c r="BZB244" s="95"/>
      <c r="BZC244" s="95"/>
      <c r="BZD244" s="95"/>
      <c r="BZE244" s="95"/>
      <c r="BZF244" s="95"/>
      <c r="BZG244" s="95"/>
      <c r="BZH244" s="95"/>
      <c r="BZI244" s="95"/>
      <c r="BZJ244" s="95"/>
      <c r="BZK244" s="95"/>
      <c r="BZL244" s="95"/>
      <c r="BZM244" s="95"/>
      <c r="BZN244" s="95"/>
      <c r="BZO244" s="95"/>
      <c r="BZP244" s="95"/>
      <c r="BZQ244" s="95"/>
      <c r="BZR244" s="95"/>
      <c r="BZS244" s="95"/>
      <c r="BZT244" s="95"/>
      <c r="BZU244" s="95"/>
      <c r="BZV244" s="95"/>
      <c r="BZW244" s="95"/>
      <c r="BZX244" s="95"/>
      <c r="BZY244" s="95"/>
      <c r="BZZ244" s="95"/>
      <c r="CAA244" s="95"/>
      <c r="CAB244" s="95"/>
      <c r="CAC244" s="95"/>
      <c r="CAD244" s="95"/>
      <c r="CAE244" s="95"/>
      <c r="CAF244" s="95"/>
      <c r="CAG244" s="95"/>
      <c r="CAH244" s="95"/>
      <c r="CAI244" s="95"/>
      <c r="CAJ244" s="95"/>
      <c r="CAK244" s="95"/>
      <c r="CAL244" s="95"/>
      <c r="CAM244" s="95"/>
      <c r="CAN244" s="95"/>
      <c r="CAO244" s="95"/>
      <c r="CAP244" s="95"/>
      <c r="CAQ244" s="95"/>
      <c r="CAR244" s="95"/>
      <c r="CAS244" s="95"/>
      <c r="CAT244" s="95"/>
      <c r="CAU244" s="95"/>
      <c r="CAV244" s="95"/>
      <c r="CAW244" s="95"/>
      <c r="CAX244" s="95"/>
      <c r="CAY244" s="95"/>
      <c r="CAZ244" s="95"/>
      <c r="CBA244" s="95"/>
      <c r="CBB244" s="95"/>
      <c r="CBC244" s="95"/>
      <c r="CBD244" s="95"/>
      <c r="CBE244" s="95"/>
      <c r="CBF244" s="95"/>
      <c r="CBG244" s="95"/>
      <c r="CBH244" s="95"/>
      <c r="CBI244" s="95"/>
      <c r="CBJ244" s="95"/>
      <c r="CBK244" s="95"/>
      <c r="CBL244" s="95"/>
      <c r="CBM244" s="95"/>
      <c r="CBN244" s="95"/>
      <c r="CBO244" s="95"/>
      <c r="CBP244" s="95"/>
      <c r="CBQ244" s="95"/>
      <c r="CBR244" s="95"/>
      <c r="CBS244" s="95"/>
      <c r="CBT244" s="95"/>
      <c r="CBU244" s="95"/>
      <c r="CBV244" s="95"/>
      <c r="CBW244" s="95"/>
      <c r="CBX244" s="95"/>
      <c r="CBY244" s="95"/>
      <c r="CBZ244" s="95"/>
      <c r="CCA244" s="95"/>
      <c r="CCB244" s="95"/>
      <c r="CCC244" s="95"/>
      <c r="CCD244" s="95"/>
      <c r="CCE244" s="95"/>
      <c r="CCF244" s="95"/>
      <c r="CCG244" s="95"/>
      <c r="CCH244" s="95"/>
      <c r="CCI244" s="95"/>
      <c r="CCJ244" s="95"/>
      <c r="CCK244" s="95"/>
      <c r="CCL244" s="95"/>
      <c r="CCM244" s="95"/>
      <c r="CCN244" s="95"/>
      <c r="CCO244" s="95"/>
      <c r="CCP244" s="95"/>
      <c r="CCQ244" s="95"/>
      <c r="CCR244" s="95"/>
      <c r="CCS244" s="95"/>
      <c r="CCT244" s="95"/>
      <c r="CCU244" s="95"/>
      <c r="CCV244" s="95"/>
      <c r="CCW244" s="95"/>
      <c r="CCX244" s="95"/>
      <c r="CCY244" s="95"/>
      <c r="CCZ244" s="95"/>
      <c r="CDA244" s="95"/>
      <c r="CDB244" s="95"/>
      <c r="CDC244" s="95"/>
      <c r="CDD244" s="95"/>
      <c r="CDE244" s="95"/>
      <c r="CDF244" s="95"/>
      <c r="CDG244" s="95"/>
      <c r="CDH244" s="95"/>
      <c r="CDI244" s="95"/>
      <c r="CDJ244" s="95"/>
      <c r="CDK244" s="95"/>
      <c r="CDL244" s="95"/>
      <c r="CDM244" s="95"/>
      <c r="CDN244" s="95"/>
      <c r="CDO244" s="95"/>
      <c r="CDP244" s="95"/>
      <c r="CDQ244" s="95"/>
      <c r="CDR244" s="95"/>
      <c r="CDS244" s="95"/>
      <c r="CDT244" s="95"/>
      <c r="CDU244" s="95"/>
      <c r="CDV244" s="95"/>
      <c r="CDW244" s="95"/>
      <c r="CDX244" s="95"/>
      <c r="CDY244" s="95"/>
      <c r="CDZ244" s="95"/>
      <c r="CEA244" s="95"/>
      <c r="CEB244" s="95"/>
      <c r="CEC244" s="95"/>
      <c r="CED244" s="95"/>
      <c r="CEE244" s="95"/>
      <c r="CEF244" s="95"/>
      <c r="CEG244" s="95"/>
      <c r="CEH244" s="95"/>
      <c r="CEI244" s="95"/>
      <c r="CEJ244" s="95"/>
      <c r="CEK244" s="95"/>
      <c r="CEL244" s="95"/>
      <c r="CEM244" s="95"/>
      <c r="CEN244" s="95"/>
      <c r="CEO244" s="95"/>
      <c r="CEP244" s="95"/>
      <c r="CEQ244" s="95"/>
      <c r="CER244" s="95"/>
      <c r="CES244" s="95"/>
      <c r="CET244" s="95"/>
      <c r="CEU244" s="95"/>
      <c r="CEV244" s="95"/>
      <c r="CEW244" s="95"/>
      <c r="CEX244" s="95"/>
      <c r="CEY244" s="95"/>
      <c r="CEZ244" s="95"/>
      <c r="CFA244" s="95"/>
      <c r="CFB244" s="95"/>
      <c r="CFC244" s="95"/>
      <c r="CFD244" s="95"/>
      <c r="CFE244" s="95"/>
      <c r="CFF244" s="95"/>
      <c r="CFG244" s="95"/>
      <c r="CFH244" s="95"/>
      <c r="CFI244" s="95"/>
      <c r="CFJ244" s="95"/>
      <c r="CFK244" s="95"/>
      <c r="CFL244" s="95"/>
      <c r="CFM244" s="95"/>
      <c r="CFN244" s="95"/>
      <c r="CFO244" s="95"/>
      <c r="CFP244" s="95"/>
      <c r="CFQ244" s="95"/>
      <c r="CFR244" s="95"/>
      <c r="CFS244" s="95"/>
      <c r="CFT244" s="95"/>
      <c r="CFU244" s="95"/>
      <c r="CFV244" s="95"/>
      <c r="CFW244" s="95"/>
      <c r="CFX244" s="95"/>
      <c r="CFY244" s="95"/>
      <c r="CFZ244" s="95"/>
      <c r="CGA244" s="95"/>
      <c r="CGB244" s="95"/>
      <c r="CGC244" s="95"/>
      <c r="CGD244" s="95"/>
      <c r="CGE244" s="95"/>
      <c r="CGF244" s="95"/>
      <c r="CGG244" s="95"/>
      <c r="CGH244" s="95"/>
      <c r="CGI244" s="95"/>
      <c r="CGJ244" s="95"/>
      <c r="CGK244" s="95"/>
      <c r="CGL244" s="95"/>
      <c r="CGM244" s="95"/>
      <c r="CGN244" s="95"/>
      <c r="CGO244" s="95"/>
      <c r="CGP244" s="95"/>
      <c r="CGQ244" s="95"/>
      <c r="CGR244" s="95"/>
      <c r="CGS244" s="95"/>
      <c r="CGT244" s="95"/>
      <c r="CGU244" s="95"/>
      <c r="CGV244" s="95"/>
      <c r="CGW244" s="95"/>
      <c r="CGX244" s="95"/>
      <c r="CGY244" s="95"/>
      <c r="CGZ244" s="95"/>
      <c r="CHA244" s="95"/>
      <c r="CHB244" s="95"/>
      <c r="CHC244" s="95"/>
      <c r="CHD244" s="95"/>
      <c r="CHE244" s="95"/>
      <c r="CHF244" s="95"/>
      <c r="CHG244" s="95"/>
      <c r="CHH244" s="95"/>
      <c r="CHI244" s="95"/>
      <c r="CHJ244" s="95"/>
      <c r="CHK244" s="95"/>
      <c r="CHL244" s="95"/>
      <c r="CHM244" s="95"/>
      <c r="CHN244" s="95"/>
      <c r="CHO244" s="95"/>
      <c r="CHP244" s="95"/>
      <c r="CHQ244" s="95"/>
      <c r="CHR244" s="95"/>
      <c r="CHS244" s="95"/>
      <c r="CHT244" s="95"/>
      <c r="CHU244" s="95"/>
      <c r="CHV244" s="95"/>
      <c r="CHW244" s="95"/>
      <c r="CHX244" s="95"/>
      <c r="CHY244" s="95"/>
      <c r="CHZ244" s="95"/>
      <c r="CIA244" s="95"/>
      <c r="CIB244" s="95"/>
      <c r="CIC244" s="95"/>
      <c r="CID244" s="95"/>
      <c r="CIE244" s="95"/>
      <c r="CIF244" s="95"/>
      <c r="CIG244" s="95"/>
      <c r="CIH244" s="95"/>
      <c r="CII244" s="95"/>
      <c r="CIJ244" s="95"/>
      <c r="CIK244" s="95"/>
      <c r="CIL244" s="95"/>
      <c r="CIM244" s="95"/>
      <c r="CIN244" s="95"/>
      <c r="CIO244" s="95"/>
      <c r="CIP244" s="95"/>
      <c r="CIQ244" s="95"/>
      <c r="CIR244" s="95"/>
      <c r="CIS244" s="95"/>
      <c r="CIT244" s="95"/>
      <c r="CIU244" s="95"/>
      <c r="CIV244" s="95"/>
      <c r="CIW244" s="95"/>
      <c r="CIX244" s="95"/>
      <c r="CIY244" s="95"/>
      <c r="CIZ244" s="95"/>
      <c r="CJA244" s="95"/>
      <c r="CJB244" s="95"/>
      <c r="CJC244" s="95"/>
      <c r="CJD244" s="95"/>
      <c r="CJE244" s="95"/>
      <c r="CJF244" s="95"/>
      <c r="CJG244" s="95"/>
      <c r="CJH244" s="95"/>
      <c r="CJI244" s="95"/>
      <c r="CJJ244" s="95"/>
      <c r="CJK244" s="95"/>
      <c r="CJL244" s="95"/>
      <c r="CJM244" s="95"/>
      <c r="CJN244" s="95"/>
      <c r="CJO244" s="95"/>
      <c r="CJP244" s="95"/>
      <c r="CJQ244" s="95"/>
      <c r="CJR244" s="95"/>
      <c r="CJS244" s="95"/>
      <c r="CJT244" s="95"/>
      <c r="CJU244" s="95"/>
      <c r="CJV244" s="95"/>
      <c r="CJW244" s="95"/>
      <c r="CJX244" s="95"/>
      <c r="CJY244" s="95"/>
      <c r="CJZ244" s="95"/>
      <c r="CKA244" s="95"/>
      <c r="CKB244" s="95"/>
      <c r="CKC244" s="95"/>
      <c r="CKD244" s="95"/>
      <c r="CKE244" s="95"/>
      <c r="CKF244" s="95"/>
      <c r="CKG244" s="95"/>
      <c r="CKH244" s="95"/>
      <c r="CKI244" s="95"/>
      <c r="CKJ244" s="95"/>
      <c r="CKK244" s="95"/>
      <c r="CKL244" s="95"/>
      <c r="CKM244" s="95"/>
      <c r="CKN244" s="95"/>
      <c r="CKO244" s="95"/>
      <c r="CKP244" s="95"/>
      <c r="CKQ244" s="95"/>
      <c r="CKR244" s="95"/>
      <c r="CKS244" s="95"/>
      <c r="CKT244" s="95"/>
      <c r="CKU244" s="95"/>
      <c r="CKV244" s="95"/>
      <c r="CKW244" s="95"/>
      <c r="CKX244" s="95"/>
      <c r="CKY244" s="95"/>
      <c r="CKZ244" s="95"/>
      <c r="CLA244" s="95"/>
      <c r="CLB244" s="95"/>
      <c r="CLC244" s="95"/>
      <c r="CLD244" s="95"/>
      <c r="CLE244" s="95"/>
      <c r="CLF244" s="95"/>
      <c r="CLG244" s="95"/>
      <c r="CLH244" s="95"/>
      <c r="CLI244" s="95"/>
      <c r="CLJ244" s="95"/>
      <c r="CLK244" s="95"/>
      <c r="CLL244" s="95"/>
      <c r="CLM244" s="95"/>
      <c r="CLN244" s="95"/>
      <c r="CLO244" s="95"/>
      <c r="CLP244" s="95"/>
      <c r="CLQ244" s="95"/>
      <c r="CLR244" s="95"/>
      <c r="CLS244" s="95"/>
      <c r="CLT244" s="95"/>
      <c r="CLU244" s="95"/>
      <c r="CLV244" s="95"/>
      <c r="CLW244" s="95"/>
      <c r="CLX244" s="95"/>
      <c r="CLY244" s="95"/>
      <c r="CLZ244" s="95"/>
      <c r="CMA244" s="95"/>
      <c r="CMB244" s="95"/>
      <c r="CMC244" s="95"/>
      <c r="CMD244" s="95"/>
      <c r="CME244" s="95"/>
      <c r="CMF244" s="95"/>
      <c r="CMG244" s="95"/>
      <c r="CMH244" s="95"/>
      <c r="CMI244" s="95"/>
      <c r="CMJ244" s="95"/>
      <c r="CMK244" s="95"/>
      <c r="CML244" s="95"/>
      <c r="CMM244" s="95"/>
      <c r="CMN244" s="95"/>
      <c r="CMO244" s="95"/>
      <c r="CMP244" s="95"/>
      <c r="CMQ244" s="95"/>
      <c r="CMR244" s="95"/>
      <c r="CMS244" s="95"/>
      <c r="CMT244" s="95"/>
      <c r="CMU244" s="95"/>
      <c r="CMV244" s="95"/>
      <c r="CMW244" s="95"/>
      <c r="CMX244" s="95"/>
      <c r="CMY244" s="95"/>
      <c r="CMZ244" s="95"/>
      <c r="CNA244" s="95"/>
      <c r="CNB244" s="95"/>
      <c r="CNC244" s="95"/>
      <c r="CND244" s="95"/>
      <c r="CNE244" s="95"/>
      <c r="CNF244" s="95"/>
      <c r="CNG244" s="95"/>
      <c r="CNH244" s="95"/>
      <c r="CNI244" s="95"/>
      <c r="CNJ244" s="95"/>
      <c r="CNK244" s="95"/>
      <c r="CNL244" s="95"/>
      <c r="CNM244" s="95"/>
      <c r="CNN244" s="95"/>
      <c r="CNO244" s="95"/>
      <c r="CNP244" s="95"/>
      <c r="CNQ244" s="95"/>
      <c r="CNR244" s="95"/>
      <c r="CNS244" s="95"/>
      <c r="CNT244" s="95"/>
      <c r="CNU244" s="95"/>
      <c r="CNV244" s="95"/>
      <c r="CNW244" s="95"/>
      <c r="CNX244" s="95"/>
      <c r="CNY244" s="95"/>
      <c r="CNZ244" s="95"/>
      <c r="COA244" s="95"/>
      <c r="COB244" s="95"/>
      <c r="COC244" s="95"/>
      <c r="COD244" s="95"/>
      <c r="COE244" s="95"/>
      <c r="COF244" s="95"/>
      <c r="COG244" s="95"/>
      <c r="COH244" s="95"/>
      <c r="COI244" s="95"/>
      <c r="COJ244" s="95"/>
      <c r="COK244" s="95"/>
      <c r="COL244" s="95"/>
      <c r="COM244" s="95"/>
      <c r="CON244" s="95"/>
      <c r="COO244" s="95"/>
      <c r="COP244" s="95"/>
      <c r="COQ244" s="95"/>
      <c r="COR244" s="95"/>
      <c r="COS244" s="95"/>
      <c r="COT244" s="95"/>
      <c r="COU244" s="95"/>
      <c r="COV244" s="95"/>
      <c r="COW244" s="95"/>
      <c r="COX244" s="95"/>
      <c r="COY244" s="95"/>
      <c r="COZ244" s="95"/>
      <c r="CPA244" s="95"/>
      <c r="CPB244" s="95"/>
      <c r="CPC244" s="95"/>
      <c r="CPD244" s="95"/>
      <c r="CPE244" s="95"/>
      <c r="CPF244" s="95"/>
      <c r="CPG244" s="95"/>
      <c r="CPH244" s="95"/>
      <c r="CPI244" s="95"/>
      <c r="CPJ244" s="95"/>
      <c r="CPK244" s="95"/>
      <c r="CPL244" s="95"/>
      <c r="CPM244" s="95"/>
      <c r="CPN244" s="95"/>
      <c r="CPO244" s="95"/>
      <c r="CPP244" s="95"/>
      <c r="CPQ244" s="95"/>
      <c r="CPR244" s="95"/>
      <c r="CPS244" s="95"/>
      <c r="CPT244" s="95"/>
      <c r="CPU244" s="95"/>
      <c r="CPV244" s="95"/>
      <c r="CPW244" s="95"/>
      <c r="CPX244" s="95"/>
      <c r="CPY244" s="95"/>
      <c r="CPZ244" s="95"/>
      <c r="CQA244" s="95"/>
      <c r="CQB244" s="95"/>
      <c r="CQC244" s="95"/>
      <c r="CQD244" s="95"/>
      <c r="CQE244" s="95"/>
      <c r="CQF244" s="95"/>
      <c r="CQG244" s="95"/>
      <c r="CQH244" s="95"/>
      <c r="CQI244" s="95"/>
      <c r="CQJ244" s="95"/>
      <c r="CQK244" s="95"/>
      <c r="CQL244" s="95"/>
      <c r="CQM244" s="95"/>
      <c r="CQN244" s="95"/>
      <c r="CQO244" s="95"/>
      <c r="CQP244" s="95"/>
      <c r="CQQ244" s="95"/>
      <c r="CQR244" s="95"/>
      <c r="CQS244" s="95"/>
      <c r="CQT244" s="95"/>
      <c r="CQU244" s="95"/>
      <c r="CQV244" s="95"/>
      <c r="CQW244" s="95"/>
      <c r="CQX244" s="95"/>
      <c r="CQY244" s="95"/>
      <c r="CQZ244" s="95"/>
      <c r="CRA244" s="95"/>
      <c r="CRB244" s="95"/>
      <c r="CRC244" s="95"/>
      <c r="CRD244" s="95"/>
      <c r="CRE244" s="95"/>
      <c r="CRF244" s="95"/>
      <c r="CRG244" s="95"/>
      <c r="CRH244" s="95"/>
      <c r="CRI244" s="95"/>
      <c r="CRJ244" s="95"/>
      <c r="CRK244" s="95"/>
      <c r="CRL244" s="95"/>
      <c r="CRM244" s="95"/>
      <c r="CRN244" s="95"/>
      <c r="CRO244" s="95"/>
      <c r="CRP244" s="95"/>
      <c r="CRQ244" s="95"/>
      <c r="CRR244" s="95"/>
      <c r="CRS244" s="95"/>
      <c r="CRT244" s="95"/>
      <c r="CRU244" s="95"/>
      <c r="CRV244" s="95"/>
      <c r="CRW244" s="95"/>
      <c r="CRX244" s="95"/>
      <c r="CRY244" s="95"/>
      <c r="CRZ244" s="95"/>
      <c r="CSA244" s="95"/>
      <c r="CSB244" s="95"/>
      <c r="CSC244" s="95"/>
      <c r="CSD244" s="95"/>
      <c r="CSE244" s="95"/>
      <c r="CSF244" s="95"/>
      <c r="CSG244" s="95"/>
      <c r="CSH244" s="95"/>
      <c r="CSI244" s="95"/>
      <c r="CSJ244" s="95"/>
      <c r="CSK244" s="95"/>
      <c r="CSL244" s="95"/>
      <c r="CSM244" s="95"/>
      <c r="CSN244" s="95"/>
      <c r="CSO244" s="95"/>
      <c r="CSP244" s="95"/>
      <c r="CSQ244" s="95"/>
      <c r="CSR244" s="95"/>
      <c r="CSS244" s="95"/>
      <c r="CST244" s="95"/>
      <c r="CSU244" s="95"/>
      <c r="CSV244" s="95"/>
      <c r="CSW244" s="95"/>
      <c r="CSX244" s="95"/>
      <c r="CSY244" s="95"/>
      <c r="CSZ244" s="95"/>
      <c r="CTA244" s="95"/>
      <c r="CTB244" s="95"/>
      <c r="CTC244" s="95"/>
      <c r="CTD244" s="95"/>
      <c r="CTE244" s="95"/>
      <c r="CTF244" s="95"/>
      <c r="CTG244" s="95"/>
      <c r="CTH244" s="95"/>
      <c r="CTI244" s="95"/>
      <c r="CTJ244" s="95"/>
      <c r="CTK244" s="95"/>
      <c r="CTL244" s="95"/>
      <c r="CTM244" s="95"/>
      <c r="CTN244" s="95"/>
      <c r="CTO244" s="95"/>
      <c r="CTP244" s="95"/>
      <c r="CTQ244" s="95"/>
      <c r="CTR244" s="95"/>
      <c r="CTS244" s="95"/>
      <c r="CTT244" s="95"/>
      <c r="CTU244" s="95"/>
      <c r="CTV244" s="95"/>
      <c r="CTW244" s="95"/>
      <c r="CTX244" s="95"/>
      <c r="CTY244" s="95"/>
      <c r="CTZ244" s="95"/>
      <c r="CUA244" s="95"/>
      <c r="CUB244" s="95"/>
      <c r="CUC244" s="95"/>
      <c r="CUD244" s="95"/>
      <c r="CUE244" s="95"/>
      <c r="CUF244" s="95"/>
      <c r="CUG244" s="95"/>
      <c r="CUH244" s="95"/>
      <c r="CUI244" s="95"/>
      <c r="CUJ244" s="95"/>
      <c r="CUK244" s="95"/>
      <c r="CUL244" s="95"/>
      <c r="CUM244" s="95"/>
      <c r="CUN244" s="95"/>
      <c r="CUO244" s="95"/>
      <c r="CUP244" s="95"/>
      <c r="CUQ244" s="95"/>
      <c r="CUR244" s="95"/>
      <c r="CUS244" s="95"/>
      <c r="CUT244" s="95"/>
      <c r="CUU244" s="95"/>
      <c r="CUV244" s="95"/>
      <c r="CUW244" s="95"/>
      <c r="CUX244" s="95"/>
      <c r="CUY244" s="95"/>
      <c r="CUZ244" s="95"/>
      <c r="CVA244" s="95"/>
      <c r="CVB244" s="95"/>
      <c r="CVC244" s="95"/>
      <c r="CVD244" s="95"/>
      <c r="CVE244" s="95"/>
      <c r="CVF244" s="95"/>
      <c r="CVG244" s="95"/>
      <c r="CVH244" s="95"/>
      <c r="CVI244" s="95"/>
      <c r="CVJ244" s="95"/>
      <c r="CVK244" s="95"/>
      <c r="CVL244" s="95"/>
      <c r="CVM244" s="95"/>
      <c r="CVN244" s="95"/>
      <c r="CVO244" s="95"/>
      <c r="CVP244" s="95"/>
      <c r="CVQ244" s="95"/>
      <c r="CVR244" s="95"/>
      <c r="CVS244" s="95"/>
      <c r="CVT244" s="95"/>
      <c r="CVU244" s="95"/>
      <c r="CVV244" s="95"/>
      <c r="CVW244" s="95"/>
      <c r="CVX244" s="95"/>
      <c r="CVY244" s="95"/>
      <c r="CVZ244" s="95"/>
      <c r="CWA244" s="95"/>
      <c r="CWB244" s="95"/>
      <c r="CWC244" s="95"/>
      <c r="CWD244" s="95"/>
      <c r="CWE244" s="95"/>
      <c r="CWF244" s="95"/>
      <c r="CWG244" s="95"/>
      <c r="CWH244" s="95"/>
      <c r="CWI244" s="95"/>
      <c r="CWJ244" s="95"/>
      <c r="CWK244" s="95"/>
      <c r="CWL244" s="95"/>
      <c r="CWM244" s="95"/>
      <c r="CWN244" s="95"/>
      <c r="CWO244" s="95"/>
      <c r="CWP244" s="95"/>
      <c r="CWQ244" s="95"/>
      <c r="CWR244" s="95"/>
      <c r="CWS244" s="95"/>
      <c r="CWT244" s="95"/>
      <c r="CWU244" s="95"/>
      <c r="CWV244" s="95"/>
      <c r="CWW244" s="95"/>
      <c r="CWX244" s="95"/>
      <c r="CWY244" s="95"/>
      <c r="CWZ244" s="95"/>
      <c r="CXA244" s="95"/>
      <c r="CXB244" s="95"/>
      <c r="CXC244" s="95"/>
      <c r="CXD244" s="95"/>
      <c r="CXE244" s="95"/>
      <c r="CXF244" s="95"/>
      <c r="CXG244" s="95"/>
      <c r="CXH244" s="95"/>
      <c r="CXI244" s="95"/>
      <c r="CXJ244" s="95"/>
      <c r="CXK244" s="95"/>
      <c r="CXL244" s="95"/>
      <c r="CXM244" s="95"/>
      <c r="CXN244" s="95"/>
      <c r="CXO244" s="95"/>
      <c r="CXP244" s="95"/>
      <c r="CXQ244" s="95"/>
      <c r="CXR244" s="95"/>
      <c r="CXS244" s="95"/>
      <c r="CXT244" s="95"/>
      <c r="CXU244" s="95"/>
      <c r="CXV244" s="95"/>
      <c r="CXW244" s="95"/>
      <c r="CXX244" s="95"/>
      <c r="CXY244" s="95"/>
      <c r="CXZ244" s="95"/>
      <c r="CYA244" s="95"/>
      <c r="CYB244" s="95"/>
      <c r="CYC244" s="95"/>
      <c r="CYD244" s="95"/>
      <c r="CYE244" s="95"/>
      <c r="CYF244" s="95"/>
      <c r="CYG244" s="95"/>
      <c r="CYH244" s="95"/>
      <c r="CYI244" s="95"/>
      <c r="CYJ244" s="95"/>
      <c r="CYK244" s="95"/>
      <c r="CYL244" s="95"/>
      <c r="CYM244" s="95"/>
      <c r="CYN244" s="95"/>
      <c r="CYO244" s="95"/>
      <c r="CYP244" s="95"/>
      <c r="CYQ244" s="95"/>
      <c r="CYR244" s="95"/>
      <c r="CYS244" s="95"/>
      <c r="CYT244" s="95"/>
      <c r="CYU244" s="95"/>
      <c r="CYV244" s="95"/>
      <c r="CYW244" s="95"/>
      <c r="CYX244" s="95"/>
      <c r="CYY244" s="95"/>
      <c r="CYZ244" s="95"/>
      <c r="CZA244" s="95"/>
      <c r="CZB244" s="95"/>
      <c r="CZC244" s="95"/>
      <c r="CZD244" s="95"/>
      <c r="CZE244" s="95"/>
      <c r="CZF244" s="95"/>
      <c r="CZG244" s="95"/>
      <c r="CZH244" s="95"/>
      <c r="CZI244" s="95"/>
      <c r="CZJ244" s="95"/>
      <c r="CZK244" s="95"/>
      <c r="CZL244" s="95"/>
      <c r="CZM244" s="95"/>
      <c r="CZN244" s="95"/>
      <c r="CZO244" s="95"/>
      <c r="CZP244" s="95"/>
      <c r="CZQ244" s="95"/>
      <c r="CZR244" s="95"/>
      <c r="CZS244" s="95"/>
      <c r="CZT244" s="95"/>
      <c r="CZU244" s="95"/>
      <c r="CZV244" s="95"/>
      <c r="CZW244" s="95"/>
      <c r="CZX244" s="95"/>
      <c r="CZY244" s="95"/>
      <c r="CZZ244" s="95"/>
      <c r="DAA244" s="95"/>
      <c r="DAB244" s="95"/>
      <c r="DAC244" s="95"/>
      <c r="DAD244" s="95"/>
      <c r="DAE244" s="95"/>
      <c r="DAF244" s="95"/>
      <c r="DAG244" s="95"/>
      <c r="DAH244" s="95"/>
      <c r="DAI244" s="95"/>
      <c r="DAJ244" s="95"/>
      <c r="DAK244" s="95"/>
      <c r="DAL244" s="95"/>
      <c r="DAM244" s="95"/>
      <c r="DAN244" s="95"/>
      <c r="DAO244" s="95"/>
      <c r="DAP244" s="95"/>
      <c r="DAQ244" s="95"/>
      <c r="DAR244" s="95"/>
      <c r="DAS244" s="95"/>
      <c r="DAT244" s="95"/>
      <c r="DAU244" s="95"/>
      <c r="DAV244" s="95"/>
      <c r="DAW244" s="95"/>
      <c r="DAX244" s="95"/>
      <c r="DAY244" s="95"/>
      <c r="DAZ244" s="95"/>
      <c r="DBA244" s="95"/>
      <c r="DBB244" s="95"/>
      <c r="DBC244" s="95"/>
      <c r="DBD244" s="95"/>
      <c r="DBE244" s="95"/>
      <c r="DBF244" s="95"/>
      <c r="DBG244" s="95"/>
      <c r="DBH244" s="95"/>
      <c r="DBI244" s="95"/>
      <c r="DBJ244" s="95"/>
      <c r="DBK244" s="95"/>
      <c r="DBL244" s="95"/>
      <c r="DBM244" s="95"/>
      <c r="DBN244" s="95"/>
      <c r="DBO244" s="95"/>
      <c r="DBP244" s="95"/>
      <c r="DBQ244" s="95"/>
      <c r="DBR244" s="95"/>
      <c r="DBS244" s="95"/>
      <c r="DBT244" s="95"/>
      <c r="DBU244" s="95"/>
      <c r="DBV244" s="95"/>
      <c r="DBW244" s="95"/>
      <c r="DBX244" s="95"/>
      <c r="DBY244" s="95"/>
      <c r="DBZ244" s="95"/>
      <c r="DCA244" s="95"/>
      <c r="DCB244" s="95"/>
      <c r="DCC244" s="95"/>
      <c r="DCD244" s="95"/>
      <c r="DCE244" s="95"/>
      <c r="DCF244" s="95"/>
      <c r="DCG244" s="95"/>
      <c r="DCH244" s="95"/>
      <c r="DCI244" s="95"/>
      <c r="DCJ244" s="95"/>
      <c r="DCK244" s="95"/>
      <c r="DCL244" s="95"/>
      <c r="DCM244" s="95"/>
      <c r="DCN244" s="95"/>
      <c r="DCO244" s="95"/>
      <c r="DCP244" s="95"/>
      <c r="DCQ244" s="95"/>
      <c r="DCR244" s="95"/>
      <c r="DCS244" s="95"/>
      <c r="DCT244" s="95"/>
      <c r="DCU244" s="95"/>
      <c r="DCV244" s="95"/>
      <c r="DCW244" s="95"/>
      <c r="DCX244" s="95"/>
      <c r="DCY244" s="95"/>
      <c r="DCZ244" s="95"/>
      <c r="DDA244" s="95"/>
      <c r="DDB244" s="95"/>
      <c r="DDC244" s="95"/>
      <c r="DDD244" s="95"/>
      <c r="DDE244" s="95"/>
      <c r="DDF244" s="95"/>
      <c r="DDG244" s="95"/>
      <c r="DDH244" s="95"/>
      <c r="DDI244" s="95"/>
      <c r="DDJ244" s="95"/>
      <c r="DDK244" s="95"/>
      <c r="DDL244" s="95"/>
      <c r="DDM244" s="95"/>
      <c r="DDN244" s="95"/>
      <c r="DDO244" s="95"/>
      <c r="DDP244" s="95"/>
      <c r="DDQ244" s="95"/>
      <c r="DDR244" s="95"/>
      <c r="DDS244" s="95"/>
      <c r="DDT244" s="95"/>
      <c r="DDU244" s="95"/>
      <c r="DDV244" s="95"/>
      <c r="DDW244" s="95"/>
      <c r="DDX244" s="95"/>
      <c r="DDY244" s="95"/>
      <c r="DDZ244" s="95"/>
      <c r="DEA244" s="95"/>
      <c r="DEB244" s="95"/>
      <c r="DEC244" s="95"/>
      <c r="DED244" s="95"/>
      <c r="DEE244" s="95"/>
      <c r="DEF244" s="95"/>
      <c r="DEG244" s="95"/>
      <c r="DEH244" s="95"/>
      <c r="DEI244" s="95"/>
      <c r="DEJ244" s="95"/>
      <c r="DEK244" s="95"/>
      <c r="DEL244" s="95"/>
      <c r="DEM244" s="95"/>
      <c r="DEN244" s="95"/>
      <c r="DEO244" s="95"/>
      <c r="DEP244" s="95"/>
      <c r="DEQ244" s="95"/>
      <c r="DER244" s="95"/>
      <c r="DES244" s="95"/>
      <c r="DET244" s="95"/>
      <c r="DEU244" s="95"/>
      <c r="DEV244" s="95"/>
      <c r="DEW244" s="95"/>
      <c r="DEX244" s="95"/>
      <c r="DEY244" s="95"/>
      <c r="DEZ244" s="95"/>
      <c r="DFA244" s="95"/>
      <c r="DFB244" s="95"/>
      <c r="DFC244" s="95"/>
      <c r="DFD244" s="95"/>
      <c r="DFE244" s="95"/>
      <c r="DFF244" s="95"/>
      <c r="DFG244" s="95"/>
      <c r="DFH244" s="95"/>
      <c r="DFI244" s="95"/>
      <c r="DFJ244" s="95"/>
      <c r="DFK244" s="95"/>
      <c r="DFL244" s="95"/>
      <c r="DFM244" s="95"/>
      <c r="DFN244" s="95"/>
      <c r="DFO244" s="95"/>
      <c r="DFP244" s="95"/>
      <c r="DFQ244" s="95"/>
      <c r="DFR244" s="95"/>
      <c r="DFS244" s="95"/>
      <c r="DFT244" s="95"/>
      <c r="DFU244" s="95"/>
      <c r="DFV244" s="95"/>
      <c r="DFW244" s="95"/>
      <c r="DFX244" s="95"/>
      <c r="DFY244" s="95"/>
      <c r="DFZ244" s="95"/>
      <c r="DGA244" s="95"/>
      <c r="DGB244" s="95"/>
      <c r="DGC244" s="95"/>
      <c r="DGD244" s="95"/>
      <c r="DGE244" s="95"/>
      <c r="DGF244" s="95"/>
      <c r="DGG244" s="95"/>
      <c r="DGH244" s="95"/>
      <c r="DGI244" s="95"/>
      <c r="DGJ244" s="95"/>
      <c r="DGK244" s="95"/>
      <c r="DGL244" s="95"/>
      <c r="DGM244" s="95"/>
      <c r="DGN244" s="95"/>
      <c r="DGO244" s="95"/>
      <c r="DGP244" s="95"/>
      <c r="DGQ244" s="95"/>
      <c r="DGR244" s="95"/>
      <c r="DGS244" s="95"/>
      <c r="DGT244" s="95"/>
      <c r="DGU244" s="95"/>
      <c r="DGV244" s="95"/>
      <c r="DGW244" s="95"/>
      <c r="DGX244" s="95"/>
      <c r="DGY244" s="95"/>
      <c r="DGZ244" s="95"/>
      <c r="DHA244" s="95"/>
      <c r="DHB244" s="95"/>
      <c r="DHC244" s="95"/>
      <c r="DHD244" s="95"/>
      <c r="DHE244" s="95"/>
      <c r="DHF244" s="95"/>
      <c r="DHG244" s="95"/>
      <c r="DHH244" s="95"/>
      <c r="DHI244" s="95"/>
      <c r="DHJ244" s="95"/>
      <c r="DHK244" s="95"/>
      <c r="DHL244" s="95"/>
      <c r="DHM244" s="95"/>
      <c r="DHN244" s="95"/>
      <c r="DHO244" s="95"/>
      <c r="DHP244" s="95"/>
      <c r="DHQ244" s="95"/>
      <c r="DHR244" s="95"/>
      <c r="DHS244" s="95"/>
      <c r="DHT244" s="95"/>
      <c r="DHU244" s="95"/>
      <c r="DHV244" s="95"/>
      <c r="DHW244" s="95"/>
      <c r="DHX244" s="95"/>
      <c r="DHY244" s="95"/>
      <c r="DHZ244" s="95"/>
      <c r="DIA244" s="95"/>
      <c r="DIB244" s="95"/>
      <c r="DIC244" s="95"/>
      <c r="DID244" s="95"/>
      <c r="DIE244" s="95"/>
      <c r="DIF244" s="95"/>
      <c r="DIG244" s="95"/>
      <c r="DIH244" s="95"/>
      <c r="DII244" s="95"/>
      <c r="DIJ244" s="95"/>
      <c r="DIK244" s="95"/>
      <c r="DIL244" s="95"/>
      <c r="DIM244" s="95"/>
      <c r="DIN244" s="95"/>
      <c r="DIO244" s="95"/>
      <c r="DIP244" s="95"/>
      <c r="DIQ244" s="95"/>
      <c r="DIR244" s="95"/>
      <c r="DIS244" s="95"/>
      <c r="DIT244" s="95"/>
      <c r="DIU244" s="95"/>
      <c r="DIV244" s="95"/>
      <c r="DIW244" s="95"/>
      <c r="DIX244" s="95"/>
      <c r="DIY244" s="95"/>
      <c r="DIZ244" s="95"/>
      <c r="DJA244" s="95"/>
      <c r="DJB244" s="95"/>
      <c r="DJC244" s="95"/>
      <c r="DJD244" s="95"/>
      <c r="DJE244" s="95"/>
      <c r="DJF244" s="95"/>
      <c r="DJG244" s="95"/>
      <c r="DJH244" s="95"/>
      <c r="DJI244" s="95"/>
      <c r="DJJ244" s="95"/>
      <c r="DJK244" s="95"/>
      <c r="DJL244" s="95"/>
      <c r="DJM244" s="95"/>
      <c r="DJN244" s="95"/>
      <c r="DJO244" s="95"/>
      <c r="DJP244" s="95"/>
      <c r="DJQ244" s="95"/>
      <c r="DJR244" s="95"/>
      <c r="DJS244" s="95"/>
      <c r="DJT244" s="95"/>
      <c r="DJU244" s="95"/>
      <c r="DJV244" s="95"/>
      <c r="DJW244" s="95"/>
      <c r="DJX244" s="95"/>
      <c r="DJY244" s="95"/>
      <c r="DJZ244" s="95"/>
      <c r="DKA244" s="95"/>
      <c r="DKB244" s="95"/>
      <c r="DKC244" s="95"/>
      <c r="DKD244" s="95"/>
      <c r="DKE244" s="95"/>
      <c r="DKF244" s="95"/>
      <c r="DKG244" s="95"/>
      <c r="DKH244" s="95"/>
      <c r="DKI244" s="95"/>
      <c r="DKJ244" s="95"/>
      <c r="DKK244" s="95"/>
      <c r="DKL244" s="95"/>
      <c r="DKM244" s="95"/>
      <c r="DKN244" s="95"/>
      <c r="DKO244" s="95"/>
      <c r="DKP244" s="95"/>
      <c r="DKQ244" s="95"/>
      <c r="DKR244" s="95"/>
      <c r="DKS244" s="95"/>
      <c r="DKT244" s="95"/>
      <c r="DKU244" s="95"/>
      <c r="DKV244" s="95"/>
      <c r="DKW244" s="95"/>
      <c r="DKX244" s="95"/>
      <c r="DKY244" s="95"/>
      <c r="DKZ244" s="95"/>
      <c r="DLA244" s="95"/>
      <c r="DLB244" s="95"/>
      <c r="DLC244" s="95"/>
      <c r="DLD244" s="95"/>
      <c r="DLE244" s="95"/>
      <c r="DLF244" s="95"/>
      <c r="DLG244" s="95"/>
      <c r="DLH244" s="95"/>
      <c r="DLI244" s="95"/>
      <c r="DLJ244" s="95"/>
      <c r="DLK244" s="95"/>
      <c r="DLL244" s="95"/>
      <c r="DLM244" s="95"/>
      <c r="DLN244" s="95"/>
      <c r="DLO244" s="95"/>
      <c r="DLP244" s="95"/>
      <c r="DLQ244" s="95"/>
      <c r="DLR244" s="95"/>
      <c r="DLS244" s="95"/>
      <c r="DLT244" s="95"/>
      <c r="DLU244" s="95"/>
      <c r="DLV244" s="95"/>
      <c r="DLW244" s="95"/>
      <c r="DLX244" s="95"/>
      <c r="DLY244" s="95"/>
      <c r="DLZ244" s="95"/>
      <c r="DMA244" s="95"/>
      <c r="DMB244" s="95"/>
      <c r="DMC244" s="95"/>
      <c r="DMD244" s="95"/>
      <c r="DME244" s="95"/>
      <c r="DMF244" s="95"/>
      <c r="DMG244" s="95"/>
      <c r="DMH244" s="95"/>
      <c r="DMI244" s="95"/>
      <c r="DMJ244" s="95"/>
      <c r="DMK244" s="95"/>
      <c r="DML244" s="95"/>
      <c r="DMM244" s="95"/>
      <c r="DMN244" s="95"/>
      <c r="DMO244" s="95"/>
      <c r="DMP244" s="95"/>
      <c r="DMQ244" s="95"/>
      <c r="DMR244" s="95"/>
      <c r="DMS244" s="95"/>
      <c r="DMT244" s="95"/>
      <c r="DMU244" s="95"/>
      <c r="DMV244" s="95"/>
      <c r="DMW244" s="95"/>
      <c r="DMX244" s="95"/>
      <c r="DMY244" s="95"/>
      <c r="DMZ244" s="95"/>
      <c r="DNA244" s="95"/>
      <c r="DNB244" s="95"/>
      <c r="DNC244" s="95"/>
      <c r="DND244" s="95"/>
      <c r="DNE244" s="95"/>
      <c r="DNF244" s="95"/>
      <c r="DNG244" s="95"/>
      <c r="DNH244" s="95"/>
      <c r="DNI244" s="95"/>
      <c r="DNJ244" s="95"/>
      <c r="DNK244" s="95"/>
      <c r="DNL244" s="95"/>
      <c r="DNM244" s="95"/>
      <c r="DNN244" s="95"/>
      <c r="DNO244" s="95"/>
      <c r="DNP244" s="95"/>
      <c r="DNQ244" s="95"/>
      <c r="DNR244" s="95"/>
      <c r="DNS244" s="95"/>
      <c r="DNT244" s="95"/>
      <c r="DNU244" s="95"/>
      <c r="DNV244" s="95"/>
      <c r="DNW244" s="95"/>
      <c r="DNX244" s="95"/>
      <c r="DNY244" s="95"/>
      <c r="DNZ244" s="95"/>
      <c r="DOA244" s="95"/>
      <c r="DOB244" s="95"/>
      <c r="DOC244" s="95"/>
      <c r="DOD244" s="95"/>
      <c r="DOE244" s="95"/>
      <c r="DOF244" s="95"/>
      <c r="DOG244" s="95"/>
      <c r="DOH244" s="95"/>
      <c r="DOI244" s="95"/>
      <c r="DOJ244" s="95"/>
      <c r="DOK244" s="95"/>
      <c r="DOL244" s="95"/>
      <c r="DOM244" s="95"/>
      <c r="DON244" s="95"/>
      <c r="DOO244" s="95"/>
      <c r="DOP244" s="95"/>
      <c r="DOQ244" s="95"/>
      <c r="DOR244" s="95"/>
      <c r="DOS244" s="95"/>
      <c r="DOT244" s="95"/>
      <c r="DOU244" s="95"/>
      <c r="DOV244" s="95"/>
      <c r="DOW244" s="95"/>
      <c r="DOX244" s="95"/>
      <c r="DOY244" s="95"/>
      <c r="DOZ244" s="95"/>
      <c r="DPA244" s="95"/>
      <c r="DPB244" s="95"/>
      <c r="DPC244" s="95"/>
      <c r="DPD244" s="95"/>
      <c r="DPE244" s="95"/>
      <c r="DPF244" s="95"/>
      <c r="DPG244" s="95"/>
      <c r="DPH244" s="95"/>
      <c r="DPI244" s="95"/>
      <c r="DPJ244" s="95"/>
      <c r="DPK244" s="95"/>
      <c r="DPL244" s="95"/>
      <c r="DPM244" s="95"/>
      <c r="DPN244" s="95"/>
      <c r="DPO244" s="95"/>
      <c r="DPP244" s="95"/>
      <c r="DPQ244" s="95"/>
      <c r="DPR244" s="95"/>
      <c r="DPS244" s="95"/>
      <c r="DPT244" s="95"/>
      <c r="DPU244" s="95"/>
      <c r="DPV244" s="95"/>
      <c r="DPW244" s="95"/>
      <c r="DPX244" s="95"/>
      <c r="DPY244" s="95"/>
      <c r="DPZ244" s="95"/>
      <c r="DQA244" s="95"/>
      <c r="DQB244" s="95"/>
      <c r="DQC244" s="95"/>
      <c r="DQD244" s="95"/>
      <c r="DQE244" s="95"/>
      <c r="DQF244" s="95"/>
      <c r="DQG244" s="95"/>
      <c r="DQH244" s="95"/>
      <c r="DQI244" s="95"/>
      <c r="DQJ244" s="95"/>
      <c r="DQK244" s="95"/>
      <c r="DQL244" s="95"/>
      <c r="DQM244" s="95"/>
      <c r="DQN244" s="95"/>
      <c r="DQO244" s="95"/>
      <c r="DQP244" s="95"/>
      <c r="DQQ244" s="95"/>
      <c r="DQR244" s="95"/>
      <c r="DQS244" s="95"/>
      <c r="DQT244" s="95"/>
      <c r="DQU244" s="95"/>
      <c r="DQV244" s="95"/>
      <c r="DQW244" s="95"/>
      <c r="DQX244" s="95"/>
      <c r="DQY244" s="95"/>
      <c r="DQZ244" s="95"/>
      <c r="DRA244" s="95"/>
      <c r="DRB244" s="95"/>
      <c r="DRC244" s="95"/>
      <c r="DRD244" s="95"/>
      <c r="DRE244" s="95"/>
      <c r="DRF244" s="95"/>
      <c r="DRG244" s="95"/>
      <c r="DRH244" s="95"/>
      <c r="DRI244" s="95"/>
      <c r="DRJ244" s="95"/>
      <c r="DRK244" s="95"/>
      <c r="DRL244" s="95"/>
      <c r="DRM244" s="95"/>
      <c r="DRN244" s="95"/>
      <c r="DRO244" s="95"/>
      <c r="DRP244" s="95"/>
      <c r="DRQ244" s="95"/>
      <c r="DRR244" s="95"/>
      <c r="DRS244" s="95"/>
      <c r="DRT244" s="95"/>
      <c r="DRU244" s="95"/>
      <c r="DRV244" s="95"/>
      <c r="DRW244" s="95"/>
      <c r="DRX244" s="95"/>
      <c r="DRY244" s="95"/>
      <c r="DRZ244" s="95"/>
      <c r="DSA244" s="95"/>
      <c r="DSB244" s="95"/>
      <c r="DSC244" s="95"/>
      <c r="DSD244" s="95"/>
      <c r="DSE244" s="95"/>
      <c r="DSF244" s="95"/>
      <c r="DSG244" s="95"/>
      <c r="DSH244" s="95"/>
      <c r="DSI244" s="95"/>
      <c r="DSJ244" s="95"/>
      <c r="DSK244" s="95"/>
      <c r="DSL244" s="95"/>
      <c r="DSM244" s="95"/>
      <c r="DSN244" s="95"/>
      <c r="DSO244" s="95"/>
      <c r="DSP244" s="95"/>
      <c r="DSQ244" s="95"/>
      <c r="DSR244" s="95"/>
      <c r="DSS244" s="95"/>
      <c r="DST244" s="95"/>
      <c r="DSU244" s="95"/>
      <c r="DSV244" s="95"/>
      <c r="DSW244" s="95"/>
      <c r="DSX244" s="95"/>
      <c r="DSY244" s="95"/>
      <c r="DSZ244" s="95"/>
      <c r="DTA244" s="95"/>
      <c r="DTB244" s="95"/>
      <c r="DTC244" s="95"/>
      <c r="DTD244" s="95"/>
      <c r="DTE244" s="95"/>
      <c r="DTF244" s="95"/>
      <c r="DTG244" s="95"/>
      <c r="DTH244" s="95"/>
      <c r="DTI244" s="95"/>
      <c r="DTJ244" s="95"/>
      <c r="DTK244" s="95"/>
      <c r="DTL244" s="95"/>
      <c r="DTM244" s="95"/>
      <c r="DTN244" s="95"/>
      <c r="DTO244" s="95"/>
      <c r="DTP244" s="95"/>
      <c r="DTQ244" s="95"/>
      <c r="DTR244" s="95"/>
      <c r="DTS244" s="95"/>
      <c r="DTT244" s="95"/>
      <c r="DTU244" s="95"/>
      <c r="DTV244" s="95"/>
      <c r="DTW244" s="95"/>
      <c r="DTX244" s="95"/>
      <c r="DTY244" s="95"/>
      <c r="DTZ244" s="95"/>
      <c r="DUA244" s="95"/>
      <c r="DUB244" s="95"/>
      <c r="DUC244" s="95"/>
      <c r="DUD244" s="95"/>
      <c r="DUE244" s="95"/>
      <c r="DUF244" s="95"/>
      <c r="DUG244" s="95"/>
      <c r="DUH244" s="95"/>
      <c r="DUI244" s="95"/>
      <c r="DUJ244" s="95"/>
      <c r="DUK244" s="95"/>
      <c r="DUL244" s="95"/>
      <c r="DUM244" s="95"/>
      <c r="DUN244" s="95"/>
      <c r="DUO244" s="95"/>
      <c r="DUP244" s="95"/>
      <c r="DUQ244" s="95"/>
      <c r="DUR244" s="95"/>
      <c r="DUS244" s="95"/>
      <c r="DUT244" s="95"/>
      <c r="DUU244" s="95"/>
      <c r="DUV244" s="95"/>
      <c r="DUW244" s="95"/>
      <c r="DUX244" s="95"/>
      <c r="DUY244" s="95"/>
      <c r="DUZ244" s="95"/>
      <c r="DVA244" s="95"/>
      <c r="DVB244" s="95"/>
      <c r="DVC244" s="95"/>
      <c r="DVD244" s="95"/>
      <c r="DVE244" s="95"/>
      <c r="DVF244" s="95"/>
      <c r="DVG244" s="95"/>
      <c r="DVH244" s="95"/>
      <c r="DVI244" s="95"/>
      <c r="DVJ244" s="95"/>
      <c r="DVK244" s="95"/>
      <c r="DVL244" s="95"/>
      <c r="DVM244" s="95"/>
      <c r="DVN244" s="95"/>
      <c r="DVO244" s="95"/>
      <c r="DVP244" s="95"/>
      <c r="DVQ244" s="95"/>
      <c r="DVR244" s="95"/>
      <c r="DVS244" s="95"/>
      <c r="DVT244" s="95"/>
      <c r="DVU244" s="95"/>
      <c r="DVV244" s="95"/>
      <c r="DVW244" s="95"/>
      <c r="DVX244" s="95"/>
      <c r="DVY244" s="95"/>
      <c r="DVZ244" s="95"/>
      <c r="DWA244" s="95"/>
      <c r="DWB244" s="95"/>
      <c r="DWC244" s="95"/>
      <c r="DWD244" s="95"/>
      <c r="DWE244" s="95"/>
      <c r="DWF244" s="95"/>
      <c r="DWG244" s="95"/>
      <c r="DWH244" s="95"/>
      <c r="DWI244" s="95"/>
      <c r="DWJ244" s="95"/>
      <c r="DWK244" s="95"/>
      <c r="DWL244" s="95"/>
      <c r="DWM244" s="95"/>
      <c r="DWN244" s="95"/>
      <c r="DWO244" s="95"/>
      <c r="DWP244" s="95"/>
      <c r="DWQ244" s="95"/>
      <c r="DWR244" s="95"/>
      <c r="DWS244" s="95"/>
      <c r="DWT244" s="95"/>
      <c r="DWU244" s="95"/>
      <c r="DWV244" s="95"/>
      <c r="DWW244" s="95"/>
      <c r="DWX244" s="95"/>
      <c r="DWY244" s="95"/>
      <c r="DWZ244" s="95"/>
      <c r="DXA244" s="95"/>
      <c r="DXB244" s="95"/>
      <c r="DXC244" s="95"/>
      <c r="DXD244" s="95"/>
      <c r="DXE244" s="95"/>
      <c r="DXF244" s="95"/>
      <c r="DXG244" s="95"/>
      <c r="DXH244" s="95"/>
      <c r="DXI244" s="95"/>
      <c r="DXJ244" s="95"/>
      <c r="DXK244" s="95"/>
      <c r="DXL244" s="95"/>
      <c r="DXM244" s="95"/>
      <c r="DXN244" s="95"/>
      <c r="DXO244" s="95"/>
      <c r="DXP244" s="95"/>
      <c r="DXQ244" s="95"/>
      <c r="DXR244" s="95"/>
      <c r="DXS244" s="95"/>
      <c r="DXT244" s="95"/>
      <c r="DXU244" s="95"/>
      <c r="DXV244" s="95"/>
      <c r="DXW244" s="95"/>
      <c r="DXX244" s="95"/>
      <c r="DXY244" s="95"/>
      <c r="DXZ244" s="95"/>
      <c r="DYA244" s="95"/>
      <c r="DYB244" s="95"/>
      <c r="DYC244" s="95"/>
      <c r="DYD244" s="95"/>
      <c r="DYE244" s="95"/>
      <c r="DYF244" s="95"/>
      <c r="DYG244" s="95"/>
      <c r="DYH244" s="95"/>
      <c r="DYI244" s="95"/>
      <c r="DYJ244" s="95"/>
      <c r="DYK244" s="95"/>
      <c r="DYL244" s="95"/>
      <c r="DYM244" s="95"/>
      <c r="DYN244" s="95"/>
      <c r="DYO244" s="95"/>
      <c r="DYP244" s="95"/>
      <c r="DYQ244" s="95"/>
      <c r="DYR244" s="95"/>
      <c r="DYS244" s="95"/>
      <c r="DYT244" s="95"/>
      <c r="DYU244" s="95"/>
      <c r="DYV244" s="95"/>
      <c r="DYW244" s="95"/>
      <c r="DYX244" s="95"/>
      <c r="DYY244" s="95"/>
      <c r="DYZ244" s="95"/>
      <c r="DZA244" s="95"/>
      <c r="DZB244" s="95"/>
      <c r="DZC244" s="95"/>
      <c r="DZD244" s="95"/>
      <c r="DZE244" s="95"/>
      <c r="DZF244" s="95"/>
      <c r="DZG244" s="95"/>
      <c r="DZH244" s="95"/>
      <c r="DZI244" s="95"/>
      <c r="DZJ244" s="95"/>
      <c r="DZK244" s="95"/>
      <c r="DZL244" s="95"/>
      <c r="DZM244" s="95"/>
      <c r="DZN244" s="95"/>
      <c r="DZO244" s="95"/>
      <c r="DZP244" s="95"/>
      <c r="DZQ244" s="95"/>
      <c r="DZR244" s="95"/>
      <c r="DZS244" s="95"/>
      <c r="DZT244" s="95"/>
      <c r="DZU244" s="95"/>
      <c r="DZV244" s="95"/>
      <c r="DZW244" s="95"/>
      <c r="DZX244" s="95"/>
      <c r="DZY244" s="95"/>
      <c r="DZZ244" s="95"/>
      <c r="EAA244" s="95"/>
      <c r="EAB244" s="95"/>
      <c r="EAC244" s="95"/>
      <c r="EAD244" s="95"/>
      <c r="EAE244" s="95"/>
      <c r="EAF244" s="95"/>
      <c r="EAG244" s="95"/>
      <c r="EAH244" s="95"/>
      <c r="EAI244" s="95"/>
      <c r="EAJ244" s="95"/>
      <c r="EAK244" s="95"/>
      <c r="EAL244" s="95"/>
      <c r="EAM244" s="95"/>
      <c r="EAN244" s="95"/>
      <c r="EAO244" s="95"/>
      <c r="EAP244" s="95"/>
      <c r="EAQ244" s="95"/>
      <c r="EAR244" s="95"/>
      <c r="EAS244" s="95"/>
      <c r="EAT244" s="95"/>
      <c r="EAU244" s="95"/>
      <c r="EAV244" s="95"/>
      <c r="EAW244" s="95"/>
      <c r="EAX244" s="95"/>
      <c r="EAY244" s="95"/>
      <c r="EAZ244" s="95"/>
      <c r="EBA244" s="95"/>
      <c r="EBB244" s="95"/>
      <c r="EBC244" s="95"/>
      <c r="EBD244" s="95"/>
      <c r="EBE244" s="95"/>
      <c r="EBF244" s="95"/>
      <c r="EBG244" s="95"/>
      <c r="EBH244" s="95"/>
      <c r="EBI244" s="95"/>
      <c r="EBJ244" s="95"/>
      <c r="EBK244" s="95"/>
      <c r="EBL244" s="95"/>
      <c r="EBM244" s="95"/>
      <c r="EBN244" s="95"/>
      <c r="EBO244" s="95"/>
      <c r="EBP244" s="95"/>
      <c r="EBQ244" s="95"/>
      <c r="EBR244" s="95"/>
      <c r="EBS244" s="95"/>
      <c r="EBT244" s="95"/>
      <c r="EBU244" s="95"/>
      <c r="EBV244" s="95"/>
      <c r="EBW244" s="95"/>
      <c r="EBX244" s="95"/>
      <c r="EBY244" s="95"/>
      <c r="EBZ244" s="95"/>
      <c r="ECA244" s="95"/>
      <c r="ECB244" s="95"/>
      <c r="ECC244" s="95"/>
      <c r="ECD244" s="95"/>
      <c r="ECE244" s="95"/>
      <c r="ECF244" s="95"/>
      <c r="ECG244" s="95"/>
      <c r="ECH244" s="95"/>
      <c r="ECI244" s="95"/>
      <c r="ECJ244" s="95"/>
      <c r="ECK244" s="95"/>
      <c r="ECL244" s="95"/>
      <c r="ECM244" s="95"/>
      <c r="ECN244" s="95"/>
      <c r="ECO244" s="95"/>
      <c r="ECP244" s="95"/>
      <c r="ECQ244" s="95"/>
      <c r="ECR244" s="95"/>
      <c r="ECS244" s="95"/>
      <c r="ECT244" s="95"/>
      <c r="ECU244" s="95"/>
      <c r="ECV244" s="95"/>
      <c r="ECW244" s="95"/>
      <c r="ECX244" s="95"/>
      <c r="ECY244" s="95"/>
      <c r="ECZ244" s="95"/>
      <c r="EDA244" s="95"/>
      <c r="EDB244" s="95"/>
      <c r="EDC244" s="95"/>
      <c r="EDD244" s="95"/>
      <c r="EDE244" s="95"/>
      <c r="EDF244" s="95"/>
      <c r="EDG244" s="95"/>
      <c r="EDH244" s="95"/>
      <c r="EDI244" s="95"/>
      <c r="EDJ244" s="95"/>
      <c r="EDK244" s="95"/>
      <c r="EDL244" s="95"/>
      <c r="EDM244" s="95"/>
      <c r="EDN244" s="95"/>
      <c r="EDO244" s="95"/>
      <c r="EDP244" s="95"/>
      <c r="EDQ244" s="95"/>
      <c r="EDR244" s="95"/>
      <c r="EDS244" s="95"/>
      <c r="EDT244" s="95"/>
      <c r="EDU244" s="95"/>
      <c r="EDV244" s="95"/>
      <c r="EDW244" s="95"/>
      <c r="EDX244" s="95"/>
      <c r="EDY244" s="95"/>
      <c r="EDZ244" s="95"/>
      <c r="EEA244" s="95"/>
      <c r="EEB244" s="95"/>
      <c r="EEC244" s="95"/>
      <c r="EED244" s="95"/>
      <c r="EEE244" s="95"/>
      <c r="EEF244" s="95"/>
      <c r="EEG244" s="95"/>
      <c r="EEH244" s="95"/>
      <c r="EEI244" s="95"/>
      <c r="EEJ244" s="95"/>
      <c r="EEK244" s="95"/>
      <c r="EEL244" s="95"/>
      <c r="EEM244" s="95"/>
      <c r="EEN244" s="95"/>
      <c r="EEO244" s="95"/>
      <c r="EEP244" s="95"/>
      <c r="EEQ244" s="95"/>
      <c r="EER244" s="95"/>
      <c r="EES244" s="95"/>
      <c r="EET244" s="95"/>
      <c r="EEU244" s="95"/>
      <c r="EEV244" s="95"/>
      <c r="EEW244" s="95"/>
      <c r="EEX244" s="95"/>
      <c r="EEY244" s="95"/>
      <c r="EEZ244" s="95"/>
      <c r="EFA244" s="95"/>
      <c r="EFB244" s="95"/>
      <c r="EFC244" s="95"/>
      <c r="EFD244" s="95"/>
      <c r="EFE244" s="95"/>
      <c r="EFF244" s="95"/>
      <c r="EFG244" s="95"/>
      <c r="EFH244" s="95"/>
      <c r="EFI244" s="95"/>
      <c r="EFJ244" s="95"/>
      <c r="EFK244" s="95"/>
      <c r="EFL244" s="95"/>
      <c r="EFM244" s="95"/>
      <c r="EFN244" s="95"/>
      <c r="EFO244" s="95"/>
      <c r="EFP244" s="95"/>
      <c r="EFQ244" s="95"/>
      <c r="EFR244" s="95"/>
      <c r="EFS244" s="95"/>
      <c r="EFT244" s="95"/>
      <c r="EFU244" s="95"/>
      <c r="EFV244" s="95"/>
      <c r="EFW244" s="95"/>
      <c r="EFX244" s="95"/>
      <c r="EFY244" s="95"/>
      <c r="EFZ244" s="95"/>
      <c r="EGA244" s="95"/>
      <c r="EGB244" s="95"/>
      <c r="EGC244" s="95"/>
      <c r="EGD244" s="95"/>
      <c r="EGE244" s="95"/>
      <c r="EGF244" s="95"/>
      <c r="EGG244" s="95"/>
      <c r="EGH244" s="95"/>
      <c r="EGI244" s="95"/>
      <c r="EGJ244" s="95"/>
      <c r="EGK244" s="95"/>
      <c r="EGL244" s="95"/>
      <c r="EGM244" s="95"/>
      <c r="EGN244" s="95"/>
      <c r="EGO244" s="95"/>
      <c r="EGP244" s="95"/>
      <c r="EGQ244" s="95"/>
      <c r="EGR244" s="95"/>
      <c r="EGS244" s="95"/>
      <c r="EGT244" s="95"/>
      <c r="EGU244" s="95"/>
      <c r="EGV244" s="95"/>
      <c r="EGW244" s="95"/>
      <c r="EGX244" s="95"/>
      <c r="EGY244" s="95"/>
      <c r="EGZ244" s="95"/>
      <c r="EHA244" s="95"/>
      <c r="EHB244" s="95"/>
      <c r="EHC244" s="95"/>
      <c r="EHD244" s="95"/>
      <c r="EHE244" s="95"/>
      <c r="EHF244" s="95"/>
      <c r="EHG244" s="95"/>
      <c r="EHH244" s="95"/>
      <c r="EHI244" s="95"/>
      <c r="EHJ244" s="95"/>
      <c r="EHK244" s="95"/>
      <c r="EHL244" s="95"/>
      <c r="EHM244" s="95"/>
      <c r="EHN244" s="95"/>
      <c r="EHO244" s="95"/>
      <c r="EHP244" s="95"/>
      <c r="EHQ244" s="95"/>
      <c r="EHR244" s="95"/>
      <c r="EHS244" s="95"/>
      <c r="EHT244" s="95"/>
      <c r="EHU244" s="95"/>
      <c r="EHV244" s="95"/>
      <c r="EHW244" s="95"/>
      <c r="EHX244" s="95"/>
      <c r="EHY244" s="95"/>
      <c r="EHZ244" s="95"/>
      <c r="EIA244" s="95"/>
      <c r="EIB244" s="95"/>
      <c r="EIC244" s="95"/>
      <c r="EID244" s="95"/>
      <c r="EIE244" s="95"/>
      <c r="EIF244" s="95"/>
      <c r="EIG244" s="95"/>
      <c r="EIH244" s="95"/>
      <c r="EII244" s="95"/>
      <c r="EIJ244" s="95"/>
      <c r="EIK244" s="95"/>
      <c r="EIL244" s="95"/>
      <c r="EIM244" s="95"/>
      <c r="EIN244" s="95"/>
      <c r="EIO244" s="95"/>
      <c r="EIP244" s="95"/>
      <c r="EIQ244" s="95"/>
      <c r="EIR244" s="95"/>
      <c r="EIS244" s="95"/>
      <c r="EIT244" s="95"/>
      <c r="EIU244" s="95"/>
      <c r="EIV244" s="95"/>
      <c r="EIW244" s="95"/>
      <c r="EIX244" s="95"/>
      <c r="EIY244" s="95"/>
      <c r="EIZ244" s="95"/>
      <c r="EJA244" s="95"/>
      <c r="EJB244" s="95"/>
      <c r="EJC244" s="95"/>
      <c r="EJD244" s="95"/>
      <c r="EJE244" s="95"/>
      <c r="EJF244" s="95"/>
      <c r="EJG244" s="95"/>
      <c r="EJH244" s="95"/>
      <c r="EJI244" s="95"/>
      <c r="EJJ244" s="95"/>
      <c r="EJK244" s="95"/>
      <c r="EJL244" s="95"/>
      <c r="EJM244" s="95"/>
      <c r="EJN244" s="95"/>
      <c r="EJO244" s="95"/>
      <c r="EJP244" s="95"/>
      <c r="EJQ244" s="95"/>
      <c r="EJR244" s="95"/>
      <c r="EJS244" s="95"/>
      <c r="EJT244" s="95"/>
      <c r="EJU244" s="95"/>
      <c r="EJV244" s="95"/>
      <c r="EJW244" s="95"/>
      <c r="EJX244" s="95"/>
      <c r="EJY244" s="95"/>
      <c r="EJZ244" s="95"/>
      <c r="EKA244" s="95"/>
      <c r="EKB244" s="95"/>
      <c r="EKC244" s="95"/>
      <c r="EKD244" s="95"/>
      <c r="EKE244" s="95"/>
      <c r="EKF244" s="95"/>
      <c r="EKG244" s="95"/>
      <c r="EKH244" s="95"/>
      <c r="EKI244" s="95"/>
      <c r="EKJ244" s="95"/>
      <c r="EKK244" s="95"/>
      <c r="EKL244" s="95"/>
      <c r="EKM244" s="95"/>
      <c r="EKN244" s="95"/>
      <c r="EKO244" s="95"/>
      <c r="EKP244" s="95"/>
      <c r="EKQ244" s="95"/>
      <c r="EKR244" s="95"/>
      <c r="EKS244" s="95"/>
      <c r="EKT244" s="95"/>
      <c r="EKU244" s="95"/>
      <c r="EKV244" s="95"/>
      <c r="EKW244" s="95"/>
      <c r="EKX244" s="95"/>
      <c r="EKY244" s="95"/>
      <c r="EKZ244" s="95"/>
      <c r="ELA244" s="95"/>
      <c r="ELB244" s="95"/>
      <c r="ELC244" s="95"/>
      <c r="ELD244" s="95"/>
      <c r="ELE244" s="95"/>
      <c r="ELF244" s="95"/>
      <c r="ELG244" s="95"/>
      <c r="ELH244" s="95"/>
      <c r="ELI244" s="95"/>
      <c r="ELJ244" s="95"/>
      <c r="ELK244" s="95"/>
      <c r="ELL244" s="95"/>
      <c r="ELM244" s="95"/>
      <c r="ELN244" s="95"/>
      <c r="ELO244" s="95"/>
      <c r="ELP244" s="95"/>
      <c r="ELQ244" s="95"/>
      <c r="ELR244" s="95"/>
      <c r="ELS244" s="95"/>
      <c r="ELT244" s="95"/>
      <c r="ELU244" s="95"/>
      <c r="ELV244" s="95"/>
      <c r="ELW244" s="95"/>
      <c r="ELX244" s="95"/>
      <c r="ELY244" s="95"/>
      <c r="ELZ244" s="95"/>
      <c r="EMA244" s="95"/>
      <c r="EMB244" s="95"/>
      <c r="EMC244" s="95"/>
      <c r="EMD244" s="95"/>
      <c r="EME244" s="95"/>
      <c r="EMF244" s="95"/>
      <c r="EMG244" s="95"/>
      <c r="EMH244" s="95"/>
      <c r="EMI244" s="95"/>
      <c r="EMJ244" s="95"/>
      <c r="EMK244" s="95"/>
      <c r="EML244" s="95"/>
      <c r="EMM244" s="95"/>
      <c r="EMN244" s="95"/>
      <c r="EMO244" s="95"/>
      <c r="EMP244" s="95"/>
      <c r="EMQ244" s="95"/>
      <c r="EMR244" s="95"/>
      <c r="EMS244" s="95"/>
      <c r="EMT244" s="95"/>
      <c r="EMU244" s="95"/>
      <c r="EMV244" s="95"/>
      <c r="EMW244" s="95"/>
      <c r="EMX244" s="95"/>
      <c r="EMY244" s="95"/>
      <c r="EMZ244" s="95"/>
      <c r="ENA244" s="95"/>
      <c r="ENB244" s="95"/>
      <c r="ENC244" s="95"/>
      <c r="END244" s="95"/>
      <c r="ENE244" s="95"/>
      <c r="ENF244" s="95"/>
      <c r="ENG244" s="95"/>
      <c r="ENH244" s="95"/>
      <c r="ENI244" s="95"/>
      <c r="ENJ244" s="95"/>
      <c r="ENK244" s="95"/>
      <c r="ENL244" s="95"/>
      <c r="ENM244" s="95"/>
      <c r="ENN244" s="95"/>
      <c r="ENO244" s="95"/>
      <c r="ENP244" s="95"/>
      <c r="ENQ244" s="95"/>
      <c r="ENR244" s="95"/>
      <c r="ENS244" s="95"/>
      <c r="ENT244" s="95"/>
      <c r="ENU244" s="95"/>
      <c r="ENV244" s="95"/>
      <c r="ENW244" s="95"/>
      <c r="ENX244" s="95"/>
      <c r="ENY244" s="95"/>
      <c r="ENZ244" s="95"/>
      <c r="EOA244" s="95"/>
      <c r="EOB244" s="95"/>
      <c r="EOC244" s="95"/>
      <c r="EOD244" s="95"/>
      <c r="EOE244" s="95"/>
      <c r="EOF244" s="95"/>
      <c r="EOG244" s="95"/>
      <c r="EOH244" s="95"/>
      <c r="EOI244" s="95"/>
      <c r="EOJ244" s="95"/>
      <c r="EOK244" s="95"/>
      <c r="EOL244" s="95"/>
      <c r="EOM244" s="95"/>
      <c r="EON244" s="95"/>
      <c r="EOO244" s="95"/>
      <c r="EOP244" s="95"/>
      <c r="EOQ244" s="95"/>
      <c r="EOR244" s="95"/>
      <c r="EOS244" s="95"/>
      <c r="EOT244" s="95"/>
      <c r="EOU244" s="95"/>
      <c r="EOV244" s="95"/>
      <c r="EOW244" s="95"/>
      <c r="EOX244" s="95"/>
      <c r="EOY244" s="95"/>
      <c r="EOZ244" s="95"/>
      <c r="EPA244" s="95"/>
      <c r="EPB244" s="95"/>
      <c r="EPC244" s="95"/>
      <c r="EPD244" s="95"/>
      <c r="EPE244" s="95"/>
      <c r="EPF244" s="95"/>
      <c r="EPG244" s="95"/>
      <c r="EPH244" s="95"/>
      <c r="EPI244" s="95"/>
      <c r="EPJ244" s="95"/>
      <c r="EPK244" s="95"/>
      <c r="EPL244" s="95"/>
      <c r="EPM244" s="95"/>
      <c r="EPN244" s="95"/>
      <c r="EPO244" s="95"/>
      <c r="EPP244" s="95"/>
      <c r="EPQ244" s="95"/>
      <c r="EPR244" s="95"/>
      <c r="EPS244" s="95"/>
      <c r="EPT244" s="95"/>
      <c r="EPU244" s="95"/>
      <c r="EPV244" s="95"/>
      <c r="EPW244" s="95"/>
      <c r="EPX244" s="95"/>
      <c r="EPY244" s="95"/>
      <c r="EPZ244" s="95"/>
      <c r="EQA244" s="95"/>
      <c r="EQB244" s="95"/>
      <c r="EQC244" s="95"/>
      <c r="EQD244" s="95"/>
      <c r="EQE244" s="95"/>
      <c r="EQF244" s="95"/>
      <c r="EQG244" s="95"/>
      <c r="EQH244" s="95"/>
      <c r="EQI244" s="95"/>
      <c r="EQJ244" s="95"/>
      <c r="EQK244" s="95"/>
      <c r="EQL244" s="95"/>
      <c r="EQM244" s="95"/>
      <c r="EQN244" s="95"/>
      <c r="EQO244" s="95"/>
      <c r="EQP244" s="95"/>
      <c r="EQQ244" s="95"/>
      <c r="EQR244" s="95"/>
      <c r="EQS244" s="95"/>
      <c r="EQT244" s="95"/>
      <c r="EQU244" s="95"/>
      <c r="EQV244" s="95"/>
      <c r="EQW244" s="95"/>
      <c r="EQX244" s="95"/>
      <c r="EQY244" s="95"/>
      <c r="EQZ244" s="95"/>
      <c r="ERA244" s="95"/>
      <c r="ERB244" s="95"/>
      <c r="ERC244" s="95"/>
      <c r="ERD244" s="95"/>
      <c r="ERE244" s="95"/>
      <c r="ERF244" s="95"/>
      <c r="ERG244" s="95"/>
      <c r="ERH244" s="95"/>
      <c r="ERI244" s="95"/>
      <c r="ERJ244" s="95"/>
      <c r="ERK244" s="95"/>
      <c r="ERL244" s="95"/>
      <c r="ERM244" s="95"/>
      <c r="ERN244" s="95"/>
      <c r="ERO244" s="95"/>
      <c r="ERP244" s="95"/>
      <c r="ERQ244" s="95"/>
      <c r="ERR244" s="95"/>
      <c r="ERS244" s="95"/>
      <c r="ERT244" s="95"/>
      <c r="ERU244" s="95"/>
      <c r="ERV244" s="95"/>
      <c r="ERW244" s="95"/>
      <c r="ERX244" s="95"/>
      <c r="ERY244" s="95"/>
      <c r="ERZ244" s="95"/>
      <c r="ESA244" s="95"/>
      <c r="ESB244" s="95"/>
      <c r="ESC244" s="95"/>
      <c r="ESD244" s="95"/>
      <c r="ESE244" s="95"/>
      <c r="ESF244" s="95"/>
      <c r="ESG244" s="95"/>
      <c r="ESH244" s="95"/>
      <c r="ESI244" s="95"/>
      <c r="ESJ244" s="95"/>
      <c r="ESK244" s="95"/>
      <c r="ESL244" s="95"/>
      <c r="ESM244" s="95"/>
      <c r="ESN244" s="95"/>
      <c r="ESO244" s="95"/>
      <c r="ESP244" s="95"/>
      <c r="ESQ244" s="95"/>
      <c r="ESR244" s="95"/>
      <c r="ESS244" s="95"/>
      <c r="EST244" s="95"/>
      <c r="ESU244" s="95"/>
      <c r="ESV244" s="95"/>
      <c r="ESW244" s="95"/>
      <c r="ESX244" s="95"/>
      <c r="ESY244" s="95"/>
      <c r="ESZ244" s="95"/>
      <c r="ETA244" s="95"/>
      <c r="ETB244" s="95"/>
      <c r="ETC244" s="95"/>
      <c r="ETD244" s="95"/>
      <c r="ETE244" s="95"/>
      <c r="ETF244" s="95"/>
      <c r="ETG244" s="95"/>
      <c r="ETH244" s="95"/>
      <c r="ETI244" s="95"/>
      <c r="ETJ244" s="95"/>
      <c r="ETK244" s="95"/>
      <c r="ETL244" s="95"/>
      <c r="ETM244" s="95"/>
      <c r="ETN244" s="95"/>
      <c r="ETO244" s="95"/>
      <c r="ETP244" s="95"/>
      <c r="ETQ244" s="95"/>
      <c r="ETR244" s="95"/>
      <c r="ETS244" s="95"/>
      <c r="ETT244" s="95"/>
      <c r="ETU244" s="95"/>
      <c r="ETV244" s="95"/>
      <c r="ETW244" s="95"/>
      <c r="ETX244" s="95"/>
      <c r="ETY244" s="95"/>
      <c r="ETZ244" s="95"/>
      <c r="EUA244" s="95"/>
      <c r="EUB244" s="95"/>
      <c r="EUC244" s="95"/>
      <c r="EUD244" s="95"/>
      <c r="EUE244" s="95"/>
      <c r="EUF244" s="95"/>
      <c r="EUG244" s="95"/>
      <c r="EUH244" s="95"/>
      <c r="EUI244" s="95"/>
      <c r="EUJ244" s="95"/>
      <c r="EUK244" s="95"/>
      <c r="EUL244" s="95"/>
      <c r="EUM244" s="95"/>
      <c r="EUN244" s="95"/>
      <c r="EUO244" s="95"/>
      <c r="EUP244" s="95"/>
      <c r="EUQ244" s="95"/>
      <c r="EUR244" s="95"/>
      <c r="EUS244" s="95"/>
      <c r="EUT244" s="95"/>
      <c r="EUU244" s="95"/>
      <c r="EUV244" s="95"/>
      <c r="EUW244" s="95"/>
      <c r="EUX244" s="95"/>
      <c r="EUY244" s="95"/>
      <c r="EUZ244" s="95"/>
      <c r="EVA244" s="95"/>
      <c r="EVB244" s="95"/>
      <c r="EVC244" s="95"/>
      <c r="EVD244" s="95"/>
      <c r="EVE244" s="95"/>
      <c r="EVF244" s="95"/>
      <c r="EVG244" s="95"/>
      <c r="EVH244" s="95"/>
      <c r="EVI244" s="95"/>
      <c r="EVJ244" s="95"/>
      <c r="EVK244" s="95"/>
      <c r="EVL244" s="95"/>
      <c r="EVM244" s="95"/>
      <c r="EVN244" s="95"/>
      <c r="EVO244" s="95"/>
      <c r="EVP244" s="95"/>
      <c r="EVQ244" s="95"/>
      <c r="EVR244" s="95"/>
      <c r="EVS244" s="95"/>
      <c r="EVT244" s="95"/>
      <c r="EVU244" s="95"/>
      <c r="EVV244" s="95"/>
      <c r="EVW244" s="95"/>
      <c r="EVX244" s="95"/>
      <c r="EVY244" s="95"/>
      <c r="EVZ244" s="95"/>
      <c r="EWA244" s="95"/>
      <c r="EWB244" s="95"/>
      <c r="EWC244" s="95"/>
      <c r="EWD244" s="95"/>
      <c r="EWE244" s="95"/>
      <c r="EWF244" s="95"/>
      <c r="EWG244" s="95"/>
      <c r="EWH244" s="95"/>
      <c r="EWI244" s="95"/>
      <c r="EWJ244" s="95"/>
      <c r="EWK244" s="95"/>
      <c r="EWL244" s="95"/>
      <c r="EWM244" s="95"/>
      <c r="EWN244" s="95"/>
      <c r="EWO244" s="95"/>
      <c r="EWP244" s="95"/>
      <c r="EWQ244" s="95"/>
      <c r="EWR244" s="95"/>
      <c r="EWS244" s="95"/>
      <c r="EWT244" s="95"/>
      <c r="EWU244" s="95"/>
      <c r="EWV244" s="95"/>
      <c r="EWW244" s="95"/>
      <c r="EWX244" s="95"/>
      <c r="EWY244" s="95"/>
      <c r="EWZ244" s="95"/>
      <c r="EXA244" s="95"/>
      <c r="EXB244" s="95"/>
      <c r="EXC244" s="95"/>
      <c r="EXD244" s="95"/>
      <c r="EXE244" s="95"/>
      <c r="EXF244" s="95"/>
      <c r="EXG244" s="95"/>
      <c r="EXH244" s="95"/>
      <c r="EXI244" s="95"/>
      <c r="EXJ244" s="95"/>
      <c r="EXK244" s="95"/>
      <c r="EXL244" s="95"/>
      <c r="EXM244" s="95"/>
      <c r="EXN244" s="95"/>
      <c r="EXO244" s="95"/>
      <c r="EXP244" s="95"/>
      <c r="EXQ244" s="95"/>
      <c r="EXR244" s="95"/>
      <c r="EXS244" s="95"/>
      <c r="EXT244" s="95"/>
      <c r="EXU244" s="95"/>
      <c r="EXV244" s="95"/>
      <c r="EXW244" s="95"/>
      <c r="EXX244" s="95"/>
      <c r="EXY244" s="95"/>
      <c r="EXZ244" s="95"/>
      <c r="EYA244" s="95"/>
      <c r="EYB244" s="95"/>
      <c r="EYC244" s="95"/>
      <c r="EYD244" s="95"/>
      <c r="EYE244" s="95"/>
      <c r="EYF244" s="95"/>
      <c r="EYG244" s="95"/>
      <c r="EYH244" s="95"/>
      <c r="EYI244" s="95"/>
      <c r="EYJ244" s="95"/>
      <c r="EYK244" s="95"/>
      <c r="EYL244" s="95"/>
      <c r="EYM244" s="95"/>
      <c r="EYN244" s="95"/>
      <c r="EYO244" s="95"/>
      <c r="EYP244" s="95"/>
      <c r="EYQ244" s="95"/>
      <c r="EYR244" s="95"/>
      <c r="EYS244" s="95"/>
      <c r="EYT244" s="95"/>
      <c r="EYU244" s="95"/>
      <c r="EYV244" s="95"/>
      <c r="EYW244" s="95"/>
      <c r="EYX244" s="95"/>
      <c r="EYY244" s="95"/>
      <c r="EYZ244" s="95"/>
      <c r="EZA244" s="95"/>
      <c r="EZB244" s="95"/>
      <c r="EZC244" s="95"/>
      <c r="EZD244" s="95"/>
      <c r="EZE244" s="95"/>
      <c r="EZF244" s="95"/>
      <c r="EZG244" s="95"/>
      <c r="EZH244" s="95"/>
      <c r="EZI244" s="95"/>
      <c r="EZJ244" s="95"/>
      <c r="EZK244" s="95"/>
      <c r="EZL244" s="95"/>
      <c r="EZM244" s="95"/>
      <c r="EZN244" s="95"/>
      <c r="EZO244" s="95"/>
      <c r="EZP244" s="95"/>
      <c r="EZQ244" s="95"/>
      <c r="EZR244" s="95"/>
      <c r="EZS244" s="95"/>
      <c r="EZT244" s="95"/>
      <c r="EZU244" s="95"/>
      <c r="EZV244" s="95"/>
      <c r="EZW244" s="95"/>
      <c r="EZX244" s="95"/>
      <c r="EZY244" s="95"/>
      <c r="EZZ244" s="95"/>
      <c r="FAA244" s="95"/>
      <c r="FAB244" s="95"/>
      <c r="FAC244" s="95"/>
      <c r="FAD244" s="95"/>
      <c r="FAE244" s="95"/>
      <c r="FAF244" s="95"/>
      <c r="FAG244" s="95"/>
      <c r="FAH244" s="95"/>
      <c r="FAI244" s="95"/>
      <c r="FAJ244" s="95"/>
      <c r="FAK244" s="95"/>
      <c r="FAL244" s="95"/>
      <c r="FAM244" s="95"/>
      <c r="FAN244" s="95"/>
      <c r="FAO244" s="95"/>
      <c r="FAP244" s="95"/>
      <c r="FAQ244" s="95"/>
      <c r="FAR244" s="95"/>
      <c r="FAS244" s="95"/>
      <c r="FAT244" s="95"/>
      <c r="FAU244" s="95"/>
      <c r="FAV244" s="95"/>
      <c r="FAW244" s="95"/>
      <c r="FAX244" s="95"/>
      <c r="FAY244" s="95"/>
      <c r="FAZ244" s="95"/>
      <c r="FBA244" s="95"/>
      <c r="FBB244" s="95"/>
      <c r="FBC244" s="95"/>
      <c r="FBD244" s="95"/>
      <c r="FBE244" s="95"/>
      <c r="FBF244" s="95"/>
      <c r="FBG244" s="95"/>
      <c r="FBH244" s="95"/>
      <c r="FBI244" s="95"/>
      <c r="FBJ244" s="95"/>
      <c r="FBK244" s="95"/>
      <c r="FBL244" s="95"/>
      <c r="FBM244" s="95"/>
      <c r="FBN244" s="95"/>
      <c r="FBO244" s="95"/>
      <c r="FBP244" s="95"/>
      <c r="FBQ244" s="95"/>
      <c r="FBR244" s="95"/>
      <c r="FBS244" s="95"/>
      <c r="FBT244" s="95"/>
      <c r="FBU244" s="95"/>
      <c r="FBV244" s="95"/>
      <c r="FBW244" s="95"/>
      <c r="FBX244" s="95"/>
      <c r="FBY244" s="95"/>
      <c r="FBZ244" s="95"/>
      <c r="FCA244" s="95"/>
      <c r="FCB244" s="95"/>
      <c r="FCC244" s="95"/>
      <c r="FCD244" s="95"/>
      <c r="FCE244" s="95"/>
      <c r="FCF244" s="95"/>
      <c r="FCG244" s="95"/>
      <c r="FCH244" s="95"/>
      <c r="FCI244" s="95"/>
      <c r="FCJ244" s="95"/>
      <c r="FCK244" s="95"/>
      <c r="FCL244" s="95"/>
      <c r="FCM244" s="95"/>
      <c r="FCN244" s="95"/>
      <c r="FCO244" s="95"/>
      <c r="FCP244" s="95"/>
      <c r="FCQ244" s="95"/>
      <c r="FCR244" s="95"/>
      <c r="FCS244" s="95"/>
      <c r="FCT244" s="95"/>
      <c r="FCU244" s="95"/>
      <c r="FCV244" s="95"/>
      <c r="FCW244" s="95"/>
      <c r="FCX244" s="95"/>
      <c r="FCY244" s="95"/>
      <c r="FCZ244" s="95"/>
      <c r="FDA244" s="95"/>
      <c r="FDB244" s="95"/>
      <c r="FDC244" s="95"/>
      <c r="FDD244" s="95"/>
      <c r="FDE244" s="95"/>
      <c r="FDF244" s="95"/>
      <c r="FDG244" s="95"/>
      <c r="FDH244" s="95"/>
      <c r="FDI244" s="95"/>
      <c r="FDJ244" s="95"/>
      <c r="FDK244" s="95"/>
      <c r="FDL244" s="95"/>
      <c r="FDM244" s="95"/>
      <c r="FDN244" s="95"/>
      <c r="FDO244" s="95"/>
      <c r="FDP244" s="95"/>
      <c r="FDQ244" s="95"/>
      <c r="FDR244" s="95"/>
      <c r="FDS244" s="95"/>
      <c r="FDT244" s="95"/>
      <c r="FDU244" s="95"/>
      <c r="FDV244" s="95"/>
      <c r="FDW244" s="95"/>
      <c r="FDX244" s="95"/>
      <c r="FDY244" s="95"/>
      <c r="FDZ244" s="95"/>
      <c r="FEA244" s="95"/>
      <c r="FEB244" s="95"/>
      <c r="FEC244" s="95"/>
      <c r="FED244" s="95"/>
      <c r="FEE244" s="95"/>
      <c r="FEF244" s="95"/>
      <c r="FEG244" s="95"/>
      <c r="FEH244" s="95"/>
      <c r="FEI244" s="95"/>
      <c r="FEJ244" s="95"/>
      <c r="FEK244" s="95"/>
      <c r="FEL244" s="95"/>
      <c r="FEM244" s="95"/>
      <c r="FEN244" s="95"/>
      <c r="FEO244" s="95"/>
      <c r="FEP244" s="95"/>
      <c r="FEQ244" s="95"/>
      <c r="FER244" s="95"/>
      <c r="FES244" s="95"/>
      <c r="FET244" s="95"/>
      <c r="FEU244" s="95"/>
      <c r="FEV244" s="95"/>
      <c r="FEW244" s="95"/>
      <c r="FEX244" s="95"/>
      <c r="FEY244" s="95"/>
      <c r="FEZ244" s="95"/>
      <c r="FFA244" s="95"/>
      <c r="FFB244" s="95"/>
      <c r="FFC244" s="95"/>
      <c r="FFD244" s="95"/>
      <c r="FFE244" s="95"/>
      <c r="FFF244" s="95"/>
      <c r="FFG244" s="95"/>
      <c r="FFH244" s="95"/>
      <c r="FFI244" s="95"/>
      <c r="FFJ244" s="95"/>
      <c r="FFK244" s="95"/>
      <c r="FFL244" s="95"/>
      <c r="FFM244" s="95"/>
      <c r="FFN244" s="95"/>
      <c r="FFO244" s="95"/>
      <c r="FFP244" s="95"/>
      <c r="FFQ244" s="95"/>
      <c r="FFR244" s="95"/>
      <c r="FFS244" s="95"/>
      <c r="FFT244" s="95"/>
      <c r="FFU244" s="95"/>
      <c r="FFV244" s="95"/>
      <c r="FFW244" s="95"/>
      <c r="FFX244" s="95"/>
      <c r="FFY244" s="95"/>
      <c r="FFZ244" s="95"/>
      <c r="FGA244" s="95"/>
      <c r="FGB244" s="95"/>
      <c r="FGC244" s="95"/>
      <c r="FGD244" s="95"/>
      <c r="FGE244" s="95"/>
      <c r="FGF244" s="95"/>
      <c r="FGG244" s="95"/>
      <c r="FGH244" s="95"/>
      <c r="FGI244" s="95"/>
      <c r="FGJ244" s="95"/>
      <c r="FGK244" s="95"/>
      <c r="FGL244" s="95"/>
      <c r="FGM244" s="95"/>
      <c r="FGN244" s="95"/>
      <c r="FGO244" s="95"/>
      <c r="FGP244" s="95"/>
      <c r="FGQ244" s="95"/>
      <c r="FGR244" s="95"/>
      <c r="FGS244" s="95"/>
      <c r="FGT244" s="95"/>
      <c r="FGU244" s="95"/>
      <c r="FGV244" s="95"/>
      <c r="FGW244" s="95"/>
      <c r="FGX244" s="95"/>
      <c r="FGY244" s="95"/>
      <c r="FGZ244" s="95"/>
      <c r="FHA244" s="95"/>
      <c r="FHB244" s="95"/>
      <c r="FHC244" s="95"/>
      <c r="FHD244" s="95"/>
      <c r="FHE244" s="95"/>
      <c r="FHF244" s="95"/>
      <c r="FHG244" s="95"/>
      <c r="FHH244" s="95"/>
      <c r="FHI244" s="95"/>
      <c r="FHJ244" s="95"/>
      <c r="FHK244" s="95"/>
      <c r="FHL244" s="95"/>
      <c r="FHM244" s="95"/>
      <c r="FHN244" s="95"/>
      <c r="FHO244" s="95"/>
      <c r="FHP244" s="95"/>
      <c r="FHQ244" s="95"/>
      <c r="FHR244" s="95"/>
      <c r="FHS244" s="95"/>
      <c r="FHT244" s="95"/>
      <c r="FHU244" s="95"/>
      <c r="FHV244" s="95"/>
      <c r="FHW244" s="95"/>
      <c r="FHX244" s="95"/>
      <c r="FHY244" s="95"/>
      <c r="FHZ244" s="95"/>
      <c r="FIA244" s="95"/>
      <c r="FIB244" s="95"/>
      <c r="FIC244" s="95"/>
      <c r="FID244" s="95"/>
      <c r="FIE244" s="95"/>
      <c r="FIF244" s="95"/>
      <c r="FIG244" s="95"/>
      <c r="FIH244" s="95"/>
      <c r="FII244" s="95"/>
      <c r="FIJ244" s="95"/>
      <c r="FIK244" s="95"/>
      <c r="FIL244" s="95"/>
      <c r="FIM244" s="95"/>
      <c r="FIN244" s="95"/>
      <c r="FIO244" s="95"/>
      <c r="FIP244" s="95"/>
      <c r="FIQ244" s="95"/>
      <c r="FIR244" s="95"/>
      <c r="FIS244" s="95"/>
      <c r="FIT244" s="95"/>
      <c r="FIU244" s="95"/>
      <c r="FIV244" s="95"/>
      <c r="FIW244" s="95"/>
      <c r="FIX244" s="95"/>
      <c r="FIY244" s="95"/>
      <c r="FIZ244" s="95"/>
      <c r="FJA244" s="95"/>
      <c r="FJB244" s="95"/>
      <c r="FJC244" s="95"/>
      <c r="FJD244" s="95"/>
      <c r="FJE244" s="95"/>
      <c r="FJF244" s="95"/>
      <c r="FJG244" s="95"/>
      <c r="FJH244" s="95"/>
      <c r="FJI244" s="95"/>
      <c r="FJJ244" s="95"/>
      <c r="FJK244" s="95"/>
      <c r="FJL244" s="95"/>
      <c r="FJM244" s="95"/>
      <c r="FJN244" s="95"/>
      <c r="FJO244" s="95"/>
      <c r="FJP244" s="95"/>
      <c r="FJQ244" s="95"/>
      <c r="FJR244" s="95"/>
      <c r="FJS244" s="95"/>
      <c r="FJT244" s="95"/>
      <c r="FJU244" s="95"/>
      <c r="FJV244" s="95"/>
      <c r="FJW244" s="95"/>
      <c r="FJX244" s="95"/>
      <c r="FJY244" s="95"/>
      <c r="FJZ244" s="95"/>
      <c r="FKA244" s="95"/>
      <c r="FKB244" s="95"/>
      <c r="FKC244" s="95"/>
      <c r="FKD244" s="95"/>
      <c r="FKE244" s="95"/>
      <c r="FKF244" s="95"/>
      <c r="FKG244" s="95"/>
      <c r="FKH244" s="95"/>
      <c r="FKI244" s="95"/>
      <c r="FKJ244" s="95"/>
      <c r="FKK244" s="95"/>
      <c r="FKL244" s="95"/>
      <c r="FKM244" s="95"/>
      <c r="FKN244" s="95"/>
      <c r="FKO244" s="95"/>
      <c r="FKP244" s="95"/>
      <c r="FKQ244" s="95"/>
      <c r="FKR244" s="95"/>
      <c r="FKS244" s="95"/>
      <c r="FKT244" s="95"/>
      <c r="FKU244" s="95"/>
      <c r="FKV244" s="95"/>
      <c r="FKW244" s="95"/>
      <c r="FKX244" s="95"/>
      <c r="FKY244" s="95"/>
      <c r="FKZ244" s="95"/>
      <c r="FLA244" s="95"/>
      <c r="FLB244" s="95"/>
      <c r="FLC244" s="95"/>
      <c r="FLD244" s="95"/>
      <c r="FLE244" s="95"/>
      <c r="FLF244" s="95"/>
      <c r="FLG244" s="95"/>
      <c r="FLH244" s="95"/>
      <c r="FLI244" s="95"/>
      <c r="FLJ244" s="95"/>
      <c r="FLK244" s="95"/>
      <c r="FLL244" s="95"/>
      <c r="FLM244" s="95"/>
      <c r="FLN244" s="95"/>
      <c r="FLO244" s="95"/>
      <c r="FLP244" s="95"/>
      <c r="FLQ244" s="95"/>
      <c r="FLR244" s="95"/>
      <c r="FLS244" s="95"/>
      <c r="FLT244" s="95"/>
      <c r="FLU244" s="95"/>
      <c r="FLV244" s="95"/>
      <c r="FLW244" s="95"/>
      <c r="FLX244" s="95"/>
      <c r="FLY244" s="95"/>
      <c r="FLZ244" s="95"/>
      <c r="FMA244" s="95"/>
      <c r="FMB244" s="95"/>
      <c r="FMC244" s="95"/>
      <c r="FMD244" s="95"/>
      <c r="FME244" s="95"/>
      <c r="FMF244" s="95"/>
      <c r="FMG244" s="95"/>
      <c r="FMH244" s="95"/>
      <c r="FMI244" s="95"/>
      <c r="FMJ244" s="95"/>
      <c r="FMK244" s="95"/>
      <c r="FML244" s="95"/>
      <c r="FMM244" s="95"/>
      <c r="FMN244" s="95"/>
      <c r="FMO244" s="95"/>
      <c r="FMP244" s="95"/>
      <c r="FMQ244" s="95"/>
      <c r="FMR244" s="95"/>
      <c r="FMS244" s="95"/>
      <c r="FMT244" s="95"/>
      <c r="FMU244" s="95"/>
      <c r="FMV244" s="95"/>
      <c r="FMW244" s="95"/>
      <c r="FMX244" s="95"/>
      <c r="FMY244" s="95"/>
      <c r="FMZ244" s="95"/>
      <c r="FNA244" s="95"/>
      <c r="FNB244" s="95"/>
      <c r="FNC244" s="95"/>
      <c r="FND244" s="95"/>
      <c r="FNE244" s="95"/>
      <c r="FNF244" s="95"/>
      <c r="FNG244" s="95"/>
      <c r="FNH244" s="95"/>
      <c r="FNI244" s="95"/>
      <c r="FNJ244" s="95"/>
      <c r="FNK244" s="95"/>
      <c r="FNL244" s="95"/>
      <c r="FNM244" s="95"/>
      <c r="FNN244" s="95"/>
      <c r="FNO244" s="95"/>
      <c r="FNP244" s="95"/>
      <c r="FNQ244" s="95"/>
      <c r="FNR244" s="95"/>
      <c r="FNS244" s="95"/>
      <c r="FNT244" s="95"/>
      <c r="FNU244" s="95"/>
      <c r="FNV244" s="95"/>
      <c r="FNW244" s="95"/>
      <c r="FNX244" s="95"/>
      <c r="FNY244" s="95"/>
      <c r="FNZ244" s="95"/>
      <c r="FOA244" s="95"/>
      <c r="FOB244" s="95"/>
      <c r="FOC244" s="95"/>
      <c r="FOD244" s="95"/>
      <c r="FOE244" s="95"/>
      <c r="FOF244" s="95"/>
      <c r="FOG244" s="95"/>
      <c r="FOH244" s="95"/>
      <c r="FOI244" s="95"/>
      <c r="FOJ244" s="95"/>
      <c r="FOK244" s="95"/>
      <c r="FOL244" s="95"/>
      <c r="FOM244" s="95"/>
      <c r="FON244" s="95"/>
      <c r="FOO244" s="95"/>
      <c r="FOP244" s="95"/>
      <c r="FOQ244" s="95"/>
      <c r="FOR244" s="95"/>
      <c r="FOS244" s="95"/>
      <c r="FOT244" s="95"/>
      <c r="FOU244" s="95"/>
      <c r="FOV244" s="95"/>
      <c r="FOW244" s="95"/>
      <c r="FOX244" s="95"/>
      <c r="FOY244" s="95"/>
      <c r="FOZ244" s="95"/>
      <c r="FPA244" s="95"/>
      <c r="FPB244" s="95"/>
      <c r="FPC244" s="95"/>
      <c r="FPD244" s="95"/>
      <c r="FPE244" s="95"/>
      <c r="FPF244" s="95"/>
      <c r="FPG244" s="95"/>
      <c r="FPH244" s="95"/>
      <c r="FPI244" s="95"/>
      <c r="FPJ244" s="95"/>
      <c r="FPK244" s="95"/>
      <c r="FPL244" s="95"/>
      <c r="FPM244" s="95"/>
      <c r="FPN244" s="95"/>
      <c r="FPO244" s="95"/>
      <c r="FPP244" s="95"/>
      <c r="FPQ244" s="95"/>
      <c r="FPR244" s="95"/>
      <c r="FPS244" s="95"/>
      <c r="FPT244" s="95"/>
      <c r="FPU244" s="95"/>
      <c r="FPV244" s="95"/>
      <c r="FPW244" s="95"/>
      <c r="FPX244" s="95"/>
      <c r="FPY244" s="95"/>
      <c r="FPZ244" s="95"/>
      <c r="FQA244" s="95"/>
      <c r="FQB244" s="95"/>
      <c r="FQC244" s="95"/>
      <c r="FQD244" s="95"/>
      <c r="FQE244" s="95"/>
      <c r="FQF244" s="95"/>
      <c r="FQG244" s="95"/>
      <c r="FQH244" s="95"/>
      <c r="FQI244" s="95"/>
      <c r="FQJ244" s="95"/>
      <c r="FQK244" s="95"/>
      <c r="FQL244" s="95"/>
      <c r="FQM244" s="95"/>
      <c r="FQN244" s="95"/>
      <c r="FQO244" s="95"/>
      <c r="FQP244" s="95"/>
      <c r="FQQ244" s="95"/>
      <c r="FQR244" s="95"/>
      <c r="FQS244" s="95"/>
      <c r="FQT244" s="95"/>
      <c r="FQU244" s="95"/>
      <c r="FQV244" s="95"/>
      <c r="FQW244" s="95"/>
      <c r="FQX244" s="95"/>
      <c r="FQY244" s="95"/>
      <c r="FQZ244" s="95"/>
      <c r="FRA244" s="95"/>
      <c r="FRB244" s="95"/>
      <c r="FRC244" s="95"/>
      <c r="FRD244" s="95"/>
      <c r="FRE244" s="95"/>
      <c r="FRF244" s="95"/>
      <c r="FRG244" s="95"/>
      <c r="FRH244" s="95"/>
      <c r="FRI244" s="95"/>
      <c r="FRJ244" s="95"/>
      <c r="FRK244" s="95"/>
      <c r="FRL244" s="95"/>
      <c r="FRM244" s="95"/>
      <c r="FRN244" s="95"/>
      <c r="FRO244" s="95"/>
      <c r="FRP244" s="95"/>
      <c r="FRQ244" s="95"/>
      <c r="FRR244" s="95"/>
      <c r="FRS244" s="95"/>
      <c r="FRT244" s="95"/>
      <c r="FRU244" s="95"/>
      <c r="FRV244" s="95"/>
      <c r="FRW244" s="95"/>
      <c r="FRX244" s="95"/>
      <c r="FRY244" s="95"/>
      <c r="FRZ244" s="95"/>
      <c r="FSA244" s="95"/>
      <c r="FSB244" s="95"/>
      <c r="FSC244" s="95"/>
      <c r="FSD244" s="95"/>
      <c r="FSE244" s="95"/>
      <c r="FSF244" s="95"/>
      <c r="FSG244" s="95"/>
      <c r="FSH244" s="95"/>
      <c r="FSI244" s="95"/>
      <c r="FSJ244" s="95"/>
      <c r="FSK244" s="95"/>
      <c r="FSL244" s="95"/>
      <c r="FSM244" s="95"/>
      <c r="FSN244" s="95"/>
      <c r="FSO244" s="95"/>
      <c r="FSP244" s="95"/>
      <c r="FSQ244" s="95"/>
      <c r="FSR244" s="95"/>
      <c r="FSS244" s="95"/>
      <c r="FST244" s="95"/>
      <c r="FSU244" s="95"/>
      <c r="FSV244" s="95"/>
      <c r="FSW244" s="95"/>
      <c r="FSX244" s="95"/>
      <c r="FSY244" s="95"/>
      <c r="FSZ244" s="95"/>
      <c r="FTA244" s="95"/>
      <c r="FTB244" s="95"/>
      <c r="FTC244" s="95"/>
      <c r="FTD244" s="95"/>
      <c r="FTE244" s="95"/>
      <c r="FTF244" s="95"/>
      <c r="FTG244" s="95"/>
      <c r="FTH244" s="95"/>
      <c r="FTI244" s="95"/>
      <c r="FTJ244" s="95"/>
      <c r="FTK244" s="95"/>
      <c r="FTL244" s="95"/>
      <c r="FTM244" s="95"/>
      <c r="FTN244" s="95"/>
      <c r="FTO244" s="95"/>
      <c r="FTP244" s="95"/>
      <c r="FTQ244" s="95"/>
      <c r="FTR244" s="95"/>
      <c r="FTS244" s="95"/>
      <c r="FTT244" s="95"/>
      <c r="FTU244" s="95"/>
      <c r="FTV244" s="95"/>
      <c r="FTW244" s="95"/>
      <c r="FTX244" s="95"/>
      <c r="FTY244" s="95"/>
      <c r="FTZ244" s="95"/>
      <c r="FUA244" s="95"/>
      <c r="FUB244" s="95"/>
      <c r="FUC244" s="95"/>
      <c r="FUD244" s="95"/>
      <c r="FUE244" s="95"/>
      <c r="FUF244" s="95"/>
      <c r="FUG244" s="95"/>
      <c r="FUH244" s="95"/>
      <c r="FUI244" s="95"/>
      <c r="FUJ244" s="95"/>
      <c r="FUK244" s="95"/>
      <c r="FUL244" s="95"/>
      <c r="FUM244" s="95"/>
      <c r="FUN244" s="95"/>
      <c r="FUO244" s="95"/>
      <c r="FUP244" s="95"/>
      <c r="FUQ244" s="95"/>
      <c r="FUR244" s="95"/>
      <c r="FUS244" s="95"/>
      <c r="FUT244" s="95"/>
      <c r="FUU244" s="95"/>
      <c r="FUV244" s="95"/>
      <c r="FUW244" s="95"/>
      <c r="FUX244" s="95"/>
      <c r="FUY244" s="95"/>
      <c r="FUZ244" s="95"/>
      <c r="FVA244" s="95"/>
      <c r="FVB244" s="95"/>
      <c r="FVC244" s="95"/>
      <c r="FVD244" s="95"/>
      <c r="FVE244" s="95"/>
      <c r="FVF244" s="95"/>
      <c r="FVG244" s="95"/>
      <c r="FVH244" s="95"/>
      <c r="FVI244" s="95"/>
      <c r="FVJ244" s="95"/>
      <c r="FVK244" s="95"/>
      <c r="FVL244" s="95"/>
      <c r="FVM244" s="95"/>
      <c r="FVN244" s="95"/>
      <c r="FVO244" s="95"/>
      <c r="FVP244" s="95"/>
      <c r="FVQ244" s="95"/>
      <c r="FVR244" s="95"/>
      <c r="FVS244" s="95"/>
      <c r="FVT244" s="95"/>
      <c r="FVU244" s="95"/>
      <c r="FVV244" s="95"/>
      <c r="FVW244" s="95"/>
      <c r="FVX244" s="95"/>
      <c r="FVY244" s="95"/>
      <c r="FVZ244" s="95"/>
      <c r="FWA244" s="95"/>
      <c r="FWB244" s="95"/>
      <c r="FWC244" s="95"/>
      <c r="FWD244" s="95"/>
      <c r="FWE244" s="95"/>
      <c r="FWF244" s="95"/>
      <c r="FWG244" s="95"/>
      <c r="FWH244" s="95"/>
      <c r="FWI244" s="95"/>
      <c r="FWJ244" s="95"/>
      <c r="FWK244" s="95"/>
      <c r="FWL244" s="95"/>
      <c r="FWM244" s="95"/>
      <c r="FWN244" s="95"/>
      <c r="FWO244" s="95"/>
      <c r="FWP244" s="95"/>
      <c r="FWQ244" s="95"/>
      <c r="FWR244" s="95"/>
      <c r="FWS244" s="95"/>
      <c r="FWT244" s="95"/>
      <c r="FWU244" s="95"/>
      <c r="FWV244" s="95"/>
      <c r="FWW244" s="95"/>
      <c r="FWX244" s="95"/>
      <c r="FWY244" s="95"/>
      <c r="FWZ244" s="95"/>
      <c r="FXA244" s="95"/>
      <c r="FXB244" s="95"/>
      <c r="FXC244" s="95"/>
      <c r="FXD244" s="95"/>
      <c r="FXE244" s="95"/>
      <c r="FXF244" s="95"/>
      <c r="FXG244" s="95"/>
      <c r="FXH244" s="95"/>
      <c r="FXI244" s="95"/>
      <c r="FXJ244" s="95"/>
      <c r="FXK244" s="95"/>
      <c r="FXL244" s="95"/>
      <c r="FXM244" s="95"/>
      <c r="FXN244" s="95"/>
      <c r="FXO244" s="95"/>
      <c r="FXP244" s="95"/>
      <c r="FXQ244" s="95"/>
      <c r="FXR244" s="95"/>
      <c r="FXS244" s="95"/>
      <c r="FXT244" s="95"/>
      <c r="FXU244" s="95"/>
      <c r="FXV244" s="95"/>
      <c r="FXW244" s="95"/>
      <c r="FXX244" s="95"/>
      <c r="FXY244" s="95"/>
      <c r="FXZ244" s="95"/>
      <c r="FYA244" s="95"/>
      <c r="FYB244" s="95"/>
      <c r="FYC244" s="95"/>
      <c r="FYD244" s="95"/>
      <c r="FYE244" s="95"/>
      <c r="FYF244" s="95"/>
      <c r="FYG244" s="95"/>
      <c r="FYH244" s="95"/>
      <c r="FYI244" s="95"/>
      <c r="FYJ244" s="95"/>
      <c r="FYK244" s="95"/>
      <c r="FYL244" s="95"/>
      <c r="FYM244" s="95"/>
      <c r="FYN244" s="95"/>
      <c r="FYO244" s="95"/>
      <c r="FYP244" s="95"/>
      <c r="FYQ244" s="95"/>
      <c r="FYR244" s="95"/>
      <c r="FYS244" s="95"/>
      <c r="FYT244" s="95"/>
      <c r="FYU244" s="95"/>
      <c r="FYV244" s="95"/>
      <c r="FYW244" s="95"/>
      <c r="FYX244" s="95"/>
      <c r="FYY244" s="95"/>
      <c r="FYZ244" s="95"/>
      <c r="FZA244" s="95"/>
      <c r="FZB244" s="95"/>
      <c r="FZC244" s="95"/>
      <c r="FZD244" s="95"/>
      <c r="FZE244" s="95"/>
      <c r="FZF244" s="95"/>
      <c r="FZG244" s="95"/>
      <c r="FZH244" s="95"/>
      <c r="FZI244" s="95"/>
      <c r="FZJ244" s="95"/>
      <c r="FZK244" s="95"/>
      <c r="FZL244" s="95"/>
      <c r="FZM244" s="95"/>
      <c r="FZN244" s="95"/>
      <c r="FZO244" s="95"/>
      <c r="FZP244" s="95"/>
      <c r="FZQ244" s="95"/>
      <c r="FZR244" s="95"/>
      <c r="FZS244" s="95"/>
      <c r="FZT244" s="95"/>
      <c r="FZU244" s="95"/>
      <c r="FZV244" s="95"/>
      <c r="FZW244" s="95"/>
      <c r="FZX244" s="95"/>
      <c r="FZY244" s="95"/>
      <c r="FZZ244" s="95"/>
      <c r="GAA244" s="95"/>
      <c r="GAB244" s="95"/>
      <c r="GAC244" s="95"/>
      <c r="GAD244" s="95"/>
      <c r="GAE244" s="95"/>
      <c r="GAF244" s="95"/>
      <c r="GAG244" s="95"/>
      <c r="GAH244" s="95"/>
      <c r="GAI244" s="95"/>
      <c r="GAJ244" s="95"/>
      <c r="GAK244" s="95"/>
      <c r="GAL244" s="95"/>
      <c r="GAM244" s="95"/>
      <c r="GAN244" s="95"/>
      <c r="GAO244" s="95"/>
      <c r="GAP244" s="95"/>
      <c r="GAQ244" s="95"/>
      <c r="GAR244" s="95"/>
      <c r="GAS244" s="95"/>
      <c r="GAT244" s="95"/>
      <c r="GAU244" s="95"/>
      <c r="GAV244" s="95"/>
      <c r="GAW244" s="95"/>
      <c r="GAX244" s="95"/>
      <c r="GAY244" s="95"/>
      <c r="GAZ244" s="95"/>
      <c r="GBA244" s="95"/>
      <c r="GBB244" s="95"/>
      <c r="GBC244" s="95"/>
      <c r="GBD244" s="95"/>
      <c r="GBE244" s="95"/>
      <c r="GBF244" s="95"/>
      <c r="GBG244" s="95"/>
      <c r="GBH244" s="95"/>
      <c r="GBI244" s="95"/>
      <c r="GBJ244" s="95"/>
      <c r="GBK244" s="95"/>
      <c r="GBL244" s="95"/>
      <c r="GBM244" s="95"/>
      <c r="GBN244" s="95"/>
      <c r="GBO244" s="95"/>
      <c r="GBP244" s="95"/>
      <c r="GBQ244" s="95"/>
      <c r="GBR244" s="95"/>
      <c r="GBS244" s="95"/>
      <c r="GBT244" s="95"/>
      <c r="GBU244" s="95"/>
      <c r="GBV244" s="95"/>
      <c r="GBW244" s="95"/>
      <c r="GBX244" s="95"/>
      <c r="GBY244" s="95"/>
      <c r="GBZ244" s="95"/>
      <c r="GCA244" s="95"/>
      <c r="GCB244" s="95"/>
      <c r="GCC244" s="95"/>
      <c r="GCD244" s="95"/>
      <c r="GCE244" s="95"/>
      <c r="GCF244" s="95"/>
      <c r="GCG244" s="95"/>
      <c r="GCH244" s="95"/>
      <c r="GCI244" s="95"/>
      <c r="GCJ244" s="95"/>
      <c r="GCK244" s="95"/>
      <c r="GCL244" s="95"/>
      <c r="GCM244" s="95"/>
      <c r="GCN244" s="95"/>
      <c r="GCO244" s="95"/>
      <c r="GCP244" s="95"/>
      <c r="GCQ244" s="95"/>
      <c r="GCR244" s="95"/>
      <c r="GCS244" s="95"/>
      <c r="GCT244" s="95"/>
      <c r="GCU244" s="95"/>
      <c r="GCV244" s="95"/>
      <c r="GCW244" s="95"/>
      <c r="GCX244" s="95"/>
      <c r="GCY244" s="95"/>
      <c r="GCZ244" s="95"/>
      <c r="GDA244" s="95"/>
      <c r="GDB244" s="95"/>
      <c r="GDC244" s="95"/>
      <c r="GDD244" s="95"/>
      <c r="GDE244" s="95"/>
      <c r="GDF244" s="95"/>
      <c r="GDG244" s="95"/>
      <c r="GDH244" s="95"/>
      <c r="GDI244" s="95"/>
      <c r="GDJ244" s="95"/>
      <c r="GDK244" s="95"/>
      <c r="GDL244" s="95"/>
      <c r="GDM244" s="95"/>
      <c r="GDN244" s="95"/>
      <c r="GDO244" s="95"/>
      <c r="GDP244" s="95"/>
      <c r="GDQ244" s="95"/>
      <c r="GDR244" s="95"/>
      <c r="GDS244" s="95"/>
      <c r="GDT244" s="95"/>
      <c r="GDU244" s="95"/>
      <c r="GDV244" s="95"/>
      <c r="GDW244" s="95"/>
      <c r="GDX244" s="95"/>
      <c r="GDY244" s="95"/>
      <c r="GDZ244" s="95"/>
      <c r="GEA244" s="95"/>
      <c r="GEB244" s="95"/>
      <c r="GEC244" s="95"/>
      <c r="GED244" s="95"/>
      <c r="GEE244" s="95"/>
      <c r="GEF244" s="95"/>
      <c r="GEG244" s="95"/>
      <c r="GEH244" s="95"/>
      <c r="GEI244" s="95"/>
      <c r="GEJ244" s="95"/>
      <c r="GEK244" s="95"/>
      <c r="GEL244" s="95"/>
      <c r="GEM244" s="95"/>
      <c r="GEN244" s="95"/>
      <c r="GEO244" s="95"/>
      <c r="GEP244" s="95"/>
      <c r="GEQ244" s="95"/>
      <c r="GER244" s="95"/>
      <c r="GES244" s="95"/>
      <c r="GET244" s="95"/>
      <c r="GEU244" s="95"/>
      <c r="GEV244" s="95"/>
      <c r="GEW244" s="95"/>
      <c r="GEX244" s="95"/>
      <c r="GEY244" s="95"/>
      <c r="GEZ244" s="95"/>
      <c r="GFA244" s="95"/>
      <c r="GFB244" s="95"/>
      <c r="GFC244" s="95"/>
      <c r="GFD244" s="95"/>
      <c r="GFE244" s="95"/>
      <c r="GFF244" s="95"/>
      <c r="GFG244" s="95"/>
      <c r="GFH244" s="95"/>
      <c r="GFI244" s="95"/>
      <c r="GFJ244" s="95"/>
      <c r="GFK244" s="95"/>
      <c r="GFL244" s="95"/>
      <c r="GFM244" s="95"/>
      <c r="GFN244" s="95"/>
      <c r="GFO244" s="95"/>
      <c r="GFP244" s="95"/>
      <c r="GFQ244" s="95"/>
      <c r="GFR244" s="95"/>
      <c r="GFS244" s="95"/>
      <c r="GFT244" s="95"/>
      <c r="GFU244" s="95"/>
      <c r="GFV244" s="95"/>
      <c r="GFW244" s="95"/>
      <c r="GFX244" s="95"/>
      <c r="GFY244" s="95"/>
      <c r="GFZ244" s="95"/>
      <c r="GGA244" s="95"/>
      <c r="GGB244" s="95"/>
      <c r="GGC244" s="95"/>
      <c r="GGD244" s="95"/>
      <c r="GGE244" s="95"/>
      <c r="GGF244" s="95"/>
      <c r="GGG244" s="95"/>
      <c r="GGH244" s="95"/>
      <c r="GGI244" s="95"/>
      <c r="GGJ244" s="95"/>
      <c r="GGK244" s="95"/>
      <c r="GGL244" s="95"/>
      <c r="GGM244" s="95"/>
      <c r="GGN244" s="95"/>
      <c r="GGO244" s="95"/>
      <c r="GGP244" s="95"/>
      <c r="GGQ244" s="95"/>
      <c r="GGR244" s="95"/>
      <c r="GGS244" s="95"/>
      <c r="GGT244" s="95"/>
      <c r="GGU244" s="95"/>
      <c r="GGV244" s="95"/>
      <c r="GGW244" s="95"/>
      <c r="GGX244" s="95"/>
      <c r="GGY244" s="95"/>
      <c r="GGZ244" s="95"/>
      <c r="GHA244" s="95"/>
      <c r="GHB244" s="95"/>
      <c r="GHC244" s="95"/>
      <c r="GHD244" s="95"/>
      <c r="GHE244" s="95"/>
      <c r="GHF244" s="95"/>
      <c r="GHG244" s="95"/>
      <c r="GHH244" s="95"/>
      <c r="GHI244" s="95"/>
      <c r="GHJ244" s="95"/>
      <c r="GHK244" s="95"/>
      <c r="GHL244" s="95"/>
      <c r="GHM244" s="95"/>
      <c r="GHN244" s="95"/>
      <c r="GHO244" s="95"/>
      <c r="GHP244" s="95"/>
      <c r="GHQ244" s="95"/>
      <c r="GHR244" s="95"/>
      <c r="GHS244" s="95"/>
      <c r="GHT244" s="95"/>
      <c r="GHU244" s="95"/>
      <c r="GHV244" s="95"/>
      <c r="GHW244" s="95"/>
      <c r="GHX244" s="95"/>
      <c r="GHY244" s="95"/>
      <c r="GHZ244" s="95"/>
      <c r="GIA244" s="95"/>
      <c r="GIB244" s="95"/>
      <c r="GIC244" s="95"/>
      <c r="GID244" s="95"/>
      <c r="GIE244" s="95"/>
      <c r="GIF244" s="95"/>
      <c r="GIG244" s="95"/>
      <c r="GIH244" s="95"/>
      <c r="GII244" s="95"/>
      <c r="GIJ244" s="95"/>
      <c r="GIK244" s="95"/>
      <c r="GIL244" s="95"/>
      <c r="GIM244" s="95"/>
      <c r="GIN244" s="95"/>
      <c r="GIO244" s="95"/>
      <c r="GIP244" s="95"/>
      <c r="GIQ244" s="95"/>
      <c r="GIR244" s="95"/>
      <c r="GIS244" s="95"/>
      <c r="GIT244" s="95"/>
      <c r="GIU244" s="95"/>
      <c r="GIV244" s="95"/>
      <c r="GIW244" s="95"/>
      <c r="GIX244" s="95"/>
      <c r="GIY244" s="95"/>
      <c r="GIZ244" s="95"/>
      <c r="GJA244" s="95"/>
      <c r="GJB244" s="95"/>
      <c r="GJC244" s="95"/>
      <c r="GJD244" s="95"/>
      <c r="GJE244" s="95"/>
      <c r="GJF244" s="95"/>
      <c r="GJG244" s="95"/>
      <c r="GJH244" s="95"/>
      <c r="GJI244" s="95"/>
      <c r="GJJ244" s="95"/>
      <c r="GJK244" s="95"/>
      <c r="GJL244" s="95"/>
      <c r="GJM244" s="95"/>
      <c r="GJN244" s="95"/>
      <c r="GJO244" s="95"/>
      <c r="GJP244" s="95"/>
      <c r="GJQ244" s="95"/>
      <c r="GJR244" s="95"/>
      <c r="GJS244" s="95"/>
      <c r="GJT244" s="95"/>
      <c r="GJU244" s="95"/>
      <c r="GJV244" s="95"/>
      <c r="GJW244" s="95"/>
      <c r="GJX244" s="95"/>
      <c r="GJY244" s="95"/>
      <c r="GJZ244" s="95"/>
      <c r="GKA244" s="95"/>
      <c r="GKB244" s="95"/>
      <c r="GKC244" s="95"/>
      <c r="GKD244" s="95"/>
      <c r="GKE244" s="95"/>
      <c r="GKF244" s="95"/>
      <c r="GKG244" s="95"/>
      <c r="GKH244" s="95"/>
      <c r="GKI244" s="95"/>
      <c r="GKJ244" s="95"/>
      <c r="GKK244" s="95"/>
      <c r="GKL244" s="95"/>
      <c r="GKM244" s="95"/>
      <c r="GKN244" s="95"/>
      <c r="GKO244" s="95"/>
      <c r="GKP244" s="95"/>
      <c r="GKQ244" s="95"/>
      <c r="GKR244" s="95"/>
      <c r="GKS244" s="95"/>
      <c r="GKT244" s="95"/>
      <c r="GKU244" s="95"/>
      <c r="GKV244" s="95"/>
      <c r="GKW244" s="95"/>
      <c r="GKX244" s="95"/>
      <c r="GKY244" s="95"/>
      <c r="GKZ244" s="95"/>
      <c r="GLA244" s="95"/>
      <c r="GLB244" s="95"/>
      <c r="GLC244" s="95"/>
      <c r="GLD244" s="95"/>
      <c r="GLE244" s="95"/>
      <c r="GLF244" s="95"/>
      <c r="GLG244" s="95"/>
      <c r="GLH244" s="95"/>
      <c r="GLI244" s="95"/>
      <c r="GLJ244" s="95"/>
      <c r="GLK244" s="95"/>
      <c r="GLL244" s="95"/>
      <c r="GLM244" s="95"/>
      <c r="GLN244" s="95"/>
      <c r="GLO244" s="95"/>
      <c r="GLP244" s="95"/>
      <c r="GLQ244" s="95"/>
      <c r="GLR244" s="95"/>
      <c r="GLS244" s="95"/>
      <c r="GLT244" s="95"/>
      <c r="GLU244" s="95"/>
      <c r="GLV244" s="95"/>
      <c r="GLW244" s="95"/>
      <c r="GLX244" s="95"/>
      <c r="GLY244" s="95"/>
      <c r="GLZ244" s="95"/>
      <c r="GMA244" s="95"/>
      <c r="GMB244" s="95"/>
      <c r="GMC244" s="95"/>
      <c r="GMD244" s="95"/>
      <c r="GME244" s="95"/>
      <c r="GMF244" s="95"/>
      <c r="GMG244" s="95"/>
      <c r="GMH244" s="95"/>
      <c r="GMI244" s="95"/>
      <c r="GMJ244" s="95"/>
      <c r="GMK244" s="95"/>
      <c r="GML244" s="95"/>
      <c r="GMM244" s="95"/>
      <c r="GMN244" s="95"/>
      <c r="GMO244" s="95"/>
      <c r="GMP244" s="95"/>
      <c r="GMQ244" s="95"/>
      <c r="GMR244" s="95"/>
      <c r="GMS244" s="95"/>
      <c r="GMT244" s="95"/>
      <c r="GMU244" s="95"/>
      <c r="GMV244" s="95"/>
      <c r="GMW244" s="95"/>
      <c r="GMX244" s="95"/>
      <c r="GMY244" s="95"/>
      <c r="GMZ244" s="95"/>
      <c r="GNA244" s="95"/>
      <c r="GNB244" s="95"/>
      <c r="GNC244" s="95"/>
      <c r="GND244" s="95"/>
      <c r="GNE244" s="95"/>
      <c r="GNF244" s="95"/>
      <c r="GNG244" s="95"/>
      <c r="GNH244" s="95"/>
      <c r="GNI244" s="95"/>
      <c r="GNJ244" s="95"/>
      <c r="GNK244" s="95"/>
      <c r="GNL244" s="95"/>
      <c r="GNM244" s="95"/>
      <c r="GNN244" s="95"/>
      <c r="GNO244" s="95"/>
      <c r="GNP244" s="95"/>
      <c r="GNQ244" s="95"/>
      <c r="GNR244" s="95"/>
      <c r="GNS244" s="95"/>
      <c r="GNT244" s="95"/>
      <c r="GNU244" s="95"/>
      <c r="GNV244" s="95"/>
      <c r="GNW244" s="95"/>
      <c r="GNX244" s="95"/>
      <c r="GNY244" s="95"/>
      <c r="GNZ244" s="95"/>
      <c r="GOA244" s="95"/>
      <c r="GOB244" s="95"/>
      <c r="GOC244" s="95"/>
      <c r="GOD244" s="95"/>
      <c r="GOE244" s="95"/>
      <c r="GOF244" s="95"/>
      <c r="GOG244" s="95"/>
      <c r="GOH244" s="95"/>
      <c r="GOI244" s="95"/>
      <c r="GOJ244" s="95"/>
      <c r="GOK244" s="95"/>
      <c r="GOL244" s="95"/>
      <c r="GOM244" s="95"/>
      <c r="GON244" s="95"/>
      <c r="GOO244" s="95"/>
      <c r="GOP244" s="95"/>
      <c r="GOQ244" s="95"/>
      <c r="GOR244" s="95"/>
      <c r="GOS244" s="95"/>
      <c r="GOT244" s="95"/>
      <c r="GOU244" s="95"/>
      <c r="GOV244" s="95"/>
      <c r="GOW244" s="95"/>
      <c r="GOX244" s="95"/>
      <c r="GOY244" s="95"/>
      <c r="GOZ244" s="95"/>
      <c r="GPA244" s="95"/>
      <c r="GPB244" s="95"/>
      <c r="GPC244" s="95"/>
      <c r="GPD244" s="95"/>
      <c r="GPE244" s="95"/>
      <c r="GPF244" s="95"/>
      <c r="GPG244" s="95"/>
      <c r="GPH244" s="95"/>
      <c r="GPI244" s="95"/>
      <c r="GPJ244" s="95"/>
      <c r="GPK244" s="95"/>
      <c r="GPL244" s="95"/>
      <c r="GPM244" s="95"/>
      <c r="GPN244" s="95"/>
      <c r="GPO244" s="95"/>
      <c r="GPP244" s="95"/>
      <c r="GPQ244" s="95"/>
      <c r="GPR244" s="95"/>
      <c r="GPS244" s="95"/>
      <c r="GPT244" s="95"/>
      <c r="GPU244" s="95"/>
      <c r="GPV244" s="95"/>
      <c r="GPW244" s="95"/>
      <c r="GPX244" s="95"/>
      <c r="GPY244" s="95"/>
      <c r="GPZ244" s="95"/>
      <c r="GQA244" s="95"/>
      <c r="GQB244" s="95"/>
      <c r="GQC244" s="95"/>
      <c r="GQD244" s="95"/>
      <c r="GQE244" s="95"/>
      <c r="GQF244" s="95"/>
      <c r="GQG244" s="95"/>
      <c r="GQH244" s="95"/>
      <c r="GQI244" s="95"/>
      <c r="GQJ244" s="95"/>
      <c r="GQK244" s="95"/>
      <c r="GQL244" s="95"/>
      <c r="GQM244" s="95"/>
      <c r="GQN244" s="95"/>
      <c r="GQO244" s="95"/>
      <c r="GQP244" s="95"/>
      <c r="GQQ244" s="95"/>
      <c r="GQR244" s="95"/>
      <c r="GQS244" s="95"/>
      <c r="GQT244" s="95"/>
      <c r="GQU244" s="95"/>
      <c r="GQV244" s="95"/>
      <c r="GQW244" s="95"/>
      <c r="GQX244" s="95"/>
      <c r="GQY244" s="95"/>
      <c r="GQZ244" s="95"/>
      <c r="GRA244" s="95"/>
      <c r="GRB244" s="95"/>
      <c r="GRC244" s="95"/>
      <c r="GRD244" s="95"/>
      <c r="GRE244" s="95"/>
      <c r="GRF244" s="95"/>
      <c r="GRG244" s="95"/>
      <c r="GRH244" s="95"/>
      <c r="GRI244" s="95"/>
      <c r="GRJ244" s="95"/>
      <c r="GRK244" s="95"/>
      <c r="GRL244" s="95"/>
      <c r="GRM244" s="95"/>
      <c r="GRN244" s="95"/>
      <c r="GRO244" s="95"/>
      <c r="GRP244" s="95"/>
      <c r="GRQ244" s="95"/>
      <c r="GRR244" s="95"/>
      <c r="GRS244" s="95"/>
      <c r="GRT244" s="95"/>
      <c r="GRU244" s="95"/>
      <c r="GRV244" s="95"/>
      <c r="GRW244" s="95"/>
      <c r="GRX244" s="95"/>
      <c r="GRY244" s="95"/>
      <c r="GRZ244" s="95"/>
      <c r="GSA244" s="95"/>
      <c r="GSB244" s="95"/>
      <c r="GSC244" s="95"/>
      <c r="GSD244" s="95"/>
      <c r="GSE244" s="95"/>
      <c r="GSF244" s="95"/>
      <c r="GSG244" s="95"/>
      <c r="GSH244" s="95"/>
      <c r="GSI244" s="95"/>
      <c r="GSJ244" s="95"/>
      <c r="GSK244" s="95"/>
      <c r="GSL244" s="95"/>
      <c r="GSM244" s="95"/>
      <c r="GSN244" s="95"/>
      <c r="GSO244" s="95"/>
      <c r="GSP244" s="95"/>
      <c r="GSQ244" s="95"/>
      <c r="GSR244" s="95"/>
      <c r="GSS244" s="95"/>
      <c r="GST244" s="95"/>
      <c r="GSU244" s="95"/>
      <c r="GSV244" s="95"/>
      <c r="GSW244" s="95"/>
      <c r="GSX244" s="95"/>
      <c r="GSY244" s="95"/>
      <c r="GSZ244" s="95"/>
      <c r="GTA244" s="95"/>
      <c r="GTB244" s="95"/>
      <c r="GTC244" s="95"/>
      <c r="GTD244" s="95"/>
      <c r="GTE244" s="95"/>
      <c r="GTF244" s="95"/>
      <c r="GTG244" s="95"/>
      <c r="GTH244" s="95"/>
      <c r="GTI244" s="95"/>
      <c r="GTJ244" s="95"/>
      <c r="GTK244" s="95"/>
      <c r="GTL244" s="95"/>
      <c r="GTM244" s="95"/>
      <c r="GTN244" s="95"/>
      <c r="GTO244" s="95"/>
      <c r="GTP244" s="95"/>
      <c r="GTQ244" s="95"/>
      <c r="GTR244" s="95"/>
      <c r="GTS244" s="95"/>
      <c r="GTT244" s="95"/>
      <c r="GTU244" s="95"/>
      <c r="GTV244" s="95"/>
      <c r="GTW244" s="95"/>
      <c r="GTX244" s="95"/>
      <c r="GTY244" s="95"/>
      <c r="GTZ244" s="95"/>
      <c r="GUA244" s="95"/>
      <c r="GUB244" s="95"/>
      <c r="GUC244" s="95"/>
      <c r="GUD244" s="95"/>
      <c r="GUE244" s="95"/>
      <c r="GUF244" s="95"/>
      <c r="GUG244" s="95"/>
      <c r="GUH244" s="95"/>
      <c r="GUI244" s="95"/>
      <c r="GUJ244" s="95"/>
      <c r="GUK244" s="95"/>
      <c r="GUL244" s="95"/>
      <c r="GUM244" s="95"/>
      <c r="GUN244" s="95"/>
      <c r="GUO244" s="95"/>
      <c r="GUP244" s="95"/>
      <c r="GUQ244" s="95"/>
      <c r="GUR244" s="95"/>
      <c r="GUS244" s="95"/>
      <c r="GUT244" s="95"/>
      <c r="GUU244" s="95"/>
      <c r="GUV244" s="95"/>
      <c r="GUW244" s="95"/>
      <c r="GUX244" s="95"/>
      <c r="GUY244" s="95"/>
      <c r="GUZ244" s="95"/>
      <c r="GVA244" s="95"/>
      <c r="GVB244" s="95"/>
      <c r="GVC244" s="95"/>
      <c r="GVD244" s="95"/>
      <c r="GVE244" s="95"/>
      <c r="GVF244" s="95"/>
      <c r="GVG244" s="95"/>
      <c r="GVH244" s="95"/>
      <c r="GVI244" s="95"/>
      <c r="GVJ244" s="95"/>
      <c r="GVK244" s="95"/>
      <c r="GVL244" s="95"/>
      <c r="GVM244" s="95"/>
      <c r="GVN244" s="95"/>
      <c r="GVO244" s="95"/>
      <c r="GVP244" s="95"/>
      <c r="GVQ244" s="95"/>
      <c r="GVR244" s="95"/>
      <c r="GVS244" s="95"/>
      <c r="GVT244" s="95"/>
      <c r="GVU244" s="95"/>
      <c r="GVV244" s="95"/>
      <c r="GVW244" s="95"/>
      <c r="GVX244" s="95"/>
      <c r="GVY244" s="95"/>
      <c r="GVZ244" s="95"/>
      <c r="GWA244" s="95"/>
      <c r="GWB244" s="95"/>
      <c r="GWC244" s="95"/>
      <c r="GWD244" s="95"/>
      <c r="GWE244" s="95"/>
      <c r="GWF244" s="95"/>
      <c r="GWG244" s="95"/>
      <c r="GWH244" s="95"/>
      <c r="GWI244" s="95"/>
      <c r="GWJ244" s="95"/>
      <c r="GWK244" s="95"/>
      <c r="GWL244" s="95"/>
      <c r="GWM244" s="95"/>
      <c r="GWN244" s="95"/>
      <c r="GWO244" s="95"/>
      <c r="GWP244" s="95"/>
      <c r="GWQ244" s="95"/>
      <c r="GWR244" s="95"/>
      <c r="GWS244" s="95"/>
      <c r="GWT244" s="95"/>
      <c r="GWU244" s="95"/>
      <c r="GWV244" s="95"/>
      <c r="GWW244" s="95"/>
      <c r="GWX244" s="95"/>
      <c r="GWY244" s="95"/>
      <c r="GWZ244" s="95"/>
      <c r="GXA244" s="95"/>
      <c r="GXB244" s="95"/>
      <c r="GXC244" s="95"/>
      <c r="GXD244" s="95"/>
      <c r="GXE244" s="95"/>
      <c r="GXF244" s="95"/>
      <c r="GXG244" s="95"/>
      <c r="GXH244" s="95"/>
      <c r="GXI244" s="95"/>
      <c r="GXJ244" s="95"/>
      <c r="GXK244" s="95"/>
      <c r="GXL244" s="95"/>
      <c r="GXM244" s="95"/>
      <c r="GXN244" s="95"/>
      <c r="GXO244" s="95"/>
      <c r="GXP244" s="95"/>
      <c r="GXQ244" s="95"/>
      <c r="GXR244" s="95"/>
      <c r="GXS244" s="95"/>
      <c r="GXT244" s="95"/>
      <c r="GXU244" s="95"/>
      <c r="GXV244" s="95"/>
      <c r="GXW244" s="95"/>
      <c r="GXX244" s="95"/>
      <c r="GXY244" s="95"/>
      <c r="GXZ244" s="95"/>
      <c r="GYA244" s="95"/>
      <c r="GYB244" s="95"/>
      <c r="GYC244" s="95"/>
      <c r="GYD244" s="95"/>
      <c r="GYE244" s="95"/>
      <c r="GYF244" s="95"/>
      <c r="GYG244" s="95"/>
      <c r="GYH244" s="95"/>
      <c r="GYI244" s="95"/>
      <c r="GYJ244" s="95"/>
      <c r="GYK244" s="95"/>
      <c r="GYL244" s="95"/>
      <c r="GYM244" s="95"/>
      <c r="GYN244" s="95"/>
      <c r="GYO244" s="95"/>
      <c r="GYP244" s="95"/>
      <c r="GYQ244" s="95"/>
      <c r="GYR244" s="95"/>
      <c r="GYS244" s="95"/>
      <c r="GYT244" s="95"/>
      <c r="GYU244" s="95"/>
      <c r="GYV244" s="95"/>
      <c r="GYW244" s="95"/>
      <c r="GYX244" s="95"/>
      <c r="GYY244" s="95"/>
      <c r="GYZ244" s="95"/>
      <c r="GZA244" s="95"/>
      <c r="GZB244" s="95"/>
      <c r="GZC244" s="95"/>
      <c r="GZD244" s="95"/>
      <c r="GZE244" s="95"/>
      <c r="GZF244" s="95"/>
      <c r="GZG244" s="95"/>
      <c r="GZH244" s="95"/>
      <c r="GZI244" s="95"/>
      <c r="GZJ244" s="95"/>
      <c r="GZK244" s="95"/>
      <c r="GZL244" s="95"/>
      <c r="GZM244" s="95"/>
      <c r="GZN244" s="95"/>
      <c r="GZO244" s="95"/>
      <c r="GZP244" s="95"/>
      <c r="GZQ244" s="95"/>
      <c r="GZR244" s="95"/>
      <c r="GZS244" s="95"/>
      <c r="GZT244" s="95"/>
      <c r="GZU244" s="95"/>
      <c r="GZV244" s="95"/>
      <c r="GZW244" s="95"/>
      <c r="GZX244" s="95"/>
      <c r="GZY244" s="95"/>
      <c r="GZZ244" s="95"/>
      <c r="HAA244" s="95"/>
      <c r="HAB244" s="95"/>
      <c r="HAC244" s="95"/>
      <c r="HAD244" s="95"/>
      <c r="HAE244" s="95"/>
      <c r="HAF244" s="95"/>
      <c r="HAG244" s="95"/>
      <c r="HAH244" s="95"/>
      <c r="HAI244" s="95"/>
      <c r="HAJ244" s="95"/>
      <c r="HAK244" s="95"/>
      <c r="HAL244" s="95"/>
      <c r="HAM244" s="95"/>
      <c r="HAN244" s="95"/>
      <c r="HAO244" s="95"/>
      <c r="HAP244" s="95"/>
      <c r="HAQ244" s="95"/>
      <c r="HAR244" s="95"/>
      <c r="HAS244" s="95"/>
      <c r="HAT244" s="95"/>
      <c r="HAU244" s="95"/>
      <c r="HAV244" s="95"/>
      <c r="HAW244" s="95"/>
      <c r="HAX244" s="95"/>
      <c r="HAY244" s="95"/>
      <c r="HAZ244" s="95"/>
      <c r="HBA244" s="95"/>
      <c r="HBB244" s="95"/>
      <c r="HBC244" s="95"/>
      <c r="HBD244" s="95"/>
      <c r="HBE244" s="95"/>
      <c r="HBF244" s="95"/>
      <c r="HBG244" s="95"/>
      <c r="HBH244" s="95"/>
      <c r="HBI244" s="95"/>
      <c r="HBJ244" s="95"/>
      <c r="HBK244" s="95"/>
      <c r="HBL244" s="95"/>
      <c r="HBM244" s="95"/>
      <c r="HBN244" s="95"/>
      <c r="HBO244" s="95"/>
      <c r="HBP244" s="95"/>
      <c r="HBQ244" s="95"/>
      <c r="HBR244" s="95"/>
      <c r="HBS244" s="95"/>
      <c r="HBT244" s="95"/>
      <c r="HBU244" s="95"/>
      <c r="HBV244" s="95"/>
      <c r="HBW244" s="95"/>
      <c r="HBX244" s="95"/>
      <c r="HBY244" s="95"/>
      <c r="HBZ244" s="95"/>
      <c r="HCA244" s="95"/>
      <c r="HCB244" s="95"/>
      <c r="HCC244" s="95"/>
      <c r="HCD244" s="95"/>
      <c r="HCE244" s="95"/>
      <c r="HCF244" s="95"/>
      <c r="HCG244" s="95"/>
      <c r="HCH244" s="95"/>
      <c r="HCI244" s="95"/>
      <c r="HCJ244" s="95"/>
      <c r="HCK244" s="95"/>
      <c r="HCL244" s="95"/>
      <c r="HCM244" s="95"/>
      <c r="HCN244" s="95"/>
      <c r="HCO244" s="95"/>
      <c r="HCP244" s="95"/>
      <c r="HCQ244" s="95"/>
      <c r="HCR244" s="95"/>
      <c r="HCS244" s="95"/>
      <c r="HCT244" s="95"/>
      <c r="HCU244" s="95"/>
      <c r="HCV244" s="95"/>
      <c r="HCW244" s="95"/>
      <c r="HCX244" s="95"/>
      <c r="HCY244" s="95"/>
      <c r="HCZ244" s="95"/>
      <c r="HDA244" s="95"/>
      <c r="HDB244" s="95"/>
      <c r="HDC244" s="95"/>
      <c r="HDD244" s="95"/>
      <c r="HDE244" s="95"/>
      <c r="HDF244" s="95"/>
      <c r="HDG244" s="95"/>
      <c r="HDH244" s="95"/>
      <c r="HDI244" s="95"/>
      <c r="HDJ244" s="95"/>
      <c r="HDK244" s="95"/>
      <c r="HDL244" s="95"/>
      <c r="HDM244" s="95"/>
      <c r="HDN244" s="95"/>
      <c r="HDO244" s="95"/>
      <c r="HDP244" s="95"/>
      <c r="HDQ244" s="95"/>
      <c r="HDR244" s="95"/>
      <c r="HDS244" s="95"/>
      <c r="HDT244" s="95"/>
      <c r="HDU244" s="95"/>
      <c r="HDV244" s="95"/>
      <c r="HDW244" s="95"/>
      <c r="HDX244" s="95"/>
      <c r="HDY244" s="95"/>
      <c r="HDZ244" s="95"/>
      <c r="HEA244" s="95"/>
      <c r="HEB244" s="95"/>
      <c r="HEC244" s="95"/>
      <c r="HED244" s="95"/>
      <c r="HEE244" s="95"/>
      <c r="HEF244" s="95"/>
      <c r="HEG244" s="95"/>
      <c r="HEH244" s="95"/>
      <c r="HEI244" s="95"/>
      <c r="HEJ244" s="95"/>
      <c r="HEK244" s="95"/>
      <c r="HEL244" s="95"/>
      <c r="HEM244" s="95"/>
      <c r="HEN244" s="95"/>
      <c r="HEO244" s="95"/>
      <c r="HEP244" s="95"/>
      <c r="HEQ244" s="95"/>
      <c r="HER244" s="95"/>
      <c r="HES244" s="95"/>
      <c r="HET244" s="95"/>
      <c r="HEU244" s="95"/>
      <c r="HEV244" s="95"/>
      <c r="HEW244" s="95"/>
      <c r="HEX244" s="95"/>
      <c r="HEY244" s="95"/>
      <c r="HEZ244" s="95"/>
      <c r="HFA244" s="95"/>
      <c r="HFB244" s="95"/>
      <c r="HFC244" s="95"/>
      <c r="HFD244" s="95"/>
      <c r="HFE244" s="95"/>
      <c r="HFF244" s="95"/>
      <c r="HFG244" s="95"/>
      <c r="HFH244" s="95"/>
      <c r="HFI244" s="95"/>
      <c r="HFJ244" s="95"/>
      <c r="HFK244" s="95"/>
      <c r="HFL244" s="95"/>
      <c r="HFM244" s="95"/>
      <c r="HFN244" s="95"/>
      <c r="HFO244" s="95"/>
      <c r="HFP244" s="95"/>
      <c r="HFQ244" s="95"/>
      <c r="HFR244" s="95"/>
      <c r="HFS244" s="95"/>
      <c r="HFT244" s="95"/>
      <c r="HFU244" s="95"/>
      <c r="HFV244" s="95"/>
      <c r="HFW244" s="95"/>
      <c r="HFX244" s="95"/>
      <c r="HFY244" s="95"/>
      <c r="HFZ244" s="95"/>
      <c r="HGA244" s="95"/>
      <c r="HGB244" s="95"/>
      <c r="HGC244" s="95"/>
      <c r="HGD244" s="95"/>
      <c r="HGE244" s="95"/>
      <c r="HGF244" s="95"/>
      <c r="HGG244" s="95"/>
      <c r="HGH244" s="95"/>
      <c r="HGI244" s="95"/>
      <c r="HGJ244" s="95"/>
      <c r="HGK244" s="95"/>
      <c r="HGL244" s="95"/>
      <c r="HGM244" s="95"/>
      <c r="HGN244" s="95"/>
      <c r="HGO244" s="95"/>
      <c r="HGP244" s="95"/>
      <c r="HGQ244" s="95"/>
      <c r="HGR244" s="95"/>
      <c r="HGS244" s="95"/>
      <c r="HGT244" s="95"/>
      <c r="HGU244" s="95"/>
      <c r="HGV244" s="95"/>
      <c r="HGW244" s="95"/>
      <c r="HGX244" s="95"/>
      <c r="HGY244" s="95"/>
      <c r="HGZ244" s="95"/>
      <c r="HHA244" s="95"/>
      <c r="HHB244" s="95"/>
      <c r="HHC244" s="95"/>
      <c r="HHD244" s="95"/>
      <c r="HHE244" s="95"/>
      <c r="HHF244" s="95"/>
      <c r="HHG244" s="95"/>
      <c r="HHH244" s="95"/>
      <c r="HHI244" s="95"/>
      <c r="HHJ244" s="95"/>
      <c r="HHK244" s="95"/>
      <c r="HHL244" s="95"/>
      <c r="HHM244" s="95"/>
      <c r="HHN244" s="95"/>
      <c r="HHO244" s="95"/>
      <c r="HHP244" s="95"/>
      <c r="HHQ244" s="95"/>
      <c r="HHR244" s="95"/>
      <c r="HHS244" s="95"/>
      <c r="HHT244" s="95"/>
      <c r="HHU244" s="95"/>
      <c r="HHV244" s="95"/>
      <c r="HHW244" s="95"/>
      <c r="HHX244" s="95"/>
      <c r="HHY244" s="95"/>
      <c r="HHZ244" s="95"/>
      <c r="HIA244" s="95"/>
      <c r="HIB244" s="95"/>
      <c r="HIC244" s="95"/>
      <c r="HID244" s="95"/>
      <c r="HIE244" s="95"/>
      <c r="HIF244" s="95"/>
      <c r="HIG244" s="95"/>
      <c r="HIH244" s="95"/>
      <c r="HII244" s="95"/>
      <c r="HIJ244" s="95"/>
      <c r="HIK244" s="95"/>
      <c r="HIL244" s="95"/>
      <c r="HIM244" s="95"/>
      <c r="HIN244" s="95"/>
      <c r="HIO244" s="95"/>
      <c r="HIP244" s="95"/>
      <c r="HIQ244" s="95"/>
      <c r="HIR244" s="95"/>
      <c r="HIS244" s="95"/>
      <c r="HIT244" s="95"/>
      <c r="HIU244" s="95"/>
      <c r="HIV244" s="95"/>
      <c r="HIW244" s="95"/>
      <c r="HIX244" s="95"/>
      <c r="HIY244" s="95"/>
      <c r="HIZ244" s="95"/>
      <c r="HJA244" s="95"/>
      <c r="HJB244" s="95"/>
      <c r="HJC244" s="95"/>
      <c r="HJD244" s="95"/>
      <c r="HJE244" s="95"/>
      <c r="HJF244" s="95"/>
      <c r="HJG244" s="95"/>
      <c r="HJH244" s="95"/>
      <c r="HJI244" s="95"/>
      <c r="HJJ244" s="95"/>
      <c r="HJK244" s="95"/>
      <c r="HJL244" s="95"/>
      <c r="HJM244" s="95"/>
      <c r="HJN244" s="95"/>
      <c r="HJO244" s="95"/>
      <c r="HJP244" s="95"/>
      <c r="HJQ244" s="95"/>
      <c r="HJR244" s="95"/>
      <c r="HJS244" s="95"/>
      <c r="HJT244" s="95"/>
      <c r="HJU244" s="95"/>
      <c r="HJV244" s="95"/>
      <c r="HJW244" s="95"/>
      <c r="HJX244" s="95"/>
      <c r="HJY244" s="95"/>
      <c r="HJZ244" s="95"/>
      <c r="HKA244" s="95"/>
      <c r="HKB244" s="95"/>
      <c r="HKC244" s="95"/>
      <c r="HKD244" s="95"/>
      <c r="HKE244" s="95"/>
      <c r="HKF244" s="95"/>
      <c r="HKG244" s="95"/>
      <c r="HKH244" s="95"/>
      <c r="HKI244" s="95"/>
      <c r="HKJ244" s="95"/>
      <c r="HKK244" s="95"/>
      <c r="HKL244" s="95"/>
      <c r="HKM244" s="95"/>
      <c r="HKN244" s="95"/>
      <c r="HKO244" s="95"/>
      <c r="HKP244" s="95"/>
      <c r="HKQ244" s="95"/>
      <c r="HKR244" s="95"/>
      <c r="HKS244" s="95"/>
      <c r="HKT244" s="95"/>
      <c r="HKU244" s="95"/>
      <c r="HKV244" s="95"/>
      <c r="HKW244" s="95"/>
      <c r="HKX244" s="95"/>
      <c r="HKY244" s="95"/>
      <c r="HKZ244" s="95"/>
      <c r="HLA244" s="95"/>
      <c r="HLB244" s="95"/>
      <c r="HLC244" s="95"/>
      <c r="HLD244" s="95"/>
      <c r="HLE244" s="95"/>
      <c r="HLF244" s="95"/>
      <c r="HLG244" s="95"/>
      <c r="HLH244" s="95"/>
      <c r="HLI244" s="95"/>
      <c r="HLJ244" s="95"/>
      <c r="HLK244" s="95"/>
      <c r="HLL244" s="95"/>
      <c r="HLM244" s="95"/>
      <c r="HLN244" s="95"/>
      <c r="HLO244" s="95"/>
      <c r="HLP244" s="95"/>
      <c r="HLQ244" s="95"/>
      <c r="HLR244" s="95"/>
      <c r="HLS244" s="95"/>
      <c r="HLT244" s="95"/>
      <c r="HLU244" s="95"/>
      <c r="HLV244" s="95"/>
      <c r="HLW244" s="95"/>
      <c r="HLX244" s="95"/>
      <c r="HLY244" s="95"/>
      <c r="HLZ244" s="95"/>
      <c r="HMA244" s="95"/>
      <c r="HMB244" s="95"/>
      <c r="HMC244" s="95"/>
      <c r="HMD244" s="95"/>
      <c r="HME244" s="95"/>
      <c r="HMF244" s="95"/>
      <c r="HMG244" s="95"/>
      <c r="HMH244" s="95"/>
      <c r="HMI244" s="95"/>
      <c r="HMJ244" s="95"/>
      <c r="HMK244" s="95"/>
      <c r="HML244" s="95"/>
      <c r="HMM244" s="95"/>
      <c r="HMN244" s="95"/>
      <c r="HMO244" s="95"/>
      <c r="HMP244" s="95"/>
      <c r="HMQ244" s="95"/>
      <c r="HMR244" s="95"/>
      <c r="HMS244" s="95"/>
      <c r="HMT244" s="95"/>
      <c r="HMU244" s="95"/>
      <c r="HMV244" s="95"/>
      <c r="HMW244" s="95"/>
      <c r="HMX244" s="95"/>
      <c r="HMY244" s="95"/>
      <c r="HMZ244" s="95"/>
      <c r="HNA244" s="95"/>
      <c r="HNB244" s="95"/>
      <c r="HNC244" s="95"/>
      <c r="HND244" s="95"/>
      <c r="HNE244" s="95"/>
      <c r="HNF244" s="95"/>
      <c r="HNG244" s="95"/>
      <c r="HNH244" s="95"/>
      <c r="HNI244" s="95"/>
      <c r="HNJ244" s="95"/>
      <c r="HNK244" s="95"/>
      <c r="HNL244" s="95"/>
      <c r="HNM244" s="95"/>
      <c r="HNN244" s="95"/>
      <c r="HNO244" s="95"/>
      <c r="HNP244" s="95"/>
      <c r="HNQ244" s="95"/>
      <c r="HNR244" s="95"/>
      <c r="HNS244" s="95"/>
      <c r="HNT244" s="95"/>
      <c r="HNU244" s="95"/>
      <c r="HNV244" s="95"/>
      <c r="HNW244" s="95"/>
      <c r="HNX244" s="95"/>
      <c r="HNY244" s="95"/>
      <c r="HNZ244" s="95"/>
      <c r="HOA244" s="95"/>
      <c r="HOB244" s="95"/>
      <c r="HOC244" s="95"/>
      <c r="HOD244" s="95"/>
      <c r="HOE244" s="95"/>
      <c r="HOF244" s="95"/>
      <c r="HOG244" s="95"/>
      <c r="HOH244" s="95"/>
      <c r="HOI244" s="95"/>
      <c r="HOJ244" s="95"/>
      <c r="HOK244" s="95"/>
      <c r="HOL244" s="95"/>
      <c r="HOM244" s="95"/>
      <c r="HON244" s="95"/>
      <c r="HOO244" s="95"/>
      <c r="HOP244" s="95"/>
      <c r="HOQ244" s="95"/>
      <c r="HOR244" s="95"/>
      <c r="HOS244" s="95"/>
      <c r="HOT244" s="95"/>
      <c r="HOU244" s="95"/>
      <c r="HOV244" s="95"/>
      <c r="HOW244" s="95"/>
      <c r="HOX244" s="95"/>
      <c r="HOY244" s="95"/>
      <c r="HOZ244" s="95"/>
      <c r="HPA244" s="95"/>
      <c r="HPB244" s="95"/>
      <c r="HPC244" s="95"/>
      <c r="HPD244" s="95"/>
      <c r="HPE244" s="95"/>
      <c r="HPF244" s="95"/>
      <c r="HPG244" s="95"/>
      <c r="HPH244" s="95"/>
      <c r="HPI244" s="95"/>
      <c r="HPJ244" s="95"/>
      <c r="HPK244" s="95"/>
      <c r="HPL244" s="95"/>
      <c r="HPM244" s="95"/>
      <c r="HPN244" s="95"/>
      <c r="HPO244" s="95"/>
      <c r="HPP244" s="95"/>
      <c r="HPQ244" s="95"/>
      <c r="HPR244" s="95"/>
      <c r="HPS244" s="95"/>
      <c r="HPT244" s="95"/>
      <c r="HPU244" s="95"/>
      <c r="HPV244" s="95"/>
      <c r="HPW244" s="95"/>
      <c r="HPX244" s="95"/>
      <c r="HPY244" s="95"/>
      <c r="HPZ244" s="95"/>
      <c r="HQA244" s="95"/>
      <c r="HQB244" s="95"/>
      <c r="HQC244" s="95"/>
      <c r="HQD244" s="95"/>
      <c r="HQE244" s="95"/>
      <c r="HQF244" s="95"/>
      <c r="HQG244" s="95"/>
      <c r="HQH244" s="95"/>
      <c r="HQI244" s="95"/>
      <c r="HQJ244" s="95"/>
      <c r="HQK244" s="95"/>
      <c r="HQL244" s="95"/>
      <c r="HQM244" s="95"/>
      <c r="HQN244" s="95"/>
      <c r="HQO244" s="95"/>
      <c r="HQP244" s="95"/>
      <c r="HQQ244" s="95"/>
      <c r="HQR244" s="95"/>
      <c r="HQS244" s="95"/>
      <c r="HQT244" s="95"/>
      <c r="HQU244" s="95"/>
      <c r="HQV244" s="95"/>
      <c r="HQW244" s="95"/>
      <c r="HQX244" s="95"/>
      <c r="HQY244" s="95"/>
      <c r="HQZ244" s="95"/>
      <c r="HRA244" s="95"/>
      <c r="HRB244" s="95"/>
      <c r="HRC244" s="95"/>
      <c r="HRD244" s="95"/>
      <c r="HRE244" s="95"/>
      <c r="HRF244" s="95"/>
      <c r="HRG244" s="95"/>
      <c r="HRH244" s="95"/>
      <c r="HRI244" s="95"/>
      <c r="HRJ244" s="95"/>
      <c r="HRK244" s="95"/>
      <c r="HRL244" s="95"/>
      <c r="HRM244" s="95"/>
      <c r="HRN244" s="95"/>
      <c r="HRO244" s="95"/>
      <c r="HRP244" s="95"/>
      <c r="HRQ244" s="95"/>
      <c r="HRR244" s="95"/>
      <c r="HRS244" s="95"/>
      <c r="HRT244" s="95"/>
      <c r="HRU244" s="95"/>
      <c r="HRV244" s="95"/>
      <c r="HRW244" s="95"/>
      <c r="HRX244" s="95"/>
      <c r="HRY244" s="95"/>
      <c r="HRZ244" s="95"/>
      <c r="HSA244" s="95"/>
      <c r="HSB244" s="95"/>
      <c r="HSC244" s="95"/>
      <c r="HSD244" s="95"/>
      <c r="HSE244" s="95"/>
      <c r="HSF244" s="95"/>
      <c r="HSG244" s="95"/>
      <c r="HSH244" s="95"/>
      <c r="HSI244" s="95"/>
      <c r="HSJ244" s="95"/>
      <c r="HSK244" s="95"/>
      <c r="HSL244" s="95"/>
      <c r="HSM244" s="95"/>
      <c r="HSN244" s="95"/>
      <c r="HSO244" s="95"/>
      <c r="HSP244" s="95"/>
      <c r="HSQ244" s="95"/>
      <c r="HSR244" s="95"/>
      <c r="HSS244" s="95"/>
      <c r="HST244" s="95"/>
      <c r="HSU244" s="95"/>
      <c r="HSV244" s="95"/>
      <c r="HSW244" s="95"/>
      <c r="HSX244" s="95"/>
      <c r="HSY244" s="95"/>
      <c r="HSZ244" s="95"/>
      <c r="HTA244" s="95"/>
      <c r="HTB244" s="95"/>
      <c r="HTC244" s="95"/>
      <c r="HTD244" s="95"/>
      <c r="HTE244" s="95"/>
      <c r="HTF244" s="95"/>
      <c r="HTG244" s="95"/>
      <c r="HTH244" s="95"/>
      <c r="HTI244" s="95"/>
      <c r="HTJ244" s="95"/>
      <c r="HTK244" s="95"/>
      <c r="HTL244" s="95"/>
      <c r="HTM244" s="95"/>
      <c r="HTN244" s="95"/>
      <c r="HTO244" s="95"/>
      <c r="HTP244" s="95"/>
      <c r="HTQ244" s="95"/>
      <c r="HTR244" s="95"/>
      <c r="HTS244" s="95"/>
      <c r="HTT244" s="95"/>
      <c r="HTU244" s="95"/>
      <c r="HTV244" s="95"/>
      <c r="HTW244" s="95"/>
      <c r="HTX244" s="95"/>
      <c r="HTY244" s="95"/>
      <c r="HTZ244" s="95"/>
      <c r="HUA244" s="95"/>
      <c r="HUB244" s="95"/>
      <c r="HUC244" s="95"/>
      <c r="HUD244" s="95"/>
      <c r="HUE244" s="95"/>
      <c r="HUF244" s="95"/>
      <c r="HUG244" s="95"/>
      <c r="HUH244" s="95"/>
      <c r="HUI244" s="95"/>
      <c r="HUJ244" s="95"/>
      <c r="HUK244" s="95"/>
      <c r="HUL244" s="95"/>
      <c r="HUM244" s="95"/>
      <c r="HUN244" s="95"/>
      <c r="HUO244" s="95"/>
      <c r="HUP244" s="95"/>
      <c r="HUQ244" s="95"/>
      <c r="HUR244" s="95"/>
      <c r="HUS244" s="95"/>
      <c r="HUT244" s="95"/>
      <c r="HUU244" s="95"/>
      <c r="HUV244" s="95"/>
      <c r="HUW244" s="95"/>
      <c r="HUX244" s="95"/>
      <c r="HUY244" s="95"/>
      <c r="HUZ244" s="95"/>
      <c r="HVA244" s="95"/>
      <c r="HVB244" s="95"/>
      <c r="HVC244" s="95"/>
      <c r="HVD244" s="95"/>
      <c r="HVE244" s="95"/>
      <c r="HVF244" s="95"/>
      <c r="HVG244" s="95"/>
      <c r="HVH244" s="95"/>
      <c r="HVI244" s="95"/>
      <c r="HVJ244" s="95"/>
      <c r="HVK244" s="95"/>
      <c r="HVL244" s="95"/>
      <c r="HVM244" s="95"/>
      <c r="HVN244" s="95"/>
      <c r="HVO244" s="95"/>
      <c r="HVP244" s="95"/>
      <c r="HVQ244" s="95"/>
      <c r="HVR244" s="95"/>
      <c r="HVS244" s="95"/>
      <c r="HVT244" s="95"/>
      <c r="HVU244" s="95"/>
      <c r="HVV244" s="95"/>
      <c r="HVW244" s="95"/>
      <c r="HVX244" s="95"/>
      <c r="HVY244" s="95"/>
      <c r="HVZ244" s="95"/>
      <c r="HWA244" s="95"/>
      <c r="HWB244" s="95"/>
      <c r="HWC244" s="95"/>
      <c r="HWD244" s="95"/>
      <c r="HWE244" s="95"/>
      <c r="HWF244" s="95"/>
      <c r="HWG244" s="95"/>
      <c r="HWH244" s="95"/>
      <c r="HWI244" s="95"/>
      <c r="HWJ244" s="95"/>
      <c r="HWK244" s="95"/>
      <c r="HWL244" s="95"/>
      <c r="HWM244" s="95"/>
      <c r="HWN244" s="95"/>
      <c r="HWO244" s="95"/>
      <c r="HWP244" s="95"/>
      <c r="HWQ244" s="95"/>
      <c r="HWR244" s="95"/>
      <c r="HWS244" s="95"/>
      <c r="HWT244" s="95"/>
      <c r="HWU244" s="95"/>
      <c r="HWV244" s="95"/>
      <c r="HWW244" s="95"/>
      <c r="HWX244" s="95"/>
      <c r="HWY244" s="95"/>
      <c r="HWZ244" s="95"/>
      <c r="HXA244" s="95"/>
      <c r="HXB244" s="95"/>
      <c r="HXC244" s="95"/>
      <c r="HXD244" s="95"/>
      <c r="HXE244" s="95"/>
      <c r="HXF244" s="95"/>
      <c r="HXG244" s="95"/>
      <c r="HXH244" s="95"/>
      <c r="HXI244" s="95"/>
      <c r="HXJ244" s="95"/>
      <c r="HXK244" s="95"/>
      <c r="HXL244" s="95"/>
      <c r="HXM244" s="95"/>
      <c r="HXN244" s="95"/>
      <c r="HXO244" s="95"/>
      <c r="HXP244" s="95"/>
      <c r="HXQ244" s="95"/>
      <c r="HXR244" s="95"/>
      <c r="HXS244" s="95"/>
      <c r="HXT244" s="95"/>
      <c r="HXU244" s="95"/>
      <c r="HXV244" s="95"/>
      <c r="HXW244" s="95"/>
      <c r="HXX244" s="95"/>
      <c r="HXY244" s="95"/>
      <c r="HXZ244" s="95"/>
      <c r="HYA244" s="95"/>
      <c r="HYB244" s="95"/>
      <c r="HYC244" s="95"/>
      <c r="HYD244" s="95"/>
      <c r="HYE244" s="95"/>
      <c r="HYF244" s="95"/>
      <c r="HYG244" s="95"/>
      <c r="HYH244" s="95"/>
      <c r="HYI244" s="95"/>
      <c r="HYJ244" s="95"/>
      <c r="HYK244" s="95"/>
      <c r="HYL244" s="95"/>
      <c r="HYM244" s="95"/>
      <c r="HYN244" s="95"/>
      <c r="HYO244" s="95"/>
      <c r="HYP244" s="95"/>
      <c r="HYQ244" s="95"/>
      <c r="HYR244" s="95"/>
      <c r="HYS244" s="95"/>
      <c r="HYT244" s="95"/>
      <c r="HYU244" s="95"/>
      <c r="HYV244" s="95"/>
      <c r="HYW244" s="95"/>
      <c r="HYX244" s="95"/>
      <c r="HYY244" s="95"/>
      <c r="HYZ244" s="95"/>
      <c r="HZA244" s="95"/>
      <c r="HZB244" s="95"/>
      <c r="HZC244" s="95"/>
      <c r="HZD244" s="95"/>
      <c r="HZE244" s="95"/>
      <c r="HZF244" s="95"/>
      <c r="HZG244" s="95"/>
      <c r="HZH244" s="95"/>
      <c r="HZI244" s="95"/>
      <c r="HZJ244" s="95"/>
      <c r="HZK244" s="95"/>
      <c r="HZL244" s="95"/>
      <c r="HZM244" s="95"/>
      <c r="HZN244" s="95"/>
      <c r="HZO244" s="95"/>
      <c r="HZP244" s="95"/>
      <c r="HZQ244" s="95"/>
      <c r="HZR244" s="95"/>
      <c r="HZS244" s="95"/>
      <c r="HZT244" s="95"/>
      <c r="HZU244" s="95"/>
      <c r="HZV244" s="95"/>
      <c r="HZW244" s="95"/>
      <c r="HZX244" s="95"/>
      <c r="HZY244" s="95"/>
      <c r="HZZ244" s="95"/>
      <c r="IAA244" s="95"/>
      <c r="IAB244" s="95"/>
      <c r="IAC244" s="95"/>
      <c r="IAD244" s="95"/>
      <c r="IAE244" s="95"/>
      <c r="IAF244" s="95"/>
      <c r="IAG244" s="95"/>
      <c r="IAH244" s="95"/>
      <c r="IAI244" s="95"/>
      <c r="IAJ244" s="95"/>
      <c r="IAK244" s="95"/>
      <c r="IAL244" s="95"/>
      <c r="IAM244" s="95"/>
      <c r="IAN244" s="95"/>
      <c r="IAO244" s="95"/>
      <c r="IAP244" s="95"/>
      <c r="IAQ244" s="95"/>
      <c r="IAR244" s="95"/>
      <c r="IAS244" s="95"/>
      <c r="IAT244" s="95"/>
      <c r="IAU244" s="95"/>
      <c r="IAV244" s="95"/>
      <c r="IAW244" s="95"/>
      <c r="IAX244" s="95"/>
      <c r="IAY244" s="95"/>
      <c r="IAZ244" s="95"/>
      <c r="IBA244" s="95"/>
      <c r="IBB244" s="95"/>
      <c r="IBC244" s="95"/>
      <c r="IBD244" s="95"/>
      <c r="IBE244" s="95"/>
      <c r="IBF244" s="95"/>
      <c r="IBG244" s="95"/>
      <c r="IBH244" s="95"/>
      <c r="IBI244" s="95"/>
      <c r="IBJ244" s="95"/>
      <c r="IBK244" s="95"/>
      <c r="IBL244" s="95"/>
      <c r="IBM244" s="95"/>
      <c r="IBN244" s="95"/>
      <c r="IBO244" s="95"/>
      <c r="IBP244" s="95"/>
      <c r="IBQ244" s="95"/>
      <c r="IBR244" s="95"/>
      <c r="IBS244" s="95"/>
      <c r="IBT244" s="95"/>
      <c r="IBU244" s="95"/>
      <c r="IBV244" s="95"/>
      <c r="IBW244" s="95"/>
      <c r="IBX244" s="95"/>
      <c r="IBY244" s="95"/>
      <c r="IBZ244" s="95"/>
      <c r="ICA244" s="95"/>
      <c r="ICB244" s="95"/>
      <c r="ICC244" s="95"/>
      <c r="ICD244" s="95"/>
      <c r="ICE244" s="95"/>
      <c r="ICF244" s="95"/>
      <c r="ICG244" s="95"/>
      <c r="ICH244" s="95"/>
      <c r="ICI244" s="95"/>
      <c r="ICJ244" s="95"/>
      <c r="ICK244" s="95"/>
      <c r="ICL244" s="95"/>
      <c r="ICM244" s="95"/>
      <c r="ICN244" s="95"/>
      <c r="ICO244" s="95"/>
      <c r="ICP244" s="95"/>
      <c r="ICQ244" s="95"/>
      <c r="ICR244" s="95"/>
      <c r="ICS244" s="95"/>
      <c r="ICT244" s="95"/>
      <c r="ICU244" s="95"/>
      <c r="ICV244" s="95"/>
      <c r="ICW244" s="95"/>
      <c r="ICX244" s="95"/>
      <c r="ICY244" s="95"/>
      <c r="ICZ244" s="95"/>
      <c r="IDA244" s="95"/>
      <c r="IDB244" s="95"/>
      <c r="IDC244" s="95"/>
      <c r="IDD244" s="95"/>
      <c r="IDE244" s="95"/>
      <c r="IDF244" s="95"/>
      <c r="IDG244" s="95"/>
      <c r="IDH244" s="95"/>
      <c r="IDI244" s="95"/>
      <c r="IDJ244" s="95"/>
      <c r="IDK244" s="95"/>
      <c r="IDL244" s="95"/>
      <c r="IDM244" s="95"/>
      <c r="IDN244" s="95"/>
      <c r="IDO244" s="95"/>
      <c r="IDP244" s="95"/>
      <c r="IDQ244" s="95"/>
      <c r="IDR244" s="95"/>
      <c r="IDS244" s="95"/>
      <c r="IDT244" s="95"/>
      <c r="IDU244" s="95"/>
      <c r="IDV244" s="95"/>
      <c r="IDW244" s="95"/>
      <c r="IDX244" s="95"/>
      <c r="IDY244" s="95"/>
      <c r="IDZ244" s="95"/>
      <c r="IEA244" s="95"/>
      <c r="IEB244" s="95"/>
      <c r="IEC244" s="95"/>
      <c r="IED244" s="95"/>
      <c r="IEE244" s="95"/>
      <c r="IEF244" s="95"/>
      <c r="IEG244" s="95"/>
      <c r="IEH244" s="95"/>
      <c r="IEI244" s="95"/>
      <c r="IEJ244" s="95"/>
      <c r="IEK244" s="95"/>
      <c r="IEL244" s="95"/>
      <c r="IEM244" s="95"/>
      <c r="IEN244" s="95"/>
      <c r="IEO244" s="95"/>
      <c r="IEP244" s="95"/>
      <c r="IEQ244" s="95"/>
      <c r="IER244" s="95"/>
      <c r="IES244" s="95"/>
      <c r="IET244" s="95"/>
      <c r="IEU244" s="95"/>
      <c r="IEV244" s="95"/>
      <c r="IEW244" s="95"/>
      <c r="IEX244" s="95"/>
      <c r="IEY244" s="95"/>
      <c r="IEZ244" s="95"/>
      <c r="IFA244" s="95"/>
      <c r="IFB244" s="95"/>
      <c r="IFC244" s="95"/>
      <c r="IFD244" s="95"/>
      <c r="IFE244" s="95"/>
      <c r="IFF244" s="95"/>
      <c r="IFG244" s="95"/>
      <c r="IFH244" s="95"/>
      <c r="IFI244" s="95"/>
      <c r="IFJ244" s="95"/>
      <c r="IFK244" s="95"/>
      <c r="IFL244" s="95"/>
      <c r="IFM244" s="95"/>
      <c r="IFN244" s="95"/>
      <c r="IFO244" s="95"/>
      <c r="IFP244" s="95"/>
      <c r="IFQ244" s="95"/>
      <c r="IFR244" s="95"/>
      <c r="IFS244" s="95"/>
      <c r="IFT244" s="95"/>
      <c r="IFU244" s="95"/>
      <c r="IFV244" s="95"/>
      <c r="IFW244" s="95"/>
      <c r="IFX244" s="95"/>
      <c r="IFY244" s="95"/>
      <c r="IFZ244" s="95"/>
      <c r="IGA244" s="95"/>
      <c r="IGB244" s="95"/>
      <c r="IGC244" s="95"/>
      <c r="IGD244" s="95"/>
      <c r="IGE244" s="95"/>
      <c r="IGF244" s="95"/>
      <c r="IGG244" s="95"/>
      <c r="IGH244" s="95"/>
      <c r="IGI244" s="95"/>
      <c r="IGJ244" s="95"/>
      <c r="IGK244" s="95"/>
      <c r="IGL244" s="95"/>
      <c r="IGM244" s="95"/>
      <c r="IGN244" s="95"/>
      <c r="IGO244" s="95"/>
      <c r="IGP244" s="95"/>
      <c r="IGQ244" s="95"/>
      <c r="IGR244" s="95"/>
      <c r="IGS244" s="95"/>
      <c r="IGT244" s="95"/>
      <c r="IGU244" s="95"/>
      <c r="IGV244" s="95"/>
      <c r="IGW244" s="95"/>
      <c r="IGX244" s="95"/>
      <c r="IGY244" s="95"/>
      <c r="IGZ244" s="95"/>
      <c r="IHA244" s="95"/>
      <c r="IHB244" s="95"/>
      <c r="IHC244" s="95"/>
      <c r="IHD244" s="95"/>
      <c r="IHE244" s="95"/>
      <c r="IHF244" s="95"/>
      <c r="IHG244" s="95"/>
      <c r="IHH244" s="95"/>
      <c r="IHI244" s="95"/>
      <c r="IHJ244" s="95"/>
      <c r="IHK244" s="95"/>
      <c r="IHL244" s="95"/>
      <c r="IHM244" s="95"/>
      <c r="IHN244" s="95"/>
      <c r="IHO244" s="95"/>
      <c r="IHP244" s="95"/>
      <c r="IHQ244" s="95"/>
      <c r="IHR244" s="95"/>
      <c r="IHS244" s="95"/>
      <c r="IHT244" s="95"/>
      <c r="IHU244" s="95"/>
      <c r="IHV244" s="95"/>
      <c r="IHW244" s="95"/>
      <c r="IHX244" s="95"/>
      <c r="IHY244" s="95"/>
      <c r="IHZ244" s="95"/>
      <c r="IIA244" s="95"/>
      <c r="IIB244" s="95"/>
      <c r="IIC244" s="95"/>
      <c r="IID244" s="95"/>
      <c r="IIE244" s="95"/>
      <c r="IIF244" s="95"/>
      <c r="IIG244" s="95"/>
    </row>
    <row r="245" spans="1:6325" s="102" customFormat="1" x14ac:dyDescent="0.2">
      <c r="A245" s="86"/>
      <c r="B245" s="101"/>
      <c r="D245" s="103"/>
      <c r="E245" s="103"/>
      <c r="F245" s="103"/>
      <c r="G245" s="103"/>
      <c r="H245" s="103"/>
      <c r="I245" s="103" t="s">
        <v>18</v>
      </c>
      <c r="J245" s="103"/>
      <c r="K245" s="103"/>
      <c r="L245" s="103"/>
      <c r="M245" s="103"/>
      <c r="N245" s="104"/>
      <c r="O245" s="103"/>
      <c r="P245" s="108"/>
      <c r="Q245" s="95"/>
      <c r="R245" s="95"/>
      <c r="S245" s="95"/>
      <c r="T245" s="95"/>
      <c r="U245" s="95"/>
      <c r="V245" s="95"/>
      <c r="W245" s="95"/>
      <c r="X245" s="95"/>
      <c r="Y245" s="95"/>
      <c r="Z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  <c r="AM245" s="95"/>
      <c r="AN245" s="95"/>
      <c r="AO245" s="95"/>
      <c r="AP245" s="95"/>
      <c r="AQ245" s="95"/>
      <c r="AR245" s="95"/>
      <c r="AS245" s="95"/>
      <c r="AT245" s="95"/>
      <c r="AU245" s="95"/>
      <c r="AV245" s="95"/>
      <c r="AW245" s="95"/>
      <c r="AX245" s="95"/>
      <c r="AY245" s="95"/>
      <c r="AZ245" s="95"/>
      <c r="BA245" s="95"/>
      <c r="BB245" s="95"/>
      <c r="BC245" s="95"/>
      <c r="BD245" s="95"/>
      <c r="BE245" s="95"/>
      <c r="BF245" s="95"/>
      <c r="BG245" s="95"/>
      <c r="BH245" s="95"/>
      <c r="BI245" s="95"/>
      <c r="BJ245" s="95"/>
      <c r="BK245" s="95"/>
      <c r="BL245" s="95"/>
      <c r="BM245" s="95"/>
      <c r="BN245" s="95"/>
      <c r="BO245" s="95"/>
      <c r="BP245" s="95"/>
      <c r="BQ245" s="95"/>
      <c r="BR245" s="95"/>
      <c r="BS245" s="95"/>
      <c r="BT245" s="95"/>
      <c r="BU245" s="95"/>
      <c r="BV245" s="95"/>
      <c r="BW245" s="95"/>
      <c r="BX245" s="95"/>
      <c r="BY245" s="95"/>
      <c r="BZ245" s="95"/>
      <c r="CA245" s="95"/>
      <c r="CB245" s="95"/>
      <c r="CC245" s="95"/>
      <c r="CD245" s="95"/>
      <c r="CE245" s="95"/>
      <c r="CF245" s="95"/>
      <c r="CG245" s="95"/>
      <c r="CH245" s="95"/>
      <c r="CI245" s="95"/>
      <c r="CJ245" s="95"/>
      <c r="CK245" s="95"/>
      <c r="CL245" s="95"/>
      <c r="CM245" s="95"/>
      <c r="CN245" s="95"/>
      <c r="CO245" s="95"/>
      <c r="CP245" s="95"/>
      <c r="CQ245" s="95"/>
      <c r="CR245" s="95"/>
      <c r="CS245" s="95"/>
      <c r="CT245" s="95"/>
      <c r="CU245" s="95"/>
      <c r="CV245" s="95"/>
      <c r="CW245" s="95"/>
      <c r="CX245" s="95"/>
      <c r="CY245" s="95"/>
      <c r="CZ245" s="95"/>
      <c r="DA245" s="95"/>
      <c r="DB245" s="95"/>
      <c r="DC245" s="95"/>
      <c r="DD245" s="95"/>
      <c r="DE245" s="95"/>
      <c r="DF245" s="95"/>
      <c r="DG245" s="95"/>
      <c r="DH245" s="95"/>
      <c r="DI245" s="95"/>
      <c r="DJ245" s="95"/>
      <c r="DK245" s="95"/>
      <c r="DL245" s="95"/>
      <c r="DM245" s="95"/>
      <c r="DN245" s="95"/>
      <c r="DO245" s="95"/>
      <c r="DP245" s="95"/>
      <c r="DQ245" s="95"/>
      <c r="DR245" s="95"/>
      <c r="DS245" s="95"/>
      <c r="DT245" s="95"/>
      <c r="DU245" s="95"/>
      <c r="DV245" s="95"/>
      <c r="DW245" s="95"/>
      <c r="DX245" s="95"/>
      <c r="DY245" s="95"/>
      <c r="DZ245" s="95"/>
      <c r="EA245" s="95"/>
      <c r="EB245" s="95"/>
      <c r="EC245" s="95"/>
      <c r="ED245" s="95"/>
      <c r="EE245" s="95"/>
      <c r="EF245" s="95"/>
      <c r="EG245" s="95"/>
      <c r="EH245" s="95"/>
      <c r="EI245" s="95"/>
      <c r="EJ245" s="95"/>
      <c r="EK245" s="95"/>
      <c r="EL245" s="95"/>
      <c r="EM245" s="95"/>
      <c r="EN245" s="95"/>
      <c r="EO245" s="95"/>
      <c r="EP245" s="95"/>
      <c r="EQ245" s="95"/>
      <c r="ER245" s="95"/>
      <c r="ES245" s="95"/>
      <c r="ET245" s="95"/>
      <c r="EU245" s="95"/>
      <c r="EV245" s="95"/>
      <c r="EW245" s="95"/>
      <c r="EX245" s="95"/>
      <c r="EY245" s="95"/>
      <c r="EZ245" s="95"/>
      <c r="FA245" s="95"/>
      <c r="FB245" s="95"/>
      <c r="FC245" s="95"/>
      <c r="FD245" s="95"/>
      <c r="FE245" s="95"/>
      <c r="FF245" s="95"/>
      <c r="FG245" s="95"/>
      <c r="FH245" s="95"/>
      <c r="FI245" s="95"/>
      <c r="FJ245" s="95"/>
      <c r="FK245" s="95"/>
      <c r="FL245" s="95"/>
      <c r="FM245" s="95"/>
      <c r="FN245" s="95"/>
      <c r="FO245" s="95"/>
      <c r="FP245" s="95"/>
      <c r="FQ245" s="95"/>
      <c r="FR245" s="95"/>
      <c r="FS245" s="95"/>
      <c r="FT245" s="95"/>
      <c r="FU245" s="95"/>
      <c r="FV245" s="95"/>
      <c r="FW245" s="95"/>
      <c r="FX245" s="95"/>
      <c r="FY245" s="95"/>
      <c r="FZ245" s="95"/>
      <c r="GA245" s="95"/>
      <c r="GB245" s="95"/>
      <c r="GC245" s="95"/>
      <c r="GD245" s="95"/>
      <c r="GE245" s="95"/>
      <c r="GF245" s="95"/>
      <c r="GG245" s="95"/>
      <c r="GH245" s="95"/>
      <c r="GI245" s="95"/>
      <c r="GJ245" s="95"/>
      <c r="GK245" s="95"/>
      <c r="GL245" s="95"/>
      <c r="GM245" s="95"/>
      <c r="GN245" s="95"/>
      <c r="GO245" s="95"/>
      <c r="GP245" s="95"/>
      <c r="GQ245" s="95"/>
      <c r="GR245" s="95"/>
      <c r="GS245" s="95"/>
      <c r="GT245" s="95"/>
      <c r="GU245" s="95"/>
      <c r="GV245" s="95"/>
      <c r="GW245" s="95"/>
      <c r="GX245" s="95"/>
      <c r="GY245" s="95"/>
      <c r="GZ245" s="95"/>
      <c r="HA245" s="95"/>
      <c r="HB245" s="95"/>
      <c r="HC245" s="95"/>
      <c r="HD245" s="95"/>
      <c r="HE245" s="95"/>
      <c r="HF245" s="95"/>
      <c r="HG245" s="95"/>
      <c r="HH245" s="95"/>
      <c r="HI245" s="95"/>
      <c r="HJ245" s="95"/>
      <c r="HK245" s="95"/>
      <c r="HL245" s="95"/>
      <c r="HM245" s="95"/>
      <c r="HN245" s="95"/>
      <c r="HO245" s="95"/>
      <c r="HP245" s="95"/>
      <c r="HQ245" s="95"/>
      <c r="HR245" s="95"/>
      <c r="HS245" s="95"/>
      <c r="HT245" s="95"/>
      <c r="HU245" s="95"/>
      <c r="HV245" s="95"/>
      <c r="HW245" s="95"/>
      <c r="HX245" s="95"/>
      <c r="HY245" s="95"/>
      <c r="HZ245" s="95"/>
      <c r="IA245" s="95"/>
      <c r="IB245" s="95"/>
      <c r="IC245" s="95"/>
      <c r="ID245" s="95"/>
      <c r="IE245" s="95"/>
      <c r="IF245" s="95"/>
      <c r="IG245" s="95"/>
      <c r="IH245" s="95"/>
      <c r="II245" s="95"/>
      <c r="IJ245" s="95"/>
      <c r="IK245" s="95"/>
      <c r="IL245" s="95"/>
      <c r="IM245" s="95"/>
      <c r="IN245" s="95"/>
      <c r="IO245" s="95"/>
      <c r="IP245" s="95"/>
      <c r="IQ245" s="95"/>
      <c r="IR245" s="95"/>
      <c r="IS245" s="95"/>
      <c r="IT245" s="95"/>
      <c r="IU245" s="95"/>
      <c r="IV245" s="95"/>
      <c r="IW245" s="95"/>
      <c r="IX245" s="95"/>
      <c r="IY245" s="95"/>
      <c r="IZ245" s="95"/>
      <c r="JA245" s="95"/>
      <c r="JB245" s="95"/>
      <c r="JC245" s="95"/>
      <c r="JD245" s="95"/>
      <c r="JE245" s="95"/>
      <c r="JF245" s="95"/>
      <c r="JG245" s="95"/>
      <c r="JH245" s="95"/>
      <c r="JI245" s="95"/>
      <c r="JJ245" s="95"/>
      <c r="JK245" s="95"/>
      <c r="JL245" s="95"/>
      <c r="JM245" s="95"/>
      <c r="JN245" s="95"/>
      <c r="JO245" s="95"/>
      <c r="JP245" s="95"/>
      <c r="JQ245" s="95"/>
      <c r="JR245" s="95"/>
      <c r="JS245" s="95"/>
      <c r="JT245" s="95"/>
      <c r="JU245" s="95"/>
      <c r="JV245" s="95"/>
      <c r="JW245" s="95"/>
      <c r="JX245" s="95"/>
      <c r="JY245" s="95"/>
      <c r="JZ245" s="95"/>
      <c r="KA245" s="95"/>
      <c r="KB245" s="95"/>
      <c r="KC245" s="95"/>
      <c r="KD245" s="95"/>
      <c r="KE245" s="95"/>
      <c r="KF245" s="95"/>
      <c r="KG245" s="95"/>
      <c r="KH245" s="95"/>
      <c r="KI245" s="95"/>
      <c r="KJ245" s="95"/>
      <c r="KK245" s="95"/>
      <c r="KL245" s="95"/>
      <c r="KM245" s="95"/>
      <c r="KN245" s="95"/>
      <c r="KO245" s="95"/>
      <c r="KP245" s="95"/>
      <c r="KQ245" s="95"/>
      <c r="KR245" s="95"/>
      <c r="KS245" s="95"/>
      <c r="KT245" s="95"/>
      <c r="KU245" s="95"/>
      <c r="KV245" s="95"/>
      <c r="KW245" s="95"/>
      <c r="KX245" s="95"/>
      <c r="KY245" s="95"/>
      <c r="KZ245" s="95"/>
      <c r="LA245" s="95"/>
      <c r="LB245" s="95"/>
      <c r="LC245" s="95"/>
      <c r="LD245" s="95"/>
      <c r="LE245" s="95"/>
      <c r="LF245" s="95"/>
      <c r="LG245" s="95"/>
      <c r="LH245" s="95"/>
      <c r="LI245" s="95"/>
      <c r="LJ245" s="95"/>
      <c r="LK245" s="95"/>
      <c r="LL245" s="95"/>
      <c r="LM245" s="95"/>
      <c r="LN245" s="95"/>
      <c r="LO245" s="95"/>
      <c r="LP245" s="95"/>
      <c r="LQ245" s="95"/>
      <c r="LR245" s="95"/>
      <c r="LS245" s="95"/>
      <c r="LT245" s="95"/>
      <c r="LU245" s="95"/>
      <c r="LV245" s="95"/>
      <c r="LW245" s="95"/>
      <c r="LX245" s="95"/>
      <c r="LY245" s="95"/>
      <c r="LZ245" s="95"/>
      <c r="MA245" s="95"/>
      <c r="MB245" s="95"/>
      <c r="MC245" s="95"/>
      <c r="MD245" s="95"/>
      <c r="ME245" s="95"/>
      <c r="MF245" s="95"/>
      <c r="MG245" s="95"/>
      <c r="MH245" s="95"/>
      <c r="MI245" s="95"/>
      <c r="MJ245" s="95"/>
      <c r="MK245" s="95"/>
      <c r="ML245" s="95"/>
      <c r="MM245" s="95"/>
      <c r="MN245" s="95"/>
      <c r="MO245" s="95"/>
      <c r="MP245" s="95"/>
      <c r="MQ245" s="95"/>
      <c r="MR245" s="95"/>
      <c r="MS245" s="95"/>
      <c r="MT245" s="95"/>
      <c r="MU245" s="95"/>
      <c r="MV245" s="95"/>
      <c r="MW245" s="95"/>
      <c r="MX245" s="95"/>
      <c r="MY245" s="95"/>
      <c r="MZ245" s="95"/>
      <c r="NA245" s="95"/>
      <c r="NB245" s="95"/>
      <c r="NC245" s="95"/>
      <c r="ND245" s="95"/>
      <c r="NE245" s="95"/>
      <c r="NF245" s="95"/>
      <c r="NG245" s="95"/>
      <c r="NH245" s="95"/>
      <c r="NI245" s="95"/>
      <c r="NJ245" s="95"/>
      <c r="NK245" s="95"/>
      <c r="NL245" s="95"/>
      <c r="NM245" s="95"/>
      <c r="NN245" s="95"/>
      <c r="NO245" s="95"/>
      <c r="NP245" s="95"/>
      <c r="NQ245" s="95"/>
      <c r="NR245" s="95"/>
      <c r="NS245" s="95"/>
      <c r="NT245" s="95"/>
      <c r="NU245" s="95"/>
      <c r="NV245" s="95"/>
      <c r="NW245" s="95"/>
      <c r="NX245" s="95"/>
      <c r="NY245" s="95"/>
      <c r="NZ245" s="95"/>
      <c r="OA245" s="95"/>
      <c r="OB245" s="95"/>
      <c r="OC245" s="95"/>
      <c r="OD245" s="95"/>
      <c r="OE245" s="95"/>
      <c r="OF245" s="95"/>
      <c r="OG245" s="95"/>
      <c r="OH245" s="95"/>
      <c r="OI245" s="95"/>
      <c r="OJ245" s="95"/>
      <c r="OK245" s="95"/>
      <c r="OL245" s="95"/>
      <c r="OM245" s="95"/>
      <c r="ON245" s="95"/>
      <c r="OO245" s="95"/>
      <c r="OP245" s="95"/>
      <c r="OQ245" s="95"/>
      <c r="OR245" s="95"/>
      <c r="OS245" s="95"/>
      <c r="OT245" s="95"/>
      <c r="OU245" s="95"/>
      <c r="OV245" s="95"/>
      <c r="OW245" s="95"/>
      <c r="OX245" s="95"/>
      <c r="OY245" s="95"/>
      <c r="OZ245" s="95"/>
      <c r="PA245" s="95"/>
      <c r="PB245" s="95"/>
      <c r="PC245" s="95"/>
      <c r="PD245" s="95"/>
      <c r="PE245" s="95"/>
      <c r="PF245" s="95"/>
      <c r="PG245" s="95"/>
      <c r="PH245" s="95"/>
      <c r="PI245" s="95"/>
      <c r="PJ245" s="95"/>
      <c r="PK245" s="95"/>
      <c r="PL245" s="95"/>
      <c r="PM245" s="95"/>
      <c r="PN245" s="95"/>
      <c r="PO245" s="95"/>
      <c r="PP245" s="95"/>
      <c r="PQ245" s="95"/>
      <c r="PR245" s="95"/>
      <c r="PS245" s="95"/>
      <c r="PT245" s="95"/>
      <c r="PU245" s="95"/>
      <c r="PV245" s="95"/>
      <c r="PW245" s="95"/>
      <c r="PX245" s="95"/>
      <c r="PY245" s="95"/>
      <c r="PZ245" s="95"/>
      <c r="QA245" s="95"/>
      <c r="QB245" s="95"/>
      <c r="QC245" s="95"/>
      <c r="QD245" s="95"/>
      <c r="QE245" s="95"/>
      <c r="QF245" s="95"/>
      <c r="QG245" s="95"/>
      <c r="QH245" s="95"/>
      <c r="QI245" s="95"/>
      <c r="QJ245" s="95"/>
      <c r="QK245" s="95"/>
      <c r="QL245" s="95"/>
      <c r="QM245" s="95"/>
      <c r="QN245" s="95"/>
      <c r="QO245" s="95"/>
      <c r="QP245" s="95"/>
      <c r="QQ245" s="95"/>
      <c r="QR245" s="95"/>
      <c r="QS245" s="95"/>
      <c r="QT245" s="95"/>
      <c r="QU245" s="95"/>
      <c r="QV245" s="95"/>
      <c r="QW245" s="95"/>
      <c r="QX245" s="95"/>
      <c r="QY245" s="95"/>
      <c r="QZ245" s="95"/>
      <c r="RA245" s="95"/>
      <c r="RB245" s="95"/>
      <c r="RC245" s="95"/>
      <c r="RD245" s="95"/>
      <c r="RE245" s="95"/>
      <c r="RF245" s="95"/>
      <c r="RG245" s="95"/>
      <c r="RH245" s="95"/>
      <c r="RI245" s="95"/>
      <c r="RJ245" s="95"/>
      <c r="RK245" s="95"/>
      <c r="RL245" s="95"/>
      <c r="RM245" s="95"/>
      <c r="RN245" s="95"/>
      <c r="RO245" s="95"/>
      <c r="RP245" s="95"/>
      <c r="RQ245" s="95"/>
      <c r="RR245" s="95"/>
      <c r="RS245" s="95"/>
      <c r="RT245" s="95"/>
      <c r="RU245" s="95"/>
      <c r="RV245" s="95"/>
      <c r="RW245" s="95"/>
      <c r="RX245" s="95"/>
      <c r="RY245" s="95"/>
      <c r="RZ245" s="95"/>
      <c r="SA245" s="95"/>
      <c r="SB245" s="95"/>
      <c r="SC245" s="95"/>
      <c r="SD245" s="95"/>
      <c r="SE245" s="95"/>
      <c r="SF245" s="95"/>
      <c r="SG245" s="95"/>
      <c r="SH245" s="95"/>
      <c r="SI245" s="95"/>
      <c r="SJ245" s="95"/>
      <c r="SK245" s="95"/>
      <c r="SL245" s="95"/>
      <c r="SM245" s="95"/>
      <c r="SN245" s="95"/>
      <c r="SO245" s="95"/>
      <c r="SP245" s="95"/>
      <c r="SQ245" s="95"/>
      <c r="SR245" s="95"/>
      <c r="SS245" s="95"/>
      <c r="ST245" s="95"/>
      <c r="SU245" s="95"/>
      <c r="SV245" s="95"/>
      <c r="SW245" s="95"/>
      <c r="SX245" s="95"/>
      <c r="SY245" s="95"/>
      <c r="SZ245" s="95"/>
      <c r="TA245" s="95"/>
      <c r="TB245" s="95"/>
      <c r="TC245" s="95"/>
      <c r="TD245" s="95"/>
      <c r="TE245" s="95"/>
      <c r="TF245" s="95"/>
      <c r="TG245" s="95"/>
      <c r="TH245" s="95"/>
      <c r="TI245" s="95"/>
      <c r="TJ245" s="95"/>
      <c r="TK245" s="95"/>
      <c r="TL245" s="95"/>
      <c r="TM245" s="95"/>
      <c r="TN245" s="95"/>
      <c r="TO245" s="95"/>
      <c r="TP245" s="95"/>
      <c r="TQ245" s="95"/>
      <c r="TR245" s="95"/>
      <c r="TS245" s="95"/>
      <c r="TT245" s="95"/>
      <c r="TU245" s="95"/>
      <c r="TV245" s="95"/>
      <c r="TW245" s="95"/>
      <c r="TX245" s="95"/>
      <c r="TY245" s="95"/>
      <c r="TZ245" s="95"/>
      <c r="UA245" s="95"/>
      <c r="UB245" s="95"/>
      <c r="UC245" s="95"/>
      <c r="UD245" s="95"/>
      <c r="UE245" s="95"/>
      <c r="UF245" s="95"/>
      <c r="UG245" s="95"/>
      <c r="UH245" s="95"/>
      <c r="UI245" s="95"/>
      <c r="UJ245" s="95"/>
      <c r="UK245" s="95"/>
      <c r="UL245" s="95"/>
      <c r="UM245" s="95"/>
      <c r="UN245" s="95"/>
      <c r="UO245" s="95"/>
      <c r="UP245" s="95"/>
      <c r="UQ245" s="95"/>
      <c r="UR245" s="95"/>
      <c r="US245" s="95"/>
      <c r="UT245" s="95"/>
      <c r="UU245" s="95"/>
      <c r="UV245" s="95"/>
      <c r="UW245" s="95"/>
      <c r="UX245" s="95"/>
      <c r="UY245" s="95"/>
      <c r="UZ245" s="95"/>
      <c r="VA245" s="95"/>
      <c r="VB245" s="95"/>
      <c r="VC245" s="95"/>
      <c r="VD245" s="95"/>
      <c r="VE245" s="95"/>
      <c r="VF245" s="95"/>
      <c r="VG245" s="95"/>
      <c r="VH245" s="95"/>
      <c r="VI245" s="95"/>
      <c r="VJ245" s="95"/>
      <c r="VK245" s="95"/>
      <c r="VL245" s="95"/>
      <c r="VM245" s="95"/>
      <c r="VN245" s="95"/>
      <c r="VO245" s="95"/>
      <c r="VP245" s="95"/>
      <c r="VQ245" s="95"/>
      <c r="VR245" s="95"/>
      <c r="VS245" s="95"/>
      <c r="VT245" s="95"/>
      <c r="VU245" s="95"/>
      <c r="VV245" s="95"/>
      <c r="VW245" s="95"/>
      <c r="VX245" s="95"/>
      <c r="VY245" s="95"/>
      <c r="VZ245" s="95"/>
      <c r="WA245" s="95"/>
      <c r="WB245" s="95"/>
      <c r="WC245" s="95"/>
      <c r="WD245" s="95"/>
      <c r="WE245" s="95"/>
      <c r="WF245" s="95"/>
      <c r="WG245" s="95"/>
      <c r="WH245" s="95"/>
      <c r="WI245" s="95"/>
      <c r="WJ245" s="95"/>
      <c r="WK245" s="95"/>
      <c r="WL245" s="95"/>
      <c r="WM245" s="95"/>
      <c r="WN245" s="95"/>
      <c r="WO245" s="95"/>
      <c r="WP245" s="95"/>
      <c r="WQ245" s="95"/>
      <c r="WR245" s="95"/>
      <c r="WS245" s="95"/>
      <c r="WT245" s="95"/>
      <c r="WU245" s="95"/>
      <c r="WV245" s="95"/>
      <c r="WW245" s="95"/>
      <c r="WX245" s="95"/>
      <c r="WY245" s="95"/>
      <c r="WZ245" s="95"/>
      <c r="XA245" s="95"/>
      <c r="XB245" s="95"/>
      <c r="XC245" s="95"/>
      <c r="XD245" s="95"/>
      <c r="XE245" s="95"/>
      <c r="XF245" s="95"/>
      <c r="XG245" s="95"/>
      <c r="XH245" s="95"/>
      <c r="XI245" s="95"/>
      <c r="XJ245" s="95"/>
      <c r="XK245" s="95"/>
      <c r="XL245" s="95"/>
      <c r="XM245" s="95"/>
      <c r="XN245" s="95"/>
      <c r="XO245" s="95"/>
      <c r="XP245" s="95"/>
      <c r="XQ245" s="95"/>
      <c r="XR245" s="95"/>
      <c r="XS245" s="95"/>
      <c r="XT245" s="95"/>
      <c r="XU245" s="95"/>
      <c r="XV245" s="95"/>
      <c r="XW245" s="95"/>
      <c r="XX245" s="95"/>
      <c r="XY245" s="95"/>
      <c r="XZ245" s="95"/>
      <c r="YA245" s="95"/>
      <c r="YB245" s="95"/>
      <c r="YC245" s="95"/>
      <c r="YD245" s="95"/>
      <c r="YE245" s="95"/>
      <c r="YF245" s="95"/>
      <c r="YG245" s="95"/>
      <c r="YH245" s="95"/>
      <c r="YI245" s="95"/>
      <c r="YJ245" s="95"/>
      <c r="YK245" s="95"/>
      <c r="YL245" s="95"/>
      <c r="YM245" s="95"/>
      <c r="YN245" s="95"/>
      <c r="YO245" s="95"/>
      <c r="YP245" s="95"/>
      <c r="YQ245" s="95"/>
      <c r="YR245" s="95"/>
      <c r="YS245" s="95"/>
      <c r="YT245" s="95"/>
      <c r="YU245" s="95"/>
      <c r="YV245" s="95"/>
      <c r="YW245" s="95"/>
      <c r="YX245" s="95"/>
      <c r="YY245" s="95"/>
      <c r="YZ245" s="95"/>
      <c r="ZA245" s="95"/>
      <c r="ZB245" s="95"/>
      <c r="ZC245" s="95"/>
      <c r="ZD245" s="95"/>
      <c r="ZE245" s="95"/>
      <c r="ZF245" s="95"/>
      <c r="ZG245" s="95"/>
      <c r="ZH245" s="95"/>
      <c r="ZI245" s="95"/>
      <c r="ZJ245" s="95"/>
      <c r="ZK245" s="95"/>
      <c r="ZL245" s="95"/>
      <c r="ZM245" s="95"/>
      <c r="ZN245" s="95"/>
      <c r="ZO245" s="95"/>
      <c r="ZP245" s="95"/>
      <c r="ZQ245" s="95"/>
      <c r="ZR245" s="95"/>
      <c r="ZS245" s="95"/>
      <c r="ZT245" s="95"/>
      <c r="ZU245" s="95"/>
      <c r="ZV245" s="95"/>
      <c r="ZW245" s="95"/>
      <c r="ZX245" s="95"/>
      <c r="ZY245" s="95"/>
      <c r="ZZ245" s="95"/>
      <c r="AAA245" s="95"/>
      <c r="AAB245" s="95"/>
      <c r="AAC245" s="95"/>
      <c r="AAD245" s="95"/>
      <c r="AAE245" s="95"/>
      <c r="AAF245" s="95"/>
      <c r="AAG245" s="95"/>
      <c r="AAH245" s="95"/>
      <c r="AAI245" s="95"/>
      <c r="AAJ245" s="95"/>
      <c r="AAK245" s="95"/>
      <c r="AAL245" s="95"/>
      <c r="AAM245" s="95"/>
      <c r="AAN245" s="95"/>
      <c r="AAO245" s="95"/>
      <c r="AAP245" s="95"/>
      <c r="AAQ245" s="95"/>
      <c r="AAR245" s="95"/>
      <c r="AAS245" s="95"/>
      <c r="AAT245" s="95"/>
      <c r="AAU245" s="95"/>
      <c r="AAV245" s="95"/>
      <c r="AAW245" s="95"/>
      <c r="AAX245" s="95"/>
      <c r="AAY245" s="95"/>
      <c r="AAZ245" s="95"/>
      <c r="ABA245" s="95"/>
      <c r="ABB245" s="95"/>
      <c r="ABC245" s="95"/>
      <c r="ABD245" s="95"/>
      <c r="ABE245" s="95"/>
      <c r="ABF245" s="95"/>
      <c r="ABG245" s="95"/>
      <c r="ABH245" s="95"/>
      <c r="ABI245" s="95"/>
      <c r="ABJ245" s="95"/>
      <c r="ABK245" s="95"/>
      <c r="ABL245" s="95"/>
      <c r="ABM245" s="95"/>
      <c r="ABN245" s="95"/>
      <c r="ABO245" s="95"/>
      <c r="ABP245" s="95"/>
      <c r="ABQ245" s="95"/>
      <c r="ABR245" s="95"/>
      <c r="ABS245" s="95"/>
      <c r="ABT245" s="95"/>
      <c r="ABU245" s="95"/>
      <c r="ABV245" s="95"/>
      <c r="ABW245" s="95"/>
      <c r="ABX245" s="95"/>
      <c r="ABY245" s="95"/>
      <c r="ABZ245" s="95"/>
      <c r="ACA245" s="95"/>
      <c r="ACB245" s="95"/>
      <c r="ACC245" s="95"/>
      <c r="ACD245" s="95"/>
      <c r="ACE245" s="95"/>
      <c r="ACF245" s="95"/>
      <c r="ACG245" s="95"/>
      <c r="ACH245" s="95"/>
      <c r="ACI245" s="95"/>
      <c r="ACJ245" s="95"/>
      <c r="ACK245" s="95"/>
      <c r="ACL245" s="95"/>
      <c r="ACM245" s="95"/>
      <c r="ACN245" s="95"/>
      <c r="ACO245" s="95"/>
      <c r="ACP245" s="95"/>
      <c r="ACQ245" s="95"/>
      <c r="ACR245" s="95"/>
      <c r="ACS245" s="95"/>
      <c r="ACT245" s="95"/>
      <c r="ACU245" s="95"/>
      <c r="ACV245" s="95"/>
      <c r="ACW245" s="95"/>
      <c r="ACX245" s="95"/>
      <c r="ACY245" s="95"/>
      <c r="ACZ245" s="95"/>
      <c r="ADA245" s="95"/>
      <c r="ADB245" s="95"/>
      <c r="ADC245" s="95"/>
      <c r="ADD245" s="95"/>
      <c r="ADE245" s="95"/>
      <c r="ADF245" s="95"/>
      <c r="ADG245" s="95"/>
      <c r="ADH245" s="95"/>
      <c r="ADI245" s="95"/>
      <c r="ADJ245" s="95"/>
      <c r="ADK245" s="95"/>
      <c r="ADL245" s="95"/>
      <c r="ADM245" s="95"/>
      <c r="ADN245" s="95"/>
      <c r="ADO245" s="95"/>
      <c r="ADP245" s="95"/>
      <c r="ADQ245" s="95"/>
      <c r="ADR245" s="95"/>
      <c r="ADS245" s="95"/>
      <c r="ADT245" s="95"/>
      <c r="ADU245" s="95"/>
      <c r="ADV245" s="95"/>
      <c r="ADW245" s="95"/>
      <c r="ADX245" s="95"/>
      <c r="ADY245" s="95"/>
      <c r="ADZ245" s="95"/>
      <c r="AEA245" s="95"/>
      <c r="AEB245" s="95"/>
      <c r="AEC245" s="95"/>
      <c r="AED245" s="95"/>
      <c r="AEE245" s="95"/>
      <c r="AEF245" s="95"/>
      <c r="AEG245" s="95"/>
      <c r="AEH245" s="95"/>
      <c r="AEI245" s="95"/>
      <c r="AEJ245" s="95"/>
      <c r="AEK245" s="95"/>
      <c r="AEL245" s="95"/>
      <c r="AEM245" s="95"/>
      <c r="AEN245" s="95"/>
      <c r="AEO245" s="95"/>
      <c r="AEP245" s="95"/>
      <c r="AEQ245" s="95"/>
      <c r="AER245" s="95"/>
      <c r="AES245" s="95"/>
      <c r="AET245" s="95"/>
      <c r="AEU245" s="95"/>
      <c r="AEV245" s="95"/>
      <c r="AEW245" s="95"/>
      <c r="AEX245" s="95"/>
      <c r="AEY245" s="95"/>
      <c r="AEZ245" s="95"/>
      <c r="AFA245" s="95"/>
      <c r="AFB245" s="95"/>
      <c r="AFC245" s="95"/>
      <c r="AFD245" s="95"/>
      <c r="AFE245" s="95"/>
      <c r="AFF245" s="95"/>
      <c r="AFG245" s="95"/>
      <c r="AFH245" s="95"/>
      <c r="AFI245" s="95"/>
      <c r="AFJ245" s="95"/>
      <c r="AFK245" s="95"/>
      <c r="AFL245" s="95"/>
      <c r="AFM245" s="95"/>
      <c r="AFN245" s="95"/>
      <c r="AFO245" s="95"/>
      <c r="AFP245" s="95"/>
      <c r="AFQ245" s="95"/>
      <c r="AFR245" s="95"/>
      <c r="AFS245" s="95"/>
      <c r="AFT245" s="95"/>
      <c r="AFU245" s="95"/>
      <c r="AFV245" s="95"/>
      <c r="AFW245" s="95"/>
      <c r="AFX245" s="95"/>
      <c r="AFY245" s="95"/>
      <c r="AFZ245" s="95"/>
      <c r="AGA245" s="95"/>
      <c r="AGB245" s="95"/>
      <c r="AGC245" s="95"/>
      <c r="AGD245" s="95"/>
      <c r="AGE245" s="95"/>
      <c r="AGF245" s="95"/>
      <c r="AGG245" s="95"/>
      <c r="AGH245" s="95"/>
      <c r="AGI245" s="95"/>
      <c r="AGJ245" s="95"/>
      <c r="AGK245" s="95"/>
      <c r="AGL245" s="95"/>
      <c r="AGM245" s="95"/>
      <c r="AGN245" s="95"/>
      <c r="AGO245" s="95"/>
      <c r="AGP245" s="95"/>
      <c r="AGQ245" s="95"/>
      <c r="AGR245" s="95"/>
      <c r="AGS245" s="95"/>
      <c r="AGT245" s="95"/>
      <c r="AGU245" s="95"/>
      <c r="AGV245" s="95"/>
      <c r="AGW245" s="95"/>
      <c r="AGX245" s="95"/>
      <c r="AGY245" s="95"/>
      <c r="AGZ245" s="95"/>
      <c r="AHA245" s="95"/>
      <c r="AHB245" s="95"/>
      <c r="AHC245" s="95"/>
      <c r="AHD245" s="95"/>
      <c r="AHE245" s="95"/>
      <c r="AHF245" s="95"/>
      <c r="AHG245" s="95"/>
      <c r="AHH245" s="95"/>
      <c r="AHI245" s="95"/>
      <c r="AHJ245" s="95"/>
      <c r="AHK245" s="95"/>
      <c r="AHL245" s="95"/>
      <c r="AHM245" s="95"/>
      <c r="AHN245" s="95"/>
      <c r="AHO245" s="95"/>
      <c r="AHP245" s="95"/>
      <c r="AHQ245" s="95"/>
      <c r="AHR245" s="95"/>
      <c r="AHS245" s="95"/>
      <c r="AHT245" s="95"/>
      <c r="AHU245" s="95"/>
      <c r="AHV245" s="95"/>
      <c r="AHW245" s="95"/>
      <c r="AHX245" s="95"/>
      <c r="AHY245" s="95"/>
      <c r="AHZ245" s="95"/>
      <c r="AIA245" s="95"/>
      <c r="AIB245" s="95"/>
      <c r="AIC245" s="95"/>
      <c r="AID245" s="95"/>
      <c r="AIE245" s="95"/>
      <c r="AIF245" s="95"/>
      <c r="AIG245" s="95"/>
      <c r="AIH245" s="95"/>
      <c r="AII245" s="95"/>
      <c r="AIJ245" s="95"/>
      <c r="AIK245" s="95"/>
      <c r="AIL245" s="95"/>
      <c r="AIM245" s="95"/>
      <c r="AIN245" s="95"/>
      <c r="AIO245" s="95"/>
      <c r="AIP245" s="95"/>
      <c r="AIQ245" s="95"/>
      <c r="AIR245" s="95"/>
      <c r="AIS245" s="95"/>
      <c r="AIT245" s="95"/>
      <c r="AIU245" s="95"/>
      <c r="AIV245" s="95"/>
      <c r="AIW245" s="95"/>
      <c r="AIX245" s="95"/>
      <c r="AIY245" s="95"/>
      <c r="AIZ245" s="95"/>
      <c r="AJA245" s="95"/>
      <c r="AJB245" s="95"/>
      <c r="AJC245" s="95"/>
      <c r="AJD245" s="95"/>
      <c r="AJE245" s="95"/>
      <c r="AJF245" s="95"/>
      <c r="AJG245" s="95"/>
      <c r="AJH245" s="95"/>
      <c r="AJI245" s="95"/>
      <c r="AJJ245" s="95"/>
      <c r="AJK245" s="95"/>
      <c r="AJL245" s="95"/>
      <c r="AJM245" s="95"/>
      <c r="AJN245" s="95"/>
      <c r="AJO245" s="95"/>
      <c r="AJP245" s="95"/>
      <c r="AJQ245" s="95"/>
      <c r="AJR245" s="95"/>
      <c r="AJS245" s="95"/>
      <c r="AJT245" s="95"/>
      <c r="AJU245" s="95"/>
      <c r="AJV245" s="95"/>
      <c r="AJW245" s="95"/>
      <c r="AJX245" s="95"/>
      <c r="AJY245" s="95"/>
      <c r="AJZ245" s="95"/>
      <c r="AKA245" s="95"/>
      <c r="AKB245" s="95"/>
      <c r="AKC245" s="95"/>
      <c r="AKD245" s="95"/>
      <c r="AKE245" s="95"/>
      <c r="AKF245" s="95"/>
      <c r="AKG245" s="95"/>
      <c r="AKH245" s="95"/>
      <c r="AKI245" s="95"/>
      <c r="AKJ245" s="95"/>
      <c r="AKK245" s="95"/>
      <c r="AKL245" s="95"/>
      <c r="AKM245" s="95"/>
      <c r="AKN245" s="95"/>
      <c r="AKO245" s="95"/>
      <c r="AKP245" s="95"/>
      <c r="AKQ245" s="95"/>
      <c r="AKR245" s="95"/>
      <c r="AKS245" s="95"/>
      <c r="AKT245" s="95"/>
      <c r="AKU245" s="95"/>
      <c r="AKV245" s="95"/>
      <c r="AKW245" s="95"/>
      <c r="AKX245" s="95"/>
      <c r="AKY245" s="95"/>
      <c r="AKZ245" s="95"/>
      <c r="ALA245" s="95"/>
      <c r="ALB245" s="95"/>
      <c r="ALC245" s="95"/>
      <c r="ALD245" s="95"/>
      <c r="ALE245" s="95"/>
      <c r="ALF245" s="95"/>
      <c r="ALG245" s="95"/>
      <c r="ALH245" s="95"/>
      <c r="ALI245" s="95"/>
      <c r="ALJ245" s="95"/>
      <c r="ALK245" s="95"/>
      <c r="ALL245" s="95"/>
      <c r="ALM245" s="95"/>
      <c r="ALN245" s="95"/>
      <c r="ALO245" s="95"/>
      <c r="ALP245" s="95"/>
      <c r="ALQ245" s="95"/>
      <c r="ALR245" s="95"/>
      <c r="ALS245" s="95"/>
      <c r="ALT245" s="95"/>
      <c r="ALU245" s="95"/>
      <c r="ALV245" s="95"/>
      <c r="ALW245" s="95"/>
      <c r="ALX245" s="95"/>
      <c r="ALY245" s="95"/>
      <c r="ALZ245" s="95"/>
      <c r="AMA245" s="95"/>
      <c r="AMB245" s="95"/>
      <c r="AMC245" s="95"/>
      <c r="AMD245" s="95"/>
      <c r="AME245" s="95"/>
      <c r="AMF245" s="95"/>
      <c r="AMG245" s="95"/>
      <c r="AMH245" s="95"/>
      <c r="AMI245" s="95"/>
      <c r="AMJ245" s="95"/>
      <c r="AMK245" s="95"/>
      <c r="AML245" s="95"/>
      <c r="AMM245" s="95"/>
      <c r="AMN245" s="95"/>
      <c r="AMO245" s="95"/>
      <c r="AMP245" s="95"/>
      <c r="AMQ245" s="95"/>
      <c r="AMR245" s="95"/>
      <c r="AMS245" s="95"/>
      <c r="AMT245" s="95"/>
      <c r="AMU245" s="95"/>
      <c r="AMV245" s="95"/>
      <c r="AMW245" s="95"/>
      <c r="AMX245" s="95"/>
      <c r="AMY245" s="95"/>
      <c r="AMZ245" s="95"/>
      <c r="ANA245" s="95"/>
      <c r="ANB245" s="95"/>
      <c r="ANC245" s="95"/>
      <c r="AND245" s="95"/>
      <c r="ANE245" s="95"/>
      <c r="ANF245" s="95"/>
      <c r="ANG245" s="95"/>
      <c r="ANH245" s="95"/>
      <c r="ANI245" s="95"/>
      <c r="ANJ245" s="95"/>
      <c r="ANK245" s="95"/>
      <c r="ANL245" s="95"/>
      <c r="ANM245" s="95"/>
      <c r="ANN245" s="95"/>
      <c r="ANO245" s="95"/>
      <c r="ANP245" s="95"/>
      <c r="ANQ245" s="95"/>
      <c r="ANR245" s="95"/>
      <c r="ANS245" s="95"/>
      <c r="ANT245" s="95"/>
      <c r="ANU245" s="95"/>
      <c r="ANV245" s="95"/>
      <c r="ANW245" s="95"/>
      <c r="ANX245" s="95"/>
      <c r="ANY245" s="95"/>
      <c r="ANZ245" s="95"/>
      <c r="AOA245" s="95"/>
      <c r="AOB245" s="95"/>
      <c r="AOC245" s="95"/>
      <c r="AOD245" s="95"/>
      <c r="AOE245" s="95"/>
      <c r="AOF245" s="95"/>
      <c r="AOG245" s="95"/>
      <c r="AOH245" s="95"/>
      <c r="AOI245" s="95"/>
      <c r="AOJ245" s="95"/>
      <c r="AOK245" s="95"/>
      <c r="AOL245" s="95"/>
      <c r="AOM245" s="95"/>
      <c r="AON245" s="95"/>
      <c r="AOO245" s="95"/>
      <c r="AOP245" s="95"/>
      <c r="AOQ245" s="95"/>
      <c r="AOR245" s="95"/>
      <c r="AOS245" s="95"/>
      <c r="AOT245" s="95"/>
      <c r="AOU245" s="95"/>
      <c r="AOV245" s="95"/>
      <c r="AOW245" s="95"/>
      <c r="AOX245" s="95"/>
      <c r="AOY245" s="95"/>
      <c r="AOZ245" s="95"/>
      <c r="APA245" s="95"/>
      <c r="APB245" s="95"/>
      <c r="APC245" s="95"/>
      <c r="APD245" s="95"/>
      <c r="APE245" s="95"/>
      <c r="APF245" s="95"/>
      <c r="APG245" s="95"/>
      <c r="APH245" s="95"/>
      <c r="API245" s="95"/>
      <c r="APJ245" s="95"/>
      <c r="APK245" s="95"/>
      <c r="APL245" s="95"/>
      <c r="APM245" s="95"/>
      <c r="APN245" s="95"/>
      <c r="APO245" s="95"/>
      <c r="APP245" s="95"/>
      <c r="APQ245" s="95"/>
      <c r="APR245" s="95"/>
      <c r="APS245" s="95"/>
      <c r="APT245" s="95"/>
      <c r="APU245" s="95"/>
      <c r="APV245" s="95"/>
      <c r="APW245" s="95"/>
      <c r="APX245" s="95"/>
      <c r="APY245" s="95"/>
      <c r="APZ245" s="95"/>
      <c r="AQA245" s="95"/>
      <c r="AQB245" s="95"/>
      <c r="AQC245" s="95"/>
      <c r="AQD245" s="95"/>
      <c r="AQE245" s="95"/>
      <c r="AQF245" s="95"/>
      <c r="AQG245" s="95"/>
      <c r="AQH245" s="95"/>
      <c r="AQI245" s="95"/>
      <c r="AQJ245" s="95"/>
      <c r="AQK245" s="95"/>
      <c r="AQL245" s="95"/>
      <c r="AQM245" s="95"/>
      <c r="AQN245" s="95"/>
      <c r="AQO245" s="95"/>
      <c r="AQP245" s="95"/>
      <c r="AQQ245" s="95"/>
      <c r="AQR245" s="95"/>
      <c r="AQS245" s="95"/>
      <c r="AQT245" s="95"/>
      <c r="AQU245" s="95"/>
      <c r="AQV245" s="95"/>
      <c r="AQW245" s="95"/>
      <c r="AQX245" s="95"/>
      <c r="AQY245" s="95"/>
      <c r="AQZ245" s="95"/>
      <c r="ARA245" s="95"/>
      <c r="ARB245" s="95"/>
      <c r="ARC245" s="95"/>
      <c r="ARD245" s="95"/>
      <c r="ARE245" s="95"/>
      <c r="ARF245" s="95"/>
      <c r="ARG245" s="95"/>
      <c r="ARH245" s="95"/>
      <c r="ARI245" s="95"/>
      <c r="ARJ245" s="95"/>
      <c r="ARK245" s="95"/>
      <c r="ARL245" s="95"/>
      <c r="ARM245" s="95"/>
      <c r="ARN245" s="95"/>
      <c r="ARO245" s="95"/>
      <c r="ARP245" s="95"/>
      <c r="ARQ245" s="95"/>
      <c r="ARR245" s="95"/>
      <c r="ARS245" s="95"/>
      <c r="ART245" s="95"/>
      <c r="ARU245" s="95"/>
      <c r="ARV245" s="95"/>
      <c r="ARW245" s="95"/>
      <c r="ARX245" s="95"/>
      <c r="ARY245" s="95"/>
      <c r="ARZ245" s="95"/>
      <c r="ASA245" s="95"/>
      <c r="ASB245" s="95"/>
      <c r="ASC245" s="95"/>
      <c r="ASD245" s="95"/>
      <c r="ASE245" s="95"/>
      <c r="ASF245" s="95"/>
      <c r="ASG245" s="95"/>
      <c r="ASH245" s="95"/>
      <c r="ASI245" s="95"/>
      <c r="ASJ245" s="95"/>
      <c r="ASK245" s="95"/>
      <c r="ASL245" s="95"/>
      <c r="ASM245" s="95"/>
      <c r="ASN245" s="95"/>
      <c r="ASO245" s="95"/>
      <c r="ASP245" s="95"/>
      <c r="ASQ245" s="95"/>
      <c r="ASR245" s="95"/>
      <c r="ASS245" s="95"/>
      <c r="AST245" s="95"/>
      <c r="ASU245" s="95"/>
      <c r="ASV245" s="95"/>
      <c r="ASW245" s="95"/>
      <c r="ASX245" s="95"/>
      <c r="ASY245" s="95"/>
      <c r="ASZ245" s="95"/>
      <c r="ATA245" s="95"/>
      <c r="ATB245" s="95"/>
      <c r="ATC245" s="95"/>
      <c r="ATD245" s="95"/>
      <c r="ATE245" s="95"/>
      <c r="ATF245" s="95"/>
      <c r="ATG245" s="95"/>
      <c r="ATH245" s="95"/>
      <c r="ATI245" s="95"/>
      <c r="ATJ245" s="95"/>
      <c r="ATK245" s="95"/>
      <c r="ATL245" s="95"/>
      <c r="ATM245" s="95"/>
      <c r="ATN245" s="95"/>
      <c r="ATO245" s="95"/>
      <c r="ATP245" s="95"/>
      <c r="ATQ245" s="95"/>
      <c r="ATR245" s="95"/>
      <c r="ATS245" s="95"/>
      <c r="ATT245" s="95"/>
      <c r="ATU245" s="95"/>
      <c r="ATV245" s="95"/>
      <c r="ATW245" s="95"/>
      <c r="ATX245" s="95"/>
      <c r="ATY245" s="95"/>
      <c r="ATZ245" s="95"/>
      <c r="AUA245" s="95"/>
      <c r="AUB245" s="95"/>
      <c r="AUC245" s="95"/>
      <c r="AUD245" s="95"/>
      <c r="AUE245" s="95"/>
      <c r="AUF245" s="95"/>
      <c r="AUG245" s="95"/>
      <c r="AUH245" s="95"/>
      <c r="AUI245" s="95"/>
      <c r="AUJ245" s="95"/>
      <c r="AUK245" s="95"/>
      <c r="AUL245" s="95"/>
      <c r="AUM245" s="95"/>
      <c r="AUN245" s="95"/>
      <c r="AUO245" s="95"/>
      <c r="AUP245" s="95"/>
      <c r="AUQ245" s="95"/>
      <c r="AUR245" s="95"/>
      <c r="AUS245" s="95"/>
      <c r="AUT245" s="95"/>
      <c r="AUU245" s="95"/>
      <c r="AUV245" s="95"/>
      <c r="AUW245" s="95"/>
      <c r="AUX245" s="95"/>
      <c r="AUY245" s="95"/>
      <c r="AUZ245" s="95"/>
      <c r="AVA245" s="95"/>
      <c r="AVB245" s="95"/>
      <c r="AVC245" s="95"/>
      <c r="AVD245" s="95"/>
      <c r="AVE245" s="95"/>
      <c r="AVF245" s="95"/>
      <c r="AVG245" s="95"/>
      <c r="AVH245" s="95"/>
      <c r="AVI245" s="95"/>
      <c r="AVJ245" s="95"/>
      <c r="AVK245" s="95"/>
      <c r="AVL245" s="95"/>
      <c r="AVM245" s="95"/>
      <c r="AVN245" s="95"/>
      <c r="AVO245" s="95"/>
      <c r="AVP245" s="95"/>
      <c r="AVQ245" s="95"/>
      <c r="AVR245" s="95"/>
      <c r="AVS245" s="95"/>
      <c r="AVT245" s="95"/>
      <c r="AVU245" s="95"/>
      <c r="AVV245" s="95"/>
      <c r="AVW245" s="95"/>
      <c r="AVX245" s="95"/>
      <c r="AVY245" s="95"/>
      <c r="AVZ245" s="95"/>
      <c r="AWA245" s="95"/>
      <c r="AWB245" s="95"/>
      <c r="AWC245" s="95"/>
      <c r="AWD245" s="95"/>
      <c r="AWE245" s="95"/>
      <c r="AWF245" s="95"/>
      <c r="AWG245" s="95"/>
      <c r="AWH245" s="95"/>
      <c r="AWI245" s="95"/>
      <c r="AWJ245" s="95"/>
      <c r="AWK245" s="95"/>
      <c r="AWL245" s="95"/>
      <c r="AWM245" s="95"/>
      <c r="AWN245" s="95"/>
      <c r="AWO245" s="95"/>
      <c r="AWP245" s="95"/>
      <c r="AWQ245" s="95"/>
      <c r="AWR245" s="95"/>
      <c r="AWS245" s="95"/>
      <c r="AWT245" s="95"/>
      <c r="AWU245" s="95"/>
      <c r="AWV245" s="95"/>
      <c r="AWW245" s="95"/>
      <c r="AWX245" s="95"/>
      <c r="AWY245" s="95"/>
      <c r="AWZ245" s="95"/>
      <c r="AXA245" s="95"/>
      <c r="AXB245" s="95"/>
      <c r="AXC245" s="95"/>
      <c r="AXD245" s="95"/>
      <c r="AXE245" s="95"/>
      <c r="AXF245" s="95"/>
      <c r="AXG245" s="95"/>
      <c r="AXH245" s="95"/>
      <c r="AXI245" s="95"/>
      <c r="AXJ245" s="95"/>
      <c r="AXK245" s="95"/>
      <c r="AXL245" s="95"/>
      <c r="AXM245" s="95"/>
      <c r="AXN245" s="95"/>
      <c r="AXO245" s="95"/>
      <c r="AXP245" s="95"/>
      <c r="AXQ245" s="95"/>
      <c r="AXR245" s="95"/>
      <c r="AXS245" s="95"/>
      <c r="AXT245" s="95"/>
      <c r="AXU245" s="95"/>
      <c r="AXV245" s="95"/>
      <c r="AXW245" s="95"/>
      <c r="AXX245" s="95"/>
      <c r="AXY245" s="95"/>
      <c r="AXZ245" s="95"/>
      <c r="AYA245" s="95"/>
      <c r="AYB245" s="95"/>
      <c r="AYC245" s="95"/>
      <c r="AYD245" s="95"/>
      <c r="AYE245" s="95"/>
      <c r="AYF245" s="95"/>
      <c r="AYG245" s="95"/>
      <c r="AYH245" s="95"/>
      <c r="AYI245" s="95"/>
      <c r="AYJ245" s="95"/>
      <c r="AYK245" s="95"/>
      <c r="AYL245" s="95"/>
      <c r="AYM245" s="95"/>
      <c r="AYN245" s="95"/>
      <c r="AYO245" s="95"/>
      <c r="AYP245" s="95"/>
      <c r="AYQ245" s="95"/>
      <c r="AYR245" s="95"/>
      <c r="AYS245" s="95"/>
      <c r="AYT245" s="95"/>
      <c r="AYU245" s="95"/>
      <c r="AYV245" s="95"/>
      <c r="AYW245" s="95"/>
      <c r="AYX245" s="95"/>
      <c r="AYY245" s="95"/>
      <c r="AYZ245" s="95"/>
      <c r="AZA245" s="95"/>
      <c r="AZB245" s="95"/>
      <c r="AZC245" s="95"/>
      <c r="AZD245" s="95"/>
      <c r="AZE245" s="95"/>
      <c r="AZF245" s="95"/>
      <c r="AZG245" s="95"/>
      <c r="AZH245" s="95"/>
      <c r="AZI245" s="95"/>
      <c r="AZJ245" s="95"/>
      <c r="AZK245" s="95"/>
      <c r="AZL245" s="95"/>
      <c r="AZM245" s="95"/>
      <c r="AZN245" s="95"/>
      <c r="AZO245" s="95"/>
      <c r="AZP245" s="95"/>
      <c r="AZQ245" s="95"/>
      <c r="AZR245" s="95"/>
      <c r="AZS245" s="95"/>
      <c r="AZT245" s="95"/>
      <c r="AZU245" s="95"/>
      <c r="AZV245" s="95"/>
      <c r="AZW245" s="95"/>
      <c r="AZX245" s="95"/>
      <c r="AZY245" s="95"/>
      <c r="AZZ245" s="95"/>
      <c r="BAA245" s="95"/>
      <c r="BAB245" s="95"/>
      <c r="BAC245" s="95"/>
      <c r="BAD245" s="95"/>
      <c r="BAE245" s="95"/>
      <c r="BAF245" s="95"/>
      <c r="BAG245" s="95"/>
      <c r="BAH245" s="95"/>
      <c r="BAI245" s="95"/>
      <c r="BAJ245" s="95"/>
      <c r="BAK245" s="95"/>
      <c r="BAL245" s="95"/>
      <c r="BAM245" s="95"/>
      <c r="BAN245" s="95"/>
      <c r="BAO245" s="95"/>
      <c r="BAP245" s="95"/>
      <c r="BAQ245" s="95"/>
      <c r="BAR245" s="95"/>
      <c r="BAS245" s="95"/>
      <c r="BAT245" s="95"/>
      <c r="BAU245" s="95"/>
      <c r="BAV245" s="95"/>
      <c r="BAW245" s="95"/>
      <c r="BAX245" s="95"/>
      <c r="BAY245" s="95"/>
      <c r="BAZ245" s="95"/>
      <c r="BBA245" s="95"/>
      <c r="BBB245" s="95"/>
      <c r="BBC245" s="95"/>
      <c r="BBD245" s="95"/>
      <c r="BBE245" s="95"/>
      <c r="BBF245" s="95"/>
      <c r="BBG245" s="95"/>
      <c r="BBH245" s="95"/>
      <c r="BBI245" s="95"/>
      <c r="BBJ245" s="95"/>
      <c r="BBK245" s="95"/>
      <c r="BBL245" s="95"/>
      <c r="BBM245" s="95"/>
      <c r="BBN245" s="95"/>
      <c r="BBO245" s="95"/>
      <c r="BBP245" s="95"/>
      <c r="BBQ245" s="95"/>
      <c r="BBR245" s="95"/>
      <c r="BBS245" s="95"/>
      <c r="BBT245" s="95"/>
      <c r="BBU245" s="95"/>
      <c r="BBV245" s="95"/>
      <c r="BBW245" s="95"/>
      <c r="BBX245" s="95"/>
      <c r="BBY245" s="95"/>
      <c r="BBZ245" s="95"/>
      <c r="BCA245" s="95"/>
      <c r="BCB245" s="95"/>
      <c r="BCC245" s="95"/>
      <c r="BCD245" s="95"/>
      <c r="BCE245" s="95"/>
      <c r="BCF245" s="95"/>
      <c r="BCG245" s="95"/>
      <c r="BCH245" s="95"/>
      <c r="BCI245" s="95"/>
      <c r="BCJ245" s="95"/>
      <c r="BCK245" s="95"/>
      <c r="BCL245" s="95"/>
      <c r="BCM245" s="95"/>
      <c r="BCN245" s="95"/>
      <c r="BCO245" s="95"/>
      <c r="BCP245" s="95"/>
      <c r="BCQ245" s="95"/>
      <c r="BCR245" s="95"/>
      <c r="BCS245" s="95"/>
      <c r="BCT245" s="95"/>
      <c r="BCU245" s="95"/>
      <c r="BCV245" s="95"/>
      <c r="BCW245" s="95"/>
      <c r="BCX245" s="95"/>
      <c r="BCY245" s="95"/>
      <c r="BCZ245" s="95"/>
      <c r="BDA245" s="95"/>
      <c r="BDB245" s="95"/>
      <c r="BDC245" s="95"/>
      <c r="BDD245" s="95"/>
      <c r="BDE245" s="95"/>
      <c r="BDF245" s="95"/>
      <c r="BDG245" s="95"/>
      <c r="BDH245" s="95"/>
      <c r="BDI245" s="95"/>
      <c r="BDJ245" s="95"/>
      <c r="BDK245" s="95"/>
      <c r="BDL245" s="95"/>
      <c r="BDM245" s="95"/>
      <c r="BDN245" s="95"/>
      <c r="BDO245" s="95"/>
      <c r="BDP245" s="95"/>
      <c r="BDQ245" s="95"/>
      <c r="BDR245" s="95"/>
      <c r="BDS245" s="95"/>
      <c r="BDT245" s="95"/>
      <c r="BDU245" s="95"/>
      <c r="BDV245" s="95"/>
      <c r="BDW245" s="95"/>
      <c r="BDX245" s="95"/>
      <c r="BDY245" s="95"/>
      <c r="BDZ245" s="95"/>
      <c r="BEA245" s="95"/>
      <c r="BEB245" s="95"/>
      <c r="BEC245" s="95"/>
      <c r="BED245" s="95"/>
      <c r="BEE245" s="95"/>
      <c r="BEF245" s="95"/>
      <c r="BEG245" s="95"/>
      <c r="BEH245" s="95"/>
      <c r="BEI245" s="95"/>
      <c r="BEJ245" s="95"/>
      <c r="BEK245" s="95"/>
      <c r="BEL245" s="95"/>
      <c r="BEM245" s="95"/>
      <c r="BEN245" s="95"/>
      <c r="BEO245" s="95"/>
      <c r="BEP245" s="95"/>
      <c r="BEQ245" s="95"/>
      <c r="BER245" s="95"/>
      <c r="BES245" s="95"/>
      <c r="BET245" s="95"/>
      <c r="BEU245" s="95"/>
      <c r="BEV245" s="95"/>
      <c r="BEW245" s="95"/>
      <c r="BEX245" s="95"/>
      <c r="BEY245" s="95"/>
      <c r="BEZ245" s="95"/>
      <c r="BFA245" s="95"/>
      <c r="BFB245" s="95"/>
      <c r="BFC245" s="95"/>
      <c r="BFD245" s="95"/>
      <c r="BFE245" s="95"/>
      <c r="BFF245" s="95"/>
      <c r="BFG245" s="95"/>
      <c r="BFH245" s="95"/>
      <c r="BFI245" s="95"/>
      <c r="BFJ245" s="95"/>
      <c r="BFK245" s="95"/>
      <c r="BFL245" s="95"/>
      <c r="BFM245" s="95"/>
      <c r="BFN245" s="95"/>
      <c r="BFO245" s="95"/>
      <c r="BFP245" s="95"/>
      <c r="BFQ245" s="95"/>
      <c r="BFR245" s="95"/>
      <c r="BFS245" s="95"/>
      <c r="BFT245" s="95"/>
      <c r="BFU245" s="95"/>
      <c r="BFV245" s="95"/>
      <c r="BFW245" s="95"/>
      <c r="BFX245" s="95"/>
      <c r="BFY245" s="95"/>
      <c r="BFZ245" s="95"/>
      <c r="BGA245" s="95"/>
      <c r="BGB245" s="95"/>
      <c r="BGC245" s="95"/>
      <c r="BGD245" s="95"/>
      <c r="BGE245" s="95"/>
      <c r="BGF245" s="95"/>
      <c r="BGG245" s="95"/>
      <c r="BGH245" s="95"/>
      <c r="BGI245" s="95"/>
      <c r="BGJ245" s="95"/>
      <c r="BGK245" s="95"/>
      <c r="BGL245" s="95"/>
      <c r="BGM245" s="95"/>
      <c r="BGN245" s="95"/>
      <c r="BGO245" s="95"/>
      <c r="BGP245" s="95"/>
      <c r="BGQ245" s="95"/>
      <c r="BGR245" s="95"/>
      <c r="BGS245" s="95"/>
      <c r="BGT245" s="95"/>
      <c r="BGU245" s="95"/>
      <c r="BGV245" s="95"/>
      <c r="BGW245" s="95"/>
      <c r="BGX245" s="95"/>
      <c r="BGY245" s="95"/>
      <c r="BGZ245" s="95"/>
      <c r="BHA245" s="95"/>
      <c r="BHB245" s="95"/>
      <c r="BHC245" s="95"/>
      <c r="BHD245" s="95"/>
      <c r="BHE245" s="95"/>
      <c r="BHF245" s="95"/>
      <c r="BHG245" s="95"/>
      <c r="BHH245" s="95"/>
      <c r="BHI245" s="95"/>
      <c r="BHJ245" s="95"/>
      <c r="BHK245" s="95"/>
      <c r="BHL245" s="95"/>
      <c r="BHM245" s="95"/>
      <c r="BHN245" s="95"/>
      <c r="BHO245" s="95"/>
      <c r="BHP245" s="95"/>
      <c r="BHQ245" s="95"/>
      <c r="BHR245" s="95"/>
      <c r="BHS245" s="95"/>
      <c r="BHT245" s="95"/>
      <c r="BHU245" s="95"/>
      <c r="BHV245" s="95"/>
      <c r="BHW245" s="95"/>
      <c r="BHX245" s="95"/>
      <c r="BHY245" s="95"/>
      <c r="BHZ245" s="95"/>
      <c r="BIA245" s="95"/>
      <c r="BIB245" s="95"/>
      <c r="BIC245" s="95"/>
      <c r="BID245" s="95"/>
      <c r="BIE245" s="95"/>
      <c r="BIF245" s="95"/>
      <c r="BIG245" s="95"/>
      <c r="BIH245" s="95"/>
      <c r="BII245" s="95"/>
      <c r="BIJ245" s="95"/>
      <c r="BIK245" s="95"/>
      <c r="BIL245" s="95"/>
      <c r="BIM245" s="95"/>
      <c r="BIN245" s="95"/>
      <c r="BIO245" s="95"/>
      <c r="BIP245" s="95"/>
      <c r="BIQ245" s="95"/>
      <c r="BIR245" s="95"/>
      <c r="BIS245" s="95"/>
      <c r="BIT245" s="95"/>
      <c r="BIU245" s="95"/>
      <c r="BIV245" s="95"/>
      <c r="BIW245" s="95"/>
      <c r="BIX245" s="95"/>
      <c r="BIY245" s="95"/>
      <c r="BIZ245" s="95"/>
      <c r="BJA245" s="95"/>
      <c r="BJB245" s="95"/>
      <c r="BJC245" s="95"/>
      <c r="BJD245" s="95"/>
      <c r="BJE245" s="95"/>
      <c r="BJF245" s="95"/>
      <c r="BJG245" s="95"/>
      <c r="BJH245" s="95"/>
      <c r="BJI245" s="95"/>
      <c r="BJJ245" s="95"/>
      <c r="BJK245" s="95"/>
      <c r="BJL245" s="95"/>
      <c r="BJM245" s="95"/>
      <c r="BJN245" s="95"/>
      <c r="BJO245" s="95"/>
      <c r="BJP245" s="95"/>
      <c r="BJQ245" s="95"/>
      <c r="BJR245" s="95"/>
      <c r="BJS245" s="95"/>
      <c r="BJT245" s="95"/>
      <c r="BJU245" s="95"/>
      <c r="BJV245" s="95"/>
      <c r="BJW245" s="95"/>
      <c r="BJX245" s="95"/>
      <c r="BJY245" s="95"/>
      <c r="BJZ245" s="95"/>
      <c r="BKA245" s="95"/>
      <c r="BKB245" s="95"/>
      <c r="BKC245" s="95"/>
      <c r="BKD245" s="95"/>
      <c r="BKE245" s="95"/>
      <c r="BKF245" s="95"/>
      <c r="BKG245" s="95"/>
      <c r="BKH245" s="95"/>
      <c r="BKI245" s="95"/>
      <c r="BKJ245" s="95"/>
      <c r="BKK245" s="95"/>
      <c r="BKL245" s="95"/>
      <c r="BKM245" s="95"/>
      <c r="BKN245" s="95"/>
      <c r="BKO245" s="95"/>
      <c r="BKP245" s="95"/>
      <c r="BKQ245" s="95"/>
      <c r="BKR245" s="95"/>
      <c r="BKS245" s="95"/>
      <c r="BKT245" s="95"/>
      <c r="BKU245" s="95"/>
      <c r="BKV245" s="95"/>
      <c r="BKW245" s="95"/>
      <c r="BKX245" s="95"/>
      <c r="BKY245" s="95"/>
      <c r="BKZ245" s="95"/>
      <c r="BLA245" s="95"/>
      <c r="BLB245" s="95"/>
      <c r="BLC245" s="95"/>
      <c r="BLD245" s="95"/>
      <c r="BLE245" s="95"/>
      <c r="BLF245" s="95"/>
      <c r="BLG245" s="95"/>
      <c r="BLH245" s="95"/>
      <c r="BLI245" s="95"/>
      <c r="BLJ245" s="95"/>
      <c r="BLK245" s="95"/>
      <c r="BLL245" s="95"/>
      <c r="BLM245" s="95"/>
      <c r="BLN245" s="95"/>
      <c r="BLO245" s="95"/>
      <c r="BLP245" s="95"/>
      <c r="BLQ245" s="95"/>
      <c r="BLR245" s="95"/>
      <c r="BLS245" s="95"/>
      <c r="BLT245" s="95"/>
      <c r="BLU245" s="95"/>
      <c r="BLV245" s="95"/>
      <c r="BLW245" s="95"/>
      <c r="BLX245" s="95"/>
      <c r="BLY245" s="95"/>
      <c r="BLZ245" s="95"/>
      <c r="BMA245" s="95"/>
      <c r="BMB245" s="95"/>
      <c r="BMC245" s="95"/>
      <c r="BMD245" s="95"/>
      <c r="BME245" s="95"/>
      <c r="BMF245" s="95"/>
      <c r="BMG245" s="95"/>
      <c r="BMH245" s="95"/>
      <c r="BMI245" s="95"/>
      <c r="BMJ245" s="95"/>
      <c r="BMK245" s="95"/>
      <c r="BML245" s="95"/>
      <c r="BMM245" s="95"/>
      <c r="BMN245" s="95"/>
      <c r="BMO245" s="95"/>
      <c r="BMP245" s="95"/>
      <c r="BMQ245" s="95"/>
      <c r="BMR245" s="95"/>
      <c r="BMS245" s="95"/>
      <c r="BMT245" s="95"/>
      <c r="BMU245" s="95"/>
      <c r="BMV245" s="95"/>
      <c r="BMW245" s="95"/>
      <c r="BMX245" s="95"/>
      <c r="BMY245" s="95"/>
      <c r="BMZ245" s="95"/>
      <c r="BNA245" s="95"/>
      <c r="BNB245" s="95"/>
      <c r="BNC245" s="95"/>
      <c r="BND245" s="95"/>
      <c r="BNE245" s="95"/>
      <c r="BNF245" s="95"/>
      <c r="BNG245" s="95"/>
      <c r="BNH245" s="95"/>
      <c r="BNI245" s="95"/>
      <c r="BNJ245" s="95"/>
      <c r="BNK245" s="95"/>
      <c r="BNL245" s="95"/>
      <c r="BNM245" s="95"/>
      <c r="BNN245" s="95"/>
      <c r="BNO245" s="95"/>
      <c r="BNP245" s="95"/>
      <c r="BNQ245" s="95"/>
      <c r="BNR245" s="95"/>
      <c r="BNS245" s="95"/>
      <c r="BNT245" s="95"/>
      <c r="BNU245" s="95"/>
      <c r="BNV245" s="95"/>
      <c r="BNW245" s="95"/>
      <c r="BNX245" s="95"/>
      <c r="BNY245" s="95"/>
      <c r="BNZ245" s="95"/>
      <c r="BOA245" s="95"/>
      <c r="BOB245" s="95"/>
      <c r="BOC245" s="95"/>
      <c r="BOD245" s="95"/>
      <c r="BOE245" s="95"/>
      <c r="BOF245" s="95"/>
      <c r="BOG245" s="95"/>
      <c r="BOH245" s="95"/>
      <c r="BOI245" s="95"/>
      <c r="BOJ245" s="95"/>
      <c r="BOK245" s="95"/>
      <c r="BOL245" s="95"/>
      <c r="BOM245" s="95"/>
      <c r="BON245" s="95"/>
      <c r="BOO245" s="95"/>
      <c r="BOP245" s="95"/>
      <c r="BOQ245" s="95"/>
      <c r="BOR245" s="95"/>
      <c r="BOS245" s="95"/>
      <c r="BOT245" s="95"/>
      <c r="BOU245" s="95"/>
      <c r="BOV245" s="95"/>
      <c r="BOW245" s="95"/>
      <c r="BOX245" s="95"/>
      <c r="BOY245" s="95"/>
      <c r="BOZ245" s="95"/>
      <c r="BPA245" s="95"/>
      <c r="BPB245" s="95"/>
      <c r="BPC245" s="95"/>
      <c r="BPD245" s="95"/>
      <c r="BPE245" s="95"/>
      <c r="BPF245" s="95"/>
      <c r="BPG245" s="95"/>
      <c r="BPH245" s="95"/>
      <c r="BPI245" s="95"/>
      <c r="BPJ245" s="95"/>
      <c r="BPK245" s="95"/>
      <c r="BPL245" s="95"/>
      <c r="BPM245" s="95"/>
      <c r="BPN245" s="95"/>
      <c r="BPO245" s="95"/>
      <c r="BPP245" s="95"/>
      <c r="BPQ245" s="95"/>
      <c r="BPR245" s="95"/>
      <c r="BPS245" s="95"/>
      <c r="BPT245" s="95"/>
      <c r="BPU245" s="95"/>
      <c r="BPV245" s="95"/>
      <c r="BPW245" s="95"/>
      <c r="BPX245" s="95"/>
      <c r="BPY245" s="95"/>
      <c r="BPZ245" s="95"/>
      <c r="BQA245" s="95"/>
      <c r="BQB245" s="95"/>
      <c r="BQC245" s="95"/>
      <c r="BQD245" s="95"/>
      <c r="BQE245" s="95"/>
      <c r="BQF245" s="95"/>
      <c r="BQG245" s="95"/>
      <c r="BQH245" s="95"/>
      <c r="BQI245" s="95"/>
      <c r="BQJ245" s="95"/>
      <c r="BQK245" s="95"/>
      <c r="BQL245" s="95"/>
      <c r="BQM245" s="95"/>
      <c r="BQN245" s="95"/>
      <c r="BQO245" s="95"/>
      <c r="BQP245" s="95"/>
      <c r="BQQ245" s="95"/>
      <c r="BQR245" s="95"/>
      <c r="BQS245" s="95"/>
      <c r="BQT245" s="95"/>
      <c r="BQU245" s="95"/>
      <c r="BQV245" s="95"/>
      <c r="BQW245" s="95"/>
      <c r="BQX245" s="95"/>
      <c r="BQY245" s="95"/>
      <c r="BQZ245" s="95"/>
      <c r="BRA245" s="95"/>
      <c r="BRB245" s="95"/>
      <c r="BRC245" s="95"/>
      <c r="BRD245" s="95"/>
      <c r="BRE245" s="95"/>
      <c r="BRF245" s="95"/>
      <c r="BRG245" s="95"/>
      <c r="BRH245" s="95"/>
      <c r="BRI245" s="95"/>
      <c r="BRJ245" s="95"/>
      <c r="BRK245" s="95"/>
      <c r="BRL245" s="95"/>
      <c r="BRM245" s="95"/>
      <c r="BRN245" s="95"/>
      <c r="BRO245" s="95"/>
      <c r="BRP245" s="95"/>
      <c r="BRQ245" s="95"/>
      <c r="BRR245" s="95"/>
      <c r="BRS245" s="95"/>
      <c r="BRT245" s="95"/>
      <c r="BRU245" s="95"/>
      <c r="BRV245" s="95"/>
      <c r="BRW245" s="95"/>
      <c r="BRX245" s="95"/>
      <c r="BRY245" s="95"/>
      <c r="BRZ245" s="95"/>
      <c r="BSA245" s="95"/>
      <c r="BSB245" s="95"/>
      <c r="BSC245" s="95"/>
      <c r="BSD245" s="95"/>
      <c r="BSE245" s="95"/>
      <c r="BSF245" s="95"/>
      <c r="BSG245" s="95"/>
      <c r="BSH245" s="95"/>
      <c r="BSI245" s="95"/>
      <c r="BSJ245" s="95"/>
      <c r="BSK245" s="95"/>
      <c r="BSL245" s="95"/>
      <c r="BSM245" s="95"/>
      <c r="BSN245" s="95"/>
      <c r="BSO245" s="95"/>
      <c r="BSP245" s="95"/>
      <c r="BSQ245" s="95"/>
      <c r="BSR245" s="95"/>
      <c r="BSS245" s="95"/>
      <c r="BST245" s="95"/>
      <c r="BSU245" s="95"/>
      <c r="BSV245" s="95"/>
      <c r="BSW245" s="95"/>
      <c r="BSX245" s="95"/>
      <c r="BSY245" s="95"/>
      <c r="BSZ245" s="95"/>
      <c r="BTA245" s="95"/>
      <c r="BTB245" s="95"/>
      <c r="BTC245" s="95"/>
      <c r="BTD245" s="95"/>
      <c r="BTE245" s="95"/>
      <c r="BTF245" s="95"/>
      <c r="BTG245" s="95"/>
      <c r="BTH245" s="95"/>
      <c r="BTI245" s="95"/>
      <c r="BTJ245" s="95"/>
      <c r="BTK245" s="95"/>
      <c r="BTL245" s="95"/>
      <c r="BTM245" s="95"/>
      <c r="BTN245" s="95"/>
      <c r="BTO245" s="95"/>
      <c r="BTP245" s="95"/>
      <c r="BTQ245" s="95"/>
      <c r="BTR245" s="95"/>
      <c r="BTS245" s="95"/>
      <c r="BTT245" s="95"/>
      <c r="BTU245" s="95"/>
      <c r="BTV245" s="95"/>
      <c r="BTW245" s="95"/>
      <c r="BTX245" s="95"/>
      <c r="BTY245" s="95"/>
      <c r="BTZ245" s="95"/>
      <c r="BUA245" s="95"/>
      <c r="BUB245" s="95"/>
      <c r="BUC245" s="95"/>
      <c r="BUD245" s="95"/>
      <c r="BUE245" s="95"/>
      <c r="BUF245" s="95"/>
      <c r="BUG245" s="95"/>
      <c r="BUH245" s="95"/>
      <c r="BUI245" s="95"/>
      <c r="BUJ245" s="95"/>
      <c r="BUK245" s="95"/>
      <c r="BUL245" s="95"/>
      <c r="BUM245" s="95"/>
      <c r="BUN245" s="95"/>
      <c r="BUO245" s="95"/>
      <c r="BUP245" s="95"/>
      <c r="BUQ245" s="95"/>
      <c r="BUR245" s="95"/>
      <c r="BUS245" s="95"/>
      <c r="BUT245" s="95"/>
      <c r="BUU245" s="95"/>
      <c r="BUV245" s="95"/>
      <c r="BUW245" s="95"/>
      <c r="BUX245" s="95"/>
      <c r="BUY245" s="95"/>
      <c r="BUZ245" s="95"/>
      <c r="BVA245" s="95"/>
      <c r="BVB245" s="95"/>
      <c r="BVC245" s="95"/>
      <c r="BVD245" s="95"/>
      <c r="BVE245" s="95"/>
      <c r="BVF245" s="95"/>
      <c r="BVG245" s="95"/>
      <c r="BVH245" s="95"/>
      <c r="BVI245" s="95"/>
      <c r="BVJ245" s="95"/>
      <c r="BVK245" s="95"/>
      <c r="BVL245" s="95"/>
      <c r="BVM245" s="95"/>
      <c r="BVN245" s="95"/>
      <c r="BVO245" s="95"/>
      <c r="BVP245" s="95"/>
      <c r="BVQ245" s="95"/>
      <c r="BVR245" s="95"/>
      <c r="BVS245" s="95"/>
      <c r="BVT245" s="95"/>
      <c r="BVU245" s="95"/>
      <c r="BVV245" s="95"/>
      <c r="BVW245" s="95"/>
      <c r="BVX245" s="95"/>
      <c r="BVY245" s="95"/>
      <c r="BVZ245" s="95"/>
      <c r="BWA245" s="95"/>
      <c r="BWB245" s="95"/>
      <c r="BWC245" s="95"/>
      <c r="BWD245" s="95"/>
      <c r="BWE245" s="95"/>
      <c r="BWF245" s="95"/>
      <c r="BWG245" s="95"/>
      <c r="BWH245" s="95"/>
      <c r="BWI245" s="95"/>
      <c r="BWJ245" s="95"/>
      <c r="BWK245" s="95"/>
      <c r="BWL245" s="95"/>
      <c r="BWM245" s="95"/>
      <c r="BWN245" s="95"/>
      <c r="BWO245" s="95"/>
      <c r="BWP245" s="95"/>
      <c r="BWQ245" s="95"/>
      <c r="BWR245" s="95"/>
      <c r="BWS245" s="95"/>
      <c r="BWT245" s="95"/>
      <c r="BWU245" s="95"/>
      <c r="BWV245" s="95"/>
      <c r="BWW245" s="95"/>
      <c r="BWX245" s="95"/>
      <c r="BWY245" s="95"/>
      <c r="BWZ245" s="95"/>
      <c r="BXA245" s="95"/>
      <c r="BXB245" s="95"/>
      <c r="BXC245" s="95"/>
      <c r="BXD245" s="95"/>
      <c r="BXE245" s="95"/>
      <c r="BXF245" s="95"/>
      <c r="BXG245" s="95"/>
      <c r="BXH245" s="95"/>
      <c r="BXI245" s="95"/>
      <c r="BXJ245" s="95"/>
      <c r="BXK245" s="95"/>
      <c r="BXL245" s="95"/>
      <c r="BXM245" s="95"/>
      <c r="BXN245" s="95"/>
      <c r="BXO245" s="95"/>
      <c r="BXP245" s="95"/>
      <c r="BXQ245" s="95"/>
      <c r="BXR245" s="95"/>
      <c r="BXS245" s="95"/>
      <c r="BXT245" s="95"/>
      <c r="BXU245" s="95"/>
      <c r="BXV245" s="95"/>
      <c r="BXW245" s="95"/>
      <c r="BXX245" s="95"/>
      <c r="BXY245" s="95"/>
      <c r="BXZ245" s="95"/>
      <c r="BYA245" s="95"/>
      <c r="BYB245" s="95"/>
      <c r="BYC245" s="95"/>
      <c r="BYD245" s="95"/>
      <c r="BYE245" s="95"/>
      <c r="BYF245" s="95"/>
      <c r="BYG245" s="95"/>
      <c r="BYH245" s="95"/>
      <c r="BYI245" s="95"/>
      <c r="BYJ245" s="95"/>
      <c r="BYK245" s="95"/>
      <c r="BYL245" s="95"/>
      <c r="BYM245" s="95"/>
      <c r="BYN245" s="95"/>
      <c r="BYO245" s="95"/>
      <c r="BYP245" s="95"/>
      <c r="BYQ245" s="95"/>
      <c r="BYR245" s="95"/>
      <c r="BYS245" s="95"/>
      <c r="BYT245" s="95"/>
      <c r="BYU245" s="95"/>
      <c r="BYV245" s="95"/>
      <c r="BYW245" s="95"/>
      <c r="BYX245" s="95"/>
      <c r="BYY245" s="95"/>
      <c r="BYZ245" s="95"/>
      <c r="BZA245" s="95"/>
      <c r="BZB245" s="95"/>
      <c r="BZC245" s="95"/>
      <c r="BZD245" s="95"/>
      <c r="BZE245" s="95"/>
      <c r="BZF245" s="95"/>
      <c r="BZG245" s="95"/>
      <c r="BZH245" s="95"/>
      <c r="BZI245" s="95"/>
      <c r="BZJ245" s="95"/>
      <c r="BZK245" s="95"/>
      <c r="BZL245" s="95"/>
      <c r="BZM245" s="95"/>
      <c r="BZN245" s="95"/>
      <c r="BZO245" s="95"/>
      <c r="BZP245" s="95"/>
      <c r="BZQ245" s="95"/>
      <c r="BZR245" s="95"/>
      <c r="BZS245" s="95"/>
      <c r="BZT245" s="95"/>
      <c r="BZU245" s="95"/>
      <c r="BZV245" s="95"/>
      <c r="BZW245" s="95"/>
      <c r="BZX245" s="95"/>
      <c r="BZY245" s="95"/>
      <c r="BZZ245" s="95"/>
      <c r="CAA245" s="95"/>
      <c r="CAB245" s="95"/>
      <c r="CAC245" s="95"/>
      <c r="CAD245" s="95"/>
      <c r="CAE245" s="95"/>
      <c r="CAF245" s="95"/>
      <c r="CAG245" s="95"/>
      <c r="CAH245" s="95"/>
      <c r="CAI245" s="95"/>
      <c r="CAJ245" s="95"/>
      <c r="CAK245" s="95"/>
      <c r="CAL245" s="95"/>
      <c r="CAM245" s="95"/>
      <c r="CAN245" s="95"/>
      <c r="CAO245" s="95"/>
      <c r="CAP245" s="95"/>
      <c r="CAQ245" s="95"/>
      <c r="CAR245" s="95"/>
      <c r="CAS245" s="95"/>
      <c r="CAT245" s="95"/>
      <c r="CAU245" s="95"/>
      <c r="CAV245" s="95"/>
      <c r="CAW245" s="95"/>
      <c r="CAX245" s="95"/>
      <c r="CAY245" s="95"/>
      <c r="CAZ245" s="95"/>
      <c r="CBA245" s="95"/>
      <c r="CBB245" s="95"/>
      <c r="CBC245" s="95"/>
      <c r="CBD245" s="95"/>
      <c r="CBE245" s="95"/>
      <c r="CBF245" s="95"/>
      <c r="CBG245" s="95"/>
      <c r="CBH245" s="95"/>
      <c r="CBI245" s="95"/>
      <c r="CBJ245" s="95"/>
      <c r="CBK245" s="95"/>
      <c r="CBL245" s="95"/>
      <c r="CBM245" s="95"/>
      <c r="CBN245" s="95"/>
      <c r="CBO245" s="95"/>
      <c r="CBP245" s="95"/>
      <c r="CBQ245" s="95"/>
      <c r="CBR245" s="95"/>
      <c r="CBS245" s="95"/>
      <c r="CBT245" s="95"/>
      <c r="CBU245" s="95"/>
      <c r="CBV245" s="95"/>
      <c r="CBW245" s="95"/>
      <c r="CBX245" s="95"/>
      <c r="CBY245" s="95"/>
      <c r="CBZ245" s="95"/>
      <c r="CCA245" s="95"/>
      <c r="CCB245" s="95"/>
      <c r="CCC245" s="95"/>
      <c r="CCD245" s="95"/>
      <c r="CCE245" s="95"/>
      <c r="CCF245" s="95"/>
      <c r="CCG245" s="95"/>
      <c r="CCH245" s="95"/>
      <c r="CCI245" s="95"/>
      <c r="CCJ245" s="95"/>
      <c r="CCK245" s="95"/>
      <c r="CCL245" s="95"/>
      <c r="CCM245" s="95"/>
      <c r="CCN245" s="95"/>
      <c r="CCO245" s="95"/>
      <c r="CCP245" s="95"/>
      <c r="CCQ245" s="95"/>
      <c r="CCR245" s="95"/>
      <c r="CCS245" s="95"/>
      <c r="CCT245" s="95"/>
      <c r="CCU245" s="95"/>
      <c r="CCV245" s="95"/>
      <c r="CCW245" s="95"/>
      <c r="CCX245" s="95"/>
      <c r="CCY245" s="95"/>
      <c r="CCZ245" s="95"/>
      <c r="CDA245" s="95"/>
      <c r="CDB245" s="95"/>
      <c r="CDC245" s="95"/>
      <c r="CDD245" s="95"/>
      <c r="CDE245" s="95"/>
      <c r="CDF245" s="95"/>
      <c r="CDG245" s="95"/>
      <c r="CDH245" s="95"/>
      <c r="CDI245" s="95"/>
      <c r="CDJ245" s="95"/>
      <c r="CDK245" s="95"/>
      <c r="CDL245" s="95"/>
      <c r="CDM245" s="95"/>
      <c r="CDN245" s="95"/>
      <c r="CDO245" s="95"/>
      <c r="CDP245" s="95"/>
      <c r="CDQ245" s="95"/>
      <c r="CDR245" s="95"/>
      <c r="CDS245" s="95"/>
      <c r="CDT245" s="95"/>
      <c r="CDU245" s="95"/>
      <c r="CDV245" s="95"/>
      <c r="CDW245" s="95"/>
      <c r="CDX245" s="95"/>
      <c r="CDY245" s="95"/>
      <c r="CDZ245" s="95"/>
      <c r="CEA245" s="95"/>
      <c r="CEB245" s="95"/>
      <c r="CEC245" s="95"/>
      <c r="CED245" s="95"/>
      <c r="CEE245" s="95"/>
      <c r="CEF245" s="95"/>
      <c r="CEG245" s="95"/>
      <c r="CEH245" s="95"/>
      <c r="CEI245" s="95"/>
      <c r="CEJ245" s="95"/>
      <c r="CEK245" s="95"/>
      <c r="CEL245" s="95"/>
      <c r="CEM245" s="95"/>
      <c r="CEN245" s="95"/>
      <c r="CEO245" s="95"/>
      <c r="CEP245" s="95"/>
      <c r="CEQ245" s="95"/>
      <c r="CER245" s="95"/>
      <c r="CES245" s="95"/>
      <c r="CET245" s="95"/>
      <c r="CEU245" s="95"/>
      <c r="CEV245" s="95"/>
      <c r="CEW245" s="95"/>
      <c r="CEX245" s="95"/>
      <c r="CEY245" s="95"/>
      <c r="CEZ245" s="95"/>
      <c r="CFA245" s="95"/>
      <c r="CFB245" s="95"/>
      <c r="CFC245" s="95"/>
      <c r="CFD245" s="95"/>
      <c r="CFE245" s="95"/>
      <c r="CFF245" s="95"/>
      <c r="CFG245" s="95"/>
      <c r="CFH245" s="95"/>
      <c r="CFI245" s="95"/>
      <c r="CFJ245" s="95"/>
      <c r="CFK245" s="95"/>
      <c r="CFL245" s="95"/>
      <c r="CFM245" s="95"/>
      <c r="CFN245" s="95"/>
      <c r="CFO245" s="95"/>
      <c r="CFP245" s="95"/>
      <c r="CFQ245" s="95"/>
      <c r="CFR245" s="95"/>
      <c r="CFS245" s="95"/>
      <c r="CFT245" s="95"/>
      <c r="CFU245" s="95"/>
      <c r="CFV245" s="95"/>
      <c r="CFW245" s="95"/>
      <c r="CFX245" s="95"/>
      <c r="CFY245" s="95"/>
      <c r="CFZ245" s="95"/>
      <c r="CGA245" s="95"/>
      <c r="CGB245" s="95"/>
      <c r="CGC245" s="95"/>
      <c r="CGD245" s="95"/>
      <c r="CGE245" s="95"/>
      <c r="CGF245" s="95"/>
      <c r="CGG245" s="95"/>
      <c r="CGH245" s="95"/>
      <c r="CGI245" s="95"/>
      <c r="CGJ245" s="95"/>
      <c r="CGK245" s="95"/>
      <c r="CGL245" s="95"/>
      <c r="CGM245" s="95"/>
      <c r="CGN245" s="95"/>
      <c r="CGO245" s="95"/>
      <c r="CGP245" s="95"/>
      <c r="CGQ245" s="95"/>
      <c r="CGR245" s="95"/>
      <c r="CGS245" s="95"/>
      <c r="CGT245" s="95"/>
      <c r="CGU245" s="95"/>
      <c r="CGV245" s="95"/>
      <c r="CGW245" s="95"/>
      <c r="CGX245" s="95"/>
      <c r="CGY245" s="95"/>
      <c r="CGZ245" s="95"/>
      <c r="CHA245" s="95"/>
      <c r="CHB245" s="95"/>
      <c r="CHC245" s="95"/>
      <c r="CHD245" s="95"/>
      <c r="CHE245" s="95"/>
      <c r="CHF245" s="95"/>
      <c r="CHG245" s="95"/>
      <c r="CHH245" s="95"/>
      <c r="CHI245" s="95"/>
      <c r="CHJ245" s="95"/>
      <c r="CHK245" s="95"/>
      <c r="CHL245" s="95"/>
      <c r="CHM245" s="95"/>
      <c r="CHN245" s="95"/>
      <c r="CHO245" s="95"/>
      <c r="CHP245" s="95"/>
      <c r="CHQ245" s="95"/>
      <c r="CHR245" s="95"/>
      <c r="CHS245" s="95"/>
      <c r="CHT245" s="95"/>
      <c r="CHU245" s="95"/>
      <c r="CHV245" s="95"/>
      <c r="CHW245" s="95"/>
      <c r="CHX245" s="95"/>
      <c r="CHY245" s="95"/>
      <c r="CHZ245" s="95"/>
      <c r="CIA245" s="95"/>
      <c r="CIB245" s="95"/>
      <c r="CIC245" s="95"/>
      <c r="CID245" s="95"/>
      <c r="CIE245" s="95"/>
      <c r="CIF245" s="95"/>
      <c r="CIG245" s="95"/>
      <c r="CIH245" s="95"/>
      <c r="CII245" s="95"/>
      <c r="CIJ245" s="95"/>
      <c r="CIK245" s="95"/>
      <c r="CIL245" s="95"/>
      <c r="CIM245" s="95"/>
      <c r="CIN245" s="95"/>
      <c r="CIO245" s="95"/>
      <c r="CIP245" s="95"/>
      <c r="CIQ245" s="95"/>
      <c r="CIR245" s="95"/>
      <c r="CIS245" s="95"/>
      <c r="CIT245" s="95"/>
      <c r="CIU245" s="95"/>
      <c r="CIV245" s="95"/>
      <c r="CIW245" s="95"/>
      <c r="CIX245" s="95"/>
      <c r="CIY245" s="95"/>
      <c r="CIZ245" s="95"/>
      <c r="CJA245" s="95"/>
      <c r="CJB245" s="95"/>
      <c r="CJC245" s="95"/>
      <c r="CJD245" s="95"/>
      <c r="CJE245" s="95"/>
      <c r="CJF245" s="95"/>
      <c r="CJG245" s="95"/>
      <c r="CJH245" s="95"/>
      <c r="CJI245" s="95"/>
      <c r="CJJ245" s="95"/>
      <c r="CJK245" s="95"/>
      <c r="CJL245" s="95"/>
      <c r="CJM245" s="95"/>
      <c r="CJN245" s="95"/>
      <c r="CJO245" s="95"/>
      <c r="CJP245" s="95"/>
      <c r="CJQ245" s="95"/>
      <c r="CJR245" s="95"/>
      <c r="CJS245" s="95"/>
      <c r="CJT245" s="95"/>
      <c r="CJU245" s="95"/>
      <c r="CJV245" s="95"/>
      <c r="CJW245" s="95"/>
      <c r="CJX245" s="95"/>
      <c r="CJY245" s="95"/>
      <c r="CJZ245" s="95"/>
      <c r="CKA245" s="95"/>
      <c r="CKB245" s="95"/>
      <c r="CKC245" s="95"/>
      <c r="CKD245" s="95"/>
      <c r="CKE245" s="95"/>
      <c r="CKF245" s="95"/>
      <c r="CKG245" s="95"/>
      <c r="CKH245" s="95"/>
      <c r="CKI245" s="95"/>
      <c r="CKJ245" s="95"/>
      <c r="CKK245" s="95"/>
      <c r="CKL245" s="95"/>
      <c r="CKM245" s="95"/>
      <c r="CKN245" s="95"/>
      <c r="CKO245" s="95"/>
      <c r="CKP245" s="95"/>
      <c r="CKQ245" s="95"/>
      <c r="CKR245" s="95"/>
      <c r="CKS245" s="95"/>
      <c r="CKT245" s="95"/>
      <c r="CKU245" s="95"/>
      <c r="CKV245" s="95"/>
      <c r="CKW245" s="95"/>
      <c r="CKX245" s="95"/>
      <c r="CKY245" s="95"/>
      <c r="CKZ245" s="95"/>
      <c r="CLA245" s="95"/>
      <c r="CLB245" s="95"/>
      <c r="CLC245" s="95"/>
      <c r="CLD245" s="95"/>
      <c r="CLE245" s="95"/>
      <c r="CLF245" s="95"/>
      <c r="CLG245" s="95"/>
      <c r="CLH245" s="95"/>
      <c r="CLI245" s="95"/>
      <c r="CLJ245" s="95"/>
      <c r="CLK245" s="95"/>
      <c r="CLL245" s="95"/>
      <c r="CLM245" s="95"/>
      <c r="CLN245" s="95"/>
      <c r="CLO245" s="95"/>
      <c r="CLP245" s="95"/>
      <c r="CLQ245" s="95"/>
      <c r="CLR245" s="95"/>
      <c r="CLS245" s="95"/>
      <c r="CLT245" s="95"/>
      <c r="CLU245" s="95"/>
      <c r="CLV245" s="95"/>
      <c r="CLW245" s="95"/>
      <c r="CLX245" s="95"/>
      <c r="CLY245" s="95"/>
      <c r="CLZ245" s="95"/>
      <c r="CMA245" s="95"/>
      <c r="CMB245" s="95"/>
      <c r="CMC245" s="95"/>
      <c r="CMD245" s="95"/>
      <c r="CME245" s="95"/>
      <c r="CMF245" s="95"/>
      <c r="CMG245" s="95"/>
      <c r="CMH245" s="95"/>
      <c r="CMI245" s="95"/>
      <c r="CMJ245" s="95"/>
      <c r="CMK245" s="95"/>
      <c r="CML245" s="95"/>
      <c r="CMM245" s="95"/>
      <c r="CMN245" s="95"/>
      <c r="CMO245" s="95"/>
      <c r="CMP245" s="95"/>
      <c r="CMQ245" s="95"/>
      <c r="CMR245" s="95"/>
      <c r="CMS245" s="95"/>
      <c r="CMT245" s="95"/>
      <c r="CMU245" s="95"/>
      <c r="CMV245" s="95"/>
      <c r="CMW245" s="95"/>
      <c r="CMX245" s="95"/>
      <c r="CMY245" s="95"/>
      <c r="CMZ245" s="95"/>
      <c r="CNA245" s="95"/>
      <c r="CNB245" s="95"/>
      <c r="CNC245" s="95"/>
      <c r="CND245" s="95"/>
      <c r="CNE245" s="95"/>
      <c r="CNF245" s="95"/>
      <c r="CNG245" s="95"/>
      <c r="CNH245" s="95"/>
      <c r="CNI245" s="95"/>
      <c r="CNJ245" s="95"/>
      <c r="CNK245" s="95"/>
      <c r="CNL245" s="95"/>
      <c r="CNM245" s="95"/>
      <c r="CNN245" s="95"/>
      <c r="CNO245" s="95"/>
      <c r="CNP245" s="95"/>
      <c r="CNQ245" s="95"/>
      <c r="CNR245" s="95"/>
      <c r="CNS245" s="95"/>
      <c r="CNT245" s="95"/>
      <c r="CNU245" s="95"/>
      <c r="CNV245" s="95"/>
      <c r="CNW245" s="95"/>
      <c r="CNX245" s="95"/>
      <c r="CNY245" s="95"/>
      <c r="CNZ245" s="95"/>
      <c r="COA245" s="95"/>
      <c r="COB245" s="95"/>
      <c r="COC245" s="95"/>
      <c r="COD245" s="95"/>
      <c r="COE245" s="95"/>
      <c r="COF245" s="95"/>
      <c r="COG245" s="95"/>
      <c r="COH245" s="95"/>
      <c r="COI245" s="95"/>
      <c r="COJ245" s="95"/>
      <c r="COK245" s="95"/>
      <c r="COL245" s="95"/>
      <c r="COM245" s="95"/>
      <c r="CON245" s="95"/>
      <c r="COO245" s="95"/>
      <c r="COP245" s="95"/>
      <c r="COQ245" s="95"/>
      <c r="COR245" s="95"/>
      <c r="COS245" s="95"/>
      <c r="COT245" s="95"/>
      <c r="COU245" s="95"/>
      <c r="COV245" s="95"/>
      <c r="COW245" s="95"/>
      <c r="COX245" s="95"/>
      <c r="COY245" s="95"/>
      <c r="COZ245" s="95"/>
      <c r="CPA245" s="95"/>
      <c r="CPB245" s="95"/>
      <c r="CPC245" s="95"/>
      <c r="CPD245" s="95"/>
      <c r="CPE245" s="95"/>
      <c r="CPF245" s="95"/>
      <c r="CPG245" s="95"/>
      <c r="CPH245" s="95"/>
      <c r="CPI245" s="95"/>
      <c r="CPJ245" s="95"/>
      <c r="CPK245" s="95"/>
      <c r="CPL245" s="95"/>
      <c r="CPM245" s="95"/>
      <c r="CPN245" s="95"/>
      <c r="CPO245" s="95"/>
      <c r="CPP245" s="95"/>
      <c r="CPQ245" s="95"/>
      <c r="CPR245" s="95"/>
      <c r="CPS245" s="95"/>
      <c r="CPT245" s="95"/>
      <c r="CPU245" s="95"/>
      <c r="CPV245" s="95"/>
      <c r="CPW245" s="95"/>
      <c r="CPX245" s="95"/>
      <c r="CPY245" s="95"/>
      <c r="CPZ245" s="95"/>
      <c r="CQA245" s="95"/>
      <c r="CQB245" s="95"/>
      <c r="CQC245" s="95"/>
      <c r="CQD245" s="95"/>
      <c r="CQE245" s="95"/>
      <c r="CQF245" s="95"/>
      <c r="CQG245" s="95"/>
      <c r="CQH245" s="95"/>
      <c r="CQI245" s="95"/>
      <c r="CQJ245" s="95"/>
      <c r="CQK245" s="95"/>
      <c r="CQL245" s="95"/>
      <c r="CQM245" s="95"/>
      <c r="CQN245" s="95"/>
      <c r="CQO245" s="95"/>
      <c r="CQP245" s="95"/>
      <c r="CQQ245" s="95"/>
      <c r="CQR245" s="95"/>
      <c r="CQS245" s="95"/>
      <c r="CQT245" s="95"/>
      <c r="CQU245" s="95"/>
      <c r="CQV245" s="95"/>
      <c r="CQW245" s="95"/>
      <c r="CQX245" s="95"/>
      <c r="CQY245" s="95"/>
      <c r="CQZ245" s="95"/>
      <c r="CRA245" s="95"/>
      <c r="CRB245" s="95"/>
      <c r="CRC245" s="95"/>
      <c r="CRD245" s="95"/>
      <c r="CRE245" s="95"/>
      <c r="CRF245" s="95"/>
      <c r="CRG245" s="95"/>
      <c r="CRH245" s="95"/>
      <c r="CRI245" s="95"/>
      <c r="CRJ245" s="95"/>
      <c r="CRK245" s="95"/>
      <c r="CRL245" s="95"/>
      <c r="CRM245" s="95"/>
      <c r="CRN245" s="95"/>
      <c r="CRO245" s="95"/>
      <c r="CRP245" s="95"/>
      <c r="CRQ245" s="95"/>
      <c r="CRR245" s="95"/>
      <c r="CRS245" s="95"/>
      <c r="CRT245" s="95"/>
      <c r="CRU245" s="95"/>
      <c r="CRV245" s="95"/>
      <c r="CRW245" s="95"/>
      <c r="CRX245" s="95"/>
      <c r="CRY245" s="95"/>
      <c r="CRZ245" s="95"/>
      <c r="CSA245" s="95"/>
      <c r="CSB245" s="95"/>
      <c r="CSC245" s="95"/>
      <c r="CSD245" s="95"/>
      <c r="CSE245" s="95"/>
      <c r="CSF245" s="95"/>
      <c r="CSG245" s="95"/>
      <c r="CSH245" s="95"/>
      <c r="CSI245" s="95"/>
      <c r="CSJ245" s="95"/>
      <c r="CSK245" s="95"/>
      <c r="CSL245" s="95"/>
      <c r="CSM245" s="95"/>
      <c r="CSN245" s="95"/>
      <c r="CSO245" s="95"/>
      <c r="CSP245" s="95"/>
      <c r="CSQ245" s="95"/>
      <c r="CSR245" s="95"/>
      <c r="CSS245" s="95"/>
      <c r="CST245" s="95"/>
      <c r="CSU245" s="95"/>
      <c r="CSV245" s="95"/>
      <c r="CSW245" s="95"/>
      <c r="CSX245" s="95"/>
      <c r="CSY245" s="95"/>
      <c r="CSZ245" s="95"/>
      <c r="CTA245" s="95"/>
      <c r="CTB245" s="95"/>
      <c r="CTC245" s="95"/>
      <c r="CTD245" s="95"/>
      <c r="CTE245" s="95"/>
      <c r="CTF245" s="95"/>
      <c r="CTG245" s="95"/>
      <c r="CTH245" s="95"/>
      <c r="CTI245" s="95"/>
      <c r="CTJ245" s="95"/>
      <c r="CTK245" s="95"/>
      <c r="CTL245" s="95"/>
      <c r="CTM245" s="95"/>
      <c r="CTN245" s="95"/>
      <c r="CTO245" s="95"/>
      <c r="CTP245" s="95"/>
      <c r="CTQ245" s="95"/>
      <c r="CTR245" s="95"/>
      <c r="CTS245" s="95"/>
      <c r="CTT245" s="95"/>
      <c r="CTU245" s="95"/>
      <c r="CTV245" s="95"/>
      <c r="CTW245" s="95"/>
      <c r="CTX245" s="95"/>
      <c r="CTY245" s="95"/>
      <c r="CTZ245" s="95"/>
      <c r="CUA245" s="95"/>
      <c r="CUB245" s="95"/>
      <c r="CUC245" s="95"/>
      <c r="CUD245" s="95"/>
      <c r="CUE245" s="95"/>
      <c r="CUF245" s="95"/>
      <c r="CUG245" s="95"/>
      <c r="CUH245" s="95"/>
      <c r="CUI245" s="95"/>
      <c r="CUJ245" s="95"/>
      <c r="CUK245" s="95"/>
      <c r="CUL245" s="95"/>
      <c r="CUM245" s="95"/>
      <c r="CUN245" s="95"/>
      <c r="CUO245" s="95"/>
      <c r="CUP245" s="95"/>
      <c r="CUQ245" s="95"/>
      <c r="CUR245" s="95"/>
      <c r="CUS245" s="95"/>
      <c r="CUT245" s="95"/>
      <c r="CUU245" s="95"/>
      <c r="CUV245" s="95"/>
      <c r="CUW245" s="95"/>
      <c r="CUX245" s="95"/>
      <c r="CUY245" s="95"/>
      <c r="CUZ245" s="95"/>
      <c r="CVA245" s="95"/>
      <c r="CVB245" s="95"/>
      <c r="CVC245" s="95"/>
      <c r="CVD245" s="95"/>
      <c r="CVE245" s="95"/>
      <c r="CVF245" s="95"/>
      <c r="CVG245" s="95"/>
      <c r="CVH245" s="95"/>
      <c r="CVI245" s="95"/>
      <c r="CVJ245" s="95"/>
      <c r="CVK245" s="95"/>
      <c r="CVL245" s="95"/>
      <c r="CVM245" s="95"/>
      <c r="CVN245" s="95"/>
      <c r="CVO245" s="95"/>
      <c r="CVP245" s="95"/>
      <c r="CVQ245" s="95"/>
      <c r="CVR245" s="95"/>
      <c r="CVS245" s="95"/>
      <c r="CVT245" s="95"/>
      <c r="CVU245" s="95"/>
      <c r="CVV245" s="95"/>
      <c r="CVW245" s="95"/>
      <c r="CVX245" s="95"/>
      <c r="CVY245" s="95"/>
      <c r="CVZ245" s="95"/>
      <c r="CWA245" s="95"/>
      <c r="CWB245" s="95"/>
      <c r="CWC245" s="95"/>
      <c r="CWD245" s="95"/>
      <c r="CWE245" s="95"/>
      <c r="CWF245" s="95"/>
      <c r="CWG245" s="95"/>
      <c r="CWH245" s="95"/>
      <c r="CWI245" s="95"/>
      <c r="CWJ245" s="95"/>
      <c r="CWK245" s="95"/>
      <c r="CWL245" s="95"/>
      <c r="CWM245" s="95"/>
      <c r="CWN245" s="95"/>
      <c r="CWO245" s="95"/>
      <c r="CWP245" s="95"/>
      <c r="CWQ245" s="95"/>
      <c r="CWR245" s="95"/>
      <c r="CWS245" s="95"/>
      <c r="CWT245" s="95"/>
      <c r="CWU245" s="95"/>
      <c r="CWV245" s="95"/>
      <c r="CWW245" s="95"/>
      <c r="CWX245" s="95"/>
      <c r="CWY245" s="95"/>
      <c r="CWZ245" s="95"/>
      <c r="CXA245" s="95"/>
      <c r="CXB245" s="95"/>
      <c r="CXC245" s="95"/>
      <c r="CXD245" s="95"/>
      <c r="CXE245" s="95"/>
      <c r="CXF245" s="95"/>
      <c r="CXG245" s="95"/>
      <c r="CXH245" s="95"/>
      <c r="CXI245" s="95"/>
      <c r="CXJ245" s="95"/>
      <c r="CXK245" s="95"/>
      <c r="CXL245" s="95"/>
      <c r="CXM245" s="95"/>
      <c r="CXN245" s="95"/>
      <c r="CXO245" s="95"/>
      <c r="CXP245" s="95"/>
      <c r="CXQ245" s="95"/>
      <c r="CXR245" s="95"/>
      <c r="CXS245" s="95"/>
      <c r="CXT245" s="95"/>
      <c r="CXU245" s="95"/>
      <c r="CXV245" s="95"/>
      <c r="CXW245" s="95"/>
      <c r="CXX245" s="95"/>
      <c r="CXY245" s="95"/>
      <c r="CXZ245" s="95"/>
      <c r="CYA245" s="95"/>
      <c r="CYB245" s="95"/>
      <c r="CYC245" s="95"/>
      <c r="CYD245" s="95"/>
      <c r="CYE245" s="95"/>
      <c r="CYF245" s="95"/>
      <c r="CYG245" s="95"/>
      <c r="CYH245" s="95"/>
      <c r="CYI245" s="95"/>
      <c r="CYJ245" s="95"/>
      <c r="CYK245" s="95"/>
      <c r="CYL245" s="95"/>
      <c r="CYM245" s="95"/>
      <c r="CYN245" s="95"/>
      <c r="CYO245" s="95"/>
      <c r="CYP245" s="95"/>
      <c r="CYQ245" s="95"/>
      <c r="CYR245" s="95"/>
      <c r="CYS245" s="95"/>
      <c r="CYT245" s="95"/>
      <c r="CYU245" s="95"/>
      <c r="CYV245" s="95"/>
      <c r="CYW245" s="95"/>
      <c r="CYX245" s="95"/>
      <c r="CYY245" s="95"/>
      <c r="CYZ245" s="95"/>
      <c r="CZA245" s="95"/>
      <c r="CZB245" s="95"/>
      <c r="CZC245" s="95"/>
      <c r="CZD245" s="95"/>
      <c r="CZE245" s="95"/>
      <c r="CZF245" s="95"/>
      <c r="CZG245" s="95"/>
      <c r="CZH245" s="95"/>
      <c r="CZI245" s="95"/>
      <c r="CZJ245" s="95"/>
      <c r="CZK245" s="95"/>
      <c r="CZL245" s="95"/>
      <c r="CZM245" s="95"/>
      <c r="CZN245" s="95"/>
      <c r="CZO245" s="95"/>
      <c r="CZP245" s="95"/>
      <c r="CZQ245" s="95"/>
      <c r="CZR245" s="95"/>
      <c r="CZS245" s="95"/>
      <c r="CZT245" s="95"/>
      <c r="CZU245" s="95"/>
      <c r="CZV245" s="95"/>
      <c r="CZW245" s="95"/>
      <c r="CZX245" s="95"/>
      <c r="CZY245" s="95"/>
      <c r="CZZ245" s="95"/>
      <c r="DAA245" s="95"/>
      <c r="DAB245" s="95"/>
      <c r="DAC245" s="95"/>
      <c r="DAD245" s="95"/>
      <c r="DAE245" s="95"/>
      <c r="DAF245" s="95"/>
      <c r="DAG245" s="95"/>
      <c r="DAH245" s="95"/>
      <c r="DAI245" s="95"/>
      <c r="DAJ245" s="95"/>
      <c r="DAK245" s="95"/>
      <c r="DAL245" s="95"/>
      <c r="DAM245" s="95"/>
      <c r="DAN245" s="95"/>
      <c r="DAO245" s="95"/>
      <c r="DAP245" s="95"/>
      <c r="DAQ245" s="95"/>
      <c r="DAR245" s="95"/>
      <c r="DAS245" s="95"/>
      <c r="DAT245" s="95"/>
      <c r="DAU245" s="95"/>
      <c r="DAV245" s="95"/>
      <c r="DAW245" s="95"/>
      <c r="DAX245" s="95"/>
      <c r="DAY245" s="95"/>
      <c r="DAZ245" s="95"/>
      <c r="DBA245" s="95"/>
      <c r="DBB245" s="95"/>
      <c r="DBC245" s="95"/>
      <c r="DBD245" s="95"/>
      <c r="DBE245" s="95"/>
      <c r="DBF245" s="95"/>
      <c r="DBG245" s="95"/>
      <c r="DBH245" s="95"/>
      <c r="DBI245" s="95"/>
      <c r="DBJ245" s="95"/>
      <c r="DBK245" s="95"/>
      <c r="DBL245" s="95"/>
      <c r="DBM245" s="95"/>
      <c r="DBN245" s="95"/>
      <c r="DBO245" s="95"/>
      <c r="DBP245" s="95"/>
      <c r="DBQ245" s="95"/>
      <c r="DBR245" s="95"/>
      <c r="DBS245" s="95"/>
      <c r="DBT245" s="95"/>
      <c r="DBU245" s="95"/>
      <c r="DBV245" s="95"/>
      <c r="DBW245" s="95"/>
      <c r="DBX245" s="95"/>
      <c r="DBY245" s="95"/>
      <c r="DBZ245" s="95"/>
      <c r="DCA245" s="95"/>
      <c r="DCB245" s="95"/>
      <c r="DCC245" s="95"/>
      <c r="DCD245" s="95"/>
      <c r="DCE245" s="95"/>
      <c r="DCF245" s="95"/>
      <c r="DCG245" s="95"/>
      <c r="DCH245" s="95"/>
      <c r="DCI245" s="95"/>
      <c r="DCJ245" s="95"/>
      <c r="DCK245" s="95"/>
      <c r="DCL245" s="95"/>
      <c r="DCM245" s="95"/>
      <c r="DCN245" s="95"/>
      <c r="DCO245" s="95"/>
      <c r="DCP245" s="95"/>
      <c r="DCQ245" s="95"/>
      <c r="DCR245" s="95"/>
      <c r="DCS245" s="95"/>
      <c r="DCT245" s="95"/>
      <c r="DCU245" s="95"/>
      <c r="DCV245" s="95"/>
      <c r="DCW245" s="95"/>
      <c r="DCX245" s="95"/>
      <c r="DCY245" s="95"/>
      <c r="DCZ245" s="95"/>
      <c r="DDA245" s="95"/>
      <c r="DDB245" s="95"/>
      <c r="DDC245" s="95"/>
      <c r="DDD245" s="95"/>
      <c r="DDE245" s="95"/>
      <c r="DDF245" s="95"/>
      <c r="DDG245" s="95"/>
      <c r="DDH245" s="95"/>
      <c r="DDI245" s="95"/>
      <c r="DDJ245" s="95"/>
      <c r="DDK245" s="95"/>
      <c r="DDL245" s="95"/>
      <c r="DDM245" s="95"/>
      <c r="DDN245" s="95"/>
      <c r="DDO245" s="95"/>
      <c r="DDP245" s="95"/>
      <c r="DDQ245" s="95"/>
      <c r="DDR245" s="95"/>
      <c r="DDS245" s="95"/>
      <c r="DDT245" s="95"/>
      <c r="DDU245" s="95"/>
      <c r="DDV245" s="95"/>
      <c r="DDW245" s="95"/>
      <c r="DDX245" s="95"/>
      <c r="DDY245" s="95"/>
      <c r="DDZ245" s="95"/>
      <c r="DEA245" s="95"/>
      <c r="DEB245" s="95"/>
      <c r="DEC245" s="95"/>
      <c r="DED245" s="95"/>
      <c r="DEE245" s="95"/>
      <c r="DEF245" s="95"/>
      <c r="DEG245" s="95"/>
      <c r="DEH245" s="95"/>
      <c r="DEI245" s="95"/>
      <c r="DEJ245" s="95"/>
      <c r="DEK245" s="95"/>
      <c r="DEL245" s="95"/>
      <c r="DEM245" s="95"/>
      <c r="DEN245" s="95"/>
      <c r="DEO245" s="95"/>
      <c r="DEP245" s="95"/>
      <c r="DEQ245" s="95"/>
      <c r="DER245" s="95"/>
      <c r="DES245" s="95"/>
      <c r="DET245" s="95"/>
      <c r="DEU245" s="95"/>
      <c r="DEV245" s="95"/>
      <c r="DEW245" s="95"/>
      <c r="DEX245" s="95"/>
      <c r="DEY245" s="95"/>
      <c r="DEZ245" s="95"/>
      <c r="DFA245" s="95"/>
      <c r="DFB245" s="95"/>
      <c r="DFC245" s="95"/>
      <c r="DFD245" s="95"/>
      <c r="DFE245" s="95"/>
      <c r="DFF245" s="95"/>
      <c r="DFG245" s="95"/>
      <c r="DFH245" s="95"/>
      <c r="DFI245" s="95"/>
      <c r="DFJ245" s="95"/>
      <c r="DFK245" s="95"/>
      <c r="DFL245" s="95"/>
      <c r="DFM245" s="95"/>
      <c r="DFN245" s="95"/>
      <c r="DFO245" s="95"/>
      <c r="DFP245" s="95"/>
      <c r="DFQ245" s="95"/>
      <c r="DFR245" s="95"/>
      <c r="DFS245" s="95"/>
      <c r="DFT245" s="95"/>
      <c r="DFU245" s="95"/>
      <c r="DFV245" s="95"/>
      <c r="DFW245" s="95"/>
      <c r="DFX245" s="95"/>
      <c r="DFY245" s="95"/>
      <c r="DFZ245" s="95"/>
      <c r="DGA245" s="95"/>
      <c r="DGB245" s="95"/>
      <c r="DGC245" s="95"/>
      <c r="DGD245" s="95"/>
      <c r="DGE245" s="95"/>
      <c r="DGF245" s="95"/>
      <c r="DGG245" s="95"/>
      <c r="DGH245" s="95"/>
      <c r="DGI245" s="95"/>
      <c r="DGJ245" s="95"/>
      <c r="DGK245" s="95"/>
      <c r="DGL245" s="95"/>
      <c r="DGM245" s="95"/>
      <c r="DGN245" s="95"/>
      <c r="DGO245" s="95"/>
      <c r="DGP245" s="95"/>
      <c r="DGQ245" s="95"/>
      <c r="DGR245" s="95"/>
      <c r="DGS245" s="95"/>
      <c r="DGT245" s="95"/>
      <c r="DGU245" s="95"/>
      <c r="DGV245" s="95"/>
      <c r="DGW245" s="95"/>
      <c r="DGX245" s="95"/>
      <c r="DGY245" s="95"/>
      <c r="DGZ245" s="95"/>
      <c r="DHA245" s="95"/>
      <c r="DHB245" s="95"/>
      <c r="DHC245" s="95"/>
      <c r="DHD245" s="95"/>
      <c r="DHE245" s="95"/>
      <c r="DHF245" s="95"/>
      <c r="DHG245" s="95"/>
      <c r="DHH245" s="95"/>
      <c r="DHI245" s="95"/>
      <c r="DHJ245" s="95"/>
      <c r="DHK245" s="95"/>
      <c r="DHL245" s="95"/>
      <c r="DHM245" s="95"/>
      <c r="DHN245" s="95"/>
      <c r="DHO245" s="95"/>
      <c r="DHP245" s="95"/>
      <c r="DHQ245" s="95"/>
      <c r="DHR245" s="95"/>
      <c r="DHS245" s="95"/>
      <c r="DHT245" s="95"/>
      <c r="DHU245" s="95"/>
      <c r="DHV245" s="95"/>
      <c r="DHW245" s="95"/>
      <c r="DHX245" s="95"/>
      <c r="DHY245" s="95"/>
      <c r="DHZ245" s="95"/>
      <c r="DIA245" s="95"/>
      <c r="DIB245" s="95"/>
      <c r="DIC245" s="95"/>
      <c r="DID245" s="95"/>
      <c r="DIE245" s="95"/>
      <c r="DIF245" s="95"/>
      <c r="DIG245" s="95"/>
      <c r="DIH245" s="95"/>
      <c r="DII245" s="95"/>
      <c r="DIJ245" s="95"/>
      <c r="DIK245" s="95"/>
      <c r="DIL245" s="95"/>
      <c r="DIM245" s="95"/>
      <c r="DIN245" s="95"/>
      <c r="DIO245" s="95"/>
      <c r="DIP245" s="95"/>
      <c r="DIQ245" s="95"/>
      <c r="DIR245" s="95"/>
      <c r="DIS245" s="95"/>
      <c r="DIT245" s="95"/>
      <c r="DIU245" s="95"/>
      <c r="DIV245" s="95"/>
      <c r="DIW245" s="95"/>
      <c r="DIX245" s="95"/>
      <c r="DIY245" s="95"/>
      <c r="DIZ245" s="95"/>
      <c r="DJA245" s="95"/>
      <c r="DJB245" s="95"/>
      <c r="DJC245" s="95"/>
      <c r="DJD245" s="95"/>
      <c r="DJE245" s="95"/>
      <c r="DJF245" s="95"/>
      <c r="DJG245" s="95"/>
      <c r="DJH245" s="95"/>
      <c r="DJI245" s="95"/>
      <c r="DJJ245" s="95"/>
      <c r="DJK245" s="95"/>
      <c r="DJL245" s="95"/>
      <c r="DJM245" s="95"/>
      <c r="DJN245" s="95"/>
      <c r="DJO245" s="95"/>
      <c r="DJP245" s="95"/>
      <c r="DJQ245" s="95"/>
      <c r="DJR245" s="95"/>
      <c r="DJS245" s="95"/>
      <c r="DJT245" s="95"/>
      <c r="DJU245" s="95"/>
      <c r="DJV245" s="95"/>
      <c r="DJW245" s="95"/>
      <c r="DJX245" s="95"/>
      <c r="DJY245" s="95"/>
      <c r="DJZ245" s="95"/>
      <c r="DKA245" s="95"/>
      <c r="DKB245" s="95"/>
      <c r="DKC245" s="95"/>
      <c r="DKD245" s="95"/>
      <c r="DKE245" s="95"/>
      <c r="DKF245" s="95"/>
      <c r="DKG245" s="95"/>
      <c r="DKH245" s="95"/>
      <c r="DKI245" s="95"/>
      <c r="DKJ245" s="95"/>
      <c r="DKK245" s="95"/>
      <c r="DKL245" s="95"/>
      <c r="DKM245" s="95"/>
      <c r="DKN245" s="95"/>
      <c r="DKO245" s="95"/>
      <c r="DKP245" s="95"/>
      <c r="DKQ245" s="95"/>
      <c r="DKR245" s="95"/>
      <c r="DKS245" s="95"/>
      <c r="DKT245" s="95"/>
      <c r="DKU245" s="95"/>
      <c r="DKV245" s="95"/>
      <c r="DKW245" s="95"/>
      <c r="DKX245" s="95"/>
      <c r="DKY245" s="95"/>
      <c r="DKZ245" s="95"/>
      <c r="DLA245" s="95"/>
      <c r="DLB245" s="95"/>
      <c r="DLC245" s="95"/>
      <c r="DLD245" s="95"/>
      <c r="DLE245" s="95"/>
      <c r="DLF245" s="95"/>
      <c r="DLG245" s="95"/>
      <c r="DLH245" s="95"/>
      <c r="DLI245" s="95"/>
      <c r="DLJ245" s="95"/>
      <c r="DLK245" s="95"/>
      <c r="DLL245" s="95"/>
      <c r="DLM245" s="95"/>
      <c r="DLN245" s="95"/>
      <c r="DLO245" s="95"/>
      <c r="DLP245" s="95"/>
      <c r="DLQ245" s="95"/>
      <c r="DLR245" s="95"/>
      <c r="DLS245" s="95"/>
      <c r="DLT245" s="95"/>
      <c r="DLU245" s="95"/>
      <c r="DLV245" s="95"/>
      <c r="DLW245" s="95"/>
      <c r="DLX245" s="95"/>
      <c r="DLY245" s="95"/>
      <c r="DLZ245" s="95"/>
      <c r="DMA245" s="95"/>
      <c r="DMB245" s="95"/>
      <c r="DMC245" s="95"/>
      <c r="DMD245" s="95"/>
      <c r="DME245" s="95"/>
      <c r="DMF245" s="95"/>
      <c r="DMG245" s="95"/>
      <c r="DMH245" s="95"/>
      <c r="DMI245" s="95"/>
      <c r="DMJ245" s="95"/>
      <c r="DMK245" s="95"/>
      <c r="DML245" s="95"/>
      <c r="DMM245" s="95"/>
      <c r="DMN245" s="95"/>
      <c r="DMO245" s="95"/>
      <c r="DMP245" s="95"/>
      <c r="DMQ245" s="95"/>
      <c r="DMR245" s="95"/>
      <c r="DMS245" s="95"/>
      <c r="DMT245" s="95"/>
      <c r="DMU245" s="95"/>
      <c r="DMV245" s="95"/>
      <c r="DMW245" s="95"/>
      <c r="DMX245" s="95"/>
      <c r="DMY245" s="95"/>
      <c r="DMZ245" s="95"/>
      <c r="DNA245" s="95"/>
      <c r="DNB245" s="95"/>
      <c r="DNC245" s="95"/>
      <c r="DND245" s="95"/>
      <c r="DNE245" s="95"/>
      <c r="DNF245" s="95"/>
      <c r="DNG245" s="95"/>
      <c r="DNH245" s="95"/>
      <c r="DNI245" s="95"/>
      <c r="DNJ245" s="95"/>
      <c r="DNK245" s="95"/>
      <c r="DNL245" s="95"/>
      <c r="DNM245" s="95"/>
      <c r="DNN245" s="95"/>
      <c r="DNO245" s="95"/>
      <c r="DNP245" s="95"/>
      <c r="DNQ245" s="95"/>
      <c r="DNR245" s="95"/>
      <c r="DNS245" s="95"/>
      <c r="DNT245" s="95"/>
      <c r="DNU245" s="95"/>
      <c r="DNV245" s="95"/>
      <c r="DNW245" s="95"/>
      <c r="DNX245" s="95"/>
      <c r="DNY245" s="95"/>
      <c r="DNZ245" s="95"/>
      <c r="DOA245" s="95"/>
      <c r="DOB245" s="95"/>
      <c r="DOC245" s="95"/>
      <c r="DOD245" s="95"/>
      <c r="DOE245" s="95"/>
      <c r="DOF245" s="95"/>
      <c r="DOG245" s="95"/>
      <c r="DOH245" s="95"/>
      <c r="DOI245" s="95"/>
      <c r="DOJ245" s="95"/>
      <c r="DOK245" s="95"/>
      <c r="DOL245" s="95"/>
      <c r="DOM245" s="95"/>
      <c r="DON245" s="95"/>
      <c r="DOO245" s="95"/>
      <c r="DOP245" s="95"/>
      <c r="DOQ245" s="95"/>
      <c r="DOR245" s="95"/>
      <c r="DOS245" s="95"/>
      <c r="DOT245" s="95"/>
      <c r="DOU245" s="95"/>
      <c r="DOV245" s="95"/>
      <c r="DOW245" s="95"/>
      <c r="DOX245" s="95"/>
      <c r="DOY245" s="95"/>
      <c r="DOZ245" s="95"/>
      <c r="DPA245" s="95"/>
      <c r="DPB245" s="95"/>
      <c r="DPC245" s="95"/>
      <c r="DPD245" s="95"/>
      <c r="DPE245" s="95"/>
      <c r="DPF245" s="95"/>
      <c r="DPG245" s="95"/>
      <c r="DPH245" s="95"/>
      <c r="DPI245" s="95"/>
      <c r="DPJ245" s="95"/>
      <c r="DPK245" s="95"/>
      <c r="DPL245" s="95"/>
      <c r="DPM245" s="95"/>
      <c r="DPN245" s="95"/>
      <c r="DPO245" s="95"/>
      <c r="DPP245" s="95"/>
      <c r="DPQ245" s="95"/>
      <c r="DPR245" s="95"/>
      <c r="DPS245" s="95"/>
      <c r="DPT245" s="95"/>
      <c r="DPU245" s="95"/>
      <c r="DPV245" s="95"/>
      <c r="DPW245" s="95"/>
      <c r="DPX245" s="95"/>
      <c r="DPY245" s="95"/>
      <c r="DPZ245" s="95"/>
      <c r="DQA245" s="95"/>
      <c r="DQB245" s="95"/>
      <c r="DQC245" s="95"/>
      <c r="DQD245" s="95"/>
      <c r="DQE245" s="95"/>
      <c r="DQF245" s="95"/>
      <c r="DQG245" s="95"/>
      <c r="DQH245" s="95"/>
      <c r="DQI245" s="95"/>
      <c r="DQJ245" s="95"/>
      <c r="DQK245" s="95"/>
      <c r="DQL245" s="95"/>
      <c r="DQM245" s="95"/>
      <c r="DQN245" s="95"/>
      <c r="DQO245" s="95"/>
      <c r="DQP245" s="95"/>
      <c r="DQQ245" s="95"/>
      <c r="DQR245" s="95"/>
      <c r="DQS245" s="95"/>
      <c r="DQT245" s="95"/>
      <c r="DQU245" s="95"/>
      <c r="DQV245" s="95"/>
      <c r="DQW245" s="95"/>
      <c r="DQX245" s="95"/>
      <c r="DQY245" s="95"/>
      <c r="DQZ245" s="95"/>
      <c r="DRA245" s="95"/>
      <c r="DRB245" s="95"/>
      <c r="DRC245" s="95"/>
      <c r="DRD245" s="95"/>
      <c r="DRE245" s="95"/>
      <c r="DRF245" s="95"/>
      <c r="DRG245" s="95"/>
      <c r="DRH245" s="95"/>
      <c r="DRI245" s="95"/>
      <c r="DRJ245" s="95"/>
      <c r="DRK245" s="95"/>
      <c r="DRL245" s="95"/>
      <c r="DRM245" s="95"/>
      <c r="DRN245" s="95"/>
      <c r="DRO245" s="95"/>
      <c r="DRP245" s="95"/>
      <c r="DRQ245" s="95"/>
      <c r="DRR245" s="95"/>
      <c r="DRS245" s="95"/>
      <c r="DRT245" s="95"/>
      <c r="DRU245" s="95"/>
      <c r="DRV245" s="95"/>
      <c r="DRW245" s="95"/>
      <c r="DRX245" s="95"/>
      <c r="DRY245" s="95"/>
      <c r="DRZ245" s="95"/>
      <c r="DSA245" s="95"/>
      <c r="DSB245" s="95"/>
      <c r="DSC245" s="95"/>
      <c r="DSD245" s="95"/>
      <c r="DSE245" s="95"/>
      <c r="DSF245" s="95"/>
      <c r="DSG245" s="95"/>
      <c r="DSH245" s="95"/>
      <c r="DSI245" s="95"/>
      <c r="DSJ245" s="95"/>
      <c r="DSK245" s="95"/>
      <c r="DSL245" s="95"/>
      <c r="DSM245" s="95"/>
      <c r="DSN245" s="95"/>
      <c r="DSO245" s="95"/>
      <c r="DSP245" s="95"/>
      <c r="DSQ245" s="95"/>
      <c r="DSR245" s="95"/>
      <c r="DSS245" s="95"/>
      <c r="DST245" s="95"/>
      <c r="DSU245" s="95"/>
      <c r="DSV245" s="95"/>
      <c r="DSW245" s="95"/>
      <c r="DSX245" s="95"/>
      <c r="DSY245" s="95"/>
      <c r="DSZ245" s="95"/>
      <c r="DTA245" s="95"/>
      <c r="DTB245" s="95"/>
      <c r="DTC245" s="95"/>
      <c r="DTD245" s="95"/>
      <c r="DTE245" s="95"/>
      <c r="DTF245" s="95"/>
      <c r="DTG245" s="95"/>
      <c r="DTH245" s="95"/>
      <c r="DTI245" s="95"/>
      <c r="DTJ245" s="95"/>
      <c r="DTK245" s="95"/>
      <c r="DTL245" s="95"/>
      <c r="DTM245" s="95"/>
      <c r="DTN245" s="95"/>
      <c r="DTO245" s="95"/>
      <c r="DTP245" s="95"/>
      <c r="DTQ245" s="95"/>
      <c r="DTR245" s="95"/>
      <c r="DTS245" s="95"/>
      <c r="DTT245" s="95"/>
      <c r="DTU245" s="95"/>
      <c r="DTV245" s="95"/>
      <c r="DTW245" s="95"/>
      <c r="DTX245" s="95"/>
      <c r="DTY245" s="95"/>
      <c r="DTZ245" s="95"/>
      <c r="DUA245" s="95"/>
      <c r="DUB245" s="95"/>
      <c r="DUC245" s="95"/>
      <c r="DUD245" s="95"/>
      <c r="DUE245" s="95"/>
      <c r="DUF245" s="95"/>
      <c r="DUG245" s="95"/>
      <c r="DUH245" s="95"/>
      <c r="DUI245" s="95"/>
      <c r="DUJ245" s="95"/>
      <c r="DUK245" s="95"/>
      <c r="DUL245" s="95"/>
      <c r="DUM245" s="95"/>
      <c r="DUN245" s="95"/>
      <c r="DUO245" s="95"/>
      <c r="DUP245" s="95"/>
      <c r="DUQ245" s="95"/>
      <c r="DUR245" s="95"/>
      <c r="DUS245" s="95"/>
      <c r="DUT245" s="95"/>
      <c r="DUU245" s="95"/>
      <c r="DUV245" s="95"/>
      <c r="DUW245" s="95"/>
      <c r="DUX245" s="95"/>
      <c r="DUY245" s="95"/>
      <c r="DUZ245" s="95"/>
      <c r="DVA245" s="95"/>
      <c r="DVB245" s="95"/>
      <c r="DVC245" s="95"/>
      <c r="DVD245" s="95"/>
      <c r="DVE245" s="95"/>
      <c r="DVF245" s="95"/>
      <c r="DVG245" s="95"/>
      <c r="DVH245" s="95"/>
      <c r="DVI245" s="95"/>
      <c r="DVJ245" s="95"/>
      <c r="DVK245" s="95"/>
      <c r="DVL245" s="95"/>
      <c r="DVM245" s="95"/>
      <c r="DVN245" s="95"/>
      <c r="DVO245" s="95"/>
      <c r="DVP245" s="95"/>
      <c r="DVQ245" s="95"/>
      <c r="DVR245" s="95"/>
      <c r="DVS245" s="95"/>
      <c r="DVT245" s="95"/>
      <c r="DVU245" s="95"/>
      <c r="DVV245" s="95"/>
      <c r="DVW245" s="95"/>
      <c r="DVX245" s="95"/>
      <c r="DVY245" s="95"/>
      <c r="DVZ245" s="95"/>
      <c r="DWA245" s="95"/>
      <c r="DWB245" s="95"/>
      <c r="DWC245" s="95"/>
      <c r="DWD245" s="95"/>
      <c r="DWE245" s="95"/>
      <c r="DWF245" s="95"/>
      <c r="DWG245" s="95"/>
      <c r="DWH245" s="95"/>
      <c r="DWI245" s="95"/>
      <c r="DWJ245" s="95"/>
      <c r="DWK245" s="95"/>
      <c r="DWL245" s="95"/>
      <c r="DWM245" s="95"/>
      <c r="DWN245" s="95"/>
      <c r="DWO245" s="95"/>
      <c r="DWP245" s="95"/>
      <c r="DWQ245" s="95"/>
      <c r="DWR245" s="95"/>
      <c r="DWS245" s="95"/>
      <c r="DWT245" s="95"/>
      <c r="DWU245" s="95"/>
      <c r="DWV245" s="95"/>
      <c r="DWW245" s="95"/>
      <c r="DWX245" s="95"/>
      <c r="DWY245" s="95"/>
      <c r="DWZ245" s="95"/>
      <c r="DXA245" s="95"/>
      <c r="DXB245" s="95"/>
      <c r="DXC245" s="95"/>
      <c r="DXD245" s="95"/>
      <c r="DXE245" s="95"/>
      <c r="DXF245" s="95"/>
      <c r="DXG245" s="95"/>
      <c r="DXH245" s="95"/>
      <c r="DXI245" s="95"/>
      <c r="DXJ245" s="95"/>
      <c r="DXK245" s="95"/>
      <c r="DXL245" s="95"/>
      <c r="DXM245" s="95"/>
      <c r="DXN245" s="95"/>
      <c r="DXO245" s="95"/>
      <c r="DXP245" s="95"/>
      <c r="DXQ245" s="95"/>
      <c r="DXR245" s="95"/>
      <c r="DXS245" s="95"/>
      <c r="DXT245" s="95"/>
      <c r="DXU245" s="95"/>
      <c r="DXV245" s="95"/>
      <c r="DXW245" s="95"/>
      <c r="DXX245" s="95"/>
      <c r="DXY245" s="95"/>
      <c r="DXZ245" s="95"/>
      <c r="DYA245" s="95"/>
      <c r="DYB245" s="95"/>
      <c r="DYC245" s="95"/>
      <c r="DYD245" s="95"/>
      <c r="DYE245" s="95"/>
      <c r="DYF245" s="95"/>
      <c r="DYG245" s="95"/>
      <c r="DYH245" s="95"/>
      <c r="DYI245" s="95"/>
      <c r="DYJ245" s="95"/>
      <c r="DYK245" s="95"/>
      <c r="DYL245" s="95"/>
      <c r="DYM245" s="95"/>
      <c r="DYN245" s="95"/>
      <c r="DYO245" s="95"/>
      <c r="DYP245" s="95"/>
      <c r="DYQ245" s="95"/>
      <c r="DYR245" s="95"/>
      <c r="DYS245" s="95"/>
      <c r="DYT245" s="95"/>
      <c r="DYU245" s="95"/>
      <c r="DYV245" s="95"/>
      <c r="DYW245" s="95"/>
      <c r="DYX245" s="95"/>
      <c r="DYY245" s="95"/>
      <c r="DYZ245" s="95"/>
      <c r="DZA245" s="95"/>
      <c r="DZB245" s="95"/>
      <c r="DZC245" s="95"/>
      <c r="DZD245" s="95"/>
      <c r="DZE245" s="95"/>
      <c r="DZF245" s="95"/>
      <c r="DZG245" s="95"/>
      <c r="DZH245" s="95"/>
      <c r="DZI245" s="95"/>
      <c r="DZJ245" s="95"/>
      <c r="DZK245" s="95"/>
      <c r="DZL245" s="95"/>
      <c r="DZM245" s="95"/>
      <c r="DZN245" s="95"/>
      <c r="DZO245" s="95"/>
      <c r="DZP245" s="95"/>
      <c r="DZQ245" s="95"/>
      <c r="DZR245" s="95"/>
      <c r="DZS245" s="95"/>
      <c r="DZT245" s="95"/>
      <c r="DZU245" s="95"/>
      <c r="DZV245" s="95"/>
      <c r="DZW245" s="95"/>
      <c r="DZX245" s="95"/>
      <c r="DZY245" s="95"/>
      <c r="DZZ245" s="95"/>
      <c r="EAA245" s="95"/>
      <c r="EAB245" s="95"/>
      <c r="EAC245" s="95"/>
      <c r="EAD245" s="95"/>
      <c r="EAE245" s="95"/>
      <c r="EAF245" s="95"/>
      <c r="EAG245" s="95"/>
      <c r="EAH245" s="95"/>
      <c r="EAI245" s="95"/>
      <c r="EAJ245" s="95"/>
      <c r="EAK245" s="95"/>
      <c r="EAL245" s="95"/>
      <c r="EAM245" s="95"/>
      <c r="EAN245" s="95"/>
      <c r="EAO245" s="95"/>
      <c r="EAP245" s="95"/>
      <c r="EAQ245" s="95"/>
      <c r="EAR245" s="95"/>
      <c r="EAS245" s="95"/>
      <c r="EAT245" s="95"/>
      <c r="EAU245" s="95"/>
      <c r="EAV245" s="95"/>
      <c r="EAW245" s="95"/>
      <c r="EAX245" s="95"/>
      <c r="EAY245" s="95"/>
      <c r="EAZ245" s="95"/>
      <c r="EBA245" s="95"/>
      <c r="EBB245" s="95"/>
      <c r="EBC245" s="95"/>
      <c r="EBD245" s="95"/>
      <c r="EBE245" s="95"/>
      <c r="EBF245" s="95"/>
      <c r="EBG245" s="95"/>
      <c r="EBH245" s="95"/>
      <c r="EBI245" s="95"/>
      <c r="EBJ245" s="95"/>
      <c r="EBK245" s="95"/>
      <c r="EBL245" s="95"/>
      <c r="EBM245" s="95"/>
      <c r="EBN245" s="95"/>
      <c r="EBO245" s="95"/>
      <c r="EBP245" s="95"/>
      <c r="EBQ245" s="95"/>
      <c r="EBR245" s="95"/>
      <c r="EBS245" s="95"/>
      <c r="EBT245" s="95"/>
      <c r="EBU245" s="95"/>
      <c r="EBV245" s="95"/>
      <c r="EBW245" s="95"/>
      <c r="EBX245" s="95"/>
      <c r="EBY245" s="95"/>
      <c r="EBZ245" s="95"/>
      <c r="ECA245" s="95"/>
      <c r="ECB245" s="95"/>
      <c r="ECC245" s="95"/>
      <c r="ECD245" s="95"/>
      <c r="ECE245" s="95"/>
      <c r="ECF245" s="95"/>
      <c r="ECG245" s="95"/>
      <c r="ECH245" s="95"/>
      <c r="ECI245" s="95"/>
      <c r="ECJ245" s="95"/>
      <c r="ECK245" s="95"/>
      <c r="ECL245" s="95"/>
      <c r="ECM245" s="95"/>
      <c r="ECN245" s="95"/>
      <c r="ECO245" s="95"/>
      <c r="ECP245" s="95"/>
      <c r="ECQ245" s="95"/>
      <c r="ECR245" s="95"/>
      <c r="ECS245" s="95"/>
      <c r="ECT245" s="95"/>
      <c r="ECU245" s="95"/>
      <c r="ECV245" s="95"/>
      <c r="ECW245" s="95"/>
      <c r="ECX245" s="95"/>
      <c r="ECY245" s="95"/>
      <c r="ECZ245" s="95"/>
      <c r="EDA245" s="95"/>
      <c r="EDB245" s="95"/>
      <c r="EDC245" s="95"/>
      <c r="EDD245" s="95"/>
      <c r="EDE245" s="95"/>
      <c r="EDF245" s="95"/>
      <c r="EDG245" s="95"/>
      <c r="EDH245" s="95"/>
      <c r="EDI245" s="95"/>
      <c r="EDJ245" s="95"/>
      <c r="EDK245" s="95"/>
      <c r="EDL245" s="95"/>
      <c r="EDM245" s="95"/>
      <c r="EDN245" s="95"/>
      <c r="EDO245" s="95"/>
      <c r="EDP245" s="95"/>
      <c r="EDQ245" s="95"/>
      <c r="EDR245" s="95"/>
      <c r="EDS245" s="95"/>
      <c r="EDT245" s="95"/>
      <c r="EDU245" s="95"/>
      <c r="EDV245" s="95"/>
      <c r="EDW245" s="95"/>
      <c r="EDX245" s="95"/>
      <c r="EDY245" s="95"/>
      <c r="EDZ245" s="95"/>
      <c r="EEA245" s="95"/>
      <c r="EEB245" s="95"/>
      <c r="EEC245" s="95"/>
      <c r="EED245" s="95"/>
      <c r="EEE245" s="95"/>
      <c r="EEF245" s="95"/>
      <c r="EEG245" s="95"/>
      <c r="EEH245" s="95"/>
      <c r="EEI245" s="95"/>
      <c r="EEJ245" s="95"/>
      <c r="EEK245" s="95"/>
      <c r="EEL245" s="95"/>
      <c r="EEM245" s="95"/>
      <c r="EEN245" s="95"/>
      <c r="EEO245" s="95"/>
      <c r="EEP245" s="95"/>
      <c r="EEQ245" s="95"/>
      <c r="EER245" s="95"/>
      <c r="EES245" s="95"/>
      <c r="EET245" s="95"/>
      <c r="EEU245" s="95"/>
      <c r="EEV245" s="95"/>
      <c r="EEW245" s="95"/>
      <c r="EEX245" s="95"/>
      <c r="EEY245" s="95"/>
      <c r="EEZ245" s="95"/>
      <c r="EFA245" s="95"/>
      <c r="EFB245" s="95"/>
      <c r="EFC245" s="95"/>
      <c r="EFD245" s="95"/>
      <c r="EFE245" s="95"/>
      <c r="EFF245" s="95"/>
      <c r="EFG245" s="95"/>
      <c r="EFH245" s="95"/>
      <c r="EFI245" s="95"/>
      <c r="EFJ245" s="95"/>
      <c r="EFK245" s="95"/>
      <c r="EFL245" s="95"/>
      <c r="EFM245" s="95"/>
      <c r="EFN245" s="95"/>
      <c r="EFO245" s="95"/>
      <c r="EFP245" s="95"/>
      <c r="EFQ245" s="95"/>
      <c r="EFR245" s="95"/>
      <c r="EFS245" s="95"/>
      <c r="EFT245" s="95"/>
      <c r="EFU245" s="95"/>
      <c r="EFV245" s="95"/>
      <c r="EFW245" s="95"/>
      <c r="EFX245" s="95"/>
      <c r="EFY245" s="95"/>
      <c r="EFZ245" s="95"/>
      <c r="EGA245" s="95"/>
      <c r="EGB245" s="95"/>
      <c r="EGC245" s="95"/>
      <c r="EGD245" s="95"/>
      <c r="EGE245" s="95"/>
      <c r="EGF245" s="95"/>
      <c r="EGG245" s="95"/>
      <c r="EGH245" s="95"/>
      <c r="EGI245" s="95"/>
      <c r="EGJ245" s="95"/>
      <c r="EGK245" s="95"/>
      <c r="EGL245" s="95"/>
      <c r="EGM245" s="95"/>
      <c r="EGN245" s="95"/>
      <c r="EGO245" s="95"/>
      <c r="EGP245" s="95"/>
      <c r="EGQ245" s="95"/>
      <c r="EGR245" s="95"/>
      <c r="EGS245" s="95"/>
      <c r="EGT245" s="95"/>
      <c r="EGU245" s="95"/>
      <c r="EGV245" s="95"/>
      <c r="EGW245" s="95"/>
      <c r="EGX245" s="95"/>
      <c r="EGY245" s="95"/>
      <c r="EGZ245" s="95"/>
      <c r="EHA245" s="95"/>
      <c r="EHB245" s="95"/>
      <c r="EHC245" s="95"/>
      <c r="EHD245" s="95"/>
      <c r="EHE245" s="95"/>
      <c r="EHF245" s="95"/>
      <c r="EHG245" s="95"/>
      <c r="EHH245" s="95"/>
      <c r="EHI245" s="95"/>
      <c r="EHJ245" s="95"/>
      <c r="EHK245" s="95"/>
      <c r="EHL245" s="95"/>
      <c r="EHM245" s="95"/>
      <c r="EHN245" s="95"/>
      <c r="EHO245" s="95"/>
      <c r="EHP245" s="95"/>
      <c r="EHQ245" s="95"/>
      <c r="EHR245" s="95"/>
      <c r="EHS245" s="95"/>
      <c r="EHT245" s="95"/>
      <c r="EHU245" s="95"/>
      <c r="EHV245" s="95"/>
      <c r="EHW245" s="95"/>
      <c r="EHX245" s="95"/>
      <c r="EHY245" s="95"/>
      <c r="EHZ245" s="95"/>
      <c r="EIA245" s="95"/>
      <c r="EIB245" s="95"/>
      <c r="EIC245" s="95"/>
      <c r="EID245" s="95"/>
      <c r="EIE245" s="95"/>
      <c r="EIF245" s="95"/>
      <c r="EIG245" s="95"/>
      <c r="EIH245" s="95"/>
      <c r="EII245" s="95"/>
      <c r="EIJ245" s="95"/>
      <c r="EIK245" s="95"/>
      <c r="EIL245" s="95"/>
      <c r="EIM245" s="95"/>
      <c r="EIN245" s="95"/>
      <c r="EIO245" s="95"/>
      <c r="EIP245" s="95"/>
      <c r="EIQ245" s="95"/>
      <c r="EIR245" s="95"/>
      <c r="EIS245" s="95"/>
      <c r="EIT245" s="95"/>
      <c r="EIU245" s="95"/>
      <c r="EIV245" s="95"/>
      <c r="EIW245" s="95"/>
      <c r="EIX245" s="95"/>
      <c r="EIY245" s="95"/>
      <c r="EIZ245" s="95"/>
      <c r="EJA245" s="95"/>
      <c r="EJB245" s="95"/>
      <c r="EJC245" s="95"/>
      <c r="EJD245" s="95"/>
      <c r="EJE245" s="95"/>
      <c r="EJF245" s="95"/>
      <c r="EJG245" s="95"/>
      <c r="EJH245" s="95"/>
      <c r="EJI245" s="95"/>
      <c r="EJJ245" s="95"/>
      <c r="EJK245" s="95"/>
      <c r="EJL245" s="95"/>
      <c r="EJM245" s="95"/>
      <c r="EJN245" s="95"/>
      <c r="EJO245" s="95"/>
      <c r="EJP245" s="95"/>
      <c r="EJQ245" s="95"/>
      <c r="EJR245" s="95"/>
      <c r="EJS245" s="95"/>
      <c r="EJT245" s="95"/>
      <c r="EJU245" s="95"/>
      <c r="EJV245" s="95"/>
      <c r="EJW245" s="95"/>
      <c r="EJX245" s="95"/>
      <c r="EJY245" s="95"/>
      <c r="EJZ245" s="95"/>
      <c r="EKA245" s="95"/>
      <c r="EKB245" s="95"/>
      <c r="EKC245" s="95"/>
      <c r="EKD245" s="95"/>
      <c r="EKE245" s="95"/>
      <c r="EKF245" s="95"/>
      <c r="EKG245" s="95"/>
      <c r="EKH245" s="95"/>
      <c r="EKI245" s="95"/>
      <c r="EKJ245" s="95"/>
      <c r="EKK245" s="95"/>
      <c r="EKL245" s="95"/>
      <c r="EKM245" s="95"/>
      <c r="EKN245" s="95"/>
      <c r="EKO245" s="95"/>
      <c r="EKP245" s="95"/>
      <c r="EKQ245" s="95"/>
      <c r="EKR245" s="95"/>
      <c r="EKS245" s="95"/>
      <c r="EKT245" s="95"/>
      <c r="EKU245" s="95"/>
      <c r="EKV245" s="95"/>
      <c r="EKW245" s="95"/>
      <c r="EKX245" s="95"/>
      <c r="EKY245" s="95"/>
      <c r="EKZ245" s="95"/>
      <c r="ELA245" s="95"/>
      <c r="ELB245" s="95"/>
      <c r="ELC245" s="95"/>
      <c r="ELD245" s="95"/>
      <c r="ELE245" s="95"/>
      <c r="ELF245" s="95"/>
      <c r="ELG245" s="95"/>
      <c r="ELH245" s="95"/>
      <c r="ELI245" s="95"/>
      <c r="ELJ245" s="95"/>
      <c r="ELK245" s="95"/>
      <c r="ELL245" s="95"/>
      <c r="ELM245" s="95"/>
      <c r="ELN245" s="95"/>
      <c r="ELO245" s="95"/>
      <c r="ELP245" s="95"/>
      <c r="ELQ245" s="95"/>
      <c r="ELR245" s="95"/>
      <c r="ELS245" s="95"/>
      <c r="ELT245" s="95"/>
      <c r="ELU245" s="95"/>
      <c r="ELV245" s="95"/>
      <c r="ELW245" s="95"/>
      <c r="ELX245" s="95"/>
      <c r="ELY245" s="95"/>
      <c r="ELZ245" s="95"/>
      <c r="EMA245" s="95"/>
      <c r="EMB245" s="95"/>
      <c r="EMC245" s="95"/>
      <c r="EMD245" s="95"/>
      <c r="EME245" s="95"/>
      <c r="EMF245" s="95"/>
      <c r="EMG245" s="95"/>
      <c r="EMH245" s="95"/>
      <c r="EMI245" s="95"/>
      <c r="EMJ245" s="95"/>
      <c r="EMK245" s="95"/>
      <c r="EML245" s="95"/>
      <c r="EMM245" s="95"/>
      <c r="EMN245" s="95"/>
      <c r="EMO245" s="95"/>
      <c r="EMP245" s="95"/>
      <c r="EMQ245" s="95"/>
      <c r="EMR245" s="95"/>
      <c r="EMS245" s="95"/>
      <c r="EMT245" s="95"/>
      <c r="EMU245" s="95"/>
      <c r="EMV245" s="95"/>
      <c r="EMW245" s="95"/>
      <c r="EMX245" s="95"/>
      <c r="EMY245" s="95"/>
      <c r="EMZ245" s="95"/>
      <c r="ENA245" s="95"/>
      <c r="ENB245" s="95"/>
      <c r="ENC245" s="95"/>
      <c r="END245" s="95"/>
      <c r="ENE245" s="95"/>
      <c r="ENF245" s="95"/>
      <c r="ENG245" s="95"/>
      <c r="ENH245" s="95"/>
      <c r="ENI245" s="95"/>
      <c r="ENJ245" s="95"/>
      <c r="ENK245" s="95"/>
      <c r="ENL245" s="95"/>
      <c r="ENM245" s="95"/>
      <c r="ENN245" s="95"/>
      <c r="ENO245" s="95"/>
      <c r="ENP245" s="95"/>
      <c r="ENQ245" s="95"/>
      <c r="ENR245" s="95"/>
      <c r="ENS245" s="95"/>
      <c r="ENT245" s="95"/>
      <c r="ENU245" s="95"/>
      <c r="ENV245" s="95"/>
      <c r="ENW245" s="95"/>
      <c r="ENX245" s="95"/>
      <c r="ENY245" s="95"/>
      <c r="ENZ245" s="95"/>
      <c r="EOA245" s="95"/>
      <c r="EOB245" s="95"/>
      <c r="EOC245" s="95"/>
      <c r="EOD245" s="95"/>
      <c r="EOE245" s="95"/>
      <c r="EOF245" s="95"/>
      <c r="EOG245" s="95"/>
      <c r="EOH245" s="95"/>
      <c r="EOI245" s="95"/>
      <c r="EOJ245" s="95"/>
      <c r="EOK245" s="95"/>
      <c r="EOL245" s="95"/>
      <c r="EOM245" s="95"/>
      <c r="EON245" s="95"/>
      <c r="EOO245" s="95"/>
      <c r="EOP245" s="95"/>
      <c r="EOQ245" s="95"/>
      <c r="EOR245" s="95"/>
      <c r="EOS245" s="95"/>
      <c r="EOT245" s="95"/>
      <c r="EOU245" s="95"/>
      <c r="EOV245" s="95"/>
      <c r="EOW245" s="95"/>
      <c r="EOX245" s="95"/>
      <c r="EOY245" s="95"/>
      <c r="EOZ245" s="95"/>
      <c r="EPA245" s="95"/>
      <c r="EPB245" s="95"/>
      <c r="EPC245" s="95"/>
      <c r="EPD245" s="95"/>
      <c r="EPE245" s="95"/>
      <c r="EPF245" s="95"/>
      <c r="EPG245" s="95"/>
      <c r="EPH245" s="95"/>
      <c r="EPI245" s="95"/>
      <c r="EPJ245" s="95"/>
      <c r="EPK245" s="95"/>
      <c r="EPL245" s="95"/>
      <c r="EPM245" s="95"/>
      <c r="EPN245" s="95"/>
      <c r="EPO245" s="95"/>
      <c r="EPP245" s="95"/>
      <c r="EPQ245" s="95"/>
      <c r="EPR245" s="95"/>
      <c r="EPS245" s="95"/>
      <c r="EPT245" s="95"/>
      <c r="EPU245" s="95"/>
      <c r="EPV245" s="95"/>
      <c r="EPW245" s="95"/>
      <c r="EPX245" s="95"/>
      <c r="EPY245" s="95"/>
      <c r="EPZ245" s="95"/>
      <c r="EQA245" s="95"/>
      <c r="EQB245" s="95"/>
      <c r="EQC245" s="95"/>
      <c r="EQD245" s="95"/>
      <c r="EQE245" s="95"/>
      <c r="EQF245" s="95"/>
      <c r="EQG245" s="95"/>
      <c r="EQH245" s="95"/>
      <c r="EQI245" s="95"/>
      <c r="EQJ245" s="95"/>
      <c r="EQK245" s="95"/>
      <c r="EQL245" s="95"/>
      <c r="EQM245" s="95"/>
      <c r="EQN245" s="95"/>
      <c r="EQO245" s="95"/>
      <c r="EQP245" s="95"/>
      <c r="EQQ245" s="95"/>
      <c r="EQR245" s="95"/>
      <c r="EQS245" s="95"/>
      <c r="EQT245" s="95"/>
      <c r="EQU245" s="95"/>
      <c r="EQV245" s="95"/>
      <c r="EQW245" s="95"/>
      <c r="EQX245" s="95"/>
      <c r="EQY245" s="95"/>
      <c r="EQZ245" s="95"/>
      <c r="ERA245" s="95"/>
      <c r="ERB245" s="95"/>
      <c r="ERC245" s="95"/>
      <c r="ERD245" s="95"/>
      <c r="ERE245" s="95"/>
      <c r="ERF245" s="95"/>
      <c r="ERG245" s="95"/>
      <c r="ERH245" s="95"/>
      <c r="ERI245" s="95"/>
      <c r="ERJ245" s="95"/>
      <c r="ERK245" s="95"/>
      <c r="ERL245" s="95"/>
      <c r="ERM245" s="95"/>
      <c r="ERN245" s="95"/>
      <c r="ERO245" s="95"/>
      <c r="ERP245" s="95"/>
      <c r="ERQ245" s="95"/>
      <c r="ERR245" s="95"/>
      <c r="ERS245" s="95"/>
      <c r="ERT245" s="95"/>
      <c r="ERU245" s="95"/>
      <c r="ERV245" s="95"/>
      <c r="ERW245" s="95"/>
      <c r="ERX245" s="95"/>
      <c r="ERY245" s="95"/>
      <c r="ERZ245" s="95"/>
      <c r="ESA245" s="95"/>
      <c r="ESB245" s="95"/>
      <c r="ESC245" s="95"/>
      <c r="ESD245" s="95"/>
      <c r="ESE245" s="95"/>
      <c r="ESF245" s="95"/>
      <c r="ESG245" s="95"/>
      <c r="ESH245" s="95"/>
      <c r="ESI245" s="95"/>
      <c r="ESJ245" s="95"/>
      <c r="ESK245" s="95"/>
      <c r="ESL245" s="95"/>
      <c r="ESM245" s="95"/>
      <c r="ESN245" s="95"/>
      <c r="ESO245" s="95"/>
      <c r="ESP245" s="95"/>
      <c r="ESQ245" s="95"/>
      <c r="ESR245" s="95"/>
      <c r="ESS245" s="95"/>
      <c r="EST245" s="95"/>
      <c r="ESU245" s="95"/>
      <c r="ESV245" s="95"/>
      <c r="ESW245" s="95"/>
      <c r="ESX245" s="95"/>
      <c r="ESY245" s="95"/>
      <c r="ESZ245" s="95"/>
      <c r="ETA245" s="95"/>
      <c r="ETB245" s="95"/>
      <c r="ETC245" s="95"/>
      <c r="ETD245" s="95"/>
      <c r="ETE245" s="95"/>
      <c r="ETF245" s="95"/>
      <c r="ETG245" s="95"/>
      <c r="ETH245" s="95"/>
      <c r="ETI245" s="95"/>
      <c r="ETJ245" s="95"/>
      <c r="ETK245" s="95"/>
      <c r="ETL245" s="95"/>
      <c r="ETM245" s="95"/>
      <c r="ETN245" s="95"/>
      <c r="ETO245" s="95"/>
      <c r="ETP245" s="95"/>
      <c r="ETQ245" s="95"/>
      <c r="ETR245" s="95"/>
      <c r="ETS245" s="95"/>
      <c r="ETT245" s="95"/>
      <c r="ETU245" s="95"/>
      <c r="ETV245" s="95"/>
      <c r="ETW245" s="95"/>
      <c r="ETX245" s="95"/>
      <c r="ETY245" s="95"/>
      <c r="ETZ245" s="95"/>
      <c r="EUA245" s="95"/>
      <c r="EUB245" s="95"/>
      <c r="EUC245" s="95"/>
      <c r="EUD245" s="95"/>
      <c r="EUE245" s="95"/>
      <c r="EUF245" s="95"/>
      <c r="EUG245" s="95"/>
      <c r="EUH245" s="95"/>
      <c r="EUI245" s="95"/>
      <c r="EUJ245" s="95"/>
      <c r="EUK245" s="95"/>
      <c r="EUL245" s="95"/>
      <c r="EUM245" s="95"/>
      <c r="EUN245" s="95"/>
      <c r="EUO245" s="95"/>
      <c r="EUP245" s="95"/>
      <c r="EUQ245" s="95"/>
      <c r="EUR245" s="95"/>
      <c r="EUS245" s="95"/>
      <c r="EUT245" s="95"/>
      <c r="EUU245" s="95"/>
      <c r="EUV245" s="95"/>
      <c r="EUW245" s="95"/>
      <c r="EUX245" s="95"/>
      <c r="EUY245" s="95"/>
      <c r="EUZ245" s="95"/>
      <c r="EVA245" s="95"/>
      <c r="EVB245" s="95"/>
      <c r="EVC245" s="95"/>
      <c r="EVD245" s="95"/>
      <c r="EVE245" s="95"/>
      <c r="EVF245" s="95"/>
      <c r="EVG245" s="95"/>
      <c r="EVH245" s="95"/>
      <c r="EVI245" s="95"/>
      <c r="EVJ245" s="95"/>
      <c r="EVK245" s="95"/>
      <c r="EVL245" s="95"/>
      <c r="EVM245" s="95"/>
      <c r="EVN245" s="95"/>
      <c r="EVO245" s="95"/>
      <c r="EVP245" s="95"/>
      <c r="EVQ245" s="95"/>
      <c r="EVR245" s="95"/>
      <c r="EVS245" s="95"/>
      <c r="EVT245" s="95"/>
      <c r="EVU245" s="95"/>
      <c r="EVV245" s="95"/>
      <c r="EVW245" s="95"/>
      <c r="EVX245" s="95"/>
      <c r="EVY245" s="95"/>
      <c r="EVZ245" s="95"/>
      <c r="EWA245" s="95"/>
      <c r="EWB245" s="95"/>
      <c r="EWC245" s="95"/>
      <c r="EWD245" s="95"/>
      <c r="EWE245" s="95"/>
      <c r="EWF245" s="95"/>
      <c r="EWG245" s="95"/>
      <c r="EWH245" s="95"/>
      <c r="EWI245" s="95"/>
      <c r="EWJ245" s="95"/>
      <c r="EWK245" s="95"/>
      <c r="EWL245" s="95"/>
      <c r="EWM245" s="95"/>
      <c r="EWN245" s="95"/>
      <c r="EWO245" s="95"/>
      <c r="EWP245" s="95"/>
      <c r="EWQ245" s="95"/>
      <c r="EWR245" s="95"/>
      <c r="EWS245" s="95"/>
      <c r="EWT245" s="95"/>
      <c r="EWU245" s="95"/>
      <c r="EWV245" s="95"/>
      <c r="EWW245" s="95"/>
      <c r="EWX245" s="95"/>
      <c r="EWY245" s="95"/>
      <c r="EWZ245" s="95"/>
      <c r="EXA245" s="95"/>
      <c r="EXB245" s="95"/>
      <c r="EXC245" s="95"/>
      <c r="EXD245" s="95"/>
      <c r="EXE245" s="95"/>
      <c r="EXF245" s="95"/>
      <c r="EXG245" s="95"/>
      <c r="EXH245" s="95"/>
      <c r="EXI245" s="95"/>
      <c r="EXJ245" s="95"/>
      <c r="EXK245" s="95"/>
      <c r="EXL245" s="95"/>
      <c r="EXM245" s="95"/>
      <c r="EXN245" s="95"/>
      <c r="EXO245" s="95"/>
      <c r="EXP245" s="95"/>
      <c r="EXQ245" s="95"/>
      <c r="EXR245" s="95"/>
      <c r="EXS245" s="95"/>
      <c r="EXT245" s="95"/>
      <c r="EXU245" s="95"/>
      <c r="EXV245" s="95"/>
      <c r="EXW245" s="95"/>
      <c r="EXX245" s="95"/>
      <c r="EXY245" s="95"/>
      <c r="EXZ245" s="95"/>
      <c r="EYA245" s="95"/>
      <c r="EYB245" s="95"/>
      <c r="EYC245" s="95"/>
      <c r="EYD245" s="95"/>
      <c r="EYE245" s="95"/>
      <c r="EYF245" s="95"/>
      <c r="EYG245" s="95"/>
      <c r="EYH245" s="95"/>
      <c r="EYI245" s="95"/>
      <c r="EYJ245" s="95"/>
      <c r="EYK245" s="95"/>
      <c r="EYL245" s="95"/>
      <c r="EYM245" s="95"/>
      <c r="EYN245" s="95"/>
      <c r="EYO245" s="95"/>
      <c r="EYP245" s="95"/>
      <c r="EYQ245" s="95"/>
      <c r="EYR245" s="95"/>
      <c r="EYS245" s="95"/>
      <c r="EYT245" s="95"/>
      <c r="EYU245" s="95"/>
      <c r="EYV245" s="95"/>
      <c r="EYW245" s="95"/>
      <c r="EYX245" s="95"/>
      <c r="EYY245" s="95"/>
      <c r="EYZ245" s="95"/>
      <c r="EZA245" s="95"/>
      <c r="EZB245" s="95"/>
      <c r="EZC245" s="95"/>
      <c r="EZD245" s="95"/>
      <c r="EZE245" s="95"/>
      <c r="EZF245" s="95"/>
      <c r="EZG245" s="95"/>
      <c r="EZH245" s="95"/>
      <c r="EZI245" s="95"/>
      <c r="EZJ245" s="95"/>
      <c r="EZK245" s="95"/>
      <c r="EZL245" s="95"/>
      <c r="EZM245" s="95"/>
      <c r="EZN245" s="95"/>
      <c r="EZO245" s="95"/>
      <c r="EZP245" s="95"/>
      <c r="EZQ245" s="95"/>
      <c r="EZR245" s="95"/>
      <c r="EZS245" s="95"/>
      <c r="EZT245" s="95"/>
      <c r="EZU245" s="95"/>
      <c r="EZV245" s="95"/>
      <c r="EZW245" s="95"/>
      <c r="EZX245" s="95"/>
      <c r="EZY245" s="95"/>
      <c r="EZZ245" s="95"/>
      <c r="FAA245" s="95"/>
      <c r="FAB245" s="95"/>
      <c r="FAC245" s="95"/>
      <c r="FAD245" s="95"/>
      <c r="FAE245" s="95"/>
      <c r="FAF245" s="95"/>
      <c r="FAG245" s="95"/>
      <c r="FAH245" s="95"/>
      <c r="FAI245" s="95"/>
      <c r="FAJ245" s="95"/>
      <c r="FAK245" s="95"/>
      <c r="FAL245" s="95"/>
      <c r="FAM245" s="95"/>
      <c r="FAN245" s="95"/>
      <c r="FAO245" s="95"/>
      <c r="FAP245" s="95"/>
      <c r="FAQ245" s="95"/>
      <c r="FAR245" s="95"/>
      <c r="FAS245" s="95"/>
      <c r="FAT245" s="95"/>
      <c r="FAU245" s="95"/>
      <c r="FAV245" s="95"/>
      <c r="FAW245" s="95"/>
      <c r="FAX245" s="95"/>
      <c r="FAY245" s="95"/>
      <c r="FAZ245" s="95"/>
      <c r="FBA245" s="95"/>
      <c r="FBB245" s="95"/>
      <c r="FBC245" s="95"/>
      <c r="FBD245" s="95"/>
      <c r="FBE245" s="95"/>
      <c r="FBF245" s="95"/>
      <c r="FBG245" s="95"/>
      <c r="FBH245" s="95"/>
      <c r="FBI245" s="95"/>
      <c r="FBJ245" s="95"/>
      <c r="FBK245" s="95"/>
      <c r="FBL245" s="95"/>
      <c r="FBM245" s="95"/>
      <c r="FBN245" s="95"/>
      <c r="FBO245" s="95"/>
      <c r="FBP245" s="95"/>
      <c r="FBQ245" s="95"/>
      <c r="FBR245" s="95"/>
      <c r="FBS245" s="95"/>
      <c r="FBT245" s="95"/>
      <c r="FBU245" s="95"/>
      <c r="FBV245" s="95"/>
      <c r="FBW245" s="95"/>
      <c r="FBX245" s="95"/>
      <c r="FBY245" s="95"/>
      <c r="FBZ245" s="95"/>
      <c r="FCA245" s="95"/>
      <c r="FCB245" s="95"/>
      <c r="FCC245" s="95"/>
      <c r="FCD245" s="95"/>
      <c r="FCE245" s="95"/>
      <c r="FCF245" s="95"/>
      <c r="FCG245" s="95"/>
      <c r="FCH245" s="95"/>
      <c r="FCI245" s="95"/>
      <c r="FCJ245" s="95"/>
      <c r="FCK245" s="95"/>
      <c r="FCL245" s="95"/>
      <c r="FCM245" s="95"/>
      <c r="FCN245" s="95"/>
      <c r="FCO245" s="95"/>
      <c r="FCP245" s="95"/>
      <c r="FCQ245" s="95"/>
      <c r="FCR245" s="95"/>
      <c r="FCS245" s="95"/>
      <c r="FCT245" s="95"/>
      <c r="FCU245" s="95"/>
      <c r="FCV245" s="95"/>
      <c r="FCW245" s="95"/>
      <c r="FCX245" s="95"/>
      <c r="FCY245" s="95"/>
      <c r="FCZ245" s="95"/>
      <c r="FDA245" s="95"/>
      <c r="FDB245" s="95"/>
      <c r="FDC245" s="95"/>
      <c r="FDD245" s="95"/>
      <c r="FDE245" s="95"/>
      <c r="FDF245" s="95"/>
      <c r="FDG245" s="95"/>
      <c r="FDH245" s="95"/>
      <c r="FDI245" s="95"/>
      <c r="FDJ245" s="95"/>
      <c r="FDK245" s="95"/>
      <c r="FDL245" s="95"/>
      <c r="FDM245" s="95"/>
      <c r="FDN245" s="95"/>
      <c r="FDO245" s="95"/>
      <c r="FDP245" s="95"/>
      <c r="FDQ245" s="95"/>
      <c r="FDR245" s="95"/>
      <c r="FDS245" s="95"/>
      <c r="FDT245" s="95"/>
      <c r="FDU245" s="95"/>
      <c r="FDV245" s="95"/>
      <c r="FDW245" s="95"/>
      <c r="FDX245" s="95"/>
      <c r="FDY245" s="95"/>
      <c r="FDZ245" s="95"/>
      <c r="FEA245" s="95"/>
      <c r="FEB245" s="95"/>
      <c r="FEC245" s="95"/>
      <c r="FED245" s="95"/>
      <c r="FEE245" s="95"/>
      <c r="FEF245" s="95"/>
      <c r="FEG245" s="95"/>
      <c r="FEH245" s="95"/>
      <c r="FEI245" s="95"/>
      <c r="FEJ245" s="95"/>
      <c r="FEK245" s="95"/>
      <c r="FEL245" s="95"/>
      <c r="FEM245" s="95"/>
      <c r="FEN245" s="95"/>
      <c r="FEO245" s="95"/>
      <c r="FEP245" s="95"/>
      <c r="FEQ245" s="95"/>
      <c r="FER245" s="95"/>
      <c r="FES245" s="95"/>
      <c r="FET245" s="95"/>
      <c r="FEU245" s="95"/>
      <c r="FEV245" s="95"/>
      <c r="FEW245" s="95"/>
      <c r="FEX245" s="95"/>
      <c r="FEY245" s="95"/>
      <c r="FEZ245" s="95"/>
      <c r="FFA245" s="95"/>
      <c r="FFB245" s="95"/>
      <c r="FFC245" s="95"/>
      <c r="FFD245" s="95"/>
      <c r="FFE245" s="95"/>
      <c r="FFF245" s="95"/>
      <c r="FFG245" s="95"/>
      <c r="FFH245" s="95"/>
      <c r="FFI245" s="95"/>
      <c r="FFJ245" s="95"/>
      <c r="FFK245" s="95"/>
      <c r="FFL245" s="95"/>
      <c r="FFM245" s="95"/>
      <c r="FFN245" s="95"/>
      <c r="FFO245" s="95"/>
      <c r="FFP245" s="95"/>
      <c r="FFQ245" s="95"/>
      <c r="FFR245" s="95"/>
      <c r="FFS245" s="95"/>
      <c r="FFT245" s="95"/>
      <c r="FFU245" s="95"/>
      <c r="FFV245" s="95"/>
      <c r="FFW245" s="95"/>
      <c r="FFX245" s="95"/>
      <c r="FFY245" s="95"/>
      <c r="FFZ245" s="95"/>
      <c r="FGA245" s="95"/>
      <c r="FGB245" s="95"/>
      <c r="FGC245" s="95"/>
      <c r="FGD245" s="95"/>
      <c r="FGE245" s="95"/>
      <c r="FGF245" s="95"/>
      <c r="FGG245" s="95"/>
      <c r="FGH245" s="95"/>
      <c r="FGI245" s="95"/>
      <c r="FGJ245" s="95"/>
      <c r="FGK245" s="95"/>
      <c r="FGL245" s="95"/>
      <c r="FGM245" s="95"/>
      <c r="FGN245" s="95"/>
      <c r="FGO245" s="95"/>
      <c r="FGP245" s="95"/>
      <c r="FGQ245" s="95"/>
      <c r="FGR245" s="95"/>
      <c r="FGS245" s="95"/>
      <c r="FGT245" s="95"/>
      <c r="FGU245" s="95"/>
      <c r="FGV245" s="95"/>
      <c r="FGW245" s="95"/>
      <c r="FGX245" s="95"/>
      <c r="FGY245" s="95"/>
      <c r="FGZ245" s="95"/>
      <c r="FHA245" s="95"/>
      <c r="FHB245" s="95"/>
      <c r="FHC245" s="95"/>
      <c r="FHD245" s="95"/>
      <c r="FHE245" s="95"/>
      <c r="FHF245" s="95"/>
      <c r="FHG245" s="95"/>
      <c r="FHH245" s="95"/>
      <c r="FHI245" s="95"/>
      <c r="FHJ245" s="95"/>
      <c r="FHK245" s="95"/>
      <c r="FHL245" s="95"/>
      <c r="FHM245" s="95"/>
      <c r="FHN245" s="95"/>
      <c r="FHO245" s="95"/>
      <c r="FHP245" s="95"/>
      <c r="FHQ245" s="95"/>
      <c r="FHR245" s="95"/>
      <c r="FHS245" s="95"/>
      <c r="FHT245" s="95"/>
      <c r="FHU245" s="95"/>
      <c r="FHV245" s="95"/>
      <c r="FHW245" s="95"/>
      <c r="FHX245" s="95"/>
      <c r="FHY245" s="95"/>
      <c r="FHZ245" s="95"/>
      <c r="FIA245" s="95"/>
      <c r="FIB245" s="95"/>
      <c r="FIC245" s="95"/>
      <c r="FID245" s="95"/>
      <c r="FIE245" s="95"/>
      <c r="FIF245" s="95"/>
      <c r="FIG245" s="95"/>
      <c r="FIH245" s="95"/>
      <c r="FII245" s="95"/>
      <c r="FIJ245" s="95"/>
      <c r="FIK245" s="95"/>
      <c r="FIL245" s="95"/>
      <c r="FIM245" s="95"/>
      <c r="FIN245" s="95"/>
      <c r="FIO245" s="95"/>
      <c r="FIP245" s="95"/>
      <c r="FIQ245" s="95"/>
      <c r="FIR245" s="95"/>
      <c r="FIS245" s="95"/>
      <c r="FIT245" s="95"/>
      <c r="FIU245" s="95"/>
      <c r="FIV245" s="95"/>
      <c r="FIW245" s="95"/>
      <c r="FIX245" s="95"/>
      <c r="FIY245" s="95"/>
      <c r="FIZ245" s="95"/>
      <c r="FJA245" s="95"/>
      <c r="FJB245" s="95"/>
      <c r="FJC245" s="95"/>
      <c r="FJD245" s="95"/>
      <c r="FJE245" s="95"/>
      <c r="FJF245" s="95"/>
      <c r="FJG245" s="95"/>
      <c r="FJH245" s="95"/>
      <c r="FJI245" s="95"/>
      <c r="FJJ245" s="95"/>
      <c r="FJK245" s="95"/>
      <c r="FJL245" s="95"/>
      <c r="FJM245" s="95"/>
      <c r="FJN245" s="95"/>
      <c r="FJO245" s="95"/>
      <c r="FJP245" s="95"/>
      <c r="FJQ245" s="95"/>
      <c r="FJR245" s="95"/>
      <c r="FJS245" s="95"/>
      <c r="FJT245" s="95"/>
      <c r="FJU245" s="95"/>
      <c r="FJV245" s="95"/>
      <c r="FJW245" s="95"/>
      <c r="FJX245" s="95"/>
      <c r="FJY245" s="95"/>
      <c r="FJZ245" s="95"/>
      <c r="FKA245" s="95"/>
      <c r="FKB245" s="95"/>
      <c r="FKC245" s="95"/>
      <c r="FKD245" s="95"/>
      <c r="FKE245" s="95"/>
      <c r="FKF245" s="95"/>
      <c r="FKG245" s="95"/>
      <c r="FKH245" s="95"/>
      <c r="FKI245" s="95"/>
      <c r="FKJ245" s="95"/>
      <c r="FKK245" s="95"/>
      <c r="FKL245" s="95"/>
      <c r="FKM245" s="95"/>
      <c r="FKN245" s="95"/>
      <c r="FKO245" s="95"/>
      <c r="FKP245" s="95"/>
      <c r="FKQ245" s="95"/>
      <c r="FKR245" s="95"/>
      <c r="FKS245" s="95"/>
      <c r="FKT245" s="95"/>
      <c r="FKU245" s="95"/>
      <c r="FKV245" s="95"/>
      <c r="FKW245" s="95"/>
      <c r="FKX245" s="95"/>
      <c r="FKY245" s="95"/>
      <c r="FKZ245" s="95"/>
      <c r="FLA245" s="95"/>
      <c r="FLB245" s="95"/>
      <c r="FLC245" s="95"/>
      <c r="FLD245" s="95"/>
      <c r="FLE245" s="95"/>
      <c r="FLF245" s="95"/>
      <c r="FLG245" s="95"/>
      <c r="FLH245" s="95"/>
      <c r="FLI245" s="95"/>
      <c r="FLJ245" s="95"/>
      <c r="FLK245" s="95"/>
      <c r="FLL245" s="95"/>
      <c r="FLM245" s="95"/>
      <c r="FLN245" s="95"/>
      <c r="FLO245" s="95"/>
      <c r="FLP245" s="95"/>
      <c r="FLQ245" s="95"/>
      <c r="FLR245" s="95"/>
      <c r="FLS245" s="95"/>
      <c r="FLT245" s="95"/>
      <c r="FLU245" s="95"/>
      <c r="FLV245" s="95"/>
      <c r="FLW245" s="95"/>
      <c r="FLX245" s="95"/>
      <c r="FLY245" s="95"/>
      <c r="FLZ245" s="95"/>
      <c r="FMA245" s="95"/>
      <c r="FMB245" s="95"/>
      <c r="FMC245" s="95"/>
      <c r="FMD245" s="95"/>
      <c r="FME245" s="95"/>
      <c r="FMF245" s="95"/>
      <c r="FMG245" s="95"/>
      <c r="FMH245" s="95"/>
      <c r="FMI245" s="95"/>
      <c r="FMJ245" s="95"/>
      <c r="FMK245" s="95"/>
      <c r="FML245" s="95"/>
      <c r="FMM245" s="95"/>
      <c r="FMN245" s="95"/>
      <c r="FMO245" s="95"/>
      <c r="FMP245" s="95"/>
      <c r="FMQ245" s="95"/>
      <c r="FMR245" s="95"/>
      <c r="FMS245" s="95"/>
      <c r="FMT245" s="95"/>
      <c r="FMU245" s="95"/>
      <c r="FMV245" s="95"/>
      <c r="FMW245" s="95"/>
      <c r="FMX245" s="95"/>
      <c r="FMY245" s="95"/>
      <c r="FMZ245" s="95"/>
      <c r="FNA245" s="95"/>
      <c r="FNB245" s="95"/>
      <c r="FNC245" s="95"/>
      <c r="FND245" s="95"/>
      <c r="FNE245" s="95"/>
      <c r="FNF245" s="95"/>
      <c r="FNG245" s="95"/>
      <c r="FNH245" s="95"/>
      <c r="FNI245" s="95"/>
      <c r="FNJ245" s="95"/>
      <c r="FNK245" s="95"/>
      <c r="FNL245" s="95"/>
      <c r="FNM245" s="95"/>
      <c r="FNN245" s="95"/>
      <c r="FNO245" s="95"/>
      <c r="FNP245" s="95"/>
      <c r="FNQ245" s="95"/>
      <c r="FNR245" s="95"/>
      <c r="FNS245" s="95"/>
      <c r="FNT245" s="95"/>
      <c r="FNU245" s="95"/>
      <c r="FNV245" s="95"/>
      <c r="FNW245" s="95"/>
      <c r="FNX245" s="95"/>
      <c r="FNY245" s="95"/>
      <c r="FNZ245" s="95"/>
      <c r="FOA245" s="95"/>
      <c r="FOB245" s="95"/>
      <c r="FOC245" s="95"/>
      <c r="FOD245" s="95"/>
      <c r="FOE245" s="95"/>
      <c r="FOF245" s="95"/>
      <c r="FOG245" s="95"/>
      <c r="FOH245" s="95"/>
      <c r="FOI245" s="95"/>
      <c r="FOJ245" s="95"/>
      <c r="FOK245" s="95"/>
      <c r="FOL245" s="95"/>
      <c r="FOM245" s="95"/>
      <c r="FON245" s="95"/>
      <c r="FOO245" s="95"/>
      <c r="FOP245" s="95"/>
      <c r="FOQ245" s="95"/>
      <c r="FOR245" s="95"/>
      <c r="FOS245" s="95"/>
      <c r="FOT245" s="95"/>
      <c r="FOU245" s="95"/>
      <c r="FOV245" s="95"/>
      <c r="FOW245" s="95"/>
      <c r="FOX245" s="95"/>
      <c r="FOY245" s="95"/>
      <c r="FOZ245" s="95"/>
      <c r="FPA245" s="95"/>
      <c r="FPB245" s="95"/>
      <c r="FPC245" s="95"/>
      <c r="FPD245" s="95"/>
      <c r="FPE245" s="95"/>
      <c r="FPF245" s="95"/>
      <c r="FPG245" s="95"/>
      <c r="FPH245" s="95"/>
      <c r="FPI245" s="95"/>
      <c r="FPJ245" s="95"/>
      <c r="FPK245" s="95"/>
      <c r="FPL245" s="95"/>
      <c r="FPM245" s="95"/>
      <c r="FPN245" s="95"/>
      <c r="FPO245" s="95"/>
      <c r="FPP245" s="95"/>
      <c r="FPQ245" s="95"/>
      <c r="FPR245" s="95"/>
      <c r="FPS245" s="95"/>
      <c r="FPT245" s="95"/>
      <c r="FPU245" s="95"/>
      <c r="FPV245" s="95"/>
      <c r="FPW245" s="95"/>
      <c r="FPX245" s="95"/>
      <c r="FPY245" s="95"/>
      <c r="FPZ245" s="95"/>
      <c r="FQA245" s="95"/>
      <c r="FQB245" s="95"/>
      <c r="FQC245" s="95"/>
      <c r="FQD245" s="95"/>
      <c r="FQE245" s="95"/>
      <c r="FQF245" s="95"/>
      <c r="FQG245" s="95"/>
      <c r="FQH245" s="95"/>
      <c r="FQI245" s="95"/>
      <c r="FQJ245" s="95"/>
      <c r="FQK245" s="95"/>
      <c r="FQL245" s="95"/>
      <c r="FQM245" s="95"/>
      <c r="FQN245" s="95"/>
      <c r="FQO245" s="95"/>
      <c r="FQP245" s="95"/>
      <c r="FQQ245" s="95"/>
      <c r="FQR245" s="95"/>
      <c r="FQS245" s="95"/>
      <c r="FQT245" s="95"/>
      <c r="FQU245" s="95"/>
      <c r="FQV245" s="95"/>
      <c r="FQW245" s="95"/>
      <c r="FQX245" s="95"/>
      <c r="FQY245" s="95"/>
      <c r="FQZ245" s="95"/>
      <c r="FRA245" s="95"/>
      <c r="FRB245" s="95"/>
      <c r="FRC245" s="95"/>
      <c r="FRD245" s="95"/>
      <c r="FRE245" s="95"/>
      <c r="FRF245" s="95"/>
      <c r="FRG245" s="95"/>
      <c r="FRH245" s="95"/>
      <c r="FRI245" s="95"/>
      <c r="FRJ245" s="95"/>
      <c r="FRK245" s="95"/>
      <c r="FRL245" s="95"/>
      <c r="FRM245" s="95"/>
      <c r="FRN245" s="95"/>
      <c r="FRO245" s="95"/>
      <c r="FRP245" s="95"/>
      <c r="FRQ245" s="95"/>
      <c r="FRR245" s="95"/>
      <c r="FRS245" s="95"/>
      <c r="FRT245" s="95"/>
      <c r="FRU245" s="95"/>
      <c r="FRV245" s="95"/>
      <c r="FRW245" s="95"/>
      <c r="FRX245" s="95"/>
      <c r="FRY245" s="95"/>
      <c r="FRZ245" s="95"/>
      <c r="FSA245" s="95"/>
      <c r="FSB245" s="95"/>
      <c r="FSC245" s="95"/>
      <c r="FSD245" s="95"/>
      <c r="FSE245" s="95"/>
      <c r="FSF245" s="95"/>
      <c r="FSG245" s="95"/>
      <c r="FSH245" s="95"/>
      <c r="FSI245" s="95"/>
      <c r="FSJ245" s="95"/>
      <c r="FSK245" s="95"/>
      <c r="FSL245" s="95"/>
      <c r="FSM245" s="95"/>
      <c r="FSN245" s="95"/>
      <c r="FSO245" s="95"/>
      <c r="FSP245" s="95"/>
      <c r="FSQ245" s="95"/>
      <c r="FSR245" s="95"/>
      <c r="FSS245" s="95"/>
      <c r="FST245" s="95"/>
      <c r="FSU245" s="95"/>
      <c r="FSV245" s="95"/>
      <c r="FSW245" s="95"/>
      <c r="FSX245" s="95"/>
      <c r="FSY245" s="95"/>
      <c r="FSZ245" s="95"/>
      <c r="FTA245" s="95"/>
      <c r="FTB245" s="95"/>
      <c r="FTC245" s="95"/>
      <c r="FTD245" s="95"/>
      <c r="FTE245" s="95"/>
      <c r="FTF245" s="95"/>
      <c r="FTG245" s="95"/>
      <c r="FTH245" s="95"/>
      <c r="FTI245" s="95"/>
      <c r="FTJ245" s="95"/>
      <c r="FTK245" s="95"/>
      <c r="FTL245" s="95"/>
      <c r="FTM245" s="95"/>
      <c r="FTN245" s="95"/>
      <c r="FTO245" s="95"/>
      <c r="FTP245" s="95"/>
      <c r="FTQ245" s="95"/>
      <c r="FTR245" s="95"/>
      <c r="FTS245" s="95"/>
      <c r="FTT245" s="95"/>
      <c r="FTU245" s="95"/>
      <c r="FTV245" s="95"/>
      <c r="FTW245" s="95"/>
      <c r="FTX245" s="95"/>
      <c r="FTY245" s="95"/>
      <c r="FTZ245" s="95"/>
      <c r="FUA245" s="95"/>
      <c r="FUB245" s="95"/>
      <c r="FUC245" s="95"/>
      <c r="FUD245" s="95"/>
      <c r="FUE245" s="95"/>
      <c r="FUF245" s="95"/>
      <c r="FUG245" s="95"/>
      <c r="FUH245" s="95"/>
      <c r="FUI245" s="95"/>
      <c r="FUJ245" s="95"/>
      <c r="FUK245" s="95"/>
      <c r="FUL245" s="95"/>
      <c r="FUM245" s="95"/>
      <c r="FUN245" s="95"/>
      <c r="FUO245" s="95"/>
      <c r="FUP245" s="95"/>
      <c r="FUQ245" s="95"/>
      <c r="FUR245" s="95"/>
      <c r="FUS245" s="95"/>
      <c r="FUT245" s="95"/>
      <c r="FUU245" s="95"/>
      <c r="FUV245" s="95"/>
      <c r="FUW245" s="95"/>
      <c r="FUX245" s="95"/>
      <c r="FUY245" s="95"/>
      <c r="FUZ245" s="95"/>
      <c r="FVA245" s="95"/>
      <c r="FVB245" s="95"/>
      <c r="FVC245" s="95"/>
      <c r="FVD245" s="95"/>
      <c r="FVE245" s="95"/>
      <c r="FVF245" s="95"/>
      <c r="FVG245" s="95"/>
      <c r="FVH245" s="95"/>
      <c r="FVI245" s="95"/>
      <c r="FVJ245" s="95"/>
      <c r="FVK245" s="95"/>
      <c r="FVL245" s="95"/>
      <c r="FVM245" s="95"/>
      <c r="FVN245" s="95"/>
      <c r="FVO245" s="95"/>
      <c r="FVP245" s="95"/>
      <c r="FVQ245" s="95"/>
      <c r="FVR245" s="95"/>
      <c r="FVS245" s="95"/>
      <c r="FVT245" s="95"/>
      <c r="FVU245" s="95"/>
      <c r="FVV245" s="95"/>
      <c r="FVW245" s="95"/>
      <c r="FVX245" s="95"/>
      <c r="FVY245" s="95"/>
      <c r="FVZ245" s="95"/>
      <c r="FWA245" s="95"/>
      <c r="FWB245" s="95"/>
      <c r="FWC245" s="95"/>
      <c r="FWD245" s="95"/>
      <c r="FWE245" s="95"/>
      <c r="FWF245" s="95"/>
      <c r="FWG245" s="95"/>
      <c r="FWH245" s="95"/>
      <c r="FWI245" s="95"/>
      <c r="FWJ245" s="95"/>
      <c r="FWK245" s="95"/>
      <c r="FWL245" s="95"/>
      <c r="FWM245" s="95"/>
      <c r="FWN245" s="95"/>
      <c r="FWO245" s="95"/>
      <c r="FWP245" s="95"/>
      <c r="FWQ245" s="95"/>
      <c r="FWR245" s="95"/>
      <c r="FWS245" s="95"/>
      <c r="FWT245" s="95"/>
      <c r="FWU245" s="95"/>
      <c r="FWV245" s="95"/>
      <c r="FWW245" s="95"/>
      <c r="FWX245" s="95"/>
      <c r="FWY245" s="95"/>
      <c r="FWZ245" s="95"/>
      <c r="FXA245" s="95"/>
      <c r="FXB245" s="95"/>
      <c r="FXC245" s="95"/>
      <c r="FXD245" s="95"/>
      <c r="FXE245" s="95"/>
      <c r="FXF245" s="95"/>
      <c r="FXG245" s="95"/>
      <c r="FXH245" s="95"/>
      <c r="FXI245" s="95"/>
      <c r="FXJ245" s="95"/>
      <c r="FXK245" s="95"/>
      <c r="FXL245" s="95"/>
      <c r="FXM245" s="95"/>
      <c r="FXN245" s="95"/>
      <c r="FXO245" s="95"/>
      <c r="FXP245" s="95"/>
      <c r="FXQ245" s="95"/>
      <c r="FXR245" s="95"/>
      <c r="FXS245" s="95"/>
      <c r="FXT245" s="95"/>
      <c r="FXU245" s="95"/>
      <c r="FXV245" s="95"/>
      <c r="FXW245" s="95"/>
      <c r="FXX245" s="95"/>
      <c r="FXY245" s="95"/>
      <c r="FXZ245" s="95"/>
      <c r="FYA245" s="95"/>
      <c r="FYB245" s="95"/>
      <c r="FYC245" s="95"/>
      <c r="FYD245" s="95"/>
      <c r="FYE245" s="95"/>
      <c r="FYF245" s="95"/>
      <c r="FYG245" s="95"/>
      <c r="FYH245" s="95"/>
      <c r="FYI245" s="95"/>
      <c r="FYJ245" s="95"/>
      <c r="FYK245" s="95"/>
      <c r="FYL245" s="95"/>
      <c r="FYM245" s="95"/>
      <c r="FYN245" s="95"/>
      <c r="FYO245" s="95"/>
      <c r="FYP245" s="95"/>
      <c r="FYQ245" s="95"/>
      <c r="FYR245" s="95"/>
      <c r="FYS245" s="95"/>
      <c r="FYT245" s="95"/>
      <c r="FYU245" s="95"/>
      <c r="FYV245" s="95"/>
      <c r="FYW245" s="95"/>
      <c r="FYX245" s="95"/>
      <c r="FYY245" s="95"/>
      <c r="FYZ245" s="95"/>
      <c r="FZA245" s="95"/>
      <c r="FZB245" s="95"/>
      <c r="FZC245" s="95"/>
      <c r="FZD245" s="95"/>
      <c r="FZE245" s="95"/>
      <c r="FZF245" s="95"/>
      <c r="FZG245" s="95"/>
      <c r="FZH245" s="95"/>
      <c r="FZI245" s="95"/>
      <c r="FZJ245" s="95"/>
      <c r="FZK245" s="95"/>
      <c r="FZL245" s="95"/>
      <c r="FZM245" s="95"/>
      <c r="FZN245" s="95"/>
      <c r="FZO245" s="95"/>
      <c r="FZP245" s="95"/>
      <c r="FZQ245" s="95"/>
      <c r="FZR245" s="95"/>
      <c r="FZS245" s="95"/>
      <c r="FZT245" s="95"/>
      <c r="FZU245" s="95"/>
      <c r="FZV245" s="95"/>
      <c r="FZW245" s="95"/>
      <c r="FZX245" s="95"/>
      <c r="FZY245" s="95"/>
      <c r="FZZ245" s="95"/>
      <c r="GAA245" s="95"/>
      <c r="GAB245" s="95"/>
      <c r="GAC245" s="95"/>
      <c r="GAD245" s="95"/>
      <c r="GAE245" s="95"/>
      <c r="GAF245" s="95"/>
      <c r="GAG245" s="95"/>
      <c r="GAH245" s="95"/>
      <c r="GAI245" s="95"/>
      <c r="GAJ245" s="95"/>
      <c r="GAK245" s="95"/>
      <c r="GAL245" s="95"/>
      <c r="GAM245" s="95"/>
      <c r="GAN245" s="95"/>
      <c r="GAO245" s="95"/>
      <c r="GAP245" s="95"/>
      <c r="GAQ245" s="95"/>
      <c r="GAR245" s="95"/>
      <c r="GAS245" s="95"/>
      <c r="GAT245" s="95"/>
      <c r="GAU245" s="95"/>
      <c r="GAV245" s="95"/>
      <c r="GAW245" s="95"/>
      <c r="GAX245" s="95"/>
      <c r="GAY245" s="95"/>
      <c r="GAZ245" s="95"/>
      <c r="GBA245" s="95"/>
      <c r="GBB245" s="95"/>
      <c r="GBC245" s="95"/>
      <c r="GBD245" s="95"/>
      <c r="GBE245" s="95"/>
      <c r="GBF245" s="95"/>
      <c r="GBG245" s="95"/>
      <c r="GBH245" s="95"/>
      <c r="GBI245" s="95"/>
      <c r="GBJ245" s="95"/>
      <c r="GBK245" s="95"/>
      <c r="GBL245" s="95"/>
      <c r="GBM245" s="95"/>
      <c r="GBN245" s="95"/>
      <c r="GBO245" s="95"/>
      <c r="GBP245" s="95"/>
      <c r="GBQ245" s="95"/>
      <c r="GBR245" s="95"/>
      <c r="GBS245" s="95"/>
      <c r="GBT245" s="95"/>
      <c r="GBU245" s="95"/>
      <c r="GBV245" s="95"/>
      <c r="GBW245" s="95"/>
      <c r="GBX245" s="95"/>
      <c r="GBY245" s="95"/>
      <c r="GBZ245" s="95"/>
      <c r="GCA245" s="95"/>
      <c r="GCB245" s="95"/>
      <c r="GCC245" s="95"/>
      <c r="GCD245" s="95"/>
      <c r="GCE245" s="95"/>
      <c r="GCF245" s="95"/>
      <c r="GCG245" s="95"/>
      <c r="GCH245" s="95"/>
      <c r="GCI245" s="95"/>
      <c r="GCJ245" s="95"/>
      <c r="GCK245" s="95"/>
      <c r="GCL245" s="95"/>
      <c r="GCM245" s="95"/>
      <c r="GCN245" s="95"/>
      <c r="GCO245" s="95"/>
      <c r="GCP245" s="95"/>
      <c r="GCQ245" s="95"/>
      <c r="GCR245" s="95"/>
      <c r="GCS245" s="95"/>
      <c r="GCT245" s="95"/>
      <c r="GCU245" s="95"/>
      <c r="GCV245" s="95"/>
      <c r="GCW245" s="95"/>
      <c r="GCX245" s="95"/>
      <c r="GCY245" s="95"/>
      <c r="GCZ245" s="95"/>
      <c r="GDA245" s="95"/>
      <c r="GDB245" s="95"/>
      <c r="GDC245" s="95"/>
      <c r="GDD245" s="95"/>
      <c r="GDE245" s="95"/>
      <c r="GDF245" s="95"/>
      <c r="GDG245" s="95"/>
      <c r="GDH245" s="95"/>
      <c r="GDI245" s="95"/>
      <c r="GDJ245" s="95"/>
      <c r="GDK245" s="95"/>
      <c r="GDL245" s="95"/>
      <c r="GDM245" s="95"/>
      <c r="GDN245" s="95"/>
      <c r="GDO245" s="95"/>
      <c r="GDP245" s="95"/>
      <c r="GDQ245" s="95"/>
      <c r="GDR245" s="95"/>
      <c r="GDS245" s="95"/>
      <c r="GDT245" s="95"/>
      <c r="GDU245" s="95"/>
      <c r="GDV245" s="95"/>
      <c r="GDW245" s="95"/>
      <c r="GDX245" s="95"/>
      <c r="GDY245" s="95"/>
      <c r="GDZ245" s="95"/>
      <c r="GEA245" s="95"/>
      <c r="GEB245" s="95"/>
      <c r="GEC245" s="95"/>
      <c r="GED245" s="95"/>
      <c r="GEE245" s="95"/>
      <c r="GEF245" s="95"/>
      <c r="GEG245" s="95"/>
      <c r="GEH245" s="95"/>
      <c r="GEI245" s="95"/>
      <c r="GEJ245" s="95"/>
      <c r="GEK245" s="95"/>
      <c r="GEL245" s="95"/>
      <c r="GEM245" s="95"/>
      <c r="GEN245" s="95"/>
      <c r="GEO245" s="95"/>
      <c r="GEP245" s="95"/>
      <c r="GEQ245" s="95"/>
      <c r="GER245" s="95"/>
      <c r="GES245" s="95"/>
      <c r="GET245" s="95"/>
      <c r="GEU245" s="95"/>
      <c r="GEV245" s="95"/>
      <c r="GEW245" s="95"/>
      <c r="GEX245" s="95"/>
      <c r="GEY245" s="95"/>
      <c r="GEZ245" s="95"/>
      <c r="GFA245" s="95"/>
      <c r="GFB245" s="95"/>
      <c r="GFC245" s="95"/>
      <c r="GFD245" s="95"/>
      <c r="GFE245" s="95"/>
      <c r="GFF245" s="95"/>
      <c r="GFG245" s="95"/>
      <c r="GFH245" s="95"/>
      <c r="GFI245" s="95"/>
      <c r="GFJ245" s="95"/>
      <c r="GFK245" s="95"/>
      <c r="GFL245" s="95"/>
      <c r="GFM245" s="95"/>
      <c r="GFN245" s="95"/>
      <c r="GFO245" s="95"/>
      <c r="GFP245" s="95"/>
      <c r="GFQ245" s="95"/>
      <c r="GFR245" s="95"/>
      <c r="GFS245" s="95"/>
      <c r="GFT245" s="95"/>
      <c r="GFU245" s="95"/>
      <c r="GFV245" s="95"/>
      <c r="GFW245" s="95"/>
      <c r="GFX245" s="95"/>
      <c r="GFY245" s="95"/>
      <c r="GFZ245" s="95"/>
      <c r="GGA245" s="95"/>
      <c r="GGB245" s="95"/>
      <c r="GGC245" s="95"/>
      <c r="GGD245" s="95"/>
      <c r="GGE245" s="95"/>
      <c r="GGF245" s="95"/>
      <c r="GGG245" s="95"/>
      <c r="GGH245" s="95"/>
      <c r="GGI245" s="95"/>
      <c r="GGJ245" s="95"/>
      <c r="GGK245" s="95"/>
      <c r="GGL245" s="95"/>
      <c r="GGM245" s="95"/>
      <c r="GGN245" s="95"/>
      <c r="GGO245" s="95"/>
      <c r="GGP245" s="95"/>
      <c r="GGQ245" s="95"/>
      <c r="GGR245" s="95"/>
      <c r="GGS245" s="95"/>
      <c r="GGT245" s="95"/>
      <c r="GGU245" s="95"/>
      <c r="GGV245" s="95"/>
      <c r="GGW245" s="95"/>
      <c r="GGX245" s="95"/>
      <c r="GGY245" s="95"/>
      <c r="GGZ245" s="95"/>
      <c r="GHA245" s="95"/>
      <c r="GHB245" s="95"/>
      <c r="GHC245" s="95"/>
      <c r="GHD245" s="95"/>
      <c r="GHE245" s="95"/>
      <c r="GHF245" s="95"/>
      <c r="GHG245" s="95"/>
      <c r="GHH245" s="95"/>
      <c r="GHI245" s="95"/>
      <c r="GHJ245" s="95"/>
      <c r="GHK245" s="95"/>
      <c r="GHL245" s="95"/>
      <c r="GHM245" s="95"/>
      <c r="GHN245" s="95"/>
      <c r="GHO245" s="95"/>
      <c r="GHP245" s="95"/>
      <c r="GHQ245" s="95"/>
      <c r="GHR245" s="95"/>
      <c r="GHS245" s="95"/>
      <c r="GHT245" s="95"/>
      <c r="GHU245" s="95"/>
      <c r="GHV245" s="95"/>
      <c r="GHW245" s="95"/>
      <c r="GHX245" s="95"/>
      <c r="GHY245" s="95"/>
      <c r="GHZ245" s="95"/>
      <c r="GIA245" s="95"/>
      <c r="GIB245" s="95"/>
      <c r="GIC245" s="95"/>
      <c r="GID245" s="95"/>
      <c r="GIE245" s="95"/>
      <c r="GIF245" s="95"/>
      <c r="GIG245" s="95"/>
      <c r="GIH245" s="95"/>
      <c r="GII245" s="95"/>
      <c r="GIJ245" s="95"/>
      <c r="GIK245" s="95"/>
      <c r="GIL245" s="95"/>
      <c r="GIM245" s="95"/>
      <c r="GIN245" s="95"/>
      <c r="GIO245" s="95"/>
      <c r="GIP245" s="95"/>
      <c r="GIQ245" s="95"/>
      <c r="GIR245" s="95"/>
      <c r="GIS245" s="95"/>
      <c r="GIT245" s="95"/>
      <c r="GIU245" s="95"/>
      <c r="GIV245" s="95"/>
      <c r="GIW245" s="95"/>
      <c r="GIX245" s="95"/>
      <c r="GIY245" s="95"/>
      <c r="GIZ245" s="95"/>
      <c r="GJA245" s="95"/>
      <c r="GJB245" s="95"/>
      <c r="GJC245" s="95"/>
      <c r="GJD245" s="95"/>
      <c r="GJE245" s="95"/>
      <c r="GJF245" s="95"/>
      <c r="GJG245" s="95"/>
      <c r="GJH245" s="95"/>
      <c r="GJI245" s="95"/>
      <c r="GJJ245" s="95"/>
      <c r="GJK245" s="95"/>
      <c r="GJL245" s="95"/>
      <c r="GJM245" s="95"/>
      <c r="GJN245" s="95"/>
      <c r="GJO245" s="95"/>
      <c r="GJP245" s="95"/>
      <c r="GJQ245" s="95"/>
      <c r="GJR245" s="95"/>
      <c r="GJS245" s="95"/>
      <c r="GJT245" s="95"/>
      <c r="GJU245" s="95"/>
      <c r="GJV245" s="95"/>
      <c r="GJW245" s="95"/>
      <c r="GJX245" s="95"/>
      <c r="GJY245" s="95"/>
      <c r="GJZ245" s="95"/>
      <c r="GKA245" s="95"/>
      <c r="GKB245" s="95"/>
      <c r="GKC245" s="95"/>
      <c r="GKD245" s="95"/>
      <c r="GKE245" s="95"/>
      <c r="GKF245" s="95"/>
      <c r="GKG245" s="95"/>
      <c r="GKH245" s="95"/>
      <c r="GKI245" s="95"/>
      <c r="GKJ245" s="95"/>
      <c r="GKK245" s="95"/>
      <c r="GKL245" s="95"/>
      <c r="GKM245" s="95"/>
      <c r="GKN245" s="95"/>
      <c r="GKO245" s="95"/>
      <c r="GKP245" s="95"/>
      <c r="GKQ245" s="95"/>
      <c r="GKR245" s="95"/>
      <c r="GKS245" s="95"/>
      <c r="GKT245" s="95"/>
      <c r="GKU245" s="95"/>
      <c r="GKV245" s="95"/>
      <c r="GKW245" s="95"/>
      <c r="GKX245" s="95"/>
      <c r="GKY245" s="95"/>
      <c r="GKZ245" s="95"/>
      <c r="GLA245" s="95"/>
      <c r="GLB245" s="95"/>
      <c r="GLC245" s="95"/>
      <c r="GLD245" s="95"/>
      <c r="GLE245" s="95"/>
      <c r="GLF245" s="95"/>
      <c r="GLG245" s="95"/>
      <c r="GLH245" s="95"/>
      <c r="GLI245" s="95"/>
      <c r="GLJ245" s="95"/>
      <c r="GLK245" s="95"/>
      <c r="GLL245" s="95"/>
      <c r="GLM245" s="95"/>
      <c r="GLN245" s="95"/>
      <c r="GLO245" s="95"/>
      <c r="GLP245" s="95"/>
      <c r="GLQ245" s="95"/>
      <c r="GLR245" s="95"/>
      <c r="GLS245" s="95"/>
      <c r="GLT245" s="95"/>
      <c r="GLU245" s="95"/>
      <c r="GLV245" s="95"/>
      <c r="GLW245" s="95"/>
      <c r="GLX245" s="95"/>
      <c r="GLY245" s="95"/>
      <c r="GLZ245" s="95"/>
      <c r="GMA245" s="95"/>
      <c r="GMB245" s="95"/>
      <c r="GMC245" s="95"/>
      <c r="GMD245" s="95"/>
      <c r="GME245" s="95"/>
      <c r="GMF245" s="95"/>
      <c r="GMG245" s="95"/>
      <c r="GMH245" s="95"/>
      <c r="GMI245" s="95"/>
      <c r="GMJ245" s="95"/>
      <c r="GMK245" s="95"/>
      <c r="GML245" s="95"/>
      <c r="GMM245" s="95"/>
      <c r="GMN245" s="95"/>
      <c r="GMO245" s="95"/>
      <c r="GMP245" s="95"/>
      <c r="GMQ245" s="95"/>
      <c r="GMR245" s="95"/>
      <c r="GMS245" s="95"/>
      <c r="GMT245" s="95"/>
      <c r="GMU245" s="95"/>
      <c r="GMV245" s="95"/>
      <c r="GMW245" s="95"/>
      <c r="GMX245" s="95"/>
      <c r="GMY245" s="95"/>
      <c r="GMZ245" s="95"/>
      <c r="GNA245" s="95"/>
      <c r="GNB245" s="95"/>
      <c r="GNC245" s="95"/>
      <c r="GND245" s="95"/>
      <c r="GNE245" s="95"/>
      <c r="GNF245" s="95"/>
      <c r="GNG245" s="95"/>
      <c r="GNH245" s="95"/>
      <c r="GNI245" s="95"/>
      <c r="GNJ245" s="95"/>
      <c r="GNK245" s="95"/>
      <c r="GNL245" s="95"/>
      <c r="GNM245" s="95"/>
      <c r="GNN245" s="95"/>
      <c r="GNO245" s="95"/>
      <c r="GNP245" s="95"/>
      <c r="GNQ245" s="95"/>
      <c r="GNR245" s="95"/>
      <c r="GNS245" s="95"/>
      <c r="GNT245" s="95"/>
      <c r="GNU245" s="95"/>
      <c r="GNV245" s="95"/>
      <c r="GNW245" s="95"/>
      <c r="GNX245" s="95"/>
      <c r="GNY245" s="95"/>
      <c r="GNZ245" s="95"/>
      <c r="GOA245" s="95"/>
      <c r="GOB245" s="95"/>
      <c r="GOC245" s="95"/>
      <c r="GOD245" s="95"/>
      <c r="GOE245" s="95"/>
      <c r="GOF245" s="95"/>
      <c r="GOG245" s="95"/>
      <c r="GOH245" s="95"/>
      <c r="GOI245" s="95"/>
      <c r="GOJ245" s="95"/>
      <c r="GOK245" s="95"/>
      <c r="GOL245" s="95"/>
      <c r="GOM245" s="95"/>
      <c r="GON245" s="95"/>
      <c r="GOO245" s="95"/>
      <c r="GOP245" s="95"/>
      <c r="GOQ245" s="95"/>
      <c r="GOR245" s="95"/>
      <c r="GOS245" s="95"/>
      <c r="GOT245" s="95"/>
      <c r="GOU245" s="95"/>
      <c r="GOV245" s="95"/>
      <c r="GOW245" s="95"/>
      <c r="GOX245" s="95"/>
      <c r="GOY245" s="95"/>
      <c r="GOZ245" s="95"/>
      <c r="GPA245" s="95"/>
      <c r="GPB245" s="95"/>
      <c r="GPC245" s="95"/>
      <c r="GPD245" s="95"/>
      <c r="GPE245" s="95"/>
      <c r="GPF245" s="95"/>
      <c r="GPG245" s="95"/>
      <c r="GPH245" s="95"/>
      <c r="GPI245" s="95"/>
      <c r="GPJ245" s="95"/>
      <c r="GPK245" s="95"/>
      <c r="GPL245" s="95"/>
      <c r="GPM245" s="95"/>
      <c r="GPN245" s="95"/>
      <c r="GPO245" s="95"/>
      <c r="GPP245" s="95"/>
      <c r="GPQ245" s="95"/>
      <c r="GPR245" s="95"/>
      <c r="GPS245" s="95"/>
      <c r="GPT245" s="95"/>
      <c r="GPU245" s="95"/>
      <c r="GPV245" s="95"/>
      <c r="GPW245" s="95"/>
      <c r="GPX245" s="95"/>
      <c r="GPY245" s="95"/>
      <c r="GPZ245" s="95"/>
      <c r="GQA245" s="95"/>
      <c r="GQB245" s="95"/>
      <c r="GQC245" s="95"/>
      <c r="GQD245" s="95"/>
      <c r="GQE245" s="95"/>
      <c r="GQF245" s="95"/>
      <c r="GQG245" s="95"/>
      <c r="GQH245" s="95"/>
      <c r="GQI245" s="95"/>
      <c r="GQJ245" s="95"/>
      <c r="GQK245" s="95"/>
      <c r="GQL245" s="95"/>
      <c r="GQM245" s="95"/>
      <c r="GQN245" s="95"/>
      <c r="GQO245" s="95"/>
      <c r="GQP245" s="95"/>
      <c r="GQQ245" s="95"/>
      <c r="GQR245" s="95"/>
      <c r="GQS245" s="95"/>
      <c r="GQT245" s="95"/>
      <c r="GQU245" s="95"/>
      <c r="GQV245" s="95"/>
      <c r="GQW245" s="95"/>
      <c r="GQX245" s="95"/>
      <c r="GQY245" s="95"/>
      <c r="GQZ245" s="95"/>
      <c r="GRA245" s="95"/>
      <c r="GRB245" s="95"/>
      <c r="GRC245" s="95"/>
      <c r="GRD245" s="95"/>
      <c r="GRE245" s="95"/>
      <c r="GRF245" s="95"/>
      <c r="GRG245" s="95"/>
      <c r="GRH245" s="95"/>
      <c r="GRI245" s="95"/>
      <c r="GRJ245" s="95"/>
      <c r="GRK245" s="95"/>
      <c r="GRL245" s="95"/>
      <c r="GRM245" s="95"/>
      <c r="GRN245" s="95"/>
      <c r="GRO245" s="95"/>
      <c r="GRP245" s="95"/>
      <c r="GRQ245" s="95"/>
      <c r="GRR245" s="95"/>
      <c r="GRS245" s="95"/>
      <c r="GRT245" s="95"/>
      <c r="GRU245" s="95"/>
      <c r="GRV245" s="95"/>
      <c r="GRW245" s="95"/>
      <c r="GRX245" s="95"/>
      <c r="GRY245" s="95"/>
      <c r="GRZ245" s="95"/>
      <c r="GSA245" s="95"/>
      <c r="GSB245" s="95"/>
      <c r="GSC245" s="95"/>
      <c r="GSD245" s="95"/>
      <c r="GSE245" s="95"/>
      <c r="GSF245" s="95"/>
      <c r="GSG245" s="95"/>
      <c r="GSH245" s="95"/>
      <c r="GSI245" s="95"/>
      <c r="GSJ245" s="95"/>
      <c r="GSK245" s="95"/>
      <c r="GSL245" s="95"/>
      <c r="GSM245" s="95"/>
      <c r="GSN245" s="95"/>
      <c r="GSO245" s="95"/>
      <c r="GSP245" s="95"/>
      <c r="GSQ245" s="95"/>
      <c r="GSR245" s="95"/>
      <c r="GSS245" s="95"/>
      <c r="GST245" s="95"/>
      <c r="GSU245" s="95"/>
      <c r="GSV245" s="95"/>
      <c r="GSW245" s="95"/>
      <c r="GSX245" s="95"/>
      <c r="GSY245" s="95"/>
      <c r="GSZ245" s="95"/>
      <c r="GTA245" s="95"/>
      <c r="GTB245" s="95"/>
      <c r="GTC245" s="95"/>
      <c r="GTD245" s="95"/>
      <c r="GTE245" s="95"/>
      <c r="GTF245" s="95"/>
      <c r="GTG245" s="95"/>
      <c r="GTH245" s="95"/>
      <c r="GTI245" s="95"/>
      <c r="GTJ245" s="95"/>
      <c r="GTK245" s="95"/>
      <c r="GTL245" s="95"/>
      <c r="GTM245" s="95"/>
      <c r="GTN245" s="95"/>
      <c r="GTO245" s="95"/>
      <c r="GTP245" s="95"/>
      <c r="GTQ245" s="95"/>
      <c r="GTR245" s="95"/>
      <c r="GTS245" s="95"/>
      <c r="GTT245" s="95"/>
      <c r="GTU245" s="95"/>
      <c r="GTV245" s="95"/>
      <c r="GTW245" s="95"/>
      <c r="GTX245" s="95"/>
      <c r="GTY245" s="95"/>
      <c r="GTZ245" s="95"/>
      <c r="GUA245" s="95"/>
      <c r="GUB245" s="95"/>
      <c r="GUC245" s="95"/>
      <c r="GUD245" s="95"/>
      <c r="GUE245" s="95"/>
      <c r="GUF245" s="95"/>
      <c r="GUG245" s="95"/>
      <c r="GUH245" s="95"/>
      <c r="GUI245" s="95"/>
      <c r="GUJ245" s="95"/>
      <c r="GUK245" s="95"/>
      <c r="GUL245" s="95"/>
      <c r="GUM245" s="95"/>
      <c r="GUN245" s="95"/>
      <c r="GUO245" s="95"/>
      <c r="GUP245" s="95"/>
      <c r="GUQ245" s="95"/>
      <c r="GUR245" s="95"/>
      <c r="GUS245" s="95"/>
      <c r="GUT245" s="95"/>
      <c r="GUU245" s="95"/>
      <c r="GUV245" s="95"/>
      <c r="GUW245" s="95"/>
      <c r="GUX245" s="95"/>
      <c r="GUY245" s="95"/>
      <c r="GUZ245" s="95"/>
      <c r="GVA245" s="95"/>
      <c r="GVB245" s="95"/>
      <c r="GVC245" s="95"/>
      <c r="GVD245" s="95"/>
      <c r="GVE245" s="95"/>
      <c r="GVF245" s="95"/>
      <c r="GVG245" s="95"/>
      <c r="GVH245" s="95"/>
      <c r="GVI245" s="95"/>
      <c r="GVJ245" s="95"/>
      <c r="GVK245" s="95"/>
      <c r="GVL245" s="95"/>
      <c r="GVM245" s="95"/>
      <c r="GVN245" s="95"/>
      <c r="GVO245" s="95"/>
      <c r="GVP245" s="95"/>
      <c r="GVQ245" s="95"/>
      <c r="GVR245" s="95"/>
      <c r="GVS245" s="95"/>
      <c r="GVT245" s="95"/>
      <c r="GVU245" s="95"/>
      <c r="GVV245" s="95"/>
      <c r="GVW245" s="95"/>
      <c r="GVX245" s="95"/>
      <c r="GVY245" s="95"/>
      <c r="GVZ245" s="95"/>
      <c r="GWA245" s="95"/>
      <c r="GWB245" s="95"/>
      <c r="GWC245" s="95"/>
      <c r="GWD245" s="95"/>
      <c r="GWE245" s="95"/>
      <c r="GWF245" s="95"/>
      <c r="GWG245" s="95"/>
      <c r="GWH245" s="95"/>
      <c r="GWI245" s="95"/>
      <c r="GWJ245" s="95"/>
      <c r="GWK245" s="95"/>
      <c r="GWL245" s="95"/>
      <c r="GWM245" s="95"/>
      <c r="GWN245" s="95"/>
      <c r="GWO245" s="95"/>
      <c r="GWP245" s="95"/>
      <c r="GWQ245" s="95"/>
      <c r="GWR245" s="95"/>
      <c r="GWS245" s="95"/>
      <c r="GWT245" s="95"/>
      <c r="GWU245" s="95"/>
      <c r="GWV245" s="95"/>
      <c r="GWW245" s="95"/>
      <c r="GWX245" s="95"/>
      <c r="GWY245" s="95"/>
      <c r="GWZ245" s="95"/>
      <c r="GXA245" s="95"/>
      <c r="GXB245" s="95"/>
      <c r="GXC245" s="95"/>
      <c r="GXD245" s="95"/>
      <c r="GXE245" s="95"/>
      <c r="GXF245" s="95"/>
      <c r="GXG245" s="95"/>
      <c r="GXH245" s="95"/>
      <c r="GXI245" s="95"/>
      <c r="GXJ245" s="95"/>
      <c r="GXK245" s="95"/>
      <c r="GXL245" s="95"/>
      <c r="GXM245" s="95"/>
      <c r="GXN245" s="95"/>
      <c r="GXO245" s="95"/>
      <c r="GXP245" s="95"/>
      <c r="GXQ245" s="95"/>
      <c r="GXR245" s="95"/>
      <c r="GXS245" s="95"/>
      <c r="GXT245" s="95"/>
      <c r="GXU245" s="95"/>
      <c r="GXV245" s="95"/>
      <c r="GXW245" s="95"/>
      <c r="GXX245" s="95"/>
      <c r="GXY245" s="95"/>
      <c r="GXZ245" s="95"/>
      <c r="GYA245" s="95"/>
      <c r="GYB245" s="95"/>
      <c r="GYC245" s="95"/>
      <c r="GYD245" s="95"/>
      <c r="GYE245" s="95"/>
      <c r="GYF245" s="95"/>
      <c r="GYG245" s="95"/>
      <c r="GYH245" s="95"/>
      <c r="GYI245" s="95"/>
      <c r="GYJ245" s="95"/>
      <c r="GYK245" s="95"/>
      <c r="GYL245" s="95"/>
      <c r="GYM245" s="95"/>
      <c r="GYN245" s="95"/>
      <c r="GYO245" s="95"/>
      <c r="GYP245" s="95"/>
      <c r="GYQ245" s="95"/>
      <c r="GYR245" s="95"/>
      <c r="GYS245" s="95"/>
      <c r="GYT245" s="95"/>
      <c r="GYU245" s="95"/>
      <c r="GYV245" s="95"/>
      <c r="GYW245" s="95"/>
      <c r="GYX245" s="95"/>
      <c r="GYY245" s="95"/>
      <c r="GYZ245" s="95"/>
      <c r="GZA245" s="95"/>
      <c r="GZB245" s="95"/>
      <c r="GZC245" s="95"/>
      <c r="GZD245" s="95"/>
      <c r="GZE245" s="95"/>
      <c r="GZF245" s="95"/>
      <c r="GZG245" s="95"/>
      <c r="GZH245" s="95"/>
      <c r="GZI245" s="95"/>
      <c r="GZJ245" s="95"/>
      <c r="GZK245" s="95"/>
      <c r="GZL245" s="95"/>
      <c r="GZM245" s="95"/>
      <c r="GZN245" s="95"/>
      <c r="GZO245" s="95"/>
      <c r="GZP245" s="95"/>
      <c r="GZQ245" s="95"/>
      <c r="GZR245" s="95"/>
      <c r="GZS245" s="95"/>
      <c r="GZT245" s="95"/>
      <c r="GZU245" s="95"/>
      <c r="GZV245" s="95"/>
      <c r="GZW245" s="95"/>
      <c r="GZX245" s="95"/>
      <c r="GZY245" s="95"/>
      <c r="GZZ245" s="95"/>
      <c r="HAA245" s="95"/>
      <c r="HAB245" s="95"/>
      <c r="HAC245" s="95"/>
      <c r="HAD245" s="95"/>
      <c r="HAE245" s="95"/>
      <c r="HAF245" s="95"/>
      <c r="HAG245" s="95"/>
      <c r="HAH245" s="95"/>
      <c r="HAI245" s="95"/>
      <c r="HAJ245" s="95"/>
      <c r="HAK245" s="95"/>
      <c r="HAL245" s="95"/>
      <c r="HAM245" s="95"/>
      <c r="HAN245" s="95"/>
      <c r="HAO245" s="95"/>
      <c r="HAP245" s="95"/>
      <c r="HAQ245" s="95"/>
      <c r="HAR245" s="95"/>
      <c r="HAS245" s="95"/>
      <c r="HAT245" s="95"/>
      <c r="HAU245" s="95"/>
      <c r="HAV245" s="95"/>
      <c r="HAW245" s="95"/>
      <c r="HAX245" s="95"/>
      <c r="HAY245" s="95"/>
      <c r="HAZ245" s="95"/>
      <c r="HBA245" s="95"/>
      <c r="HBB245" s="95"/>
      <c r="HBC245" s="95"/>
      <c r="HBD245" s="95"/>
      <c r="HBE245" s="95"/>
      <c r="HBF245" s="95"/>
      <c r="HBG245" s="95"/>
      <c r="HBH245" s="95"/>
      <c r="HBI245" s="95"/>
      <c r="HBJ245" s="95"/>
      <c r="HBK245" s="95"/>
      <c r="HBL245" s="95"/>
      <c r="HBM245" s="95"/>
      <c r="HBN245" s="95"/>
      <c r="HBO245" s="95"/>
      <c r="HBP245" s="95"/>
      <c r="HBQ245" s="95"/>
      <c r="HBR245" s="95"/>
      <c r="HBS245" s="95"/>
      <c r="HBT245" s="95"/>
      <c r="HBU245" s="95"/>
      <c r="HBV245" s="95"/>
      <c r="HBW245" s="95"/>
      <c r="HBX245" s="95"/>
      <c r="HBY245" s="95"/>
      <c r="HBZ245" s="95"/>
      <c r="HCA245" s="95"/>
      <c r="HCB245" s="95"/>
      <c r="HCC245" s="95"/>
      <c r="HCD245" s="95"/>
      <c r="HCE245" s="95"/>
      <c r="HCF245" s="95"/>
      <c r="HCG245" s="95"/>
      <c r="HCH245" s="95"/>
      <c r="HCI245" s="95"/>
      <c r="HCJ245" s="95"/>
      <c r="HCK245" s="95"/>
      <c r="HCL245" s="95"/>
      <c r="HCM245" s="95"/>
      <c r="HCN245" s="95"/>
      <c r="HCO245" s="95"/>
      <c r="HCP245" s="95"/>
      <c r="HCQ245" s="95"/>
      <c r="HCR245" s="95"/>
      <c r="HCS245" s="95"/>
      <c r="HCT245" s="95"/>
      <c r="HCU245" s="95"/>
      <c r="HCV245" s="95"/>
      <c r="HCW245" s="95"/>
      <c r="HCX245" s="95"/>
      <c r="HCY245" s="95"/>
      <c r="HCZ245" s="95"/>
      <c r="HDA245" s="95"/>
      <c r="HDB245" s="95"/>
      <c r="HDC245" s="95"/>
      <c r="HDD245" s="95"/>
      <c r="HDE245" s="95"/>
      <c r="HDF245" s="95"/>
      <c r="HDG245" s="95"/>
      <c r="HDH245" s="95"/>
      <c r="HDI245" s="95"/>
      <c r="HDJ245" s="95"/>
      <c r="HDK245" s="95"/>
      <c r="HDL245" s="95"/>
      <c r="HDM245" s="95"/>
      <c r="HDN245" s="95"/>
      <c r="HDO245" s="95"/>
      <c r="HDP245" s="95"/>
      <c r="HDQ245" s="95"/>
      <c r="HDR245" s="95"/>
      <c r="HDS245" s="95"/>
      <c r="HDT245" s="95"/>
      <c r="HDU245" s="95"/>
      <c r="HDV245" s="95"/>
      <c r="HDW245" s="95"/>
      <c r="HDX245" s="95"/>
      <c r="HDY245" s="95"/>
      <c r="HDZ245" s="95"/>
      <c r="HEA245" s="95"/>
      <c r="HEB245" s="95"/>
      <c r="HEC245" s="95"/>
      <c r="HED245" s="95"/>
      <c r="HEE245" s="95"/>
      <c r="HEF245" s="95"/>
      <c r="HEG245" s="95"/>
      <c r="HEH245" s="95"/>
      <c r="HEI245" s="95"/>
      <c r="HEJ245" s="95"/>
      <c r="HEK245" s="95"/>
      <c r="HEL245" s="95"/>
      <c r="HEM245" s="95"/>
      <c r="HEN245" s="95"/>
      <c r="HEO245" s="95"/>
      <c r="HEP245" s="95"/>
      <c r="HEQ245" s="95"/>
      <c r="HER245" s="95"/>
      <c r="HES245" s="95"/>
      <c r="HET245" s="95"/>
      <c r="HEU245" s="95"/>
      <c r="HEV245" s="95"/>
      <c r="HEW245" s="95"/>
      <c r="HEX245" s="95"/>
      <c r="HEY245" s="95"/>
      <c r="HEZ245" s="95"/>
      <c r="HFA245" s="95"/>
      <c r="HFB245" s="95"/>
      <c r="HFC245" s="95"/>
      <c r="HFD245" s="95"/>
      <c r="HFE245" s="95"/>
      <c r="HFF245" s="95"/>
      <c r="HFG245" s="95"/>
      <c r="HFH245" s="95"/>
      <c r="HFI245" s="95"/>
      <c r="HFJ245" s="95"/>
      <c r="HFK245" s="95"/>
      <c r="HFL245" s="95"/>
      <c r="HFM245" s="95"/>
      <c r="HFN245" s="95"/>
      <c r="HFO245" s="95"/>
      <c r="HFP245" s="95"/>
      <c r="HFQ245" s="95"/>
      <c r="HFR245" s="95"/>
      <c r="HFS245" s="95"/>
      <c r="HFT245" s="95"/>
      <c r="HFU245" s="95"/>
      <c r="HFV245" s="95"/>
      <c r="HFW245" s="95"/>
      <c r="HFX245" s="95"/>
      <c r="HFY245" s="95"/>
      <c r="HFZ245" s="95"/>
      <c r="HGA245" s="95"/>
      <c r="HGB245" s="95"/>
      <c r="HGC245" s="95"/>
      <c r="HGD245" s="95"/>
      <c r="HGE245" s="95"/>
      <c r="HGF245" s="95"/>
      <c r="HGG245" s="95"/>
      <c r="HGH245" s="95"/>
      <c r="HGI245" s="95"/>
      <c r="HGJ245" s="95"/>
      <c r="HGK245" s="95"/>
      <c r="HGL245" s="95"/>
      <c r="HGM245" s="95"/>
      <c r="HGN245" s="95"/>
      <c r="HGO245" s="95"/>
      <c r="HGP245" s="95"/>
      <c r="HGQ245" s="95"/>
      <c r="HGR245" s="95"/>
      <c r="HGS245" s="95"/>
      <c r="HGT245" s="95"/>
      <c r="HGU245" s="95"/>
      <c r="HGV245" s="95"/>
      <c r="HGW245" s="95"/>
      <c r="HGX245" s="95"/>
      <c r="HGY245" s="95"/>
      <c r="HGZ245" s="95"/>
      <c r="HHA245" s="95"/>
      <c r="HHB245" s="95"/>
      <c r="HHC245" s="95"/>
      <c r="HHD245" s="95"/>
      <c r="HHE245" s="95"/>
      <c r="HHF245" s="95"/>
      <c r="HHG245" s="95"/>
      <c r="HHH245" s="95"/>
      <c r="HHI245" s="95"/>
      <c r="HHJ245" s="95"/>
      <c r="HHK245" s="95"/>
      <c r="HHL245" s="95"/>
      <c r="HHM245" s="95"/>
      <c r="HHN245" s="95"/>
      <c r="HHO245" s="95"/>
      <c r="HHP245" s="95"/>
      <c r="HHQ245" s="95"/>
      <c r="HHR245" s="95"/>
      <c r="HHS245" s="95"/>
      <c r="HHT245" s="95"/>
      <c r="HHU245" s="95"/>
      <c r="HHV245" s="95"/>
      <c r="HHW245" s="95"/>
      <c r="HHX245" s="95"/>
      <c r="HHY245" s="95"/>
      <c r="HHZ245" s="95"/>
      <c r="HIA245" s="95"/>
      <c r="HIB245" s="95"/>
      <c r="HIC245" s="95"/>
      <c r="HID245" s="95"/>
      <c r="HIE245" s="95"/>
      <c r="HIF245" s="95"/>
      <c r="HIG245" s="95"/>
      <c r="HIH245" s="95"/>
      <c r="HII245" s="95"/>
      <c r="HIJ245" s="95"/>
      <c r="HIK245" s="95"/>
      <c r="HIL245" s="95"/>
      <c r="HIM245" s="95"/>
      <c r="HIN245" s="95"/>
      <c r="HIO245" s="95"/>
      <c r="HIP245" s="95"/>
      <c r="HIQ245" s="95"/>
      <c r="HIR245" s="95"/>
      <c r="HIS245" s="95"/>
      <c r="HIT245" s="95"/>
      <c r="HIU245" s="95"/>
      <c r="HIV245" s="95"/>
      <c r="HIW245" s="95"/>
      <c r="HIX245" s="95"/>
      <c r="HIY245" s="95"/>
      <c r="HIZ245" s="95"/>
      <c r="HJA245" s="95"/>
      <c r="HJB245" s="95"/>
      <c r="HJC245" s="95"/>
      <c r="HJD245" s="95"/>
      <c r="HJE245" s="95"/>
      <c r="HJF245" s="95"/>
      <c r="HJG245" s="95"/>
      <c r="HJH245" s="95"/>
      <c r="HJI245" s="95"/>
      <c r="HJJ245" s="95"/>
      <c r="HJK245" s="95"/>
      <c r="HJL245" s="95"/>
      <c r="HJM245" s="95"/>
      <c r="HJN245" s="95"/>
      <c r="HJO245" s="95"/>
      <c r="HJP245" s="95"/>
      <c r="HJQ245" s="95"/>
      <c r="HJR245" s="95"/>
      <c r="HJS245" s="95"/>
      <c r="HJT245" s="95"/>
      <c r="HJU245" s="95"/>
      <c r="HJV245" s="95"/>
      <c r="HJW245" s="95"/>
      <c r="HJX245" s="95"/>
      <c r="HJY245" s="95"/>
      <c r="HJZ245" s="95"/>
      <c r="HKA245" s="95"/>
      <c r="HKB245" s="95"/>
      <c r="HKC245" s="95"/>
      <c r="HKD245" s="95"/>
      <c r="HKE245" s="95"/>
      <c r="HKF245" s="95"/>
      <c r="HKG245" s="95"/>
      <c r="HKH245" s="95"/>
      <c r="HKI245" s="95"/>
      <c r="HKJ245" s="95"/>
      <c r="HKK245" s="95"/>
      <c r="HKL245" s="95"/>
      <c r="HKM245" s="95"/>
      <c r="HKN245" s="95"/>
      <c r="HKO245" s="95"/>
      <c r="HKP245" s="95"/>
      <c r="HKQ245" s="95"/>
      <c r="HKR245" s="95"/>
      <c r="HKS245" s="95"/>
      <c r="HKT245" s="95"/>
      <c r="HKU245" s="95"/>
      <c r="HKV245" s="95"/>
      <c r="HKW245" s="95"/>
      <c r="HKX245" s="95"/>
      <c r="HKY245" s="95"/>
      <c r="HKZ245" s="95"/>
      <c r="HLA245" s="95"/>
      <c r="HLB245" s="95"/>
      <c r="HLC245" s="95"/>
      <c r="HLD245" s="95"/>
      <c r="HLE245" s="95"/>
      <c r="HLF245" s="95"/>
      <c r="HLG245" s="95"/>
      <c r="HLH245" s="95"/>
      <c r="HLI245" s="95"/>
      <c r="HLJ245" s="95"/>
      <c r="HLK245" s="95"/>
      <c r="HLL245" s="95"/>
      <c r="HLM245" s="95"/>
      <c r="HLN245" s="95"/>
      <c r="HLO245" s="95"/>
      <c r="HLP245" s="95"/>
      <c r="HLQ245" s="95"/>
      <c r="HLR245" s="95"/>
      <c r="HLS245" s="95"/>
      <c r="HLT245" s="95"/>
      <c r="HLU245" s="95"/>
      <c r="HLV245" s="95"/>
      <c r="HLW245" s="95"/>
      <c r="HLX245" s="95"/>
      <c r="HLY245" s="95"/>
      <c r="HLZ245" s="95"/>
      <c r="HMA245" s="95"/>
      <c r="HMB245" s="95"/>
      <c r="HMC245" s="95"/>
      <c r="HMD245" s="95"/>
      <c r="HME245" s="95"/>
      <c r="HMF245" s="95"/>
      <c r="HMG245" s="95"/>
      <c r="HMH245" s="95"/>
      <c r="HMI245" s="95"/>
      <c r="HMJ245" s="95"/>
      <c r="HMK245" s="95"/>
      <c r="HML245" s="95"/>
      <c r="HMM245" s="95"/>
      <c r="HMN245" s="95"/>
      <c r="HMO245" s="95"/>
      <c r="HMP245" s="95"/>
      <c r="HMQ245" s="95"/>
      <c r="HMR245" s="95"/>
      <c r="HMS245" s="95"/>
      <c r="HMT245" s="95"/>
      <c r="HMU245" s="95"/>
      <c r="HMV245" s="95"/>
      <c r="HMW245" s="95"/>
      <c r="HMX245" s="95"/>
      <c r="HMY245" s="95"/>
      <c r="HMZ245" s="95"/>
      <c r="HNA245" s="95"/>
      <c r="HNB245" s="95"/>
      <c r="HNC245" s="95"/>
      <c r="HND245" s="95"/>
      <c r="HNE245" s="95"/>
      <c r="HNF245" s="95"/>
      <c r="HNG245" s="95"/>
      <c r="HNH245" s="95"/>
      <c r="HNI245" s="95"/>
      <c r="HNJ245" s="95"/>
      <c r="HNK245" s="95"/>
      <c r="HNL245" s="95"/>
      <c r="HNM245" s="95"/>
      <c r="HNN245" s="95"/>
      <c r="HNO245" s="95"/>
      <c r="HNP245" s="95"/>
      <c r="HNQ245" s="95"/>
      <c r="HNR245" s="95"/>
      <c r="HNS245" s="95"/>
      <c r="HNT245" s="95"/>
      <c r="HNU245" s="95"/>
      <c r="HNV245" s="95"/>
      <c r="HNW245" s="95"/>
      <c r="HNX245" s="95"/>
      <c r="HNY245" s="95"/>
      <c r="HNZ245" s="95"/>
      <c r="HOA245" s="95"/>
      <c r="HOB245" s="95"/>
      <c r="HOC245" s="95"/>
      <c r="HOD245" s="95"/>
      <c r="HOE245" s="95"/>
      <c r="HOF245" s="95"/>
      <c r="HOG245" s="95"/>
      <c r="HOH245" s="95"/>
      <c r="HOI245" s="95"/>
      <c r="HOJ245" s="95"/>
      <c r="HOK245" s="95"/>
      <c r="HOL245" s="95"/>
      <c r="HOM245" s="95"/>
      <c r="HON245" s="95"/>
      <c r="HOO245" s="95"/>
      <c r="HOP245" s="95"/>
      <c r="HOQ245" s="95"/>
      <c r="HOR245" s="95"/>
      <c r="HOS245" s="95"/>
      <c r="HOT245" s="95"/>
      <c r="HOU245" s="95"/>
      <c r="HOV245" s="95"/>
      <c r="HOW245" s="95"/>
      <c r="HOX245" s="95"/>
      <c r="HOY245" s="95"/>
      <c r="HOZ245" s="95"/>
      <c r="HPA245" s="95"/>
      <c r="HPB245" s="95"/>
      <c r="HPC245" s="95"/>
      <c r="HPD245" s="95"/>
      <c r="HPE245" s="95"/>
      <c r="HPF245" s="95"/>
      <c r="HPG245" s="95"/>
      <c r="HPH245" s="95"/>
      <c r="HPI245" s="95"/>
      <c r="HPJ245" s="95"/>
      <c r="HPK245" s="95"/>
      <c r="HPL245" s="95"/>
      <c r="HPM245" s="95"/>
      <c r="HPN245" s="95"/>
      <c r="HPO245" s="95"/>
      <c r="HPP245" s="95"/>
      <c r="HPQ245" s="95"/>
      <c r="HPR245" s="95"/>
      <c r="HPS245" s="95"/>
      <c r="HPT245" s="95"/>
      <c r="HPU245" s="95"/>
      <c r="HPV245" s="95"/>
      <c r="HPW245" s="95"/>
      <c r="HPX245" s="95"/>
      <c r="HPY245" s="95"/>
      <c r="HPZ245" s="95"/>
      <c r="HQA245" s="95"/>
      <c r="HQB245" s="95"/>
      <c r="HQC245" s="95"/>
      <c r="HQD245" s="95"/>
      <c r="HQE245" s="95"/>
      <c r="HQF245" s="95"/>
      <c r="HQG245" s="95"/>
      <c r="HQH245" s="95"/>
      <c r="HQI245" s="95"/>
      <c r="HQJ245" s="95"/>
      <c r="HQK245" s="95"/>
      <c r="HQL245" s="95"/>
      <c r="HQM245" s="95"/>
      <c r="HQN245" s="95"/>
      <c r="HQO245" s="95"/>
      <c r="HQP245" s="95"/>
      <c r="HQQ245" s="95"/>
      <c r="HQR245" s="95"/>
      <c r="HQS245" s="95"/>
      <c r="HQT245" s="95"/>
      <c r="HQU245" s="95"/>
      <c r="HQV245" s="95"/>
      <c r="HQW245" s="95"/>
      <c r="HQX245" s="95"/>
      <c r="HQY245" s="95"/>
      <c r="HQZ245" s="95"/>
      <c r="HRA245" s="95"/>
      <c r="HRB245" s="95"/>
      <c r="HRC245" s="95"/>
      <c r="HRD245" s="95"/>
      <c r="HRE245" s="95"/>
      <c r="HRF245" s="95"/>
      <c r="HRG245" s="95"/>
      <c r="HRH245" s="95"/>
      <c r="HRI245" s="95"/>
      <c r="HRJ245" s="95"/>
      <c r="HRK245" s="95"/>
      <c r="HRL245" s="95"/>
      <c r="HRM245" s="95"/>
      <c r="HRN245" s="95"/>
      <c r="HRO245" s="95"/>
      <c r="HRP245" s="95"/>
      <c r="HRQ245" s="95"/>
      <c r="HRR245" s="95"/>
      <c r="HRS245" s="95"/>
      <c r="HRT245" s="95"/>
      <c r="HRU245" s="95"/>
      <c r="HRV245" s="95"/>
      <c r="HRW245" s="95"/>
      <c r="HRX245" s="95"/>
      <c r="HRY245" s="95"/>
      <c r="HRZ245" s="95"/>
      <c r="HSA245" s="95"/>
      <c r="HSB245" s="95"/>
      <c r="HSC245" s="95"/>
      <c r="HSD245" s="95"/>
      <c r="HSE245" s="95"/>
      <c r="HSF245" s="95"/>
      <c r="HSG245" s="95"/>
      <c r="HSH245" s="95"/>
      <c r="HSI245" s="95"/>
      <c r="HSJ245" s="95"/>
      <c r="HSK245" s="95"/>
      <c r="HSL245" s="95"/>
      <c r="HSM245" s="95"/>
      <c r="HSN245" s="95"/>
      <c r="HSO245" s="95"/>
      <c r="HSP245" s="95"/>
      <c r="HSQ245" s="95"/>
      <c r="HSR245" s="95"/>
      <c r="HSS245" s="95"/>
      <c r="HST245" s="95"/>
      <c r="HSU245" s="95"/>
      <c r="HSV245" s="95"/>
      <c r="HSW245" s="95"/>
      <c r="HSX245" s="95"/>
      <c r="HSY245" s="95"/>
      <c r="HSZ245" s="95"/>
      <c r="HTA245" s="95"/>
      <c r="HTB245" s="95"/>
      <c r="HTC245" s="95"/>
      <c r="HTD245" s="95"/>
      <c r="HTE245" s="95"/>
      <c r="HTF245" s="95"/>
      <c r="HTG245" s="95"/>
      <c r="HTH245" s="95"/>
      <c r="HTI245" s="95"/>
      <c r="HTJ245" s="95"/>
      <c r="HTK245" s="95"/>
      <c r="HTL245" s="95"/>
      <c r="HTM245" s="95"/>
      <c r="HTN245" s="95"/>
      <c r="HTO245" s="95"/>
      <c r="HTP245" s="95"/>
      <c r="HTQ245" s="95"/>
      <c r="HTR245" s="95"/>
      <c r="HTS245" s="95"/>
      <c r="HTT245" s="95"/>
      <c r="HTU245" s="95"/>
      <c r="HTV245" s="95"/>
      <c r="HTW245" s="95"/>
      <c r="HTX245" s="95"/>
      <c r="HTY245" s="95"/>
      <c r="HTZ245" s="95"/>
      <c r="HUA245" s="95"/>
      <c r="HUB245" s="95"/>
      <c r="HUC245" s="95"/>
      <c r="HUD245" s="95"/>
      <c r="HUE245" s="95"/>
      <c r="HUF245" s="95"/>
      <c r="HUG245" s="95"/>
      <c r="HUH245" s="95"/>
      <c r="HUI245" s="95"/>
      <c r="HUJ245" s="95"/>
      <c r="HUK245" s="95"/>
      <c r="HUL245" s="95"/>
      <c r="HUM245" s="95"/>
      <c r="HUN245" s="95"/>
      <c r="HUO245" s="95"/>
      <c r="HUP245" s="95"/>
      <c r="HUQ245" s="95"/>
      <c r="HUR245" s="95"/>
      <c r="HUS245" s="95"/>
      <c r="HUT245" s="95"/>
      <c r="HUU245" s="95"/>
      <c r="HUV245" s="95"/>
      <c r="HUW245" s="95"/>
      <c r="HUX245" s="95"/>
      <c r="HUY245" s="95"/>
      <c r="HUZ245" s="95"/>
      <c r="HVA245" s="95"/>
      <c r="HVB245" s="95"/>
      <c r="HVC245" s="95"/>
      <c r="HVD245" s="95"/>
      <c r="HVE245" s="95"/>
      <c r="HVF245" s="95"/>
      <c r="HVG245" s="95"/>
      <c r="HVH245" s="95"/>
      <c r="HVI245" s="95"/>
      <c r="HVJ245" s="95"/>
      <c r="HVK245" s="95"/>
      <c r="HVL245" s="95"/>
      <c r="HVM245" s="95"/>
      <c r="HVN245" s="95"/>
      <c r="HVO245" s="95"/>
      <c r="HVP245" s="95"/>
      <c r="HVQ245" s="95"/>
      <c r="HVR245" s="95"/>
      <c r="HVS245" s="95"/>
      <c r="HVT245" s="95"/>
      <c r="HVU245" s="95"/>
      <c r="HVV245" s="95"/>
      <c r="HVW245" s="95"/>
      <c r="HVX245" s="95"/>
      <c r="HVY245" s="95"/>
      <c r="HVZ245" s="95"/>
      <c r="HWA245" s="95"/>
      <c r="HWB245" s="95"/>
      <c r="HWC245" s="95"/>
      <c r="HWD245" s="95"/>
      <c r="HWE245" s="95"/>
      <c r="HWF245" s="95"/>
      <c r="HWG245" s="95"/>
      <c r="HWH245" s="95"/>
      <c r="HWI245" s="95"/>
      <c r="HWJ245" s="95"/>
      <c r="HWK245" s="95"/>
      <c r="HWL245" s="95"/>
      <c r="HWM245" s="95"/>
      <c r="HWN245" s="95"/>
      <c r="HWO245" s="95"/>
      <c r="HWP245" s="95"/>
      <c r="HWQ245" s="95"/>
      <c r="HWR245" s="95"/>
      <c r="HWS245" s="95"/>
      <c r="HWT245" s="95"/>
      <c r="HWU245" s="95"/>
      <c r="HWV245" s="95"/>
      <c r="HWW245" s="95"/>
      <c r="HWX245" s="95"/>
      <c r="HWY245" s="95"/>
      <c r="HWZ245" s="95"/>
      <c r="HXA245" s="95"/>
      <c r="HXB245" s="95"/>
      <c r="HXC245" s="95"/>
      <c r="HXD245" s="95"/>
      <c r="HXE245" s="95"/>
      <c r="HXF245" s="95"/>
      <c r="HXG245" s="95"/>
      <c r="HXH245" s="95"/>
      <c r="HXI245" s="95"/>
      <c r="HXJ245" s="95"/>
      <c r="HXK245" s="95"/>
      <c r="HXL245" s="95"/>
      <c r="HXM245" s="95"/>
      <c r="HXN245" s="95"/>
      <c r="HXO245" s="95"/>
      <c r="HXP245" s="95"/>
      <c r="HXQ245" s="95"/>
      <c r="HXR245" s="95"/>
      <c r="HXS245" s="95"/>
      <c r="HXT245" s="95"/>
      <c r="HXU245" s="95"/>
      <c r="HXV245" s="95"/>
      <c r="HXW245" s="95"/>
      <c r="HXX245" s="95"/>
      <c r="HXY245" s="95"/>
      <c r="HXZ245" s="95"/>
      <c r="HYA245" s="95"/>
      <c r="HYB245" s="95"/>
      <c r="HYC245" s="95"/>
      <c r="HYD245" s="95"/>
      <c r="HYE245" s="95"/>
      <c r="HYF245" s="95"/>
      <c r="HYG245" s="95"/>
      <c r="HYH245" s="95"/>
      <c r="HYI245" s="95"/>
      <c r="HYJ245" s="95"/>
      <c r="HYK245" s="95"/>
      <c r="HYL245" s="95"/>
      <c r="HYM245" s="95"/>
      <c r="HYN245" s="95"/>
      <c r="HYO245" s="95"/>
      <c r="HYP245" s="95"/>
      <c r="HYQ245" s="95"/>
      <c r="HYR245" s="95"/>
      <c r="HYS245" s="95"/>
      <c r="HYT245" s="95"/>
      <c r="HYU245" s="95"/>
      <c r="HYV245" s="95"/>
      <c r="HYW245" s="95"/>
      <c r="HYX245" s="95"/>
      <c r="HYY245" s="95"/>
      <c r="HYZ245" s="95"/>
      <c r="HZA245" s="95"/>
      <c r="HZB245" s="95"/>
      <c r="HZC245" s="95"/>
      <c r="HZD245" s="95"/>
      <c r="HZE245" s="95"/>
      <c r="HZF245" s="95"/>
      <c r="HZG245" s="95"/>
      <c r="HZH245" s="95"/>
      <c r="HZI245" s="95"/>
      <c r="HZJ245" s="95"/>
      <c r="HZK245" s="95"/>
      <c r="HZL245" s="95"/>
      <c r="HZM245" s="95"/>
      <c r="HZN245" s="95"/>
      <c r="HZO245" s="95"/>
      <c r="HZP245" s="95"/>
      <c r="HZQ245" s="95"/>
      <c r="HZR245" s="95"/>
      <c r="HZS245" s="95"/>
      <c r="HZT245" s="95"/>
      <c r="HZU245" s="95"/>
      <c r="HZV245" s="95"/>
      <c r="HZW245" s="95"/>
      <c r="HZX245" s="95"/>
      <c r="HZY245" s="95"/>
      <c r="HZZ245" s="95"/>
      <c r="IAA245" s="95"/>
      <c r="IAB245" s="95"/>
      <c r="IAC245" s="95"/>
      <c r="IAD245" s="95"/>
      <c r="IAE245" s="95"/>
      <c r="IAF245" s="95"/>
      <c r="IAG245" s="95"/>
      <c r="IAH245" s="95"/>
      <c r="IAI245" s="95"/>
      <c r="IAJ245" s="95"/>
      <c r="IAK245" s="95"/>
      <c r="IAL245" s="95"/>
      <c r="IAM245" s="95"/>
      <c r="IAN245" s="95"/>
      <c r="IAO245" s="95"/>
      <c r="IAP245" s="95"/>
      <c r="IAQ245" s="95"/>
      <c r="IAR245" s="95"/>
      <c r="IAS245" s="95"/>
      <c r="IAT245" s="95"/>
      <c r="IAU245" s="95"/>
      <c r="IAV245" s="95"/>
      <c r="IAW245" s="95"/>
      <c r="IAX245" s="95"/>
      <c r="IAY245" s="95"/>
      <c r="IAZ245" s="95"/>
      <c r="IBA245" s="95"/>
      <c r="IBB245" s="95"/>
      <c r="IBC245" s="95"/>
      <c r="IBD245" s="95"/>
      <c r="IBE245" s="95"/>
      <c r="IBF245" s="95"/>
      <c r="IBG245" s="95"/>
      <c r="IBH245" s="95"/>
      <c r="IBI245" s="95"/>
      <c r="IBJ245" s="95"/>
      <c r="IBK245" s="95"/>
      <c r="IBL245" s="95"/>
      <c r="IBM245" s="95"/>
      <c r="IBN245" s="95"/>
      <c r="IBO245" s="95"/>
      <c r="IBP245" s="95"/>
      <c r="IBQ245" s="95"/>
      <c r="IBR245" s="95"/>
      <c r="IBS245" s="95"/>
      <c r="IBT245" s="95"/>
      <c r="IBU245" s="95"/>
      <c r="IBV245" s="95"/>
      <c r="IBW245" s="95"/>
      <c r="IBX245" s="95"/>
      <c r="IBY245" s="95"/>
      <c r="IBZ245" s="95"/>
      <c r="ICA245" s="95"/>
      <c r="ICB245" s="95"/>
      <c r="ICC245" s="95"/>
      <c r="ICD245" s="95"/>
      <c r="ICE245" s="95"/>
      <c r="ICF245" s="95"/>
      <c r="ICG245" s="95"/>
      <c r="ICH245" s="95"/>
      <c r="ICI245" s="95"/>
      <c r="ICJ245" s="95"/>
      <c r="ICK245" s="95"/>
      <c r="ICL245" s="95"/>
      <c r="ICM245" s="95"/>
      <c r="ICN245" s="95"/>
      <c r="ICO245" s="95"/>
      <c r="ICP245" s="95"/>
      <c r="ICQ245" s="95"/>
      <c r="ICR245" s="95"/>
      <c r="ICS245" s="95"/>
      <c r="ICT245" s="95"/>
      <c r="ICU245" s="95"/>
      <c r="ICV245" s="95"/>
      <c r="ICW245" s="95"/>
      <c r="ICX245" s="95"/>
      <c r="ICY245" s="95"/>
      <c r="ICZ245" s="95"/>
      <c r="IDA245" s="95"/>
      <c r="IDB245" s="95"/>
      <c r="IDC245" s="95"/>
      <c r="IDD245" s="95"/>
      <c r="IDE245" s="95"/>
      <c r="IDF245" s="95"/>
      <c r="IDG245" s="95"/>
      <c r="IDH245" s="95"/>
      <c r="IDI245" s="95"/>
      <c r="IDJ245" s="95"/>
      <c r="IDK245" s="95"/>
      <c r="IDL245" s="95"/>
      <c r="IDM245" s="95"/>
      <c r="IDN245" s="95"/>
      <c r="IDO245" s="95"/>
      <c r="IDP245" s="95"/>
      <c r="IDQ245" s="95"/>
      <c r="IDR245" s="95"/>
      <c r="IDS245" s="95"/>
      <c r="IDT245" s="95"/>
      <c r="IDU245" s="95"/>
      <c r="IDV245" s="95"/>
      <c r="IDW245" s="95"/>
      <c r="IDX245" s="95"/>
      <c r="IDY245" s="95"/>
      <c r="IDZ245" s="95"/>
      <c r="IEA245" s="95"/>
      <c r="IEB245" s="95"/>
      <c r="IEC245" s="95"/>
      <c r="IED245" s="95"/>
      <c r="IEE245" s="95"/>
      <c r="IEF245" s="95"/>
      <c r="IEG245" s="95"/>
      <c r="IEH245" s="95"/>
      <c r="IEI245" s="95"/>
      <c r="IEJ245" s="95"/>
      <c r="IEK245" s="95"/>
      <c r="IEL245" s="95"/>
      <c r="IEM245" s="95"/>
      <c r="IEN245" s="95"/>
      <c r="IEO245" s="95"/>
      <c r="IEP245" s="95"/>
      <c r="IEQ245" s="95"/>
      <c r="IER245" s="95"/>
      <c r="IES245" s="95"/>
      <c r="IET245" s="95"/>
      <c r="IEU245" s="95"/>
      <c r="IEV245" s="95"/>
      <c r="IEW245" s="95"/>
      <c r="IEX245" s="95"/>
      <c r="IEY245" s="95"/>
      <c r="IEZ245" s="95"/>
      <c r="IFA245" s="95"/>
      <c r="IFB245" s="95"/>
      <c r="IFC245" s="95"/>
      <c r="IFD245" s="95"/>
      <c r="IFE245" s="95"/>
      <c r="IFF245" s="95"/>
      <c r="IFG245" s="95"/>
      <c r="IFH245" s="95"/>
      <c r="IFI245" s="95"/>
      <c r="IFJ245" s="95"/>
      <c r="IFK245" s="95"/>
      <c r="IFL245" s="95"/>
      <c r="IFM245" s="95"/>
      <c r="IFN245" s="95"/>
      <c r="IFO245" s="95"/>
      <c r="IFP245" s="95"/>
      <c r="IFQ245" s="95"/>
      <c r="IFR245" s="95"/>
      <c r="IFS245" s="95"/>
      <c r="IFT245" s="95"/>
      <c r="IFU245" s="95"/>
      <c r="IFV245" s="95"/>
      <c r="IFW245" s="95"/>
      <c r="IFX245" s="95"/>
      <c r="IFY245" s="95"/>
      <c r="IFZ245" s="95"/>
      <c r="IGA245" s="95"/>
      <c r="IGB245" s="95"/>
      <c r="IGC245" s="95"/>
      <c r="IGD245" s="95"/>
      <c r="IGE245" s="95"/>
      <c r="IGF245" s="95"/>
      <c r="IGG245" s="95"/>
      <c r="IGH245" s="95"/>
      <c r="IGI245" s="95"/>
      <c r="IGJ245" s="95"/>
      <c r="IGK245" s="95"/>
      <c r="IGL245" s="95"/>
      <c r="IGM245" s="95"/>
      <c r="IGN245" s="95"/>
      <c r="IGO245" s="95"/>
      <c r="IGP245" s="95"/>
      <c r="IGQ245" s="95"/>
      <c r="IGR245" s="95"/>
      <c r="IGS245" s="95"/>
      <c r="IGT245" s="95"/>
      <c r="IGU245" s="95"/>
      <c r="IGV245" s="95"/>
      <c r="IGW245" s="95"/>
      <c r="IGX245" s="95"/>
      <c r="IGY245" s="95"/>
      <c r="IGZ245" s="95"/>
      <c r="IHA245" s="95"/>
      <c r="IHB245" s="95"/>
      <c r="IHC245" s="95"/>
      <c r="IHD245" s="95"/>
      <c r="IHE245" s="95"/>
      <c r="IHF245" s="95"/>
      <c r="IHG245" s="95"/>
      <c r="IHH245" s="95"/>
      <c r="IHI245" s="95"/>
      <c r="IHJ245" s="95"/>
      <c r="IHK245" s="95"/>
      <c r="IHL245" s="95"/>
      <c r="IHM245" s="95"/>
      <c r="IHN245" s="95"/>
      <c r="IHO245" s="95"/>
      <c r="IHP245" s="95"/>
      <c r="IHQ245" s="95"/>
      <c r="IHR245" s="95"/>
      <c r="IHS245" s="95"/>
      <c r="IHT245" s="95"/>
      <c r="IHU245" s="95"/>
      <c r="IHV245" s="95"/>
      <c r="IHW245" s="95"/>
      <c r="IHX245" s="95"/>
      <c r="IHY245" s="95"/>
      <c r="IHZ245" s="95"/>
      <c r="IIA245" s="95"/>
      <c r="IIB245" s="95"/>
      <c r="IIC245" s="95"/>
      <c r="IID245" s="95"/>
      <c r="IIE245" s="95"/>
      <c r="IIF245" s="95"/>
      <c r="IIG245" s="95"/>
    </row>
    <row r="246" spans="1:6325" s="102" customFormat="1" x14ac:dyDescent="0.2">
      <c r="A246" s="86"/>
      <c r="B246" s="101">
        <v>45852</v>
      </c>
      <c r="C246" s="102">
        <v>0.62171342592592593</v>
      </c>
      <c r="D246" s="103" t="s">
        <v>496</v>
      </c>
      <c r="E246" s="103" t="s">
        <v>545</v>
      </c>
      <c r="F246" s="103" t="s">
        <v>495</v>
      </c>
      <c r="G246" s="103">
        <v>3</v>
      </c>
      <c r="H246" s="103">
        <v>-2.3E-2</v>
      </c>
      <c r="I246" s="103" t="s">
        <v>18</v>
      </c>
      <c r="J246" s="103"/>
      <c r="K246" s="103"/>
      <c r="L246" s="103"/>
      <c r="M246" s="103"/>
      <c r="N246" s="104"/>
      <c r="O246" s="103"/>
      <c r="P246" s="108"/>
      <c r="Q246" s="95"/>
      <c r="R246" s="95"/>
      <c r="S246" s="95"/>
      <c r="T246" s="95"/>
      <c r="U246" s="95"/>
      <c r="V246" s="95"/>
      <c r="W246" s="95"/>
      <c r="X246" s="95"/>
      <c r="Y246" s="95"/>
      <c r="Z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  <c r="AM246" s="95"/>
      <c r="AN246" s="95"/>
      <c r="AO246" s="95"/>
      <c r="AP246" s="95"/>
      <c r="AQ246" s="95"/>
      <c r="AR246" s="95"/>
      <c r="AS246" s="95"/>
      <c r="AT246" s="95"/>
      <c r="AU246" s="95"/>
      <c r="AV246" s="95"/>
      <c r="AW246" s="95"/>
      <c r="AX246" s="95"/>
      <c r="AY246" s="95"/>
      <c r="AZ246" s="95"/>
      <c r="BA246" s="95"/>
      <c r="BB246" s="95"/>
      <c r="BC246" s="95"/>
      <c r="BD246" s="95"/>
      <c r="BE246" s="95"/>
      <c r="BF246" s="95"/>
      <c r="BG246" s="95"/>
      <c r="BH246" s="95"/>
      <c r="BI246" s="95"/>
      <c r="BJ246" s="95"/>
      <c r="BK246" s="95"/>
      <c r="BL246" s="95"/>
      <c r="BM246" s="95"/>
      <c r="BN246" s="95"/>
      <c r="BO246" s="95"/>
      <c r="BP246" s="95"/>
      <c r="BQ246" s="95"/>
      <c r="BR246" s="95"/>
      <c r="BS246" s="95"/>
      <c r="BT246" s="95"/>
      <c r="BU246" s="95"/>
      <c r="BV246" s="95"/>
      <c r="BW246" s="95"/>
      <c r="BX246" s="95"/>
      <c r="BY246" s="95"/>
      <c r="BZ246" s="95"/>
      <c r="CA246" s="95"/>
      <c r="CB246" s="95"/>
      <c r="CC246" s="95"/>
      <c r="CD246" s="95"/>
      <c r="CE246" s="95"/>
      <c r="CF246" s="95"/>
      <c r="CG246" s="95"/>
      <c r="CH246" s="95"/>
      <c r="CI246" s="95"/>
      <c r="CJ246" s="95"/>
      <c r="CK246" s="95"/>
      <c r="CL246" s="95"/>
      <c r="CM246" s="95"/>
      <c r="CN246" s="95"/>
      <c r="CO246" s="95"/>
      <c r="CP246" s="95"/>
      <c r="CQ246" s="95"/>
      <c r="CR246" s="95"/>
      <c r="CS246" s="95"/>
      <c r="CT246" s="95"/>
      <c r="CU246" s="95"/>
      <c r="CV246" s="95"/>
      <c r="CW246" s="95"/>
      <c r="CX246" s="95"/>
      <c r="CY246" s="95"/>
      <c r="CZ246" s="95"/>
      <c r="DA246" s="95"/>
      <c r="DB246" s="95"/>
      <c r="DC246" s="95"/>
      <c r="DD246" s="95"/>
      <c r="DE246" s="95"/>
      <c r="DF246" s="95"/>
      <c r="DG246" s="95"/>
      <c r="DH246" s="95"/>
      <c r="DI246" s="95"/>
      <c r="DJ246" s="95"/>
      <c r="DK246" s="95"/>
      <c r="DL246" s="95"/>
      <c r="DM246" s="95"/>
      <c r="DN246" s="95"/>
      <c r="DO246" s="95"/>
      <c r="DP246" s="95"/>
      <c r="DQ246" s="95"/>
      <c r="DR246" s="95"/>
      <c r="DS246" s="95"/>
      <c r="DT246" s="95"/>
      <c r="DU246" s="95"/>
      <c r="DV246" s="95"/>
      <c r="DW246" s="95"/>
      <c r="DX246" s="95"/>
      <c r="DY246" s="95"/>
      <c r="DZ246" s="95"/>
      <c r="EA246" s="95"/>
      <c r="EB246" s="95"/>
      <c r="EC246" s="95"/>
      <c r="ED246" s="95"/>
      <c r="EE246" s="95"/>
      <c r="EF246" s="95"/>
      <c r="EG246" s="95"/>
      <c r="EH246" s="95"/>
      <c r="EI246" s="95"/>
      <c r="EJ246" s="95"/>
      <c r="EK246" s="95"/>
      <c r="EL246" s="95"/>
      <c r="EM246" s="95"/>
      <c r="EN246" s="95"/>
      <c r="EO246" s="95"/>
      <c r="EP246" s="95"/>
      <c r="EQ246" s="95"/>
      <c r="ER246" s="95"/>
      <c r="ES246" s="95"/>
      <c r="ET246" s="95"/>
      <c r="EU246" s="95"/>
      <c r="EV246" s="95"/>
      <c r="EW246" s="95"/>
      <c r="EX246" s="95"/>
      <c r="EY246" s="95"/>
      <c r="EZ246" s="95"/>
      <c r="FA246" s="95"/>
      <c r="FB246" s="95"/>
      <c r="FC246" s="95"/>
      <c r="FD246" s="95"/>
      <c r="FE246" s="95"/>
      <c r="FF246" s="95"/>
      <c r="FG246" s="95"/>
      <c r="FH246" s="95"/>
      <c r="FI246" s="95"/>
      <c r="FJ246" s="95"/>
      <c r="FK246" s="95"/>
      <c r="FL246" s="95"/>
      <c r="FM246" s="95"/>
      <c r="FN246" s="95"/>
      <c r="FO246" s="95"/>
      <c r="FP246" s="95"/>
      <c r="FQ246" s="95"/>
      <c r="FR246" s="95"/>
      <c r="FS246" s="95"/>
      <c r="FT246" s="95"/>
      <c r="FU246" s="95"/>
      <c r="FV246" s="95"/>
      <c r="FW246" s="95"/>
      <c r="FX246" s="95"/>
      <c r="FY246" s="95"/>
      <c r="FZ246" s="95"/>
      <c r="GA246" s="95"/>
      <c r="GB246" s="95"/>
      <c r="GC246" s="95"/>
      <c r="GD246" s="95"/>
      <c r="GE246" s="95"/>
      <c r="GF246" s="95"/>
      <c r="GG246" s="95"/>
      <c r="GH246" s="95"/>
      <c r="GI246" s="95"/>
      <c r="GJ246" s="95"/>
      <c r="GK246" s="95"/>
      <c r="GL246" s="95"/>
      <c r="GM246" s="95"/>
      <c r="GN246" s="95"/>
      <c r="GO246" s="95"/>
      <c r="GP246" s="95"/>
      <c r="GQ246" s="95"/>
      <c r="GR246" s="95"/>
      <c r="GS246" s="95"/>
      <c r="GT246" s="95"/>
      <c r="GU246" s="95"/>
      <c r="GV246" s="95"/>
      <c r="GW246" s="95"/>
      <c r="GX246" s="95"/>
      <c r="GY246" s="95"/>
      <c r="GZ246" s="95"/>
      <c r="HA246" s="95"/>
      <c r="HB246" s="95"/>
      <c r="HC246" s="95"/>
      <c r="HD246" s="95"/>
      <c r="HE246" s="95"/>
      <c r="HF246" s="95"/>
      <c r="HG246" s="95"/>
      <c r="HH246" s="95"/>
      <c r="HI246" s="95"/>
      <c r="HJ246" s="95"/>
      <c r="HK246" s="95"/>
      <c r="HL246" s="95"/>
      <c r="HM246" s="95"/>
      <c r="HN246" s="95"/>
      <c r="HO246" s="95"/>
      <c r="HP246" s="95"/>
      <c r="HQ246" s="95"/>
      <c r="HR246" s="95"/>
      <c r="HS246" s="95"/>
      <c r="HT246" s="95"/>
      <c r="HU246" s="95"/>
      <c r="HV246" s="95"/>
      <c r="HW246" s="95"/>
      <c r="HX246" s="95"/>
      <c r="HY246" s="95"/>
      <c r="HZ246" s="95"/>
      <c r="IA246" s="95"/>
      <c r="IB246" s="95"/>
      <c r="IC246" s="95"/>
      <c r="ID246" s="95"/>
      <c r="IE246" s="95"/>
      <c r="IF246" s="95"/>
      <c r="IG246" s="95"/>
      <c r="IH246" s="95"/>
      <c r="II246" s="95"/>
      <c r="IJ246" s="95"/>
      <c r="IK246" s="95"/>
      <c r="IL246" s="95"/>
      <c r="IM246" s="95"/>
      <c r="IN246" s="95"/>
      <c r="IO246" s="95"/>
      <c r="IP246" s="95"/>
      <c r="IQ246" s="95"/>
      <c r="IR246" s="95"/>
      <c r="IS246" s="95"/>
      <c r="IT246" s="95"/>
      <c r="IU246" s="95"/>
      <c r="IV246" s="95"/>
      <c r="IW246" s="95"/>
      <c r="IX246" s="95"/>
      <c r="IY246" s="95"/>
      <c r="IZ246" s="95"/>
      <c r="JA246" s="95"/>
      <c r="JB246" s="95"/>
      <c r="JC246" s="95"/>
      <c r="JD246" s="95"/>
      <c r="JE246" s="95"/>
      <c r="JF246" s="95"/>
      <c r="JG246" s="95"/>
      <c r="JH246" s="95"/>
      <c r="JI246" s="95"/>
      <c r="JJ246" s="95"/>
      <c r="JK246" s="95"/>
      <c r="JL246" s="95"/>
      <c r="JM246" s="95"/>
      <c r="JN246" s="95"/>
      <c r="JO246" s="95"/>
      <c r="JP246" s="95"/>
      <c r="JQ246" s="95"/>
      <c r="JR246" s="95"/>
      <c r="JS246" s="95"/>
      <c r="JT246" s="95"/>
      <c r="JU246" s="95"/>
      <c r="JV246" s="95"/>
      <c r="JW246" s="95"/>
      <c r="JX246" s="95"/>
      <c r="JY246" s="95"/>
      <c r="JZ246" s="95"/>
      <c r="KA246" s="95"/>
      <c r="KB246" s="95"/>
      <c r="KC246" s="95"/>
      <c r="KD246" s="95"/>
      <c r="KE246" s="95"/>
      <c r="KF246" s="95"/>
      <c r="KG246" s="95"/>
      <c r="KH246" s="95"/>
      <c r="KI246" s="95"/>
      <c r="KJ246" s="95"/>
      <c r="KK246" s="95"/>
      <c r="KL246" s="95"/>
      <c r="KM246" s="95"/>
      <c r="KN246" s="95"/>
      <c r="KO246" s="95"/>
      <c r="KP246" s="95"/>
      <c r="KQ246" s="95"/>
      <c r="KR246" s="95"/>
      <c r="KS246" s="95"/>
      <c r="KT246" s="95"/>
      <c r="KU246" s="95"/>
      <c r="KV246" s="95"/>
      <c r="KW246" s="95"/>
      <c r="KX246" s="95"/>
      <c r="KY246" s="95"/>
      <c r="KZ246" s="95"/>
      <c r="LA246" s="95"/>
      <c r="LB246" s="95"/>
      <c r="LC246" s="95"/>
      <c r="LD246" s="95"/>
      <c r="LE246" s="95"/>
      <c r="LF246" s="95"/>
      <c r="LG246" s="95"/>
      <c r="LH246" s="95"/>
      <c r="LI246" s="95"/>
      <c r="LJ246" s="95"/>
      <c r="LK246" s="95"/>
      <c r="LL246" s="95"/>
      <c r="LM246" s="95"/>
      <c r="LN246" s="95"/>
      <c r="LO246" s="95"/>
      <c r="LP246" s="95"/>
      <c r="LQ246" s="95"/>
      <c r="LR246" s="95"/>
      <c r="LS246" s="95"/>
      <c r="LT246" s="95"/>
      <c r="LU246" s="95"/>
      <c r="LV246" s="95"/>
      <c r="LW246" s="95"/>
      <c r="LX246" s="95"/>
      <c r="LY246" s="95"/>
      <c r="LZ246" s="95"/>
      <c r="MA246" s="95"/>
      <c r="MB246" s="95"/>
      <c r="MC246" s="95"/>
      <c r="MD246" s="95"/>
      <c r="ME246" s="95"/>
      <c r="MF246" s="95"/>
      <c r="MG246" s="95"/>
      <c r="MH246" s="95"/>
      <c r="MI246" s="95"/>
      <c r="MJ246" s="95"/>
      <c r="MK246" s="95"/>
      <c r="ML246" s="95"/>
      <c r="MM246" s="95"/>
      <c r="MN246" s="95"/>
      <c r="MO246" s="95"/>
      <c r="MP246" s="95"/>
      <c r="MQ246" s="95"/>
      <c r="MR246" s="95"/>
      <c r="MS246" s="95"/>
      <c r="MT246" s="95"/>
      <c r="MU246" s="95"/>
      <c r="MV246" s="95"/>
      <c r="MW246" s="95"/>
      <c r="MX246" s="95"/>
      <c r="MY246" s="95"/>
      <c r="MZ246" s="95"/>
      <c r="NA246" s="95"/>
      <c r="NB246" s="95"/>
      <c r="NC246" s="95"/>
      <c r="ND246" s="95"/>
      <c r="NE246" s="95"/>
      <c r="NF246" s="95"/>
      <c r="NG246" s="95"/>
      <c r="NH246" s="95"/>
      <c r="NI246" s="95"/>
      <c r="NJ246" s="95"/>
      <c r="NK246" s="95"/>
      <c r="NL246" s="95"/>
      <c r="NM246" s="95"/>
      <c r="NN246" s="95"/>
      <c r="NO246" s="95"/>
      <c r="NP246" s="95"/>
      <c r="NQ246" s="95"/>
      <c r="NR246" s="95"/>
      <c r="NS246" s="95"/>
      <c r="NT246" s="95"/>
      <c r="NU246" s="95"/>
      <c r="NV246" s="95"/>
      <c r="NW246" s="95"/>
      <c r="NX246" s="95"/>
      <c r="NY246" s="95"/>
      <c r="NZ246" s="95"/>
      <c r="OA246" s="95"/>
      <c r="OB246" s="95"/>
      <c r="OC246" s="95"/>
      <c r="OD246" s="95"/>
      <c r="OE246" s="95"/>
      <c r="OF246" s="95"/>
      <c r="OG246" s="95"/>
      <c r="OH246" s="95"/>
      <c r="OI246" s="95"/>
      <c r="OJ246" s="95"/>
      <c r="OK246" s="95"/>
      <c r="OL246" s="95"/>
      <c r="OM246" s="95"/>
      <c r="ON246" s="95"/>
      <c r="OO246" s="95"/>
      <c r="OP246" s="95"/>
      <c r="OQ246" s="95"/>
      <c r="OR246" s="95"/>
      <c r="OS246" s="95"/>
      <c r="OT246" s="95"/>
      <c r="OU246" s="95"/>
      <c r="OV246" s="95"/>
      <c r="OW246" s="95"/>
      <c r="OX246" s="95"/>
      <c r="OY246" s="95"/>
      <c r="OZ246" s="95"/>
      <c r="PA246" s="95"/>
      <c r="PB246" s="95"/>
      <c r="PC246" s="95"/>
      <c r="PD246" s="95"/>
      <c r="PE246" s="95"/>
      <c r="PF246" s="95"/>
      <c r="PG246" s="95"/>
      <c r="PH246" s="95"/>
      <c r="PI246" s="95"/>
      <c r="PJ246" s="95"/>
      <c r="PK246" s="95"/>
      <c r="PL246" s="95"/>
      <c r="PM246" s="95"/>
      <c r="PN246" s="95"/>
      <c r="PO246" s="95"/>
      <c r="PP246" s="95"/>
      <c r="PQ246" s="95"/>
      <c r="PR246" s="95"/>
      <c r="PS246" s="95"/>
      <c r="PT246" s="95"/>
      <c r="PU246" s="95"/>
      <c r="PV246" s="95"/>
      <c r="PW246" s="95"/>
      <c r="PX246" s="95"/>
      <c r="PY246" s="95"/>
      <c r="PZ246" s="95"/>
      <c r="QA246" s="95"/>
      <c r="QB246" s="95"/>
      <c r="QC246" s="95"/>
      <c r="QD246" s="95"/>
      <c r="QE246" s="95"/>
      <c r="QF246" s="95"/>
      <c r="QG246" s="95"/>
      <c r="QH246" s="95"/>
      <c r="QI246" s="95"/>
      <c r="QJ246" s="95"/>
      <c r="QK246" s="95"/>
      <c r="QL246" s="95"/>
      <c r="QM246" s="95"/>
      <c r="QN246" s="95"/>
      <c r="QO246" s="95"/>
      <c r="QP246" s="95"/>
      <c r="QQ246" s="95"/>
      <c r="QR246" s="95"/>
      <c r="QS246" s="95"/>
      <c r="QT246" s="95"/>
      <c r="QU246" s="95"/>
      <c r="QV246" s="95"/>
      <c r="QW246" s="95"/>
      <c r="QX246" s="95"/>
      <c r="QY246" s="95"/>
      <c r="QZ246" s="95"/>
      <c r="RA246" s="95"/>
      <c r="RB246" s="95"/>
      <c r="RC246" s="95"/>
      <c r="RD246" s="95"/>
      <c r="RE246" s="95"/>
      <c r="RF246" s="95"/>
      <c r="RG246" s="95"/>
      <c r="RH246" s="95"/>
      <c r="RI246" s="95"/>
      <c r="RJ246" s="95"/>
      <c r="RK246" s="95"/>
      <c r="RL246" s="95"/>
      <c r="RM246" s="95"/>
      <c r="RN246" s="95"/>
      <c r="RO246" s="95"/>
      <c r="RP246" s="95"/>
      <c r="RQ246" s="95"/>
      <c r="RR246" s="95"/>
      <c r="RS246" s="95"/>
      <c r="RT246" s="95"/>
      <c r="RU246" s="95"/>
      <c r="RV246" s="95"/>
      <c r="RW246" s="95"/>
      <c r="RX246" s="95"/>
      <c r="RY246" s="95"/>
      <c r="RZ246" s="95"/>
      <c r="SA246" s="95"/>
      <c r="SB246" s="95"/>
      <c r="SC246" s="95"/>
      <c r="SD246" s="95"/>
      <c r="SE246" s="95"/>
      <c r="SF246" s="95"/>
      <c r="SG246" s="95"/>
      <c r="SH246" s="95"/>
      <c r="SI246" s="95"/>
      <c r="SJ246" s="95"/>
      <c r="SK246" s="95"/>
      <c r="SL246" s="95"/>
      <c r="SM246" s="95"/>
      <c r="SN246" s="95"/>
      <c r="SO246" s="95"/>
      <c r="SP246" s="95"/>
      <c r="SQ246" s="95"/>
      <c r="SR246" s="95"/>
      <c r="SS246" s="95"/>
      <c r="ST246" s="95"/>
      <c r="SU246" s="95"/>
      <c r="SV246" s="95"/>
      <c r="SW246" s="95"/>
      <c r="SX246" s="95"/>
      <c r="SY246" s="95"/>
      <c r="SZ246" s="95"/>
      <c r="TA246" s="95"/>
      <c r="TB246" s="95"/>
      <c r="TC246" s="95"/>
      <c r="TD246" s="95"/>
      <c r="TE246" s="95"/>
      <c r="TF246" s="95"/>
      <c r="TG246" s="95"/>
      <c r="TH246" s="95"/>
      <c r="TI246" s="95"/>
      <c r="TJ246" s="95"/>
      <c r="TK246" s="95"/>
      <c r="TL246" s="95"/>
      <c r="TM246" s="95"/>
      <c r="TN246" s="95"/>
      <c r="TO246" s="95"/>
      <c r="TP246" s="95"/>
      <c r="TQ246" s="95"/>
      <c r="TR246" s="95"/>
      <c r="TS246" s="95"/>
      <c r="TT246" s="95"/>
      <c r="TU246" s="95"/>
      <c r="TV246" s="95"/>
      <c r="TW246" s="95"/>
      <c r="TX246" s="95"/>
      <c r="TY246" s="95"/>
      <c r="TZ246" s="95"/>
      <c r="UA246" s="95"/>
      <c r="UB246" s="95"/>
      <c r="UC246" s="95"/>
      <c r="UD246" s="95"/>
      <c r="UE246" s="95"/>
      <c r="UF246" s="95"/>
      <c r="UG246" s="95"/>
      <c r="UH246" s="95"/>
      <c r="UI246" s="95"/>
      <c r="UJ246" s="95"/>
      <c r="UK246" s="95"/>
      <c r="UL246" s="95"/>
      <c r="UM246" s="95"/>
      <c r="UN246" s="95"/>
      <c r="UO246" s="95"/>
      <c r="UP246" s="95"/>
      <c r="UQ246" s="95"/>
      <c r="UR246" s="95"/>
      <c r="US246" s="95"/>
      <c r="UT246" s="95"/>
      <c r="UU246" s="95"/>
      <c r="UV246" s="95"/>
      <c r="UW246" s="95"/>
      <c r="UX246" s="95"/>
      <c r="UY246" s="95"/>
      <c r="UZ246" s="95"/>
      <c r="VA246" s="95"/>
      <c r="VB246" s="95"/>
      <c r="VC246" s="95"/>
      <c r="VD246" s="95"/>
      <c r="VE246" s="95"/>
      <c r="VF246" s="95"/>
      <c r="VG246" s="95"/>
      <c r="VH246" s="95"/>
      <c r="VI246" s="95"/>
      <c r="VJ246" s="95"/>
      <c r="VK246" s="95"/>
      <c r="VL246" s="95"/>
      <c r="VM246" s="95"/>
      <c r="VN246" s="95"/>
      <c r="VO246" s="95"/>
      <c r="VP246" s="95"/>
      <c r="VQ246" s="95"/>
      <c r="VR246" s="95"/>
      <c r="VS246" s="95"/>
      <c r="VT246" s="95"/>
      <c r="VU246" s="95"/>
      <c r="VV246" s="95"/>
      <c r="VW246" s="95"/>
      <c r="VX246" s="95"/>
      <c r="VY246" s="95"/>
      <c r="VZ246" s="95"/>
      <c r="WA246" s="95"/>
      <c r="WB246" s="95"/>
      <c r="WC246" s="95"/>
      <c r="WD246" s="95"/>
      <c r="WE246" s="95"/>
      <c r="WF246" s="95"/>
      <c r="WG246" s="95"/>
      <c r="WH246" s="95"/>
      <c r="WI246" s="95"/>
      <c r="WJ246" s="95"/>
      <c r="WK246" s="95"/>
      <c r="WL246" s="95"/>
      <c r="WM246" s="95"/>
      <c r="WN246" s="95"/>
      <c r="WO246" s="95"/>
      <c r="WP246" s="95"/>
      <c r="WQ246" s="95"/>
      <c r="WR246" s="95"/>
      <c r="WS246" s="95"/>
      <c r="WT246" s="95"/>
      <c r="WU246" s="95"/>
      <c r="WV246" s="95"/>
      <c r="WW246" s="95"/>
      <c r="WX246" s="95"/>
      <c r="WY246" s="95"/>
      <c r="WZ246" s="95"/>
      <c r="XA246" s="95"/>
      <c r="XB246" s="95"/>
      <c r="XC246" s="95"/>
      <c r="XD246" s="95"/>
      <c r="XE246" s="95"/>
      <c r="XF246" s="95"/>
      <c r="XG246" s="95"/>
      <c r="XH246" s="95"/>
      <c r="XI246" s="95"/>
      <c r="XJ246" s="95"/>
      <c r="XK246" s="95"/>
      <c r="XL246" s="95"/>
      <c r="XM246" s="95"/>
      <c r="XN246" s="95"/>
      <c r="XO246" s="95"/>
      <c r="XP246" s="95"/>
      <c r="XQ246" s="95"/>
      <c r="XR246" s="95"/>
      <c r="XS246" s="95"/>
      <c r="XT246" s="95"/>
      <c r="XU246" s="95"/>
      <c r="XV246" s="95"/>
      <c r="XW246" s="95"/>
      <c r="XX246" s="95"/>
      <c r="XY246" s="95"/>
      <c r="XZ246" s="95"/>
      <c r="YA246" s="95"/>
      <c r="YB246" s="95"/>
      <c r="YC246" s="95"/>
      <c r="YD246" s="95"/>
      <c r="YE246" s="95"/>
      <c r="YF246" s="95"/>
      <c r="YG246" s="95"/>
      <c r="YH246" s="95"/>
      <c r="YI246" s="95"/>
      <c r="YJ246" s="95"/>
      <c r="YK246" s="95"/>
      <c r="YL246" s="95"/>
      <c r="YM246" s="95"/>
      <c r="YN246" s="95"/>
      <c r="YO246" s="95"/>
      <c r="YP246" s="95"/>
      <c r="YQ246" s="95"/>
      <c r="YR246" s="95"/>
      <c r="YS246" s="95"/>
      <c r="YT246" s="95"/>
      <c r="YU246" s="95"/>
      <c r="YV246" s="95"/>
      <c r="YW246" s="95"/>
      <c r="YX246" s="95"/>
      <c r="YY246" s="95"/>
      <c r="YZ246" s="95"/>
      <c r="ZA246" s="95"/>
      <c r="ZB246" s="95"/>
      <c r="ZC246" s="95"/>
      <c r="ZD246" s="95"/>
      <c r="ZE246" s="95"/>
      <c r="ZF246" s="95"/>
      <c r="ZG246" s="95"/>
      <c r="ZH246" s="95"/>
      <c r="ZI246" s="95"/>
      <c r="ZJ246" s="95"/>
      <c r="ZK246" s="95"/>
      <c r="ZL246" s="95"/>
      <c r="ZM246" s="95"/>
      <c r="ZN246" s="95"/>
      <c r="ZO246" s="95"/>
      <c r="ZP246" s="95"/>
      <c r="ZQ246" s="95"/>
      <c r="ZR246" s="95"/>
      <c r="ZS246" s="95"/>
      <c r="ZT246" s="95"/>
      <c r="ZU246" s="95"/>
      <c r="ZV246" s="95"/>
      <c r="ZW246" s="95"/>
      <c r="ZX246" s="95"/>
      <c r="ZY246" s="95"/>
      <c r="ZZ246" s="95"/>
      <c r="AAA246" s="95"/>
      <c r="AAB246" s="95"/>
      <c r="AAC246" s="95"/>
      <c r="AAD246" s="95"/>
      <c r="AAE246" s="95"/>
      <c r="AAF246" s="95"/>
      <c r="AAG246" s="95"/>
      <c r="AAH246" s="95"/>
      <c r="AAI246" s="95"/>
      <c r="AAJ246" s="95"/>
      <c r="AAK246" s="95"/>
      <c r="AAL246" s="95"/>
      <c r="AAM246" s="95"/>
      <c r="AAN246" s="95"/>
      <c r="AAO246" s="95"/>
      <c r="AAP246" s="95"/>
      <c r="AAQ246" s="95"/>
      <c r="AAR246" s="95"/>
      <c r="AAS246" s="95"/>
      <c r="AAT246" s="95"/>
      <c r="AAU246" s="95"/>
      <c r="AAV246" s="95"/>
      <c r="AAW246" s="95"/>
      <c r="AAX246" s="95"/>
      <c r="AAY246" s="95"/>
      <c r="AAZ246" s="95"/>
      <c r="ABA246" s="95"/>
      <c r="ABB246" s="95"/>
      <c r="ABC246" s="95"/>
      <c r="ABD246" s="95"/>
      <c r="ABE246" s="95"/>
      <c r="ABF246" s="95"/>
      <c r="ABG246" s="95"/>
      <c r="ABH246" s="95"/>
      <c r="ABI246" s="95"/>
      <c r="ABJ246" s="95"/>
      <c r="ABK246" s="95"/>
      <c r="ABL246" s="95"/>
      <c r="ABM246" s="95"/>
      <c r="ABN246" s="95"/>
      <c r="ABO246" s="95"/>
      <c r="ABP246" s="95"/>
      <c r="ABQ246" s="95"/>
      <c r="ABR246" s="95"/>
      <c r="ABS246" s="95"/>
      <c r="ABT246" s="95"/>
      <c r="ABU246" s="95"/>
      <c r="ABV246" s="95"/>
      <c r="ABW246" s="95"/>
      <c r="ABX246" s="95"/>
      <c r="ABY246" s="95"/>
      <c r="ABZ246" s="95"/>
      <c r="ACA246" s="95"/>
      <c r="ACB246" s="95"/>
      <c r="ACC246" s="95"/>
      <c r="ACD246" s="95"/>
      <c r="ACE246" s="95"/>
      <c r="ACF246" s="95"/>
      <c r="ACG246" s="95"/>
      <c r="ACH246" s="95"/>
      <c r="ACI246" s="95"/>
      <c r="ACJ246" s="95"/>
      <c r="ACK246" s="95"/>
      <c r="ACL246" s="95"/>
      <c r="ACM246" s="95"/>
      <c r="ACN246" s="95"/>
      <c r="ACO246" s="95"/>
      <c r="ACP246" s="95"/>
      <c r="ACQ246" s="95"/>
      <c r="ACR246" s="95"/>
      <c r="ACS246" s="95"/>
      <c r="ACT246" s="95"/>
      <c r="ACU246" s="95"/>
      <c r="ACV246" s="95"/>
      <c r="ACW246" s="95"/>
      <c r="ACX246" s="95"/>
      <c r="ACY246" s="95"/>
      <c r="ACZ246" s="95"/>
      <c r="ADA246" s="95"/>
      <c r="ADB246" s="95"/>
      <c r="ADC246" s="95"/>
      <c r="ADD246" s="95"/>
      <c r="ADE246" s="95"/>
      <c r="ADF246" s="95"/>
      <c r="ADG246" s="95"/>
      <c r="ADH246" s="95"/>
      <c r="ADI246" s="95"/>
      <c r="ADJ246" s="95"/>
      <c r="ADK246" s="95"/>
      <c r="ADL246" s="95"/>
      <c r="ADM246" s="95"/>
      <c r="ADN246" s="95"/>
      <c r="ADO246" s="95"/>
      <c r="ADP246" s="95"/>
      <c r="ADQ246" s="95"/>
      <c r="ADR246" s="95"/>
      <c r="ADS246" s="95"/>
      <c r="ADT246" s="95"/>
      <c r="ADU246" s="95"/>
      <c r="ADV246" s="95"/>
      <c r="ADW246" s="95"/>
      <c r="ADX246" s="95"/>
      <c r="ADY246" s="95"/>
      <c r="ADZ246" s="95"/>
      <c r="AEA246" s="95"/>
      <c r="AEB246" s="95"/>
      <c r="AEC246" s="95"/>
      <c r="AED246" s="95"/>
      <c r="AEE246" s="95"/>
      <c r="AEF246" s="95"/>
      <c r="AEG246" s="95"/>
      <c r="AEH246" s="95"/>
      <c r="AEI246" s="95"/>
      <c r="AEJ246" s="95"/>
      <c r="AEK246" s="95"/>
      <c r="AEL246" s="95"/>
      <c r="AEM246" s="95"/>
      <c r="AEN246" s="95"/>
      <c r="AEO246" s="95"/>
      <c r="AEP246" s="95"/>
      <c r="AEQ246" s="95"/>
      <c r="AER246" s="95"/>
      <c r="AES246" s="95"/>
      <c r="AET246" s="95"/>
      <c r="AEU246" s="95"/>
      <c r="AEV246" s="95"/>
      <c r="AEW246" s="95"/>
      <c r="AEX246" s="95"/>
      <c r="AEY246" s="95"/>
      <c r="AEZ246" s="95"/>
      <c r="AFA246" s="95"/>
      <c r="AFB246" s="95"/>
      <c r="AFC246" s="95"/>
      <c r="AFD246" s="95"/>
      <c r="AFE246" s="95"/>
      <c r="AFF246" s="95"/>
      <c r="AFG246" s="95"/>
      <c r="AFH246" s="95"/>
      <c r="AFI246" s="95"/>
      <c r="AFJ246" s="95"/>
      <c r="AFK246" s="95"/>
      <c r="AFL246" s="95"/>
      <c r="AFM246" s="95"/>
      <c r="AFN246" s="95"/>
      <c r="AFO246" s="95"/>
      <c r="AFP246" s="95"/>
      <c r="AFQ246" s="95"/>
      <c r="AFR246" s="95"/>
      <c r="AFS246" s="95"/>
      <c r="AFT246" s="95"/>
      <c r="AFU246" s="95"/>
      <c r="AFV246" s="95"/>
      <c r="AFW246" s="95"/>
      <c r="AFX246" s="95"/>
      <c r="AFY246" s="95"/>
      <c r="AFZ246" s="95"/>
      <c r="AGA246" s="95"/>
      <c r="AGB246" s="95"/>
      <c r="AGC246" s="95"/>
      <c r="AGD246" s="95"/>
      <c r="AGE246" s="95"/>
      <c r="AGF246" s="95"/>
      <c r="AGG246" s="95"/>
      <c r="AGH246" s="95"/>
      <c r="AGI246" s="95"/>
      <c r="AGJ246" s="95"/>
      <c r="AGK246" s="95"/>
      <c r="AGL246" s="95"/>
      <c r="AGM246" s="95"/>
      <c r="AGN246" s="95"/>
      <c r="AGO246" s="95"/>
      <c r="AGP246" s="95"/>
      <c r="AGQ246" s="95"/>
      <c r="AGR246" s="95"/>
      <c r="AGS246" s="95"/>
      <c r="AGT246" s="95"/>
      <c r="AGU246" s="95"/>
      <c r="AGV246" s="95"/>
      <c r="AGW246" s="95"/>
      <c r="AGX246" s="95"/>
      <c r="AGY246" s="95"/>
      <c r="AGZ246" s="95"/>
      <c r="AHA246" s="95"/>
      <c r="AHB246" s="95"/>
      <c r="AHC246" s="95"/>
      <c r="AHD246" s="95"/>
      <c r="AHE246" s="95"/>
      <c r="AHF246" s="95"/>
      <c r="AHG246" s="95"/>
      <c r="AHH246" s="95"/>
      <c r="AHI246" s="95"/>
      <c r="AHJ246" s="95"/>
      <c r="AHK246" s="95"/>
      <c r="AHL246" s="95"/>
      <c r="AHM246" s="95"/>
      <c r="AHN246" s="95"/>
      <c r="AHO246" s="95"/>
      <c r="AHP246" s="95"/>
      <c r="AHQ246" s="95"/>
      <c r="AHR246" s="95"/>
      <c r="AHS246" s="95"/>
      <c r="AHT246" s="95"/>
      <c r="AHU246" s="95"/>
      <c r="AHV246" s="95"/>
      <c r="AHW246" s="95"/>
      <c r="AHX246" s="95"/>
      <c r="AHY246" s="95"/>
      <c r="AHZ246" s="95"/>
      <c r="AIA246" s="95"/>
      <c r="AIB246" s="95"/>
      <c r="AIC246" s="95"/>
      <c r="AID246" s="95"/>
      <c r="AIE246" s="95"/>
      <c r="AIF246" s="95"/>
      <c r="AIG246" s="95"/>
      <c r="AIH246" s="95"/>
      <c r="AII246" s="95"/>
      <c r="AIJ246" s="95"/>
      <c r="AIK246" s="95"/>
      <c r="AIL246" s="95"/>
      <c r="AIM246" s="95"/>
      <c r="AIN246" s="95"/>
      <c r="AIO246" s="95"/>
      <c r="AIP246" s="95"/>
      <c r="AIQ246" s="95"/>
      <c r="AIR246" s="95"/>
      <c r="AIS246" s="95"/>
      <c r="AIT246" s="95"/>
      <c r="AIU246" s="95"/>
      <c r="AIV246" s="95"/>
      <c r="AIW246" s="95"/>
      <c r="AIX246" s="95"/>
      <c r="AIY246" s="95"/>
      <c r="AIZ246" s="95"/>
      <c r="AJA246" s="95"/>
      <c r="AJB246" s="95"/>
      <c r="AJC246" s="95"/>
      <c r="AJD246" s="95"/>
      <c r="AJE246" s="95"/>
      <c r="AJF246" s="95"/>
      <c r="AJG246" s="95"/>
      <c r="AJH246" s="95"/>
      <c r="AJI246" s="95"/>
      <c r="AJJ246" s="95"/>
      <c r="AJK246" s="95"/>
      <c r="AJL246" s="95"/>
      <c r="AJM246" s="95"/>
      <c r="AJN246" s="95"/>
      <c r="AJO246" s="95"/>
      <c r="AJP246" s="95"/>
      <c r="AJQ246" s="95"/>
      <c r="AJR246" s="95"/>
      <c r="AJS246" s="95"/>
      <c r="AJT246" s="95"/>
      <c r="AJU246" s="95"/>
      <c r="AJV246" s="95"/>
      <c r="AJW246" s="95"/>
      <c r="AJX246" s="95"/>
      <c r="AJY246" s="95"/>
      <c r="AJZ246" s="95"/>
      <c r="AKA246" s="95"/>
      <c r="AKB246" s="95"/>
      <c r="AKC246" s="95"/>
      <c r="AKD246" s="95"/>
      <c r="AKE246" s="95"/>
      <c r="AKF246" s="95"/>
      <c r="AKG246" s="95"/>
      <c r="AKH246" s="95"/>
      <c r="AKI246" s="95"/>
      <c r="AKJ246" s="95"/>
      <c r="AKK246" s="95"/>
      <c r="AKL246" s="95"/>
      <c r="AKM246" s="95"/>
      <c r="AKN246" s="95"/>
      <c r="AKO246" s="95"/>
      <c r="AKP246" s="95"/>
      <c r="AKQ246" s="95"/>
      <c r="AKR246" s="95"/>
      <c r="AKS246" s="95"/>
      <c r="AKT246" s="95"/>
      <c r="AKU246" s="95"/>
      <c r="AKV246" s="95"/>
      <c r="AKW246" s="95"/>
      <c r="AKX246" s="95"/>
      <c r="AKY246" s="95"/>
      <c r="AKZ246" s="95"/>
      <c r="ALA246" s="95"/>
      <c r="ALB246" s="95"/>
      <c r="ALC246" s="95"/>
      <c r="ALD246" s="95"/>
      <c r="ALE246" s="95"/>
      <c r="ALF246" s="95"/>
      <c r="ALG246" s="95"/>
      <c r="ALH246" s="95"/>
      <c r="ALI246" s="95"/>
      <c r="ALJ246" s="95"/>
      <c r="ALK246" s="95"/>
      <c r="ALL246" s="95"/>
      <c r="ALM246" s="95"/>
      <c r="ALN246" s="95"/>
      <c r="ALO246" s="95"/>
      <c r="ALP246" s="95"/>
      <c r="ALQ246" s="95"/>
      <c r="ALR246" s="95"/>
      <c r="ALS246" s="95"/>
      <c r="ALT246" s="95"/>
      <c r="ALU246" s="95"/>
      <c r="ALV246" s="95"/>
      <c r="ALW246" s="95"/>
      <c r="ALX246" s="95"/>
      <c r="ALY246" s="95"/>
      <c r="ALZ246" s="95"/>
      <c r="AMA246" s="95"/>
      <c r="AMB246" s="95"/>
      <c r="AMC246" s="95"/>
      <c r="AMD246" s="95"/>
      <c r="AME246" s="95"/>
      <c r="AMF246" s="95"/>
      <c r="AMG246" s="95"/>
      <c r="AMH246" s="95"/>
      <c r="AMI246" s="95"/>
      <c r="AMJ246" s="95"/>
      <c r="AMK246" s="95"/>
      <c r="AML246" s="95"/>
      <c r="AMM246" s="95"/>
      <c r="AMN246" s="95"/>
      <c r="AMO246" s="95"/>
      <c r="AMP246" s="95"/>
      <c r="AMQ246" s="95"/>
      <c r="AMR246" s="95"/>
      <c r="AMS246" s="95"/>
      <c r="AMT246" s="95"/>
      <c r="AMU246" s="95"/>
      <c r="AMV246" s="95"/>
      <c r="AMW246" s="95"/>
      <c r="AMX246" s="95"/>
      <c r="AMY246" s="95"/>
      <c r="AMZ246" s="95"/>
      <c r="ANA246" s="95"/>
      <c r="ANB246" s="95"/>
      <c r="ANC246" s="95"/>
      <c r="AND246" s="95"/>
      <c r="ANE246" s="95"/>
      <c r="ANF246" s="95"/>
      <c r="ANG246" s="95"/>
      <c r="ANH246" s="95"/>
      <c r="ANI246" s="95"/>
      <c r="ANJ246" s="95"/>
      <c r="ANK246" s="95"/>
      <c r="ANL246" s="95"/>
      <c r="ANM246" s="95"/>
      <c r="ANN246" s="95"/>
      <c r="ANO246" s="95"/>
      <c r="ANP246" s="95"/>
      <c r="ANQ246" s="95"/>
      <c r="ANR246" s="95"/>
      <c r="ANS246" s="95"/>
      <c r="ANT246" s="95"/>
      <c r="ANU246" s="95"/>
      <c r="ANV246" s="95"/>
      <c r="ANW246" s="95"/>
      <c r="ANX246" s="95"/>
      <c r="ANY246" s="95"/>
      <c r="ANZ246" s="95"/>
      <c r="AOA246" s="95"/>
      <c r="AOB246" s="95"/>
      <c r="AOC246" s="95"/>
      <c r="AOD246" s="95"/>
      <c r="AOE246" s="95"/>
      <c r="AOF246" s="95"/>
      <c r="AOG246" s="95"/>
      <c r="AOH246" s="95"/>
      <c r="AOI246" s="95"/>
      <c r="AOJ246" s="95"/>
      <c r="AOK246" s="95"/>
      <c r="AOL246" s="95"/>
      <c r="AOM246" s="95"/>
      <c r="AON246" s="95"/>
      <c r="AOO246" s="95"/>
      <c r="AOP246" s="95"/>
      <c r="AOQ246" s="95"/>
      <c r="AOR246" s="95"/>
      <c r="AOS246" s="95"/>
      <c r="AOT246" s="95"/>
      <c r="AOU246" s="95"/>
      <c r="AOV246" s="95"/>
      <c r="AOW246" s="95"/>
      <c r="AOX246" s="95"/>
      <c r="AOY246" s="95"/>
      <c r="AOZ246" s="95"/>
      <c r="APA246" s="95"/>
      <c r="APB246" s="95"/>
      <c r="APC246" s="95"/>
      <c r="APD246" s="95"/>
      <c r="APE246" s="95"/>
      <c r="APF246" s="95"/>
      <c r="APG246" s="95"/>
      <c r="APH246" s="95"/>
      <c r="API246" s="95"/>
      <c r="APJ246" s="95"/>
      <c r="APK246" s="95"/>
      <c r="APL246" s="95"/>
      <c r="APM246" s="95"/>
      <c r="APN246" s="95"/>
      <c r="APO246" s="95"/>
      <c r="APP246" s="95"/>
      <c r="APQ246" s="95"/>
      <c r="APR246" s="95"/>
      <c r="APS246" s="95"/>
      <c r="APT246" s="95"/>
      <c r="APU246" s="95"/>
      <c r="APV246" s="95"/>
      <c r="APW246" s="95"/>
      <c r="APX246" s="95"/>
      <c r="APY246" s="95"/>
      <c r="APZ246" s="95"/>
      <c r="AQA246" s="95"/>
      <c r="AQB246" s="95"/>
      <c r="AQC246" s="95"/>
      <c r="AQD246" s="95"/>
      <c r="AQE246" s="95"/>
      <c r="AQF246" s="95"/>
      <c r="AQG246" s="95"/>
      <c r="AQH246" s="95"/>
      <c r="AQI246" s="95"/>
      <c r="AQJ246" s="95"/>
      <c r="AQK246" s="95"/>
      <c r="AQL246" s="95"/>
      <c r="AQM246" s="95"/>
      <c r="AQN246" s="95"/>
      <c r="AQO246" s="95"/>
      <c r="AQP246" s="95"/>
      <c r="AQQ246" s="95"/>
      <c r="AQR246" s="95"/>
      <c r="AQS246" s="95"/>
      <c r="AQT246" s="95"/>
      <c r="AQU246" s="95"/>
      <c r="AQV246" s="95"/>
      <c r="AQW246" s="95"/>
      <c r="AQX246" s="95"/>
      <c r="AQY246" s="95"/>
      <c r="AQZ246" s="95"/>
      <c r="ARA246" s="95"/>
      <c r="ARB246" s="95"/>
      <c r="ARC246" s="95"/>
      <c r="ARD246" s="95"/>
      <c r="ARE246" s="95"/>
      <c r="ARF246" s="95"/>
      <c r="ARG246" s="95"/>
      <c r="ARH246" s="95"/>
      <c r="ARI246" s="95"/>
      <c r="ARJ246" s="95"/>
      <c r="ARK246" s="95"/>
      <c r="ARL246" s="95"/>
      <c r="ARM246" s="95"/>
      <c r="ARN246" s="95"/>
      <c r="ARO246" s="95"/>
      <c r="ARP246" s="95"/>
      <c r="ARQ246" s="95"/>
      <c r="ARR246" s="95"/>
      <c r="ARS246" s="95"/>
      <c r="ART246" s="95"/>
      <c r="ARU246" s="95"/>
      <c r="ARV246" s="95"/>
      <c r="ARW246" s="95"/>
      <c r="ARX246" s="95"/>
      <c r="ARY246" s="95"/>
      <c r="ARZ246" s="95"/>
      <c r="ASA246" s="95"/>
      <c r="ASB246" s="95"/>
      <c r="ASC246" s="95"/>
      <c r="ASD246" s="95"/>
      <c r="ASE246" s="95"/>
      <c r="ASF246" s="95"/>
      <c r="ASG246" s="95"/>
      <c r="ASH246" s="95"/>
      <c r="ASI246" s="95"/>
      <c r="ASJ246" s="95"/>
      <c r="ASK246" s="95"/>
      <c r="ASL246" s="95"/>
      <c r="ASM246" s="95"/>
      <c r="ASN246" s="95"/>
      <c r="ASO246" s="95"/>
      <c r="ASP246" s="95"/>
      <c r="ASQ246" s="95"/>
      <c r="ASR246" s="95"/>
      <c r="ASS246" s="95"/>
      <c r="AST246" s="95"/>
      <c r="ASU246" s="95"/>
      <c r="ASV246" s="95"/>
      <c r="ASW246" s="95"/>
      <c r="ASX246" s="95"/>
      <c r="ASY246" s="95"/>
      <c r="ASZ246" s="95"/>
      <c r="ATA246" s="95"/>
      <c r="ATB246" s="95"/>
      <c r="ATC246" s="95"/>
      <c r="ATD246" s="95"/>
      <c r="ATE246" s="95"/>
      <c r="ATF246" s="95"/>
      <c r="ATG246" s="95"/>
      <c r="ATH246" s="95"/>
      <c r="ATI246" s="95"/>
      <c r="ATJ246" s="95"/>
      <c r="ATK246" s="95"/>
      <c r="ATL246" s="95"/>
      <c r="ATM246" s="95"/>
      <c r="ATN246" s="95"/>
      <c r="ATO246" s="95"/>
      <c r="ATP246" s="95"/>
      <c r="ATQ246" s="95"/>
      <c r="ATR246" s="95"/>
      <c r="ATS246" s="95"/>
      <c r="ATT246" s="95"/>
      <c r="ATU246" s="95"/>
      <c r="ATV246" s="95"/>
      <c r="ATW246" s="95"/>
      <c r="ATX246" s="95"/>
      <c r="ATY246" s="95"/>
      <c r="ATZ246" s="95"/>
      <c r="AUA246" s="95"/>
      <c r="AUB246" s="95"/>
      <c r="AUC246" s="95"/>
      <c r="AUD246" s="95"/>
      <c r="AUE246" s="95"/>
      <c r="AUF246" s="95"/>
      <c r="AUG246" s="95"/>
      <c r="AUH246" s="95"/>
      <c r="AUI246" s="95"/>
      <c r="AUJ246" s="95"/>
      <c r="AUK246" s="95"/>
      <c r="AUL246" s="95"/>
      <c r="AUM246" s="95"/>
      <c r="AUN246" s="95"/>
      <c r="AUO246" s="95"/>
      <c r="AUP246" s="95"/>
      <c r="AUQ246" s="95"/>
      <c r="AUR246" s="95"/>
      <c r="AUS246" s="95"/>
      <c r="AUT246" s="95"/>
      <c r="AUU246" s="95"/>
      <c r="AUV246" s="95"/>
      <c r="AUW246" s="95"/>
      <c r="AUX246" s="95"/>
      <c r="AUY246" s="95"/>
      <c r="AUZ246" s="95"/>
      <c r="AVA246" s="95"/>
      <c r="AVB246" s="95"/>
      <c r="AVC246" s="95"/>
      <c r="AVD246" s="95"/>
      <c r="AVE246" s="95"/>
      <c r="AVF246" s="95"/>
      <c r="AVG246" s="95"/>
      <c r="AVH246" s="95"/>
      <c r="AVI246" s="95"/>
      <c r="AVJ246" s="95"/>
      <c r="AVK246" s="95"/>
      <c r="AVL246" s="95"/>
      <c r="AVM246" s="95"/>
      <c r="AVN246" s="95"/>
      <c r="AVO246" s="95"/>
      <c r="AVP246" s="95"/>
      <c r="AVQ246" s="95"/>
      <c r="AVR246" s="95"/>
      <c r="AVS246" s="95"/>
      <c r="AVT246" s="95"/>
      <c r="AVU246" s="95"/>
      <c r="AVV246" s="95"/>
      <c r="AVW246" s="95"/>
      <c r="AVX246" s="95"/>
      <c r="AVY246" s="95"/>
      <c r="AVZ246" s="95"/>
      <c r="AWA246" s="95"/>
      <c r="AWB246" s="95"/>
      <c r="AWC246" s="95"/>
      <c r="AWD246" s="95"/>
      <c r="AWE246" s="95"/>
      <c r="AWF246" s="95"/>
      <c r="AWG246" s="95"/>
      <c r="AWH246" s="95"/>
      <c r="AWI246" s="95"/>
      <c r="AWJ246" s="95"/>
      <c r="AWK246" s="95"/>
      <c r="AWL246" s="95"/>
      <c r="AWM246" s="95"/>
      <c r="AWN246" s="95"/>
      <c r="AWO246" s="95"/>
      <c r="AWP246" s="95"/>
      <c r="AWQ246" s="95"/>
      <c r="AWR246" s="95"/>
      <c r="AWS246" s="95"/>
      <c r="AWT246" s="95"/>
      <c r="AWU246" s="95"/>
      <c r="AWV246" s="95"/>
      <c r="AWW246" s="95"/>
      <c r="AWX246" s="95"/>
      <c r="AWY246" s="95"/>
      <c r="AWZ246" s="95"/>
      <c r="AXA246" s="95"/>
      <c r="AXB246" s="95"/>
      <c r="AXC246" s="95"/>
      <c r="AXD246" s="95"/>
      <c r="AXE246" s="95"/>
      <c r="AXF246" s="95"/>
      <c r="AXG246" s="95"/>
      <c r="AXH246" s="95"/>
      <c r="AXI246" s="95"/>
      <c r="AXJ246" s="95"/>
      <c r="AXK246" s="95"/>
      <c r="AXL246" s="95"/>
      <c r="AXM246" s="95"/>
      <c r="AXN246" s="95"/>
      <c r="AXO246" s="95"/>
      <c r="AXP246" s="95"/>
      <c r="AXQ246" s="95"/>
      <c r="AXR246" s="95"/>
      <c r="AXS246" s="95"/>
      <c r="AXT246" s="95"/>
      <c r="AXU246" s="95"/>
      <c r="AXV246" s="95"/>
      <c r="AXW246" s="95"/>
      <c r="AXX246" s="95"/>
      <c r="AXY246" s="95"/>
      <c r="AXZ246" s="95"/>
      <c r="AYA246" s="95"/>
      <c r="AYB246" s="95"/>
      <c r="AYC246" s="95"/>
      <c r="AYD246" s="95"/>
      <c r="AYE246" s="95"/>
      <c r="AYF246" s="95"/>
      <c r="AYG246" s="95"/>
      <c r="AYH246" s="95"/>
      <c r="AYI246" s="95"/>
      <c r="AYJ246" s="95"/>
      <c r="AYK246" s="95"/>
      <c r="AYL246" s="95"/>
      <c r="AYM246" s="95"/>
      <c r="AYN246" s="95"/>
      <c r="AYO246" s="95"/>
      <c r="AYP246" s="95"/>
      <c r="AYQ246" s="95"/>
      <c r="AYR246" s="95"/>
      <c r="AYS246" s="95"/>
      <c r="AYT246" s="95"/>
      <c r="AYU246" s="95"/>
      <c r="AYV246" s="95"/>
      <c r="AYW246" s="95"/>
      <c r="AYX246" s="95"/>
      <c r="AYY246" s="95"/>
      <c r="AYZ246" s="95"/>
      <c r="AZA246" s="95"/>
      <c r="AZB246" s="95"/>
      <c r="AZC246" s="95"/>
      <c r="AZD246" s="95"/>
      <c r="AZE246" s="95"/>
      <c r="AZF246" s="95"/>
      <c r="AZG246" s="95"/>
      <c r="AZH246" s="95"/>
      <c r="AZI246" s="95"/>
      <c r="AZJ246" s="95"/>
      <c r="AZK246" s="95"/>
      <c r="AZL246" s="95"/>
      <c r="AZM246" s="95"/>
      <c r="AZN246" s="95"/>
      <c r="AZO246" s="95"/>
      <c r="AZP246" s="95"/>
      <c r="AZQ246" s="95"/>
      <c r="AZR246" s="95"/>
      <c r="AZS246" s="95"/>
      <c r="AZT246" s="95"/>
      <c r="AZU246" s="95"/>
      <c r="AZV246" s="95"/>
      <c r="AZW246" s="95"/>
      <c r="AZX246" s="95"/>
      <c r="AZY246" s="95"/>
      <c r="AZZ246" s="95"/>
      <c r="BAA246" s="95"/>
      <c r="BAB246" s="95"/>
      <c r="BAC246" s="95"/>
      <c r="BAD246" s="95"/>
      <c r="BAE246" s="95"/>
      <c r="BAF246" s="95"/>
      <c r="BAG246" s="95"/>
      <c r="BAH246" s="95"/>
      <c r="BAI246" s="95"/>
      <c r="BAJ246" s="95"/>
      <c r="BAK246" s="95"/>
      <c r="BAL246" s="95"/>
      <c r="BAM246" s="95"/>
      <c r="BAN246" s="95"/>
      <c r="BAO246" s="95"/>
      <c r="BAP246" s="95"/>
      <c r="BAQ246" s="95"/>
      <c r="BAR246" s="95"/>
      <c r="BAS246" s="95"/>
      <c r="BAT246" s="95"/>
      <c r="BAU246" s="95"/>
      <c r="BAV246" s="95"/>
      <c r="BAW246" s="95"/>
      <c r="BAX246" s="95"/>
      <c r="BAY246" s="95"/>
      <c r="BAZ246" s="95"/>
      <c r="BBA246" s="95"/>
      <c r="BBB246" s="95"/>
      <c r="BBC246" s="95"/>
      <c r="BBD246" s="95"/>
      <c r="BBE246" s="95"/>
      <c r="BBF246" s="95"/>
      <c r="BBG246" s="95"/>
      <c r="BBH246" s="95"/>
      <c r="BBI246" s="95"/>
      <c r="BBJ246" s="95"/>
      <c r="BBK246" s="95"/>
      <c r="BBL246" s="95"/>
      <c r="BBM246" s="95"/>
      <c r="BBN246" s="95"/>
      <c r="BBO246" s="95"/>
      <c r="BBP246" s="95"/>
      <c r="BBQ246" s="95"/>
      <c r="BBR246" s="95"/>
      <c r="BBS246" s="95"/>
      <c r="BBT246" s="95"/>
      <c r="BBU246" s="95"/>
      <c r="BBV246" s="95"/>
      <c r="BBW246" s="95"/>
      <c r="BBX246" s="95"/>
      <c r="BBY246" s="95"/>
      <c r="BBZ246" s="95"/>
      <c r="BCA246" s="95"/>
      <c r="BCB246" s="95"/>
      <c r="BCC246" s="95"/>
      <c r="BCD246" s="95"/>
      <c r="BCE246" s="95"/>
      <c r="BCF246" s="95"/>
      <c r="BCG246" s="95"/>
      <c r="BCH246" s="95"/>
      <c r="BCI246" s="95"/>
      <c r="BCJ246" s="95"/>
      <c r="BCK246" s="95"/>
      <c r="BCL246" s="95"/>
      <c r="BCM246" s="95"/>
      <c r="BCN246" s="95"/>
      <c r="BCO246" s="95"/>
      <c r="BCP246" s="95"/>
      <c r="BCQ246" s="95"/>
      <c r="BCR246" s="95"/>
      <c r="BCS246" s="95"/>
      <c r="BCT246" s="95"/>
      <c r="BCU246" s="95"/>
      <c r="BCV246" s="95"/>
      <c r="BCW246" s="95"/>
      <c r="BCX246" s="95"/>
      <c r="BCY246" s="95"/>
      <c r="BCZ246" s="95"/>
      <c r="BDA246" s="95"/>
      <c r="BDB246" s="95"/>
      <c r="BDC246" s="95"/>
      <c r="BDD246" s="95"/>
      <c r="BDE246" s="95"/>
      <c r="BDF246" s="95"/>
      <c r="BDG246" s="95"/>
      <c r="BDH246" s="95"/>
      <c r="BDI246" s="95"/>
      <c r="BDJ246" s="95"/>
      <c r="BDK246" s="95"/>
      <c r="BDL246" s="95"/>
      <c r="BDM246" s="95"/>
      <c r="BDN246" s="95"/>
      <c r="BDO246" s="95"/>
      <c r="BDP246" s="95"/>
      <c r="BDQ246" s="95"/>
      <c r="BDR246" s="95"/>
      <c r="BDS246" s="95"/>
      <c r="BDT246" s="95"/>
      <c r="BDU246" s="95"/>
      <c r="BDV246" s="95"/>
      <c r="BDW246" s="95"/>
      <c r="BDX246" s="95"/>
      <c r="BDY246" s="95"/>
      <c r="BDZ246" s="95"/>
      <c r="BEA246" s="95"/>
      <c r="BEB246" s="95"/>
      <c r="BEC246" s="95"/>
      <c r="BED246" s="95"/>
      <c r="BEE246" s="95"/>
      <c r="BEF246" s="95"/>
      <c r="BEG246" s="95"/>
      <c r="BEH246" s="95"/>
      <c r="BEI246" s="95"/>
      <c r="BEJ246" s="95"/>
      <c r="BEK246" s="95"/>
      <c r="BEL246" s="95"/>
      <c r="BEM246" s="95"/>
      <c r="BEN246" s="95"/>
      <c r="BEO246" s="95"/>
      <c r="BEP246" s="95"/>
      <c r="BEQ246" s="95"/>
      <c r="BER246" s="95"/>
      <c r="BES246" s="95"/>
      <c r="BET246" s="95"/>
      <c r="BEU246" s="95"/>
      <c r="BEV246" s="95"/>
      <c r="BEW246" s="95"/>
      <c r="BEX246" s="95"/>
      <c r="BEY246" s="95"/>
      <c r="BEZ246" s="95"/>
      <c r="BFA246" s="95"/>
      <c r="BFB246" s="95"/>
      <c r="BFC246" s="95"/>
      <c r="BFD246" s="95"/>
      <c r="BFE246" s="95"/>
      <c r="BFF246" s="95"/>
      <c r="BFG246" s="95"/>
      <c r="BFH246" s="95"/>
      <c r="BFI246" s="95"/>
      <c r="BFJ246" s="95"/>
      <c r="BFK246" s="95"/>
      <c r="BFL246" s="95"/>
      <c r="BFM246" s="95"/>
      <c r="BFN246" s="95"/>
      <c r="BFO246" s="95"/>
      <c r="BFP246" s="95"/>
      <c r="BFQ246" s="95"/>
      <c r="BFR246" s="95"/>
      <c r="BFS246" s="95"/>
      <c r="BFT246" s="95"/>
      <c r="BFU246" s="95"/>
      <c r="BFV246" s="95"/>
      <c r="BFW246" s="95"/>
      <c r="BFX246" s="95"/>
      <c r="BFY246" s="95"/>
      <c r="BFZ246" s="95"/>
      <c r="BGA246" s="95"/>
      <c r="BGB246" s="95"/>
      <c r="BGC246" s="95"/>
      <c r="BGD246" s="95"/>
      <c r="BGE246" s="95"/>
      <c r="BGF246" s="95"/>
      <c r="BGG246" s="95"/>
      <c r="BGH246" s="95"/>
      <c r="BGI246" s="95"/>
      <c r="BGJ246" s="95"/>
      <c r="BGK246" s="95"/>
      <c r="BGL246" s="95"/>
      <c r="BGM246" s="95"/>
      <c r="BGN246" s="95"/>
      <c r="BGO246" s="95"/>
      <c r="BGP246" s="95"/>
      <c r="BGQ246" s="95"/>
      <c r="BGR246" s="95"/>
      <c r="BGS246" s="95"/>
      <c r="BGT246" s="95"/>
      <c r="BGU246" s="95"/>
      <c r="BGV246" s="95"/>
      <c r="BGW246" s="95"/>
      <c r="BGX246" s="95"/>
      <c r="BGY246" s="95"/>
      <c r="BGZ246" s="95"/>
      <c r="BHA246" s="95"/>
      <c r="BHB246" s="95"/>
      <c r="BHC246" s="95"/>
      <c r="BHD246" s="95"/>
      <c r="BHE246" s="95"/>
      <c r="BHF246" s="95"/>
      <c r="BHG246" s="95"/>
      <c r="BHH246" s="95"/>
      <c r="BHI246" s="95"/>
      <c r="BHJ246" s="95"/>
      <c r="BHK246" s="95"/>
      <c r="BHL246" s="95"/>
      <c r="BHM246" s="95"/>
      <c r="BHN246" s="95"/>
      <c r="BHO246" s="95"/>
      <c r="BHP246" s="95"/>
      <c r="BHQ246" s="95"/>
      <c r="BHR246" s="95"/>
      <c r="BHS246" s="95"/>
      <c r="BHT246" s="95"/>
      <c r="BHU246" s="95"/>
      <c r="BHV246" s="95"/>
      <c r="BHW246" s="95"/>
      <c r="BHX246" s="95"/>
      <c r="BHY246" s="95"/>
      <c r="BHZ246" s="95"/>
      <c r="BIA246" s="95"/>
      <c r="BIB246" s="95"/>
      <c r="BIC246" s="95"/>
      <c r="BID246" s="95"/>
      <c r="BIE246" s="95"/>
      <c r="BIF246" s="95"/>
      <c r="BIG246" s="95"/>
      <c r="BIH246" s="95"/>
      <c r="BII246" s="95"/>
      <c r="BIJ246" s="95"/>
      <c r="BIK246" s="95"/>
      <c r="BIL246" s="95"/>
      <c r="BIM246" s="95"/>
      <c r="BIN246" s="95"/>
      <c r="BIO246" s="95"/>
      <c r="BIP246" s="95"/>
      <c r="BIQ246" s="95"/>
      <c r="BIR246" s="95"/>
      <c r="BIS246" s="95"/>
      <c r="BIT246" s="95"/>
      <c r="BIU246" s="95"/>
      <c r="BIV246" s="95"/>
      <c r="BIW246" s="95"/>
      <c r="BIX246" s="95"/>
      <c r="BIY246" s="95"/>
      <c r="BIZ246" s="95"/>
      <c r="BJA246" s="95"/>
      <c r="BJB246" s="95"/>
      <c r="BJC246" s="95"/>
      <c r="BJD246" s="95"/>
      <c r="BJE246" s="95"/>
      <c r="BJF246" s="95"/>
      <c r="BJG246" s="95"/>
      <c r="BJH246" s="95"/>
      <c r="BJI246" s="95"/>
      <c r="BJJ246" s="95"/>
      <c r="BJK246" s="95"/>
      <c r="BJL246" s="95"/>
      <c r="BJM246" s="95"/>
      <c r="BJN246" s="95"/>
      <c r="BJO246" s="95"/>
      <c r="BJP246" s="95"/>
      <c r="BJQ246" s="95"/>
      <c r="BJR246" s="95"/>
      <c r="BJS246" s="95"/>
      <c r="BJT246" s="95"/>
      <c r="BJU246" s="95"/>
      <c r="BJV246" s="95"/>
      <c r="BJW246" s="95"/>
      <c r="BJX246" s="95"/>
      <c r="BJY246" s="95"/>
      <c r="BJZ246" s="95"/>
      <c r="BKA246" s="95"/>
      <c r="BKB246" s="95"/>
      <c r="BKC246" s="95"/>
      <c r="BKD246" s="95"/>
      <c r="BKE246" s="95"/>
      <c r="BKF246" s="95"/>
      <c r="BKG246" s="95"/>
      <c r="BKH246" s="95"/>
      <c r="BKI246" s="95"/>
      <c r="BKJ246" s="95"/>
      <c r="BKK246" s="95"/>
      <c r="BKL246" s="95"/>
      <c r="BKM246" s="95"/>
      <c r="BKN246" s="95"/>
      <c r="BKO246" s="95"/>
      <c r="BKP246" s="95"/>
      <c r="BKQ246" s="95"/>
      <c r="BKR246" s="95"/>
      <c r="BKS246" s="95"/>
      <c r="BKT246" s="95"/>
      <c r="BKU246" s="95"/>
      <c r="BKV246" s="95"/>
      <c r="BKW246" s="95"/>
      <c r="BKX246" s="95"/>
      <c r="BKY246" s="95"/>
      <c r="BKZ246" s="95"/>
      <c r="BLA246" s="95"/>
      <c r="BLB246" s="95"/>
      <c r="BLC246" s="95"/>
      <c r="BLD246" s="95"/>
      <c r="BLE246" s="95"/>
      <c r="BLF246" s="95"/>
      <c r="BLG246" s="95"/>
      <c r="BLH246" s="95"/>
      <c r="BLI246" s="95"/>
      <c r="BLJ246" s="95"/>
      <c r="BLK246" s="95"/>
      <c r="BLL246" s="95"/>
      <c r="BLM246" s="95"/>
      <c r="BLN246" s="95"/>
      <c r="BLO246" s="95"/>
      <c r="BLP246" s="95"/>
      <c r="BLQ246" s="95"/>
      <c r="BLR246" s="95"/>
      <c r="BLS246" s="95"/>
      <c r="BLT246" s="95"/>
      <c r="BLU246" s="95"/>
      <c r="BLV246" s="95"/>
      <c r="BLW246" s="95"/>
      <c r="BLX246" s="95"/>
      <c r="BLY246" s="95"/>
      <c r="BLZ246" s="95"/>
      <c r="BMA246" s="95"/>
      <c r="BMB246" s="95"/>
      <c r="BMC246" s="95"/>
      <c r="BMD246" s="95"/>
      <c r="BME246" s="95"/>
      <c r="BMF246" s="95"/>
      <c r="BMG246" s="95"/>
      <c r="BMH246" s="95"/>
      <c r="BMI246" s="95"/>
      <c r="BMJ246" s="95"/>
      <c r="BMK246" s="95"/>
      <c r="BML246" s="95"/>
      <c r="BMM246" s="95"/>
      <c r="BMN246" s="95"/>
      <c r="BMO246" s="95"/>
      <c r="BMP246" s="95"/>
      <c r="BMQ246" s="95"/>
      <c r="BMR246" s="95"/>
      <c r="BMS246" s="95"/>
      <c r="BMT246" s="95"/>
      <c r="BMU246" s="95"/>
      <c r="BMV246" s="95"/>
      <c r="BMW246" s="95"/>
      <c r="BMX246" s="95"/>
      <c r="BMY246" s="95"/>
      <c r="BMZ246" s="95"/>
      <c r="BNA246" s="95"/>
      <c r="BNB246" s="95"/>
      <c r="BNC246" s="95"/>
      <c r="BND246" s="95"/>
      <c r="BNE246" s="95"/>
      <c r="BNF246" s="95"/>
      <c r="BNG246" s="95"/>
      <c r="BNH246" s="95"/>
      <c r="BNI246" s="95"/>
      <c r="BNJ246" s="95"/>
      <c r="BNK246" s="95"/>
      <c r="BNL246" s="95"/>
      <c r="BNM246" s="95"/>
      <c r="BNN246" s="95"/>
      <c r="BNO246" s="95"/>
      <c r="BNP246" s="95"/>
      <c r="BNQ246" s="95"/>
      <c r="BNR246" s="95"/>
      <c r="BNS246" s="95"/>
      <c r="BNT246" s="95"/>
      <c r="BNU246" s="95"/>
      <c r="BNV246" s="95"/>
      <c r="BNW246" s="95"/>
      <c r="BNX246" s="95"/>
      <c r="BNY246" s="95"/>
      <c r="BNZ246" s="95"/>
      <c r="BOA246" s="95"/>
      <c r="BOB246" s="95"/>
      <c r="BOC246" s="95"/>
      <c r="BOD246" s="95"/>
      <c r="BOE246" s="95"/>
      <c r="BOF246" s="95"/>
      <c r="BOG246" s="95"/>
      <c r="BOH246" s="95"/>
      <c r="BOI246" s="95"/>
      <c r="BOJ246" s="95"/>
      <c r="BOK246" s="95"/>
      <c r="BOL246" s="95"/>
      <c r="BOM246" s="95"/>
      <c r="BON246" s="95"/>
      <c r="BOO246" s="95"/>
      <c r="BOP246" s="95"/>
      <c r="BOQ246" s="95"/>
      <c r="BOR246" s="95"/>
      <c r="BOS246" s="95"/>
      <c r="BOT246" s="95"/>
      <c r="BOU246" s="95"/>
      <c r="BOV246" s="95"/>
      <c r="BOW246" s="95"/>
      <c r="BOX246" s="95"/>
      <c r="BOY246" s="95"/>
      <c r="BOZ246" s="95"/>
      <c r="BPA246" s="95"/>
      <c r="BPB246" s="95"/>
      <c r="BPC246" s="95"/>
      <c r="BPD246" s="95"/>
      <c r="BPE246" s="95"/>
      <c r="BPF246" s="95"/>
      <c r="BPG246" s="95"/>
      <c r="BPH246" s="95"/>
      <c r="BPI246" s="95"/>
      <c r="BPJ246" s="95"/>
      <c r="BPK246" s="95"/>
      <c r="BPL246" s="95"/>
      <c r="BPM246" s="95"/>
      <c r="BPN246" s="95"/>
      <c r="BPO246" s="95"/>
      <c r="BPP246" s="95"/>
      <c r="BPQ246" s="95"/>
      <c r="BPR246" s="95"/>
      <c r="BPS246" s="95"/>
      <c r="BPT246" s="95"/>
      <c r="BPU246" s="95"/>
      <c r="BPV246" s="95"/>
      <c r="BPW246" s="95"/>
      <c r="BPX246" s="95"/>
      <c r="BPY246" s="95"/>
      <c r="BPZ246" s="95"/>
      <c r="BQA246" s="95"/>
      <c r="BQB246" s="95"/>
      <c r="BQC246" s="95"/>
      <c r="BQD246" s="95"/>
      <c r="BQE246" s="95"/>
      <c r="BQF246" s="95"/>
      <c r="BQG246" s="95"/>
      <c r="BQH246" s="95"/>
      <c r="BQI246" s="95"/>
      <c r="BQJ246" s="95"/>
      <c r="BQK246" s="95"/>
      <c r="BQL246" s="95"/>
      <c r="BQM246" s="95"/>
      <c r="BQN246" s="95"/>
      <c r="BQO246" s="95"/>
      <c r="BQP246" s="95"/>
      <c r="BQQ246" s="95"/>
      <c r="BQR246" s="95"/>
      <c r="BQS246" s="95"/>
      <c r="BQT246" s="95"/>
      <c r="BQU246" s="95"/>
      <c r="BQV246" s="95"/>
      <c r="BQW246" s="95"/>
      <c r="BQX246" s="95"/>
      <c r="BQY246" s="95"/>
      <c r="BQZ246" s="95"/>
      <c r="BRA246" s="95"/>
      <c r="BRB246" s="95"/>
      <c r="BRC246" s="95"/>
      <c r="BRD246" s="95"/>
      <c r="BRE246" s="95"/>
      <c r="BRF246" s="95"/>
      <c r="BRG246" s="95"/>
      <c r="BRH246" s="95"/>
      <c r="BRI246" s="95"/>
      <c r="BRJ246" s="95"/>
      <c r="BRK246" s="95"/>
      <c r="BRL246" s="95"/>
      <c r="BRM246" s="95"/>
      <c r="BRN246" s="95"/>
      <c r="BRO246" s="95"/>
      <c r="BRP246" s="95"/>
      <c r="BRQ246" s="95"/>
      <c r="BRR246" s="95"/>
      <c r="BRS246" s="95"/>
      <c r="BRT246" s="95"/>
      <c r="BRU246" s="95"/>
      <c r="BRV246" s="95"/>
      <c r="BRW246" s="95"/>
      <c r="BRX246" s="95"/>
      <c r="BRY246" s="95"/>
      <c r="BRZ246" s="95"/>
      <c r="BSA246" s="95"/>
      <c r="BSB246" s="95"/>
      <c r="BSC246" s="95"/>
      <c r="BSD246" s="95"/>
      <c r="BSE246" s="95"/>
      <c r="BSF246" s="95"/>
      <c r="BSG246" s="95"/>
      <c r="BSH246" s="95"/>
      <c r="BSI246" s="95"/>
      <c r="BSJ246" s="95"/>
      <c r="BSK246" s="95"/>
      <c r="BSL246" s="95"/>
      <c r="BSM246" s="95"/>
      <c r="BSN246" s="95"/>
      <c r="BSO246" s="95"/>
      <c r="BSP246" s="95"/>
      <c r="BSQ246" s="95"/>
      <c r="BSR246" s="95"/>
      <c r="BSS246" s="95"/>
      <c r="BST246" s="95"/>
      <c r="BSU246" s="95"/>
      <c r="BSV246" s="95"/>
      <c r="BSW246" s="95"/>
      <c r="BSX246" s="95"/>
      <c r="BSY246" s="95"/>
      <c r="BSZ246" s="95"/>
      <c r="BTA246" s="95"/>
      <c r="BTB246" s="95"/>
      <c r="BTC246" s="95"/>
      <c r="BTD246" s="95"/>
      <c r="BTE246" s="95"/>
      <c r="BTF246" s="95"/>
      <c r="BTG246" s="95"/>
      <c r="BTH246" s="95"/>
      <c r="BTI246" s="95"/>
      <c r="BTJ246" s="95"/>
      <c r="BTK246" s="95"/>
      <c r="BTL246" s="95"/>
      <c r="BTM246" s="95"/>
      <c r="BTN246" s="95"/>
      <c r="BTO246" s="95"/>
      <c r="BTP246" s="95"/>
      <c r="BTQ246" s="95"/>
      <c r="BTR246" s="95"/>
      <c r="BTS246" s="95"/>
      <c r="BTT246" s="95"/>
      <c r="BTU246" s="95"/>
      <c r="BTV246" s="95"/>
      <c r="BTW246" s="95"/>
      <c r="BTX246" s="95"/>
      <c r="BTY246" s="95"/>
      <c r="BTZ246" s="95"/>
      <c r="BUA246" s="95"/>
      <c r="BUB246" s="95"/>
      <c r="BUC246" s="95"/>
      <c r="BUD246" s="95"/>
      <c r="BUE246" s="95"/>
      <c r="BUF246" s="95"/>
      <c r="BUG246" s="95"/>
      <c r="BUH246" s="95"/>
      <c r="BUI246" s="95"/>
      <c r="BUJ246" s="95"/>
      <c r="BUK246" s="95"/>
      <c r="BUL246" s="95"/>
      <c r="BUM246" s="95"/>
      <c r="BUN246" s="95"/>
      <c r="BUO246" s="95"/>
      <c r="BUP246" s="95"/>
      <c r="BUQ246" s="95"/>
      <c r="BUR246" s="95"/>
      <c r="BUS246" s="95"/>
      <c r="BUT246" s="95"/>
      <c r="BUU246" s="95"/>
      <c r="BUV246" s="95"/>
      <c r="BUW246" s="95"/>
      <c r="BUX246" s="95"/>
      <c r="BUY246" s="95"/>
      <c r="BUZ246" s="95"/>
      <c r="BVA246" s="95"/>
      <c r="BVB246" s="95"/>
      <c r="BVC246" s="95"/>
      <c r="BVD246" s="95"/>
      <c r="BVE246" s="95"/>
      <c r="BVF246" s="95"/>
      <c r="BVG246" s="95"/>
      <c r="BVH246" s="95"/>
      <c r="BVI246" s="95"/>
      <c r="BVJ246" s="95"/>
      <c r="BVK246" s="95"/>
      <c r="BVL246" s="95"/>
      <c r="BVM246" s="95"/>
      <c r="BVN246" s="95"/>
      <c r="BVO246" s="95"/>
      <c r="BVP246" s="95"/>
      <c r="BVQ246" s="95"/>
      <c r="BVR246" s="95"/>
      <c r="BVS246" s="95"/>
      <c r="BVT246" s="95"/>
      <c r="BVU246" s="95"/>
      <c r="BVV246" s="95"/>
      <c r="BVW246" s="95"/>
      <c r="BVX246" s="95"/>
      <c r="BVY246" s="95"/>
      <c r="BVZ246" s="95"/>
      <c r="BWA246" s="95"/>
      <c r="BWB246" s="95"/>
      <c r="BWC246" s="95"/>
      <c r="BWD246" s="95"/>
      <c r="BWE246" s="95"/>
      <c r="BWF246" s="95"/>
      <c r="BWG246" s="95"/>
      <c r="BWH246" s="95"/>
      <c r="BWI246" s="95"/>
      <c r="BWJ246" s="95"/>
      <c r="BWK246" s="95"/>
      <c r="BWL246" s="95"/>
      <c r="BWM246" s="95"/>
      <c r="BWN246" s="95"/>
      <c r="BWO246" s="95"/>
      <c r="BWP246" s="95"/>
      <c r="BWQ246" s="95"/>
      <c r="BWR246" s="95"/>
      <c r="BWS246" s="95"/>
      <c r="BWT246" s="95"/>
      <c r="BWU246" s="95"/>
      <c r="BWV246" s="95"/>
      <c r="BWW246" s="95"/>
      <c r="BWX246" s="95"/>
      <c r="BWY246" s="95"/>
      <c r="BWZ246" s="95"/>
      <c r="BXA246" s="95"/>
      <c r="BXB246" s="95"/>
      <c r="BXC246" s="95"/>
      <c r="BXD246" s="95"/>
      <c r="BXE246" s="95"/>
      <c r="BXF246" s="95"/>
      <c r="BXG246" s="95"/>
      <c r="BXH246" s="95"/>
      <c r="BXI246" s="95"/>
      <c r="BXJ246" s="95"/>
      <c r="BXK246" s="95"/>
      <c r="BXL246" s="95"/>
      <c r="BXM246" s="95"/>
      <c r="BXN246" s="95"/>
      <c r="BXO246" s="95"/>
      <c r="BXP246" s="95"/>
      <c r="BXQ246" s="95"/>
      <c r="BXR246" s="95"/>
      <c r="BXS246" s="95"/>
      <c r="BXT246" s="95"/>
      <c r="BXU246" s="95"/>
      <c r="BXV246" s="95"/>
      <c r="BXW246" s="95"/>
      <c r="BXX246" s="95"/>
      <c r="BXY246" s="95"/>
      <c r="BXZ246" s="95"/>
      <c r="BYA246" s="95"/>
      <c r="BYB246" s="95"/>
      <c r="BYC246" s="95"/>
      <c r="BYD246" s="95"/>
      <c r="BYE246" s="95"/>
      <c r="BYF246" s="95"/>
      <c r="BYG246" s="95"/>
      <c r="BYH246" s="95"/>
      <c r="BYI246" s="95"/>
      <c r="BYJ246" s="95"/>
      <c r="BYK246" s="95"/>
      <c r="BYL246" s="95"/>
      <c r="BYM246" s="95"/>
      <c r="BYN246" s="95"/>
      <c r="BYO246" s="95"/>
      <c r="BYP246" s="95"/>
      <c r="BYQ246" s="95"/>
      <c r="BYR246" s="95"/>
      <c r="BYS246" s="95"/>
      <c r="BYT246" s="95"/>
      <c r="BYU246" s="95"/>
      <c r="BYV246" s="95"/>
      <c r="BYW246" s="95"/>
      <c r="BYX246" s="95"/>
      <c r="BYY246" s="95"/>
      <c r="BYZ246" s="95"/>
      <c r="BZA246" s="95"/>
      <c r="BZB246" s="95"/>
      <c r="BZC246" s="95"/>
      <c r="BZD246" s="95"/>
      <c r="BZE246" s="95"/>
      <c r="BZF246" s="95"/>
      <c r="BZG246" s="95"/>
      <c r="BZH246" s="95"/>
      <c r="BZI246" s="95"/>
      <c r="BZJ246" s="95"/>
      <c r="BZK246" s="95"/>
      <c r="BZL246" s="95"/>
      <c r="BZM246" s="95"/>
      <c r="BZN246" s="95"/>
      <c r="BZO246" s="95"/>
      <c r="BZP246" s="95"/>
      <c r="BZQ246" s="95"/>
      <c r="BZR246" s="95"/>
      <c r="BZS246" s="95"/>
      <c r="BZT246" s="95"/>
      <c r="BZU246" s="95"/>
      <c r="BZV246" s="95"/>
      <c r="BZW246" s="95"/>
      <c r="BZX246" s="95"/>
      <c r="BZY246" s="95"/>
      <c r="BZZ246" s="95"/>
      <c r="CAA246" s="95"/>
      <c r="CAB246" s="95"/>
      <c r="CAC246" s="95"/>
      <c r="CAD246" s="95"/>
      <c r="CAE246" s="95"/>
      <c r="CAF246" s="95"/>
      <c r="CAG246" s="95"/>
      <c r="CAH246" s="95"/>
      <c r="CAI246" s="95"/>
      <c r="CAJ246" s="95"/>
      <c r="CAK246" s="95"/>
      <c r="CAL246" s="95"/>
      <c r="CAM246" s="95"/>
      <c r="CAN246" s="95"/>
      <c r="CAO246" s="95"/>
      <c r="CAP246" s="95"/>
      <c r="CAQ246" s="95"/>
      <c r="CAR246" s="95"/>
      <c r="CAS246" s="95"/>
      <c r="CAT246" s="95"/>
      <c r="CAU246" s="95"/>
      <c r="CAV246" s="95"/>
      <c r="CAW246" s="95"/>
      <c r="CAX246" s="95"/>
      <c r="CAY246" s="95"/>
      <c r="CAZ246" s="95"/>
      <c r="CBA246" s="95"/>
      <c r="CBB246" s="95"/>
      <c r="CBC246" s="95"/>
      <c r="CBD246" s="95"/>
      <c r="CBE246" s="95"/>
      <c r="CBF246" s="95"/>
      <c r="CBG246" s="95"/>
      <c r="CBH246" s="95"/>
      <c r="CBI246" s="95"/>
      <c r="CBJ246" s="95"/>
      <c r="CBK246" s="95"/>
      <c r="CBL246" s="95"/>
      <c r="CBM246" s="95"/>
      <c r="CBN246" s="95"/>
      <c r="CBO246" s="95"/>
      <c r="CBP246" s="95"/>
      <c r="CBQ246" s="95"/>
      <c r="CBR246" s="95"/>
      <c r="CBS246" s="95"/>
      <c r="CBT246" s="95"/>
      <c r="CBU246" s="95"/>
      <c r="CBV246" s="95"/>
      <c r="CBW246" s="95"/>
      <c r="CBX246" s="95"/>
      <c r="CBY246" s="95"/>
      <c r="CBZ246" s="95"/>
      <c r="CCA246" s="95"/>
      <c r="CCB246" s="95"/>
      <c r="CCC246" s="95"/>
      <c r="CCD246" s="95"/>
      <c r="CCE246" s="95"/>
      <c r="CCF246" s="95"/>
      <c r="CCG246" s="95"/>
      <c r="CCH246" s="95"/>
      <c r="CCI246" s="95"/>
      <c r="CCJ246" s="95"/>
      <c r="CCK246" s="95"/>
      <c r="CCL246" s="95"/>
      <c r="CCM246" s="95"/>
      <c r="CCN246" s="95"/>
      <c r="CCO246" s="95"/>
      <c r="CCP246" s="95"/>
      <c r="CCQ246" s="95"/>
      <c r="CCR246" s="95"/>
      <c r="CCS246" s="95"/>
      <c r="CCT246" s="95"/>
      <c r="CCU246" s="95"/>
      <c r="CCV246" s="95"/>
      <c r="CCW246" s="95"/>
      <c r="CCX246" s="95"/>
      <c r="CCY246" s="95"/>
      <c r="CCZ246" s="95"/>
      <c r="CDA246" s="95"/>
      <c r="CDB246" s="95"/>
      <c r="CDC246" s="95"/>
      <c r="CDD246" s="95"/>
      <c r="CDE246" s="95"/>
      <c r="CDF246" s="95"/>
      <c r="CDG246" s="95"/>
      <c r="CDH246" s="95"/>
      <c r="CDI246" s="95"/>
      <c r="CDJ246" s="95"/>
      <c r="CDK246" s="95"/>
      <c r="CDL246" s="95"/>
      <c r="CDM246" s="95"/>
      <c r="CDN246" s="95"/>
      <c r="CDO246" s="95"/>
      <c r="CDP246" s="95"/>
      <c r="CDQ246" s="95"/>
      <c r="CDR246" s="95"/>
      <c r="CDS246" s="95"/>
      <c r="CDT246" s="95"/>
      <c r="CDU246" s="95"/>
      <c r="CDV246" s="95"/>
      <c r="CDW246" s="95"/>
      <c r="CDX246" s="95"/>
      <c r="CDY246" s="95"/>
      <c r="CDZ246" s="95"/>
      <c r="CEA246" s="95"/>
      <c r="CEB246" s="95"/>
      <c r="CEC246" s="95"/>
      <c r="CED246" s="95"/>
      <c r="CEE246" s="95"/>
      <c r="CEF246" s="95"/>
      <c r="CEG246" s="95"/>
      <c r="CEH246" s="95"/>
      <c r="CEI246" s="95"/>
      <c r="CEJ246" s="95"/>
      <c r="CEK246" s="95"/>
      <c r="CEL246" s="95"/>
      <c r="CEM246" s="95"/>
      <c r="CEN246" s="95"/>
      <c r="CEO246" s="95"/>
      <c r="CEP246" s="95"/>
      <c r="CEQ246" s="95"/>
      <c r="CER246" s="95"/>
      <c r="CES246" s="95"/>
      <c r="CET246" s="95"/>
      <c r="CEU246" s="95"/>
      <c r="CEV246" s="95"/>
      <c r="CEW246" s="95"/>
      <c r="CEX246" s="95"/>
      <c r="CEY246" s="95"/>
      <c r="CEZ246" s="95"/>
      <c r="CFA246" s="95"/>
      <c r="CFB246" s="95"/>
      <c r="CFC246" s="95"/>
      <c r="CFD246" s="95"/>
      <c r="CFE246" s="95"/>
      <c r="CFF246" s="95"/>
      <c r="CFG246" s="95"/>
      <c r="CFH246" s="95"/>
      <c r="CFI246" s="95"/>
      <c r="CFJ246" s="95"/>
      <c r="CFK246" s="95"/>
      <c r="CFL246" s="95"/>
      <c r="CFM246" s="95"/>
      <c r="CFN246" s="95"/>
      <c r="CFO246" s="95"/>
      <c r="CFP246" s="95"/>
      <c r="CFQ246" s="95"/>
      <c r="CFR246" s="95"/>
      <c r="CFS246" s="95"/>
      <c r="CFT246" s="95"/>
      <c r="CFU246" s="95"/>
      <c r="CFV246" s="95"/>
      <c r="CFW246" s="95"/>
      <c r="CFX246" s="95"/>
      <c r="CFY246" s="95"/>
      <c r="CFZ246" s="95"/>
      <c r="CGA246" s="95"/>
      <c r="CGB246" s="95"/>
      <c r="CGC246" s="95"/>
      <c r="CGD246" s="95"/>
      <c r="CGE246" s="95"/>
      <c r="CGF246" s="95"/>
      <c r="CGG246" s="95"/>
      <c r="CGH246" s="95"/>
      <c r="CGI246" s="95"/>
      <c r="CGJ246" s="95"/>
      <c r="CGK246" s="95"/>
      <c r="CGL246" s="95"/>
      <c r="CGM246" s="95"/>
      <c r="CGN246" s="95"/>
      <c r="CGO246" s="95"/>
      <c r="CGP246" s="95"/>
      <c r="CGQ246" s="95"/>
      <c r="CGR246" s="95"/>
      <c r="CGS246" s="95"/>
      <c r="CGT246" s="95"/>
      <c r="CGU246" s="95"/>
      <c r="CGV246" s="95"/>
      <c r="CGW246" s="95"/>
      <c r="CGX246" s="95"/>
      <c r="CGY246" s="95"/>
      <c r="CGZ246" s="95"/>
      <c r="CHA246" s="95"/>
      <c r="CHB246" s="95"/>
      <c r="CHC246" s="95"/>
      <c r="CHD246" s="95"/>
      <c r="CHE246" s="95"/>
      <c r="CHF246" s="95"/>
      <c r="CHG246" s="95"/>
      <c r="CHH246" s="95"/>
      <c r="CHI246" s="95"/>
      <c r="CHJ246" s="95"/>
      <c r="CHK246" s="95"/>
      <c r="CHL246" s="95"/>
      <c r="CHM246" s="95"/>
      <c r="CHN246" s="95"/>
      <c r="CHO246" s="95"/>
      <c r="CHP246" s="95"/>
      <c r="CHQ246" s="95"/>
      <c r="CHR246" s="95"/>
      <c r="CHS246" s="95"/>
      <c r="CHT246" s="95"/>
      <c r="CHU246" s="95"/>
      <c r="CHV246" s="95"/>
      <c r="CHW246" s="95"/>
      <c r="CHX246" s="95"/>
      <c r="CHY246" s="95"/>
      <c r="CHZ246" s="95"/>
      <c r="CIA246" s="95"/>
      <c r="CIB246" s="95"/>
      <c r="CIC246" s="95"/>
      <c r="CID246" s="95"/>
      <c r="CIE246" s="95"/>
      <c r="CIF246" s="95"/>
      <c r="CIG246" s="95"/>
      <c r="CIH246" s="95"/>
      <c r="CII246" s="95"/>
      <c r="CIJ246" s="95"/>
      <c r="CIK246" s="95"/>
      <c r="CIL246" s="95"/>
      <c r="CIM246" s="95"/>
      <c r="CIN246" s="95"/>
      <c r="CIO246" s="95"/>
      <c r="CIP246" s="95"/>
      <c r="CIQ246" s="95"/>
      <c r="CIR246" s="95"/>
      <c r="CIS246" s="95"/>
      <c r="CIT246" s="95"/>
      <c r="CIU246" s="95"/>
      <c r="CIV246" s="95"/>
      <c r="CIW246" s="95"/>
      <c r="CIX246" s="95"/>
      <c r="CIY246" s="95"/>
      <c r="CIZ246" s="95"/>
      <c r="CJA246" s="95"/>
      <c r="CJB246" s="95"/>
      <c r="CJC246" s="95"/>
      <c r="CJD246" s="95"/>
      <c r="CJE246" s="95"/>
      <c r="CJF246" s="95"/>
      <c r="CJG246" s="95"/>
      <c r="CJH246" s="95"/>
      <c r="CJI246" s="95"/>
      <c r="CJJ246" s="95"/>
      <c r="CJK246" s="95"/>
      <c r="CJL246" s="95"/>
      <c r="CJM246" s="95"/>
      <c r="CJN246" s="95"/>
      <c r="CJO246" s="95"/>
      <c r="CJP246" s="95"/>
      <c r="CJQ246" s="95"/>
      <c r="CJR246" s="95"/>
      <c r="CJS246" s="95"/>
      <c r="CJT246" s="95"/>
      <c r="CJU246" s="95"/>
      <c r="CJV246" s="95"/>
      <c r="CJW246" s="95"/>
      <c r="CJX246" s="95"/>
      <c r="CJY246" s="95"/>
      <c r="CJZ246" s="95"/>
      <c r="CKA246" s="95"/>
      <c r="CKB246" s="95"/>
      <c r="CKC246" s="95"/>
      <c r="CKD246" s="95"/>
      <c r="CKE246" s="95"/>
      <c r="CKF246" s="95"/>
      <c r="CKG246" s="95"/>
      <c r="CKH246" s="95"/>
      <c r="CKI246" s="95"/>
      <c r="CKJ246" s="95"/>
      <c r="CKK246" s="95"/>
      <c r="CKL246" s="95"/>
      <c r="CKM246" s="95"/>
      <c r="CKN246" s="95"/>
      <c r="CKO246" s="95"/>
      <c r="CKP246" s="95"/>
      <c r="CKQ246" s="95"/>
      <c r="CKR246" s="95"/>
      <c r="CKS246" s="95"/>
      <c r="CKT246" s="95"/>
      <c r="CKU246" s="95"/>
      <c r="CKV246" s="95"/>
      <c r="CKW246" s="95"/>
      <c r="CKX246" s="95"/>
      <c r="CKY246" s="95"/>
      <c r="CKZ246" s="95"/>
      <c r="CLA246" s="95"/>
      <c r="CLB246" s="95"/>
      <c r="CLC246" s="95"/>
      <c r="CLD246" s="95"/>
      <c r="CLE246" s="95"/>
      <c r="CLF246" s="95"/>
      <c r="CLG246" s="95"/>
      <c r="CLH246" s="95"/>
      <c r="CLI246" s="95"/>
      <c r="CLJ246" s="95"/>
      <c r="CLK246" s="95"/>
      <c r="CLL246" s="95"/>
      <c r="CLM246" s="95"/>
      <c r="CLN246" s="95"/>
      <c r="CLO246" s="95"/>
      <c r="CLP246" s="95"/>
      <c r="CLQ246" s="95"/>
      <c r="CLR246" s="95"/>
      <c r="CLS246" s="95"/>
      <c r="CLT246" s="95"/>
      <c r="CLU246" s="95"/>
      <c r="CLV246" s="95"/>
      <c r="CLW246" s="95"/>
      <c r="CLX246" s="95"/>
      <c r="CLY246" s="95"/>
      <c r="CLZ246" s="95"/>
      <c r="CMA246" s="95"/>
      <c r="CMB246" s="95"/>
      <c r="CMC246" s="95"/>
      <c r="CMD246" s="95"/>
      <c r="CME246" s="95"/>
      <c r="CMF246" s="95"/>
      <c r="CMG246" s="95"/>
      <c r="CMH246" s="95"/>
      <c r="CMI246" s="95"/>
      <c r="CMJ246" s="95"/>
      <c r="CMK246" s="95"/>
      <c r="CML246" s="95"/>
      <c r="CMM246" s="95"/>
      <c r="CMN246" s="95"/>
      <c r="CMO246" s="95"/>
      <c r="CMP246" s="95"/>
      <c r="CMQ246" s="95"/>
      <c r="CMR246" s="95"/>
      <c r="CMS246" s="95"/>
      <c r="CMT246" s="95"/>
      <c r="CMU246" s="95"/>
      <c r="CMV246" s="95"/>
      <c r="CMW246" s="95"/>
      <c r="CMX246" s="95"/>
      <c r="CMY246" s="95"/>
      <c r="CMZ246" s="95"/>
      <c r="CNA246" s="95"/>
      <c r="CNB246" s="95"/>
      <c r="CNC246" s="95"/>
      <c r="CND246" s="95"/>
      <c r="CNE246" s="95"/>
      <c r="CNF246" s="95"/>
      <c r="CNG246" s="95"/>
      <c r="CNH246" s="95"/>
      <c r="CNI246" s="95"/>
      <c r="CNJ246" s="95"/>
      <c r="CNK246" s="95"/>
      <c r="CNL246" s="95"/>
      <c r="CNM246" s="95"/>
      <c r="CNN246" s="95"/>
      <c r="CNO246" s="95"/>
      <c r="CNP246" s="95"/>
      <c r="CNQ246" s="95"/>
      <c r="CNR246" s="95"/>
      <c r="CNS246" s="95"/>
      <c r="CNT246" s="95"/>
      <c r="CNU246" s="95"/>
      <c r="CNV246" s="95"/>
      <c r="CNW246" s="95"/>
      <c r="CNX246" s="95"/>
      <c r="CNY246" s="95"/>
      <c r="CNZ246" s="95"/>
      <c r="COA246" s="95"/>
      <c r="COB246" s="95"/>
      <c r="COC246" s="95"/>
      <c r="COD246" s="95"/>
      <c r="COE246" s="95"/>
      <c r="COF246" s="95"/>
      <c r="COG246" s="95"/>
      <c r="COH246" s="95"/>
      <c r="COI246" s="95"/>
      <c r="COJ246" s="95"/>
      <c r="COK246" s="95"/>
      <c r="COL246" s="95"/>
      <c r="COM246" s="95"/>
      <c r="CON246" s="95"/>
      <c r="COO246" s="95"/>
      <c r="COP246" s="95"/>
      <c r="COQ246" s="95"/>
      <c r="COR246" s="95"/>
      <c r="COS246" s="95"/>
      <c r="COT246" s="95"/>
      <c r="COU246" s="95"/>
      <c r="COV246" s="95"/>
      <c r="COW246" s="95"/>
      <c r="COX246" s="95"/>
      <c r="COY246" s="95"/>
      <c r="COZ246" s="95"/>
      <c r="CPA246" s="95"/>
      <c r="CPB246" s="95"/>
      <c r="CPC246" s="95"/>
      <c r="CPD246" s="95"/>
      <c r="CPE246" s="95"/>
      <c r="CPF246" s="95"/>
      <c r="CPG246" s="95"/>
      <c r="CPH246" s="95"/>
      <c r="CPI246" s="95"/>
      <c r="CPJ246" s="95"/>
      <c r="CPK246" s="95"/>
      <c r="CPL246" s="95"/>
      <c r="CPM246" s="95"/>
      <c r="CPN246" s="95"/>
      <c r="CPO246" s="95"/>
      <c r="CPP246" s="95"/>
      <c r="CPQ246" s="95"/>
      <c r="CPR246" s="95"/>
      <c r="CPS246" s="95"/>
      <c r="CPT246" s="95"/>
      <c r="CPU246" s="95"/>
      <c r="CPV246" s="95"/>
      <c r="CPW246" s="95"/>
      <c r="CPX246" s="95"/>
      <c r="CPY246" s="95"/>
      <c r="CPZ246" s="95"/>
      <c r="CQA246" s="95"/>
      <c r="CQB246" s="95"/>
      <c r="CQC246" s="95"/>
      <c r="CQD246" s="95"/>
      <c r="CQE246" s="95"/>
      <c r="CQF246" s="95"/>
      <c r="CQG246" s="95"/>
      <c r="CQH246" s="95"/>
      <c r="CQI246" s="95"/>
      <c r="CQJ246" s="95"/>
      <c r="CQK246" s="95"/>
      <c r="CQL246" s="95"/>
      <c r="CQM246" s="95"/>
      <c r="CQN246" s="95"/>
      <c r="CQO246" s="95"/>
      <c r="CQP246" s="95"/>
      <c r="CQQ246" s="95"/>
      <c r="CQR246" s="95"/>
      <c r="CQS246" s="95"/>
      <c r="CQT246" s="95"/>
      <c r="CQU246" s="95"/>
      <c r="CQV246" s="95"/>
      <c r="CQW246" s="95"/>
      <c r="CQX246" s="95"/>
      <c r="CQY246" s="95"/>
      <c r="CQZ246" s="95"/>
      <c r="CRA246" s="95"/>
      <c r="CRB246" s="95"/>
      <c r="CRC246" s="95"/>
      <c r="CRD246" s="95"/>
      <c r="CRE246" s="95"/>
      <c r="CRF246" s="95"/>
      <c r="CRG246" s="95"/>
      <c r="CRH246" s="95"/>
      <c r="CRI246" s="95"/>
      <c r="CRJ246" s="95"/>
      <c r="CRK246" s="95"/>
      <c r="CRL246" s="95"/>
      <c r="CRM246" s="95"/>
      <c r="CRN246" s="95"/>
      <c r="CRO246" s="95"/>
      <c r="CRP246" s="95"/>
      <c r="CRQ246" s="95"/>
      <c r="CRR246" s="95"/>
      <c r="CRS246" s="95"/>
      <c r="CRT246" s="95"/>
      <c r="CRU246" s="95"/>
      <c r="CRV246" s="95"/>
      <c r="CRW246" s="95"/>
      <c r="CRX246" s="95"/>
      <c r="CRY246" s="95"/>
      <c r="CRZ246" s="95"/>
      <c r="CSA246" s="95"/>
      <c r="CSB246" s="95"/>
      <c r="CSC246" s="95"/>
      <c r="CSD246" s="95"/>
      <c r="CSE246" s="95"/>
      <c r="CSF246" s="95"/>
      <c r="CSG246" s="95"/>
      <c r="CSH246" s="95"/>
      <c r="CSI246" s="95"/>
      <c r="CSJ246" s="95"/>
      <c r="CSK246" s="95"/>
      <c r="CSL246" s="95"/>
      <c r="CSM246" s="95"/>
      <c r="CSN246" s="95"/>
      <c r="CSO246" s="95"/>
      <c r="CSP246" s="95"/>
      <c r="CSQ246" s="95"/>
      <c r="CSR246" s="95"/>
      <c r="CSS246" s="95"/>
      <c r="CST246" s="95"/>
      <c r="CSU246" s="95"/>
      <c r="CSV246" s="95"/>
      <c r="CSW246" s="95"/>
      <c r="CSX246" s="95"/>
      <c r="CSY246" s="95"/>
      <c r="CSZ246" s="95"/>
      <c r="CTA246" s="95"/>
      <c r="CTB246" s="95"/>
      <c r="CTC246" s="95"/>
      <c r="CTD246" s="95"/>
      <c r="CTE246" s="95"/>
      <c r="CTF246" s="95"/>
      <c r="CTG246" s="95"/>
      <c r="CTH246" s="95"/>
      <c r="CTI246" s="95"/>
      <c r="CTJ246" s="95"/>
      <c r="CTK246" s="95"/>
      <c r="CTL246" s="95"/>
      <c r="CTM246" s="95"/>
      <c r="CTN246" s="95"/>
      <c r="CTO246" s="95"/>
      <c r="CTP246" s="95"/>
      <c r="CTQ246" s="95"/>
      <c r="CTR246" s="95"/>
      <c r="CTS246" s="95"/>
      <c r="CTT246" s="95"/>
      <c r="CTU246" s="95"/>
      <c r="CTV246" s="95"/>
      <c r="CTW246" s="95"/>
      <c r="CTX246" s="95"/>
      <c r="CTY246" s="95"/>
      <c r="CTZ246" s="95"/>
      <c r="CUA246" s="95"/>
      <c r="CUB246" s="95"/>
      <c r="CUC246" s="95"/>
      <c r="CUD246" s="95"/>
      <c r="CUE246" s="95"/>
      <c r="CUF246" s="95"/>
      <c r="CUG246" s="95"/>
      <c r="CUH246" s="95"/>
      <c r="CUI246" s="95"/>
      <c r="CUJ246" s="95"/>
      <c r="CUK246" s="95"/>
      <c r="CUL246" s="95"/>
      <c r="CUM246" s="95"/>
      <c r="CUN246" s="95"/>
      <c r="CUO246" s="95"/>
      <c r="CUP246" s="95"/>
      <c r="CUQ246" s="95"/>
      <c r="CUR246" s="95"/>
      <c r="CUS246" s="95"/>
      <c r="CUT246" s="95"/>
      <c r="CUU246" s="95"/>
      <c r="CUV246" s="95"/>
      <c r="CUW246" s="95"/>
      <c r="CUX246" s="95"/>
      <c r="CUY246" s="95"/>
      <c r="CUZ246" s="95"/>
      <c r="CVA246" s="95"/>
      <c r="CVB246" s="95"/>
      <c r="CVC246" s="95"/>
      <c r="CVD246" s="95"/>
      <c r="CVE246" s="95"/>
      <c r="CVF246" s="95"/>
      <c r="CVG246" s="95"/>
      <c r="CVH246" s="95"/>
      <c r="CVI246" s="95"/>
      <c r="CVJ246" s="95"/>
      <c r="CVK246" s="95"/>
      <c r="CVL246" s="95"/>
      <c r="CVM246" s="95"/>
      <c r="CVN246" s="95"/>
      <c r="CVO246" s="95"/>
      <c r="CVP246" s="95"/>
      <c r="CVQ246" s="95"/>
      <c r="CVR246" s="95"/>
      <c r="CVS246" s="95"/>
      <c r="CVT246" s="95"/>
      <c r="CVU246" s="95"/>
      <c r="CVV246" s="95"/>
      <c r="CVW246" s="95"/>
      <c r="CVX246" s="95"/>
      <c r="CVY246" s="95"/>
      <c r="CVZ246" s="95"/>
      <c r="CWA246" s="95"/>
      <c r="CWB246" s="95"/>
      <c r="CWC246" s="95"/>
      <c r="CWD246" s="95"/>
      <c r="CWE246" s="95"/>
      <c r="CWF246" s="95"/>
      <c r="CWG246" s="95"/>
      <c r="CWH246" s="95"/>
      <c r="CWI246" s="95"/>
      <c r="CWJ246" s="95"/>
      <c r="CWK246" s="95"/>
      <c r="CWL246" s="95"/>
      <c r="CWM246" s="95"/>
      <c r="CWN246" s="95"/>
      <c r="CWO246" s="95"/>
      <c r="CWP246" s="95"/>
      <c r="CWQ246" s="95"/>
      <c r="CWR246" s="95"/>
      <c r="CWS246" s="95"/>
      <c r="CWT246" s="95"/>
      <c r="CWU246" s="95"/>
      <c r="CWV246" s="95"/>
      <c r="CWW246" s="95"/>
      <c r="CWX246" s="95"/>
      <c r="CWY246" s="95"/>
      <c r="CWZ246" s="95"/>
      <c r="CXA246" s="95"/>
      <c r="CXB246" s="95"/>
      <c r="CXC246" s="95"/>
      <c r="CXD246" s="95"/>
      <c r="CXE246" s="95"/>
      <c r="CXF246" s="95"/>
      <c r="CXG246" s="95"/>
      <c r="CXH246" s="95"/>
      <c r="CXI246" s="95"/>
      <c r="CXJ246" s="95"/>
      <c r="CXK246" s="95"/>
      <c r="CXL246" s="95"/>
      <c r="CXM246" s="95"/>
      <c r="CXN246" s="95"/>
      <c r="CXO246" s="95"/>
      <c r="CXP246" s="95"/>
      <c r="CXQ246" s="95"/>
      <c r="CXR246" s="95"/>
      <c r="CXS246" s="95"/>
      <c r="CXT246" s="95"/>
      <c r="CXU246" s="95"/>
      <c r="CXV246" s="95"/>
      <c r="CXW246" s="95"/>
      <c r="CXX246" s="95"/>
      <c r="CXY246" s="95"/>
      <c r="CXZ246" s="95"/>
      <c r="CYA246" s="95"/>
      <c r="CYB246" s="95"/>
      <c r="CYC246" s="95"/>
      <c r="CYD246" s="95"/>
      <c r="CYE246" s="95"/>
      <c r="CYF246" s="95"/>
      <c r="CYG246" s="95"/>
      <c r="CYH246" s="95"/>
      <c r="CYI246" s="95"/>
      <c r="CYJ246" s="95"/>
      <c r="CYK246" s="95"/>
      <c r="CYL246" s="95"/>
      <c r="CYM246" s="95"/>
      <c r="CYN246" s="95"/>
      <c r="CYO246" s="95"/>
      <c r="CYP246" s="95"/>
      <c r="CYQ246" s="95"/>
      <c r="CYR246" s="95"/>
      <c r="CYS246" s="95"/>
      <c r="CYT246" s="95"/>
      <c r="CYU246" s="95"/>
      <c r="CYV246" s="95"/>
      <c r="CYW246" s="95"/>
      <c r="CYX246" s="95"/>
      <c r="CYY246" s="95"/>
      <c r="CYZ246" s="95"/>
      <c r="CZA246" s="95"/>
      <c r="CZB246" s="95"/>
      <c r="CZC246" s="95"/>
      <c r="CZD246" s="95"/>
      <c r="CZE246" s="95"/>
      <c r="CZF246" s="95"/>
      <c r="CZG246" s="95"/>
      <c r="CZH246" s="95"/>
      <c r="CZI246" s="95"/>
      <c r="CZJ246" s="95"/>
      <c r="CZK246" s="95"/>
      <c r="CZL246" s="95"/>
      <c r="CZM246" s="95"/>
      <c r="CZN246" s="95"/>
      <c r="CZO246" s="95"/>
      <c r="CZP246" s="95"/>
      <c r="CZQ246" s="95"/>
      <c r="CZR246" s="95"/>
      <c r="CZS246" s="95"/>
      <c r="CZT246" s="95"/>
      <c r="CZU246" s="95"/>
      <c r="CZV246" s="95"/>
      <c r="CZW246" s="95"/>
      <c r="CZX246" s="95"/>
      <c r="CZY246" s="95"/>
      <c r="CZZ246" s="95"/>
      <c r="DAA246" s="95"/>
      <c r="DAB246" s="95"/>
      <c r="DAC246" s="95"/>
      <c r="DAD246" s="95"/>
      <c r="DAE246" s="95"/>
      <c r="DAF246" s="95"/>
      <c r="DAG246" s="95"/>
      <c r="DAH246" s="95"/>
      <c r="DAI246" s="95"/>
      <c r="DAJ246" s="95"/>
      <c r="DAK246" s="95"/>
      <c r="DAL246" s="95"/>
      <c r="DAM246" s="95"/>
      <c r="DAN246" s="95"/>
      <c r="DAO246" s="95"/>
      <c r="DAP246" s="95"/>
      <c r="DAQ246" s="95"/>
      <c r="DAR246" s="95"/>
      <c r="DAS246" s="95"/>
      <c r="DAT246" s="95"/>
      <c r="DAU246" s="95"/>
      <c r="DAV246" s="95"/>
      <c r="DAW246" s="95"/>
      <c r="DAX246" s="95"/>
      <c r="DAY246" s="95"/>
      <c r="DAZ246" s="95"/>
      <c r="DBA246" s="95"/>
      <c r="DBB246" s="95"/>
      <c r="DBC246" s="95"/>
      <c r="DBD246" s="95"/>
      <c r="DBE246" s="95"/>
      <c r="DBF246" s="95"/>
      <c r="DBG246" s="95"/>
      <c r="DBH246" s="95"/>
      <c r="DBI246" s="95"/>
      <c r="DBJ246" s="95"/>
      <c r="DBK246" s="95"/>
      <c r="DBL246" s="95"/>
      <c r="DBM246" s="95"/>
      <c r="DBN246" s="95"/>
      <c r="DBO246" s="95"/>
      <c r="DBP246" s="95"/>
      <c r="DBQ246" s="95"/>
      <c r="DBR246" s="95"/>
      <c r="DBS246" s="95"/>
      <c r="DBT246" s="95"/>
      <c r="DBU246" s="95"/>
      <c r="DBV246" s="95"/>
      <c r="DBW246" s="95"/>
      <c r="DBX246" s="95"/>
      <c r="DBY246" s="95"/>
      <c r="DBZ246" s="95"/>
      <c r="DCA246" s="95"/>
      <c r="DCB246" s="95"/>
      <c r="DCC246" s="95"/>
      <c r="DCD246" s="95"/>
      <c r="DCE246" s="95"/>
      <c r="DCF246" s="95"/>
      <c r="DCG246" s="95"/>
      <c r="DCH246" s="95"/>
      <c r="DCI246" s="95"/>
      <c r="DCJ246" s="95"/>
      <c r="DCK246" s="95"/>
      <c r="DCL246" s="95"/>
      <c r="DCM246" s="95"/>
      <c r="DCN246" s="95"/>
      <c r="DCO246" s="95"/>
      <c r="DCP246" s="95"/>
      <c r="DCQ246" s="95"/>
      <c r="DCR246" s="95"/>
      <c r="DCS246" s="95"/>
      <c r="DCT246" s="95"/>
      <c r="DCU246" s="95"/>
      <c r="DCV246" s="95"/>
      <c r="DCW246" s="95"/>
      <c r="DCX246" s="95"/>
      <c r="DCY246" s="95"/>
      <c r="DCZ246" s="95"/>
      <c r="DDA246" s="95"/>
      <c r="DDB246" s="95"/>
      <c r="DDC246" s="95"/>
      <c r="DDD246" s="95"/>
      <c r="DDE246" s="95"/>
      <c r="DDF246" s="95"/>
      <c r="DDG246" s="95"/>
      <c r="DDH246" s="95"/>
      <c r="DDI246" s="95"/>
      <c r="DDJ246" s="95"/>
      <c r="DDK246" s="95"/>
      <c r="DDL246" s="95"/>
      <c r="DDM246" s="95"/>
      <c r="DDN246" s="95"/>
      <c r="DDO246" s="95"/>
      <c r="DDP246" s="95"/>
      <c r="DDQ246" s="95"/>
      <c r="DDR246" s="95"/>
      <c r="DDS246" s="95"/>
      <c r="DDT246" s="95"/>
      <c r="DDU246" s="95"/>
      <c r="DDV246" s="95"/>
      <c r="DDW246" s="95"/>
      <c r="DDX246" s="95"/>
      <c r="DDY246" s="95"/>
      <c r="DDZ246" s="95"/>
      <c r="DEA246" s="95"/>
      <c r="DEB246" s="95"/>
      <c r="DEC246" s="95"/>
      <c r="DED246" s="95"/>
      <c r="DEE246" s="95"/>
      <c r="DEF246" s="95"/>
      <c r="DEG246" s="95"/>
      <c r="DEH246" s="95"/>
      <c r="DEI246" s="95"/>
      <c r="DEJ246" s="95"/>
      <c r="DEK246" s="95"/>
      <c r="DEL246" s="95"/>
      <c r="DEM246" s="95"/>
      <c r="DEN246" s="95"/>
      <c r="DEO246" s="95"/>
      <c r="DEP246" s="95"/>
      <c r="DEQ246" s="95"/>
      <c r="DER246" s="95"/>
      <c r="DES246" s="95"/>
      <c r="DET246" s="95"/>
      <c r="DEU246" s="95"/>
      <c r="DEV246" s="95"/>
      <c r="DEW246" s="95"/>
      <c r="DEX246" s="95"/>
      <c r="DEY246" s="95"/>
      <c r="DEZ246" s="95"/>
      <c r="DFA246" s="95"/>
      <c r="DFB246" s="95"/>
      <c r="DFC246" s="95"/>
      <c r="DFD246" s="95"/>
      <c r="DFE246" s="95"/>
      <c r="DFF246" s="95"/>
      <c r="DFG246" s="95"/>
      <c r="DFH246" s="95"/>
      <c r="DFI246" s="95"/>
      <c r="DFJ246" s="95"/>
      <c r="DFK246" s="95"/>
      <c r="DFL246" s="95"/>
      <c r="DFM246" s="95"/>
      <c r="DFN246" s="95"/>
      <c r="DFO246" s="95"/>
      <c r="DFP246" s="95"/>
      <c r="DFQ246" s="95"/>
      <c r="DFR246" s="95"/>
      <c r="DFS246" s="95"/>
      <c r="DFT246" s="95"/>
      <c r="DFU246" s="95"/>
      <c r="DFV246" s="95"/>
      <c r="DFW246" s="95"/>
      <c r="DFX246" s="95"/>
      <c r="DFY246" s="95"/>
      <c r="DFZ246" s="95"/>
      <c r="DGA246" s="95"/>
      <c r="DGB246" s="95"/>
      <c r="DGC246" s="95"/>
      <c r="DGD246" s="95"/>
      <c r="DGE246" s="95"/>
      <c r="DGF246" s="95"/>
      <c r="DGG246" s="95"/>
      <c r="DGH246" s="95"/>
      <c r="DGI246" s="95"/>
      <c r="DGJ246" s="95"/>
      <c r="DGK246" s="95"/>
      <c r="DGL246" s="95"/>
      <c r="DGM246" s="95"/>
      <c r="DGN246" s="95"/>
      <c r="DGO246" s="95"/>
      <c r="DGP246" s="95"/>
      <c r="DGQ246" s="95"/>
      <c r="DGR246" s="95"/>
      <c r="DGS246" s="95"/>
      <c r="DGT246" s="95"/>
      <c r="DGU246" s="95"/>
      <c r="DGV246" s="95"/>
      <c r="DGW246" s="95"/>
      <c r="DGX246" s="95"/>
      <c r="DGY246" s="95"/>
      <c r="DGZ246" s="95"/>
      <c r="DHA246" s="95"/>
      <c r="DHB246" s="95"/>
      <c r="DHC246" s="95"/>
      <c r="DHD246" s="95"/>
      <c r="DHE246" s="95"/>
      <c r="DHF246" s="95"/>
      <c r="DHG246" s="95"/>
      <c r="DHH246" s="95"/>
      <c r="DHI246" s="95"/>
      <c r="DHJ246" s="95"/>
      <c r="DHK246" s="95"/>
      <c r="DHL246" s="95"/>
      <c r="DHM246" s="95"/>
      <c r="DHN246" s="95"/>
      <c r="DHO246" s="95"/>
      <c r="DHP246" s="95"/>
      <c r="DHQ246" s="95"/>
      <c r="DHR246" s="95"/>
      <c r="DHS246" s="95"/>
      <c r="DHT246" s="95"/>
      <c r="DHU246" s="95"/>
      <c r="DHV246" s="95"/>
      <c r="DHW246" s="95"/>
      <c r="DHX246" s="95"/>
      <c r="DHY246" s="95"/>
      <c r="DHZ246" s="95"/>
      <c r="DIA246" s="95"/>
      <c r="DIB246" s="95"/>
      <c r="DIC246" s="95"/>
      <c r="DID246" s="95"/>
      <c r="DIE246" s="95"/>
      <c r="DIF246" s="95"/>
      <c r="DIG246" s="95"/>
      <c r="DIH246" s="95"/>
      <c r="DII246" s="95"/>
      <c r="DIJ246" s="95"/>
      <c r="DIK246" s="95"/>
      <c r="DIL246" s="95"/>
      <c r="DIM246" s="95"/>
      <c r="DIN246" s="95"/>
      <c r="DIO246" s="95"/>
      <c r="DIP246" s="95"/>
      <c r="DIQ246" s="95"/>
      <c r="DIR246" s="95"/>
      <c r="DIS246" s="95"/>
      <c r="DIT246" s="95"/>
      <c r="DIU246" s="95"/>
      <c r="DIV246" s="95"/>
      <c r="DIW246" s="95"/>
      <c r="DIX246" s="95"/>
      <c r="DIY246" s="95"/>
      <c r="DIZ246" s="95"/>
      <c r="DJA246" s="95"/>
      <c r="DJB246" s="95"/>
      <c r="DJC246" s="95"/>
      <c r="DJD246" s="95"/>
      <c r="DJE246" s="95"/>
      <c r="DJF246" s="95"/>
      <c r="DJG246" s="95"/>
      <c r="DJH246" s="95"/>
      <c r="DJI246" s="95"/>
      <c r="DJJ246" s="95"/>
      <c r="DJK246" s="95"/>
      <c r="DJL246" s="95"/>
      <c r="DJM246" s="95"/>
      <c r="DJN246" s="95"/>
      <c r="DJO246" s="95"/>
      <c r="DJP246" s="95"/>
      <c r="DJQ246" s="95"/>
      <c r="DJR246" s="95"/>
      <c r="DJS246" s="95"/>
      <c r="DJT246" s="95"/>
      <c r="DJU246" s="95"/>
      <c r="DJV246" s="95"/>
      <c r="DJW246" s="95"/>
      <c r="DJX246" s="95"/>
      <c r="DJY246" s="95"/>
      <c r="DJZ246" s="95"/>
      <c r="DKA246" s="95"/>
      <c r="DKB246" s="95"/>
      <c r="DKC246" s="95"/>
      <c r="DKD246" s="95"/>
      <c r="DKE246" s="95"/>
      <c r="DKF246" s="95"/>
      <c r="DKG246" s="95"/>
      <c r="DKH246" s="95"/>
      <c r="DKI246" s="95"/>
      <c r="DKJ246" s="95"/>
      <c r="DKK246" s="95"/>
      <c r="DKL246" s="95"/>
      <c r="DKM246" s="95"/>
      <c r="DKN246" s="95"/>
      <c r="DKO246" s="95"/>
      <c r="DKP246" s="95"/>
      <c r="DKQ246" s="95"/>
      <c r="DKR246" s="95"/>
      <c r="DKS246" s="95"/>
      <c r="DKT246" s="95"/>
      <c r="DKU246" s="95"/>
      <c r="DKV246" s="95"/>
      <c r="DKW246" s="95"/>
      <c r="DKX246" s="95"/>
      <c r="DKY246" s="95"/>
      <c r="DKZ246" s="95"/>
      <c r="DLA246" s="95"/>
      <c r="DLB246" s="95"/>
      <c r="DLC246" s="95"/>
      <c r="DLD246" s="95"/>
      <c r="DLE246" s="95"/>
      <c r="DLF246" s="95"/>
      <c r="DLG246" s="95"/>
      <c r="DLH246" s="95"/>
      <c r="DLI246" s="95"/>
      <c r="DLJ246" s="95"/>
      <c r="DLK246" s="95"/>
      <c r="DLL246" s="95"/>
      <c r="DLM246" s="95"/>
      <c r="DLN246" s="95"/>
      <c r="DLO246" s="95"/>
      <c r="DLP246" s="95"/>
      <c r="DLQ246" s="95"/>
      <c r="DLR246" s="95"/>
      <c r="DLS246" s="95"/>
      <c r="DLT246" s="95"/>
      <c r="DLU246" s="95"/>
      <c r="DLV246" s="95"/>
      <c r="DLW246" s="95"/>
      <c r="DLX246" s="95"/>
      <c r="DLY246" s="95"/>
      <c r="DLZ246" s="95"/>
      <c r="DMA246" s="95"/>
      <c r="DMB246" s="95"/>
      <c r="DMC246" s="95"/>
      <c r="DMD246" s="95"/>
      <c r="DME246" s="95"/>
      <c r="DMF246" s="95"/>
      <c r="DMG246" s="95"/>
      <c r="DMH246" s="95"/>
      <c r="DMI246" s="95"/>
      <c r="DMJ246" s="95"/>
      <c r="DMK246" s="95"/>
      <c r="DML246" s="95"/>
      <c r="DMM246" s="95"/>
      <c r="DMN246" s="95"/>
      <c r="DMO246" s="95"/>
      <c r="DMP246" s="95"/>
      <c r="DMQ246" s="95"/>
      <c r="DMR246" s="95"/>
      <c r="DMS246" s="95"/>
      <c r="DMT246" s="95"/>
      <c r="DMU246" s="95"/>
      <c r="DMV246" s="95"/>
      <c r="DMW246" s="95"/>
      <c r="DMX246" s="95"/>
      <c r="DMY246" s="95"/>
      <c r="DMZ246" s="95"/>
      <c r="DNA246" s="95"/>
      <c r="DNB246" s="95"/>
      <c r="DNC246" s="95"/>
      <c r="DND246" s="95"/>
      <c r="DNE246" s="95"/>
      <c r="DNF246" s="95"/>
      <c r="DNG246" s="95"/>
      <c r="DNH246" s="95"/>
      <c r="DNI246" s="95"/>
      <c r="DNJ246" s="95"/>
      <c r="DNK246" s="95"/>
      <c r="DNL246" s="95"/>
      <c r="DNM246" s="95"/>
      <c r="DNN246" s="95"/>
      <c r="DNO246" s="95"/>
      <c r="DNP246" s="95"/>
      <c r="DNQ246" s="95"/>
      <c r="DNR246" s="95"/>
      <c r="DNS246" s="95"/>
      <c r="DNT246" s="95"/>
      <c r="DNU246" s="95"/>
      <c r="DNV246" s="95"/>
      <c r="DNW246" s="95"/>
      <c r="DNX246" s="95"/>
      <c r="DNY246" s="95"/>
      <c r="DNZ246" s="95"/>
      <c r="DOA246" s="95"/>
      <c r="DOB246" s="95"/>
      <c r="DOC246" s="95"/>
      <c r="DOD246" s="95"/>
      <c r="DOE246" s="95"/>
      <c r="DOF246" s="95"/>
      <c r="DOG246" s="95"/>
      <c r="DOH246" s="95"/>
      <c r="DOI246" s="95"/>
      <c r="DOJ246" s="95"/>
      <c r="DOK246" s="95"/>
      <c r="DOL246" s="95"/>
      <c r="DOM246" s="95"/>
      <c r="DON246" s="95"/>
      <c r="DOO246" s="95"/>
      <c r="DOP246" s="95"/>
      <c r="DOQ246" s="95"/>
      <c r="DOR246" s="95"/>
      <c r="DOS246" s="95"/>
      <c r="DOT246" s="95"/>
      <c r="DOU246" s="95"/>
      <c r="DOV246" s="95"/>
      <c r="DOW246" s="95"/>
      <c r="DOX246" s="95"/>
      <c r="DOY246" s="95"/>
      <c r="DOZ246" s="95"/>
      <c r="DPA246" s="95"/>
      <c r="DPB246" s="95"/>
      <c r="DPC246" s="95"/>
      <c r="DPD246" s="95"/>
      <c r="DPE246" s="95"/>
      <c r="DPF246" s="95"/>
      <c r="DPG246" s="95"/>
      <c r="DPH246" s="95"/>
      <c r="DPI246" s="95"/>
      <c r="DPJ246" s="95"/>
      <c r="DPK246" s="95"/>
      <c r="DPL246" s="95"/>
      <c r="DPM246" s="95"/>
      <c r="DPN246" s="95"/>
      <c r="DPO246" s="95"/>
      <c r="DPP246" s="95"/>
      <c r="DPQ246" s="95"/>
      <c r="DPR246" s="95"/>
      <c r="DPS246" s="95"/>
      <c r="DPT246" s="95"/>
      <c r="DPU246" s="95"/>
      <c r="DPV246" s="95"/>
      <c r="DPW246" s="95"/>
      <c r="DPX246" s="95"/>
      <c r="DPY246" s="95"/>
      <c r="DPZ246" s="95"/>
      <c r="DQA246" s="95"/>
      <c r="DQB246" s="95"/>
      <c r="DQC246" s="95"/>
      <c r="DQD246" s="95"/>
      <c r="DQE246" s="95"/>
      <c r="DQF246" s="95"/>
      <c r="DQG246" s="95"/>
      <c r="DQH246" s="95"/>
      <c r="DQI246" s="95"/>
      <c r="DQJ246" s="95"/>
      <c r="DQK246" s="95"/>
      <c r="DQL246" s="95"/>
      <c r="DQM246" s="95"/>
      <c r="DQN246" s="95"/>
      <c r="DQO246" s="95"/>
      <c r="DQP246" s="95"/>
      <c r="DQQ246" s="95"/>
      <c r="DQR246" s="95"/>
      <c r="DQS246" s="95"/>
      <c r="DQT246" s="95"/>
      <c r="DQU246" s="95"/>
      <c r="DQV246" s="95"/>
      <c r="DQW246" s="95"/>
      <c r="DQX246" s="95"/>
      <c r="DQY246" s="95"/>
      <c r="DQZ246" s="95"/>
      <c r="DRA246" s="95"/>
      <c r="DRB246" s="95"/>
      <c r="DRC246" s="95"/>
      <c r="DRD246" s="95"/>
      <c r="DRE246" s="95"/>
      <c r="DRF246" s="95"/>
      <c r="DRG246" s="95"/>
      <c r="DRH246" s="95"/>
      <c r="DRI246" s="95"/>
      <c r="DRJ246" s="95"/>
      <c r="DRK246" s="95"/>
      <c r="DRL246" s="95"/>
      <c r="DRM246" s="95"/>
      <c r="DRN246" s="95"/>
      <c r="DRO246" s="95"/>
      <c r="DRP246" s="95"/>
      <c r="DRQ246" s="95"/>
      <c r="DRR246" s="95"/>
      <c r="DRS246" s="95"/>
      <c r="DRT246" s="95"/>
      <c r="DRU246" s="95"/>
      <c r="DRV246" s="95"/>
      <c r="DRW246" s="95"/>
      <c r="DRX246" s="95"/>
      <c r="DRY246" s="95"/>
      <c r="DRZ246" s="95"/>
      <c r="DSA246" s="95"/>
      <c r="DSB246" s="95"/>
      <c r="DSC246" s="95"/>
      <c r="DSD246" s="95"/>
      <c r="DSE246" s="95"/>
      <c r="DSF246" s="95"/>
      <c r="DSG246" s="95"/>
      <c r="DSH246" s="95"/>
      <c r="DSI246" s="95"/>
      <c r="DSJ246" s="95"/>
      <c r="DSK246" s="95"/>
      <c r="DSL246" s="95"/>
      <c r="DSM246" s="95"/>
      <c r="DSN246" s="95"/>
      <c r="DSO246" s="95"/>
      <c r="DSP246" s="95"/>
      <c r="DSQ246" s="95"/>
      <c r="DSR246" s="95"/>
      <c r="DSS246" s="95"/>
      <c r="DST246" s="95"/>
      <c r="DSU246" s="95"/>
      <c r="DSV246" s="95"/>
      <c r="DSW246" s="95"/>
      <c r="DSX246" s="95"/>
      <c r="DSY246" s="95"/>
      <c r="DSZ246" s="95"/>
      <c r="DTA246" s="95"/>
      <c r="DTB246" s="95"/>
      <c r="DTC246" s="95"/>
      <c r="DTD246" s="95"/>
      <c r="DTE246" s="95"/>
      <c r="DTF246" s="95"/>
      <c r="DTG246" s="95"/>
      <c r="DTH246" s="95"/>
      <c r="DTI246" s="95"/>
      <c r="DTJ246" s="95"/>
      <c r="DTK246" s="95"/>
      <c r="DTL246" s="95"/>
      <c r="DTM246" s="95"/>
      <c r="DTN246" s="95"/>
      <c r="DTO246" s="95"/>
      <c r="DTP246" s="95"/>
      <c r="DTQ246" s="95"/>
      <c r="DTR246" s="95"/>
      <c r="DTS246" s="95"/>
      <c r="DTT246" s="95"/>
      <c r="DTU246" s="95"/>
      <c r="DTV246" s="95"/>
      <c r="DTW246" s="95"/>
      <c r="DTX246" s="95"/>
      <c r="DTY246" s="95"/>
      <c r="DTZ246" s="95"/>
      <c r="DUA246" s="95"/>
      <c r="DUB246" s="95"/>
      <c r="DUC246" s="95"/>
      <c r="DUD246" s="95"/>
      <c r="DUE246" s="95"/>
      <c r="DUF246" s="95"/>
      <c r="DUG246" s="95"/>
      <c r="DUH246" s="95"/>
      <c r="DUI246" s="95"/>
      <c r="DUJ246" s="95"/>
      <c r="DUK246" s="95"/>
      <c r="DUL246" s="95"/>
      <c r="DUM246" s="95"/>
      <c r="DUN246" s="95"/>
      <c r="DUO246" s="95"/>
      <c r="DUP246" s="95"/>
      <c r="DUQ246" s="95"/>
      <c r="DUR246" s="95"/>
      <c r="DUS246" s="95"/>
      <c r="DUT246" s="95"/>
      <c r="DUU246" s="95"/>
      <c r="DUV246" s="95"/>
      <c r="DUW246" s="95"/>
      <c r="DUX246" s="95"/>
      <c r="DUY246" s="95"/>
      <c r="DUZ246" s="95"/>
      <c r="DVA246" s="95"/>
      <c r="DVB246" s="95"/>
      <c r="DVC246" s="95"/>
      <c r="DVD246" s="95"/>
      <c r="DVE246" s="95"/>
      <c r="DVF246" s="95"/>
      <c r="DVG246" s="95"/>
      <c r="DVH246" s="95"/>
      <c r="DVI246" s="95"/>
      <c r="DVJ246" s="95"/>
      <c r="DVK246" s="95"/>
      <c r="DVL246" s="95"/>
      <c r="DVM246" s="95"/>
      <c r="DVN246" s="95"/>
      <c r="DVO246" s="95"/>
      <c r="DVP246" s="95"/>
      <c r="DVQ246" s="95"/>
      <c r="DVR246" s="95"/>
      <c r="DVS246" s="95"/>
      <c r="DVT246" s="95"/>
      <c r="DVU246" s="95"/>
      <c r="DVV246" s="95"/>
      <c r="DVW246" s="95"/>
      <c r="DVX246" s="95"/>
      <c r="DVY246" s="95"/>
      <c r="DVZ246" s="95"/>
      <c r="DWA246" s="95"/>
      <c r="DWB246" s="95"/>
      <c r="DWC246" s="95"/>
      <c r="DWD246" s="95"/>
      <c r="DWE246" s="95"/>
      <c r="DWF246" s="95"/>
      <c r="DWG246" s="95"/>
      <c r="DWH246" s="95"/>
      <c r="DWI246" s="95"/>
      <c r="DWJ246" s="95"/>
      <c r="DWK246" s="95"/>
      <c r="DWL246" s="95"/>
      <c r="DWM246" s="95"/>
      <c r="DWN246" s="95"/>
      <c r="DWO246" s="95"/>
      <c r="DWP246" s="95"/>
      <c r="DWQ246" s="95"/>
      <c r="DWR246" s="95"/>
      <c r="DWS246" s="95"/>
      <c r="DWT246" s="95"/>
      <c r="DWU246" s="95"/>
      <c r="DWV246" s="95"/>
      <c r="DWW246" s="95"/>
      <c r="DWX246" s="95"/>
      <c r="DWY246" s="95"/>
      <c r="DWZ246" s="95"/>
      <c r="DXA246" s="95"/>
      <c r="DXB246" s="95"/>
      <c r="DXC246" s="95"/>
      <c r="DXD246" s="95"/>
      <c r="DXE246" s="95"/>
      <c r="DXF246" s="95"/>
      <c r="DXG246" s="95"/>
      <c r="DXH246" s="95"/>
      <c r="DXI246" s="95"/>
      <c r="DXJ246" s="95"/>
      <c r="DXK246" s="95"/>
      <c r="DXL246" s="95"/>
      <c r="DXM246" s="95"/>
      <c r="DXN246" s="95"/>
      <c r="DXO246" s="95"/>
      <c r="DXP246" s="95"/>
      <c r="DXQ246" s="95"/>
      <c r="DXR246" s="95"/>
      <c r="DXS246" s="95"/>
      <c r="DXT246" s="95"/>
      <c r="DXU246" s="95"/>
      <c r="DXV246" s="95"/>
      <c r="DXW246" s="95"/>
      <c r="DXX246" s="95"/>
      <c r="DXY246" s="95"/>
      <c r="DXZ246" s="95"/>
      <c r="DYA246" s="95"/>
      <c r="DYB246" s="95"/>
      <c r="DYC246" s="95"/>
      <c r="DYD246" s="95"/>
      <c r="DYE246" s="95"/>
      <c r="DYF246" s="95"/>
      <c r="DYG246" s="95"/>
      <c r="DYH246" s="95"/>
      <c r="DYI246" s="95"/>
      <c r="DYJ246" s="95"/>
      <c r="DYK246" s="95"/>
      <c r="DYL246" s="95"/>
      <c r="DYM246" s="95"/>
      <c r="DYN246" s="95"/>
      <c r="DYO246" s="95"/>
      <c r="DYP246" s="95"/>
      <c r="DYQ246" s="95"/>
      <c r="DYR246" s="95"/>
      <c r="DYS246" s="95"/>
      <c r="DYT246" s="95"/>
      <c r="DYU246" s="95"/>
      <c r="DYV246" s="95"/>
      <c r="DYW246" s="95"/>
      <c r="DYX246" s="95"/>
      <c r="DYY246" s="95"/>
      <c r="DYZ246" s="95"/>
      <c r="DZA246" s="95"/>
      <c r="DZB246" s="95"/>
      <c r="DZC246" s="95"/>
      <c r="DZD246" s="95"/>
      <c r="DZE246" s="95"/>
      <c r="DZF246" s="95"/>
      <c r="DZG246" s="95"/>
      <c r="DZH246" s="95"/>
      <c r="DZI246" s="95"/>
      <c r="DZJ246" s="95"/>
      <c r="DZK246" s="95"/>
      <c r="DZL246" s="95"/>
      <c r="DZM246" s="95"/>
      <c r="DZN246" s="95"/>
      <c r="DZO246" s="95"/>
      <c r="DZP246" s="95"/>
      <c r="DZQ246" s="95"/>
      <c r="DZR246" s="95"/>
      <c r="DZS246" s="95"/>
      <c r="DZT246" s="95"/>
      <c r="DZU246" s="95"/>
      <c r="DZV246" s="95"/>
      <c r="DZW246" s="95"/>
      <c r="DZX246" s="95"/>
      <c r="DZY246" s="95"/>
      <c r="DZZ246" s="95"/>
      <c r="EAA246" s="95"/>
      <c r="EAB246" s="95"/>
      <c r="EAC246" s="95"/>
      <c r="EAD246" s="95"/>
      <c r="EAE246" s="95"/>
      <c r="EAF246" s="95"/>
      <c r="EAG246" s="95"/>
      <c r="EAH246" s="95"/>
      <c r="EAI246" s="95"/>
      <c r="EAJ246" s="95"/>
      <c r="EAK246" s="95"/>
      <c r="EAL246" s="95"/>
      <c r="EAM246" s="95"/>
      <c r="EAN246" s="95"/>
      <c r="EAO246" s="95"/>
      <c r="EAP246" s="95"/>
      <c r="EAQ246" s="95"/>
      <c r="EAR246" s="95"/>
      <c r="EAS246" s="95"/>
      <c r="EAT246" s="95"/>
      <c r="EAU246" s="95"/>
      <c r="EAV246" s="95"/>
      <c r="EAW246" s="95"/>
      <c r="EAX246" s="95"/>
      <c r="EAY246" s="95"/>
      <c r="EAZ246" s="95"/>
      <c r="EBA246" s="95"/>
      <c r="EBB246" s="95"/>
      <c r="EBC246" s="95"/>
      <c r="EBD246" s="95"/>
      <c r="EBE246" s="95"/>
      <c r="EBF246" s="95"/>
      <c r="EBG246" s="95"/>
      <c r="EBH246" s="95"/>
      <c r="EBI246" s="95"/>
      <c r="EBJ246" s="95"/>
      <c r="EBK246" s="95"/>
      <c r="EBL246" s="95"/>
      <c r="EBM246" s="95"/>
      <c r="EBN246" s="95"/>
      <c r="EBO246" s="95"/>
      <c r="EBP246" s="95"/>
      <c r="EBQ246" s="95"/>
      <c r="EBR246" s="95"/>
      <c r="EBS246" s="95"/>
      <c r="EBT246" s="95"/>
      <c r="EBU246" s="95"/>
      <c r="EBV246" s="95"/>
      <c r="EBW246" s="95"/>
      <c r="EBX246" s="95"/>
      <c r="EBY246" s="95"/>
      <c r="EBZ246" s="95"/>
      <c r="ECA246" s="95"/>
      <c r="ECB246" s="95"/>
      <c r="ECC246" s="95"/>
      <c r="ECD246" s="95"/>
      <c r="ECE246" s="95"/>
      <c r="ECF246" s="95"/>
      <c r="ECG246" s="95"/>
      <c r="ECH246" s="95"/>
      <c r="ECI246" s="95"/>
      <c r="ECJ246" s="95"/>
      <c r="ECK246" s="95"/>
      <c r="ECL246" s="95"/>
      <c r="ECM246" s="95"/>
      <c r="ECN246" s="95"/>
      <c r="ECO246" s="95"/>
      <c r="ECP246" s="95"/>
      <c r="ECQ246" s="95"/>
      <c r="ECR246" s="95"/>
      <c r="ECS246" s="95"/>
      <c r="ECT246" s="95"/>
      <c r="ECU246" s="95"/>
      <c r="ECV246" s="95"/>
      <c r="ECW246" s="95"/>
      <c r="ECX246" s="95"/>
      <c r="ECY246" s="95"/>
      <c r="ECZ246" s="95"/>
      <c r="EDA246" s="95"/>
      <c r="EDB246" s="95"/>
      <c r="EDC246" s="95"/>
      <c r="EDD246" s="95"/>
      <c r="EDE246" s="95"/>
      <c r="EDF246" s="95"/>
      <c r="EDG246" s="95"/>
      <c r="EDH246" s="95"/>
      <c r="EDI246" s="95"/>
      <c r="EDJ246" s="95"/>
      <c r="EDK246" s="95"/>
      <c r="EDL246" s="95"/>
      <c r="EDM246" s="95"/>
      <c r="EDN246" s="95"/>
      <c r="EDO246" s="95"/>
      <c r="EDP246" s="95"/>
      <c r="EDQ246" s="95"/>
      <c r="EDR246" s="95"/>
      <c r="EDS246" s="95"/>
      <c r="EDT246" s="95"/>
      <c r="EDU246" s="95"/>
      <c r="EDV246" s="95"/>
      <c r="EDW246" s="95"/>
      <c r="EDX246" s="95"/>
      <c r="EDY246" s="95"/>
      <c r="EDZ246" s="95"/>
      <c r="EEA246" s="95"/>
      <c r="EEB246" s="95"/>
      <c r="EEC246" s="95"/>
      <c r="EED246" s="95"/>
      <c r="EEE246" s="95"/>
      <c r="EEF246" s="95"/>
      <c r="EEG246" s="95"/>
      <c r="EEH246" s="95"/>
      <c r="EEI246" s="95"/>
      <c r="EEJ246" s="95"/>
      <c r="EEK246" s="95"/>
      <c r="EEL246" s="95"/>
      <c r="EEM246" s="95"/>
      <c r="EEN246" s="95"/>
      <c r="EEO246" s="95"/>
      <c r="EEP246" s="95"/>
      <c r="EEQ246" s="95"/>
      <c r="EER246" s="95"/>
      <c r="EES246" s="95"/>
      <c r="EET246" s="95"/>
      <c r="EEU246" s="95"/>
      <c r="EEV246" s="95"/>
      <c r="EEW246" s="95"/>
      <c r="EEX246" s="95"/>
      <c r="EEY246" s="95"/>
      <c r="EEZ246" s="95"/>
      <c r="EFA246" s="95"/>
      <c r="EFB246" s="95"/>
      <c r="EFC246" s="95"/>
      <c r="EFD246" s="95"/>
      <c r="EFE246" s="95"/>
      <c r="EFF246" s="95"/>
      <c r="EFG246" s="95"/>
      <c r="EFH246" s="95"/>
      <c r="EFI246" s="95"/>
      <c r="EFJ246" s="95"/>
      <c r="EFK246" s="95"/>
      <c r="EFL246" s="95"/>
      <c r="EFM246" s="95"/>
      <c r="EFN246" s="95"/>
      <c r="EFO246" s="95"/>
      <c r="EFP246" s="95"/>
      <c r="EFQ246" s="95"/>
      <c r="EFR246" s="95"/>
      <c r="EFS246" s="95"/>
      <c r="EFT246" s="95"/>
      <c r="EFU246" s="95"/>
      <c r="EFV246" s="95"/>
      <c r="EFW246" s="95"/>
      <c r="EFX246" s="95"/>
      <c r="EFY246" s="95"/>
      <c r="EFZ246" s="95"/>
      <c r="EGA246" s="95"/>
      <c r="EGB246" s="95"/>
      <c r="EGC246" s="95"/>
      <c r="EGD246" s="95"/>
      <c r="EGE246" s="95"/>
      <c r="EGF246" s="95"/>
      <c r="EGG246" s="95"/>
      <c r="EGH246" s="95"/>
      <c r="EGI246" s="95"/>
      <c r="EGJ246" s="95"/>
      <c r="EGK246" s="95"/>
      <c r="EGL246" s="95"/>
      <c r="EGM246" s="95"/>
      <c r="EGN246" s="95"/>
      <c r="EGO246" s="95"/>
      <c r="EGP246" s="95"/>
      <c r="EGQ246" s="95"/>
      <c r="EGR246" s="95"/>
      <c r="EGS246" s="95"/>
      <c r="EGT246" s="95"/>
      <c r="EGU246" s="95"/>
      <c r="EGV246" s="95"/>
      <c r="EGW246" s="95"/>
      <c r="EGX246" s="95"/>
      <c r="EGY246" s="95"/>
      <c r="EGZ246" s="95"/>
      <c r="EHA246" s="95"/>
      <c r="EHB246" s="95"/>
      <c r="EHC246" s="95"/>
      <c r="EHD246" s="95"/>
      <c r="EHE246" s="95"/>
      <c r="EHF246" s="95"/>
      <c r="EHG246" s="95"/>
      <c r="EHH246" s="95"/>
      <c r="EHI246" s="95"/>
      <c r="EHJ246" s="95"/>
      <c r="EHK246" s="95"/>
      <c r="EHL246" s="95"/>
      <c r="EHM246" s="95"/>
      <c r="EHN246" s="95"/>
      <c r="EHO246" s="95"/>
      <c r="EHP246" s="95"/>
      <c r="EHQ246" s="95"/>
      <c r="EHR246" s="95"/>
      <c r="EHS246" s="95"/>
      <c r="EHT246" s="95"/>
      <c r="EHU246" s="95"/>
      <c r="EHV246" s="95"/>
      <c r="EHW246" s="95"/>
      <c r="EHX246" s="95"/>
      <c r="EHY246" s="95"/>
      <c r="EHZ246" s="95"/>
      <c r="EIA246" s="95"/>
      <c r="EIB246" s="95"/>
      <c r="EIC246" s="95"/>
      <c r="EID246" s="95"/>
      <c r="EIE246" s="95"/>
      <c r="EIF246" s="95"/>
      <c r="EIG246" s="95"/>
      <c r="EIH246" s="95"/>
      <c r="EII246" s="95"/>
      <c r="EIJ246" s="95"/>
      <c r="EIK246" s="95"/>
      <c r="EIL246" s="95"/>
      <c r="EIM246" s="95"/>
      <c r="EIN246" s="95"/>
      <c r="EIO246" s="95"/>
      <c r="EIP246" s="95"/>
      <c r="EIQ246" s="95"/>
      <c r="EIR246" s="95"/>
      <c r="EIS246" s="95"/>
      <c r="EIT246" s="95"/>
      <c r="EIU246" s="95"/>
      <c r="EIV246" s="95"/>
      <c r="EIW246" s="95"/>
      <c r="EIX246" s="95"/>
      <c r="EIY246" s="95"/>
      <c r="EIZ246" s="95"/>
      <c r="EJA246" s="95"/>
      <c r="EJB246" s="95"/>
      <c r="EJC246" s="95"/>
      <c r="EJD246" s="95"/>
      <c r="EJE246" s="95"/>
      <c r="EJF246" s="95"/>
      <c r="EJG246" s="95"/>
      <c r="EJH246" s="95"/>
      <c r="EJI246" s="95"/>
      <c r="EJJ246" s="95"/>
      <c r="EJK246" s="95"/>
      <c r="EJL246" s="95"/>
      <c r="EJM246" s="95"/>
      <c r="EJN246" s="95"/>
      <c r="EJO246" s="95"/>
      <c r="EJP246" s="95"/>
      <c r="EJQ246" s="95"/>
      <c r="EJR246" s="95"/>
      <c r="EJS246" s="95"/>
      <c r="EJT246" s="95"/>
      <c r="EJU246" s="95"/>
      <c r="EJV246" s="95"/>
      <c r="EJW246" s="95"/>
      <c r="EJX246" s="95"/>
      <c r="EJY246" s="95"/>
      <c r="EJZ246" s="95"/>
      <c r="EKA246" s="95"/>
      <c r="EKB246" s="95"/>
      <c r="EKC246" s="95"/>
      <c r="EKD246" s="95"/>
      <c r="EKE246" s="95"/>
      <c r="EKF246" s="95"/>
      <c r="EKG246" s="95"/>
      <c r="EKH246" s="95"/>
      <c r="EKI246" s="95"/>
      <c r="EKJ246" s="95"/>
      <c r="EKK246" s="95"/>
      <c r="EKL246" s="95"/>
      <c r="EKM246" s="95"/>
      <c r="EKN246" s="95"/>
      <c r="EKO246" s="95"/>
      <c r="EKP246" s="95"/>
      <c r="EKQ246" s="95"/>
      <c r="EKR246" s="95"/>
      <c r="EKS246" s="95"/>
      <c r="EKT246" s="95"/>
      <c r="EKU246" s="95"/>
      <c r="EKV246" s="95"/>
      <c r="EKW246" s="95"/>
      <c r="EKX246" s="95"/>
      <c r="EKY246" s="95"/>
      <c r="EKZ246" s="95"/>
      <c r="ELA246" s="95"/>
      <c r="ELB246" s="95"/>
      <c r="ELC246" s="95"/>
      <c r="ELD246" s="95"/>
      <c r="ELE246" s="95"/>
      <c r="ELF246" s="95"/>
      <c r="ELG246" s="95"/>
      <c r="ELH246" s="95"/>
      <c r="ELI246" s="95"/>
      <c r="ELJ246" s="95"/>
      <c r="ELK246" s="95"/>
      <c r="ELL246" s="95"/>
      <c r="ELM246" s="95"/>
      <c r="ELN246" s="95"/>
      <c r="ELO246" s="95"/>
      <c r="ELP246" s="95"/>
      <c r="ELQ246" s="95"/>
      <c r="ELR246" s="95"/>
      <c r="ELS246" s="95"/>
      <c r="ELT246" s="95"/>
      <c r="ELU246" s="95"/>
      <c r="ELV246" s="95"/>
      <c r="ELW246" s="95"/>
      <c r="ELX246" s="95"/>
      <c r="ELY246" s="95"/>
      <c r="ELZ246" s="95"/>
      <c r="EMA246" s="95"/>
      <c r="EMB246" s="95"/>
      <c r="EMC246" s="95"/>
      <c r="EMD246" s="95"/>
      <c r="EME246" s="95"/>
      <c r="EMF246" s="95"/>
      <c r="EMG246" s="95"/>
      <c r="EMH246" s="95"/>
      <c r="EMI246" s="95"/>
      <c r="EMJ246" s="95"/>
      <c r="EMK246" s="95"/>
      <c r="EML246" s="95"/>
      <c r="EMM246" s="95"/>
      <c r="EMN246" s="95"/>
      <c r="EMO246" s="95"/>
      <c r="EMP246" s="95"/>
      <c r="EMQ246" s="95"/>
      <c r="EMR246" s="95"/>
      <c r="EMS246" s="95"/>
      <c r="EMT246" s="95"/>
      <c r="EMU246" s="95"/>
      <c r="EMV246" s="95"/>
      <c r="EMW246" s="95"/>
      <c r="EMX246" s="95"/>
      <c r="EMY246" s="95"/>
      <c r="EMZ246" s="95"/>
      <c r="ENA246" s="95"/>
      <c r="ENB246" s="95"/>
      <c r="ENC246" s="95"/>
      <c r="END246" s="95"/>
      <c r="ENE246" s="95"/>
      <c r="ENF246" s="95"/>
      <c r="ENG246" s="95"/>
      <c r="ENH246" s="95"/>
      <c r="ENI246" s="95"/>
      <c r="ENJ246" s="95"/>
      <c r="ENK246" s="95"/>
      <c r="ENL246" s="95"/>
      <c r="ENM246" s="95"/>
      <c r="ENN246" s="95"/>
      <c r="ENO246" s="95"/>
      <c r="ENP246" s="95"/>
      <c r="ENQ246" s="95"/>
      <c r="ENR246" s="95"/>
      <c r="ENS246" s="95"/>
      <c r="ENT246" s="95"/>
      <c r="ENU246" s="95"/>
      <c r="ENV246" s="95"/>
      <c r="ENW246" s="95"/>
      <c r="ENX246" s="95"/>
      <c r="ENY246" s="95"/>
      <c r="ENZ246" s="95"/>
      <c r="EOA246" s="95"/>
      <c r="EOB246" s="95"/>
      <c r="EOC246" s="95"/>
      <c r="EOD246" s="95"/>
      <c r="EOE246" s="95"/>
      <c r="EOF246" s="95"/>
      <c r="EOG246" s="95"/>
      <c r="EOH246" s="95"/>
      <c r="EOI246" s="95"/>
      <c r="EOJ246" s="95"/>
      <c r="EOK246" s="95"/>
      <c r="EOL246" s="95"/>
      <c r="EOM246" s="95"/>
      <c r="EON246" s="95"/>
      <c r="EOO246" s="95"/>
      <c r="EOP246" s="95"/>
      <c r="EOQ246" s="95"/>
      <c r="EOR246" s="95"/>
      <c r="EOS246" s="95"/>
      <c r="EOT246" s="95"/>
      <c r="EOU246" s="95"/>
      <c r="EOV246" s="95"/>
      <c r="EOW246" s="95"/>
      <c r="EOX246" s="95"/>
      <c r="EOY246" s="95"/>
      <c r="EOZ246" s="95"/>
      <c r="EPA246" s="95"/>
      <c r="EPB246" s="95"/>
      <c r="EPC246" s="95"/>
      <c r="EPD246" s="95"/>
      <c r="EPE246" s="95"/>
      <c r="EPF246" s="95"/>
      <c r="EPG246" s="95"/>
      <c r="EPH246" s="95"/>
      <c r="EPI246" s="95"/>
      <c r="EPJ246" s="95"/>
      <c r="EPK246" s="95"/>
      <c r="EPL246" s="95"/>
      <c r="EPM246" s="95"/>
      <c r="EPN246" s="95"/>
      <c r="EPO246" s="95"/>
      <c r="EPP246" s="95"/>
      <c r="EPQ246" s="95"/>
      <c r="EPR246" s="95"/>
      <c r="EPS246" s="95"/>
      <c r="EPT246" s="95"/>
      <c r="EPU246" s="95"/>
      <c r="EPV246" s="95"/>
      <c r="EPW246" s="95"/>
      <c r="EPX246" s="95"/>
      <c r="EPY246" s="95"/>
      <c r="EPZ246" s="95"/>
      <c r="EQA246" s="95"/>
      <c r="EQB246" s="95"/>
      <c r="EQC246" s="95"/>
      <c r="EQD246" s="95"/>
      <c r="EQE246" s="95"/>
      <c r="EQF246" s="95"/>
      <c r="EQG246" s="95"/>
      <c r="EQH246" s="95"/>
      <c r="EQI246" s="95"/>
      <c r="EQJ246" s="95"/>
      <c r="EQK246" s="95"/>
      <c r="EQL246" s="95"/>
      <c r="EQM246" s="95"/>
      <c r="EQN246" s="95"/>
      <c r="EQO246" s="95"/>
      <c r="EQP246" s="95"/>
      <c r="EQQ246" s="95"/>
      <c r="EQR246" s="95"/>
      <c r="EQS246" s="95"/>
      <c r="EQT246" s="95"/>
      <c r="EQU246" s="95"/>
      <c r="EQV246" s="95"/>
      <c r="EQW246" s="95"/>
      <c r="EQX246" s="95"/>
      <c r="EQY246" s="95"/>
      <c r="EQZ246" s="95"/>
      <c r="ERA246" s="95"/>
      <c r="ERB246" s="95"/>
      <c r="ERC246" s="95"/>
      <c r="ERD246" s="95"/>
      <c r="ERE246" s="95"/>
      <c r="ERF246" s="95"/>
      <c r="ERG246" s="95"/>
      <c r="ERH246" s="95"/>
      <c r="ERI246" s="95"/>
      <c r="ERJ246" s="95"/>
      <c r="ERK246" s="95"/>
      <c r="ERL246" s="95"/>
      <c r="ERM246" s="95"/>
      <c r="ERN246" s="95"/>
      <c r="ERO246" s="95"/>
      <c r="ERP246" s="95"/>
      <c r="ERQ246" s="95"/>
      <c r="ERR246" s="95"/>
      <c r="ERS246" s="95"/>
      <c r="ERT246" s="95"/>
      <c r="ERU246" s="95"/>
      <c r="ERV246" s="95"/>
      <c r="ERW246" s="95"/>
      <c r="ERX246" s="95"/>
      <c r="ERY246" s="95"/>
      <c r="ERZ246" s="95"/>
      <c r="ESA246" s="95"/>
      <c r="ESB246" s="95"/>
      <c r="ESC246" s="95"/>
      <c r="ESD246" s="95"/>
      <c r="ESE246" s="95"/>
      <c r="ESF246" s="95"/>
      <c r="ESG246" s="95"/>
      <c r="ESH246" s="95"/>
      <c r="ESI246" s="95"/>
      <c r="ESJ246" s="95"/>
      <c r="ESK246" s="95"/>
      <c r="ESL246" s="95"/>
      <c r="ESM246" s="95"/>
      <c r="ESN246" s="95"/>
      <c r="ESO246" s="95"/>
      <c r="ESP246" s="95"/>
      <c r="ESQ246" s="95"/>
      <c r="ESR246" s="95"/>
      <c r="ESS246" s="95"/>
      <c r="EST246" s="95"/>
      <c r="ESU246" s="95"/>
      <c r="ESV246" s="95"/>
      <c r="ESW246" s="95"/>
      <c r="ESX246" s="95"/>
      <c r="ESY246" s="95"/>
      <c r="ESZ246" s="95"/>
      <c r="ETA246" s="95"/>
      <c r="ETB246" s="95"/>
      <c r="ETC246" s="95"/>
      <c r="ETD246" s="95"/>
      <c r="ETE246" s="95"/>
      <c r="ETF246" s="95"/>
      <c r="ETG246" s="95"/>
      <c r="ETH246" s="95"/>
      <c r="ETI246" s="95"/>
      <c r="ETJ246" s="95"/>
      <c r="ETK246" s="95"/>
      <c r="ETL246" s="95"/>
      <c r="ETM246" s="95"/>
      <c r="ETN246" s="95"/>
      <c r="ETO246" s="95"/>
      <c r="ETP246" s="95"/>
      <c r="ETQ246" s="95"/>
      <c r="ETR246" s="95"/>
      <c r="ETS246" s="95"/>
      <c r="ETT246" s="95"/>
      <c r="ETU246" s="95"/>
      <c r="ETV246" s="95"/>
      <c r="ETW246" s="95"/>
      <c r="ETX246" s="95"/>
      <c r="ETY246" s="95"/>
      <c r="ETZ246" s="95"/>
      <c r="EUA246" s="95"/>
      <c r="EUB246" s="95"/>
      <c r="EUC246" s="95"/>
      <c r="EUD246" s="95"/>
      <c r="EUE246" s="95"/>
      <c r="EUF246" s="95"/>
      <c r="EUG246" s="95"/>
      <c r="EUH246" s="95"/>
      <c r="EUI246" s="95"/>
      <c r="EUJ246" s="95"/>
      <c r="EUK246" s="95"/>
      <c r="EUL246" s="95"/>
      <c r="EUM246" s="95"/>
      <c r="EUN246" s="95"/>
      <c r="EUO246" s="95"/>
      <c r="EUP246" s="95"/>
      <c r="EUQ246" s="95"/>
      <c r="EUR246" s="95"/>
      <c r="EUS246" s="95"/>
      <c r="EUT246" s="95"/>
      <c r="EUU246" s="95"/>
      <c r="EUV246" s="95"/>
      <c r="EUW246" s="95"/>
      <c r="EUX246" s="95"/>
      <c r="EUY246" s="95"/>
      <c r="EUZ246" s="95"/>
      <c r="EVA246" s="95"/>
      <c r="EVB246" s="95"/>
      <c r="EVC246" s="95"/>
      <c r="EVD246" s="95"/>
      <c r="EVE246" s="95"/>
      <c r="EVF246" s="95"/>
      <c r="EVG246" s="95"/>
      <c r="EVH246" s="95"/>
      <c r="EVI246" s="95"/>
      <c r="EVJ246" s="95"/>
      <c r="EVK246" s="95"/>
      <c r="EVL246" s="95"/>
      <c r="EVM246" s="95"/>
      <c r="EVN246" s="95"/>
      <c r="EVO246" s="95"/>
      <c r="EVP246" s="95"/>
      <c r="EVQ246" s="95"/>
      <c r="EVR246" s="95"/>
      <c r="EVS246" s="95"/>
      <c r="EVT246" s="95"/>
      <c r="EVU246" s="95"/>
      <c r="EVV246" s="95"/>
      <c r="EVW246" s="95"/>
      <c r="EVX246" s="95"/>
      <c r="EVY246" s="95"/>
      <c r="EVZ246" s="95"/>
      <c r="EWA246" s="95"/>
      <c r="EWB246" s="95"/>
      <c r="EWC246" s="95"/>
      <c r="EWD246" s="95"/>
      <c r="EWE246" s="95"/>
      <c r="EWF246" s="95"/>
      <c r="EWG246" s="95"/>
      <c r="EWH246" s="95"/>
      <c r="EWI246" s="95"/>
      <c r="EWJ246" s="95"/>
      <c r="EWK246" s="95"/>
      <c r="EWL246" s="95"/>
      <c r="EWM246" s="95"/>
      <c r="EWN246" s="95"/>
      <c r="EWO246" s="95"/>
      <c r="EWP246" s="95"/>
      <c r="EWQ246" s="95"/>
      <c r="EWR246" s="95"/>
      <c r="EWS246" s="95"/>
      <c r="EWT246" s="95"/>
      <c r="EWU246" s="95"/>
      <c r="EWV246" s="95"/>
      <c r="EWW246" s="95"/>
      <c r="EWX246" s="95"/>
      <c r="EWY246" s="95"/>
      <c r="EWZ246" s="95"/>
      <c r="EXA246" s="95"/>
      <c r="EXB246" s="95"/>
      <c r="EXC246" s="95"/>
      <c r="EXD246" s="95"/>
      <c r="EXE246" s="95"/>
      <c r="EXF246" s="95"/>
      <c r="EXG246" s="95"/>
      <c r="EXH246" s="95"/>
      <c r="EXI246" s="95"/>
      <c r="EXJ246" s="95"/>
      <c r="EXK246" s="95"/>
      <c r="EXL246" s="95"/>
      <c r="EXM246" s="95"/>
      <c r="EXN246" s="95"/>
      <c r="EXO246" s="95"/>
      <c r="EXP246" s="95"/>
      <c r="EXQ246" s="95"/>
      <c r="EXR246" s="95"/>
      <c r="EXS246" s="95"/>
      <c r="EXT246" s="95"/>
      <c r="EXU246" s="95"/>
      <c r="EXV246" s="95"/>
      <c r="EXW246" s="95"/>
      <c r="EXX246" s="95"/>
      <c r="EXY246" s="95"/>
      <c r="EXZ246" s="95"/>
      <c r="EYA246" s="95"/>
      <c r="EYB246" s="95"/>
      <c r="EYC246" s="95"/>
      <c r="EYD246" s="95"/>
      <c r="EYE246" s="95"/>
      <c r="EYF246" s="95"/>
      <c r="EYG246" s="95"/>
      <c r="EYH246" s="95"/>
      <c r="EYI246" s="95"/>
      <c r="EYJ246" s="95"/>
      <c r="EYK246" s="95"/>
      <c r="EYL246" s="95"/>
      <c r="EYM246" s="95"/>
      <c r="EYN246" s="95"/>
      <c r="EYO246" s="95"/>
      <c r="EYP246" s="95"/>
      <c r="EYQ246" s="95"/>
      <c r="EYR246" s="95"/>
      <c r="EYS246" s="95"/>
      <c r="EYT246" s="95"/>
      <c r="EYU246" s="95"/>
      <c r="EYV246" s="95"/>
      <c r="EYW246" s="95"/>
      <c r="EYX246" s="95"/>
      <c r="EYY246" s="95"/>
      <c r="EYZ246" s="95"/>
      <c r="EZA246" s="95"/>
      <c r="EZB246" s="95"/>
      <c r="EZC246" s="95"/>
      <c r="EZD246" s="95"/>
      <c r="EZE246" s="95"/>
      <c r="EZF246" s="95"/>
      <c r="EZG246" s="95"/>
      <c r="EZH246" s="95"/>
      <c r="EZI246" s="95"/>
      <c r="EZJ246" s="95"/>
      <c r="EZK246" s="95"/>
      <c r="EZL246" s="95"/>
      <c r="EZM246" s="95"/>
      <c r="EZN246" s="95"/>
      <c r="EZO246" s="95"/>
      <c r="EZP246" s="95"/>
      <c r="EZQ246" s="95"/>
      <c r="EZR246" s="95"/>
      <c r="EZS246" s="95"/>
      <c r="EZT246" s="95"/>
      <c r="EZU246" s="95"/>
      <c r="EZV246" s="95"/>
      <c r="EZW246" s="95"/>
      <c r="EZX246" s="95"/>
      <c r="EZY246" s="95"/>
      <c r="EZZ246" s="95"/>
      <c r="FAA246" s="95"/>
      <c r="FAB246" s="95"/>
      <c r="FAC246" s="95"/>
      <c r="FAD246" s="95"/>
      <c r="FAE246" s="95"/>
      <c r="FAF246" s="95"/>
      <c r="FAG246" s="95"/>
      <c r="FAH246" s="95"/>
      <c r="FAI246" s="95"/>
      <c r="FAJ246" s="95"/>
      <c r="FAK246" s="95"/>
      <c r="FAL246" s="95"/>
      <c r="FAM246" s="95"/>
      <c r="FAN246" s="95"/>
      <c r="FAO246" s="95"/>
      <c r="FAP246" s="95"/>
      <c r="FAQ246" s="95"/>
      <c r="FAR246" s="95"/>
      <c r="FAS246" s="95"/>
      <c r="FAT246" s="95"/>
      <c r="FAU246" s="95"/>
      <c r="FAV246" s="95"/>
      <c r="FAW246" s="95"/>
      <c r="FAX246" s="95"/>
      <c r="FAY246" s="95"/>
      <c r="FAZ246" s="95"/>
      <c r="FBA246" s="95"/>
      <c r="FBB246" s="95"/>
      <c r="FBC246" s="95"/>
      <c r="FBD246" s="95"/>
      <c r="FBE246" s="95"/>
      <c r="FBF246" s="95"/>
      <c r="FBG246" s="95"/>
      <c r="FBH246" s="95"/>
      <c r="FBI246" s="95"/>
      <c r="FBJ246" s="95"/>
      <c r="FBK246" s="95"/>
      <c r="FBL246" s="95"/>
      <c r="FBM246" s="95"/>
      <c r="FBN246" s="95"/>
      <c r="FBO246" s="95"/>
      <c r="FBP246" s="95"/>
      <c r="FBQ246" s="95"/>
      <c r="FBR246" s="95"/>
      <c r="FBS246" s="95"/>
      <c r="FBT246" s="95"/>
      <c r="FBU246" s="95"/>
      <c r="FBV246" s="95"/>
      <c r="FBW246" s="95"/>
      <c r="FBX246" s="95"/>
      <c r="FBY246" s="95"/>
      <c r="FBZ246" s="95"/>
      <c r="FCA246" s="95"/>
      <c r="FCB246" s="95"/>
      <c r="FCC246" s="95"/>
      <c r="FCD246" s="95"/>
      <c r="FCE246" s="95"/>
      <c r="FCF246" s="95"/>
      <c r="FCG246" s="95"/>
      <c r="FCH246" s="95"/>
      <c r="FCI246" s="95"/>
      <c r="FCJ246" s="95"/>
      <c r="FCK246" s="95"/>
      <c r="FCL246" s="95"/>
      <c r="FCM246" s="95"/>
      <c r="FCN246" s="95"/>
      <c r="FCO246" s="95"/>
      <c r="FCP246" s="95"/>
      <c r="FCQ246" s="95"/>
      <c r="FCR246" s="95"/>
      <c r="FCS246" s="95"/>
      <c r="FCT246" s="95"/>
      <c r="FCU246" s="95"/>
      <c r="FCV246" s="95"/>
      <c r="FCW246" s="95"/>
      <c r="FCX246" s="95"/>
      <c r="FCY246" s="95"/>
      <c r="FCZ246" s="95"/>
      <c r="FDA246" s="95"/>
      <c r="FDB246" s="95"/>
      <c r="FDC246" s="95"/>
      <c r="FDD246" s="95"/>
      <c r="FDE246" s="95"/>
      <c r="FDF246" s="95"/>
      <c r="FDG246" s="95"/>
      <c r="FDH246" s="95"/>
      <c r="FDI246" s="95"/>
      <c r="FDJ246" s="95"/>
      <c r="FDK246" s="95"/>
      <c r="FDL246" s="95"/>
      <c r="FDM246" s="95"/>
      <c r="FDN246" s="95"/>
      <c r="FDO246" s="95"/>
      <c r="FDP246" s="95"/>
      <c r="FDQ246" s="95"/>
      <c r="FDR246" s="95"/>
      <c r="FDS246" s="95"/>
      <c r="FDT246" s="95"/>
      <c r="FDU246" s="95"/>
      <c r="FDV246" s="95"/>
      <c r="FDW246" s="95"/>
      <c r="FDX246" s="95"/>
      <c r="FDY246" s="95"/>
      <c r="FDZ246" s="95"/>
      <c r="FEA246" s="95"/>
      <c r="FEB246" s="95"/>
      <c r="FEC246" s="95"/>
      <c r="FED246" s="95"/>
      <c r="FEE246" s="95"/>
      <c r="FEF246" s="95"/>
      <c r="FEG246" s="95"/>
      <c r="FEH246" s="95"/>
      <c r="FEI246" s="95"/>
      <c r="FEJ246" s="95"/>
      <c r="FEK246" s="95"/>
      <c r="FEL246" s="95"/>
      <c r="FEM246" s="95"/>
      <c r="FEN246" s="95"/>
      <c r="FEO246" s="95"/>
      <c r="FEP246" s="95"/>
      <c r="FEQ246" s="95"/>
      <c r="FER246" s="95"/>
      <c r="FES246" s="95"/>
      <c r="FET246" s="95"/>
      <c r="FEU246" s="95"/>
      <c r="FEV246" s="95"/>
      <c r="FEW246" s="95"/>
      <c r="FEX246" s="95"/>
      <c r="FEY246" s="95"/>
      <c r="FEZ246" s="95"/>
      <c r="FFA246" s="95"/>
      <c r="FFB246" s="95"/>
      <c r="FFC246" s="95"/>
      <c r="FFD246" s="95"/>
      <c r="FFE246" s="95"/>
      <c r="FFF246" s="95"/>
      <c r="FFG246" s="95"/>
      <c r="FFH246" s="95"/>
      <c r="FFI246" s="95"/>
      <c r="FFJ246" s="95"/>
      <c r="FFK246" s="95"/>
      <c r="FFL246" s="95"/>
      <c r="FFM246" s="95"/>
      <c r="FFN246" s="95"/>
      <c r="FFO246" s="95"/>
      <c r="FFP246" s="95"/>
      <c r="FFQ246" s="95"/>
      <c r="FFR246" s="95"/>
      <c r="FFS246" s="95"/>
      <c r="FFT246" s="95"/>
      <c r="FFU246" s="95"/>
      <c r="FFV246" s="95"/>
      <c r="FFW246" s="95"/>
      <c r="FFX246" s="95"/>
      <c r="FFY246" s="95"/>
      <c r="FFZ246" s="95"/>
      <c r="FGA246" s="95"/>
      <c r="FGB246" s="95"/>
      <c r="FGC246" s="95"/>
      <c r="FGD246" s="95"/>
      <c r="FGE246" s="95"/>
      <c r="FGF246" s="95"/>
      <c r="FGG246" s="95"/>
      <c r="FGH246" s="95"/>
      <c r="FGI246" s="95"/>
      <c r="FGJ246" s="95"/>
      <c r="FGK246" s="95"/>
      <c r="FGL246" s="95"/>
      <c r="FGM246" s="95"/>
      <c r="FGN246" s="95"/>
      <c r="FGO246" s="95"/>
      <c r="FGP246" s="95"/>
      <c r="FGQ246" s="95"/>
      <c r="FGR246" s="95"/>
      <c r="FGS246" s="95"/>
      <c r="FGT246" s="95"/>
      <c r="FGU246" s="95"/>
      <c r="FGV246" s="95"/>
      <c r="FGW246" s="95"/>
      <c r="FGX246" s="95"/>
      <c r="FGY246" s="95"/>
      <c r="FGZ246" s="95"/>
      <c r="FHA246" s="95"/>
      <c r="FHB246" s="95"/>
      <c r="FHC246" s="95"/>
      <c r="FHD246" s="95"/>
      <c r="FHE246" s="95"/>
      <c r="FHF246" s="95"/>
      <c r="FHG246" s="95"/>
      <c r="FHH246" s="95"/>
      <c r="FHI246" s="95"/>
      <c r="FHJ246" s="95"/>
      <c r="FHK246" s="95"/>
      <c r="FHL246" s="95"/>
      <c r="FHM246" s="95"/>
      <c r="FHN246" s="95"/>
      <c r="FHO246" s="95"/>
      <c r="FHP246" s="95"/>
      <c r="FHQ246" s="95"/>
      <c r="FHR246" s="95"/>
      <c r="FHS246" s="95"/>
      <c r="FHT246" s="95"/>
      <c r="FHU246" s="95"/>
      <c r="FHV246" s="95"/>
      <c r="FHW246" s="95"/>
      <c r="FHX246" s="95"/>
      <c r="FHY246" s="95"/>
      <c r="FHZ246" s="95"/>
      <c r="FIA246" s="95"/>
      <c r="FIB246" s="95"/>
      <c r="FIC246" s="95"/>
      <c r="FID246" s="95"/>
      <c r="FIE246" s="95"/>
      <c r="FIF246" s="95"/>
      <c r="FIG246" s="95"/>
      <c r="FIH246" s="95"/>
      <c r="FII246" s="95"/>
      <c r="FIJ246" s="95"/>
      <c r="FIK246" s="95"/>
      <c r="FIL246" s="95"/>
      <c r="FIM246" s="95"/>
      <c r="FIN246" s="95"/>
      <c r="FIO246" s="95"/>
      <c r="FIP246" s="95"/>
      <c r="FIQ246" s="95"/>
      <c r="FIR246" s="95"/>
      <c r="FIS246" s="95"/>
      <c r="FIT246" s="95"/>
      <c r="FIU246" s="95"/>
      <c r="FIV246" s="95"/>
      <c r="FIW246" s="95"/>
      <c r="FIX246" s="95"/>
      <c r="FIY246" s="95"/>
      <c r="FIZ246" s="95"/>
      <c r="FJA246" s="95"/>
      <c r="FJB246" s="95"/>
      <c r="FJC246" s="95"/>
      <c r="FJD246" s="95"/>
      <c r="FJE246" s="95"/>
      <c r="FJF246" s="95"/>
      <c r="FJG246" s="95"/>
      <c r="FJH246" s="95"/>
      <c r="FJI246" s="95"/>
      <c r="FJJ246" s="95"/>
      <c r="FJK246" s="95"/>
      <c r="FJL246" s="95"/>
      <c r="FJM246" s="95"/>
      <c r="FJN246" s="95"/>
      <c r="FJO246" s="95"/>
      <c r="FJP246" s="95"/>
      <c r="FJQ246" s="95"/>
      <c r="FJR246" s="95"/>
      <c r="FJS246" s="95"/>
      <c r="FJT246" s="95"/>
      <c r="FJU246" s="95"/>
      <c r="FJV246" s="95"/>
      <c r="FJW246" s="95"/>
      <c r="FJX246" s="95"/>
      <c r="FJY246" s="95"/>
      <c r="FJZ246" s="95"/>
      <c r="FKA246" s="95"/>
      <c r="FKB246" s="95"/>
      <c r="FKC246" s="95"/>
      <c r="FKD246" s="95"/>
      <c r="FKE246" s="95"/>
      <c r="FKF246" s="95"/>
      <c r="FKG246" s="95"/>
      <c r="FKH246" s="95"/>
      <c r="FKI246" s="95"/>
      <c r="FKJ246" s="95"/>
      <c r="FKK246" s="95"/>
      <c r="FKL246" s="95"/>
      <c r="FKM246" s="95"/>
      <c r="FKN246" s="95"/>
      <c r="FKO246" s="95"/>
      <c r="FKP246" s="95"/>
      <c r="FKQ246" s="95"/>
      <c r="FKR246" s="95"/>
      <c r="FKS246" s="95"/>
      <c r="FKT246" s="95"/>
      <c r="FKU246" s="95"/>
      <c r="FKV246" s="95"/>
      <c r="FKW246" s="95"/>
      <c r="FKX246" s="95"/>
      <c r="FKY246" s="95"/>
      <c r="FKZ246" s="95"/>
      <c r="FLA246" s="95"/>
      <c r="FLB246" s="95"/>
      <c r="FLC246" s="95"/>
      <c r="FLD246" s="95"/>
      <c r="FLE246" s="95"/>
      <c r="FLF246" s="95"/>
      <c r="FLG246" s="95"/>
      <c r="FLH246" s="95"/>
      <c r="FLI246" s="95"/>
      <c r="FLJ246" s="95"/>
      <c r="FLK246" s="95"/>
      <c r="FLL246" s="95"/>
      <c r="FLM246" s="95"/>
      <c r="FLN246" s="95"/>
      <c r="FLO246" s="95"/>
      <c r="FLP246" s="95"/>
      <c r="FLQ246" s="95"/>
      <c r="FLR246" s="95"/>
      <c r="FLS246" s="95"/>
      <c r="FLT246" s="95"/>
      <c r="FLU246" s="95"/>
      <c r="FLV246" s="95"/>
      <c r="FLW246" s="95"/>
      <c r="FLX246" s="95"/>
      <c r="FLY246" s="95"/>
      <c r="FLZ246" s="95"/>
      <c r="FMA246" s="95"/>
      <c r="FMB246" s="95"/>
      <c r="FMC246" s="95"/>
      <c r="FMD246" s="95"/>
      <c r="FME246" s="95"/>
      <c r="FMF246" s="95"/>
      <c r="FMG246" s="95"/>
      <c r="FMH246" s="95"/>
      <c r="FMI246" s="95"/>
      <c r="FMJ246" s="95"/>
      <c r="FMK246" s="95"/>
      <c r="FML246" s="95"/>
      <c r="FMM246" s="95"/>
      <c r="FMN246" s="95"/>
      <c r="FMO246" s="95"/>
      <c r="FMP246" s="95"/>
      <c r="FMQ246" s="95"/>
      <c r="FMR246" s="95"/>
      <c r="FMS246" s="95"/>
      <c r="FMT246" s="95"/>
      <c r="FMU246" s="95"/>
      <c r="FMV246" s="95"/>
      <c r="FMW246" s="95"/>
      <c r="FMX246" s="95"/>
      <c r="FMY246" s="95"/>
      <c r="FMZ246" s="95"/>
      <c r="FNA246" s="95"/>
      <c r="FNB246" s="95"/>
      <c r="FNC246" s="95"/>
      <c r="FND246" s="95"/>
      <c r="FNE246" s="95"/>
      <c r="FNF246" s="95"/>
      <c r="FNG246" s="95"/>
      <c r="FNH246" s="95"/>
      <c r="FNI246" s="95"/>
      <c r="FNJ246" s="95"/>
      <c r="FNK246" s="95"/>
      <c r="FNL246" s="95"/>
      <c r="FNM246" s="95"/>
      <c r="FNN246" s="95"/>
      <c r="FNO246" s="95"/>
      <c r="FNP246" s="95"/>
      <c r="FNQ246" s="95"/>
      <c r="FNR246" s="95"/>
      <c r="FNS246" s="95"/>
      <c r="FNT246" s="95"/>
      <c r="FNU246" s="95"/>
      <c r="FNV246" s="95"/>
      <c r="FNW246" s="95"/>
      <c r="FNX246" s="95"/>
      <c r="FNY246" s="95"/>
      <c r="FNZ246" s="95"/>
      <c r="FOA246" s="95"/>
      <c r="FOB246" s="95"/>
      <c r="FOC246" s="95"/>
      <c r="FOD246" s="95"/>
      <c r="FOE246" s="95"/>
      <c r="FOF246" s="95"/>
      <c r="FOG246" s="95"/>
      <c r="FOH246" s="95"/>
      <c r="FOI246" s="95"/>
      <c r="FOJ246" s="95"/>
      <c r="FOK246" s="95"/>
      <c r="FOL246" s="95"/>
      <c r="FOM246" s="95"/>
      <c r="FON246" s="95"/>
      <c r="FOO246" s="95"/>
      <c r="FOP246" s="95"/>
      <c r="FOQ246" s="95"/>
      <c r="FOR246" s="95"/>
      <c r="FOS246" s="95"/>
      <c r="FOT246" s="95"/>
      <c r="FOU246" s="95"/>
      <c r="FOV246" s="95"/>
      <c r="FOW246" s="95"/>
      <c r="FOX246" s="95"/>
      <c r="FOY246" s="95"/>
      <c r="FOZ246" s="95"/>
      <c r="FPA246" s="95"/>
      <c r="FPB246" s="95"/>
      <c r="FPC246" s="95"/>
      <c r="FPD246" s="95"/>
      <c r="FPE246" s="95"/>
      <c r="FPF246" s="95"/>
      <c r="FPG246" s="95"/>
      <c r="FPH246" s="95"/>
      <c r="FPI246" s="95"/>
      <c r="FPJ246" s="95"/>
      <c r="FPK246" s="95"/>
      <c r="FPL246" s="95"/>
      <c r="FPM246" s="95"/>
      <c r="FPN246" s="95"/>
      <c r="FPO246" s="95"/>
      <c r="FPP246" s="95"/>
      <c r="FPQ246" s="95"/>
      <c r="FPR246" s="95"/>
      <c r="FPS246" s="95"/>
      <c r="FPT246" s="95"/>
      <c r="FPU246" s="95"/>
      <c r="FPV246" s="95"/>
      <c r="FPW246" s="95"/>
      <c r="FPX246" s="95"/>
      <c r="FPY246" s="95"/>
      <c r="FPZ246" s="95"/>
      <c r="FQA246" s="95"/>
      <c r="FQB246" s="95"/>
      <c r="FQC246" s="95"/>
      <c r="FQD246" s="95"/>
      <c r="FQE246" s="95"/>
      <c r="FQF246" s="95"/>
      <c r="FQG246" s="95"/>
      <c r="FQH246" s="95"/>
      <c r="FQI246" s="95"/>
      <c r="FQJ246" s="95"/>
      <c r="FQK246" s="95"/>
      <c r="FQL246" s="95"/>
      <c r="FQM246" s="95"/>
      <c r="FQN246" s="95"/>
      <c r="FQO246" s="95"/>
      <c r="FQP246" s="95"/>
      <c r="FQQ246" s="95"/>
      <c r="FQR246" s="95"/>
      <c r="FQS246" s="95"/>
      <c r="FQT246" s="95"/>
      <c r="FQU246" s="95"/>
      <c r="FQV246" s="95"/>
      <c r="FQW246" s="95"/>
      <c r="FQX246" s="95"/>
      <c r="FQY246" s="95"/>
      <c r="FQZ246" s="95"/>
      <c r="FRA246" s="95"/>
      <c r="FRB246" s="95"/>
      <c r="FRC246" s="95"/>
      <c r="FRD246" s="95"/>
      <c r="FRE246" s="95"/>
      <c r="FRF246" s="95"/>
      <c r="FRG246" s="95"/>
      <c r="FRH246" s="95"/>
      <c r="FRI246" s="95"/>
      <c r="FRJ246" s="95"/>
      <c r="FRK246" s="95"/>
      <c r="FRL246" s="95"/>
      <c r="FRM246" s="95"/>
      <c r="FRN246" s="95"/>
      <c r="FRO246" s="95"/>
      <c r="FRP246" s="95"/>
      <c r="FRQ246" s="95"/>
      <c r="FRR246" s="95"/>
      <c r="FRS246" s="95"/>
      <c r="FRT246" s="95"/>
      <c r="FRU246" s="95"/>
      <c r="FRV246" s="95"/>
      <c r="FRW246" s="95"/>
      <c r="FRX246" s="95"/>
      <c r="FRY246" s="95"/>
      <c r="FRZ246" s="95"/>
      <c r="FSA246" s="95"/>
      <c r="FSB246" s="95"/>
      <c r="FSC246" s="95"/>
      <c r="FSD246" s="95"/>
      <c r="FSE246" s="95"/>
      <c r="FSF246" s="95"/>
      <c r="FSG246" s="95"/>
      <c r="FSH246" s="95"/>
      <c r="FSI246" s="95"/>
      <c r="FSJ246" s="95"/>
      <c r="FSK246" s="95"/>
      <c r="FSL246" s="95"/>
      <c r="FSM246" s="95"/>
      <c r="FSN246" s="95"/>
      <c r="FSO246" s="95"/>
      <c r="FSP246" s="95"/>
      <c r="FSQ246" s="95"/>
      <c r="FSR246" s="95"/>
      <c r="FSS246" s="95"/>
      <c r="FST246" s="95"/>
      <c r="FSU246" s="95"/>
      <c r="FSV246" s="95"/>
      <c r="FSW246" s="95"/>
      <c r="FSX246" s="95"/>
      <c r="FSY246" s="95"/>
      <c r="FSZ246" s="95"/>
      <c r="FTA246" s="95"/>
      <c r="FTB246" s="95"/>
      <c r="FTC246" s="95"/>
      <c r="FTD246" s="95"/>
      <c r="FTE246" s="95"/>
      <c r="FTF246" s="95"/>
      <c r="FTG246" s="95"/>
      <c r="FTH246" s="95"/>
      <c r="FTI246" s="95"/>
      <c r="FTJ246" s="95"/>
      <c r="FTK246" s="95"/>
      <c r="FTL246" s="95"/>
      <c r="FTM246" s="95"/>
      <c r="FTN246" s="95"/>
      <c r="FTO246" s="95"/>
      <c r="FTP246" s="95"/>
      <c r="FTQ246" s="95"/>
      <c r="FTR246" s="95"/>
      <c r="FTS246" s="95"/>
      <c r="FTT246" s="95"/>
      <c r="FTU246" s="95"/>
      <c r="FTV246" s="95"/>
      <c r="FTW246" s="95"/>
      <c r="FTX246" s="95"/>
      <c r="FTY246" s="95"/>
      <c r="FTZ246" s="95"/>
      <c r="FUA246" s="95"/>
      <c r="FUB246" s="95"/>
      <c r="FUC246" s="95"/>
      <c r="FUD246" s="95"/>
      <c r="FUE246" s="95"/>
      <c r="FUF246" s="95"/>
      <c r="FUG246" s="95"/>
      <c r="FUH246" s="95"/>
      <c r="FUI246" s="95"/>
      <c r="FUJ246" s="95"/>
      <c r="FUK246" s="95"/>
      <c r="FUL246" s="95"/>
      <c r="FUM246" s="95"/>
      <c r="FUN246" s="95"/>
      <c r="FUO246" s="95"/>
      <c r="FUP246" s="95"/>
      <c r="FUQ246" s="95"/>
      <c r="FUR246" s="95"/>
      <c r="FUS246" s="95"/>
      <c r="FUT246" s="95"/>
      <c r="FUU246" s="95"/>
      <c r="FUV246" s="95"/>
      <c r="FUW246" s="95"/>
      <c r="FUX246" s="95"/>
      <c r="FUY246" s="95"/>
      <c r="FUZ246" s="95"/>
      <c r="FVA246" s="95"/>
      <c r="FVB246" s="95"/>
      <c r="FVC246" s="95"/>
      <c r="FVD246" s="95"/>
      <c r="FVE246" s="95"/>
      <c r="FVF246" s="95"/>
      <c r="FVG246" s="95"/>
      <c r="FVH246" s="95"/>
      <c r="FVI246" s="95"/>
      <c r="FVJ246" s="95"/>
      <c r="FVK246" s="95"/>
      <c r="FVL246" s="95"/>
      <c r="FVM246" s="95"/>
      <c r="FVN246" s="95"/>
      <c r="FVO246" s="95"/>
      <c r="FVP246" s="95"/>
      <c r="FVQ246" s="95"/>
      <c r="FVR246" s="95"/>
      <c r="FVS246" s="95"/>
      <c r="FVT246" s="95"/>
      <c r="FVU246" s="95"/>
      <c r="FVV246" s="95"/>
      <c r="FVW246" s="95"/>
      <c r="FVX246" s="95"/>
      <c r="FVY246" s="95"/>
      <c r="FVZ246" s="95"/>
      <c r="FWA246" s="95"/>
      <c r="FWB246" s="95"/>
      <c r="FWC246" s="95"/>
      <c r="FWD246" s="95"/>
      <c r="FWE246" s="95"/>
      <c r="FWF246" s="95"/>
      <c r="FWG246" s="95"/>
      <c r="FWH246" s="95"/>
      <c r="FWI246" s="95"/>
      <c r="FWJ246" s="95"/>
      <c r="FWK246" s="95"/>
      <c r="FWL246" s="95"/>
      <c r="FWM246" s="95"/>
      <c r="FWN246" s="95"/>
      <c r="FWO246" s="95"/>
      <c r="FWP246" s="95"/>
      <c r="FWQ246" s="95"/>
      <c r="FWR246" s="95"/>
      <c r="FWS246" s="95"/>
      <c r="FWT246" s="95"/>
      <c r="FWU246" s="95"/>
      <c r="FWV246" s="95"/>
      <c r="FWW246" s="95"/>
      <c r="FWX246" s="95"/>
      <c r="FWY246" s="95"/>
      <c r="FWZ246" s="95"/>
      <c r="FXA246" s="95"/>
      <c r="FXB246" s="95"/>
      <c r="FXC246" s="95"/>
      <c r="FXD246" s="95"/>
      <c r="FXE246" s="95"/>
      <c r="FXF246" s="95"/>
      <c r="FXG246" s="95"/>
      <c r="FXH246" s="95"/>
      <c r="FXI246" s="95"/>
      <c r="FXJ246" s="95"/>
      <c r="FXK246" s="95"/>
      <c r="FXL246" s="95"/>
      <c r="FXM246" s="95"/>
      <c r="FXN246" s="95"/>
      <c r="FXO246" s="95"/>
      <c r="FXP246" s="95"/>
      <c r="FXQ246" s="95"/>
      <c r="FXR246" s="95"/>
      <c r="FXS246" s="95"/>
      <c r="FXT246" s="95"/>
      <c r="FXU246" s="95"/>
      <c r="FXV246" s="95"/>
      <c r="FXW246" s="95"/>
      <c r="FXX246" s="95"/>
      <c r="FXY246" s="95"/>
      <c r="FXZ246" s="95"/>
      <c r="FYA246" s="95"/>
      <c r="FYB246" s="95"/>
      <c r="FYC246" s="95"/>
      <c r="FYD246" s="95"/>
      <c r="FYE246" s="95"/>
      <c r="FYF246" s="95"/>
      <c r="FYG246" s="95"/>
      <c r="FYH246" s="95"/>
      <c r="FYI246" s="95"/>
      <c r="FYJ246" s="95"/>
      <c r="FYK246" s="95"/>
      <c r="FYL246" s="95"/>
      <c r="FYM246" s="95"/>
      <c r="FYN246" s="95"/>
      <c r="FYO246" s="95"/>
      <c r="FYP246" s="95"/>
      <c r="FYQ246" s="95"/>
      <c r="FYR246" s="95"/>
      <c r="FYS246" s="95"/>
      <c r="FYT246" s="95"/>
      <c r="FYU246" s="95"/>
      <c r="FYV246" s="95"/>
      <c r="FYW246" s="95"/>
      <c r="FYX246" s="95"/>
      <c r="FYY246" s="95"/>
      <c r="FYZ246" s="95"/>
      <c r="FZA246" s="95"/>
      <c r="FZB246" s="95"/>
      <c r="FZC246" s="95"/>
      <c r="FZD246" s="95"/>
      <c r="FZE246" s="95"/>
      <c r="FZF246" s="95"/>
      <c r="FZG246" s="95"/>
      <c r="FZH246" s="95"/>
      <c r="FZI246" s="95"/>
      <c r="FZJ246" s="95"/>
      <c r="FZK246" s="95"/>
      <c r="FZL246" s="95"/>
      <c r="FZM246" s="95"/>
      <c r="FZN246" s="95"/>
      <c r="FZO246" s="95"/>
      <c r="FZP246" s="95"/>
      <c r="FZQ246" s="95"/>
      <c r="FZR246" s="95"/>
      <c r="FZS246" s="95"/>
      <c r="FZT246" s="95"/>
      <c r="FZU246" s="95"/>
      <c r="FZV246" s="95"/>
      <c r="FZW246" s="95"/>
      <c r="FZX246" s="95"/>
      <c r="FZY246" s="95"/>
      <c r="FZZ246" s="95"/>
      <c r="GAA246" s="95"/>
      <c r="GAB246" s="95"/>
      <c r="GAC246" s="95"/>
      <c r="GAD246" s="95"/>
      <c r="GAE246" s="95"/>
      <c r="GAF246" s="95"/>
      <c r="GAG246" s="95"/>
      <c r="GAH246" s="95"/>
      <c r="GAI246" s="95"/>
      <c r="GAJ246" s="95"/>
      <c r="GAK246" s="95"/>
      <c r="GAL246" s="95"/>
      <c r="GAM246" s="95"/>
      <c r="GAN246" s="95"/>
      <c r="GAO246" s="95"/>
      <c r="GAP246" s="95"/>
      <c r="GAQ246" s="95"/>
      <c r="GAR246" s="95"/>
      <c r="GAS246" s="95"/>
      <c r="GAT246" s="95"/>
      <c r="GAU246" s="95"/>
      <c r="GAV246" s="95"/>
      <c r="GAW246" s="95"/>
      <c r="GAX246" s="95"/>
      <c r="GAY246" s="95"/>
      <c r="GAZ246" s="95"/>
      <c r="GBA246" s="95"/>
      <c r="GBB246" s="95"/>
      <c r="GBC246" s="95"/>
      <c r="GBD246" s="95"/>
      <c r="GBE246" s="95"/>
      <c r="GBF246" s="95"/>
      <c r="GBG246" s="95"/>
      <c r="GBH246" s="95"/>
      <c r="GBI246" s="95"/>
      <c r="GBJ246" s="95"/>
      <c r="GBK246" s="95"/>
      <c r="GBL246" s="95"/>
      <c r="GBM246" s="95"/>
      <c r="GBN246" s="95"/>
      <c r="GBO246" s="95"/>
      <c r="GBP246" s="95"/>
      <c r="GBQ246" s="95"/>
      <c r="GBR246" s="95"/>
      <c r="GBS246" s="95"/>
      <c r="GBT246" s="95"/>
      <c r="GBU246" s="95"/>
      <c r="GBV246" s="95"/>
      <c r="GBW246" s="95"/>
      <c r="GBX246" s="95"/>
      <c r="GBY246" s="95"/>
      <c r="GBZ246" s="95"/>
      <c r="GCA246" s="95"/>
      <c r="GCB246" s="95"/>
      <c r="GCC246" s="95"/>
      <c r="GCD246" s="95"/>
      <c r="GCE246" s="95"/>
      <c r="GCF246" s="95"/>
      <c r="GCG246" s="95"/>
      <c r="GCH246" s="95"/>
      <c r="GCI246" s="95"/>
      <c r="GCJ246" s="95"/>
      <c r="GCK246" s="95"/>
      <c r="GCL246" s="95"/>
      <c r="GCM246" s="95"/>
      <c r="GCN246" s="95"/>
      <c r="GCO246" s="95"/>
      <c r="GCP246" s="95"/>
      <c r="GCQ246" s="95"/>
      <c r="GCR246" s="95"/>
      <c r="GCS246" s="95"/>
      <c r="GCT246" s="95"/>
      <c r="GCU246" s="95"/>
      <c r="GCV246" s="95"/>
      <c r="GCW246" s="95"/>
      <c r="GCX246" s="95"/>
      <c r="GCY246" s="95"/>
      <c r="GCZ246" s="95"/>
      <c r="GDA246" s="95"/>
      <c r="GDB246" s="95"/>
      <c r="GDC246" s="95"/>
      <c r="GDD246" s="95"/>
      <c r="GDE246" s="95"/>
      <c r="GDF246" s="95"/>
      <c r="GDG246" s="95"/>
      <c r="GDH246" s="95"/>
      <c r="GDI246" s="95"/>
      <c r="GDJ246" s="95"/>
      <c r="GDK246" s="95"/>
      <c r="GDL246" s="95"/>
      <c r="GDM246" s="95"/>
      <c r="GDN246" s="95"/>
      <c r="GDO246" s="95"/>
      <c r="GDP246" s="95"/>
      <c r="GDQ246" s="95"/>
      <c r="GDR246" s="95"/>
      <c r="GDS246" s="95"/>
      <c r="GDT246" s="95"/>
      <c r="GDU246" s="95"/>
      <c r="GDV246" s="95"/>
      <c r="GDW246" s="95"/>
      <c r="GDX246" s="95"/>
      <c r="GDY246" s="95"/>
      <c r="GDZ246" s="95"/>
      <c r="GEA246" s="95"/>
      <c r="GEB246" s="95"/>
      <c r="GEC246" s="95"/>
      <c r="GED246" s="95"/>
      <c r="GEE246" s="95"/>
      <c r="GEF246" s="95"/>
      <c r="GEG246" s="95"/>
      <c r="GEH246" s="95"/>
      <c r="GEI246" s="95"/>
      <c r="GEJ246" s="95"/>
      <c r="GEK246" s="95"/>
      <c r="GEL246" s="95"/>
      <c r="GEM246" s="95"/>
      <c r="GEN246" s="95"/>
      <c r="GEO246" s="95"/>
      <c r="GEP246" s="95"/>
      <c r="GEQ246" s="95"/>
      <c r="GER246" s="95"/>
      <c r="GES246" s="95"/>
      <c r="GET246" s="95"/>
      <c r="GEU246" s="95"/>
      <c r="GEV246" s="95"/>
      <c r="GEW246" s="95"/>
      <c r="GEX246" s="95"/>
      <c r="GEY246" s="95"/>
      <c r="GEZ246" s="95"/>
      <c r="GFA246" s="95"/>
      <c r="GFB246" s="95"/>
      <c r="GFC246" s="95"/>
      <c r="GFD246" s="95"/>
      <c r="GFE246" s="95"/>
      <c r="GFF246" s="95"/>
      <c r="GFG246" s="95"/>
      <c r="GFH246" s="95"/>
      <c r="GFI246" s="95"/>
      <c r="GFJ246" s="95"/>
      <c r="GFK246" s="95"/>
      <c r="GFL246" s="95"/>
      <c r="GFM246" s="95"/>
      <c r="GFN246" s="95"/>
      <c r="GFO246" s="95"/>
      <c r="GFP246" s="95"/>
      <c r="GFQ246" s="95"/>
      <c r="GFR246" s="95"/>
      <c r="GFS246" s="95"/>
      <c r="GFT246" s="95"/>
      <c r="GFU246" s="95"/>
      <c r="GFV246" s="95"/>
      <c r="GFW246" s="95"/>
      <c r="GFX246" s="95"/>
      <c r="GFY246" s="95"/>
      <c r="GFZ246" s="95"/>
      <c r="GGA246" s="95"/>
      <c r="GGB246" s="95"/>
      <c r="GGC246" s="95"/>
      <c r="GGD246" s="95"/>
      <c r="GGE246" s="95"/>
      <c r="GGF246" s="95"/>
      <c r="GGG246" s="95"/>
      <c r="GGH246" s="95"/>
      <c r="GGI246" s="95"/>
      <c r="GGJ246" s="95"/>
      <c r="GGK246" s="95"/>
      <c r="GGL246" s="95"/>
      <c r="GGM246" s="95"/>
      <c r="GGN246" s="95"/>
      <c r="GGO246" s="95"/>
      <c r="GGP246" s="95"/>
      <c r="GGQ246" s="95"/>
      <c r="GGR246" s="95"/>
      <c r="GGS246" s="95"/>
      <c r="GGT246" s="95"/>
      <c r="GGU246" s="95"/>
      <c r="GGV246" s="95"/>
      <c r="GGW246" s="95"/>
      <c r="GGX246" s="95"/>
      <c r="GGY246" s="95"/>
      <c r="GGZ246" s="95"/>
      <c r="GHA246" s="95"/>
      <c r="GHB246" s="95"/>
      <c r="GHC246" s="95"/>
      <c r="GHD246" s="95"/>
      <c r="GHE246" s="95"/>
      <c r="GHF246" s="95"/>
      <c r="GHG246" s="95"/>
      <c r="GHH246" s="95"/>
      <c r="GHI246" s="95"/>
      <c r="GHJ246" s="95"/>
      <c r="GHK246" s="95"/>
      <c r="GHL246" s="95"/>
      <c r="GHM246" s="95"/>
      <c r="GHN246" s="95"/>
      <c r="GHO246" s="95"/>
      <c r="GHP246" s="95"/>
      <c r="GHQ246" s="95"/>
      <c r="GHR246" s="95"/>
      <c r="GHS246" s="95"/>
      <c r="GHT246" s="95"/>
      <c r="GHU246" s="95"/>
      <c r="GHV246" s="95"/>
      <c r="GHW246" s="95"/>
      <c r="GHX246" s="95"/>
      <c r="GHY246" s="95"/>
      <c r="GHZ246" s="95"/>
      <c r="GIA246" s="95"/>
      <c r="GIB246" s="95"/>
      <c r="GIC246" s="95"/>
      <c r="GID246" s="95"/>
      <c r="GIE246" s="95"/>
      <c r="GIF246" s="95"/>
      <c r="GIG246" s="95"/>
      <c r="GIH246" s="95"/>
      <c r="GII246" s="95"/>
      <c r="GIJ246" s="95"/>
      <c r="GIK246" s="95"/>
      <c r="GIL246" s="95"/>
      <c r="GIM246" s="95"/>
      <c r="GIN246" s="95"/>
      <c r="GIO246" s="95"/>
      <c r="GIP246" s="95"/>
      <c r="GIQ246" s="95"/>
      <c r="GIR246" s="95"/>
      <c r="GIS246" s="95"/>
      <c r="GIT246" s="95"/>
      <c r="GIU246" s="95"/>
      <c r="GIV246" s="95"/>
      <c r="GIW246" s="95"/>
      <c r="GIX246" s="95"/>
      <c r="GIY246" s="95"/>
      <c r="GIZ246" s="95"/>
      <c r="GJA246" s="95"/>
      <c r="GJB246" s="95"/>
      <c r="GJC246" s="95"/>
      <c r="GJD246" s="95"/>
      <c r="GJE246" s="95"/>
      <c r="GJF246" s="95"/>
      <c r="GJG246" s="95"/>
      <c r="GJH246" s="95"/>
      <c r="GJI246" s="95"/>
      <c r="GJJ246" s="95"/>
      <c r="GJK246" s="95"/>
      <c r="GJL246" s="95"/>
      <c r="GJM246" s="95"/>
      <c r="GJN246" s="95"/>
      <c r="GJO246" s="95"/>
      <c r="GJP246" s="95"/>
      <c r="GJQ246" s="95"/>
      <c r="GJR246" s="95"/>
      <c r="GJS246" s="95"/>
      <c r="GJT246" s="95"/>
      <c r="GJU246" s="95"/>
      <c r="GJV246" s="95"/>
      <c r="GJW246" s="95"/>
      <c r="GJX246" s="95"/>
      <c r="GJY246" s="95"/>
      <c r="GJZ246" s="95"/>
      <c r="GKA246" s="95"/>
      <c r="GKB246" s="95"/>
      <c r="GKC246" s="95"/>
      <c r="GKD246" s="95"/>
      <c r="GKE246" s="95"/>
      <c r="GKF246" s="95"/>
      <c r="GKG246" s="95"/>
      <c r="GKH246" s="95"/>
      <c r="GKI246" s="95"/>
      <c r="GKJ246" s="95"/>
      <c r="GKK246" s="95"/>
      <c r="GKL246" s="95"/>
      <c r="GKM246" s="95"/>
      <c r="GKN246" s="95"/>
      <c r="GKO246" s="95"/>
      <c r="GKP246" s="95"/>
      <c r="GKQ246" s="95"/>
      <c r="GKR246" s="95"/>
      <c r="GKS246" s="95"/>
      <c r="GKT246" s="95"/>
      <c r="GKU246" s="95"/>
      <c r="GKV246" s="95"/>
      <c r="GKW246" s="95"/>
      <c r="GKX246" s="95"/>
      <c r="GKY246" s="95"/>
      <c r="GKZ246" s="95"/>
      <c r="GLA246" s="95"/>
      <c r="GLB246" s="95"/>
      <c r="GLC246" s="95"/>
      <c r="GLD246" s="95"/>
      <c r="GLE246" s="95"/>
      <c r="GLF246" s="95"/>
      <c r="GLG246" s="95"/>
      <c r="GLH246" s="95"/>
      <c r="GLI246" s="95"/>
      <c r="GLJ246" s="95"/>
      <c r="GLK246" s="95"/>
      <c r="GLL246" s="95"/>
      <c r="GLM246" s="95"/>
      <c r="GLN246" s="95"/>
      <c r="GLO246" s="95"/>
      <c r="GLP246" s="95"/>
      <c r="GLQ246" s="95"/>
      <c r="GLR246" s="95"/>
      <c r="GLS246" s="95"/>
      <c r="GLT246" s="95"/>
      <c r="GLU246" s="95"/>
      <c r="GLV246" s="95"/>
      <c r="GLW246" s="95"/>
      <c r="GLX246" s="95"/>
      <c r="GLY246" s="95"/>
      <c r="GLZ246" s="95"/>
      <c r="GMA246" s="95"/>
      <c r="GMB246" s="95"/>
      <c r="GMC246" s="95"/>
      <c r="GMD246" s="95"/>
      <c r="GME246" s="95"/>
      <c r="GMF246" s="95"/>
      <c r="GMG246" s="95"/>
      <c r="GMH246" s="95"/>
      <c r="GMI246" s="95"/>
      <c r="GMJ246" s="95"/>
      <c r="GMK246" s="95"/>
      <c r="GML246" s="95"/>
      <c r="GMM246" s="95"/>
      <c r="GMN246" s="95"/>
      <c r="GMO246" s="95"/>
      <c r="GMP246" s="95"/>
      <c r="GMQ246" s="95"/>
      <c r="GMR246" s="95"/>
      <c r="GMS246" s="95"/>
      <c r="GMT246" s="95"/>
      <c r="GMU246" s="95"/>
      <c r="GMV246" s="95"/>
      <c r="GMW246" s="95"/>
      <c r="GMX246" s="95"/>
      <c r="GMY246" s="95"/>
      <c r="GMZ246" s="95"/>
      <c r="GNA246" s="95"/>
      <c r="GNB246" s="95"/>
      <c r="GNC246" s="95"/>
      <c r="GND246" s="95"/>
      <c r="GNE246" s="95"/>
      <c r="GNF246" s="95"/>
      <c r="GNG246" s="95"/>
      <c r="GNH246" s="95"/>
      <c r="GNI246" s="95"/>
      <c r="GNJ246" s="95"/>
      <c r="GNK246" s="95"/>
      <c r="GNL246" s="95"/>
      <c r="GNM246" s="95"/>
      <c r="GNN246" s="95"/>
      <c r="GNO246" s="95"/>
      <c r="GNP246" s="95"/>
      <c r="GNQ246" s="95"/>
      <c r="GNR246" s="95"/>
      <c r="GNS246" s="95"/>
      <c r="GNT246" s="95"/>
      <c r="GNU246" s="95"/>
      <c r="GNV246" s="95"/>
      <c r="GNW246" s="95"/>
      <c r="GNX246" s="95"/>
      <c r="GNY246" s="95"/>
      <c r="GNZ246" s="95"/>
      <c r="GOA246" s="95"/>
      <c r="GOB246" s="95"/>
      <c r="GOC246" s="95"/>
      <c r="GOD246" s="95"/>
      <c r="GOE246" s="95"/>
      <c r="GOF246" s="95"/>
      <c r="GOG246" s="95"/>
      <c r="GOH246" s="95"/>
      <c r="GOI246" s="95"/>
      <c r="GOJ246" s="95"/>
      <c r="GOK246" s="95"/>
      <c r="GOL246" s="95"/>
      <c r="GOM246" s="95"/>
      <c r="GON246" s="95"/>
      <c r="GOO246" s="95"/>
      <c r="GOP246" s="95"/>
      <c r="GOQ246" s="95"/>
      <c r="GOR246" s="95"/>
      <c r="GOS246" s="95"/>
      <c r="GOT246" s="95"/>
      <c r="GOU246" s="95"/>
      <c r="GOV246" s="95"/>
      <c r="GOW246" s="95"/>
      <c r="GOX246" s="95"/>
      <c r="GOY246" s="95"/>
      <c r="GOZ246" s="95"/>
      <c r="GPA246" s="95"/>
      <c r="GPB246" s="95"/>
      <c r="GPC246" s="95"/>
      <c r="GPD246" s="95"/>
      <c r="GPE246" s="95"/>
      <c r="GPF246" s="95"/>
      <c r="GPG246" s="95"/>
      <c r="GPH246" s="95"/>
      <c r="GPI246" s="95"/>
      <c r="GPJ246" s="95"/>
      <c r="GPK246" s="95"/>
      <c r="GPL246" s="95"/>
      <c r="GPM246" s="95"/>
      <c r="GPN246" s="95"/>
      <c r="GPO246" s="95"/>
      <c r="GPP246" s="95"/>
      <c r="GPQ246" s="95"/>
      <c r="GPR246" s="95"/>
      <c r="GPS246" s="95"/>
      <c r="GPT246" s="95"/>
      <c r="GPU246" s="95"/>
      <c r="GPV246" s="95"/>
      <c r="GPW246" s="95"/>
      <c r="GPX246" s="95"/>
      <c r="GPY246" s="95"/>
      <c r="GPZ246" s="95"/>
      <c r="GQA246" s="95"/>
      <c r="GQB246" s="95"/>
      <c r="GQC246" s="95"/>
      <c r="GQD246" s="95"/>
      <c r="GQE246" s="95"/>
      <c r="GQF246" s="95"/>
      <c r="GQG246" s="95"/>
      <c r="GQH246" s="95"/>
      <c r="GQI246" s="95"/>
      <c r="GQJ246" s="95"/>
      <c r="GQK246" s="95"/>
      <c r="GQL246" s="95"/>
      <c r="GQM246" s="95"/>
      <c r="GQN246" s="95"/>
      <c r="GQO246" s="95"/>
      <c r="GQP246" s="95"/>
      <c r="GQQ246" s="95"/>
      <c r="GQR246" s="95"/>
      <c r="GQS246" s="95"/>
      <c r="GQT246" s="95"/>
      <c r="GQU246" s="95"/>
      <c r="GQV246" s="95"/>
      <c r="GQW246" s="95"/>
      <c r="GQX246" s="95"/>
      <c r="GQY246" s="95"/>
      <c r="GQZ246" s="95"/>
      <c r="GRA246" s="95"/>
      <c r="GRB246" s="95"/>
      <c r="GRC246" s="95"/>
      <c r="GRD246" s="95"/>
      <c r="GRE246" s="95"/>
      <c r="GRF246" s="95"/>
      <c r="GRG246" s="95"/>
      <c r="GRH246" s="95"/>
      <c r="GRI246" s="95"/>
      <c r="GRJ246" s="95"/>
      <c r="GRK246" s="95"/>
      <c r="GRL246" s="95"/>
      <c r="GRM246" s="95"/>
      <c r="GRN246" s="95"/>
      <c r="GRO246" s="95"/>
      <c r="GRP246" s="95"/>
      <c r="GRQ246" s="95"/>
      <c r="GRR246" s="95"/>
      <c r="GRS246" s="95"/>
      <c r="GRT246" s="95"/>
      <c r="GRU246" s="95"/>
      <c r="GRV246" s="95"/>
      <c r="GRW246" s="95"/>
      <c r="GRX246" s="95"/>
      <c r="GRY246" s="95"/>
      <c r="GRZ246" s="95"/>
      <c r="GSA246" s="95"/>
      <c r="GSB246" s="95"/>
      <c r="GSC246" s="95"/>
      <c r="GSD246" s="95"/>
      <c r="GSE246" s="95"/>
      <c r="GSF246" s="95"/>
      <c r="GSG246" s="95"/>
      <c r="GSH246" s="95"/>
      <c r="GSI246" s="95"/>
      <c r="GSJ246" s="95"/>
      <c r="GSK246" s="95"/>
      <c r="GSL246" s="95"/>
      <c r="GSM246" s="95"/>
      <c r="GSN246" s="95"/>
      <c r="GSO246" s="95"/>
      <c r="GSP246" s="95"/>
      <c r="GSQ246" s="95"/>
      <c r="GSR246" s="95"/>
      <c r="GSS246" s="95"/>
      <c r="GST246" s="95"/>
      <c r="GSU246" s="95"/>
      <c r="GSV246" s="95"/>
      <c r="GSW246" s="95"/>
      <c r="GSX246" s="95"/>
      <c r="GSY246" s="95"/>
      <c r="GSZ246" s="95"/>
      <c r="GTA246" s="95"/>
      <c r="GTB246" s="95"/>
      <c r="GTC246" s="95"/>
      <c r="GTD246" s="95"/>
      <c r="GTE246" s="95"/>
      <c r="GTF246" s="95"/>
      <c r="GTG246" s="95"/>
      <c r="GTH246" s="95"/>
      <c r="GTI246" s="95"/>
      <c r="GTJ246" s="95"/>
      <c r="GTK246" s="95"/>
      <c r="GTL246" s="95"/>
      <c r="GTM246" s="95"/>
      <c r="GTN246" s="95"/>
      <c r="GTO246" s="95"/>
      <c r="GTP246" s="95"/>
      <c r="GTQ246" s="95"/>
      <c r="GTR246" s="95"/>
      <c r="GTS246" s="95"/>
      <c r="GTT246" s="95"/>
      <c r="GTU246" s="95"/>
      <c r="GTV246" s="95"/>
      <c r="GTW246" s="95"/>
      <c r="GTX246" s="95"/>
      <c r="GTY246" s="95"/>
      <c r="GTZ246" s="95"/>
      <c r="GUA246" s="95"/>
      <c r="GUB246" s="95"/>
      <c r="GUC246" s="95"/>
      <c r="GUD246" s="95"/>
      <c r="GUE246" s="95"/>
      <c r="GUF246" s="95"/>
      <c r="GUG246" s="95"/>
      <c r="GUH246" s="95"/>
      <c r="GUI246" s="95"/>
      <c r="GUJ246" s="95"/>
      <c r="GUK246" s="95"/>
      <c r="GUL246" s="95"/>
      <c r="GUM246" s="95"/>
      <c r="GUN246" s="95"/>
      <c r="GUO246" s="95"/>
      <c r="GUP246" s="95"/>
      <c r="GUQ246" s="95"/>
      <c r="GUR246" s="95"/>
      <c r="GUS246" s="95"/>
      <c r="GUT246" s="95"/>
      <c r="GUU246" s="95"/>
      <c r="GUV246" s="95"/>
      <c r="GUW246" s="95"/>
      <c r="GUX246" s="95"/>
      <c r="GUY246" s="95"/>
      <c r="GUZ246" s="95"/>
      <c r="GVA246" s="95"/>
      <c r="GVB246" s="95"/>
      <c r="GVC246" s="95"/>
      <c r="GVD246" s="95"/>
      <c r="GVE246" s="95"/>
      <c r="GVF246" s="95"/>
      <c r="GVG246" s="95"/>
      <c r="GVH246" s="95"/>
      <c r="GVI246" s="95"/>
      <c r="GVJ246" s="95"/>
      <c r="GVK246" s="95"/>
      <c r="GVL246" s="95"/>
      <c r="GVM246" s="95"/>
      <c r="GVN246" s="95"/>
      <c r="GVO246" s="95"/>
      <c r="GVP246" s="95"/>
      <c r="GVQ246" s="95"/>
      <c r="GVR246" s="95"/>
      <c r="GVS246" s="95"/>
      <c r="GVT246" s="95"/>
      <c r="GVU246" s="95"/>
      <c r="GVV246" s="95"/>
      <c r="GVW246" s="95"/>
      <c r="GVX246" s="95"/>
      <c r="GVY246" s="95"/>
      <c r="GVZ246" s="95"/>
      <c r="GWA246" s="95"/>
      <c r="GWB246" s="95"/>
      <c r="GWC246" s="95"/>
      <c r="GWD246" s="95"/>
      <c r="GWE246" s="95"/>
      <c r="GWF246" s="95"/>
      <c r="GWG246" s="95"/>
      <c r="GWH246" s="95"/>
      <c r="GWI246" s="95"/>
      <c r="GWJ246" s="95"/>
      <c r="GWK246" s="95"/>
      <c r="GWL246" s="95"/>
      <c r="GWM246" s="95"/>
      <c r="GWN246" s="95"/>
      <c r="GWO246" s="95"/>
      <c r="GWP246" s="95"/>
      <c r="GWQ246" s="95"/>
      <c r="GWR246" s="95"/>
      <c r="GWS246" s="95"/>
      <c r="GWT246" s="95"/>
      <c r="GWU246" s="95"/>
      <c r="GWV246" s="95"/>
      <c r="GWW246" s="95"/>
      <c r="GWX246" s="95"/>
      <c r="GWY246" s="95"/>
      <c r="GWZ246" s="95"/>
      <c r="GXA246" s="95"/>
      <c r="GXB246" s="95"/>
      <c r="GXC246" s="95"/>
      <c r="GXD246" s="95"/>
      <c r="GXE246" s="95"/>
      <c r="GXF246" s="95"/>
      <c r="GXG246" s="95"/>
      <c r="GXH246" s="95"/>
      <c r="GXI246" s="95"/>
      <c r="GXJ246" s="95"/>
      <c r="GXK246" s="95"/>
      <c r="GXL246" s="95"/>
      <c r="GXM246" s="95"/>
      <c r="GXN246" s="95"/>
      <c r="GXO246" s="95"/>
      <c r="GXP246" s="95"/>
      <c r="GXQ246" s="95"/>
      <c r="GXR246" s="95"/>
      <c r="GXS246" s="95"/>
      <c r="GXT246" s="95"/>
      <c r="GXU246" s="95"/>
      <c r="GXV246" s="95"/>
      <c r="GXW246" s="95"/>
      <c r="GXX246" s="95"/>
      <c r="GXY246" s="95"/>
      <c r="GXZ246" s="95"/>
      <c r="GYA246" s="95"/>
      <c r="GYB246" s="95"/>
      <c r="GYC246" s="95"/>
      <c r="GYD246" s="95"/>
      <c r="GYE246" s="95"/>
      <c r="GYF246" s="95"/>
      <c r="GYG246" s="95"/>
      <c r="GYH246" s="95"/>
      <c r="GYI246" s="95"/>
      <c r="GYJ246" s="95"/>
      <c r="GYK246" s="95"/>
      <c r="GYL246" s="95"/>
      <c r="GYM246" s="95"/>
      <c r="GYN246" s="95"/>
      <c r="GYO246" s="95"/>
      <c r="GYP246" s="95"/>
      <c r="GYQ246" s="95"/>
      <c r="GYR246" s="95"/>
      <c r="GYS246" s="95"/>
      <c r="GYT246" s="95"/>
      <c r="GYU246" s="95"/>
      <c r="GYV246" s="95"/>
      <c r="GYW246" s="95"/>
      <c r="GYX246" s="95"/>
      <c r="GYY246" s="95"/>
      <c r="GYZ246" s="95"/>
      <c r="GZA246" s="95"/>
      <c r="GZB246" s="95"/>
      <c r="GZC246" s="95"/>
      <c r="GZD246" s="95"/>
      <c r="GZE246" s="95"/>
      <c r="GZF246" s="95"/>
      <c r="GZG246" s="95"/>
      <c r="GZH246" s="95"/>
      <c r="GZI246" s="95"/>
      <c r="GZJ246" s="95"/>
      <c r="GZK246" s="95"/>
      <c r="GZL246" s="95"/>
      <c r="GZM246" s="95"/>
      <c r="GZN246" s="95"/>
      <c r="GZO246" s="95"/>
      <c r="GZP246" s="95"/>
      <c r="GZQ246" s="95"/>
      <c r="GZR246" s="95"/>
      <c r="GZS246" s="95"/>
      <c r="GZT246" s="95"/>
      <c r="GZU246" s="95"/>
      <c r="GZV246" s="95"/>
      <c r="GZW246" s="95"/>
      <c r="GZX246" s="95"/>
      <c r="GZY246" s="95"/>
      <c r="GZZ246" s="95"/>
      <c r="HAA246" s="95"/>
      <c r="HAB246" s="95"/>
      <c r="HAC246" s="95"/>
      <c r="HAD246" s="95"/>
      <c r="HAE246" s="95"/>
      <c r="HAF246" s="95"/>
      <c r="HAG246" s="95"/>
      <c r="HAH246" s="95"/>
      <c r="HAI246" s="95"/>
      <c r="HAJ246" s="95"/>
      <c r="HAK246" s="95"/>
      <c r="HAL246" s="95"/>
      <c r="HAM246" s="95"/>
      <c r="HAN246" s="95"/>
      <c r="HAO246" s="95"/>
      <c r="HAP246" s="95"/>
      <c r="HAQ246" s="95"/>
      <c r="HAR246" s="95"/>
      <c r="HAS246" s="95"/>
      <c r="HAT246" s="95"/>
      <c r="HAU246" s="95"/>
      <c r="HAV246" s="95"/>
      <c r="HAW246" s="95"/>
      <c r="HAX246" s="95"/>
      <c r="HAY246" s="95"/>
      <c r="HAZ246" s="95"/>
      <c r="HBA246" s="95"/>
      <c r="HBB246" s="95"/>
      <c r="HBC246" s="95"/>
      <c r="HBD246" s="95"/>
      <c r="HBE246" s="95"/>
      <c r="HBF246" s="95"/>
      <c r="HBG246" s="95"/>
      <c r="HBH246" s="95"/>
      <c r="HBI246" s="95"/>
      <c r="HBJ246" s="95"/>
      <c r="HBK246" s="95"/>
      <c r="HBL246" s="95"/>
      <c r="HBM246" s="95"/>
      <c r="HBN246" s="95"/>
      <c r="HBO246" s="95"/>
      <c r="HBP246" s="95"/>
      <c r="HBQ246" s="95"/>
      <c r="HBR246" s="95"/>
      <c r="HBS246" s="95"/>
      <c r="HBT246" s="95"/>
      <c r="HBU246" s="95"/>
      <c r="HBV246" s="95"/>
      <c r="HBW246" s="95"/>
      <c r="HBX246" s="95"/>
      <c r="HBY246" s="95"/>
      <c r="HBZ246" s="95"/>
      <c r="HCA246" s="95"/>
      <c r="HCB246" s="95"/>
      <c r="HCC246" s="95"/>
      <c r="HCD246" s="95"/>
      <c r="HCE246" s="95"/>
      <c r="HCF246" s="95"/>
      <c r="HCG246" s="95"/>
      <c r="HCH246" s="95"/>
      <c r="HCI246" s="95"/>
      <c r="HCJ246" s="95"/>
      <c r="HCK246" s="95"/>
      <c r="HCL246" s="95"/>
      <c r="HCM246" s="95"/>
      <c r="HCN246" s="95"/>
      <c r="HCO246" s="95"/>
      <c r="HCP246" s="95"/>
      <c r="HCQ246" s="95"/>
      <c r="HCR246" s="95"/>
      <c r="HCS246" s="95"/>
      <c r="HCT246" s="95"/>
      <c r="HCU246" s="95"/>
      <c r="HCV246" s="95"/>
      <c r="HCW246" s="95"/>
      <c r="HCX246" s="95"/>
      <c r="HCY246" s="95"/>
      <c r="HCZ246" s="95"/>
      <c r="HDA246" s="95"/>
      <c r="HDB246" s="95"/>
      <c r="HDC246" s="95"/>
      <c r="HDD246" s="95"/>
      <c r="HDE246" s="95"/>
      <c r="HDF246" s="95"/>
      <c r="HDG246" s="95"/>
      <c r="HDH246" s="95"/>
      <c r="HDI246" s="95"/>
      <c r="HDJ246" s="95"/>
      <c r="HDK246" s="95"/>
      <c r="HDL246" s="95"/>
      <c r="HDM246" s="95"/>
      <c r="HDN246" s="95"/>
      <c r="HDO246" s="95"/>
      <c r="HDP246" s="95"/>
      <c r="HDQ246" s="95"/>
      <c r="HDR246" s="95"/>
      <c r="HDS246" s="95"/>
      <c r="HDT246" s="95"/>
      <c r="HDU246" s="95"/>
      <c r="HDV246" s="95"/>
      <c r="HDW246" s="95"/>
      <c r="HDX246" s="95"/>
      <c r="HDY246" s="95"/>
      <c r="HDZ246" s="95"/>
      <c r="HEA246" s="95"/>
      <c r="HEB246" s="95"/>
      <c r="HEC246" s="95"/>
      <c r="HED246" s="95"/>
      <c r="HEE246" s="95"/>
      <c r="HEF246" s="95"/>
      <c r="HEG246" s="95"/>
      <c r="HEH246" s="95"/>
      <c r="HEI246" s="95"/>
      <c r="HEJ246" s="95"/>
      <c r="HEK246" s="95"/>
      <c r="HEL246" s="95"/>
      <c r="HEM246" s="95"/>
      <c r="HEN246" s="95"/>
      <c r="HEO246" s="95"/>
      <c r="HEP246" s="95"/>
      <c r="HEQ246" s="95"/>
      <c r="HER246" s="95"/>
      <c r="HES246" s="95"/>
      <c r="HET246" s="95"/>
      <c r="HEU246" s="95"/>
      <c r="HEV246" s="95"/>
      <c r="HEW246" s="95"/>
      <c r="HEX246" s="95"/>
      <c r="HEY246" s="95"/>
      <c r="HEZ246" s="95"/>
      <c r="HFA246" s="95"/>
      <c r="HFB246" s="95"/>
      <c r="HFC246" s="95"/>
      <c r="HFD246" s="95"/>
      <c r="HFE246" s="95"/>
      <c r="HFF246" s="95"/>
      <c r="HFG246" s="95"/>
      <c r="HFH246" s="95"/>
      <c r="HFI246" s="95"/>
      <c r="HFJ246" s="95"/>
      <c r="HFK246" s="95"/>
      <c r="HFL246" s="95"/>
      <c r="HFM246" s="95"/>
      <c r="HFN246" s="95"/>
      <c r="HFO246" s="95"/>
      <c r="HFP246" s="95"/>
      <c r="HFQ246" s="95"/>
      <c r="HFR246" s="95"/>
      <c r="HFS246" s="95"/>
      <c r="HFT246" s="95"/>
      <c r="HFU246" s="95"/>
      <c r="HFV246" s="95"/>
      <c r="HFW246" s="95"/>
      <c r="HFX246" s="95"/>
      <c r="HFY246" s="95"/>
      <c r="HFZ246" s="95"/>
      <c r="HGA246" s="95"/>
      <c r="HGB246" s="95"/>
      <c r="HGC246" s="95"/>
      <c r="HGD246" s="95"/>
      <c r="HGE246" s="95"/>
      <c r="HGF246" s="95"/>
      <c r="HGG246" s="95"/>
      <c r="HGH246" s="95"/>
      <c r="HGI246" s="95"/>
      <c r="HGJ246" s="95"/>
      <c r="HGK246" s="95"/>
      <c r="HGL246" s="95"/>
      <c r="HGM246" s="95"/>
      <c r="HGN246" s="95"/>
      <c r="HGO246" s="95"/>
      <c r="HGP246" s="95"/>
      <c r="HGQ246" s="95"/>
      <c r="HGR246" s="95"/>
      <c r="HGS246" s="95"/>
      <c r="HGT246" s="95"/>
      <c r="HGU246" s="95"/>
      <c r="HGV246" s="95"/>
      <c r="HGW246" s="95"/>
      <c r="HGX246" s="95"/>
      <c r="HGY246" s="95"/>
      <c r="HGZ246" s="95"/>
      <c r="HHA246" s="95"/>
      <c r="HHB246" s="95"/>
      <c r="HHC246" s="95"/>
      <c r="HHD246" s="95"/>
      <c r="HHE246" s="95"/>
      <c r="HHF246" s="95"/>
      <c r="HHG246" s="95"/>
      <c r="HHH246" s="95"/>
      <c r="HHI246" s="95"/>
      <c r="HHJ246" s="95"/>
      <c r="HHK246" s="95"/>
      <c r="HHL246" s="95"/>
      <c r="HHM246" s="95"/>
      <c r="HHN246" s="95"/>
      <c r="HHO246" s="95"/>
      <c r="HHP246" s="95"/>
      <c r="HHQ246" s="95"/>
      <c r="HHR246" s="95"/>
      <c r="HHS246" s="95"/>
      <c r="HHT246" s="95"/>
      <c r="HHU246" s="95"/>
      <c r="HHV246" s="95"/>
      <c r="HHW246" s="95"/>
      <c r="HHX246" s="95"/>
      <c r="HHY246" s="95"/>
      <c r="HHZ246" s="95"/>
      <c r="HIA246" s="95"/>
      <c r="HIB246" s="95"/>
      <c r="HIC246" s="95"/>
      <c r="HID246" s="95"/>
      <c r="HIE246" s="95"/>
      <c r="HIF246" s="95"/>
      <c r="HIG246" s="95"/>
      <c r="HIH246" s="95"/>
      <c r="HII246" s="95"/>
      <c r="HIJ246" s="95"/>
      <c r="HIK246" s="95"/>
      <c r="HIL246" s="95"/>
      <c r="HIM246" s="95"/>
      <c r="HIN246" s="95"/>
      <c r="HIO246" s="95"/>
      <c r="HIP246" s="95"/>
      <c r="HIQ246" s="95"/>
      <c r="HIR246" s="95"/>
      <c r="HIS246" s="95"/>
      <c r="HIT246" s="95"/>
      <c r="HIU246" s="95"/>
      <c r="HIV246" s="95"/>
      <c r="HIW246" s="95"/>
      <c r="HIX246" s="95"/>
      <c r="HIY246" s="95"/>
      <c r="HIZ246" s="95"/>
      <c r="HJA246" s="95"/>
      <c r="HJB246" s="95"/>
      <c r="HJC246" s="95"/>
      <c r="HJD246" s="95"/>
      <c r="HJE246" s="95"/>
      <c r="HJF246" s="95"/>
      <c r="HJG246" s="95"/>
      <c r="HJH246" s="95"/>
      <c r="HJI246" s="95"/>
      <c r="HJJ246" s="95"/>
      <c r="HJK246" s="95"/>
      <c r="HJL246" s="95"/>
      <c r="HJM246" s="95"/>
      <c r="HJN246" s="95"/>
      <c r="HJO246" s="95"/>
      <c r="HJP246" s="95"/>
      <c r="HJQ246" s="95"/>
      <c r="HJR246" s="95"/>
      <c r="HJS246" s="95"/>
      <c r="HJT246" s="95"/>
      <c r="HJU246" s="95"/>
      <c r="HJV246" s="95"/>
      <c r="HJW246" s="95"/>
      <c r="HJX246" s="95"/>
      <c r="HJY246" s="95"/>
      <c r="HJZ246" s="95"/>
      <c r="HKA246" s="95"/>
      <c r="HKB246" s="95"/>
      <c r="HKC246" s="95"/>
      <c r="HKD246" s="95"/>
      <c r="HKE246" s="95"/>
      <c r="HKF246" s="95"/>
      <c r="HKG246" s="95"/>
      <c r="HKH246" s="95"/>
      <c r="HKI246" s="95"/>
      <c r="HKJ246" s="95"/>
      <c r="HKK246" s="95"/>
      <c r="HKL246" s="95"/>
      <c r="HKM246" s="95"/>
      <c r="HKN246" s="95"/>
      <c r="HKO246" s="95"/>
      <c r="HKP246" s="95"/>
      <c r="HKQ246" s="95"/>
      <c r="HKR246" s="95"/>
      <c r="HKS246" s="95"/>
      <c r="HKT246" s="95"/>
      <c r="HKU246" s="95"/>
      <c r="HKV246" s="95"/>
      <c r="HKW246" s="95"/>
      <c r="HKX246" s="95"/>
      <c r="HKY246" s="95"/>
      <c r="HKZ246" s="95"/>
      <c r="HLA246" s="95"/>
      <c r="HLB246" s="95"/>
      <c r="HLC246" s="95"/>
      <c r="HLD246" s="95"/>
      <c r="HLE246" s="95"/>
      <c r="HLF246" s="95"/>
      <c r="HLG246" s="95"/>
      <c r="HLH246" s="95"/>
      <c r="HLI246" s="95"/>
      <c r="HLJ246" s="95"/>
      <c r="HLK246" s="95"/>
      <c r="HLL246" s="95"/>
      <c r="HLM246" s="95"/>
      <c r="HLN246" s="95"/>
      <c r="HLO246" s="95"/>
      <c r="HLP246" s="95"/>
      <c r="HLQ246" s="95"/>
      <c r="HLR246" s="95"/>
      <c r="HLS246" s="95"/>
      <c r="HLT246" s="95"/>
      <c r="HLU246" s="95"/>
      <c r="HLV246" s="95"/>
      <c r="HLW246" s="95"/>
      <c r="HLX246" s="95"/>
      <c r="HLY246" s="95"/>
      <c r="HLZ246" s="95"/>
      <c r="HMA246" s="95"/>
      <c r="HMB246" s="95"/>
      <c r="HMC246" s="95"/>
      <c r="HMD246" s="95"/>
      <c r="HME246" s="95"/>
      <c r="HMF246" s="95"/>
      <c r="HMG246" s="95"/>
      <c r="HMH246" s="95"/>
      <c r="HMI246" s="95"/>
      <c r="HMJ246" s="95"/>
      <c r="HMK246" s="95"/>
      <c r="HML246" s="95"/>
      <c r="HMM246" s="95"/>
      <c r="HMN246" s="95"/>
      <c r="HMO246" s="95"/>
      <c r="HMP246" s="95"/>
      <c r="HMQ246" s="95"/>
      <c r="HMR246" s="95"/>
      <c r="HMS246" s="95"/>
      <c r="HMT246" s="95"/>
      <c r="HMU246" s="95"/>
      <c r="HMV246" s="95"/>
      <c r="HMW246" s="95"/>
      <c r="HMX246" s="95"/>
      <c r="HMY246" s="95"/>
      <c r="HMZ246" s="95"/>
      <c r="HNA246" s="95"/>
      <c r="HNB246" s="95"/>
      <c r="HNC246" s="95"/>
      <c r="HND246" s="95"/>
      <c r="HNE246" s="95"/>
      <c r="HNF246" s="95"/>
      <c r="HNG246" s="95"/>
      <c r="HNH246" s="95"/>
      <c r="HNI246" s="95"/>
      <c r="HNJ246" s="95"/>
      <c r="HNK246" s="95"/>
      <c r="HNL246" s="95"/>
      <c r="HNM246" s="95"/>
      <c r="HNN246" s="95"/>
      <c r="HNO246" s="95"/>
      <c r="HNP246" s="95"/>
      <c r="HNQ246" s="95"/>
      <c r="HNR246" s="95"/>
      <c r="HNS246" s="95"/>
      <c r="HNT246" s="95"/>
      <c r="HNU246" s="95"/>
      <c r="HNV246" s="95"/>
      <c r="HNW246" s="95"/>
      <c r="HNX246" s="95"/>
      <c r="HNY246" s="95"/>
      <c r="HNZ246" s="95"/>
      <c r="HOA246" s="95"/>
      <c r="HOB246" s="95"/>
      <c r="HOC246" s="95"/>
      <c r="HOD246" s="95"/>
      <c r="HOE246" s="95"/>
      <c r="HOF246" s="95"/>
      <c r="HOG246" s="95"/>
      <c r="HOH246" s="95"/>
      <c r="HOI246" s="95"/>
      <c r="HOJ246" s="95"/>
      <c r="HOK246" s="95"/>
      <c r="HOL246" s="95"/>
      <c r="HOM246" s="95"/>
      <c r="HON246" s="95"/>
      <c r="HOO246" s="95"/>
      <c r="HOP246" s="95"/>
      <c r="HOQ246" s="95"/>
      <c r="HOR246" s="95"/>
      <c r="HOS246" s="95"/>
      <c r="HOT246" s="95"/>
      <c r="HOU246" s="95"/>
      <c r="HOV246" s="95"/>
      <c r="HOW246" s="95"/>
      <c r="HOX246" s="95"/>
      <c r="HOY246" s="95"/>
      <c r="HOZ246" s="95"/>
      <c r="HPA246" s="95"/>
      <c r="HPB246" s="95"/>
      <c r="HPC246" s="95"/>
      <c r="HPD246" s="95"/>
      <c r="HPE246" s="95"/>
      <c r="HPF246" s="95"/>
      <c r="HPG246" s="95"/>
      <c r="HPH246" s="95"/>
      <c r="HPI246" s="95"/>
      <c r="HPJ246" s="95"/>
      <c r="HPK246" s="95"/>
      <c r="HPL246" s="95"/>
      <c r="HPM246" s="95"/>
      <c r="HPN246" s="95"/>
      <c r="HPO246" s="95"/>
      <c r="HPP246" s="95"/>
      <c r="HPQ246" s="95"/>
      <c r="HPR246" s="95"/>
      <c r="HPS246" s="95"/>
      <c r="HPT246" s="95"/>
      <c r="HPU246" s="95"/>
      <c r="HPV246" s="95"/>
      <c r="HPW246" s="95"/>
      <c r="HPX246" s="95"/>
      <c r="HPY246" s="95"/>
      <c r="HPZ246" s="95"/>
      <c r="HQA246" s="95"/>
      <c r="HQB246" s="95"/>
      <c r="HQC246" s="95"/>
      <c r="HQD246" s="95"/>
      <c r="HQE246" s="95"/>
      <c r="HQF246" s="95"/>
      <c r="HQG246" s="95"/>
      <c r="HQH246" s="95"/>
      <c r="HQI246" s="95"/>
      <c r="HQJ246" s="95"/>
      <c r="HQK246" s="95"/>
      <c r="HQL246" s="95"/>
      <c r="HQM246" s="95"/>
      <c r="HQN246" s="95"/>
      <c r="HQO246" s="95"/>
      <c r="HQP246" s="95"/>
      <c r="HQQ246" s="95"/>
      <c r="HQR246" s="95"/>
      <c r="HQS246" s="95"/>
      <c r="HQT246" s="95"/>
      <c r="HQU246" s="95"/>
      <c r="HQV246" s="95"/>
      <c r="HQW246" s="95"/>
      <c r="HQX246" s="95"/>
      <c r="HQY246" s="95"/>
      <c r="HQZ246" s="95"/>
      <c r="HRA246" s="95"/>
      <c r="HRB246" s="95"/>
      <c r="HRC246" s="95"/>
      <c r="HRD246" s="95"/>
      <c r="HRE246" s="95"/>
      <c r="HRF246" s="95"/>
      <c r="HRG246" s="95"/>
      <c r="HRH246" s="95"/>
      <c r="HRI246" s="95"/>
      <c r="HRJ246" s="95"/>
      <c r="HRK246" s="95"/>
      <c r="HRL246" s="95"/>
      <c r="HRM246" s="95"/>
      <c r="HRN246" s="95"/>
      <c r="HRO246" s="95"/>
      <c r="HRP246" s="95"/>
      <c r="HRQ246" s="95"/>
      <c r="HRR246" s="95"/>
      <c r="HRS246" s="95"/>
      <c r="HRT246" s="95"/>
      <c r="HRU246" s="95"/>
      <c r="HRV246" s="95"/>
      <c r="HRW246" s="95"/>
      <c r="HRX246" s="95"/>
      <c r="HRY246" s="95"/>
      <c r="HRZ246" s="95"/>
      <c r="HSA246" s="95"/>
      <c r="HSB246" s="95"/>
      <c r="HSC246" s="95"/>
      <c r="HSD246" s="95"/>
      <c r="HSE246" s="95"/>
      <c r="HSF246" s="95"/>
      <c r="HSG246" s="95"/>
      <c r="HSH246" s="95"/>
      <c r="HSI246" s="95"/>
      <c r="HSJ246" s="95"/>
      <c r="HSK246" s="95"/>
      <c r="HSL246" s="95"/>
      <c r="HSM246" s="95"/>
      <c r="HSN246" s="95"/>
      <c r="HSO246" s="95"/>
      <c r="HSP246" s="95"/>
      <c r="HSQ246" s="95"/>
      <c r="HSR246" s="95"/>
      <c r="HSS246" s="95"/>
      <c r="HST246" s="95"/>
      <c r="HSU246" s="95"/>
      <c r="HSV246" s="95"/>
      <c r="HSW246" s="95"/>
      <c r="HSX246" s="95"/>
      <c r="HSY246" s="95"/>
      <c r="HSZ246" s="95"/>
      <c r="HTA246" s="95"/>
      <c r="HTB246" s="95"/>
      <c r="HTC246" s="95"/>
      <c r="HTD246" s="95"/>
      <c r="HTE246" s="95"/>
      <c r="HTF246" s="95"/>
      <c r="HTG246" s="95"/>
      <c r="HTH246" s="95"/>
      <c r="HTI246" s="95"/>
      <c r="HTJ246" s="95"/>
      <c r="HTK246" s="95"/>
      <c r="HTL246" s="95"/>
      <c r="HTM246" s="95"/>
      <c r="HTN246" s="95"/>
      <c r="HTO246" s="95"/>
      <c r="HTP246" s="95"/>
      <c r="HTQ246" s="95"/>
      <c r="HTR246" s="95"/>
      <c r="HTS246" s="95"/>
      <c r="HTT246" s="95"/>
      <c r="HTU246" s="95"/>
      <c r="HTV246" s="95"/>
      <c r="HTW246" s="95"/>
      <c r="HTX246" s="95"/>
      <c r="HTY246" s="95"/>
      <c r="HTZ246" s="95"/>
      <c r="HUA246" s="95"/>
      <c r="HUB246" s="95"/>
      <c r="HUC246" s="95"/>
      <c r="HUD246" s="95"/>
      <c r="HUE246" s="95"/>
      <c r="HUF246" s="95"/>
      <c r="HUG246" s="95"/>
      <c r="HUH246" s="95"/>
      <c r="HUI246" s="95"/>
      <c r="HUJ246" s="95"/>
      <c r="HUK246" s="95"/>
      <c r="HUL246" s="95"/>
      <c r="HUM246" s="95"/>
      <c r="HUN246" s="95"/>
      <c r="HUO246" s="95"/>
      <c r="HUP246" s="95"/>
      <c r="HUQ246" s="95"/>
      <c r="HUR246" s="95"/>
      <c r="HUS246" s="95"/>
      <c r="HUT246" s="95"/>
      <c r="HUU246" s="95"/>
      <c r="HUV246" s="95"/>
      <c r="HUW246" s="95"/>
      <c r="HUX246" s="95"/>
      <c r="HUY246" s="95"/>
      <c r="HUZ246" s="95"/>
      <c r="HVA246" s="95"/>
      <c r="HVB246" s="95"/>
      <c r="HVC246" s="95"/>
      <c r="HVD246" s="95"/>
      <c r="HVE246" s="95"/>
      <c r="HVF246" s="95"/>
      <c r="HVG246" s="95"/>
      <c r="HVH246" s="95"/>
      <c r="HVI246" s="95"/>
      <c r="HVJ246" s="95"/>
      <c r="HVK246" s="95"/>
      <c r="HVL246" s="95"/>
      <c r="HVM246" s="95"/>
      <c r="HVN246" s="95"/>
      <c r="HVO246" s="95"/>
      <c r="HVP246" s="95"/>
      <c r="HVQ246" s="95"/>
      <c r="HVR246" s="95"/>
      <c r="HVS246" s="95"/>
      <c r="HVT246" s="95"/>
      <c r="HVU246" s="95"/>
      <c r="HVV246" s="95"/>
      <c r="HVW246" s="95"/>
      <c r="HVX246" s="95"/>
      <c r="HVY246" s="95"/>
      <c r="HVZ246" s="95"/>
      <c r="HWA246" s="95"/>
      <c r="HWB246" s="95"/>
      <c r="HWC246" s="95"/>
      <c r="HWD246" s="95"/>
      <c r="HWE246" s="95"/>
      <c r="HWF246" s="95"/>
      <c r="HWG246" s="95"/>
      <c r="HWH246" s="95"/>
      <c r="HWI246" s="95"/>
      <c r="HWJ246" s="95"/>
      <c r="HWK246" s="95"/>
      <c r="HWL246" s="95"/>
      <c r="HWM246" s="95"/>
      <c r="HWN246" s="95"/>
      <c r="HWO246" s="95"/>
      <c r="HWP246" s="95"/>
      <c r="HWQ246" s="95"/>
      <c r="HWR246" s="95"/>
      <c r="HWS246" s="95"/>
      <c r="HWT246" s="95"/>
      <c r="HWU246" s="95"/>
      <c r="HWV246" s="95"/>
      <c r="HWW246" s="95"/>
      <c r="HWX246" s="95"/>
      <c r="HWY246" s="95"/>
      <c r="HWZ246" s="95"/>
      <c r="HXA246" s="95"/>
      <c r="HXB246" s="95"/>
      <c r="HXC246" s="95"/>
      <c r="HXD246" s="95"/>
      <c r="HXE246" s="95"/>
      <c r="HXF246" s="95"/>
      <c r="HXG246" s="95"/>
      <c r="HXH246" s="95"/>
      <c r="HXI246" s="95"/>
      <c r="HXJ246" s="95"/>
      <c r="HXK246" s="95"/>
      <c r="HXL246" s="95"/>
      <c r="HXM246" s="95"/>
      <c r="HXN246" s="95"/>
      <c r="HXO246" s="95"/>
      <c r="HXP246" s="95"/>
      <c r="HXQ246" s="95"/>
      <c r="HXR246" s="95"/>
      <c r="HXS246" s="95"/>
      <c r="HXT246" s="95"/>
      <c r="HXU246" s="95"/>
      <c r="HXV246" s="95"/>
      <c r="HXW246" s="95"/>
      <c r="HXX246" s="95"/>
      <c r="HXY246" s="95"/>
      <c r="HXZ246" s="95"/>
      <c r="HYA246" s="95"/>
      <c r="HYB246" s="95"/>
      <c r="HYC246" s="95"/>
      <c r="HYD246" s="95"/>
      <c r="HYE246" s="95"/>
      <c r="HYF246" s="95"/>
      <c r="HYG246" s="95"/>
      <c r="HYH246" s="95"/>
      <c r="HYI246" s="95"/>
      <c r="HYJ246" s="95"/>
      <c r="HYK246" s="95"/>
      <c r="HYL246" s="95"/>
      <c r="HYM246" s="95"/>
      <c r="HYN246" s="95"/>
      <c r="HYO246" s="95"/>
      <c r="HYP246" s="95"/>
      <c r="HYQ246" s="95"/>
      <c r="HYR246" s="95"/>
      <c r="HYS246" s="95"/>
      <c r="HYT246" s="95"/>
      <c r="HYU246" s="95"/>
      <c r="HYV246" s="95"/>
      <c r="HYW246" s="95"/>
      <c r="HYX246" s="95"/>
      <c r="HYY246" s="95"/>
      <c r="HYZ246" s="95"/>
      <c r="HZA246" s="95"/>
      <c r="HZB246" s="95"/>
      <c r="HZC246" s="95"/>
      <c r="HZD246" s="95"/>
      <c r="HZE246" s="95"/>
      <c r="HZF246" s="95"/>
      <c r="HZG246" s="95"/>
      <c r="HZH246" s="95"/>
      <c r="HZI246" s="95"/>
      <c r="HZJ246" s="95"/>
      <c r="HZK246" s="95"/>
      <c r="HZL246" s="95"/>
      <c r="HZM246" s="95"/>
      <c r="HZN246" s="95"/>
      <c r="HZO246" s="95"/>
      <c r="HZP246" s="95"/>
      <c r="HZQ246" s="95"/>
      <c r="HZR246" s="95"/>
      <c r="HZS246" s="95"/>
      <c r="HZT246" s="95"/>
      <c r="HZU246" s="95"/>
      <c r="HZV246" s="95"/>
      <c r="HZW246" s="95"/>
      <c r="HZX246" s="95"/>
      <c r="HZY246" s="95"/>
      <c r="HZZ246" s="95"/>
      <c r="IAA246" s="95"/>
      <c r="IAB246" s="95"/>
      <c r="IAC246" s="95"/>
      <c r="IAD246" s="95"/>
      <c r="IAE246" s="95"/>
      <c r="IAF246" s="95"/>
      <c r="IAG246" s="95"/>
      <c r="IAH246" s="95"/>
      <c r="IAI246" s="95"/>
      <c r="IAJ246" s="95"/>
      <c r="IAK246" s="95"/>
      <c r="IAL246" s="95"/>
      <c r="IAM246" s="95"/>
      <c r="IAN246" s="95"/>
      <c r="IAO246" s="95"/>
      <c r="IAP246" s="95"/>
      <c r="IAQ246" s="95"/>
      <c r="IAR246" s="95"/>
      <c r="IAS246" s="95"/>
      <c r="IAT246" s="95"/>
      <c r="IAU246" s="95"/>
      <c r="IAV246" s="95"/>
      <c r="IAW246" s="95"/>
      <c r="IAX246" s="95"/>
      <c r="IAY246" s="95"/>
      <c r="IAZ246" s="95"/>
      <c r="IBA246" s="95"/>
      <c r="IBB246" s="95"/>
      <c r="IBC246" s="95"/>
      <c r="IBD246" s="95"/>
      <c r="IBE246" s="95"/>
      <c r="IBF246" s="95"/>
      <c r="IBG246" s="95"/>
      <c r="IBH246" s="95"/>
      <c r="IBI246" s="95"/>
      <c r="IBJ246" s="95"/>
      <c r="IBK246" s="95"/>
      <c r="IBL246" s="95"/>
      <c r="IBM246" s="95"/>
      <c r="IBN246" s="95"/>
      <c r="IBO246" s="95"/>
      <c r="IBP246" s="95"/>
      <c r="IBQ246" s="95"/>
      <c r="IBR246" s="95"/>
      <c r="IBS246" s="95"/>
      <c r="IBT246" s="95"/>
      <c r="IBU246" s="95"/>
      <c r="IBV246" s="95"/>
      <c r="IBW246" s="95"/>
      <c r="IBX246" s="95"/>
      <c r="IBY246" s="95"/>
      <c r="IBZ246" s="95"/>
      <c r="ICA246" s="95"/>
      <c r="ICB246" s="95"/>
      <c r="ICC246" s="95"/>
      <c r="ICD246" s="95"/>
      <c r="ICE246" s="95"/>
      <c r="ICF246" s="95"/>
      <c r="ICG246" s="95"/>
      <c r="ICH246" s="95"/>
      <c r="ICI246" s="95"/>
      <c r="ICJ246" s="95"/>
      <c r="ICK246" s="95"/>
      <c r="ICL246" s="95"/>
      <c r="ICM246" s="95"/>
      <c r="ICN246" s="95"/>
      <c r="ICO246" s="95"/>
      <c r="ICP246" s="95"/>
      <c r="ICQ246" s="95"/>
      <c r="ICR246" s="95"/>
      <c r="ICS246" s="95"/>
      <c r="ICT246" s="95"/>
      <c r="ICU246" s="95"/>
      <c r="ICV246" s="95"/>
      <c r="ICW246" s="95"/>
      <c r="ICX246" s="95"/>
      <c r="ICY246" s="95"/>
      <c r="ICZ246" s="95"/>
      <c r="IDA246" s="95"/>
      <c r="IDB246" s="95"/>
      <c r="IDC246" s="95"/>
      <c r="IDD246" s="95"/>
      <c r="IDE246" s="95"/>
      <c r="IDF246" s="95"/>
      <c r="IDG246" s="95"/>
      <c r="IDH246" s="95"/>
      <c r="IDI246" s="95"/>
      <c r="IDJ246" s="95"/>
      <c r="IDK246" s="95"/>
      <c r="IDL246" s="95"/>
      <c r="IDM246" s="95"/>
      <c r="IDN246" s="95"/>
      <c r="IDO246" s="95"/>
      <c r="IDP246" s="95"/>
      <c r="IDQ246" s="95"/>
      <c r="IDR246" s="95"/>
      <c r="IDS246" s="95"/>
      <c r="IDT246" s="95"/>
      <c r="IDU246" s="95"/>
      <c r="IDV246" s="95"/>
      <c r="IDW246" s="95"/>
      <c r="IDX246" s="95"/>
      <c r="IDY246" s="95"/>
      <c r="IDZ246" s="95"/>
      <c r="IEA246" s="95"/>
      <c r="IEB246" s="95"/>
      <c r="IEC246" s="95"/>
      <c r="IED246" s="95"/>
      <c r="IEE246" s="95"/>
      <c r="IEF246" s="95"/>
      <c r="IEG246" s="95"/>
      <c r="IEH246" s="95"/>
      <c r="IEI246" s="95"/>
      <c r="IEJ246" s="95"/>
      <c r="IEK246" s="95"/>
      <c r="IEL246" s="95"/>
      <c r="IEM246" s="95"/>
      <c r="IEN246" s="95"/>
      <c r="IEO246" s="95"/>
      <c r="IEP246" s="95"/>
      <c r="IEQ246" s="95"/>
      <c r="IER246" s="95"/>
      <c r="IES246" s="95"/>
      <c r="IET246" s="95"/>
      <c r="IEU246" s="95"/>
      <c r="IEV246" s="95"/>
      <c r="IEW246" s="95"/>
      <c r="IEX246" s="95"/>
      <c r="IEY246" s="95"/>
      <c r="IEZ246" s="95"/>
      <c r="IFA246" s="95"/>
      <c r="IFB246" s="95"/>
      <c r="IFC246" s="95"/>
      <c r="IFD246" s="95"/>
      <c r="IFE246" s="95"/>
      <c r="IFF246" s="95"/>
      <c r="IFG246" s="95"/>
      <c r="IFH246" s="95"/>
      <c r="IFI246" s="95"/>
      <c r="IFJ246" s="95"/>
      <c r="IFK246" s="95"/>
      <c r="IFL246" s="95"/>
      <c r="IFM246" s="95"/>
      <c r="IFN246" s="95"/>
      <c r="IFO246" s="95"/>
      <c r="IFP246" s="95"/>
      <c r="IFQ246" s="95"/>
      <c r="IFR246" s="95"/>
      <c r="IFS246" s="95"/>
      <c r="IFT246" s="95"/>
      <c r="IFU246" s="95"/>
      <c r="IFV246" s="95"/>
      <c r="IFW246" s="95"/>
      <c r="IFX246" s="95"/>
      <c r="IFY246" s="95"/>
      <c r="IFZ246" s="95"/>
      <c r="IGA246" s="95"/>
      <c r="IGB246" s="95"/>
      <c r="IGC246" s="95"/>
      <c r="IGD246" s="95"/>
      <c r="IGE246" s="95"/>
      <c r="IGF246" s="95"/>
      <c r="IGG246" s="95"/>
      <c r="IGH246" s="95"/>
      <c r="IGI246" s="95"/>
      <c r="IGJ246" s="95"/>
      <c r="IGK246" s="95"/>
      <c r="IGL246" s="95"/>
      <c r="IGM246" s="95"/>
      <c r="IGN246" s="95"/>
      <c r="IGO246" s="95"/>
      <c r="IGP246" s="95"/>
      <c r="IGQ246" s="95"/>
      <c r="IGR246" s="95"/>
      <c r="IGS246" s="95"/>
      <c r="IGT246" s="95"/>
      <c r="IGU246" s="95"/>
      <c r="IGV246" s="95"/>
      <c r="IGW246" s="95"/>
      <c r="IGX246" s="95"/>
      <c r="IGY246" s="95"/>
      <c r="IGZ246" s="95"/>
      <c r="IHA246" s="95"/>
      <c r="IHB246" s="95"/>
      <c r="IHC246" s="95"/>
      <c r="IHD246" s="95"/>
      <c r="IHE246" s="95"/>
      <c r="IHF246" s="95"/>
      <c r="IHG246" s="95"/>
      <c r="IHH246" s="95"/>
      <c r="IHI246" s="95"/>
      <c r="IHJ246" s="95"/>
      <c r="IHK246" s="95"/>
      <c r="IHL246" s="95"/>
      <c r="IHM246" s="95"/>
      <c r="IHN246" s="95"/>
      <c r="IHO246" s="95"/>
      <c r="IHP246" s="95"/>
      <c r="IHQ246" s="95"/>
      <c r="IHR246" s="95"/>
      <c r="IHS246" s="95"/>
      <c r="IHT246" s="95"/>
      <c r="IHU246" s="95"/>
      <c r="IHV246" s="95"/>
      <c r="IHW246" s="95"/>
      <c r="IHX246" s="95"/>
      <c r="IHY246" s="95"/>
      <c r="IHZ246" s="95"/>
      <c r="IIA246" s="95"/>
      <c r="IIB246" s="95"/>
      <c r="IIC246" s="95"/>
      <c r="IID246" s="95"/>
      <c r="IIE246" s="95"/>
      <c r="IIF246" s="95"/>
      <c r="IIG246" s="95"/>
    </row>
    <row r="247" spans="1:6325" s="103" customFormat="1" x14ac:dyDescent="0.2">
      <c r="A247" s="86"/>
      <c r="B247" s="101">
        <v>45852</v>
      </c>
      <c r="C247" s="102">
        <v>0.60432714120370368</v>
      </c>
      <c r="D247" s="103" t="s">
        <v>503</v>
      </c>
      <c r="E247" s="103" t="s">
        <v>546</v>
      </c>
      <c r="F247" s="103" t="s">
        <v>495</v>
      </c>
      <c r="G247" s="103">
        <v>1</v>
      </c>
      <c r="H247" s="103">
        <v>-0.11899999999999999</v>
      </c>
      <c r="I247" s="103" t="s">
        <v>18</v>
      </c>
      <c r="N247" s="104"/>
      <c r="P247" s="108"/>
      <c r="Q247" s="96"/>
      <c r="R247" s="96"/>
      <c r="S247" s="96"/>
      <c r="T247" s="96"/>
      <c r="U247" s="96"/>
      <c r="V247" s="96"/>
      <c r="W247" s="96"/>
      <c r="X247" s="96"/>
      <c r="Y247" s="96"/>
      <c r="Z247" s="96"/>
      <c r="AA247" s="96"/>
      <c r="AB247" s="96"/>
      <c r="AC247" s="96"/>
      <c r="AD247" s="96"/>
      <c r="AE247" s="96"/>
      <c r="AF247" s="96"/>
      <c r="AG247" s="96"/>
      <c r="AH247" s="96"/>
      <c r="AI247" s="96"/>
      <c r="AJ247" s="96"/>
      <c r="AK247" s="96"/>
      <c r="AL247" s="96"/>
      <c r="AM247" s="96"/>
      <c r="AN247" s="96"/>
      <c r="AO247" s="96"/>
      <c r="AP247" s="96"/>
      <c r="AQ247" s="96"/>
      <c r="AR247" s="96"/>
      <c r="AS247" s="96"/>
      <c r="AT247" s="96"/>
      <c r="AU247" s="96"/>
      <c r="AV247" s="96"/>
      <c r="AW247" s="96"/>
      <c r="AX247" s="96"/>
      <c r="AY247" s="96"/>
      <c r="AZ247" s="96"/>
      <c r="BA247" s="96"/>
      <c r="BB247" s="96"/>
      <c r="BC247" s="96"/>
      <c r="BD247" s="96"/>
      <c r="BE247" s="96"/>
      <c r="BF247" s="96"/>
      <c r="BG247" s="96"/>
      <c r="BH247" s="96"/>
      <c r="BI247" s="96"/>
      <c r="BJ247" s="96"/>
      <c r="BK247" s="96"/>
      <c r="BL247" s="96"/>
      <c r="BM247" s="96"/>
      <c r="BN247" s="96"/>
      <c r="BO247" s="96"/>
      <c r="BP247" s="96"/>
      <c r="BQ247" s="96"/>
      <c r="BR247" s="96"/>
      <c r="BS247" s="96"/>
      <c r="BT247" s="96"/>
      <c r="BU247" s="96"/>
      <c r="BV247" s="96"/>
      <c r="BW247" s="96"/>
      <c r="BX247" s="96"/>
      <c r="BY247" s="96"/>
      <c r="BZ247" s="96"/>
      <c r="CA247" s="96"/>
      <c r="CB247" s="96"/>
      <c r="CC247" s="96"/>
      <c r="CD247" s="96"/>
      <c r="CE247" s="96"/>
      <c r="CF247" s="96"/>
      <c r="CG247" s="96"/>
      <c r="CH247" s="96"/>
      <c r="CI247" s="96"/>
      <c r="CJ247" s="96"/>
      <c r="CK247" s="96"/>
      <c r="CL247" s="96"/>
      <c r="CM247" s="96"/>
      <c r="CN247" s="96"/>
      <c r="CO247" s="96"/>
      <c r="CP247" s="96"/>
      <c r="CQ247" s="96"/>
      <c r="CR247" s="96"/>
      <c r="CS247" s="96"/>
      <c r="CT247" s="96"/>
      <c r="CU247" s="96"/>
      <c r="CV247" s="96"/>
      <c r="CW247" s="96"/>
      <c r="CX247" s="96"/>
      <c r="CY247" s="96"/>
      <c r="CZ247" s="96"/>
      <c r="DA247" s="96"/>
      <c r="DB247" s="96"/>
      <c r="DC247" s="96"/>
      <c r="DD247" s="96"/>
      <c r="DE247" s="96"/>
      <c r="DF247" s="96"/>
      <c r="DG247" s="96"/>
      <c r="DH247" s="96"/>
      <c r="DI247" s="96"/>
      <c r="DJ247" s="96"/>
      <c r="DK247" s="96"/>
      <c r="DL247" s="96"/>
      <c r="DM247" s="96"/>
      <c r="DN247" s="96"/>
      <c r="DO247" s="96"/>
      <c r="DP247" s="96"/>
      <c r="DQ247" s="96"/>
      <c r="DR247" s="96"/>
      <c r="DS247" s="96"/>
      <c r="DT247" s="96"/>
      <c r="DU247" s="96"/>
      <c r="DV247" s="96"/>
      <c r="DW247" s="96"/>
      <c r="DX247" s="96"/>
      <c r="DY247" s="96"/>
      <c r="DZ247" s="96"/>
      <c r="EA247" s="96"/>
      <c r="EB247" s="96"/>
      <c r="EC247" s="96"/>
      <c r="ED247" s="96"/>
      <c r="EE247" s="96"/>
      <c r="EF247" s="96"/>
      <c r="EG247" s="96"/>
      <c r="EH247" s="96"/>
      <c r="EI247" s="96"/>
      <c r="EJ247" s="96"/>
      <c r="EK247" s="96"/>
      <c r="EL247" s="96"/>
      <c r="EM247" s="96"/>
      <c r="EN247" s="96"/>
      <c r="EO247" s="96"/>
      <c r="EP247" s="96"/>
      <c r="EQ247" s="96"/>
      <c r="ER247" s="96"/>
      <c r="ES247" s="96"/>
      <c r="ET247" s="96"/>
      <c r="EU247" s="96"/>
      <c r="EV247" s="96"/>
      <c r="EW247" s="96"/>
      <c r="EX247" s="96"/>
      <c r="EY247" s="96"/>
      <c r="EZ247" s="96"/>
      <c r="FA247" s="96"/>
      <c r="FB247" s="96"/>
      <c r="FC247" s="96"/>
      <c r="FD247" s="96"/>
      <c r="FE247" s="96"/>
      <c r="FF247" s="96"/>
      <c r="FG247" s="96"/>
      <c r="FH247" s="96"/>
      <c r="FI247" s="96"/>
      <c r="FJ247" s="96"/>
      <c r="FK247" s="96"/>
      <c r="FL247" s="96"/>
      <c r="FM247" s="96"/>
      <c r="FN247" s="96"/>
      <c r="FO247" s="96"/>
      <c r="FP247" s="96"/>
      <c r="FQ247" s="96"/>
      <c r="FR247" s="96"/>
      <c r="FS247" s="96"/>
      <c r="FT247" s="96"/>
      <c r="FU247" s="96"/>
      <c r="FV247" s="96"/>
      <c r="FW247" s="96"/>
      <c r="FX247" s="96"/>
      <c r="FY247" s="96"/>
      <c r="FZ247" s="96"/>
      <c r="GA247" s="96"/>
      <c r="GB247" s="96"/>
      <c r="GC247" s="96"/>
      <c r="GD247" s="96"/>
      <c r="GE247" s="96"/>
      <c r="GF247" s="96"/>
      <c r="GG247" s="96"/>
      <c r="GH247" s="96"/>
      <c r="GI247" s="96"/>
      <c r="GJ247" s="96"/>
      <c r="GK247" s="96"/>
      <c r="GL247" s="96"/>
      <c r="GM247" s="96"/>
      <c r="GN247" s="96"/>
      <c r="GO247" s="96"/>
      <c r="GP247" s="96"/>
      <c r="GQ247" s="96"/>
      <c r="GR247" s="96"/>
      <c r="GS247" s="96"/>
      <c r="GT247" s="96"/>
      <c r="GU247" s="96"/>
      <c r="GV247" s="96"/>
      <c r="GW247" s="96"/>
      <c r="GX247" s="96"/>
      <c r="GY247" s="96"/>
      <c r="GZ247" s="96"/>
      <c r="HA247" s="96"/>
      <c r="HB247" s="96"/>
      <c r="HC247" s="96"/>
      <c r="HD247" s="96"/>
      <c r="HE247" s="96"/>
      <c r="HF247" s="96"/>
      <c r="HG247" s="96"/>
      <c r="HH247" s="96"/>
      <c r="HI247" s="96"/>
      <c r="HJ247" s="96"/>
      <c r="HK247" s="96"/>
      <c r="HL247" s="96"/>
      <c r="HM247" s="96"/>
      <c r="HN247" s="96"/>
      <c r="HO247" s="96"/>
      <c r="HP247" s="96"/>
      <c r="HQ247" s="96"/>
      <c r="HR247" s="96"/>
      <c r="HS247" s="96"/>
      <c r="HT247" s="96"/>
      <c r="HU247" s="96"/>
      <c r="HV247" s="96"/>
      <c r="HW247" s="96"/>
      <c r="HX247" s="96"/>
      <c r="HY247" s="96"/>
      <c r="HZ247" s="96"/>
      <c r="IA247" s="96"/>
      <c r="IB247" s="96"/>
      <c r="IC247" s="96"/>
      <c r="ID247" s="96"/>
      <c r="IE247" s="96"/>
      <c r="IF247" s="96"/>
      <c r="IG247" s="96"/>
      <c r="IH247" s="96"/>
      <c r="II247" s="96"/>
      <c r="IJ247" s="96"/>
      <c r="IK247" s="96"/>
      <c r="IL247" s="96"/>
      <c r="IM247" s="96"/>
      <c r="IN247" s="96"/>
      <c r="IO247" s="96"/>
      <c r="IP247" s="96"/>
      <c r="IQ247" s="96"/>
      <c r="IR247" s="96"/>
      <c r="IS247" s="96"/>
      <c r="IT247" s="96"/>
      <c r="IU247" s="96"/>
      <c r="IV247" s="96"/>
      <c r="IW247" s="96"/>
      <c r="IX247" s="96"/>
      <c r="IY247" s="96"/>
      <c r="IZ247" s="96"/>
      <c r="JA247" s="96"/>
      <c r="JB247" s="96"/>
      <c r="JC247" s="96"/>
      <c r="JD247" s="96"/>
      <c r="JE247" s="96"/>
      <c r="JF247" s="96"/>
      <c r="JG247" s="96"/>
      <c r="JH247" s="96"/>
      <c r="JI247" s="96"/>
      <c r="JJ247" s="96"/>
      <c r="JK247" s="96"/>
      <c r="JL247" s="96"/>
      <c r="JM247" s="96"/>
      <c r="JN247" s="96"/>
      <c r="JO247" s="96"/>
      <c r="JP247" s="96"/>
      <c r="JQ247" s="96"/>
      <c r="JR247" s="96"/>
      <c r="JS247" s="96"/>
      <c r="JT247" s="96"/>
      <c r="JU247" s="96"/>
      <c r="JV247" s="96"/>
      <c r="JW247" s="96"/>
      <c r="JX247" s="96"/>
      <c r="JY247" s="96"/>
      <c r="JZ247" s="96"/>
      <c r="KA247" s="96"/>
      <c r="KB247" s="96"/>
      <c r="KC247" s="96"/>
      <c r="KD247" s="96"/>
      <c r="KE247" s="96"/>
      <c r="KF247" s="96"/>
      <c r="KG247" s="96"/>
      <c r="KH247" s="96"/>
      <c r="KI247" s="96"/>
      <c r="KJ247" s="96"/>
      <c r="KK247" s="96"/>
      <c r="KL247" s="96"/>
      <c r="KM247" s="96"/>
      <c r="KN247" s="96"/>
      <c r="KO247" s="96"/>
      <c r="KP247" s="96"/>
      <c r="KQ247" s="96"/>
      <c r="KR247" s="96"/>
      <c r="KS247" s="96"/>
      <c r="KT247" s="96"/>
      <c r="KU247" s="96"/>
      <c r="KV247" s="96"/>
      <c r="KW247" s="96"/>
      <c r="KX247" s="96"/>
      <c r="KY247" s="96"/>
      <c r="KZ247" s="96"/>
      <c r="LA247" s="96"/>
      <c r="LB247" s="96"/>
      <c r="LC247" s="96"/>
      <c r="LD247" s="96"/>
      <c r="LE247" s="96"/>
      <c r="LF247" s="96"/>
      <c r="LG247" s="96"/>
      <c r="LH247" s="96"/>
      <c r="LI247" s="96"/>
      <c r="LJ247" s="96"/>
      <c r="LK247" s="96"/>
      <c r="LL247" s="96"/>
      <c r="LM247" s="96"/>
      <c r="LN247" s="96"/>
      <c r="LO247" s="96"/>
      <c r="LP247" s="96"/>
      <c r="LQ247" s="96"/>
      <c r="LR247" s="96"/>
      <c r="LS247" s="96"/>
      <c r="LT247" s="96"/>
      <c r="LU247" s="96"/>
      <c r="LV247" s="96"/>
      <c r="LW247" s="96"/>
      <c r="LX247" s="96"/>
      <c r="LY247" s="96"/>
      <c r="LZ247" s="96"/>
      <c r="MA247" s="96"/>
      <c r="MB247" s="96"/>
      <c r="MC247" s="96"/>
      <c r="MD247" s="96"/>
      <c r="ME247" s="96"/>
      <c r="MF247" s="96"/>
      <c r="MG247" s="96"/>
      <c r="MH247" s="96"/>
      <c r="MI247" s="96"/>
      <c r="MJ247" s="96"/>
      <c r="MK247" s="96"/>
      <c r="ML247" s="96"/>
      <c r="MM247" s="96"/>
      <c r="MN247" s="96"/>
      <c r="MO247" s="96"/>
      <c r="MP247" s="96"/>
      <c r="MQ247" s="96"/>
      <c r="MR247" s="96"/>
      <c r="MS247" s="96"/>
      <c r="MT247" s="96"/>
      <c r="MU247" s="96"/>
      <c r="MV247" s="96"/>
      <c r="MW247" s="96"/>
      <c r="MX247" s="96"/>
      <c r="MY247" s="96"/>
      <c r="MZ247" s="96"/>
      <c r="NA247" s="96"/>
      <c r="NB247" s="96"/>
      <c r="NC247" s="96"/>
      <c r="ND247" s="96"/>
      <c r="NE247" s="96"/>
      <c r="NF247" s="96"/>
      <c r="NG247" s="96"/>
      <c r="NH247" s="96"/>
      <c r="NI247" s="96"/>
      <c r="NJ247" s="96"/>
      <c r="NK247" s="96"/>
      <c r="NL247" s="96"/>
      <c r="NM247" s="96"/>
      <c r="NN247" s="96"/>
      <c r="NO247" s="96"/>
      <c r="NP247" s="96"/>
      <c r="NQ247" s="96"/>
      <c r="NR247" s="96"/>
      <c r="NS247" s="96"/>
      <c r="NT247" s="96"/>
      <c r="NU247" s="96"/>
      <c r="NV247" s="96"/>
      <c r="NW247" s="96"/>
      <c r="NX247" s="96"/>
      <c r="NY247" s="96"/>
      <c r="NZ247" s="96"/>
      <c r="OA247" s="96"/>
      <c r="OB247" s="96"/>
      <c r="OC247" s="96"/>
      <c r="OD247" s="96"/>
      <c r="OE247" s="96"/>
      <c r="OF247" s="96"/>
      <c r="OG247" s="96"/>
      <c r="OH247" s="96"/>
      <c r="OI247" s="96"/>
      <c r="OJ247" s="96"/>
      <c r="OK247" s="96"/>
      <c r="OL247" s="96"/>
      <c r="OM247" s="96"/>
      <c r="ON247" s="96"/>
      <c r="OO247" s="96"/>
      <c r="OP247" s="96"/>
      <c r="OQ247" s="96"/>
      <c r="OR247" s="96"/>
      <c r="OS247" s="96"/>
      <c r="OT247" s="96"/>
      <c r="OU247" s="96"/>
      <c r="OV247" s="96"/>
      <c r="OW247" s="96"/>
      <c r="OX247" s="96"/>
      <c r="OY247" s="96"/>
      <c r="OZ247" s="96"/>
      <c r="PA247" s="96"/>
      <c r="PB247" s="96"/>
      <c r="PC247" s="96"/>
      <c r="PD247" s="96"/>
      <c r="PE247" s="96"/>
      <c r="PF247" s="96"/>
      <c r="PG247" s="96"/>
      <c r="PH247" s="96"/>
      <c r="PI247" s="96"/>
      <c r="PJ247" s="96"/>
      <c r="PK247" s="96"/>
      <c r="PL247" s="96"/>
      <c r="PM247" s="96"/>
      <c r="PN247" s="96"/>
      <c r="PO247" s="96"/>
      <c r="PP247" s="96"/>
      <c r="PQ247" s="96"/>
      <c r="PR247" s="96"/>
      <c r="PS247" s="96"/>
      <c r="PT247" s="96"/>
      <c r="PU247" s="96"/>
      <c r="PV247" s="96"/>
      <c r="PW247" s="96"/>
      <c r="PX247" s="96"/>
      <c r="PY247" s="96"/>
      <c r="PZ247" s="96"/>
      <c r="QA247" s="96"/>
      <c r="QB247" s="96"/>
      <c r="QC247" s="96"/>
      <c r="QD247" s="96"/>
      <c r="QE247" s="96"/>
      <c r="QF247" s="96"/>
      <c r="QG247" s="96"/>
      <c r="QH247" s="96"/>
      <c r="QI247" s="96"/>
      <c r="QJ247" s="96"/>
      <c r="QK247" s="96"/>
      <c r="QL247" s="96"/>
      <c r="QM247" s="96"/>
      <c r="QN247" s="96"/>
      <c r="QO247" s="96"/>
      <c r="QP247" s="96"/>
      <c r="QQ247" s="96"/>
      <c r="QR247" s="96"/>
      <c r="QS247" s="96"/>
      <c r="QT247" s="96"/>
      <c r="QU247" s="96"/>
      <c r="QV247" s="96"/>
      <c r="QW247" s="96"/>
      <c r="QX247" s="96"/>
      <c r="QY247" s="96"/>
      <c r="QZ247" s="96"/>
      <c r="RA247" s="96"/>
      <c r="RB247" s="96"/>
      <c r="RC247" s="96"/>
      <c r="RD247" s="96"/>
      <c r="RE247" s="96"/>
      <c r="RF247" s="96"/>
      <c r="RG247" s="96"/>
      <c r="RH247" s="96"/>
      <c r="RI247" s="96"/>
      <c r="RJ247" s="96"/>
      <c r="RK247" s="96"/>
      <c r="RL247" s="96"/>
      <c r="RM247" s="96"/>
      <c r="RN247" s="96"/>
      <c r="RO247" s="96"/>
      <c r="RP247" s="96"/>
      <c r="RQ247" s="96"/>
      <c r="RR247" s="96"/>
      <c r="RS247" s="96"/>
      <c r="RT247" s="96"/>
      <c r="RU247" s="96"/>
      <c r="RV247" s="96"/>
      <c r="RW247" s="96"/>
      <c r="RX247" s="96"/>
      <c r="RY247" s="96"/>
      <c r="RZ247" s="96"/>
      <c r="SA247" s="96"/>
      <c r="SB247" s="96"/>
      <c r="SC247" s="96"/>
      <c r="SD247" s="96"/>
      <c r="SE247" s="96"/>
      <c r="SF247" s="96"/>
      <c r="SG247" s="96"/>
      <c r="SH247" s="96"/>
      <c r="SI247" s="96"/>
      <c r="SJ247" s="96"/>
      <c r="SK247" s="96"/>
      <c r="SL247" s="96"/>
      <c r="SM247" s="96"/>
      <c r="SN247" s="96"/>
      <c r="SO247" s="96"/>
      <c r="SP247" s="96"/>
      <c r="SQ247" s="96"/>
      <c r="SR247" s="96"/>
      <c r="SS247" s="96"/>
      <c r="ST247" s="96"/>
      <c r="SU247" s="96"/>
      <c r="SV247" s="96"/>
      <c r="SW247" s="96"/>
      <c r="SX247" s="96"/>
      <c r="SY247" s="96"/>
      <c r="SZ247" s="96"/>
      <c r="TA247" s="96"/>
      <c r="TB247" s="96"/>
      <c r="TC247" s="96"/>
      <c r="TD247" s="96"/>
      <c r="TE247" s="96"/>
      <c r="TF247" s="96"/>
      <c r="TG247" s="96"/>
      <c r="TH247" s="96"/>
      <c r="TI247" s="96"/>
      <c r="TJ247" s="96"/>
      <c r="TK247" s="96"/>
      <c r="TL247" s="96"/>
      <c r="TM247" s="96"/>
      <c r="TN247" s="96"/>
      <c r="TO247" s="96"/>
      <c r="TP247" s="96"/>
      <c r="TQ247" s="96"/>
      <c r="TR247" s="96"/>
      <c r="TS247" s="96"/>
      <c r="TT247" s="96"/>
      <c r="TU247" s="96"/>
      <c r="TV247" s="96"/>
      <c r="TW247" s="96"/>
      <c r="TX247" s="96"/>
      <c r="TY247" s="96"/>
      <c r="TZ247" s="96"/>
      <c r="UA247" s="96"/>
      <c r="UB247" s="96"/>
      <c r="UC247" s="96"/>
      <c r="UD247" s="96"/>
      <c r="UE247" s="96"/>
      <c r="UF247" s="96"/>
      <c r="UG247" s="96"/>
      <c r="UH247" s="96"/>
      <c r="UI247" s="96"/>
      <c r="UJ247" s="96"/>
      <c r="UK247" s="96"/>
      <c r="UL247" s="96"/>
      <c r="UM247" s="96"/>
      <c r="UN247" s="96"/>
      <c r="UO247" s="96"/>
      <c r="UP247" s="96"/>
      <c r="UQ247" s="96"/>
      <c r="UR247" s="96"/>
      <c r="US247" s="96"/>
      <c r="UT247" s="96"/>
      <c r="UU247" s="96"/>
      <c r="UV247" s="96"/>
      <c r="UW247" s="96"/>
      <c r="UX247" s="96"/>
      <c r="UY247" s="96"/>
      <c r="UZ247" s="96"/>
      <c r="VA247" s="96"/>
      <c r="VB247" s="96"/>
      <c r="VC247" s="96"/>
      <c r="VD247" s="96"/>
      <c r="VE247" s="96"/>
      <c r="VF247" s="96"/>
      <c r="VG247" s="96"/>
      <c r="VH247" s="96"/>
      <c r="VI247" s="96"/>
      <c r="VJ247" s="96"/>
      <c r="VK247" s="96"/>
      <c r="VL247" s="96"/>
      <c r="VM247" s="96"/>
      <c r="VN247" s="96"/>
      <c r="VO247" s="96"/>
      <c r="VP247" s="96"/>
      <c r="VQ247" s="96"/>
      <c r="VR247" s="96"/>
      <c r="VS247" s="96"/>
      <c r="VT247" s="96"/>
      <c r="VU247" s="96"/>
      <c r="VV247" s="96"/>
      <c r="VW247" s="96"/>
      <c r="VX247" s="96"/>
      <c r="VY247" s="96"/>
      <c r="VZ247" s="96"/>
      <c r="WA247" s="96"/>
      <c r="WB247" s="96"/>
      <c r="WC247" s="96"/>
      <c r="WD247" s="96"/>
      <c r="WE247" s="96"/>
      <c r="WF247" s="96"/>
      <c r="WG247" s="96"/>
      <c r="WH247" s="96"/>
      <c r="WI247" s="96"/>
      <c r="WJ247" s="96"/>
      <c r="WK247" s="96"/>
      <c r="WL247" s="96"/>
      <c r="WM247" s="96"/>
      <c r="WN247" s="96"/>
      <c r="WO247" s="96"/>
      <c r="WP247" s="96"/>
      <c r="WQ247" s="96"/>
      <c r="WR247" s="96"/>
      <c r="WS247" s="96"/>
      <c r="WT247" s="96"/>
      <c r="WU247" s="96"/>
      <c r="WV247" s="96"/>
      <c r="WW247" s="96"/>
      <c r="WX247" s="96"/>
      <c r="WY247" s="96"/>
      <c r="WZ247" s="96"/>
      <c r="XA247" s="96"/>
      <c r="XB247" s="96"/>
      <c r="XC247" s="96"/>
      <c r="XD247" s="96"/>
      <c r="XE247" s="96"/>
      <c r="XF247" s="96"/>
      <c r="XG247" s="96"/>
      <c r="XH247" s="96"/>
      <c r="XI247" s="96"/>
      <c r="XJ247" s="96"/>
      <c r="XK247" s="96"/>
      <c r="XL247" s="96"/>
      <c r="XM247" s="96"/>
      <c r="XN247" s="96"/>
      <c r="XO247" s="96"/>
      <c r="XP247" s="96"/>
      <c r="XQ247" s="96"/>
      <c r="XR247" s="96"/>
      <c r="XS247" s="96"/>
      <c r="XT247" s="96"/>
      <c r="XU247" s="96"/>
      <c r="XV247" s="96"/>
      <c r="XW247" s="96"/>
      <c r="XX247" s="96"/>
      <c r="XY247" s="96"/>
      <c r="XZ247" s="96"/>
      <c r="YA247" s="96"/>
      <c r="YB247" s="96"/>
      <c r="YC247" s="96"/>
      <c r="YD247" s="96"/>
      <c r="YE247" s="96"/>
      <c r="YF247" s="96"/>
      <c r="YG247" s="96"/>
      <c r="YH247" s="96"/>
      <c r="YI247" s="96"/>
      <c r="YJ247" s="96"/>
      <c r="YK247" s="96"/>
      <c r="YL247" s="96"/>
      <c r="YM247" s="96"/>
      <c r="YN247" s="96"/>
      <c r="YO247" s="96"/>
      <c r="YP247" s="96"/>
      <c r="YQ247" s="96"/>
      <c r="YR247" s="96"/>
      <c r="YS247" s="96"/>
      <c r="YT247" s="96"/>
      <c r="YU247" s="96"/>
      <c r="YV247" s="96"/>
      <c r="YW247" s="96"/>
      <c r="YX247" s="96"/>
      <c r="YY247" s="96"/>
      <c r="YZ247" s="96"/>
      <c r="ZA247" s="96"/>
      <c r="ZB247" s="96"/>
      <c r="ZC247" s="96"/>
      <c r="ZD247" s="96"/>
      <c r="ZE247" s="96"/>
      <c r="ZF247" s="96"/>
      <c r="ZG247" s="96"/>
      <c r="ZH247" s="96"/>
      <c r="ZI247" s="96"/>
      <c r="ZJ247" s="96"/>
      <c r="ZK247" s="96"/>
      <c r="ZL247" s="96"/>
      <c r="ZM247" s="96"/>
      <c r="ZN247" s="96"/>
      <c r="ZO247" s="96"/>
      <c r="ZP247" s="96"/>
      <c r="ZQ247" s="96"/>
      <c r="ZR247" s="96"/>
      <c r="ZS247" s="96"/>
      <c r="ZT247" s="96"/>
      <c r="ZU247" s="96"/>
      <c r="ZV247" s="96"/>
      <c r="ZW247" s="96"/>
      <c r="ZX247" s="96"/>
      <c r="ZY247" s="96"/>
      <c r="ZZ247" s="96"/>
      <c r="AAA247" s="96"/>
      <c r="AAB247" s="96"/>
      <c r="AAC247" s="96"/>
      <c r="AAD247" s="96"/>
      <c r="AAE247" s="96"/>
      <c r="AAF247" s="96"/>
      <c r="AAG247" s="96"/>
      <c r="AAH247" s="96"/>
      <c r="AAI247" s="96"/>
      <c r="AAJ247" s="96"/>
      <c r="AAK247" s="96"/>
      <c r="AAL247" s="96"/>
      <c r="AAM247" s="96"/>
      <c r="AAN247" s="96"/>
      <c r="AAO247" s="96"/>
      <c r="AAP247" s="96"/>
      <c r="AAQ247" s="96"/>
      <c r="AAR247" s="96"/>
      <c r="AAS247" s="96"/>
      <c r="AAT247" s="96"/>
      <c r="AAU247" s="96"/>
      <c r="AAV247" s="96"/>
      <c r="AAW247" s="96"/>
      <c r="AAX247" s="96"/>
      <c r="AAY247" s="96"/>
      <c r="AAZ247" s="96"/>
      <c r="ABA247" s="96"/>
      <c r="ABB247" s="96"/>
      <c r="ABC247" s="96"/>
      <c r="ABD247" s="96"/>
      <c r="ABE247" s="96"/>
      <c r="ABF247" s="96"/>
      <c r="ABG247" s="96"/>
      <c r="ABH247" s="96"/>
      <c r="ABI247" s="96"/>
      <c r="ABJ247" s="96"/>
      <c r="ABK247" s="96"/>
      <c r="ABL247" s="96"/>
      <c r="ABM247" s="96"/>
      <c r="ABN247" s="96"/>
      <c r="ABO247" s="96"/>
      <c r="ABP247" s="96"/>
      <c r="ABQ247" s="96"/>
      <c r="ABR247" s="96"/>
      <c r="ABS247" s="96"/>
      <c r="ABT247" s="96"/>
      <c r="ABU247" s="96"/>
      <c r="ABV247" s="96"/>
      <c r="ABW247" s="96"/>
      <c r="ABX247" s="96"/>
      <c r="ABY247" s="96"/>
      <c r="ABZ247" s="96"/>
      <c r="ACA247" s="96"/>
      <c r="ACB247" s="96"/>
      <c r="ACC247" s="96"/>
      <c r="ACD247" s="96"/>
      <c r="ACE247" s="96"/>
      <c r="ACF247" s="96"/>
      <c r="ACG247" s="96"/>
      <c r="ACH247" s="96"/>
      <c r="ACI247" s="96"/>
      <c r="ACJ247" s="96"/>
      <c r="ACK247" s="96"/>
      <c r="ACL247" s="96"/>
      <c r="ACM247" s="96"/>
      <c r="ACN247" s="96"/>
      <c r="ACO247" s="96"/>
      <c r="ACP247" s="96"/>
      <c r="ACQ247" s="96"/>
      <c r="ACR247" s="96"/>
      <c r="ACS247" s="96"/>
      <c r="ACT247" s="96"/>
      <c r="ACU247" s="96"/>
      <c r="ACV247" s="96"/>
      <c r="ACW247" s="96"/>
      <c r="ACX247" s="96"/>
      <c r="ACY247" s="96"/>
      <c r="ACZ247" s="96"/>
      <c r="ADA247" s="96"/>
      <c r="ADB247" s="96"/>
      <c r="ADC247" s="96"/>
      <c r="ADD247" s="96"/>
      <c r="ADE247" s="96"/>
      <c r="ADF247" s="96"/>
      <c r="ADG247" s="96"/>
      <c r="ADH247" s="96"/>
      <c r="ADI247" s="96"/>
      <c r="ADJ247" s="96"/>
      <c r="ADK247" s="96"/>
      <c r="ADL247" s="96"/>
      <c r="ADM247" s="96"/>
      <c r="ADN247" s="96"/>
      <c r="ADO247" s="96"/>
      <c r="ADP247" s="96"/>
      <c r="ADQ247" s="96"/>
      <c r="ADR247" s="96"/>
      <c r="ADS247" s="96"/>
      <c r="ADT247" s="96"/>
      <c r="ADU247" s="96"/>
      <c r="ADV247" s="96"/>
      <c r="ADW247" s="96"/>
      <c r="ADX247" s="96"/>
      <c r="ADY247" s="96"/>
      <c r="ADZ247" s="96"/>
      <c r="AEA247" s="96"/>
      <c r="AEB247" s="96"/>
      <c r="AEC247" s="96"/>
      <c r="AED247" s="96"/>
      <c r="AEE247" s="96"/>
      <c r="AEF247" s="96"/>
      <c r="AEG247" s="96"/>
      <c r="AEH247" s="96"/>
      <c r="AEI247" s="96"/>
      <c r="AEJ247" s="96"/>
      <c r="AEK247" s="96"/>
      <c r="AEL247" s="96"/>
      <c r="AEM247" s="96"/>
      <c r="AEN247" s="96"/>
      <c r="AEO247" s="96"/>
      <c r="AEP247" s="96"/>
      <c r="AEQ247" s="96"/>
      <c r="AER247" s="96"/>
      <c r="AES247" s="96"/>
      <c r="AET247" s="96"/>
      <c r="AEU247" s="96"/>
      <c r="AEV247" s="96"/>
      <c r="AEW247" s="96"/>
      <c r="AEX247" s="96"/>
      <c r="AEY247" s="96"/>
      <c r="AEZ247" s="96"/>
      <c r="AFA247" s="96"/>
      <c r="AFB247" s="96"/>
      <c r="AFC247" s="96"/>
      <c r="AFD247" s="96"/>
      <c r="AFE247" s="96"/>
      <c r="AFF247" s="96"/>
      <c r="AFG247" s="96"/>
      <c r="AFH247" s="96"/>
      <c r="AFI247" s="96"/>
      <c r="AFJ247" s="96"/>
      <c r="AFK247" s="96"/>
      <c r="AFL247" s="96"/>
      <c r="AFM247" s="96"/>
      <c r="AFN247" s="96"/>
      <c r="AFO247" s="96"/>
      <c r="AFP247" s="96"/>
      <c r="AFQ247" s="96"/>
      <c r="AFR247" s="96"/>
      <c r="AFS247" s="96"/>
      <c r="AFT247" s="96"/>
      <c r="AFU247" s="96"/>
      <c r="AFV247" s="96"/>
      <c r="AFW247" s="96"/>
      <c r="AFX247" s="96"/>
      <c r="AFY247" s="96"/>
      <c r="AFZ247" s="96"/>
      <c r="AGA247" s="96"/>
      <c r="AGB247" s="96"/>
      <c r="AGC247" s="96"/>
      <c r="AGD247" s="96"/>
      <c r="AGE247" s="96"/>
      <c r="AGF247" s="96"/>
      <c r="AGG247" s="96"/>
      <c r="AGH247" s="96"/>
      <c r="AGI247" s="96"/>
      <c r="AGJ247" s="96"/>
      <c r="AGK247" s="96"/>
      <c r="AGL247" s="96"/>
      <c r="AGM247" s="96"/>
      <c r="AGN247" s="96"/>
      <c r="AGO247" s="96"/>
      <c r="AGP247" s="96"/>
      <c r="AGQ247" s="96"/>
      <c r="AGR247" s="96"/>
      <c r="AGS247" s="96"/>
      <c r="AGT247" s="96"/>
      <c r="AGU247" s="96"/>
      <c r="AGV247" s="96"/>
      <c r="AGW247" s="96"/>
      <c r="AGX247" s="96"/>
      <c r="AGY247" s="96"/>
      <c r="AGZ247" s="96"/>
      <c r="AHA247" s="96"/>
      <c r="AHB247" s="96"/>
      <c r="AHC247" s="96"/>
      <c r="AHD247" s="96"/>
      <c r="AHE247" s="96"/>
      <c r="AHF247" s="96"/>
      <c r="AHG247" s="96"/>
      <c r="AHH247" s="96"/>
      <c r="AHI247" s="96"/>
      <c r="AHJ247" s="96"/>
      <c r="AHK247" s="96"/>
      <c r="AHL247" s="96"/>
      <c r="AHM247" s="96"/>
      <c r="AHN247" s="96"/>
      <c r="AHO247" s="96"/>
      <c r="AHP247" s="96"/>
      <c r="AHQ247" s="96"/>
      <c r="AHR247" s="96"/>
      <c r="AHS247" s="96"/>
      <c r="AHT247" s="96"/>
      <c r="AHU247" s="96"/>
      <c r="AHV247" s="96"/>
      <c r="AHW247" s="96"/>
      <c r="AHX247" s="96"/>
      <c r="AHY247" s="96"/>
      <c r="AHZ247" s="96"/>
      <c r="AIA247" s="96"/>
      <c r="AIB247" s="96"/>
      <c r="AIC247" s="96"/>
      <c r="AID247" s="96"/>
      <c r="AIE247" s="96"/>
      <c r="AIF247" s="96"/>
      <c r="AIG247" s="96"/>
      <c r="AIH247" s="96"/>
      <c r="AII247" s="96"/>
      <c r="AIJ247" s="96"/>
      <c r="AIK247" s="96"/>
      <c r="AIL247" s="96"/>
      <c r="AIM247" s="96"/>
      <c r="AIN247" s="96"/>
      <c r="AIO247" s="96"/>
      <c r="AIP247" s="96"/>
      <c r="AIQ247" s="96"/>
      <c r="AIR247" s="96"/>
      <c r="AIS247" s="96"/>
      <c r="AIT247" s="96"/>
      <c r="AIU247" s="96"/>
      <c r="AIV247" s="96"/>
      <c r="AIW247" s="96"/>
      <c r="AIX247" s="96"/>
      <c r="AIY247" s="96"/>
      <c r="AIZ247" s="96"/>
      <c r="AJA247" s="96"/>
      <c r="AJB247" s="96"/>
      <c r="AJC247" s="96"/>
      <c r="AJD247" s="96"/>
      <c r="AJE247" s="96"/>
      <c r="AJF247" s="96"/>
      <c r="AJG247" s="96"/>
      <c r="AJH247" s="96"/>
      <c r="AJI247" s="96"/>
      <c r="AJJ247" s="96"/>
      <c r="AJK247" s="96"/>
      <c r="AJL247" s="96"/>
      <c r="AJM247" s="96"/>
      <c r="AJN247" s="96"/>
      <c r="AJO247" s="96"/>
      <c r="AJP247" s="96"/>
      <c r="AJQ247" s="96"/>
      <c r="AJR247" s="96"/>
      <c r="AJS247" s="96"/>
      <c r="AJT247" s="96"/>
      <c r="AJU247" s="96"/>
      <c r="AJV247" s="96"/>
      <c r="AJW247" s="96"/>
      <c r="AJX247" s="96"/>
      <c r="AJY247" s="96"/>
      <c r="AJZ247" s="96"/>
      <c r="AKA247" s="96"/>
      <c r="AKB247" s="96"/>
      <c r="AKC247" s="96"/>
      <c r="AKD247" s="96"/>
      <c r="AKE247" s="96"/>
      <c r="AKF247" s="96"/>
      <c r="AKG247" s="96"/>
      <c r="AKH247" s="96"/>
      <c r="AKI247" s="96"/>
      <c r="AKJ247" s="96"/>
      <c r="AKK247" s="96"/>
      <c r="AKL247" s="96"/>
      <c r="AKM247" s="96"/>
      <c r="AKN247" s="96"/>
      <c r="AKO247" s="96"/>
      <c r="AKP247" s="96"/>
      <c r="AKQ247" s="96"/>
      <c r="AKR247" s="96"/>
      <c r="AKS247" s="96"/>
      <c r="AKT247" s="96"/>
      <c r="AKU247" s="96"/>
      <c r="AKV247" s="96"/>
      <c r="AKW247" s="96"/>
      <c r="AKX247" s="96"/>
      <c r="AKY247" s="96"/>
      <c r="AKZ247" s="96"/>
      <c r="ALA247" s="96"/>
      <c r="ALB247" s="96"/>
      <c r="ALC247" s="96"/>
      <c r="ALD247" s="96"/>
      <c r="ALE247" s="96"/>
      <c r="ALF247" s="96"/>
      <c r="ALG247" s="96"/>
      <c r="ALH247" s="96"/>
      <c r="ALI247" s="96"/>
      <c r="ALJ247" s="96"/>
      <c r="ALK247" s="96"/>
      <c r="ALL247" s="96"/>
      <c r="ALM247" s="96"/>
      <c r="ALN247" s="96"/>
      <c r="ALO247" s="96"/>
      <c r="ALP247" s="96"/>
      <c r="ALQ247" s="96"/>
      <c r="ALR247" s="96"/>
      <c r="ALS247" s="96"/>
      <c r="ALT247" s="96"/>
      <c r="ALU247" s="96"/>
      <c r="ALV247" s="96"/>
      <c r="ALW247" s="96"/>
      <c r="ALX247" s="96"/>
      <c r="ALY247" s="96"/>
      <c r="ALZ247" s="96"/>
      <c r="AMA247" s="96"/>
      <c r="AMB247" s="96"/>
      <c r="AMC247" s="96"/>
      <c r="AMD247" s="96"/>
      <c r="AME247" s="96"/>
      <c r="AMF247" s="96"/>
      <c r="AMG247" s="96"/>
      <c r="AMH247" s="96"/>
      <c r="AMI247" s="96"/>
      <c r="AMJ247" s="96"/>
      <c r="AMK247" s="96"/>
      <c r="AML247" s="96"/>
      <c r="AMM247" s="96"/>
      <c r="AMN247" s="96"/>
      <c r="AMO247" s="96"/>
      <c r="AMP247" s="96"/>
      <c r="AMQ247" s="96"/>
      <c r="AMR247" s="96"/>
      <c r="AMS247" s="96"/>
      <c r="AMT247" s="96"/>
      <c r="AMU247" s="96"/>
      <c r="AMV247" s="96"/>
      <c r="AMW247" s="96"/>
      <c r="AMX247" s="96"/>
      <c r="AMY247" s="96"/>
      <c r="AMZ247" s="96"/>
      <c r="ANA247" s="96"/>
      <c r="ANB247" s="96"/>
      <c r="ANC247" s="96"/>
      <c r="AND247" s="96"/>
      <c r="ANE247" s="96"/>
      <c r="ANF247" s="96"/>
      <c r="ANG247" s="96"/>
      <c r="ANH247" s="96"/>
      <c r="ANI247" s="96"/>
      <c r="ANJ247" s="96"/>
      <c r="ANK247" s="96"/>
      <c r="ANL247" s="96"/>
      <c r="ANM247" s="96"/>
      <c r="ANN247" s="96"/>
      <c r="ANO247" s="96"/>
      <c r="ANP247" s="96"/>
      <c r="ANQ247" s="96"/>
      <c r="ANR247" s="96"/>
      <c r="ANS247" s="96"/>
      <c r="ANT247" s="96"/>
      <c r="ANU247" s="96"/>
      <c r="ANV247" s="96"/>
      <c r="ANW247" s="96"/>
      <c r="ANX247" s="96"/>
      <c r="ANY247" s="96"/>
      <c r="ANZ247" s="96"/>
      <c r="AOA247" s="96"/>
      <c r="AOB247" s="96"/>
      <c r="AOC247" s="96"/>
      <c r="AOD247" s="96"/>
      <c r="AOE247" s="96"/>
      <c r="AOF247" s="96"/>
      <c r="AOG247" s="96"/>
      <c r="AOH247" s="96"/>
      <c r="AOI247" s="96"/>
      <c r="AOJ247" s="96"/>
      <c r="AOK247" s="96"/>
      <c r="AOL247" s="96"/>
      <c r="AOM247" s="96"/>
      <c r="AON247" s="96"/>
      <c r="AOO247" s="96"/>
      <c r="AOP247" s="96"/>
      <c r="AOQ247" s="96"/>
      <c r="AOR247" s="96"/>
      <c r="AOS247" s="96"/>
      <c r="AOT247" s="96"/>
      <c r="AOU247" s="96"/>
      <c r="AOV247" s="96"/>
      <c r="AOW247" s="96"/>
      <c r="AOX247" s="96"/>
      <c r="AOY247" s="96"/>
      <c r="AOZ247" s="96"/>
      <c r="APA247" s="96"/>
      <c r="APB247" s="96"/>
      <c r="APC247" s="96"/>
      <c r="APD247" s="96"/>
      <c r="APE247" s="96"/>
      <c r="APF247" s="96"/>
      <c r="APG247" s="96"/>
      <c r="APH247" s="96"/>
      <c r="API247" s="96"/>
      <c r="APJ247" s="96"/>
      <c r="APK247" s="96"/>
      <c r="APL247" s="96"/>
      <c r="APM247" s="96"/>
      <c r="APN247" s="96"/>
      <c r="APO247" s="96"/>
      <c r="APP247" s="96"/>
      <c r="APQ247" s="96"/>
      <c r="APR247" s="96"/>
      <c r="APS247" s="96"/>
      <c r="APT247" s="96"/>
      <c r="APU247" s="96"/>
      <c r="APV247" s="96"/>
      <c r="APW247" s="96"/>
      <c r="APX247" s="96"/>
      <c r="APY247" s="96"/>
      <c r="APZ247" s="96"/>
      <c r="AQA247" s="96"/>
      <c r="AQB247" s="96"/>
      <c r="AQC247" s="96"/>
      <c r="AQD247" s="96"/>
      <c r="AQE247" s="96"/>
      <c r="AQF247" s="96"/>
      <c r="AQG247" s="96"/>
      <c r="AQH247" s="96"/>
      <c r="AQI247" s="96"/>
      <c r="AQJ247" s="96"/>
      <c r="AQK247" s="96"/>
      <c r="AQL247" s="96"/>
      <c r="AQM247" s="96"/>
      <c r="AQN247" s="96"/>
      <c r="AQO247" s="96"/>
      <c r="AQP247" s="96"/>
      <c r="AQQ247" s="96"/>
      <c r="AQR247" s="96"/>
      <c r="AQS247" s="96"/>
      <c r="AQT247" s="96"/>
      <c r="AQU247" s="96"/>
      <c r="AQV247" s="96"/>
      <c r="AQW247" s="96"/>
      <c r="AQX247" s="96"/>
      <c r="AQY247" s="96"/>
      <c r="AQZ247" s="96"/>
      <c r="ARA247" s="96"/>
      <c r="ARB247" s="96"/>
      <c r="ARC247" s="96"/>
      <c r="ARD247" s="96"/>
      <c r="ARE247" s="96"/>
      <c r="ARF247" s="96"/>
      <c r="ARG247" s="96"/>
      <c r="ARH247" s="96"/>
      <c r="ARI247" s="96"/>
      <c r="ARJ247" s="96"/>
      <c r="ARK247" s="96"/>
      <c r="ARL247" s="96"/>
      <c r="ARM247" s="96"/>
      <c r="ARN247" s="96"/>
      <c r="ARO247" s="96"/>
      <c r="ARP247" s="96"/>
      <c r="ARQ247" s="96"/>
      <c r="ARR247" s="96"/>
      <c r="ARS247" s="96"/>
      <c r="ART247" s="96"/>
      <c r="ARU247" s="96"/>
      <c r="ARV247" s="96"/>
      <c r="ARW247" s="96"/>
      <c r="ARX247" s="96"/>
      <c r="ARY247" s="96"/>
      <c r="ARZ247" s="96"/>
      <c r="ASA247" s="96"/>
      <c r="ASB247" s="96"/>
      <c r="ASC247" s="96"/>
      <c r="ASD247" s="96"/>
      <c r="ASE247" s="96"/>
      <c r="ASF247" s="96"/>
      <c r="ASG247" s="96"/>
      <c r="ASH247" s="96"/>
      <c r="ASI247" s="96"/>
      <c r="ASJ247" s="96"/>
      <c r="ASK247" s="96"/>
      <c r="ASL247" s="96"/>
      <c r="ASM247" s="96"/>
      <c r="ASN247" s="96"/>
      <c r="ASO247" s="96"/>
      <c r="ASP247" s="96"/>
      <c r="ASQ247" s="96"/>
      <c r="ASR247" s="96"/>
      <c r="ASS247" s="96"/>
      <c r="AST247" s="96"/>
      <c r="ASU247" s="96"/>
      <c r="ASV247" s="96"/>
      <c r="ASW247" s="96"/>
      <c r="ASX247" s="96"/>
      <c r="ASY247" s="96"/>
      <c r="ASZ247" s="96"/>
      <c r="ATA247" s="96"/>
      <c r="ATB247" s="96"/>
      <c r="ATC247" s="96"/>
      <c r="ATD247" s="96"/>
      <c r="ATE247" s="96"/>
      <c r="ATF247" s="96"/>
      <c r="ATG247" s="96"/>
      <c r="ATH247" s="96"/>
      <c r="ATI247" s="96"/>
      <c r="ATJ247" s="96"/>
      <c r="ATK247" s="96"/>
      <c r="ATL247" s="96"/>
      <c r="ATM247" s="96"/>
      <c r="ATN247" s="96"/>
      <c r="ATO247" s="96"/>
      <c r="ATP247" s="96"/>
      <c r="ATQ247" s="96"/>
      <c r="ATR247" s="96"/>
      <c r="ATS247" s="96"/>
      <c r="ATT247" s="96"/>
      <c r="ATU247" s="96"/>
      <c r="ATV247" s="96"/>
      <c r="ATW247" s="96"/>
      <c r="ATX247" s="96"/>
      <c r="ATY247" s="96"/>
      <c r="ATZ247" s="96"/>
      <c r="AUA247" s="96"/>
      <c r="AUB247" s="96"/>
      <c r="AUC247" s="96"/>
      <c r="AUD247" s="96"/>
      <c r="AUE247" s="96"/>
      <c r="AUF247" s="96"/>
      <c r="AUG247" s="96"/>
      <c r="AUH247" s="96"/>
      <c r="AUI247" s="96"/>
      <c r="AUJ247" s="96"/>
      <c r="AUK247" s="96"/>
      <c r="AUL247" s="96"/>
      <c r="AUM247" s="96"/>
      <c r="AUN247" s="96"/>
      <c r="AUO247" s="96"/>
      <c r="AUP247" s="96"/>
      <c r="AUQ247" s="96"/>
      <c r="AUR247" s="96"/>
      <c r="AUS247" s="96"/>
      <c r="AUT247" s="96"/>
      <c r="AUU247" s="96"/>
      <c r="AUV247" s="96"/>
      <c r="AUW247" s="96"/>
      <c r="AUX247" s="96"/>
      <c r="AUY247" s="96"/>
      <c r="AUZ247" s="96"/>
      <c r="AVA247" s="96"/>
      <c r="AVB247" s="96"/>
      <c r="AVC247" s="96"/>
      <c r="AVD247" s="96"/>
      <c r="AVE247" s="96"/>
      <c r="AVF247" s="96"/>
      <c r="AVG247" s="96"/>
      <c r="AVH247" s="96"/>
      <c r="AVI247" s="96"/>
      <c r="AVJ247" s="96"/>
      <c r="AVK247" s="96"/>
      <c r="AVL247" s="96"/>
      <c r="AVM247" s="96"/>
      <c r="AVN247" s="96"/>
      <c r="AVO247" s="96"/>
      <c r="AVP247" s="96"/>
      <c r="AVQ247" s="96"/>
      <c r="AVR247" s="96"/>
      <c r="AVS247" s="96"/>
      <c r="AVT247" s="96"/>
      <c r="AVU247" s="96"/>
      <c r="AVV247" s="96"/>
      <c r="AVW247" s="96"/>
      <c r="AVX247" s="96"/>
      <c r="AVY247" s="96"/>
      <c r="AVZ247" s="96"/>
      <c r="AWA247" s="96"/>
      <c r="AWB247" s="96"/>
      <c r="AWC247" s="96"/>
      <c r="AWD247" s="96"/>
      <c r="AWE247" s="96"/>
      <c r="AWF247" s="96"/>
      <c r="AWG247" s="96"/>
      <c r="AWH247" s="96"/>
      <c r="AWI247" s="96"/>
      <c r="AWJ247" s="96"/>
      <c r="AWK247" s="96"/>
      <c r="AWL247" s="96"/>
      <c r="AWM247" s="96"/>
      <c r="AWN247" s="96"/>
      <c r="AWO247" s="96"/>
      <c r="AWP247" s="96"/>
      <c r="AWQ247" s="96"/>
      <c r="AWR247" s="96"/>
      <c r="AWS247" s="96"/>
      <c r="AWT247" s="96"/>
      <c r="AWU247" s="96"/>
      <c r="AWV247" s="96"/>
      <c r="AWW247" s="96"/>
      <c r="AWX247" s="96"/>
      <c r="AWY247" s="96"/>
      <c r="AWZ247" s="96"/>
      <c r="AXA247" s="96"/>
      <c r="AXB247" s="96"/>
      <c r="AXC247" s="96"/>
      <c r="AXD247" s="96"/>
      <c r="AXE247" s="96"/>
      <c r="AXF247" s="96"/>
      <c r="AXG247" s="96"/>
      <c r="AXH247" s="96"/>
      <c r="AXI247" s="96"/>
      <c r="AXJ247" s="96"/>
      <c r="AXK247" s="96"/>
      <c r="AXL247" s="96"/>
      <c r="AXM247" s="96"/>
      <c r="AXN247" s="96"/>
      <c r="AXO247" s="96"/>
      <c r="AXP247" s="96"/>
      <c r="AXQ247" s="96"/>
      <c r="AXR247" s="96"/>
      <c r="AXS247" s="96"/>
      <c r="AXT247" s="96"/>
      <c r="AXU247" s="96"/>
      <c r="AXV247" s="96"/>
      <c r="AXW247" s="96"/>
      <c r="AXX247" s="96"/>
      <c r="AXY247" s="96"/>
      <c r="AXZ247" s="96"/>
      <c r="AYA247" s="96"/>
      <c r="AYB247" s="96"/>
      <c r="AYC247" s="96"/>
      <c r="AYD247" s="96"/>
      <c r="AYE247" s="96"/>
      <c r="AYF247" s="96"/>
      <c r="AYG247" s="96"/>
      <c r="AYH247" s="96"/>
      <c r="AYI247" s="96"/>
      <c r="AYJ247" s="96"/>
      <c r="AYK247" s="96"/>
      <c r="AYL247" s="96"/>
      <c r="AYM247" s="96"/>
      <c r="AYN247" s="96"/>
      <c r="AYO247" s="96"/>
      <c r="AYP247" s="96"/>
      <c r="AYQ247" s="96"/>
      <c r="AYR247" s="96"/>
      <c r="AYS247" s="96"/>
      <c r="AYT247" s="96"/>
      <c r="AYU247" s="96"/>
      <c r="AYV247" s="96"/>
      <c r="AYW247" s="96"/>
      <c r="AYX247" s="96"/>
      <c r="AYY247" s="96"/>
      <c r="AYZ247" s="96"/>
      <c r="AZA247" s="96"/>
      <c r="AZB247" s="96"/>
      <c r="AZC247" s="96"/>
      <c r="AZD247" s="96"/>
      <c r="AZE247" s="96"/>
      <c r="AZF247" s="96"/>
      <c r="AZG247" s="96"/>
      <c r="AZH247" s="96"/>
      <c r="AZI247" s="96"/>
      <c r="AZJ247" s="96"/>
      <c r="AZK247" s="96"/>
      <c r="AZL247" s="96"/>
      <c r="AZM247" s="96"/>
      <c r="AZN247" s="96"/>
      <c r="AZO247" s="96"/>
      <c r="AZP247" s="96"/>
      <c r="AZQ247" s="96"/>
      <c r="AZR247" s="96"/>
      <c r="AZS247" s="96"/>
      <c r="AZT247" s="96"/>
      <c r="AZU247" s="96"/>
      <c r="AZV247" s="96"/>
      <c r="AZW247" s="96"/>
      <c r="AZX247" s="96"/>
      <c r="AZY247" s="96"/>
      <c r="AZZ247" s="96"/>
      <c r="BAA247" s="96"/>
      <c r="BAB247" s="96"/>
      <c r="BAC247" s="96"/>
      <c r="BAD247" s="96"/>
      <c r="BAE247" s="96"/>
      <c r="BAF247" s="96"/>
      <c r="BAG247" s="96"/>
      <c r="BAH247" s="96"/>
      <c r="BAI247" s="96"/>
      <c r="BAJ247" s="96"/>
      <c r="BAK247" s="96"/>
      <c r="BAL247" s="96"/>
      <c r="BAM247" s="96"/>
      <c r="BAN247" s="96"/>
      <c r="BAO247" s="96"/>
      <c r="BAP247" s="96"/>
      <c r="BAQ247" s="96"/>
      <c r="BAR247" s="96"/>
      <c r="BAS247" s="96"/>
      <c r="BAT247" s="96"/>
      <c r="BAU247" s="96"/>
      <c r="BAV247" s="96"/>
      <c r="BAW247" s="96"/>
      <c r="BAX247" s="96"/>
      <c r="BAY247" s="96"/>
      <c r="BAZ247" s="96"/>
      <c r="BBA247" s="96"/>
      <c r="BBB247" s="96"/>
      <c r="BBC247" s="96"/>
      <c r="BBD247" s="96"/>
      <c r="BBE247" s="96"/>
      <c r="BBF247" s="96"/>
      <c r="BBG247" s="96"/>
      <c r="BBH247" s="96"/>
      <c r="BBI247" s="96"/>
      <c r="BBJ247" s="96"/>
      <c r="BBK247" s="96"/>
      <c r="BBL247" s="96"/>
      <c r="BBM247" s="96"/>
      <c r="BBN247" s="96"/>
      <c r="BBO247" s="96"/>
      <c r="BBP247" s="96"/>
      <c r="BBQ247" s="96"/>
      <c r="BBR247" s="96"/>
      <c r="BBS247" s="96"/>
      <c r="BBT247" s="96"/>
      <c r="BBU247" s="96"/>
      <c r="BBV247" s="96"/>
      <c r="BBW247" s="96"/>
      <c r="BBX247" s="96"/>
      <c r="BBY247" s="96"/>
      <c r="BBZ247" s="96"/>
      <c r="BCA247" s="96"/>
      <c r="BCB247" s="96"/>
      <c r="BCC247" s="96"/>
      <c r="BCD247" s="96"/>
      <c r="BCE247" s="96"/>
      <c r="BCF247" s="96"/>
      <c r="BCG247" s="96"/>
      <c r="BCH247" s="96"/>
      <c r="BCI247" s="96"/>
      <c r="BCJ247" s="96"/>
      <c r="BCK247" s="96"/>
      <c r="BCL247" s="96"/>
      <c r="BCM247" s="96"/>
      <c r="BCN247" s="96"/>
      <c r="BCO247" s="96"/>
      <c r="BCP247" s="96"/>
      <c r="BCQ247" s="96"/>
      <c r="BCR247" s="96"/>
      <c r="BCS247" s="96"/>
      <c r="BCT247" s="96"/>
      <c r="BCU247" s="96"/>
      <c r="BCV247" s="96"/>
      <c r="BCW247" s="96"/>
      <c r="BCX247" s="96"/>
      <c r="BCY247" s="96"/>
      <c r="BCZ247" s="96"/>
      <c r="BDA247" s="96"/>
      <c r="BDB247" s="96"/>
      <c r="BDC247" s="96"/>
      <c r="BDD247" s="96"/>
      <c r="BDE247" s="96"/>
      <c r="BDF247" s="96"/>
      <c r="BDG247" s="96"/>
      <c r="BDH247" s="96"/>
      <c r="BDI247" s="96"/>
      <c r="BDJ247" s="96"/>
      <c r="BDK247" s="96"/>
      <c r="BDL247" s="96"/>
      <c r="BDM247" s="96"/>
      <c r="BDN247" s="96"/>
      <c r="BDO247" s="96"/>
      <c r="BDP247" s="96"/>
      <c r="BDQ247" s="96"/>
      <c r="BDR247" s="96"/>
      <c r="BDS247" s="96"/>
      <c r="BDT247" s="96"/>
      <c r="BDU247" s="96"/>
      <c r="BDV247" s="96"/>
      <c r="BDW247" s="96"/>
      <c r="BDX247" s="96"/>
      <c r="BDY247" s="96"/>
      <c r="BDZ247" s="96"/>
      <c r="BEA247" s="96"/>
      <c r="BEB247" s="96"/>
      <c r="BEC247" s="96"/>
      <c r="BED247" s="96"/>
      <c r="BEE247" s="96"/>
      <c r="BEF247" s="96"/>
      <c r="BEG247" s="96"/>
      <c r="BEH247" s="96"/>
      <c r="BEI247" s="96"/>
      <c r="BEJ247" s="96"/>
      <c r="BEK247" s="96"/>
      <c r="BEL247" s="96"/>
      <c r="BEM247" s="96"/>
      <c r="BEN247" s="96"/>
      <c r="BEO247" s="96"/>
      <c r="BEP247" s="96"/>
      <c r="BEQ247" s="96"/>
      <c r="BER247" s="96"/>
      <c r="BES247" s="96"/>
      <c r="BET247" s="96"/>
      <c r="BEU247" s="96"/>
      <c r="BEV247" s="96"/>
      <c r="BEW247" s="96"/>
      <c r="BEX247" s="96"/>
      <c r="BEY247" s="96"/>
      <c r="BEZ247" s="96"/>
      <c r="BFA247" s="96"/>
      <c r="BFB247" s="96"/>
      <c r="BFC247" s="96"/>
      <c r="BFD247" s="96"/>
      <c r="BFE247" s="96"/>
      <c r="BFF247" s="96"/>
      <c r="BFG247" s="96"/>
      <c r="BFH247" s="96"/>
      <c r="BFI247" s="96"/>
      <c r="BFJ247" s="96"/>
      <c r="BFK247" s="96"/>
      <c r="BFL247" s="96"/>
      <c r="BFM247" s="96"/>
      <c r="BFN247" s="96"/>
      <c r="BFO247" s="96"/>
      <c r="BFP247" s="96"/>
      <c r="BFQ247" s="96"/>
      <c r="BFR247" s="96"/>
      <c r="BFS247" s="96"/>
      <c r="BFT247" s="96"/>
      <c r="BFU247" s="96"/>
      <c r="BFV247" s="96"/>
      <c r="BFW247" s="96"/>
      <c r="BFX247" s="96"/>
      <c r="BFY247" s="96"/>
      <c r="BFZ247" s="96"/>
      <c r="BGA247" s="96"/>
      <c r="BGB247" s="96"/>
      <c r="BGC247" s="96"/>
      <c r="BGD247" s="96"/>
      <c r="BGE247" s="96"/>
      <c r="BGF247" s="96"/>
      <c r="BGG247" s="96"/>
      <c r="BGH247" s="96"/>
      <c r="BGI247" s="96"/>
      <c r="BGJ247" s="96"/>
      <c r="BGK247" s="96"/>
      <c r="BGL247" s="96"/>
      <c r="BGM247" s="96"/>
      <c r="BGN247" s="96"/>
      <c r="BGO247" s="96"/>
      <c r="BGP247" s="96"/>
      <c r="BGQ247" s="96"/>
      <c r="BGR247" s="96"/>
      <c r="BGS247" s="96"/>
      <c r="BGT247" s="96"/>
      <c r="BGU247" s="96"/>
      <c r="BGV247" s="96"/>
      <c r="BGW247" s="96"/>
      <c r="BGX247" s="96"/>
      <c r="BGY247" s="96"/>
      <c r="BGZ247" s="96"/>
      <c r="BHA247" s="96"/>
      <c r="BHB247" s="96"/>
      <c r="BHC247" s="96"/>
      <c r="BHD247" s="96"/>
      <c r="BHE247" s="96"/>
      <c r="BHF247" s="96"/>
      <c r="BHG247" s="96"/>
      <c r="BHH247" s="96"/>
      <c r="BHI247" s="96"/>
      <c r="BHJ247" s="96"/>
      <c r="BHK247" s="96"/>
      <c r="BHL247" s="96"/>
      <c r="BHM247" s="96"/>
      <c r="BHN247" s="96"/>
      <c r="BHO247" s="96"/>
      <c r="BHP247" s="96"/>
      <c r="BHQ247" s="96"/>
      <c r="BHR247" s="96"/>
      <c r="BHS247" s="96"/>
      <c r="BHT247" s="96"/>
      <c r="BHU247" s="96"/>
      <c r="BHV247" s="96"/>
      <c r="BHW247" s="96"/>
      <c r="BHX247" s="96"/>
      <c r="BHY247" s="96"/>
      <c r="BHZ247" s="96"/>
      <c r="BIA247" s="96"/>
      <c r="BIB247" s="96"/>
      <c r="BIC247" s="96"/>
      <c r="BID247" s="96"/>
      <c r="BIE247" s="96"/>
      <c r="BIF247" s="96"/>
      <c r="BIG247" s="96"/>
      <c r="BIH247" s="96"/>
      <c r="BII247" s="96"/>
      <c r="BIJ247" s="96"/>
      <c r="BIK247" s="96"/>
      <c r="BIL247" s="96"/>
      <c r="BIM247" s="96"/>
      <c r="BIN247" s="96"/>
      <c r="BIO247" s="96"/>
      <c r="BIP247" s="96"/>
      <c r="BIQ247" s="96"/>
      <c r="BIR247" s="96"/>
      <c r="BIS247" s="96"/>
      <c r="BIT247" s="96"/>
      <c r="BIU247" s="96"/>
      <c r="BIV247" s="96"/>
      <c r="BIW247" s="96"/>
      <c r="BIX247" s="96"/>
      <c r="BIY247" s="96"/>
      <c r="BIZ247" s="96"/>
      <c r="BJA247" s="96"/>
      <c r="BJB247" s="96"/>
      <c r="BJC247" s="96"/>
      <c r="BJD247" s="96"/>
      <c r="BJE247" s="96"/>
      <c r="BJF247" s="96"/>
      <c r="BJG247" s="96"/>
      <c r="BJH247" s="96"/>
      <c r="BJI247" s="96"/>
      <c r="BJJ247" s="96"/>
      <c r="BJK247" s="96"/>
      <c r="BJL247" s="96"/>
      <c r="BJM247" s="96"/>
      <c r="BJN247" s="96"/>
      <c r="BJO247" s="96"/>
      <c r="BJP247" s="96"/>
      <c r="BJQ247" s="96"/>
      <c r="BJR247" s="96"/>
      <c r="BJS247" s="96"/>
      <c r="BJT247" s="96"/>
      <c r="BJU247" s="96"/>
      <c r="BJV247" s="96"/>
      <c r="BJW247" s="96"/>
      <c r="BJX247" s="96"/>
      <c r="BJY247" s="96"/>
      <c r="BJZ247" s="96"/>
      <c r="BKA247" s="96"/>
      <c r="BKB247" s="96"/>
      <c r="BKC247" s="96"/>
      <c r="BKD247" s="96"/>
      <c r="BKE247" s="96"/>
      <c r="BKF247" s="96"/>
      <c r="BKG247" s="96"/>
      <c r="BKH247" s="96"/>
      <c r="BKI247" s="96"/>
      <c r="BKJ247" s="96"/>
      <c r="BKK247" s="96"/>
      <c r="BKL247" s="96"/>
      <c r="BKM247" s="96"/>
      <c r="BKN247" s="96"/>
      <c r="BKO247" s="96"/>
      <c r="BKP247" s="96"/>
      <c r="BKQ247" s="96"/>
      <c r="BKR247" s="96"/>
      <c r="BKS247" s="96"/>
      <c r="BKT247" s="96"/>
      <c r="BKU247" s="96"/>
      <c r="BKV247" s="96"/>
      <c r="BKW247" s="96"/>
      <c r="BKX247" s="96"/>
      <c r="BKY247" s="96"/>
      <c r="BKZ247" s="96"/>
      <c r="BLA247" s="96"/>
      <c r="BLB247" s="96"/>
      <c r="BLC247" s="96"/>
      <c r="BLD247" s="96"/>
      <c r="BLE247" s="96"/>
      <c r="BLF247" s="96"/>
      <c r="BLG247" s="96"/>
      <c r="BLH247" s="96"/>
      <c r="BLI247" s="96"/>
      <c r="BLJ247" s="96"/>
      <c r="BLK247" s="96"/>
      <c r="BLL247" s="96"/>
      <c r="BLM247" s="96"/>
      <c r="BLN247" s="96"/>
      <c r="BLO247" s="96"/>
      <c r="BLP247" s="96"/>
      <c r="BLQ247" s="96"/>
      <c r="BLR247" s="96"/>
      <c r="BLS247" s="96"/>
      <c r="BLT247" s="96"/>
      <c r="BLU247" s="96"/>
      <c r="BLV247" s="96"/>
      <c r="BLW247" s="96"/>
      <c r="BLX247" s="96"/>
      <c r="BLY247" s="96"/>
      <c r="BLZ247" s="96"/>
      <c r="BMA247" s="96"/>
      <c r="BMB247" s="96"/>
      <c r="BMC247" s="96"/>
      <c r="BMD247" s="96"/>
      <c r="BME247" s="96"/>
      <c r="BMF247" s="96"/>
      <c r="BMG247" s="96"/>
      <c r="BMH247" s="96"/>
      <c r="BMI247" s="96"/>
      <c r="BMJ247" s="96"/>
      <c r="BMK247" s="96"/>
      <c r="BML247" s="96"/>
      <c r="BMM247" s="96"/>
      <c r="BMN247" s="96"/>
      <c r="BMO247" s="96"/>
      <c r="BMP247" s="96"/>
      <c r="BMQ247" s="96"/>
      <c r="BMR247" s="96"/>
      <c r="BMS247" s="96"/>
      <c r="BMT247" s="96"/>
      <c r="BMU247" s="96"/>
      <c r="BMV247" s="96"/>
      <c r="BMW247" s="96"/>
      <c r="BMX247" s="96"/>
      <c r="BMY247" s="96"/>
      <c r="BMZ247" s="96"/>
      <c r="BNA247" s="96"/>
      <c r="BNB247" s="96"/>
      <c r="BNC247" s="96"/>
      <c r="BND247" s="96"/>
      <c r="BNE247" s="96"/>
      <c r="BNF247" s="96"/>
      <c r="BNG247" s="96"/>
      <c r="BNH247" s="96"/>
      <c r="BNI247" s="96"/>
      <c r="BNJ247" s="96"/>
      <c r="BNK247" s="96"/>
      <c r="BNL247" s="96"/>
      <c r="BNM247" s="96"/>
      <c r="BNN247" s="96"/>
      <c r="BNO247" s="96"/>
      <c r="BNP247" s="96"/>
      <c r="BNQ247" s="96"/>
      <c r="BNR247" s="96"/>
      <c r="BNS247" s="96"/>
      <c r="BNT247" s="96"/>
      <c r="BNU247" s="96"/>
      <c r="BNV247" s="96"/>
      <c r="BNW247" s="96"/>
      <c r="BNX247" s="96"/>
      <c r="BNY247" s="96"/>
      <c r="BNZ247" s="96"/>
      <c r="BOA247" s="96"/>
      <c r="BOB247" s="96"/>
      <c r="BOC247" s="96"/>
      <c r="BOD247" s="96"/>
      <c r="BOE247" s="96"/>
      <c r="BOF247" s="96"/>
      <c r="BOG247" s="96"/>
      <c r="BOH247" s="96"/>
      <c r="BOI247" s="96"/>
      <c r="BOJ247" s="96"/>
      <c r="BOK247" s="96"/>
      <c r="BOL247" s="96"/>
      <c r="BOM247" s="96"/>
      <c r="BON247" s="96"/>
      <c r="BOO247" s="96"/>
      <c r="BOP247" s="96"/>
      <c r="BOQ247" s="96"/>
      <c r="BOR247" s="96"/>
      <c r="BOS247" s="96"/>
      <c r="BOT247" s="96"/>
      <c r="BOU247" s="96"/>
      <c r="BOV247" s="96"/>
      <c r="BOW247" s="96"/>
      <c r="BOX247" s="96"/>
      <c r="BOY247" s="96"/>
      <c r="BOZ247" s="96"/>
      <c r="BPA247" s="96"/>
      <c r="BPB247" s="96"/>
      <c r="BPC247" s="96"/>
      <c r="BPD247" s="96"/>
      <c r="BPE247" s="96"/>
      <c r="BPF247" s="96"/>
      <c r="BPG247" s="96"/>
      <c r="BPH247" s="96"/>
      <c r="BPI247" s="96"/>
      <c r="BPJ247" s="96"/>
      <c r="BPK247" s="96"/>
      <c r="BPL247" s="96"/>
      <c r="BPM247" s="96"/>
      <c r="BPN247" s="96"/>
      <c r="BPO247" s="96"/>
      <c r="BPP247" s="96"/>
      <c r="BPQ247" s="96"/>
      <c r="BPR247" s="96"/>
      <c r="BPS247" s="96"/>
      <c r="BPT247" s="96"/>
      <c r="BPU247" s="96"/>
      <c r="BPV247" s="96"/>
      <c r="BPW247" s="96"/>
      <c r="BPX247" s="96"/>
      <c r="BPY247" s="96"/>
      <c r="BPZ247" s="96"/>
      <c r="BQA247" s="96"/>
      <c r="BQB247" s="96"/>
      <c r="BQC247" s="96"/>
      <c r="BQD247" s="96"/>
      <c r="BQE247" s="96"/>
      <c r="BQF247" s="96"/>
      <c r="BQG247" s="96"/>
      <c r="BQH247" s="96"/>
      <c r="BQI247" s="96"/>
      <c r="BQJ247" s="96"/>
      <c r="BQK247" s="96"/>
      <c r="BQL247" s="96"/>
      <c r="BQM247" s="96"/>
      <c r="BQN247" s="96"/>
      <c r="BQO247" s="96"/>
      <c r="BQP247" s="96"/>
      <c r="BQQ247" s="96"/>
      <c r="BQR247" s="96"/>
      <c r="BQS247" s="96"/>
      <c r="BQT247" s="96"/>
      <c r="BQU247" s="96"/>
      <c r="BQV247" s="96"/>
      <c r="BQW247" s="96"/>
      <c r="BQX247" s="96"/>
      <c r="BQY247" s="96"/>
      <c r="BQZ247" s="96"/>
      <c r="BRA247" s="96"/>
      <c r="BRB247" s="96"/>
      <c r="BRC247" s="96"/>
      <c r="BRD247" s="96"/>
      <c r="BRE247" s="96"/>
      <c r="BRF247" s="96"/>
      <c r="BRG247" s="96"/>
      <c r="BRH247" s="96"/>
      <c r="BRI247" s="96"/>
      <c r="BRJ247" s="96"/>
      <c r="BRK247" s="96"/>
      <c r="BRL247" s="96"/>
      <c r="BRM247" s="96"/>
      <c r="BRN247" s="96"/>
      <c r="BRO247" s="96"/>
      <c r="BRP247" s="96"/>
      <c r="BRQ247" s="96"/>
      <c r="BRR247" s="96"/>
      <c r="BRS247" s="96"/>
      <c r="BRT247" s="96"/>
      <c r="BRU247" s="96"/>
      <c r="BRV247" s="96"/>
      <c r="BRW247" s="96"/>
      <c r="BRX247" s="96"/>
      <c r="BRY247" s="96"/>
      <c r="BRZ247" s="96"/>
      <c r="BSA247" s="96"/>
      <c r="BSB247" s="96"/>
      <c r="BSC247" s="96"/>
      <c r="BSD247" s="96"/>
      <c r="BSE247" s="96"/>
      <c r="BSF247" s="96"/>
      <c r="BSG247" s="96"/>
      <c r="BSH247" s="96"/>
      <c r="BSI247" s="96"/>
      <c r="BSJ247" s="96"/>
      <c r="BSK247" s="96"/>
      <c r="BSL247" s="96"/>
      <c r="BSM247" s="96"/>
      <c r="BSN247" s="96"/>
      <c r="BSO247" s="96"/>
      <c r="BSP247" s="96"/>
      <c r="BSQ247" s="96"/>
      <c r="BSR247" s="96"/>
      <c r="BSS247" s="96"/>
      <c r="BST247" s="96"/>
      <c r="BSU247" s="96"/>
      <c r="BSV247" s="96"/>
      <c r="BSW247" s="96"/>
      <c r="BSX247" s="96"/>
      <c r="BSY247" s="96"/>
      <c r="BSZ247" s="96"/>
      <c r="BTA247" s="96"/>
      <c r="BTB247" s="96"/>
      <c r="BTC247" s="96"/>
      <c r="BTD247" s="96"/>
      <c r="BTE247" s="96"/>
      <c r="BTF247" s="96"/>
      <c r="BTG247" s="96"/>
      <c r="BTH247" s="96"/>
      <c r="BTI247" s="96"/>
      <c r="BTJ247" s="96"/>
      <c r="BTK247" s="96"/>
      <c r="BTL247" s="96"/>
      <c r="BTM247" s="96"/>
      <c r="BTN247" s="96"/>
      <c r="BTO247" s="96"/>
      <c r="BTP247" s="96"/>
      <c r="BTQ247" s="96"/>
      <c r="BTR247" s="96"/>
      <c r="BTS247" s="96"/>
      <c r="BTT247" s="96"/>
      <c r="BTU247" s="96"/>
      <c r="BTV247" s="96"/>
      <c r="BTW247" s="96"/>
      <c r="BTX247" s="96"/>
      <c r="BTY247" s="96"/>
      <c r="BTZ247" s="96"/>
      <c r="BUA247" s="96"/>
      <c r="BUB247" s="96"/>
      <c r="BUC247" s="96"/>
      <c r="BUD247" s="96"/>
      <c r="BUE247" s="96"/>
      <c r="BUF247" s="96"/>
      <c r="BUG247" s="96"/>
      <c r="BUH247" s="96"/>
      <c r="BUI247" s="96"/>
      <c r="BUJ247" s="96"/>
      <c r="BUK247" s="96"/>
      <c r="BUL247" s="96"/>
      <c r="BUM247" s="96"/>
      <c r="BUN247" s="96"/>
      <c r="BUO247" s="96"/>
      <c r="BUP247" s="96"/>
      <c r="BUQ247" s="96"/>
      <c r="BUR247" s="96"/>
      <c r="BUS247" s="96"/>
      <c r="BUT247" s="96"/>
      <c r="BUU247" s="96"/>
      <c r="BUV247" s="96"/>
      <c r="BUW247" s="96"/>
      <c r="BUX247" s="96"/>
      <c r="BUY247" s="96"/>
      <c r="BUZ247" s="96"/>
      <c r="BVA247" s="96"/>
      <c r="BVB247" s="96"/>
      <c r="BVC247" s="96"/>
      <c r="BVD247" s="96"/>
      <c r="BVE247" s="96"/>
      <c r="BVF247" s="96"/>
      <c r="BVG247" s="96"/>
      <c r="BVH247" s="96"/>
      <c r="BVI247" s="96"/>
      <c r="BVJ247" s="96"/>
      <c r="BVK247" s="96"/>
      <c r="BVL247" s="96"/>
      <c r="BVM247" s="96"/>
      <c r="BVN247" s="96"/>
      <c r="BVO247" s="96"/>
      <c r="BVP247" s="96"/>
      <c r="BVQ247" s="96"/>
      <c r="BVR247" s="96"/>
      <c r="BVS247" s="96"/>
      <c r="BVT247" s="96"/>
      <c r="BVU247" s="96"/>
      <c r="BVV247" s="96"/>
      <c r="BVW247" s="96"/>
      <c r="BVX247" s="96"/>
      <c r="BVY247" s="96"/>
      <c r="BVZ247" s="96"/>
      <c r="BWA247" s="96"/>
      <c r="BWB247" s="96"/>
      <c r="BWC247" s="96"/>
      <c r="BWD247" s="96"/>
      <c r="BWE247" s="96"/>
      <c r="BWF247" s="96"/>
      <c r="BWG247" s="96"/>
      <c r="BWH247" s="96"/>
      <c r="BWI247" s="96"/>
      <c r="BWJ247" s="96"/>
      <c r="BWK247" s="96"/>
      <c r="BWL247" s="96"/>
      <c r="BWM247" s="96"/>
      <c r="BWN247" s="96"/>
      <c r="BWO247" s="96"/>
      <c r="BWP247" s="96"/>
      <c r="BWQ247" s="96"/>
      <c r="BWR247" s="96"/>
      <c r="BWS247" s="96"/>
      <c r="BWT247" s="96"/>
      <c r="BWU247" s="96"/>
      <c r="BWV247" s="96"/>
      <c r="BWW247" s="96"/>
      <c r="BWX247" s="96"/>
      <c r="BWY247" s="96"/>
      <c r="BWZ247" s="96"/>
      <c r="BXA247" s="96"/>
      <c r="BXB247" s="96"/>
      <c r="BXC247" s="96"/>
      <c r="BXD247" s="96"/>
      <c r="BXE247" s="96"/>
      <c r="BXF247" s="96"/>
      <c r="BXG247" s="96"/>
      <c r="BXH247" s="96"/>
      <c r="BXI247" s="96"/>
      <c r="BXJ247" s="96"/>
      <c r="BXK247" s="96"/>
      <c r="BXL247" s="96"/>
      <c r="BXM247" s="96"/>
      <c r="BXN247" s="96"/>
      <c r="BXO247" s="96"/>
      <c r="BXP247" s="96"/>
      <c r="BXQ247" s="96"/>
      <c r="BXR247" s="96"/>
      <c r="BXS247" s="96"/>
      <c r="BXT247" s="96"/>
      <c r="BXU247" s="96"/>
      <c r="BXV247" s="96"/>
      <c r="BXW247" s="96"/>
      <c r="BXX247" s="96"/>
      <c r="BXY247" s="96"/>
      <c r="BXZ247" s="96"/>
      <c r="BYA247" s="96"/>
      <c r="BYB247" s="96"/>
      <c r="BYC247" s="96"/>
      <c r="BYD247" s="96"/>
      <c r="BYE247" s="96"/>
      <c r="BYF247" s="96"/>
      <c r="BYG247" s="96"/>
      <c r="BYH247" s="96"/>
      <c r="BYI247" s="96"/>
      <c r="BYJ247" s="96"/>
      <c r="BYK247" s="96"/>
      <c r="BYL247" s="96"/>
      <c r="BYM247" s="96"/>
      <c r="BYN247" s="96"/>
      <c r="BYO247" s="96"/>
      <c r="BYP247" s="96"/>
      <c r="BYQ247" s="96"/>
      <c r="BYR247" s="96"/>
      <c r="BYS247" s="96"/>
      <c r="BYT247" s="96"/>
      <c r="BYU247" s="96"/>
      <c r="BYV247" s="96"/>
      <c r="BYW247" s="96"/>
      <c r="BYX247" s="96"/>
      <c r="BYY247" s="96"/>
      <c r="BYZ247" s="96"/>
      <c r="BZA247" s="96"/>
      <c r="BZB247" s="96"/>
      <c r="BZC247" s="96"/>
      <c r="BZD247" s="96"/>
      <c r="BZE247" s="96"/>
      <c r="BZF247" s="96"/>
      <c r="BZG247" s="96"/>
      <c r="BZH247" s="96"/>
      <c r="BZI247" s="96"/>
      <c r="BZJ247" s="96"/>
      <c r="BZK247" s="96"/>
      <c r="BZL247" s="96"/>
      <c r="BZM247" s="96"/>
      <c r="BZN247" s="96"/>
      <c r="BZO247" s="96"/>
      <c r="BZP247" s="96"/>
      <c r="BZQ247" s="96"/>
      <c r="BZR247" s="96"/>
      <c r="BZS247" s="96"/>
      <c r="BZT247" s="96"/>
      <c r="BZU247" s="96"/>
      <c r="BZV247" s="96"/>
      <c r="BZW247" s="96"/>
      <c r="BZX247" s="96"/>
      <c r="BZY247" s="96"/>
      <c r="BZZ247" s="96"/>
      <c r="CAA247" s="96"/>
      <c r="CAB247" s="96"/>
      <c r="CAC247" s="96"/>
      <c r="CAD247" s="96"/>
      <c r="CAE247" s="96"/>
      <c r="CAF247" s="96"/>
      <c r="CAG247" s="96"/>
      <c r="CAH247" s="96"/>
      <c r="CAI247" s="96"/>
      <c r="CAJ247" s="96"/>
      <c r="CAK247" s="96"/>
      <c r="CAL247" s="96"/>
      <c r="CAM247" s="96"/>
      <c r="CAN247" s="96"/>
      <c r="CAO247" s="96"/>
      <c r="CAP247" s="96"/>
      <c r="CAQ247" s="96"/>
      <c r="CAR247" s="96"/>
      <c r="CAS247" s="96"/>
      <c r="CAT247" s="96"/>
      <c r="CAU247" s="96"/>
      <c r="CAV247" s="96"/>
      <c r="CAW247" s="96"/>
      <c r="CAX247" s="96"/>
      <c r="CAY247" s="96"/>
      <c r="CAZ247" s="96"/>
      <c r="CBA247" s="96"/>
      <c r="CBB247" s="96"/>
      <c r="CBC247" s="96"/>
      <c r="CBD247" s="96"/>
      <c r="CBE247" s="96"/>
      <c r="CBF247" s="96"/>
      <c r="CBG247" s="96"/>
      <c r="CBH247" s="96"/>
      <c r="CBI247" s="96"/>
      <c r="CBJ247" s="96"/>
      <c r="CBK247" s="96"/>
      <c r="CBL247" s="96"/>
      <c r="CBM247" s="96"/>
      <c r="CBN247" s="96"/>
      <c r="CBO247" s="96"/>
      <c r="CBP247" s="96"/>
      <c r="CBQ247" s="96"/>
      <c r="CBR247" s="96"/>
      <c r="CBS247" s="96"/>
      <c r="CBT247" s="96"/>
      <c r="CBU247" s="96"/>
      <c r="CBV247" s="96"/>
      <c r="CBW247" s="96"/>
      <c r="CBX247" s="96"/>
      <c r="CBY247" s="96"/>
      <c r="CBZ247" s="96"/>
      <c r="CCA247" s="96"/>
      <c r="CCB247" s="96"/>
      <c r="CCC247" s="96"/>
      <c r="CCD247" s="96"/>
      <c r="CCE247" s="96"/>
      <c r="CCF247" s="96"/>
      <c r="CCG247" s="96"/>
      <c r="CCH247" s="96"/>
      <c r="CCI247" s="96"/>
      <c r="CCJ247" s="96"/>
      <c r="CCK247" s="96"/>
      <c r="CCL247" s="96"/>
      <c r="CCM247" s="96"/>
      <c r="CCN247" s="96"/>
      <c r="CCO247" s="96"/>
      <c r="CCP247" s="96"/>
      <c r="CCQ247" s="96"/>
      <c r="CCR247" s="96"/>
      <c r="CCS247" s="96"/>
      <c r="CCT247" s="96"/>
      <c r="CCU247" s="96"/>
      <c r="CCV247" s="96"/>
      <c r="CCW247" s="96"/>
      <c r="CCX247" s="96"/>
      <c r="CCY247" s="96"/>
      <c r="CCZ247" s="96"/>
      <c r="CDA247" s="96"/>
      <c r="CDB247" s="96"/>
      <c r="CDC247" s="96"/>
      <c r="CDD247" s="96"/>
      <c r="CDE247" s="96"/>
      <c r="CDF247" s="96"/>
      <c r="CDG247" s="96"/>
      <c r="CDH247" s="96"/>
      <c r="CDI247" s="96"/>
      <c r="CDJ247" s="96"/>
      <c r="CDK247" s="96"/>
      <c r="CDL247" s="96"/>
      <c r="CDM247" s="96"/>
      <c r="CDN247" s="96"/>
      <c r="CDO247" s="96"/>
      <c r="CDP247" s="96"/>
      <c r="CDQ247" s="96"/>
      <c r="CDR247" s="96"/>
      <c r="CDS247" s="96"/>
      <c r="CDT247" s="96"/>
      <c r="CDU247" s="96"/>
      <c r="CDV247" s="96"/>
      <c r="CDW247" s="96"/>
      <c r="CDX247" s="96"/>
      <c r="CDY247" s="96"/>
      <c r="CDZ247" s="96"/>
      <c r="CEA247" s="96"/>
      <c r="CEB247" s="96"/>
      <c r="CEC247" s="96"/>
      <c r="CED247" s="96"/>
      <c r="CEE247" s="96"/>
      <c r="CEF247" s="96"/>
      <c r="CEG247" s="96"/>
      <c r="CEH247" s="96"/>
      <c r="CEI247" s="96"/>
      <c r="CEJ247" s="96"/>
      <c r="CEK247" s="96"/>
      <c r="CEL247" s="96"/>
      <c r="CEM247" s="96"/>
      <c r="CEN247" s="96"/>
      <c r="CEO247" s="96"/>
      <c r="CEP247" s="96"/>
      <c r="CEQ247" s="96"/>
      <c r="CER247" s="96"/>
      <c r="CES247" s="96"/>
      <c r="CET247" s="96"/>
      <c r="CEU247" s="96"/>
      <c r="CEV247" s="96"/>
      <c r="CEW247" s="96"/>
      <c r="CEX247" s="96"/>
      <c r="CEY247" s="96"/>
      <c r="CEZ247" s="96"/>
      <c r="CFA247" s="96"/>
      <c r="CFB247" s="96"/>
      <c r="CFC247" s="96"/>
      <c r="CFD247" s="96"/>
      <c r="CFE247" s="96"/>
      <c r="CFF247" s="96"/>
      <c r="CFG247" s="96"/>
      <c r="CFH247" s="96"/>
      <c r="CFI247" s="96"/>
      <c r="CFJ247" s="96"/>
      <c r="CFK247" s="96"/>
      <c r="CFL247" s="96"/>
      <c r="CFM247" s="96"/>
      <c r="CFN247" s="96"/>
      <c r="CFO247" s="96"/>
      <c r="CFP247" s="96"/>
      <c r="CFQ247" s="96"/>
      <c r="CFR247" s="96"/>
      <c r="CFS247" s="96"/>
      <c r="CFT247" s="96"/>
      <c r="CFU247" s="96"/>
      <c r="CFV247" s="96"/>
      <c r="CFW247" s="96"/>
      <c r="CFX247" s="96"/>
      <c r="CFY247" s="96"/>
      <c r="CFZ247" s="96"/>
      <c r="CGA247" s="96"/>
      <c r="CGB247" s="96"/>
      <c r="CGC247" s="96"/>
      <c r="CGD247" s="96"/>
      <c r="CGE247" s="96"/>
      <c r="CGF247" s="96"/>
      <c r="CGG247" s="96"/>
      <c r="CGH247" s="96"/>
      <c r="CGI247" s="96"/>
      <c r="CGJ247" s="96"/>
      <c r="CGK247" s="96"/>
      <c r="CGL247" s="96"/>
      <c r="CGM247" s="96"/>
      <c r="CGN247" s="96"/>
      <c r="CGO247" s="96"/>
      <c r="CGP247" s="96"/>
      <c r="CGQ247" s="96"/>
      <c r="CGR247" s="96"/>
      <c r="CGS247" s="96"/>
      <c r="CGT247" s="96"/>
      <c r="CGU247" s="96"/>
      <c r="CGV247" s="96"/>
      <c r="CGW247" s="96"/>
      <c r="CGX247" s="96"/>
      <c r="CGY247" s="96"/>
      <c r="CGZ247" s="96"/>
      <c r="CHA247" s="96"/>
      <c r="CHB247" s="96"/>
      <c r="CHC247" s="96"/>
      <c r="CHD247" s="96"/>
      <c r="CHE247" s="96"/>
      <c r="CHF247" s="96"/>
      <c r="CHG247" s="96"/>
      <c r="CHH247" s="96"/>
      <c r="CHI247" s="96"/>
      <c r="CHJ247" s="96"/>
      <c r="CHK247" s="96"/>
      <c r="CHL247" s="96"/>
      <c r="CHM247" s="96"/>
      <c r="CHN247" s="96"/>
      <c r="CHO247" s="96"/>
      <c r="CHP247" s="96"/>
      <c r="CHQ247" s="96"/>
      <c r="CHR247" s="96"/>
      <c r="CHS247" s="96"/>
      <c r="CHT247" s="96"/>
      <c r="CHU247" s="96"/>
      <c r="CHV247" s="96"/>
      <c r="CHW247" s="96"/>
      <c r="CHX247" s="96"/>
      <c r="CHY247" s="96"/>
      <c r="CHZ247" s="96"/>
      <c r="CIA247" s="96"/>
      <c r="CIB247" s="96"/>
      <c r="CIC247" s="96"/>
      <c r="CID247" s="96"/>
      <c r="CIE247" s="96"/>
      <c r="CIF247" s="96"/>
      <c r="CIG247" s="96"/>
      <c r="CIH247" s="96"/>
      <c r="CII247" s="96"/>
      <c r="CIJ247" s="96"/>
      <c r="CIK247" s="96"/>
      <c r="CIL247" s="96"/>
      <c r="CIM247" s="96"/>
      <c r="CIN247" s="96"/>
      <c r="CIO247" s="96"/>
      <c r="CIP247" s="96"/>
      <c r="CIQ247" s="96"/>
      <c r="CIR247" s="96"/>
      <c r="CIS247" s="96"/>
      <c r="CIT247" s="96"/>
      <c r="CIU247" s="96"/>
      <c r="CIV247" s="96"/>
      <c r="CIW247" s="96"/>
      <c r="CIX247" s="96"/>
      <c r="CIY247" s="96"/>
      <c r="CIZ247" s="96"/>
      <c r="CJA247" s="96"/>
      <c r="CJB247" s="96"/>
      <c r="CJC247" s="96"/>
      <c r="CJD247" s="96"/>
      <c r="CJE247" s="96"/>
      <c r="CJF247" s="96"/>
      <c r="CJG247" s="96"/>
      <c r="CJH247" s="96"/>
      <c r="CJI247" s="96"/>
      <c r="CJJ247" s="96"/>
      <c r="CJK247" s="96"/>
      <c r="CJL247" s="96"/>
      <c r="CJM247" s="96"/>
      <c r="CJN247" s="96"/>
      <c r="CJO247" s="96"/>
      <c r="CJP247" s="96"/>
      <c r="CJQ247" s="96"/>
      <c r="CJR247" s="96"/>
      <c r="CJS247" s="96"/>
      <c r="CJT247" s="96"/>
      <c r="CJU247" s="96"/>
      <c r="CJV247" s="96"/>
      <c r="CJW247" s="96"/>
      <c r="CJX247" s="96"/>
      <c r="CJY247" s="96"/>
      <c r="CJZ247" s="96"/>
      <c r="CKA247" s="96"/>
      <c r="CKB247" s="96"/>
      <c r="CKC247" s="96"/>
      <c r="CKD247" s="96"/>
      <c r="CKE247" s="96"/>
      <c r="CKF247" s="96"/>
      <c r="CKG247" s="96"/>
      <c r="CKH247" s="96"/>
      <c r="CKI247" s="96"/>
      <c r="CKJ247" s="96"/>
      <c r="CKK247" s="96"/>
      <c r="CKL247" s="96"/>
      <c r="CKM247" s="96"/>
      <c r="CKN247" s="96"/>
      <c r="CKO247" s="96"/>
      <c r="CKP247" s="96"/>
      <c r="CKQ247" s="96"/>
      <c r="CKR247" s="96"/>
      <c r="CKS247" s="96"/>
      <c r="CKT247" s="96"/>
      <c r="CKU247" s="96"/>
      <c r="CKV247" s="96"/>
      <c r="CKW247" s="96"/>
      <c r="CKX247" s="96"/>
      <c r="CKY247" s="96"/>
      <c r="CKZ247" s="96"/>
      <c r="CLA247" s="96"/>
      <c r="CLB247" s="96"/>
      <c r="CLC247" s="96"/>
      <c r="CLD247" s="96"/>
      <c r="CLE247" s="96"/>
      <c r="CLF247" s="96"/>
      <c r="CLG247" s="96"/>
      <c r="CLH247" s="96"/>
      <c r="CLI247" s="96"/>
      <c r="CLJ247" s="96"/>
      <c r="CLK247" s="96"/>
      <c r="CLL247" s="96"/>
      <c r="CLM247" s="96"/>
      <c r="CLN247" s="96"/>
      <c r="CLO247" s="96"/>
      <c r="CLP247" s="96"/>
      <c r="CLQ247" s="96"/>
      <c r="CLR247" s="96"/>
      <c r="CLS247" s="96"/>
      <c r="CLT247" s="96"/>
      <c r="CLU247" s="96"/>
      <c r="CLV247" s="96"/>
      <c r="CLW247" s="96"/>
      <c r="CLX247" s="96"/>
      <c r="CLY247" s="96"/>
      <c r="CLZ247" s="96"/>
      <c r="CMA247" s="96"/>
      <c r="CMB247" s="96"/>
      <c r="CMC247" s="96"/>
      <c r="CMD247" s="96"/>
      <c r="CME247" s="96"/>
      <c r="CMF247" s="96"/>
      <c r="CMG247" s="96"/>
      <c r="CMH247" s="96"/>
      <c r="CMI247" s="96"/>
      <c r="CMJ247" s="96"/>
      <c r="CMK247" s="96"/>
      <c r="CML247" s="96"/>
      <c r="CMM247" s="96"/>
      <c r="CMN247" s="96"/>
      <c r="CMO247" s="96"/>
      <c r="CMP247" s="96"/>
      <c r="CMQ247" s="96"/>
      <c r="CMR247" s="96"/>
      <c r="CMS247" s="96"/>
      <c r="CMT247" s="96"/>
      <c r="CMU247" s="96"/>
      <c r="CMV247" s="96"/>
      <c r="CMW247" s="96"/>
      <c r="CMX247" s="96"/>
      <c r="CMY247" s="96"/>
      <c r="CMZ247" s="96"/>
      <c r="CNA247" s="96"/>
      <c r="CNB247" s="96"/>
      <c r="CNC247" s="96"/>
      <c r="CND247" s="96"/>
      <c r="CNE247" s="96"/>
      <c r="CNF247" s="96"/>
      <c r="CNG247" s="96"/>
      <c r="CNH247" s="96"/>
      <c r="CNI247" s="96"/>
      <c r="CNJ247" s="96"/>
      <c r="CNK247" s="96"/>
      <c r="CNL247" s="96"/>
      <c r="CNM247" s="96"/>
      <c r="CNN247" s="96"/>
      <c r="CNO247" s="96"/>
      <c r="CNP247" s="96"/>
      <c r="CNQ247" s="96"/>
      <c r="CNR247" s="96"/>
      <c r="CNS247" s="96"/>
      <c r="CNT247" s="96"/>
      <c r="CNU247" s="96"/>
      <c r="CNV247" s="96"/>
      <c r="CNW247" s="96"/>
      <c r="CNX247" s="96"/>
      <c r="CNY247" s="96"/>
      <c r="CNZ247" s="96"/>
      <c r="COA247" s="96"/>
      <c r="COB247" s="96"/>
      <c r="COC247" s="96"/>
      <c r="COD247" s="96"/>
      <c r="COE247" s="96"/>
      <c r="COF247" s="96"/>
      <c r="COG247" s="96"/>
      <c r="COH247" s="96"/>
      <c r="COI247" s="96"/>
      <c r="COJ247" s="96"/>
      <c r="COK247" s="96"/>
      <c r="COL247" s="96"/>
      <c r="COM247" s="96"/>
      <c r="CON247" s="96"/>
      <c r="COO247" s="96"/>
      <c r="COP247" s="96"/>
      <c r="COQ247" s="96"/>
      <c r="COR247" s="96"/>
      <c r="COS247" s="96"/>
      <c r="COT247" s="96"/>
      <c r="COU247" s="96"/>
      <c r="COV247" s="96"/>
      <c r="COW247" s="96"/>
      <c r="COX247" s="96"/>
      <c r="COY247" s="96"/>
      <c r="COZ247" s="96"/>
      <c r="CPA247" s="96"/>
      <c r="CPB247" s="96"/>
      <c r="CPC247" s="96"/>
      <c r="CPD247" s="96"/>
      <c r="CPE247" s="96"/>
      <c r="CPF247" s="96"/>
      <c r="CPG247" s="96"/>
      <c r="CPH247" s="96"/>
      <c r="CPI247" s="96"/>
      <c r="CPJ247" s="96"/>
      <c r="CPK247" s="96"/>
      <c r="CPL247" s="96"/>
      <c r="CPM247" s="96"/>
      <c r="CPN247" s="96"/>
      <c r="CPO247" s="96"/>
      <c r="CPP247" s="96"/>
      <c r="CPQ247" s="96"/>
      <c r="CPR247" s="96"/>
      <c r="CPS247" s="96"/>
      <c r="CPT247" s="96"/>
      <c r="CPU247" s="96"/>
      <c r="CPV247" s="96"/>
      <c r="CPW247" s="96"/>
      <c r="CPX247" s="96"/>
      <c r="CPY247" s="96"/>
      <c r="CPZ247" s="96"/>
      <c r="CQA247" s="96"/>
      <c r="CQB247" s="96"/>
      <c r="CQC247" s="96"/>
      <c r="CQD247" s="96"/>
      <c r="CQE247" s="96"/>
      <c r="CQF247" s="96"/>
      <c r="CQG247" s="96"/>
      <c r="CQH247" s="96"/>
      <c r="CQI247" s="96"/>
      <c r="CQJ247" s="96"/>
      <c r="CQK247" s="96"/>
      <c r="CQL247" s="96"/>
      <c r="CQM247" s="96"/>
      <c r="CQN247" s="96"/>
      <c r="CQO247" s="96"/>
      <c r="CQP247" s="96"/>
      <c r="CQQ247" s="96"/>
      <c r="CQR247" s="96"/>
      <c r="CQS247" s="96"/>
      <c r="CQT247" s="96"/>
      <c r="CQU247" s="96"/>
      <c r="CQV247" s="96"/>
      <c r="CQW247" s="96"/>
      <c r="CQX247" s="96"/>
      <c r="CQY247" s="96"/>
      <c r="CQZ247" s="96"/>
      <c r="CRA247" s="96"/>
      <c r="CRB247" s="96"/>
      <c r="CRC247" s="96"/>
      <c r="CRD247" s="96"/>
      <c r="CRE247" s="96"/>
      <c r="CRF247" s="96"/>
      <c r="CRG247" s="96"/>
      <c r="CRH247" s="96"/>
      <c r="CRI247" s="96"/>
      <c r="CRJ247" s="96"/>
      <c r="CRK247" s="96"/>
      <c r="CRL247" s="96"/>
      <c r="CRM247" s="96"/>
      <c r="CRN247" s="96"/>
      <c r="CRO247" s="96"/>
      <c r="CRP247" s="96"/>
      <c r="CRQ247" s="96"/>
      <c r="CRR247" s="96"/>
      <c r="CRS247" s="96"/>
      <c r="CRT247" s="96"/>
      <c r="CRU247" s="96"/>
      <c r="CRV247" s="96"/>
      <c r="CRW247" s="96"/>
      <c r="CRX247" s="96"/>
      <c r="CRY247" s="96"/>
      <c r="CRZ247" s="96"/>
      <c r="CSA247" s="96"/>
      <c r="CSB247" s="96"/>
      <c r="CSC247" s="96"/>
      <c r="CSD247" s="96"/>
      <c r="CSE247" s="96"/>
      <c r="CSF247" s="96"/>
      <c r="CSG247" s="96"/>
      <c r="CSH247" s="96"/>
      <c r="CSI247" s="96"/>
      <c r="CSJ247" s="96"/>
      <c r="CSK247" s="96"/>
      <c r="CSL247" s="96"/>
      <c r="CSM247" s="96"/>
      <c r="CSN247" s="96"/>
      <c r="CSO247" s="96"/>
      <c r="CSP247" s="96"/>
      <c r="CSQ247" s="96"/>
      <c r="CSR247" s="96"/>
      <c r="CSS247" s="96"/>
      <c r="CST247" s="96"/>
      <c r="CSU247" s="96"/>
      <c r="CSV247" s="96"/>
      <c r="CSW247" s="96"/>
      <c r="CSX247" s="96"/>
      <c r="CSY247" s="96"/>
      <c r="CSZ247" s="96"/>
      <c r="CTA247" s="96"/>
      <c r="CTB247" s="96"/>
      <c r="CTC247" s="96"/>
      <c r="CTD247" s="96"/>
      <c r="CTE247" s="96"/>
      <c r="CTF247" s="96"/>
      <c r="CTG247" s="96"/>
      <c r="CTH247" s="96"/>
      <c r="CTI247" s="96"/>
      <c r="CTJ247" s="96"/>
      <c r="CTK247" s="96"/>
      <c r="CTL247" s="96"/>
      <c r="CTM247" s="96"/>
      <c r="CTN247" s="96"/>
      <c r="CTO247" s="96"/>
      <c r="CTP247" s="96"/>
      <c r="CTQ247" s="96"/>
      <c r="CTR247" s="96"/>
      <c r="CTS247" s="96"/>
      <c r="CTT247" s="96"/>
      <c r="CTU247" s="96"/>
      <c r="CTV247" s="96"/>
      <c r="CTW247" s="96"/>
      <c r="CTX247" s="96"/>
      <c r="CTY247" s="96"/>
      <c r="CTZ247" s="96"/>
      <c r="CUA247" s="96"/>
      <c r="CUB247" s="96"/>
      <c r="CUC247" s="96"/>
      <c r="CUD247" s="96"/>
      <c r="CUE247" s="96"/>
      <c r="CUF247" s="96"/>
      <c r="CUG247" s="96"/>
      <c r="CUH247" s="96"/>
      <c r="CUI247" s="96"/>
      <c r="CUJ247" s="96"/>
      <c r="CUK247" s="96"/>
      <c r="CUL247" s="96"/>
      <c r="CUM247" s="96"/>
      <c r="CUN247" s="96"/>
      <c r="CUO247" s="96"/>
      <c r="CUP247" s="96"/>
      <c r="CUQ247" s="96"/>
      <c r="CUR247" s="96"/>
      <c r="CUS247" s="96"/>
      <c r="CUT247" s="96"/>
      <c r="CUU247" s="96"/>
      <c r="CUV247" s="96"/>
      <c r="CUW247" s="96"/>
      <c r="CUX247" s="96"/>
      <c r="CUY247" s="96"/>
      <c r="CUZ247" s="96"/>
      <c r="CVA247" s="96"/>
      <c r="CVB247" s="96"/>
      <c r="CVC247" s="96"/>
      <c r="CVD247" s="96"/>
      <c r="CVE247" s="96"/>
      <c r="CVF247" s="96"/>
      <c r="CVG247" s="96"/>
      <c r="CVH247" s="96"/>
      <c r="CVI247" s="96"/>
      <c r="CVJ247" s="96"/>
      <c r="CVK247" s="96"/>
      <c r="CVL247" s="96"/>
      <c r="CVM247" s="96"/>
      <c r="CVN247" s="96"/>
      <c r="CVO247" s="96"/>
      <c r="CVP247" s="96"/>
      <c r="CVQ247" s="96"/>
      <c r="CVR247" s="96"/>
      <c r="CVS247" s="96"/>
      <c r="CVT247" s="96"/>
      <c r="CVU247" s="96"/>
      <c r="CVV247" s="96"/>
      <c r="CVW247" s="96"/>
      <c r="CVX247" s="96"/>
      <c r="CVY247" s="96"/>
      <c r="CVZ247" s="96"/>
      <c r="CWA247" s="96"/>
      <c r="CWB247" s="96"/>
      <c r="CWC247" s="96"/>
      <c r="CWD247" s="96"/>
      <c r="CWE247" s="96"/>
      <c r="CWF247" s="96"/>
      <c r="CWG247" s="96"/>
      <c r="CWH247" s="96"/>
      <c r="CWI247" s="96"/>
      <c r="CWJ247" s="96"/>
      <c r="CWK247" s="96"/>
      <c r="CWL247" s="96"/>
      <c r="CWM247" s="96"/>
      <c r="CWN247" s="96"/>
      <c r="CWO247" s="96"/>
      <c r="CWP247" s="96"/>
      <c r="CWQ247" s="96"/>
      <c r="CWR247" s="96"/>
      <c r="CWS247" s="96"/>
      <c r="CWT247" s="96"/>
      <c r="CWU247" s="96"/>
      <c r="CWV247" s="96"/>
      <c r="CWW247" s="96"/>
      <c r="CWX247" s="96"/>
      <c r="CWY247" s="96"/>
      <c r="CWZ247" s="96"/>
      <c r="CXA247" s="96"/>
      <c r="CXB247" s="96"/>
      <c r="CXC247" s="96"/>
      <c r="CXD247" s="96"/>
      <c r="CXE247" s="96"/>
      <c r="CXF247" s="96"/>
      <c r="CXG247" s="96"/>
      <c r="CXH247" s="96"/>
      <c r="CXI247" s="96"/>
      <c r="CXJ247" s="96"/>
      <c r="CXK247" s="96"/>
      <c r="CXL247" s="96"/>
      <c r="CXM247" s="96"/>
      <c r="CXN247" s="96"/>
      <c r="CXO247" s="96"/>
      <c r="CXP247" s="96"/>
      <c r="CXQ247" s="96"/>
      <c r="CXR247" s="96"/>
      <c r="CXS247" s="96"/>
      <c r="CXT247" s="96"/>
      <c r="CXU247" s="96"/>
      <c r="CXV247" s="96"/>
      <c r="CXW247" s="96"/>
      <c r="CXX247" s="96"/>
      <c r="CXY247" s="96"/>
      <c r="CXZ247" s="96"/>
      <c r="CYA247" s="96"/>
      <c r="CYB247" s="96"/>
      <c r="CYC247" s="96"/>
      <c r="CYD247" s="96"/>
      <c r="CYE247" s="96"/>
      <c r="CYF247" s="96"/>
      <c r="CYG247" s="96"/>
      <c r="CYH247" s="96"/>
      <c r="CYI247" s="96"/>
      <c r="CYJ247" s="96"/>
      <c r="CYK247" s="96"/>
      <c r="CYL247" s="96"/>
      <c r="CYM247" s="96"/>
      <c r="CYN247" s="96"/>
      <c r="CYO247" s="96"/>
      <c r="CYP247" s="96"/>
      <c r="CYQ247" s="96"/>
      <c r="CYR247" s="96"/>
      <c r="CYS247" s="96"/>
      <c r="CYT247" s="96"/>
      <c r="CYU247" s="96"/>
      <c r="CYV247" s="96"/>
      <c r="CYW247" s="96"/>
      <c r="CYX247" s="96"/>
      <c r="CYY247" s="96"/>
      <c r="CYZ247" s="96"/>
      <c r="CZA247" s="96"/>
      <c r="CZB247" s="96"/>
      <c r="CZC247" s="96"/>
      <c r="CZD247" s="96"/>
      <c r="CZE247" s="96"/>
      <c r="CZF247" s="96"/>
      <c r="CZG247" s="96"/>
      <c r="CZH247" s="96"/>
      <c r="CZI247" s="96"/>
      <c r="CZJ247" s="96"/>
      <c r="CZK247" s="96"/>
      <c r="CZL247" s="96"/>
      <c r="CZM247" s="96"/>
      <c r="CZN247" s="96"/>
      <c r="CZO247" s="96"/>
      <c r="CZP247" s="96"/>
      <c r="CZQ247" s="96"/>
      <c r="CZR247" s="96"/>
      <c r="CZS247" s="96"/>
      <c r="CZT247" s="96"/>
      <c r="CZU247" s="96"/>
      <c r="CZV247" s="96"/>
      <c r="CZW247" s="96"/>
      <c r="CZX247" s="96"/>
      <c r="CZY247" s="96"/>
      <c r="CZZ247" s="96"/>
      <c r="DAA247" s="96"/>
      <c r="DAB247" s="96"/>
      <c r="DAC247" s="96"/>
      <c r="DAD247" s="96"/>
      <c r="DAE247" s="96"/>
      <c r="DAF247" s="96"/>
      <c r="DAG247" s="96"/>
      <c r="DAH247" s="96"/>
      <c r="DAI247" s="96"/>
      <c r="DAJ247" s="96"/>
      <c r="DAK247" s="96"/>
      <c r="DAL247" s="96"/>
      <c r="DAM247" s="96"/>
      <c r="DAN247" s="96"/>
      <c r="DAO247" s="96"/>
      <c r="DAP247" s="96"/>
      <c r="DAQ247" s="96"/>
      <c r="DAR247" s="96"/>
      <c r="DAS247" s="96"/>
      <c r="DAT247" s="96"/>
      <c r="DAU247" s="96"/>
      <c r="DAV247" s="96"/>
      <c r="DAW247" s="96"/>
      <c r="DAX247" s="96"/>
      <c r="DAY247" s="96"/>
      <c r="DAZ247" s="96"/>
      <c r="DBA247" s="96"/>
      <c r="DBB247" s="96"/>
      <c r="DBC247" s="96"/>
      <c r="DBD247" s="96"/>
      <c r="DBE247" s="96"/>
      <c r="DBF247" s="96"/>
      <c r="DBG247" s="96"/>
      <c r="DBH247" s="96"/>
      <c r="DBI247" s="96"/>
      <c r="DBJ247" s="96"/>
      <c r="DBK247" s="96"/>
      <c r="DBL247" s="96"/>
      <c r="DBM247" s="96"/>
      <c r="DBN247" s="96"/>
      <c r="DBO247" s="96"/>
      <c r="DBP247" s="96"/>
      <c r="DBQ247" s="96"/>
      <c r="DBR247" s="96"/>
      <c r="DBS247" s="96"/>
      <c r="DBT247" s="96"/>
      <c r="DBU247" s="96"/>
      <c r="DBV247" s="96"/>
      <c r="DBW247" s="96"/>
      <c r="DBX247" s="96"/>
      <c r="DBY247" s="96"/>
      <c r="DBZ247" s="96"/>
      <c r="DCA247" s="96"/>
      <c r="DCB247" s="96"/>
      <c r="DCC247" s="96"/>
      <c r="DCD247" s="96"/>
      <c r="DCE247" s="96"/>
      <c r="DCF247" s="96"/>
      <c r="DCG247" s="96"/>
      <c r="DCH247" s="96"/>
      <c r="DCI247" s="96"/>
      <c r="DCJ247" s="96"/>
      <c r="DCK247" s="96"/>
      <c r="DCL247" s="96"/>
      <c r="DCM247" s="96"/>
      <c r="DCN247" s="96"/>
      <c r="DCO247" s="96"/>
      <c r="DCP247" s="96"/>
      <c r="DCQ247" s="96"/>
      <c r="DCR247" s="96"/>
      <c r="DCS247" s="96"/>
      <c r="DCT247" s="96"/>
      <c r="DCU247" s="96"/>
      <c r="DCV247" s="96"/>
      <c r="DCW247" s="96"/>
      <c r="DCX247" s="96"/>
      <c r="DCY247" s="96"/>
      <c r="DCZ247" s="96"/>
      <c r="DDA247" s="96"/>
      <c r="DDB247" s="96"/>
      <c r="DDC247" s="96"/>
      <c r="DDD247" s="96"/>
      <c r="DDE247" s="96"/>
      <c r="DDF247" s="96"/>
      <c r="DDG247" s="96"/>
      <c r="DDH247" s="96"/>
      <c r="DDI247" s="96"/>
      <c r="DDJ247" s="96"/>
      <c r="DDK247" s="96"/>
      <c r="DDL247" s="96"/>
      <c r="DDM247" s="96"/>
      <c r="DDN247" s="96"/>
      <c r="DDO247" s="96"/>
      <c r="DDP247" s="96"/>
      <c r="DDQ247" s="96"/>
      <c r="DDR247" s="96"/>
      <c r="DDS247" s="96"/>
      <c r="DDT247" s="96"/>
      <c r="DDU247" s="96"/>
      <c r="DDV247" s="96"/>
      <c r="DDW247" s="96"/>
      <c r="DDX247" s="96"/>
      <c r="DDY247" s="96"/>
      <c r="DDZ247" s="96"/>
      <c r="DEA247" s="96"/>
      <c r="DEB247" s="96"/>
      <c r="DEC247" s="96"/>
      <c r="DED247" s="96"/>
      <c r="DEE247" s="96"/>
      <c r="DEF247" s="96"/>
      <c r="DEG247" s="96"/>
      <c r="DEH247" s="96"/>
      <c r="DEI247" s="96"/>
      <c r="DEJ247" s="96"/>
      <c r="DEK247" s="96"/>
      <c r="DEL247" s="96"/>
      <c r="DEM247" s="96"/>
      <c r="DEN247" s="96"/>
      <c r="DEO247" s="96"/>
      <c r="DEP247" s="96"/>
      <c r="DEQ247" s="96"/>
      <c r="DER247" s="96"/>
      <c r="DES247" s="96"/>
      <c r="DET247" s="96"/>
      <c r="DEU247" s="96"/>
      <c r="DEV247" s="96"/>
      <c r="DEW247" s="96"/>
      <c r="DEX247" s="96"/>
      <c r="DEY247" s="96"/>
      <c r="DEZ247" s="96"/>
      <c r="DFA247" s="96"/>
      <c r="DFB247" s="96"/>
      <c r="DFC247" s="96"/>
      <c r="DFD247" s="96"/>
      <c r="DFE247" s="96"/>
      <c r="DFF247" s="96"/>
      <c r="DFG247" s="96"/>
      <c r="DFH247" s="96"/>
      <c r="DFI247" s="96"/>
      <c r="DFJ247" s="96"/>
      <c r="DFK247" s="96"/>
      <c r="DFL247" s="96"/>
      <c r="DFM247" s="96"/>
      <c r="DFN247" s="96"/>
      <c r="DFO247" s="96"/>
      <c r="DFP247" s="96"/>
      <c r="DFQ247" s="96"/>
      <c r="DFR247" s="96"/>
      <c r="DFS247" s="96"/>
      <c r="DFT247" s="96"/>
      <c r="DFU247" s="96"/>
      <c r="DFV247" s="96"/>
      <c r="DFW247" s="96"/>
      <c r="DFX247" s="96"/>
      <c r="DFY247" s="96"/>
      <c r="DFZ247" s="96"/>
      <c r="DGA247" s="96"/>
      <c r="DGB247" s="96"/>
      <c r="DGC247" s="96"/>
      <c r="DGD247" s="96"/>
      <c r="DGE247" s="96"/>
      <c r="DGF247" s="96"/>
      <c r="DGG247" s="96"/>
      <c r="DGH247" s="96"/>
      <c r="DGI247" s="96"/>
      <c r="DGJ247" s="96"/>
      <c r="DGK247" s="96"/>
      <c r="DGL247" s="96"/>
      <c r="DGM247" s="96"/>
      <c r="DGN247" s="96"/>
      <c r="DGO247" s="96"/>
      <c r="DGP247" s="96"/>
      <c r="DGQ247" s="96"/>
      <c r="DGR247" s="96"/>
      <c r="DGS247" s="96"/>
      <c r="DGT247" s="96"/>
      <c r="DGU247" s="96"/>
      <c r="DGV247" s="96"/>
      <c r="DGW247" s="96"/>
      <c r="DGX247" s="96"/>
      <c r="DGY247" s="96"/>
      <c r="DGZ247" s="96"/>
      <c r="DHA247" s="96"/>
      <c r="DHB247" s="96"/>
      <c r="DHC247" s="96"/>
      <c r="DHD247" s="96"/>
      <c r="DHE247" s="96"/>
      <c r="DHF247" s="96"/>
      <c r="DHG247" s="96"/>
      <c r="DHH247" s="96"/>
      <c r="DHI247" s="96"/>
      <c r="DHJ247" s="96"/>
      <c r="DHK247" s="96"/>
      <c r="DHL247" s="96"/>
      <c r="DHM247" s="96"/>
      <c r="DHN247" s="96"/>
      <c r="DHO247" s="96"/>
      <c r="DHP247" s="96"/>
      <c r="DHQ247" s="96"/>
      <c r="DHR247" s="96"/>
      <c r="DHS247" s="96"/>
      <c r="DHT247" s="96"/>
      <c r="DHU247" s="96"/>
      <c r="DHV247" s="96"/>
      <c r="DHW247" s="96"/>
      <c r="DHX247" s="96"/>
      <c r="DHY247" s="96"/>
      <c r="DHZ247" s="96"/>
      <c r="DIA247" s="96"/>
      <c r="DIB247" s="96"/>
      <c r="DIC247" s="96"/>
      <c r="DID247" s="96"/>
      <c r="DIE247" s="96"/>
      <c r="DIF247" s="96"/>
      <c r="DIG247" s="96"/>
      <c r="DIH247" s="96"/>
      <c r="DII247" s="96"/>
      <c r="DIJ247" s="96"/>
      <c r="DIK247" s="96"/>
      <c r="DIL247" s="96"/>
      <c r="DIM247" s="96"/>
      <c r="DIN247" s="96"/>
      <c r="DIO247" s="96"/>
      <c r="DIP247" s="96"/>
      <c r="DIQ247" s="96"/>
      <c r="DIR247" s="96"/>
      <c r="DIS247" s="96"/>
      <c r="DIT247" s="96"/>
      <c r="DIU247" s="96"/>
      <c r="DIV247" s="96"/>
      <c r="DIW247" s="96"/>
      <c r="DIX247" s="96"/>
      <c r="DIY247" s="96"/>
      <c r="DIZ247" s="96"/>
      <c r="DJA247" s="96"/>
      <c r="DJB247" s="96"/>
      <c r="DJC247" s="96"/>
      <c r="DJD247" s="96"/>
      <c r="DJE247" s="96"/>
      <c r="DJF247" s="96"/>
      <c r="DJG247" s="96"/>
      <c r="DJH247" s="96"/>
      <c r="DJI247" s="96"/>
      <c r="DJJ247" s="96"/>
      <c r="DJK247" s="96"/>
      <c r="DJL247" s="96"/>
      <c r="DJM247" s="96"/>
      <c r="DJN247" s="96"/>
      <c r="DJO247" s="96"/>
      <c r="DJP247" s="96"/>
      <c r="DJQ247" s="96"/>
      <c r="DJR247" s="96"/>
      <c r="DJS247" s="96"/>
      <c r="DJT247" s="96"/>
      <c r="DJU247" s="96"/>
      <c r="DJV247" s="96"/>
      <c r="DJW247" s="96"/>
      <c r="DJX247" s="96"/>
      <c r="DJY247" s="96"/>
      <c r="DJZ247" s="96"/>
      <c r="DKA247" s="96"/>
      <c r="DKB247" s="96"/>
      <c r="DKC247" s="96"/>
      <c r="DKD247" s="96"/>
      <c r="DKE247" s="96"/>
      <c r="DKF247" s="96"/>
      <c r="DKG247" s="96"/>
      <c r="DKH247" s="96"/>
      <c r="DKI247" s="96"/>
      <c r="DKJ247" s="96"/>
      <c r="DKK247" s="96"/>
      <c r="DKL247" s="96"/>
      <c r="DKM247" s="96"/>
      <c r="DKN247" s="96"/>
      <c r="DKO247" s="96"/>
      <c r="DKP247" s="96"/>
      <c r="DKQ247" s="96"/>
      <c r="DKR247" s="96"/>
      <c r="DKS247" s="96"/>
      <c r="DKT247" s="96"/>
      <c r="DKU247" s="96"/>
      <c r="DKV247" s="96"/>
      <c r="DKW247" s="96"/>
      <c r="DKX247" s="96"/>
      <c r="DKY247" s="96"/>
      <c r="DKZ247" s="96"/>
      <c r="DLA247" s="96"/>
      <c r="DLB247" s="96"/>
      <c r="DLC247" s="96"/>
      <c r="DLD247" s="96"/>
      <c r="DLE247" s="96"/>
      <c r="DLF247" s="96"/>
      <c r="DLG247" s="96"/>
      <c r="DLH247" s="96"/>
      <c r="DLI247" s="96"/>
      <c r="DLJ247" s="96"/>
      <c r="DLK247" s="96"/>
      <c r="DLL247" s="96"/>
      <c r="DLM247" s="96"/>
      <c r="DLN247" s="96"/>
      <c r="DLO247" s="96"/>
      <c r="DLP247" s="96"/>
      <c r="DLQ247" s="96"/>
      <c r="DLR247" s="96"/>
      <c r="DLS247" s="96"/>
      <c r="DLT247" s="96"/>
      <c r="DLU247" s="96"/>
      <c r="DLV247" s="96"/>
      <c r="DLW247" s="96"/>
      <c r="DLX247" s="96"/>
      <c r="DLY247" s="96"/>
      <c r="DLZ247" s="96"/>
      <c r="DMA247" s="96"/>
      <c r="DMB247" s="96"/>
      <c r="DMC247" s="96"/>
      <c r="DMD247" s="96"/>
      <c r="DME247" s="96"/>
      <c r="DMF247" s="96"/>
      <c r="DMG247" s="96"/>
      <c r="DMH247" s="96"/>
      <c r="DMI247" s="96"/>
      <c r="DMJ247" s="96"/>
      <c r="DMK247" s="96"/>
      <c r="DML247" s="96"/>
      <c r="DMM247" s="96"/>
      <c r="DMN247" s="96"/>
      <c r="DMO247" s="96"/>
      <c r="DMP247" s="96"/>
      <c r="DMQ247" s="96"/>
      <c r="DMR247" s="96"/>
      <c r="DMS247" s="96"/>
      <c r="DMT247" s="96"/>
      <c r="DMU247" s="96"/>
      <c r="DMV247" s="96"/>
      <c r="DMW247" s="96"/>
      <c r="DMX247" s="96"/>
      <c r="DMY247" s="96"/>
      <c r="DMZ247" s="96"/>
      <c r="DNA247" s="96"/>
      <c r="DNB247" s="96"/>
      <c r="DNC247" s="96"/>
      <c r="DND247" s="96"/>
      <c r="DNE247" s="96"/>
      <c r="DNF247" s="96"/>
      <c r="DNG247" s="96"/>
      <c r="DNH247" s="96"/>
      <c r="DNI247" s="96"/>
      <c r="DNJ247" s="96"/>
      <c r="DNK247" s="96"/>
      <c r="DNL247" s="96"/>
      <c r="DNM247" s="96"/>
      <c r="DNN247" s="96"/>
      <c r="DNO247" s="96"/>
      <c r="DNP247" s="96"/>
      <c r="DNQ247" s="96"/>
      <c r="DNR247" s="96"/>
      <c r="DNS247" s="96"/>
      <c r="DNT247" s="96"/>
      <c r="DNU247" s="96"/>
      <c r="DNV247" s="96"/>
      <c r="DNW247" s="96"/>
      <c r="DNX247" s="96"/>
      <c r="DNY247" s="96"/>
      <c r="DNZ247" s="96"/>
      <c r="DOA247" s="96"/>
      <c r="DOB247" s="96"/>
      <c r="DOC247" s="96"/>
      <c r="DOD247" s="96"/>
      <c r="DOE247" s="96"/>
      <c r="DOF247" s="96"/>
      <c r="DOG247" s="96"/>
      <c r="DOH247" s="96"/>
      <c r="DOI247" s="96"/>
      <c r="DOJ247" s="96"/>
      <c r="DOK247" s="96"/>
      <c r="DOL247" s="96"/>
      <c r="DOM247" s="96"/>
      <c r="DON247" s="96"/>
      <c r="DOO247" s="96"/>
      <c r="DOP247" s="96"/>
      <c r="DOQ247" s="96"/>
      <c r="DOR247" s="96"/>
      <c r="DOS247" s="96"/>
      <c r="DOT247" s="96"/>
      <c r="DOU247" s="96"/>
      <c r="DOV247" s="96"/>
      <c r="DOW247" s="96"/>
      <c r="DOX247" s="96"/>
      <c r="DOY247" s="96"/>
      <c r="DOZ247" s="96"/>
      <c r="DPA247" s="96"/>
      <c r="DPB247" s="96"/>
      <c r="DPC247" s="96"/>
      <c r="DPD247" s="96"/>
      <c r="DPE247" s="96"/>
      <c r="DPF247" s="96"/>
      <c r="DPG247" s="96"/>
      <c r="DPH247" s="96"/>
      <c r="DPI247" s="96"/>
      <c r="DPJ247" s="96"/>
      <c r="DPK247" s="96"/>
      <c r="DPL247" s="96"/>
      <c r="DPM247" s="96"/>
      <c r="DPN247" s="96"/>
      <c r="DPO247" s="96"/>
      <c r="DPP247" s="96"/>
      <c r="DPQ247" s="96"/>
      <c r="DPR247" s="96"/>
      <c r="DPS247" s="96"/>
      <c r="DPT247" s="96"/>
      <c r="DPU247" s="96"/>
      <c r="DPV247" s="96"/>
      <c r="DPW247" s="96"/>
      <c r="DPX247" s="96"/>
      <c r="DPY247" s="96"/>
      <c r="DPZ247" s="96"/>
      <c r="DQA247" s="96"/>
      <c r="DQB247" s="96"/>
      <c r="DQC247" s="96"/>
      <c r="DQD247" s="96"/>
      <c r="DQE247" s="96"/>
      <c r="DQF247" s="96"/>
      <c r="DQG247" s="96"/>
      <c r="DQH247" s="96"/>
      <c r="DQI247" s="96"/>
      <c r="DQJ247" s="96"/>
      <c r="DQK247" s="96"/>
      <c r="DQL247" s="96"/>
      <c r="DQM247" s="96"/>
      <c r="DQN247" s="96"/>
      <c r="DQO247" s="96"/>
      <c r="DQP247" s="96"/>
      <c r="DQQ247" s="96"/>
      <c r="DQR247" s="96"/>
      <c r="DQS247" s="96"/>
      <c r="DQT247" s="96"/>
      <c r="DQU247" s="96"/>
      <c r="DQV247" s="96"/>
      <c r="DQW247" s="96"/>
      <c r="DQX247" s="96"/>
      <c r="DQY247" s="96"/>
      <c r="DQZ247" s="96"/>
      <c r="DRA247" s="96"/>
      <c r="DRB247" s="96"/>
      <c r="DRC247" s="96"/>
      <c r="DRD247" s="96"/>
      <c r="DRE247" s="96"/>
      <c r="DRF247" s="96"/>
      <c r="DRG247" s="96"/>
      <c r="DRH247" s="96"/>
      <c r="DRI247" s="96"/>
      <c r="DRJ247" s="96"/>
      <c r="DRK247" s="96"/>
      <c r="DRL247" s="96"/>
      <c r="DRM247" s="96"/>
      <c r="DRN247" s="96"/>
      <c r="DRO247" s="96"/>
      <c r="DRP247" s="96"/>
      <c r="DRQ247" s="96"/>
      <c r="DRR247" s="96"/>
      <c r="DRS247" s="96"/>
      <c r="DRT247" s="96"/>
      <c r="DRU247" s="96"/>
      <c r="DRV247" s="96"/>
      <c r="DRW247" s="96"/>
      <c r="DRX247" s="96"/>
      <c r="DRY247" s="96"/>
      <c r="DRZ247" s="96"/>
      <c r="DSA247" s="96"/>
      <c r="DSB247" s="96"/>
      <c r="DSC247" s="96"/>
      <c r="DSD247" s="96"/>
      <c r="DSE247" s="96"/>
      <c r="DSF247" s="96"/>
      <c r="DSG247" s="96"/>
      <c r="DSH247" s="96"/>
      <c r="DSI247" s="96"/>
      <c r="DSJ247" s="96"/>
      <c r="DSK247" s="96"/>
      <c r="DSL247" s="96"/>
      <c r="DSM247" s="96"/>
      <c r="DSN247" s="96"/>
      <c r="DSO247" s="96"/>
      <c r="DSP247" s="96"/>
      <c r="DSQ247" s="96"/>
      <c r="DSR247" s="96"/>
      <c r="DSS247" s="96"/>
      <c r="DST247" s="96"/>
      <c r="DSU247" s="96"/>
      <c r="DSV247" s="96"/>
      <c r="DSW247" s="96"/>
      <c r="DSX247" s="96"/>
      <c r="DSY247" s="96"/>
      <c r="DSZ247" s="96"/>
      <c r="DTA247" s="96"/>
      <c r="DTB247" s="96"/>
      <c r="DTC247" s="96"/>
      <c r="DTD247" s="96"/>
      <c r="DTE247" s="96"/>
      <c r="DTF247" s="96"/>
      <c r="DTG247" s="96"/>
      <c r="DTH247" s="96"/>
      <c r="DTI247" s="96"/>
      <c r="DTJ247" s="96"/>
      <c r="DTK247" s="96"/>
      <c r="DTL247" s="96"/>
      <c r="DTM247" s="96"/>
      <c r="DTN247" s="96"/>
      <c r="DTO247" s="96"/>
      <c r="DTP247" s="96"/>
      <c r="DTQ247" s="96"/>
      <c r="DTR247" s="96"/>
      <c r="DTS247" s="96"/>
      <c r="DTT247" s="96"/>
      <c r="DTU247" s="96"/>
      <c r="DTV247" s="96"/>
      <c r="DTW247" s="96"/>
      <c r="DTX247" s="96"/>
      <c r="DTY247" s="96"/>
      <c r="DTZ247" s="96"/>
      <c r="DUA247" s="96"/>
      <c r="DUB247" s="96"/>
      <c r="DUC247" s="96"/>
      <c r="DUD247" s="96"/>
      <c r="DUE247" s="96"/>
      <c r="DUF247" s="96"/>
      <c r="DUG247" s="96"/>
      <c r="DUH247" s="96"/>
      <c r="DUI247" s="96"/>
      <c r="DUJ247" s="96"/>
      <c r="DUK247" s="96"/>
      <c r="DUL247" s="96"/>
      <c r="DUM247" s="96"/>
      <c r="DUN247" s="96"/>
      <c r="DUO247" s="96"/>
      <c r="DUP247" s="96"/>
      <c r="DUQ247" s="96"/>
      <c r="DUR247" s="96"/>
      <c r="DUS247" s="96"/>
      <c r="DUT247" s="96"/>
      <c r="DUU247" s="96"/>
      <c r="DUV247" s="96"/>
      <c r="DUW247" s="96"/>
      <c r="DUX247" s="96"/>
      <c r="DUY247" s="96"/>
      <c r="DUZ247" s="96"/>
      <c r="DVA247" s="96"/>
      <c r="DVB247" s="96"/>
      <c r="DVC247" s="96"/>
      <c r="DVD247" s="96"/>
      <c r="DVE247" s="96"/>
      <c r="DVF247" s="96"/>
      <c r="DVG247" s="96"/>
      <c r="DVH247" s="96"/>
      <c r="DVI247" s="96"/>
      <c r="DVJ247" s="96"/>
      <c r="DVK247" s="96"/>
      <c r="DVL247" s="96"/>
      <c r="DVM247" s="96"/>
      <c r="DVN247" s="96"/>
      <c r="DVO247" s="96"/>
      <c r="DVP247" s="96"/>
      <c r="DVQ247" s="96"/>
      <c r="DVR247" s="96"/>
      <c r="DVS247" s="96"/>
      <c r="DVT247" s="96"/>
      <c r="DVU247" s="96"/>
      <c r="DVV247" s="96"/>
      <c r="DVW247" s="96"/>
      <c r="DVX247" s="96"/>
      <c r="DVY247" s="96"/>
      <c r="DVZ247" s="96"/>
      <c r="DWA247" s="96"/>
      <c r="DWB247" s="96"/>
      <c r="DWC247" s="96"/>
      <c r="DWD247" s="96"/>
      <c r="DWE247" s="96"/>
      <c r="DWF247" s="96"/>
      <c r="DWG247" s="96"/>
      <c r="DWH247" s="96"/>
      <c r="DWI247" s="96"/>
      <c r="DWJ247" s="96"/>
      <c r="DWK247" s="96"/>
      <c r="DWL247" s="96"/>
      <c r="DWM247" s="96"/>
      <c r="DWN247" s="96"/>
      <c r="DWO247" s="96"/>
      <c r="DWP247" s="96"/>
      <c r="DWQ247" s="96"/>
      <c r="DWR247" s="96"/>
      <c r="DWS247" s="96"/>
      <c r="DWT247" s="96"/>
      <c r="DWU247" s="96"/>
      <c r="DWV247" s="96"/>
      <c r="DWW247" s="96"/>
      <c r="DWX247" s="96"/>
      <c r="DWY247" s="96"/>
      <c r="DWZ247" s="96"/>
      <c r="DXA247" s="96"/>
      <c r="DXB247" s="96"/>
      <c r="DXC247" s="96"/>
      <c r="DXD247" s="96"/>
      <c r="DXE247" s="96"/>
      <c r="DXF247" s="96"/>
      <c r="DXG247" s="96"/>
      <c r="DXH247" s="96"/>
      <c r="DXI247" s="96"/>
      <c r="DXJ247" s="96"/>
      <c r="DXK247" s="96"/>
      <c r="DXL247" s="96"/>
      <c r="DXM247" s="96"/>
      <c r="DXN247" s="96"/>
      <c r="DXO247" s="96"/>
      <c r="DXP247" s="96"/>
      <c r="DXQ247" s="96"/>
      <c r="DXR247" s="96"/>
      <c r="DXS247" s="96"/>
      <c r="DXT247" s="96"/>
      <c r="DXU247" s="96"/>
      <c r="DXV247" s="96"/>
      <c r="DXW247" s="96"/>
      <c r="DXX247" s="96"/>
      <c r="DXY247" s="96"/>
      <c r="DXZ247" s="96"/>
      <c r="DYA247" s="96"/>
      <c r="DYB247" s="96"/>
      <c r="DYC247" s="96"/>
      <c r="DYD247" s="96"/>
      <c r="DYE247" s="96"/>
      <c r="DYF247" s="96"/>
      <c r="DYG247" s="96"/>
      <c r="DYH247" s="96"/>
      <c r="DYI247" s="96"/>
      <c r="DYJ247" s="96"/>
      <c r="DYK247" s="96"/>
      <c r="DYL247" s="96"/>
      <c r="DYM247" s="96"/>
      <c r="DYN247" s="96"/>
      <c r="DYO247" s="96"/>
      <c r="DYP247" s="96"/>
      <c r="DYQ247" s="96"/>
      <c r="DYR247" s="96"/>
      <c r="DYS247" s="96"/>
      <c r="DYT247" s="96"/>
      <c r="DYU247" s="96"/>
      <c r="DYV247" s="96"/>
      <c r="DYW247" s="96"/>
      <c r="DYX247" s="96"/>
      <c r="DYY247" s="96"/>
      <c r="DYZ247" s="96"/>
      <c r="DZA247" s="96"/>
      <c r="DZB247" s="96"/>
      <c r="DZC247" s="96"/>
      <c r="DZD247" s="96"/>
      <c r="DZE247" s="96"/>
      <c r="DZF247" s="96"/>
      <c r="DZG247" s="96"/>
      <c r="DZH247" s="96"/>
      <c r="DZI247" s="96"/>
      <c r="DZJ247" s="96"/>
      <c r="DZK247" s="96"/>
      <c r="DZL247" s="96"/>
      <c r="DZM247" s="96"/>
      <c r="DZN247" s="96"/>
      <c r="DZO247" s="96"/>
      <c r="DZP247" s="96"/>
      <c r="DZQ247" s="96"/>
      <c r="DZR247" s="96"/>
      <c r="DZS247" s="96"/>
      <c r="DZT247" s="96"/>
      <c r="DZU247" s="96"/>
      <c r="DZV247" s="96"/>
      <c r="DZW247" s="96"/>
      <c r="DZX247" s="96"/>
      <c r="DZY247" s="96"/>
      <c r="DZZ247" s="96"/>
      <c r="EAA247" s="96"/>
      <c r="EAB247" s="96"/>
      <c r="EAC247" s="96"/>
      <c r="EAD247" s="96"/>
      <c r="EAE247" s="96"/>
      <c r="EAF247" s="96"/>
      <c r="EAG247" s="96"/>
      <c r="EAH247" s="96"/>
      <c r="EAI247" s="96"/>
      <c r="EAJ247" s="96"/>
      <c r="EAK247" s="96"/>
      <c r="EAL247" s="96"/>
      <c r="EAM247" s="96"/>
      <c r="EAN247" s="96"/>
      <c r="EAO247" s="96"/>
      <c r="EAP247" s="96"/>
      <c r="EAQ247" s="96"/>
      <c r="EAR247" s="96"/>
      <c r="EAS247" s="96"/>
      <c r="EAT247" s="96"/>
      <c r="EAU247" s="96"/>
      <c r="EAV247" s="96"/>
      <c r="EAW247" s="96"/>
      <c r="EAX247" s="96"/>
      <c r="EAY247" s="96"/>
      <c r="EAZ247" s="96"/>
      <c r="EBA247" s="96"/>
      <c r="EBB247" s="96"/>
      <c r="EBC247" s="96"/>
      <c r="EBD247" s="96"/>
      <c r="EBE247" s="96"/>
      <c r="EBF247" s="96"/>
      <c r="EBG247" s="96"/>
      <c r="EBH247" s="96"/>
      <c r="EBI247" s="96"/>
      <c r="EBJ247" s="96"/>
      <c r="EBK247" s="96"/>
      <c r="EBL247" s="96"/>
      <c r="EBM247" s="96"/>
      <c r="EBN247" s="96"/>
      <c r="EBO247" s="96"/>
      <c r="EBP247" s="96"/>
      <c r="EBQ247" s="96"/>
      <c r="EBR247" s="96"/>
      <c r="EBS247" s="96"/>
      <c r="EBT247" s="96"/>
      <c r="EBU247" s="96"/>
      <c r="EBV247" s="96"/>
      <c r="EBW247" s="96"/>
      <c r="EBX247" s="96"/>
      <c r="EBY247" s="96"/>
      <c r="EBZ247" s="96"/>
      <c r="ECA247" s="96"/>
      <c r="ECB247" s="96"/>
      <c r="ECC247" s="96"/>
      <c r="ECD247" s="96"/>
      <c r="ECE247" s="96"/>
      <c r="ECF247" s="96"/>
      <c r="ECG247" s="96"/>
      <c r="ECH247" s="96"/>
      <c r="ECI247" s="96"/>
      <c r="ECJ247" s="96"/>
      <c r="ECK247" s="96"/>
      <c r="ECL247" s="96"/>
      <c r="ECM247" s="96"/>
      <c r="ECN247" s="96"/>
      <c r="ECO247" s="96"/>
      <c r="ECP247" s="96"/>
      <c r="ECQ247" s="96"/>
      <c r="ECR247" s="96"/>
      <c r="ECS247" s="96"/>
      <c r="ECT247" s="96"/>
      <c r="ECU247" s="96"/>
      <c r="ECV247" s="96"/>
      <c r="ECW247" s="96"/>
      <c r="ECX247" s="96"/>
      <c r="ECY247" s="96"/>
      <c r="ECZ247" s="96"/>
      <c r="EDA247" s="96"/>
      <c r="EDB247" s="96"/>
      <c r="EDC247" s="96"/>
      <c r="EDD247" s="96"/>
      <c r="EDE247" s="96"/>
      <c r="EDF247" s="96"/>
      <c r="EDG247" s="96"/>
      <c r="EDH247" s="96"/>
      <c r="EDI247" s="96"/>
      <c r="EDJ247" s="96"/>
      <c r="EDK247" s="96"/>
      <c r="EDL247" s="96"/>
      <c r="EDM247" s="96"/>
      <c r="EDN247" s="96"/>
      <c r="EDO247" s="96"/>
      <c r="EDP247" s="96"/>
      <c r="EDQ247" s="96"/>
      <c r="EDR247" s="96"/>
      <c r="EDS247" s="96"/>
      <c r="EDT247" s="96"/>
      <c r="EDU247" s="96"/>
      <c r="EDV247" s="96"/>
      <c r="EDW247" s="96"/>
      <c r="EDX247" s="96"/>
      <c r="EDY247" s="96"/>
      <c r="EDZ247" s="96"/>
      <c r="EEA247" s="96"/>
      <c r="EEB247" s="96"/>
      <c r="EEC247" s="96"/>
      <c r="EED247" s="96"/>
      <c r="EEE247" s="96"/>
      <c r="EEF247" s="96"/>
      <c r="EEG247" s="96"/>
      <c r="EEH247" s="96"/>
      <c r="EEI247" s="96"/>
      <c r="EEJ247" s="96"/>
      <c r="EEK247" s="96"/>
      <c r="EEL247" s="96"/>
      <c r="EEM247" s="96"/>
      <c r="EEN247" s="96"/>
      <c r="EEO247" s="96"/>
      <c r="EEP247" s="96"/>
      <c r="EEQ247" s="96"/>
      <c r="EER247" s="96"/>
      <c r="EES247" s="96"/>
      <c r="EET247" s="96"/>
      <c r="EEU247" s="96"/>
      <c r="EEV247" s="96"/>
      <c r="EEW247" s="96"/>
      <c r="EEX247" s="96"/>
      <c r="EEY247" s="96"/>
      <c r="EEZ247" s="96"/>
      <c r="EFA247" s="96"/>
      <c r="EFB247" s="96"/>
      <c r="EFC247" s="96"/>
      <c r="EFD247" s="96"/>
      <c r="EFE247" s="96"/>
      <c r="EFF247" s="96"/>
      <c r="EFG247" s="96"/>
      <c r="EFH247" s="96"/>
      <c r="EFI247" s="96"/>
      <c r="EFJ247" s="96"/>
      <c r="EFK247" s="96"/>
      <c r="EFL247" s="96"/>
      <c r="EFM247" s="96"/>
      <c r="EFN247" s="96"/>
      <c r="EFO247" s="96"/>
      <c r="EFP247" s="96"/>
      <c r="EFQ247" s="96"/>
      <c r="EFR247" s="96"/>
      <c r="EFS247" s="96"/>
      <c r="EFT247" s="96"/>
      <c r="EFU247" s="96"/>
      <c r="EFV247" s="96"/>
      <c r="EFW247" s="96"/>
      <c r="EFX247" s="96"/>
      <c r="EFY247" s="96"/>
      <c r="EFZ247" s="96"/>
      <c r="EGA247" s="96"/>
      <c r="EGB247" s="96"/>
      <c r="EGC247" s="96"/>
      <c r="EGD247" s="96"/>
      <c r="EGE247" s="96"/>
      <c r="EGF247" s="96"/>
      <c r="EGG247" s="96"/>
      <c r="EGH247" s="96"/>
      <c r="EGI247" s="96"/>
      <c r="EGJ247" s="96"/>
      <c r="EGK247" s="96"/>
      <c r="EGL247" s="96"/>
      <c r="EGM247" s="96"/>
      <c r="EGN247" s="96"/>
      <c r="EGO247" s="96"/>
      <c r="EGP247" s="96"/>
      <c r="EGQ247" s="96"/>
      <c r="EGR247" s="96"/>
      <c r="EGS247" s="96"/>
      <c r="EGT247" s="96"/>
      <c r="EGU247" s="96"/>
      <c r="EGV247" s="96"/>
      <c r="EGW247" s="96"/>
      <c r="EGX247" s="96"/>
      <c r="EGY247" s="96"/>
      <c r="EGZ247" s="96"/>
      <c r="EHA247" s="96"/>
      <c r="EHB247" s="96"/>
      <c r="EHC247" s="96"/>
      <c r="EHD247" s="96"/>
      <c r="EHE247" s="96"/>
      <c r="EHF247" s="96"/>
      <c r="EHG247" s="96"/>
      <c r="EHH247" s="96"/>
      <c r="EHI247" s="96"/>
      <c r="EHJ247" s="96"/>
      <c r="EHK247" s="96"/>
      <c r="EHL247" s="96"/>
      <c r="EHM247" s="96"/>
      <c r="EHN247" s="96"/>
      <c r="EHO247" s="96"/>
      <c r="EHP247" s="96"/>
      <c r="EHQ247" s="96"/>
      <c r="EHR247" s="96"/>
      <c r="EHS247" s="96"/>
      <c r="EHT247" s="96"/>
      <c r="EHU247" s="96"/>
      <c r="EHV247" s="96"/>
      <c r="EHW247" s="96"/>
      <c r="EHX247" s="96"/>
      <c r="EHY247" s="96"/>
      <c r="EHZ247" s="96"/>
      <c r="EIA247" s="96"/>
      <c r="EIB247" s="96"/>
      <c r="EIC247" s="96"/>
      <c r="EID247" s="96"/>
      <c r="EIE247" s="96"/>
      <c r="EIF247" s="96"/>
      <c r="EIG247" s="96"/>
      <c r="EIH247" s="96"/>
      <c r="EII247" s="96"/>
      <c r="EIJ247" s="96"/>
      <c r="EIK247" s="96"/>
      <c r="EIL247" s="96"/>
      <c r="EIM247" s="96"/>
      <c r="EIN247" s="96"/>
      <c r="EIO247" s="96"/>
      <c r="EIP247" s="96"/>
      <c r="EIQ247" s="96"/>
      <c r="EIR247" s="96"/>
      <c r="EIS247" s="96"/>
      <c r="EIT247" s="96"/>
      <c r="EIU247" s="96"/>
      <c r="EIV247" s="96"/>
      <c r="EIW247" s="96"/>
      <c r="EIX247" s="96"/>
      <c r="EIY247" s="96"/>
      <c r="EIZ247" s="96"/>
      <c r="EJA247" s="96"/>
      <c r="EJB247" s="96"/>
      <c r="EJC247" s="96"/>
      <c r="EJD247" s="96"/>
      <c r="EJE247" s="96"/>
      <c r="EJF247" s="96"/>
      <c r="EJG247" s="96"/>
      <c r="EJH247" s="96"/>
      <c r="EJI247" s="96"/>
      <c r="EJJ247" s="96"/>
      <c r="EJK247" s="96"/>
      <c r="EJL247" s="96"/>
      <c r="EJM247" s="96"/>
      <c r="EJN247" s="96"/>
      <c r="EJO247" s="96"/>
      <c r="EJP247" s="96"/>
      <c r="EJQ247" s="96"/>
      <c r="EJR247" s="96"/>
      <c r="EJS247" s="96"/>
      <c r="EJT247" s="96"/>
      <c r="EJU247" s="96"/>
      <c r="EJV247" s="96"/>
      <c r="EJW247" s="96"/>
      <c r="EJX247" s="96"/>
      <c r="EJY247" s="96"/>
      <c r="EJZ247" s="96"/>
      <c r="EKA247" s="96"/>
      <c r="EKB247" s="96"/>
      <c r="EKC247" s="96"/>
      <c r="EKD247" s="96"/>
      <c r="EKE247" s="96"/>
      <c r="EKF247" s="96"/>
      <c r="EKG247" s="96"/>
      <c r="EKH247" s="96"/>
      <c r="EKI247" s="96"/>
      <c r="EKJ247" s="96"/>
      <c r="EKK247" s="96"/>
      <c r="EKL247" s="96"/>
      <c r="EKM247" s="96"/>
      <c r="EKN247" s="96"/>
      <c r="EKO247" s="96"/>
      <c r="EKP247" s="96"/>
      <c r="EKQ247" s="96"/>
      <c r="EKR247" s="96"/>
      <c r="EKS247" s="96"/>
      <c r="EKT247" s="96"/>
      <c r="EKU247" s="96"/>
      <c r="EKV247" s="96"/>
      <c r="EKW247" s="96"/>
      <c r="EKX247" s="96"/>
      <c r="EKY247" s="96"/>
      <c r="EKZ247" s="96"/>
      <c r="ELA247" s="96"/>
      <c r="ELB247" s="96"/>
      <c r="ELC247" s="96"/>
      <c r="ELD247" s="96"/>
      <c r="ELE247" s="96"/>
      <c r="ELF247" s="96"/>
      <c r="ELG247" s="96"/>
      <c r="ELH247" s="96"/>
      <c r="ELI247" s="96"/>
      <c r="ELJ247" s="96"/>
      <c r="ELK247" s="96"/>
      <c r="ELL247" s="96"/>
      <c r="ELM247" s="96"/>
      <c r="ELN247" s="96"/>
      <c r="ELO247" s="96"/>
      <c r="ELP247" s="96"/>
      <c r="ELQ247" s="96"/>
      <c r="ELR247" s="96"/>
      <c r="ELS247" s="96"/>
      <c r="ELT247" s="96"/>
      <c r="ELU247" s="96"/>
      <c r="ELV247" s="96"/>
      <c r="ELW247" s="96"/>
      <c r="ELX247" s="96"/>
      <c r="ELY247" s="96"/>
      <c r="ELZ247" s="96"/>
      <c r="EMA247" s="96"/>
      <c r="EMB247" s="96"/>
      <c r="EMC247" s="96"/>
      <c r="EMD247" s="96"/>
      <c r="EME247" s="96"/>
      <c r="EMF247" s="96"/>
      <c r="EMG247" s="96"/>
      <c r="EMH247" s="96"/>
      <c r="EMI247" s="96"/>
      <c r="EMJ247" s="96"/>
      <c r="EMK247" s="96"/>
      <c r="EML247" s="96"/>
      <c r="EMM247" s="96"/>
      <c r="EMN247" s="96"/>
      <c r="EMO247" s="96"/>
      <c r="EMP247" s="96"/>
      <c r="EMQ247" s="96"/>
      <c r="EMR247" s="96"/>
      <c r="EMS247" s="96"/>
      <c r="EMT247" s="96"/>
      <c r="EMU247" s="96"/>
      <c r="EMV247" s="96"/>
      <c r="EMW247" s="96"/>
      <c r="EMX247" s="96"/>
      <c r="EMY247" s="96"/>
      <c r="EMZ247" s="96"/>
      <c r="ENA247" s="96"/>
      <c r="ENB247" s="96"/>
      <c r="ENC247" s="96"/>
      <c r="END247" s="96"/>
      <c r="ENE247" s="96"/>
      <c r="ENF247" s="96"/>
      <c r="ENG247" s="96"/>
      <c r="ENH247" s="96"/>
      <c r="ENI247" s="96"/>
      <c r="ENJ247" s="96"/>
      <c r="ENK247" s="96"/>
      <c r="ENL247" s="96"/>
      <c r="ENM247" s="96"/>
      <c r="ENN247" s="96"/>
      <c r="ENO247" s="96"/>
      <c r="ENP247" s="96"/>
      <c r="ENQ247" s="96"/>
      <c r="ENR247" s="96"/>
      <c r="ENS247" s="96"/>
      <c r="ENT247" s="96"/>
      <c r="ENU247" s="96"/>
      <c r="ENV247" s="96"/>
      <c r="ENW247" s="96"/>
      <c r="ENX247" s="96"/>
      <c r="ENY247" s="96"/>
      <c r="ENZ247" s="96"/>
      <c r="EOA247" s="96"/>
      <c r="EOB247" s="96"/>
      <c r="EOC247" s="96"/>
      <c r="EOD247" s="96"/>
      <c r="EOE247" s="96"/>
      <c r="EOF247" s="96"/>
      <c r="EOG247" s="96"/>
      <c r="EOH247" s="96"/>
      <c r="EOI247" s="96"/>
      <c r="EOJ247" s="96"/>
      <c r="EOK247" s="96"/>
      <c r="EOL247" s="96"/>
      <c r="EOM247" s="96"/>
      <c r="EON247" s="96"/>
      <c r="EOO247" s="96"/>
      <c r="EOP247" s="96"/>
      <c r="EOQ247" s="96"/>
      <c r="EOR247" s="96"/>
      <c r="EOS247" s="96"/>
      <c r="EOT247" s="96"/>
      <c r="EOU247" s="96"/>
      <c r="EOV247" s="96"/>
      <c r="EOW247" s="96"/>
      <c r="EOX247" s="96"/>
      <c r="EOY247" s="96"/>
      <c r="EOZ247" s="96"/>
      <c r="EPA247" s="96"/>
      <c r="EPB247" s="96"/>
      <c r="EPC247" s="96"/>
      <c r="EPD247" s="96"/>
      <c r="EPE247" s="96"/>
      <c r="EPF247" s="96"/>
      <c r="EPG247" s="96"/>
      <c r="EPH247" s="96"/>
      <c r="EPI247" s="96"/>
      <c r="EPJ247" s="96"/>
      <c r="EPK247" s="96"/>
      <c r="EPL247" s="96"/>
      <c r="EPM247" s="96"/>
      <c r="EPN247" s="96"/>
      <c r="EPO247" s="96"/>
      <c r="EPP247" s="96"/>
      <c r="EPQ247" s="96"/>
      <c r="EPR247" s="96"/>
      <c r="EPS247" s="96"/>
      <c r="EPT247" s="96"/>
      <c r="EPU247" s="96"/>
      <c r="EPV247" s="96"/>
      <c r="EPW247" s="96"/>
      <c r="EPX247" s="96"/>
      <c r="EPY247" s="96"/>
      <c r="EPZ247" s="96"/>
      <c r="EQA247" s="96"/>
      <c r="EQB247" s="96"/>
      <c r="EQC247" s="96"/>
      <c r="EQD247" s="96"/>
      <c r="EQE247" s="96"/>
      <c r="EQF247" s="96"/>
      <c r="EQG247" s="96"/>
      <c r="EQH247" s="96"/>
      <c r="EQI247" s="96"/>
      <c r="EQJ247" s="96"/>
      <c r="EQK247" s="96"/>
      <c r="EQL247" s="96"/>
      <c r="EQM247" s="96"/>
      <c r="EQN247" s="96"/>
      <c r="EQO247" s="96"/>
      <c r="EQP247" s="96"/>
      <c r="EQQ247" s="96"/>
      <c r="EQR247" s="96"/>
      <c r="EQS247" s="96"/>
      <c r="EQT247" s="96"/>
      <c r="EQU247" s="96"/>
      <c r="EQV247" s="96"/>
      <c r="EQW247" s="96"/>
      <c r="EQX247" s="96"/>
      <c r="EQY247" s="96"/>
      <c r="EQZ247" s="96"/>
      <c r="ERA247" s="96"/>
      <c r="ERB247" s="96"/>
      <c r="ERC247" s="96"/>
      <c r="ERD247" s="96"/>
      <c r="ERE247" s="96"/>
      <c r="ERF247" s="96"/>
      <c r="ERG247" s="96"/>
      <c r="ERH247" s="96"/>
      <c r="ERI247" s="96"/>
      <c r="ERJ247" s="96"/>
      <c r="ERK247" s="96"/>
      <c r="ERL247" s="96"/>
      <c r="ERM247" s="96"/>
      <c r="ERN247" s="96"/>
      <c r="ERO247" s="96"/>
      <c r="ERP247" s="96"/>
      <c r="ERQ247" s="96"/>
      <c r="ERR247" s="96"/>
      <c r="ERS247" s="96"/>
      <c r="ERT247" s="96"/>
      <c r="ERU247" s="96"/>
      <c r="ERV247" s="96"/>
      <c r="ERW247" s="96"/>
      <c r="ERX247" s="96"/>
      <c r="ERY247" s="96"/>
      <c r="ERZ247" s="96"/>
      <c r="ESA247" s="96"/>
      <c r="ESB247" s="96"/>
      <c r="ESC247" s="96"/>
      <c r="ESD247" s="96"/>
      <c r="ESE247" s="96"/>
      <c r="ESF247" s="96"/>
      <c r="ESG247" s="96"/>
      <c r="ESH247" s="96"/>
      <c r="ESI247" s="96"/>
      <c r="ESJ247" s="96"/>
      <c r="ESK247" s="96"/>
      <c r="ESL247" s="96"/>
      <c r="ESM247" s="96"/>
      <c r="ESN247" s="96"/>
      <c r="ESO247" s="96"/>
      <c r="ESP247" s="96"/>
      <c r="ESQ247" s="96"/>
      <c r="ESR247" s="96"/>
      <c r="ESS247" s="96"/>
      <c r="EST247" s="96"/>
      <c r="ESU247" s="96"/>
      <c r="ESV247" s="96"/>
      <c r="ESW247" s="96"/>
      <c r="ESX247" s="96"/>
      <c r="ESY247" s="96"/>
      <c r="ESZ247" s="96"/>
      <c r="ETA247" s="96"/>
      <c r="ETB247" s="96"/>
      <c r="ETC247" s="96"/>
      <c r="ETD247" s="96"/>
      <c r="ETE247" s="96"/>
      <c r="ETF247" s="96"/>
      <c r="ETG247" s="96"/>
      <c r="ETH247" s="96"/>
      <c r="ETI247" s="96"/>
      <c r="ETJ247" s="96"/>
      <c r="ETK247" s="96"/>
      <c r="ETL247" s="96"/>
      <c r="ETM247" s="96"/>
      <c r="ETN247" s="96"/>
      <c r="ETO247" s="96"/>
      <c r="ETP247" s="96"/>
      <c r="ETQ247" s="96"/>
      <c r="ETR247" s="96"/>
      <c r="ETS247" s="96"/>
      <c r="ETT247" s="96"/>
      <c r="ETU247" s="96"/>
      <c r="ETV247" s="96"/>
      <c r="ETW247" s="96"/>
      <c r="ETX247" s="96"/>
      <c r="ETY247" s="96"/>
      <c r="ETZ247" s="96"/>
      <c r="EUA247" s="96"/>
      <c r="EUB247" s="96"/>
      <c r="EUC247" s="96"/>
      <c r="EUD247" s="96"/>
      <c r="EUE247" s="96"/>
      <c r="EUF247" s="96"/>
      <c r="EUG247" s="96"/>
      <c r="EUH247" s="96"/>
      <c r="EUI247" s="96"/>
      <c r="EUJ247" s="96"/>
      <c r="EUK247" s="96"/>
      <c r="EUL247" s="96"/>
      <c r="EUM247" s="96"/>
      <c r="EUN247" s="96"/>
      <c r="EUO247" s="96"/>
      <c r="EUP247" s="96"/>
      <c r="EUQ247" s="96"/>
      <c r="EUR247" s="96"/>
      <c r="EUS247" s="96"/>
      <c r="EUT247" s="96"/>
      <c r="EUU247" s="96"/>
      <c r="EUV247" s="96"/>
      <c r="EUW247" s="96"/>
      <c r="EUX247" s="96"/>
      <c r="EUY247" s="96"/>
      <c r="EUZ247" s="96"/>
      <c r="EVA247" s="96"/>
      <c r="EVB247" s="96"/>
      <c r="EVC247" s="96"/>
      <c r="EVD247" s="96"/>
      <c r="EVE247" s="96"/>
      <c r="EVF247" s="96"/>
      <c r="EVG247" s="96"/>
      <c r="EVH247" s="96"/>
      <c r="EVI247" s="96"/>
      <c r="EVJ247" s="96"/>
      <c r="EVK247" s="96"/>
      <c r="EVL247" s="96"/>
      <c r="EVM247" s="96"/>
      <c r="EVN247" s="96"/>
      <c r="EVO247" s="96"/>
      <c r="EVP247" s="96"/>
      <c r="EVQ247" s="96"/>
      <c r="EVR247" s="96"/>
      <c r="EVS247" s="96"/>
      <c r="EVT247" s="96"/>
      <c r="EVU247" s="96"/>
      <c r="EVV247" s="96"/>
      <c r="EVW247" s="96"/>
      <c r="EVX247" s="96"/>
      <c r="EVY247" s="96"/>
      <c r="EVZ247" s="96"/>
      <c r="EWA247" s="96"/>
      <c r="EWB247" s="96"/>
      <c r="EWC247" s="96"/>
      <c r="EWD247" s="96"/>
      <c r="EWE247" s="96"/>
      <c r="EWF247" s="96"/>
      <c r="EWG247" s="96"/>
      <c r="EWH247" s="96"/>
      <c r="EWI247" s="96"/>
      <c r="EWJ247" s="96"/>
      <c r="EWK247" s="96"/>
      <c r="EWL247" s="96"/>
      <c r="EWM247" s="96"/>
      <c r="EWN247" s="96"/>
      <c r="EWO247" s="96"/>
      <c r="EWP247" s="96"/>
      <c r="EWQ247" s="96"/>
      <c r="EWR247" s="96"/>
      <c r="EWS247" s="96"/>
      <c r="EWT247" s="96"/>
      <c r="EWU247" s="96"/>
      <c r="EWV247" s="96"/>
      <c r="EWW247" s="96"/>
      <c r="EWX247" s="96"/>
      <c r="EWY247" s="96"/>
      <c r="EWZ247" s="96"/>
      <c r="EXA247" s="96"/>
      <c r="EXB247" s="96"/>
      <c r="EXC247" s="96"/>
      <c r="EXD247" s="96"/>
      <c r="EXE247" s="96"/>
      <c r="EXF247" s="96"/>
      <c r="EXG247" s="96"/>
      <c r="EXH247" s="96"/>
      <c r="EXI247" s="96"/>
      <c r="EXJ247" s="96"/>
      <c r="EXK247" s="96"/>
      <c r="EXL247" s="96"/>
      <c r="EXM247" s="96"/>
      <c r="EXN247" s="96"/>
      <c r="EXO247" s="96"/>
      <c r="EXP247" s="96"/>
      <c r="EXQ247" s="96"/>
      <c r="EXR247" s="96"/>
      <c r="EXS247" s="96"/>
      <c r="EXT247" s="96"/>
      <c r="EXU247" s="96"/>
      <c r="EXV247" s="96"/>
      <c r="EXW247" s="96"/>
      <c r="EXX247" s="96"/>
      <c r="EXY247" s="96"/>
      <c r="EXZ247" s="96"/>
      <c r="EYA247" s="96"/>
      <c r="EYB247" s="96"/>
      <c r="EYC247" s="96"/>
      <c r="EYD247" s="96"/>
      <c r="EYE247" s="96"/>
      <c r="EYF247" s="96"/>
      <c r="EYG247" s="96"/>
      <c r="EYH247" s="96"/>
      <c r="EYI247" s="96"/>
      <c r="EYJ247" s="96"/>
      <c r="EYK247" s="96"/>
      <c r="EYL247" s="96"/>
      <c r="EYM247" s="96"/>
      <c r="EYN247" s="96"/>
      <c r="EYO247" s="96"/>
      <c r="EYP247" s="96"/>
      <c r="EYQ247" s="96"/>
      <c r="EYR247" s="96"/>
      <c r="EYS247" s="96"/>
      <c r="EYT247" s="96"/>
      <c r="EYU247" s="96"/>
      <c r="EYV247" s="96"/>
      <c r="EYW247" s="96"/>
      <c r="EYX247" s="96"/>
      <c r="EYY247" s="96"/>
      <c r="EYZ247" s="96"/>
      <c r="EZA247" s="96"/>
      <c r="EZB247" s="96"/>
      <c r="EZC247" s="96"/>
      <c r="EZD247" s="96"/>
      <c r="EZE247" s="96"/>
      <c r="EZF247" s="96"/>
      <c r="EZG247" s="96"/>
      <c r="EZH247" s="96"/>
      <c r="EZI247" s="96"/>
      <c r="EZJ247" s="96"/>
      <c r="EZK247" s="96"/>
      <c r="EZL247" s="96"/>
      <c r="EZM247" s="96"/>
      <c r="EZN247" s="96"/>
      <c r="EZO247" s="96"/>
      <c r="EZP247" s="96"/>
      <c r="EZQ247" s="96"/>
      <c r="EZR247" s="96"/>
      <c r="EZS247" s="96"/>
      <c r="EZT247" s="96"/>
      <c r="EZU247" s="96"/>
      <c r="EZV247" s="96"/>
      <c r="EZW247" s="96"/>
      <c r="EZX247" s="96"/>
      <c r="EZY247" s="96"/>
      <c r="EZZ247" s="96"/>
      <c r="FAA247" s="96"/>
      <c r="FAB247" s="96"/>
      <c r="FAC247" s="96"/>
      <c r="FAD247" s="96"/>
      <c r="FAE247" s="96"/>
      <c r="FAF247" s="96"/>
      <c r="FAG247" s="96"/>
      <c r="FAH247" s="96"/>
      <c r="FAI247" s="96"/>
      <c r="FAJ247" s="96"/>
      <c r="FAK247" s="96"/>
      <c r="FAL247" s="96"/>
      <c r="FAM247" s="96"/>
      <c r="FAN247" s="96"/>
      <c r="FAO247" s="96"/>
      <c r="FAP247" s="96"/>
      <c r="FAQ247" s="96"/>
      <c r="FAR247" s="96"/>
      <c r="FAS247" s="96"/>
      <c r="FAT247" s="96"/>
      <c r="FAU247" s="96"/>
      <c r="FAV247" s="96"/>
      <c r="FAW247" s="96"/>
      <c r="FAX247" s="96"/>
      <c r="FAY247" s="96"/>
      <c r="FAZ247" s="96"/>
      <c r="FBA247" s="96"/>
      <c r="FBB247" s="96"/>
      <c r="FBC247" s="96"/>
      <c r="FBD247" s="96"/>
      <c r="FBE247" s="96"/>
      <c r="FBF247" s="96"/>
      <c r="FBG247" s="96"/>
      <c r="FBH247" s="96"/>
      <c r="FBI247" s="96"/>
      <c r="FBJ247" s="96"/>
      <c r="FBK247" s="96"/>
      <c r="FBL247" s="96"/>
      <c r="FBM247" s="96"/>
      <c r="FBN247" s="96"/>
      <c r="FBO247" s="96"/>
      <c r="FBP247" s="96"/>
      <c r="FBQ247" s="96"/>
      <c r="FBR247" s="96"/>
      <c r="FBS247" s="96"/>
      <c r="FBT247" s="96"/>
      <c r="FBU247" s="96"/>
      <c r="FBV247" s="96"/>
      <c r="FBW247" s="96"/>
      <c r="FBX247" s="96"/>
      <c r="FBY247" s="96"/>
      <c r="FBZ247" s="96"/>
      <c r="FCA247" s="96"/>
      <c r="FCB247" s="96"/>
      <c r="FCC247" s="96"/>
      <c r="FCD247" s="96"/>
      <c r="FCE247" s="96"/>
      <c r="FCF247" s="96"/>
      <c r="FCG247" s="96"/>
      <c r="FCH247" s="96"/>
      <c r="FCI247" s="96"/>
      <c r="FCJ247" s="96"/>
      <c r="FCK247" s="96"/>
      <c r="FCL247" s="96"/>
      <c r="FCM247" s="96"/>
      <c r="FCN247" s="96"/>
      <c r="FCO247" s="96"/>
      <c r="FCP247" s="96"/>
      <c r="FCQ247" s="96"/>
      <c r="FCR247" s="96"/>
      <c r="FCS247" s="96"/>
      <c r="FCT247" s="96"/>
      <c r="FCU247" s="96"/>
      <c r="FCV247" s="96"/>
      <c r="FCW247" s="96"/>
      <c r="FCX247" s="96"/>
      <c r="FCY247" s="96"/>
      <c r="FCZ247" s="96"/>
      <c r="FDA247" s="96"/>
      <c r="FDB247" s="96"/>
      <c r="FDC247" s="96"/>
      <c r="FDD247" s="96"/>
      <c r="FDE247" s="96"/>
      <c r="FDF247" s="96"/>
      <c r="FDG247" s="96"/>
      <c r="FDH247" s="96"/>
      <c r="FDI247" s="96"/>
      <c r="FDJ247" s="96"/>
      <c r="FDK247" s="96"/>
      <c r="FDL247" s="96"/>
      <c r="FDM247" s="96"/>
      <c r="FDN247" s="96"/>
      <c r="FDO247" s="96"/>
      <c r="FDP247" s="96"/>
      <c r="FDQ247" s="96"/>
      <c r="FDR247" s="96"/>
      <c r="FDS247" s="96"/>
      <c r="FDT247" s="96"/>
      <c r="FDU247" s="96"/>
      <c r="FDV247" s="96"/>
      <c r="FDW247" s="96"/>
      <c r="FDX247" s="96"/>
      <c r="FDY247" s="96"/>
      <c r="FDZ247" s="96"/>
      <c r="FEA247" s="96"/>
      <c r="FEB247" s="96"/>
      <c r="FEC247" s="96"/>
      <c r="FED247" s="96"/>
      <c r="FEE247" s="96"/>
      <c r="FEF247" s="96"/>
      <c r="FEG247" s="96"/>
      <c r="FEH247" s="96"/>
      <c r="FEI247" s="96"/>
      <c r="FEJ247" s="96"/>
      <c r="FEK247" s="96"/>
      <c r="FEL247" s="96"/>
      <c r="FEM247" s="96"/>
      <c r="FEN247" s="96"/>
      <c r="FEO247" s="96"/>
      <c r="FEP247" s="96"/>
      <c r="FEQ247" s="96"/>
      <c r="FER247" s="96"/>
      <c r="FES247" s="96"/>
      <c r="FET247" s="96"/>
      <c r="FEU247" s="96"/>
      <c r="FEV247" s="96"/>
      <c r="FEW247" s="96"/>
      <c r="FEX247" s="96"/>
      <c r="FEY247" s="96"/>
      <c r="FEZ247" s="96"/>
      <c r="FFA247" s="96"/>
      <c r="FFB247" s="96"/>
      <c r="FFC247" s="96"/>
      <c r="FFD247" s="96"/>
      <c r="FFE247" s="96"/>
      <c r="FFF247" s="96"/>
      <c r="FFG247" s="96"/>
      <c r="FFH247" s="96"/>
      <c r="FFI247" s="96"/>
      <c r="FFJ247" s="96"/>
      <c r="FFK247" s="96"/>
      <c r="FFL247" s="96"/>
      <c r="FFM247" s="96"/>
      <c r="FFN247" s="96"/>
      <c r="FFO247" s="96"/>
      <c r="FFP247" s="96"/>
      <c r="FFQ247" s="96"/>
      <c r="FFR247" s="96"/>
      <c r="FFS247" s="96"/>
      <c r="FFT247" s="96"/>
      <c r="FFU247" s="96"/>
      <c r="FFV247" s="96"/>
      <c r="FFW247" s="96"/>
      <c r="FFX247" s="96"/>
      <c r="FFY247" s="96"/>
      <c r="FFZ247" s="96"/>
      <c r="FGA247" s="96"/>
      <c r="FGB247" s="96"/>
      <c r="FGC247" s="96"/>
      <c r="FGD247" s="96"/>
      <c r="FGE247" s="96"/>
      <c r="FGF247" s="96"/>
      <c r="FGG247" s="96"/>
      <c r="FGH247" s="96"/>
      <c r="FGI247" s="96"/>
      <c r="FGJ247" s="96"/>
      <c r="FGK247" s="96"/>
      <c r="FGL247" s="96"/>
      <c r="FGM247" s="96"/>
      <c r="FGN247" s="96"/>
      <c r="FGO247" s="96"/>
      <c r="FGP247" s="96"/>
      <c r="FGQ247" s="96"/>
      <c r="FGR247" s="96"/>
      <c r="FGS247" s="96"/>
      <c r="FGT247" s="96"/>
      <c r="FGU247" s="96"/>
      <c r="FGV247" s="96"/>
      <c r="FGW247" s="96"/>
      <c r="FGX247" s="96"/>
      <c r="FGY247" s="96"/>
      <c r="FGZ247" s="96"/>
      <c r="FHA247" s="96"/>
      <c r="FHB247" s="96"/>
      <c r="FHC247" s="96"/>
      <c r="FHD247" s="96"/>
      <c r="FHE247" s="96"/>
      <c r="FHF247" s="96"/>
      <c r="FHG247" s="96"/>
      <c r="FHH247" s="96"/>
      <c r="FHI247" s="96"/>
      <c r="FHJ247" s="96"/>
      <c r="FHK247" s="96"/>
      <c r="FHL247" s="96"/>
      <c r="FHM247" s="96"/>
      <c r="FHN247" s="96"/>
      <c r="FHO247" s="96"/>
      <c r="FHP247" s="96"/>
      <c r="FHQ247" s="96"/>
      <c r="FHR247" s="96"/>
      <c r="FHS247" s="96"/>
      <c r="FHT247" s="96"/>
      <c r="FHU247" s="96"/>
      <c r="FHV247" s="96"/>
      <c r="FHW247" s="96"/>
      <c r="FHX247" s="96"/>
      <c r="FHY247" s="96"/>
      <c r="FHZ247" s="96"/>
      <c r="FIA247" s="96"/>
      <c r="FIB247" s="96"/>
      <c r="FIC247" s="96"/>
      <c r="FID247" s="96"/>
      <c r="FIE247" s="96"/>
      <c r="FIF247" s="96"/>
      <c r="FIG247" s="96"/>
      <c r="FIH247" s="96"/>
      <c r="FII247" s="96"/>
      <c r="FIJ247" s="96"/>
      <c r="FIK247" s="96"/>
      <c r="FIL247" s="96"/>
      <c r="FIM247" s="96"/>
      <c r="FIN247" s="96"/>
      <c r="FIO247" s="96"/>
      <c r="FIP247" s="96"/>
      <c r="FIQ247" s="96"/>
      <c r="FIR247" s="96"/>
      <c r="FIS247" s="96"/>
      <c r="FIT247" s="96"/>
      <c r="FIU247" s="96"/>
      <c r="FIV247" s="96"/>
      <c r="FIW247" s="96"/>
      <c r="FIX247" s="96"/>
      <c r="FIY247" s="96"/>
      <c r="FIZ247" s="96"/>
      <c r="FJA247" s="96"/>
      <c r="FJB247" s="96"/>
      <c r="FJC247" s="96"/>
      <c r="FJD247" s="96"/>
      <c r="FJE247" s="96"/>
      <c r="FJF247" s="96"/>
      <c r="FJG247" s="96"/>
      <c r="FJH247" s="96"/>
      <c r="FJI247" s="96"/>
      <c r="FJJ247" s="96"/>
      <c r="FJK247" s="96"/>
      <c r="FJL247" s="96"/>
      <c r="FJM247" s="96"/>
      <c r="FJN247" s="96"/>
      <c r="FJO247" s="96"/>
      <c r="FJP247" s="96"/>
      <c r="FJQ247" s="96"/>
      <c r="FJR247" s="96"/>
      <c r="FJS247" s="96"/>
      <c r="FJT247" s="96"/>
      <c r="FJU247" s="96"/>
      <c r="FJV247" s="96"/>
      <c r="FJW247" s="96"/>
      <c r="FJX247" s="96"/>
      <c r="FJY247" s="96"/>
      <c r="FJZ247" s="96"/>
      <c r="FKA247" s="96"/>
      <c r="FKB247" s="96"/>
      <c r="FKC247" s="96"/>
      <c r="FKD247" s="96"/>
      <c r="FKE247" s="96"/>
      <c r="FKF247" s="96"/>
      <c r="FKG247" s="96"/>
      <c r="FKH247" s="96"/>
      <c r="FKI247" s="96"/>
      <c r="FKJ247" s="96"/>
      <c r="FKK247" s="96"/>
      <c r="FKL247" s="96"/>
      <c r="FKM247" s="96"/>
      <c r="FKN247" s="96"/>
      <c r="FKO247" s="96"/>
      <c r="FKP247" s="96"/>
      <c r="FKQ247" s="96"/>
      <c r="FKR247" s="96"/>
      <c r="FKS247" s="96"/>
      <c r="FKT247" s="96"/>
      <c r="FKU247" s="96"/>
      <c r="FKV247" s="96"/>
      <c r="FKW247" s="96"/>
      <c r="FKX247" s="96"/>
      <c r="FKY247" s="96"/>
      <c r="FKZ247" s="96"/>
      <c r="FLA247" s="96"/>
      <c r="FLB247" s="96"/>
      <c r="FLC247" s="96"/>
      <c r="FLD247" s="96"/>
      <c r="FLE247" s="96"/>
      <c r="FLF247" s="96"/>
      <c r="FLG247" s="96"/>
      <c r="FLH247" s="96"/>
      <c r="FLI247" s="96"/>
      <c r="FLJ247" s="96"/>
      <c r="FLK247" s="96"/>
      <c r="FLL247" s="96"/>
      <c r="FLM247" s="96"/>
      <c r="FLN247" s="96"/>
      <c r="FLO247" s="96"/>
      <c r="FLP247" s="96"/>
      <c r="FLQ247" s="96"/>
      <c r="FLR247" s="96"/>
      <c r="FLS247" s="96"/>
      <c r="FLT247" s="96"/>
      <c r="FLU247" s="96"/>
      <c r="FLV247" s="96"/>
      <c r="FLW247" s="96"/>
      <c r="FLX247" s="96"/>
      <c r="FLY247" s="96"/>
      <c r="FLZ247" s="96"/>
      <c r="FMA247" s="96"/>
      <c r="FMB247" s="96"/>
      <c r="FMC247" s="96"/>
      <c r="FMD247" s="96"/>
      <c r="FME247" s="96"/>
      <c r="FMF247" s="96"/>
      <c r="FMG247" s="96"/>
      <c r="FMH247" s="96"/>
      <c r="FMI247" s="96"/>
      <c r="FMJ247" s="96"/>
      <c r="FMK247" s="96"/>
      <c r="FML247" s="96"/>
      <c r="FMM247" s="96"/>
      <c r="FMN247" s="96"/>
      <c r="FMO247" s="96"/>
      <c r="FMP247" s="96"/>
      <c r="FMQ247" s="96"/>
      <c r="FMR247" s="96"/>
      <c r="FMS247" s="96"/>
      <c r="FMT247" s="96"/>
      <c r="FMU247" s="96"/>
      <c r="FMV247" s="96"/>
      <c r="FMW247" s="96"/>
      <c r="FMX247" s="96"/>
      <c r="FMY247" s="96"/>
      <c r="FMZ247" s="96"/>
      <c r="FNA247" s="96"/>
      <c r="FNB247" s="96"/>
      <c r="FNC247" s="96"/>
      <c r="FND247" s="96"/>
      <c r="FNE247" s="96"/>
      <c r="FNF247" s="96"/>
      <c r="FNG247" s="96"/>
      <c r="FNH247" s="96"/>
      <c r="FNI247" s="96"/>
      <c r="FNJ247" s="96"/>
      <c r="FNK247" s="96"/>
      <c r="FNL247" s="96"/>
      <c r="FNM247" s="96"/>
      <c r="FNN247" s="96"/>
      <c r="FNO247" s="96"/>
      <c r="FNP247" s="96"/>
      <c r="FNQ247" s="96"/>
      <c r="FNR247" s="96"/>
      <c r="FNS247" s="96"/>
      <c r="FNT247" s="96"/>
      <c r="FNU247" s="96"/>
      <c r="FNV247" s="96"/>
      <c r="FNW247" s="96"/>
      <c r="FNX247" s="96"/>
      <c r="FNY247" s="96"/>
      <c r="FNZ247" s="96"/>
      <c r="FOA247" s="96"/>
      <c r="FOB247" s="96"/>
      <c r="FOC247" s="96"/>
      <c r="FOD247" s="96"/>
      <c r="FOE247" s="96"/>
      <c r="FOF247" s="96"/>
      <c r="FOG247" s="96"/>
      <c r="FOH247" s="96"/>
      <c r="FOI247" s="96"/>
      <c r="FOJ247" s="96"/>
      <c r="FOK247" s="96"/>
      <c r="FOL247" s="96"/>
      <c r="FOM247" s="96"/>
      <c r="FON247" s="96"/>
      <c r="FOO247" s="96"/>
      <c r="FOP247" s="96"/>
      <c r="FOQ247" s="96"/>
      <c r="FOR247" s="96"/>
      <c r="FOS247" s="96"/>
      <c r="FOT247" s="96"/>
      <c r="FOU247" s="96"/>
      <c r="FOV247" s="96"/>
      <c r="FOW247" s="96"/>
      <c r="FOX247" s="96"/>
      <c r="FOY247" s="96"/>
      <c r="FOZ247" s="96"/>
      <c r="FPA247" s="96"/>
      <c r="FPB247" s="96"/>
      <c r="FPC247" s="96"/>
      <c r="FPD247" s="96"/>
      <c r="FPE247" s="96"/>
      <c r="FPF247" s="96"/>
      <c r="FPG247" s="96"/>
      <c r="FPH247" s="96"/>
      <c r="FPI247" s="96"/>
      <c r="FPJ247" s="96"/>
      <c r="FPK247" s="96"/>
      <c r="FPL247" s="96"/>
      <c r="FPM247" s="96"/>
      <c r="FPN247" s="96"/>
      <c r="FPO247" s="96"/>
      <c r="FPP247" s="96"/>
      <c r="FPQ247" s="96"/>
      <c r="FPR247" s="96"/>
      <c r="FPS247" s="96"/>
      <c r="FPT247" s="96"/>
      <c r="FPU247" s="96"/>
      <c r="FPV247" s="96"/>
      <c r="FPW247" s="96"/>
      <c r="FPX247" s="96"/>
      <c r="FPY247" s="96"/>
      <c r="FPZ247" s="96"/>
      <c r="FQA247" s="96"/>
      <c r="FQB247" s="96"/>
      <c r="FQC247" s="96"/>
      <c r="FQD247" s="96"/>
      <c r="FQE247" s="96"/>
      <c r="FQF247" s="96"/>
      <c r="FQG247" s="96"/>
      <c r="FQH247" s="96"/>
      <c r="FQI247" s="96"/>
      <c r="FQJ247" s="96"/>
      <c r="FQK247" s="96"/>
      <c r="FQL247" s="96"/>
      <c r="FQM247" s="96"/>
      <c r="FQN247" s="96"/>
      <c r="FQO247" s="96"/>
      <c r="FQP247" s="96"/>
      <c r="FQQ247" s="96"/>
      <c r="FQR247" s="96"/>
      <c r="FQS247" s="96"/>
      <c r="FQT247" s="96"/>
      <c r="FQU247" s="96"/>
      <c r="FQV247" s="96"/>
      <c r="FQW247" s="96"/>
      <c r="FQX247" s="96"/>
      <c r="FQY247" s="96"/>
      <c r="FQZ247" s="96"/>
      <c r="FRA247" s="96"/>
      <c r="FRB247" s="96"/>
      <c r="FRC247" s="96"/>
      <c r="FRD247" s="96"/>
      <c r="FRE247" s="96"/>
      <c r="FRF247" s="96"/>
      <c r="FRG247" s="96"/>
      <c r="FRH247" s="96"/>
      <c r="FRI247" s="96"/>
      <c r="FRJ247" s="96"/>
      <c r="FRK247" s="96"/>
      <c r="FRL247" s="96"/>
      <c r="FRM247" s="96"/>
      <c r="FRN247" s="96"/>
      <c r="FRO247" s="96"/>
      <c r="FRP247" s="96"/>
      <c r="FRQ247" s="96"/>
      <c r="FRR247" s="96"/>
      <c r="FRS247" s="96"/>
      <c r="FRT247" s="96"/>
      <c r="FRU247" s="96"/>
      <c r="FRV247" s="96"/>
      <c r="FRW247" s="96"/>
      <c r="FRX247" s="96"/>
      <c r="FRY247" s="96"/>
      <c r="FRZ247" s="96"/>
      <c r="FSA247" s="96"/>
      <c r="FSB247" s="96"/>
      <c r="FSC247" s="96"/>
      <c r="FSD247" s="96"/>
      <c r="FSE247" s="96"/>
      <c r="FSF247" s="96"/>
      <c r="FSG247" s="96"/>
      <c r="FSH247" s="96"/>
      <c r="FSI247" s="96"/>
      <c r="FSJ247" s="96"/>
      <c r="FSK247" s="96"/>
      <c r="FSL247" s="96"/>
      <c r="FSM247" s="96"/>
      <c r="FSN247" s="96"/>
      <c r="FSO247" s="96"/>
      <c r="FSP247" s="96"/>
      <c r="FSQ247" s="96"/>
      <c r="FSR247" s="96"/>
      <c r="FSS247" s="96"/>
      <c r="FST247" s="96"/>
      <c r="FSU247" s="96"/>
      <c r="FSV247" s="96"/>
      <c r="FSW247" s="96"/>
      <c r="FSX247" s="96"/>
      <c r="FSY247" s="96"/>
      <c r="FSZ247" s="96"/>
      <c r="FTA247" s="96"/>
      <c r="FTB247" s="96"/>
      <c r="FTC247" s="96"/>
      <c r="FTD247" s="96"/>
      <c r="FTE247" s="96"/>
      <c r="FTF247" s="96"/>
      <c r="FTG247" s="96"/>
      <c r="FTH247" s="96"/>
      <c r="FTI247" s="96"/>
      <c r="FTJ247" s="96"/>
      <c r="FTK247" s="96"/>
      <c r="FTL247" s="96"/>
      <c r="FTM247" s="96"/>
      <c r="FTN247" s="96"/>
      <c r="FTO247" s="96"/>
      <c r="FTP247" s="96"/>
      <c r="FTQ247" s="96"/>
      <c r="FTR247" s="96"/>
      <c r="FTS247" s="96"/>
      <c r="FTT247" s="96"/>
      <c r="FTU247" s="96"/>
      <c r="FTV247" s="96"/>
      <c r="FTW247" s="96"/>
      <c r="FTX247" s="96"/>
      <c r="FTY247" s="96"/>
      <c r="FTZ247" s="96"/>
      <c r="FUA247" s="96"/>
      <c r="FUB247" s="96"/>
      <c r="FUC247" s="96"/>
      <c r="FUD247" s="96"/>
      <c r="FUE247" s="96"/>
      <c r="FUF247" s="96"/>
      <c r="FUG247" s="96"/>
      <c r="FUH247" s="96"/>
      <c r="FUI247" s="96"/>
      <c r="FUJ247" s="96"/>
      <c r="FUK247" s="96"/>
      <c r="FUL247" s="96"/>
      <c r="FUM247" s="96"/>
      <c r="FUN247" s="96"/>
      <c r="FUO247" s="96"/>
      <c r="FUP247" s="96"/>
      <c r="FUQ247" s="96"/>
      <c r="FUR247" s="96"/>
      <c r="FUS247" s="96"/>
      <c r="FUT247" s="96"/>
      <c r="FUU247" s="96"/>
      <c r="FUV247" s="96"/>
      <c r="FUW247" s="96"/>
      <c r="FUX247" s="96"/>
      <c r="FUY247" s="96"/>
      <c r="FUZ247" s="96"/>
      <c r="FVA247" s="96"/>
      <c r="FVB247" s="96"/>
      <c r="FVC247" s="96"/>
      <c r="FVD247" s="96"/>
      <c r="FVE247" s="96"/>
      <c r="FVF247" s="96"/>
      <c r="FVG247" s="96"/>
      <c r="FVH247" s="96"/>
      <c r="FVI247" s="96"/>
      <c r="FVJ247" s="96"/>
      <c r="FVK247" s="96"/>
      <c r="FVL247" s="96"/>
      <c r="FVM247" s="96"/>
      <c r="FVN247" s="96"/>
      <c r="FVO247" s="96"/>
      <c r="FVP247" s="96"/>
      <c r="FVQ247" s="96"/>
      <c r="FVR247" s="96"/>
      <c r="FVS247" s="96"/>
      <c r="FVT247" s="96"/>
      <c r="FVU247" s="96"/>
      <c r="FVV247" s="96"/>
      <c r="FVW247" s="96"/>
      <c r="FVX247" s="96"/>
      <c r="FVY247" s="96"/>
      <c r="FVZ247" s="96"/>
      <c r="FWA247" s="96"/>
      <c r="FWB247" s="96"/>
      <c r="FWC247" s="96"/>
      <c r="FWD247" s="96"/>
      <c r="FWE247" s="96"/>
      <c r="FWF247" s="96"/>
      <c r="FWG247" s="96"/>
      <c r="FWH247" s="96"/>
      <c r="FWI247" s="96"/>
      <c r="FWJ247" s="96"/>
      <c r="FWK247" s="96"/>
      <c r="FWL247" s="96"/>
      <c r="FWM247" s="96"/>
      <c r="FWN247" s="96"/>
      <c r="FWO247" s="96"/>
      <c r="FWP247" s="96"/>
      <c r="FWQ247" s="96"/>
      <c r="FWR247" s="96"/>
      <c r="FWS247" s="96"/>
      <c r="FWT247" s="96"/>
      <c r="FWU247" s="96"/>
      <c r="FWV247" s="96"/>
      <c r="FWW247" s="96"/>
      <c r="FWX247" s="96"/>
      <c r="FWY247" s="96"/>
      <c r="FWZ247" s="96"/>
      <c r="FXA247" s="96"/>
      <c r="FXB247" s="96"/>
      <c r="FXC247" s="96"/>
      <c r="FXD247" s="96"/>
      <c r="FXE247" s="96"/>
      <c r="FXF247" s="96"/>
      <c r="FXG247" s="96"/>
      <c r="FXH247" s="96"/>
      <c r="FXI247" s="96"/>
      <c r="FXJ247" s="96"/>
      <c r="FXK247" s="96"/>
      <c r="FXL247" s="96"/>
      <c r="FXM247" s="96"/>
      <c r="FXN247" s="96"/>
      <c r="FXO247" s="96"/>
      <c r="FXP247" s="96"/>
      <c r="FXQ247" s="96"/>
      <c r="FXR247" s="96"/>
      <c r="FXS247" s="96"/>
      <c r="FXT247" s="96"/>
      <c r="FXU247" s="96"/>
      <c r="FXV247" s="96"/>
      <c r="FXW247" s="96"/>
      <c r="FXX247" s="96"/>
      <c r="FXY247" s="96"/>
      <c r="FXZ247" s="96"/>
      <c r="FYA247" s="96"/>
      <c r="FYB247" s="96"/>
      <c r="FYC247" s="96"/>
      <c r="FYD247" s="96"/>
      <c r="FYE247" s="96"/>
      <c r="FYF247" s="96"/>
      <c r="FYG247" s="96"/>
      <c r="FYH247" s="96"/>
      <c r="FYI247" s="96"/>
      <c r="FYJ247" s="96"/>
      <c r="FYK247" s="96"/>
      <c r="FYL247" s="96"/>
      <c r="FYM247" s="96"/>
      <c r="FYN247" s="96"/>
      <c r="FYO247" s="96"/>
      <c r="FYP247" s="96"/>
      <c r="FYQ247" s="96"/>
      <c r="FYR247" s="96"/>
      <c r="FYS247" s="96"/>
      <c r="FYT247" s="96"/>
      <c r="FYU247" s="96"/>
      <c r="FYV247" s="96"/>
      <c r="FYW247" s="96"/>
      <c r="FYX247" s="96"/>
      <c r="FYY247" s="96"/>
      <c r="FYZ247" s="96"/>
      <c r="FZA247" s="96"/>
      <c r="FZB247" s="96"/>
      <c r="FZC247" s="96"/>
      <c r="FZD247" s="96"/>
      <c r="FZE247" s="96"/>
      <c r="FZF247" s="96"/>
      <c r="FZG247" s="96"/>
      <c r="FZH247" s="96"/>
      <c r="FZI247" s="96"/>
      <c r="FZJ247" s="96"/>
      <c r="FZK247" s="96"/>
      <c r="FZL247" s="96"/>
      <c r="FZM247" s="96"/>
      <c r="FZN247" s="96"/>
      <c r="FZO247" s="96"/>
      <c r="FZP247" s="96"/>
      <c r="FZQ247" s="96"/>
      <c r="FZR247" s="96"/>
      <c r="FZS247" s="96"/>
      <c r="FZT247" s="96"/>
      <c r="FZU247" s="96"/>
      <c r="FZV247" s="96"/>
      <c r="FZW247" s="96"/>
      <c r="FZX247" s="96"/>
      <c r="FZY247" s="96"/>
      <c r="FZZ247" s="96"/>
      <c r="GAA247" s="96"/>
      <c r="GAB247" s="96"/>
      <c r="GAC247" s="96"/>
      <c r="GAD247" s="96"/>
      <c r="GAE247" s="96"/>
      <c r="GAF247" s="96"/>
      <c r="GAG247" s="96"/>
      <c r="GAH247" s="96"/>
      <c r="GAI247" s="96"/>
      <c r="GAJ247" s="96"/>
      <c r="GAK247" s="96"/>
      <c r="GAL247" s="96"/>
      <c r="GAM247" s="96"/>
      <c r="GAN247" s="96"/>
      <c r="GAO247" s="96"/>
      <c r="GAP247" s="96"/>
      <c r="GAQ247" s="96"/>
      <c r="GAR247" s="96"/>
      <c r="GAS247" s="96"/>
      <c r="GAT247" s="96"/>
      <c r="GAU247" s="96"/>
      <c r="GAV247" s="96"/>
      <c r="GAW247" s="96"/>
      <c r="GAX247" s="96"/>
      <c r="GAY247" s="96"/>
      <c r="GAZ247" s="96"/>
      <c r="GBA247" s="96"/>
      <c r="GBB247" s="96"/>
      <c r="GBC247" s="96"/>
      <c r="GBD247" s="96"/>
      <c r="GBE247" s="96"/>
      <c r="GBF247" s="96"/>
      <c r="GBG247" s="96"/>
      <c r="GBH247" s="96"/>
      <c r="GBI247" s="96"/>
      <c r="GBJ247" s="96"/>
      <c r="GBK247" s="96"/>
      <c r="GBL247" s="96"/>
      <c r="GBM247" s="96"/>
      <c r="GBN247" s="96"/>
      <c r="GBO247" s="96"/>
      <c r="GBP247" s="96"/>
      <c r="GBQ247" s="96"/>
      <c r="GBR247" s="96"/>
      <c r="GBS247" s="96"/>
      <c r="GBT247" s="96"/>
      <c r="GBU247" s="96"/>
      <c r="GBV247" s="96"/>
      <c r="GBW247" s="96"/>
      <c r="GBX247" s="96"/>
      <c r="GBY247" s="96"/>
      <c r="GBZ247" s="96"/>
      <c r="GCA247" s="96"/>
      <c r="GCB247" s="96"/>
      <c r="GCC247" s="96"/>
      <c r="GCD247" s="96"/>
      <c r="GCE247" s="96"/>
      <c r="GCF247" s="96"/>
      <c r="GCG247" s="96"/>
      <c r="GCH247" s="96"/>
      <c r="GCI247" s="96"/>
      <c r="GCJ247" s="96"/>
      <c r="GCK247" s="96"/>
      <c r="GCL247" s="96"/>
      <c r="GCM247" s="96"/>
      <c r="GCN247" s="96"/>
      <c r="GCO247" s="96"/>
      <c r="GCP247" s="96"/>
      <c r="GCQ247" s="96"/>
      <c r="GCR247" s="96"/>
      <c r="GCS247" s="96"/>
      <c r="GCT247" s="96"/>
      <c r="GCU247" s="96"/>
      <c r="GCV247" s="96"/>
      <c r="GCW247" s="96"/>
      <c r="GCX247" s="96"/>
      <c r="GCY247" s="96"/>
      <c r="GCZ247" s="96"/>
      <c r="GDA247" s="96"/>
      <c r="GDB247" s="96"/>
      <c r="GDC247" s="96"/>
      <c r="GDD247" s="96"/>
      <c r="GDE247" s="96"/>
      <c r="GDF247" s="96"/>
      <c r="GDG247" s="96"/>
      <c r="GDH247" s="96"/>
      <c r="GDI247" s="96"/>
      <c r="GDJ247" s="96"/>
      <c r="GDK247" s="96"/>
      <c r="GDL247" s="96"/>
      <c r="GDM247" s="96"/>
      <c r="GDN247" s="96"/>
      <c r="GDO247" s="96"/>
      <c r="GDP247" s="96"/>
      <c r="GDQ247" s="96"/>
      <c r="GDR247" s="96"/>
      <c r="GDS247" s="96"/>
      <c r="GDT247" s="96"/>
      <c r="GDU247" s="96"/>
      <c r="GDV247" s="96"/>
      <c r="GDW247" s="96"/>
      <c r="GDX247" s="96"/>
      <c r="GDY247" s="96"/>
      <c r="GDZ247" s="96"/>
      <c r="GEA247" s="96"/>
      <c r="GEB247" s="96"/>
      <c r="GEC247" s="96"/>
      <c r="GED247" s="96"/>
      <c r="GEE247" s="96"/>
      <c r="GEF247" s="96"/>
      <c r="GEG247" s="96"/>
      <c r="GEH247" s="96"/>
      <c r="GEI247" s="96"/>
      <c r="GEJ247" s="96"/>
      <c r="GEK247" s="96"/>
      <c r="GEL247" s="96"/>
      <c r="GEM247" s="96"/>
      <c r="GEN247" s="96"/>
      <c r="GEO247" s="96"/>
      <c r="GEP247" s="96"/>
      <c r="GEQ247" s="96"/>
      <c r="GER247" s="96"/>
      <c r="GES247" s="96"/>
      <c r="GET247" s="96"/>
      <c r="GEU247" s="96"/>
      <c r="GEV247" s="96"/>
      <c r="GEW247" s="96"/>
      <c r="GEX247" s="96"/>
      <c r="GEY247" s="96"/>
      <c r="GEZ247" s="96"/>
      <c r="GFA247" s="96"/>
      <c r="GFB247" s="96"/>
      <c r="GFC247" s="96"/>
      <c r="GFD247" s="96"/>
      <c r="GFE247" s="96"/>
      <c r="GFF247" s="96"/>
      <c r="GFG247" s="96"/>
      <c r="GFH247" s="96"/>
      <c r="GFI247" s="96"/>
      <c r="GFJ247" s="96"/>
      <c r="GFK247" s="96"/>
      <c r="GFL247" s="96"/>
      <c r="GFM247" s="96"/>
      <c r="GFN247" s="96"/>
      <c r="GFO247" s="96"/>
      <c r="GFP247" s="96"/>
      <c r="GFQ247" s="96"/>
      <c r="GFR247" s="96"/>
      <c r="GFS247" s="96"/>
      <c r="GFT247" s="96"/>
      <c r="GFU247" s="96"/>
      <c r="GFV247" s="96"/>
      <c r="GFW247" s="96"/>
      <c r="GFX247" s="96"/>
      <c r="GFY247" s="96"/>
      <c r="GFZ247" s="96"/>
      <c r="GGA247" s="96"/>
      <c r="GGB247" s="96"/>
      <c r="GGC247" s="96"/>
      <c r="GGD247" s="96"/>
      <c r="GGE247" s="96"/>
      <c r="GGF247" s="96"/>
      <c r="GGG247" s="96"/>
      <c r="GGH247" s="96"/>
      <c r="GGI247" s="96"/>
      <c r="GGJ247" s="96"/>
      <c r="GGK247" s="96"/>
      <c r="GGL247" s="96"/>
      <c r="GGM247" s="96"/>
      <c r="GGN247" s="96"/>
      <c r="GGO247" s="96"/>
      <c r="GGP247" s="96"/>
      <c r="GGQ247" s="96"/>
      <c r="GGR247" s="96"/>
      <c r="GGS247" s="96"/>
      <c r="GGT247" s="96"/>
      <c r="GGU247" s="96"/>
      <c r="GGV247" s="96"/>
      <c r="GGW247" s="96"/>
      <c r="GGX247" s="96"/>
      <c r="GGY247" s="96"/>
      <c r="GGZ247" s="96"/>
      <c r="GHA247" s="96"/>
      <c r="GHB247" s="96"/>
      <c r="GHC247" s="96"/>
      <c r="GHD247" s="96"/>
      <c r="GHE247" s="96"/>
      <c r="GHF247" s="96"/>
      <c r="GHG247" s="96"/>
      <c r="GHH247" s="96"/>
      <c r="GHI247" s="96"/>
      <c r="GHJ247" s="96"/>
      <c r="GHK247" s="96"/>
      <c r="GHL247" s="96"/>
      <c r="GHM247" s="96"/>
      <c r="GHN247" s="96"/>
      <c r="GHO247" s="96"/>
      <c r="GHP247" s="96"/>
      <c r="GHQ247" s="96"/>
      <c r="GHR247" s="96"/>
      <c r="GHS247" s="96"/>
      <c r="GHT247" s="96"/>
      <c r="GHU247" s="96"/>
      <c r="GHV247" s="96"/>
      <c r="GHW247" s="96"/>
      <c r="GHX247" s="96"/>
      <c r="GHY247" s="96"/>
      <c r="GHZ247" s="96"/>
      <c r="GIA247" s="96"/>
      <c r="GIB247" s="96"/>
      <c r="GIC247" s="96"/>
      <c r="GID247" s="96"/>
      <c r="GIE247" s="96"/>
      <c r="GIF247" s="96"/>
      <c r="GIG247" s="96"/>
      <c r="GIH247" s="96"/>
      <c r="GII247" s="96"/>
      <c r="GIJ247" s="96"/>
      <c r="GIK247" s="96"/>
      <c r="GIL247" s="96"/>
      <c r="GIM247" s="96"/>
      <c r="GIN247" s="96"/>
      <c r="GIO247" s="96"/>
      <c r="GIP247" s="96"/>
      <c r="GIQ247" s="96"/>
      <c r="GIR247" s="96"/>
      <c r="GIS247" s="96"/>
      <c r="GIT247" s="96"/>
      <c r="GIU247" s="96"/>
      <c r="GIV247" s="96"/>
      <c r="GIW247" s="96"/>
      <c r="GIX247" s="96"/>
      <c r="GIY247" s="96"/>
      <c r="GIZ247" s="96"/>
      <c r="GJA247" s="96"/>
      <c r="GJB247" s="96"/>
      <c r="GJC247" s="96"/>
      <c r="GJD247" s="96"/>
      <c r="GJE247" s="96"/>
      <c r="GJF247" s="96"/>
      <c r="GJG247" s="96"/>
      <c r="GJH247" s="96"/>
      <c r="GJI247" s="96"/>
      <c r="GJJ247" s="96"/>
      <c r="GJK247" s="96"/>
      <c r="GJL247" s="96"/>
      <c r="GJM247" s="96"/>
      <c r="GJN247" s="96"/>
      <c r="GJO247" s="96"/>
      <c r="GJP247" s="96"/>
      <c r="GJQ247" s="96"/>
      <c r="GJR247" s="96"/>
      <c r="GJS247" s="96"/>
      <c r="GJT247" s="96"/>
      <c r="GJU247" s="96"/>
      <c r="GJV247" s="96"/>
      <c r="GJW247" s="96"/>
      <c r="GJX247" s="96"/>
      <c r="GJY247" s="96"/>
      <c r="GJZ247" s="96"/>
      <c r="GKA247" s="96"/>
      <c r="GKB247" s="96"/>
      <c r="GKC247" s="96"/>
      <c r="GKD247" s="96"/>
      <c r="GKE247" s="96"/>
      <c r="GKF247" s="96"/>
      <c r="GKG247" s="96"/>
      <c r="GKH247" s="96"/>
      <c r="GKI247" s="96"/>
      <c r="GKJ247" s="96"/>
      <c r="GKK247" s="96"/>
      <c r="GKL247" s="96"/>
      <c r="GKM247" s="96"/>
      <c r="GKN247" s="96"/>
      <c r="GKO247" s="96"/>
      <c r="GKP247" s="96"/>
      <c r="GKQ247" s="96"/>
      <c r="GKR247" s="96"/>
      <c r="GKS247" s="96"/>
      <c r="GKT247" s="96"/>
      <c r="GKU247" s="96"/>
      <c r="GKV247" s="96"/>
      <c r="GKW247" s="96"/>
      <c r="GKX247" s="96"/>
      <c r="GKY247" s="96"/>
      <c r="GKZ247" s="96"/>
      <c r="GLA247" s="96"/>
      <c r="GLB247" s="96"/>
      <c r="GLC247" s="96"/>
      <c r="GLD247" s="96"/>
      <c r="GLE247" s="96"/>
      <c r="GLF247" s="96"/>
      <c r="GLG247" s="96"/>
      <c r="GLH247" s="96"/>
      <c r="GLI247" s="96"/>
      <c r="GLJ247" s="96"/>
      <c r="GLK247" s="96"/>
      <c r="GLL247" s="96"/>
      <c r="GLM247" s="96"/>
      <c r="GLN247" s="96"/>
      <c r="GLO247" s="96"/>
      <c r="GLP247" s="96"/>
      <c r="GLQ247" s="96"/>
      <c r="GLR247" s="96"/>
      <c r="GLS247" s="96"/>
      <c r="GLT247" s="96"/>
      <c r="GLU247" s="96"/>
      <c r="GLV247" s="96"/>
      <c r="GLW247" s="96"/>
      <c r="GLX247" s="96"/>
      <c r="GLY247" s="96"/>
      <c r="GLZ247" s="96"/>
      <c r="GMA247" s="96"/>
      <c r="GMB247" s="96"/>
      <c r="GMC247" s="96"/>
      <c r="GMD247" s="96"/>
      <c r="GME247" s="96"/>
      <c r="GMF247" s="96"/>
      <c r="GMG247" s="96"/>
      <c r="GMH247" s="96"/>
      <c r="GMI247" s="96"/>
      <c r="GMJ247" s="96"/>
      <c r="GMK247" s="96"/>
      <c r="GML247" s="96"/>
      <c r="GMM247" s="96"/>
      <c r="GMN247" s="96"/>
      <c r="GMO247" s="96"/>
      <c r="GMP247" s="96"/>
      <c r="GMQ247" s="96"/>
      <c r="GMR247" s="96"/>
      <c r="GMS247" s="96"/>
      <c r="GMT247" s="96"/>
      <c r="GMU247" s="96"/>
      <c r="GMV247" s="96"/>
      <c r="GMW247" s="96"/>
      <c r="GMX247" s="96"/>
      <c r="GMY247" s="96"/>
      <c r="GMZ247" s="96"/>
      <c r="GNA247" s="96"/>
      <c r="GNB247" s="96"/>
      <c r="GNC247" s="96"/>
      <c r="GND247" s="96"/>
      <c r="GNE247" s="96"/>
      <c r="GNF247" s="96"/>
      <c r="GNG247" s="96"/>
      <c r="GNH247" s="96"/>
      <c r="GNI247" s="96"/>
      <c r="GNJ247" s="96"/>
      <c r="GNK247" s="96"/>
      <c r="GNL247" s="96"/>
      <c r="GNM247" s="96"/>
      <c r="GNN247" s="96"/>
      <c r="GNO247" s="96"/>
      <c r="GNP247" s="96"/>
      <c r="GNQ247" s="96"/>
      <c r="GNR247" s="96"/>
      <c r="GNS247" s="96"/>
      <c r="GNT247" s="96"/>
      <c r="GNU247" s="96"/>
      <c r="GNV247" s="96"/>
      <c r="GNW247" s="96"/>
      <c r="GNX247" s="96"/>
      <c r="GNY247" s="96"/>
      <c r="GNZ247" s="96"/>
      <c r="GOA247" s="96"/>
      <c r="GOB247" s="96"/>
      <c r="GOC247" s="96"/>
      <c r="GOD247" s="96"/>
      <c r="GOE247" s="96"/>
      <c r="GOF247" s="96"/>
      <c r="GOG247" s="96"/>
      <c r="GOH247" s="96"/>
      <c r="GOI247" s="96"/>
      <c r="GOJ247" s="96"/>
      <c r="GOK247" s="96"/>
      <c r="GOL247" s="96"/>
      <c r="GOM247" s="96"/>
      <c r="GON247" s="96"/>
      <c r="GOO247" s="96"/>
      <c r="GOP247" s="96"/>
      <c r="GOQ247" s="96"/>
      <c r="GOR247" s="96"/>
      <c r="GOS247" s="96"/>
      <c r="GOT247" s="96"/>
      <c r="GOU247" s="96"/>
      <c r="GOV247" s="96"/>
      <c r="GOW247" s="96"/>
      <c r="GOX247" s="96"/>
      <c r="GOY247" s="96"/>
      <c r="GOZ247" s="96"/>
      <c r="GPA247" s="96"/>
      <c r="GPB247" s="96"/>
      <c r="GPC247" s="96"/>
      <c r="GPD247" s="96"/>
      <c r="GPE247" s="96"/>
      <c r="GPF247" s="96"/>
      <c r="GPG247" s="96"/>
      <c r="GPH247" s="96"/>
      <c r="GPI247" s="96"/>
      <c r="GPJ247" s="96"/>
      <c r="GPK247" s="96"/>
      <c r="GPL247" s="96"/>
      <c r="GPM247" s="96"/>
      <c r="GPN247" s="96"/>
      <c r="GPO247" s="96"/>
      <c r="GPP247" s="96"/>
      <c r="GPQ247" s="96"/>
      <c r="GPR247" s="96"/>
      <c r="GPS247" s="96"/>
      <c r="GPT247" s="96"/>
      <c r="GPU247" s="96"/>
      <c r="GPV247" s="96"/>
      <c r="GPW247" s="96"/>
      <c r="GPX247" s="96"/>
      <c r="GPY247" s="96"/>
      <c r="GPZ247" s="96"/>
      <c r="GQA247" s="96"/>
      <c r="GQB247" s="96"/>
      <c r="GQC247" s="96"/>
      <c r="GQD247" s="96"/>
      <c r="GQE247" s="96"/>
      <c r="GQF247" s="96"/>
      <c r="GQG247" s="96"/>
      <c r="GQH247" s="96"/>
      <c r="GQI247" s="96"/>
      <c r="GQJ247" s="96"/>
      <c r="GQK247" s="96"/>
      <c r="GQL247" s="96"/>
      <c r="GQM247" s="96"/>
      <c r="GQN247" s="96"/>
      <c r="GQO247" s="96"/>
      <c r="GQP247" s="96"/>
      <c r="GQQ247" s="96"/>
      <c r="GQR247" s="96"/>
      <c r="GQS247" s="96"/>
      <c r="GQT247" s="96"/>
      <c r="GQU247" s="96"/>
      <c r="GQV247" s="96"/>
      <c r="GQW247" s="96"/>
      <c r="GQX247" s="96"/>
      <c r="GQY247" s="96"/>
      <c r="GQZ247" s="96"/>
      <c r="GRA247" s="96"/>
      <c r="GRB247" s="96"/>
      <c r="GRC247" s="96"/>
      <c r="GRD247" s="96"/>
      <c r="GRE247" s="96"/>
      <c r="GRF247" s="96"/>
      <c r="GRG247" s="96"/>
      <c r="GRH247" s="96"/>
      <c r="GRI247" s="96"/>
      <c r="GRJ247" s="96"/>
      <c r="GRK247" s="96"/>
      <c r="GRL247" s="96"/>
      <c r="GRM247" s="96"/>
      <c r="GRN247" s="96"/>
      <c r="GRO247" s="96"/>
      <c r="GRP247" s="96"/>
      <c r="GRQ247" s="96"/>
      <c r="GRR247" s="96"/>
      <c r="GRS247" s="96"/>
      <c r="GRT247" s="96"/>
      <c r="GRU247" s="96"/>
      <c r="GRV247" s="96"/>
      <c r="GRW247" s="96"/>
      <c r="GRX247" s="96"/>
      <c r="GRY247" s="96"/>
      <c r="GRZ247" s="96"/>
      <c r="GSA247" s="96"/>
      <c r="GSB247" s="96"/>
      <c r="GSC247" s="96"/>
      <c r="GSD247" s="96"/>
      <c r="GSE247" s="96"/>
      <c r="GSF247" s="96"/>
      <c r="GSG247" s="96"/>
      <c r="GSH247" s="96"/>
      <c r="GSI247" s="96"/>
      <c r="GSJ247" s="96"/>
      <c r="GSK247" s="96"/>
      <c r="GSL247" s="96"/>
      <c r="GSM247" s="96"/>
      <c r="GSN247" s="96"/>
      <c r="GSO247" s="96"/>
      <c r="GSP247" s="96"/>
      <c r="GSQ247" s="96"/>
      <c r="GSR247" s="96"/>
      <c r="GSS247" s="96"/>
      <c r="GST247" s="96"/>
      <c r="GSU247" s="96"/>
      <c r="GSV247" s="96"/>
      <c r="GSW247" s="96"/>
      <c r="GSX247" s="96"/>
      <c r="GSY247" s="96"/>
      <c r="GSZ247" s="96"/>
      <c r="GTA247" s="96"/>
      <c r="GTB247" s="96"/>
      <c r="GTC247" s="96"/>
      <c r="GTD247" s="96"/>
      <c r="GTE247" s="96"/>
      <c r="GTF247" s="96"/>
      <c r="GTG247" s="96"/>
      <c r="GTH247" s="96"/>
      <c r="GTI247" s="96"/>
      <c r="GTJ247" s="96"/>
      <c r="GTK247" s="96"/>
      <c r="GTL247" s="96"/>
      <c r="GTM247" s="96"/>
      <c r="GTN247" s="96"/>
      <c r="GTO247" s="96"/>
      <c r="GTP247" s="96"/>
      <c r="GTQ247" s="96"/>
      <c r="GTR247" s="96"/>
      <c r="GTS247" s="96"/>
      <c r="GTT247" s="96"/>
      <c r="GTU247" s="96"/>
      <c r="GTV247" s="96"/>
      <c r="GTW247" s="96"/>
      <c r="GTX247" s="96"/>
      <c r="GTY247" s="96"/>
      <c r="GTZ247" s="96"/>
      <c r="GUA247" s="96"/>
      <c r="GUB247" s="96"/>
      <c r="GUC247" s="96"/>
      <c r="GUD247" s="96"/>
      <c r="GUE247" s="96"/>
      <c r="GUF247" s="96"/>
      <c r="GUG247" s="96"/>
      <c r="GUH247" s="96"/>
      <c r="GUI247" s="96"/>
      <c r="GUJ247" s="96"/>
      <c r="GUK247" s="96"/>
      <c r="GUL247" s="96"/>
      <c r="GUM247" s="96"/>
      <c r="GUN247" s="96"/>
      <c r="GUO247" s="96"/>
      <c r="GUP247" s="96"/>
      <c r="GUQ247" s="96"/>
      <c r="GUR247" s="96"/>
      <c r="GUS247" s="96"/>
      <c r="GUT247" s="96"/>
      <c r="GUU247" s="96"/>
      <c r="GUV247" s="96"/>
      <c r="GUW247" s="96"/>
      <c r="GUX247" s="96"/>
      <c r="GUY247" s="96"/>
      <c r="GUZ247" s="96"/>
      <c r="GVA247" s="96"/>
      <c r="GVB247" s="96"/>
      <c r="GVC247" s="96"/>
      <c r="GVD247" s="96"/>
      <c r="GVE247" s="96"/>
      <c r="GVF247" s="96"/>
      <c r="GVG247" s="96"/>
      <c r="GVH247" s="96"/>
      <c r="GVI247" s="96"/>
      <c r="GVJ247" s="96"/>
      <c r="GVK247" s="96"/>
      <c r="GVL247" s="96"/>
      <c r="GVM247" s="96"/>
      <c r="GVN247" s="96"/>
      <c r="GVO247" s="96"/>
      <c r="GVP247" s="96"/>
      <c r="GVQ247" s="96"/>
      <c r="GVR247" s="96"/>
      <c r="GVS247" s="96"/>
      <c r="GVT247" s="96"/>
      <c r="GVU247" s="96"/>
      <c r="GVV247" s="96"/>
      <c r="GVW247" s="96"/>
      <c r="GVX247" s="96"/>
      <c r="GVY247" s="96"/>
      <c r="GVZ247" s="96"/>
      <c r="GWA247" s="96"/>
      <c r="GWB247" s="96"/>
      <c r="GWC247" s="96"/>
      <c r="GWD247" s="96"/>
      <c r="GWE247" s="96"/>
      <c r="GWF247" s="96"/>
      <c r="GWG247" s="96"/>
      <c r="GWH247" s="96"/>
      <c r="GWI247" s="96"/>
      <c r="GWJ247" s="96"/>
      <c r="GWK247" s="96"/>
      <c r="GWL247" s="96"/>
      <c r="GWM247" s="96"/>
      <c r="GWN247" s="96"/>
      <c r="GWO247" s="96"/>
      <c r="GWP247" s="96"/>
      <c r="GWQ247" s="96"/>
      <c r="GWR247" s="96"/>
      <c r="GWS247" s="96"/>
      <c r="GWT247" s="96"/>
      <c r="GWU247" s="96"/>
      <c r="GWV247" s="96"/>
      <c r="GWW247" s="96"/>
      <c r="GWX247" s="96"/>
      <c r="GWY247" s="96"/>
      <c r="GWZ247" s="96"/>
      <c r="GXA247" s="96"/>
      <c r="GXB247" s="96"/>
      <c r="GXC247" s="96"/>
      <c r="GXD247" s="96"/>
      <c r="GXE247" s="96"/>
      <c r="GXF247" s="96"/>
      <c r="GXG247" s="96"/>
      <c r="GXH247" s="96"/>
      <c r="GXI247" s="96"/>
      <c r="GXJ247" s="96"/>
      <c r="GXK247" s="96"/>
      <c r="GXL247" s="96"/>
      <c r="GXM247" s="96"/>
      <c r="GXN247" s="96"/>
      <c r="GXO247" s="96"/>
      <c r="GXP247" s="96"/>
      <c r="GXQ247" s="96"/>
      <c r="GXR247" s="96"/>
      <c r="GXS247" s="96"/>
      <c r="GXT247" s="96"/>
      <c r="GXU247" s="96"/>
      <c r="GXV247" s="96"/>
      <c r="GXW247" s="96"/>
      <c r="GXX247" s="96"/>
      <c r="GXY247" s="96"/>
      <c r="GXZ247" s="96"/>
      <c r="GYA247" s="96"/>
      <c r="GYB247" s="96"/>
      <c r="GYC247" s="96"/>
      <c r="GYD247" s="96"/>
      <c r="GYE247" s="96"/>
      <c r="GYF247" s="96"/>
      <c r="GYG247" s="96"/>
      <c r="GYH247" s="96"/>
      <c r="GYI247" s="96"/>
      <c r="GYJ247" s="96"/>
      <c r="GYK247" s="96"/>
      <c r="GYL247" s="96"/>
      <c r="GYM247" s="96"/>
      <c r="GYN247" s="96"/>
      <c r="GYO247" s="96"/>
      <c r="GYP247" s="96"/>
      <c r="GYQ247" s="96"/>
      <c r="GYR247" s="96"/>
      <c r="GYS247" s="96"/>
      <c r="GYT247" s="96"/>
      <c r="GYU247" s="96"/>
      <c r="GYV247" s="96"/>
      <c r="GYW247" s="96"/>
      <c r="GYX247" s="96"/>
      <c r="GYY247" s="96"/>
      <c r="GYZ247" s="96"/>
      <c r="GZA247" s="96"/>
      <c r="GZB247" s="96"/>
      <c r="GZC247" s="96"/>
      <c r="GZD247" s="96"/>
      <c r="GZE247" s="96"/>
      <c r="GZF247" s="96"/>
      <c r="GZG247" s="96"/>
      <c r="GZH247" s="96"/>
      <c r="GZI247" s="96"/>
      <c r="GZJ247" s="96"/>
      <c r="GZK247" s="96"/>
      <c r="GZL247" s="96"/>
      <c r="GZM247" s="96"/>
      <c r="GZN247" s="96"/>
      <c r="GZO247" s="96"/>
      <c r="GZP247" s="96"/>
      <c r="GZQ247" s="96"/>
      <c r="GZR247" s="96"/>
      <c r="GZS247" s="96"/>
      <c r="GZT247" s="96"/>
      <c r="GZU247" s="96"/>
      <c r="GZV247" s="96"/>
      <c r="GZW247" s="96"/>
      <c r="GZX247" s="96"/>
      <c r="GZY247" s="96"/>
      <c r="GZZ247" s="96"/>
      <c r="HAA247" s="96"/>
      <c r="HAB247" s="96"/>
      <c r="HAC247" s="96"/>
      <c r="HAD247" s="96"/>
      <c r="HAE247" s="96"/>
      <c r="HAF247" s="96"/>
      <c r="HAG247" s="96"/>
      <c r="HAH247" s="96"/>
      <c r="HAI247" s="96"/>
      <c r="HAJ247" s="96"/>
      <c r="HAK247" s="96"/>
      <c r="HAL247" s="96"/>
      <c r="HAM247" s="96"/>
      <c r="HAN247" s="96"/>
      <c r="HAO247" s="96"/>
      <c r="HAP247" s="96"/>
      <c r="HAQ247" s="96"/>
      <c r="HAR247" s="96"/>
      <c r="HAS247" s="96"/>
      <c r="HAT247" s="96"/>
      <c r="HAU247" s="96"/>
      <c r="HAV247" s="96"/>
      <c r="HAW247" s="96"/>
      <c r="HAX247" s="96"/>
      <c r="HAY247" s="96"/>
      <c r="HAZ247" s="96"/>
      <c r="HBA247" s="96"/>
      <c r="HBB247" s="96"/>
      <c r="HBC247" s="96"/>
      <c r="HBD247" s="96"/>
      <c r="HBE247" s="96"/>
      <c r="HBF247" s="96"/>
      <c r="HBG247" s="96"/>
      <c r="HBH247" s="96"/>
      <c r="HBI247" s="96"/>
      <c r="HBJ247" s="96"/>
      <c r="HBK247" s="96"/>
      <c r="HBL247" s="96"/>
      <c r="HBM247" s="96"/>
      <c r="HBN247" s="96"/>
      <c r="HBO247" s="96"/>
      <c r="HBP247" s="96"/>
      <c r="HBQ247" s="96"/>
      <c r="HBR247" s="96"/>
      <c r="HBS247" s="96"/>
      <c r="HBT247" s="96"/>
      <c r="HBU247" s="96"/>
      <c r="HBV247" s="96"/>
      <c r="HBW247" s="96"/>
      <c r="HBX247" s="96"/>
      <c r="HBY247" s="96"/>
      <c r="HBZ247" s="96"/>
      <c r="HCA247" s="96"/>
      <c r="HCB247" s="96"/>
      <c r="HCC247" s="96"/>
      <c r="HCD247" s="96"/>
      <c r="HCE247" s="96"/>
      <c r="HCF247" s="96"/>
      <c r="HCG247" s="96"/>
      <c r="HCH247" s="96"/>
      <c r="HCI247" s="96"/>
      <c r="HCJ247" s="96"/>
      <c r="HCK247" s="96"/>
      <c r="HCL247" s="96"/>
      <c r="HCM247" s="96"/>
      <c r="HCN247" s="96"/>
      <c r="HCO247" s="96"/>
      <c r="HCP247" s="96"/>
      <c r="HCQ247" s="96"/>
      <c r="HCR247" s="96"/>
      <c r="HCS247" s="96"/>
      <c r="HCT247" s="96"/>
      <c r="HCU247" s="96"/>
      <c r="HCV247" s="96"/>
      <c r="HCW247" s="96"/>
      <c r="HCX247" s="96"/>
      <c r="HCY247" s="96"/>
      <c r="HCZ247" s="96"/>
      <c r="HDA247" s="96"/>
      <c r="HDB247" s="96"/>
      <c r="HDC247" s="96"/>
      <c r="HDD247" s="96"/>
      <c r="HDE247" s="96"/>
      <c r="HDF247" s="96"/>
      <c r="HDG247" s="96"/>
      <c r="HDH247" s="96"/>
      <c r="HDI247" s="96"/>
      <c r="HDJ247" s="96"/>
      <c r="HDK247" s="96"/>
      <c r="HDL247" s="96"/>
      <c r="HDM247" s="96"/>
      <c r="HDN247" s="96"/>
      <c r="HDO247" s="96"/>
      <c r="HDP247" s="96"/>
      <c r="HDQ247" s="96"/>
      <c r="HDR247" s="96"/>
      <c r="HDS247" s="96"/>
      <c r="HDT247" s="96"/>
      <c r="HDU247" s="96"/>
      <c r="HDV247" s="96"/>
      <c r="HDW247" s="96"/>
      <c r="HDX247" s="96"/>
      <c r="HDY247" s="96"/>
      <c r="HDZ247" s="96"/>
      <c r="HEA247" s="96"/>
      <c r="HEB247" s="96"/>
      <c r="HEC247" s="96"/>
      <c r="HED247" s="96"/>
      <c r="HEE247" s="96"/>
      <c r="HEF247" s="96"/>
      <c r="HEG247" s="96"/>
      <c r="HEH247" s="96"/>
      <c r="HEI247" s="96"/>
      <c r="HEJ247" s="96"/>
      <c r="HEK247" s="96"/>
      <c r="HEL247" s="96"/>
      <c r="HEM247" s="96"/>
      <c r="HEN247" s="96"/>
      <c r="HEO247" s="96"/>
      <c r="HEP247" s="96"/>
      <c r="HEQ247" s="96"/>
      <c r="HER247" s="96"/>
      <c r="HES247" s="96"/>
      <c r="HET247" s="96"/>
      <c r="HEU247" s="96"/>
      <c r="HEV247" s="96"/>
      <c r="HEW247" s="96"/>
      <c r="HEX247" s="96"/>
      <c r="HEY247" s="96"/>
      <c r="HEZ247" s="96"/>
      <c r="HFA247" s="96"/>
      <c r="HFB247" s="96"/>
      <c r="HFC247" s="96"/>
      <c r="HFD247" s="96"/>
      <c r="HFE247" s="96"/>
      <c r="HFF247" s="96"/>
      <c r="HFG247" s="96"/>
      <c r="HFH247" s="96"/>
      <c r="HFI247" s="96"/>
      <c r="HFJ247" s="96"/>
      <c r="HFK247" s="96"/>
      <c r="HFL247" s="96"/>
      <c r="HFM247" s="96"/>
      <c r="HFN247" s="96"/>
      <c r="HFO247" s="96"/>
      <c r="HFP247" s="96"/>
      <c r="HFQ247" s="96"/>
      <c r="HFR247" s="96"/>
      <c r="HFS247" s="96"/>
      <c r="HFT247" s="96"/>
      <c r="HFU247" s="96"/>
      <c r="HFV247" s="96"/>
      <c r="HFW247" s="96"/>
      <c r="HFX247" s="96"/>
      <c r="HFY247" s="96"/>
      <c r="HFZ247" s="96"/>
      <c r="HGA247" s="96"/>
      <c r="HGB247" s="96"/>
      <c r="HGC247" s="96"/>
      <c r="HGD247" s="96"/>
      <c r="HGE247" s="96"/>
      <c r="HGF247" s="96"/>
      <c r="HGG247" s="96"/>
      <c r="HGH247" s="96"/>
      <c r="HGI247" s="96"/>
      <c r="HGJ247" s="96"/>
      <c r="HGK247" s="96"/>
      <c r="HGL247" s="96"/>
      <c r="HGM247" s="96"/>
      <c r="HGN247" s="96"/>
      <c r="HGO247" s="96"/>
      <c r="HGP247" s="96"/>
      <c r="HGQ247" s="96"/>
      <c r="HGR247" s="96"/>
      <c r="HGS247" s="96"/>
      <c r="HGT247" s="96"/>
      <c r="HGU247" s="96"/>
      <c r="HGV247" s="96"/>
      <c r="HGW247" s="96"/>
      <c r="HGX247" s="96"/>
      <c r="HGY247" s="96"/>
      <c r="HGZ247" s="96"/>
      <c r="HHA247" s="96"/>
      <c r="HHB247" s="96"/>
      <c r="HHC247" s="96"/>
      <c r="HHD247" s="96"/>
      <c r="HHE247" s="96"/>
      <c r="HHF247" s="96"/>
      <c r="HHG247" s="96"/>
      <c r="HHH247" s="96"/>
      <c r="HHI247" s="96"/>
      <c r="HHJ247" s="96"/>
      <c r="HHK247" s="96"/>
      <c r="HHL247" s="96"/>
      <c r="HHM247" s="96"/>
      <c r="HHN247" s="96"/>
      <c r="HHO247" s="96"/>
      <c r="HHP247" s="96"/>
      <c r="HHQ247" s="96"/>
      <c r="HHR247" s="96"/>
      <c r="HHS247" s="96"/>
      <c r="HHT247" s="96"/>
      <c r="HHU247" s="96"/>
      <c r="HHV247" s="96"/>
      <c r="HHW247" s="96"/>
      <c r="HHX247" s="96"/>
      <c r="HHY247" s="96"/>
      <c r="HHZ247" s="96"/>
      <c r="HIA247" s="96"/>
      <c r="HIB247" s="96"/>
      <c r="HIC247" s="96"/>
      <c r="HID247" s="96"/>
      <c r="HIE247" s="96"/>
      <c r="HIF247" s="96"/>
      <c r="HIG247" s="96"/>
      <c r="HIH247" s="96"/>
      <c r="HII247" s="96"/>
      <c r="HIJ247" s="96"/>
      <c r="HIK247" s="96"/>
      <c r="HIL247" s="96"/>
      <c r="HIM247" s="96"/>
      <c r="HIN247" s="96"/>
      <c r="HIO247" s="96"/>
      <c r="HIP247" s="96"/>
      <c r="HIQ247" s="96"/>
      <c r="HIR247" s="96"/>
      <c r="HIS247" s="96"/>
      <c r="HIT247" s="96"/>
      <c r="HIU247" s="96"/>
      <c r="HIV247" s="96"/>
      <c r="HIW247" s="96"/>
      <c r="HIX247" s="96"/>
      <c r="HIY247" s="96"/>
      <c r="HIZ247" s="96"/>
      <c r="HJA247" s="96"/>
      <c r="HJB247" s="96"/>
      <c r="HJC247" s="96"/>
      <c r="HJD247" s="96"/>
      <c r="HJE247" s="96"/>
      <c r="HJF247" s="96"/>
      <c r="HJG247" s="96"/>
      <c r="HJH247" s="96"/>
      <c r="HJI247" s="96"/>
      <c r="HJJ247" s="96"/>
      <c r="HJK247" s="96"/>
      <c r="HJL247" s="96"/>
      <c r="HJM247" s="96"/>
      <c r="HJN247" s="96"/>
      <c r="HJO247" s="96"/>
      <c r="HJP247" s="96"/>
      <c r="HJQ247" s="96"/>
      <c r="HJR247" s="96"/>
      <c r="HJS247" s="96"/>
      <c r="HJT247" s="96"/>
      <c r="HJU247" s="96"/>
      <c r="HJV247" s="96"/>
      <c r="HJW247" s="96"/>
      <c r="HJX247" s="96"/>
      <c r="HJY247" s="96"/>
      <c r="HJZ247" s="96"/>
      <c r="HKA247" s="96"/>
      <c r="HKB247" s="96"/>
      <c r="HKC247" s="96"/>
      <c r="HKD247" s="96"/>
      <c r="HKE247" s="96"/>
      <c r="HKF247" s="96"/>
      <c r="HKG247" s="96"/>
      <c r="HKH247" s="96"/>
      <c r="HKI247" s="96"/>
      <c r="HKJ247" s="96"/>
      <c r="HKK247" s="96"/>
      <c r="HKL247" s="96"/>
      <c r="HKM247" s="96"/>
      <c r="HKN247" s="96"/>
      <c r="HKO247" s="96"/>
      <c r="HKP247" s="96"/>
      <c r="HKQ247" s="96"/>
      <c r="HKR247" s="96"/>
      <c r="HKS247" s="96"/>
      <c r="HKT247" s="96"/>
      <c r="HKU247" s="96"/>
      <c r="HKV247" s="96"/>
      <c r="HKW247" s="96"/>
      <c r="HKX247" s="96"/>
      <c r="HKY247" s="96"/>
      <c r="HKZ247" s="96"/>
      <c r="HLA247" s="96"/>
      <c r="HLB247" s="96"/>
      <c r="HLC247" s="96"/>
      <c r="HLD247" s="96"/>
      <c r="HLE247" s="96"/>
      <c r="HLF247" s="96"/>
      <c r="HLG247" s="96"/>
      <c r="HLH247" s="96"/>
      <c r="HLI247" s="96"/>
      <c r="HLJ247" s="96"/>
      <c r="HLK247" s="96"/>
      <c r="HLL247" s="96"/>
      <c r="HLM247" s="96"/>
      <c r="HLN247" s="96"/>
      <c r="HLO247" s="96"/>
      <c r="HLP247" s="96"/>
      <c r="HLQ247" s="96"/>
      <c r="HLR247" s="96"/>
      <c r="HLS247" s="96"/>
      <c r="HLT247" s="96"/>
      <c r="HLU247" s="96"/>
      <c r="HLV247" s="96"/>
      <c r="HLW247" s="96"/>
      <c r="HLX247" s="96"/>
      <c r="HLY247" s="96"/>
      <c r="HLZ247" s="96"/>
      <c r="HMA247" s="96"/>
      <c r="HMB247" s="96"/>
      <c r="HMC247" s="96"/>
      <c r="HMD247" s="96"/>
      <c r="HME247" s="96"/>
      <c r="HMF247" s="96"/>
      <c r="HMG247" s="96"/>
      <c r="HMH247" s="96"/>
      <c r="HMI247" s="96"/>
      <c r="HMJ247" s="96"/>
      <c r="HMK247" s="96"/>
      <c r="HML247" s="96"/>
      <c r="HMM247" s="96"/>
      <c r="HMN247" s="96"/>
      <c r="HMO247" s="96"/>
      <c r="HMP247" s="96"/>
      <c r="HMQ247" s="96"/>
      <c r="HMR247" s="96"/>
      <c r="HMS247" s="96"/>
      <c r="HMT247" s="96"/>
      <c r="HMU247" s="96"/>
      <c r="HMV247" s="96"/>
      <c r="HMW247" s="96"/>
      <c r="HMX247" s="96"/>
      <c r="HMY247" s="96"/>
      <c r="HMZ247" s="96"/>
      <c r="HNA247" s="96"/>
      <c r="HNB247" s="96"/>
      <c r="HNC247" s="96"/>
      <c r="HND247" s="96"/>
      <c r="HNE247" s="96"/>
      <c r="HNF247" s="96"/>
      <c r="HNG247" s="96"/>
      <c r="HNH247" s="96"/>
      <c r="HNI247" s="96"/>
      <c r="HNJ247" s="96"/>
      <c r="HNK247" s="96"/>
      <c r="HNL247" s="96"/>
      <c r="HNM247" s="96"/>
      <c r="HNN247" s="96"/>
      <c r="HNO247" s="96"/>
      <c r="HNP247" s="96"/>
      <c r="HNQ247" s="96"/>
      <c r="HNR247" s="96"/>
      <c r="HNS247" s="96"/>
      <c r="HNT247" s="96"/>
      <c r="HNU247" s="96"/>
      <c r="HNV247" s="96"/>
      <c r="HNW247" s="96"/>
      <c r="HNX247" s="96"/>
      <c r="HNY247" s="96"/>
      <c r="HNZ247" s="96"/>
      <c r="HOA247" s="96"/>
      <c r="HOB247" s="96"/>
      <c r="HOC247" s="96"/>
      <c r="HOD247" s="96"/>
      <c r="HOE247" s="96"/>
      <c r="HOF247" s="96"/>
      <c r="HOG247" s="96"/>
      <c r="HOH247" s="96"/>
      <c r="HOI247" s="96"/>
      <c r="HOJ247" s="96"/>
      <c r="HOK247" s="96"/>
      <c r="HOL247" s="96"/>
      <c r="HOM247" s="96"/>
      <c r="HON247" s="96"/>
      <c r="HOO247" s="96"/>
      <c r="HOP247" s="96"/>
      <c r="HOQ247" s="96"/>
      <c r="HOR247" s="96"/>
      <c r="HOS247" s="96"/>
      <c r="HOT247" s="96"/>
      <c r="HOU247" s="96"/>
      <c r="HOV247" s="96"/>
      <c r="HOW247" s="96"/>
      <c r="HOX247" s="96"/>
      <c r="HOY247" s="96"/>
      <c r="HOZ247" s="96"/>
      <c r="HPA247" s="96"/>
      <c r="HPB247" s="96"/>
      <c r="HPC247" s="96"/>
      <c r="HPD247" s="96"/>
      <c r="HPE247" s="96"/>
      <c r="HPF247" s="96"/>
      <c r="HPG247" s="96"/>
      <c r="HPH247" s="96"/>
      <c r="HPI247" s="96"/>
      <c r="HPJ247" s="96"/>
      <c r="HPK247" s="96"/>
      <c r="HPL247" s="96"/>
      <c r="HPM247" s="96"/>
      <c r="HPN247" s="96"/>
      <c r="HPO247" s="96"/>
      <c r="HPP247" s="96"/>
      <c r="HPQ247" s="96"/>
      <c r="HPR247" s="96"/>
      <c r="HPS247" s="96"/>
      <c r="HPT247" s="96"/>
      <c r="HPU247" s="96"/>
      <c r="HPV247" s="96"/>
      <c r="HPW247" s="96"/>
      <c r="HPX247" s="96"/>
      <c r="HPY247" s="96"/>
      <c r="HPZ247" s="96"/>
      <c r="HQA247" s="96"/>
      <c r="HQB247" s="96"/>
      <c r="HQC247" s="96"/>
      <c r="HQD247" s="96"/>
      <c r="HQE247" s="96"/>
      <c r="HQF247" s="96"/>
      <c r="HQG247" s="96"/>
      <c r="HQH247" s="96"/>
      <c r="HQI247" s="96"/>
      <c r="HQJ247" s="96"/>
      <c r="HQK247" s="96"/>
      <c r="HQL247" s="96"/>
      <c r="HQM247" s="96"/>
      <c r="HQN247" s="96"/>
      <c r="HQO247" s="96"/>
      <c r="HQP247" s="96"/>
      <c r="HQQ247" s="96"/>
      <c r="HQR247" s="96"/>
      <c r="HQS247" s="96"/>
      <c r="HQT247" s="96"/>
      <c r="HQU247" s="96"/>
      <c r="HQV247" s="96"/>
      <c r="HQW247" s="96"/>
      <c r="HQX247" s="96"/>
      <c r="HQY247" s="96"/>
      <c r="HQZ247" s="96"/>
      <c r="HRA247" s="96"/>
      <c r="HRB247" s="96"/>
      <c r="HRC247" s="96"/>
      <c r="HRD247" s="96"/>
      <c r="HRE247" s="96"/>
      <c r="HRF247" s="96"/>
      <c r="HRG247" s="96"/>
      <c r="HRH247" s="96"/>
      <c r="HRI247" s="96"/>
      <c r="HRJ247" s="96"/>
      <c r="HRK247" s="96"/>
      <c r="HRL247" s="96"/>
      <c r="HRM247" s="96"/>
      <c r="HRN247" s="96"/>
      <c r="HRO247" s="96"/>
      <c r="HRP247" s="96"/>
      <c r="HRQ247" s="96"/>
      <c r="HRR247" s="96"/>
      <c r="HRS247" s="96"/>
      <c r="HRT247" s="96"/>
      <c r="HRU247" s="96"/>
      <c r="HRV247" s="96"/>
      <c r="HRW247" s="96"/>
      <c r="HRX247" s="96"/>
      <c r="HRY247" s="96"/>
      <c r="HRZ247" s="96"/>
      <c r="HSA247" s="96"/>
      <c r="HSB247" s="96"/>
      <c r="HSC247" s="96"/>
      <c r="HSD247" s="96"/>
      <c r="HSE247" s="96"/>
      <c r="HSF247" s="96"/>
      <c r="HSG247" s="96"/>
      <c r="HSH247" s="96"/>
      <c r="HSI247" s="96"/>
      <c r="HSJ247" s="96"/>
      <c r="HSK247" s="96"/>
      <c r="HSL247" s="96"/>
      <c r="HSM247" s="96"/>
      <c r="HSN247" s="96"/>
      <c r="HSO247" s="96"/>
      <c r="HSP247" s="96"/>
      <c r="HSQ247" s="96"/>
      <c r="HSR247" s="96"/>
      <c r="HSS247" s="96"/>
      <c r="HST247" s="96"/>
      <c r="HSU247" s="96"/>
      <c r="HSV247" s="96"/>
      <c r="HSW247" s="96"/>
      <c r="HSX247" s="96"/>
      <c r="HSY247" s="96"/>
      <c r="HSZ247" s="96"/>
      <c r="HTA247" s="96"/>
      <c r="HTB247" s="96"/>
      <c r="HTC247" s="96"/>
      <c r="HTD247" s="96"/>
      <c r="HTE247" s="96"/>
      <c r="HTF247" s="96"/>
      <c r="HTG247" s="96"/>
      <c r="HTH247" s="96"/>
      <c r="HTI247" s="96"/>
      <c r="HTJ247" s="96"/>
      <c r="HTK247" s="96"/>
      <c r="HTL247" s="96"/>
      <c r="HTM247" s="96"/>
      <c r="HTN247" s="96"/>
      <c r="HTO247" s="96"/>
      <c r="HTP247" s="96"/>
      <c r="HTQ247" s="96"/>
      <c r="HTR247" s="96"/>
      <c r="HTS247" s="96"/>
      <c r="HTT247" s="96"/>
      <c r="HTU247" s="96"/>
      <c r="HTV247" s="96"/>
      <c r="HTW247" s="96"/>
      <c r="HTX247" s="96"/>
      <c r="HTY247" s="96"/>
      <c r="HTZ247" s="96"/>
      <c r="HUA247" s="96"/>
      <c r="HUB247" s="96"/>
      <c r="HUC247" s="96"/>
      <c r="HUD247" s="96"/>
      <c r="HUE247" s="96"/>
      <c r="HUF247" s="96"/>
      <c r="HUG247" s="96"/>
      <c r="HUH247" s="96"/>
      <c r="HUI247" s="96"/>
      <c r="HUJ247" s="96"/>
      <c r="HUK247" s="96"/>
      <c r="HUL247" s="96"/>
      <c r="HUM247" s="96"/>
      <c r="HUN247" s="96"/>
      <c r="HUO247" s="96"/>
      <c r="HUP247" s="96"/>
      <c r="HUQ247" s="96"/>
      <c r="HUR247" s="96"/>
      <c r="HUS247" s="96"/>
      <c r="HUT247" s="96"/>
      <c r="HUU247" s="96"/>
      <c r="HUV247" s="96"/>
      <c r="HUW247" s="96"/>
      <c r="HUX247" s="96"/>
      <c r="HUY247" s="96"/>
      <c r="HUZ247" s="96"/>
      <c r="HVA247" s="96"/>
      <c r="HVB247" s="96"/>
      <c r="HVC247" s="96"/>
      <c r="HVD247" s="96"/>
      <c r="HVE247" s="96"/>
      <c r="HVF247" s="96"/>
      <c r="HVG247" s="96"/>
      <c r="HVH247" s="96"/>
      <c r="HVI247" s="96"/>
      <c r="HVJ247" s="96"/>
      <c r="HVK247" s="96"/>
      <c r="HVL247" s="96"/>
      <c r="HVM247" s="96"/>
      <c r="HVN247" s="96"/>
      <c r="HVO247" s="96"/>
      <c r="HVP247" s="96"/>
      <c r="HVQ247" s="96"/>
      <c r="HVR247" s="96"/>
      <c r="HVS247" s="96"/>
      <c r="HVT247" s="96"/>
      <c r="HVU247" s="96"/>
      <c r="HVV247" s="96"/>
      <c r="HVW247" s="96"/>
      <c r="HVX247" s="96"/>
      <c r="HVY247" s="96"/>
      <c r="HVZ247" s="96"/>
      <c r="HWA247" s="96"/>
      <c r="HWB247" s="96"/>
      <c r="HWC247" s="96"/>
      <c r="HWD247" s="96"/>
      <c r="HWE247" s="96"/>
      <c r="HWF247" s="96"/>
      <c r="HWG247" s="96"/>
      <c r="HWH247" s="96"/>
      <c r="HWI247" s="96"/>
      <c r="HWJ247" s="96"/>
      <c r="HWK247" s="96"/>
      <c r="HWL247" s="96"/>
      <c r="HWM247" s="96"/>
      <c r="HWN247" s="96"/>
      <c r="HWO247" s="96"/>
      <c r="HWP247" s="96"/>
      <c r="HWQ247" s="96"/>
      <c r="HWR247" s="96"/>
      <c r="HWS247" s="96"/>
      <c r="HWT247" s="96"/>
      <c r="HWU247" s="96"/>
      <c r="HWV247" s="96"/>
      <c r="HWW247" s="96"/>
      <c r="HWX247" s="96"/>
      <c r="HWY247" s="96"/>
      <c r="HWZ247" s="96"/>
      <c r="HXA247" s="96"/>
      <c r="HXB247" s="96"/>
      <c r="HXC247" s="96"/>
      <c r="HXD247" s="96"/>
      <c r="HXE247" s="96"/>
      <c r="HXF247" s="96"/>
      <c r="HXG247" s="96"/>
      <c r="HXH247" s="96"/>
      <c r="HXI247" s="96"/>
      <c r="HXJ247" s="96"/>
      <c r="HXK247" s="96"/>
      <c r="HXL247" s="96"/>
      <c r="HXM247" s="96"/>
      <c r="HXN247" s="96"/>
      <c r="HXO247" s="96"/>
      <c r="HXP247" s="96"/>
      <c r="HXQ247" s="96"/>
      <c r="HXR247" s="96"/>
      <c r="HXS247" s="96"/>
      <c r="HXT247" s="96"/>
      <c r="HXU247" s="96"/>
      <c r="HXV247" s="96"/>
      <c r="HXW247" s="96"/>
      <c r="HXX247" s="96"/>
      <c r="HXY247" s="96"/>
      <c r="HXZ247" s="96"/>
      <c r="HYA247" s="96"/>
      <c r="HYB247" s="96"/>
      <c r="HYC247" s="96"/>
      <c r="HYD247" s="96"/>
      <c r="HYE247" s="96"/>
      <c r="HYF247" s="96"/>
      <c r="HYG247" s="96"/>
      <c r="HYH247" s="96"/>
      <c r="HYI247" s="96"/>
      <c r="HYJ247" s="96"/>
      <c r="HYK247" s="96"/>
      <c r="HYL247" s="96"/>
      <c r="HYM247" s="96"/>
      <c r="HYN247" s="96"/>
      <c r="HYO247" s="96"/>
      <c r="HYP247" s="96"/>
      <c r="HYQ247" s="96"/>
      <c r="HYR247" s="96"/>
      <c r="HYS247" s="96"/>
      <c r="HYT247" s="96"/>
      <c r="HYU247" s="96"/>
      <c r="HYV247" s="96"/>
      <c r="HYW247" s="96"/>
      <c r="HYX247" s="96"/>
      <c r="HYY247" s="96"/>
      <c r="HYZ247" s="96"/>
      <c r="HZA247" s="96"/>
      <c r="HZB247" s="96"/>
      <c r="HZC247" s="96"/>
      <c r="HZD247" s="96"/>
      <c r="HZE247" s="96"/>
      <c r="HZF247" s="96"/>
      <c r="HZG247" s="96"/>
      <c r="HZH247" s="96"/>
      <c r="HZI247" s="96"/>
      <c r="HZJ247" s="96"/>
      <c r="HZK247" s="96"/>
      <c r="HZL247" s="96"/>
      <c r="HZM247" s="96"/>
      <c r="HZN247" s="96"/>
      <c r="HZO247" s="96"/>
      <c r="HZP247" s="96"/>
      <c r="HZQ247" s="96"/>
      <c r="HZR247" s="96"/>
      <c r="HZS247" s="96"/>
      <c r="HZT247" s="96"/>
      <c r="HZU247" s="96"/>
      <c r="HZV247" s="96"/>
      <c r="HZW247" s="96"/>
      <c r="HZX247" s="96"/>
      <c r="HZY247" s="96"/>
      <c r="HZZ247" s="96"/>
      <c r="IAA247" s="96"/>
      <c r="IAB247" s="96"/>
      <c r="IAC247" s="96"/>
      <c r="IAD247" s="96"/>
      <c r="IAE247" s="96"/>
      <c r="IAF247" s="96"/>
      <c r="IAG247" s="96"/>
      <c r="IAH247" s="96"/>
      <c r="IAI247" s="96"/>
      <c r="IAJ247" s="96"/>
      <c r="IAK247" s="96"/>
      <c r="IAL247" s="96"/>
      <c r="IAM247" s="96"/>
      <c r="IAN247" s="96"/>
      <c r="IAO247" s="96"/>
      <c r="IAP247" s="96"/>
      <c r="IAQ247" s="96"/>
      <c r="IAR247" s="96"/>
      <c r="IAS247" s="96"/>
      <c r="IAT247" s="96"/>
      <c r="IAU247" s="96"/>
      <c r="IAV247" s="96"/>
      <c r="IAW247" s="96"/>
      <c r="IAX247" s="96"/>
      <c r="IAY247" s="96"/>
      <c r="IAZ247" s="96"/>
      <c r="IBA247" s="96"/>
      <c r="IBB247" s="96"/>
      <c r="IBC247" s="96"/>
      <c r="IBD247" s="96"/>
      <c r="IBE247" s="96"/>
      <c r="IBF247" s="96"/>
      <c r="IBG247" s="96"/>
      <c r="IBH247" s="96"/>
      <c r="IBI247" s="96"/>
      <c r="IBJ247" s="96"/>
      <c r="IBK247" s="96"/>
      <c r="IBL247" s="96"/>
      <c r="IBM247" s="96"/>
      <c r="IBN247" s="96"/>
      <c r="IBO247" s="96"/>
      <c r="IBP247" s="96"/>
      <c r="IBQ247" s="96"/>
      <c r="IBR247" s="96"/>
      <c r="IBS247" s="96"/>
      <c r="IBT247" s="96"/>
      <c r="IBU247" s="96"/>
      <c r="IBV247" s="96"/>
      <c r="IBW247" s="96"/>
      <c r="IBX247" s="96"/>
      <c r="IBY247" s="96"/>
      <c r="IBZ247" s="96"/>
      <c r="ICA247" s="96"/>
      <c r="ICB247" s="96"/>
      <c r="ICC247" s="96"/>
      <c r="ICD247" s="96"/>
      <c r="ICE247" s="96"/>
      <c r="ICF247" s="96"/>
      <c r="ICG247" s="96"/>
      <c r="ICH247" s="96"/>
      <c r="ICI247" s="96"/>
      <c r="ICJ247" s="96"/>
      <c r="ICK247" s="96"/>
      <c r="ICL247" s="96"/>
      <c r="ICM247" s="96"/>
      <c r="ICN247" s="96"/>
      <c r="ICO247" s="96"/>
      <c r="ICP247" s="96"/>
      <c r="ICQ247" s="96"/>
      <c r="ICR247" s="96"/>
      <c r="ICS247" s="96"/>
      <c r="ICT247" s="96"/>
      <c r="ICU247" s="96"/>
      <c r="ICV247" s="96"/>
      <c r="ICW247" s="96"/>
      <c r="ICX247" s="96"/>
      <c r="ICY247" s="96"/>
      <c r="ICZ247" s="96"/>
      <c r="IDA247" s="96"/>
      <c r="IDB247" s="96"/>
      <c r="IDC247" s="96"/>
      <c r="IDD247" s="96"/>
      <c r="IDE247" s="96"/>
      <c r="IDF247" s="96"/>
      <c r="IDG247" s="96"/>
      <c r="IDH247" s="96"/>
      <c r="IDI247" s="96"/>
      <c r="IDJ247" s="96"/>
      <c r="IDK247" s="96"/>
      <c r="IDL247" s="96"/>
      <c r="IDM247" s="96"/>
      <c r="IDN247" s="96"/>
      <c r="IDO247" s="96"/>
      <c r="IDP247" s="96"/>
      <c r="IDQ247" s="96"/>
      <c r="IDR247" s="96"/>
      <c r="IDS247" s="96"/>
      <c r="IDT247" s="96"/>
      <c r="IDU247" s="96"/>
      <c r="IDV247" s="96"/>
      <c r="IDW247" s="96"/>
      <c r="IDX247" s="96"/>
      <c r="IDY247" s="96"/>
      <c r="IDZ247" s="96"/>
      <c r="IEA247" s="96"/>
      <c r="IEB247" s="96"/>
      <c r="IEC247" s="96"/>
      <c r="IED247" s="96"/>
      <c r="IEE247" s="96"/>
      <c r="IEF247" s="96"/>
      <c r="IEG247" s="96"/>
      <c r="IEH247" s="96"/>
      <c r="IEI247" s="96"/>
      <c r="IEJ247" s="96"/>
      <c r="IEK247" s="96"/>
      <c r="IEL247" s="96"/>
      <c r="IEM247" s="96"/>
      <c r="IEN247" s="96"/>
      <c r="IEO247" s="96"/>
      <c r="IEP247" s="96"/>
      <c r="IEQ247" s="96"/>
      <c r="IER247" s="96"/>
      <c r="IES247" s="96"/>
      <c r="IET247" s="96"/>
      <c r="IEU247" s="96"/>
      <c r="IEV247" s="96"/>
      <c r="IEW247" s="96"/>
      <c r="IEX247" s="96"/>
      <c r="IEY247" s="96"/>
      <c r="IEZ247" s="96"/>
      <c r="IFA247" s="96"/>
      <c r="IFB247" s="96"/>
      <c r="IFC247" s="96"/>
      <c r="IFD247" s="96"/>
      <c r="IFE247" s="96"/>
      <c r="IFF247" s="96"/>
      <c r="IFG247" s="96"/>
      <c r="IFH247" s="96"/>
      <c r="IFI247" s="96"/>
      <c r="IFJ247" s="96"/>
      <c r="IFK247" s="96"/>
      <c r="IFL247" s="96"/>
      <c r="IFM247" s="96"/>
      <c r="IFN247" s="96"/>
      <c r="IFO247" s="96"/>
      <c r="IFP247" s="96"/>
      <c r="IFQ247" s="96"/>
      <c r="IFR247" s="96"/>
      <c r="IFS247" s="96"/>
      <c r="IFT247" s="96"/>
      <c r="IFU247" s="96"/>
      <c r="IFV247" s="96"/>
      <c r="IFW247" s="96"/>
      <c r="IFX247" s="96"/>
      <c r="IFY247" s="96"/>
      <c r="IFZ247" s="96"/>
      <c r="IGA247" s="96"/>
      <c r="IGB247" s="96"/>
      <c r="IGC247" s="96"/>
      <c r="IGD247" s="96"/>
      <c r="IGE247" s="96"/>
      <c r="IGF247" s="96"/>
      <c r="IGG247" s="96"/>
      <c r="IGH247" s="96"/>
      <c r="IGI247" s="96"/>
      <c r="IGJ247" s="96"/>
      <c r="IGK247" s="96"/>
      <c r="IGL247" s="96"/>
      <c r="IGM247" s="96"/>
      <c r="IGN247" s="96"/>
      <c r="IGO247" s="96"/>
      <c r="IGP247" s="96"/>
      <c r="IGQ247" s="96"/>
      <c r="IGR247" s="96"/>
      <c r="IGS247" s="96"/>
      <c r="IGT247" s="96"/>
      <c r="IGU247" s="96"/>
      <c r="IGV247" s="96"/>
      <c r="IGW247" s="96"/>
      <c r="IGX247" s="96"/>
      <c r="IGY247" s="96"/>
      <c r="IGZ247" s="96"/>
      <c r="IHA247" s="96"/>
      <c r="IHB247" s="96"/>
      <c r="IHC247" s="96"/>
      <c r="IHD247" s="96"/>
      <c r="IHE247" s="96"/>
      <c r="IHF247" s="96"/>
      <c r="IHG247" s="96"/>
      <c r="IHH247" s="96"/>
      <c r="IHI247" s="96"/>
      <c r="IHJ247" s="96"/>
      <c r="IHK247" s="96"/>
      <c r="IHL247" s="96"/>
      <c r="IHM247" s="96"/>
      <c r="IHN247" s="96"/>
      <c r="IHO247" s="96"/>
      <c r="IHP247" s="96"/>
      <c r="IHQ247" s="96"/>
      <c r="IHR247" s="96"/>
      <c r="IHS247" s="96"/>
      <c r="IHT247" s="96"/>
      <c r="IHU247" s="96"/>
      <c r="IHV247" s="96"/>
      <c r="IHW247" s="96"/>
      <c r="IHX247" s="96"/>
      <c r="IHY247" s="96"/>
      <c r="IHZ247" s="96"/>
      <c r="IIA247" s="96"/>
      <c r="IIB247" s="96"/>
      <c r="IIC247" s="96"/>
      <c r="IID247" s="96"/>
      <c r="IIE247" s="96"/>
      <c r="IIF247" s="96"/>
      <c r="IIG247" s="96"/>
    </row>
    <row r="248" spans="1:6325" s="103" customFormat="1" x14ac:dyDescent="0.2">
      <c r="A248" s="86"/>
      <c r="B248" s="101">
        <v>45852</v>
      </c>
      <c r="C248" s="102">
        <v>0.58636406250000006</v>
      </c>
      <c r="D248" s="103" t="s">
        <v>496</v>
      </c>
      <c r="E248" s="103" t="s">
        <v>513</v>
      </c>
      <c r="F248" s="103" t="s">
        <v>502</v>
      </c>
      <c r="G248" s="103">
        <v>1</v>
      </c>
      <c r="H248" s="103">
        <v>1.41</v>
      </c>
      <c r="I248" s="103" t="s">
        <v>19</v>
      </c>
      <c r="P248" s="108"/>
      <c r="Q248" s="96"/>
      <c r="R248" s="96"/>
      <c r="S248" s="96"/>
      <c r="T248" s="96"/>
      <c r="U248" s="96"/>
      <c r="V248" s="96"/>
      <c r="W248" s="96"/>
      <c r="X248" s="96"/>
      <c r="Y248" s="96"/>
      <c r="Z248" s="96"/>
      <c r="AA248" s="96"/>
      <c r="AB248" s="96"/>
      <c r="AC248" s="96"/>
      <c r="AD248" s="96"/>
      <c r="AE248" s="96"/>
      <c r="AF248" s="96"/>
      <c r="AG248" s="96"/>
      <c r="AH248" s="96"/>
      <c r="AI248" s="96"/>
      <c r="AJ248" s="96"/>
      <c r="AK248" s="96"/>
      <c r="AL248" s="96"/>
      <c r="AM248" s="96"/>
      <c r="AN248" s="96"/>
      <c r="AO248" s="96"/>
      <c r="AP248" s="96"/>
      <c r="AQ248" s="96"/>
      <c r="AR248" s="96"/>
      <c r="AS248" s="96"/>
      <c r="AT248" s="96"/>
      <c r="AU248" s="96"/>
      <c r="AV248" s="96"/>
      <c r="AW248" s="96"/>
      <c r="AX248" s="96"/>
      <c r="AY248" s="96"/>
      <c r="AZ248" s="96"/>
      <c r="BA248" s="96"/>
      <c r="BB248" s="96"/>
      <c r="BC248" s="96"/>
      <c r="BD248" s="96"/>
      <c r="BE248" s="96"/>
      <c r="BF248" s="96"/>
      <c r="BG248" s="96"/>
      <c r="BH248" s="96"/>
      <c r="BI248" s="96"/>
      <c r="BJ248" s="96"/>
      <c r="BK248" s="96"/>
      <c r="BL248" s="96"/>
      <c r="BM248" s="96"/>
      <c r="BN248" s="96"/>
      <c r="BO248" s="96"/>
      <c r="BP248" s="96"/>
      <c r="BQ248" s="96"/>
      <c r="BR248" s="96"/>
      <c r="BS248" s="96"/>
      <c r="BT248" s="96"/>
      <c r="BU248" s="96"/>
      <c r="BV248" s="96"/>
      <c r="BW248" s="96"/>
      <c r="BX248" s="96"/>
      <c r="BY248" s="96"/>
      <c r="BZ248" s="96"/>
      <c r="CA248" s="96"/>
      <c r="CB248" s="96"/>
      <c r="CC248" s="96"/>
      <c r="CD248" s="96"/>
      <c r="CE248" s="96"/>
      <c r="CF248" s="96"/>
      <c r="CG248" s="96"/>
      <c r="CH248" s="96"/>
      <c r="CI248" s="96"/>
      <c r="CJ248" s="96"/>
      <c r="CK248" s="96"/>
      <c r="CL248" s="96"/>
      <c r="CM248" s="96"/>
      <c r="CN248" s="96"/>
      <c r="CO248" s="96"/>
      <c r="CP248" s="96"/>
      <c r="CQ248" s="96"/>
      <c r="CR248" s="96"/>
      <c r="CS248" s="96"/>
      <c r="CT248" s="96"/>
      <c r="CU248" s="96"/>
      <c r="CV248" s="96"/>
      <c r="CW248" s="96"/>
      <c r="CX248" s="96"/>
      <c r="CY248" s="96"/>
      <c r="CZ248" s="96"/>
      <c r="DA248" s="96"/>
      <c r="DB248" s="96"/>
      <c r="DC248" s="96"/>
      <c r="DD248" s="96"/>
      <c r="DE248" s="96"/>
      <c r="DF248" s="96"/>
      <c r="DG248" s="96"/>
      <c r="DH248" s="96"/>
      <c r="DI248" s="96"/>
      <c r="DJ248" s="96"/>
      <c r="DK248" s="96"/>
      <c r="DL248" s="96"/>
      <c r="DM248" s="96"/>
      <c r="DN248" s="96"/>
      <c r="DO248" s="96"/>
      <c r="DP248" s="96"/>
      <c r="DQ248" s="96"/>
      <c r="DR248" s="96"/>
      <c r="DS248" s="96"/>
      <c r="DT248" s="96"/>
      <c r="DU248" s="96"/>
      <c r="DV248" s="96"/>
      <c r="DW248" s="96"/>
      <c r="DX248" s="96"/>
      <c r="DY248" s="96"/>
      <c r="DZ248" s="96"/>
      <c r="EA248" s="96"/>
      <c r="EB248" s="96"/>
      <c r="EC248" s="96"/>
      <c r="ED248" s="96"/>
      <c r="EE248" s="96"/>
      <c r="EF248" s="96"/>
      <c r="EG248" s="96"/>
      <c r="EH248" s="96"/>
      <c r="EI248" s="96"/>
      <c r="EJ248" s="96"/>
      <c r="EK248" s="96"/>
      <c r="EL248" s="96"/>
      <c r="EM248" s="96"/>
      <c r="EN248" s="96"/>
      <c r="EO248" s="96"/>
      <c r="EP248" s="96"/>
      <c r="EQ248" s="96"/>
      <c r="ER248" s="96"/>
      <c r="ES248" s="96"/>
      <c r="ET248" s="96"/>
      <c r="EU248" s="96"/>
      <c r="EV248" s="96"/>
      <c r="EW248" s="96"/>
      <c r="EX248" s="96"/>
      <c r="EY248" s="96"/>
      <c r="EZ248" s="96"/>
      <c r="FA248" s="96"/>
      <c r="FB248" s="96"/>
      <c r="FC248" s="96"/>
      <c r="FD248" s="96"/>
      <c r="FE248" s="96"/>
      <c r="FF248" s="96"/>
      <c r="FG248" s="96"/>
      <c r="FH248" s="96"/>
      <c r="FI248" s="96"/>
      <c r="FJ248" s="96"/>
      <c r="FK248" s="96"/>
      <c r="FL248" s="96"/>
      <c r="FM248" s="96"/>
      <c r="FN248" s="96"/>
      <c r="FO248" s="96"/>
      <c r="FP248" s="96"/>
      <c r="FQ248" s="96"/>
      <c r="FR248" s="96"/>
      <c r="FS248" s="96"/>
      <c r="FT248" s="96"/>
      <c r="FU248" s="96"/>
      <c r="FV248" s="96"/>
      <c r="FW248" s="96"/>
      <c r="FX248" s="96"/>
      <c r="FY248" s="96"/>
      <c r="FZ248" s="96"/>
      <c r="GA248" s="96"/>
      <c r="GB248" s="96"/>
      <c r="GC248" s="96"/>
      <c r="GD248" s="96"/>
      <c r="GE248" s="96"/>
      <c r="GF248" s="96"/>
      <c r="GG248" s="96"/>
      <c r="GH248" s="96"/>
      <c r="GI248" s="96"/>
      <c r="GJ248" s="96"/>
      <c r="GK248" s="96"/>
      <c r="GL248" s="96"/>
      <c r="GM248" s="96"/>
      <c r="GN248" s="96"/>
      <c r="GO248" s="96"/>
      <c r="GP248" s="96"/>
      <c r="GQ248" s="96"/>
      <c r="GR248" s="96"/>
      <c r="GS248" s="96"/>
      <c r="GT248" s="96"/>
      <c r="GU248" s="96"/>
      <c r="GV248" s="96"/>
      <c r="GW248" s="96"/>
      <c r="GX248" s="96"/>
      <c r="GY248" s="96"/>
      <c r="GZ248" s="96"/>
      <c r="HA248" s="96"/>
      <c r="HB248" s="96"/>
      <c r="HC248" s="96"/>
      <c r="HD248" s="96"/>
      <c r="HE248" s="96"/>
      <c r="HF248" s="96"/>
      <c r="HG248" s="96"/>
      <c r="HH248" s="96"/>
      <c r="HI248" s="96"/>
      <c r="HJ248" s="96"/>
      <c r="HK248" s="96"/>
      <c r="HL248" s="96"/>
      <c r="HM248" s="96"/>
      <c r="HN248" s="96"/>
      <c r="HO248" s="96"/>
      <c r="HP248" s="96"/>
      <c r="HQ248" s="96"/>
      <c r="HR248" s="96"/>
      <c r="HS248" s="96"/>
      <c r="HT248" s="96"/>
      <c r="HU248" s="96"/>
      <c r="HV248" s="96"/>
      <c r="HW248" s="96"/>
      <c r="HX248" s="96"/>
      <c r="HY248" s="96"/>
      <c r="HZ248" s="96"/>
      <c r="IA248" s="96"/>
      <c r="IB248" s="96"/>
      <c r="IC248" s="96"/>
      <c r="ID248" s="96"/>
      <c r="IE248" s="96"/>
      <c r="IF248" s="96"/>
      <c r="IG248" s="96"/>
      <c r="IH248" s="96"/>
      <c r="II248" s="96"/>
      <c r="IJ248" s="96"/>
      <c r="IK248" s="96"/>
      <c r="IL248" s="96"/>
      <c r="IM248" s="96"/>
      <c r="IN248" s="96"/>
      <c r="IO248" s="96"/>
      <c r="IP248" s="96"/>
      <c r="IQ248" s="96"/>
      <c r="IR248" s="96"/>
      <c r="IS248" s="96"/>
      <c r="IT248" s="96"/>
      <c r="IU248" s="96"/>
      <c r="IV248" s="96"/>
      <c r="IW248" s="96"/>
      <c r="IX248" s="96"/>
      <c r="IY248" s="96"/>
      <c r="IZ248" s="96"/>
      <c r="JA248" s="96"/>
      <c r="JB248" s="96"/>
      <c r="JC248" s="96"/>
      <c r="JD248" s="96"/>
      <c r="JE248" s="96"/>
      <c r="JF248" s="96"/>
      <c r="JG248" s="96"/>
      <c r="JH248" s="96"/>
      <c r="JI248" s="96"/>
      <c r="JJ248" s="96"/>
      <c r="JK248" s="96"/>
      <c r="JL248" s="96"/>
      <c r="JM248" s="96"/>
      <c r="JN248" s="96"/>
      <c r="JO248" s="96"/>
      <c r="JP248" s="96"/>
      <c r="JQ248" s="96"/>
      <c r="JR248" s="96"/>
      <c r="JS248" s="96"/>
      <c r="JT248" s="96"/>
      <c r="JU248" s="96"/>
      <c r="JV248" s="96"/>
      <c r="JW248" s="96"/>
      <c r="JX248" s="96"/>
      <c r="JY248" s="96"/>
      <c r="JZ248" s="96"/>
      <c r="KA248" s="96"/>
      <c r="KB248" s="96"/>
      <c r="KC248" s="96"/>
      <c r="KD248" s="96"/>
      <c r="KE248" s="96"/>
      <c r="KF248" s="96"/>
      <c r="KG248" s="96"/>
      <c r="KH248" s="96"/>
      <c r="KI248" s="96"/>
      <c r="KJ248" s="96"/>
      <c r="KK248" s="96"/>
      <c r="KL248" s="96"/>
      <c r="KM248" s="96"/>
      <c r="KN248" s="96"/>
      <c r="KO248" s="96"/>
      <c r="KP248" s="96"/>
      <c r="KQ248" s="96"/>
      <c r="KR248" s="96"/>
      <c r="KS248" s="96"/>
      <c r="KT248" s="96"/>
      <c r="KU248" s="96"/>
      <c r="KV248" s="96"/>
      <c r="KW248" s="96"/>
      <c r="KX248" s="96"/>
      <c r="KY248" s="96"/>
      <c r="KZ248" s="96"/>
      <c r="LA248" s="96"/>
      <c r="LB248" s="96"/>
      <c r="LC248" s="96"/>
      <c r="LD248" s="96"/>
      <c r="LE248" s="96"/>
      <c r="LF248" s="96"/>
      <c r="LG248" s="96"/>
      <c r="LH248" s="96"/>
      <c r="LI248" s="96"/>
      <c r="LJ248" s="96"/>
      <c r="LK248" s="96"/>
      <c r="LL248" s="96"/>
      <c r="LM248" s="96"/>
      <c r="LN248" s="96"/>
      <c r="LO248" s="96"/>
      <c r="LP248" s="96"/>
      <c r="LQ248" s="96"/>
      <c r="LR248" s="96"/>
      <c r="LS248" s="96"/>
      <c r="LT248" s="96"/>
      <c r="LU248" s="96"/>
      <c r="LV248" s="96"/>
      <c r="LW248" s="96"/>
      <c r="LX248" s="96"/>
      <c r="LY248" s="96"/>
      <c r="LZ248" s="96"/>
      <c r="MA248" s="96"/>
      <c r="MB248" s="96"/>
      <c r="MC248" s="96"/>
      <c r="MD248" s="96"/>
      <c r="ME248" s="96"/>
      <c r="MF248" s="96"/>
      <c r="MG248" s="96"/>
      <c r="MH248" s="96"/>
      <c r="MI248" s="96"/>
      <c r="MJ248" s="96"/>
      <c r="MK248" s="96"/>
      <c r="ML248" s="96"/>
      <c r="MM248" s="96"/>
      <c r="MN248" s="96"/>
      <c r="MO248" s="96"/>
      <c r="MP248" s="96"/>
      <c r="MQ248" s="96"/>
      <c r="MR248" s="96"/>
      <c r="MS248" s="96"/>
      <c r="MT248" s="96"/>
      <c r="MU248" s="96"/>
      <c r="MV248" s="96"/>
      <c r="MW248" s="96"/>
      <c r="MX248" s="96"/>
      <c r="MY248" s="96"/>
      <c r="MZ248" s="96"/>
      <c r="NA248" s="96"/>
      <c r="NB248" s="96"/>
      <c r="NC248" s="96"/>
      <c r="ND248" s="96"/>
      <c r="NE248" s="96"/>
      <c r="NF248" s="96"/>
      <c r="NG248" s="96"/>
      <c r="NH248" s="96"/>
      <c r="NI248" s="96"/>
      <c r="NJ248" s="96"/>
      <c r="NK248" s="96"/>
      <c r="NL248" s="96"/>
      <c r="NM248" s="96"/>
      <c r="NN248" s="96"/>
      <c r="NO248" s="96"/>
      <c r="NP248" s="96"/>
      <c r="NQ248" s="96"/>
      <c r="NR248" s="96"/>
      <c r="NS248" s="96"/>
      <c r="NT248" s="96"/>
      <c r="NU248" s="96"/>
      <c r="NV248" s="96"/>
      <c r="NW248" s="96"/>
      <c r="NX248" s="96"/>
      <c r="NY248" s="96"/>
      <c r="NZ248" s="96"/>
      <c r="OA248" s="96"/>
      <c r="OB248" s="96"/>
      <c r="OC248" s="96"/>
      <c r="OD248" s="96"/>
      <c r="OE248" s="96"/>
      <c r="OF248" s="96"/>
      <c r="OG248" s="96"/>
      <c r="OH248" s="96"/>
      <c r="OI248" s="96"/>
      <c r="OJ248" s="96"/>
      <c r="OK248" s="96"/>
      <c r="OL248" s="96"/>
      <c r="OM248" s="96"/>
      <c r="ON248" s="96"/>
      <c r="OO248" s="96"/>
      <c r="OP248" s="96"/>
      <c r="OQ248" s="96"/>
      <c r="OR248" s="96"/>
      <c r="OS248" s="96"/>
      <c r="OT248" s="96"/>
      <c r="OU248" s="96"/>
      <c r="OV248" s="96"/>
      <c r="OW248" s="96"/>
      <c r="OX248" s="96"/>
      <c r="OY248" s="96"/>
      <c r="OZ248" s="96"/>
      <c r="PA248" s="96"/>
      <c r="PB248" s="96"/>
      <c r="PC248" s="96"/>
      <c r="PD248" s="96"/>
      <c r="PE248" s="96"/>
      <c r="PF248" s="96"/>
      <c r="PG248" s="96"/>
      <c r="PH248" s="96"/>
      <c r="PI248" s="96"/>
      <c r="PJ248" s="96"/>
      <c r="PK248" s="96"/>
      <c r="PL248" s="96"/>
      <c r="PM248" s="96"/>
      <c r="PN248" s="96"/>
      <c r="PO248" s="96"/>
      <c r="PP248" s="96"/>
      <c r="PQ248" s="96"/>
      <c r="PR248" s="96"/>
      <c r="PS248" s="96"/>
      <c r="PT248" s="96"/>
      <c r="PU248" s="96"/>
      <c r="PV248" s="96"/>
      <c r="PW248" s="96"/>
      <c r="PX248" s="96"/>
      <c r="PY248" s="96"/>
      <c r="PZ248" s="96"/>
      <c r="QA248" s="96"/>
      <c r="QB248" s="96"/>
      <c r="QC248" s="96"/>
      <c r="QD248" s="96"/>
      <c r="QE248" s="96"/>
      <c r="QF248" s="96"/>
      <c r="QG248" s="96"/>
      <c r="QH248" s="96"/>
      <c r="QI248" s="96"/>
      <c r="QJ248" s="96"/>
      <c r="QK248" s="96"/>
      <c r="QL248" s="96"/>
      <c r="QM248" s="96"/>
      <c r="QN248" s="96"/>
      <c r="QO248" s="96"/>
      <c r="QP248" s="96"/>
      <c r="QQ248" s="96"/>
      <c r="QR248" s="96"/>
      <c r="QS248" s="96"/>
      <c r="QT248" s="96"/>
      <c r="QU248" s="96"/>
      <c r="QV248" s="96"/>
      <c r="QW248" s="96"/>
      <c r="QX248" s="96"/>
      <c r="QY248" s="96"/>
      <c r="QZ248" s="96"/>
      <c r="RA248" s="96"/>
      <c r="RB248" s="96"/>
      <c r="RC248" s="96"/>
      <c r="RD248" s="96"/>
      <c r="RE248" s="96"/>
      <c r="RF248" s="96"/>
      <c r="RG248" s="96"/>
      <c r="RH248" s="96"/>
      <c r="RI248" s="96"/>
      <c r="RJ248" s="96"/>
      <c r="RK248" s="96"/>
      <c r="RL248" s="96"/>
      <c r="RM248" s="96"/>
      <c r="RN248" s="96"/>
      <c r="RO248" s="96"/>
      <c r="RP248" s="96"/>
      <c r="RQ248" s="96"/>
      <c r="RR248" s="96"/>
      <c r="RS248" s="96"/>
      <c r="RT248" s="96"/>
      <c r="RU248" s="96"/>
      <c r="RV248" s="96"/>
      <c r="RW248" s="96"/>
      <c r="RX248" s="96"/>
      <c r="RY248" s="96"/>
      <c r="RZ248" s="96"/>
      <c r="SA248" s="96"/>
      <c r="SB248" s="96"/>
      <c r="SC248" s="96"/>
      <c r="SD248" s="96"/>
      <c r="SE248" s="96"/>
      <c r="SF248" s="96"/>
      <c r="SG248" s="96"/>
      <c r="SH248" s="96"/>
      <c r="SI248" s="96"/>
      <c r="SJ248" s="96"/>
      <c r="SK248" s="96"/>
      <c r="SL248" s="96"/>
      <c r="SM248" s="96"/>
      <c r="SN248" s="96"/>
      <c r="SO248" s="96"/>
      <c r="SP248" s="96"/>
      <c r="SQ248" s="96"/>
      <c r="SR248" s="96"/>
      <c r="SS248" s="96"/>
      <c r="ST248" s="96"/>
      <c r="SU248" s="96"/>
      <c r="SV248" s="96"/>
      <c r="SW248" s="96"/>
      <c r="SX248" s="96"/>
      <c r="SY248" s="96"/>
      <c r="SZ248" s="96"/>
      <c r="TA248" s="96"/>
      <c r="TB248" s="96"/>
      <c r="TC248" s="96"/>
      <c r="TD248" s="96"/>
      <c r="TE248" s="96"/>
      <c r="TF248" s="96"/>
      <c r="TG248" s="96"/>
      <c r="TH248" s="96"/>
      <c r="TI248" s="96"/>
      <c r="TJ248" s="96"/>
      <c r="TK248" s="96"/>
      <c r="TL248" s="96"/>
      <c r="TM248" s="96"/>
      <c r="TN248" s="96"/>
      <c r="TO248" s="96"/>
      <c r="TP248" s="96"/>
      <c r="TQ248" s="96"/>
      <c r="TR248" s="96"/>
      <c r="TS248" s="96"/>
      <c r="TT248" s="96"/>
      <c r="TU248" s="96"/>
      <c r="TV248" s="96"/>
      <c r="TW248" s="96"/>
      <c r="TX248" s="96"/>
      <c r="TY248" s="96"/>
      <c r="TZ248" s="96"/>
      <c r="UA248" s="96"/>
      <c r="UB248" s="96"/>
      <c r="UC248" s="96"/>
      <c r="UD248" s="96"/>
      <c r="UE248" s="96"/>
      <c r="UF248" s="96"/>
      <c r="UG248" s="96"/>
      <c r="UH248" s="96"/>
      <c r="UI248" s="96"/>
      <c r="UJ248" s="96"/>
      <c r="UK248" s="96"/>
      <c r="UL248" s="96"/>
      <c r="UM248" s="96"/>
      <c r="UN248" s="96"/>
      <c r="UO248" s="96"/>
      <c r="UP248" s="96"/>
      <c r="UQ248" s="96"/>
      <c r="UR248" s="96"/>
      <c r="US248" s="96"/>
      <c r="UT248" s="96"/>
      <c r="UU248" s="96"/>
      <c r="UV248" s="96"/>
      <c r="UW248" s="96"/>
      <c r="UX248" s="96"/>
      <c r="UY248" s="96"/>
      <c r="UZ248" s="96"/>
      <c r="VA248" s="96"/>
      <c r="VB248" s="96"/>
      <c r="VC248" s="96"/>
      <c r="VD248" s="96"/>
      <c r="VE248" s="96"/>
      <c r="VF248" s="96"/>
      <c r="VG248" s="96"/>
      <c r="VH248" s="96"/>
      <c r="VI248" s="96"/>
      <c r="VJ248" s="96"/>
      <c r="VK248" s="96"/>
      <c r="VL248" s="96"/>
      <c r="VM248" s="96"/>
      <c r="VN248" s="96"/>
      <c r="VO248" s="96"/>
      <c r="VP248" s="96"/>
      <c r="VQ248" s="96"/>
      <c r="VR248" s="96"/>
      <c r="VS248" s="96"/>
      <c r="VT248" s="96"/>
      <c r="VU248" s="96"/>
      <c r="VV248" s="96"/>
      <c r="VW248" s="96"/>
      <c r="VX248" s="96"/>
      <c r="VY248" s="96"/>
      <c r="VZ248" s="96"/>
      <c r="WA248" s="96"/>
      <c r="WB248" s="96"/>
      <c r="WC248" s="96"/>
      <c r="WD248" s="96"/>
      <c r="WE248" s="96"/>
      <c r="WF248" s="96"/>
      <c r="WG248" s="96"/>
      <c r="WH248" s="96"/>
      <c r="WI248" s="96"/>
      <c r="WJ248" s="96"/>
      <c r="WK248" s="96"/>
      <c r="WL248" s="96"/>
      <c r="WM248" s="96"/>
      <c r="WN248" s="96"/>
      <c r="WO248" s="96"/>
      <c r="WP248" s="96"/>
      <c r="WQ248" s="96"/>
      <c r="WR248" s="96"/>
      <c r="WS248" s="96"/>
      <c r="WT248" s="96"/>
      <c r="WU248" s="96"/>
      <c r="WV248" s="96"/>
      <c r="WW248" s="96"/>
      <c r="WX248" s="96"/>
      <c r="WY248" s="96"/>
      <c r="WZ248" s="96"/>
      <c r="XA248" s="96"/>
      <c r="XB248" s="96"/>
      <c r="XC248" s="96"/>
      <c r="XD248" s="96"/>
      <c r="XE248" s="96"/>
      <c r="XF248" s="96"/>
      <c r="XG248" s="96"/>
      <c r="XH248" s="96"/>
      <c r="XI248" s="96"/>
      <c r="XJ248" s="96"/>
      <c r="XK248" s="96"/>
      <c r="XL248" s="96"/>
      <c r="XM248" s="96"/>
      <c r="XN248" s="96"/>
      <c r="XO248" s="96"/>
      <c r="XP248" s="96"/>
      <c r="XQ248" s="96"/>
      <c r="XR248" s="96"/>
      <c r="XS248" s="96"/>
      <c r="XT248" s="96"/>
      <c r="XU248" s="96"/>
      <c r="XV248" s="96"/>
      <c r="XW248" s="96"/>
      <c r="XX248" s="96"/>
      <c r="XY248" s="96"/>
      <c r="XZ248" s="96"/>
      <c r="YA248" s="96"/>
      <c r="YB248" s="96"/>
      <c r="YC248" s="96"/>
      <c r="YD248" s="96"/>
      <c r="YE248" s="96"/>
      <c r="YF248" s="96"/>
      <c r="YG248" s="96"/>
      <c r="YH248" s="96"/>
      <c r="YI248" s="96"/>
      <c r="YJ248" s="96"/>
      <c r="YK248" s="96"/>
      <c r="YL248" s="96"/>
      <c r="YM248" s="96"/>
      <c r="YN248" s="96"/>
      <c r="YO248" s="96"/>
      <c r="YP248" s="96"/>
      <c r="YQ248" s="96"/>
      <c r="YR248" s="96"/>
      <c r="YS248" s="96"/>
      <c r="YT248" s="96"/>
      <c r="YU248" s="96"/>
      <c r="YV248" s="96"/>
      <c r="YW248" s="96"/>
      <c r="YX248" s="96"/>
      <c r="YY248" s="96"/>
      <c r="YZ248" s="96"/>
      <c r="ZA248" s="96"/>
      <c r="ZB248" s="96"/>
      <c r="ZC248" s="96"/>
      <c r="ZD248" s="96"/>
      <c r="ZE248" s="96"/>
      <c r="ZF248" s="96"/>
      <c r="ZG248" s="96"/>
      <c r="ZH248" s="96"/>
      <c r="ZI248" s="96"/>
      <c r="ZJ248" s="96"/>
      <c r="ZK248" s="96"/>
      <c r="ZL248" s="96"/>
      <c r="ZM248" s="96"/>
      <c r="ZN248" s="96"/>
      <c r="ZO248" s="96"/>
      <c r="ZP248" s="96"/>
      <c r="ZQ248" s="96"/>
      <c r="ZR248" s="96"/>
      <c r="ZS248" s="96"/>
      <c r="ZT248" s="96"/>
      <c r="ZU248" s="96"/>
      <c r="ZV248" s="96"/>
      <c r="ZW248" s="96"/>
      <c r="ZX248" s="96"/>
      <c r="ZY248" s="96"/>
      <c r="ZZ248" s="96"/>
      <c r="AAA248" s="96"/>
      <c r="AAB248" s="96"/>
      <c r="AAC248" s="96"/>
      <c r="AAD248" s="96"/>
      <c r="AAE248" s="96"/>
      <c r="AAF248" s="96"/>
      <c r="AAG248" s="96"/>
      <c r="AAH248" s="96"/>
      <c r="AAI248" s="96"/>
      <c r="AAJ248" s="96"/>
      <c r="AAK248" s="96"/>
      <c r="AAL248" s="96"/>
      <c r="AAM248" s="96"/>
      <c r="AAN248" s="96"/>
      <c r="AAO248" s="96"/>
      <c r="AAP248" s="96"/>
      <c r="AAQ248" s="96"/>
      <c r="AAR248" s="96"/>
      <c r="AAS248" s="96"/>
      <c r="AAT248" s="96"/>
      <c r="AAU248" s="96"/>
      <c r="AAV248" s="96"/>
      <c r="AAW248" s="96"/>
      <c r="AAX248" s="96"/>
      <c r="AAY248" s="96"/>
      <c r="AAZ248" s="96"/>
      <c r="ABA248" s="96"/>
      <c r="ABB248" s="96"/>
      <c r="ABC248" s="96"/>
      <c r="ABD248" s="96"/>
      <c r="ABE248" s="96"/>
      <c r="ABF248" s="96"/>
      <c r="ABG248" s="96"/>
      <c r="ABH248" s="96"/>
      <c r="ABI248" s="96"/>
      <c r="ABJ248" s="96"/>
      <c r="ABK248" s="96"/>
      <c r="ABL248" s="96"/>
      <c r="ABM248" s="96"/>
      <c r="ABN248" s="96"/>
      <c r="ABO248" s="96"/>
      <c r="ABP248" s="96"/>
      <c r="ABQ248" s="96"/>
      <c r="ABR248" s="96"/>
      <c r="ABS248" s="96"/>
      <c r="ABT248" s="96"/>
      <c r="ABU248" s="96"/>
      <c r="ABV248" s="96"/>
      <c r="ABW248" s="96"/>
      <c r="ABX248" s="96"/>
      <c r="ABY248" s="96"/>
      <c r="ABZ248" s="96"/>
      <c r="ACA248" s="96"/>
      <c r="ACB248" s="96"/>
      <c r="ACC248" s="96"/>
      <c r="ACD248" s="96"/>
      <c r="ACE248" s="96"/>
      <c r="ACF248" s="96"/>
      <c r="ACG248" s="96"/>
      <c r="ACH248" s="96"/>
      <c r="ACI248" s="96"/>
      <c r="ACJ248" s="96"/>
      <c r="ACK248" s="96"/>
      <c r="ACL248" s="96"/>
      <c r="ACM248" s="96"/>
      <c r="ACN248" s="96"/>
      <c r="ACO248" s="96"/>
      <c r="ACP248" s="96"/>
      <c r="ACQ248" s="96"/>
      <c r="ACR248" s="96"/>
      <c r="ACS248" s="96"/>
      <c r="ACT248" s="96"/>
      <c r="ACU248" s="96"/>
      <c r="ACV248" s="96"/>
      <c r="ACW248" s="96"/>
      <c r="ACX248" s="96"/>
      <c r="ACY248" s="96"/>
      <c r="ACZ248" s="96"/>
      <c r="ADA248" s="96"/>
      <c r="ADB248" s="96"/>
      <c r="ADC248" s="96"/>
      <c r="ADD248" s="96"/>
      <c r="ADE248" s="96"/>
      <c r="ADF248" s="96"/>
      <c r="ADG248" s="96"/>
      <c r="ADH248" s="96"/>
      <c r="ADI248" s="96"/>
      <c r="ADJ248" s="96"/>
      <c r="ADK248" s="96"/>
      <c r="ADL248" s="96"/>
      <c r="ADM248" s="96"/>
      <c r="ADN248" s="96"/>
      <c r="ADO248" s="96"/>
      <c r="ADP248" s="96"/>
      <c r="ADQ248" s="96"/>
      <c r="ADR248" s="96"/>
      <c r="ADS248" s="96"/>
      <c r="ADT248" s="96"/>
      <c r="ADU248" s="96"/>
      <c r="ADV248" s="96"/>
      <c r="ADW248" s="96"/>
      <c r="ADX248" s="96"/>
      <c r="ADY248" s="96"/>
      <c r="ADZ248" s="96"/>
      <c r="AEA248" s="96"/>
      <c r="AEB248" s="96"/>
      <c r="AEC248" s="96"/>
      <c r="AED248" s="96"/>
      <c r="AEE248" s="96"/>
      <c r="AEF248" s="96"/>
      <c r="AEG248" s="96"/>
      <c r="AEH248" s="96"/>
      <c r="AEI248" s="96"/>
      <c r="AEJ248" s="96"/>
      <c r="AEK248" s="96"/>
      <c r="AEL248" s="96"/>
      <c r="AEM248" s="96"/>
      <c r="AEN248" s="96"/>
      <c r="AEO248" s="96"/>
      <c r="AEP248" s="96"/>
      <c r="AEQ248" s="96"/>
      <c r="AER248" s="96"/>
      <c r="AES248" s="96"/>
      <c r="AET248" s="96"/>
      <c r="AEU248" s="96"/>
      <c r="AEV248" s="96"/>
      <c r="AEW248" s="96"/>
      <c r="AEX248" s="96"/>
      <c r="AEY248" s="96"/>
      <c r="AEZ248" s="96"/>
      <c r="AFA248" s="96"/>
      <c r="AFB248" s="96"/>
      <c r="AFC248" s="96"/>
      <c r="AFD248" s="96"/>
      <c r="AFE248" s="96"/>
      <c r="AFF248" s="96"/>
      <c r="AFG248" s="96"/>
      <c r="AFH248" s="96"/>
      <c r="AFI248" s="96"/>
      <c r="AFJ248" s="96"/>
      <c r="AFK248" s="96"/>
      <c r="AFL248" s="96"/>
      <c r="AFM248" s="96"/>
      <c r="AFN248" s="96"/>
      <c r="AFO248" s="96"/>
      <c r="AFP248" s="96"/>
      <c r="AFQ248" s="96"/>
      <c r="AFR248" s="96"/>
      <c r="AFS248" s="96"/>
      <c r="AFT248" s="96"/>
      <c r="AFU248" s="96"/>
      <c r="AFV248" s="96"/>
      <c r="AFW248" s="96"/>
      <c r="AFX248" s="96"/>
      <c r="AFY248" s="96"/>
      <c r="AFZ248" s="96"/>
      <c r="AGA248" s="96"/>
      <c r="AGB248" s="96"/>
      <c r="AGC248" s="96"/>
      <c r="AGD248" s="96"/>
      <c r="AGE248" s="96"/>
      <c r="AGF248" s="96"/>
      <c r="AGG248" s="96"/>
      <c r="AGH248" s="96"/>
      <c r="AGI248" s="96"/>
      <c r="AGJ248" s="96"/>
      <c r="AGK248" s="96"/>
      <c r="AGL248" s="96"/>
      <c r="AGM248" s="96"/>
      <c r="AGN248" s="96"/>
      <c r="AGO248" s="96"/>
      <c r="AGP248" s="96"/>
      <c r="AGQ248" s="96"/>
      <c r="AGR248" s="96"/>
      <c r="AGS248" s="96"/>
      <c r="AGT248" s="96"/>
      <c r="AGU248" s="96"/>
      <c r="AGV248" s="96"/>
      <c r="AGW248" s="96"/>
      <c r="AGX248" s="96"/>
      <c r="AGY248" s="96"/>
      <c r="AGZ248" s="96"/>
      <c r="AHA248" s="96"/>
      <c r="AHB248" s="96"/>
      <c r="AHC248" s="96"/>
      <c r="AHD248" s="96"/>
      <c r="AHE248" s="96"/>
      <c r="AHF248" s="96"/>
      <c r="AHG248" s="96"/>
      <c r="AHH248" s="96"/>
      <c r="AHI248" s="96"/>
      <c r="AHJ248" s="96"/>
      <c r="AHK248" s="96"/>
      <c r="AHL248" s="96"/>
      <c r="AHM248" s="96"/>
      <c r="AHN248" s="96"/>
      <c r="AHO248" s="96"/>
      <c r="AHP248" s="96"/>
      <c r="AHQ248" s="96"/>
      <c r="AHR248" s="96"/>
      <c r="AHS248" s="96"/>
      <c r="AHT248" s="96"/>
      <c r="AHU248" s="96"/>
      <c r="AHV248" s="96"/>
      <c r="AHW248" s="96"/>
      <c r="AHX248" s="96"/>
      <c r="AHY248" s="96"/>
      <c r="AHZ248" s="96"/>
      <c r="AIA248" s="96"/>
      <c r="AIB248" s="96"/>
      <c r="AIC248" s="96"/>
      <c r="AID248" s="96"/>
      <c r="AIE248" s="96"/>
      <c r="AIF248" s="96"/>
      <c r="AIG248" s="96"/>
      <c r="AIH248" s="96"/>
      <c r="AII248" s="96"/>
      <c r="AIJ248" s="96"/>
      <c r="AIK248" s="96"/>
      <c r="AIL248" s="96"/>
      <c r="AIM248" s="96"/>
      <c r="AIN248" s="96"/>
      <c r="AIO248" s="96"/>
      <c r="AIP248" s="96"/>
      <c r="AIQ248" s="96"/>
      <c r="AIR248" s="96"/>
      <c r="AIS248" s="96"/>
      <c r="AIT248" s="96"/>
      <c r="AIU248" s="96"/>
      <c r="AIV248" s="96"/>
      <c r="AIW248" s="96"/>
      <c r="AIX248" s="96"/>
      <c r="AIY248" s="96"/>
      <c r="AIZ248" s="96"/>
      <c r="AJA248" s="96"/>
      <c r="AJB248" s="96"/>
      <c r="AJC248" s="96"/>
      <c r="AJD248" s="96"/>
      <c r="AJE248" s="96"/>
      <c r="AJF248" s="96"/>
      <c r="AJG248" s="96"/>
      <c r="AJH248" s="96"/>
      <c r="AJI248" s="96"/>
      <c r="AJJ248" s="96"/>
      <c r="AJK248" s="96"/>
      <c r="AJL248" s="96"/>
      <c r="AJM248" s="96"/>
      <c r="AJN248" s="96"/>
      <c r="AJO248" s="96"/>
      <c r="AJP248" s="96"/>
      <c r="AJQ248" s="96"/>
      <c r="AJR248" s="96"/>
      <c r="AJS248" s="96"/>
      <c r="AJT248" s="96"/>
      <c r="AJU248" s="96"/>
      <c r="AJV248" s="96"/>
      <c r="AJW248" s="96"/>
      <c r="AJX248" s="96"/>
      <c r="AJY248" s="96"/>
      <c r="AJZ248" s="96"/>
      <c r="AKA248" s="96"/>
      <c r="AKB248" s="96"/>
      <c r="AKC248" s="96"/>
      <c r="AKD248" s="96"/>
      <c r="AKE248" s="96"/>
      <c r="AKF248" s="96"/>
      <c r="AKG248" s="96"/>
      <c r="AKH248" s="96"/>
      <c r="AKI248" s="96"/>
      <c r="AKJ248" s="96"/>
      <c r="AKK248" s="96"/>
      <c r="AKL248" s="96"/>
      <c r="AKM248" s="96"/>
      <c r="AKN248" s="96"/>
      <c r="AKO248" s="96"/>
      <c r="AKP248" s="96"/>
      <c r="AKQ248" s="96"/>
      <c r="AKR248" s="96"/>
      <c r="AKS248" s="96"/>
      <c r="AKT248" s="96"/>
      <c r="AKU248" s="96"/>
      <c r="AKV248" s="96"/>
      <c r="AKW248" s="96"/>
      <c r="AKX248" s="96"/>
      <c r="AKY248" s="96"/>
      <c r="AKZ248" s="96"/>
      <c r="ALA248" s="96"/>
      <c r="ALB248" s="96"/>
      <c r="ALC248" s="96"/>
      <c r="ALD248" s="96"/>
      <c r="ALE248" s="96"/>
      <c r="ALF248" s="96"/>
      <c r="ALG248" s="96"/>
      <c r="ALH248" s="96"/>
      <c r="ALI248" s="96"/>
      <c r="ALJ248" s="96"/>
      <c r="ALK248" s="96"/>
      <c r="ALL248" s="96"/>
      <c r="ALM248" s="96"/>
      <c r="ALN248" s="96"/>
      <c r="ALO248" s="96"/>
      <c r="ALP248" s="96"/>
      <c r="ALQ248" s="96"/>
      <c r="ALR248" s="96"/>
      <c r="ALS248" s="96"/>
      <c r="ALT248" s="96"/>
      <c r="ALU248" s="96"/>
      <c r="ALV248" s="96"/>
      <c r="ALW248" s="96"/>
      <c r="ALX248" s="96"/>
      <c r="ALY248" s="96"/>
      <c r="ALZ248" s="96"/>
      <c r="AMA248" s="96"/>
      <c r="AMB248" s="96"/>
      <c r="AMC248" s="96"/>
      <c r="AMD248" s="96"/>
      <c r="AME248" s="96"/>
      <c r="AMF248" s="96"/>
      <c r="AMG248" s="96"/>
      <c r="AMH248" s="96"/>
      <c r="AMI248" s="96"/>
      <c r="AMJ248" s="96"/>
      <c r="AMK248" s="96"/>
      <c r="AML248" s="96"/>
      <c r="AMM248" s="96"/>
      <c r="AMN248" s="96"/>
      <c r="AMO248" s="96"/>
      <c r="AMP248" s="96"/>
      <c r="AMQ248" s="96"/>
      <c r="AMR248" s="96"/>
      <c r="AMS248" s="96"/>
      <c r="AMT248" s="96"/>
      <c r="AMU248" s="96"/>
      <c r="AMV248" s="96"/>
      <c r="AMW248" s="96"/>
      <c r="AMX248" s="96"/>
      <c r="AMY248" s="96"/>
      <c r="AMZ248" s="96"/>
      <c r="ANA248" s="96"/>
      <c r="ANB248" s="96"/>
      <c r="ANC248" s="96"/>
      <c r="AND248" s="96"/>
      <c r="ANE248" s="96"/>
      <c r="ANF248" s="96"/>
      <c r="ANG248" s="96"/>
      <c r="ANH248" s="96"/>
      <c r="ANI248" s="96"/>
      <c r="ANJ248" s="96"/>
      <c r="ANK248" s="96"/>
      <c r="ANL248" s="96"/>
      <c r="ANM248" s="96"/>
      <c r="ANN248" s="96"/>
      <c r="ANO248" s="96"/>
      <c r="ANP248" s="96"/>
      <c r="ANQ248" s="96"/>
      <c r="ANR248" s="96"/>
      <c r="ANS248" s="96"/>
      <c r="ANT248" s="96"/>
      <c r="ANU248" s="96"/>
      <c r="ANV248" s="96"/>
      <c r="ANW248" s="96"/>
      <c r="ANX248" s="96"/>
      <c r="ANY248" s="96"/>
      <c r="ANZ248" s="96"/>
      <c r="AOA248" s="96"/>
      <c r="AOB248" s="96"/>
      <c r="AOC248" s="96"/>
      <c r="AOD248" s="96"/>
      <c r="AOE248" s="96"/>
      <c r="AOF248" s="96"/>
      <c r="AOG248" s="96"/>
      <c r="AOH248" s="96"/>
      <c r="AOI248" s="96"/>
      <c r="AOJ248" s="96"/>
      <c r="AOK248" s="96"/>
      <c r="AOL248" s="96"/>
      <c r="AOM248" s="96"/>
      <c r="AON248" s="96"/>
      <c r="AOO248" s="96"/>
      <c r="AOP248" s="96"/>
      <c r="AOQ248" s="96"/>
      <c r="AOR248" s="96"/>
      <c r="AOS248" s="96"/>
      <c r="AOT248" s="96"/>
      <c r="AOU248" s="96"/>
      <c r="AOV248" s="96"/>
      <c r="AOW248" s="96"/>
      <c r="AOX248" s="96"/>
      <c r="AOY248" s="96"/>
      <c r="AOZ248" s="96"/>
      <c r="APA248" s="96"/>
      <c r="APB248" s="96"/>
      <c r="APC248" s="96"/>
      <c r="APD248" s="96"/>
      <c r="APE248" s="96"/>
      <c r="APF248" s="96"/>
      <c r="APG248" s="96"/>
      <c r="APH248" s="96"/>
      <c r="API248" s="96"/>
      <c r="APJ248" s="96"/>
      <c r="APK248" s="96"/>
      <c r="APL248" s="96"/>
      <c r="APM248" s="96"/>
      <c r="APN248" s="96"/>
      <c r="APO248" s="96"/>
      <c r="APP248" s="96"/>
      <c r="APQ248" s="96"/>
      <c r="APR248" s="96"/>
      <c r="APS248" s="96"/>
      <c r="APT248" s="96"/>
      <c r="APU248" s="96"/>
      <c r="APV248" s="96"/>
      <c r="APW248" s="96"/>
      <c r="APX248" s="96"/>
      <c r="APY248" s="96"/>
      <c r="APZ248" s="96"/>
      <c r="AQA248" s="96"/>
      <c r="AQB248" s="96"/>
      <c r="AQC248" s="96"/>
      <c r="AQD248" s="96"/>
      <c r="AQE248" s="96"/>
      <c r="AQF248" s="96"/>
      <c r="AQG248" s="96"/>
      <c r="AQH248" s="96"/>
      <c r="AQI248" s="96"/>
      <c r="AQJ248" s="96"/>
      <c r="AQK248" s="96"/>
      <c r="AQL248" s="96"/>
      <c r="AQM248" s="96"/>
      <c r="AQN248" s="96"/>
      <c r="AQO248" s="96"/>
      <c r="AQP248" s="96"/>
      <c r="AQQ248" s="96"/>
      <c r="AQR248" s="96"/>
      <c r="AQS248" s="96"/>
      <c r="AQT248" s="96"/>
      <c r="AQU248" s="96"/>
      <c r="AQV248" s="96"/>
      <c r="AQW248" s="96"/>
      <c r="AQX248" s="96"/>
      <c r="AQY248" s="96"/>
      <c r="AQZ248" s="96"/>
      <c r="ARA248" s="96"/>
      <c r="ARB248" s="96"/>
      <c r="ARC248" s="96"/>
      <c r="ARD248" s="96"/>
      <c r="ARE248" s="96"/>
      <c r="ARF248" s="96"/>
      <c r="ARG248" s="96"/>
      <c r="ARH248" s="96"/>
      <c r="ARI248" s="96"/>
      <c r="ARJ248" s="96"/>
      <c r="ARK248" s="96"/>
      <c r="ARL248" s="96"/>
      <c r="ARM248" s="96"/>
      <c r="ARN248" s="96"/>
      <c r="ARO248" s="96"/>
      <c r="ARP248" s="96"/>
      <c r="ARQ248" s="96"/>
      <c r="ARR248" s="96"/>
      <c r="ARS248" s="96"/>
      <c r="ART248" s="96"/>
      <c r="ARU248" s="96"/>
      <c r="ARV248" s="96"/>
      <c r="ARW248" s="96"/>
      <c r="ARX248" s="96"/>
      <c r="ARY248" s="96"/>
      <c r="ARZ248" s="96"/>
      <c r="ASA248" s="96"/>
      <c r="ASB248" s="96"/>
      <c r="ASC248" s="96"/>
      <c r="ASD248" s="96"/>
      <c r="ASE248" s="96"/>
      <c r="ASF248" s="96"/>
      <c r="ASG248" s="96"/>
      <c r="ASH248" s="96"/>
      <c r="ASI248" s="96"/>
      <c r="ASJ248" s="96"/>
      <c r="ASK248" s="96"/>
      <c r="ASL248" s="96"/>
      <c r="ASM248" s="96"/>
      <c r="ASN248" s="96"/>
      <c r="ASO248" s="96"/>
      <c r="ASP248" s="96"/>
      <c r="ASQ248" s="96"/>
      <c r="ASR248" s="96"/>
      <c r="ASS248" s="96"/>
      <c r="AST248" s="96"/>
      <c r="ASU248" s="96"/>
      <c r="ASV248" s="96"/>
      <c r="ASW248" s="96"/>
      <c r="ASX248" s="96"/>
      <c r="ASY248" s="96"/>
      <c r="ASZ248" s="96"/>
      <c r="ATA248" s="96"/>
      <c r="ATB248" s="96"/>
      <c r="ATC248" s="96"/>
      <c r="ATD248" s="96"/>
      <c r="ATE248" s="96"/>
      <c r="ATF248" s="96"/>
      <c r="ATG248" s="96"/>
      <c r="ATH248" s="96"/>
      <c r="ATI248" s="96"/>
      <c r="ATJ248" s="96"/>
      <c r="ATK248" s="96"/>
      <c r="ATL248" s="96"/>
      <c r="ATM248" s="96"/>
      <c r="ATN248" s="96"/>
      <c r="ATO248" s="96"/>
      <c r="ATP248" s="96"/>
      <c r="ATQ248" s="96"/>
      <c r="ATR248" s="96"/>
      <c r="ATS248" s="96"/>
      <c r="ATT248" s="96"/>
      <c r="ATU248" s="96"/>
      <c r="ATV248" s="96"/>
      <c r="ATW248" s="96"/>
      <c r="ATX248" s="96"/>
      <c r="ATY248" s="96"/>
      <c r="ATZ248" s="96"/>
      <c r="AUA248" s="96"/>
      <c r="AUB248" s="96"/>
      <c r="AUC248" s="96"/>
      <c r="AUD248" s="96"/>
      <c r="AUE248" s="96"/>
      <c r="AUF248" s="96"/>
      <c r="AUG248" s="96"/>
      <c r="AUH248" s="96"/>
      <c r="AUI248" s="96"/>
      <c r="AUJ248" s="96"/>
      <c r="AUK248" s="96"/>
      <c r="AUL248" s="96"/>
      <c r="AUM248" s="96"/>
      <c r="AUN248" s="96"/>
      <c r="AUO248" s="96"/>
      <c r="AUP248" s="96"/>
      <c r="AUQ248" s="96"/>
      <c r="AUR248" s="96"/>
      <c r="AUS248" s="96"/>
      <c r="AUT248" s="96"/>
      <c r="AUU248" s="96"/>
      <c r="AUV248" s="96"/>
      <c r="AUW248" s="96"/>
      <c r="AUX248" s="96"/>
      <c r="AUY248" s="96"/>
      <c r="AUZ248" s="96"/>
      <c r="AVA248" s="96"/>
      <c r="AVB248" s="96"/>
      <c r="AVC248" s="96"/>
      <c r="AVD248" s="96"/>
      <c r="AVE248" s="96"/>
      <c r="AVF248" s="96"/>
      <c r="AVG248" s="96"/>
      <c r="AVH248" s="96"/>
      <c r="AVI248" s="96"/>
      <c r="AVJ248" s="96"/>
      <c r="AVK248" s="96"/>
      <c r="AVL248" s="96"/>
      <c r="AVM248" s="96"/>
      <c r="AVN248" s="96"/>
      <c r="AVO248" s="96"/>
      <c r="AVP248" s="96"/>
      <c r="AVQ248" s="96"/>
      <c r="AVR248" s="96"/>
      <c r="AVS248" s="96"/>
      <c r="AVT248" s="96"/>
      <c r="AVU248" s="96"/>
      <c r="AVV248" s="96"/>
      <c r="AVW248" s="96"/>
      <c r="AVX248" s="96"/>
      <c r="AVY248" s="96"/>
      <c r="AVZ248" s="96"/>
      <c r="AWA248" s="96"/>
      <c r="AWB248" s="96"/>
      <c r="AWC248" s="96"/>
      <c r="AWD248" s="96"/>
      <c r="AWE248" s="96"/>
      <c r="AWF248" s="96"/>
      <c r="AWG248" s="96"/>
      <c r="AWH248" s="96"/>
      <c r="AWI248" s="96"/>
      <c r="AWJ248" s="96"/>
      <c r="AWK248" s="96"/>
      <c r="AWL248" s="96"/>
      <c r="AWM248" s="96"/>
      <c r="AWN248" s="96"/>
      <c r="AWO248" s="96"/>
      <c r="AWP248" s="96"/>
      <c r="AWQ248" s="96"/>
      <c r="AWR248" s="96"/>
      <c r="AWS248" s="96"/>
      <c r="AWT248" s="96"/>
      <c r="AWU248" s="96"/>
      <c r="AWV248" s="96"/>
      <c r="AWW248" s="96"/>
      <c r="AWX248" s="96"/>
      <c r="AWY248" s="96"/>
      <c r="AWZ248" s="96"/>
      <c r="AXA248" s="96"/>
      <c r="AXB248" s="96"/>
      <c r="AXC248" s="96"/>
      <c r="AXD248" s="96"/>
      <c r="AXE248" s="96"/>
      <c r="AXF248" s="96"/>
      <c r="AXG248" s="96"/>
      <c r="AXH248" s="96"/>
      <c r="AXI248" s="96"/>
      <c r="AXJ248" s="96"/>
      <c r="AXK248" s="96"/>
      <c r="AXL248" s="96"/>
      <c r="AXM248" s="96"/>
      <c r="AXN248" s="96"/>
      <c r="AXO248" s="96"/>
      <c r="AXP248" s="96"/>
      <c r="AXQ248" s="96"/>
      <c r="AXR248" s="96"/>
      <c r="AXS248" s="96"/>
      <c r="AXT248" s="96"/>
      <c r="AXU248" s="96"/>
      <c r="AXV248" s="96"/>
      <c r="AXW248" s="96"/>
      <c r="AXX248" s="96"/>
      <c r="AXY248" s="96"/>
      <c r="AXZ248" s="96"/>
      <c r="AYA248" s="96"/>
      <c r="AYB248" s="96"/>
      <c r="AYC248" s="96"/>
      <c r="AYD248" s="96"/>
      <c r="AYE248" s="96"/>
      <c r="AYF248" s="96"/>
      <c r="AYG248" s="96"/>
      <c r="AYH248" s="96"/>
      <c r="AYI248" s="96"/>
      <c r="AYJ248" s="96"/>
      <c r="AYK248" s="96"/>
      <c r="AYL248" s="96"/>
      <c r="AYM248" s="96"/>
      <c r="AYN248" s="96"/>
      <c r="AYO248" s="96"/>
      <c r="AYP248" s="96"/>
      <c r="AYQ248" s="96"/>
      <c r="AYR248" s="96"/>
      <c r="AYS248" s="96"/>
      <c r="AYT248" s="96"/>
      <c r="AYU248" s="96"/>
      <c r="AYV248" s="96"/>
      <c r="AYW248" s="96"/>
      <c r="AYX248" s="96"/>
      <c r="AYY248" s="96"/>
      <c r="AYZ248" s="96"/>
      <c r="AZA248" s="96"/>
      <c r="AZB248" s="96"/>
      <c r="AZC248" s="96"/>
      <c r="AZD248" s="96"/>
      <c r="AZE248" s="96"/>
      <c r="AZF248" s="96"/>
      <c r="AZG248" s="96"/>
      <c r="AZH248" s="96"/>
      <c r="AZI248" s="96"/>
      <c r="AZJ248" s="96"/>
      <c r="AZK248" s="96"/>
      <c r="AZL248" s="96"/>
      <c r="AZM248" s="96"/>
      <c r="AZN248" s="96"/>
      <c r="AZO248" s="96"/>
      <c r="AZP248" s="96"/>
      <c r="AZQ248" s="96"/>
      <c r="AZR248" s="96"/>
      <c r="AZS248" s="96"/>
      <c r="AZT248" s="96"/>
      <c r="AZU248" s="96"/>
      <c r="AZV248" s="96"/>
      <c r="AZW248" s="96"/>
      <c r="AZX248" s="96"/>
      <c r="AZY248" s="96"/>
      <c r="AZZ248" s="96"/>
      <c r="BAA248" s="96"/>
      <c r="BAB248" s="96"/>
      <c r="BAC248" s="96"/>
      <c r="BAD248" s="96"/>
      <c r="BAE248" s="96"/>
      <c r="BAF248" s="96"/>
      <c r="BAG248" s="96"/>
      <c r="BAH248" s="96"/>
      <c r="BAI248" s="96"/>
      <c r="BAJ248" s="96"/>
      <c r="BAK248" s="96"/>
      <c r="BAL248" s="96"/>
      <c r="BAM248" s="96"/>
      <c r="BAN248" s="96"/>
      <c r="BAO248" s="96"/>
      <c r="BAP248" s="96"/>
      <c r="BAQ248" s="96"/>
      <c r="BAR248" s="96"/>
      <c r="BAS248" s="96"/>
      <c r="BAT248" s="96"/>
      <c r="BAU248" s="96"/>
      <c r="BAV248" s="96"/>
      <c r="BAW248" s="96"/>
      <c r="BAX248" s="96"/>
      <c r="BAY248" s="96"/>
      <c r="BAZ248" s="96"/>
      <c r="BBA248" s="96"/>
      <c r="BBB248" s="96"/>
      <c r="BBC248" s="96"/>
      <c r="BBD248" s="96"/>
      <c r="BBE248" s="96"/>
      <c r="BBF248" s="96"/>
      <c r="BBG248" s="96"/>
      <c r="BBH248" s="96"/>
      <c r="BBI248" s="96"/>
      <c r="BBJ248" s="96"/>
      <c r="BBK248" s="96"/>
      <c r="BBL248" s="96"/>
      <c r="BBM248" s="96"/>
      <c r="BBN248" s="96"/>
      <c r="BBO248" s="96"/>
      <c r="BBP248" s="96"/>
      <c r="BBQ248" s="96"/>
      <c r="BBR248" s="96"/>
      <c r="BBS248" s="96"/>
      <c r="BBT248" s="96"/>
      <c r="BBU248" s="96"/>
      <c r="BBV248" s="96"/>
      <c r="BBW248" s="96"/>
      <c r="BBX248" s="96"/>
      <c r="BBY248" s="96"/>
      <c r="BBZ248" s="96"/>
      <c r="BCA248" s="96"/>
      <c r="BCB248" s="96"/>
      <c r="BCC248" s="96"/>
      <c r="BCD248" s="96"/>
      <c r="BCE248" s="96"/>
      <c r="BCF248" s="96"/>
      <c r="BCG248" s="96"/>
      <c r="BCH248" s="96"/>
      <c r="BCI248" s="96"/>
      <c r="BCJ248" s="96"/>
      <c r="BCK248" s="96"/>
      <c r="BCL248" s="96"/>
      <c r="BCM248" s="96"/>
      <c r="BCN248" s="96"/>
      <c r="BCO248" s="96"/>
      <c r="BCP248" s="96"/>
      <c r="BCQ248" s="96"/>
      <c r="BCR248" s="96"/>
      <c r="BCS248" s="96"/>
      <c r="BCT248" s="96"/>
      <c r="BCU248" s="96"/>
      <c r="BCV248" s="96"/>
      <c r="BCW248" s="96"/>
      <c r="BCX248" s="96"/>
      <c r="BCY248" s="96"/>
      <c r="BCZ248" s="96"/>
      <c r="BDA248" s="96"/>
      <c r="BDB248" s="96"/>
      <c r="BDC248" s="96"/>
      <c r="BDD248" s="96"/>
      <c r="BDE248" s="96"/>
      <c r="BDF248" s="96"/>
      <c r="BDG248" s="96"/>
      <c r="BDH248" s="96"/>
      <c r="BDI248" s="96"/>
      <c r="BDJ248" s="96"/>
      <c r="BDK248" s="96"/>
      <c r="BDL248" s="96"/>
      <c r="BDM248" s="96"/>
      <c r="BDN248" s="96"/>
      <c r="BDO248" s="96"/>
      <c r="BDP248" s="96"/>
      <c r="BDQ248" s="96"/>
      <c r="BDR248" s="96"/>
      <c r="BDS248" s="96"/>
      <c r="BDT248" s="96"/>
      <c r="BDU248" s="96"/>
      <c r="BDV248" s="96"/>
      <c r="BDW248" s="96"/>
      <c r="BDX248" s="96"/>
      <c r="BDY248" s="96"/>
      <c r="BDZ248" s="96"/>
      <c r="BEA248" s="96"/>
      <c r="BEB248" s="96"/>
      <c r="BEC248" s="96"/>
      <c r="BED248" s="96"/>
      <c r="BEE248" s="96"/>
      <c r="BEF248" s="96"/>
      <c r="BEG248" s="96"/>
      <c r="BEH248" s="96"/>
      <c r="BEI248" s="96"/>
      <c r="BEJ248" s="96"/>
      <c r="BEK248" s="96"/>
      <c r="BEL248" s="96"/>
      <c r="BEM248" s="96"/>
      <c r="BEN248" s="96"/>
      <c r="BEO248" s="96"/>
      <c r="BEP248" s="96"/>
      <c r="BEQ248" s="96"/>
      <c r="BER248" s="96"/>
      <c r="BES248" s="96"/>
      <c r="BET248" s="96"/>
      <c r="BEU248" s="96"/>
      <c r="BEV248" s="96"/>
      <c r="BEW248" s="96"/>
      <c r="BEX248" s="96"/>
      <c r="BEY248" s="96"/>
      <c r="BEZ248" s="96"/>
      <c r="BFA248" s="96"/>
      <c r="BFB248" s="96"/>
      <c r="BFC248" s="96"/>
      <c r="BFD248" s="96"/>
      <c r="BFE248" s="96"/>
      <c r="BFF248" s="96"/>
      <c r="BFG248" s="96"/>
      <c r="BFH248" s="96"/>
      <c r="BFI248" s="96"/>
      <c r="BFJ248" s="96"/>
      <c r="BFK248" s="96"/>
      <c r="BFL248" s="96"/>
      <c r="BFM248" s="96"/>
      <c r="BFN248" s="96"/>
      <c r="BFO248" s="96"/>
      <c r="BFP248" s="96"/>
      <c r="BFQ248" s="96"/>
      <c r="BFR248" s="96"/>
      <c r="BFS248" s="96"/>
      <c r="BFT248" s="96"/>
      <c r="BFU248" s="96"/>
      <c r="BFV248" s="96"/>
      <c r="BFW248" s="96"/>
      <c r="BFX248" s="96"/>
      <c r="BFY248" s="96"/>
      <c r="BFZ248" s="96"/>
      <c r="BGA248" s="96"/>
      <c r="BGB248" s="96"/>
      <c r="BGC248" s="96"/>
      <c r="BGD248" s="96"/>
      <c r="BGE248" s="96"/>
      <c r="BGF248" s="96"/>
      <c r="BGG248" s="96"/>
      <c r="BGH248" s="96"/>
      <c r="BGI248" s="96"/>
      <c r="BGJ248" s="96"/>
      <c r="BGK248" s="96"/>
      <c r="BGL248" s="96"/>
      <c r="BGM248" s="96"/>
      <c r="BGN248" s="96"/>
      <c r="BGO248" s="96"/>
      <c r="BGP248" s="96"/>
      <c r="BGQ248" s="96"/>
      <c r="BGR248" s="96"/>
      <c r="BGS248" s="96"/>
      <c r="BGT248" s="96"/>
      <c r="BGU248" s="96"/>
      <c r="BGV248" s="96"/>
      <c r="BGW248" s="96"/>
      <c r="BGX248" s="96"/>
      <c r="BGY248" s="96"/>
      <c r="BGZ248" s="96"/>
      <c r="BHA248" s="96"/>
      <c r="BHB248" s="96"/>
      <c r="BHC248" s="96"/>
      <c r="BHD248" s="96"/>
      <c r="BHE248" s="96"/>
      <c r="BHF248" s="96"/>
      <c r="BHG248" s="96"/>
      <c r="BHH248" s="96"/>
      <c r="BHI248" s="96"/>
      <c r="BHJ248" s="96"/>
      <c r="BHK248" s="96"/>
      <c r="BHL248" s="96"/>
      <c r="BHM248" s="96"/>
      <c r="BHN248" s="96"/>
      <c r="BHO248" s="96"/>
      <c r="BHP248" s="96"/>
      <c r="BHQ248" s="96"/>
      <c r="BHR248" s="96"/>
      <c r="BHS248" s="96"/>
      <c r="BHT248" s="96"/>
      <c r="BHU248" s="96"/>
      <c r="BHV248" s="96"/>
      <c r="BHW248" s="96"/>
      <c r="BHX248" s="96"/>
      <c r="BHY248" s="96"/>
      <c r="BHZ248" s="96"/>
      <c r="BIA248" s="96"/>
      <c r="BIB248" s="96"/>
      <c r="BIC248" s="96"/>
      <c r="BID248" s="96"/>
      <c r="BIE248" s="96"/>
      <c r="BIF248" s="96"/>
      <c r="BIG248" s="96"/>
      <c r="BIH248" s="96"/>
      <c r="BII248" s="96"/>
      <c r="BIJ248" s="96"/>
      <c r="BIK248" s="96"/>
      <c r="BIL248" s="96"/>
      <c r="BIM248" s="96"/>
      <c r="BIN248" s="96"/>
      <c r="BIO248" s="96"/>
      <c r="BIP248" s="96"/>
      <c r="BIQ248" s="96"/>
      <c r="BIR248" s="96"/>
      <c r="BIS248" s="96"/>
      <c r="BIT248" s="96"/>
      <c r="BIU248" s="96"/>
      <c r="BIV248" s="96"/>
      <c r="BIW248" s="96"/>
      <c r="BIX248" s="96"/>
      <c r="BIY248" s="96"/>
      <c r="BIZ248" s="96"/>
      <c r="BJA248" s="96"/>
      <c r="BJB248" s="96"/>
      <c r="BJC248" s="96"/>
      <c r="BJD248" s="96"/>
      <c r="BJE248" s="96"/>
      <c r="BJF248" s="96"/>
      <c r="BJG248" s="96"/>
      <c r="BJH248" s="96"/>
      <c r="BJI248" s="96"/>
      <c r="BJJ248" s="96"/>
      <c r="BJK248" s="96"/>
      <c r="BJL248" s="96"/>
      <c r="BJM248" s="96"/>
      <c r="BJN248" s="96"/>
      <c r="BJO248" s="96"/>
      <c r="BJP248" s="96"/>
      <c r="BJQ248" s="96"/>
      <c r="BJR248" s="96"/>
      <c r="BJS248" s="96"/>
      <c r="BJT248" s="96"/>
      <c r="BJU248" s="96"/>
      <c r="BJV248" s="96"/>
      <c r="BJW248" s="96"/>
      <c r="BJX248" s="96"/>
      <c r="BJY248" s="96"/>
      <c r="BJZ248" s="96"/>
      <c r="BKA248" s="96"/>
      <c r="BKB248" s="96"/>
      <c r="BKC248" s="96"/>
      <c r="BKD248" s="96"/>
      <c r="BKE248" s="96"/>
      <c r="BKF248" s="96"/>
      <c r="BKG248" s="96"/>
      <c r="BKH248" s="96"/>
      <c r="BKI248" s="96"/>
      <c r="BKJ248" s="96"/>
      <c r="BKK248" s="96"/>
      <c r="BKL248" s="96"/>
      <c r="BKM248" s="96"/>
      <c r="BKN248" s="96"/>
      <c r="BKO248" s="96"/>
      <c r="BKP248" s="96"/>
      <c r="BKQ248" s="96"/>
      <c r="BKR248" s="96"/>
      <c r="BKS248" s="96"/>
      <c r="BKT248" s="96"/>
      <c r="BKU248" s="96"/>
      <c r="BKV248" s="96"/>
      <c r="BKW248" s="96"/>
      <c r="BKX248" s="96"/>
      <c r="BKY248" s="96"/>
      <c r="BKZ248" s="96"/>
      <c r="BLA248" s="96"/>
      <c r="BLB248" s="96"/>
      <c r="BLC248" s="96"/>
      <c r="BLD248" s="96"/>
      <c r="BLE248" s="96"/>
      <c r="BLF248" s="96"/>
      <c r="BLG248" s="96"/>
      <c r="BLH248" s="96"/>
      <c r="BLI248" s="96"/>
      <c r="BLJ248" s="96"/>
      <c r="BLK248" s="96"/>
      <c r="BLL248" s="96"/>
      <c r="BLM248" s="96"/>
      <c r="BLN248" s="96"/>
      <c r="BLO248" s="96"/>
      <c r="BLP248" s="96"/>
      <c r="BLQ248" s="96"/>
      <c r="BLR248" s="96"/>
      <c r="BLS248" s="96"/>
      <c r="BLT248" s="96"/>
      <c r="BLU248" s="96"/>
      <c r="BLV248" s="96"/>
      <c r="BLW248" s="96"/>
      <c r="BLX248" s="96"/>
      <c r="BLY248" s="96"/>
      <c r="BLZ248" s="96"/>
      <c r="BMA248" s="96"/>
      <c r="BMB248" s="96"/>
      <c r="BMC248" s="96"/>
      <c r="BMD248" s="96"/>
      <c r="BME248" s="96"/>
      <c r="BMF248" s="96"/>
      <c r="BMG248" s="96"/>
      <c r="BMH248" s="96"/>
      <c r="BMI248" s="96"/>
      <c r="BMJ248" s="96"/>
      <c r="BMK248" s="96"/>
      <c r="BML248" s="96"/>
      <c r="BMM248" s="96"/>
      <c r="BMN248" s="96"/>
      <c r="BMO248" s="96"/>
      <c r="BMP248" s="96"/>
      <c r="BMQ248" s="96"/>
      <c r="BMR248" s="96"/>
      <c r="BMS248" s="96"/>
      <c r="BMT248" s="96"/>
      <c r="BMU248" s="96"/>
      <c r="BMV248" s="96"/>
      <c r="BMW248" s="96"/>
      <c r="BMX248" s="96"/>
      <c r="BMY248" s="96"/>
      <c r="BMZ248" s="96"/>
      <c r="BNA248" s="96"/>
      <c r="BNB248" s="96"/>
      <c r="BNC248" s="96"/>
      <c r="BND248" s="96"/>
      <c r="BNE248" s="96"/>
      <c r="BNF248" s="96"/>
      <c r="BNG248" s="96"/>
      <c r="BNH248" s="96"/>
      <c r="BNI248" s="96"/>
      <c r="BNJ248" s="96"/>
      <c r="BNK248" s="96"/>
      <c r="BNL248" s="96"/>
      <c r="BNM248" s="96"/>
      <c r="BNN248" s="96"/>
      <c r="BNO248" s="96"/>
      <c r="BNP248" s="96"/>
      <c r="BNQ248" s="96"/>
      <c r="BNR248" s="96"/>
      <c r="BNS248" s="96"/>
      <c r="BNT248" s="96"/>
      <c r="BNU248" s="96"/>
      <c r="BNV248" s="96"/>
      <c r="BNW248" s="96"/>
      <c r="BNX248" s="96"/>
      <c r="BNY248" s="96"/>
      <c r="BNZ248" s="96"/>
      <c r="BOA248" s="96"/>
      <c r="BOB248" s="96"/>
      <c r="BOC248" s="96"/>
      <c r="BOD248" s="96"/>
      <c r="BOE248" s="96"/>
      <c r="BOF248" s="96"/>
      <c r="BOG248" s="96"/>
      <c r="BOH248" s="96"/>
      <c r="BOI248" s="96"/>
      <c r="BOJ248" s="96"/>
      <c r="BOK248" s="96"/>
      <c r="BOL248" s="96"/>
      <c r="BOM248" s="96"/>
      <c r="BON248" s="96"/>
      <c r="BOO248" s="96"/>
      <c r="BOP248" s="96"/>
      <c r="BOQ248" s="96"/>
      <c r="BOR248" s="96"/>
      <c r="BOS248" s="96"/>
      <c r="BOT248" s="96"/>
      <c r="BOU248" s="96"/>
      <c r="BOV248" s="96"/>
      <c r="BOW248" s="96"/>
      <c r="BOX248" s="96"/>
      <c r="BOY248" s="96"/>
      <c r="BOZ248" s="96"/>
      <c r="BPA248" s="96"/>
      <c r="BPB248" s="96"/>
      <c r="BPC248" s="96"/>
      <c r="BPD248" s="96"/>
      <c r="BPE248" s="96"/>
      <c r="BPF248" s="96"/>
      <c r="BPG248" s="96"/>
      <c r="BPH248" s="96"/>
      <c r="BPI248" s="96"/>
      <c r="BPJ248" s="96"/>
      <c r="BPK248" s="96"/>
      <c r="BPL248" s="96"/>
      <c r="BPM248" s="96"/>
      <c r="BPN248" s="96"/>
      <c r="BPO248" s="96"/>
      <c r="BPP248" s="96"/>
      <c r="BPQ248" s="96"/>
      <c r="BPR248" s="96"/>
      <c r="BPS248" s="96"/>
      <c r="BPT248" s="96"/>
      <c r="BPU248" s="96"/>
      <c r="BPV248" s="96"/>
      <c r="BPW248" s="96"/>
      <c r="BPX248" s="96"/>
      <c r="BPY248" s="96"/>
      <c r="BPZ248" s="96"/>
      <c r="BQA248" s="96"/>
      <c r="BQB248" s="96"/>
      <c r="BQC248" s="96"/>
      <c r="BQD248" s="96"/>
      <c r="BQE248" s="96"/>
      <c r="BQF248" s="96"/>
      <c r="BQG248" s="96"/>
      <c r="BQH248" s="96"/>
      <c r="BQI248" s="96"/>
      <c r="BQJ248" s="96"/>
      <c r="BQK248" s="96"/>
      <c r="BQL248" s="96"/>
      <c r="BQM248" s="96"/>
      <c r="BQN248" s="96"/>
      <c r="BQO248" s="96"/>
      <c r="BQP248" s="96"/>
      <c r="BQQ248" s="96"/>
      <c r="BQR248" s="96"/>
      <c r="BQS248" s="96"/>
      <c r="BQT248" s="96"/>
      <c r="BQU248" s="96"/>
      <c r="BQV248" s="96"/>
      <c r="BQW248" s="96"/>
      <c r="BQX248" s="96"/>
      <c r="BQY248" s="96"/>
      <c r="BQZ248" s="96"/>
      <c r="BRA248" s="96"/>
      <c r="BRB248" s="96"/>
      <c r="BRC248" s="96"/>
      <c r="BRD248" s="96"/>
      <c r="BRE248" s="96"/>
      <c r="BRF248" s="96"/>
      <c r="BRG248" s="96"/>
      <c r="BRH248" s="96"/>
      <c r="BRI248" s="96"/>
      <c r="BRJ248" s="96"/>
      <c r="BRK248" s="96"/>
      <c r="BRL248" s="96"/>
      <c r="BRM248" s="96"/>
      <c r="BRN248" s="96"/>
      <c r="BRO248" s="96"/>
      <c r="BRP248" s="96"/>
      <c r="BRQ248" s="96"/>
      <c r="BRR248" s="96"/>
      <c r="BRS248" s="96"/>
      <c r="BRT248" s="96"/>
      <c r="BRU248" s="96"/>
      <c r="BRV248" s="96"/>
      <c r="BRW248" s="96"/>
      <c r="BRX248" s="96"/>
      <c r="BRY248" s="96"/>
      <c r="BRZ248" s="96"/>
      <c r="BSA248" s="96"/>
      <c r="BSB248" s="96"/>
      <c r="BSC248" s="96"/>
      <c r="BSD248" s="96"/>
      <c r="BSE248" s="96"/>
      <c r="BSF248" s="96"/>
      <c r="BSG248" s="96"/>
      <c r="BSH248" s="96"/>
      <c r="BSI248" s="96"/>
      <c r="BSJ248" s="96"/>
      <c r="BSK248" s="96"/>
      <c r="BSL248" s="96"/>
      <c r="BSM248" s="96"/>
      <c r="BSN248" s="96"/>
      <c r="BSO248" s="96"/>
      <c r="BSP248" s="96"/>
      <c r="BSQ248" s="96"/>
      <c r="BSR248" s="96"/>
      <c r="BSS248" s="96"/>
      <c r="BST248" s="96"/>
      <c r="BSU248" s="96"/>
      <c r="BSV248" s="96"/>
      <c r="BSW248" s="96"/>
      <c r="BSX248" s="96"/>
      <c r="BSY248" s="96"/>
      <c r="BSZ248" s="96"/>
      <c r="BTA248" s="96"/>
      <c r="BTB248" s="96"/>
      <c r="BTC248" s="96"/>
      <c r="BTD248" s="96"/>
      <c r="BTE248" s="96"/>
      <c r="BTF248" s="96"/>
      <c r="BTG248" s="96"/>
      <c r="BTH248" s="96"/>
      <c r="BTI248" s="96"/>
      <c r="BTJ248" s="96"/>
      <c r="BTK248" s="96"/>
      <c r="BTL248" s="96"/>
      <c r="BTM248" s="96"/>
      <c r="BTN248" s="96"/>
      <c r="BTO248" s="96"/>
      <c r="BTP248" s="96"/>
      <c r="BTQ248" s="96"/>
      <c r="BTR248" s="96"/>
      <c r="BTS248" s="96"/>
      <c r="BTT248" s="96"/>
      <c r="BTU248" s="96"/>
      <c r="BTV248" s="96"/>
      <c r="BTW248" s="96"/>
      <c r="BTX248" s="96"/>
      <c r="BTY248" s="96"/>
      <c r="BTZ248" s="96"/>
      <c r="BUA248" s="96"/>
      <c r="BUB248" s="96"/>
      <c r="BUC248" s="96"/>
      <c r="BUD248" s="96"/>
      <c r="BUE248" s="96"/>
      <c r="BUF248" s="96"/>
      <c r="BUG248" s="96"/>
      <c r="BUH248" s="96"/>
      <c r="BUI248" s="96"/>
      <c r="BUJ248" s="96"/>
      <c r="BUK248" s="96"/>
      <c r="BUL248" s="96"/>
      <c r="BUM248" s="96"/>
      <c r="BUN248" s="96"/>
      <c r="BUO248" s="96"/>
      <c r="BUP248" s="96"/>
      <c r="BUQ248" s="96"/>
      <c r="BUR248" s="96"/>
      <c r="BUS248" s="96"/>
      <c r="BUT248" s="96"/>
      <c r="BUU248" s="96"/>
      <c r="BUV248" s="96"/>
      <c r="BUW248" s="96"/>
      <c r="BUX248" s="96"/>
      <c r="BUY248" s="96"/>
      <c r="BUZ248" s="96"/>
      <c r="BVA248" s="96"/>
      <c r="BVB248" s="96"/>
      <c r="BVC248" s="96"/>
      <c r="BVD248" s="96"/>
      <c r="BVE248" s="96"/>
      <c r="BVF248" s="96"/>
      <c r="BVG248" s="96"/>
      <c r="BVH248" s="96"/>
      <c r="BVI248" s="96"/>
      <c r="BVJ248" s="96"/>
      <c r="BVK248" s="96"/>
      <c r="BVL248" s="96"/>
      <c r="BVM248" s="96"/>
      <c r="BVN248" s="96"/>
      <c r="BVO248" s="96"/>
      <c r="BVP248" s="96"/>
      <c r="BVQ248" s="96"/>
      <c r="BVR248" s="96"/>
      <c r="BVS248" s="96"/>
      <c r="BVT248" s="96"/>
      <c r="BVU248" s="96"/>
      <c r="BVV248" s="96"/>
      <c r="BVW248" s="96"/>
      <c r="BVX248" s="96"/>
      <c r="BVY248" s="96"/>
      <c r="BVZ248" s="96"/>
      <c r="BWA248" s="96"/>
      <c r="BWB248" s="96"/>
      <c r="BWC248" s="96"/>
      <c r="BWD248" s="96"/>
      <c r="BWE248" s="96"/>
      <c r="BWF248" s="96"/>
      <c r="BWG248" s="96"/>
      <c r="BWH248" s="96"/>
      <c r="BWI248" s="96"/>
      <c r="BWJ248" s="96"/>
      <c r="BWK248" s="96"/>
      <c r="BWL248" s="96"/>
      <c r="BWM248" s="96"/>
      <c r="BWN248" s="96"/>
      <c r="BWO248" s="96"/>
      <c r="BWP248" s="96"/>
      <c r="BWQ248" s="96"/>
      <c r="BWR248" s="96"/>
      <c r="BWS248" s="96"/>
      <c r="BWT248" s="96"/>
      <c r="BWU248" s="96"/>
      <c r="BWV248" s="96"/>
      <c r="BWW248" s="96"/>
      <c r="BWX248" s="96"/>
      <c r="BWY248" s="96"/>
      <c r="BWZ248" s="96"/>
      <c r="BXA248" s="96"/>
      <c r="BXB248" s="96"/>
      <c r="BXC248" s="96"/>
      <c r="BXD248" s="96"/>
      <c r="BXE248" s="96"/>
      <c r="BXF248" s="96"/>
      <c r="BXG248" s="96"/>
      <c r="BXH248" s="96"/>
      <c r="BXI248" s="96"/>
      <c r="BXJ248" s="96"/>
      <c r="BXK248" s="96"/>
      <c r="BXL248" s="96"/>
      <c r="BXM248" s="96"/>
      <c r="BXN248" s="96"/>
      <c r="BXO248" s="96"/>
      <c r="BXP248" s="96"/>
      <c r="BXQ248" s="96"/>
      <c r="BXR248" s="96"/>
      <c r="BXS248" s="96"/>
      <c r="BXT248" s="96"/>
      <c r="BXU248" s="96"/>
      <c r="BXV248" s="96"/>
      <c r="BXW248" s="96"/>
      <c r="BXX248" s="96"/>
      <c r="BXY248" s="96"/>
      <c r="BXZ248" s="96"/>
      <c r="BYA248" s="96"/>
      <c r="BYB248" s="96"/>
      <c r="BYC248" s="96"/>
      <c r="BYD248" s="96"/>
      <c r="BYE248" s="96"/>
      <c r="BYF248" s="96"/>
      <c r="BYG248" s="96"/>
      <c r="BYH248" s="96"/>
      <c r="BYI248" s="96"/>
      <c r="BYJ248" s="96"/>
      <c r="BYK248" s="96"/>
      <c r="BYL248" s="96"/>
      <c r="BYM248" s="96"/>
      <c r="BYN248" s="96"/>
      <c r="BYO248" s="96"/>
      <c r="BYP248" s="96"/>
      <c r="BYQ248" s="96"/>
      <c r="BYR248" s="96"/>
      <c r="BYS248" s="96"/>
      <c r="BYT248" s="96"/>
      <c r="BYU248" s="96"/>
      <c r="BYV248" s="96"/>
      <c r="BYW248" s="96"/>
      <c r="BYX248" s="96"/>
      <c r="BYY248" s="96"/>
      <c r="BYZ248" s="96"/>
      <c r="BZA248" s="96"/>
      <c r="BZB248" s="96"/>
      <c r="BZC248" s="96"/>
      <c r="BZD248" s="96"/>
      <c r="BZE248" s="96"/>
      <c r="BZF248" s="96"/>
      <c r="BZG248" s="96"/>
      <c r="BZH248" s="96"/>
      <c r="BZI248" s="96"/>
      <c r="BZJ248" s="96"/>
      <c r="BZK248" s="96"/>
      <c r="BZL248" s="96"/>
      <c r="BZM248" s="96"/>
      <c r="BZN248" s="96"/>
      <c r="BZO248" s="96"/>
      <c r="BZP248" s="96"/>
      <c r="BZQ248" s="96"/>
      <c r="BZR248" s="96"/>
      <c r="BZS248" s="96"/>
      <c r="BZT248" s="96"/>
      <c r="BZU248" s="96"/>
      <c r="BZV248" s="96"/>
      <c r="BZW248" s="96"/>
      <c r="BZX248" s="96"/>
      <c r="BZY248" s="96"/>
      <c r="BZZ248" s="96"/>
      <c r="CAA248" s="96"/>
      <c r="CAB248" s="96"/>
      <c r="CAC248" s="96"/>
      <c r="CAD248" s="96"/>
      <c r="CAE248" s="96"/>
      <c r="CAF248" s="96"/>
      <c r="CAG248" s="96"/>
      <c r="CAH248" s="96"/>
      <c r="CAI248" s="96"/>
      <c r="CAJ248" s="96"/>
      <c r="CAK248" s="96"/>
      <c r="CAL248" s="96"/>
      <c r="CAM248" s="96"/>
      <c r="CAN248" s="96"/>
      <c r="CAO248" s="96"/>
      <c r="CAP248" s="96"/>
      <c r="CAQ248" s="96"/>
      <c r="CAR248" s="96"/>
      <c r="CAS248" s="96"/>
      <c r="CAT248" s="96"/>
      <c r="CAU248" s="96"/>
      <c r="CAV248" s="96"/>
      <c r="CAW248" s="96"/>
      <c r="CAX248" s="96"/>
      <c r="CAY248" s="96"/>
      <c r="CAZ248" s="96"/>
      <c r="CBA248" s="96"/>
      <c r="CBB248" s="96"/>
      <c r="CBC248" s="96"/>
      <c r="CBD248" s="96"/>
      <c r="CBE248" s="96"/>
      <c r="CBF248" s="96"/>
      <c r="CBG248" s="96"/>
      <c r="CBH248" s="96"/>
      <c r="CBI248" s="96"/>
      <c r="CBJ248" s="96"/>
      <c r="CBK248" s="96"/>
      <c r="CBL248" s="96"/>
      <c r="CBM248" s="96"/>
      <c r="CBN248" s="96"/>
      <c r="CBO248" s="96"/>
      <c r="CBP248" s="96"/>
      <c r="CBQ248" s="96"/>
      <c r="CBR248" s="96"/>
      <c r="CBS248" s="96"/>
      <c r="CBT248" s="96"/>
      <c r="CBU248" s="96"/>
      <c r="CBV248" s="96"/>
      <c r="CBW248" s="96"/>
      <c r="CBX248" s="96"/>
      <c r="CBY248" s="96"/>
      <c r="CBZ248" s="96"/>
      <c r="CCA248" s="96"/>
      <c r="CCB248" s="96"/>
      <c r="CCC248" s="96"/>
      <c r="CCD248" s="96"/>
      <c r="CCE248" s="96"/>
      <c r="CCF248" s="96"/>
      <c r="CCG248" s="96"/>
      <c r="CCH248" s="96"/>
      <c r="CCI248" s="96"/>
      <c r="CCJ248" s="96"/>
      <c r="CCK248" s="96"/>
      <c r="CCL248" s="96"/>
      <c r="CCM248" s="96"/>
      <c r="CCN248" s="96"/>
      <c r="CCO248" s="96"/>
      <c r="CCP248" s="96"/>
      <c r="CCQ248" s="96"/>
      <c r="CCR248" s="96"/>
      <c r="CCS248" s="96"/>
      <c r="CCT248" s="96"/>
      <c r="CCU248" s="96"/>
      <c r="CCV248" s="96"/>
      <c r="CCW248" s="96"/>
      <c r="CCX248" s="96"/>
      <c r="CCY248" s="96"/>
      <c r="CCZ248" s="96"/>
      <c r="CDA248" s="96"/>
      <c r="CDB248" s="96"/>
      <c r="CDC248" s="96"/>
      <c r="CDD248" s="96"/>
      <c r="CDE248" s="96"/>
      <c r="CDF248" s="96"/>
      <c r="CDG248" s="96"/>
      <c r="CDH248" s="96"/>
      <c r="CDI248" s="96"/>
      <c r="CDJ248" s="96"/>
      <c r="CDK248" s="96"/>
      <c r="CDL248" s="96"/>
      <c r="CDM248" s="96"/>
      <c r="CDN248" s="96"/>
      <c r="CDO248" s="96"/>
      <c r="CDP248" s="96"/>
      <c r="CDQ248" s="96"/>
      <c r="CDR248" s="96"/>
      <c r="CDS248" s="96"/>
      <c r="CDT248" s="96"/>
      <c r="CDU248" s="96"/>
      <c r="CDV248" s="96"/>
      <c r="CDW248" s="96"/>
      <c r="CDX248" s="96"/>
      <c r="CDY248" s="96"/>
      <c r="CDZ248" s="96"/>
      <c r="CEA248" s="96"/>
      <c r="CEB248" s="96"/>
      <c r="CEC248" s="96"/>
      <c r="CED248" s="96"/>
      <c r="CEE248" s="96"/>
      <c r="CEF248" s="96"/>
      <c r="CEG248" s="96"/>
      <c r="CEH248" s="96"/>
      <c r="CEI248" s="96"/>
      <c r="CEJ248" s="96"/>
      <c r="CEK248" s="96"/>
      <c r="CEL248" s="96"/>
      <c r="CEM248" s="96"/>
      <c r="CEN248" s="96"/>
      <c r="CEO248" s="96"/>
      <c r="CEP248" s="96"/>
      <c r="CEQ248" s="96"/>
      <c r="CER248" s="96"/>
      <c r="CES248" s="96"/>
      <c r="CET248" s="96"/>
      <c r="CEU248" s="96"/>
      <c r="CEV248" s="96"/>
      <c r="CEW248" s="96"/>
      <c r="CEX248" s="96"/>
      <c r="CEY248" s="96"/>
      <c r="CEZ248" s="96"/>
      <c r="CFA248" s="96"/>
      <c r="CFB248" s="96"/>
      <c r="CFC248" s="96"/>
      <c r="CFD248" s="96"/>
      <c r="CFE248" s="96"/>
      <c r="CFF248" s="96"/>
      <c r="CFG248" s="96"/>
      <c r="CFH248" s="96"/>
      <c r="CFI248" s="96"/>
      <c r="CFJ248" s="96"/>
      <c r="CFK248" s="96"/>
      <c r="CFL248" s="96"/>
      <c r="CFM248" s="96"/>
      <c r="CFN248" s="96"/>
      <c r="CFO248" s="96"/>
      <c r="CFP248" s="96"/>
      <c r="CFQ248" s="96"/>
      <c r="CFR248" s="96"/>
      <c r="CFS248" s="96"/>
      <c r="CFT248" s="96"/>
      <c r="CFU248" s="96"/>
      <c r="CFV248" s="96"/>
      <c r="CFW248" s="96"/>
      <c r="CFX248" s="96"/>
      <c r="CFY248" s="96"/>
      <c r="CFZ248" s="96"/>
      <c r="CGA248" s="96"/>
      <c r="CGB248" s="96"/>
      <c r="CGC248" s="96"/>
      <c r="CGD248" s="96"/>
      <c r="CGE248" s="96"/>
      <c r="CGF248" s="96"/>
      <c r="CGG248" s="96"/>
      <c r="CGH248" s="96"/>
      <c r="CGI248" s="96"/>
      <c r="CGJ248" s="96"/>
      <c r="CGK248" s="96"/>
      <c r="CGL248" s="96"/>
      <c r="CGM248" s="96"/>
      <c r="CGN248" s="96"/>
      <c r="CGO248" s="96"/>
      <c r="CGP248" s="96"/>
      <c r="CGQ248" s="96"/>
      <c r="CGR248" s="96"/>
      <c r="CGS248" s="96"/>
      <c r="CGT248" s="96"/>
      <c r="CGU248" s="96"/>
      <c r="CGV248" s="96"/>
      <c r="CGW248" s="96"/>
      <c r="CGX248" s="96"/>
      <c r="CGY248" s="96"/>
      <c r="CGZ248" s="96"/>
      <c r="CHA248" s="96"/>
      <c r="CHB248" s="96"/>
      <c r="CHC248" s="96"/>
      <c r="CHD248" s="96"/>
      <c r="CHE248" s="96"/>
      <c r="CHF248" s="96"/>
      <c r="CHG248" s="96"/>
      <c r="CHH248" s="96"/>
      <c r="CHI248" s="96"/>
      <c r="CHJ248" s="96"/>
      <c r="CHK248" s="96"/>
      <c r="CHL248" s="96"/>
      <c r="CHM248" s="96"/>
      <c r="CHN248" s="96"/>
      <c r="CHO248" s="96"/>
      <c r="CHP248" s="96"/>
      <c r="CHQ248" s="96"/>
      <c r="CHR248" s="96"/>
      <c r="CHS248" s="96"/>
      <c r="CHT248" s="96"/>
      <c r="CHU248" s="96"/>
      <c r="CHV248" s="96"/>
      <c r="CHW248" s="96"/>
      <c r="CHX248" s="96"/>
      <c r="CHY248" s="96"/>
      <c r="CHZ248" s="96"/>
      <c r="CIA248" s="96"/>
      <c r="CIB248" s="96"/>
      <c r="CIC248" s="96"/>
      <c r="CID248" s="96"/>
      <c r="CIE248" s="96"/>
      <c r="CIF248" s="96"/>
      <c r="CIG248" s="96"/>
      <c r="CIH248" s="96"/>
      <c r="CII248" s="96"/>
      <c r="CIJ248" s="96"/>
      <c r="CIK248" s="96"/>
      <c r="CIL248" s="96"/>
      <c r="CIM248" s="96"/>
      <c r="CIN248" s="96"/>
      <c r="CIO248" s="96"/>
      <c r="CIP248" s="96"/>
      <c r="CIQ248" s="96"/>
      <c r="CIR248" s="96"/>
      <c r="CIS248" s="96"/>
      <c r="CIT248" s="96"/>
      <c r="CIU248" s="96"/>
      <c r="CIV248" s="96"/>
      <c r="CIW248" s="96"/>
      <c r="CIX248" s="96"/>
      <c r="CIY248" s="96"/>
      <c r="CIZ248" s="96"/>
      <c r="CJA248" s="96"/>
      <c r="CJB248" s="96"/>
      <c r="CJC248" s="96"/>
      <c r="CJD248" s="96"/>
      <c r="CJE248" s="96"/>
      <c r="CJF248" s="96"/>
      <c r="CJG248" s="96"/>
      <c r="CJH248" s="96"/>
      <c r="CJI248" s="96"/>
      <c r="CJJ248" s="96"/>
      <c r="CJK248" s="96"/>
      <c r="CJL248" s="96"/>
      <c r="CJM248" s="96"/>
      <c r="CJN248" s="96"/>
      <c r="CJO248" s="96"/>
      <c r="CJP248" s="96"/>
      <c r="CJQ248" s="96"/>
      <c r="CJR248" s="96"/>
      <c r="CJS248" s="96"/>
      <c r="CJT248" s="96"/>
      <c r="CJU248" s="96"/>
      <c r="CJV248" s="96"/>
      <c r="CJW248" s="96"/>
      <c r="CJX248" s="96"/>
      <c r="CJY248" s="96"/>
      <c r="CJZ248" s="96"/>
      <c r="CKA248" s="96"/>
      <c r="CKB248" s="96"/>
      <c r="CKC248" s="96"/>
      <c r="CKD248" s="96"/>
      <c r="CKE248" s="96"/>
      <c r="CKF248" s="96"/>
      <c r="CKG248" s="96"/>
      <c r="CKH248" s="96"/>
      <c r="CKI248" s="96"/>
      <c r="CKJ248" s="96"/>
      <c r="CKK248" s="96"/>
      <c r="CKL248" s="96"/>
      <c r="CKM248" s="96"/>
      <c r="CKN248" s="96"/>
      <c r="CKO248" s="96"/>
      <c r="CKP248" s="96"/>
      <c r="CKQ248" s="96"/>
      <c r="CKR248" s="96"/>
      <c r="CKS248" s="96"/>
      <c r="CKT248" s="96"/>
      <c r="CKU248" s="96"/>
      <c r="CKV248" s="96"/>
      <c r="CKW248" s="96"/>
      <c r="CKX248" s="96"/>
      <c r="CKY248" s="96"/>
      <c r="CKZ248" s="96"/>
      <c r="CLA248" s="96"/>
      <c r="CLB248" s="96"/>
      <c r="CLC248" s="96"/>
      <c r="CLD248" s="96"/>
      <c r="CLE248" s="96"/>
      <c r="CLF248" s="96"/>
      <c r="CLG248" s="96"/>
      <c r="CLH248" s="96"/>
      <c r="CLI248" s="96"/>
      <c r="CLJ248" s="96"/>
      <c r="CLK248" s="96"/>
      <c r="CLL248" s="96"/>
      <c r="CLM248" s="96"/>
      <c r="CLN248" s="96"/>
      <c r="CLO248" s="96"/>
      <c r="CLP248" s="96"/>
      <c r="CLQ248" s="96"/>
      <c r="CLR248" s="96"/>
      <c r="CLS248" s="96"/>
      <c r="CLT248" s="96"/>
      <c r="CLU248" s="96"/>
      <c r="CLV248" s="96"/>
      <c r="CLW248" s="96"/>
      <c r="CLX248" s="96"/>
      <c r="CLY248" s="96"/>
      <c r="CLZ248" s="96"/>
      <c r="CMA248" s="96"/>
      <c r="CMB248" s="96"/>
      <c r="CMC248" s="96"/>
      <c r="CMD248" s="96"/>
      <c r="CME248" s="96"/>
      <c r="CMF248" s="96"/>
      <c r="CMG248" s="96"/>
      <c r="CMH248" s="96"/>
      <c r="CMI248" s="96"/>
      <c r="CMJ248" s="96"/>
      <c r="CMK248" s="96"/>
      <c r="CML248" s="96"/>
      <c r="CMM248" s="96"/>
      <c r="CMN248" s="96"/>
      <c r="CMO248" s="96"/>
      <c r="CMP248" s="96"/>
      <c r="CMQ248" s="96"/>
      <c r="CMR248" s="96"/>
      <c r="CMS248" s="96"/>
      <c r="CMT248" s="96"/>
      <c r="CMU248" s="96"/>
      <c r="CMV248" s="96"/>
      <c r="CMW248" s="96"/>
      <c r="CMX248" s="96"/>
      <c r="CMY248" s="96"/>
      <c r="CMZ248" s="96"/>
      <c r="CNA248" s="96"/>
      <c r="CNB248" s="96"/>
      <c r="CNC248" s="96"/>
      <c r="CND248" s="96"/>
      <c r="CNE248" s="96"/>
      <c r="CNF248" s="96"/>
      <c r="CNG248" s="96"/>
      <c r="CNH248" s="96"/>
      <c r="CNI248" s="96"/>
      <c r="CNJ248" s="96"/>
      <c r="CNK248" s="96"/>
      <c r="CNL248" s="96"/>
      <c r="CNM248" s="96"/>
      <c r="CNN248" s="96"/>
      <c r="CNO248" s="96"/>
      <c r="CNP248" s="96"/>
      <c r="CNQ248" s="96"/>
      <c r="CNR248" s="96"/>
      <c r="CNS248" s="96"/>
      <c r="CNT248" s="96"/>
      <c r="CNU248" s="96"/>
      <c r="CNV248" s="96"/>
      <c r="CNW248" s="96"/>
      <c r="CNX248" s="96"/>
      <c r="CNY248" s="96"/>
      <c r="CNZ248" s="96"/>
      <c r="COA248" s="96"/>
      <c r="COB248" s="96"/>
      <c r="COC248" s="96"/>
      <c r="COD248" s="96"/>
      <c r="COE248" s="96"/>
      <c r="COF248" s="96"/>
      <c r="COG248" s="96"/>
      <c r="COH248" s="96"/>
      <c r="COI248" s="96"/>
      <c r="COJ248" s="96"/>
      <c r="COK248" s="96"/>
      <c r="COL248" s="96"/>
      <c r="COM248" s="96"/>
      <c r="CON248" s="96"/>
      <c r="COO248" s="96"/>
      <c r="COP248" s="96"/>
      <c r="COQ248" s="96"/>
      <c r="COR248" s="96"/>
      <c r="COS248" s="96"/>
      <c r="COT248" s="96"/>
      <c r="COU248" s="96"/>
      <c r="COV248" s="96"/>
      <c r="COW248" s="96"/>
      <c r="COX248" s="96"/>
      <c r="COY248" s="96"/>
      <c r="COZ248" s="96"/>
      <c r="CPA248" s="96"/>
      <c r="CPB248" s="96"/>
      <c r="CPC248" s="96"/>
      <c r="CPD248" s="96"/>
      <c r="CPE248" s="96"/>
      <c r="CPF248" s="96"/>
      <c r="CPG248" s="96"/>
      <c r="CPH248" s="96"/>
      <c r="CPI248" s="96"/>
      <c r="CPJ248" s="96"/>
      <c r="CPK248" s="96"/>
      <c r="CPL248" s="96"/>
      <c r="CPM248" s="96"/>
      <c r="CPN248" s="96"/>
      <c r="CPO248" s="96"/>
      <c r="CPP248" s="96"/>
      <c r="CPQ248" s="96"/>
      <c r="CPR248" s="96"/>
      <c r="CPS248" s="96"/>
      <c r="CPT248" s="96"/>
      <c r="CPU248" s="96"/>
      <c r="CPV248" s="96"/>
      <c r="CPW248" s="96"/>
      <c r="CPX248" s="96"/>
      <c r="CPY248" s="96"/>
      <c r="CPZ248" s="96"/>
      <c r="CQA248" s="96"/>
      <c r="CQB248" s="96"/>
      <c r="CQC248" s="96"/>
      <c r="CQD248" s="96"/>
      <c r="CQE248" s="96"/>
      <c r="CQF248" s="96"/>
      <c r="CQG248" s="96"/>
      <c r="CQH248" s="96"/>
      <c r="CQI248" s="96"/>
      <c r="CQJ248" s="96"/>
      <c r="CQK248" s="96"/>
      <c r="CQL248" s="96"/>
      <c r="CQM248" s="96"/>
      <c r="CQN248" s="96"/>
      <c r="CQO248" s="96"/>
      <c r="CQP248" s="96"/>
      <c r="CQQ248" s="96"/>
      <c r="CQR248" s="96"/>
      <c r="CQS248" s="96"/>
      <c r="CQT248" s="96"/>
      <c r="CQU248" s="96"/>
      <c r="CQV248" s="96"/>
      <c r="CQW248" s="96"/>
      <c r="CQX248" s="96"/>
      <c r="CQY248" s="96"/>
      <c r="CQZ248" s="96"/>
      <c r="CRA248" s="96"/>
      <c r="CRB248" s="96"/>
      <c r="CRC248" s="96"/>
      <c r="CRD248" s="96"/>
      <c r="CRE248" s="96"/>
      <c r="CRF248" s="96"/>
      <c r="CRG248" s="96"/>
      <c r="CRH248" s="96"/>
      <c r="CRI248" s="96"/>
      <c r="CRJ248" s="96"/>
      <c r="CRK248" s="96"/>
      <c r="CRL248" s="96"/>
      <c r="CRM248" s="96"/>
      <c r="CRN248" s="96"/>
      <c r="CRO248" s="96"/>
      <c r="CRP248" s="96"/>
      <c r="CRQ248" s="96"/>
      <c r="CRR248" s="96"/>
      <c r="CRS248" s="96"/>
      <c r="CRT248" s="96"/>
      <c r="CRU248" s="96"/>
      <c r="CRV248" s="96"/>
      <c r="CRW248" s="96"/>
      <c r="CRX248" s="96"/>
      <c r="CRY248" s="96"/>
      <c r="CRZ248" s="96"/>
      <c r="CSA248" s="96"/>
      <c r="CSB248" s="96"/>
      <c r="CSC248" s="96"/>
      <c r="CSD248" s="96"/>
      <c r="CSE248" s="96"/>
      <c r="CSF248" s="96"/>
      <c r="CSG248" s="96"/>
      <c r="CSH248" s="96"/>
      <c r="CSI248" s="96"/>
      <c r="CSJ248" s="96"/>
      <c r="CSK248" s="96"/>
      <c r="CSL248" s="96"/>
      <c r="CSM248" s="96"/>
      <c r="CSN248" s="96"/>
      <c r="CSO248" s="96"/>
      <c r="CSP248" s="96"/>
      <c r="CSQ248" s="96"/>
      <c r="CSR248" s="96"/>
      <c r="CSS248" s="96"/>
      <c r="CST248" s="96"/>
      <c r="CSU248" s="96"/>
      <c r="CSV248" s="96"/>
      <c r="CSW248" s="96"/>
      <c r="CSX248" s="96"/>
      <c r="CSY248" s="96"/>
      <c r="CSZ248" s="96"/>
      <c r="CTA248" s="96"/>
      <c r="CTB248" s="96"/>
      <c r="CTC248" s="96"/>
      <c r="CTD248" s="96"/>
      <c r="CTE248" s="96"/>
      <c r="CTF248" s="96"/>
      <c r="CTG248" s="96"/>
      <c r="CTH248" s="96"/>
      <c r="CTI248" s="96"/>
      <c r="CTJ248" s="96"/>
      <c r="CTK248" s="96"/>
      <c r="CTL248" s="96"/>
      <c r="CTM248" s="96"/>
      <c r="CTN248" s="96"/>
      <c r="CTO248" s="96"/>
      <c r="CTP248" s="96"/>
      <c r="CTQ248" s="96"/>
      <c r="CTR248" s="96"/>
      <c r="CTS248" s="96"/>
      <c r="CTT248" s="96"/>
      <c r="CTU248" s="96"/>
      <c r="CTV248" s="96"/>
      <c r="CTW248" s="96"/>
      <c r="CTX248" s="96"/>
      <c r="CTY248" s="96"/>
      <c r="CTZ248" s="96"/>
      <c r="CUA248" s="96"/>
      <c r="CUB248" s="96"/>
      <c r="CUC248" s="96"/>
      <c r="CUD248" s="96"/>
      <c r="CUE248" s="96"/>
      <c r="CUF248" s="96"/>
      <c r="CUG248" s="96"/>
      <c r="CUH248" s="96"/>
      <c r="CUI248" s="96"/>
      <c r="CUJ248" s="96"/>
      <c r="CUK248" s="96"/>
      <c r="CUL248" s="96"/>
      <c r="CUM248" s="96"/>
      <c r="CUN248" s="96"/>
      <c r="CUO248" s="96"/>
      <c r="CUP248" s="96"/>
      <c r="CUQ248" s="96"/>
      <c r="CUR248" s="96"/>
      <c r="CUS248" s="96"/>
      <c r="CUT248" s="96"/>
      <c r="CUU248" s="96"/>
      <c r="CUV248" s="96"/>
      <c r="CUW248" s="96"/>
      <c r="CUX248" s="96"/>
      <c r="CUY248" s="96"/>
      <c r="CUZ248" s="96"/>
      <c r="CVA248" s="96"/>
      <c r="CVB248" s="96"/>
      <c r="CVC248" s="96"/>
      <c r="CVD248" s="96"/>
      <c r="CVE248" s="96"/>
      <c r="CVF248" s="96"/>
      <c r="CVG248" s="96"/>
      <c r="CVH248" s="96"/>
      <c r="CVI248" s="96"/>
      <c r="CVJ248" s="96"/>
      <c r="CVK248" s="96"/>
      <c r="CVL248" s="96"/>
      <c r="CVM248" s="96"/>
      <c r="CVN248" s="96"/>
      <c r="CVO248" s="96"/>
      <c r="CVP248" s="96"/>
      <c r="CVQ248" s="96"/>
      <c r="CVR248" s="96"/>
      <c r="CVS248" s="96"/>
      <c r="CVT248" s="96"/>
      <c r="CVU248" s="96"/>
      <c r="CVV248" s="96"/>
      <c r="CVW248" s="96"/>
      <c r="CVX248" s="96"/>
      <c r="CVY248" s="96"/>
      <c r="CVZ248" s="96"/>
      <c r="CWA248" s="96"/>
      <c r="CWB248" s="96"/>
      <c r="CWC248" s="96"/>
      <c r="CWD248" s="96"/>
      <c r="CWE248" s="96"/>
      <c r="CWF248" s="96"/>
      <c r="CWG248" s="96"/>
      <c r="CWH248" s="96"/>
      <c r="CWI248" s="96"/>
      <c r="CWJ248" s="96"/>
      <c r="CWK248" s="96"/>
      <c r="CWL248" s="96"/>
      <c r="CWM248" s="96"/>
      <c r="CWN248" s="96"/>
      <c r="CWO248" s="96"/>
      <c r="CWP248" s="96"/>
      <c r="CWQ248" s="96"/>
      <c r="CWR248" s="96"/>
      <c r="CWS248" s="96"/>
      <c r="CWT248" s="96"/>
      <c r="CWU248" s="96"/>
      <c r="CWV248" s="96"/>
      <c r="CWW248" s="96"/>
      <c r="CWX248" s="96"/>
      <c r="CWY248" s="96"/>
      <c r="CWZ248" s="96"/>
      <c r="CXA248" s="96"/>
      <c r="CXB248" s="96"/>
      <c r="CXC248" s="96"/>
      <c r="CXD248" s="96"/>
      <c r="CXE248" s="96"/>
      <c r="CXF248" s="96"/>
      <c r="CXG248" s="96"/>
      <c r="CXH248" s="96"/>
      <c r="CXI248" s="96"/>
      <c r="CXJ248" s="96"/>
      <c r="CXK248" s="96"/>
      <c r="CXL248" s="96"/>
      <c r="CXM248" s="96"/>
      <c r="CXN248" s="96"/>
      <c r="CXO248" s="96"/>
      <c r="CXP248" s="96"/>
      <c r="CXQ248" s="96"/>
      <c r="CXR248" s="96"/>
      <c r="CXS248" s="96"/>
      <c r="CXT248" s="96"/>
      <c r="CXU248" s="96"/>
      <c r="CXV248" s="96"/>
      <c r="CXW248" s="96"/>
      <c r="CXX248" s="96"/>
      <c r="CXY248" s="96"/>
      <c r="CXZ248" s="96"/>
      <c r="CYA248" s="96"/>
      <c r="CYB248" s="96"/>
      <c r="CYC248" s="96"/>
      <c r="CYD248" s="96"/>
      <c r="CYE248" s="96"/>
      <c r="CYF248" s="96"/>
      <c r="CYG248" s="96"/>
      <c r="CYH248" s="96"/>
      <c r="CYI248" s="96"/>
      <c r="CYJ248" s="96"/>
      <c r="CYK248" s="96"/>
      <c r="CYL248" s="96"/>
      <c r="CYM248" s="96"/>
      <c r="CYN248" s="96"/>
      <c r="CYO248" s="96"/>
      <c r="CYP248" s="96"/>
      <c r="CYQ248" s="96"/>
      <c r="CYR248" s="96"/>
      <c r="CYS248" s="96"/>
      <c r="CYT248" s="96"/>
      <c r="CYU248" s="96"/>
      <c r="CYV248" s="96"/>
      <c r="CYW248" s="96"/>
      <c r="CYX248" s="96"/>
      <c r="CYY248" s="96"/>
      <c r="CYZ248" s="96"/>
      <c r="CZA248" s="96"/>
      <c r="CZB248" s="96"/>
      <c r="CZC248" s="96"/>
      <c r="CZD248" s="96"/>
      <c r="CZE248" s="96"/>
      <c r="CZF248" s="96"/>
      <c r="CZG248" s="96"/>
      <c r="CZH248" s="96"/>
      <c r="CZI248" s="96"/>
      <c r="CZJ248" s="96"/>
      <c r="CZK248" s="96"/>
      <c r="CZL248" s="96"/>
      <c r="CZM248" s="96"/>
      <c r="CZN248" s="96"/>
      <c r="CZO248" s="96"/>
      <c r="CZP248" s="96"/>
      <c r="CZQ248" s="96"/>
      <c r="CZR248" s="96"/>
      <c r="CZS248" s="96"/>
      <c r="CZT248" s="96"/>
      <c r="CZU248" s="96"/>
      <c r="CZV248" s="96"/>
      <c r="CZW248" s="96"/>
      <c r="CZX248" s="96"/>
      <c r="CZY248" s="96"/>
      <c r="CZZ248" s="96"/>
      <c r="DAA248" s="96"/>
      <c r="DAB248" s="96"/>
      <c r="DAC248" s="96"/>
      <c r="DAD248" s="96"/>
      <c r="DAE248" s="96"/>
      <c r="DAF248" s="96"/>
      <c r="DAG248" s="96"/>
      <c r="DAH248" s="96"/>
      <c r="DAI248" s="96"/>
      <c r="DAJ248" s="96"/>
      <c r="DAK248" s="96"/>
      <c r="DAL248" s="96"/>
      <c r="DAM248" s="96"/>
      <c r="DAN248" s="96"/>
      <c r="DAO248" s="96"/>
      <c r="DAP248" s="96"/>
      <c r="DAQ248" s="96"/>
      <c r="DAR248" s="96"/>
      <c r="DAS248" s="96"/>
      <c r="DAT248" s="96"/>
      <c r="DAU248" s="96"/>
      <c r="DAV248" s="96"/>
      <c r="DAW248" s="96"/>
      <c r="DAX248" s="96"/>
      <c r="DAY248" s="96"/>
      <c r="DAZ248" s="96"/>
      <c r="DBA248" s="96"/>
      <c r="DBB248" s="96"/>
      <c r="DBC248" s="96"/>
      <c r="DBD248" s="96"/>
      <c r="DBE248" s="96"/>
      <c r="DBF248" s="96"/>
      <c r="DBG248" s="96"/>
      <c r="DBH248" s="96"/>
      <c r="DBI248" s="96"/>
      <c r="DBJ248" s="96"/>
      <c r="DBK248" s="96"/>
      <c r="DBL248" s="96"/>
      <c r="DBM248" s="96"/>
      <c r="DBN248" s="96"/>
      <c r="DBO248" s="96"/>
      <c r="DBP248" s="96"/>
      <c r="DBQ248" s="96"/>
      <c r="DBR248" s="96"/>
      <c r="DBS248" s="96"/>
      <c r="DBT248" s="96"/>
      <c r="DBU248" s="96"/>
      <c r="DBV248" s="96"/>
      <c r="DBW248" s="96"/>
      <c r="DBX248" s="96"/>
      <c r="DBY248" s="96"/>
      <c r="DBZ248" s="96"/>
      <c r="DCA248" s="96"/>
      <c r="DCB248" s="96"/>
      <c r="DCC248" s="96"/>
      <c r="DCD248" s="96"/>
      <c r="DCE248" s="96"/>
      <c r="DCF248" s="96"/>
      <c r="DCG248" s="96"/>
      <c r="DCH248" s="96"/>
      <c r="DCI248" s="96"/>
      <c r="DCJ248" s="96"/>
      <c r="DCK248" s="96"/>
      <c r="DCL248" s="96"/>
      <c r="DCM248" s="96"/>
      <c r="DCN248" s="96"/>
      <c r="DCO248" s="96"/>
      <c r="DCP248" s="96"/>
      <c r="DCQ248" s="96"/>
      <c r="DCR248" s="96"/>
      <c r="DCS248" s="96"/>
      <c r="DCT248" s="96"/>
      <c r="DCU248" s="96"/>
      <c r="DCV248" s="96"/>
      <c r="DCW248" s="96"/>
      <c r="DCX248" s="96"/>
      <c r="DCY248" s="96"/>
      <c r="DCZ248" s="96"/>
      <c r="DDA248" s="96"/>
      <c r="DDB248" s="96"/>
      <c r="DDC248" s="96"/>
      <c r="DDD248" s="96"/>
      <c r="DDE248" s="96"/>
      <c r="DDF248" s="96"/>
      <c r="DDG248" s="96"/>
      <c r="DDH248" s="96"/>
      <c r="DDI248" s="96"/>
      <c r="DDJ248" s="96"/>
      <c r="DDK248" s="96"/>
      <c r="DDL248" s="96"/>
      <c r="DDM248" s="96"/>
      <c r="DDN248" s="96"/>
      <c r="DDO248" s="96"/>
      <c r="DDP248" s="96"/>
      <c r="DDQ248" s="96"/>
      <c r="DDR248" s="96"/>
      <c r="DDS248" s="96"/>
      <c r="DDT248" s="96"/>
      <c r="DDU248" s="96"/>
      <c r="DDV248" s="96"/>
      <c r="DDW248" s="96"/>
      <c r="DDX248" s="96"/>
      <c r="DDY248" s="96"/>
      <c r="DDZ248" s="96"/>
      <c r="DEA248" s="96"/>
      <c r="DEB248" s="96"/>
      <c r="DEC248" s="96"/>
      <c r="DED248" s="96"/>
      <c r="DEE248" s="96"/>
      <c r="DEF248" s="96"/>
      <c r="DEG248" s="96"/>
      <c r="DEH248" s="96"/>
      <c r="DEI248" s="96"/>
      <c r="DEJ248" s="96"/>
      <c r="DEK248" s="96"/>
      <c r="DEL248" s="96"/>
      <c r="DEM248" s="96"/>
      <c r="DEN248" s="96"/>
      <c r="DEO248" s="96"/>
      <c r="DEP248" s="96"/>
      <c r="DEQ248" s="96"/>
      <c r="DER248" s="96"/>
      <c r="DES248" s="96"/>
      <c r="DET248" s="96"/>
      <c r="DEU248" s="96"/>
      <c r="DEV248" s="96"/>
      <c r="DEW248" s="96"/>
      <c r="DEX248" s="96"/>
      <c r="DEY248" s="96"/>
      <c r="DEZ248" s="96"/>
      <c r="DFA248" s="96"/>
      <c r="DFB248" s="96"/>
      <c r="DFC248" s="96"/>
      <c r="DFD248" s="96"/>
      <c r="DFE248" s="96"/>
      <c r="DFF248" s="96"/>
      <c r="DFG248" s="96"/>
      <c r="DFH248" s="96"/>
      <c r="DFI248" s="96"/>
      <c r="DFJ248" s="96"/>
      <c r="DFK248" s="96"/>
      <c r="DFL248" s="96"/>
      <c r="DFM248" s="96"/>
      <c r="DFN248" s="96"/>
      <c r="DFO248" s="96"/>
      <c r="DFP248" s="96"/>
      <c r="DFQ248" s="96"/>
      <c r="DFR248" s="96"/>
      <c r="DFS248" s="96"/>
      <c r="DFT248" s="96"/>
      <c r="DFU248" s="96"/>
      <c r="DFV248" s="96"/>
      <c r="DFW248" s="96"/>
      <c r="DFX248" s="96"/>
      <c r="DFY248" s="96"/>
      <c r="DFZ248" s="96"/>
      <c r="DGA248" s="96"/>
      <c r="DGB248" s="96"/>
      <c r="DGC248" s="96"/>
      <c r="DGD248" s="96"/>
      <c r="DGE248" s="96"/>
      <c r="DGF248" s="96"/>
      <c r="DGG248" s="96"/>
      <c r="DGH248" s="96"/>
      <c r="DGI248" s="96"/>
      <c r="DGJ248" s="96"/>
      <c r="DGK248" s="96"/>
      <c r="DGL248" s="96"/>
      <c r="DGM248" s="96"/>
      <c r="DGN248" s="96"/>
      <c r="DGO248" s="96"/>
      <c r="DGP248" s="96"/>
      <c r="DGQ248" s="96"/>
      <c r="DGR248" s="96"/>
      <c r="DGS248" s="96"/>
      <c r="DGT248" s="96"/>
      <c r="DGU248" s="96"/>
      <c r="DGV248" s="96"/>
      <c r="DGW248" s="96"/>
      <c r="DGX248" s="96"/>
      <c r="DGY248" s="96"/>
      <c r="DGZ248" s="96"/>
      <c r="DHA248" s="96"/>
      <c r="DHB248" s="96"/>
      <c r="DHC248" s="96"/>
      <c r="DHD248" s="96"/>
      <c r="DHE248" s="96"/>
      <c r="DHF248" s="96"/>
      <c r="DHG248" s="96"/>
      <c r="DHH248" s="96"/>
      <c r="DHI248" s="96"/>
      <c r="DHJ248" s="96"/>
      <c r="DHK248" s="96"/>
      <c r="DHL248" s="96"/>
      <c r="DHM248" s="96"/>
      <c r="DHN248" s="96"/>
      <c r="DHO248" s="96"/>
      <c r="DHP248" s="96"/>
      <c r="DHQ248" s="96"/>
      <c r="DHR248" s="96"/>
      <c r="DHS248" s="96"/>
      <c r="DHT248" s="96"/>
      <c r="DHU248" s="96"/>
      <c r="DHV248" s="96"/>
      <c r="DHW248" s="96"/>
      <c r="DHX248" s="96"/>
      <c r="DHY248" s="96"/>
      <c r="DHZ248" s="96"/>
      <c r="DIA248" s="96"/>
      <c r="DIB248" s="96"/>
      <c r="DIC248" s="96"/>
      <c r="DID248" s="96"/>
      <c r="DIE248" s="96"/>
      <c r="DIF248" s="96"/>
      <c r="DIG248" s="96"/>
      <c r="DIH248" s="96"/>
      <c r="DII248" s="96"/>
      <c r="DIJ248" s="96"/>
      <c r="DIK248" s="96"/>
      <c r="DIL248" s="96"/>
      <c r="DIM248" s="96"/>
      <c r="DIN248" s="96"/>
      <c r="DIO248" s="96"/>
      <c r="DIP248" s="96"/>
      <c r="DIQ248" s="96"/>
      <c r="DIR248" s="96"/>
      <c r="DIS248" s="96"/>
      <c r="DIT248" s="96"/>
      <c r="DIU248" s="96"/>
      <c r="DIV248" s="96"/>
      <c r="DIW248" s="96"/>
      <c r="DIX248" s="96"/>
      <c r="DIY248" s="96"/>
      <c r="DIZ248" s="96"/>
      <c r="DJA248" s="96"/>
      <c r="DJB248" s="96"/>
      <c r="DJC248" s="96"/>
      <c r="DJD248" s="96"/>
      <c r="DJE248" s="96"/>
      <c r="DJF248" s="96"/>
      <c r="DJG248" s="96"/>
      <c r="DJH248" s="96"/>
      <c r="DJI248" s="96"/>
      <c r="DJJ248" s="96"/>
      <c r="DJK248" s="96"/>
      <c r="DJL248" s="96"/>
      <c r="DJM248" s="96"/>
      <c r="DJN248" s="96"/>
      <c r="DJO248" s="96"/>
      <c r="DJP248" s="96"/>
      <c r="DJQ248" s="96"/>
      <c r="DJR248" s="96"/>
      <c r="DJS248" s="96"/>
      <c r="DJT248" s="96"/>
      <c r="DJU248" s="96"/>
      <c r="DJV248" s="96"/>
      <c r="DJW248" s="96"/>
      <c r="DJX248" s="96"/>
      <c r="DJY248" s="96"/>
      <c r="DJZ248" s="96"/>
      <c r="DKA248" s="96"/>
      <c r="DKB248" s="96"/>
      <c r="DKC248" s="96"/>
      <c r="DKD248" s="96"/>
      <c r="DKE248" s="96"/>
      <c r="DKF248" s="96"/>
      <c r="DKG248" s="96"/>
      <c r="DKH248" s="96"/>
      <c r="DKI248" s="96"/>
      <c r="DKJ248" s="96"/>
      <c r="DKK248" s="96"/>
      <c r="DKL248" s="96"/>
      <c r="DKM248" s="96"/>
      <c r="DKN248" s="96"/>
      <c r="DKO248" s="96"/>
      <c r="DKP248" s="96"/>
      <c r="DKQ248" s="96"/>
      <c r="DKR248" s="96"/>
      <c r="DKS248" s="96"/>
      <c r="DKT248" s="96"/>
      <c r="DKU248" s="96"/>
      <c r="DKV248" s="96"/>
      <c r="DKW248" s="96"/>
      <c r="DKX248" s="96"/>
      <c r="DKY248" s="96"/>
      <c r="DKZ248" s="96"/>
      <c r="DLA248" s="96"/>
      <c r="DLB248" s="96"/>
      <c r="DLC248" s="96"/>
      <c r="DLD248" s="96"/>
      <c r="DLE248" s="96"/>
      <c r="DLF248" s="96"/>
      <c r="DLG248" s="96"/>
      <c r="DLH248" s="96"/>
      <c r="DLI248" s="96"/>
      <c r="DLJ248" s="96"/>
      <c r="DLK248" s="96"/>
      <c r="DLL248" s="96"/>
      <c r="DLM248" s="96"/>
      <c r="DLN248" s="96"/>
      <c r="DLO248" s="96"/>
      <c r="DLP248" s="96"/>
      <c r="DLQ248" s="96"/>
      <c r="DLR248" s="96"/>
      <c r="DLS248" s="96"/>
      <c r="DLT248" s="96"/>
      <c r="DLU248" s="96"/>
      <c r="DLV248" s="96"/>
      <c r="DLW248" s="96"/>
      <c r="DLX248" s="96"/>
      <c r="DLY248" s="96"/>
      <c r="DLZ248" s="96"/>
      <c r="DMA248" s="96"/>
      <c r="DMB248" s="96"/>
      <c r="DMC248" s="96"/>
      <c r="DMD248" s="96"/>
      <c r="DME248" s="96"/>
      <c r="DMF248" s="96"/>
      <c r="DMG248" s="96"/>
      <c r="DMH248" s="96"/>
      <c r="DMI248" s="96"/>
      <c r="DMJ248" s="96"/>
      <c r="DMK248" s="96"/>
      <c r="DML248" s="96"/>
      <c r="DMM248" s="96"/>
      <c r="DMN248" s="96"/>
      <c r="DMO248" s="96"/>
      <c r="DMP248" s="96"/>
      <c r="DMQ248" s="96"/>
      <c r="DMR248" s="96"/>
      <c r="DMS248" s="96"/>
      <c r="DMT248" s="96"/>
      <c r="DMU248" s="96"/>
      <c r="DMV248" s="96"/>
      <c r="DMW248" s="96"/>
      <c r="DMX248" s="96"/>
      <c r="DMY248" s="96"/>
      <c r="DMZ248" s="96"/>
      <c r="DNA248" s="96"/>
      <c r="DNB248" s="96"/>
      <c r="DNC248" s="96"/>
      <c r="DND248" s="96"/>
      <c r="DNE248" s="96"/>
      <c r="DNF248" s="96"/>
      <c r="DNG248" s="96"/>
      <c r="DNH248" s="96"/>
      <c r="DNI248" s="96"/>
      <c r="DNJ248" s="96"/>
      <c r="DNK248" s="96"/>
      <c r="DNL248" s="96"/>
      <c r="DNM248" s="96"/>
      <c r="DNN248" s="96"/>
      <c r="DNO248" s="96"/>
      <c r="DNP248" s="96"/>
      <c r="DNQ248" s="96"/>
      <c r="DNR248" s="96"/>
      <c r="DNS248" s="96"/>
      <c r="DNT248" s="96"/>
      <c r="DNU248" s="96"/>
      <c r="DNV248" s="96"/>
      <c r="DNW248" s="96"/>
      <c r="DNX248" s="96"/>
      <c r="DNY248" s="96"/>
      <c r="DNZ248" s="96"/>
      <c r="DOA248" s="96"/>
      <c r="DOB248" s="96"/>
      <c r="DOC248" s="96"/>
      <c r="DOD248" s="96"/>
      <c r="DOE248" s="96"/>
      <c r="DOF248" s="96"/>
      <c r="DOG248" s="96"/>
      <c r="DOH248" s="96"/>
      <c r="DOI248" s="96"/>
      <c r="DOJ248" s="96"/>
      <c r="DOK248" s="96"/>
      <c r="DOL248" s="96"/>
      <c r="DOM248" s="96"/>
      <c r="DON248" s="96"/>
      <c r="DOO248" s="96"/>
      <c r="DOP248" s="96"/>
      <c r="DOQ248" s="96"/>
      <c r="DOR248" s="96"/>
      <c r="DOS248" s="96"/>
      <c r="DOT248" s="96"/>
      <c r="DOU248" s="96"/>
      <c r="DOV248" s="96"/>
      <c r="DOW248" s="96"/>
      <c r="DOX248" s="96"/>
      <c r="DOY248" s="96"/>
      <c r="DOZ248" s="96"/>
      <c r="DPA248" s="96"/>
      <c r="DPB248" s="96"/>
      <c r="DPC248" s="96"/>
      <c r="DPD248" s="96"/>
      <c r="DPE248" s="96"/>
      <c r="DPF248" s="96"/>
      <c r="DPG248" s="96"/>
      <c r="DPH248" s="96"/>
      <c r="DPI248" s="96"/>
      <c r="DPJ248" s="96"/>
      <c r="DPK248" s="96"/>
      <c r="DPL248" s="96"/>
      <c r="DPM248" s="96"/>
      <c r="DPN248" s="96"/>
      <c r="DPO248" s="96"/>
      <c r="DPP248" s="96"/>
      <c r="DPQ248" s="96"/>
      <c r="DPR248" s="96"/>
      <c r="DPS248" s="96"/>
      <c r="DPT248" s="96"/>
      <c r="DPU248" s="96"/>
      <c r="DPV248" s="96"/>
      <c r="DPW248" s="96"/>
      <c r="DPX248" s="96"/>
      <c r="DPY248" s="96"/>
      <c r="DPZ248" s="96"/>
      <c r="DQA248" s="96"/>
      <c r="DQB248" s="96"/>
      <c r="DQC248" s="96"/>
      <c r="DQD248" s="96"/>
      <c r="DQE248" s="96"/>
      <c r="DQF248" s="96"/>
      <c r="DQG248" s="96"/>
      <c r="DQH248" s="96"/>
      <c r="DQI248" s="96"/>
      <c r="DQJ248" s="96"/>
      <c r="DQK248" s="96"/>
      <c r="DQL248" s="96"/>
      <c r="DQM248" s="96"/>
      <c r="DQN248" s="96"/>
      <c r="DQO248" s="96"/>
      <c r="DQP248" s="96"/>
      <c r="DQQ248" s="96"/>
      <c r="DQR248" s="96"/>
      <c r="DQS248" s="96"/>
      <c r="DQT248" s="96"/>
      <c r="DQU248" s="96"/>
      <c r="DQV248" s="96"/>
      <c r="DQW248" s="96"/>
      <c r="DQX248" s="96"/>
      <c r="DQY248" s="96"/>
      <c r="DQZ248" s="96"/>
      <c r="DRA248" s="96"/>
      <c r="DRB248" s="96"/>
      <c r="DRC248" s="96"/>
      <c r="DRD248" s="96"/>
      <c r="DRE248" s="96"/>
      <c r="DRF248" s="96"/>
      <c r="DRG248" s="96"/>
      <c r="DRH248" s="96"/>
      <c r="DRI248" s="96"/>
      <c r="DRJ248" s="96"/>
      <c r="DRK248" s="96"/>
      <c r="DRL248" s="96"/>
      <c r="DRM248" s="96"/>
      <c r="DRN248" s="96"/>
      <c r="DRO248" s="96"/>
      <c r="DRP248" s="96"/>
      <c r="DRQ248" s="96"/>
      <c r="DRR248" s="96"/>
      <c r="DRS248" s="96"/>
      <c r="DRT248" s="96"/>
      <c r="DRU248" s="96"/>
      <c r="DRV248" s="96"/>
      <c r="DRW248" s="96"/>
      <c r="DRX248" s="96"/>
      <c r="DRY248" s="96"/>
      <c r="DRZ248" s="96"/>
      <c r="DSA248" s="96"/>
      <c r="DSB248" s="96"/>
      <c r="DSC248" s="96"/>
      <c r="DSD248" s="96"/>
      <c r="DSE248" s="96"/>
      <c r="DSF248" s="96"/>
      <c r="DSG248" s="96"/>
      <c r="DSH248" s="96"/>
      <c r="DSI248" s="96"/>
      <c r="DSJ248" s="96"/>
      <c r="DSK248" s="96"/>
      <c r="DSL248" s="96"/>
      <c r="DSM248" s="96"/>
      <c r="DSN248" s="96"/>
      <c r="DSO248" s="96"/>
      <c r="DSP248" s="96"/>
      <c r="DSQ248" s="96"/>
      <c r="DSR248" s="96"/>
      <c r="DSS248" s="96"/>
      <c r="DST248" s="96"/>
      <c r="DSU248" s="96"/>
      <c r="DSV248" s="96"/>
      <c r="DSW248" s="96"/>
      <c r="DSX248" s="96"/>
      <c r="DSY248" s="96"/>
      <c r="DSZ248" s="96"/>
      <c r="DTA248" s="96"/>
      <c r="DTB248" s="96"/>
      <c r="DTC248" s="96"/>
      <c r="DTD248" s="96"/>
      <c r="DTE248" s="96"/>
      <c r="DTF248" s="96"/>
      <c r="DTG248" s="96"/>
      <c r="DTH248" s="96"/>
      <c r="DTI248" s="96"/>
      <c r="DTJ248" s="96"/>
      <c r="DTK248" s="96"/>
      <c r="DTL248" s="96"/>
      <c r="DTM248" s="96"/>
      <c r="DTN248" s="96"/>
      <c r="DTO248" s="96"/>
      <c r="DTP248" s="96"/>
      <c r="DTQ248" s="96"/>
      <c r="DTR248" s="96"/>
      <c r="DTS248" s="96"/>
      <c r="DTT248" s="96"/>
      <c r="DTU248" s="96"/>
      <c r="DTV248" s="96"/>
      <c r="DTW248" s="96"/>
      <c r="DTX248" s="96"/>
      <c r="DTY248" s="96"/>
      <c r="DTZ248" s="96"/>
      <c r="DUA248" s="96"/>
      <c r="DUB248" s="96"/>
      <c r="DUC248" s="96"/>
      <c r="DUD248" s="96"/>
      <c r="DUE248" s="96"/>
      <c r="DUF248" s="96"/>
      <c r="DUG248" s="96"/>
      <c r="DUH248" s="96"/>
      <c r="DUI248" s="96"/>
      <c r="DUJ248" s="96"/>
      <c r="DUK248" s="96"/>
      <c r="DUL248" s="96"/>
      <c r="DUM248" s="96"/>
      <c r="DUN248" s="96"/>
      <c r="DUO248" s="96"/>
      <c r="DUP248" s="96"/>
      <c r="DUQ248" s="96"/>
      <c r="DUR248" s="96"/>
      <c r="DUS248" s="96"/>
      <c r="DUT248" s="96"/>
      <c r="DUU248" s="96"/>
      <c r="DUV248" s="96"/>
      <c r="DUW248" s="96"/>
      <c r="DUX248" s="96"/>
      <c r="DUY248" s="96"/>
      <c r="DUZ248" s="96"/>
      <c r="DVA248" s="96"/>
      <c r="DVB248" s="96"/>
      <c r="DVC248" s="96"/>
      <c r="DVD248" s="96"/>
      <c r="DVE248" s="96"/>
      <c r="DVF248" s="96"/>
      <c r="DVG248" s="96"/>
      <c r="DVH248" s="96"/>
      <c r="DVI248" s="96"/>
      <c r="DVJ248" s="96"/>
      <c r="DVK248" s="96"/>
      <c r="DVL248" s="96"/>
      <c r="DVM248" s="96"/>
      <c r="DVN248" s="96"/>
      <c r="DVO248" s="96"/>
      <c r="DVP248" s="96"/>
      <c r="DVQ248" s="96"/>
      <c r="DVR248" s="96"/>
      <c r="DVS248" s="96"/>
      <c r="DVT248" s="96"/>
      <c r="DVU248" s="96"/>
      <c r="DVV248" s="96"/>
      <c r="DVW248" s="96"/>
      <c r="DVX248" s="96"/>
      <c r="DVY248" s="96"/>
      <c r="DVZ248" s="96"/>
      <c r="DWA248" s="96"/>
      <c r="DWB248" s="96"/>
      <c r="DWC248" s="96"/>
      <c r="DWD248" s="96"/>
      <c r="DWE248" s="96"/>
      <c r="DWF248" s="96"/>
      <c r="DWG248" s="96"/>
      <c r="DWH248" s="96"/>
      <c r="DWI248" s="96"/>
      <c r="DWJ248" s="96"/>
      <c r="DWK248" s="96"/>
      <c r="DWL248" s="96"/>
      <c r="DWM248" s="96"/>
      <c r="DWN248" s="96"/>
      <c r="DWO248" s="96"/>
      <c r="DWP248" s="96"/>
      <c r="DWQ248" s="96"/>
      <c r="DWR248" s="96"/>
      <c r="DWS248" s="96"/>
      <c r="DWT248" s="96"/>
      <c r="DWU248" s="96"/>
      <c r="DWV248" s="96"/>
      <c r="DWW248" s="96"/>
      <c r="DWX248" s="96"/>
      <c r="DWY248" s="96"/>
      <c r="DWZ248" s="96"/>
      <c r="DXA248" s="96"/>
      <c r="DXB248" s="96"/>
      <c r="DXC248" s="96"/>
      <c r="DXD248" s="96"/>
      <c r="DXE248" s="96"/>
      <c r="DXF248" s="96"/>
      <c r="DXG248" s="96"/>
      <c r="DXH248" s="96"/>
      <c r="DXI248" s="96"/>
      <c r="DXJ248" s="96"/>
      <c r="DXK248" s="96"/>
      <c r="DXL248" s="96"/>
      <c r="DXM248" s="96"/>
      <c r="DXN248" s="96"/>
      <c r="DXO248" s="96"/>
      <c r="DXP248" s="96"/>
      <c r="DXQ248" s="96"/>
      <c r="DXR248" s="96"/>
      <c r="DXS248" s="96"/>
      <c r="DXT248" s="96"/>
      <c r="DXU248" s="96"/>
      <c r="DXV248" s="96"/>
      <c r="DXW248" s="96"/>
      <c r="DXX248" s="96"/>
      <c r="DXY248" s="96"/>
      <c r="DXZ248" s="96"/>
      <c r="DYA248" s="96"/>
      <c r="DYB248" s="96"/>
      <c r="DYC248" s="96"/>
      <c r="DYD248" s="96"/>
      <c r="DYE248" s="96"/>
      <c r="DYF248" s="96"/>
      <c r="DYG248" s="96"/>
      <c r="DYH248" s="96"/>
      <c r="DYI248" s="96"/>
      <c r="DYJ248" s="96"/>
      <c r="DYK248" s="96"/>
      <c r="DYL248" s="96"/>
      <c r="DYM248" s="96"/>
      <c r="DYN248" s="96"/>
      <c r="DYO248" s="96"/>
      <c r="DYP248" s="96"/>
      <c r="DYQ248" s="96"/>
      <c r="DYR248" s="96"/>
      <c r="DYS248" s="96"/>
      <c r="DYT248" s="96"/>
      <c r="DYU248" s="96"/>
      <c r="DYV248" s="96"/>
      <c r="DYW248" s="96"/>
      <c r="DYX248" s="96"/>
      <c r="DYY248" s="96"/>
      <c r="DYZ248" s="96"/>
      <c r="DZA248" s="96"/>
      <c r="DZB248" s="96"/>
      <c r="DZC248" s="96"/>
      <c r="DZD248" s="96"/>
      <c r="DZE248" s="96"/>
      <c r="DZF248" s="96"/>
      <c r="DZG248" s="96"/>
      <c r="DZH248" s="96"/>
      <c r="DZI248" s="96"/>
      <c r="DZJ248" s="96"/>
      <c r="DZK248" s="96"/>
      <c r="DZL248" s="96"/>
      <c r="DZM248" s="96"/>
      <c r="DZN248" s="96"/>
      <c r="DZO248" s="96"/>
      <c r="DZP248" s="96"/>
      <c r="DZQ248" s="96"/>
      <c r="DZR248" s="96"/>
      <c r="DZS248" s="96"/>
      <c r="DZT248" s="96"/>
      <c r="DZU248" s="96"/>
      <c r="DZV248" s="96"/>
      <c r="DZW248" s="96"/>
      <c r="DZX248" s="96"/>
      <c r="DZY248" s="96"/>
      <c r="DZZ248" s="96"/>
      <c r="EAA248" s="96"/>
      <c r="EAB248" s="96"/>
      <c r="EAC248" s="96"/>
      <c r="EAD248" s="96"/>
      <c r="EAE248" s="96"/>
      <c r="EAF248" s="96"/>
      <c r="EAG248" s="96"/>
      <c r="EAH248" s="96"/>
      <c r="EAI248" s="96"/>
      <c r="EAJ248" s="96"/>
      <c r="EAK248" s="96"/>
      <c r="EAL248" s="96"/>
      <c r="EAM248" s="96"/>
      <c r="EAN248" s="96"/>
      <c r="EAO248" s="96"/>
      <c r="EAP248" s="96"/>
      <c r="EAQ248" s="96"/>
      <c r="EAR248" s="96"/>
      <c r="EAS248" s="96"/>
      <c r="EAT248" s="96"/>
      <c r="EAU248" s="96"/>
      <c r="EAV248" s="96"/>
      <c r="EAW248" s="96"/>
      <c r="EAX248" s="96"/>
      <c r="EAY248" s="96"/>
      <c r="EAZ248" s="96"/>
      <c r="EBA248" s="96"/>
      <c r="EBB248" s="96"/>
      <c r="EBC248" s="96"/>
      <c r="EBD248" s="96"/>
      <c r="EBE248" s="96"/>
      <c r="EBF248" s="96"/>
      <c r="EBG248" s="96"/>
      <c r="EBH248" s="96"/>
      <c r="EBI248" s="96"/>
      <c r="EBJ248" s="96"/>
      <c r="EBK248" s="96"/>
      <c r="EBL248" s="96"/>
      <c r="EBM248" s="96"/>
      <c r="EBN248" s="96"/>
      <c r="EBO248" s="96"/>
      <c r="EBP248" s="96"/>
      <c r="EBQ248" s="96"/>
      <c r="EBR248" s="96"/>
      <c r="EBS248" s="96"/>
      <c r="EBT248" s="96"/>
      <c r="EBU248" s="96"/>
      <c r="EBV248" s="96"/>
      <c r="EBW248" s="96"/>
      <c r="EBX248" s="96"/>
      <c r="EBY248" s="96"/>
      <c r="EBZ248" s="96"/>
      <c r="ECA248" s="96"/>
      <c r="ECB248" s="96"/>
      <c r="ECC248" s="96"/>
      <c r="ECD248" s="96"/>
      <c r="ECE248" s="96"/>
      <c r="ECF248" s="96"/>
      <c r="ECG248" s="96"/>
      <c r="ECH248" s="96"/>
      <c r="ECI248" s="96"/>
      <c r="ECJ248" s="96"/>
      <c r="ECK248" s="96"/>
      <c r="ECL248" s="96"/>
      <c r="ECM248" s="96"/>
      <c r="ECN248" s="96"/>
      <c r="ECO248" s="96"/>
      <c r="ECP248" s="96"/>
      <c r="ECQ248" s="96"/>
      <c r="ECR248" s="96"/>
      <c r="ECS248" s="96"/>
      <c r="ECT248" s="96"/>
      <c r="ECU248" s="96"/>
      <c r="ECV248" s="96"/>
      <c r="ECW248" s="96"/>
      <c r="ECX248" s="96"/>
      <c r="ECY248" s="96"/>
      <c r="ECZ248" s="96"/>
      <c r="EDA248" s="96"/>
      <c r="EDB248" s="96"/>
      <c r="EDC248" s="96"/>
      <c r="EDD248" s="96"/>
      <c r="EDE248" s="96"/>
      <c r="EDF248" s="96"/>
      <c r="EDG248" s="96"/>
      <c r="EDH248" s="96"/>
      <c r="EDI248" s="96"/>
      <c r="EDJ248" s="96"/>
      <c r="EDK248" s="96"/>
      <c r="EDL248" s="96"/>
      <c r="EDM248" s="96"/>
      <c r="EDN248" s="96"/>
      <c r="EDO248" s="96"/>
      <c r="EDP248" s="96"/>
      <c r="EDQ248" s="96"/>
      <c r="EDR248" s="96"/>
      <c r="EDS248" s="96"/>
      <c r="EDT248" s="96"/>
      <c r="EDU248" s="96"/>
      <c r="EDV248" s="96"/>
      <c r="EDW248" s="96"/>
      <c r="EDX248" s="96"/>
      <c r="EDY248" s="96"/>
      <c r="EDZ248" s="96"/>
      <c r="EEA248" s="96"/>
      <c r="EEB248" s="96"/>
      <c r="EEC248" s="96"/>
      <c r="EED248" s="96"/>
      <c r="EEE248" s="96"/>
      <c r="EEF248" s="96"/>
      <c r="EEG248" s="96"/>
      <c r="EEH248" s="96"/>
      <c r="EEI248" s="96"/>
      <c r="EEJ248" s="96"/>
      <c r="EEK248" s="96"/>
      <c r="EEL248" s="96"/>
      <c r="EEM248" s="96"/>
      <c r="EEN248" s="96"/>
      <c r="EEO248" s="96"/>
      <c r="EEP248" s="96"/>
      <c r="EEQ248" s="96"/>
      <c r="EER248" s="96"/>
      <c r="EES248" s="96"/>
      <c r="EET248" s="96"/>
      <c r="EEU248" s="96"/>
      <c r="EEV248" s="96"/>
      <c r="EEW248" s="96"/>
      <c r="EEX248" s="96"/>
      <c r="EEY248" s="96"/>
      <c r="EEZ248" s="96"/>
      <c r="EFA248" s="96"/>
      <c r="EFB248" s="96"/>
      <c r="EFC248" s="96"/>
      <c r="EFD248" s="96"/>
      <c r="EFE248" s="96"/>
      <c r="EFF248" s="96"/>
      <c r="EFG248" s="96"/>
      <c r="EFH248" s="96"/>
      <c r="EFI248" s="96"/>
      <c r="EFJ248" s="96"/>
      <c r="EFK248" s="96"/>
      <c r="EFL248" s="96"/>
      <c r="EFM248" s="96"/>
      <c r="EFN248" s="96"/>
      <c r="EFO248" s="96"/>
      <c r="EFP248" s="96"/>
      <c r="EFQ248" s="96"/>
      <c r="EFR248" s="96"/>
      <c r="EFS248" s="96"/>
      <c r="EFT248" s="96"/>
      <c r="EFU248" s="96"/>
      <c r="EFV248" s="96"/>
      <c r="EFW248" s="96"/>
      <c r="EFX248" s="96"/>
      <c r="EFY248" s="96"/>
      <c r="EFZ248" s="96"/>
      <c r="EGA248" s="96"/>
      <c r="EGB248" s="96"/>
      <c r="EGC248" s="96"/>
      <c r="EGD248" s="96"/>
      <c r="EGE248" s="96"/>
      <c r="EGF248" s="96"/>
      <c r="EGG248" s="96"/>
      <c r="EGH248" s="96"/>
      <c r="EGI248" s="96"/>
      <c r="EGJ248" s="96"/>
      <c r="EGK248" s="96"/>
      <c r="EGL248" s="96"/>
      <c r="EGM248" s="96"/>
      <c r="EGN248" s="96"/>
      <c r="EGO248" s="96"/>
      <c r="EGP248" s="96"/>
      <c r="EGQ248" s="96"/>
      <c r="EGR248" s="96"/>
      <c r="EGS248" s="96"/>
      <c r="EGT248" s="96"/>
      <c r="EGU248" s="96"/>
      <c r="EGV248" s="96"/>
      <c r="EGW248" s="96"/>
      <c r="EGX248" s="96"/>
      <c r="EGY248" s="96"/>
      <c r="EGZ248" s="96"/>
      <c r="EHA248" s="96"/>
      <c r="EHB248" s="96"/>
      <c r="EHC248" s="96"/>
      <c r="EHD248" s="96"/>
      <c r="EHE248" s="96"/>
      <c r="EHF248" s="96"/>
      <c r="EHG248" s="96"/>
      <c r="EHH248" s="96"/>
      <c r="EHI248" s="96"/>
      <c r="EHJ248" s="96"/>
      <c r="EHK248" s="96"/>
      <c r="EHL248" s="96"/>
      <c r="EHM248" s="96"/>
      <c r="EHN248" s="96"/>
      <c r="EHO248" s="96"/>
      <c r="EHP248" s="96"/>
      <c r="EHQ248" s="96"/>
      <c r="EHR248" s="96"/>
      <c r="EHS248" s="96"/>
      <c r="EHT248" s="96"/>
      <c r="EHU248" s="96"/>
      <c r="EHV248" s="96"/>
      <c r="EHW248" s="96"/>
      <c r="EHX248" s="96"/>
      <c r="EHY248" s="96"/>
      <c r="EHZ248" s="96"/>
      <c r="EIA248" s="96"/>
      <c r="EIB248" s="96"/>
      <c r="EIC248" s="96"/>
      <c r="EID248" s="96"/>
      <c r="EIE248" s="96"/>
      <c r="EIF248" s="96"/>
      <c r="EIG248" s="96"/>
      <c r="EIH248" s="96"/>
      <c r="EII248" s="96"/>
      <c r="EIJ248" s="96"/>
      <c r="EIK248" s="96"/>
      <c r="EIL248" s="96"/>
      <c r="EIM248" s="96"/>
      <c r="EIN248" s="96"/>
      <c r="EIO248" s="96"/>
      <c r="EIP248" s="96"/>
      <c r="EIQ248" s="96"/>
      <c r="EIR248" s="96"/>
      <c r="EIS248" s="96"/>
      <c r="EIT248" s="96"/>
      <c r="EIU248" s="96"/>
      <c r="EIV248" s="96"/>
      <c r="EIW248" s="96"/>
      <c r="EIX248" s="96"/>
      <c r="EIY248" s="96"/>
      <c r="EIZ248" s="96"/>
      <c r="EJA248" s="96"/>
      <c r="EJB248" s="96"/>
      <c r="EJC248" s="96"/>
      <c r="EJD248" s="96"/>
      <c r="EJE248" s="96"/>
      <c r="EJF248" s="96"/>
      <c r="EJG248" s="96"/>
      <c r="EJH248" s="96"/>
      <c r="EJI248" s="96"/>
      <c r="EJJ248" s="96"/>
      <c r="EJK248" s="96"/>
      <c r="EJL248" s="96"/>
      <c r="EJM248" s="96"/>
      <c r="EJN248" s="96"/>
      <c r="EJO248" s="96"/>
      <c r="EJP248" s="96"/>
      <c r="EJQ248" s="96"/>
      <c r="EJR248" s="96"/>
      <c r="EJS248" s="96"/>
      <c r="EJT248" s="96"/>
      <c r="EJU248" s="96"/>
      <c r="EJV248" s="96"/>
      <c r="EJW248" s="96"/>
      <c r="EJX248" s="96"/>
      <c r="EJY248" s="96"/>
      <c r="EJZ248" s="96"/>
      <c r="EKA248" s="96"/>
      <c r="EKB248" s="96"/>
      <c r="EKC248" s="96"/>
      <c r="EKD248" s="96"/>
      <c r="EKE248" s="96"/>
      <c r="EKF248" s="96"/>
      <c r="EKG248" s="96"/>
      <c r="EKH248" s="96"/>
      <c r="EKI248" s="96"/>
      <c r="EKJ248" s="96"/>
      <c r="EKK248" s="96"/>
      <c r="EKL248" s="96"/>
      <c r="EKM248" s="96"/>
      <c r="EKN248" s="96"/>
      <c r="EKO248" s="96"/>
      <c r="EKP248" s="96"/>
      <c r="EKQ248" s="96"/>
      <c r="EKR248" s="96"/>
      <c r="EKS248" s="96"/>
      <c r="EKT248" s="96"/>
      <c r="EKU248" s="96"/>
      <c r="EKV248" s="96"/>
      <c r="EKW248" s="96"/>
      <c r="EKX248" s="96"/>
      <c r="EKY248" s="96"/>
      <c r="EKZ248" s="96"/>
      <c r="ELA248" s="96"/>
      <c r="ELB248" s="96"/>
      <c r="ELC248" s="96"/>
      <c r="ELD248" s="96"/>
      <c r="ELE248" s="96"/>
      <c r="ELF248" s="96"/>
      <c r="ELG248" s="96"/>
      <c r="ELH248" s="96"/>
      <c r="ELI248" s="96"/>
      <c r="ELJ248" s="96"/>
      <c r="ELK248" s="96"/>
      <c r="ELL248" s="96"/>
      <c r="ELM248" s="96"/>
      <c r="ELN248" s="96"/>
      <c r="ELO248" s="96"/>
      <c r="ELP248" s="96"/>
      <c r="ELQ248" s="96"/>
      <c r="ELR248" s="96"/>
      <c r="ELS248" s="96"/>
      <c r="ELT248" s="96"/>
      <c r="ELU248" s="96"/>
      <c r="ELV248" s="96"/>
      <c r="ELW248" s="96"/>
      <c r="ELX248" s="96"/>
      <c r="ELY248" s="96"/>
      <c r="ELZ248" s="96"/>
      <c r="EMA248" s="96"/>
      <c r="EMB248" s="96"/>
      <c r="EMC248" s="96"/>
      <c r="EMD248" s="96"/>
      <c r="EME248" s="96"/>
      <c r="EMF248" s="96"/>
      <c r="EMG248" s="96"/>
      <c r="EMH248" s="96"/>
      <c r="EMI248" s="96"/>
      <c r="EMJ248" s="96"/>
      <c r="EMK248" s="96"/>
      <c r="EML248" s="96"/>
      <c r="EMM248" s="96"/>
      <c r="EMN248" s="96"/>
      <c r="EMO248" s="96"/>
      <c r="EMP248" s="96"/>
      <c r="EMQ248" s="96"/>
      <c r="EMR248" s="96"/>
      <c r="EMS248" s="96"/>
      <c r="EMT248" s="96"/>
      <c r="EMU248" s="96"/>
      <c r="EMV248" s="96"/>
      <c r="EMW248" s="96"/>
      <c r="EMX248" s="96"/>
      <c r="EMY248" s="96"/>
      <c r="EMZ248" s="96"/>
      <c r="ENA248" s="96"/>
      <c r="ENB248" s="96"/>
      <c r="ENC248" s="96"/>
      <c r="END248" s="96"/>
      <c r="ENE248" s="96"/>
      <c r="ENF248" s="96"/>
      <c r="ENG248" s="96"/>
      <c r="ENH248" s="96"/>
      <c r="ENI248" s="96"/>
      <c r="ENJ248" s="96"/>
      <c r="ENK248" s="96"/>
      <c r="ENL248" s="96"/>
      <c r="ENM248" s="96"/>
      <c r="ENN248" s="96"/>
      <c r="ENO248" s="96"/>
      <c r="ENP248" s="96"/>
      <c r="ENQ248" s="96"/>
      <c r="ENR248" s="96"/>
      <c r="ENS248" s="96"/>
      <c r="ENT248" s="96"/>
      <c r="ENU248" s="96"/>
      <c r="ENV248" s="96"/>
      <c r="ENW248" s="96"/>
      <c r="ENX248" s="96"/>
      <c r="ENY248" s="96"/>
      <c r="ENZ248" s="96"/>
      <c r="EOA248" s="96"/>
      <c r="EOB248" s="96"/>
      <c r="EOC248" s="96"/>
      <c r="EOD248" s="96"/>
      <c r="EOE248" s="96"/>
      <c r="EOF248" s="96"/>
      <c r="EOG248" s="96"/>
      <c r="EOH248" s="96"/>
      <c r="EOI248" s="96"/>
      <c r="EOJ248" s="96"/>
      <c r="EOK248" s="96"/>
      <c r="EOL248" s="96"/>
      <c r="EOM248" s="96"/>
      <c r="EON248" s="96"/>
      <c r="EOO248" s="96"/>
      <c r="EOP248" s="96"/>
      <c r="EOQ248" s="96"/>
      <c r="EOR248" s="96"/>
      <c r="EOS248" s="96"/>
      <c r="EOT248" s="96"/>
      <c r="EOU248" s="96"/>
      <c r="EOV248" s="96"/>
      <c r="EOW248" s="96"/>
      <c r="EOX248" s="96"/>
      <c r="EOY248" s="96"/>
      <c r="EOZ248" s="96"/>
      <c r="EPA248" s="96"/>
      <c r="EPB248" s="96"/>
      <c r="EPC248" s="96"/>
      <c r="EPD248" s="96"/>
      <c r="EPE248" s="96"/>
      <c r="EPF248" s="96"/>
      <c r="EPG248" s="96"/>
      <c r="EPH248" s="96"/>
      <c r="EPI248" s="96"/>
      <c r="EPJ248" s="96"/>
      <c r="EPK248" s="96"/>
      <c r="EPL248" s="96"/>
      <c r="EPM248" s="96"/>
      <c r="EPN248" s="96"/>
      <c r="EPO248" s="96"/>
      <c r="EPP248" s="96"/>
      <c r="EPQ248" s="96"/>
      <c r="EPR248" s="96"/>
      <c r="EPS248" s="96"/>
      <c r="EPT248" s="96"/>
      <c r="EPU248" s="96"/>
      <c r="EPV248" s="96"/>
      <c r="EPW248" s="96"/>
      <c r="EPX248" s="96"/>
      <c r="EPY248" s="96"/>
      <c r="EPZ248" s="96"/>
      <c r="EQA248" s="96"/>
      <c r="EQB248" s="96"/>
      <c r="EQC248" s="96"/>
      <c r="EQD248" s="96"/>
      <c r="EQE248" s="96"/>
      <c r="EQF248" s="96"/>
      <c r="EQG248" s="96"/>
      <c r="EQH248" s="96"/>
      <c r="EQI248" s="96"/>
      <c r="EQJ248" s="96"/>
      <c r="EQK248" s="96"/>
      <c r="EQL248" s="96"/>
      <c r="EQM248" s="96"/>
      <c r="EQN248" s="96"/>
      <c r="EQO248" s="96"/>
      <c r="EQP248" s="96"/>
      <c r="EQQ248" s="96"/>
      <c r="EQR248" s="96"/>
      <c r="EQS248" s="96"/>
      <c r="EQT248" s="96"/>
      <c r="EQU248" s="96"/>
      <c r="EQV248" s="96"/>
      <c r="EQW248" s="96"/>
      <c r="EQX248" s="96"/>
      <c r="EQY248" s="96"/>
      <c r="EQZ248" s="96"/>
      <c r="ERA248" s="96"/>
      <c r="ERB248" s="96"/>
      <c r="ERC248" s="96"/>
      <c r="ERD248" s="96"/>
      <c r="ERE248" s="96"/>
      <c r="ERF248" s="96"/>
      <c r="ERG248" s="96"/>
      <c r="ERH248" s="96"/>
      <c r="ERI248" s="96"/>
      <c r="ERJ248" s="96"/>
      <c r="ERK248" s="96"/>
      <c r="ERL248" s="96"/>
      <c r="ERM248" s="96"/>
      <c r="ERN248" s="96"/>
      <c r="ERO248" s="96"/>
      <c r="ERP248" s="96"/>
      <c r="ERQ248" s="96"/>
      <c r="ERR248" s="96"/>
      <c r="ERS248" s="96"/>
      <c r="ERT248" s="96"/>
      <c r="ERU248" s="96"/>
      <c r="ERV248" s="96"/>
      <c r="ERW248" s="96"/>
      <c r="ERX248" s="96"/>
      <c r="ERY248" s="96"/>
      <c r="ERZ248" s="96"/>
      <c r="ESA248" s="96"/>
      <c r="ESB248" s="96"/>
      <c r="ESC248" s="96"/>
      <c r="ESD248" s="96"/>
      <c r="ESE248" s="96"/>
      <c r="ESF248" s="96"/>
      <c r="ESG248" s="96"/>
      <c r="ESH248" s="96"/>
      <c r="ESI248" s="96"/>
      <c r="ESJ248" s="96"/>
      <c r="ESK248" s="96"/>
      <c r="ESL248" s="96"/>
      <c r="ESM248" s="96"/>
      <c r="ESN248" s="96"/>
      <c r="ESO248" s="96"/>
      <c r="ESP248" s="96"/>
      <c r="ESQ248" s="96"/>
      <c r="ESR248" s="96"/>
      <c r="ESS248" s="96"/>
      <c r="EST248" s="96"/>
      <c r="ESU248" s="96"/>
      <c r="ESV248" s="96"/>
      <c r="ESW248" s="96"/>
      <c r="ESX248" s="96"/>
      <c r="ESY248" s="96"/>
      <c r="ESZ248" s="96"/>
      <c r="ETA248" s="96"/>
      <c r="ETB248" s="96"/>
      <c r="ETC248" s="96"/>
      <c r="ETD248" s="96"/>
      <c r="ETE248" s="96"/>
      <c r="ETF248" s="96"/>
      <c r="ETG248" s="96"/>
      <c r="ETH248" s="96"/>
      <c r="ETI248" s="96"/>
      <c r="ETJ248" s="96"/>
      <c r="ETK248" s="96"/>
      <c r="ETL248" s="96"/>
      <c r="ETM248" s="96"/>
      <c r="ETN248" s="96"/>
      <c r="ETO248" s="96"/>
      <c r="ETP248" s="96"/>
      <c r="ETQ248" s="96"/>
      <c r="ETR248" s="96"/>
      <c r="ETS248" s="96"/>
      <c r="ETT248" s="96"/>
      <c r="ETU248" s="96"/>
      <c r="ETV248" s="96"/>
      <c r="ETW248" s="96"/>
      <c r="ETX248" s="96"/>
      <c r="ETY248" s="96"/>
      <c r="ETZ248" s="96"/>
      <c r="EUA248" s="96"/>
      <c r="EUB248" s="96"/>
      <c r="EUC248" s="96"/>
      <c r="EUD248" s="96"/>
      <c r="EUE248" s="96"/>
      <c r="EUF248" s="96"/>
      <c r="EUG248" s="96"/>
      <c r="EUH248" s="96"/>
      <c r="EUI248" s="96"/>
      <c r="EUJ248" s="96"/>
      <c r="EUK248" s="96"/>
      <c r="EUL248" s="96"/>
      <c r="EUM248" s="96"/>
      <c r="EUN248" s="96"/>
      <c r="EUO248" s="96"/>
      <c r="EUP248" s="96"/>
      <c r="EUQ248" s="96"/>
      <c r="EUR248" s="96"/>
      <c r="EUS248" s="96"/>
      <c r="EUT248" s="96"/>
      <c r="EUU248" s="96"/>
      <c r="EUV248" s="96"/>
      <c r="EUW248" s="96"/>
      <c r="EUX248" s="96"/>
      <c r="EUY248" s="96"/>
      <c r="EUZ248" s="96"/>
      <c r="EVA248" s="96"/>
      <c r="EVB248" s="96"/>
      <c r="EVC248" s="96"/>
      <c r="EVD248" s="96"/>
      <c r="EVE248" s="96"/>
      <c r="EVF248" s="96"/>
      <c r="EVG248" s="96"/>
      <c r="EVH248" s="96"/>
      <c r="EVI248" s="96"/>
      <c r="EVJ248" s="96"/>
      <c r="EVK248" s="96"/>
      <c r="EVL248" s="96"/>
      <c r="EVM248" s="96"/>
      <c r="EVN248" s="96"/>
      <c r="EVO248" s="96"/>
      <c r="EVP248" s="96"/>
      <c r="EVQ248" s="96"/>
      <c r="EVR248" s="96"/>
      <c r="EVS248" s="96"/>
      <c r="EVT248" s="96"/>
      <c r="EVU248" s="96"/>
      <c r="EVV248" s="96"/>
      <c r="EVW248" s="96"/>
      <c r="EVX248" s="96"/>
      <c r="EVY248" s="96"/>
      <c r="EVZ248" s="96"/>
      <c r="EWA248" s="96"/>
      <c r="EWB248" s="96"/>
      <c r="EWC248" s="96"/>
      <c r="EWD248" s="96"/>
      <c r="EWE248" s="96"/>
      <c r="EWF248" s="96"/>
      <c r="EWG248" s="96"/>
      <c r="EWH248" s="96"/>
      <c r="EWI248" s="96"/>
      <c r="EWJ248" s="96"/>
      <c r="EWK248" s="96"/>
      <c r="EWL248" s="96"/>
      <c r="EWM248" s="96"/>
      <c r="EWN248" s="96"/>
      <c r="EWO248" s="96"/>
      <c r="EWP248" s="96"/>
      <c r="EWQ248" s="96"/>
      <c r="EWR248" s="96"/>
      <c r="EWS248" s="96"/>
      <c r="EWT248" s="96"/>
      <c r="EWU248" s="96"/>
      <c r="EWV248" s="96"/>
      <c r="EWW248" s="96"/>
      <c r="EWX248" s="96"/>
      <c r="EWY248" s="96"/>
      <c r="EWZ248" s="96"/>
      <c r="EXA248" s="96"/>
      <c r="EXB248" s="96"/>
      <c r="EXC248" s="96"/>
      <c r="EXD248" s="96"/>
      <c r="EXE248" s="96"/>
      <c r="EXF248" s="96"/>
      <c r="EXG248" s="96"/>
      <c r="EXH248" s="96"/>
      <c r="EXI248" s="96"/>
      <c r="EXJ248" s="96"/>
      <c r="EXK248" s="96"/>
      <c r="EXL248" s="96"/>
      <c r="EXM248" s="96"/>
      <c r="EXN248" s="96"/>
      <c r="EXO248" s="96"/>
      <c r="EXP248" s="96"/>
      <c r="EXQ248" s="96"/>
      <c r="EXR248" s="96"/>
      <c r="EXS248" s="96"/>
      <c r="EXT248" s="96"/>
      <c r="EXU248" s="96"/>
      <c r="EXV248" s="96"/>
      <c r="EXW248" s="96"/>
      <c r="EXX248" s="96"/>
      <c r="EXY248" s="96"/>
      <c r="EXZ248" s="96"/>
      <c r="EYA248" s="96"/>
      <c r="EYB248" s="96"/>
      <c r="EYC248" s="96"/>
      <c r="EYD248" s="96"/>
      <c r="EYE248" s="96"/>
      <c r="EYF248" s="96"/>
      <c r="EYG248" s="96"/>
      <c r="EYH248" s="96"/>
      <c r="EYI248" s="96"/>
      <c r="EYJ248" s="96"/>
      <c r="EYK248" s="96"/>
      <c r="EYL248" s="96"/>
      <c r="EYM248" s="96"/>
      <c r="EYN248" s="96"/>
      <c r="EYO248" s="96"/>
      <c r="EYP248" s="96"/>
      <c r="EYQ248" s="96"/>
      <c r="EYR248" s="96"/>
      <c r="EYS248" s="96"/>
      <c r="EYT248" s="96"/>
      <c r="EYU248" s="96"/>
      <c r="EYV248" s="96"/>
      <c r="EYW248" s="96"/>
      <c r="EYX248" s="96"/>
      <c r="EYY248" s="96"/>
      <c r="EYZ248" s="96"/>
      <c r="EZA248" s="96"/>
      <c r="EZB248" s="96"/>
      <c r="EZC248" s="96"/>
      <c r="EZD248" s="96"/>
      <c r="EZE248" s="96"/>
      <c r="EZF248" s="96"/>
      <c r="EZG248" s="96"/>
      <c r="EZH248" s="96"/>
      <c r="EZI248" s="96"/>
      <c r="EZJ248" s="96"/>
      <c r="EZK248" s="96"/>
      <c r="EZL248" s="96"/>
      <c r="EZM248" s="96"/>
      <c r="EZN248" s="96"/>
      <c r="EZO248" s="96"/>
      <c r="EZP248" s="96"/>
      <c r="EZQ248" s="96"/>
      <c r="EZR248" s="96"/>
      <c r="EZS248" s="96"/>
      <c r="EZT248" s="96"/>
      <c r="EZU248" s="96"/>
      <c r="EZV248" s="96"/>
      <c r="EZW248" s="96"/>
      <c r="EZX248" s="96"/>
      <c r="EZY248" s="96"/>
      <c r="EZZ248" s="96"/>
      <c r="FAA248" s="96"/>
      <c r="FAB248" s="96"/>
      <c r="FAC248" s="96"/>
      <c r="FAD248" s="96"/>
      <c r="FAE248" s="96"/>
      <c r="FAF248" s="96"/>
      <c r="FAG248" s="96"/>
      <c r="FAH248" s="96"/>
      <c r="FAI248" s="96"/>
      <c r="FAJ248" s="96"/>
      <c r="FAK248" s="96"/>
      <c r="FAL248" s="96"/>
      <c r="FAM248" s="96"/>
      <c r="FAN248" s="96"/>
      <c r="FAO248" s="96"/>
      <c r="FAP248" s="96"/>
      <c r="FAQ248" s="96"/>
      <c r="FAR248" s="96"/>
      <c r="FAS248" s="96"/>
      <c r="FAT248" s="96"/>
      <c r="FAU248" s="96"/>
      <c r="FAV248" s="96"/>
      <c r="FAW248" s="96"/>
      <c r="FAX248" s="96"/>
      <c r="FAY248" s="96"/>
      <c r="FAZ248" s="96"/>
      <c r="FBA248" s="96"/>
      <c r="FBB248" s="96"/>
      <c r="FBC248" s="96"/>
      <c r="FBD248" s="96"/>
      <c r="FBE248" s="96"/>
      <c r="FBF248" s="96"/>
      <c r="FBG248" s="96"/>
      <c r="FBH248" s="96"/>
      <c r="FBI248" s="96"/>
      <c r="FBJ248" s="96"/>
      <c r="FBK248" s="96"/>
      <c r="FBL248" s="96"/>
      <c r="FBM248" s="96"/>
      <c r="FBN248" s="96"/>
      <c r="FBO248" s="96"/>
      <c r="FBP248" s="96"/>
      <c r="FBQ248" s="96"/>
      <c r="FBR248" s="96"/>
      <c r="FBS248" s="96"/>
      <c r="FBT248" s="96"/>
      <c r="FBU248" s="96"/>
      <c r="FBV248" s="96"/>
      <c r="FBW248" s="96"/>
      <c r="FBX248" s="96"/>
      <c r="FBY248" s="96"/>
      <c r="FBZ248" s="96"/>
      <c r="FCA248" s="96"/>
      <c r="FCB248" s="96"/>
      <c r="FCC248" s="96"/>
      <c r="FCD248" s="96"/>
      <c r="FCE248" s="96"/>
      <c r="FCF248" s="96"/>
      <c r="FCG248" s="96"/>
      <c r="FCH248" s="96"/>
      <c r="FCI248" s="96"/>
      <c r="FCJ248" s="96"/>
      <c r="FCK248" s="96"/>
      <c r="FCL248" s="96"/>
      <c r="FCM248" s="96"/>
      <c r="FCN248" s="96"/>
      <c r="FCO248" s="96"/>
      <c r="FCP248" s="96"/>
      <c r="FCQ248" s="96"/>
      <c r="FCR248" s="96"/>
      <c r="FCS248" s="96"/>
      <c r="FCT248" s="96"/>
      <c r="FCU248" s="96"/>
      <c r="FCV248" s="96"/>
      <c r="FCW248" s="96"/>
      <c r="FCX248" s="96"/>
      <c r="FCY248" s="96"/>
      <c r="FCZ248" s="96"/>
      <c r="FDA248" s="96"/>
      <c r="FDB248" s="96"/>
      <c r="FDC248" s="96"/>
      <c r="FDD248" s="96"/>
      <c r="FDE248" s="96"/>
      <c r="FDF248" s="96"/>
      <c r="FDG248" s="96"/>
      <c r="FDH248" s="96"/>
      <c r="FDI248" s="96"/>
      <c r="FDJ248" s="96"/>
      <c r="FDK248" s="96"/>
      <c r="FDL248" s="96"/>
      <c r="FDM248" s="96"/>
      <c r="FDN248" s="96"/>
      <c r="FDO248" s="96"/>
      <c r="FDP248" s="96"/>
      <c r="FDQ248" s="96"/>
      <c r="FDR248" s="96"/>
      <c r="FDS248" s="96"/>
      <c r="FDT248" s="96"/>
      <c r="FDU248" s="96"/>
      <c r="FDV248" s="96"/>
      <c r="FDW248" s="96"/>
      <c r="FDX248" s="96"/>
      <c r="FDY248" s="96"/>
      <c r="FDZ248" s="96"/>
      <c r="FEA248" s="96"/>
      <c r="FEB248" s="96"/>
      <c r="FEC248" s="96"/>
      <c r="FED248" s="96"/>
      <c r="FEE248" s="96"/>
      <c r="FEF248" s="96"/>
      <c r="FEG248" s="96"/>
      <c r="FEH248" s="96"/>
      <c r="FEI248" s="96"/>
      <c r="FEJ248" s="96"/>
      <c r="FEK248" s="96"/>
      <c r="FEL248" s="96"/>
      <c r="FEM248" s="96"/>
      <c r="FEN248" s="96"/>
      <c r="FEO248" s="96"/>
      <c r="FEP248" s="96"/>
      <c r="FEQ248" s="96"/>
      <c r="FER248" s="96"/>
      <c r="FES248" s="96"/>
      <c r="FET248" s="96"/>
      <c r="FEU248" s="96"/>
      <c r="FEV248" s="96"/>
      <c r="FEW248" s="96"/>
      <c r="FEX248" s="96"/>
      <c r="FEY248" s="96"/>
      <c r="FEZ248" s="96"/>
      <c r="FFA248" s="96"/>
      <c r="FFB248" s="96"/>
      <c r="FFC248" s="96"/>
      <c r="FFD248" s="96"/>
      <c r="FFE248" s="96"/>
      <c r="FFF248" s="96"/>
      <c r="FFG248" s="96"/>
      <c r="FFH248" s="96"/>
      <c r="FFI248" s="96"/>
      <c r="FFJ248" s="96"/>
      <c r="FFK248" s="96"/>
      <c r="FFL248" s="96"/>
      <c r="FFM248" s="96"/>
      <c r="FFN248" s="96"/>
      <c r="FFO248" s="96"/>
      <c r="FFP248" s="96"/>
      <c r="FFQ248" s="96"/>
      <c r="FFR248" s="96"/>
      <c r="FFS248" s="96"/>
      <c r="FFT248" s="96"/>
      <c r="FFU248" s="96"/>
      <c r="FFV248" s="96"/>
      <c r="FFW248" s="96"/>
      <c r="FFX248" s="96"/>
      <c r="FFY248" s="96"/>
      <c r="FFZ248" s="96"/>
      <c r="FGA248" s="96"/>
      <c r="FGB248" s="96"/>
      <c r="FGC248" s="96"/>
      <c r="FGD248" s="96"/>
      <c r="FGE248" s="96"/>
      <c r="FGF248" s="96"/>
      <c r="FGG248" s="96"/>
      <c r="FGH248" s="96"/>
      <c r="FGI248" s="96"/>
      <c r="FGJ248" s="96"/>
      <c r="FGK248" s="96"/>
      <c r="FGL248" s="96"/>
      <c r="FGM248" s="96"/>
      <c r="FGN248" s="96"/>
      <c r="FGO248" s="96"/>
      <c r="FGP248" s="96"/>
      <c r="FGQ248" s="96"/>
      <c r="FGR248" s="96"/>
      <c r="FGS248" s="96"/>
      <c r="FGT248" s="96"/>
      <c r="FGU248" s="96"/>
      <c r="FGV248" s="96"/>
      <c r="FGW248" s="96"/>
      <c r="FGX248" s="96"/>
      <c r="FGY248" s="96"/>
      <c r="FGZ248" s="96"/>
      <c r="FHA248" s="96"/>
      <c r="FHB248" s="96"/>
      <c r="FHC248" s="96"/>
      <c r="FHD248" s="96"/>
      <c r="FHE248" s="96"/>
      <c r="FHF248" s="96"/>
      <c r="FHG248" s="96"/>
      <c r="FHH248" s="96"/>
      <c r="FHI248" s="96"/>
      <c r="FHJ248" s="96"/>
      <c r="FHK248" s="96"/>
      <c r="FHL248" s="96"/>
      <c r="FHM248" s="96"/>
      <c r="FHN248" s="96"/>
      <c r="FHO248" s="96"/>
      <c r="FHP248" s="96"/>
      <c r="FHQ248" s="96"/>
      <c r="FHR248" s="96"/>
      <c r="FHS248" s="96"/>
      <c r="FHT248" s="96"/>
      <c r="FHU248" s="96"/>
      <c r="FHV248" s="96"/>
      <c r="FHW248" s="96"/>
      <c r="FHX248" s="96"/>
      <c r="FHY248" s="96"/>
      <c r="FHZ248" s="96"/>
      <c r="FIA248" s="96"/>
      <c r="FIB248" s="96"/>
      <c r="FIC248" s="96"/>
      <c r="FID248" s="96"/>
      <c r="FIE248" s="96"/>
      <c r="FIF248" s="96"/>
      <c r="FIG248" s="96"/>
      <c r="FIH248" s="96"/>
      <c r="FII248" s="96"/>
      <c r="FIJ248" s="96"/>
      <c r="FIK248" s="96"/>
      <c r="FIL248" s="96"/>
      <c r="FIM248" s="96"/>
      <c r="FIN248" s="96"/>
      <c r="FIO248" s="96"/>
      <c r="FIP248" s="96"/>
      <c r="FIQ248" s="96"/>
      <c r="FIR248" s="96"/>
      <c r="FIS248" s="96"/>
      <c r="FIT248" s="96"/>
      <c r="FIU248" s="96"/>
      <c r="FIV248" s="96"/>
      <c r="FIW248" s="96"/>
      <c r="FIX248" s="96"/>
      <c r="FIY248" s="96"/>
      <c r="FIZ248" s="96"/>
      <c r="FJA248" s="96"/>
      <c r="FJB248" s="96"/>
      <c r="FJC248" s="96"/>
      <c r="FJD248" s="96"/>
      <c r="FJE248" s="96"/>
      <c r="FJF248" s="96"/>
      <c r="FJG248" s="96"/>
      <c r="FJH248" s="96"/>
      <c r="FJI248" s="96"/>
      <c r="FJJ248" s="96"/>
      <c r="FJK248" s="96"/>
      <c r="FJL248" s="96"/>
      <c r="FJM248" s="96"/>
      <c r="FJN248" s="96"/>
      <c r="FJO248" s="96"/>
      <c r="FJP248" s="96"/>
      <c r="FJQ248" s="96"/>
      <c r="FJR248" s="96"/>
      <c r="FJS248" s="96"/>
      <c r="FJT248" s="96"/>
      <c r="FJU248" s="96"/>
      <c r="FJV248" s="96"/>
      <c r="FJW248" s="96"/>
      <c r="FJX248" s="96"/>
      <c r="FJY248" s="96"/>
      <c r="FJZ248" s="96"/>
      <c r="FKA248" s="96"/>
      <c r="FKB248" s="96"/>
      <c r="FKC248" s="96"/>
      <c r="FKD248" s="96"/>
      <c r="FKE248" s="96"/>
      <c r="FKF248" s="96"/>
      <c r="FKG248" s="96"/>
      <c r="FKH248" s="96"/>
      <c r="FKI248" s="96"/>
      <c r="FKJ248" s="96"/>
      <c r="FKK248" s="96"/>
      <c r="FKL248" s="96"/>
      <c r="FKM248" s="96"/>
      <c r="FKN248" s="96"/>
      <c r="FKO248" s="96"/>
      <c r="FKP248" s="96"/>
      <c r="FKQ248" s="96"/>
      <c r="FKR248" s="96"/>
      <c r="FKS248" s="96"/>
      <c r="FKT248" s="96"/>
      <c r="FKU248" s="96"/>
      <c r="FKV248" s="96"/>
      <c r="FKW248" s="96"/>
      <c r="FKX248" s="96"/>
      <c r="FKY248" s="96"/>
      <c r="FKZ248" s="96"/>
      <c r="FLA248" s="96"/>
      <c r="FLB248" s="96"/>
      <c r="FLC248" s="96"/>
      <c r="FLD248" s="96"/>
      <c r="FLE248" s="96"/>
      <c r="FLF248" s="96"/>
      <c r="FLG248" s="96"/>
      <c r="FLH248" s="96"/>
      <c r="FLI248" s="96"/>
      <c r="FLJ248" s="96"/>
      <c r="FLK248" s="96"/>
      <c r="FLL248" s="96"/>
      <c r="FLM248" s="96"/>
      <c r="FLN248" s="96"/>
      <c r="FLO248" s="96"/>
      <c r="FLP248" s="96"/>
      <c r="FLQ248" s="96"/>
      <c r="FLR248" s="96"/>
      <c r="FLS248" s="96"/>
      <c r="FLT248" s="96"/>
      <c r="FLU248" s="96"/>
      <c r="FLV248" s="96"/>
      <c r="FLW248" s="96"/>
      <c r="FLX248" s="96"/>
      <c r="FLY248" s="96"/>
      <c r="FLZ248" s="96"/>
      <c r="FMA248" s="96"/>
      <c r="FMB248" s="96"/>
      <c r="FMC248" s="96"/>
      <c r="FMD248" s="96"/>
      <c r="FME248" s="96"/>
      <c r="FMF248" s="96"/>
      <c r="FMG248" s="96"/>
      <c r="FMH248" s="96"/>
      <c r="FMI248" s="96"/>
      <c r="FMJ248" s="96"/>
      <c r="FMK248" s="96"/>
      <c r="FML248" s="96"/>
      <c r="FMM248" s="96"/>
      <c r="FMN248" s="96"/>
      <c r="FMO248" s="96"/>
      <c r="FMP248" s="96"/>
      <c r="FMQ248" s="96"/>
      <c r="FMR248" s="96"/>
      <c r="FMS248" s="96"/>
      <c r="FMT248" s="96"/>
      <c r="FMU248" s="96"/>
      <c r="FMV248" s="96"/>
      <c r="FMW248" s="96"/>
      <c r="FMX248" s="96"/>
      <c r="FMY248" s="96"/>
      <c r="FMZ248" s="96"/>
      <c r="FNA248" s="96"/>
      <c r="FNB248" s="96"/>
      <c r="FNC248" s="96"/>
      <c r="FND248" s="96"/>
      <c r="FNE248" s="96"/>
      <c r="FNF248" s="96"/>
      <c r="FNG248" s="96"/>
      <c r="FNH248" s="96"/>
      <c r="FNI248" s="96"/>
      <c r="FNJ248" s="96"/>
      <c r="FNK248" s="96"/>
      <c r="FNL248" s="96"/>
      <c r="FNM248" s="96"/>
      <c r="FNN248" s="96"/>
      <c r="FNO248" s="96"/>
      <c r="FNP248" s="96"/>
      <c r="FNQ248" s="96"/>
      <c r="FNR248" s="96"/>
      <c r="FNS248" s="96"/>
      <c r="FNT248" s="96"/>
      <c r="FNU248" s="96"/>
      <c r="FNV248" s="96"/>
      <c r="FNW248" s="96"/>
      <c r="FNX248" s="96"/>
      <c r="FNY248" s="96"/>
      <c r="FNZ248" s="96"/>
      <c r="FOA248" s="96"/>
      <c r="FOB248" s="96"/>
      <c r="FOC248" s="96"/>
      <c r="FOD248" s="96"/>
      <c r="FOE248" s="96"/>
      <c r="FOF248" s="96"/>
      <c r="FOG248" s="96"/>
      <c r="FOH248" s="96"/>
      <c r="FOI248" s="96"/>
      <c r="FOJ248" s="96"/>
      <c r="FOK248" s="96"/>
      <c r="FOL248" s="96"/>
      <c r="FOM248" s="96"/>
      <c r="FON248" s="96"/>
      <c r="FOO248" s="96"/>
      <c r="FOP248" s="96"/>
      <c r="FOQ248" s="96"/>
      <c r="FOR248" s="96"/>
      <c r="FOS248" s="96"/>
      <c r="FOT248" s="96"/>
      <c r="FOU248" s="96"/>
      <c r="FOV248" s="96"/>
      <c r="FOW248" s="96"/>
      <c r="FOX248" s="96"/>
      <c r="FOY248" s="96"/>
      <c r="FOZ248" s="96"/>
      <c r="FPA248" s="96"/>
      <c r="FPB248" s="96"/>
      <c r="FPC248" s="96"/>
      <c r="FPD248" s="96"/>
      <c r="FPE248" s="96"/>
      <c r="FPF248" s="96"/>
      <c r="FPG248" s="96"/>
      <c r="FPH248" s="96"/>
      <c r="FPI248" s="96"/>
      <c r="FPJ248" s="96"/>
      <c r="FPK248" s="96"/>
      <c r="FPL248" s="96"/>
      <c r="FPM248" s="96"/>
      <c r="FPN248" s="96"/>
      <c r="FPO248" s="96"/>
      <c r="FPP248" s="96"/>
      <c r="FPQ248" s="96"/>
      <c r="FPR248" s="96"/>
      <c r="FPS248" s="96"/>
      <c r="FPT248" s="96"/>
      <c r="FPU248" s="96"/>
      <c r="FPV248" s="96"/>
      <c r="FPW248" s="96"/>
      <c r="FPX248" s="96"/>
      <c r="FPY248" s="96"/>
      <c r="FPZ248" s="96"/>
      <c r="FQA248" s="96"/>
      <c r="FQB248" s="96"/>
      <c r="FQC248" s="96"/>
      <c r="FQD248" s="96"/>
      <c r="FQE248" s="96"/>
      <c r="FQF248" s="96"/>
      <c r="FQG248" s="96"/>
      <c r="FQH248" s="96"/>
      <c r="FQI248" s="96"/>
      <c r="FQJ248" s="96"/>
      <c r="FQK248" s="96"/>
      <c r="FQL248" s="96"/>
      <c r="FQM248" s="96"/>
      <c r="FQN248" s="96"/>
      <c r="FQO248" s="96"/>
      <c r="FQP248" s="96"/>
      <c r="FQQ248" s="96"/>
      <c r="FQR248" s="96"/>
      <c r="FQS248" s="96"/>
      <c r="FQT248" s="96"/>
      <c r="FQU248" s="96"/>
      <c r="FQV248" s="96"/>
      <c r="FQW248" s="96"/>
      <c r="FQX248" s="96"/>
      <c r="FQY248" s="96"/>
      <c r="FQZ248" s="96"/>
      <c r="FRA248" s="96"/>
      <c r="FRB248" s="96"/>
      <c r="FRC248" s="96"/>
      <c r="FRD248" s="96"/>
      <c r="FRE248" s="96"/>
      <c r="FRF248" s="96"/>
      <c r="FRG248" s="96"/>
      <c r="FRH248" s="96"/>
      <c r="FRI248" s="96"/>
      <c r="FRJ248" s="96"/>
      <c r="FRK248" s="96"/>
      <c r="FRL248" s="96"/>
      <c r="FRM248" s="96"/>
      <c r="FRN248" s="96"/>
      <c r="FRO248" s="96"/>
      <c r="FRP248" s="96"/>
      <c r="FRQ248" s="96"/>
      <c r="FRR248" s="96"/>
      <c r="FRS248" s="96"/>
      <c r="FRT248" s="96"/>
      <c r="FRU248" s="96"/>
      <c r="FRV248" s="96"/>
      <c r="FRW248" s="96"/>
      <c r="FRX248" s="96"/>
      <c r="FRY248" s="96"/>
      <c r="FRZ248" s="96"/>
      <c r="FSA248" s="96"/>
      <c r="FSB248" s="96"/>
      <c r="FSC248" s="96"/>
      <c r="FSD248" s="96"/>
      <c r="FSE248" s="96"/>
      <c r="FSF248" s="96"/>
      <c r="FSG248" s="96"/>
      <c r="FSH248" s="96"/>
      <c r="FSI248" s="96"/>
      <c r="FSJ248" s="96"/>
      <c r="FSK248" s="96"/>
      <c r="FSL248" s="96"/>
      <c r="FSM248" s="96"/>
      <c r="FSN248" s="96"/>
      <c r="FSO248" s="96"/>
      <c r="FSP248" s="96"/>
      <c r="FSQ248" s="96"/>
      <c r="FSR248" s="96"/>
      <c r="FSS248" s="96"/>
      <c r="FST248" s="96"/>
      <c r="FSU248" s="96"/>
      <c r="FSV248" s="96"/>
      <c r="FSW248" s="96"/>
      <c r="FSX248" s="96"/>
      <c r="FSY248" s="96"/>
      <c r="FSZ248" s="96"/>
      <c r="FTA248" s="96"/>
      <c r="FTB248" s="96"/>
      <c r="FTC248" s="96"/>
      <c r="FTD248" s="96"/>
      <c r="FTE248" s="96"/>
      <c r="FTF248" s="96"/>
      <c r="FTG248" s="96"/>
      <c r="FTH248" s="96"/>
      <c r="FTI248" s="96"/>
      <c r="FTJ248" s="96"/>
      <c r="FTK248" s="96"/>
      <c r="FTL248" s="96"/>
      <c r="FTM248" s="96"/>
      <c r="FTN248" s="96"/>
      <c r="FTO248" s="96"/>
      <c r="FTP248" s="96"/>
      <c r="FTQ248" s="96"/>
      <c r="FTR248" s="96"/>
      <c r="FTS248" s="96"/>
      <c r="FTT248" s="96"/>
      <c r="FTU248" s="96"/>
      <c r="FTV248" s="96"/>
      <c r="FTW248" s="96"/>
      <c r="FTX248" s="96"/>
      <c r="FTY248" s="96"/>
      <c r="FTZ248" s="96"/>
      <c r="FUA248" s="96"/>
      <c r="FUB248" s="96"/>
      <c r="FUC248" s="96"/>
      <c r="FUD248" s="96"/>
      <c r="FUE248" s="96"/>
      <c r="FUF248" s="96"/>
      <c r="FUG248" s="96"/>
      <c r="FUH248" s="96"/>
      <c r="FUI248" s="96"/>
      <c r="FUJ248" s="96"/>
      <c r="FUK248" s="96"/>
      <c r="FUL248" s="96"/>
      <c r="FUM248" s="96"/>
      <c r="FUN248" s="96"/>
      <c r="FUO248" s="96"/>
      <c r="FUP248" s="96"/>
      <c r="FUQ248" s="96"/>
      <c r="FUR248" s="96"/>
      <c r="FUS248" s="96"/>
      <c r="FUT248" s="96"/>
      <c r="FUU248" s="96"/>
      <c r="FUV248" s="96"/>
      <c r="FUW248" s="96"/>
      <c r="FUX248" s="96"/>
      <c r="FUY248" s="96"/>
      <c r="FUZ248" s="96"/>
      <c r="FVA248" s="96"/>
      <c r="FVB248" s="96"/>
      <c r="FVC248" s="96"/>
      <c r="FVD248" s="96"/>
      <c r="FVE248" s="96"/>
      <c r="FVF248" s="96"/>
      <c r="FVG248" s="96"/>
      <c r="FVH248" s="96"/>
      <c r="FVI248" s="96"/>
      <c r="FVJ248" s="96"/>
      <c r="FVK248" s="96"/>
      <c r="FVL248" s="96"/>
      <c r="FVM248" s="96"/>
      <c r="FVN248" s="96"/>
      <c r="FVO248" s="96"/>
      <c r="FVP248" s="96"/>
      <c r="FVQ248" s="96"/>
      <c r="FVR248" s="96"/>
      <c r="FVS248" s="96"/>
      <c r="FVT248" s="96"/>
      <c r="FVU248" s="96"/>
      <c r="FVV248" s="96"/>
      <c r="FVW248" s="96"/>
      <c r="FVX248" s="96"/>
      <c r="FVY248" s="96"/>
      <c r="FVZ248" s="96"/>
      <c r="FWA248" s="96"/>
      <c r="FWB248" s="96"/>
      <c r="FWC248" s="96"/>
      <c r="FWD248" s="96"/>
      <c r="FWE248" s="96"/>
      <c r="FWF248" s="96"/>
      <c r="FWG248" s="96"/>
      <c r="FWH248" s="96"/>
      <c r="FWI248" s="96"/>
      <c r="FWJ248" s="96"/>
      <c r="FWK248" s="96"/>
      <c r="FWL248" s="96"/>
      <c r="FWM248" s="96"/>
      <c r="FWN248" s="96"/>
      <c r="FWO248" s="96"/>
      <c r="FWP248" s="96"/>
      <c r="FWQ248" s="96"/>
      <c r="FWR248" s="96"/>
      <c r="FWS248" s="96"/>
      <c r="FWT248" s="96"/>
      <c r="FWU248" s="96"/>
      <c r="FWV248" s="96"/>
      <c r="FWW248" s="96"/>
      <c r="FWX248" s="96"/>
      <c r="FWY248" s="96"/>
      <c r="FWZ248" s="96"/>
      <c r="FXA248" s="96"/>
      <c r="FXB248" s="96"/>
      <c r="FXC248" s="96"/>
      <c r="FXD248" s="96"/>
      <c r="FXE248" s="96"/>
      <c r="FXF248" s="96"/>
      <c r="FXG248" s="96"/>
      <c r="FXH248" s="96"/>
      <c r="FXI248" s="96"/>
      <c r="FXJ248" s="96"/>
      <c r="FXK248" s="96"/>
      <c r="FXL248" s="96"/>
      <c r="FXM248" s="96"/>
      <c r="FXN248" s="96"/>
      <c r="FXO248" s="96"/>
      <c r="FXP248" s="96"/>
      <c r="FXQ248" s="96"/>
      <c r="FXR248" s="96"/>
      <c r="FXS248" s="96"/>
      <c r="FXT248" s="96"/>
      <c r="FXU248" s="96"/>
      <c r="FXV248" s="96"/>
      <c r="FXW248" s="96"/>
      <c r="FXX248" s="96"/>
      <c r="FXY248" s="96"/>
      <c r="FXZ248" s="96"/>
      <c r="FYA248" s="96"/>
      <c r="FYB248" s="96"/>
      <c r="FYC248" s="96"/>
      <c r="FYD248" s="96"/>
      <c r="FYE248" s="96"/>
      <c r="FYF248" s="96"/>
      <c r="FYG248" s="96"/>
      <c r="FYH248" s="96"/>
      <c r="FYI248" s="96"/>
      <c r="FYJ248" s="96"/>
      <c r="FYK248" s="96"/>
      <c r="FYL248" s="96"/>
      <c r="FYM248" s="96"/>
      <c r="FYN248" s="96"/>
      <c r="FYO248" s="96"/>
      <c r="FYP248" s="96"/>
      <c r="FYQ248" s="96"/>
      <c r="FYR248" s="96"/>
      <c r="FYS248" s="96"/>
      <c r="FYT248" s="96"/>
      <c r="FYU248" s="96"/>
      <c r="FYV248" s="96"/>
      <c r="FYW248" s="96"/>
      <c r="FYX248" s="96"/>
      <c r="FYY248" s="96"/>
      <c r="FYZ248" s="96"/>
      <c r="FZA248" s="96"/>
      <c r="FZB248" s="96"/>
      <c r="FZC248" s="96"/>
      <c r="FZD248" s="96"/>
      <c r="FZE248" s="96"/>
      <c r="FZF248" s="96"/>
      <c r="FZG248" s="96"/>
      <c r="FZH248" s="96"/>
      <c r="FZI248" s="96"/>
      <c r="FZJ248" s="96"/>
      <c r="FZK248" s="96"/>
      <c r="FZL248" s="96"/>
      <c r="FZM248" s="96"/>
      <c r="FZN248" s="96"/>
      <c r="FZO248" s="96"/>
      <c r="FZP248" s="96"/>
      <c r="FZQ248" s="96"/>
      <c r="FZR248" s="96"/>
      <c r="FZS248" s="96"/>
      <c r="FZT248" s="96"/>
      <c r="FZU248" s="96"/>
      <c r="FZV248" s="96"/>
      <c r="FZW248" s="96"/>
      <c r="FZX248" s="96"/>
      <c r="FZY248" s="96"/>
      <c r="FZZ248" s="96"/>
      <c r="GAA248" s="96"/>
      <c r="GAB248" s="96"/>
      <c r="GAC248" s="96"/>
      <c r="GAD248" s="96"/>
      <c r="GAE248" s="96"/>
      <c r="GAF248" s="96"/>
      <c r="GAG248" s="96"/>
      <c r="GAH248" s="96"/>
      <c r="GAI248" s="96"/>
      <c r="GAJ248" s="96"/>
      <c r="GAK248" s="96"/>
      <c r="GAL248" s="96"/>
      <c r="GAM248" s="96"/>
      <c r="GAN248" s="96"/>
      <c r="GAO248" s="96"/>
      <c r="GAP248" s="96"/>
      <c r="GAQ248" s="96"/>
      <c r="GAR248" s="96"/>
      <c r="GAS248" s="96"/>
      <c r="GAT248" s="96"/>
      <c r="GAU248" s="96"/>
      <c r="GAV248" s="96"/>
      <c r="GAW248" s="96"/>
      <c r="GAX248" s="96"/>
      <c r="GAY248" s="96"/>
      <c r="GAZ248" s="96"/>
      <c r="GBA248" s="96"/>
      <c r="GBB248" s="96"/>
      <c r="GBC248" s="96"/>
      <c r="GBD248" s="96"/>
      <c r="GBE248" s="96"/>
      <c r="GBF248" s="96"/>
      <c r="GBG248" s="96"/>
      <c r="GBH248" s="96"/>
      <c r="GBI248" s="96"/>
      <c r="GBJ248" s="96"/>
      <c r="GBK248" s="96"/>
      <c r="GBL248" s="96"/>
      <c r="GBM248" s="96"/>
      <c r="GBN248" s="96"/>
      <c r="GBO248" s="96"/>
      <c r="GBP248" s="96"/>
      <c r="GBQ248" s="96"/>
      <c r="GBR248" s="96"/>
      <c r="GBS248" s="96"/>
      <c r="GBT248" s="96"/>
      <c r="GBU248" s="96"/>
      <c r="GBV248" s="96"/>
      <c r="GBW248" s="96"/>
      <c r="GBX248" s="96"/>
      <c r="GBY248" s="96"/>
      <c r="GBZ248" s="96"/>
      <c r="GCA248" s="96"/>
      <c r="GCB248" s="96"/>
      <c r="GCC248" s="96"/>
      <c r="GCD248" s="96"/>
      <c r="GCE248" s="96"/>
      <c r="GCF248" s="96"/>
      <c r="GCG248" s="96"/>
      <c r="GCH248" s="96"/>
      <c r="GCI248" s="96"/>
      <c r="GCJ248" s="96"/>
      <c r="GCK248" s="96"/>
      <c r="GCL248" s="96"/>
      <c r="GCM248" s="96"/>
      <c r="GCN248" s="96"/>
      <c r="GCO248" s="96"/>
      <c r="GCP248" s="96"/>
      <c r="GCQ248" s="96"/>
      <c r="GCR248" s="96"/>
      <c r="GCS248" s="96"/>
      <c r="GCT248" s="96"/>
      <c r="GCU248" s="96"/>
      <c r="GCV248" s="96"/>
      <c r="GCW248" s="96"/>
      <c r="GCX248" s="96"/>
      <c r="GCY248" s="96"/>
      <c r="GCZ248" s="96"/>
      <c r="GDA248" s="96"/>
      <c r="GDB248" s="96"/>
      <c r="GDC248" s="96"/>
      <c r="GDD248" s="96"/>
      <c r="GDE248" s="96"/>
      <c r="GDF248" s="96"/>
      <c r="GDG248" s="96"/>
      <c r="GDH248" s="96"/>
      <c r="GDI248" s="96"/>
      <c r="GDJ248" s="96"/>
      <c r="GDK248" s="96"/>
      <c r="GDL248" s="96"/>
      <c r="GDM248" s="96"/>
      <c r="GDN248" s="96"/>
      <c r="GDO248" s="96"/>
      <c r="GDP248" s="96"/>
      <c r="GDQ248" s="96"/>
      <c r="GDR248" s="96"/>
      <c r="GDS248" s="96"/>
      <c r="GDT248" s="96"/>
      <c r="GDU248" s="96"/>
      <c r="GDV248" s="96"/>
      <c r="GDW248" s="96"/>
      <c r="GDX248" s="96"/>
      <c r="GDY248" s="96"/>
      <c r="GDZ248" s="96"/>
      <c r="GEA248" s="96"/>
      <c r="GEB248" s="96"/>
      <c r="GEC248" s="96"/>
      <c r="GED248" s="96"/>
      <c r="GEE248" s="96"/>
      <c r="GEF248" s="96"/>
      <c r="GEG248" s="96"/>
      <c r="GEH248" s="96"/>
      <c r="GEI248" s="96"/>
      <c r="GEJ248" s="96"/>
      <c r="GEK248" s="96"/>
      <c r="GEL248" s="96"/>
      <c r="GEM248" s="96"/>
      <c r="GEN248" s="96"/>
      <c r="GEO248" s="96"/>
      <c r="GEP248" s="96"/>
      <c r="GEQ248" s="96"/>
      <c r="GER248" s="96"/>
      <c r="GES248" s="96"/>
      <c r="GET248" s="96"/>
      <c r="GEU248" s="96"/>
      <c r="GEV248" s="96"/>
      <c r="GEW248" s="96"/>
      <c r="GEX248" s="96"/>
      <c r="GEY248" s="96"/>
      <c r="GEZ248" s="96"/>
      <c r="GFA248" s="96"/>
      <c r="GFB248" s="96"/>
      <c r="GFC248" s="96"/>
      <c r="GFD248" s="96"/>
      <c r="GFE248" s="96"/>
      <c r="GFF248" s="96"/>
      <c r="GFG248" s="96"/>
      <c r="GFH248" s="96"/>
      <c r="GFI248" s="96"/>
      <c r="GFJ248" s="96"/>
      <c r="GFK248" s="96"/>
      <c r="GFL248" s="96"/>
      <c r="GFM248" s="96"/>
      <c r="GFN248" s="96"/>
      <c r="GFO248" s="96"/>
      <c r="GFP248" s="96"/>
      <c r="GFQ248" s="96"/>
      <c r="GFR248" s="96"/>
      <c r="GFS248" s="96"/>
      <c r="GFT248" s="96"/>
      <c r="GFU248" s="96"/>
      <c r="GFV248" s="96"/>
      <c r="GFW248" s="96"/>
      <c r="GFX248" s="96"/>
      <c r="GFY248" s="96"/>
      <c r="GFZ248" s="96"/>
      <c r="GGA248" s="96"/>
      <c r="GGB248" s="96"/>
      <c r="GGC248" s="96"/>
      <c r="GGD248" s="96"/>
      <c r="GGE248" s="96"/>
      <c r="GGF248" s="96"/>
      <c r="GGG248" s="96"/>
      <c r="GGH248" s="96"/>
      <c r="GGI248" s="96"/>
      <c r="GGJ248" s="96"/>
      <c r="GGK248" s="96"/>
      <c r="GGL248" s="96"/>
      <c r="GGM248" s="96"/>
      <c r="GGN248" s="96"/>
      <c r="GGO248" s="96"/>
      <c r="GGP248" s="96"/>
      <c r="GGQ248" s="96"/>
      <c r="GGR248" s="96"/>
      <c r="GGS248" s="96"/>
      <c r="GGT248" s="96"/>
      <c r="GGU248" s="96"/>
      <c r="GGV248" s="96"/>
      <c r="GGW248" s="96"/>
      <c r="GGX248" s="96"/>
      <c r="GGY248" s="96"/>
      <c r="GGZ248" s="96"/>
      <c r="GHA248" s="96"/>
      <c r="GHB248" s="96"/>
      <c r="GHC248" s="96"/>
      <c r="GHD248" s="96"/>
      <c r="GHE248" s="96"/>
      <c r="GHF248" s="96"/>
      <c r="GHG248" s="96"/>
      <c r="GHH248" s="96"/>
      <c r="GHI248" s="96"/>
      <c r="GHJ248" s="96"/>
      <c r="GHK248" s="96"/>
      <c r="GHL248" s="96"/>
      <c r="GHM248" s="96"/>
      <c r="GHN248" s="96"/>
      <c r="GHO248" s="96"/>
      <c r="GHP248" s="96"/>
      <c r="GHQ248" s="96"/>
      <c r="GHR248" s="96"/>
      <c r="GHS248" s="96"/>
      <c r="GHT248" s="96"/>
      <c r="GHU248" s="96"/>
      <c r="GHV248" s="96"/>
      <c r="GHW248" s="96"/>
      <c r="GHX248" s="96"/>
      <c r="GHY248" s="96"/>
      <c r="GHZ248" s="96"/>
      <c r="GIA248" s="96"/>
      <c r="GIB248" s="96"/>
      <c r="GIC248" s="96"/>
      <c r="GID248" s="96"/>
      <c r="GIE248" s="96"/>
      <c r="GIF248" s="96"/>
      <c r="GIG248" s="96"/>
      <c r="GIH248" s="96"/>
      <c r="GII248" s="96"/>
      <c r="GIJ248" s="96"/>
      <c r="GIK248" s="96"/>
      <c r="GIL248" s="96"/>
      <c r="GIM248" s="96"/>
      <c r="GIN248" s="96"/>
      <c r="GIO248" s="96"/>
      <c r="GIP248" s="96"/>
      <c r="GIQ248" s="96"/>
      <c r="GIR248" s="96"/>
      <c r="GIS248" s="96"/>
      <c r="GIT248" s="96"/>
      <c r="GIU248" s="96"/>
      <c r="GIV248" s="96"/>
      <c r="GIW248" s="96"/>
      <c r="GIX248" s="96"/>
      <c r="GIY248" s="96"/>
      <c r="GIZ248" s="96"/>
      <c r="GJA248" s="96"/>
      <c r="GJB248" s="96"/>
      <c r="GJC248" s="96"/>
      <c r="GJD248" s="96"/>
      <c r="GJE248" s="96"/>
      <c r="GJF248" s="96"/>
      <c r="GJG248" s="96"/>
      <c r="GJH248" s="96"/>
      <c r="GJI248" s="96"/>
      <c r="GJJ248" s="96"/>
      <c r="GJK248" s="96"/>
      <c r="GJL248" s="96"/>
      <c r="GJM248" s="96"/>
      <c r="GJN248" s="96"/>
      <c r="GJO248" s="96"/>
      <c r="GJP248" s="96"/>
      <c r="GJQ248" s="96"/>
      <c r="GJR248" s="96"/>
      <c r="GJS248" s="96"/>
      <c r="GJT248" s="96"/>
      <c r="GJU248" s="96"/>
      <c r="GJV248" s="96"/>
      <c r="GJW248" s="96"/>
      <c r="GJX248" s="96"/>
      <c r="GJY248" s="96"/>
      <c r="GJZ248" s="96"/>
      <c r="GKA248" s="96"/>
      <c r="GKB248" s="96"/>
      <c r="GKC248" s="96"/>
      <c r="GKD248" s="96"/>
      <c r="GKE248" s="96"/>
      <c r="GKF248" s="96"/>
      <c r="GKG248" s="96"/>
      <c r="GKH248" s="96"/>
      <c r="GKI248" s="96"/>
      <c r="GKJ248" s="96"/>
      <c r="GKK248" s="96"/>
      <c r="GKL248" s="96"/>
      <c r="GKM248" s="96"/>
      <c r="GKN248" s="96"/>
      <c r="GKO248" s="96"/>
      <c r="GKP248" s="96"/>
      <c r="GKQ248" s="96"/>
      <c r="GKR248" s="96"/>
      <c r="GKS248" s="96"/>
      <c r="GKT248" s="96"/>
      <c r="GKU248" s="96"/>
      <c r="GKV248" s="96"/>
      <c r="GKW248" s="96"/>
      <c r="GKX248" s="96"/>
      <c r="GKY248" s="96"/>
      <c r="GKZ248" s="96"/>
      <c r="GLA248" s="96"/>
      <c r="GLB248" s="96"/>
      <c r="GLC248" s="96"/>
      <c r="GLD248" s="96"/>
      <c r="GLE248" s="96"/>
      <c r="GLF248" s="96"/>
      <c r="GLG248" s="96"/>
      <c r="GLH248" s="96"/>
      <c r="GLI248" s="96"/>
      <c r="GLJ248" s="96"/>
      <c r="GLK248" s="96"/>
      <c r="GLL248" s="96"/>
      <c r="GLM248" s="96"/>
      <c r="GLN248" s="96"/>
      <c r="GLO248" s="96"/>
      <c r="GLP248" s="96"/>
      <c r="GLQ248" s="96"/>
      <c r="GLR248" s="96"/>
      <c r="GLS248" s="96"/>
      <c r="GLT248" s="96"/>
      <c r="GLU248" s="96"/>
      <c r="GLV248" s="96"/>
      <c r="GLW248" s="96"/>
      <c r="GLX248" s="96"/>
      <c r="GLY248" s="96"/>
      <c r="GLZ248" s="96"/>
      <c r="GMA248" s="96"/>
      <c r="GMB248" s="96"/>
      <c r="GMC248" s="96"/>
      <c r="GMD248" s="96"/>
      <c r="GME248" s="96"/>
      <c r="GMF248" s="96"/>
      <c r="GMG248" s="96"/>
      <c r="GMH248" s="96"/>
      <c r="GMI248" s="96"/>
      <c r="GMJ248" s="96"/>
      <c r="GMK248" s="96"/>
      <c r="GML248" s="96"/>
      <c r="GMM248" s="96"/>
      <c r="GMN248" s="96"/>
      <c r="GMO248" s="96"/>
      <c r="GMP248" s="96"/>
      <c r="GMQ248" s="96"/>
      <c r="GMR248" s="96"/>
      <c r="GMS248" s="96"/>
      <c r="GMT248" s="96"/>
      <c r="GMU248" s="96"/>
      <c r="GMV248" s="96"/>
      <c r="GMW248" s="96"/>
      <c r="GMX248" s="96"/>
      <c r="GMY248" s="96"/>
      <c r="GMZ248" s="96"/>
      <c r="GNA248" s="96"/>
      <c r="GNB248" s="96"/>
      <c r="GNC248" s="96"/>
      <c r="GND248" s="96"/>
      <c r="GNE248" s="96"/>
      <c r="GNF248" s="96"/>
      <c r="GNG248" s="96"/>
      <c r="GNH248" s="96"/>
      <c r="GNI248" s="96"/>
      <c r="GNJ248" s="96"/>
      <c r="GNK248" s="96"/>
      <c r="GNL248" s="96"/>
      <c r="GNM248" s="96"/>
      <c r="GNN248" s="96"/>
      <c r="GNO248" s="96"/>
      <c r="GNP248" s="96"/>
      <c r="GNQ248" s="96"/>
      <c r="GNR248" s="96"/>
      <c r="GNS248" s="96"/>
      <c r="GNT248" s="96"/>
      <c r="GNU248" s="96"/>
      <c r="GNV248" s="96"/>
      <c r="GNW248" s="96"/>
      <c r="GNX248" s="96"/>
      <c r="GNY248" s="96"/>
      <c r="GNZ248" s="96"/>
      <c r="GOA248" s="96"/>
      <c r="GOB248" s="96"/>
      <c r="GOC248" s="96"/>
      <c r="GOD248" s="96"/>
      <c r="GOE248" s="96"/>
      <c r="GOF248" s="96"/>
      <c r="GOG248" s="96"/>
      <c r="GOH248" s="96"/>
      <c r="GOI248" s="96"/>
      <c r="GOJ248" s="96"/>
      <c r="GOK248" s="96"/>
      <c r="GOL248" s="96"/>
      <c r="GOM248" s="96"/>
      <c r="GON248" s="96"/>
      <c r="GOO248" s="96"/>
      <c r="GOP248" s="96"/>
      <c r="GOQ248" s="96"/>
      <c r="GOR248" s="96"/>
      <c r="GOS248" s="96"/>
      <c r="GOT248" s="96"/>
      <c r="GOU248" s="96"/>
      <c r="GOV248" s="96"/>
      <c r="GOW248" s="96"/>
      <c r="GOX248" s="96"/>
      <c r="GOY248" s="96"/>
      <c r="GOZ248" s="96"/>
      <c r="GPA248" s="96"/>
      <c r="GPB248" s="96"/>
      <c r="GPC248" s="96"/>
      <c r="GPD248" s="96"/>
      <c r="GPE248" s="96"/>
      <c r="GPF248" s="96"/>
      <c r="GPG248" s="96"/>
      <c r="GPH248" s="96"/>
      <c r="GPI248" s="96"/>
      <c r="GPJ248" s="96"/>
      <c r="GPK248" s="96"/>
      <c r="GPL248" s="96"/>
      <c r="GPM248" s="96"/>
      <c r="GPN248" s="96"/>
      <c r="GPO248" s="96"/>
      <c r="GPP248" s="96"/>
      <c r="GPQ248" s="96"/>
      <c r="GPR248" s="96"/>
      <c r="GPS248" s="96"/>
      <c r="GPT248" s="96"/>
      <c r="GPU248" s="96"/>
      <c r="GPV248" s="96"/>
      <c r="GPW248" s="96"/>
      <c r="GPX248" s="96"/>
      <c r="GPY248" s="96"/>
      <c r="GPZ248" s="96"/>
      <c r="GQA248" s="96"/>
      <c r="GQB248" s="96"/>
      <c r="GQC248" s="96"/>
      <c r="GQD248" s="96"/>
      <c r="GQE248" s="96"/>
      <c r="GQF248" s="96"/>
      <c r="GQG248" s="96"/>
      <c r="GQH248" s="96"/>
      <c r="GQI248" s="96"/>
      <c r="GQJ248" s="96"/>
      <c r="GQK248" s="96"/>
      <c r="GQL248" s="96"/>
      <c r="GQM248" s="96"/>
      <c r="GQN248" s="96"/>
      <c r="GQO248" s="96"/>
      <c r="GQP248" s="96"/>
      <c r="GQQ248" s="96"/>
      <c r="GQR248" s="96"/>
      <c r="GQS248" s="96"/>
      <c r="GQT248" s="96"/>
      <c r="GQU248" s="96"/>
      <c r="GQV248" s="96"/>
      <c r="GQW248" s="96"/>
      <c r="GQX248" s="96"/>
      <c r="GQY248" s="96"/>
      <c r="GQZ248" s="96"/>
      <c r="GRA248" s="96"/>
      <c r="GRB248" s="96"/>
      <c r="GRC248" s="96"/>
      <c r="GRD248" s="96"/>
      <c r="GRE248" s="96"/>
      <c r="GRF248" s="96"/>
      <c r="GRG248" s="96"/>
      <c r="GRH248" s="96"/>
      <c r="GRI248" s="96"/>
      <c r="GRJ248" s="96"/>
      <c r="GRK248" s="96"/>
      <c r="GRL248" s="96"/>
      <c r="GRM248" s="96"/>
      <c r="GRN248" s="96"/>
      <c r="GRO248" s="96"/>
      <c r="GRP248" s="96"/>
      <c r="GRQ248" s="96"/>
      <c r="GRR248" s="96"/>
      <c r="GRS248" s="96"/>
      <c r="GRT248" s="96"/>
      <c r="GRU248" s="96"/>
      <c r="GRV248" s="96"/>
      <c r="GRW248" s="96"/>
      <c r="GRX248" s="96"/>
      <c r="GRY248" s="96"/>
      <c r="GRZ248" s="96"/>
      <c r="GSA248" s="96"/>
      <c r="GSB248" s="96"/>
      <c r="GSC248" s="96"/>
      <c r="GSD248" s="96"/>
      <c r="GSE248" s="96"/>
      <c r="GSF248" s="96"/>
      <c r="GSG248" s="96"/>
      <c r="GSH248" s="96"/>
      <c r="GSI248" s="96"/>
      <c r="GSJ248" s="96"/>
      <c r="GSK248" s="96"/>
      <c r="GSL248" s="96"/>
      <c r="GSM248" s="96"/>
      <c r="GSN248" s="96"/>
      <c r="GSO248" s="96"/>
      <c r="GSP248" s="96"/>
      <c r="GSQ248" s="96"/>
      <c r="GSR248" s="96"/>
      <c r="GSS248" s="96"/>
      <c r="GST248" s="96"/>
      <c r="GSU248" s="96"/>
      <c r="GSV248" s="96"/>
      <c r="GSW248" s="96"/>
      <c r="GSX248" s="96"/>
      <c r="GSY248" s="96"/>
      <c r="GSZ248" s="96"/>
      <c r="GTA248" s="96"/>
      <c r="GTB248" s="96"/>
      <c r="GTC248" s="96"/>
      <c r="GTD248" s="96"/>
      <c r="GTE248" s="96"/>
      <c r="GTF248" s="96"/>
      <c r="GTG248" s="96"/>
      <c r="GTH248" s="96"/>
      <c r="GTI248" s="96"/>
      <c r="GTJ248" s="96"/>
      <c r="GTK248" s="96"/>
      <c r="GTL248" s="96"/>
      <c r="GTM248" s="96"/>
      <c r="GTN248" s="96"/>
      <c r="GTO248" s="96"/>
      <c r="GTP248" s="96"/>
      <c r="GTQ248" s="96"/>
      <c r="GTR248" s="96"/>
      <c r="GTS248" s="96"/>
      <c r="GTT248" s="96"/>
      <c r="GTU248" s="96"/>
      <c r="GTV248" s="96"/>
      <c r="GTW248" s="96"/>
      <c r="GTX248" s="96"/>
      <c r="GTY248" s="96"/>
      <c r="GTZ248" s="96"/>
      <c r="GUA248" s="96"/>
      <c r="GUB248" s="96"/>
      <c r="GUC248" s="96"/>
      <c r="GUD248" s="96"/>
      <c r="GUE248" s="96"/>
      <c r="GUF248" s="96"/>
      <c r="GUG248" s="96"/>
      <c r="GUH248" s="96"/>
      <c r="GUI248" s="96"/>
      <c r="GUJ248" s="96"/>
      <c r="GUK248" s="96"/>
      <c r="GUL248" s="96"/>
      <c r="GUM248" s="96"/>
      <c r="GUN248" s="96"/>
      <c r="GUO248" s="96"/>
      <c r="GUP248" s="96"/>
      <c r="GUQ248" s="96"/>
      <c r="GUR248" s="96"/>
      <c r="GUS248" s="96"/>
      <c r="GUT248" s="96"/>
      <c r="GUU248" s="96"/>
      <c r="GUV248" s="96"/>
      <c r="GUW248" s="96"/>
      <c r="GUX248" s="96"/>
      <c r="GUY248" s="96"/>
      <c r="GUZ248" s="96"/>
      <c r="GVA248" s="96"/>
      <c r="GVB248" s="96"/>
      <c r="GVC248" s="96"/>
      <c r="GVD248" s="96"/>
      <c r="GVE248" s="96"/>
      <c r="GVF248" s="96"/>
      <c r="GVG248" s="96"/>
      <c r="GVH248" s="96"/>
      <c r="GVI248" s="96"/>
      <c r="GVJ248" s="96"/>
      <c r="GVK248" s="96"/>
      <c r="GVL248" s="96"/>
      <c r="GVM248" s="96"/>
      <c r="GVN248" s="96"/>
      <c r="GVO248" s="96"/>
      <c r="GVP248" s="96"/>
      <c r="GVQ248" s="96"/>
      <c r="GVR248" s="96"/>
      <c r="GVS248" s="96"/>
      <c r="GVT248" s="96"/>
      <c r="GVU248" s="96"/>
      <c r="GVV248" s="96"/>
      <c r="GVW248" s="96"/>
      <c r="GVX248" s="96"/>
      <c r="GVY248" s="96"/>
      <c r="GVZ248" s="96"/>
      <c r="GWA248" s="96"/>
      <c r="GWB248" s="96"/>
      <c r="GWC248" s="96"/>
      <c r="GWD248" s="96"/>
      <c r="GWE248" s="96"/>
      <c r="GWF248" s="96"/>
      <c r="GWG248" s="96"/>
      <c r="GWH248" s="96"/>
      <c r="GWI248" s="96"/>
      <c r="GWJ248" s="96"/>
      <c r="GWK248" s="96"/>
      <c r="GWL248" s="96"/>
      <c r="GWM248" s="96"/>
      <c r="GWN248" s="96"/>
      <c r="GWO248" s="96"/>
      <c r="GWP248" s="96"/>
      <c r="GWQ248" s="96"/>
      <c r="GWR248" s="96"/>
      <c r="GWS248" s="96"/>
      <c r="GWT248" s="96"/>
      <c r="GWU248" s="96"/>
      <c r="GWV248" s="96"/>
      <c r="GWW248" s="96"/>
      <c r="GWX248" s="96"/>
      <c r="GWY248" s="96"/>
      <c r="GWZ248" s="96"/>
      <c r="GXA248" s="96"/>
      <c r="GXB248" s="96"/>
      <c r="GXC248" s="96"/>
      <c r="GXD248" s="96"/>
      <c r="GXE248" s="96"/>
      <c r="GXF248" s="96"/>
      <c r="GXG248" s="96"/>
      <c r="GXH248" s="96"/>
      <c r="GXI248" s="96"/>
      <c r="GXJ248" s="96"/>
      <c r="GXK248" s="96"/>
      <c r="GXL248" s="96"/>
      <c r="GXM248" s="96"/>
      <c r="GXN248" s="96"/>
      <c r="GXO248" s="96"/>
      <c r="GXP248" s="96"/>
      <c r="GXQ248" s="96"/>
      <c r="GXR248" s="96"/>
      <c r="GXS248" s="96"/>
      <c r="GXT248" s="96"/>
      <c r="GXU248" s="96"/>
      <c r="GXV248" s="96"/>
      <c r="GXW248" s="96"/>
      <c r="GXX248" s="96"/>
      <c r="GXY248" s="96"/>
      <c r="GXZ248" s="96"/>
      <c r="GYA248" s="96"/>
      <c r="GYB248" s="96"/>
      <c r="GYC248" s="96"/>
      <c r="GYD248" s="96"/>
      <c r="GYE248" s="96"/>
      <c r="GYF248" s="96"/>
      <c r="GYG248" s="96"/>
      <c r="GYH248" s="96"/>
      <c r="GYI248" s="96"/>
      <c r="GYJ248" s="96"/>
      <c r="GYK248" s="96"/>
      <c r="GYL248" s="96"/>
      <c r="GYM248" s="96"/>
      <c r="GYN248" s="96"/>
      <c r="GYO248" s="96"/>
      <c r="GYP248" s="96"/>
      <c r="GYQ248" s="96"/>
      <c r="GYR248" s="96"/>
      <c r="GYS248" s="96"/>
      <c r="GYT248" s="96"/>
      <c r="GYU248" s="96"/>
      <c r="GYV248" s="96"/>
      <c r="GYW248" s="96"/>
      <c r="GYX248" s="96"/>
      <c r="GYY248" s="96"/>
      <c r="GYZ248" s="96"/>
      <c r="GZA248" s="96"/>
      <c r="GZB248" s="96"/>
      <c r="GZC248" s="96"/>
      <c r="GZD248" s="96"/>
      <c r="GZE248" s="96"/>
      <c r="GZF248" s="96"/>
      <c r="GZG248" s="96"/>
      <c r="GZH248" s="96"/>
      <c r="GZI248" s="96"/>
      <c r="GZJ248" s="96"/>
      <c r="GZK248" s="96"/>
      <c r="GZL248" s="96"/>
      <c r="GZM248" s="96"/>
      <c r="GZN248" s="96"/>
      <c r="GZO248" s="96"/>
      <c r="GZP248" s="96"/>
      <c r="GZQ248" s="96"/>
      <c r="GZR248" s="96"/>
      <c r="GZS248" s="96"/>
      <c r="GZT248" s="96"/>
      <c r="GZU248" s="96"/>
      <c r="GZV248" s="96"/>
      <c r="GZW248" s="96"/>
      <c r="GZX248" s="96"/>
      <c r="GZY248" s="96"/>
      <c r="GZZ248" s="96"/>
      <c r="HAA248" s="96"/>
      <c r="HAB248" s="96"/>
      <c r="HAC248" s="96"/>
      <c r="HAD248" s="96"/>
      <c r="HAE248" s="96"/>
      <c r="HAF248" s="96"/>
      <c r="HAG248" s="96"/>
      <c r="HAH248" s="96"/>
      <c r="HAI248" s="96"/>
      <c r="HAJ248" s="96"/>
      <c r="HAK248" s="96"/>
      <c r="HAL248" s="96"/>
      <c r="HAM248" s="96"/>
      <c r="HAN248" s="96"/>
      <c r="HAO248" s="96"/>
      <c r="HAP248" s="96"/>
      <c r="HAQ248" s="96"/>
      <c r="HAR248" s="96"/>
      <c r="HAS248" s="96"/>
      <c r="HAT248" s="96"/>
      <c r="HAU248" s="96"/>
      <c r="HAV248" s="96"/>
      <c r="HAW248" s="96"/>
      <c r="HAX248" s="96"/>
      <c r="HAY248" s="96"/>
      <c r="HAZ248" s="96"/>
      <c r="HBA248" s="96"/>
      <c r="HBB248" s="96"/>
      <c r="HBC248" s="96"/>
      <c r="HBD248" s="96"/>
      <c r="HBE248" s="96"/>
      <c r="HBF248" s="96"/>
      <c r="HBG248" s="96"/>
      <c r="HBH248" s="96"/>
      <c r="HBI248" s="96"/>
      <c r="HBJ248" s="96"/>
      <c r="HBK248" s="96"/>
      <c r="HBL248" s="96"/>
      <c r="HBM248" s="96"/>
      <c r="HBN248" s="96"/>
      <c r="HBO248" s="96"/>
      <c r="HBP248" s="96"/>
      <c r="HBQ248" s="96"/>
      <c r="HBR248" s="96"/>
      <c r="HBS248" s="96"/>
      <c r="HBT248" s="96"/>
      <c r="HBU248" s="96"/>
      <c r="HBV248" s="96"/>
      <c r="HBW248" s="96"/>
      <c r="HBX248" s="96"/>
      <c r="HBY248" s="96"/>
      <c r="HBZ248" s="96"/>
      <c r="HCA248" s="96"/>
      <c r="HCB248" s="96"/>
      <c r="HCC248" s="96"/>
      <c r="HCD248" s="96"/>
      <c r="HCE248" s="96"/>
      <c r="HCF248" s="96"/>
      <c r="HCG248" s="96"/>
      <c r="HCH248" s="96"/>
      <c r="HCI248" s="96"/>
      <c r="HCJ248" s="96"/>
      <c r="HCK248" s="96"/>
      <c r="HCL248" s="96"/>
      <c r="HCM248" s="96"/>
      <c r="HCN248" s="96"/>
      <c r="HCO248" s="96"/>
      <c r="HCP248" s="96"/>
      <c r="HCQ248" s="96"/>
      <c r="HCR248" s="96"/>
      <c r="HCS248" s="96"/>
      <c r="HCT248" s="96"/>
      <c r="HCU248" s="96"/>
      <c r="HCV248" s="96"/>
      <c r="HCW248" s="96"/>
      <c r="HCX248" s="96"/>
      <c r="HCY248" s="96"/>
      <c r="HCZ248" s="96"/>
      <c r="HDA248" s="96"/>
      <c r="HDB248" s="96"/>
      <c r="HDC248" s="96"/>
      <c r="HDD248" s="96"/>
      <c r="HDE248" s="96"/>
      <c r="HDF248" s="96"/>
      <c r="HDG248" s="96"/>
      <c r="HDH248" s="96"/>
      <c r="HDI248" s="96"/>
      <c r="HDJ248" s="96"/>
      <c r="HDK248" s="96"/>
      <c r="HDL248" s="96"/>
      <c r="HDM248" s="96"/>
      <c r="HDN248" s="96"/>
      <c r="HDO248" s="96"/>
      <c r="HDP248" s="96"/>
      <c r="HDQ248" s="96"/>
      <c r="HDR248" s="96"/>
      <c r="HDS248" s="96"/>
      <c r="HDT248" s="96"/>
      <c r="HDU248" s="96"/>
      <c r="HDV248" s="96"/>
      <c r="HDW248" s="96"/>
      <c r="HDX248" s="96"/>
      <c r="HDY248" s="96"/>
      <c r="HDZ248" s="96"/>
      <c r="HEA248" s="96"/>
      <c r="HEB248" s="96"/>
      <c r="HEC248" s="96"/>
      <c r="HED248" s="96"/>
      <c r="HEE248" s="96"/>
      <c r="HEF248" s="96"/>
      <c r="HEG248" s="96"/>
      <c r="HEH248" s="96"/>
      <c r="HEI248" s="96"/>
      <c r="HEJ248" s="96"/>
      <c r="HEK248" s="96"/>
      <c r="HEL248" s="96"/>
      <c r="HEM248" s="96"/>
      <c r="HEN248" s="96"/>
      <c r="HEO248" s="96"/>
      <c r="HEP248" s="96"/>
      <c r="HEQ248" s="96"/>
      <c r="HER248" s="96"/>
      <c r="HES248" s="96"/>
      <c r="HET248" s="96"/>
      <c r="HEU248" s="96"/>
      <c r="HEV248" s="96"/>
      <c r="HEW248" s="96"/>
      <c r="HEX248" s="96"/>
      <c r="HEY248" s="96"/>
      <c r="HEZ248" s="96"/>
      <c r="HFA248" s="96"/>
      <c r="HFB248" s="96"/>
      <c r="HFC248" s="96"/>
      <c r="HFD248" s="96"/>
      <c r="HFE248" s="96"/>
      <c r="HFF248" s="96"/>
      <c r="HFG248" s="96"/>
      <c r="HFH248" s="96"/>
      <c r="HFI248" s="96"/>
      <c r="HFJ248" s="96"/>
      <c r="HFK248" s="96"/>
      <c r="HFL248" s="96"/>
      <c r="HFM248" s="96"/>
      <c r="HFN248" s="96"/>
      <c r="HFO248" s="96"/>
      <c r="HFP248" s="96"/>
      <c r="HFQ248" s="96"/>
      <c r="HFR248" s="96"/>
      <c r="HFS248" s="96"/>
      <c r="HFT248" s="96"/>
      <c r="HFU248" s="96"/>
      <c r="HFV248" s="96"/>
      <c r="HFW248" s="96"/>
      <c r="HFX248" s="96"/>
      <c r="HFY248" s="96"/>
      <c r="HFZ248" s="96"/>
      <c r="HGA248" s="96"/>
      <c r="HGB248" s="96"/>
      <c r="HGC248" s="96"/>
      <c r="HGD248" s="96"/>
      <c r="HGE248" s="96"/>
      <c r="HGF248" s="96"/>
      <c r="HGG248" s="96"/>
      <c r="HGH248" s="96"/>
      <c r="HGI248" s="96"/>
      <c r="HGJ248" s="96"/>
      <c r="HGK248" s="96"/>
      <c r="HGL248" s="96"/>
      <c r="HGM248" s="96"/>
      <c r="HGN248" s="96"/>
      <c r="HGO248" s="96"/>
      <c r="HGP248" s="96"/>
      <c r="HGQ248" s="96"/>
      <c r="HGR248" s="96"/>
      <c r="HGS248" s="96"/>
      <c r="HGT248" s="96"/>
      <c r="HGU248" s="96"/>
      <c r="HGV248" s="96"/>
      <c r="HGW248" s="96"/>
      <c r="HGX248" s="96"/>
      <c r="HGY248" s="96"/>
      <c r="HGZ248" s="96"/>
      <c r="HHA248" s="96"/>
      <c r="HHB248" s="96"/>
      <c r="HHC248" s="96"/>
      <c r="HHD248" s="96"/>
      <c r="HHE248" s="96"/>
      <c r="HHF248" s="96"/>
      <c r="HHG248" s="96"/>
      <c r="HHH248" s="96"/>
      <c r="HHI248" s="96"/>
      <c r="HHJ248" s="96"/>
      <c r="HHK248" s="96"/>
      <c r="HHL248" s="96"/>
      <c r="HHM248" s="96"/>
      <c r="HHN248" s="96"/>
      <c r="HHO248" s="96"/>
      <c r="HHP248" s="96"/>
      <c r="HHQ248" s="96"/>
      <c r="HHR248" s="96"/>
      <c r="HHS248" s="96"/>
      <c r="HHT248" s="96"/>
      <c r="HHU248" s="96"/>
      <c r="HHV248" s="96"/>
      <c r="HHW248" s="96"/>
      <c r="HHX248" s="96"/>
      <c r="HHY248" s="96"/>
      <c r="HHZ248" s="96"/>
      <c r="HIA248" s="96"/>
      <c r="HIB248" s="96"/>
      <c r="HIC248" s="96"/>
      <c r="HID248" s="96"/>
      <c r="HIE248" s="96"/>
      <c r="HIF248" s="96"/>
      <c r="HIG248" s="96"/>
      <c r="HIH248" s="96"/>
      <c r="HII248" s="96"/>
      <c r="HIJ248" s="96"/>
      <c r="HIK248" s="96"/>
      <c r="HIL248" s="96"/>
      <c r="HIM248" s="96"/>
      <c r="HIN248" s="96"/>
      <c r="HIO248" s="96"/>
      <c r="HIP248" s="96"/>
      <c r="HIQ248" s="96"/>
      <c r="HIR248" s="96"/>
      <c r="HIS248" s="96"/>
      <c r="HIT248" s="96"/>
      <c r="HIU248" s="96"/>
      <c r="HIV248" s="96"/>
      <c r="HIW248" s="96"/>
      <c r="HIX248" s="96"/>
      <c r="HIY248" s="96"/>
      <c r="HIZ248" s="96"/>
      <c r="HJA248" s="96"/>
      <c r="HJB248" s="96"/>
      <c r="HJC248" s="96"/>
      <c r="HJD248" s="96"/>
      <c r="HJE248" s="96"/>
      <c r="HJF248" s="96"/>
      <c r="HJG248" s="96"/>
      <c r="HJH248" s="96"/>
      <c r="HJI248" s="96"/>
      <c r="HJJ248" s="96"/>
      <c r="HJK248" s="96"/>
      <c r="HJL248" s="96"/>
      <c r="HJM248" s="96"/>
      <c r="HJN248" s="96"/>
      <c r="HJO248" s="96"/>
      <c r="HJP248" s="96"/>
      <c r="HJQ248" s="96"/>
      <c r="HJR248" s="96"/>
      <c r="HJS248" s="96"/>
      <c r="HJT248" s="96"/>
      <c r="HJU248" s="96"/>
      <c r="HJV248" s="96"/>
      <c r="HJW248" s="96"/>
      <c r="HJX248" s="96"/>
      <c r="HJY248" s="96"/>
      <c r="HJZ248" s="96"/>
      <c r="HKA248" s="96"/>
      <c r="HKB248" s="96"/>
      <c r="HKC248" s="96"/>
      <c r="HKD248" s="96"/>
      <c r="HKE248" s="96"/>
      <c r="HKF248" s="96"/>
      <c r="HKG248" s="96"/>
      <c r="HKH248" s="96"/>
      <c r="HKI248" s="96"/>
      <c r="HKJ248" s="96"/>
      <c r="HKK248" s="96"/>
      <c r="HKL248" s="96"/>
      <c r="HKM248" s="96"/>
      <c r="HKN248" s="96"/>
      <c r="HKO248" s="96"/>
      <c r="HKP248" s="96"/>
      <c r="HKQ248" s="96"/>
      <c r="HKR248" s="96"/>
      <c r="HKS248" s="96"/>
      <c r="HKT248" s="96"/>
      <c r="HKU248" s="96"/>
      <c r="HKV248" s="96"/>
      <c r="HKW248" s="96"/>
      <c r="HKX248" s="96"/>
      <c r="HKY248" s="96"/>
      <c r="HKZ248" s="96"/>
      <c r="HLA248" s="96"/>
      <c r="HLB248" s="96"/>
      <c r="HLC248" s="96"/>
      <c r="HLD248" s="96"/>
      <c r="HLE248" s="96"/>
      <c r="HLF248" s="96"/>
      <c r="HLG248" s="96"/>
      <c r="HLH248" s="96"/>
      <c r="HLI248" s="96"/>
      <c r="HLJ248" s="96"/>
      <c r="HLK248" s="96"/>
      <c r="HLL248" s="96"/>
      <c r="HLM248" s="96"/>
      <c r="HLN248" s="96"/>
      <c r="HLO248" s="96"/>
      <c r="HLP248" s="96"/>
      <c r="HLQ248" s="96"/>
      <c r="HLR248" s="96"/>
      <c r="HLS248" s="96"/>
      <c r="HLT248" s="96"/>
      <c r="HLU248" s="96"/>
      <c r="HLV248" s="96"/>
      <c r="HLW248" s="96"/>
      <c r="HLX248" s="96"/>
      <c r="HLY248" s="96"/>
      <c r="HLZ248" s="96"/>
      <c r="HMA248" s="96"/>
      <c r="HMB248" s="96"/>
      <c r="HMC248" s="96"/>
      <c r="HMD248" s="96"/>
      <c r="HME248" s="96"/>
      <c r="HMF248" s="96"/>
      <c r="HMG248" s="96"/>
      <c r="HMH248" s="96"/>
      <c r="HMI248" s="96"/>
      <c r="HMJ248" s="96"/>
      <c r="HMK248" s="96"/>
      <c r="HML248" s="96"/>
      <c r="HMM248" s="96"/>
      <c r="HMN248" s="96"/>
      <c r="HMO248" s="96"/>
      <c r="HMP248" s="96"/>
      <c r="HMQ248" s="96"/>
      <c r="HMR248" s="96"/>
      <c r="HMS248" s="96"/>
      <c r="HMT248" s="96"/>
      <c r="HMU248" s="96"/>
      <c r="HMV248" s="96"/>
      <c r="HMW248" s="96"/>
      <c r="HMX248" s="96"/>
      <c r="HMY248" s="96"/>
      <c r="HMZ248" s="96"/>
      <c r="HNA248" s="96"/>
      <c r="HNB248" s="96"/>
      <c r="HNC248" s="96"/>
      <c r="HND248" s="96"/>
      <c r="HNE248" s="96"/>
      <c r="HNF248" s="96"/>
      <c r="HNG248" s="96"/>
      <c r="HNH248" s="96"/>
      <c r="HNI248" s="96"/>
      <c r="HNJ248" s="96"/>
      <c r="HNK248" s="96"/>
      <c r="HNL248" s="96"/>
      <c r="HNM248" s="96"/>
      <c r="HNN248" s="96"/>
      <c r="HNO248" s="96"/>
      <c r="HNP248" s="96"/>
      <c r="HNQ248" s="96"/>
      <c r="HNR248" s="96"/>
      <c r="HNS248" s="96"/>
      <c r="HNT248" s="96"/>
      <c r="HNU248" s="96"/>
      <c r="HNV248" s="96"/>
      <c r="HNW248" s="96"/>
      <c r="HNX248" s="96"/>
      <c r="HNY248" s="96"/>
      <c r="HNZ248" s="96"/>
      <c r="HOA248" s="96"/>
      <c r="HOB248" s="96"/>
      <c r="HOC248" s="96"/>
      <c r="HOD248" s="96"/>
      <c r="HOE248" s="96"/>
      <c r="HOF248" s="96"/>
      <c r="HOG248" s="96"/>
      <c r="HOH248" s="96"/>
      <c r="HOI248" s="96"/>
      <c r="HOJ248" s="96"/>
      <c r="HOK248" s="96"/>
      <c r="HOL248" s="96"/>
      <c r="HOM248" s="96"/>
      <c r="HON248" s="96"/>
      <c r="HOO248" s="96"/>
      <c r="HOP248" s="96"/>
      <c r="HOQ248" s="96"/>
      <c r="HOR248" s="96"/>
      <c r="HOS248" s="96"/>
      <c r="HOT248" s="96"/>
      <c r="HOU248" s="96"/>
      <c r="HOV248" s="96"/>
      <c r="HOW248" s="96"/>
      <c r="HOX248" s="96"/>
      <c r="HOY248" s="96"/>
      <c r="HOZ248" s="96"/>
      <c r="HPA248" s="96"/>
      <c r="HPB248" s="96"/>
      <c r="HPC248" s="96"/>
      <c r="HPD248" s="96"/>
      <c r="HPE248" s="96"/>
      <c r="HPF248" s="96"/>
      <c r="HPG248" s="96"/>
      <c r="HPH248" s="96"/>
      <c r="HPI248" s="96"/>
      <c r="HPJ248" s="96"/>
      <c r="HPK248" s="96"/>
      <c r="HPL248" s="96"/>
      <c r="HPM248" s="96"/>
      <c r="HPN248" s="96"/>
      <c r="HPO248" s="96"/>
      <c r="HPP248" s="96"/>
      <c r="HPQ248" s="96"/>
      <c r="HPR248" s="96"/>
      <c r="HPS248" s="96"/>
      <c r="HPT248" s="96"/>
      <c r="HPU248" s="96"/>
      <c r="HPV248" s="96"/>
      <c r="HPW248" s="96"/>
      <c r="HPX248" s="96"/>
      <c r="HPY248" s="96"/>
      <c r="HPZ248" s="96"/>
      <c r="HQA248" s="96"/>
      <c r="HQB248" s="96"/>
      <c r="HQC248" s="96"/>
      <c r="HQD248" s="96"/>
      <c r="HQE248" s="96"/>
      <c r="HQF248" s="96"/>
      <c r="HQG248" s="96"/>
      <c r="HQH248" s="96"/>
      <c r="HQI248" s="96"/>
      <c r="HQJ248" s="96"/>
      <c r="HQK248" s="96"/>
      <c r="HQL248" s="96"/>
      <c r="HQM248" s="96"/>
      <c r="HQN248" s="96"/>
      <c r="HQO248" s="96"/>
      <c r="HQP248" s="96"/>
      <c r="HQQ248" s="96"/>
      <c r="HQR248" s="96"/>
      <c r="HQS248" s="96"/>
      <c r="HQT248" s="96"/>
      <c r="HQU248" s="96"/>
      <c r="HQV248" s="96"/>
      <c r="HQW248" s="96"/>
      <c r="HQX248" s="96"/>
      <c r="HQY248" s="96"/>
      <c r="HQZ248" s="96"/>
      <c r="HRA248" s="96"/>
      <c r="HRB248" s="96"/>
      <c r="HRC248" s="96"/>
      <c r="HRD248" s="96"/>
      <c r="HRE248" s="96"/>
      <c r="HRF248" s="96"/>
      <c r="HRG248" s="96"/>
      <c r="HRH248" s="96"/>
      <c r="HRI248" s="96"/>
      <c r="HRJ248" s="96"/>
      <c r="HRK248" s="96"/>
      <c r="HRL248" s="96"/>
      <c r="HRM248" s="96"/>
      <c r="HRN248" s="96"/>
      <c r="HRO248" s="96"/>
      <c r="HRP248" s="96"/>
      <c r="HRQ248" s="96"/>
      <c r="HRR248" s="96"/>
      <c r="HRS248" s="96"/>
      <c r="HRT248" s="96"/>
      <c r="HRU248" s="96"/>
      <c r="HRV248" s="96"/>
      <c r="HRW248" s="96"/>
      <c r="HRX248" s="96"/>
      <c r="HRY248" s="96"/>
      <c r="HRZ248" s="96"/>
      <c r="HSA248" s="96"/>
      <c r="HSB248" s="96"/>
      <c r="HSC248" s="96"/>
      <c r="HSD248" s="96"/>
      <c r="HSE248" s="96"/>
      <c r="HSF248" s="96"/>
      <c r="HSG248" s="96"/>
      <c r="HSH248" s="96"/>
      <c r="HSI248" s="96"/>
      <c r="HSJ248" s="96"/>
      <c r="HSK248" s="96"/>
      <c r="HSL248" s="96"/>
      <c r="HSM248" s="96"/>
      <c r="HSN248" s="96"/>
      <c r="HSO248" s="96"/>
      <c r="HSP248" s="96"/>
      <c r="HSQ248" s="96"/>
      <c r="HSR248" s="96"/>
      <c r="HSS248" s="96"/>
      <c r="HST248" s="96"/>
      <c r="HSU248" s="96"/>
      <c r="HSV248" s="96"/>
      <c r="HSW248" s="96"/>
      <c r="HSX248" s="96"/>
      <c r="HSY248" s="96"/>
      <c r="HSZ248" s="96"/>
      <c r="HTA248" s="96"/>
      <c r="HTB248" s="96"/>
      <c r="HTC248" s="96"/>
      <c r="HTD248" s="96"/>
      <c r="HTE248" s="96"/>
      <c r="HTF248" s="96"/>
      <c r="HTG248" s="96"/>
      <c r="HTH248" s="96"/>
      <c r="HTI248" s="96"/>
      <c r="HTJ248" s="96"/>
      <c r="HTK248" s="96"/>
      <c r="HTL248" s="96"/>
      <c r="HTM248" s="96"/>
      <c r="HTN248" s="96"/>
      <c r="HTO248" s="96"/>
      <c r="HTP248" s="96"/>
      <c r="HTQ248" s="96"/>
      <c r="HTR248" s="96"/>
      <c r="HTS248" s="96"/>
      <c r="HTT248" s="96"/>
      <c r="HTU248" s="96"/>
      <c r="HTV248" s="96"/>
      <c r="HTW248" s="96"/>
      <c r="HTX248" s="96"/>
      <c r="HTY248" s="96"/>
      <c r="HTZ248" s="96"/>
      <c r="HUA248" s="96"/>
      <c r="HUB248" s="96"/>
      <c r="HUC248" s="96"/>
      <c r="HUD248" s="96"/>
      <c r="HUE248" s="96"/>
      <c r="HUF248" s="96"/>
      <c r="HUG248" s="96"/>
      <c r="HUH248" s="96"/>
      <c r="HUI248" s="96"/>
      <c r="HUJ248" s="96"/>
      <c r="HUK248" s="96"/>
      <c r="HUL248" s="96"/>
      <c r="HUM248" s="96"/>
      <c r="HUN248" s="96"/>
      <c r="HUO248" s="96"/>
      <c r="HUP248" s="96"/>
      <c r="HUQ248" s="96"/>
      <c r="HUR248" s="96"/>
      <c r="HUS248" s="96"/>
      <c r="HUT248" s="96"/>
      <c r="HUU248" s="96"/>
      <c r="HUV248" s="96"/>
      <c r="HUW248" s="96"/>
      <c r="HUX248" s="96"/>
      <c r="HUY248" s="96"/>
      <c r="HUZ248" s="96"/>
      <c r="HVA248" s="96"/>
      <c r="HVB248" s="96"/>
      <c r="HVC248" s="96"/>
      <c r="HVD248" s="96"/>
      <c r="HVE248" s="96"/>
      <c r="HVF248" s="96"/>
      <c r="HVG248" s="96"/>
      <c r="HVH248" s="96"/>
      <c r="HVI248" s="96"/>
      <c r="HVJ248" s="96"/>
      <c r="HVK248" s="96"/>
      <c r="HVL248" s="96"/>
      <c r="HVM248" s="96"/>
      <c r="HVN248" s="96"/>
      <c r="HVO248" s="96"/>
      <c r="HVP248" s="96"/>
      <c r="HVQ248" s="96"/>
      <c r="HVR248" s="96"/>
      <c r="HVS248" s="96"/>
      <c r="HVT248" s="96"/>
      <c r="HVU248" s="96"/>
      <c r="HVV248" s="96"/>
      <c r="HVW248" s="96"/>
      <c r="HVX248" s="96"/>
      <c r="HVY248" s="96"/>
      <c r="HVZ248" s="96"/>
      <c r="HWA248" s="96"/>
      <c r="HWB248" s="96"/>
      <c r="HWC248" s="96"/>
      <c r="HWD248" s="96"/>
      <c r="HWE248" s="96"/>
      <c r="HWF248" s="96"/>
      <c r="HWG248" s="96"/>
      <c r="HWH248" s="96"/>
      <c r="HWI248" s="96"/>
      <c r="HWJ248" s="96"/>
      <c r="HWK248" s="96"/>
      <c r="HWL248" s="96"/>
      <c r="HWM248" s="96"/>
      <c r="HWN248" s="96"/>
      <c r="HWO248" s="96"/>
      <c r="HWP248" s="96"/>
      <c r="HWQ248" s="96"/>
      <c r="HWR248" s="96"/>
      <c r="HWS248" s="96"/>
      <c r="HWT248" s="96"/>
      <c r="HWU248" s="96"/>
      <c r="HWV248" s="96"/>
      <c r="HWW248" s="96"/>
      <c r="HWX248" s="96"/>
      <c r="HWY248" s="96"/>
      <c r="HWZ248" s="96"/>
      <c r="HXA248" s="96"/>
      <c r="HXB248" s="96"/>
      <c r="HXC248" s="96"/>
      <c r="HXD248" s="96"/>
      <c r="HXE248" s="96"/>
      <c r="HXF248" s="96"/>
      <c r="HXG248" s="96"/>
      <c r="HXH248" s="96"/>
      <c r="HXI248" s="96"/>
      <c r="HXJ248" s="96"/>
      <c r="HXK248" s="96"/>
      <c r="HXL248" s="96"/>
      <c r="HXM248" s="96"/>
      <c r="HXN248" s="96"/>
      <c r="HXO248" s="96"/>
      <c r="HXP248" s="96"/>
      <c r="HXQ248" s="96"/>
      <c r="HXR248" s="96"/>
      <c r="HXS248" s="96"/>
      <c r="HXT248" s="96"/>
      <c r="HXU248" s="96"/>
      <c r="HXV248" s="96"/>
      <c r="HXW248" s="96"/>
      <c r="HXX248" s="96"/>
      <c r="HXY248" s="96"/>
      <c r="HXZ248" s="96"/>
      <c r="HYA248" s="96"/>
      <c r="HYB248" s="96"/>
      <c r="HYC248" s="96"/>
      <c r="HYD248" s="96"/>
      <c r="HYE248" s="96"/>
      <c r="HYF248" s="96"/>
      <c r="HYG248" s="96"/>
      <c r="HYH248" s="96"/>
      <c r="HYI248" s="96"/>
      <c r="HYJ248" s="96"/>
      <c r="HYK248" s="96"/>
      <c r="HYL248" s="96"/>
      <c r="HYM248" s="96"/>
      <c r="HYN248" s="96"/>
      <c r="HYO248" s="96"/>
      <c r="HYP248" s="96"/>
      <c r="HYQ248" s="96"/>
      <c r="HYR248" s="96"/>
      <c r="HYS248" s="96"/>
      <c r="HYT248" s="96"/>
      <c r="HYU248" s="96"/>
      <c r="HYV248" s="96"/>
      <c r="HYW248" s="96"/>
      <c r="HYX248" s="96"/>
      <c r="HYY248" s="96"/>
      <c r="HYZ248" s="96"/>
      <c r="HZA248" s="96"/>
      <c r="HZB248" s="96"/>
      <c r="HZC248" s="96"/>
      <c r="HZD248" s="96"/>
      <c r="HZE248" s="96"/>
      <c r="HZF248" s="96"/>
      <c r="HZG248" s="96"/>
      <c r="HZH248" s="96"/>
      <c r="HZI248" s="96"/>
      <c r="HZJ248" s="96"/>
      <c r="HZK248" s="96"/>
      <c r="HZL248" s="96"/>
      <c r="HZM248" s="96"/>
      <c r="HZN248" s="96"/>
      <c r="HZO248" s="96"/>
      <c r="HZP248" s="96"/>
      <c r="HZQ248" s="96"/>
      <c r="HZR248" s="96"/>
      <c r="HZS248" s="96"/>
      <c r="HZT248" s="96"/>
      <c r="HZU248" s="96"/>
      <c r="HZV248" s="96"/>
      <c r="HZW248" s="96"/>
      <c r="HZX248" s="96"/>
      <c r="HZY248" s="96"/>
      <c r="HZZ248" s="96"/>
      <c r="IAA248" s="96"/>
      <c r="IAB248" s="96"/>
      <c r="IAC248" s="96"/>
      <c r="IAD248" s="96"/>
      <c r="IAE248" s="96"/>
      <c r="IAF248" s="96"/>
      <c r="IAG248" s="96"/>
      <c r="IAH248" s="96"/>
      <c r="IAI248" s="96"/>
      <c r="IAJ248" s="96"/>
      <c r="IAK248" s="96"/>
      <c r="IAL248" s="96"/>
      <c r="IAM248" s="96"/>
      <c r="IAN248" s="96"/>
      <c r="IAO248" s="96"/>
      <c r="IAP248" s="96"/>
      <c r="IAQ248" s="96"/>
      <c r="IAR248" s="96"/>
      <c r="IAS248" s="96"/>
      <c r="IAT248" s="96"/>
      <c r="IAU248" s="96"/>
      <c r="IAV248" s="96"/>
      <c r="IAW248" s="96"/>
      <c r="IAX248" s="96"/>
      <c r="IAY248" s="96"/>
      <c r="IAZ248" s="96"/>
      <c r="IBA248" s="96"/>
      <c r="IBB248" s="96"/>
      <c r="IBC248" s="96"/>
      <c r="IBD248" s="96"/>
      <c r="IBE248" s="96"/>
      <c r="IBF248" s="96"/>
      <c r="IBG248" s="96"/>
      <c r="IBH248" s="96"/>
      <c r="IBI248" s="96"/>
      <c r="IBJ248" s="96"/>
      <c r="IBK248" s="96"/>
      <c r="IBL248" s="96"/>
      <c r="IBM248" s="96"/>
      <c r="IBN248" s="96"/>
      <c r="IBO248" s="96"/>
      <c r="IBP248" s="96"/>
      <c r="IBQ248" s="96"/>
      <c r="IBR248" s="96"/>
      <c r="IBS248" s="96"/>
      <c r="IBT248" s="96"/>
      <c r="IBU248" s="96"/>
      <c r="IBV248" s="96"/>
      <c r="IBW248" s="96"/>
      <c r="IBX248" s="96"/>
      <c r="IBY248" s="96"/>
      <c r="IBZ248" s="96"/>
      <c r="ICA248" s="96"/>
      <c r="ICB248" s="96"/>
      <c r="ICC248" s="96"/>
      <c r="ICD248" s="96"/>
      <c r="ICE248" s="96"/>
      <c r="ICF248" s="96"/>
      <c r="ICG248" s="96"/>
      <c r="ICH248" s="96"/>
      <c r="ICI248" s="96"/>
      <c r="ICJ248" s="96"/>
      <c r="ICK248" s="96"/>
      <c r="ICL248" s="96"/>
      <c r="ICM248" s="96"/>
      <c r="ICN248" s="96"/>
      <c r="ICO248" s="96"/>
      <c r="ICP248" s="96"/>
      <c r="ICQ248" s="96"/>
      <c r="ICR248" s="96"/>
      <c r="ICS248" s="96"/>
      <c r="ICT248" s="96"/>
      <c r="ICU248" s="96"/>
      <c r="ICV248" s="96"/>
      <c r="ICW248" s="96"/>
      <c r="ICX248" s="96"/>
      <c r="ICY248" s="96"/>
      <c r="ICZ248" s="96"/>
      <c r="IDA248" s="96"/>
      <c r="IDB248" s="96"/>
      <c r="IDC248" s="96"/>
      <c r="IDD248" s="96"/>
      <c r="IDE248" s="96"/>
      <c r="IDF248" s="96"/>
      <c r="IDG248" s="96"/>
      <c r="IDH248" s="96"/>
      <c r="IDI248" s="96"/>
      <c r="IDJ248" s="96"/>
      <c r="IDK248" s="96"/>
      <c r="IDL248" s="96"/>
      <c r="IDM248" s="96"/>
      <c r="IDN248" s="96"/>
      <c r="IDO248" s="96"/>
      <c r="IDP248" s="96"/>
      <c r="IDQ248" s="96"/>
      <c r="IDR248" s="96"/>
      <c r="IDS248" s="96"/>
      <c r="IDT248" s="96"/>
      <c r="IDU248" s="96"/>
      <c r="IDV248" s="96"/>
      <c r="IDW248" s="96"/>
      <c r="IDX248" s="96"/>
      <c r="IDY248" s="96"/>
      <c r="IDZ248" s="96"/>
      <c r="IEA248" s="96"/>
      <c r="IEB248" s="96"/>
      <c r="IEC248" s="96"/>
      <c r="IED248" s="96"/>
      <c r="IEE248" s="96"/>
      <c r="IEF248" s="96"/>
      <c r="IEG248" s="96"/>
      <c r="IEH248" s="96"/>
      <c r="IEI248" s="96"/>
      <c r="IEJ248" s="96"/>
      <c r="IEK248" s="96"/>
      <c r="IEL248" s="96"/>
      <c r="IEM248" s="96"/>
      <c r="IEN248" s="96"/>
      <c r="IEO248" s="96"/>
      <c r="IEP248" s="96"/>
      <c r="IEQ248" s="96"/>
      <c r="IER248" s="96"/>
      <c r="IES248" s="96"/>
      <c r="IET248" s="96"/>
      <c r="IEU248" s="96"/>
      <c r="IEV248" s="96"/>
      <c r="IEW248" s="96"/>
      <c r="IEX248" s="96"/>
      <c r="IEY248" s="96"/>
      <c r="IEZ248" s="96"/>
      <c r="IFA248" s="96"/>
      <c r="IFB248" s="96"/>
      <c r="IFC248" s="96"/>
      <c r="IFD248" s="96"/>
      <c r="IFE248" s="96"/>
      <c r="IFF248" s="96"/>
      <c r="IFG248" s="96"/>
      <c r="IFH248" s="96"/>
      <c r="IFI248" s="96"/>
      <c r="IFJ248" s="96"/>
      <c r="IFK248" s="96"/>
      <c r="IFL248" s="96"/>
      <c r="IFM248" s="96"/>
      <c r="IFN248" s="96"/>
      <c r="IFO248" s="96"/>
      <c r="IFP248" s="96"/>
      <c r="IFQ248" s="96"/>
      <c r="IFR248" s="96"/>
      <c r="IFS248" s="96"/>
      <c r="IFT248" s="96"/>
      <c r="IFU248" s="96"/>
      <c r="IFV248" s="96"/>
      <c r="IFW248" s="96"/>
      <c r="IFX248" s="96"/>
      <c r="IFY248" s="96"/>
      <c r="IFZ248" s="96"/>
      <c r="IGA248" s="96"/>
      <c r="IGB248" s="96"/>
      <c r="IGC248" s="96"/>
      <c r="IGD248" s="96"/>
      <c r="IGE248" s="96"/>
      <c r="IGF248" s="96"/>
      <c r="IGG248" s="96"/>
      <c r="IGH248" s="96"/>
      <c r="IGI248" s="96"/>
      <c r="IGJ248" s="96"/>
      <c r="IGK248" s="96"/>
      <c r="IGL248" s="96"/>
      <c r="IGM248" s="96"/>
      <c r="IGN248" s="96"/>
      <c r="IGO248" s="96"/>
      <c r="IGP248" s="96"/>
      <c r="IGQ248" s="96"/>
      <c r="IGR248" s="96"/>
      <c r="IGS248" s="96"/>
      <c r="IGT248" s="96"/>
      <c r="IGU248" s="96"/>
      <c r="IGV248" s="96"/>
      <c r="IGW248" s="96"/>
      <c r="IGX248" s="96"/>
      <c r="IGY248" s="96"/>
      <c r="IGZ248" s="96"/>
      <c r="IHA248" s="96"/>
      <c r="IHB248" s="96"/>
      <c r="IHC248" s="96"/>
      <c r="IHD248" s="96"/>
      <c r="IHE248" s="96"/>
      <c r="IHF248" s="96"/>
      <c r="IHG248" s="96"/>
      <c r="IHH248" s="96"/>
      <c r="IHI248" s="96"/>
      <c r="IHJ248" s="96"/>
      <c r="IHK248" s="96"/>
      <c r="IHL248" s="96"/>
      <c r="IHM248" s="96"/>
      <c r="IHN248" s="96"/>
      <c r="IHO248" s="96"/>
      <c r="IHP248" s="96"/>
      <c r="IHQ248" s="96"/>
      <c r="IHR248" s="96"/>
      <c r="IHS248" s="96"/>
      <c r="IHT248" s="96"/>
      <c r="IHU248" s="96"/>
      <c r="IHV248" s="96"/>
      <c r="IHW248" s="96"/>
      <c r="IHX248" s="96"/>
      <c r="IHY248" s="96"/>
      <c r="IHZ248" s="96"/>
      <c r="IIA248" s="96"/>
      <c r="IIB248" s="96"/>
      <c r="IIC248" s="96"/>
      <c r="IID248" s="96"/>
      <c r="IIE248" s="96"/>
      <c r="IIF248" s="96"/>
      <c r="IIG248" s="96"/>
    </row>
    <row r="249" spans="1:6325" s="103" customFormat="1" x14ac:dyDescent="0.2">
      <c r="A249" s="86"/>
      <c r="B249" s="101">
        <v>45852</v>
      </c>
      <c r="C249" s="102">
        <v>0.58614321759259258</v>
      </c>
      <c r="D249" s="103" t="s">
        <v>503</v>
      </c>
      <c r="E249" s="103" t="s">
        <v>513</v>
      </c>
      <c r="F249" s="103" t="s">
        <v>495</v>
      </c>
      <c r="G249" s="103">
        <v>1</v>
      </c>
      <c r="H249" s="103">
        <v>1.42</v>
      </c>
      <c r="I249" s="103" t="s">
        <v>19</v>
      </c>
      <c r="P249" s="108"/>
      <c r="Q249" s="96"/>
      <c r="R249" s="96"/>
      <c r="S249" s="96"/>
      <c r="T249" s="96"/>
      <c r="U249" s="96"/>
      <c r="V249" s="96"/>
      <c r="W249" s="96"/>
      <c r="X249" s="96"/>
      <c r="Y249" s="96"/>
      <c r="Z249" s="96"/>
      <c r="AA249" s="96"/>
      <c r="AB249" s="96"/>
      <c r="AC249" s="96"/>
      <c r="AD249" s="96"/>
      <c r="AE249" s="96"/>
      <c r="AF249" s="96"/>
      <c r="AG249" s="96"/>
      <c r="AH249" s="96"/>
      <c r="AI249" s="96"/>
      <c r="AJ249" s="96"/>
      <c r="AK249" s="96"/>
      <c r="AL249" s="96"/>
      <c r="AM249" s="96"/>
      <c r="AN249" s="96"/>
      <c r="AO249" s="96"/>
      <c r="AP249" s="96"/>
      <c r="AQ249" s="96"/>
      <c r="AR249" s="96"/>
      <c r="AS249" s="96"/>
      <c r="AT249" s="96"/>
      <c r="AU249" s="96"/>
      <c r="AV249" s="96"/>
      <c r="AW249" s="96"/>
      <c r="AX249" s="96"/>
      <c r="AY249" s="96"/>
      <c r="AZ249" s="96"/>
      <c r="BA249" s="96"/>
      <c r="BB249" s="96"/>
      <c r="BC249" s="96"/>
      <c r="BD249" s="96"/>
      <c r="BE249" s="96"/>
      <c r="BF249" s="96"/>
      <c r="BG249" s="96"/>
      <c r="BH249" s="96"/>
      <c r="BI249" s="96"/>
      <c r="BJ249" s="96"/>
      <c r="BK249" s="96"/>
      <c r="BL249" s="96"/>
      <c r="BM249" s="96"/>
      <c r="BN249" s="96"/>
      <c r="BO249" s="96"/>
      <c r="BP249" s="96"/>
      <c r="BQ249" s="96"/>
      <c r="BR249" s="96"/>
      <c r="BS249" s="96"/>
      <c r="BT249" s="96"/>
      <c r="BU249" s="96"/>
      <c r="BV249" s="96"/>
      <c r="BW249" s="96"/>
      <c r="BX249" s="96"/>
      <c r="BY249" s="96"/>
      <c r="BZ249" s="96"/>
      <c r="CA249" s="96"/>
      <c r="CB249" s="96"/>
      <c r="CC249" s="96"/>
      <c r="CD249" s="96"/>
      <c r="CE249" s="96"/>
      <c r="CF249" s="96"/>
      <c r="CG249" s="96"/>
      <c r="CH249" s="96"/>
      <c r="CI249" s="96"/>
      <c r="CJ249" s="96"/>
      <c r="CK249" s="96"/>
      <c r="CL249" s="96"/>
      <c r="CM249" s="96"/>
      <c r="CN249" s="96"/>
      <c r="CO249" s="96"/>
      <c r="CP249" s="96"/>
      <c r="CQ249" s="96"/>
      <c r="CR249" s="96"/>
      <c r="CS249" s="96"/>
      <c r="CT249" s="96"/>
      <c r="CU249" s="96"/>
      <c r="CV249" s="96"/>
      <c r="CW249" s="96"/>
      <c r="CX249" s="96"/>
      <c r="CY249" s="96"/>
      <c r="CZ249" s="96"/>
      <c r="DA249" s="96"/>
      <c r="DB249" s="96"/>
      <c r="DC249" s="96"/>
      <c r="DD249" s="96"/>
      <c r="DE249" s="96"/>
      <c r="DF249" s="96"/>
      <c r="DG249" s="96"/>
      <c r="DH249" s="96"/>
      <c r="DI249" s="96"/>
      <c r="DJ249" s="96"/>
      <c r="DK249" s="96"/>
      <c r="DL249" s="96"/>
      <c r="DM249" s="96"/>
      <c r="DN249" s="96"/>
      <c r="DO249" s="96"/>
      <c r="DP249" s="96"/>
      <c r="DQ249" s="96"/>
      <c r="DR249" s="96"/>
      <c r="DS249" s="96"/>
      <c r="DT249" s="96"/>
      <c r="DU249" s="96"/>
      <c r="DV249" s="96"/>
      <c r="DW249" s="96"/>
      <c r="DX249" s="96"/>
      <c r="DY249" s="96"/>
      <c r="DZ249" s="96"/>
      <c r="EA249" s="96"/>
      <c r="EB249" s="96"/>
      <c r="EC249" s="96"/>
      <c r="ED249" s="96"/>
      <c r="EE249" s="96"/>
      <c r="EF249" s="96"/>
      <c r="EG249" s="96"/>
      <c r="EH249" s="96"/>
      <c r="EI249" s="96"/>
      <c r="EJ249" s="96"/>
      <c r="EK249" s="96"/>
      <c r="EL249" s="96"/>
      <c r="EM249" s="96"/>
      <c r="EN249" s="96"/>
      <c r="EO249" s="96"/>
      <c r="EP249" s="96"/>
      <c r="EQ249" s="96"/>
      <c r="ER249" s="96"/>
      <c r="ES249" s="96"/>
      <c r="ET249" s="96"/>
      <c r="EU249" s="96"/>
      <c r="EV249" s="96"/>
      <c r="EW249" s="96"/>
      <c r="EX249" s="96"/>
      <c r="EY249" s="96"/>
      <c r="EZ249" s="96"/>
      <c r="FA249" s="96"/>
      <c r="FB249" s="96"/>
      <c r="FC249" s="96"/>
      <c r="FD249" s="96"/>
      <c r="FE249" s="96"/>
      <c r="FF249" s="96"/>
      <c r="FG249" s="96"/>
      <c r="FH249" s="96"/>
      <c r="FI249" s="96"/>
      <c r="FJ249" s="96"/>
      <c r="FK249" s="96"/>
      <c r="FL249" s="96"/>
      <c r="FM249" s="96"/>
      <c r="FN249" s="96"/>
      <c r="FO249" s="96"/>
      <c r="FP249" s="96"/>
      <c r="FQ249" s="96"/>
      <c r="FR249" s="96"/>
      <c r="FS249" s="96"/>
      <c r="FT249" s="96"/>
      <c r="FU249" s="96"/>
      <c r="FV249" s="96"/>
      <c r="FW249" s="96"/>
      <c r="FX249" s="96"/>
      <c r="FY249" s="96"/>
      <c r="FZ249" s="96"/>
      <c r="GA249" s="96"/>
      <c r="GB249" s="96"/>
      <c r="GC249" s="96"/>
      <c r="GD249" s="96"/>
      <c r="GE249" s="96"/>
      <c r="GF249" s="96"/>
      <c r="GG249" s="96"/>
      <c r="GH249" s="96"/>
      <c r="GI249" s="96"/>
      <c r="GJ249" s="96"/>
      <c r="GK249" s="96"/>
      <c r="GL249" s="96"/>
      <c r="GM249" s="96"/>
      <c r="GN249" s="96"/>
      <c r="GO249" s="96"/>
      <c r="GP249" s="96"/>
      <c r="GQ249" s="96"/>
      <c r="GR249" s="96"/>
      <c r="GS249" s="96"/>
      <c r="GT249" s="96"/>
      <c r="GU249" s="96"/>
      <c r="GV249" s="96"/>
      <c r="GW249" s="96"/>
      <c r="GX249" s="96"/>
      <c r="GY249" s="96"/>
      <c r="GZ249" s="96"/>
      <c r="HA249" s="96"/>
      <c r="HB249" s="96"/>
      <c r="HC249" s="96"/>
      <c r="HD249" s="96"/>
      <c r="HE249" s="96"/>
      <c r="HF249" s="96"/>
      <c r="HG249" s="96"/>
      <c r="HH249" s="96"/>
      <c r="HI249" s="96"/>
      <c r="HJ249" s="96"/>
      <c r="HK249" s="96"/>
      <c r="HL249" s="96"/>
      <c r="HM249" s="96"/>
      <c r="HN249" s="96"/>
      <c r="HO249" s="96"/>
      <c r="HP249" s="96"/>
      <c r="HQ249" s="96"/>
      <c r="HR249" s="96"/>
      <c r="HS249" s="96"/>
      <c r="HT249" s="96"/>
      <c r="HU249" s="96"/>
      <c r="HV249" s="96"/>
      <c r="HW249" s="96"/>
      <c r="HX249" s="96"/>
      <c r="HY249" s="96"/>
      <c r="HZ249" s="96"/>
      <c r="IA249" s="96"/>
      <c r="IB249" s="96"/>
      <c r="IC249" s="96"/>
      <c r="ID249" s="96"/>
      <c r="IE249" s="96"/>
      <c r="IF249" s="96"/>
      <c r="IG249" s="96"/>
      <c r="IH249" s="96"/>
      <c r="II249" s="96"/>
      <c r="IJ249" s="96"/>
      <c r="IK249" s="96"/>
      <c r="IL249" s="96"/>
      <c r="IM249" s="96"/>
      <c r="IN249" s="96"/>
      <c r="IO249" s="96"/>
      <c r="IP249" s="96"/>
      <c r="IQ249" s="96"/>
      <c r="IR249" s="96"/>
      <c r="IS249" s="96"/>
      <c r="IT249" s="96"/>
      <c r="IU249" s="96"/>
      <c r="IV249" s="96"/>
      <c r="IW249" s="96"/>
      <c r="IX249" s="96"/>
      <c r="IY249" s="96"/>
      <c r="IZ249" s="96"/>
      <c r="JA249" s="96"/>
      <c r="JB249" s="96"/>
      <c r="JC249" s="96"/>
      <c r="JD249" s="96"/>
      <c r="JE249" s="96"/>
      <c r="JF249" s="96"/>
      <c r="JG249" s="96"/>
      <c r="JH249" s="96"/>
      <c r="JI249" s="96"/>
      <c r="JJ249" s="96"/>
      <c r="JK249" s="96"/>
      <c r="JL249" s="96"/>
      <c r="JM249" s="96"/>
      <c r="JN249" s="96"/>
      <c r="JO249" s="96"/>
      <c r="JP249" s="96"/>
      <c r="JQ249" s="96"/>
      <c r="JR249" s="96"/>
      <c r="JS249" s="96"/>
      <c r="JT249" s="96"/>
      <c r="JU249" s="96"/>
      <c r="JV249" s="96"/>
      <c r="JW249" s="96"/>
      <c r="JX249" s="96"/>
      <c r="JY249" s="96"/>
      <c r="JZ249" s="96"/>
      <c r="KA249" s="96"/>
      <c r="KB249" s="96"/>
      <c r="KC249" s="96"/>
      <c r="KD249" s="96"/>
      <c r="KE249" s="96"/>
      <c r="KF249" s="96"/>
      <c r="KG249" s="96"/>
      <c r="KH249" s="96"/>
      <c r="KI249" s="96"/>
      <c r="KJ249" s="96"/>
      <c r="KK249" s="96"/>
      <c r="KL249" s="96"/>
      <c r="KM249" s="96"/>
      <c r="KN249" s="96"/>
      <c r="KO249" s="96"/>
      <c r="KP249" s="96"/>
      <c r="KQ249" s="96"/>
      <c r="KR249" s="96"/>
      <c r="KS249" s="96"/>
      <c r="KT249" s="96"/>
      <c r="KU249" s="96"/>
      <c r="KV249" s="96"/>
      <c r="KW249" s="96"/>
      <c r="KX249" s="96"/>
      <c r="KY249" s="96"/>
      <c r="KZ249" s="96"/>
      <c r="LA249" s="96"/>
      <c r="LB249" s="96"/>
      <c r="LC249" s="96"/>
      <c r="LD249" s="96"/>
      <c r="LE249" s="96"/>
      <c r="LF249" s="96"/>
      <c r="LG249" s="96"/>
      <c r="LH249" s="96"/>
      <c r="LI249" s="96"/>
      <c r="LJ249" s="96"/>
      <c r="LK249" s="96"/>
      <c r="LL249" s="96"/>
      <c r="LM249" s="96"/>
      <c r="LN249" s="96"/>
      <c r="LO249" s="96"/>
      <c r="LP249" s="96"/>
      <c r="LQ249" s="96"/>
      <c r="LR249" s="96"/>
      <c r="LS249" s="96"/>
      <c r="LT249" s="96"/>
      <c r="LU249" s="96"/>
      <c r="LV249" s="96"/>
      <c r="LW249" s="96"/>
      <c r="LX249" s="96"/>
      <c r="LY249" s="96"/>
      <c r="LZ249" s="96"/>
      <c r="MA249" s="96"/>
      <c r="MB249" s="96"/>
      <c r="MC249" s="96"/>
      <c r="MD249" s="96"/>
      <c r="ME249" s="96"/>
      <c r="MF249" s="96"/>
      <c r="MG249" s="96"/>
      <c r="MH249" s="96"/>
      <c r="MI249" s="96"/>
      <c r="MJ249" s="96"/>
      <c r="MK249" s="96"/>
      <c r="ML249" s="96"/>
      <c r="MM249" s="96"/>
      <c r="MN249" s="96"/>
      <c r="MO249" s="96"/>
      <c r="MP249" s="96"/>
      <c r="MQ249" s="96"/>
      <c r="MR249" s="96"/>
      <c r="MS249" s="96"/>
      <c r="MT249" s="96"/>
      <c r="MU249" s="96"/>
      <c r="MV249" s="96"/>
      <c r="MW249" s="96"/>
      <c r="MX249" s="96"/>
      <c r="MY249" s="96"/>
      <c r="MZ249" s="96"/>
      <c r="NA249" s="96"/>
      <c r="NB249" s="96"/>
      <c r="NC249" s="96"/>
      <c r="ND249" s="96"/>
      <c r="NE249" s="96"/>
      <c r="NF249" s="96"/>
      <c r="NG249" s="96"/>
      <c r="NH249" s="96"/>
      <c r="NI249" s="96"/>
      <c r="NJ249" s="96"/>
      <c r="NK249" s="96"/>
      <c r="NL249" s="96"/>
      <c r="NM249" s="96"/>
      <c r="NN249" s="96"/>
      <c r="NO249" s="96"/>
      <c r="NP249" s="96"/>
      <c r="NQ249" s="96"/>
      <c r="NR249" s="96"/>
      <c r="NS249" s="96"/>
      <c r="NT249" s="96"/>
      <c r="NU249" s="96"/>
      <c r="NV249" s="96"/>
      <c r="NW249" s="96"/>
      <c r="NX249" s="96"/>
      <c r="NY249" s="96"/>
      <c r="NZ249" s="96"/>
      <c r="OA249" s="96"/>
      <c r="OB249" s="96"/>
      <c r="OC249" s="96"/>
      <c r="OD249" s="96"/>
      <c r="OE249" s="96"/>
      <c r="OF249" s="96"/>
      <c r="OG249" s="96"/>
      <c r="OH249" s="96"/>
      <c r="OI249" s="96"/>
      <c r="OJ249" s="96"/>
      <c r="OK249" s="96"/>
      <c r="OL249" s="96"/>
      <c r="OM249" s="96"/>
      <c r="ON249" s="96"/>
      <c r="OO249" s="96"/>
      <c r="OP249" s="96"/>
      <c r="OQ249" s="96"/>
      <c r="OR249" s="96"/>
      <c r="OS249" s="96"/>
      <c r="OT249" s="96"/>
      <c r="OU249" s="96"/>
      <c r="OV249" s="96"/>
      <c r="OW249" s="96"/>
      <c r="OX249" s="96"/>
      <c r="OY249" s="96"/>
      <c r="OZ249" s="96"/>
      <c r="PA249" s="96"/>
      <c r="PB249" s="96"/>
      <c r="PC249" s="96"/>
      <c r="PD249" s="96"/>
      <c r="PE249" s="96"/>
      <c r="PF249" s="96"/>
      <c r="PG249" s="96"/>
      <c r="PH249" s="96"/>
      <c r="PI249" s="96"/>
      <c r="PJ249" s="96"/>
      <c r="PK249" s="96"/>
      <c r="PL249" s="96"/>
      <c r="PM249" s="96"/>
      <c r="PN249" s="96"/>
      <c r="PO249" s="96"/>
      <c r="PP249" s="96"/>
      <c r="PQ249" s="96"/>
      <c r="PR249" s="96"/>
      <c r="PS249" s="96"/>
      <c r="PT249" s="96"/>
      <c r="PU249" s="96"/>
      <c r="PV249" s="96"/>
      <c r="PW249" s="96"/>
      <c r="PX249" s="96"/>
      <c r="PY249" s="96"/>
      <c r="PZ249" s="96"/>
      <c r="QA249" s="96"/>
      <c r="QB249" s="96"/>
      <c r="QC249" s="96"/>
      <c r="QD249" s="96"/>
      <c r="QE249" s="96"/>
      <c r="QF249" s="96"/>
      <c r="QG249" s="96"/>
      <c r="QH249" s="96"/>
      <c r="QI249" s="96"/>
      <c r="QJ249" s="96"/>
      <c r="QK249" s="96"/>
      <c r="QL249" s="96"/>
      <c r="QM249" s="96"/>
      <c r="QN249" s="96"/>
      <c r="QO249" s="96"/>
      <c r="QP249" s="96"/>
      <c r="QQ249" s="96"/>
      <c r="QR249" s="96"/>
      <c r="QS249" s="96"/>
      <c r="QT249" s="96"/>
      <c r="QU249" s="96"/>
      <c r="QV249" s="96"/>
      <c r="QW249" s="96"/>
      <c r="QX249" s="96"/>
      <c r="QY249" s="96"/>
      <c r="QZ249" s="96"/>
      <c r="RA249" s="96"/>
      <c r="RB249" s="96"/>
      <c r="RC249" s="96"/>
      <c r="RD249" s="96"/>
      <c r="RE249" s="96"/>
      <c r="RF249" s="96"/>
      <c r="RG249" s="96"/>
      <c r="RH249" s="96"/>
      <c r="RI249" s="96"/>
      <c r="RJ249" s="96"/>
      <c r="RK249" s="96"/>
      <c r="RL249" s="96"/>
      <c r="RM249" s="96"/>
      <c r="RN249" s="96"/>
      <c r="RO249" s="96"/>
      <c r="RP249" s="96"/>
      <c r="RQ249" s="96"/>
      <c r="RR249" s="96"/>
      <c r="RS249" s="96"/>
      <c r="RT249" s="96"/>
      <c r="RU249" s="96"/>
      <c r="RV249" s="96"/>
      <c r="RW249" s="96"/>
      <c r="RX249" s="96"/>
      <c r="RY249" s="96"/>
      <c r="RZ249" s="96"/>
      <c r="SA249" s="96"/>
      <c r="SB249" s="96"/>
      <c r="SC249" s="96"/>
      <c r="SD249" s="96"/>
      <c r="SE249" s="96"/>
      <c r="SF249" s="96"/>
      <c r="SG249" s="96"/>
      <c r="SH249" s="96"/>
      <c r="SI249" s="96"/>
      <c r="SJ249" s="96"/>
      <c r="SK249" s="96"/>
      <c r="SL249" s="96"/>
      <c r="SM249" s="96"/>
      <c r="SN249" s="96"/>
      <c r="SO249" s="96"/>
      <c r="SP249" s="96"/>
      <c r="SQ249" s="96"/>
      <c r="SR249" s="96"/>
      <c r="SS249" s="96"/>
      <c r="ST249" s="96"/>
      <c r="SU249" s="96"/>
      <c r="SV249" s="96"/>
      <c r="SW249" s="96"/>
      <c r="SX249" s="96"/>
      <c r="SY249" s="96"/>
      <c r="SZ249" s="96"/>
      <c r="TA249" s="96"/>
      <c r="TB249" s="96"/>
      <c r="TC249" s="96"/>
      <c r="TD249" s="96"/>
      <c r="TE249" s="96"/>
      <c r="TF249" s="96"/>
      <c r="TG249" s="96"/>
      <c r="TH249" s="96"/>
      <c r="TI249" s="96"/>
      <c r="TJ249" s="96"/>
      <c r="TK249" s="96"/>
      <c r="TL249" s="96"/>
      <c r="TM249" s="96"/>
      <c r="TN249" s="96"/>
      <c r="TO249" s="96"/>
      <c r="TP249" s="96"/>
      <c r="TQ249" s="96"/>
      <c r="TR249" s="96"/>
      <c r="TS249" s="96"/>
      <c r="TT249" s="96"/>
      <c r="TU249" s="96"/>
      <c r="TV249" s="96"/>
      <c r="TW249" s="96"/>
      <c r="TX249" s="96"/>
      <c r="TY249" s="96"/>
      <c r="TZ249" s="96"/>
      <c r="UA249" s="96"/>
      <c r="UB249" s="96"/>
      <c r="UC249" s="96"/>
      <c r="UD249" s="96"/>
      <c r="UE249" s="96"/>
      <c r="UF249" s="96"/>
      <c r="UG249" s="96"/>
      <c r="UH249" s="96"/>
      <c r="UI249" s="96"/>
      <c r="UJ249" s="96"/>
      <c r="UK249" s="96"/>
      <c r="UL249" s="96"/>
      <c r="UM249" s="96"/>
      <c r="UN249" s="96"/>
      <c r="UO249" s="96"/>
      <c r="UP249" s="96"/>
      <c r="UQ249" s="96"/>
      <c r="UR249" s="96"/>
      <c r="US249" s="96"/>
      <c r="UT249" s="96"/>
      <c r="UU249" s="96"/>
      <c r="UV249" s="96"/>
      <c r="UW249" s="96"/>
      <c r="UX249" s="96"/>
      <c r="UY249" s="96"/>
      <c r="UZ249" s="96"/>
      <c r="VA249" s="96"/>
      <c r="VB249" s="96"/>
      <c r="VC249" s="96"/>
      <c r="VD249" s="96"/>
      <c r="VE249" s="96"/>
      <c r="VF249" s="96"/>
      <c r="VG249" s="96"/>
      <c r="VH249" s="96"/>
      <c r="VI249" s="96"/>
      <c r="VJ249" s="96"/>
      <c r="VK249" s="96"/>
      <c r="VL249" s="96"/>
      <c r="VM249" s="96"/>
      <c r="VN249" s="96"/>
      <c r="VO249" s="96"/>
      <c r="VP249" s="96"/>
      <c r="VQ249" s="96"/>
      <c r="VR249" s="96"/>
      <c r="VS249" s="96"/>
      <c r="VT249" s="96"/>
      <c r="VU249" s="96"/>
      <c r="VV249" s="96"/>
      <c r="VW249" s="96"/>
      <c r="VX249" s="96"/>
      <c r="VY249" s="96"/>
      <c r="VZ249" s="96"/>
      <c r="WA249" s="96"/>
      <c r="WB249" s="96"/>
      <c r="WC249" s="96"/>
      <c r="WD249" s="96"/>
      <c r="WE249" s="96"/>
      <c r="WF249" s="96"/>
      <c r="WG249" s="96"/>
      <c r="WH249" s="96"/>
      <c r="WI249" s="96"/>
      <c r="WJ249" s="96"/>
      <c r="WK249" s="96"/>
      <c r="WL249" s="96"/>
      <c r="WM249" s="96"/>
      <c r="WN249" s="96"/>
      <c r="WO249" s="96"/>
      <c r="WP249" s="96"/>
      <c r="WQ249" s="96"/>
      <c r="WR249" s="96"/>
      <c r="WS249" s="96"/>
      <c r="WT249" s="96"/>
      <c r="WU249" s="96"/>
      <c r="WV249" s="96"/>
      <c r="WW249" s="96"/>
      <c r="WX249" s="96"/>
      <c r="WY249" s="96"/>
      <c r="WZ249" s="96"/>
      <c r="XA249" s="96"/>
      <c r="XB249" s="96"/>
      <c r="XC249" s="96"/>
      <c r="XD249" s="96"/>
      <c r="XE249" s="96"/>
      <c r="XF249" s="96"/>
      <c r="XG249" s="96"/>
      <c r="XH249" s="96"/>
      <c r="XI249" s="96"/>
      <c r="XJ249" s="96"/>
      <c r="XK249" s="96"/>
      <c r="XL249" s="96"/>
      <c r="XM249" s="96"/>
      <c r="XN249" s="96"/>
      <c r="XO249" s="96"/>
      <c r="XP249" s="96"/>
      <c r="XQ249" s="96"/>
      <c r="XR249" s="96"/>
      <c r="XS249" s="96"/>
      <c r="XT249" s="96"/>
      <c r="XU249" s="96"/>
      <c r="XV249" s="96"/>
      <c r="XW249" s="96"/>
      <c r="XX249" s="96"/>
      <c r="XY249" s="96"/>
      <c r="XZ249" s="96"/>
      <c r="YA249" s="96"/>
      <c r="YB249" s="96"/>
      <c r="YC249" s="96"/>
      <c r="YD249" s="96"/>
      <c r="YE249" s="96"/>
      <c r="YF249" s="96"/>
      <c r="YG249" s="96"/>
      <c r="YH249" s="96"/>
      <c r="YI249" s="96"/>
      <c r="YJ249" s="96"/>
      <c r="YK249" s="96"/>
      <c r="YL249" s="96"/>
      <c r="YM249" s="96"/>
      <c r="YN249" s="96"/>
      <c r="YO249" s="96"/>
      <c r="YP249" s="96"/>
      <c r="YQ249" s="96"/>
      <c r="YR249" s="96"/>
      <c r="YS249" s="96"/>
      <c r="YT249" s="96"/>
      <c r="YU249" s="96"/>
      <c r="YV249" s="96"/>
      <c r="YW249" s="96"/>
      <c r="YX249" s="96"/>
      <c r="YY249" s="96"/>
      <c r="YZ249" s="96"/>
      <c r="ZA249" s="96"/>
      <c r="ZB249" s="96"/>
      <c r="ZC249" s="96"/>
      <c r="ZD249" s="96"/>
      <c r="ZE249" s="96"/>
      <c r="ZF249" s="96"/>
      <c r="ZG249" s="96"/>
      <c r="ZH249" s="96"/>
      <c r="ZI249" s="96"/>
      <c r="ZJ249" s="96"/>
      <c r="ZK249" s="96"/>
      <c r="ZL249" s="96"/>
      <c r="ZM249" s="96"/>
      <c r="ZN249" s="96"/>
      <c r="ZO249" s="96"/>
      <c r="ZP249" s="96"/>
      <c r="ZQ249" s="96"/>
      <c r="ZR249" s="96"/>
      <c r="ZS249" s="96"/>
      <c r="ZT249" s="96"/>
      <c r="ZU249" s="96"/>
      <c r="ZV249" s="96"/>
      <c r="ZW249" s="96"/>
      <c r="ZX249" s="96"/>
      <c r="ZY249" s="96"/>
      <c r="ZZ249" s="96"/>
      <c r="AAA249" s="96"/>
      <c r="AAB249" s="96"/>
      <c r="AAC249" s="96"/>
      <c r="AAD249" s="96"/>
      <c r="AAE249" s="96"/>
      <c r="AAF249" s="96"/>
      <c r="AAG249" s="96"/>
      <c r="AAH249" s="96"/>
      <c r="AAI249" s="96"/>
      <c r="AAJ249" s="96"/>
      <c r="AAK249" s="96"/>
      <c r="AAL249" s="96"/>
      <c r="AAM249" s="96"/>
      <c r="AAN249" s="96"/>
      <c r="AAO249" s="96"/>
      <c r="AAP249" s="96"/>
      <c r="AAQ249" s="96"/>
      <c r="AAR249" s="96"/>
      <c r="AAS249" s="96"/>
      <c r="AAT249" s="96"/>
      <c r="AAU249" s="96"/>
      <c r="AAV249" s="96"/>
      <c r="AAW249" s="96"/>
      <c r="AAX249" s="96"/>
      <c r="AAY249" s="96"/>
      <c r="AAZ249" s="96"/>
      <c r="ABA249" s="96"/>
      <c r="ABB249" s="96"/>
      <c r="ABC249" s="96"/>
      <c r="ABD249" s="96"/>
      <c r="ABE249" s="96"/>
      <c r="ABF249" s="96"/>
      <c r="ABG249" s="96"/>
      <c r="ABH249" s="96"/>
      <c r="ABI249" s="96"/>
      <c r="ABJ249" s="96"/>
      <c r="ABK249" s="96"/>
      <c r="ABL249" s="96"/>
      <c r="ABM249" s="96"/>
      <c r="ABN249" s="96"/>
      <c r="ABO249" s="96"/>
      <c r="ABP249" s="96"/>
      <c r="ABQ249" s="96"/>
      <c r="ABR249" s="96"/>
      <c r="ABS249" s="96"/>
      <c r="ABT249" s="96"/>
      <c r="ABU249" s="96"/>
      <c r="ABV249" s="96"/>
      <c r="ABW249" s="96"/>
      <c r="ABX249" s="96"/>
      <c r="ABY249" s="96"/>
      <c r="ABZ249" s="96"/>
      <c r="ACA249" s="96"/>
      <c r="ACB249" s="96"/>
      <c r="ACC249" s="96"/>
      <c r="ACD249" s="96"/>
      <c r="ACE249" s="96"/>
      <c r="ACF249" s="96"/>
      <c r="ACG249" s="96"/>
      <c r="ACH249" s="96"/>
      <c r="ACI249" s="96"/>
      <c r="ACJ249" s="96"/>
      <c r="ACK249" s="96"/>
      <c r="ACL249" s="96"/>
      <c r="ACM249" s="96"/>
      <c r="ACN249" s="96"/>
      <c r="ACO249" s="96"/>
      <c r="ACP249" s="96"/>
      <c r="ACQ249" s="96"/>
      <c r="ACR249" s="96"/>
      <c r="ACS249" s="96"/>
      <c r="ACT249" s="96"/>
      <c r="ACU249" s="96"/>
      <c r="ACV249" s="96"/>
      <c r="ACW249" s="96"/>
      <c r="ACX249" s="96"/>
      <c r="ACY249" s="96"/>
      <c r="ACZ249" s="96"/>
      <c r="ADA249" s="96"/>
      <c r="ADB249" s="96"/>
      <c r="ADC249" s="96"/>
      <c r="ADD249" s="96"/>
      <c r="ADE249" s="96"/>
      <c r="ADF249" s="96"/>
      <c r="ADG249" s="96"/>
      <c r="ADH249" s="96"/>
      <c r="ADI249" s="96"/>
      <c r="ADJ249" s="96"/>
      <c r="ADK249" s="96"/>
      <c r="ADL249" s="96"/>
      <c r="ADM249" s="96"/>
      <c r="ADN249" s="96"/>
      <c r="ADO249" s="96"/>
      <c r="ADP249" s="96"/>
      <c r="ADQ249" s="96"/>
      <c r="ADR249" s="96"/>
      <c r="ADS249" s="96"/>
      <c r="ADT249" s="96"/>
      <c r="ADU249" s="96"/>
      <c r="ADV249" s="96"/>
      <c r="ADW249" s="96"/>
      <c r="ADX249" s="96"/>
      <c r="ADY249" s="96"/>
      <c r="ADZ249" s="96"/>
      <c r="AEA249" s="96"/>
      <c r="AEB249" s="96"/>
      <c r="AEC249" s="96"/>
      <c r="AED249" s="96"/>
      <c r="AEE249" s="96"/>
      <c r="AEF249" s="96"/>
      <c r="AEG249" s="96"/>
      <c r="AEH249" s="96"/>
      <c r="AEI249" s="96"/>
      <c r="AEJ249" s="96"/>
      <c r="AEK249" s="96"/>
      <c r="AEL249" s="96"/>
      <c r="AEM249" s="96"/>
      <c r="AEN249" s="96"/>
      <c r="AEO249" s="96"/>
      <c r="AEP249" s="96"/>
      <c r="AEQ249" s="96"/>
      <c r="AER249" s="96"/>
      <c r="AES249" s="96"/>
      <c r="AET249" s="96"/>
      <c r="AEU249" s="96"/>
      <c r="AEV249" s="96"/>
      <c r="AEW249" s="96"/>
      <c r="AEX249" s="96"/>
      <c r="AEY249" s="96"/>
      <c r="AEZ249" s="96"/>
      <c r="AFA249" s="96"/>
      <c r="AFB249" s="96"/>
      <c r="AFC249" s="96"/>
      <c r="AFD249" s="96"/>
      <c r="AFE249" s="96"/>
      <c r="AFF249" s="96"/>
      <c r="AFG249" s="96"/>
      <c r="AFH249" s="96"/>
      <c r="AFI249" s="96"/>
      <c r="AFJ249" s="96"/>
      <c r="AFK249" s="96"/>
      <c r="AFL249" s="96"/>
      <c r="AFM249" s="96"/>
      <c r="AFN249" s="96"/>
      <c r="AFO249" s="96"/>
      <c r="AFP249" s="96"/>
      <c r="AFQ249" s="96"/>
      <c r="AFR249" s="96"/>
      <c r="AFS249" s="96"/>
      <c r="AFT249" s="96"/>
      <c r="AFU249" s="96"/>
      <c r="AFV249" s="96"/>
      <c r="AFW249" s="96"/>
      <c r="AFX249" s="96"/>
      <c r="AFY249" s="96"/>
      <c r="AFZ249" s="96"/>
      <c r="AGA249" s="96"/>
      <c r="AGB249" s="96"/>
      <c r="AGC249" s="96"/>
      <c r="AGD249" s="96"/>
      <c r="AGE249" s="96"/>
      <c r="AGF249" s="96"/>
      <c r="AGG249" s="96"/>
      <c r="AGH249" s="96"/>
      <c r="AGI249" s="96"/>
      <c r="AGJ249" s="96"/>
      <c r="AGK249" s="96"/>
      <c r="AGL249" s="96"/>
      <c r="AGM249" s="96"/>
      <c r="AGN249" s="96"/>
      <c r="AGO249" s="96"/>
      <c r="AGP249" s="96"/>
      <c r="AGQ249" s="96"/>
      <c r="AGR249" s="96"/>
      <c r="AGS249" s="96"/>
      <c r="AGT249" s="96"/>
      <c r="AGU249" s="96"/>
      <c r="AGV249" s="96"/>
      <c r="AGW249" s="96"/>
      <c r="AGX249" s="96"/>
      <c r="AGY249" s="96"/>
      <c r="AGZ249" s="96"/>
      <c r="AHA249" s="96"/>
      <c r="AHB249" s="96"/>
      <c r="AHC249" s="96"/>
      <c r="AHD249" s="96"/>
      <c r="AHE249" s="96"/>
      <c r="AHF249" s="96"/>
      <c r="AHG249" s="96"/>
      <c r="AHH249" s="96"/>
      <c r="AHI249" s="96"/>
      <c r="AHJ249" s="96"/>
      <c r="AHK249" s="96"/>
      <c r="AHL249" s="96"/>
      <c r="AHM249" s="96"/>
      <c r="AHN249" s="96"/>
      <c r="AHO249" s="96"/>
      <c r="AHP249" s="96"/>
      <c r="AHQ249" s="96"/>
      <c r="AHR249" s="96"/>
      <c r="AHS249" s="96"/>
      <c r="AHT249" s="96"/>
      <c r="AHU249" s="96"/>
      <c r="AHV249" s="96"/>
      <c r="AHW249" s="96"/>
      <c r="AHX249" s="96"/>
      <c r="AHY249" s="96"/>
      <c r="AHZ249" s="96"/>
      <c r="AIA249" s="96"/>
      <c r="AIB249" s="96"/>
      <c r="AIC249" s="96"/>
      <c r="AID249" s="96"/>
      <c r="AIE249" s="96"/>
      <c r="AIF249" s="96"/>
      <c r="AIG249" s="96"/>
      <c r="AIH249" s="96"/>
      <c r="AII249" s="96"/>
      <c r="AIJ249" s="96"/>
      <c r="AIK249" s="96"/>
      <c r="AIL249" s="96"/>
      <c r="AIM249" s="96"/>
      <c r="AIN249" s="96"/>
      <c r="AIO249" s="96"/>
      <c r="AIP249" s="96"/>
      <c r="AIQ249" s="96"/>
      <c r="AIR249" s="96"/>
      <c r="AIS249" s="96"/>
      <c r="AIT249" s="96"/>
      <c r="AIU249" s="96"/>
      <c r="AIV249" s="96"/>
      <c r="AIW249" s="96"/>
      <c r="AIX249" s="96"/>
      <c r="AIY249" s="96"/>
      <c r="AIZ249" s="96"/>
      <c r="AJA249" s="96"/>
      <c r="AJB249" s="96"/>
      <c r="AJC249" s="96"/>
      <c r="AJD249" s="96"/>
      <c r="AJE249" s="96"/>
      <c r="AJF249" s="96"/>
      <c r="AJG249" s="96"/>
      <c r="AJH249" s="96"/>
      <c r="AJI249" s="96"/>
      <c r="AJJ249" s="96"/>
      <c r="AJK249" s="96"/>
      <c r="AJL249" s="96"/>
      <c r="AJM249" s="96"/>
      <c r="AJN249" s="96"/>
      <c r="AJO249" s="96"/>
      <c r="AJP249" s="96"/>
      <c r="AJQ249" s="96"/>
      <c r="AJR249" s="96"/>
      <c r="AJS249" s="96"/>
      <c r="AJT249" s="96"/>
      <c r="AJU249" s="96"/>
      <c r="AJV249" s="96"/>
      <c r="AJW249" s="96"/>
      <c r="AJX249" s="96"/>
      <c r="AJY249" s="96"/>
      <c r="AJZ249" s="96"/>
      <c r="AKA249" s="96"/>
      <c r="AKB249" s="96"/>
      <c r="AKC249" s="96"/>
      <c r="AKD249" s="96"/>
      <c r="AKE249" s="96"/>
      <c r="AKF249" s="96"/>
      <c r="AKG249" s="96"/>
      <c r="AKH249" s="96"/>
      <c r="AKI249" s="96"/>
      <c r="AKJ249" s="96"/>
      <c r="AKK249" s="96"/>
      <c r="AKL249" s="96"/>
      <c r="AKM249" s="96"/>
      <c r="AKN249" s="96"/>
      <c r="AKO249" s="96"/>
      <c r="AKP249" s="96"/>
      <c r="AKQ249" s="96"/>
      <c r="AKR249" s="96"/>
      <c r="AKS249" s="96"/>
      <c r="AKT249" s="96"/>
      <c r="AKU249" s="96"/>
      <c r="AKV249" s="96"/>
      <c r="AKW249" s="96"/>
      <c r="AKX249" s="96"/>
      <c r="AKY249" s="96"/>
      <c r="AKZ249" s="96"/>
      <c r="ALA249" s="96"/>
      <c r="ALB249" s="96"/>
      <c r="ALC249" s="96"/>
      <c r="ALD249" s="96"/>
      <c r="ALE249" s="96"/>
      <c r="ALF249" s="96"/>
      <c r="ALG249" s="96"/>
      <c r="ALH249" s="96"/>
      <c r="ALI249" s="96"/>
      <c r="ALJ249" s="96"/>
      <c r="ALK249" s="96"/>
      <c r="ALL249" s="96"/>
      <c r="ALM249" s="96"/>
      <c r="ALN249" s="96"/>
      <c r="ALO249" s="96"/>
      <c r="ALP249" s="96"/>
      <c r="ALQ249" s="96"/>
      <c r="ALR249" s="96"/>
      <c r="ALS249" s="96"/>
      <c r="ALT249" s="96"/>
      <c r="ALU249" s="96"/>
      <c r="ALV249" s="96"/>
      <c r="ALW249" s="96"/>
      <c r="ALX249" s="96"/>
      <c r="ALY249" s="96"/>
      <c r="ALZ249" s="96"/>
      <c r="AMA249" s="96"/>
      <c r="AMB249" s="96"/>
      <c r="AMC249" s="96"/>
      <c r="AMD249" s="96"/>
      <c r="AME249" s="96"/>
      <c r="AMF249" s="96"/>
      <c r="AMG249" s="96"/>
      <c r="AMH249" s="96"/>
      <c r="AMI249" s="96"/>
      <c r="AMJ249" s="96"/>
      <c r="AMK249" s="96"/>
      <c r="AML249" s="96"/>
      <c r="AMM249" s="96"/>
      <c r="AMN249" s="96"/>
      <c r="AMO249" s="96"/>
      <c r="AMP249" s="96"/>
      <c r="AMQ249" s="96"/>
      <c r="AMR249" s="96"/>
      <c r="AMS249" s="96"/>
      <c r="AMT249" s="96"/>
      <c r="AMU249" s="96"/>
      <c r="AMV249" s="96"/>
      <c r="AMW249" s="96"/>
      <c r="AMX249" s="96"/>
      <c r="AMY249" s="96"/>
      <c r="AMZ249" s="96"/>
      <c r="ANA249" s="96"/>
      <c r="ANB249" s="96"/>
      <c r="ANC249" s="96"/>
      <c r="AND249" s="96"/>
      <c r="ANE249" s="96"/>
      <c r="ANF249" s="96"/>
      <c r="ANG249" s="96"/>
      <c r="ANH249" s="96"/>
      <c r="ANI249" s="96"/>
      <c r="ANJ249" s="96"/>
      <c r="ANK249" s="96"/>
      <c r="ANL249" s="96"/>
      <c r="ANM249" s="96"/>
      <c r="ANN249" s="96"/>
      <c r="ANO249" s="96"/>
      <c r="ANP249" s="96"/>
      <c r="ANQ249" s="96"/>
      <c r="ANR249" s="96"/>
      <c r="ANS249" s="96"/>
      <c r="ANT249" s="96"/>
      <c r="ANU249" s="96"/>
      <c r="ANV249" s="96"/>
      <c r="ANW249" s="96"/>
      <c r="ANX249" s="96"/>
      <c r="ANY249" s="96"/>
      <c r="ANZ249" s="96"/>
      <c r="AOA249" s="96"/>
      <c r="AOB249" s="96"/>
      <c r="AOC249" s="96"/>
      <c r="AOD249" s="96"/>
      <c r="AOE249" s="96"/>
      <c r="AOF249" s="96"/>
      <c r="AOG249" s="96"/>
      <c r="AOH249" s="96"/>
      <c r="AOI249" s="96"/>
      <c r="AOJ249" s="96"/>
      <c r="AOK249" s="96"/>
      <c r="AOL249" s="96"/>
      <c r="AOM249" s="96"/>
      <c r="AON249" s="96"/>
      <c r="AOO249" s="96"/>
      <c r="AOP249" s="96"/>
      <c r="AOQ249" s="96"/>
      <c r="AOR249" s="96"/>
      <c r="AOS249" s="96"/>
      <c r="AOT249" s="96"/>
      <c r="AOU249" s="96"/>
      <c r="AOV249" s="96"/>
      <c r="AOW249" s="96"/>
      <c r="AOX249" s="96"/>
      <c r="AOY249" s="96"/>
      <c r="AOZ249" s="96"/>
      <c r="APA249" s="96"/>
      <c r="APB249" s="96"/>
      <c r="APC249" s="96"/>
      <c r="APD249" s="96"/>
      <c r="APE249" s="96"/>
      <c r="APF249" s="96"/>
      <c r="APG249" s="96"/>
      <c r="APH249" s="96"/>
      <c r="API249" s="96"/>
      <c r="APJ249" s="96"/>
      <c r="APK249" s="96"/>
      <c r="APL249" s="96"/>
      <c r="APM249" s="96"/>
      <c r="APN249" s="96"/>
      <c r="APO249" s="96"/>
      <c r="APP249" s="96"/>
      <c r="APQ249" s="96"/>
      <c r="APR249" s="96"/>
      <c r="APS249" s="96"/>
      <c r="APT249" s="96"/>
      <c r="APU249" s="96"/>
      <c r="APV249" s="96"/>
      <c r="APW249" s="96"/>
      <c r="APX249" s="96"/>
      <c r="APY249" s="96"/>
      <c r="APZ249" s="96"/>
      <c r="AQA249" s="96"/>
      <c r="AQB249" s="96"/>
      <c r="AQC249" s="96"/>
      <c r="AQD249" s="96"/>
      <c r="AQE249" s="96"/>
      <c r="AQF249" s="96"/>
      <c r="AQG249" s="96"/>
      <c r="AQH249" s="96"/>
      <c r="AQI249" s="96"/>
      <c r="AQJ249" s="96"/>
      <c r="AQK249" s="96"/>
      <c r="AQL249" s="96"/>
      <c r="AQM249" s="96"/>
      <c r="AQN249" s="96"/>
      <c r="AQO249" s="96"/>
      <c r="AQP249" s="96"/>
      <c r="AQQ249" s="96"/>
      <c r="AQR249" s="96"/>
      <c r="AQS249" s="96"/>
      <c r="AQT249" s="96"/>
      <c r="AQU249" s="96"/>
      <c r="AQV249" s="96"/>
      <c r="AQW249" s="96"/>
      <c r="AQX249" s="96"/>
      <c r="AQY249" s="96"/>
      <c r="AQZ249" s="96"/>
      <c r="ARA249" s="96"/>
      <c r="ARB249" s="96"/>
      <c r="ARC249" s="96"/>
      <c r="ARD249" s="96"/>
      <c r="ARE249" s="96"/>
      <c r="ARF249" s="96"/>
      <c r="ARG249" s="96"/>
      <c r="ARH249" s="96"/>
      <c r="ARI249" s="96"/>
      <c r="ARJ249" s="96"/>
      <c r="ARK249" s="96"/>
      <c r="ARL249" s="96"/>
      <c r="ARM249" s="96"/>
      <c r="ARN249" s="96"/>
      <c r="ARO249" s="96"/>
      <c r="ARP249" s="96"/>
      <c r="ARQ249" s="96"/>
      <c r="ARR249" s="96"/>
      <c r="ARS249" s="96"/>
      <c r="ART249" s="96"/>
      <c r="ARU249" s="96"/>
      <c r="ARV249" s="96"/>
      <c r="ARW249" s="96"/>
      <c r="ARX249" s="96"/>
      <c r="ARY249" s="96"/>
      <c r="ARZ249" s="96"/>
      <c r="ASA249" s="96"/>
      <c r="ASB249" s="96"/>
      <c r="ASC249" s="96"/>
      <c r="ASD249" s="96"/>
      <c r="ASE249" s="96"/>
      <c r="ASF249" s="96"/>
      <c r="ASG249" s="96"/>
      <c r="ASH249" s="96"/>
      <c r="ASI249" s="96"/>
      <c r="ASJ249" s="96"/>
      <c r="ASK249" s="96"/>
      <c r="ASL249" s="96"/>
      <c r="ASM249" s="96"/>
      <c r="ASN249" s="96"/>
      <c r="ASO249" s="96"/>
      <c r="ASP249" s="96"/>
      <c r="ASQ249" s="96"/>
      <c r="ASR249" s="96"/>
      <c r="ASS249" s="96"/>
      <c r="AST249" s="96"/>
      <c r="ASU249" s="96"/>
      <c r="ASV249" s="96"/>
      <c r="ASW249" s="96"/>
      <c r="ASX249" s="96"/>
      <c r="ASY249" s="96"/>
      <c r="ASZ249" s="96"/>
      <c r="ATA249" s="96"/>
      <c r="ATB249" s="96"/>
      <c r="ATC249" s="96"/>
      <c r="ATD249" s="96"/>
      <c r="ATE249" s="96"/>
      <c r="ATF249" s="96"/>
      <c r="ATG249" s="96"/>
      <c r="ATH249" s="96"/>
      <c r="ATI249" s="96"/>
      <c r="ATJ249" s="96"/>
      <c r="ATK249" s="96"/>
      <c r="ATL249" s="96"/>
      <c r="ATM249" s="96"/>
      <c r="ATN249" s="96"/>
      <c r="ATO249" s="96"/>
      <c r="ATP249" s="96"/>
      <c r="ATQ249" s="96"/>
      <c r="ATR249" s="96"/>
      <c r="ATS249" s="96"/>
      <c r="ATT249" s="96"/>
      <c r="ATU249" s="96"/>
      <c r="ATV249" s="96"/>
      <c r="ATW249" s="96"/>
      <c r="ATX249" s="96"/>
      <c r="ATY249" s="96"/>
      <c r="ATZ249" s="96"/>
      <c r="AUA249" s="96"/>
      <c r="AUB249" s="96"/>
      <c r="AUC249" s="96"/>
      <c r="AUD249" s="96"/>
      <c r="AUE249" s="96"/>
      <c r="AUF249" s="96"/>
      <c r="AUG249" s="96"/>
      <c r="AUH249" s="96"/>
      <c r="AUI249" s="96"/>
      <c r="AUJ249" s="96"/>
      <c r="AUK249" s="96"/>
      <c r="AUL249" s="96"/>
      <c r="AUM249" s="96"/>
      <c r="AUN249" s="96"/>
      <c r="AUO249" s="96"/>
      <c r="AUP249" s="96"/>
      <c r="AUQ249" s="96"/>
      <c r="AUR249" s="96"/>
      <c r="AUS249" s="96"/>
      <c r="AUT249" s="96"/>
      <c r="AUU249" s="96"/>
      <c r="AUV249" s="96"/>
      <c r="AUW249" s="96"/>
      <c r="AUX249" s="96"/>
      <c r="AUY249" s="96"/>
      <c r="AUZ249" s="96"/>
      <c r="AVA249" s="96"/>
      <c r="AVB249" s="96"/>
      <c r="AVC249" s="96"/>
      <c r="AVD249" s="96"/>
      <c r="AVE249" s="96"/>
      <c r="AVF249" s="96"/>
      <c r="AVG249" s="96"/>
      <c r="AVH249" s="96"/>
      <c r="AVI249" s="96"/>
      <c r="AVJ249" s="96"/>
      <c r="AVK249" s="96"/>
      <c r="AVL249" s="96"/>
      <c r="AVM249" s="96"/>
      <c r="AVN249" s="96"/>
      <c r="AVO249" s="96"/>
      <c r="AVP249" s="96"/>
      <c r="AVQ249" s="96"/>
      <c r="AVR249" s="96"/>
      <c r="AVS249" s="96"/>
      <c r="AVT249" s="96"/>
      <c r="AVU249" s="96"/>
      <c r="AVV249" s="96"/>
      <c r="AVW249" s="96"/>
      <c r="AVX249" s="96"/>
      <c r="AVY249" s="96"/>
      <c r="AVZ249" s="96"/>
      <c r="AWA249" s="96"/>
      <c r="AWB249" s="96"/>
      <c r="AWC249" s="96"/>
      <c r="AWD249" s="96"/>
      <c r="AWE249" s="96"/>
      <c r="AWF249" s="96"/>
      <c r="AWG249" s="96"/>
      <c r="AWH249" s="96"/>
      <c r="AWI249" s="96"/>
      <c r="AWJ249" s="96"/>
      <c r="AWK249" s="96"/>
      <c r="AWL249" s="96"/>
      <c r="AWM249" s="96"/>
      <c r="AWN249" s="96"/>
      <c r="AWO249" s="96"/>
      <c r="AWP249" s="96"/>
      <c r="AWQ249" s="96"/>
      <c r="AWR249" s="96"/>
      <c r="AWS249" s="96"/>
      <c r="AWT249" s="96"/>
      <c r="AWU249" s="96"/>
      <c r="AWV249" s="96"/>
      <c r="AWW249" s="96"/>
      <c r="AWX249" s="96"/>
      <c r="AWY249" s="96"/>
      <c r="AWZ249" s="96"/>
      <c r="AXA249" s="96"/>
      <c r="AXB249" s="96"/>
      <c r="AXC249" s="96"/>
      <c r="AXD249" s="96"/>
      <c r="AXE249" s="96"/>
      <c r="AXF249" s="96"/>
      <c r="AXG249" s="96"/>
      <c r="AXH249" s="96"/>
      <c r="AXI249" s="96"/>
      <c r="AXJ249" s="96"/>
      <c r="AXK249" s="96"/>
      <c r="AXL249" s="96"/>
      <c r="AXM249" s="96"/>
      <c r="AXN249" s="96"/>
      <c r="AXO249" s="96"/>
      <c r="AXP249" s="96"/>
      <c r="AXQ249" s="96"/>
      <c r="AXR249" s="96"/>
      <c r="AXS249" s="96"/>
      <c r="AXT249" s="96"/>
      <c r="AXU249" s="96"/>
      <c r="AXV249" s="96"/>
      <c r="AXW249" s="96"/>
      <c r="AXX249" s="96"/>
      <c r="AXY249" s="96"/>
      <c r="AXZ249" s="96"/>
      <c r="AYA249" s="96"/>
      <c r="AYB249" s="96"/>
      <c r="AYC249" s="96"/>
      <c r="AYD249" s="96"/>
      <c r="AYE249" s="96"/>
      <c r="AYF249" s="96"/>
      <c r="AYG249" s="96"/>
      <c r="AYH249" s="96"/>
      <c r="AYI249" s="96"/>
      <c r="AYJ249" s="96"/>
      <c r="AYK249" s="96"/>
      <c r="AYL249" s="96"/>
      <c r="AYM249" s="96"/>
      <c r="AYN249" s="96"/>
      <c r="AYO249" s="96"/>
      <c r="AYP249" s="96"/>
      <c r="AYQ249" s="96"/>
      <c r="AYR249" s="96"/>
      <c r="AYS249" s="96"/>
      <c r="AYT249" s="96"/>
      <c r="AYU249" s="96"/>
      <c r="AYV249" s="96"/>
      <c r="AYW249" s="96"/>
      <c r="AYX249" s="96"/>
      <c r="AYY249" s="96"/>
      <c r="AYZ249" s="96"/>
      <c r="AZA249" s="96"/>
      <c r="AZB249" s="96"/>
      <c r="AZC249" s="96"/>
      <c r="AZD249" s="96"/>
      <c r="AZE249" s="96"/>
      <c r="AZF249" s="96"/>
      <c r="AZG249" s="96"/>
      <c r="AZH249" s="96"/>
      <c r="AZI249" s="96"/>
      <c r="AZJ249" s="96"/>
      <c r="AZK249" s="96"/>
      <c r="AZL249" s="96"/>
      <c r="AZM249" s="96"/>
      <c r="AZN249" s="96"/>
      <c r="AZO249" s="96"/>
      <c r="AZP249" s="96"/>
      <c r="AZQ249" s="96"/>
      <c r="AZR249" s="96"/>
      <c r="AZS249" s="96"/>
      <c r="AZT249" s="96"/>
      <c r="AZU249" s="96"/>
      <c r="AZV249" s="96"/>
      <c r="AZW249" s="96"/>
      <c r="AZX249" s="96"/>
      <c r="AZY249" s="96"/>
      <c r="AZZ249" s="96"/>
      <c r="BAA249" s="96"/>
      <c r="BAB249" s="96"/>
      <c r="BAC249" s="96"/>
      <c r="BAD249" s="96"/>
      <c r="BAE249" s="96"/>
      <c r="BAF249" s="96"/>
      <c r="BAG249" s="96"/>
      <c r="BAH249" s="96"/>
      <c r="BAI249" s="96"/>
      <c r="BAJ249" s="96"/>
      <c r="BAK249" s="96"/>
      <c r="BAL249" s="96"/>
      <c r="BAM249" s="96"/>
      <c r="BAN249" s="96"/>
      <c r="BAO249" s="96"/>
      <c r="BAP249" s="96"/>
      <c r="BAQ249" s="96"/>
      <c r="BAR249" s="96"/>
      <c r="BAS249" s="96"/>
      <c r="BAT249" s="96"/>
      <c r="BAU249" s="96"/>
      <c r="BAV249" s="96"/>
      <c r="BAW249" s="96"/>
      <c r="BAX249" s="96"/>
      <c r="BAY249" s="96"/>
      <c r="BAZ249" s="96"/>
      <c r="BBA249" s="96"/>
      <c r="BBB249" s="96"/>
      <c r="BBC249" s="96"/>
      <c r="BBD249" s="96"/>
      <c r="BBE249" s="96"/>
      <c r="BBF249" s="96"/>
      <c r="BBG249" s="96"/>
      <c r="BBH249" s="96"/>
      <c r="BBI249" s="96"/>
      <c r="BBJ249" s="96"/>
      <c r="BBK249" s="96"/>
      <c r="BBL249" s="96"/>
      <c r="BBM249" s="96"/>
      <c r="BBN249" s="96"/>
      <c r="BBO249" s="96"/>
      <c r="BBP249" s="96"/>
      <c r="BBQ249" s="96"/>
      <c r="BBR249" s="96"/>
      <c r="BBS249" s="96"/>
      <c r="BBT249" s="96"/>
      <c r="BBU249" s="96"/>
      <c r="BBV249" s="96"/>
      <c r="BBW249" s="96"/>
      <c r="BBX249" s="96"/>
      <c r="BBY249" s="96"/>
      <c r="BBZ249" s="96"/>
      <c r="BCA249" s="96"/>
      <c r="BCB249" s="96"/>
      <c r="BCC249" s="96"/>
      <c r="BCD249" s="96"/>
      <c r="BCE249" s="96"/>
      <c r="BCF249" s="96"/>
      <c r="BCG249" s="96"/>
      <c r="BCH249" s="96"/>
      <c r="BCI249" s="96"/>
      <c r="BCJ249" s="96"/>
      <c r="BCK249" s="96"/>
      <c r="BCL249" s="96"/>
      <c r="BCM249" s="96"/>
      <c r="BCN249" s="96"/>
      <c r="BCO249" s="96"/>
      <c r="BCP249" s="96"/>
      <c r="BCQ249" s="96"/>
      <c r="BCR249" s="96"/>
      <c r="BCS249" s="96"/>
      <c r="BCT249" s="96"/>
      <c r="BCU249" s="96"/>
      <c r="BCV249" s="96"/>
      <c r="BCW249" s="96"/>
      <c r="BCX249" s="96"/>
      <c r="BCY249" s="96"/>
      <c r="BCZ249" s="96"/>
      <c r="BDA249" s="96"/>
      <c r="BDB249" s="96"/>
      <c r="BDC249" s="96"/>
      <c r="BDD249" s="96"/>
      <c r="BDE249" s="96"/>
      <c r="BDF249" s="96"/>
      <c r="BDG249" s="96"/>
      <c r="BDH249" s="96"/>
      <c r="BDI249" s="96"/>
      <c r="BDJ249" s="96"/>
      <c r="BDK249" s="96"/>
      <c r="BDL249" s="96"/>
      <c r="BDM249" s="96"/>
      <c r="BDN249" s="96"/>
      <c r="BDO249" s="96"/>
      <c r="BDP249" s="96"/>
      <c r="BDQ249" s="96"/>
      <c r="BDR249" s="96"/>
      <c r="BDS249" s="96"/>
      <c r="BDT249" s="96"/>
      <c r="BDU249" s="96"/>
      <c r="BDV249" s="96"/>
      <c r="BDW249" s="96"/>
      <c r="BDX249" s="96"/>
      <c r="BDY249" s="96"/>
      <c r="BDZ249" s="96"/>
      <c r="BEA249" s="96"/>
      <c r="BEB249" s="96"/>
      <c r="BEC249" s="96"/>
      <c r="BED249" s="96"/>
      <c r="BEE249" s="96"/>
      <c r="BEF249" s="96"/>
      <c r="BEG249" s="96"/>
      <c r="BEH249" s="96"/>
      <c r="BEI249" s="96"/>
      <c r="BEJ249" s="96"/>
      <c r="BEK249" s="96"/>
      <c r="BEL249" s="96"/>
      <c r="BEM249" s="96"/>
      <c r="BEN249" s="96"/>
      <c r="BEO249" s="96"/>
      <c r="BEP249" s="96"/>
      <c r="BEQ249" s="96"/>
      <c r="BER249" s="96"/>
      <c r="BES249" s="96"/>
      <c r="BET249" s="96"/>
      <c r="BEU249" s="96"/>
      <c r="BEV249" s="96"/>
      <c r="BEW249" s="96"/>
      <c r="BEX249" s="96"/>
      <c r="BEY249" s="96"/>
      <c r="BEZ249" s="96"/>
      <c r="BFA249" s="96"/>
      <c r="BFB249" s="96"/>
      <c r="BFC249" s="96"/>
      <c r="BFD249" s="96"/>
      <c r="BFE249" s="96"/>
      <c r="BFF249" s="96"/>
      <c r="BFG249" s="96"/>
      <c r="BFH249" s="96"/>
      <c r="BFI249" s="96"/>
      <c r="BFJ249" s="96"/>
      <c r="BFK249" s="96"/>
      <c r="BFL249" s="96"/>
      <c r="BFM249" s="96"/>
      <c r="BFN249" s="96"/>
      <c r="BFO249" s="96"/>
      <c r="BFP249" s="96"/>
      <c r="BFQ249" s="96"/>
      <c r="BFR249" s="96"/>
      <c r="BFS249" s="96"/>
      <c r="BFT249" s="96"/>
      <c r="BFU249" s="96"/>
      <c r="BFV249" s="96"/>
      <c r="BFW249" s="96"/>
      <c r="BFX249" s="96"/>
      <c r="BFY249" s="96"/>
      <c r="BFZ249" s="96"/>
      <c r="BGA249" s="96"/>
      <c r="BGB249" s="96"/>
      <c r="BGC249" s="96"/>
      <c r="BGD249" s="96"/>
      <c r="BGE249" s="96"/>
      <c r="BGF249" s="96"/>
      <c r="BGG249" s="96"/>
      <c r="BGH249" s="96"/>
      <c r="BGI249" s="96"/>
      <c r="BGJ249" s="96"/>
      <c r="BGK249" s="96"/>
      <c r="BGL249" s="96"/>
      <c r="BGM249" s="96"/>
      <c r="BGN249" s="96"/>
      <c r="BGO249" s="96"/>
      <c r="BGP249" s="96"/>
      <c r="BGQ249" s="96"/>
      <c r="BGR249" s="96"/>
      <c r="BGS249" s="96"/>
      <c r="BGT249" s="96"/>
      <c r="BGU249" s="96"/>
      <c r="BGV249" s="96"/>
      <c r="BGW249" s="96"/>
      <c r="BGX249" s="96"/>
      <c r="BGY249" s="96"/>
      <c r="BGZ249" s="96"/>
      <c r="BHA249" s="96"/>
      <c r="BHB249" s="96"/>
      <c r="BHC249" s="96"/>
      <c r="BHD249" s="96"/>
      <c r="BHE249" s="96"/>
      <c r="BHF249" s="96"/>
      <c r="BHG249" s="96"/>
      <c r="BHH249" s="96"/>
      <c r="BHI249" s="96"/>
      <c r="BHJ249" s="96"/>
      <c r="BHK249" s="96"/>
      <c r="BHL249" s="96"/>
      <c r="BHM249" s="96"/>
      <c r="BHN249" s="96"/>
      <c r="BHO249" s="96"/>
      <c r="BHP249" s="96"/>
      <c r="BHQ249" s="96"/>
      <c r="BHR249" s="96"/>
      <c r="BHS249" s="96"/>
      <c r="BHT249" s="96"/>
      <c r="BHU249" s="96"/>
      <c r="BHV249" s="96"/>
      <c r="BHW249" s="96"/>
      <c r="BHX249" s="96"/>
      <c r="BHY249" s="96"/>
      <c r="BHZ249" s="96"/>
      <c r="BIA249" s="96"/>
      <c r="BIB249" s="96"/>
      <c r="BIC249" s="96"/>
      <c r="BID249" s="96"/>
      <c r="BIE249" s="96"/>
      <c r="BIF249" s="96"/>
      <c r="BIG249" s="96"/>
      <c r="BIH249" s="96"/>
      <c r="BII249" s="96"/>
      <c r="BIJ249" s="96"/>
      <c r="BIK249" s="96"/>
      <c r="BIL249" s="96"/>
      <c r="BIM249" s="96"/>
      <c r="BIN249" s="96"/>
      <c r="BIO249" s="96"/>
      <c r="BIP249" s="96"/>
      <c r="BIQ249" s="96"/>
      <c r="BIR249" s="96"/>
      <c r="BIS249" s="96"/>
      <c r="BIT249" s="96"/>
      <c r="BIU249" s="96"/>
      <c r="BIV249" s="96"/>
      <c r="BIW249" s="96"/>
      <c r="BIX249" s="96"/>
      <c r="BIY249" s="96"/>
      <c r="BIZ249" s="96"/>
      <c r="BJA249" s="96"/>
      <c r="BJB249" s="96"/>
      <c r="BJC249" s="96"/>
      <c r="BJD249" s="96"/>
      <c r="BJE249" s="96"/>
      <c r="BJF249" s="96"/>
      <c r="BJG249" s="96"/>
      <c r="BJH249" s="96"/>
      <c r="BJI249" s="96"/>
      <c r="BJJ249" s="96"/>
      <c r="BJK249" s="96"/>
      <c r="BJL249" s="96"/>
      <c r="BJM249" s="96"/>
      <c r="BJN249" s="96"/>
      <c r="BJO249" s="96"/>
      <c r="BJP249" s="96"/>
      <c r="BJQ249" s="96"/>
      <c r="BJR249" s="96"/>
      <c r="BJS249" s="96"/>
      <c r="BJT249" s="96"/>
      <c r="BJU249" s="96"/>
      <c r="BJV249" s="96"/>
      <c r="BJW249" s="96"/>
      <c r="BJX249" s="96"/>
      <c r="BJY249" s="96"/>
      <c r="BJZ249" s="96"/>
      <c r="BKA249" s="96"/>
      <c r="BKB249" s="96"/>
      <c r="BKC249" s="96"/>
      <c r="BKD249" s="96"/>
      <c r="BKE249" s="96"/>
      <c r="BKF249" s="96"/>
      <c r="BKG249" s="96"/>
      <c r="BKH249" s="96"/>
      <c r="BKI249" s="96"/>
      <c r="BKJ249" s="96"/>
      <c r="BKK249" s="96"/>
      <c r="BKL249" s="96"/>
      <c r="BKM249" s="96"/>
      <c r="BKN249" s="96"/>
      <c r="BKO249" s="96"/>
      <c r="BKP249" s="96"/>
      <c r="BKQ249" s="96"/>
      <c r="BKR249" s="96"/>
      <c r="BKS249" s="96"/>
      <c r="BKT249" s="96"/>
      <c r="BKU249" s="96"/>
      <c r="BKV249" s="96"/>
      <c r="BKW249" s="96"/>
      <c r="BKX249" s="96"/>
      <c r="BKY249" s="96"/>
      <c r="BKZ249" s="96"/>
      <c r="BLA249" s="96"/>
      <c r="BLB249" s="96"/>
      <c r="BLC249" s="96"/>
      <c r="BLD249" s="96"/>
      <c r="BLE249" s="96"/>
      <c r="BLF249" s="96"/>
      <c r="BLG249" s="96"/>
      <c r="BLH249" s="96"/>
      <c r="BLI249" s="96"/>
      <c r="BLJ249" s="96"/>
      <c r="BLK249" s="96"/>
      <c r="BLL249" s="96"/>
      <c r="BLM249" s="96"/>
      <c r="BLN249" s="96"/>
      <c r="BLO249" s="96"/>
      <c r="BLP249" s="96"/>
      <c r="BLQ249" s="96"/>
      <c r="BLR249" s="96"/>
      <c r="BLS249" s="96"/>
      <c r="BLT249" s="96"/>
      <c r="BLU249" s="96"/>
      <c r="BLV249" s="96"/>
      <c r="BLW249" s="96"/>
      <c r="BLX249" s="96"/>
      <c r="BLY249" s="96"/>
      <c r="BLZ249" s="96"/>
      <c r="BMA249" s="96"/>
      <c r="BMB249" s="96"/>
      <c r="BMC249" s="96"/>
      <c r="BMD249" s="96"/>
      <c r="BME249" s="96"/>
      <c r="BMF249" s="96"/>
      <c r="BMG249" s="96"/>
      <c r="BMH249" s="96"/>
      <c r="BMI249" s="96"/>
      <c r="BMJ249" s="96"/>
      <c r="BMK249" s="96"/>
      <c r="BML249" s="96"/>
      <c r="BMM249" s="96"/>
      <c r="BMN249" s="96"/>
      <c r="BMO249" s="96"/>
      <c r="BMP249" s="96"/>
      <c r="BMQ249" s="96"/>
      <c r="BMR249" s="96"/>
      <c r="BMS249" s="96"/>
      <c r="BMT249" s="96"/>
      <c r="BMU249" s="96"/>
      <c r="BMV249" s="96"/>
      <c r="BMW249" s="96"/>
      <c r="BMX249" s="96"/>
      <c r="BMY249" s="96"/>
      <c r="BMZ249" s="96"/>
      <c r="BNA249" s="96"/>
      <c r="BNB249" s="96"/>
      <c r="BNC249" s="96"/>
      <c r="BND249" s="96"/>
      <c r="BNE249" s="96"/>
      <c r="BNF249" s="96"/>
      <c r="BNG249" s="96"/>
      <c r="BNH249" s="96"/>
      <c r="BNI249" s="96"/>
      <c r="BNJ249" s="96"/>
      <c r="BNK249" s="96"/>
      <c r="BNL249" s="96"/>
      <c r="BNM249" s="96"/>
      <c r="BNN249" s="96"/>
      <c r="BNO249" s="96"/>
      <c r="BNP249" s="96"/>
      <c r="BNQ249" s="96"/>
      <c r="BNR249" s="96"/>
      <c r="BNS249" s="96"/>
      <c r="BNT249" s="96"/>
      <c r="BNU249" s="96"/>
      <c r="BNV249" s="96"/>
      <c r="BNW249" s="96"/>
      <c r="BNX249" s="96"/>
      <c r="BNY249" s="96"/>
      <c r="BNZ249" s="96"/>
      <c r="BOA249" s="96"/>
      <c r="BOB249" s="96"/>
      <c r="BOC249" s="96"/>
      <c r="BOD249" s="96"/>
      <c r="BOE249" s="96"/>
      <c r="BOF249" s="96"/>
      <c r="BOG249" s="96"/>
      <c r="BOH249" s="96"/>
      <c r="BOI249" s="96"/>
      <c r="BOJ249" s="96"/>
      <c r="BOK249" s="96"/>
      <c r="BOL249" s="96"/>
      <c r="BOM249" s="96"/>
      <c r="BON249" s="96"/>
      <c r="BOO249" s="96"/>
      <c r="BOP249" s="96"/>
      <c r="BOQ249" s="96"/>
      <c r="BOR249" s="96"/>
      <c r="BOS249" s="96"/>
      <c r="BOT249" s="96"/>
      <c r="BOU249" s="96"/>
      <c r="BOV249" s="96"/>
      <c r="BOW249" s="96"/>
      <c r="BOX249" s="96"/>
      <c r="BOY249" s="96"/>
      <c r="BOZ249" s="96"/>
      <c r="BPA249" s="96"/>
      <c r="BPB249" s="96"/>
      <c r="BPC249" s="96"/>
      <c r="BPD249" s="96"/>
      <c r="BPE249" s="96"/>
      <c r="BPF249" s="96"/>
      <c r="BPG249" s="96"/>
      <c r="BPH249" s="96"/>
      <c r="BPI249" s="96"/>
      <c r="BPJ249" s="96"/>
      <c r="BPK249" s="96"/>
      <c r="BPL249" s="96"/>
      <c r="BPM249" s="96"/>
      <c r="BPN249" s="96"/>
      <c r="BPO249" s="96"/>
      <c r="BPP249" s="96"/>
      <c r="BPQ249" s="96"/>
      <c r="BPR249" s="96"/>
      <c r="BPS249" s="96"/>
      <c r="BPT249" s="96"/>
      <c r="BPU249" s="96"/>
      <c r="BPV249" s="96"/>
      <c r="BPW249" s="96"/>
      <c r="BPX249" s="96"/>
      <c r="BPY249" s="96"/>
      <c r="BPZ249" s="96"/>
      <c r="BQA249" s="96"/>
      <c r="BQB249" s="96"/>
      <c r="BQC249" s="96"/>
      <c r="BQD249" s="96"/>
      <c r="BQE249" s="96"/>
      <c r="BQF249" s="96"/>
      <c r="BQG249" s="96"/>
      <c r="BQH249" s="96"/>
      <c r="BQI249" s="96"/>
      <c r="BQJ249" s="96"/>
      <c r="BQK249" s="96"/>
      <c r="BQL249" s="96"/>
      <c r="BQM249" s="96"/>
      <c r="BQN249" s="96"/>
      <c r="BQO249" s="96"/>
      <c r="BQP249" s="96"/>
      <c r="BQQ249" s="96"/>
      <c r="BQR249" s="96"/>
      <c r="BQS249" s="96"/>
      <c r="BQT249" s="96"/>
      <c r="BQU249" s="96"/>
      <c r="BQV249" s="96"/>
      <c r="BQW249" s="96"/>
      <c r="BQX249" s="96"/>
      <c r="BQY249" s="96"/>
      <c r="BQZ249" s="96"/>
      <c r="BRA249" s="96"/>
      <c r="BRB249" s="96"/>
      <c r="BRC249" s="96"/>
      <c r="BRD249" s="96"/>
      <c r="BRE249" s="96"/>
      <c r="BRF249" s="96"/>
      <c r="BRG249" s="96"/>
      <c r="BRH249" s="96"/>
      <c r="BRI249" s="96"/>
      <c r="BRJ249" s="96"/>
      <c r="BRK249" s="96"/>
      <c r="BRL249" s="96"/>
      <c r="BRM249" s="96"/>
      <c r="BRN249" s="96"/>
      <c r="BRO249" s="96"/>
      <c r="BRP249" s="96"/>
      <c r="BRQ249" s="96"/>
      <c r="BRR249" s="96"/>
      <c r="BRS249" s="96"/>
      <c r="BRT249" s="96"/>
      <c r="BRU249" s="96"/>
      <c r="BRV249" s="96"/>
      <c r="BRW249" s="96"/>
      <c r="BRX249" s="96"/>
      <c r="BRY249" s="96"/>
      <c r="BRZ249" s="96"/>
      <c r="BSA249" s="96"/>
      <c r="BSB249" s="96"/>
      <c r="BSC249" s="96"/>
      <c r="BSD249" s="96"/>
      <c r="BSE249" s="96"/>
      <c r="BSF249" s="96"/>
      <c r="BSG249" s="96"/>
      <c r="BSH249" s="96"/>
      <c r="BSI249" s="96"/>
      <c r="BSJ249" s="96"/>
      <c r="BSK249" s="96"/>
      <c r="BSL249" s="96"/>
      <c r="BSM249" s="96"/>
      <c r="BSN249" s="96"/>
      <c r="BSO249" s="96"/>
      <c r="BSP249" s="96"/>
      <c r="BSQ249" s="96"/>
      <c r="BSR249" s="96"/>
      <c r="BSS249" s="96"/>
      <c r="BST249" s="96"/>
      <c r="BSU249" s="96"/>
      <c r="BSV249" s="96"/>
      <c r="BSW249" s="96"/>
      <c r="BSX249" s="96"/>
      <c r="BSY249" s="96"/>
      <c r="BSZ249" s="96"/>
      <c r="BTA249" s="96"/>
      <c r="BTB249" s="96"/>
      <c r="BTC249" s="96"/>
      <c r="BTD249" s="96"/>
      <c r="BTE249" s="96"/>
      <c r="BTF249" s="96"/>
      <c r="BTG249" s="96"/>
      <c r="BTH249" s="96"/>
      <c r="BTI249" s="96"/>
      <c r="BTJ249" s="96"/>
      <c r="BTK249" s="96"/>
      <c r="BTL249" s="96"/>
      <c r="BTM249" s="96"/>
      <c r="BTN249" s="96"/>
      <c r="BTO249" s="96"/>
      <c r="BTP249" s="96"/>
      <c r="BTQ249" s="96"/>
      <c r="BTR249" s="96"/>
      <c r="BTS249" s="96"/>
      <c r="BTT249" s="96"/>
      <c r="BTU249" s="96"/>
      <c r="BTV249" s="96"/>
      <c r="BTW249" s="96"/>
      <c r="BTX249" s="96"/>
      <c r="BTY249" s="96"/>
      <c r="BTZ249" s="96"/>
      <c r="BUA249" s="96"/>
      <c r="BUB249" s="96"/>
      <c r="BUC249" s="96"/>
      <c r="BUD249" s="96"/>
      <c r="BUE249" s="96"/>
      <c r="BUF249" s="96"/>
      <c r="BUG249" s="96"/>
      <c r="BUH249" s="96"/>
      <c r="BUI249" s="96"/>
      <c r="BUJ249" s="96"/>
      <c r="BUK249" s="96"/>
      <c r="BUL249" s="96"/>
      <c r="BUM249" s="96"/>
      <c r="BUN249" s="96"/>
      <c r="BUO249" s="96"/>
      <c r="BUP249" s="96"/>
      <c r="BUQ249" s="96"/>
      <c r="BUR249" s="96"/>
      <c r="BUS249" s="96"/>
      <c r="BUT249" s="96"/>
      <c r="BUU249" s="96"/>
      <c r="BUV249" s="96"/>
      <c r="BUW249" s="96"/>
      <c r="BUX249" s="96"/>
      <c r="BUY249" s="96"/>
      <c r="BUZ249" s="96"/>
      <c r="BVA249" s="96"/>
      <c r="BVB249" s="96"/>
      <c r="BVC249" s="96"/>
      <c r="BVD249" s="96"/>
      <c r="BVE249" s="96"/>
      <c r="BVF249" s="96"/>
      <c r="BVG249" s="96"/>
      <c r="BVH249" s="96"/>
      <c r="BVI249" s="96"/>
      <c r="BVJ249" s="96"/>
      <c r="BVK249" s="96"/>
      <c r="BVL249" s="96"/>
      <c r="BVM249" s="96"/>
      <c r="BVN249" s="96"/>
      <c r="BVO249" s="96"/>
      <c r="BVP249" s="96"/>
      <c r="BVQ249" s="96"/>
      <c r="BVR249" s="96"/>
      <c r="BVS249" s="96"/>
      <c r="BVT249" s="96"/>
      <c r="BVU249" s="96"/>
      <c r="BVV249" s="96"/>
      <c r="BVW249" s="96"/>
      <c r="BVX249" s="96"/>
      <c r="BVY249" s="96"/>
      <c r="BVZ249" s="96"/>
      <c r="BWA249" s="96"/>
      <c r="BWB249" s="96"/>
      <c r="BWC249" s="96"/>
      <c r="BWD249" s="96"/>
      <c r="BWE249" s="96"/>
      <c r="BWF249" s="96"/>
      <c r="BWG249" s="96"/>
      <c r="BWH249" s="96"/>
      <c r="BWI249" s="96"/>
      <c r="BWJ249" s="96"/>
      <c r="BWK249" s="96"/>
      <c r="BWL249" s="96"/>
      <c r="BWM249" s="96"/>
      <c r="BWN249" s="96"/>
      <c r="BWO249" s="96"/>
      <c r="BWP249" s="96"/>
      <c r="BWQ249" s="96"/>
      <c r="BWR249" s="96"/>
      <c r="BWS249" s="96"/>
      <c r="BWT249" s="96"/>
      <c r="BWU249" s="96"/>
      <c r="BWV249" s="96"/>
      <c r="BWW249" s="96"/>
      <c r="BWX249" s="96"/>
      <c r="BWY249" s="96"/>
      <c r="BWZ249" s="96"/>
      <c r="BXA249" s="96"/>
      <c r="BXB249" s="96"/>
      <c r="BXC249" s="96"/>
      <c r="BXD249" s="96"/>
      <c r="BXE249" s="96"/>
      <c r="BXF249" s="96"/>
      <c r="BXG249" s="96"/>
      <c r="BXH249" s="96"/>
      <c r="BXI249" s="96"/>
      <c r="BXJ249" s="96"/>
      <c r="BXK249" s="96"/>
      <c r="BXL249" s="96"/>
      <c r="BXM249" s="96"/>
      <c r="BXN249" s="96"/>
      <c r="BXO249" s="96"/>
      <c r="BXP249" s="96"/>
      <c r="BXQ249" s="96"/>
      <c r="BXR249" s="96"/>
      <c r="BXS249" s="96"/>
      <c r="BXT249" s="96"/>
      <c r="BXU249" s="96"/>
      <c r="BXV249" s="96"/>
      <c r="BXW249" s="96"/>
      <c r="BXX249" s="96"/>
      <c r="BXY249" s="96"/>
      <c r="BXZ249" s="96"/>
      <c r="BYA249" s="96"/>
      <c r="BYB249" s="96"/>
      <c r="BYC249" s="96"/>
      <c r="BYD249" s="96"/>
      <c r="BYE249" s="96"/>
      <c r="BYF249" s="96"/>
      <c r="BYG249" s="96"/>
      <c r="BYH249" s="96"/>
      <c r="BYI249" s="96"/>
      <c r="BYJ249" s="96"/>
      <c r="BYK249" s="96"/>
      <c r="BYL249" s="96"/>
      <c r="BYM249" s="96"/>
      <c r="BYN249" s="96"/>
      <c r="BYO249" s="96"/>
      <c r="BYP249" s="96"/>
      <c r="BYQ249" s="96"/>
      <c r="BYR249" s="96"/>
      <c r="BYS249" s="96"/>
      <c r="BYT249" s="96"/>
      <c r="BYU249" s="96"/>
      <c r="BYV249" s="96"/>
      <c r="BYW249" s="96"/>
      <c r="BYX249" s="96"/>
      <c r="BYY249" s="96"/>
      <c r="BYZ249" s="96"/>
      <c r="BZA249" s="96"/>
      <c r="BZB249" s="96"/>
      <c r="BZC249" s="96"/>
      <c r="BZD249" s="96"/>
      <c r="BZE249" s="96"/>
      <c r="BZF249" s="96"/>
      <c r="BZG249" s="96"/>
      <c r="BZH249" s="96"/>
      <c r="BZI249" s="96"/>
      <c r="BZJ249" s="96"/>
      <c r="BZK249" s="96"/>
      <c r="BZL249" s="96"/>
      <c r="BZM249" s="96"/>
      <c r="BZN249" s="96"/>
      <c r="BZO249" s="96"/>
      <c r="BZP249" s="96"/>
      <c r="BZQ249" s="96"/>
      <c r="BZR249" s="96"/>
      <c r="BZS249" s="96"/>
      <c r="BZT249" s="96"/>
      <c r="BZU249" s="96"/>
      <c r="BZV249" s="96"/>
      <c r="BZW249" s="96"/>
      <c r="BZX249" s="96"/>
      <c r="BZY249" s="96"/>
      <c r="BZZ249" s="96"/>
      <c r="CAA249" s="96"/>
      <c r="CAB249" s="96"/>
      <c r="CAC249" s="96"/>
      <c r="CAD249" s="96"/>
      <c r="CAE249" s="96"/>
      <c r="CAF249" s="96"/>
      <c r="CAG249" s="96"/>
      <c r="CAH249" s="96"/>
      <c r="CAI249" s="96"/>
      <c r="CAJ249" s="96"/>
      <c r="CAK249" s="96"/>
      <c r="CAL249" s="96"/>
      <c r="CAM249" s="96"/>
      <c r="CAN249" s="96"/>
      <c r="CAO249" s="96"/>
      <c r="CAP249" s="96"/>
      <c r="CAQ249" s="96"/>
      <c r="CAR249" s="96"/>
      <c r="CAS249" s="96"/>
      <c r="CAT249" s="96"/>
      <c r="CAU249" s="96"/>
      <c r="CAV249" s="96"/>
      <c r="CAW249" s="96"/>
      <c r="CAX249" s="96"/>
      <c r="CAY249" s="96"/>
      <c r="CAZ249" s="96"/>
      <c r="CBA249" s="96"/>
      <c r="CBB249" s="96"/>
      <c r="CBC249" s="96"/>
      <c r="CBD249" s="96"/>
      <c r="CBE249" s="96"/>
      <c r="CBF249" s="96"/>
      <c r="CBG249" s="96"/>
      <c r="CBH249" s="96"/>
      <c r="CBI249" s="96"/>
      <c r="CBJ249" s="96"/>
      <c r="CBK249" s="96"/>
      <c r="CBL249" s="96"/>
      <c r="CBM249" s="96"/>
      <c r="CBN249" s="96"/>
      <c r="CBO249" s="96"/>
      <c r="CBP249" s="96"/>
      <c r="CBQ249" s="96"/>
      <c r="CBR249" s="96"/>
      <c r="CBS249" s="96"/>
      <c r="CBT249" s="96"/>
      <c r="CBU249" s="96"/>
      <c r="CBV249" s="96"/>
      <c r="CBW249" s="96"/>
      <c r="CBX249" s="96"/>
      <c r="CBY249" s="96"/>
      <c r="CBZ249" s="96"/>
      <c r="CCA249" s="96"/>
      <c r="CCB249" s="96"/>
      <c r="CCC249" s="96"/>
      <c r="CCD249" s="96"/>
      <c r="CCE249" s="96"/>
      <c r="CCF249" s="96"/>
      <c r="CCG249" s="96"/>
      <c r="CCH249" s="96"/>
      <c r="CCI249" s="96"/>
      <c r="CCJ249" s="96"/>
      <c r="CCK249" s="96"/>
      <c r="CCL249" s="96"/>
      <c r="CCM249" s="96"/>
      <c r="CCN249" s="96"/>
      <c r="CCO249" s="96"/>
      <c r="CCP249" s="96"/>
      <c r="CCQ249" s="96"/>
      <c r="CCR249" s="96"/>
      <c r="CCS249" s="96"/>
      <c r="CCT249" s="96"/>
      <c r="CCU249" s="96"/>
      <c r="CCV249" s="96"/>
      <c r="CCW249" s="96"/>
      <c r="CCX249" s="96"/>
      <c r="CCY249" s="96"/>
      <c r="CCZ249" s="96"/>
      <c r="CDA249" s="96"/>
      <c r="CDB249" s="96"/>
      <c r="CDC249" s="96"/>
      <c r="CDD249" s="96"/>
      <c r="CDE249" s="96"/>
      <c r="CDF249" s="96"/>
      <c r="CDG249" s="96"/>
      <c r="CDH249" s="96"/>
      <c r="CDI249" s="96"/>
      <c r="CDJ249" s="96"/>
      <c r="CDK249" s="96"/>
      <c r="CDL249" s="96"/>
      <c r="CDM249" s="96"/>
      <c r="CDN249" s="96"/>
      <c r="CDO249" s="96"/>
      <c r="CDP249" s="96"/>
      <c r="CDQ249" s="96"/>
      <c r="CDR249" s="96"/>
      <c r="CDS249" s="96"/>
      <c r="CDT249" s="96"/>
      <c r="CDU249" s="96"/>
      <c r="CDV249" s="96"/>
      <c r="CDW249" s="96"/>
      <c r="CDX249" s="96"/>
      <c r="CDY249" s="96"/>
      <c r="CDZ249" s="96"/>
      <c r="CEA249" s="96"/>
      <c r="CEB249" s="96"/>
      <c r="CEC249" s="96"/>
      <c r="CED249" s="96"/>
      <c r="CEE249" s="96"/>
      <c r="CEF249" s="96"/>
      <c r="CEG249" s="96"/>
      <c r="CEH249" s="96"/>
      <c r="CEI249" s="96"/>
      <c r="CEJ249" s="96"/>
      <c r="CEK249" s="96"/>
      <c r="CEL249" s="96"/>
      <c r="CEM249" s="96"/>
      <c r="CEN249" s="96"/>
      <c r="CEO249" s="96"/>
      <c r="CEP249" s="96"/>
      <c r="CEQ249" s="96"/>
      <c r="CER249" s="96"/>
      <c r="CES249" s="96"/>
      <c r="CET249" s="96"/>
      <c r="CEU249" s="96"/>
      <c r="CEV249" s="96"/>
      <c r="CEW249" s="96"/>
      <c r="CEX249" s="96"/>
      <c r="CEY249" s="96"/>
      <c r="CEZ249" s="96"/>
      <c r="CFA249" s="96"/>
      <c r="CFB249" s="96"/>
      <c r="CFC249" s="96"/>
      <c r="CFD249" s="96"/>
      <c r="CFE249" s="96"/>
      <c r="CFF249" s="96"/>
      <c r="CFG249" s="96"/>
      <c r="CFH249" s="96"/>
      <c r="CFI249" s="96"/>
      <c r="CFJ249" s="96"/>
      <c r="CFK249" s="96"/>
      <c r="CFL249" s="96"/>
      <c r="CFM249" s="96"/>
      <c r="CFN249" s="96"/>
      <c r="CFO249" s="96"/>
      <c r="CFP249" s="96"/>
      <c r="CFQ249" s="96"/>
      <c r="CFR249" s="96"/>
      <c r="CFS249" s="96"/>
      <c r="CFT249" s="96"/>
      <c r="CFU249" s="96"/>
      <c r="CFV249" s="96"/>
      <c r="CFW249" s="96"/>
      <c r="CFX249" s="96"/>
      <c r="CFY249" s="96"/>
      <c r="CFZ249" s="96"/>
      <c r="CGA249" s="96"/>
      <c r="CGB249" s="96"/>
      <c r="CGC249" s="96"/>
      <c r="CGD249" s="96"/>
      <c r="CGE249" s="96"/>
      <c r="CGF249" s="96"/>
      <c r="CGG249" s="96"/>
      <c r="CGH249" s="96"/>
      <c r="CGI249" s="96"/>
      <c r="CGJ249" s="96"/>
      <c r="CGK249" s="96"/>
      <c r="CGL249" s="96"/>
      <c r="CGM249" s="96"/>
      <c r="CGN249" s="96"/>
      <c r="CGO249" s="96"/>
      <c r="CGP249" s="96"/>
      <c r="CGQ249" s="96"/>
      <c r="CGR249" s="96"/>
      <c r="CGS249" s="96"/>
      <c r="CGT249" s="96"/>
      <c r="CGU249" s="96"/>
      <c r="CGV249" s="96"/>
      <c r="CGW249" s="96"/>
      <c r="CGX249" s="96"/>
      <c r="CGY249" s="96"/>
      <c r="CGZ249" s="96"/>
      <c r="CHA249" s="96"/>
      <c r="CHB249" s="96"/>
      <c r="CHC249" s="96"/>
      <c r="CHD249" s="96"/>
      <c r="CHE249" s="96"/>
      <c r="CHF249" s="96"/>
      <c r="CHG249" s="96"/>
      <c r="CHH249" s="96"/>
      <c r="CHI249" s="96"/>
      <c r="CHJ249" s="96"/>
      <c r="CHK249" s="96"/>
      <c r="CHL249" s="96"/>
      <c r="CHM249" s="96"/>
      <c r="CHN249" s="96"/>
      <c r="CHO249" s="96"/>
      <c r="CHP249" s="96"/>
      <c r="CHQ249" s="96"/>
      <c r="CHR249" s="96"/>
      <c r="CHS249" s="96"/>
      <c r="CHT249" s="96"/>
      <c r="CHU249" s="96"/>
      <c r="CHV249" s="96"/>
      <c r="CHW249" s="96"/>
      <c r="CHX249" s="96"/>
      <c r="CHY249" s="96"/>
      <c r="CHZ249" s="96"/>
      <c r="CIA249" s="96"/>
      <c r="CIB249" s="96"/>
      <c r="CIC249" s="96"/>
      <c r="CID249" s="96"/>
      <c r="CIE249" s="96"/>
      <c r="CIF249" s="96"/>
      <c r="CIG249" s="96"/>
      <c r="CIH249" s="96"/>
      <c r="CII249" s="96"/>
      <c r="CIJ249" s="96"/>
      <c r="CIK249" s="96"/>
      <c r="CIL249" s="96"/>
      <c r="CIM249" s="96"/>
      <c r="CIN249" s="96"/>
      <c r="CIO249" s="96"/>
      <c r="CIP249" s="96"/>
      <c r="CIQ249" s="96"/>
      <c r="CIR249" s="96"/>
      <c r="CIS249" s="96"/>
      <c r="CIT249" s="96"/>
      <c r="CIU249" s="96"/>
      <c r="CIV249" s="96"/>
      <c r="CIW249" s="96"/>
      <c r="CIX249" s="96"/>
      <c r="CIY249" s="96"/>
      <c r="CIZ249" s="96"/>
      <c r="CJA249" s="96"/>
      <c r="CJB249" s="96"/>
      <c r="CJC249" s="96"/>
      <c r="CJD249" s="96"/>
      <c r="CJE249" s="96"/>
      <c r="CJF249" s="96"/>
      <c r="CJG249" s="96"/>
      <c r="CJH249" s="96"/>
      <c r="CJI249" s="96"/>
      <c r="CJJ249" s="96"/>
      <c r="CJK249" s="96"/>
      <c r="CJL249" s="96"/>
      <c r="CJM249" s="96"/>
      <c r="CJN249" s="96"/>
      <c r="CJO249" s="96"/>
      <c r="CJP249" s="96"/>
      <c r="CJQ249" s="96"/>
      <c r="CJR249" s="96"/>
      <c r="CJS249" s="96"/>
      <c r="CJT249" s="96"/>
      <c r="CJU249" s="96"/>
      <c r="CJV249" s="96"/>
      <c r="CJW249" s="96"/>
      <c r="CJX249" s="96"/>
      <c r="CJY249" s="96"/>
      <c r="CJZ249" s="96"/>
      <c r="CKA249" s="96"/>
      <c r="CKB249" s="96"/>
      <c r="CKC249" s="96"/>
      <c r="CKD249" s="96"/>
      <c r="CKE249" s="96"/>
      <c r="CKF249" s="96"/>
      <c r="CKG249" s="96"/>
      <c r="CKH249" s="96"/>
      <c r="CKI249" s="96"/>
      <c r="CKJ249" s="96"/>
      <c r="CKK249" s="96"/>
      <c r="CKL249" s="96"/>
      <c r="CKM249" s="96"/>
      <c r="CKN249" s="96"/>
      <c r="CKO249" s="96"/>
      <c r="CKP249" s="96"/>
      <c r="CKQ249" s="96"/>
      <c r="CKR249" s="96"/>
      <c r="CKS249" s="96"/>
      <c r="CKT249" s="96"/>
      <c r="CKU249" s="96"/>
      <c r="CKV249" s="96"/>
      <c r="CKW249" s="96"/>
      <c r="CKX249" s="96"/>
      <c r="CKY249" s="96"/>
      <c r="CKZ249" s="96"/>
      <c r="CLA249" s="96"/>
      <c r="CLB249" s="96"/>
      <c r="CLC249" s="96"/>
      <c r="CLD249" s="96"/>
      <c r="CLE249" s="96"/>
      <c r="CLF249" s="96"/>
      <c r="CLG249" s="96"/>
      <c r="CLH249" s="96"/>
      <c r="CLI249" s="96"/>
      <c r="CLJ249" s="96"/>
      <c r="CLK249" s="96"/>
      <c r="CLL249" s="96"/>
      <c r="CLM249" s="96"/>
      <c r="CLN249" s="96"/>
      <c r="CLO249" s="96"/>
      <c r="CLP249" s="96"/>
      <c r="CLQ249" s="96"/>
      <c r="CLR249" s="96"/>
      <c r="CLS249" s="96"/>
      <c r="CLT249" s="96"/>
      <c r="CLU249" s="96"/>
      <c r="CLV249" s="96"/>
      <c r="CLW249" s="96"/>
      <c r="CLX249" s="96"/>
      <c r="CLY249" s="96"/>
      <c r="CLZ249" s="96"/>
      <c r="CMA249" s="96"/>
      <c r="CMB249" s="96"/>
      <c r="CMC249" s="96"/>
      <c r="CMD249" s="96"/>
      <c r="CME249" s="96"/>
      <c r="CMF249" s="96"/>
      <c r="CMG249" s="96"/>
      <c r="CMH249" s="96"/>
      <c r="CMI249" s="96"/>
      <c r="CMJ249" s="96"/>
      <c r="CMK249" s="96"/>
      <c r="CML249" s="96"/>
      <c r="CMM249" s="96"/>
      <c r="CMN249" s="96"/>
      <c r="CMO249" s="96"/>
      <c r="CMP249" s="96"/>
      <c r="CMQ249" s="96"/>
      <c r="CMR249" s="96"/>
      <c r="CMS249" s="96"/>
      <c r="CMT249" s="96"/>
      <c r="CMU249" s="96"/>
      <c r="CMV249" s="96"/>
      <c r="CMW249" s="96"/>
      <c r="CMX249" s="96"/>
      <c r="CMY249" s="96"/>
      <c r="CMZ249" s="96"/>
      <c r="CNA249" s="96"/>
      <c r="CNB249" s="96"/>
      <c r="CNC249" s="96"/>
      <c r="CND249" s="96"/>
      <c r="CNE249" s="96"/>
      <c r="CNF249" s="96"/>
      <c r="CNG249" s="96"/>
      <c r="CNH249" s="96"/>
      <c r="CNI249" s="96"/>
      <c r="CNJ249" s="96"/>
      <c r="CNK249" s="96"/>
      <c r="CNL249" s="96"/>
      <c r="CNM249" s="96"/>
      <c r="CNN249" s="96"/>
      <c r="CNO249" s="96"/>
      <c r="CNP249" s="96"/>
      <c r="CNQ249" s="96"/>
      <c r="CNR249" s="96"/>
      <c r="CNS249" s="96"/>
      <c r="CNT249" s="96"/>
      <c r="CNU249" s="96"/>
      <c r="CNV249" s="96"/>
      <c r="CNW249" s="96"/>
      <c r="CNX249" s="96"/>
      <c r="CNY249" s="96"/>
      <c r="CNZ249" s="96"/>
      <c r="COA249" s="96"/>
      <c r="COB249" s="96"/>
      <c r="COC249" s="96"/>
      <c r="COD249" s="96"/>
      <c r="COE249" s="96"/>
      <c r="COF249" s="96"/>
      <c r="COG249" s="96"/>
      <c r="COH249" s="96"/>
      <c r="COI249" s="96"/>
      <c r="COJ249" s="96"/>
      <c r="COK249" s="96"/>
      <c r="COL249" s="96"/>
      <c r="COM249" s="96"/>
      <c r="CON249" s="96"/>
      <c r="COO249" s="96"/>
      <c r="COP249" s="96"/>
      <c r="COQ249" s="96"/>
      <c r="COR249" s="96"/>
      <c r="COS249" s="96"/>
      <c r="COT249" s="96"/>
      <c r="COU249" s="96"/>
      <c r="COV249" s="96"/>
      <c r="COW249" s="96"/>
      <c r="COX249" s="96"/>
      <c r="COY249" s="96"/>
      <c r="COZ249" s="96"/>
      <c r="CPA249" s="96"/>
      <c r="CPB249" s="96"/>
      <c r="CPC249" s="96"/>
      <c r="CPD249" s="96"/>
      <c r="CPE249" s="96"/>
      <c r="CPF249" s="96"/>
      <c r="CPG249" s="96"/>
      <c r="CPH249" s="96"/>
      <c r="CPI249" s="96"/>
      <c r="CPJ249" s="96"/>
      <c r="CPK249" s="96"/>
      <c r="CPL249" s="96"/>
      <c r="CPM249" s="96"/>
      <c r="CPN249" s="96"/>
      <c r="CPO249" s="96"/>
      <c r="CPP249" s="96"/>
      <c r="CPQ249" s="96"/>
      <c r="CPR249" s="96"/>
      <c r="CPS249" s="96"/>
      <c r="CPT249" s="96"/>
      <c r="CPU249" s="96"/>
      <c r="CPV249" s="96"/>
      <c r="CPW249" s="96"/>
      <c r="CPX249" s="96"/>
      <c r="CPY249" s="96"/>
      <c r="CPZ249" s="96"/>
      <c r="CQA249" s="96"/>
      <c r="CQB249" s="96"/>
      <c r="CQC249" s="96"/>
      <c r="CQD249" s="96"/>
      <c r="CQE249" s="96"/>
      <c r="CQF249" s="96"/>
      <c r="CQG249" s="96"/>
      <c r="CQH249" s="96"/>
      <c r="CQI249" s="96"/>
      <c r="CQJ249" s="96"/>
      <c r="CQK249" s="96"/>
      <c r="CQL249" s="96"/>
      <c r="CQM249" s="96"/>
      <c r="CQN249" s="96"/>
      <c r="CQO249" s="96"/>
      <c r="CQP249" s="96"/>
      <c r="CQQ249" s="96"/>
      <c r="CQR249" s="96"/>
      <c r="CQS249" s="96"/>
      <c r="CQT249" s="96"/>
      <c r="CQU249" s="96"/>
      <c r="CQV249" s="96"/>
      <c r="CQW249" s="96"/>
      <c r="CQX249" s="96"/>
      <c r="CQY249" s="96"/>
      <c r="CQZ249" s="96"/>
      <c r="CRA249" s="96"/>
      <c r="CRB249" s="96"/>
      <c r="CRC249" s="96"/>
      <c r="CRD249" s="96"/>
      <c r="CRE249" s="96"/>
      <c r="CRF249" s="96"/>
      <c r="CRG249" s="96"/>
      <c r="CRH249" s="96"/>
      <c r="CRI249" s="96"/>
      <c r="CRJ249" s="96"/>
      <c r="CRK249" s="96"/>
      <c r="CRL249" s="96"/>
      <c r="CRM249" s="96"/>
      <c r="CRN249" s="96"/>
      <c r="CRO249" s="96"/>
      <c r="CRP249" s="96"/>
      <c r="CRQ249" s="96"/>
      <c r="CRR249" s="96"/>
      <c r="CRS249" s="96"/>
      <c r="CRT249" s="96"/>
      <c r="CRU249" s="96"/>
      <c r="CRV249" s="96"/>
      <c r="CRW249" s="96"/>
      <c r="CRX249" s="96"/>
      <c r="CRY249" s="96"/>
      <c r="CRZ249" s="96"/>
      <c r="CSA249" s="96"/>
      <c r="CSB249" s="96"/>
      <c r="CSC249" s="96"/>
      <c r="CSD249" s="96"/>
      <c r="CSE249" s="96"/>
      <c r="CSF249" s="96"/>
      <c r="CSG249" s="96"/>
      <c r="CSH249" s="96"/>
      <c r="CSI249" s="96"/>
      <c r="CSJ249" s="96"/>
      <c r="CSK249" s="96"/>
      <c r="CSL249" s="96"/>
      <c r="CSM249" s="96"/>
      <c r="CSN249" s="96"/>
      <c r="CSO249" s="96"/>
      <c r="CSP249" s="96"/>
      <c r="CSQ249" s="96"/>
      <c r="CSR249" s="96"/>
      <c r="CSS249" s="96"/>
      <c r="CST249" s="96"/>
      <c r="CSU249" s="96"/>
      <c r="CSV249" s="96"/>
      <c r="CSW249" s="96"/>
      <c r="CSX249" s="96"/>
      <c r="CSY249" s="96"/>
      <c r="CSZ249" s="96"/>
      <c r="CTA249" s="96"/>
      <c r="CTB249" s="96"/>
      <c r="CTC249" s="96"/>
      <c r="CTD249" s="96"/>
      <c r="CTE249" s="96"/>
      <c r="CTF249" s="96"/>
      <c r="CTG249" s="96"/>
      <c r="CTH249" s="96"/>
      <c r="CTI249" s="96"/>
      <c r="CTJ249" s="96"/>
      <c r="CTK249" s="96"/>
      <c r="CTL249" s="96"/>
      <c r="CTM249" s="96"/>
      <c r="CTN249" s="96"/>
      <c r="CTO249" s="96"/>
      <c r="CTP249" s="96"/>
      <c r="CTQ249" s="96"/>
      <c r="CTR249" s="96"/>
      <c r="CTS249" s="96"/>
      <c r="CTT249" s="96"/>
      <c r="CTU249" s="96"/>
      <c r="CTV249" s="96"/>
      <c r="CTW249" s="96"/>
      <c r="CTX249" s="96"/>
      <c r="CTY249" s="96"/>
      <c r="CTZ249" s="96"/>
      <c r="CUA249" s="96"/>
      <c r="CUB249" s="96"/>
      <c r="CUC249" s="96"/>
      <c r="CUD249" s="96"/>
      <c r="CUE249" s="96"/>
      <c r="CUF249" s="96"/>
      <c r="CUG249" s="96"/>
      <c r="CUH249" s="96"/>
      <c r="CUI249" s="96"/>
      <c r="CUJ249" s="96"/>
      <c r="CUK249" s="96"/>
      <c r="CUL249" s="96"/>
      <c r="CUM249" s="96"/>
      <c r="CUN249" s="96"/>
      <c r="CUO249" s="96"/>
      <c r="CUP249" s="96"/>
      <c r="CUQ249" s="96"/>
      <c r="CUR249" s="96"/>
      <c r="CUS249" s="96"/>
      <c r="CUT249" s="96"/>
      <c r="CUU249" s="96"/>
      <c r="CUV249" s="96"/>
      <c r="CUW249" s="96"/>
      <c r="CUX249" s="96"/>
      <c r="CUY249" s="96"/>
      <c r="CUZ249" s="96"/>
      <c r="CVA249" s="96"/>
      <c r="CVB249" s="96"/>
      <c r="CVC249" s="96"/>
      <c r="CVD249" s="96"/>
      <c r="CVE249" s="96"/>
      <c r="CVF249" s="96"/>
      <c r="CVG249" s="96"/>
      <c r="CVH249" s="96"/>
      <c r="CVI249" s="96"/>
      <c r="CVJ249" s="96"/>
      <c r="CVK249" s="96"/>
      <c r="CVL249" s="96"/>
      <c r="CVM249" s="96"/>
      <c r="CVN249" s="96"/>
      <c r="CVO249" s="96"/>
      <c r="CVP249" s="96"/>
      <c r="CVQ249" s="96"/>
      <c r="CVR249" s="96"/>
      <c r="CVS249" s="96"/>
      <c r="CVT249" s="96"/>
      <c r="CVU249" s="96"/>
      <c r="CVV249" s="96"/>
      <c r="CVW249" s="96"/>
      <c r="CVX249" s="96"/>
      <c r="CVY249" s="96"/>
      <c r="CVZ249" s="96"/>
      <c r="CWA249" s="96"/>
      <c r="CWB249" s="96"/>
      <c r="CWC249" s="96"/>
      <c r="CWD249" s="96"/>
      <c r="CWE249" s="96"/>
      <c r="CWF249" s="96"/>
      <c r="CWG249" s="96"/>
      <c r="CWH249" s="96"/>
      <c r="CWI249" s="96"/>
      <c r="CWJ249" s="96"/>
      <c r="CWK249" s="96"/>
      <c r="CWL249" s="96"/>
      <c r="CWM249" s="96"/>
      <c r="CWN249" s="96"/>
      <c r="CWO249" s="96"/>
      <c r="CWP249" s="96"/>
      <c r="CWQ249" s="96"/>
      <c r="CWR249" s="96"/>
      <c r="CWS249" s="96"/>
      <c r="CWT249" s="96"/>
      <c r="CWU249" s="96"/>
      <c r="CWV249" s="96"/>
      <c r="CWW249" s="96"/>
      <c r="CWX249" s="96"/>
      <c r="CWY249" s="96"/>
      <c r="CWZ249" s="96"/>
      <c r="CXA249" s="96"/>
      <c r="CXB249" s="96"/>
      <c r="CXC249" s="96"/>
      <c r="CXD249" s="96"/>
      <c r="CXE249" s="96"/>
      <c r="CXF249" s="96"/>
      <c r="CXG249" s="96"/>
      <c r="CXH249" s="96"/>
      <c r="CXI249" s="96"/>
      <c r="CXJ249" s="96"/>
      <c r="CXK249" s="96"/>
      <c r="CXL249" s="96"/>
      <c r="CXM249" s="96"/>
      <c r="CXN249" s="96"/>
      <c r="CXO249" s="96"/>
      <c r="CXP249" s="96"/>
      <c r="CXQ249" s="96"/>
      <c r="CXR249" s="96"/>
      <c r="CXS249" s="96"/>
      <c r="CXT249" s="96"/>
      <c r="CXU249" s="96"/>
      <c r="CXV249" s="96"/>
      <c r="CXW249" s="96"/>
      <c r="CXX249" s="96"/>
      <c r="CXY249" s="96"/>
      <c r="CXZ249" s="96"/>
      <c r="CYA249" s="96"/>
      <c r="CYB249" s="96"/>
      <c r="CYC249" s="96"/>
      <c r="CYD249" s="96"/>
      <c r="CYE249" s="96"/>
      <c r="CYF249" s="96"/>
      <c r="CYG249" s="96"/>
      <c r="CYH249" s="96"/>
      <c r="CYI249" s="96"/>
      <c r="CYJ249" s="96"/>
      <c r="CYK249" s="96"/>
      <c r="CYL249" s="96"/>
      <c r="CYM249" s="96"/>
      <c r="CYN249" s="96"/>
      <c r="CYO249" s="96"/>
      <c r="CYP249" s="96"/>
      <c r="CYQ249" s="96"/>
      <c r="CYR249" s="96"/>
      <c r="CYS249" s="96"/>
      <c r="CYT249" s="96"/>
      <c r="CYU249" s="96"/>
      <c r="CYV249" s="96"/>
      <c r="CYW249" s="96"/>
      <c r="CYX249" s="96"/>
      <c r="CYY249" s="96"/>
      <c r="CYZ249" s="96"/>
      <c r="CZA249" s="96"/>
      <c r="CZB249" s="96"/>
      <c r="CZC249" s="96"/>
      <c r="CZD249" s="96"/>
      <c r="CZE249" s="96"/>
      <c r="CZF249" s="96"/>
      <c r="CZG249" s="96"/>
      <c r="CZH249" s="96"/>
      <c r="CZI249" s="96"/>
      <c r="CZJ249" s="96"/>
      <c r="CZK249" s="96"/>
      <c r="CZL249" s="96"/>
      <c r="CZM249" s="96"/>
      <c r="CZN249" s="96"/>
      <c r="CZO249" s="96"/>
      <c r="CZP249" s="96"/>
      <c r="CZQ249" s="96"/>
      <c r="CZR249" s="96"/>
      <c r="CZS249" s="96"/>
      <c r="CZT249" s="96"/>
      <c r="CZU249" s="96"/>
      <c r="CZV249" s="96"/>
      <c r="CZW249" s="96"/>
      <c r="CZX249" s="96"/>
      <c r="CZY249" s="96"/>
      <c r="CZZ249" s="96"/>
      <c r="DAA249" s="96"/>
      <c r="DAB249" s="96"/>
      <c r="DAC249" s="96"/>
      <c r="DAD249" s="96"/>
      <c r="DAE249" s="96"/>
      <c r="DAF249" s="96"/>
      <c r="DAG249" s="96"/>
      <c r="DAH249" s="96"/>
      <c r="DAI249" s="96"/>
      <c r="DAJ249" s="96"/>
      <c r="DAK249" s="96"/>
      <c r="DAL249" s="96"/>
      <c r="DAM249" s="96"/>
      <c r="DAN249" s="96"/>
      <c r="DAO249" s="96"/>
      <c r="DAP249" s="96"/>
      <c r="DAQ249" s="96"/>
      <c r="DAR249" s="96"/>
      <c r="DAS249" s="96"/>
      <c r="DAT249" s="96"/>
      <c r="DAU249" s="96"/>
      <c r="DAV249" s="96"/>
      <c r="DAW249" s="96"/>
      <c r="DAX249" s="96"/>
      <c r="DAY249" s="96"/>
      <c r="DAZ249" s="96"/>
      <c r="DBA249" s="96"/>
      <c r="DBB249" s="96"/>
      <c r="DBC249" s="96"/>
      <c r="DBD249" s="96"/>
      <c r="DBE249" s="96"/>
      <c r="DBF249" s="96"/>
      <c r="DBG249" s="96"/>
      <c r="DBH249" s="96"/>
      <c r="DBI249" s="96"/>
      <c r="DBJ249" s="96"/>
      <c r="DBK249" s="96"/>
      <c r="DBL249" s="96"/>
      <c r="DBM249" s="96"/>
      <c r="DBN249" s="96"/>
      <c r="DBO249" s="96"/>
      <c r="DBP249" s="96"/>
      <c r="DBQ249" s="96"/>
      <c r="DBR249" s="96"/>
      <c r="DBS249" s="96"/>
      <c r="DBT249" s="96"/>
      <c r="DBU249" s="96"/>
      <c r="DBV249" s="96"/>
      <c r="DBW249" s="96"/>
      <c r="DBX249" s="96"/>
      <c r="DBY249" s="96"/>
      <c r="DBZ249" s="96"/>
      <c r="DCA249" s="96"/>
      <c r="DCB249" s="96"/>
      <c r="DCC249" s="96"/>
      <c r="DCD249" s="96"/>
      <c r="DCE249" s="96"/>
      <c r="DCF249" s="96"/>
      <c r="DCG249" s="96"/>
      <c r="DCH249" s="96"/>
      <c r="DCI249" s="96"/>
      <c r="DCJ249" s="96"/>
      <c r="DCK249" s="96"/>
      <c r="DCL249" s="96"/>
      <c r="DCM249" s="96"/>
      <c r="DCN249" s="96"/>
      <c r="DCO249" s="96"/>
      <c r="DCP249" s="96"/>
      <c r="DCQ249" s="96"/>
      <c r="DCR249" s="96"/>
      <c r="DCS249" s="96"/>
      <c r="DCT249" s="96"/>
      <c r="DCU249" s="96"/>
      <c r="DCV249" s="96"/>
      <c r="DCW249" s="96"/>
      <c r="DCX249" s="96"/>
      <c r="DCY249" s="96"/>
      <c r="DCZ249" s="96"/>
      <c r="DDA249" s="96"/>
      <c r="DDB249" s="96"/>
      <c r="DDC249" s="96"/>
      <c r="DDD249" s="96"/>
      <c r="DDE249" s="96"/>
      <c r="DDF249" s="96"/>
      <c r="DDG249" s="96"/>
      <c r="DDH249" s="96"/>
      <c r="DDI249" s="96"/>
      <c r="DDJ249" s="96"/>
      <c r="DDK249" s="96"/>
      <c r="DDL249" s="96"/>
      <c r="DDM249" s="96"/>
      <c r="DDN249" s="96"/>
      <c r="DDO249" s="96"/>
      <c r="DDP249" s="96"/>
      <c r="DDQ249" s="96"/>
      <c r="DDR249" s="96"/>
      <c r="DDS249" s="96"/>
      <c r="DDT249" s="96"/>
      <c r="DDU249" s="96"/>
      <c r="DDV249" s="96"/>
      <c r="DDW249" s="96"/>
      <c r="DDX249" s="96"/>
      <c r="DDY249" s="96"/>
      <c r="DDZ249" s="96"/>
      <c r="DEA249" s="96"/>
      <c r="DEB249" s="96"/>
      <c r="DEC249" s="96"/>
      <c r="DED249" s="96"/>
      <c r="DEE249" s="96"/>
      <c r="DEF249" s="96"/>
      <c r="DEG249" s="96"/>
      <c r="DEH249" s="96"/>
      <c r="DEI249" s="96"/>
      <c r="DEJ249" s="96"/>
      <c r="DEK249" s="96"/>
      <c r="DEL249" s="96"/>
      <c r="DEM249" s="96"/>
      <c r="DEN249" s="96"/>
      <c r="DEO249" s="96"/>
      <c r="DEP249" s="96"/>
      <c r="DEQ249" s="96"/>
      <c r="DER249" s="96"/>
      <c r="DES249" s="96"/>
      <c r="DET249" s="96"/>
      <c r="DEU249" s="96"/>
      <c r="DEV249" s="96"/>
      <c r="DEW249" s="96"/>
      <c r="DEX249" s="96"/>
      <c r="DEY249" s="96"/>
      <c r="DEZ249" s="96"/>
      <c r="DFA249" s="96"/>
      <c r="DFB249" s="96"/>
      <c r="DFC249" s="96"/>
      <c r="DFD249" s="96"/>
      <c r="DFE249" s="96"/>
      <c r="DFF249" s="96"/>
      <c r="DFG249" s="96"/>
      <c r="DFH249" s="96"/>
      <c r="DFI249" s="96"/>
      <c r="DFJ249" s="96"/>
      <c r="DFK249" s="96"/>
      <c r="DFL249" s="96"/>
      <c r="DFM249" s="96"/>
      <c r="DFN249" s="96"/>
      <c r="DFO249" s="96"/>
      <c r="DFP249" s="96"/>
      <c r="DFQ249" s="96"/>
      <c r="DFR249" s="96"/>
      <c r="DFS249" s="96"/>
      <c r="DFT249" s="96"/>
      <c r="DFU249" s="96"/>
      <c r="DFV249" s="96"/>
      <c r="DFW249" s="96"/>
      <c r="DFX249" s="96"/>
      <c r="DFY249" s="96"/>
      <c r="DFZ249" s="96"/>
      <c r="DGA249" s="96"/>
      <c r="DGB249" s="96"/>
      <c r="DGC249" s="96"/>
      <c r="DGD249" s="96"/>
      <c r="DGE249" s="96"/>
      <c r="DGF249" s="96"/>
      <c r="DGG249" s="96"/>
      <c r="DGH249" s="96"/>
      <c r="DGI249" s="96"/>
      <c r="DGJ249" s="96"/>
      <c r="DGK249" s="96"/>
      <c r="DGL249" s="96"/>
      <c r="DGM249" s="96"/>
      <c r="DGN249" s="96"/>
      <c r="DGO249" s="96"/>
      <c r="DGP249" s="96"/>
      <c r="DGQ249" s="96"/>
      <c r="DGR249" s="96"/>
      <c r="DGS249" s="96"/>
      <c r="DGT249" s="96"/>
      <c r="DGU249" s="96"/>
      <c r="DGV249" s="96"/>
      <c r="DGW249" s="96"/>
      <c r="DGX249" s="96"/>
      <c r="DGY249" s="96"/>
      <c r="DGZ249" s="96"/>
      <c r="DHA249" s="96"/>
      <c r="DHB249" s="96"/>
      <c r="DHC249" s="96"/>
      <c r="DHD249" s="96"/>
      <c r="DHE249" s="96"/>
      <c r="DHF249" s="96"/>
      <c r="DHG249" s="96"/>
      <c r="DHH249" s="96"/>
      <c r="DHI249" s="96"/>
      <c r="DHJ249" s="96"/>
      <c r="DHK249" s="96"/>
      <c r="DHL249" s="96"/>
      <c r="DHM249" s="96"/>
      <c r="DHN249" s="96"/>
      <c r="DHO249" s="96"/>
      <c r="DHP249" s="96"/>
      <c r="DHQ249" s="96"/>
      <c r="DHR249" s="96"/>
      <c r="DHS249" s="96"/>
      <c r="DHT249" s="96"/>
      <c r="DHU249" s="96"/>
      <c r="DHV249" s="96"/>
      <c r="DHW249" s="96"/>
      <c r="DHX249" s="96"/>
      <c r="DHY249" s="96"/>
      <c r="DHZ249" s="96"/>
      <c r="DIA249" s="96"/>
      <c r="DIB249" s="96"/>
      <c r="DIC249" s="96"/>
      <c r="DID249" s="96"/>
      <c r="DIE249" s="96"/>
      <c r="DIF249" s="96"/>
      <c r="DIG249" s="96"/>
      <c r="DIH249" s="96"/>
      <c r="DII249" s="96"/>
      <c r="DIJ249" s="96"/>
      <c r="DIK249" s="96"/>
      <c r="DIL249" s="96"/>
      <c r="DIM249" s="96"/>
      <c r="DIN249" s="96"/>
      <c r="DIO249" s="96"/>
      <c r="DIP249" s="96"/>
      <c r="DIQ249" s="96"/>
      <c r="DIR249" s="96"/>
      <c r="DIS249" s="96"/>
      <c r="DIT249" s="96"/>
      <c r="DIU249" s="96"/>
      <c r="DIV249" s="96"/>
      <c r="DIW249" s="96"/>
      <c r="DIX249" s="96"/>
      <c r="DIY249" s="96"/>
      <c r="DIZ249" s="96"/>
      <c r="DJA249" s="96"/>
      <c r="DJB249" s="96"/>
      <c r="DJC249" s="96"/>
      <c r="DJD249" s="96"/>
      <c r="DJE249" s="96"/>
      <c r="DJF249" s="96"/>
      <c r="DJG249" s="96"/>
      <c r="DJH249" s="96"/>
      <c r="DJI249" s="96"/>
      <c r="DJJ249" s="96"/>
      <c r="DJK249" s="96"/>
      <c r="DJL249" s="96"/>
      <c r="DJM249" s="96"/>
      <c r="DJN249" s="96"/>
      <c r="DJO249" s="96"/>
      <c r="DJP249" s="96"/>
      <c r="DJQ249" s="96"/>
      <c r="DJR249" s="96"/>
      <c r="DJS249" s="96"/>
      <c r="DJT249" s="96"/>
      <c r="DJU249" s="96"/>
      <c r="DJV249" s="96"/>
      <c r="DJW249" s="96"/>
      <c r="DJX249" s="96"/>
      <c r="DJY249" s="96"/>
      <c r="DJZ249" s="96"/>
      <c r="DKA249" s="96"/>
      <c r="DKB249" s="96"/>
      <c r="DKC249" s="96"/>
      <c r="DKD249" s="96"/>
      <c r="DKE249" s="96"/>
      <c r="DKF249" s="96"/>
      <c r="DKG249" s="96"/>
      <c r="DKH249" s="96"/>
      <c r="DKI249" s="96"/>
      <c r="DKJ249" s="96"/>
      <c r="DKK249" s="96"/>
      <c r="DKL249" s="96"/>
      <c r="DKM249" s="96"/>
      <c r="DKN249" s="96"/>
      <c r="DKO249" s="96"/>
      <c r="DKP249" s="96"/>
      <c r="DKQ249" s="96"/>
      <c r="DKR249" s="96"/>
      <c r="DKS249" s="96"/>
      <c r="DKT249" s="96"/>
      <c r="DKU249" s="96"/>
      <c r="DKV249" s="96"/>
      <c r="DKW249" s="96"/>
      <c r="DKX249" s="96"/>
      <c r="DKY249" s="96"/>
      <c r="DKZ249" s="96"/>
      <c r="DLA249" s="96"/>
      <c r="DLB249" s="96"/>
      <c r="DLC249" s="96"/>
      <c r="DLD249" s="96"/>
      <c r="DLE249" s="96"/>
      <c r="DLF249" s="96"/>
      <c r="DLG249" s="96"/>
      <c r="DLH249" s="96"/>
      <c r="DLI249" s="96"/>
      <c r="DLJ249" s="96"/>
      <c r="DLK249" s="96"/>
      <c r="DLL249" s="96"/>
      <c r="DLM249" s="96"/>
      <c r="DLN249" s="96"/>
      <c r="DLO249" s="96"/>
      <c r="DLP249" s="96"/>
      <c r="DLQ249" s="96"/>
      <c r="DLR249" s="96"/>
      <c r="DLS249" s="96"/>
      <c r="DLT249" s="96"/>
      <c r="DLU249" s="96"/>
      <c r="DLV249" s="96"/>
      <c r="DLW249" s="96"/>
      <c r="DLX249" s="96"/>
      <c r="DLY249" s="96"/>
      <c r="DLZ249" s="96"/>
      <c r="DMA249" s="96"/>
      <c r="DMB249" s="96"/>
      <c r="DMC249" s="96"/>
      <c r="DMD249" s="96"/>
      <c r="DME249" s="96"/>
      <c r="DMF249" s="96"/>
      <c r="DMG249" s="96"/>
      <c r="DMH249" s="96"/>
      <c r="DMI249" s="96"/>
      <c r="DMJ249" s="96"/>
      <c r="DMK249" s="96"/>
      <c r="DML249" s="96"/>
      <c r="DMM249" s="96"/>
      <c r="DMN249" s="96"/>
      <c r="DMO249" s="96"/>
      <c r="DMP249" s="96"/>
      <c r="DMQ249" s="96"/>
      <c r="DMR249" s="96"/>
      <c r="DMS249" s="96"/>
      <c r="DMT249" s="96"/>
      <c r="DMU249" s="96"/>
      <c r="DMV249" s="96"/>
      <c r="DMW249" s="96"/>
      <c r="DMX249" s="96"/>
      <c r="DMY249" s="96"/>
      <c r="DMZ249" s="96"/>
      <c r="DNA249" s="96"/>
      <c r="DNB249" s="96"/>
      <c r="DNC249" s="96"/>
      <c r="DND249" s="96"/>
      <c r="DNE249" s="96"/>
      <c r="DNF249" s="96"/>
      <c r="DNG249" s="96"/>
      <c r="DNH249" s="96"/>
      <c r="DNI249" s="96"/>
      <c r="DNJ249" s="96"/>
      <c r="DNK249" s="96"/>
      <c r="DNL249" s="96"/>
      <c r="DNM249" s="96"/>
      <c r="DNN249" s="96"/>
      <c r="DNO249" s="96"/>
      <c r="DNP249" s="96"/>
      <c r="DNQ249" s="96"/>
      <c r="DNR249" s="96"/>
      <c r="DNS249" s="96"/>
      <c r="DNT249" s="96"/>
      <c r="DNU249" s="96"/>
      <c r="DNV249" s="96"/>
      <c r="DNW249" s="96"/>
      <c r="DNX249" s="96"/>
      <c r="DNY249" s="96"/>
      <c r="DNZ249" s="96"/>
      <c r="DOA249" s="96"/>
      <c r="DOB249" s="96"/>
      <c r="DOC249" s="96"/>
      <c r="DOD249" s="96"/>
      <c r="DOE249" s="96"/>
      <c r="DOF249" s="96"/>
      <c r="DOG249" s="96"/>
      <c r="DOH249" s="96"/>
      <c r="DOI249" s="96"/>
      <c r="DOJ249" s="96"/>
      <c r="DOK249" s="96"/>
      <c r="DOL249" s="96"/>
      <c r="DOM249" s="96"/>
      <c r="DON249" s="96"/>
      <c r="DOO249" s="96"/>
      <c r="DOP249" s="96"/>
      <c r="DOQ249" s="96"/>
      <c r="DOR249" s="96"/>
      <c r="DOS249" s="96"/>
      <c r="DOT249" s="96"/>
      <c r="DOU249" s="96"/>
      <c r="DOV249" s="96"/>
      <c r="DOW249" s="96"/>
      <c r="DOX249" s="96"/>
      <c r="DOY249" s="96"/>
      <c r="DOZ249" s="96"/>
      <c r="DPA249" s="96"/>
      <c r="DPB249" s="96"/>
      <c r="DPC249" s="96"/>
      <c r="DPD249" s="96"/>
      <c r="DPE249" s="96"/>
      <c r="DPF249" s="96"/>
      <c r="DPG249" s="96"/>
      <c r="DPH249" s="96"/>
      <c r="DPI249" s="96"/>
      <c r="DPJ249" s="96"/>
      <c r="DPK249" s="96"/>
      <c r="DPL249" s="96"/>
      <c r="DPM249" s="96"/>
      <c r="DPN249" s="96"/>
      <c r="DPO249" s="96"/>
      <c r="DPP249" s="96"/>
      <c r="DPQ249" s="96"/>
      <c r="DPR249" s="96"/>
      <c r="DPS249" s="96"/>
      <c r="DPT249" s="96"/>
      <c r="DPU249" s="96"/>
      <c r="DPV249" s="96"/>
      <c r="DPW249" s="96"/>
      <c r="DPX249" s="96"/>
      <c r="DPY249" s="96"/>
      <c r="DPZ249" s="96"/>
      <c r="DQA249" s="96"/>
      <c r="DQB249" s="96"/>
      <c r="DQC249" s="96"/>
      <c r="DQD249" s="96"/>
      <c r="DQE249" s="96"/>
      <c r="DQF249" s="96"/>
      <c r="DQG249" s="96"/>
      <c r="DQH249" s="96"/>
      <c r="DQI249" s="96"/>
      <c r="DQJ249" s="96"/>
      <c r="DQK249" s="96"/>
      <c r="DQL249" s="96"/>
      <c r="DQM249" s="96"/>
      <c r="DQN249" s="96"/>
      <c r="DQO249" s="96"/>
      <c r="DQP249" s="96"/>
      <c r="DQQ249" s="96"/>
      <c r="DQR249" s="96"/>
      <c r="DQS249" s="96"/>
      <c r="DQT249" s="96"/>
      <c r="DQU249" s="96"/>
      <c r="DQV249" s="96"/>
      <c r="DQW249" s="96"/>
      <c r="DQX249" s="96"/>
      <c r="DQY249" s="96"/>
      <c r="DQZ249" s="96"/>
      <c r="DRA249" s="96"/>
      <c r="DRB249" s="96"/>
      <c r="DRC249" s="96"/>
      <c r="DRD249" s="96"/>
      <c r="DRE249" s="96"/>
      <c r="DRF249" s="96"/>
      <c r="DRG249" s="96"/>
      <c r="DRH249" s="96"/>
      <c r="DRI249" s="96"/>
      <c r="DRJ249" s="96"/>
      <c r="DRK249" s="96"/>
      <c r="DRL249" s="96"/>
      <c r="DRM249" s="96"/>
      <c r="DRN249" s="96"/>
      <c r="DRO249" s="96"/>
      <c r="DRP249" s="96"/>
      <c r="DRQ249" s="96"/>
      <c r="DRR249" s="96"/>
      <c r="DRS249" s="96"/>
      <c r="DRT249" s="96"/>
      <c r="DRU249" s="96"/>
      <c r="DRV249" s="96"/>
      <c r="DRW249" s="96"/>
      <c r="DRX249" s="96"/>
      <c r="DRY249" s="96"/>
      <c r="DRZ249" s="96"/>
      <c r="DSA249" s="96"/>
      <c r="DSB249" s="96"/>
      <c r="DSC249" s="96"/>
      <c r="DSD249" s="96"/>
      <c r="DSE249" s="96"/>
      <c r="DSF249" s="96"/>
      <c r="DSG249" s="96"/>
      <c r="DSH249" s="96"/>
      <c r="DSI249" s="96"/>
      <c r="DSJ249" s="96"/>
      <c r="DSK249" s="96"/>
      <c r="DSL249" s="96"/>
      <c r="DSM249" s="96"/>
      <c r="DSN249" s="96"/>
      <c r="DSO249" s="96"/>
      <c r="DSP249" s="96"/>
      <c r="DSQ249" s="96"/>
      <c r="DSR249" s="96"/>
      <c r="DSS249" s="96"/>
      <c r="DST249" s="96"/>
      <c r="DSU249" s="96"/>
      <c r="DSV249" s="96"/>
      <c r="DSW249" s="96"/>
      <c r="DSX249" s="96"/>
      <c r="DSY249" s="96"/>
      <c r="DSZ249" s="96"/>
      <c r="DTA249" s="96"/>
      <c r="DTB249" s="96"/>
      <c r="DTC249" s="96"/>
      <c r="DTD249" s="96"/>
      <c r="DTE249" s="96"/>
      <c r="DTF249" s="96"/>
      <c r="DTG249" s="96"/>
      <c r="DTH249" s="96"/>
      <c r="DTI249" s="96"/>
      <c r="DTJ249" s="96"/>
      <c r="DTK249" s="96"/>
      <c r="DTL249" s="96"/>
      <c r="DTM249" s="96"/>
      <c r="DTN249" s="96"/>
      <c r="DTO249" s="96"/>
      <c r="DTP249" s="96"/>
      <c r="DTQ249" s="96"/>
      <c r="DTR249" s="96"/>
      <c r="DTS249" s="96"/>
      <c r="DTT249" s="96"/>
      <c r="DTU249" s="96"/>
      <c r="DTV249" s="96"/>
      <c r="DTW249" s="96"/>
      <c r="DTX249" s="96"/>
      <c r="DTY249" s="96"/>
      <c r="DTZ249" s="96"/>
      <c r="DUA249" s="96"/>
      <c r="DUB249" s="96"/>
      <c r="DUC249" s="96"/>
      <c r="DUD249" s="96"/>
      <c r="DUE249" s="96"/>
      <c r="DUF249" s="96"/>
      <c r="DUG249" s="96"/>
      <c r="DUH249" s="96"/>
      <c r="DUI249" s="96"/>
      <c r="DUJ249" s="96"/>
      <c r="DUK249" s="96"/>
      <c r="DUL249" s="96"/>
      <c r="DUM249" s="96"/>
      <c r="DUN249" s="96"/>
      <c r="DUO249" s="96"/>
      <c r="DUP249" s="96"/>
      <c r="DUQ249" s="96"/>
      <c r="DUR249" s="96"/>
      <c r="DUS249" s="96"/>
      <c r="DUT249" s="96"/>
      <c r="DUU249" s="96"/>
      <c r="DUV249" s="96"/>
      <c r="DUW249" s="96"/>
      <c r="DUX249" s="96"/>
      <c r="DUY249" s="96"/>
      <c r="DUZ249" s="96"/>
      <c r="DVA249" s="96"/>
      <c r="DVB249" s="96"/>
      <c r="DVC249" s="96"/>
      <c r="DVD249" s="96"/>
      <c r="DVE249" s="96"/>
      <c r="DVF249" s="96"/>
      <c r="DVG249" s="96"/>
      <c r="DVH249" s="96"/>
      <c r="DVI249" s="96"/>
      <c r="DVJ249" s="96"/>
      <c r="DVK249" s="96"/>
      <c r="DVL249" s="96"/>
      <c r="DVM249" s="96"/>
      <c r="DVN249" s="96"/>
      <c r="DVO249" s="96"/>
      <c r="DVP249" s="96"/>
      <c r="DVQ249" s="96"/>
      <c r="DVR249" s="96"/>
      <c r="DVS249" s="96"/>
      <c r="DVT249" s="96"/>
      <c r="DVU249" s="96"/>
      <c r="DVV249" s="96"/>
      <c r="DVW249" s="96"/>
      <c r="DVX249" s="96"/>
      <c r="DVY249" s="96"/>
      <c r="DVZ249" s="96"/>
      <c r="DWA249" s="96"/>
      <c r="DWB249" s="96"/>
      <c r="DWC249" s="96"/>
      <c r="DWD249" s="96"/>
      <c r="DWE249" s="96"/>
      <c r="DWF249" s="96"/>
      <c r="DWG249" s="96"/>
      <c r="DWH249" s="96"/>
      <c r="DWI249" s="96"/>
      <c r="DWJ249" s="96"/>
      <c r="DWK249" s="96"/>
      <c r="DWL249" s="96"/>
      <c r="DWM249" s="96"/>
      <c r="DWN249" s="96"/>
      <c r="DWO249" s="96"/>
      <c r="DWP249" s="96"/>
      <c r="DWQ249" s="96"/>
      <c r="DWR249" s="96"/>
      <c r="DWS249" s="96"/>
      <c r="DWT249" s="96"/>
      <c r="DWU249" s="96"/>
      <c r="DWV249" s="96"/>
      <c r="DWW249" s="96"/>
      <c r="DWX249" s="96"/>
      <c r="DWY249" s="96"/>
      <c r="DWZ249" s="96"/>
      <c r="DXA249" s="96"/>
      <c r="DXB249" s="96"/>
      <c r="DXC249" s="96"/>
      <c r="DXD249" s="96"/>
      <c r="DXE249" s="96"/>
      <c r="DXF249" s="96"/>
      <c r="DXG249" s="96"/>
      <c r="DXH249" s="96"/>
      <c r="DXI249" s="96"/>
      <c r="DXJ249" s="96"/>
      <c r="DXK249" s="96"/>
      <c r="DXL249" s="96"/>
      <c r="DXM249" s="96"/>
      <c r="DXN249" s="96"/>
      <c r="DXO249" s="96"/>
      <c r="DXP249" s="96"/>
      <c r="DXQ249" s="96"/>
      <c r="DXR249" s="96"/>
      <c r="DXS249" s="96"/>
      <c r="DXT249" s="96"/>
      <c r="DXU249" s="96"/>
      <c r="DXV249" s="96"/>
      <c r="DXW249" s="96"/>
      <c r="DXX249" s="96"/>
      <c r="DXY249" s="96"/>
      <c r="DXZ249" s="96"/>
      <c r="DYA249" s="96"/>
      <c r="DYB249" s="96"/>
      <c r="DYC249" s="96"/>
      <c r="DYD249" s="96"/>
      <c r="DYE249" s="96"/>
      <c r="DYF249" s="96"/>
      <c r="DYG249" s="96"/>
      <c r="DYH249" s="96"/>
      <c r="DYI249" s="96"/>
      <c r="DYJ249" s="96"/>
      <c r="DYK249" s="96"/>
      <c r="DYL249" s="96"/>
      <c r="DYM249" s="96"/>
      <c r="DYN249" s="96"/>
      <c r="DYO249" s="96"/>
      <c r="DYP249" s="96"/>
      <c r="DYQ249" s="96"/>
      <c r="DYR249" s="96"/>
      <c r="DYS249" s="96"/>
      <c r="DYT249" s="96"/>
      <c r="DYU249" s="96"/>
      <c r="DYV249" s="96"/>
      <c r="DYW249" s="96"/>
      <c r="DYX249" s="96"/>
      <c r="DYY249" s="96"/>
      <c r="DYZ249" s="96"/>
      <c r="DZA249" s="96"/>
      <c r="DZB249" s="96"/>
      <c r="DZC249" s="96"/>
      <c r="DZD249" s="96"/>
      <c r="DZE249" s="96"/>
      <c r="DZF249" s="96"/>
      <c r="DZG249" s="96"/>
      <c r="DZH249" s="96"/>
      <c r="DZI249" s="96"/>
      <c r="DZJ249" s="96"/>
      <c r="DZK249" s="96"/>
      <c r="DZL249" s="96"/>
      <c r="DZM249" s="96"/>
      <c r="DZN249" s="96"/>
      <c r="DZO249" s="96"/>
      <c r="DZP249" s="96"/>
      <c r="DZQ249" s="96"/>
      <c r="DZR249" s="96"/>
      <c r="DZS249" s="96"/>
      <c r="DZT249" s="96"/>
      <c r="DZU249" s="96"/>
      <c r="DZV249" s="96"/>
      <c r="DZW249" s="96"/>
      <c r="DZX249" s="96"/>
      <c r="DZY249" s="96"/>
      <c r="DZZ249" s="96"/>
      <c r="EAA249" s="96"/>
      <c r="EAB249" s="96"/>
      <c r="EAC249" s="96"/>
      <c r="EAD249" s="96"/>
      <c r="EAE249" s="96"/>
      <c r="EAF249" s="96"/>
      <c r="EAG249" s="96"/>
      <c r="EAH249" s="96"/>
      <c r="EAI249" s="96"/>
      <c r="EAJ249" s="96"/>
      <c r="EAK249" s="96"/>
      <c r="EAL249" s="96"/>
      <c r="EAM249" s="96"/>
      <c r="EAN249" s="96"/>
      <c r="EAO249" s="96"/>
      <c r="EAP249" s="96"/>
      <c r="EAQ249" s="96"/>
      <c r="EAR249" s="96"/>
      <c r="EAS249" s="96"/>
      <c r="EAT249" s="96"/>
      <c r="EAU249" s="96"/>
      <c r="EAV249" s="96"/>
      <c r="EAW249" s="96"/>
      <c r="EAX249" s="96"/>
      <c r="EAY249" s="96"/>
      <c r="EAZ249" s="96"/>
      <c r="EBA249" s="96"/>
      <c r="EBB249" s="96"/>
      <c r="EBC249" s="96"/>
      <c r="EBD249" s="96"/>
      <c r="EBE249" s="96"/>
      <c r="EBF249" s="96"/>
      <c r="EBG249" s="96"/>
      <c r="EBH249" s="96"/>
      <c r="EBI249" s="96"/>
      <c r="EBJ249" s="96"/>
      <c r="EBK249" s="96"/>
      <c r="EBL249" s="96"/>
      <c r="EBM249" s="96"/>
      <c r="EBN249" s="96"/>
      <c r="EBO249" s="96"/>
      <c r="EBP249" s="96"/>
      <c r="EBQ249" s="96"/>
      <c r="EBR249" s="96"/>
      <c r="EBS249" s="96"/>
      <c r="EBT249" s="96"/>
      <c r="EBU249" s="96"/>
      <c r="EBV249" s="96"/>
      <c r="EBW249" s="96"/>
      <c r="EBX249" s="96"/>
      <c r="EBY249" s="96"/>
      <c r="EBZ249" s="96"/>
      <c r="ECA249" s="96"/>
      <c r="ECB249" s="96"/>
      <c r="ECC249" s="96"/>
      <c r="ECD249" s="96"/>
      <c r="ECE249" s="96"/>
      <c r="ECF249" s="96"/>
      <c r="ECG249" s="96"/>
      <c r="ECH249" s="96"/>
      <c r="ECI249" s="96"/>
      <c r="ECJ249" s="96"/>
      <c r="ECK249" s="96"/>
      <c r="ECL249" s="96"/>
      <c r="ECM249" s="96"/>
      <c r="ECN249" s="96"/>
      <c r="ECO249" s="96"/>
      <c r="ECP249" s="96"/>
      <c r="ECQ249" s="96"/>
      <c r="ECR249" s="96"/>
      <c r="ECS249" s="96"/>
      <c r="ECT249" s="96"/>
      <c r="ECU249" s="96"/>
      <c r="ECV249" s="96"/>
      <c r="ECW249" s="96"/>
      <c r="ECX249" s="96"/>
      <c r="ECY249" s="96"/>
      <c r="ECZ249" s="96"/>
      <c r="EDA249" s="96"/>
      <c r="EDB249" s="96"/>
      <c r="EDC249" s="96"/>
      <c r="EDD249" s="96"/>
      <c r="EDE249" s="96"/>
      <c r="EDF249" s="96"/>
      <c r="EDG249" s="96"/>
      <c r="EDH249" s="96"/>
      <c r="EDI249" s="96"/>
      <c r="EDJ249" s="96"/>
      <c r="EDK249" s="96"/>
      <c r="EDL249" s="96"/>
      <c r="EDM249" s="96"/>
      <c r="EDN249" s="96"/>
      <c r="EDO249" s="96"/>
      <c r="EDP249" s="96"/>
      <c r="EDQ249" s="96"/>
      <c r="EDR249" s="96"/>
      <c r="EDS249" s="96"/>
      <c r="EDT249" s="96"/>
      <c r="EDU249" s="96"/>
      <c r="EDV249" s="96"/>
      <c r="EDW249" s="96"/>
      <c r="EDX249" s="96"/>
      <c r="EDY249" s="96"/>
      <c r="EDZ249" s="96"/>
      <c r="EEA249" s="96"/>
      <c r="EEB249" s="96"/>
      <c r="EEC249" s="96"/>
      <c r="EED249" s="96"/>
      <c r="EEE249" s="96"/>
      <c r="EEF249" s="96"/>
      <c r="EEG249" s="96"/>
      <c r="EEH249" s="96"/>
      <c r="EEI249" s="96"/>
      <c r="EEJ249" s="96"/>
      <c r="EEK249" s="96"/>
      <c r="EEL249" s="96"/>
      <c r="EEM249" s="96"/>
      <c r="EEN249" s="96"/>
      <c r="EEO249" s="96"/>
      <c r="EEP249" s="96"/>
      <c r="EEQ249" s="96"/>
      <c r="EER249" s="96"/>
      <c r="EES249" s="96"/>
      <c r="EET249" s="96"/>
      <c r="EEU249" s="96"/>
      <c r="EEV249" s="96"/>
      <c r="EEW249" s="96"/>
      <c r="EEX249" s="96"/>
      <c r="EEY249" s="96"/>
      <c r="EEZ249" s="96"/>
      <c r="EFA249" s="96"/>
      <c r="EFB249" s="96"/>
      <c r="EFC249" s="96"/>
      <c r="EFD249" s="96"/>
      <c r="EFE249" s="96"/>
      <c r="EFF249" s="96"/>
      <c r="EFG249" s="96"/>
      <c r="EFH249" s="96"/>
      <c r="EFI249" s="96"/>
      <c r="EFJ249" s="96"/>
      <c r="EFK249" s="96"/>
      <c r="EFL249" s="96"/>
      <c r="EFM249" s="96"/>
      <c r="EFN249" s="96"/>
      <c r="EFO249" s="96"/>
      <c r="EFP249" s="96"/>
      <c r="EFQ249" s="96"/>
      <c r="EFR249" s="96"/>
      <c r="EFS249" s="96"/>
      <c r="EFT249" s="96"/>
      <c r="EFU249" s="96"/>
      <c r="EFV249" s="96"/>
      <c r="EFW249" s="96"/>
      <c r="EFX249" s="96"/>
      <c r="EFY249" s="96"/>
      <c r="EFZ249" s="96"/>
      <c r="EGA249" s="96"/>
      <c r="EGB249" s="96"/>
      <c r="EGC249" s="96"/>
      <c r="EGD249" s="96"/>
      <c r="EGE249" s="96"/>
      <c r="EGF249" s="96"/>
      <c r="EGG249" s="96"/>
      <c r="EGH249" s="96"/>
      <c r="EGI249" s="96"/>
      <c r="EGJ249" s="96"/>
      <c r="EGK249" s="96"/>
      <c r="EGL249" s="96"/>
      <c r="EGM249" s="96"/>
      <c r="EGN249" s="96"/>
      <c r="EGO249" s="96"/>
      <c r="EGP249" s="96"/>
      <c r="EGQ249" s="96"/>
      <c r="EGR249" s="96"/>
      <c r="EGS249" s="96"/>
      <c r="EGT249" s="96"/>
      <c r="EGU249" s="96"/>
      <c r="EGV249" s="96"/>
      <c r="EGW249" s="96"/>
      <c r="EGX249" s="96"/>
      <c r="EGY249" s="96"/>
      <c r="EGZ249" s="96"/>
      <c r="EHA249" s="96"/>
      <c r="EHB249" s="96"/>
      <c r="EHC249" s="96"/>
      <c r="EHD249" s="96"/>
      <c r="EHE249" s="96"/>
      <c r="EHF249" s="96"/>
      <c r="EHG249" s="96"/>
      <c r="EHH249" s="96"/>
      <c r="EHI249" s="96"/>
      <c r="EHJ249" s="96"/>
      <c r="EHK249" s="96"/>
      <c r="EHL249" s="96"/>
      <c r="EHM249" s="96"/>
      <c r="EHN249" s="96"/>
      <c r="EHO249" s="96"/>
      <c r="EHP249" s="96"/>
      <c r="EHQ249" s="96"/>
      <c r="EHR249" s="96"/>
      <c r="EHS249" s="96"/>
      <c r="EHT249" s="96"/>
      <c r="EHU249" s="96"/>
      <c r="EHV249" s="96"/>
      <c r="EHW249" s="96"/>
      <c r="EHX249" s="96"/>
      <c r="EHY249" s="96"/>
      <c r="EHZ249" s="96"/>
      <c r="EIA249" s="96"/>
      <c r="EIB249" s="96"/>
      <c r="EIC249" s="96"/>
      <c r="EID249" s="96"/>
      <c r="EIE249" s="96"/>
      <c r="EIF249" s="96"/>
      <c r="EIG249" s="96"/>
      <c r="EIH249" s="96"/>
      <c r="EII249" s="96"/>
      <c r="EIJ249" s="96"/>
      <c r="EIK249" s="96"/>
      <c r="EIL249" s="96"/>
      <c r="EIM249" s="96"/>
      <c r="EIN249" s="96"/>
      <c r="EIO249" s="96"/>
      <c r="EIP249" s="96"/>
      <c r="EIQ249" s="96"/>
      <c r="EIR249" s="96"/>
      <c r="EIS249" s="96"/>
      <c r="EIT249" s="96"/>
      <c r="EIU249" s="96"/>
      <c r="EIV249" s="96"/>
      <c r="EIW249" s="96"/>
      <c r="EIX249" s="96"/>
      <c r="EIY249" s="96"/>
      <c r="EIZ249" s="96"/>
      <c r="EJA249" s="96"/>
      <c r="EJB249" s="96"/>
      <c r="EJC249" s="96"/>
      <c r="EJD249" s="96"/>
      <c r="EJE249" s="96"/>
      <c r="EJF249" s="96"/>
      <c r="EJG249" s="96"/>
      <c r="EJH249" s="96"/>
      <c r="EJI249" s="96"/>
      <c r="EJJ249" s="96"/>
      <c r="EJK249" s="96"/>
      <c r="EJL249" s="96"/>
      <c r="EJM249" s="96"/>
      <c r="EJN249" s="96"/>
      <c r="EJO249" s="96"/>
      <c r="EJP249" s="96"/>
      <c r="EJQ249" s="96"/>
      <c r="EJR249" s="96"/>
      <c r="EJS249" s="96"/>
      <c r="EJT249" s="96"/>
      <c r="EJU249" s="96"/>
      <c r="EJV249" s="96"/>
      <c r="EJW249" s="96"/>
      <c r="EJX249" s="96"/>
      <c r="EJY249" s="96"/>
      <c r="EJZ249" s="96"/>
      <c r="EKA249" s="96"/>
      <c r="EKB249" s="96"/>
      <c r="EKC249" s="96"/>
      <c r="EKD249" s="96"/>
      <c r="EKE249" s="96"/>
      <c r="EKF249" s="96"/>
      <c r="EKG249" s="96"/>
      <c r="EKH249" s="96"/>
      <c r="EKI249" s="96"/>
      <c r="EKJ249" s="96"/>
      <c r="EKK249" s="96"/>
      <c r="EKL249" s="96"/>
      <c r="EKM249" s="96"/>
      <c r="EKN249" s="96"/>
      <c r="EKO249" s="96"/>
      <c r="EKP249" s="96"/>
      <c r="EKQ249" s="96"/>
      <c r="EKR249" s="96"/>
      <c r="EKS249" s="96"/>
      <c r="EKT249" s="96"/>
      <c r="EKU249" s="96"/>
      <c r="EKV249" s="96"/>
      <c r="EKW249" s="96"/>
      <c r="EKX249" s="96"/>
      <c r="EKY249" s="96"/>
      <c r="EKZ249" s="96"/>
      <c r="ELA249" s="96"/>
      <c r="ELB249" s="96"/>
      <c r="ELC249" s="96"/>
      <c r="ELD249" s="96"/>
      <c r="ELE249" s="96"/>
      <c r="ELF249" s="96"/>
      <c r="ELG249" s="96"/>
      <c r="ELH249" s="96"/>
      <c r="ELI249" s="96"/>
      <c r="ELJ249" s="96"/>
      <c r="ELK249" s="96"/>
      <c r="ELL249" s="96"/>
      <c r="ELM249" s="96"/>
      <c r="ELN249" s="96"/>
      <c r="ELO249" s="96"/>
      <c r="ELP249" s="96"/>
      <c r="ELQ249" s="96"/>
      <c r="ELR249" s="96"/>
      <c r="ELS249" s="96"/>
      <c r="ELT249" s="96"/>
      <c r="ELU249" s="96"/>
      <c r="ELV249" s="96"/>
      <c r="ELW249" s="96"/>
      <c r="ELX249" s="96"/>
      <c r="ELY249" s="96"/>
      <c r="ELZ249" s="96"/>
      <c r="EMA249" s="96"/>
      <c r="EMB249" s="96"/>
      <c r="EMC249" s="96"/>
      <c r="EMD249" s="96"/>
      <c r="EME249" s="96"/>
      <c r="EMF249" s="96"/>
      <c r="EMG249" s="96"/>
      <c r="EMH249" s="96"/>
      <c r="EMI249" s="96"/>
      <c r="EMJ249" s="96"/>
      <c r="EMK249" s="96"/>
      <c r="EML249" s="96"/>
      <c r="EMM249" s="96"/>
      <c r="EMN249" s="96"/>
      <c r="EMO249" s="96"/>
      <c r="EMP249" s="96"/>
      <c r="EMQ249" s="96"/>
      <c r="EMR249" s="96"/>
      <c r="EMS249" s="96"/>
      <c r="EMT249" s="96"/>
      <c r="EMU249" s="96"/>
      <c r="EMV249" s="96"/>
      <c r="EMW249" s="96"/>
      <c r="EMX249" s="96"/>
      <c r="EMY249" s="96"/>
      <c r="EMZ249" s="96"/>
      <c r="ENA249" s="96"/>
      <c r="ENB249" s="96"/>
      <c r="ENC249" s="96"/>
      <c r="END249" s="96"/>
      <c r="ENE249" s="96"/>
      <c r="ENF249" s="96"/>
      <c r="ENG249" s="96"/>
      <c r="ENH249" s="96"/>
      <c r="ENI249" s="96"/>
      <c r="ENJ249" s="96"/>
      <c r="ENK249" s="96"/>
      <c r="ENL249" s="96"/>
      <c r="ENM249" s="96"/>
      <c r="ENN249" s="96"/>
      <c r="ENO249" s="96"/>
      <c r="ENP249" s="96"/>
      <c r="ENQ249" s="96"/>
      <c r="ENR249" s="96"/>
      <c r="ENS249" s="96"/>
      <c r="ENT249" s="96"/>
      <c r="ENU249" s="96"/>
      <c r="ENV249" s="96"/>
      <c r="ENW249" s="96"/>
      <c r="ENX249" s="96"/>
      <c r="ENY249" s="96"/>
      <c r="ENZ249" s="96"/>
      <c r="EOA249" s="96"/>
      <c r="EOB249" s="96"/>
      <c r="EOC249" s="96"/>
      <c r="EOD249" s="96"/>
      <c r="EOE249" s="96"/>
      <c r="EOF249" s="96"/>
      <c r="EOG249" s="96"/>
      <c r="EOH249" s="96"/>
      <c r="EOI249" s="96"/>
      <c r="EOJ249" s="96"/>
      <c r="EOK249" s="96"/>
      <c r="EOL249" s="96"/>
      <c r="EOM249" s="96"/>
      <c r="EON249" s="96"/>
      <c r="EOO249" s="96"/>
      <c r="EOP249" s="96"/>
      <c r="EOQ249" s="96"/>
      <c r="EOR249" s="96"/>
      <c r="EOS249" s="96"/>
      <c r="EOT249" s="96"/>
      <c r="EOU249" s="96"/>
      <c r="EOV249" s="96"/>
      <c r="EOW249" s="96"/>
      <c r="EOX249" s="96"/>
      <c r="EOY249" s="96"/>
      <c r="EOZ249" s="96"/>
      <c r="EPA249" s="96"/>
      <c r="EPB249" s="96"/>
      <c r="EPC249" s="96"/>
      <c r="EPD249" s="96"/>
      <c r="EPE249" s="96"/>
      <c r="EPF249" s="96"/>
      <c r="EPG249" s="96"/>
      <c r="EPH249" s="96"/>
      <c r="EPI249" s="96"/>
      <c r="EPJ249" s="96"/>
      <c r="EPK249" s="96"/>
      <c r="EPL249" s="96"/>
      <c r="EPM249" s="96"/>
      <c r="EPN249" s="96"/>
      <c r="EPO249" s="96"/>
      <c r="EPP249" s="96"/>
      <c r="EPQ249" s="96"/>
      <c r="EPR249" s="96"/>
      <c r="EPS249" s="96"/>
      <c r="EPT249" s="96"/>
      <c r="EPU249" s="96"/>
      <c r="EPV249" s="96"/>
      <c r="EPW249" s="96"/>
      <c r="EPX249" s="96"/>
      <c r="EPY249" s="96"/>
      <c r="EPZ249" s="96"/>
      <c r="EQA249" s="96"/>
      <c r="EQB249" s="96"/>
      <c r="EQC249" s="96"/>
      <c r="EQD249" s="96"/>
      <c r="EQE249" s="96"/>
      <c r="EQF249" s="96"/>
      <c r="EQG249" s="96"/>
      <c r="EQH249" s="96"/>
      <c r="EQI249" s="96"/>
      <c r="EQJ249" s="96"/>
      <c r="EQK249" s="96"/>
      <c r="EQL249" s="96"/>
      <c r="EQM249" s="96"/>
      <c r="EQN249" s="96"/>
      <c r="EQO249" s="96"/>
      <c r="EQP249" s="96"/>
      <c r="EQQ249" s="96"/>
      <c r="EQR249" s="96"/>
      <c r="EQS249" s="96"/>
      <c r="EQT249" s="96"/>
      <c r="EQU249" s="96"/>
      <c r="EQV249" s="96"/>
      <c r="EQW249" s="96"/>
      <c r="EQX249" s="96"/>
      <c r="EQY249" s="96"/>
      <c r="EQZ249" s="96"/>
      <c r="ERA249" s="96"/>
      <c r="ERB249" s="96"/>
      <c r="ERC249" s="96"/>
      <c r="ERD249" s="96"/>
      <c r="ERE249" s="96"/>
      <c r="ERF249" s="96"/>
      <c r="ERG249" s="96"/>
      <c r="ERH249" s="96"/>
      <c r="ERI249" s="96"/>
      <c r="ERJ249" s="96"/>
      <c r="ERK249" s="96"/>
      <c r="ERL249" s="96"/>
      <c r="ERM249" s="96"/>
      <c r="ERN249" s="96"/>
      <c r="ERO249" s="96"/>
      <c r="ERP249" s="96"/>
      <c r="ERQ249" s="96"/>
      <c r="ERR249" s="96"/>
      <c r="ERS249" s="96"/>
      <c r="ERT249" s="96"/>
      <c r="ERU249" s="96"/>
      <c r="ERV249" s="96"/>
      <c r="ERW249" s="96"/>
      <c r="ERX249" s="96"/>
      <c r="ERY249" s="96"/>
      <c r="ERZ249" s="96"/>
      <c r="ESA249" s="96"/>
      <c r="ESB249" s="96"/>
      <c r="ESC249" s="96"/>
      <c r="ESD249" s="96"/>
      <c r="ESE249" s="96"/>
      <c r="ESF249" s="96"/>
      <c r="ESG249" s="96"/>
      <c r="ESH249" s="96"/>
      <c r="ESI249" s="96"/>
      <c r="ESJ249" s="96"/>
      <c r="ESK249" s="96"/>
      <c r="ESL249" s="96"/>
      <c r="ESM249" s="96"/>
      <c r="ESN249" s="96"/>
      <c r="ESO249" s="96"/>
      <c r="ESP249" s="96"/>
      <c r="ESQ249" s="96"/>
      <c r="ESR249" s="96"/>
      <c r="ESS249" s="96"/>
      <c r="EST249" s="96"/>
      <c r="ESU249" s="96"/>
      <c r="ESV249" s="96"/>
      <c r="ESW249" s="96"/>
      <c r="ESX249" s="96"/>
      <c r="ESY249" s="96"/>
      <c r="ESZ249" s="96"/>
      <c r="ETA249" s="96"/>
      <c r="ETB249" s="96"/>
      <c r="ETC249" s="96"/>
      <c r="ETD249" s="96"/>
      <c r="ETE249" s="96"/>
      <c r="ETF249" s="96"/>
      <c r="ETG249" s="96"/>
      <c r="ETH249" s="96"/>
      <c r="ETI249" s="96"/>
      <c r="ETJ249" s="96"/>
      <c r="ETK249" s="96"/>
      <c r="ETL249" s="96"/>
      <c r="ETM249" s="96"/>
      <c r="ETN249" s="96"/>
      <c r="ETO249" s="96"/>
      <c r="ETP249" s="96"/>
      <c r="ETQ249" s="96"/>
      <c r="ETR249" s="96"/>
      <c r="ETS249" s="96"/>
      <c r="ETT249" s="96"/>
      <c r="ETU249" s="96"/>
      <c r="ETV249" s="96"/>
      <c r="ETW249" s="96"/>
      <c r="ETX249" s="96"/>
      <c r="ETY249" s="96"/>
      <c r="ETZ249" s="96"/>
      <c r="EUA249" s="96"/>
      <c r="EUB249" s="96"/>
      <c r="EUC249" s="96"/>
      <c r="EUD249" s="96"/>
      <c r="EUE249" s="96"/>
      <c r="EUF249" s="96"/>
      <c r="EUG249" s="96"/>
      <c r="EUH249" s="96"/>
      <c r="EUI249" s="96"/>
      <c r="EUJ249" s="96"/>
      <c r="EUK249" s="96"/>
      <c r="EUL249" s="96"/>
      <c r="EUM249" s="96"/>
      <c r="EUN249" s="96"/>
      <c r="EUO249" s="96"/>
      <c r="EUP249" s="96"/>
      <c r="EUQ249" s="96"/>
      <c r="EUR249" s="96"/>
      <c r="EUS249" s="96"/>
      <c r="EUT249" s="96"/>
      <c r="EUU249" s="96"/>
      <c r="EUV249" s="96"/>
      <c r="EUW249" s="96"/>
      <c r="EUX249" s="96"/>
      <c r="EUY249" s="96"/>
      <c r="EUZ249" s="96"/>
      <c r="EVA249" s="96"/>
      <c r="EVB249" s="96"/>
      <c r="EVC249" s="96"/>
      <c r="EVD249" s="96"/>
      <c r="EVE249" s="96"/>
      <c r="EVF249" s="96"/>
      <c r="EVG249" s="96"/>
      <c r="EVH249" s="96"/>
      <c r="EVI249" s="96"/>
      <c r="EVJ249" s="96"/>
      <c r="EVK249" s="96"/>
      <c r="EVL249" s="96"/>
      <c r="EVM249" s="96"/>
      <c r="EVN249" s="96"/>
      <c r="EVO249" s="96"/>
      <c r="EVP249" s="96"/>
      <c r="EVQ249" s="96"/>
      <c r="EVR249" s="96"/>
      <c r="EVS249" s="96"/>
      <c r="EVT249" s="96"/>
      <c r="EVU249" s="96"/>
      <c r="EVV249" s="96"/>
      <c r="EVW249" s="96"/>
      <c r="EVX249" s="96"/>
      <c r="EVY249" s="96"/>
      <c r="EVZ249" s="96"/>
      <c r="EWA249" s="96"/>
      <c r="EWB249" s="96"/>
      <c r="EWC249" s="96"/>
      <c r="EWD249" s="96"/>
      <c r="EWE249" s="96"/>
      <c r="EWF249" s="96"/>
      <c r="EWG249" s="96"/>
      <c r="EWH249" s="96"/>
      <c r="EWI249" s="96"/>
      <c r="EWJ249" s="96"/>
      <c r="EWK249" s="96"/>
      <c r="EWL249" s="96"/>
      <c r="EWM249" s="96"/>
      <c r="EWN249" s="96"/>
      <c r="EWO249" s="96"/>
      <c r="EWP249" s="96"/>
      <c r="EWQ249" s="96"/>
      <c r="EWR249" s="96"/>
      <c r="EWS249" s="96"/>
      <c r="EWT249" s="96"/>
      <c r="EWU249" s="96"/>
      <c r="EWV249" s="96"/>
      <c r="EWW249" s="96"/>
      <c r="EWX249" s="96"/>
      <c r="EWY249" s="96"/>
      <c r="EWZ249" s="96"/>
      <c r="EXA249" s="96"/>
      <c r="EXB249" s="96"/>
      <c r="EXC249" s="96"/>
      <c r="EXD249" s="96"/>
      <c r="EXE249" s="96"/>
      <c r="EXF249" s="96"/>
      <c r="EXG249" s="96"/>
      <c r="EXH249" s="96"/>
      <c r="EXI249" s="96"/>
      <c r="EXJ249" s="96"/>
      <c r="EXK249" s="96"/>
      <c r="EXL249" s="96"/>
      <c r="EXM249" s="96"/>
      <c r="EXN249" s="96"/>
      <c r="EXO249" s="96"/>
      <c r="EXP249" s="96"/>
      <c r="EXQ249" s="96"/>
      <c r="EXR249" s="96"/>
      <c r="EXS249" s="96"/>
      <c r="EXT249" s="96"/>
      <c r="EXU249" s="96"/>
      <c r="EXV249" s="96"/>
      <c r="EXW249" s="96"/>
      <c r="EXX249" s="96"/>
      <c r="EXY249" s="96"/>
      <c r="EXZ249" s="96"/>
      <c r="EYA249" s="96"/>
      <c r="EYB249" s="96"/>
      <c r="EYC249" s="96"/>
      <c r="EYD249" s="96"/>
      <c r="EYE249" s="96"/>
      <c r="EYF249" s="96"/>
      <c r="EYG249" s="96"/>
      <c r="EYH249" s="96"/>
      <c r="EYI249" s="96"/>
      <c r="EYJ249" s="96"/>
      <c r="EYK249" s="96"/>
      <c r="EYL249" s="96"/>
      <c r="EYM249" s="96"/>
      <c r="EYN249" s="96"/>
      <c r="EYO249" s="96"/>
      <c r="EYP249" s="96"/>
      <c r="EYQ249" s="96"/>
      <c r="EYR249" s="96"/>
      <c r="EYS249" s="96"/>
      <c r="EYT249" s="96"/>
      <c r="EYU249" s="96"/>
      <c r="EYV249" s="96"/>
      <c r="EYW249" s="96"/>
      <c r="EYX249" s="96"/>
      <c r="EYY249" s="96"/>
      <c r="EYZ249" s="96"/>
      <c r="EZA249" s="96"/>
      <c r="EZB249" s="96"/>
      <c r="EZC249" s="96"/>
      <c r="EZD249" s="96"/>
      <c r="EZE249" s="96"/>
      <c r="EZF249" s="96"/>
      <c r="EZG249" s="96"/>
      <c r="EZH249" s="96"/>
      <c r="EZI249" s="96"/>
      <c r="EZJ249" s="96"/>
      <c r="EZK249" s="96"/>
      <c r="EZL249" s="96"/>
      <c r="EZM249" s="96"/>
      <c r="EZN249" s="96"/>
      <c r="EZO249" s="96"/>
      <c r="EZP249" s="96"/>
      <c r="EZQ249" s="96"/>
      <c r="EZR249" s="96"/>
      <c r="EZS249" s="96"/>
      <c r="EZT249" s="96"/>
      <c r="EZU249" s="96"/>
      <c r="EZV249" s="96"/>
      <c r="EZW249" s="96"/>
      <c r="EZX249" s="96"/>
      <c r="EZY249" s="96"/>
      <c r="EZZ249" s="96"/>
      <c r="FAA249" s="96"/>
      <c r="FAB249" s="96"/>
      <c r="FAC249" s="96"/>
      <c r="FAD249" s="96"/>
      <c r="FAE249" s="96"/>
      <c r="FAF249" s="96"/>
      <c r="FAG249" s="96"/>
      <c r="FAH249" s="96"/>
      <c r="FAI249" s="96"/>
      <c r="FAJ249" s="96"/>
      <c r="FAK249" s="96"/>
      <c r="FAL249" s="96"/>
      <c r="FAM249" s="96"/>
      <c r="FAN249" s="96"/>
      <c r="FAO249" s="96"/>
      <c r="FAP249" s="96"/>
      <c r="FAQ249" s="96"/>
      <c r="FAR249" s="96"/>
      <c r="FAS249" s="96"/>
      <c r="FAT249" s="96"/>
      <c r="FAU249" s="96"/>
      <c r="FAV249" s="96"/>
      <c r="FAW249" s="96"/>
      <c r="FAX249" s="96"/>
      <c r="FAY249" s="96"/>
      <c r="FAZ249" s="96"/>
      <c r="FBA249" s="96"/>
      <c r="FBB249" s="96"/>
      <c r="FBC249" s="96"/>
      <c r="FBD249" s="96"/>
      <c r="FBE249" s="96"/>
      <c r="FBF249" s="96"/>
      <c r="FBG249" s="96"/>
      <c r="FBH249" s="96"/>
      <c r="FBI249" s="96"/>
      <c r="FBJ249" s="96"/>
      <c r="FBK249" s="96"/>
      <c r="FBL249" s="96"/>
      <c r="FBM249" s="96"/>
      <c r="FBN249" s="96"/>
      <c r="FBO249" s="96"/>
      <c r="FBP249" s="96"/>
      <c r="FBQ249" s="96"/>
      <c r="FBR249" s="96"/>
      <c r="FBS249" s="96"/>
      <c r="FBT249" s="96"/>
      <c r="FBU249" s="96"/>
      <c r="FBV249" s="96"/>
      <c r="FBW249" s="96"/>
      <c r="FBX249" s="96"/>
      <c r="FBY249" s="96"/>
      <c r="FBZ249" s="96"/>
      <c r="FCA249" s="96"/>
      <c r="FCB249" s="96"/>
      <c r="FCC249" s="96"/>
      <c r="FCD249" s="96"/>
      <c r="FCE249" s="96"/>
      <c r="FCF249" s="96"/>
      <c r="FCG249" s="96"/>
      <c r="FCH249" s="96"/>
      <c r="FCI249" s="96"/>
      <c r="FCJ249" s="96"/>
      <c r="FCK249" s="96"/>
      <c r="FCL249" s="96"/>
      <c r="FCM249" s="96"/>
      <c r="FCN249" s="96"/>
      <c r="FCO249" s="96"/>
      <c r="FCP249" s="96"/>
      <c r="FCQ249" s="96"/>
      <c r="FCR249" s="96"/>
      <c r="FCS249" s="96"/>
      <c r="FCT249" s="96"/>
      <c r="FCU249" s="96"/>
      <c r="FCV249" s="96"/>
      <c r="FCW249" s="96"/>
      <c r="FCX249" s="96"/>
      <c r="FCY249" s="96"/>
      <c r="FCZ249" s="96"/>
      <c r="FDA249" s="96"/>
      <c r="FDB249" s="96"/>
      <c r="FDC249" s="96"/>
      <c r="FDD249" s="96"/>
      <c r="FDE249" s="96"/>
      <c r="FDF249" s="96"/>
      <c r="FDG249" s="96"/>
      <c r="FDH249" s="96"/>
      <c r="FDI249" s="96"/>
      <c r="FDJ249" s="96"/>
      <c r="FDK249" s="96"/>
      <c r="FDL249" s="96"/>
      <c r="FDM249" s="96"/>
      <c r="FDN249" s="96"/>
      <c r="FDO249" s="96"/>
      <c r="FDP249" s="96"/>
      <c r="FDQ249" s="96"/>
      <c r="FDR249" s="96"/>
      <c r="FDS249" s="96"/>
      <c r="FDT249" s="96"/>
      <c r="FDU249" s="96"/>
      <c r="FDV249" s="96"/>
      <c r="FDW249" s="96"/>
      <c r="FDX249" s="96"/>
      <c r="FDY249" s="96"/>
      <c r="FDZ249" s="96"/>
      <c r="FEA249" s="96"/>
      <c r="FEB249" s="96"/>
      <c r="FEC249" s="96"/>
      <c r="FED249" s="96"/>
      <c r="FEE249" s="96"/>
      <c r="FEF249" s="96"/>
      <c r="FEG249" s="96"/>
      <c r="FEH249" s="96"/>
      <c r="FEI249" s="96"/>
      <c r="FEJ249" s="96"/>
      <c r="FEK249" s="96"/>
      <c r="FEL249" s="96"/>
      <c r="FEM249" s="96"/>
      <c r="FEN249" s="96"/>
      <c r="FEO249" s="96"/>
      <c r="FEP249" s="96"/>
      <c r="FEQ249" s="96"/>
      <c r="FER249" s="96"/>
      <c r="FES249" s="96"/>
      <c r="FET249" s="96"/>
      <c r="FEU249" s="96"/>
      <c r="FEV249" s="96"/>
      <c r="FEW249" s="96"/>
      <c r="FEX249" s="96"/>
      <c r="FEY249" s="96"/>
      <c r="FEZ249" s="96"/>
      <c r="FFA249" s="96"/>
      <c r="FFB249" s="96"/>
      <c r="FFC249" s="96"/>
      <c r="FFD249" s="96"/>
      <c r="FFE249" s="96"/>
      <c r="FFF249" s="96"/>
      <c r="FFG249" s="96"/>
      <c r="FFH249" s="96"/>
      <c r="FFI249" s="96"/>
      <c r="FFJ249" s="96"/>
      <c r="FFK249" s="96"/>
      <c r="FFL249" s="96"/>
      <c r="FFM249" s="96"/>
      <c r="FFN249" s="96"/>
      <c r="FFO249" s="96"/>
      <c r="FFP249" s="96"/>
      <c r="FFQ249" s="96"/>
      <c r="FFR249" s="96"/>
      <c r="FFS249" s="96"/>
      <c r="FFT249" s="96"/>
      <c r="FFU249" s="96"/>
      <c r="FFV249" s="96"/>
      <c r="FFW249" s="96"/>
      <c r="FFX249" s="96"/>
      <c r="FFY249" s="96"/>
      <c r="FFZ249" s="96"/>
      <c r="FGA249" s="96"/>
      <c r="FGB249" s="96"/>
      <c r="FGC249" s="96"/>
      <c r="FGD249" s="96"/>
      <c r="FGE249" s="96"/>
      <c r="FGF249" s="96"/>
      <c r="FGG249" s="96"/>
      <c r="FGH249" s="96"/>
      <c r="FGI249" s="96"/>
      <c r="FGJ249" s="96"/>
      <c r="FGK249" s="96"/>
      <c r="FGL249" s="96"/>
      <c r="FGM249" s="96"/>
      <c r="FGN249" s="96"/>
      <c r="FGO249" s="96"/>
      <c r="FGP249" s="96"/>
      <c r="FGQ249" s="96"/>
      <c r="FGR249" s="96"/>
      <c r="FGS249" s="96"/>
      <c r="FGT249" s="96"/>
      <c r="FGU249" s="96"/>
      <c r="FGV249" s="96"/>
      <c r="FGW249" s="96"/>
      <c r="FGX249" s="96"/>
      <c r="FGY249" s="96"/>
      <c r="FGZ249" s="96"/>
      <c r="FHA249" s="96"/>
      <c r="FHB249" s="96"/>
      <c r="FHC249" s="96"/>
      <c r="FHD249" s="96"/>
      <c r="FHE249" s="96"/>
      <c r="FHF249" s="96"/>
      <c r="FHG249" s="96"/>
      <c r="FHH249" s="96"/>
      <c r="FHI249" s="96"/>
      <c r="FHJ249" s="96"/>
      <c r="FHK249" s="96"/>
      <c r="FHL249" s="96"/>
      <c r="FHM249" s="96"/>
      <c r="FHN249" s="96"/>
      <c r="FHO249" s="96"/>
      <c r="FHP249" s="96"/>
      <c r="FHQ249" s="96"/>
      <c r="FHR249" s="96"/>
      <c r="FHS249" s="96"/>
      <c r="FHT249" s="96"/>
      <c r="FHU249" s="96"/>
      <c r="FHV249" s="96"/>
      <c r="FHW249" s="96"/>
      <c r="FHX249" s="96"/>
      <c r="FHY249" s="96"/>
      <c r="FHZ249" s="96"/>
      <c r="FIA249" s="96"/>
      <c r="FIB249" s="96"/>
      <c r="FIC249" s="96"/>
      <c r="FID249" s="96"/>
      <c r="FIE249" s="96"/>
      <c r="FIF249" s="96"/>
      <c r="FIG249" s="96"/>
      <c r="FIH249" s="96"/>
      <c r="FII249" s="96"/>
      <c r="FIJ249" s="96"/>
      <c r="FIK249" s="96"/>
      <c r="FIL249" s="96"/>
      <c r="FIM249" s="96"/>
      <c r="FIN249" s="96"/>
      <c r="FIO249" s="96"/>
      <c r="FIP249" s="96"/>
      <c r="FIQ249" s="96"/>
      <c r="FIR249" s="96"/>
      <c r="FIS249" s="96"/>
      <c r="FIT249" s="96"/>
      <c r="FIU249" s="96"/>
      <c r="FIV249" s="96"/>
      <c r="FIW249" s="96"/>
      <c r="FIX249" s="96"/>
      <c r="FIY249" s="96"/>
      <c r="FIZ249" s="96"/>
      <c r="FJA249" s="96"/>
      <c r="FJB249" s="96"/>
      <c r="FJC249" s="96"/>
      <c r="FJD249" s="96"/>
      <c r="FJE249" s="96"/>
      <c r="FJF249" s="96"/>
      <c r="FJG249" s="96"/>
      <c r="FJH249" s="96"/>
      <c r="FJI249" s="96"/>
      <c r="FJJ249" s="96"/>
      <c r="FJK249" s="96"/>
      <c r="FJL249" s="96"/>
      <c r="FJM249" s="96"/>
      <c r="FJN249" s="96"/>
      <c r="FJO249" s="96"/>
      <c r="FJP249" s="96"/>
      <c r="FJQ249" s="96"/>
      <c r="FJR249" s="96"/>
      <c r="FJS249" s="96"/>
      <c r="FJT249" s="96"/>
      <c r="FJU249" s="96"/>
      <c r="FJV249" s="96"/>
      <c r="FJW249" s="96"/>
      <c r="FJX249" s="96"/>
      <c r="FJY249" s="96"/>
      <c r="FJZ249" s="96"/>
      <c r="FKA249" s="96"/>
      <c r="FKB249" s="96"/>
      <c r="FKC249" s="96"/>
      <c r="FKD249" s="96"/>
      <c r="FKE249" s="96"/>
      <c r="FKF249" s="96"/>
      <c r="FKG249" s="96"/>
      <c r="FKH249" s="96"/>
      <c r="FKI249" s="96"/>
      <c r="FKJ249" s="96"/>
      <c r="FKK249" s="96"/>
      <c r="FKL249" s="96"/>
      <c r="FKM249" s="96"/>
      <c r="FKN249" s="96"/>
      <c r="FKO249" s="96"/>
      <c r="FKP249" s="96"/>
      <c r="FKQ249" s="96"/>
      <c r="FKR249" s="96"/>
      <c r="FKS249" s="96"/>
      <c r="FKT249" s="96"/>
      <c r="FKU249" s="96"/>
      <c r="FKV249" s="96"/>
      <c r="FKW249" s="96"/>
      <c r="FKX249" s="96"/>
      <c r="FKY249" s="96"/>
      <c r="FKZ249" s="96"/>
      <c r="FLA249" s="96"/>
      <c r="FLB249" s="96"/>
      <c r="FLC249" s="96"/>
      <c r="FLD249" s="96"/>
      <c r="FLE249" s="96"/>
      <c r="FLF249" s="96"/>
      <c r="FLG249" s="96"/>
      <c r="FLH249" s="96"/>
      <c r="FLI249" s="96"/>
      <c r="FLJ249" s="96"/>
      <c r="FLK249" s="96"/>
      <c r="FLL249" s="96"/>
      <c r="FLM249" s="96"/>
      <c r="FLN249" s="96"/>
      <c r="FLO249" s="96"/>
      <c r="FLP249" s="96"/>
      <c r="FLQ249" s="96"/>
      <c r="FLR249" s="96"/>
      <c r="FLS249" s="96"/>
      <c r="FLT249" s="96"/>
      <c r="FLU249" s="96"/>
      <c r="FLV249" s="96"/>
      <c r="FLW249" s="96"/>
      <c r="FLX249" s="96"/>
      <c r="FLY249" s="96"/>
      <c r="FLZ249" s="96"/>
      <c r="FMA249" s="96"/>
      <c r="FMB249" s="96"/>
      <c r="FMC249" s="96"/>
      <c r="FMD249" s="96"/>
      <c r="FME249" s="96"/>
      <c r="FMF249" s="96"/>
      <c r="FMG249" s="96"/>
      <c r="FMH249" s="96"/>
      <c r="FMI249" s="96"/>
      <c r="FMJ249" s="96"/>
      <c r="FMK249" s="96"/>
      <c r="FML249" s="96"/>
      <c r="FMM249" s="96"/>
      <c r="FMN249" s="96"/>
      <c r="FMO249" s="96"/>
      <c r="FMP249" s="96"/>
      <c r="FMQ249" s="96"/>
      <c r="FMR249" s="96"/>
      <c r="FMS249" s="96"/>
      <c r="FMT249" s="96"/>
      <c r="FMU249" s="96"/>
      <c r="FMV249" s="96"/>
      <c r="FMW249" s="96"/>
      <c r="FMX249" s="96"/>
      <c r="FMY249" s="96"/>
      <c r="FMZ249" s="96"/>
      <c r="FNA249" s="96"/>
      <c r="FNB249" s="96"/>
      <c r="FNC249" s="96"/>
      <c r="FND249" s="96"/>
      <c r="FNE249" s="96"/>
      <c r="FNF249" s="96"/>
      <c r="FNG249" s="96"/>
      <c r="FNH249" s="96"/>
      <c r="FNI249" s="96"/>
      <c r="FNJ249" s="96"/>
      <c r="FNK249" s="96"/>
      <c r="FNL249" s="96"/>
      <c r="FNM249" s="96"/>
      <c r="FNN249" s="96"/>
      <c r="FNO249" s="96"/>
      <c r="FNP249" s="96"/>
      <c r="FNQ249" s="96"/>
      <c r="FNR249" s="96"/>
      <c r="FNS249" s="96"/>
      <c r="FNT249" s="96"/>
      <c r="FNU249" s="96"/>
      <c r="FNV249" s="96"/>
      <c r="FNW249" s="96"/>
      <c r="FNX249" s="96"/>
      <c r="FNY249" s="96"/>
      <c r="FNZ249" s="96"/>
      <c r="FOA249" s="96"/>
      <c r="FOB249" s="96"/>
      <c r="FOC249" s="96"/>
      <c r="FOD249" s="96"/>
      <c r="FOE249" s="96"/>
      <c r="FOF249" s="96"/>
      <c r="FOG249" s="96"/>
      <c r="FOH249" s="96"/>
      <c r="FOI249" s="96"/>
      <c r="FOJ249" s="96"/>
      <c r="FOK249" s="96"/>
      <c r="FOL249" s="96"/>
      <c r="FOM249" s="96"/>
      <c r="FON249" s="96"/>
      <c r="FOO249" s="96"/>
      <c r="FOP249" s="96"/>
      <c r="FOQ249" s="96"/>
      <c r="FOR249" s="96"/>
      <c r="FOS249" s="96"/>
      <c r="FOT249" s="96"/>
      <c r="FOU249" s="96"/>
      <c r="FOV249" s="96"/>
      <c r="FOW249" s="96"/>
      <c r="FOX249" s="96"/>
      <c r="FOY249" s="96"/>
      <c r="FOZ249" s="96"/>
      <c r="FPA249" s="96"/>
      <c r="FPB249" s="96"/>
      <c r="FPC249" s="96"/>
      <c r="FPD249" s="96"/>
      <c r="FPE249" s="96"/>
      <c r="FPF249" s="96"/>
      <c r="FPG249" s="96"/>
      <c r="FPH249" s="96"/>
      <c r="FPI249" s="96"/>
      <c r="FPJ249" s="96"/>
      <c r="FPK249" s="96"/>
      <c r="FPL249" s="96"/>
      <c r="FPM249" s="96"/>
      <c r="FPN249" s="96"/>
      <c r="FPO249" s="96"/>
      <c r="FPP249" s="96"/>
      <c r="FPQ249" s="96"/>
      <c r="FPR249" s="96"/>
      <c r="FPS249" s="96"/>
      <c r="FPT249" s="96"/>
      <c r="FPU249" s="96"/>
      <c r="FPV249" s="96"/>
      <c r="FPW249" s="96"/>
      <c r="FPX249" s="96"/>
      <c r="FPY249" s="96"/>
      <c r="FPZ249" s="96"/>
      <c r="FQA249" s="96"/>
      <c r="FQB249" s="96"/>
      <c r="FQC249" s="96"/>
      <c r="FQD249" s="96"/>
      <c r="FQE249" s="96"/>
      <c r="FQF249" s="96"/>
      <c r="FQG249" s="96"/>
      <c r="FQH249" s="96"/>
      <c r="FQI249" s="96"/>
      <c r="FQJ249" s="96"/>
      <c r="FQK249" s="96"/>
      <c r="FQL249" s="96"/>
      <c r="FQM249" s="96"/>
      <c r="FQN249" s="96"/>
      <c r="FQO249" s="96"/>
      <c r="FQP249" s="96"/>
      <c r="FQQ249" s="96"/>
      <c r="FQR249" s="96"/>
      <c r="FQS249" s="96"/>
      <c r="FQT249" s="96"/>
      <c r="FQU249" s="96"/>
      <c r="FQV249" s="96"/>
      <c r="FQW249" s="96"/>
      <c r="FQX249" s="96"/>
      <c r="FQY249" s="96"/>
      <c r="FQZ249" s="96"/>
      <c r="FRA249" s="96"/>
      <c r="FRB249" s="96"/>
      <c r="FRC249" s="96"/>
      <c r="FRD249" s="96"/>
      <c r="FRE249" s="96"/>
      <c r="FRF249" s="96"/>
      <c r="FRG249" s="96"/>
      <c r="FRH249" s="96"/>
      <c r="FRI249" s="96"/>
      <c r="FRJ249" s="96"/>
      <c r="FRK249" s="96"/>
      <c r="FRL249" s="96"/>
      <c r="FRM249" s="96"/>
      <c r="FRN249" s="96"/>
      <c r="FRO249" s="96"/>
      <c r="FRP249" s="96"/>
      <c r="FRQ249" s="96"/>
      <c r="FRR249" s="96"/>
      <c r="FRS249" s="96"/>
      <c r="FRT249" s="96"/>
      <c r="FRU249" s="96"/>
      <c r="FRV249" s="96"/>
      <c r="FRW249" s="96"/>
      <c r="FRX249" s="96"/>
      <c r="FRY249" s="96"/>
      <c r="FRZ249" s="96"/>
      <c r="FSA249" s="96"/>
      <c r="FSB249" s="96"/>
      <c r="FSC249" s="96"/>
      <c r="FSD249" s="96"/>
      <c r="FSE249" s="96"/>
      <c r="FSF249" s="96"/>
      <c r="FSG249" s="96"/>
      <c r="FSH249" s="96"/>
      <c r="FSI249" s="96"/>
      <c r="FSJ249" s="96"/>
      <c r="FSK249" s="96"/>
      <c r="FSL249" s="96"/>
      <c r="FSM249" s="96"/>
      <c r="FSN249" s="96"/>
      <c r="FSO249" s="96"/>
      <c r="FSP249" s="96"/>
      <c r="FSQ249" s="96"/>
      <c r="FSR249" s="96"/>
      <c r="FSS249" s="96"/>
      <c r="FST249" s="96"/>
      <c r="FSU249" s="96"/>
      <c r="FSV249" s="96"/>
      <c r="FSW249" s="96"/>
      <c r="FSX249" s="96"/>
      <c r="FSY249" s="96"/>
      <c r="FSZ249" s="96"/>
      <c r="FTA249" s="96"/>
      <c r="FTB249" s="96"/>
      <c r="FTC249" s="96"/>
      <c r="FTD249" s="96"/>
      <c r="FTE249" s="96"/>
      <c r="FTF249" s="96"/>
      <c r="FTG249" s="96"/>
      <c r="FTH249" s="96"/>
      <c r="FTI249" s="96"/>
      <c r="FTJ249" s="96"/>
      <c r="FTK249" s="96"/>
      <c r="FTL249" s="96"/>
      <c r="FTM249" s="96"/>
      <c r="FTN249" s="96"/>
      <c r="FTO249" s="96"/>
      <c r="FTP249" s="96"/>
      <c r="FTQ249" s="96"/>
      <c r="FTR249" s="96"/>
      <c r="FTS249" s="96"/>
      <c r="FTT249" s="96"/>
      <c r="FTU249" s="96"/>
      <c r="FTV249" s="96"/>
      <c r="FTW249" s="96"/>
      <c r="FTX249" s="96"/>
      <c r="FTY249" s="96"/>
      <c r="FTZ249" s="96"/>
      <c r="FUA249" s="96"/>
      <c r="FUB249" s="96"/>
      <c r="FUC249" s="96"/>
      <c r="FUD249" s="96"/>
      <c r="FUE249" s="96"/>
      <c r="FUF249" s="96"/>
      <c r="FUG249" s="96"/>
      <c r="FUH249" s="96"/>
      <c r="FUI249" s="96"/>
      <c r="FUJ249" s="96"/>
      <c r="FUK249" s="96"/>
      <c r="FUL249" s="96"/>
      <c r="FUM249" s="96"/>
      <c r="FUN249" s="96"/>
      <c r="FUO249" s="96"/>
      <c r="FUP249" s="96"/>
      <c r="FUQ249" s="96"/>
      <c r="FUR249" s="96"/>
      <c r="FUS249" s="96"/>
      <c r="FUT249" s="96"/>
      <c r="FUU249" s="96"/>
      <c r="FUV249" s="96"/>
      <c r="FUW249" s="96"/>
      <c r="FUX249" s="96"/>
      <c r="FUY249" s="96"/>
      <c r="FUZ249" s="96"/>
      <c r="FVA249" s="96"/>
      <c r="FVB249" s="96"/>
      <c r="FVC249" s="96"/>
      <c r="FVD249" s="96"/>
      <c r="FVE249" s="96"/>
      <c r="FVF249" s="96"/>
      <c r="FVG249" s="96"/>
      <c r="FVH249" s="96"/>
      <c r="FVI249" s="96"/>
      <c r="FVJ249" s="96"/>
      <c r="FVK249" s="96"/>
      <c r="FVL249" s="96"/>
      <c r="FVM249" s="96"/>
      <c r="FVN249" s="96"/>
      <c r="FVO249" s="96"/>
      <c r="FVP249" s="96"/>
      <c r="FVQ249" s="96"/>
      <c r="FVR249" s="96"/>
      <c r="FVS249" s="96"/>
      <c r="FVT249" s="96"/>
      <c r="FVU249" s="96"/>
      <c r="FVV249" s="96"/>
      <c r="FVW249" s="96"/>
      <c r="FVX249" s="96"/>
      <c r="FVY249" s="96"/>
      <c r="FVZ249" s="96"/>
      <c r="FWA249" s="96"/>
      <c r="FWB249" s="96"/>
      <c r="FWC249" s="96"/>
      <c r="FWD249" s="96"/>
      <c r="FWE249" s="96"/>
      <c r="FWF249" s="96"/>
      <c r="FWG249" s="96"/>
      <c r="FWH249" s="96"/>
      <c r="FWI249" s="96"/>
      <c r="FWJ249" s="96"/>
      <c r="FWK249" s="96"/>
      <c r="FWL249" s="96"/>
      <c r="FWM249" s="96"/>
      <c r="FWN249" s="96"/>
      <c r="FWO249" s="96"/>
      <c r="FWP249" s="96"/>
      <c r="FWQ249" s="96"/>
      <c r="FWR249" s="96"/>
      <c r="FWS249" s="96"/>
      <c r="FWT249" s="96"/>
      <c r="FWU249" s="96"/>
      <c r="FWV249" s="96"/>
      <c r="FWW249" s="96"/>
      <c r="FWX249" s="96"/>
      <c r="FWY249" s="96"/>
      <c r="FWZ249" s="96"/>
      <c r="FXA249" s="96"/>
      <c r="FXB249" s="96"/>
      <c r="FXC249" s="96"/>
      <c r="FXD249" s="96"/>
      <c r="FXE249" s="96"/>
      <c r="FXF249" s="96"/>
      <c r="FXG249" s="96"/>
      <c r="FXH249" s="96"/>
      <c r="FXI249" s="96"/>
      <c r="FXJ249" s="96"/>
      <c r="FXK249" s="96"/>
      <c r="FXL249" s="96"/>
      <c r="FXM249" s="96"/>
      <c r="FXN249" s="96"/>
      <c r="FXO249" s="96"/>
      <c r="FXP249" s="96"/>
      <c r="FXQ249" s="96"/>
      <c r="FXR249" s="96"/>
      <c r="FXS249" s="96"/>
      <c r="FXT249" s="96"/>
      <c r="FXU249" s="96"/>
      <c r="FXV249" s="96"/>
      <c r="FXW249" s="96"/>
      <c r="FXX249" s="96"/>
      <c r="FXY249" s="96"/>
      <c r="FXZ249" s="96"/>
      <c r="FYA249" s="96"/>
      <c r="FYB249" s="96"/>
      <c r="FYC249" s="96"/>
      <c r="FYD249" s="96"/>
      <c r="FYE249" s="96"/>
      <c r="FYF249" s="96"/>
      <c r="FYG249" s="96"/>
      <c r="FYH249" s="96"/>
      <c r="FYI249" s="96"/>
      <c r="FYJ249" s="96"/>
      <c r="FYK249" s="96"/>
      <c r="FYL249" s="96"/>
      <c r="FYM249" s="96"/>
      <c r="FYN249" s="96"/>
      <c r="FYO249" s="96"/>
      <c r="FYP249" s="96"/>
      <c r="FYQ249" s="96"/>
      <c r="FYR249" s="96"/>
      <c r="FYS249" s="96"/>
      <c r="FYT249" s="96"/>
      <c r="FYU249" s="96"/>
      <c r="FYV249" s="96"/>
      <c r="FYW249" s="96"/>
      <c r="FYX249" s="96"/>
      <c r="FYY249" s="96"/>
      <c r="FYZ249" s="96"/>
      <c r="FZA249" s="96"/>
      <c r="FZB249" s="96"/>
      <c r="FZC249" s="96"/>
      <c r="FZD249" s="96"/>
      <c r="FZE249" s="96"/>
      <c r="FZF249" s="96"/>
      <c r="FZG249" s="96"/>
      <c r="FZH249" s="96"/>
      <c r="FZI249" s="96"/>
      <c r="FZJ249" s="96"/>
      <c r="FZK249" s="96"/>
      <c r="FZL249" s="96"/>
      <c r="FZM249" s="96"/>
      <c r="FZN249" s="96"/>
      <c r="FZO249" s="96"/>
      <c r="FZP249" s="96"/>
      <c r="FZQ249" s="96"/>
      <c r="FZR249" s="96"/>
      <c r="FZS249" s="96"/>
      <c r="FZT249" s="96"/>
      <c r="FZU249" s="96"/>
      <c r="FZV249" s="96"/>
      <c r="FZW249" s="96"/>
      <c r="FZX249" s="96"/>
      <c r="FZY249" s="96"/>
      <c r="FZZ249" s="96"/>
      <c r="GAA249" s="96"/>
      <c r="GAB249" s="96"/>
      <c r="GAC249" s="96"/>
      <c r="GAD249" s="96"/>
      <c r="GAE249" s="96"/>
      <c r="GAF249" s="96"/>
      <c r="GAG249" s="96"/>
      <c r="GAH249" s="96"/>
      <c r="GAI249" s="96"/>
      <c r="GAJ249" s="96"/>
      <c r="GAK249" s="96"/>
      <c r="GAL249" s="96"/>
      <c r="GAM249" s="96"/>
      <c r="GAN249" s="96"/>
      <c r="GAO249" s="96"/>
      <c r="GAP249" s="96"/>
      <c r="GAQ249" s="96"/>
      <c r="GAR249" s="96"/>
      <c r="GAS249" s="96"/>
      <c r="GAT249" s="96"/>
      <c r="GAU249" s="96"/>
      <c r="GAV249" s="96"/>
      <c r="GAW249" s="96"/>
      <c r="GAX249" s="96"/>
      <c r="GAY249" s="96"/>
      <c r="GAZ249" s="96"/>
      <c r="GBA249" s="96"/>
      <c r="GBB249" s="96"/>
      <c r="GBC249" s="96"/>
      <c r="GBD249" s="96"/>
      <c r="GBE249" s="96"/>
      <c r="GBF249" s="96"/>
      <c r="GBG249" s="96"/>
      <c r="GBH249" s="96"/>
      <c r="GBI249" s="96"/>
      <c r="GBJ249" s="96"/>
      <c r="GBK249" s="96"/>
      <c r="GBL249" s="96"/>
      <c r="GBM249" s="96"/>
      <c r="GBN249" s="96"/>
      <c r="GBO249" s="96"/>
      <c r="GBP249" s="96"/>
      <c r="GBQ249" s="96"/>
      <c r="GBR249" s="96"/>
      <c r="GBS249" s="96"/>
      <c r="GBT249" s="96"/>
      <c r="GBU249" s="96"/>
      <c r="GBV249" s="96"/>
      <c r="GBW249" s="96"/>
      <c r="GBX249" s="96"/>
      <c r="GBY249" s="96"/>
      <c r="GBZ249" s="96"/>
      <c r="GCA249" s="96"/>
      <c r="GCB249" s="96"/>
      <c r="GCC249" s="96"/>
      <c r="GCD249" s="96"/>
      <c r="GCE249" s="96"/>
      <c r="GCF249" s="96"/>
      <c r="GCG249" s="96"/>
      <c r="GCH249" s="96"/>
      <c r="GCI249" s="96"/>
      <c r="GCJ249" s="96"/>
      <c r="GCK249" s="96"/>
      <c r="GCL249" s="96"/>
      <c r="GCM249" s="96"/>
      <c r="GCN249" s="96"/>
      <c r="GCO249" s="96"/>
      <c r="GCP249" s="96"/>
      <c r="GCQ249" s="96"/>
      <c r="GCR249" s="96"/>
      <c r="GCS249" s="96"/>
      <c r="GCT249" s="96"/>
      <c r="GCU249" s="96"/>
      <c r="GCV249" s="96"/>
      <c r="GCW249" s="96"/>
      <c r="GCX249" s="96"/>
      <c r="GCY249" s="96"/>
      <c r="GCZ249" s="96"/>
      <c r="GDA249" s="96"/>
      <c r="GDB249" s="96"/>
      <c r="GDC249" s="96"/>
      <c r="GDD249" s="96"/>
      <c r="GDE249" s="96"/>
      <c r="GDF249" s="96"/>
      <c r="GDG249" s="96"/>
      <c r="GDH249" s="96"/>
      <c r="GDI249" s="96"/>
      <c r="GDJ249" s="96"/>
      <c r="GDK249" s="96"/>
      <c r="GDL249" s="96"/>
      <c r="GDM249" s="96"/>
      <c r="GDN249" s="96"/>
      <c r="GDO249" s="96"/>
      <c r="GDP249" s="96"/>
      <c r="GDQ249" s="96"/>
      <c r="GDR249" s="96"/>
      <c r="GDS249" s="96"/>
      <c r="GDT249" s="96"/>
      <c r="GDU249" s="96"/>
      <c r="GDV249" s="96"/>
      <c r="GDW249" s="96"/>
      <c r="GDX249" s="96"/>
      <c r="GDY249" s="96"/>
      <c r="GDZ249" s="96"/>
      <c r="GEA249" s="96"/>
      <c r="GEB249" s="96"/>
      <c r="GEC249" s="96"/>
      <c r="GED249" s="96"/>
      <c r="GEE249" s="96"/>
      <c r="GEF249" s="96"/>
      <c r="GEG249" s="96"/>
      <c r="GEH249" s="96"/>
      <c r="GEI249" s="96"/>
      <c r="GEJ249" s="96"/>
      <c r="GEK249" s="96"/>
      <c r="GEL249" s="96"/>
      <c r="GEM249" s="96"/>
      <c r="GEN249" s="96"/>
      <c r="GEO249" s="96"/>
      <c r="GEP249" s="96"/>
      <c r="GEQ249" s="96"/>
      <c r="GER249" s="96"/>
      <c r="GES249" s="96"/>
      <c r="GET249" s="96"/>
      <c r="GEU249" s="96"/>
      <c r="GEV249" s="96"/>
      <c r="GEW249" s="96"/>
      <c r="GEX249" s="96"/>
      <c r="GEY249" s="96"/>
      <c r="GEZ249" s="96"/>
      <c r="GFA249" s="96"/>
      <c r="GFB249" s="96"/>
      <c r="GFC249" s="96"/>
      <c r="GFD249" s="96"/>
      <c r="GFE249" s="96"/>
      <c r="GFF249" s="96"/>
      <c r="GFG249" s="96"/>
      <c r="GFH249" s="96"/>
      <c r="GFI249" s="96"/>
      <c r="GFJ249" s="96"/>
      <c r="GFK249" s="96"/>
      <c r="GFL249" s="96"/>
      <c r="GFM249" s="96"/>
      <c r="GFN249" s="96"/>
      <c r="GFO249" s="96"/>
      <c r="GFP249" s="96"/>
      <c r="GFQ249" s="96"/>
      <c r="GFR249" s="96"/>
      <c r="GFS249" s="96"/>
      <c r="GFT249" s="96"/>
      <c r="GFU249" s="96"/>
      <c r="GFV249" s="96"/>
      <c r="GFW249" s="96"/>
      <c r="GFX249" s="96"/>
      <c r="GFY249" s="96"/>
      <c r="GFZ249" s="96"/>
      <c r="GGA249" s="96"/>
      <c r="GGB249" s="96"/>
      <c r="GGC249" s="96"/>
      <c r="GGD249" s="96"/>
      <c r="GGE249" s="96"/>
      <c r="GGF249" s="96"/>
      <c r="GGG249" s="96"/>
      <c r="GGH249" s="96"/>
      <c r="GGI249" s="96"/>
      <c r="GGJ249" s="96"/>
      <c r="GGK249" s="96"/>
      <c r="GGL249" s="96"/>
      <c r="GGM249" s="96"/>
      <c r="GGN249" s="96"/>
      <c r="GGO249" s="96"/>
      <c r="GGP249" s="96"/>
      <c r="GGQ249" s="96"/>
      <c r="GGR249" s="96"/>
      <c r="GGS249" s="96"/>
      <c r="GGT249" s="96"/>
      <c r="GGU249" s="96"/>
      <c r="GGV249" s="96"/>
      <c r="GGW249" s="96"/>
      <c r="GGX249" s="96"/>
      <c r="GGY249" s="96"/>
      <c r="GGZ249" s="96"/>
      <c r="GHA249" s="96"/>
      <c r="GHB249" s="96"/>
      <c r="GHC249" s="96"/>
      <c r="GHD249" s="96"/>
      <c r="GHE249" s="96"/>
      <c r="GHF249" s="96"/>
      <c r="GHG249" s="96"/>
      <c r="GHH249" s="96"/>
      <c r="GHI249" s="96"/>
      <c r="GHJ249" s="96"/>
      <c r="GHK249" s="96"/>
      <c r="GHL249" s="96"/>
      <c r="GHM249" s="96"/>
      <c r="GHN249" s="96"/>
      <c r="GHO249" s="96"/>
      <c r="GHP249" s="96"/>
      <c r="GHQ249" s="96"/>
      <c r="GHR249" s="96"/>
      <c r="GHS249" s="96"/>
      <c r="GHT249" s="96"/>
      <c r="GHU249" s="96"/>
      <c r="GHV249" s="96"/>
      <c r="GHW249" s="96"/>
      <c r="GHX249" s="96"/>
      <c r="GHY249" s="96"/>
      <c r="GHZ249" s="96"/>
      <c r="GIA249" s="96"/>
      <c r="GIB249" s="96"/>
      <c r="GIC249" s="96"/>
      <c r="GID249" s="96"/>
      <c r="GIE249" s="96"/>
      <c r="GIF249" s="96"/>
      <c r="GIG249" s="96"/>
      <c r="GIH249" s="96"/>
      <c r="GII249" s="96"/>
      <c r="GIJ249" s="96"/>
      <c r="GIK249" s="96"/>
      <c r="GIL249" s="96"/>
      <c r="GIM249" s="96"/>
      <c r="GIN249" s="96"/>
      <c r="GIO249" s="96"/>
      <c r="GIP249" s="96"/>
      <c r="GIQ249" s="96"/>
      <c r="GIR249" s="96"/>
      <c r="GIS249" s="96"/>
      <c r="GIT249" s="96"/>
      <c r="GIU249" s="96"/>
      <c r="GIV249" s="96"/>
      <c r="GIW249" s="96"/>
      <c r="GIX249" s="96"/>
      <c r="GIY249" s="96"/>
      <c r="GIZ249" s="96"/>
      <c r="GJA249" s="96"/>
      <c r="GJB249" s="96"/>
      <c r="GJC249" s="96"/>
      <c r="GJD249" s="96"/>
      <c r="GJE249" s="96"/>
      <c r="GJF249" s="96"/>
      <c r="GJG249" s="96"/>
      <c r="GJH249" s="96"/>
      <c r="GJI249" s="96"/>
      <c r="GJJ249" s="96"/>
      <c r="GJK249" s="96"/>
      <c r="GJL249" s="96"/>
      <c r="GJM249" s="96"/>
      <c r="GJN249" s="96"/>
      <c r="GJO249" s="96"/>
      <c r="GJP249" s="96"/>
      <c r="GJQ249" s="96"/>
      <c r="GJR249" s="96"/>
      <c r="GJS249" s="96"/>
      <c r="GJT249" s="96"/>
      <c r="GJU249" s="96"/>
      <c r="GJV249" s="96"/>
      <c r="GJW249" s="96"/>
      <c r="GJX249" s="96"/>
      <c r="GJY249" s="96"/>
      <c r="GJZ249" s="96"/>
      <c r="GKA249" s="96"/>
      <c r="GKB249" s="96"/>
      <c r="GKC249" s="96"/>
      <c r="GKD249" s="96"/>
      <c r="GKE249" s="96"/>
      <c r="GKF249" s="96"/>
      <c r="GKG249" s="96"/>
      <c r="GKH249" s="96"/>
      <c r="GKI249" s="96"/>
      <c r="GKJ249" s="96"/>
      <c r="GKK249" s="96"/>
      <c r="GKL249" s="96"/>
      <c r="GKM249" s="96"/>
      <c r="GKN249" s="96"/>
      <c r="GKO249" s="96"/>
      <c r="GKP249" s="96"/>
      <c r="GKQ249" s="96"/>
      <c r="GKR249" s="96"/>
      <c r="GKS249" s="96"/>
      <c r="GKT249" s="96"/>
      <c r="GKU249" s="96"/>
      <c r="GKV249" s="96"/>
      <c r="GKW249" s="96"/>
      <c r="GKX249" s="96"/>
      <c r="GKY249" s="96"/>
      <c r="GKZ249" s="96"/>
      <c r="GLA249" s="96"/>
      <c r="GLB249" s="96"/>
      <c r="GLC249" s="96"/>
      <c r="GLD249" s="96"/>
      <c r="GLE249" s="96"/>
      <c r="GLF249" s="96"/>
      <c r="GLG249" s="96"/>
      <c r="GLH249" s="96"/>
      <c r="GLI249" s="96"/>
      <c r="GLJ249" s="96"/>
      <c r="GLK249" s="96"/>
      <c r="GLL249" s="96"/>
      <c r="GLM249" s="96"/>
      <c r="GLN249" s="96"/>
      <c r="GLO249" s="96"/>
      <c r="GLP249" s="96"/>
      <c r="GLQ249" s="96"/>
      <c r="GLR249" s="96"/>
      <c r="GLS249" s="96"/>
      <c r="GLT249" s="96"/>
      <c r="GLU249" s="96"/>
      <c r="GLV249" s="96"/>
      <c r="GLW249" s="96"/>
      <c r="GLX249" s="96"/>
      <c r="GLY249" s="96"/>
      <c r="GLZ249" s="96"/>
      <c r="GMA249" s="96"/>
      <c r="GMB249" s="96"/>
      <c r="GMC249" s="96"/>
      <c r="GMD249" s="96"/>
      <c r="GME249" s="96"/>
      <c r="GMF249" s="96"/>
      <c r="GMG249" s="96"/>
      <c r="GMH249" s="96"/>
      <c r="GMI249" s="96"/>
      <c r="GMJ249" s="96"/>
      <c r="GMK249" s="96"/>
      <c r="GML249" s="96"/>
      <c r="GMM249" s="96"/>
      <c r="GMN249" s="96"/>
      <c r="GMO249" s="96"/>
      <c r="GMP249" s="96"/>
      <c r="GMQ249" s="96"/>
      <c r="GMR249" s="96"/>
      <c r="GMS249" s="96"/>
      <c r="GMT249" s="96"/>
      <c r="GMU249" s="96"/>
      <c r="GMV249" s="96"/>
      <c r="GMW249" s="96"/>
      <c r="GMX249" s="96"/>
      <c r="GMY249" s="96"/>
      <c r="GMZ249" s="96"/>
      <c r="GNA249" s="96"/>
      <c r="GNB249" s="96"/>
      <c r="GNC249" s="96"/>
      <c r="GND249" s="96"/>
      <c r="GNE249" s="96"/>
      <c r="GNF249" s="96"/>
      <c r="GNG249" s="96"/>
      <c r="GNH249" s="96"/>
      <c r="GNI249" s="96"/>
      <c r="GNJ249" s="96"/>
      <c r="GNK249" s="96"/>
      <c r="GNL249" s="96"/>
      <c r="GNM249" s="96"/>
      <c r="GNN249" s="96"/>
      <c r="GNO249" s="96"/>
      <c r="GNP249" s="96"/>
      <c r="GNQ249" s="96"/>
      <c r="GNR249" s="96"/>
      <c r="GNS249" s="96"/>
      <c r="GNT249" s="96"/>
      <c r="GNU249" s="96"/>
      <c r="GNV249" s="96"/>
      <c r="GNW249" s="96"/>
      <c r="GNX249" s="96"/>
      <c r="GNY249" s="96"/>
      <c r="GNZ249" s="96"/>
      <c r="GOA249" s="96"/>
      <c r="GOB249" s="96"/>
      <c r="GOC249" s="96"/>
      <c r="GOD249" s="96"/>
      <c r="GOE249" s="96"/>
      <c r="GOF249" s="96"/>
      <c r="GOG249" s="96"/>
      <c r="GOH249" s="96"/>
      <c r="GOI249" s="96"/>
      <c r="GOJ249" s="96"/>
      <c r="GOK249" s="96"/>
      <c r="GOL249" s="96"/>
      <c r="GOM249" s="96"/>
      <c r="GON249" s="96"/>
      <c r="GOO249" s="96"/>
      <c r="GOP249" s="96"/>
      <c r="GOQ249" s="96"/>
      <c r="GOR249" s="96"/>
      <c r="GOS249" s="96"/>
      <c r="GOT249" s="96"/>
      <c r="GOU249" s="96"/>
      <c r="GOV249" s="96"/>
      <c r="GOW249" s="96"/>
      <c r="GOX249" s="96"/>
      <c r="GOY249" s="96"/>
      <c r="GOZ249" s="96"/>
      <c r="GPA249" s="96"/>
      <c r="GPB249" s="96"/>
      <c r="GPC249" s="96"/>
      <c r="GPD249" s="96"/>
      <c r="GPE249" s="96"/>
      <c r="GPF249" s="96"/>
      <c r="GPG249" s="96"/>
      <c r="GPH249" s="96"/>
      <c r="GPI249" s="96"/>
      <c r="GPJ249" s="96"/>
      <c r="GPK249" s="96"/>
      <c r="GPL249" s="96"/>
      <c r="GPM249" s="96"/>
      <c r="GPN249" s="96"/>
      <c r="GPO249" s="96"/>
      <c r="GPP249" s="96"/>
      <c r="GPQ249" s="96"/>
      <c r="GPR249" s="96"/>
      <c r="GPS249" s="96"/>
      <c r="GPT249" s="96"/>
      <c r="GPU249" s="96"/>
      <c r="GPV249" s="96"/>
      <c r="GPW249" s="96"/>
      <c r="GPX249" s="96"/>
      <c r="GPY249" s="96"/>
      <c r="GPZ249" s="96"/>
      <c r="GQA249" s="96"/>
      <c r="GQB249" s="96"/>
      <c r="GQC249" s="96"/>
      <c r="GQD249" s="96"/>
      <c r="GQE249" s="96"/>
      <c r="GQF249" s="96"/>
      <c r="GQG249" s="96"/>
      <c r="GQH249" s="96"/>
      <c r="GQI249" s="96"/>
      <c r="GQJ249" s="96"/>
      <c r="GQK249" s="96"/>
      <c r="GQL249" s="96"/>
      <c r="GQM249" s="96"/>
      <c r="GQN249" s="96"/>
      <c r="GQO249" s="96"/>
      <c r="GQP249" s="96"/>
      <c r="GQQ249" s="96"/>
      <c r="GQR249" s="96"/>
      <c r="GQS249" s="96"/>
      <c r="GQT249" s="96"/>
      <c r="GQU249" s="96"/>
      <c r="GQV249" s="96"/>
      <c r="GQW249" s="96"/>
      <c r="GQX249" s="96"/>
      <c r="GQY249" s="96"/>
      <c r="GQZ249" s="96"/>
      <c r="GRA249" s="96"/>
      <c r="GRB249" s="96"/>
      <c r="GRC249" s="96"/>
      <c r="GRD249" s="96"/>
      <c r="GRE249" s="96"/>
      <c r="GRF249" s="96"/>
      <c r="GRG249" s="96"/>
      <c r="GRH249" s="96"/>
      <c r="GRI249" s="96"/>
      <c r="GRJ249" s="96"/>
      <c r="GRK249" s="96"/>
      <c r="GRL249" s="96"/>
      <c r="GRM249" s="96"/>
      <c r="GRN249" s="96"/>
      <c r="GRO249" s="96"/>
      <c r="GRP249" s="96"/>
      <c r="GRQ249" s="96"/>
      <c r="GRR249" s="96"/>
      <c r="GRS249" s="96"/>
      <c r="GRT249" s="96"/>
      <c r="GRU249" s="96"/>
      <c r="GRV249" s="96"/>
      <c r="GRW249" s="96"/>
      <c r="GRX249" s="96"/>
      <c r="GRY249" s="96"/>
      <c r="GRZ249" s="96"/>
      <c r="GSA249" s="96"/>
      <c r="GSB249" s="96"/>
      <c r="GSC249" s="96"/>
      <c r="GSD249" s="96"/>
      <c r="GSE249" s="96"/>
      <c r="GSF249" s="96"/>
      <c r="GSG249" s="96"/>
      <c r="GSH249" s="96"/>
      <c r="GSI249" s="96"/>
      <c r="GSJ249" s="96"/>
      <c r="GSK249" s="96"/>
      <c r="GSL249" s="96"/>
      <c r="GSM249" s="96"/>
      <c r="GSN249" s="96"/>
      <c r="GSO249" s="96"/>
      <c r="GSP249" s="96"/>
      <c r="GSQ249" s="96"/>
      <c r="GSR249" s="96"/>
      <c r="GSS249" s="96"/>
      <c r="GST249" s="96"/>
      <c r="GSU249" s="96"/>
      <c r="GSV249" s="96"/>
      <c r="GSW249" s="96"/>
      <c r="GSX249" s="96"/>
      <c r="GSY249" s="96"/>
      <c r="GSZ249" s="96"/>
      <c r="GTA249" s="96"/>
      <c r="GTB249" s="96"/>
      <c r="GTC249" s="96"/>
      <c r="GTD249" s="96"/>
      <c r="GTE249" s="96"/>
      <c r="GTF249" s="96"/>
      <c r="GTG249" s="96"/>
      <c r="GTH249" s="96"/>
      <c r="GTI249" s="96"/>
      <c r="GTJ249" s="96"/>
      <c r="GTK249" s="96"/>
      <c r="GTL249" s="96"/>
      <c r="GTM249" s="96"/>
      <c r="GTN249" s="96"/>
      <c r="GTO249" s="96"/>
      <c r="GTP249" s="96"/>
      <c r="GTQ249" s="96"/>
      <c r="GTR249" s="96"/>
      <c r="GTS249" s="96"/>
      <c r="GTT249" s="96"/>
      <c r="GTU249" s="96"/>
      <c r="GTV249" s="96"/>
      <c r="GTW249" s="96"/>
      <c r="GTX249" s="96"/>
      <c r="GTY249" s="96"/>
      <c r="GTZ249" s="96"/>
      <c r="GUA249" s="96"/>
      <c r="GUB249" s="96"/>
      <c r="GUC249" s="96"/>
      <c r="GUD249" s="96"/>
      <c r="GUE249" s="96"/>
      <c r="GUF249" s="96"/>
      <c r="GUG249" s="96"/>
      <c r="GUH249" s="96"/>
      <c r="GUI249" s="96"/>
      <c r="GUJ249" s="96"/>
      <c r="GUK249" s="96"/>
      <c r="GUL249" s="96"/>
      <c r="GUM249" s="96"/>
      <c r="GUN249" s="96"/>
      <c r="GUO249" s="96"/>
      <c r="GUP249" s="96"/>
      <c r="GUQ249" s="96"/>
      <c r="GUR249" s="96"/>
      <c r="GUS249" s="96"/>
      <c r="GUT249" s="96"/>
      <c r="GUU249" s="96"/>
      <c r="GUV249" s="96"/>
      <c r="GUW249" s="96"/>
      <c r="GUX249" s="96"/>
      <c r="GUY249" s="96"/>
      <c r="GUZ249" s="96"/>
      <c r="GVA249" s="96"/>
      <c r="GVB249" s="96"/>
      <c r="GVC249" s="96"/>
      <c r="GVD249" s="96"/>
      <c r="GVE249" s="96"/>
      <c r="GVF249" s="96"/>
      <c r="GVG249" s="96"/>
      <c r="GVH249" s="96"/>
      <c r="GVI249" s="96"/>
      <c r="GVJ249" s="96"/>
      <c r="GVK249" s="96"/>
      <c r="GVL249" s="96"/>
      <c r="GVM249" s="96"/>
      <c r="GVN249" s="96"/>
      <c r="GVO249" s="96"/>
      <c r="GVP249" s="96"/>
      <c r="GVQ249" s="96"/>
      <c r="GVR249" s="96"/>
      <c r="GVS249" s="96"/>
      <c r="GVT249" s="96"/>
      <c r="GVU249" s="96"/>
      <c r="GVV249" s="96"/>
      <c r="GVW249" s="96"/>
      <c r="GVX249" s="96"/>
      <c r="GVY249" s="96"/>
      <c r="GVZ249" s="96"/>
      <c r="GWA249" s="96"/>
      <c r="GWB249" s="96"/>
      <c r="GWC249" s="96"/>
      <c r="GWD249" s="96"/>
      <c r="GWE249" s="96"/>
      <c r="GWF249" s="96"/>
      <c r="GWG249" s="96"/>
      <c r="GWH249" s="96"/>
      <c r="GWI249" s="96"/>
      <c r="GWJ249" s="96"/>
      <c r="GWK249" s="96"/>
      <c r="GWL249" s="96"/>
      <c r="GWM249" s="96"/>
      <c r="GWN249" s="96"/>
      <c r="GWO249" s="96"/>
      <c r="GWP249" s="96"/>
      <c r="GWQ249" s="96"/>
      <c r="GWR249" s="96"/>
      <c r="GWS249" s="96"/>
      <c r="GWT249" s="96"/>
      <c r="GWU249" s="96"/>
      <c r="GWV249" s="96"/>
      <c r="GWW249" s="96"/>
      <c r="GWX249" s="96"/>
      <c r="GWY249" s="96"/>
      <c r="GWZ249" s="96"/>
      <c r="GXA249" s="96"/>
      <c r="GXB249" s="96"/>
      <c r="GXC249" s="96"/>
      <c r="GXD249" s="96"/>
      <c r="GXE249" s="96"/>
      <c r="GXF249" s="96"/>
      <c r="GXG249" s="96"/>
      <c r="GXH249" s="96"/>
      <c r="GXI249" s="96"/>
      <c r="GXJ249" s="96"/>
      <c r="GXK249" s="96"/>
      <c r="GXL249" s="96"/>
      <c r="GXM249" s="96"/>
      <c r="GXN249" s="96"/>
      <c r="GXO249" s="96"/>
      <c r="GXP249" s="96"/>
      <c r="GXQ249" s="96"/>
      <c r="GXR249" s="96"/>
      <c r="GXS249" s="96"/>
      <c r="GXT249" s="96"/>
      <c r="GXU249" s="96"/>
      <c r="GXV249" s="96"/>
      <c r="GXW249" s="96"/>
      <c r="GXX249" s="96"/>
      <c r="GXY249" s="96"/>
      <c r="GXZ249" s="96"/>
      <c r="GYA249" s="96"/>
      <c r="GYB249" s="96"/>
      <c r="GYC249" s="96"/>
      <c r="GYD249" s="96"/>
      <c r="GYE249" s="96"/>
      <c r="GYF249" s="96"/>
      <c r="GYG249" s="96"/>
      <c r="GYH249" s="96"/>
      <c r="GYI249" s="96"/>
      <c r="GYJ249" s="96"/>
      <c r="GYK249" s="96"/>
      <c r="GYL249" s="96"/>
      <c r="GYM249" s="96"/>
      <c r="GYN249" s="96"/>
      <c r="GYO249" s="96"/>
      <c r="GYP249" s="96"/>
      <c r="GYQ249" s="96"/>
      <c r="GYR249" s="96"/>
      <c r="GYS249" s="96"/>
      <c r="GYT249" s="96"/>
      <c r="GYU249" s="96"/>
      <c r="GYV249" s="96"/>
      <c r="GYW249" s="96"/>
      <c r="GYX249" s="96"/>
      <c r="GYY249" s="96"/>
      <c r="GYZ249" s="96"/>
      <c r="GZA249" s="96"/>
      <c r="GZB249" s="96"/>
      <c r="GZC249" s="96"/>
      <c r="GZD249" s="96"/>
      <c r="GZE249" s="96"/>
      <c r="GZF249" s="96"/>
      <c r="GZG249" s="96"/>
      <c r="GZH249" s="96"/>
      <c r="GZI249" s="96"/>
      <c r="GZJ249" s="96"/>
      <c r="GZK249" s="96"/>
      <c r="GZL249" s="96"/>
      <c r="GZM249" s="96"/>
      <c r="GZN249" s="96"/>
      <c r="GZO249" s="96"/>
      <c r="GZP249" s="96"/>
      <c r="GZQ249" s="96"/>
      <c r="GZR249" s="96"/>
      <c r="GZS249" s="96"/>
      <c r="GZT249" s="96"/>
      <c r="GZU249" s="96"/>
      <c r="GZV249" s="96"/>
      <c r="GZW249" s="96"/>
      <c r="GZX249" s="96"/>
      <c r="GZY249" s="96"/>
      <c r="GZZ249" s="96"/>
      <c r="HAA249" s="96"/>
      <c r="HAB249" s="96"/>
      <c r="HAC249" s="96"/>
      <c r="HAD249" s="96"/>
      <c r="HAE249" s="96"/>
      <c r="HAF249" s="96"/>
      <c r="HAG249" s="96"/>
      <c r="HAH249" s="96"/>
      <c r="HAI249" s="96"/>
      <c r="HAJ249" s="96"/>
      <c r="HAK249" s="96"/>
      <c r="HAL249" s="96"/>
      <c r="HAM249" s="96"/>
      <c r="HAN249" s="96"/>
      <c r="HAO249" s="96"/>
      <c r="HAP249" s="96"/>
      <c r="HAQ249" s="96"/>
      <c r="HAR249" s="96"/>
      <c r="HAS249" s="96"/>
      <c r="HAT249" s="96"/>
      <c r="HAU249" s="96"/>
      <c r="HAV249" s="96"/>
      <c r="HAW249" s="96"/>
      <c r="HAX249" s="96"/>
      <c r="HAY249" s="96"/>
      <c r="HAZ249" s="96"/>
      <c r="HBA249" s="96"/>
      <c r="HBB249" s="96"/>
      <c r="HBC249" s="96"/>
      <c r="HBD249" s="96"/>
      <c r="HBE249" s="96"/>
      <c r="HBF249" s="96"/>
      <c r="HBG249" s="96"/>
      <c r="HBH249" s="96"/>
      <c r="HBI249" s="96"/>
      <c r="HBJ249" s="96"/>
      <c r="HBK249" s="96"/>
      <c r="HBL249" s="96"/>
      <c r="HBM249" s="96"/>
      <c r="HBN249" s="96"/>
      <c r="HBO249" s="96"/>
      <c r="HBP249" s="96"/>
      <c r="HBQ249" s="96"/>
      <c r="HBR249" s="96"/>
      <c r="HBS249" s="96"/>
      <c r="HBT249" s="96"/>
      <c r="HBU249" s="96"/>
      <c r="HBV249" s="96"/>
      <c r="HBW249" s="96"/>
      <c r="HBX249" s="96"/>
      <c r="HBY249" s="96"/>
      <c r="HBZ249" s="96"/>
      <c r="HCA249" s="96"/>
      <c r="HCB249" s="96"/>
      <c r="HCC249" s="96"/>
      <c r="HCD249" s="96"/>
      <c r="HCE249" s="96"/>
      <c r="HCF249" s="96"/>
      <c r="HCG249" s="96"/>
      <c r="HCH249" s="96"/>
      <c r="HCI249" s="96"/>
      <c r="HCJ249" s="96"/>
      <c r="HCK249" s="96"/>
      <c r="HCL249" s="96"/>
      <c r="HCM249" s="96"/>
      <c r="HCN249" s="96"/>
      <c r="HCO249" s="96"/>
      <c r="HCP249" s="96"/>
      <c r="HCQ249" s="96"/>
      <c r="HCR249" s="96"/>
      <c r="HCS249" s="96"/>
      <c r="HCT249" s="96"/>
      <c r="HCU249" s="96"/>
      <c r="HCV249" s="96"/>
      <c r="HCW249" s="96"/>
      <c r="HCX249" s="96"/>
      <c r="HCY249" s="96"/>
      <c r="HCZ249" s="96"/>
      <c r="HDA249" s="96"/>
      <c r="HDB249" s="96"/>
      <c r="HDC249" s="96"/>
      <c r="HDD249" s="96"/>
      <c r="HDE249" s="96"/>
      <c r="HDF249" s="96"/>
      <c r="HDG249" s="96"/>
      <c r="HDH249" s="96"/>
      <c r="HDI249" s="96"/>
      <c r="HDJ249" s="96"/>
      <c r="HDK249" s="96"/>
      <c r="HDL249" s="96"/>
      <c r="HDM249" s="96"/>
      <c r="HDN249" s="96"/>
      <c r="HDO249" s="96"/>
      <c r="HDP249" s="96"/>
      <c r="HDQ249" s="96"/>
      <c r="HDR249" s="96"/>
      <c r="HDS249" s="96"/>
      <c r="HDT249" s="96"/>
      <c r="HDU249" s="96"/>
      <c r="HDV249" s="96"/>
      <c r="HDW249" s="96"/>
      <c r="HDX249" s="96"/>
      <c r="HDY249" s="96"/>
      <c r="HDZ249" s="96"/>
      <c r="HEA249" s="96"/>
      <c r="HEB249" s="96"/>
      <c r="HEC249" s="96"/>
      <c r="HED249" s="96"/>
      <c r="HEE249" s="96"/>
      <c r="HEF249" s="96"/>
      <c r="HEG249" s="96"/>
      <c r="HEH249" s="96"/>
      <c r="HEI249" s="96"/>
      <c r="HEJ249" s="96"/>
      <c r="HEK249" s="96"/>
      <c r="HEL249" s="96"/>
      <c r="HEM249" s="96"/>
      <c r="HEN249" s="96"/>
      <c r="HEO249" s="96"/>
      <c r="HEP249" s="96"/>
      <c r="HEQ249" s="96"/>
      <c r="HER249" s="96"/>
      <c r="HES249" s="96"/>
      <c r="HET249" s="96"/>
      <c r="HEU249" s="96"/>
      <c r="HEV249" s="96"/>
      <c r="HEW249" s="96"/>
      <c r="HEX249" s="96"/>
      <c r="HEY249" s="96"/>
      <c r="HEZ249" s="96"/>
      <c r="HFA249" s="96"/>
      <c r="HFB249" s="96"/>
      <c r="HFC249" s="96"/>
      <c r="HFD249" s="96"/>
      <c r="HFE249" s="96"/>
      <c r="HFF249" s="96"/>
      <c r="HFG249" s="96"/>
      <c r="HFH249" s="96"/>
      <c r="HFI249" s="96"/>
      <c r="HFJ249" s="96"/>
      <c r="HFK249" s="96"/>
      <c r="HFL249" s="96"/>
      <c r="HFM249" s="96"/>
      <c r="HFN249" s="96"/>
      <c r="HFO249" s="96"/>
      <c r="HFP249" s="96"/>
      <c r="HFQ249" s="96"/>
      <c r="HFR249" s="96"/>
      <c r="HFS249" s="96"/>
      <c r="HFT249" s="96"/>
      <c r="HFU249" s="96"/>
      <c r="HFV249" s="96"/>
      <c r="HFW249" s="96"/>
      <c r="HFX249" s="96"/>
      <c r="HFY249" s="96"/>
      <c r="HFZ249" s="96"/>
      <c r="HGA249" s="96"/>
      <c r="HGB249" s="96"/>
      <c r="HGC249" s="96"/>
      <c r="HGD249" s="96"/>
      <c r="HGE249" s="96"/>
      <c r="HGF249" s="96"/>
      <c r="HGG249" s="96"/>
      <c r="HGH249" s="96"/>
      <c r="HGI249" s="96"/>
      <c r="HGJ249" s="96"/>
      <c r="HGK249" s="96"/>
      <c r="HGL249" s="96"/>
      <c r="HGM249" s="96"/>
      <c r="HGN249" s="96"/>
      <c r="HGO249" s="96"/>
      <c r="HGP249" s="96"/>
      <c r="HGQ249" s="96"/>
      <c r="HGR249" s="96"/>
      <c r="HGS249" s="96"/>
      <c r="HGT249" s="96"/>
      <c r="HGU249" s="96"/>
      <c r="HGV249" s="96"/>
      <c r="HGW249" s="96"/>
      <c r="HGX249" s="96"/>
      <c r="HGY249" s="96"/>
      <c r="HGZ249" s="96"/>
      <c r="HHA249" s="96"/>
      <c r="HHB249" s="96"/>
      <c r="HHC249" s="96"/>
      <c r="HHD249" s="96"/>
      <c r="HHE249" s="96"/>
      <c r="HHF249" s="96"/>
      <c r="HHG249" s="96"/>
      <c r="HHH249" s="96"/>
      <c r="HHI249" s="96"/>
      <c r="HHJ249" s="96"/>
      <c r="HHK249" s="96"/>
      <c r="HHL249" s="96"/>
      <c r="HHM249" s="96"/>
      <c r="HHN249" s="96"/>
      <c r="HHO249" s="96"/>
      <c r="HHP249" s="96"/>
      <c r="HHQ249" s="96"/>
      <c r="HHR249" s="96"/>
      <c r="HHS249" s="96"/>
      <c r="HHT249" s="96"/>
      <c r="HHU249" s="96"/>
      <c r="HHV249" s="96"/>
      <c r="HHW249" s="96"/>
      <c r="HHX249" s="96"/>
      <c r="HHY249" s="96"/>
      <c r="HHZ249" s="96"/>
      <c r="HIA249" s="96"/>
      <c r="HIB249" s="96"/>
      <c r="HIC249" s="96"/>
      <c r="HID249" s="96"/>
      <c r="HIE249" s="96"/>
      <c r="HIF249" s="96"/>
      <c r="HIG249" s="96"/>
      <c r="HIH249" s="96"/>
      <c r="HII249" s="96"/>
      <c r="HIJ249" s="96"/>
      <c r="HIK249" s="96"/>
      <c r="HIL249" s="96"/>
      <c r="HIM249" s="96"/>
      <c r="HIN249" s="96"/>
      <c r="HIO249" s="96"/>
      <c r="HIP249" s="96"/>
      <c r="HIQ249" s="96"/>
      <c r="HIR249" s="96"/>
      <c r="HIS249" s="96"/>
      <c r="HIT249" s="96"/>
      <c r="HIU249" s="96"/>
      <c r="HIV249" s="96"/>
      <c r="HIW249" s="96"/>
      <c r="HIX249" s="96"/>
      <c r="HIY249" s="96"/>
      <c r="HIZ249" s="96"/>
      <c r="HJA249" s="96"/>
      <c r="HJB249" s="96"/>
      <c r="HJC249" s="96"/>
      <c r="HJD249" s="96"/>
      <c r="HJE249" s="96"/>
      <c r="HJF249" s="96"/>
      <c r="HJG249" s="96"/>
      <c r="HJH249" s="96"/>
      <c r="HJI249" s="96"/>
      <c r="HJJ249" s="96"/>
      <c r="HJK249" s="96"/>
      <c r="HJL249" s="96"/>
      <c r="HJM249" s="96"/>
      <c r="HJN249" s="96"/>
      <c r="HJO249" s="96"/>
      <c r="HJP249" s="96"/>
      <c r="HJQ249" s="96"/>
      <c r="HJR249" s="96"/>
      <c r="HJS249" s="96"/>
      <c r="HJT249" s="96"/>
      <c r="HJU249" s="96"/>
      <c r="HJV249" s="96"/>
      <c r="HJW249" s="96"/>
      <c r="HJX249" s="96"/>
      <c r="HJY249" s="96"/>
      <c r="HJZ249" s="96"/>
      <c r="HKA249" s="96"/>
      <c r="HKB249" s="96"/>
      <c r="HKC249" s="96"/>
      <c r="HKD249" s="96"/>
      <c r="HKE249" s="96"/>
      <c r="HKF249" s="96"/>
      <c r="HKG249" s="96"/>
      <c r="HKH249" s="96"/>
      <c r="HKI249" s="96"/>
      <c r="HKJ249" s="96"/>
      <c r="HKK249" s="96"/>
      <c r="HKL249" s="96"/>
      <c r="HKM249" s="96"/>
      <c r="HKN249" s="96"/>
      <c r="HKO249" s="96"/>
      <c r="HKP249" s="96"/>
      <c r="HKQ249" s="96"/>
      <c r="HKR249" s="96"/>
      <c r="HKS249" s="96"/>
      <c r="HKT249" s="96"/>
      <c r="HKU249" s="96"/>
      <c r="HKV249" s="96"/>
      <c r="HKW249" s="96"/>
      <c r="HKX249" s="96"/>
      <c r="HKY249" s="96"/>
      <c r="HKZ249" s="96"/>
      <c r="HLA249" s="96"/>
      <c r="HLB249" s="96"/>
      <c r="HLC249" s="96"/>
      <c r="HLD249" s="96"/>
      <c r="HLE249" s="96"/>
      <c r="HLF249" s="96"/>
      <c r="HLG249" s="96"/>
      <c r="HLH249" s="96"/>
      <c r="HLI249" s="96"/>
      <c r="HLJ249" s="96"/>
      <c r="HLK249" s="96"/>
      <c r="HLL249" s="96"/>
      <c r="HLM249" s="96"/>
      <c r="HLN249" s="96"/>
      <c r="HLO249" s="96"/>
      <c r="HLP249" s="96"/>
      <c r="HLQ249" s="96"/>
      <c r="HLR249" s="96"/>
      <c r="HLS249" s="96"/>
      <c r="HLT249" s="96"/>
      <c r="HLU249" s="96"/>
      <c r="HLV249" s="96"/>
      <c r="HLW249" s="96"/>
      <c r="HLX249" s="96"/>
      <c r="HLY249" s="96"/>
      <c r="HLZ249" s="96"/>
      <c r="HMA249" s="96"/>
      <c r="HMB249" s="96"/>
      <c r="HMC249" s="96"/>
      <c r="HMD249" s="96"/>
      <c r="HME249" s="96"/>
      <c r="HMF249" s="96"/>
      <c r="HMG249" s="96"/>
      <c r="HMH249" s="96"/>
      <c r="HMI249" s="96"/>
      <c r="HMJ249" s="96"/>
      <c r="HMK249" s="96"/>
      <c r="HML249" s="96"/>
      <c r="HMM249" s="96"/>
      <c r="HMN249" s="96"/>
      <c r="HMO249" s="96"/>
      <c r="HMP249" s="96"/>
      <c r="HMQ249" s="96"/>
      <c r="HMR249" s="96"/>
      <c r="HMS249" s="96"/>
      <c r="HMT249" s="96"/>
      <c r="HMU249" s="96"/>
      <c r="HMV249" s="96"/>
      <c r="HMW249" s="96"/>
      <c r="HMX249" s="96"/>
      <c r="HMY249" s="96"/>
      <c r="HMZ249" s="96"/>
      <c r="HNA249" s="96"/>
      <c r="HNB249" s="96"/>
      <c r="HNC249" s="96"/>
      <c r="HND249" s="96"/>
      <c r="HNE249" s="96"/>
      <c r="HNF249" s="96"/>
      <c r="HNG249" s="96"/>
      <c r="HNH249" s="96"/>
      <c r="HNI249" s="96"/>
      <c r="HNJ249" s="96"/>
      <c r="HNK249" s="96"/>
      <c r="HNL249" s="96"/>
      <c r="HNM249" s="96"/>
      <c r="HNN249" s="96"/>
      <c r="HNO249" s="96"/>
      <c r="HNP249" s="96"/>
      <c r="HNQ249" s="96"/>
      <c r="HNR249" s="96"/>
      <c r="HNS249" s="96"/>
      <c r="HNT249" s="96"/>
      <c r="HNU249" s="96"/>
      <c r="HNV249" s="96"/>
      <c r="HNW249" s="96"/>
      <c r="HNX249" s="96"/>
      <c r="HNY249" s="96"/>
      <c r="HNZ249" s="96"/>
      <c r="HOA249" s="96"/>
      <c r="HOB249" s="96"/>
      <c r="HOC249" s="96"/>
      <c r="HOD249" s="96"/>
      <c r="HOE249" s="96"/>
      <c r="HOF249" s="96"/>
      <c r="HOG249" s="96"/>
      <c r="HOH249" s="96"/>
      <c r="HOI249" s="96"/>
      <c r="HOJ249" s="96"/>
      <c r="HOK249" s="96"/>
      <c r="HOL249" s="96"/>
      <c r="HOM249" s="96"/>
      <c r="HON249" s="96"/>
      <c r="HOO249" s="96"/>
      <c r="HOP249" s="96"/>
      <c r="HOQ249" s="96"/>
      <c r="HOR249" s="96"/>
      <c r="HOS249" s="96"/>
      <c r="HOT249" s="96"/>
      <c r="HOU249" s="96"/>
      <c r="HOV249" s="96"/>
      <c r="HOW249" s="96"/>
      <c r="HOX249" s="96"/>
      <c r="HOY249" s="96"/>
      <c r="HOZ249" s="96"/>
      <c r="HPA249" s="96"/>
      <c r="HPB249" s="96"/>
      <c r="HPC249" s="96"/>
      <c r="HPD249" s="96"/>
      <c r="HPE249" s="96"/>
      <c r="HPF249" s="96"/>
      <c r="HPG249" s="96"/>
      <c r="HPH249" s="96"/>
      <c r="HPI249" s="96"/>
      <c r="HPJ249" s="96"/>
      <c r="HPK249" s="96"/>
      <c r="HPL249" s="96"/>
      <c r="HPM249" s="96"/>
      <c r="HPN249" s="96"/>
      <c r="HPO249" s="96"/>
      <c r="HPP249" s="96"/>
      <c r="HPQ249" s="96"/>
      <c r="HPR249" s="96"/>
      <c r="HPS249" s="96"/>
      <c r="HPT249" s="96"/>
      <c r="HPU249" s="96"/>
      <c r="HPV249" s="96"/>
      <c r="HPW249" s="96"/>
      <c r="HPX249" s="96"/>
      <c r="HPY249" s="96"/>
      <c r="HPZ249" s="96"/>
      <c r="HQA249" s="96"/>
      <c r="HQB249" s="96"/>
      <c r="HQC249" s="96"/>
      <c r="HQD249" s="96"/>
      <c r="HQE249" s="96"/>
      <c r="HQF249" s="96"/>
      <c r="HQG249" s="96"/>
      <c r="HQH249" s="96"/>
      <c r="HQI249" s="96"/>
      <c r="HQJ249" s="96"/>
      <c r="HQK249" s="96"/>
      <c r="HQL249" s="96"/>
      <c r="HQM249" s="96"/>
      <c r="HQN249" s="96"/>
      <c r="HQO249" s="96"/>
      <c r="HQP249" s="96"/>
      <c r="HQQ249" s="96"/>
      <c r="HQR249" s="96"/>
      <c r="HQS249" s="96"/>
      <c r="HQT249" s="96"/>
      <c r="HQU249" s="96"/>
      <c r="HQV249" s="96"/>
      <c r="HQW249" s="96"/>
      <c r="HQX249" s="96"/>
      <c r="HQY249" s="96"/>
      <c r="HQZ249" s="96"/>
      <c r="HRA249" s="96"/>
      <c r="HRB249" s="96"/>
      <c r="HRC249" s="96"/>
      <c r="HRD249" s="96"/>
      <c r="HRE249" s="96"/>
      <c r="HRF249" s="96"/>
      <c r="HRG249" s="96"/>
      <c r="HRH249" s="96"/>
      <c r="HRI249" s="96"/>
      <c r="HRJ249" s="96"/>
      <c r="HRK249" s="96"/>
      <c r="HRL249" s="96"/>
      <c r="HRM249" s="96"/>
      <c r="HRN249" s="96"/>
      <c r="HRO249" s="96"/>
      <c r="HRP249" s="96"/>
      <c r="HRQ249" s="96"/>
      <c r="HRR249" s="96"/>
      <c r="HRS249" s="96"/>
      <c r="HRT249" s="96"/>
      <c r="HRU249" s="96"/>
      <c r="HRV249" s="96"/>
      <c r="HRW249" s="96"/>
      <c r="HRX249" s="96"/>
      <c r="HRY249" s="96"/>
      <c r="HRZ249" s="96"/>
      <c r="HSA249" s="96"/>
      <c r="HSB249" s="96"/>
      <c r="HSC249" s="96"/>
      <c r="HSD249" s="96"/>
      <c r="HSE249" s="96"/>
      <c r="HSF249" s="96"/>
      <c r="HSG249" s="96"/>
      <c r="HSH249" s="96"/>
      <c r="HSI249" s="96"/>
      <c r="HSJ249" s="96"/>
      <c r="HSK249" s="96"/>
      <c r="HSL249" s="96"/>
      <c r="HSM249" s="96"/>
      <c r="HSN249" s="96"/>
      <c r="HSO249" s="96"/>
      <c r="HSP249" s="96"/>
      <c r="HSQ249" s="96"/>
      <c r="HSR249" s="96"/>
      <c r="HSS249" s="96"/>
      <c r="HST249" s="96"/>
      <c r="HSU249" s="96"/>
      <c r="HSV249" s="96"/>
      <c r="HSW249" s="96"/>
      <c r="HSX249" s="96"/>
      <c r="HSY249" s="96"/>
      <c r="HSZ249" s="96"/>
      <c r="HTA249" s="96"/>
      <c r="HTB249" s="96"/>
      <c r="HTC249" s="96"/>
      <c r="HTD249" s="96"/>
      <c r="HTE249" s="96"/>
      <c r="HTF249" s="96"/>
      <c r="HTG249" s="96"/>
      <c r="HTH249" s="96"/>
      <c r="HTI249" s="96"/>
      <c r="HTJ249" s="96"/>
      <c r="HTK249" s="96"/>
      <c r="HTL249" s="96"/>
      <c r="HTM249" s="96"/>
      <c r="HTN249" s="96"/>
      <c r="HTO249" s="96"/>
      <c r="HTP249" s="96"/>
      <c r="HTQ249" s="96"/>
      <c r="HTR249" s="96"/>
      <c r="HTS249" s="96"/>
      <c r="HTT249" s="96"/>
      <c r="HTU249" s="96"/>
      <c r="HTV249" s="96"/>
      <c r="HTW249" s="96"/>
      <c r="HTX249" s="96"/>
      <c r="HTY249" s="96"/>
      <c r="HTZ249" s="96"/>
      <c r="HUA249" s="96"/>
      <c r="HUB249" s="96"/>
      <c r="HUC249" s="96"/>
      <c r="HUD249" s="96"/>
      <c r="HUE249" s="96"/>
      <c r="HUF249" s="96"/>
      <c r="HUG249" s="96"/>
      <c r="HUH249" s="96"/>
      <c r="HUI249" s="96"/>
      <c r="HUJ249" s="96"/>
      <c r="HUK249" s="96"/>
      <c r="HUL249" s="96"/>
      <c r="HUM249" s="96"/>
      <c r="HUN249" s="96"/>
      <c r="HUO249" s="96"/>
      <c r="HUP249" s="96"/>
      <c r="HUQ249" s="96"/>
      <c r="HUR249" s="96"/>
      <c r="HUS249" s="96"/>
      <c r="HUT249" s="96"/>
      <c r="HUU249" s="96"/>
      <c r="HUV249" s="96"/>
      <c r="HUW249" s="96"/>
      <c r="HUX249" s="96"/>
      <c r="HUY249" s="96"/>
      <c r="HUZ249" s="96"/>
      <c r="HVA249" s="96"/>
      <c r="HVB249" s="96"/>
      <c r="HVC249" s="96"/>
      <c r="HVD249" s="96"/>
      <c r="HVE249" s="96"/>
      <c r="HVF249" s="96"/>
      <c r="HVG249" s="96"/>
      <c r="HVH249" s="96"/>
      <c r="HVI249" s="96"/>
      <c r="HVJ249" s="96"/>
      <c r="HVK249" s="96"/>
      <c r="HVL249" s="96"/>
      <c r="HVM249" s="96"/>
      <c r="HVN249" s="96"/>
      <c r="HVO249" s="96"/>
      <c r="HVP249" s="96"/>
      <c r="HVQ249" s="96"/>
      <c r="HVR249" s="96"/>
      <c r="HVS249" s="96"/>
      <c r="HVT249" s="96"/>
      <c r="HVU249" s="96"/>
      <c r="HVV249" s="96"/>
      <c r="HVW249" s="96"/>
      <c r="HVX249" s="96"/>
      <c r="HVY249" s="96"/>
      <c r="HVZ249" s="96"/>
      <c r="HWA249" s="96"/>
      <c r="HWB249" s="96"/>
      <c r="HWC249" s="96"/>
      <c r="HWD249" s="96"/>
      <c r="HWE249" s="96"/>
      <c r="HWF249" s="96"/>
      <c r="HWG249" s="96"/>
      <c r="HWH249" s="96"/>
      <c r="HWI249" s="96"/>
      <c r="HWJ249" s="96"/>
      <c r="HWK249" s="96"/>
      <c r="HWL249" s="96"/>
      <c r="HWM249" s="96"/>
      <c r="HWN249" s="96"/>
      <c r="HWO249" s="96"/>
      <c r="HWP249" s="96"/>
      <c r="HWQ249" s="96"/>
      <c r="HWR249" s="96"/>
      <c r="HWS249" s="96"/>
      <c r="HWT249" s="96"/>
      <c r="HWU249" s="96"/>
      <c r="HWV249" s="96"/>
      <c r="HWW249" s="96"/>
      <c r="HWX249" s="96"/>
      <c r="HWY249" s="96"/>
      <c r="HWZ249" s="96"/>
      <c r="HXA249" s="96"/>
      <c r="HXB249" s="96"/>
      <c r="HXC249" s="96"/>
      <c r="HXD249" s="96"/>
      <c r="HXE249" s="96"/>
      <c r="HXF249" s="96"/>
      <c r="HXG249" s="96"/>
      <c r="HXH249" s="96"/>
      <c r="HXI249" s="96"/>
      <c r="HXJ249" s="96"/>
      <c r="HXK249" s="96"/>
      <c r="HXL249" s="96"/>
      <c r="HXM249" s="96"/>
      <c r="HXN249" s="96"/>
      <c r="HXO249" s="96"/>
      <c r="HXP249" s="96"/>
      <c r="HXQ249" s="96"/>
      <c r="HXR249" s="96"/>
      <c r="HXS249" s="96"/>
      <c r="HXT249" s="96"/>
      <c r="HXU249" s="96"/>
      <c r="HXV249" s="96"/>
      <c r="HXW249" s="96"/>
      <c r="HXX249" s="96"/>
      <c r="HXY249" s="96"/>
      <c r="HXZ249" s="96"/>
      <c r="HYA249" s="96"/>
      <c r="HYB249" s="96"/>
      <c r="HYC249" s="96"/>
      <c r="HYD249" s="96"/>
      <c r="HYE249" s="96"/>
      <c r="HYF249" s="96"/>
      <c r="HYG249" s="96"/>
      <c r="HYH249" s="96"/>
      <c r="HYI249" s="96"/>
      <c r="HYJ249" s="96"/>
      <c r="HYK249" s="96"/>
      <c r="HYL249" s="96"/>
      <c r="HYM249" s="96"/>
      <c r="HYN249" s="96"/>
      <c r="HYO249" s="96"/>
      <c r="HYP249" s="96"/>
      <c r="HYQ249" s="96"/>
      <c r="HYR249" s="96"/>
      <c r="HYS249" s="96"/>
      <c r="HYT249" s="96"/>
      <c r="HYU249" s="96"/>
      <c r="HYV249" s="96"/>
      <c r="HYW249" s="96"/>
      <c r="HYX249" s="96"/>
      <c r="HYY249" s="96"/>
      <c r="HYZ249" s="96"/>
      <c r="HZA249" s="96"/>
      <c r="HZB249" s="96"/>
      <c r="HZC249" s="96"/>
      <c r="HZD249" s="96"/>
      <c r="HZE249" s="96"/>
      <c r="HZF249" s="96"/>
      <c r="HZG249" s="96"/>
      <c r="HZH249" s="96"/>
      <c r="HZI249" s="96"/>
      <c r="HZJ249" s="96"/>
      <c r="HZK249" s="96"/>
      <c r="HZL249" s="96"/>
      <c r="HZM249" s="96"/>
      <c r="HZN249" s="96"/>
      <c r="HZO249" s="96"/>
      <c r="HZP249" s="96"/>
      <c r="HZQ249" s="96"/>
      <c r="HZR249" s="96"/>
      <c r="HZS249" s="96"/>
      <c r="HZT249" s="96"/>
      <c r="HZU249" s="96"/>
      <c r="HZV249" s="96"/>
      <c r="HZW249" s="96"/>
      <c r="HZX249" s="96"/>
      <c r="HZY249" s="96"/>
      <c r="HZZ249" s="96"/>
      <c r="IAA249" s="96"/>
      <c r="IAB249" s="96"/>
      <c r="IAC249" s="96"/>
      <c r="IAD249" s="96"/>
      <c r="IAE249" s="96"/>
      <c r="IAF249" s="96"/>
      <c r="IAG249" s="96"/>
      <c r="IAH249" s="96"/>
      <c r="IAI249" s="96"/>
      <c r="IAJ249" s="96"/>
      <c r="IAK249" s="96"/>
      <c r="IAL249" s="96"/>
      <c r="IAM249" s="96"/>
      <c r="IAN249" s="96"/>
      <c r="IAO249" s="96"/>
      <c r="IAP249" s="96"/>
      <c r="IAQ249" s="96"/>
      <c r="IAR249" s="96"/>
      <c r="IAS249" s="96"/>
      <c r="IAT249" s="96"/>
      <c r="IAU249" s="96"/>
      <c r="IAV249" s="96"/>
      <c r="IAW249" s="96"/>
      <c r="IAX249" s="96"/>
      <c r="IAY249" s="96"/>
      <c r="IAZ249" s="96"/>
      <c r="IBA249" s="96"/>
      <c r="IBB249" s="96"/>
      <c r="IBC249" s="96"/>
      <c r="IBD249" s="96"/>
      <c r="IBE249" s="96"/>
      <c r="IBF249" s="96"/>
      <c r="IBG249" s="96"/>
      <c r="IBH249" s="96"/>
      <c r="IBI249" s="96"/>
      <c r="IBJ249" s="96"/>
      <c r="IBK249" s="96"/>
      <c r="IBL249" s="96"/>
      <c r="IBM249" s="96"/>
      <c r="IBN249" s="96"/>
      <c r="IBO249" s="96"/>
      <c r="IBP249" s="96"/>
      <c r="IBQ249" s="96"/>
      <c r="IBR249" s="96"/>
      <c r="IBS249" s="96"/>
      <c r="IBT249" s="96"/>
      <c r="IBU249" s="96"/>
      <c r="IBV249" s="96"/>
      <c r="IBW249" s="96"/>
      <c r="IBX249" s="96"/>
      <c r="IBY249" s="96"/>
      <c r="IBZ249" s="96"/>
      <c r="ICA249" s="96"/>
      <c r="ICB249" s="96"/>
      <c r="ICC249" s="96"/>
      <c r="ICD249" s="96"/>
      <c r="ICE249" s="96"/>
      <c r="ICF249" s="96"/>
      <c r="ICG249" s="96"/>
      <c r="ICH249" s="96"/>
      <c r="ICI249" s="96"/>
      <c r="ICJ249" s="96"/>
      <c r="ICK249" s="96"/>
      <c r="ICL249" s="96"/>
      <c r="ICM249" s="96"/>
      <c r="ICN249" s="96"/>
      <c r="ICO249" s="96"/>
      <c r="ICP249" s="96"/>
      <c r="ICQ249" s="96"/>
      <c r="ICR249" s="96"/>
      <c r="ICS249" s="96"/>
      <c r="ICT249" s="96"/>
      <c r="ICU249" s="96"/>
      <c r="ICV249" s="96"/>
      <c r="ICW249" s="96"/>
      <c r="ICX249" s="96"/>
      <c r="ICY249" s="96"/>
      <c r="ICZ249" s="96"/>
      <c r="IDA249" s="96"/>
      <c r="IDB249" s="96"/>
      <c r="IDC249" s="96"/>
      <c r="IDD249" s="96"/>
      <c r="IDE249" s="96"/>
      <c r="IDF249" s="96"/>
      <c r="IDG249" s="96"/>
      <c r="IDH249" s="96"/>
      <c r="IDI249" s="96"/>
      <c r="IDJ249" s="96"/>
      <c r="IDK249" s="96"/>
      <c r="IDL249" s="96"/>
      <c r="IDM249" s="96"/>
      <c r="IDN249" s="96"/>
      <c r="IDO249" s="96"/>
      <c r="IDP249" s="96"/>
      <c r="IDQ249" s="96"/>
      <c r="IDR249" s="96"/>
      <c r="IDS249" s="96"/>
      <c r="IDT249" s="96"/>
      <c r="IDU249" s="96"/>
      <c r="IDV249" s="96"/>
      <c r="IDW249" s="96"/>
      <c r="IDX249" s="96"/>
      <c r="IDY249" s="96"/>
      <c r="IDZ249" s="96"/>
      <c r="IEA249" s="96"/>
      <c r="IEB249" s="96"/>
      <c r="IEC249" s="96"/>
      <c r="IED249" s="96"/>
      <c r="IEE249" s="96"/>
      <c r="IEF249" s="96"/>
      <c r="IEG249" s="96"/>
      <c r="IEH249" s="96"/>
      <c r="IEI249" s="96"/>
      <c r="IEJ249" s="96"/>
      <c r="IEK249" s="96"/>
      <c r="IEL249" s="96"/>
      <c r="IEM249" s="96"/>
      <c r="IEN249" s="96"/>
      <c r="IEO249" s="96"/>
      <c r="IEP249" s="96"/>
      <c r="IEQ249" s="96"/>
      <c r="IER249" s="96"/>
      <c r="IES249" s="96"/>
      <c r="IET249" s="96"/>
      <c r="IEU249" s="96"/>
      <c r="IEV249" s="96"/>
      <c r="IEW249" s="96"/>
      <c r="IEX249" s="96"/>
      <c r="IEY249" s="96"/>
      <c r="IEZ249" s="96"/>
      <c r="IFA249" s="96"/>
      <c r="IFB249" s="96"/>
      <c r="IFC249" s="96"/>
      <c r="IFD249" s="96"/>
      <c r="IFE249" s="96"/>
      <c r="IFF249" s="96"/>
      <c r="IFG249" s="96"/>
      <c r="IFH249" s="96"/>
      <c r="IFI249" s="96"/>
      <c r="IFJ249" s="96"/>
      <c r="IFK249" s="96"/>
      <c r="IFL249" s="96"/>
      <c r="IFM249" s="96"/>
      <c r="IFN249" s="96"/>
      <c r="IFO249" s="96"/>
      <c r="IFP249" s="96"/>
      <c r="IFQ249" s="96"/>
      <c r="IFR249" s="96"/>
      <c r="IFS249" s="96"/>
      <c r="IFT249" s="96"/>
      <c r="IFU249" s="96"/>
      <c r="IFV249" s="96"/>
      <c r="IFW249" s="96"/>
      <c r="IFX249" s="96"/>
      <c r="IFY249" s="96"/>
      <c r="IFZ249" s="96"/>
      <c r="IGA249" s="96"/>
      <c r="IGB249" s="96"/>
      <c r="IGC249" s="96"/>
      <c r="IGD249" s="96"/>
      <c r="IGE249" s="96"/>
      <c r="IGF249" s="96"/>
      <c r="IGG249" s="96"/>
      <c r="IGH249" s="96"/>
      <c r="IGI249" s="96"/>
      <c r="IGJ249" s="96"/>
      <c r="IGK249" s="96"/>
      <c r="IGL249" s="96"/>
      <c r="IGM249" s="96"/>
      <c r="IGN249" s="96"/>
      <c r="IGO249" s="96"/>
      <c r="IGP249" s="96"/>
      <c r="IGQ249" s="96"/>
      <c r="IGR249" s="96"/>
      <c r="IGS249" s="96"/>
      <c r="IGT249" s="96"/>
      <c r="IGU249" s="96"/>
      <c r="IGV249" s="96"/>
      <c r="IGW249" s="96"/>
      <c r="IGX249" s="96"/>
      <c r="IGY249" s="96"/>
      <c r="IGZ249" s="96"/>
      <c r="IHA249" s="96"/>
      <c r="IHB249" s="96"/>
      <c r="IHC249" s="96"/>
      <c r="IHD249" s="96"/>
      <c r="IHE249" s="96"/>
      <c r="IHF249" s="96"/>
      <c r="IHG249" s="96"/>
      <c r="IHH249" s="96"/>
      <c r="IHI249" s="96"/>
      <c r="IHJ249" s="96"/>
      <c r="IHK249" s="96"/>
      <c r="IHL249" s="96"/>
      <c r="IHM249" s="96"/>
      <c r="IHN249" s="96"/>
      <c r="IHO249" s="96"/>
      <c r="IHP249" s="96"/>
      <c r="IHQ249" s="96"/>
      <c r="IHR249" s="96"/>
      <c r="IHS249" s="96"/>
      <c r="IHT249" s="96"/>
      <c r="IHU249" s="96"/>
      <c r="IHV249" s="96"/>
      <c r="IHW249" s="96"/>
      <c r="IHX249" s="96"/>
      <c r="IHY249" s="96"/>
      <c r="IHZ249" s="96"/>
      <c r="IIA249" s="96"/>
      <c r="IIB249" s="96"/>
      <c r="IIC249" s="96"/>
      <c r="IID249" s="96"/>
      <c r="IIE249" s="96"/>
      <c r="IIF249" s="96"/>
      <c r="IIG249" s="96"/>
    </row>
    <row r="250" spans="1:6325" s="103" customFormat="1" x14ac:dyDescent="0.2">
      <c r="A250" s="86"/>
      <c r="B250" s="101">
        <v>45852</v>
      </c>
      <c r="C250" s="102">
        <v>0.53831951388888888</v>
      </c>
      <c r="D250" s="103" t="s">
        <v>496</v>
      </c>
      <c r="E250" s="103" t="s">
        <v>545</v>
      </c>
      <c r="F250" s="103" t="s">
        <v>502</v>
      </c>
      <c r="G250" s="103">
        <v>3</v>
      </c>
      <c r="H250" s="103">
        <v>-3.2000000000000001E-2</v>
      </c>
      <c r="I250" s="103" t="s">
        <v>19</v>
      </c>
      <c r="N250" s="104"/>
      <c r="P250" s="108"/>
      <c r="Q250" s="96"/>
      <c r="R250" s="96"/>
      <c r="S250" s="96"/>
      <c r="T250" s="96"/>
      <c r="U250" s="96"/>
      <c r="V250" s="96"/>
      <c r="W250" s="96"/>
      <c r="X250" s="96"/>
      <c r="Y250" s="96"/>
      <c r="Z250" s="96"/>
      <c r="AA250" s="96"/>
      <c r="AB250" s="96"/>
      <c r="AC250" s="96"/>
      <c r="AD250" s="96"/>
      <c r="AE250" s="96"/>
      <c r="AF250" s="96"/>
      <c r="AG250" s="96"/>
      <c r="AH250" s="96"/>
      <c r="AI250" s="96"/>
      <c r="AJ250" s="96"/>
      <c r="AK250" s="96"/>
      <c r="AL250" s="96"/>
      <c r="AM250" s="96"/>
      <c r="AN250" s="96"/>
      <c r="AO250" s="96"/>
      <c r="AP250" s="96"/>
      <c r="AQ250" s="96"/>
      <c r="AR250" s="96"/>
      <c r="AS250" s="96"/>
      <c r="AT250" s="96"/>
      <c r="AU250" s="96"/>
      <c r="AV250" s="96"/>
      <c r="AW250" s="96"/>
      <c r="AX250" s="96"/>
      <c r="AY250" s="96"/>
      <c r="AZ250" s="96"/>
      <c r="BA250" s="96"/>
      <c r="BB250" s="96"/>
      <c r="BC250" s="96"/>
      <c r="BD250" s="96"/>
      <c r="BE250" s="96"/>
      <c r="BF250" s="96"/>
      <c r="BG250" s="96"/>
      <c r="BH250" s="96"/>
      <c r="BI250" s="96"/>
      <c r="BJ250" s="96"/>
      <c r="BK250" s="96"/>
      <c r="BL250" s="96"/>
      <c r="BM250" s="96"/>
      <c r="BN250" s="96"/>
      <c r="BO250" s="96"/>
      <c r="BP250" s="96"/>
      <c r="BQ250" s="96"/>
      <c r="BR250" s="96"/>
      <c r="BS250" s="96"/>
      <c r="BT250" s="96"/>
      <c r="BU250" s="96"/>
      <c r="BV250" s="96"/>
      <c r="BW250" s="96"/>
      <c r="BX250" s="96"/>
      <c r="BY250" s="96"/>
      <c r="BZ250" s="96"/>
      <c r="CA250" s="96"/>
      <c r="CB250" s="96"/>
      <c r="CC250" s="96"/>
      <c r="CD250" s="96"/>
      <c r="CE250" s="96"/>
      <c r="CF250" s="96"/>
      <c r="CG250" s="96"/>
      <c r="CH250" s="96"/>
      <c r="CI250" s="96"/>
      <c r="CJ250" s="96"/>
      <c r="CK250" s="96"/>
      <c r="CL250" s="96"/>
      <c r="CM250" s="96"/>
      <c r="CN250" s="96"/>
      <c r="CO250" s="96"/>
      <c r="CP250" s="96"/>
      <c r="CQ250" s="96"/>
      <c r="CR250" s="96"/>
      <c r="CS250" s="96"/>
      <c r="CT250" s="96"/>
      <c r="CU250" s="96"/>
      <c r="CV250" s="96"/>
      <c r="CW250" s="96"/>
      <c r="CX250" s="96"/>
      <c r="CY250" s="96"/>
      <c r="CZ250" s="96"/>
      <c r="DA250" s="96"/>
      <c r="DB250" s="96"/>
      <c r="DC250" s="96"/>
      <c r="DD250" s="96"/>
      <c r="DE250" s="96"/>
      <c r="DF250" s="96"/>
      <c r="DG250" s="96"/>
      <c r="DH250" s="96"/>
      <c r="DI250" s="96"/>
      <c r="DJ250" s="96"/>
      <c r="DK250" s="96"/>
      <c r="DL250" s="96"/>
      <c r="DM250" s="96"/>
      <c r="DN250" s="96"/>
      <c r="DO250" s="96"/>
      <c r="DP250" s="96"/>
      <c r="DQ250" s="96"/>
      <c r="DR250" s="96"/>
      <c r="DS250" s="96"/>
      <c r="DT250" s="96"/>
      <c r="DU250" s="96"/>
      <c r="DV250" s="96"/>
      <c r="DW250" s="96"/>
      <c r="DX250" s="96"/>
      <c r="DY250" s="96"/>
      <c r="DZ250" s="96"/>
      <c r="EA250" s="96"/>
      <c r="EB250" s="96"/>
      <c r="EC250" s="96"/>
      <c r="ED250" s="96"/>
      <c r="EE250" s="96"/>
      <c r="EF250" s="96"/>
      <c r="EG250" s="96"/>
      <c r="EH250" s="96"/>
      <c r="EI250" s="96"/>
      <c r="EJ250" s="96"/>
      <c r="EK250" s="96"/>
      <c r="EL250" s="96"/>
      <c r="EM250" s="96"/>
      <c r="EN250" s="96"/>
      <c r="EO250" s="96"/>
      <c r="EP250" s="96"/>
      <c r="EQ250" s="96"/>
      <c r="ER250" s="96"/>
      <c r="ES250" s="96"/>
      <c r="ET250" s="96"/>
      <c r="EU250" s="96"/>
      <c r="EV250" s="96"/>
      <c r="EW250" s="96"/>
      <c r="EX250" s="96"/>
      <c r="EY250" s="96"/>
      <c r="EZ250" s="96"/>
      <c r="FA250" s="96"/>
      <c r="FB250" s="96"/>
      <c r="FC250" s="96"/>
      <c r="FD250" s="96"/>
      <c r="FE250" s="96"/>
      <c r="FF250" s="96"/>
      <c r="FG250" s="96"/>
      <c r="FH250" s="96"/>
      <c r="FI250" s="96"/>
      <c r="FJ250" s="96"/>
      <c r="FK250" s="96"/>
      <c r="FL250" s="96"/>
      <c r="FM250" s="96"/>
      <c r="FN250" s="96"/>
      <c r="FO250" s="96"/>
      <c r="FP250" s="96"/>
      <c r="FQ250" s="96"/>
      <c r="FR250" s="96"/>
      <c r="FS250" s="96"/>
      <c r="FT250" s="96"/>
      <c r="FU250" s="96"/>
      <c r="FV250" s="96"/>
      <c r="FW250" s="96"/>
      <c r="FX250" s="96"/>
      <c r="FY250" s="96"/>
      <c r="FZ250" s="96"/>
      <c r="GA250" s="96"/>
      <c r="GB250" s="96"/>
      <c r="GC250" s="96"/>
      <c r="GD250" s="96"/>
      <c r="GE250" s="96"/>
      <c r="GF250" s="96"/>
      <c r="GG250" s="96"/>
      <c r="GH250" s="96"/>
      <c r="GI250" s="96"/>
      <c r="GJ250" s="96"/>
      <c r="GK250" s="96"/>
      <c r="GL250" s="96"/>
      <c r="GM250" s="96"/>
      <c r="GN250" s="96"/>
      <c r="GO250" s="96"/>
      <c r="GP250" s="96"/>
      <c r="GQ250" s="96"/>
      <c r="GR250" s="96"/>
      <c r="GS250" s="96"/>
      <c r="GT250" s="96"/>
      <c r="GU250" s="96"/>
      <c r="GV250" s="96"/>
      <c r="GW250" s="96"/>
      <c r="GX250" s="96"/>
      <c r="GY250" s="96"/>
      <c r="GZ250" s="96"/>
      <c r="HA250" s="96"/>
      <c r="HB250" s="96"/>
      <c r="HC250" s="96"/>
      <c r="HD250" s="96"/>
      <c r="HE250" s="96"/>
      <c r="HF250" s="96"/>
      <c r="HG250" s="96"/>
      <c r="HH250" s="96"/>
      <c r="HI250" s="96"/>
      <c r="HJ250" s="96"/>
      <c r="HK250" s="96"/>
      <c r="HL250" s="96"/>
      <c r="HM250" s="96"/>
      <c r="HN250" s="96"/>
      <c r="HO250" s="96"/>
      <c r="HP250" s="96"/>
      <c r="HQ250" s="96"/>
      <c r="HR250" s="96"/>
      <c r="HS250" s="96"/>
      <c r="HT250" s="96"/>
      <c r="HU250" s="96"/>
      <c r="HV250" s="96"/>
      <c r="HW250" s="96"/>
      <c r="HX250" s="96"/>
      <c r="HY250" s="96"/>
      <c r="HZ250" s="96"/>
      <c r="IA250" s="96"/>
      <c r="IB250" s="96"/>
      <c r="IC250" s="96"/>
      <c r="ID250" s="96"/>
      <c r="IE250" s="96"/>
      <c r="IF250" s="96"/>
      <c r="IG250" s="96"/>
      <c r="IH250" s="96"/>
      <c r="II250" s="96"/>
      <c r="IJ250" s="96"/>
      <c r="IK250" s="96"/>
      <c r="IL250" s="96"/>
      <c r="IM250" s="96"/>
      <c r="IN250" s="96"/>
      <c r="IO250" s="96"/>
      <c r="IP250" s="96"/>
      <c r="IQ250" s="96"/>
      <c r="IR250" s="96"/>
      <c r="IS250" s="96"/>
      <c r="IT250" s="96"/>
      <c r="IU250" s="96"/>
      <c r="IV250" s="96"/>
      <c r="IW250" s="96"/>
      <c r="IX250" s="96"/>
      <c r="IY250" s="96"/>
      <c r="IZ250" s="96"/>
      <c r="JA250" s="96"/>
      <c r="JB250" s="96"/>
      <c r="JC250" s="96"/>
      <c r="JD250" s="96"/>
      <c r="JE250" s="96"/>
      <c r="JF250" s="96"/>
      <c r="JG250" s="96"/>
      <c r="JH250" s="96"/>
      <c r="JI250" s="96"/>
      <c r="JJ250" s="96"/>
      <c r="JK250" s="96"/>
      <c r="JL250" s="96"/>
      <c r="JM250" s="96"/>
      <c r="JN250" s="96"/>
      <c r="JO250" s="96"/>
      <c r="JP250" s="96"/>
      <c r="JQ250" s="96"/>
      <c r="JR250" s="96"/>
      <c r="JS250" s="96"/>
      <c r="JT250" s="96"/>
      <c r="JU250" s="96"/>
      <c r="JV250" s="96"/>
      <c r="JW250" s="96"/>
      <c r="JX250" s="96"/>
      <c r="JY250" s="96"/>
      <c r="JZ250" s="96"/>
      <c r="KA250" s="96"/>
      <c r="KB250" s="96"/>
      <c r="KC250" s="96"/>
      <c r="KD250" s="96"/>
      <c r="KE250" s="96"/>
      <c r="KF250" s="96"/>
      <c r="KG250" s="96"/>
      <c r="KH250" s="96"/>
      <c r="KI250" s="96"/>
      <c r="KJ250" s="96"/>
      <c r="KK250" s="96"/>
      <c r="KL250" s="96"/>
      <c r="KM250" s="96"/>
      <c r="KN250" s="96"/>
      <c r="KO250" s="96"/>
      <c r="KP250" s="96"/>
      <c r="KQ250" s="96"/>
      <c r="KR250" s="96"/>
      <c r="KS250" s="96"/>
      <c r="KT250" s="96"/>
      <c r="KU250" s="96"/>
      <c r="KV250" s="96"/>
      <c r="KW250" s="96"/>
      <c r="KX250" s="96"/>
      <c r="KY250" s="96"/>
      <c r="KZ250" s="96"/>
      <c r="LA250" s="96"/>
      <c r="LB250" s="96"/>
      <c r="LC250" s="96"/>
      <c r="LD250" s="96"/>
      <c r="LE250" s="96"/>
      <c r="LF250" s="96"/>
      <c r="LG250" s="96"/>
      <c r="LH250" s="96"/>
      <c r="LI250" s="96"/>
      <c r="LJ250" s="96"/>
      <c r="LK250" s="96"/>
      <c r="LL250" s="96"/>
      <c r="LM250" s="96"/>
      <c r="LN250" s="96"/>
      <c r="LO250" s="96"/>
      <c r="LP250" s="96"/>
      <c r="LQ250" s="96"/>
      <c r="LR250" s="96"/>
      <c r="LS250" s="96"/>
      <c r="LT250" s="96"/>
      <c r="LU250" s="96"/>
      <c r="LV250" s="96"/>
      <c r="LW250" s="96"/>
      <c r="LX250" s="96"/>
      <c r="LY250" s="96"/>
      <c r="LZ250" s="96"/>
      <c r="MA250" s="96"/>
      <c r="MB250" s="96"/>
      <c r="MC250" s="96"/>
      <c r="MD250" s="96"/>
      <c r="ME250" s="96"/>
      <c r="MF250" s="96"/>
      <c r="MG250" s="96"/>
      <c r="MH250" s="96"/>
      <c r="MI250" s="96"/>
      <c r="MJ250" s="96"/>
      <c r="MK250" s="96"/>
      <c r="ML250" s="96"/>
      <c r="MM250" s="96"/>
      <c r="MN250" s="96"/>
      <c r="MO250" s="96"/>
      <c r="MP250" s="96"/>
      <c r="MQ250" s="96"/>
      <c r="MR250" s="96"/>
      <c r="MS250" s="96"/>
      <c r="MT250" s="96"/>
      <c r="MU250" s="96"/>
      <c r="MV250" s="96"/>
      <c r="MW250" s="96"/>
      <c r="MX250" s="96"/>
      <c r="MY250" s="96"/>
      <c r="MZ250" s="96"/>
      <c r="NA250" s="96"/>
      <c r="NB250" s="96"/>
      <c r="NC250" s="96"/>
      <c r="ND250" s="96"/>
      <c r="NE250" s="96"/>
      <c r="NF250" s="96"/>
      <c r="NG250" s="96"/>
      <c r="NH250" s="96"/>
      <c r="NI250" s="96"/>
      <c r="NJ250" s="96"/>
      <c r="NK250" s="96"/>
      <c r="NL250" s="96"/>
      <c r="NM250" s="96"/>
      <c r="NN250" s="96"/>
      <c r="NO250" s="96"/>
      <c r="NP250" s="96"/>
      <c r="NQ250" s="96"/>
      <c r="NR250" s="96"/>
      <c r="NS250" s="96"/>
      <c r="NT250" s="96"/>
      <c r="NU250" s="96"/>
      <c r="NV250" s="96"/>
      <c r="NW250" s="96"/>
      <c r="NX250" s="96"/>
      <c r="NY250" s="96"/>
      <c r="NZ250" s="96"/>
      <c r="OA250" s="96"/>
      <c r="OB250" s="96"/>
      <c r="OC250" s="96"/>
      <c r="OD250" s="96"/>
      <c r="OE250" s="96"/>
      <c r="OF250" s="96"/>
      <c r="OG250" s="96"/>
      <c r="OH250" s="96"/>
      <c r="OI250" s="96"/>
      <c r="OJ250" s="96"/>
      <c r="OK250" s="96"/>
      <c r="OL250" s="96"/>
      <c r="OM250" s="96"/>
      <c r="ON250" s="96"/>
      <c r="OO250" s="96"/>
      <c r="OP250" s="96"/>
      <c r="OQ250" s="96"/>
      <c r="OR250" s="96"/>
      <c r="OS250" s="96"/>
      <c r="OT250" s="96"/>
      <c r="OU250" s="96"/>
      <c r="OV250" s="96"/>
      <c r="OW250" s="96"/>
      <c r="OX250" s="96"/>
      <c r="OY250" s="96"/>
      <c r="OZ250" s="96"/>
      <c r="PA250" s="96"/>
      <c r="PB250" s="96"/>
      <c r="PC250" s="96"/>
      <c r="PD250" s="96"/>
      <c r="PE250" s="96"/>
      <c r="PF250" s="96"/>
      <c r="PG250" s="96"/>
      <c r="PH250" s="96"/>
      <c r="PI250" s="96"/>
      <c r="PJ250" s="96"/>
      <c r="PK250" s="96"/>
      <c r="PL250" s="96"/>
      <c r="PM250" s="96"/>
      <c r="PN250" s="96"/>
      <c r="PO250" s="96"/>
      <c r="PP250" s="96"/>
      <c r="PQ250" s="96"/>
      <c r="PR250" s="96"/>
      <c r="PS250" s="96"/>
      <c r="PT250" s="96"/>
      <c r="PU250" s="96"/>
      <c r="PV250" s="96"/>
      <c r="PW250" s="96"/>
      <c r="PX250" s="96"/>
      <c r="PY250" s="96"/>
      <c r="PZ250" s="96"/>
      <c r="QA250" s="96"/>
      <c r="QB250" s="96"/>
      <c r="QC250" s="96"/>
      <c r="QD250" s="96"/>
      <c r="QE250" s="96"/>
      <c r="QF250" s="96"/>
      <c r="QG250" s="96"/>
      <c r="QH250" s="96"/>
      <c r="QI250" s="96"/>
      <c r="QJ250" s="96"/>
      <c r="QK250" s="96"/>
      <c r="QL250" s="96"/>
      <c r="QM250" s="96"/>
      <c r="QN250" s="96"/>
      <c r="QO250" s="96"/>
      <c r="QP250" s="96"/>
      <c r="QQ250" s="96"/>
      <c r="QR250" s="96"/>
      <c r="QS250" s="96"/>
      <c r="QT250" s="96"/>
      <c r="QU250" s="96"/>
      <c r="QV250" s="96"/>
      <c r="QW250" s="96"/>
      <c r="QX250" s="96"/>
      <c r="QY250" s="96"/>
      <c r="QZ250" s="96"/>
      <c r="RA250" s="96"/>
      <c r="RB250" s="96"/>
      <c r="RC250" s="96"/>
      <c r="RD250" s="96"/>
      <c r="RE250" s="96"/>
      <c r="RF250" s="96"/>
      <c r="RG250" s="96"/>
      <c r="RH250" s="96"/>
      <c r="RI250" s="96"/>
      <c r="RJ250" s="96"/>
      <c r="RK250" s="96"/>
      <c r="RL250" s="96"/>
      <c r="RM250" s="96"/>
      <c r="RN250" s="96"/>
      <c r="RO250" s="96"/>
      <c r="RP250" s="96"/>
      <c r="RQ250" s="96"/>
      <c r="RR250" s="96"/>
      <c r="RS250" s="96"/>
      <c r="RT250" s="96"/>
      <c r="RU250" s="96"/>
      <c r="RV250" s="96"/>
      <c r="RW250" s="96"/>
      <c r="RX250" s="96"/>
      <c r="RY250" s="96"/>
      <c r="RZ250" s="96"/>
      <c r="SA250" s="96"/>
      <c r="SB250" s="96"/>
      <c r="SC250" s="96"/>
      <c r="SD250" s="96"/>
      <c r="SE250" s="96"/>
      <c r="SF250" s="96"/>
      <c r="SG250" s="96"/>
      <c r="SH250" s="96"/>
      <c r="SI250" s="96"/>
      <c r="SJ250" s="96"/>
      <c r="SK250" s="96"/>
      <c r="SL250" s="96"/>
      <c r="SM250" s="96"/>
      <c r="SN250" s="96"/>
      <c r="SO250" s="96"/>
      <c r="SP250" s="96"/>
      <c r="SQ250" s="96"/>
      <c r="SR250" s="96"/>
      <c r="SS250" s="96"/>
      <c r="ST250" s="96"/>
      <c r="SU250" s="96"/>
      <c r="SV250" s="96"/>
      <c r="SW250" s="96"/>
      <c r="SX250" s="96"/>
      <c r="SY250" s="96"/>
      <c r="SZ250" s="96"/>
      <c r="TA250" s="96"/>
      <c r="TB250" s="96"/>
      <c r="TC250" s="96"/>
      <c r="TD250" s="96"/>
      <c r="TE250" s="96"/>
      <c r="TF250" s="96"/>
      <c r="TG250" s="96"/>
      <c r="TH250" s="96"/>
      <c r="TI250" s="96"/>
      <c r="TJ250" s="96"/>
      <c r="TK250" s="96"/>
      <c r="TL250" s="96"/>
      <c r="TM250" s="96"/>
      <c r="TN250" s="96"/>
      <c r="TO250" s="96"/>
      <c r="TP250" s="96"/>
      <c r="TQ250" s="96"/>
      <c r="TR250" s="96"/>
      <c r="TS250" s="96"/>
      <c r="TT250" s="96"/>
      <c r="TU250" s="96"/>
      <c r="TV250" s="96"/>
      <c r="TW250" s="96"/>
      <c r="TX250" s="96"/>
      <c r="TY250" s="96"/>
      <c r="TZ250" s="96"/>
      <c r="UA250" s="96"/>
      <c r="UB250" s="96"/>
      <c r="UC250" s="96"/>
      <c r="UD250" s="96"/>
      <c r="UE250" s="96"/>
      <c r="UF250" s="96"/>
      <c r="UG250" s="96"/>
      <c r="UH250" s="96"/>
      <c r="UI250" s="96"/>
      <c r="UJ250" s="96"/>
      <c r="UK250" s="96"/>
      <c r="UL250" s="96"/>
      <c r="UM250" s="96"/>
      <c r="UN250" s="96"/>
      <c r="UO250" s="96"/>
      <c r="UP250" s="96"/>
      <c r="UQ250" s="96"/>
      <c r="UR250" s="96"/>
      <c r="US250" s="96"/>
      <c r="UT250" s="96"/>
      <c r="UU250" s="96"/>
      <c r="UV250" s="96"/>
      <c r="UW250" s="96"/>
      <c r="UX250" s="96"/>
      <c r="UY250" s="96"/>
      <c r="UZ250" s="96"/>
      <c r="VA250" s="96"/>
      <c r="VB250" s="96"/>
      <c r="VC250" s="96"/>
      <c r="VD250" s="96"/>
      <c r="VE250" s="96"/>
      <c r="VF250" s="96"/>
      <c r="VG250" s="96"/>
      <c r="VH250" s="96"/>
      <c r="VI250" s="96"/>
      <c r="VJ250" s="96"/>
      <c r="VK250" s="96"/>
      <c r="VL250" s="96"/>
      <c r="VM250" s="96"/>
      <c r="VN250" s="96"/>
      <c r="VO250" s="96"/>
      <c r="VP250" s="96"/>
      <c r="VQ250" s="96"/>
      <c r="VR250" s="96"/>
      <c r="VS250" s="96"/>
      <c r="VT250" s="96"/>
      <c r="VU250" s="96"/>
      <c r="VV250" s="96"/>
      <c r="VW250" s="96"/>
      <c r="VX250" s="96"/>
      <c r="VY250" s="96"/>
      <c r="VZ250" s="96"/>
      <c r="WA250" s="96"/>
      <c r="WB250" s="96"/>
      <c r="WC250" s="96"/>
      <c r="WD250" s="96"/>
      <c r="WE250" s="96"/>
      <c r="WF250" s="96"/>
      <c r="WG250" s="96"/>
      <c r="WH250" s="96"/>
      <c r="WI250" s="96"/>
      <c r="WJ250" s="96"/>
      <c r="WK250" s="96"/>
      <c r="WL250" s="96"/>
      <c r="WM250" s="96"/>
      <c r="WN250" s="96"/>
      <c r="WO250" s="96"/>
      <c r="WP250" s="96"/>
      <c r="WQ250" s="96"/>
      <c r="WR250" s="96"/>
      <c r="WS250" s="96"/>
      <c r="WT250" s="96"/>
      <c r="WU250" s="96"/>
      <c r="WV250" s="96"/>
      <c r="WW250" s="96"/>
      <c r="WX250" s="96"/>
      <c r="WY250" s="96"/>
      <c r="WZ250" s="96"/>
      <c r="XA250" s="96"/>
      <c r="XB250" s="96"/>
      <c r="XC250" s="96"/>
      <c r="XD250" s="96"/>
      <c r="XE250" s="96"/>
      <c r="XF250" s="96"/>
      <c r="XG250" s="96"/>
      <c r="XH250" s="96"/>
      <c r="XI250" s="96"/>
      <c r="XJ250" s="96"/>
      <c r="XK250" s="96"/>
      <c r="XL250" s="96"/>
      <c r="XM250" s="96"/>
      <c r="XN250" s="96"/>
      <c r="XO250" s="96"/>
      <c r="XP250" s="96"/>
      <c r="XQ250" s="96"/>
      <c r="XR250" s="96"/>
      <c r="XS250" s="96"/>
      <c r="XT250" s="96"/>
      <c r="XU250" s="96"/>
      <c r="XV250" s="96"/>
      <c r="XW250" s="96"/>
      <c r="XX250" s="96"/>
      <c r="XY250" s="96"/>
      <c r="XZ250" s="96"/>
      <c r="YA250" s="96"/>
      <c r="YB250" s="96"/>
      <c r="YC250" s="96"/>
      <c r="YD250" s="96"/>
      <c r="YE250" s="96"/>
      <c r="YF250" s="96"/>
      <c r="YG250" s="96"/>
      <c r="YH250" s="96"/>
      <c r="YI250" s="96"/>
      <c r="YJ250" s="96"/>
      <c r="YK250" s="96"/>
      <c r="YL250" s="96"/>
      <c r="YM250" s="96"/>
      <c r="YN250" s="96"/>
      <c r="YO250" s="96"/>
      <c r="YP250" s="96"/>
      <c r="YQ250" s="96"/>
      <c r="YR250" s="96"/>
      <c r="YS250" s="96"/>
      <c r="YT250" s="96"/>
      <c r="YU250" s="96"/>
      <c r="YV250" s="96"/>
      <c r="YW250" s="96"/>
      <c r="YX250" s="96"/>
      <c r="YY250" s="96"/>
      <c r="YZ250" s="96"/>
      <c r="ZA250" s="96"/>
      <c r="ZB250" s="96"/>
      <c r="ZC250" s="96"/>
      <c r="ZD250" s="96"/>
      <c r="ZE250" s="96"/>
      <c r="ZF250" s="96"/>
      <c r="ZG250" s="96"/>
      <c r="ZH250" s="96"/>
      <c r="ZI250" s="96"/>
      <c r="ZJ250" s="96"/>
      <c r="ZK250" s="96"/>
      <c r="ZL250" s="96"/>
      <c r="ZM250" s="96"/>
      <c r="ZN250" s="96"/>
      <c r="ZO250" s="96"/>
      <c r="ZP250" s="96"/>
      <c r="ZQ250" s="96"/>
      <c r="ZR250" s="96"/>
      <c r="ZS250" s="96"/>
      <c r="ZT250" s="96"/>
      <c r="ZU250" s="96"/>
      <c r="ZV250" s="96"/>
      <c r="ZW250" s="96"/>
      <c r="ZX250" s="96"/>
      <c r="ZY250" s="96"/>
      <c r="ZZ250" s="96"/>
      <c r="AAA250" s="96"/>
      <c r="AAB250" s="96"/>
      <c r="AAC250" s="96"/>
      <c r="AAD250" s="96"/>
      <c r="AAE250" s="96"/>
      <c r="AAF250" s="96"/>
      <c r="AAG250" s="96"/>
      <c r="AAH250" s="96"/>
      <c r="AAI250" s="96"/>
      <c r="AAJ250" s="96"/>
      <c r="AAK250" s="96"/>
      <c r="AAL250" s="96"/>
      <c r="AAM250" s="96"/>
      <c r="AAN250" s="96"/>
      <c r="AAO250" s="96"/>
      <c r="AAP250" s="96"/>
      <c r="AAQ250" s="96"/>
      <c r="AAR250" s="96"/>
      <c r="AAS250" s="96"/>
      <c r="AAT250" s="96"/>
      <c r="AAU250" s="96"/>
      <c r="AAV250" s="96"/>
      <c r="AAW250" s="96"/>
      <c r="AAX250" s="96"/>
      <c r="AAY250" s="96"/>
      <c r="AAZ250" s="96"/>
      <c r="ABA250" s="96"/>
      <c r="ABB250" s="96"/>
      <c r="ABC250" s="96"/>
      <c r="ABD250" s="96"/>
      <c r="ABE250" s="96"/>
      <c r="ABF250" s="96"/>
      <c r="ABG250" s="96"/>
      <c r="ABH250" s="96"/>
      <c r="ABI250" s="96"/>
      <c r="ABJ250" s="96"/>
      <c r="ABK250" s="96"/>
      <c r="ABL250" s="96"/>
      <c r="ABM250" s="96"/>
      <c r="ABN250" s="96"/>
      <c r="ABO250" s="96"/>
      <c r="ABP250" s="96"/>
      <c r="ABQ250" s="96"/>
      <c r="ABR250" s="96"/>
      <c r="ABS250" s="96"/>
      <c r="ABT250" s="96"/>
      <c r="ABU250" s="96"/>
      <c r="ABV250" s="96"/>
      <c r="ABW250" s="96"/>
      <c r="ABX250" s="96"/>
      <c r="ABY250" s="96"/>
      <c r="ABZ250" s="96"/>
      <c r="ACA250" s="96"/>
      <c r="ACB250" s="96"/>
      <c r="ACC250" s="96"/>
      <c r="ACD250" s="96"/>
      <c r="ACE250" s="96"/>
      <c r="ACF250" s="96"/>
      <c r="ACG250" s="96"/>
      <c r="ACH250" s="96"/>
      <c r="ACI250" s="96"/>
      <c r="ACJ250" s="96"/>
      <c r="ACK250" s="96"/>
      <c r="ACL250" s="96"/>
      <c r="ACM250" s="96"/>
      <c r="ACN250" s="96"/>
      <c r="ACO250" s="96"/>
      <c r="ACP250" s="96"/>
      <c r="ACQ250" s="96"/>
      <c r="ACR250" s="96"/>
      <c r="ACS250" s="96"/>
      <c r="ACT250" s="96"/>
      <c r="ACU250" s="96"/>
      <c r="ACV250" s="96"/>
      <c r="ACW250" s="96"/>
      <c r="ACX250" s="96"/>
      <c r="ACY250" s="96"/>
      <c r="ACZ250" s="96"/>
      <c r="ADA250" s="96"/>
      <c r="ADB250" s="96"/>
      <c r="ADC250" s="96"/>
      <c r="ADD250" s="96"/>
      <c r="ADE250" s="96"/>
      <c r="ADF250" s="96"/>
      <c r="ADG250" s="96"/>
      <c r="ADH250" s="96"/>
      <c r="ADI250" s="96"/>
      <c r="ADJ250" s="96"/>
      <c r="ADK250" s="96"/>
      <c r="ADL250" s="96"/>
      <c r="ADM250" s="96"/>
      <c r="ADN250" s="96"/>
      <c r="ADO250" s="96"/>
      <c r="ADP250" s="96"/>
      <c r="ADQ250" s="96"/>
      <c r="ADR250" s="96"/>
      <c r="ADS250" s="96"/>
      <c r="ADT250" s="96"/>
      <c r="ADU250" s="96"/>
      <c r="ADV250" s="96"/>
      <c r="ADW250" s="96"/>
      <c r="ADX250" s="96"/>
      <c r="ADY250" s="96"/>
      <c r="ADZ250" s="96"/>
      <c r="AEA250" s="96"/>
      <c r="AEB250" s="96"/>
      <c r="AEC250" s="96"/>
      <c r="AED250" s="96"/>
      <c r="AEE250" s="96"/>
      <c r="AEF250" s="96"/>
      <c r="AEG250" s="96"/>
      <c r="AEH250" s="96"/>
      <c r="AEI250" s="96"/>
      <c r="AEJ250" s="96"/>
      <c r="AEK250" s="96"/>
      <c r="AEL250" s="96"/>
      <c r="AEM250" s="96"/>
      <c r="AEN250" s="96"/>
      <c r="AEO250" s="96"/>
      <c r="AEP250" s="96"/>
      <c r="AEQ250" s="96"/>
      <c r="AER250" s="96"/>
      <c r="AES250" s="96"/>
      <c r="AET250" s="96"/>
      <c r="AEU250" s="96"/>
      <c r="AEV250" s="96"/>
      <c r="AEW250" s="96"/>
      <c r="AEX250" s="96"/>
      <c r="AEY250" s="96"/>
      <c r="AEZ250" s="96"/>
      <c r="AFA250" s="96"/>
      <c r="AFB250" s="96"/>
      <c r="AFC250" s="96"/>
      <c r="AFD250" s="96"/>
      <c r="AFE250" s="96"/>
      <c r="AFF250" s="96"/>
      <c r="AFG250" s="96"/>
      <c r="AFH250" s="96"/>
      <c r="AFI250" s="96"/>
      <c r="AFJ250" s="96"/>
      <c r="AFK250" s="96"/>
      <c r="AFL250" s="96"/>
      <c r="AFM250" s="96"/>
      <c r="AFN250" s="96"/>
      <c r="AFO250" s="96"/>
      <c r="AFP250" s="96"/>
      <c r="AFQ250" s="96"/>
      <c r="AFR250" s="96"/>
      <c r="AFS250" s="96"/>
      <c r="AFT250" s="96"/>
      <c r="AFU250" s="96"/>
      <c r="AFV250" s="96"/>
      <c r="AFW250" s="96"/>
      <c r="AFX250" s="96"/>
      <c r="AFY250" s="96"/>
      <c r="AFZ250" s="96"/>
      <c r="AGA250" s="96"/>
      <c r="AGB250" s="96"/>
      <c r="AGC250" s="96"/>
      <c r="AGD250" s="96"/>
      <c r="AGE250" s="96"/>
      <c r="AGF250" s="96"/>
      <c r="AGG250" s="96"/>
      <c r="AGH250" s="96"/>
      <c r="AGI250" s="96"/>
      <c r="AGJ250" s="96"/>
      <c r="AGK250" s="96"/>
      <c r="AGL250" s="96"/>
      <c r="AGM250" s="96"/>
      <c r="AGN250" s="96"/>
      <c r="AGO250" s="96"/>
      <c r="AGP250" s="96"/>
      <c r="AGQ250" s="96"/>
      <c r="AGR250" s="96"/>
      <c r="AGS250" s="96"/>
      <c r="AGT250" s="96"/>
      <c r="AGU250" s="96"/>
      <c r="AGV250" s="96"/>
      <c r="AGW250" s="96"/>
      <c r="AGX250" s="96"/>
      <c r="AGY250" s="96"/>
      <c r="AGZ250" s="96"/>
      <c r="AHA250" s="96"/>
      <c r="AHB250" s="96"/>
      <c r="AHC250" s="96"/>
      <c r="AHD250" s="96"/>
      <c r="AHE250" s="96"/>
      <c r="AHF250" s="96"/>
      <c r="AHG250" s="96"/>
      <c r="AHH250" s="96"/>
      <c r="AHI250" s="96"/>
      <c r="AHJ250" s="96"/>
      <c r="AHK250" s="96"/>
      <c r="AHL250" s="96"/>
      <c r="AHM250" s="96"/>
      <c r="AHN250" s="96"/>
      <c r="AHO250" s="96"/>
      <c r="AHP250" s="96"/>
      <c r="AHQ250" s="96"/>
      <c r="AHR250" s="96"/>
      <c r="AHS250" s="96"/>
      <c r="AHT250" s="96"/>
      <c r="AHU250" s="96"/>
      <c r="AHV250" s="96"/>
      <c r="AHW250" s="96"/>
      <c r="AHX250" s="96"/>
      <c r="AHY250" s="96"/>
      <c r="AHZ250" s="96"/>
      <c r="AIA250" s="96"/>
      <c r="AIB250" s="96"/>
      <c r="AIC250" s="96"/>
      <c r="AID250" s="96"/>
      <c r="AIE250" s="96"/>
      <c r="AIF250" s="96"/>
      <c r="AIG250" s="96"/>
      <c r="AIH250" s="96"/>
      <c r="AII250" s="96"/>
      <c r="AIJ250" s="96"/>
      <c r="AIK250" s="96"/>
      <c r="AIL250" s="96"/>
      <c r="AIM250" s="96"/>
      <c r="AIN250" s="96"/>
      <c r="AIO250" s="96"/>
      <c r="AIP250" s="96"/>
      <c r="AIQ250" s="96"/>
      <c r="AIR250" s="96"/>
      <c r="AIS250" s="96"/>
      <c r="AIT250" s="96"/>
      <c r="AIU250" s="96"/>
      <c r="AIV250" s="96"/>
      <c r="AIW250" s="96"/>
      <c r="AIX250" s="96"/>
      <c r="AIY250" s="96"/>
      <c r="AIZ250" s="96"/>
      <c r="AJA250" s="96"/>
      <c r="AJB250" s="96"/>
      <c r="AJC250" s="96"/>
      <c r="AJD250" s="96"/>
      <c r="AJE250" s="96"/>
      <c r="AJF250" s="96"/>
      <c r="AJG250" s="96"/>
      <c r="AJH250" s="96"/>
      <c r="AJI250" s="96"/>
      <c r="AJJ250" s="96"/>
      <c r="AJK250" s="96"/>
      <c r="AJL250" s="96"/>
      <c r="AJM250" s="96"/>
      <c r="AJN250" s="96"/>
      <c r="AJO250" s="96"/>
      <c r="AJP250" s="96"/>
      <c r="AJQ250" s="96"/>
      <c r="AJR250" s="96"/>
      <c r="AJS250" s="96"/>
      <c r="AJT250" s="96"/>
      <c r="AJU250" s="96"/>
      <c r="AJV250" s="96"/>
      <c r="AJW250" s="96"/>
      <c r="AJX250" s="96"/>
      <c r="AJY250" s="96"/>
      <c r="AJZ250" s="96"/>
      <c r="AKA250" s="96"/>
      <c r="AKB250" s="96"/>
      <c r="AKC250" s="96"/>
      <c r="AKD250" s="96"/>
      <c r="AKE250" s="96"/>
      <c r="AKF250" s="96"/>
      <c r="AKG250" s="96"/>
      <c r="AKH250" s="96"/>
      <c r="AKI250" s="96"/>
      <c r="AKJ250" s="96"/>
      <c r="AKK250" s="96"/>
      <c r="AKL250" s="96"/>
      <c r="AKM250" s="96"/>
      <c r="AKN250" s="96"/>
      <c r="AKO250" s="96"/>
      <c r="AKP250" s="96"/>
      <c r="AKQ250" s="96"/>
      <c r="AKR250" s="96"/>
      <c r="AKS250" s="96"/>
      <c r="AKT250" s="96"/>
      <c r="AKU250" s="96"/>
      <c r="AKV250" s="96"/>
      <c r="AKW250" s="96"/>
      <c r="AKX250" s="96"/>
      <c r="AKY250" s="96"/>
      <c r="AKZ250" s="96"/>
      <c r="ALA250" s="96"/>
      <c r="ALB250" s="96"/>
      <c r="ALC250" s="96"/>
      <c r="ALD250" s="96"/>
      <c r="ALE250" s="96"/>
      <c r="ALF250" s="96"/>
      <c r="ALG250" s="96"/>
      <c r="ALH250" s="96"/>
      <c r="ALI250" s="96"/>
      <c r="ALJ250" s="96"/>
      <c r="ALK250" s="96"/>
      <c r="ALL250" s="96"/>
      <c r="ALM250" s="96"/>
      <c r="ALN250" s="96"/>
      <c r="ALO250" s="96"/>
      <c r="ALP250" s="96"/>
      <c r="ALQ250" s="96"/>
      <c r="ALR250" s="96"/>
      <c r="ALS250" s="96"/>
      <c r="ALT250" s="96"/>
      <c r="ALU250" s="96"/>
      <c r="ALV250" s="96"/>
      <c r="ALW250" s="96"/>
      <c r="ALX250" s="96"/>
      <c r="ALY250" s="96"/>
      <c r="ALZ250" s="96"/>
      <c r="AMA250" s="96"/>
      <c r="AMB250" s="96"/>
      <c r="AMC250" s="96"/>
      <c r="AMD250" s="96"/>
      <c r="AME250" s="96"/>
      <c r="AMF250" s="96"/>
      <c r="AMG250" s="96"/>
      <c r="AMH250" s="96"/>
      <c r="AMI250" s="96"/>
      <c r="AMJ250" s="96"/>
      <c r="AMK250" s="96"/>
      <c r="AML250" s="96"/>
      <c r="AMM250" s="96"/>
      <c r="AMN250" s="96"/>
      <c r="AMO250" s="96"/>
      <c r="AMP250" s="96"/>
      <c r="AMQ250" s="96"/>
      <c r="AMR250" s="96"/>
      <c r="AMS250" s="96"/>
      <c r="AMT250" s="96"/>
      <c r="AMU250" s="96"/>
      <c r="AMV250" s="96"/>
      <c r="AMW250" s="96"/>
      <c r="AMX250" s="96"/>
      <c r="AMY250" s="96"/>
      <c r="AMZ250" s="96"/>
      <c r="ANA250" s="96"/>
      <c r="ANB250" s="96"/>
      <c r="ANC250" s="96"/>
      <c r="AND250" s="96"/>
      <c r="ANE250" s="96"/>
      <c r="ANF250" s="96"/>
      <c r="ANG250" s="96"/>
      <c r="ANH250" s="96"/>
      <c r="ANI250" s="96"/>
      <c r="ANJ250" s="96"/>
      <c r="ANK250" s="96"/>
      <c r="ANL250" s="96"/>
      <c r="ANM250" s="96"/>
      <c r="ANN250" s="96"/>
      <c r="ANO250" s="96"/>
      <c r="ANP250" s="96"/>
      <c r="ANQ250" s="96"/>
      <c r="ANR250" s="96"/>
      <c r="ANS250" s="96"/>
      <c r="ANT250" s="96"/>
      <c r="ANU250" s="96"/>
      <c r="ANV250" s="96"/>
      <c r="ANW250" s="96"/>
      <c r="ANX250" s="96"/>
      <c r="ANY250" s="96"/>
      <c r="ANZ250" s="96"/>
      <c r="AOA250" s="96"/>
      <c r="AOB250" s="96"/>
      <c r="AOC250" s="96"/>
      <c r="AOD250" s="96"/>
      <c r="AOE250" s="96"/>
      <c r="AOF250" s="96"/>
      <c r="AOG250" s="96"/>
      <c r="AOH250" s="96"/>
      <c r="AOI250" s="96"/>
      <c r="AOJ250" s="96"/>
      <c r="AOK250" s="96"/>
      <c r="AOL250" s="96"/>
      <c r="AOM250" s="96"/>
      <c r="AON250" s="96"/>
      <c r="AOO250" s="96"/>
      <c r="AOP250" s="96"/>
      <c r="AOQ250" s="96"/>
      <c r="AOR250" s="96"/>
      <c r="AOS250" s="96"/>
      <c r="AOT250" s="96"/>
      <c r="AOU250" s="96"/>
      <c r="AOV250" s="96"/>
      <c r="AOW250" s="96"/>
      <c r="AOX250" s="96"/>
      <c r="AOY250" s="96"/>
      <c r="AOZ250" s="96"/>
      <c r="APA250" s="96"/>
      <c r="APB250" s="96"/>
      <c r="APC250" s="96"/>
      <c r="APD250" s="96"/>
      <c r="APE250" s="96"/>
      <c r="APF250" s="96"/>
      <c r="APG250" s="96"/>
      <c r="APH250" s="96"/>
      <c r="API250" s="96"/>
      <c r="APJ250" s="96"/>
      <c r="APK250" s="96"/>
      <c r="APL250" s="96"/>
      <c r="APM250" s="96"/>
      <c r="APN250" s="96"/>
      <c r="APO250" s="96"/>
      <c r="APP250" s="96"/>
      <c r="APQ250" s="96"/>
      <c r="APR250" s="96"/>
      <c r="APS250" s="96"/>
      <c r="APT250" s="96"/>
      <c r="APU250" s="96"/>
      <c r="APV250" s="96"/>
      <c r="APW250" s="96"/>
      <c r="APX250" s="96"/>
      <c r="APY250" s="96"/>
      <c r="APZ250" s="96"/>
      <c r="AQA250" s="96"/>
      <c r="AQB250" s="96"/>
      <c r="AQC250" s="96"/>
      <c r="AQD250" s="96"/>
      <c r="AQE250" s="96"/>
      <c r="AQF250" s="96"/>
      <c r="AQG250" s="96"/>
      <c r="AQH250" s="96"/>
      <c r="AQI250" s="96"/>
      <c r="AQJ250" s="96"/>
      <c r="AQK250" s="96"/>
      <c r="AQL250" s="96"/>
      <c r="AQM250" s="96"/>
      <c r="AQN250" s="96"/>
      <c r="AQO250" s="96"/>
      <c r="AQP250" s="96"/>
      <c r="AQQ250" s="96"/>
      <c r="AQR250" s="96"/>
      <c r="AQS250" s="96"/>
      <c r="AQT250" s="96"/>
      <c r="AQU250" s="96"/>
      <c r="AQV250" s="96"/>
      <c r="AQW250" s="96"/>
      <c r="AQX250" s="96"/>
      <c r="AQY250" s="96"/>
      <c r="AQZ250" s="96"/>
      <c r="ARA250" s="96"/>
      <c r="ARB250" s="96"/>
      <c r="ARC250" s="96"/>
      <c r="ARD250" s="96"/>
      <c r="ARE250" s="96"/>
      <c r="ARF250" s="96"/>
      <c r="ARG250" s="96"/>
      <c r="ARH250" s="96"/>
      <c r="ARI250" s="96"/>
      <c r="ARJ250" s="96"/>
      <c r="ARK250" s="96"/>
      <c r="ARL250" s="96"/>
      <c r="ARM250" s="96"/>
      <c r="ARN250" s="96"/>
      <c r="ARO250" s="96"/>
      <c r="ARP250" s="96"/>
      <c r="ARQ250" s="96"/>
      <c r="ARR250" s="96"/>
      <c r="ARS250" s="96"/>
      <c r="ART250" s="96"/>
      <c r="ARU250" s="96"/>
      <c r="ARV250" s="96"/>
      <c r="ARW250" s="96"/>
      <c r="ARX250" s="96"/>
      <c r="ARY250" s="96"/>
      <c r="ARZ250" s="96"/>
      <c r="ASA250" s="96"/>
      <c r="ASB250" s="96"/>
      <c r="ASC250" s="96"/>
      <c r="ASD250" s="96"/>
      <c r="ASE250" s="96"/>
      <c r="ASF250" s="96"/>
      <c r="ASG250" s="96"/>
      <c r="ASH250" s="96"/>
      <c r="ASI250" s="96"/>
      <c r="ASJ250" s="96"/>
      <c r="ASK250" s="96"/>
      <c r="ASL250" s="96"/>
      <c r="ASM250" s="96"/>
      <c r="ASN250" s="96"/>
      <c r="ASO250" s="96"/>
      <c r="ASP250" s="96"/>
      <c r="ASQ250" s="96"/>
      <c r="ASR250" s="96"/>
      <c r="ASS250" s="96"/>
      <c r="AST250" s="96"/>
      <c r="ASU250" s="96"/>
      <c r="ASV250" s="96"/>
      <c r="ASW250" s="96"/>
      <c r="ASX250" s="96"/>
      <c r="ASY250" s="96"/>
      <c r="ASZ250" s="96"/>
      <c r="ATA250" s="96"/>
      <c r="ATB250" s="96"/>
      <c r="ATC250" s="96"/>
      <c r="ATD250" s="96"/>
      <c r="ATE250" s="96"/>
      <c r="ATF250" s="96"/>
      <c r="ATG250" s="96"/>
      <c r="ATH250" s="96"/>
      <c r="ATI250" s="96"/>
      <c r="ATJ250" s="96"/>
      <c r="ATK250" s="96"/>
      <c r="ATL250" s="96"/>
      <c r="ATM250" s="96"/>
      <c r="ATN250" s="96"/>
      <c r="ATO250" s="96"/>
      <c r="ATP250" s="96"/>
      <c r="ATQ250" s="96"/>
      <c r="ATR250" s="96"/>
      <c r="ATS250" s="96"/>
      <c r="ATT250" s="96"/>
      <c r="ATU250" s="96"/>
      <c r="ATV250" s="96"/>
      <c r="ATW250" s="96"/>
      <c r="ATX250" s="96"/>
      <c r="ATY250" s="96"/>
      <c r="ATZ250" s="96"/>
      <c r="AUA250" s="96"/>
      <c r="AUB250" s="96"/>
      <c r="AUC250" s="96"/>
      <c r="AUD250" s="96"/>
      <c r="AUE250" s="96"/>
      <c r="AUF250" s="96"/>
      <c r="AUG250" s="96"/>
      <c r="AUH250" s="96"/>
      <c r="AUI250" s="96"/>
      <c r="AUJ250" s="96"/>
      <c r="AUK250" s="96"/>
      <c r="AUL250" s="96"/>
      <c r="AUM250" s="96"/>
      <c r="AUN250" s="96"/>
      <c r="AUO250" s="96"/>
      <c r="AUP250" s="96"/>
      <c r="AUQ250" s="96"/>
      <c r="AUR250" s="96"/>
      <c r="AUS250" s="96"/>
      <c r="AUT250" s="96"/>
      <c r="AUU250" s="96"/>
      <c r="AUV250" s="96"/>
      <c r="AUW250" s="96"/>
      <c r="AUX250" s="96"/>
      <c r="AUY250" s="96"/>
      <c r="AUZ250" s="96"/>
      <c r="AVA250" s="96"/>
      <c r="AVB250" s="96"/>
      <c r="AVC250" s="96"/>
      <c r="AVD250" s="96"/>
      <c r="AVE250" s="96"/>
      <c r="AVF250" s="96"/>
      <c r="AVG250" s="96"/>
      <c r="AVH250" s="96"/>
      <c r="AVI250" s="96"/>
      <c r="AVJ250" s="96"/>
      <c r="AVK250" s="96"/>
      <c r="AVL250" s="96"/>
      <c r="AVM250" s="96"/>
      <c r="AVN250" s="96"/>
      <c r="AVO250" s="96"/>
      <c r="AVP250" s="96"/>
      <c r="AVQ250" s="96"/>
      <c r="AVR250" s="96"/>
      <c r="AVS250" s="96"/>
      <c r="AVT250" s="96"/>
      <c r="AVU250" s="96"/>
      <c r="AVV250" s="96"/>
      <c r="AVW250" s="96"/>
      <c r="AVX250" s="96"/>
      <c r="AVY250" s="96"/>
      <c r="AVZ250" s="96"/>
      <c r="AWA250" s="96"/>
      <c r="AWB250" s="96"/>
      <c r="AWC250" s="96"/>
      <c r="AWD250" s="96"/>
      <c r="AWE250" s="96"/>
      <c r="AWF250" s="96"/>
      <c r="AWG250" s="96"/>
      <c r="AWH250" s="96"/>
      <c r="AWI250" s="96"/>
      <c r="AWJ250" s="96"/>
      <c r="AWK250" s="96"/>
      <c r="AWL250" s="96"/>
      <c r="AWM250" s="96"/>
      <c r="AWN250" s="96"/>
      <c r="AWO250" s="96"/>
      <c r="AWP250" s="96"/>
      <c r="AWQ250" s="96"/>
      <c r="AWR250" s="96"/>
      <c r="AWS250" s="96"/>
      <c r="AWT250" s="96"/>
      <c r="AWU250" s="96"/>
      <c r="AWV250" s="96"/>
      <c r="AWW250" s="96"/>
      <c r="AWX250" s="96"/>
      <c r="AWY250" s="96"/>
      <c r="AWZ250" s="96"/>
      <c r="AXA250" s="96"/>
      <c r="AXB250" s="96"/>
      <c r="AXC250" s="96"/>
      <c r="AXD250" s="96"/>
      <c r="AXE250" s="96"/>
      <c r="AXF250" s="96"/>
      <c r="AXG250" s="96"/>
      <c r="AXH250" s="96"/>
      <c r="AXI250" s="96"/>
      <c r="AXJ250" s="96"/>
      <c r="AXK250" s="96"/>
      <c r="AXL250" s="96"/>
      <c r="AXM250" s="96"/>
      <c r="AXN250" s="96"/>
      <c r="AXO250" s="96"/>
      <c r="AXP250" s="96"/>
      <c r="AXQ250" s="96"/>
      <c r="AXR250" s="96"/>
      <c r="AXS250" s="96"/>
      <c r="AXT250" s="96"/>
      <c r="AXU250" s="96"/>
      <c r="AXV250" s="96"/>
      <c r="AXW250" s="96"/>
      <c r="AXX250" s="96"/>
      <c r="AXY250" s="96"/>
      <c r="AXZ250" s="96"/>
      <c r="AYA250" s="96"/>
      <c r="AYB250" s="96"/>
      <c r="AYC250" s="96"/>
      <c r="AYD250" s="96"/>
      <c r="AYE250" s="96"/>
      <c r="AYF250" s="96"/>
      <c r="AYG250" s="96"/>
      <c r="AYH250" s="96"/>
      <c r="AYI250" s="96"/>
      <c r="AYJ250" s="96"/>
      <c r="AYK250" s="96"/>
      <c r="AYL250" s="96"/>
      <c r="AYM250" s="96"/>
      <c r="AYN250" s="96"/>
      <c r="AYO250" s="96"/>
      <c r="AYP250" s="96"/>
      <c r="AYQ250" s="96"/>
      <c r="AYR250" s="96"/>
      <c r="AYS250" s="96"/>
      <c r="AYT250" s="96"/>
      <c r="AYU250" s="96"/>
      <c r="AYV250" s="96"/>
      <c r="AYW250" s="96"/>
      <c r="AYX250" s="96"/>
      <c r="AYY250" s="96"/>
      <c r="AYZ250" s="96"/>
      <c r="AZA250" s="96"/>
      <c r="AZB250" s="96"/>
      <c r="AZC250" s="96"/>
      <c r="AZD250" s="96"/>
      <c r="AZE250" s="96"/>
      <c r="AZF250" s="96"/>
      <c r="AZG250" s="96"/>
      <c r="AZH250" s="96"/>
      <c r="AZI250" s="96"/>
      <c r="AZJ250" s="96"/>
      <c r="AZK250" s="96"/>
      <c r="AZL250" s="96"/>
      <c r="AZM250" s="96"/>
      <c r="AZN250" s="96"/>
      <c r="AZO250" s="96"/>
      <c r="AZP250" s="96"/>
      <c r="AZQ250" s="96"/>
      <c r="AZR250" s="96"/>
      <c r="AZS250" s="96"/>
      <c r="AZT250" s="96"/>
      <c r="AZU250" s="96"/>
      <c r="AZV250" s="96"/>
      <c r="AZW250" s="96"/>
      <c r="AZX250" s="96"/>
      <c r="AZY250" s="96"/>
      <c r="AZZ250" s="96"/>
      <c r="BAA250" s="96"/>
      <c r="BAB250" s="96"/>
      <c r="BAC250" s="96"/>
      <c r="BAD250" s="96"/>
      <c r="BAE250" s="96"/>
      <c r="BAF250" s="96"/>
      <c r="BAG250" s="96"/>
      <c r="BAH250" s="96"/>
      <c r="BAI250" s="96"/>
      <c r="BAJ250" s="96"/>
      <c r="BAK250" s="96"/>
      <c r="BAL250" s="96"/>
      <c r="BAM250" s="96"/>
      <c r="BAN250" s="96"/>
      <c r="BAO250" s="96"/>
      <c r="BAP250" s="96"/>
      <c r="BAQ250" s="96"/>
      <c r="BAR250" s="96"/>
      <c r="BAS250" s="96"/>
      <c r="BAT250" s="96"/>
      <c r="BAU250" s="96"/>
      <c r="BAV250" s="96"/>
      <c r="BAW250" s="96"/>
      <c r="BAX250" s="96"/>
      <c r="BAY250" s="96"/>
      <c r="BAZ250" s="96"/>
      <c r="BBA250" s="96"/>
      <c r="BBB250" s="96"/>
      <c r="BBC250" s="96"/>
      <c r="BBD250" s="96"/>
      <c r="BBE250" s="96"/>
      <c r="BBF250" s="96"/>
      <c r="BBG250" s="96"/>
      <c r="BBH250" s="96"/>
      <c r="BBI250" s="96"/>
      <c r="BBJ250" s="96"/>
      <c r="BBK250" s="96"/>
      <c r="BBL250" s="96"/>
      <c r="BBM250" s="96"/>
      <c r="BBN250" s="96"/>
      <c r="BBO250" s="96"/>
      <c r="BBP250" s="96"/>
      <c r="BBQ250" s="96"/>
      <c r="BBR250" s="96"/>
      <c r="BBS250" s="96"/>
      <c r="BBT250" s="96"/>
      <c r="BBU250" s="96"/>
      <c r="BBV250" s="96"/>
      <c r="BBW250" s="96"/>
      <c r="BBX250" s="96"/>
      <c r="BBY250" s="96"/>
      <c r="BBZ250" s="96"/>
      <c r="BCA250" s="96"/>
      <c r="BCB250" s="96"/>
      <c r="BCC250" s="96"/>
      <c r="BCD250" s="96"/>
      <c r="BCE250" s="96"/>
      <c r="BCF250" s="96"/>
      <c r="BCG250" s="96"/>
      <c r="BCH250" s="96"/>
      <c r="BCI250" s="96"/>
      <c r="BCJ250" s="96"/>
      <c r="BCK250" s="96"/>
      <c r="BCL250" s="96"/>
      <c r="BCM250" s="96"/>
      <c r="BCN250" s="96"/>
      <c r="BCO250" s="96"/>
      <c r="BCP250" s="96"/>
      <c r="BCQ250" s="96"/>
      <c r="BCR250" s="96"/>
      <c r="BCS250" s="96"/>
      <c r="BCT250" s="96"/>
      <c r="BCU250" s="96"/>
      <c r="BCV250" s="96"/>
      <c r="BCW250" s="96"/>
      <c r="BCX250" s="96"/>
      <c r="BCY250" s="96"/>
      <c r="BCZ250" s="96"/>
      <c r="BDA250" s="96"/>
      <c r="BDB250" s="96"/>
      <c r="BDC250" s="96"/>
      <c r="BDD250" s="96"/>
      <c r="BDE250" s="96"/>
      <c r="BDF250" s="96"/>
      <c r="BDG250" s="96"/>
      <c r="BDH250" s="96"/>
      <c r="BDI250" s="96"/>
      <c r="BDJ250" s="96"/>
      <c r="BDK250" s="96"/>
      <c r="BDL250" s="96"/>
      <c r="BDM250" s="96"/>
      <c r="BDN250" s="96"/>
      <c r="BDO250" s="96"/>
      <c r="BDP250" s="96"/>
      <c r="BDQ250" s="96"/>
      <c r="BDR250" s="96"/>
      <c r="BDS250" s="96"/>
      <c r="BDT250" s="96"/>
      <c r="BDU250" s="96"/>
      <c r="BDV250" s="96"/>
      <c r="BDW250" s="96"/>
      <c r="BDX250" s="96"/>
      <c r="BDY250" s="96"/>
      <c r="BDZ250" s="96"/>
      <c r="BEA250" s="96"/>
      <c r="BEB250" s="96"/>
      <c r="BEC250" s="96"/>
      <c r="BED250" s="96"/>
      <c r="BEE250" s="96"/>
      <c r="BEF250" s="96"/>
      <c r="BEG250" s="96"/>
      <c r="BEH250" s="96"/>
      <c r="BEI250" s="96"/>
      <c r="BEJ250" s="96"/>
      <c r="BEK250" s="96"/>
      <c r="BEL250" s="96"/>
      <c r="BEM250" s="96"/>
      <c r="BEN250" s="96"/>
      <c r="BEO250" s="96"/>
      <c r="BEP250" s="96"/>
      <c r="BEQ250" s="96"/>
      <c r="BER250" s="96"/>
      <c r="BES250" s="96"/>
      <c r="BET250" s="96"/>
      <c r="BEU250" s="96"/>
      <c r="BEV250" s="96"/>
      <c r="BEW250" s="96"/>
      <c r="BEX250" s="96"/>
      <c r="BEY250" s="96"/>
      <c r="BEZ250" s="96"/>
      <c r="BFA250" s="96"/>
      <c r="BFB250" s="96"/>
      <c r="BFC250" s="96"/>
      <c r="BFD250" s="96"/>
      <c r="BFE250" s="96"/>
      <c r="BFF250" s="96"/>
      <c r="BFG250" s="96"/>
      <c r="BFH250" s="96"/>
      <c r="BFI250" s="96"/>
      <c r="BFJ250" s="96"/>
      <c r="BFK250" s="96"/>
      <c r="BFL250" s="96"/>
      <c r="BFM250" s="96"/>
      <c r="BFN250" s="96"/>
      <c r="BFO250" s="96"/>
      <c r="BFP250" s="96"/>
      <c r="BFQ250" s="96"/>
      <c r="BFR250" s="96"/>
      <c r="BFS250" s="96"/>
      <c r="BFT250" s="96"/>
      <c r="BFU250" s="96"/>
      <c r="BFV250" s="96"/>
      <c r="BFW250" s="96"/>
      <c r="BFX250" s="96"/>
      <c r="BFY250" s="96"/>
      <c r="BFZ250" s="96"/>
      <c r="BGA250" s="96"/>
      <c r="BGB250" s="96"/>
      <c r="BGC250" s="96"/>
      <c r="BGD250" s="96"/>
      <c r="BGE250" s="96"/>
      <c r="BGF250" s="96"/>
      <c r="BGG250" s="96"/>
      <c r="BGH250" s="96"/>
      <c r="BGI250" s="96"/>
      <c r="BGJ250" s="96"/>
      <c r="BGK250" s="96"/>
      <c r="BGL250" s="96"/>
      <c r="BGM250" s="96"/>
      <c r="BGN250" s="96"/>
      <c r="BGO250" s="96"/>
      <c r="BGP250" s="96"/>
      <c r="BGQ250" s="96"/>
      <c r="BGR250" s="96"/>
      <c r="BGS250" s="96"/>
      <c r="BGT250" s="96"/>
      <c r="BGU250" s="96"/>
      <c r="BGV250" s="96"/>
      <c r="BGW250" s="96"/>
      <c r="BGX250" s="96"/>
      <c r="BGY250" s="96"/>
      <c r="BGZ250" s="96"/>
      <c r="BHA250" s="96"/>
      <c r="BHB250" s="96"/>
      <c r="BHC250" s="96"/>
      <c r="BHD250" s="96"/>
      <c r="BHE250" s="96"/>
      <c r="BHF250" s="96"/>
      <c r="BHG250" s="96"/>
      <c r="BHH250" s="96"/>
      <c r="BHI250" s="96"/>
      <c r="BHJ250" s="96"/>
      <c r="BHK250" s="96"/>
      <c r="BHL250" s="96"/>
      <c r="BHM250" s="96"/>
      <c r="BHN250" s="96"/>
      <c r="BHO250" s="96"/>
      <c r="BHP250" s="96"/>
      <c r="BHQ250" s="96"/>
      <c r="BHR250" s="96"/>
      <c r="BHS250" s="96"/>
      <c r="BHT250" s="96"/>
      <c r="BHU250" s="96"/>
      <c r="BHV250" s="96"/>
      <c r="BHW250" s="96"/>
      <c r="BHX250" s="96"/>
      <c r="BHY250" s="96"/>
      <c r="BHZ250" s="96"/>
      <c r="BIA250" s="96"/>
      <c r="BIB250" s="96"/>
      <c r="BIC250" s="96"/>
      <c r="BID250" s="96"/>
      <c r="BIE250" s="96"/>
      <c r="BIF250" s="96"/>
      <c r="BIG250" s="96"/>
      <c r="BIH250" s="96"/>
      <c r="BII250" s="96"/>
      <c r="BIJ250" s="96"/>
      <c r="BIK250" s="96"/>
      <c r="BIL250" s="96"/>
      <c r="BIM250" s="96"/>
      <c r="BIN250" s="96"/>
      <c r="BIO250" s="96"/>
      <c r="BIP250" s="96"/>
      <c r="BIQ250" s="96"/>
      <c r="BIR250" s="96"/>
      <c r="BIS250" s="96"/>
      <c r="BIT250" s="96"/>
      <c r="BIU250" s="96"/>
      <c r="BIV250" s="96"/>
      <c r="BIW250" s="96"/>
      <c r="BIX250" s="96"/>
      <c r="BIY250" s="96"/>
      <c r="BIZ250" s="96"/>
      <c r="BJA250" s="96"/>
      <c r="BJB250" s="96"/>
      <c r="BJC250" s="96"/>
      <c r="BJD250" s="96"/>
      <c r="BJE250" s="96"/>
      <c r="BJF250" s="96"/>
      <c r="BJG250" s="96"/>
      <c r="BJH250" s="96"/>
      <c r="BJI250" s="96"/>
      <c r="BJJ250" s="96"/>
      <c r="BJK250" s="96"/>
      <c r="BJL250" s="96"/>
      <c r="BJM250" s="96"/>
      <c r="BJN250" s="96"/>
      <c r="BJO250" s="96"/>
      <c r="BJP250" s="96"/>
      <c r="BJQ250" s="96"/>
      <c r="BJR250" s="96"/>
      <c r="BJS250" s="96"/>
      <c r="BJT250" s="96"/>
      <c r="BJU250" s="96"/>
      <c r="BJV250" s="96"/>
      <c r="BJW250" s="96"/>
      <c r="BJX250" s="96"/>
      <c r="BJY250" s="96"/>
      <c r="BJZ250" s="96"/>
      <c r="BKA250" s="96"/>
      <c r="BKB250" s="96"/>
      <c r="BKC250" s="96"/>
      <c r="BKD250" s="96"/>
      <c r="BKE250" s="96"/>
      <c r="BKF250" s="96"/>
      <c r="BKG250" s="96"/>
      <c r="BKH250" s="96"/>
      <c r="BKI250" s="96"/>
      <c r="BKJ250" s="96"/>
      <c r="BKK250" s="96"/>
      <c r="BKL250" s="96"/>
      <c r="BKM250" s="96"/>
      <c r="BKN250" s="96"/>
      <c r="BKO250" s="96"/>
      <c r="BKP250" s="96"/>
      <c r="BKQ250" s="96"/>
      <c r="BKR250" s="96"/>
      <c r="BKS250" s="96"/>
      <c r="BKT250" s="96"/>
      <c r="BKU250" s="96"/>
      <c r="BKV250" s="96"/>
      <c r="BKW250" s="96"/>
      <c r="BKX250" s="96"/>
      <c r="BKY250" s="96"/>
      <c r="BKZ250" s="96"/>
      <c r="BLA250" s="96"/>
      <c r="BLB250" s="96"/>
      <c r="BLC250" s="96"/>
      <c r="BLD250" s="96"/>
      <c r="BLE250" s="96"/>
      <c r="BLF250" s="96"/>
      <c r="BLG250" s="96"/>
      <c r="BLH250" s="96"/>
      <c r="BLI250" s="96"/>
      <c r="BLJ250" s="96"/>
      <c r="BLK250" s="96"/>
      <c r="BLL250" s="96"/>
      <c r="BLM250" s="96"/>
      <c r="BLN250" s="96"/>
      <c r="BLO250" s="96"/>
      <c r="BLP250" s="96"/>
      <c r="BLQ250" s="96"/>
      <c r="BLR250" s="96"/>
      <c r="BLS250" s="96"/>
      <c r="BLT250" s="96"/>
      <c r="BLU250" s="96"/>
      <c r="BLV250" s="96"/>
      <c r="BLW250" s="96"/>
      <c r="BLX250" s="96"/>
      <c r="BLY250" s="96"/>
      <c r="BLZ250" s="96"/>
      <c r="BMA250" s="96"/>
      <c r="BMB250" s="96"/>
      <c r="BMC250" s="96"/>
      <c r="BMD250" s="96"/>
      <c r="BME250" s="96"/>
      <c r="BMF250" s="96"/>
      <c r="BMG250" s="96"/>
      <c r="BMH250" s="96"/>
      <c r="BMI250" s="96"/>
      <c r="BMJ250" s="96"/>
      <c r="BMK250" s="96"/>
      <c r="BML250" s="96"/>
      <c r="BMM250" s="96"/>
      <c r="BMN250" s="96"/>
      <c r="BMO250" s="96"/>
      <c r="BMP250" s="96"/>
      <c r="BMQ250" s="96"/>
      <c r="BMR250" s="96"/>
      <c r="BMS250" s="96"/>
      <c r="BMT250" s="96"/>
      <c r="BMU250" s="96"/>
      <c r="BMV250" s="96"/>
      <c r="BMW250" s="96"/>
      <c r="BMX250" s="96"/>
      <c r="BMY250" s="96"/>
      <c r="BMZ250" s="96"/>
      <c r="BNA250" s="96"/>
      <c r="BNB250" s="96"/>
      <c r="BNC250" s="96"/>
      <c r="BND250" s="96"/>
      <c r="BNE250" s="96"/>
      <c r="BNF250" s="96"/>
      <c r="BNG250" s="96"/>
      <c r="BNH250" s="96"/>
      <c r="BNI250" s="96"/>
      <c r="BNJ250" s="96"/>
      <c r="BNK250" s="96"/>
      <c r="BNL250" s="96"/>
      <c r="BNM250" s="96"/>
      <c r="BNN250" s="96"/>
      <c r="BNO250" s="96"/>
      <c r="BNP250" s="96"/>
      <c r="BNQ250" s="96"/>
      <c r="BNR250" s="96"/>
      <c r="BNS250" s="96"/>
      <c r="BNT250" s="96"/>
      <c r="BNU250" s="96"/>
      <c r="BNV250" s="96"/>
      <c r="BNW250" s="96"/>
      <c r="BNX250" s="96"/>
      <c r="BNY250" s="96"/>
      <c r="BNZ250" s="96"/>
      <c r="BOA250" s="96"/>
      <c r="BOB250" s="96"/>
      <c r="BOC250" s="96"/>
      <c r="BOD250" s="96"/>
      <c r="BOE250" s="96"/>
      <c r="BOF250" s="96"/>
      <c r="BOG250" s="96"/>
      <c r="BOH250" s="96"/>
      <c r="BOI250" s="96"/>
      <c r="BOJ250" s="96"/>
      <c r="BOK250" s="96"/>
      <c r="BOL250" s="96"/>
      <c r="BOM250" s="96"/>
      <c r="BON250" s="96"/>
      <c r="BOO250" s="96"/>
      <c r="BOP250" s="96"/>
      <c r="BOQ250" s="96"/>
      <c r="BOR250" s="96"/>
      <c r="BOS250" s="96"/>
      <c r="BOT250" s="96"/>
      <c r="BOU250" s="96"/>
      <c r="BOV250" s="96"/>
      <c r="BOW250" s="96"/>
      <c r="BOX250" s="96"/>
      <c r="BOY250" s="96"/>
      <c r="BOZ250" s="96"/>
      <c r="BPA250" s="96"/>
      <c r="BPB250" s="96"/>
      <c r="BPC250" s="96"/>
      <c r="BPD250" s="96"/>
      <c r="BPE250" s="96"/>
      <c r="BPF250" s="96"/>
      <c r="BPG250" s="96"/>
      <c r="BPH250" s="96"/>
      <c r="BPI250" s="96"/>
      <c r="BPJ250" s="96"/>
      <c r="BPK250" s="96"/>
      <c r="BPL250" s="96"/>
      <c r="BPM250" s="96"/>
      <c r="BPN250" s="96"/>
      <c r="BPO250" s="96"/>
      <c r="BPP250" s="96"/>
      <c r="BPQ250" s="96"/>
      <c r="BPR250" s="96"/>
      <c r="BPS250" s="96"/>
      <c r="BPT250" s="96"/>
      <c r="BPU250" s="96"/>
      <c r="BPV250" s="96"/>
      <c r="BPW250" s="96"/>
      <c r="BPX250" s="96"/>
      <c r="BPY250" s="96"/>
      <c r="BPZ250" s="96"/>
      <c r="BQA250" s="96"/>
      <c r="BQB250" s="96"/>
      <c r="BQC250" s="96"/>
      <c r="BQD250" s="96"/>
      <c r="BQE250" s="96"/>
      <c r="BQF250" s="96"/>
      <c r="BQG250" s="96"/>
      <c r="BQH250" s="96"/>
      <c r="BQI250" s="96"/>
      <c r="BQJ250" s="96"/>
      <c r="BQK250" s="96"/>
      <c r="BQL250" s="96"/>
      <c r="BQM250" s="96"/>
      <c r="BQN250" s="96"/>
      <c r="BQO250" s="96"/>
      <c r="BQP250" s="96"/>
      <c r="BQQ250" s="96"/>
      <c r="BQR250" s="96"/>
      <c r="BQS250" s="96"/>
      <c r="BQT250" s="96"/>
      <c r="BQU250" s="96"/>
      <c r="BQV250" s="96"/>
      <c r="BQW250" s="96"/>
      <c r="BQX250" s="96"/>
      <c r="BQY250" s="96"/>
      <c r="BQZ250" s="96"/>
      <c r="BRA250" s="96"/>
      <c r="BRB250" s="96"/>
      <c r="BRC250" s="96"/>
      <c r="BRD250" s="96"/>
      <c r="BRE250" s="96"/>
      <c r="BRF250" s="96"/>
      <c r="BRG250" s="96"/>
      <c r="BRH250" s="96"/>
      <c r="BRI250" s="96"/>
      <c r="BRJ250" s="96"/>
      <c r="BRK250" s="96"/>
      <c r="BRL250" s="96"/>
      <c r="BRM250" s="96"/>
      <c r="BRN250" s="96"/>
      <c r="BRO250" s="96"/>
      <c r="BRP250" s="96"/>
      <c r="BRQ250" s="96"/>
      <c r="BRR250" s="96"/>
      <c r="BRS250" s="96"/>
      <c r="BRT250" s="96"/>
      <c r="BRU250" s="96"/>
      <c r="BRV250" s="96"/>
      <c r="BRW250" s="96"/>
      <c r="BRX250" s="96"/>
      <c r="BRY250" s="96"/>
      <c r="BRZ250" s="96"/>
      <c r="BSA250" s="96"/>
      <c r="BSB250" s="96"/>
      <c r="BSC250" s="96"/>
      <c r="BSD250" s="96"/>
      <c r="BSE250" s="96"/>
      <c r="BSF250" s="96"/>
      <c r="BSG250" s="96"/>
      <c r="BSH250" s="96"/>
      <c r="BSI250" s="96"/>
      <c r="BSJ250" s="96"/>
      <c r="BSK250" s="96"/>
      <c r="BSL250" s="96"/>
      <c r="BSM250" s="96"/>
      <c r="BSN250" s="96"/>
      <c r="BSO250" s="96"/>
      <c r="BSP250" s="96"/>
      <c r="BSQ250" s="96"/>
      <c r="BSR250" s="96"/>
      <c r="BSS250" s="96"/>
      <c r="BST250" s="96"/>
      <c r="BSU250" s="96"/>
      <c r="BSV250" s="96"/>
      <c r="BSW250" s="96"/>
      <c r="BSX250" s="96"/>
      <c r="BSY250" s="96"/>
      <c r="BSZ250" s="96"/>
      <c r="BTA250" s="96"/>
      <c r="BTB250" s="96"/>
      <c r="BTC250" s="96"/>
      <c r="BTD250" s="96"/>
      <c r="BTE250" s="96"/>
      <c r="BTF250" s="96"/>
      <c r="BTG250" s="96"/>
      <c r="BTH250" s="96"/>
      <c r="BTI250" s="96"/>
      <c r="BTJ250" s="96"/>
      <c r="BTK250" s="96"/>
      <c r="BTL250" s="96"/>
      <c r="BTM250" s="96"/>
      <c r="BTN250" s="96"/>
      <c r="BTO250" s="96"/>
      <c r="BTP250" s="96"/>
      <c r="BTQ250" s="96"/>
      <c r="BTR250" s="96"/>
      <c r="BTS250" s="96"/>
      <c r="BTT250" s="96"/>
      <c r="BTU250" s="96"/>
      <c r="BTV250" s="96"/>
      <c r="BTW250" s="96"/>
      <c r="BTX250" s="96"/>
      <c r="BTY250" s="96"/>
      <c r="BTZ250" s="96"/>
      <c r="BUA250" s="96"/>
      <c r="BUB250" s="96"/>
      <c r="BUC250" s="96"/>
      <c r="BUD250" s="96"/>
      <c r="BUE250" s="96"/>
      <c r="BUF250" s="96"/>
      <c r="BUG250" s="96"/>
      <c r="BUH250" s="96"/>
      <c r="BUI250" s="96"/>
      <c r="BUJ250" s="96"/>
      <c r="BUK250" s="96"/>
      <c r="BUL250" s="96"/>
      <c r="BUM250" s="96"/>
      <c r="BUN250" s="96"/>
      <c r="BUO250" s="96"/>
      <c r="BUP250" s="96"/>
      <c r="BUQ250" s="96"/>
      <c r="BUR250" s="96"/>
      <c r="BUS250" s="96"/>
      <c r="BUT250" s="96"/>
      <c r="BUU250" s="96"/>
      <c r="BUV250" s="96"/>
      <c r="BUW250" s="96"/>
      <c r="BUX250" s="96"/>
      <c r="BUY250" s="96"/>
      <c r="BUZ250" s="96"/>
      <c r="BVA250" s="96"/>
      <c r="BVB250" s="96"/>
      <c r="BVC250" s="96"/>
      <c r="BVD250" s="96"/>
      <c r="BVE250" s="96"/>
      <c r="BVF250" s="96"/>
      <c r="BVG250" s="96"/>
      <c r="BVH250" s="96"/>
      <c r="BVI250" s="96"/>
      <c r="BVJ250" s="96"/>
      <c r="BVK250" s="96"/>
      <c r="BVL250" s="96"/>
      <c r="BVM250" s="96"/>
      <c r="BVN250" s="96"/>
      <c r="BVO250" s="96"/>
      <c r="BVP250" s="96"/>
      <c r="BVQ250" s="96"/>
      <c r="BVR250" s="96"/>
      <c r="BVS250" s="96"/>
      <c r="BVT250" s="96"/>
      <c r="BVU250" s="96"/>
      <c r="BVV250" s="96"/>
      <c r="BVW250" s="96"/>
      <c r="BVX250" s="96"/>
      <c r="BVY250" s="96"/>
      <c r="BVZ250" s="96"/>
      <c r="BWA250" s="96"/>
      <c r="BWB250" s="96"/>
      <c r="BWC250" s="96"/>
      <c r="BWD250" s="96"/>
      <c r="BWE250" s="96"/>
      <c r="BWF250" s="96"/>
      <c r="BWG250" s="96"/>
      <c r="BWH250" s="96"/>
      <c r="BWI250" s="96"/>
      <c r="BWJ250" s="96"/>
      <c r="BWK250" s="96"/>
      <c r="BWL250" s="96"/>
      <c r="BWM250" s="96"/>
      <c r="BWN250" s="96"/>
      <c r="BWO250" s="96"/>
      <c r="BWP250" s="96"/>
      <c r="BWQ250" s="96"/>
      <c r="BWR250" s="96"/>
      <c r="BWS250" s="96"/>
      <c r="BWT250" s="96"/>
      <c r="BWU250" s="96"/>
      <c r="BWV250" s="96"/>
      <c r="BWW250" s="96"/>
      <c r="BWX250" s="96"/>
      <c r="BWY250" s="96"/>
      <c r="BWZ250" s="96"/>
      <c r="BXA250" s="96"/>
      <c r="BXB250" s="96"/>
      <c r="BXC250" s="96"/>
      <c r="BXD250" s="96"/>
      <c r="BXE250" s="96"/>
      <c r="BXF250" s="96"/>
      <c r="BXG250" s="96"/>
      <c r="BXH250" s="96"/>
      <c r="BXI250" s="96"/>
      <c r="BXJ250" s="96"/>
      <c r="BXK250" s="96"/>
      <c r="BXL250" s="96"/>
      <c r="BXM250" s="96"/>
      <c r="BXN250" s="96"/>
      <c r="BXO250" s="96"/>
      <c r="BXP250" s="96"/>
      <c r="BXQ250" s="96"/>
      <c r="BXR250" s="96"/>
      <c r="BXS250" s="96"/>
      <c r="BXT250" s="96"/>
      <c r="BXU250" s="96"/>
      <c r="BXV250" s="96"/>
      <c r="BXW250" s="96"/>
      <c r="BXX250" s="96"/>
      <c r="BXY250" s="96"/>
      <c r="BXZ250" s="96"/>
      <c r="BYA250" s="96"/>
      <c r="BYB250" s="96"/>
      <c r="BYC250" s="96"/>
      <c r="BYD250" s="96"/>
      <c r="BYE250" s="96"/>
      <c r="BYF250" s="96"/>
      <c r="BYG250" s="96"/>
      <c r="BYH250" s="96"/>
      <c r="BYI250" s="96"/>
      <c r="BYJ250" s="96"/>
      <c r="BYK250" s="96"/>
      <c r="BYL250" s="96"/>
      <c r="BYM250" s="96"/>
      <c r="BYN250" s="96"/>
      <c r="BYO250" s="96"/>
      <c r="BYP250" s="96"/>
      <c r="BYQ250" s="96"/>
      <c r="BYR250" s="96"/>
      <c r="BYS250" s="96"/>
      <c r="BYT250" s="96"/>
      <c r="BYU250" s="96"/>
      <c r="BYV250" s="96"/>
      <c r="BYW250" s="96"/>
      <c r="BYX250" s="96"/>
      <c r="BYY250" s="96"/>
      <c r="BYZ250" s="96"/>
      <c r="BZA250" s="96"/>
      <c r="BZB250" s="96"/>
      <c r="BZC250" s="96"/>
      <c r="BZD250" s="96"/>
      <c r="BZE250" s="96"/>
      <c r="BZF250" s="96"/>
      <c r="BZG250" s="96"/>
      <c r="BZH250" s="96"/>
      <c r="BZI250" s="96"/>
      <c r="BZJ250" s="96"/>
      <c r="BZK250" s="96"/>
      <c r="BZL250" s="96"/>
      <c r="BZM250" s="96"/>
      <c r="BZN250" s="96"/>
      <c r="BZO250" s="96"/>
      <c r="BZP250" s="96"/>
      <c r="BZQ250" s="96"/>
      <c r="BZR250" s="96"/>
      <c r="BZS250" s="96"/>
      <c r="BZT250" s="96"/>
      <c r="BZU250" s="96"/>
      <c r="BZV250" s="96"/>
      <c r="BZW250" s="96"/>
      <c r="BZX250" s="96"/>
      <c r="BZY250" s="96"/>
      <c r="BZZ250" s="96"/>
      <c r="CAA250" s="96"/>
      <c r="CAB250" s="96"/>
      <c r="CAC250" s="96"/>
      <c r="CAD250" s="96"/>
      <c r="CAE250" s="96"/>
      <c r="CAF250" s="96"/>
      <c r="CAG250" s="96"/>
      <c r="CAH250" s="96"/>
      <c r="CAI250" s="96"/>
      <c r="CAJ250" s="96"/>
      <c r="CAK250" s="96"/>
      <c r="CAL250" s="96"/>
      <c r="CAM250" s="96"/>
      <c r="CAN250" s="96"/>
      <c r="CAO250" s="96"/>
      <c r="CAP250" s="96"/>
      <c r="CAQ250" s="96"/>
      <c r="CAR250" s="96"/>
      <c r="CAS250" s="96"/>
      <c r="CAT250" s="96"/>
      <c r="CAU250" s="96"/>
      <c r="CAV250" s="96"/>
      <c r="CAW250" s="96"/>
      <c r="CAX250" s="96"/>
      <c r="CAY250" s="96"/>
      <c r="CAZ250" s="96"/>
      <c r="CBA250" s="96"/>
      <c r="CBB250" s="96"/>
      <c r="CBC250" s="96"/>
      <c r="CBD250" s="96"/>
      <c r="CBE250" s="96"/>
      <c r="CBF250" s="96"/>
      <c r="CBG250" s="96"/>
      <c r="CBH250" s="96"/>
      <c r="CBI250" s="96"/>
      <c r="CBJ250" s="96"/>
      <c r="CBK250" s="96"/>
      <c r="CBL250" s="96"/>
      <c r="CBM250" s="96"/>
      <c r="CBN250" s="96"/>
      <c r="CBO250" s="96"/>
      <c r="CBP250" s="96"/>
      <c r="CBQ250" s="96"/>
      <c r="CBR250" s="96"/>
      <c r="CBS250" s="96"/>
      <c r="CBT250" s="96"/>
      <c r="CBU250" s="96"/>
      <c r="CBV250" s="96"/>
      <c r="CBW250" s="96"/>
      <c r="CBX250" s="96"/>
      <c r="CBY250" s="96"/>
      <c r="CBZ250" s="96"/>
      <c r="CCA250" s="96"/>
      <c r="CCB250" s="96"/>
      <c r="CCC250" s="96"/>
      <c r="CCD250" s="96"/>
      <c r="CCE250" s="96"/>
      <c r="CCF250" s="96"/>
      <c r="CCG250" s="96"/>
      <c r="CCH250" s="96"/>
      <c r="CCI250" s="96"/>
      <c r="CCJ250" s="96"/>
      <c r="CCK250" s="96"/>
      <c r="CCL250" s="96"/>
      <c r="CCM250" s="96"/>
      <c r="CCN250" s="96"/>
      <c r="CCO250" s="96"/>
      <c r="CCP250" s="96"/>
      <c r="CCQ250" s="96"/>
      <c r="CCR250" s="96"/>
      <c r="CCS250" s="96"/>
      <c r="CCT250" s="96"/>
      <c r="CCU250" s="96"/>
      <c r="CCV250" s="96"/>
      <c r="CCW250" s="96"/>
      <c r="CCX250" s="96"/>
      <c r="CCY250" s="96"/>
      <c r="CCZ250" s="96"/>
      <c r="CDA250" s="96"/>
      <c r="CDB250" s="96"/>
      <c r="CDC250" s="96"/>
      <c r="CDD250" s="96"/>
      <c r="CDE250" s="96"/>
      <c r="CDF250" s="96"/>
      <c r="CDG250" s="96"/>
      <c r="CDH250" s="96"/>
      <c r="CDI250" s="96"/>
      <c r="CDJ250" s="96"/>
      <c r="CDK250" s="96"/>
      <c r="CDL250" s="96"/>
      <c r="CDM250" s="96"/>
      <c r="CDN250" s="96"/>
      <c r="CDO250" s="96"/>
      <c r="CDP250" s="96"/>
      <c r="CDQ250" s="96"/>
      <c r="CDR250" s="96"/>
      <c r="CDS250" s="96"/>
      <c r="CDT250" s="96"/>
      <c r="CDU250" s="96"/>
      <c r="CDV250" s="96"/>
      <c r="CDW250" s="96"/>
      <c r="CDX250" s="96"/>
      <c r="CDY250" s="96"/>
      <c r="CDZ250" s="96"/>
      <c r="CEA250" s="96"/>
      <c r="CEB250" s="96"/>
      <c r="CEC250" s="96"/>
      <c r="CED250" s="96"/>
      <c r="CEE250" s="96"/>
      <c r="CEF250" s="96"/>
      <c r="CEG250" s="96"/>
      <c r="CEH250" s="96"/>
      <c r="CEI250" s="96"/>
      <c r="CEJ250" s="96"/>
      <c r="CEK250" s="96"/>
      <c r="CEL250" s="96"/>
      <c r="CEM250" s="96"/>
      <c r="CEN250" s="96"/>
      <c r="CEO250" s="96"/>
      <c r="CEP250" s="96"/>
      <c r="CEQ250" s="96"/>
      <c r="CER250" s="96"/>
      <c r="CES250" s="96"/>
      <c r="CET250" s="96"/>
      <c r="CEU250" s="96"/>
      <c r="CEV250" s="96"/>
      <c r="CEW250" s="96"/>
      <c r="CEX250" s="96"/>
      <c r="CEY250" s="96"/>
      <c r="CEZ250" s="96"/>
      <c r="CFA250" s="96"/>
      <c r="CFB250" s="96"/>
      <c r="CFC250" s="96"/>
      <c r="CFD250" s="96"/>
      <c r="CFE250" s="96"/>
      <c r="CFF250" s="96"/>
      <c r="CFG250" s="96"/>
      <c r="CFH250" s="96"/>
      <c r="CFI250" s="96"/>
      <c r="CFJ250" s="96"/>
      <c r="CFK250" s="96"/>
      <c r="CFL250" s="96"/>
      <c r="CFM250" s="96"/>
      <c r="CFN250" s="96"/>
      <c r="CFO250" s="96"/>
      <c r="CFP250" s="96"/>
      <c r="CFQ250" s="96"/>
      <c r="CFR250" s="96"/>
      <c r="CFS250" s="96"/>
      <c r="CFT250" s="96"/>
      <c r="CFU250" s="96"/>
      <c r="CFV250" s="96"/>
      <c r="CFW250" s="96"/>
      <c r="CFX250" s="96"/>
      <c r="CFY250" s="96"/>
      <c r="CFZ250" s="96"/>
      <c r="CGA250" s="96"/>
      <c r="CGB250" s="96"/>
      <c r="CGC250" s="96"/>
      <c r="CGD250" s="96"/>
      <c r="CGE250" s="96"/>
      <c r="CGF250" s="96"/>
      <c r="CGG250" s="96"/>
      <c r="CGH250" s="96"/>
      <c r="CGI250" s="96"/>
      <c r="CGJ250" s="96"/>
      <c r="CGK250" s="96"/>
      <c r="CGL250" s="96"/>
      <c r="CGM250" s="96"/>
      <c r="CGN250" s="96"/>
      <c r="CGO250" s="96"/>
      <c r="CGP250" s="96"/>
      <c r="CGQ250" s="96"/>
      <c r="CGR250" s="96"/>
      <c r="CGS250" s="96"/>
      <c r="CGT250" s="96"/>
      <c r="CGU250" s="96"/>
      <c r="CGV250" s="96"/>
      <c r="CGW250" s="96"/>
      <c r="CGX250" s="96"/>
      <c r="CGY250" s="96"/>
      <c r="CGZ250" s="96"/>
      <c r="CHA250" s="96"/>
      <c r="CHB250" s="96"/>
      <c r="CHC250" s="96"/>
      <c r="CHD250" s="96"/>
      <c r="CHE250" s="96"/>
      <c r="CHF250" s="96"/>
      <c r="CHG250" s="96"/>
      <c r="CHH250" s="96"/>
      <c r="CHI250" s="96"/>
      <c r="CHJ250" s="96"/>
      <c r="CHK250" s="96"/>
      <c r="CHL250" s="96"/>
      <c r="CHM250" s="96"/>
      <c r="CHN250" s="96"/>
      <c r="CHO250" s="96"/>
      <c r="CHP250" s="96"/>
      <c r="CHQ250" s="96"/>
      <c r="CHR250" s="96"/>
      <c r="CHS250" s="96"/>
      <c r="CHT250" s="96"/>
      <c r="CHU250" s="96"/>
      <c r="CHV250" s="96"/>
      <c r="CHW250" s="96"/>
      <c r="CHX250" s="96"/>
      <c r="CHY250" s="96"/>
      <c r="CHZ250" s="96"/>
      <c r="CIA250" s="96"/>
      <c r="CIB250" s="96"/>
      <c r="CIC250" s="96"/>
      <c r="CID250" s="96"/>
      <c r="CIE250" s="96"/>
      <c r="CIF250" s="96"/>
      <c r="CIG250" s="96"/>
      <c r="CIH250" s="96"/>
      <c r="CII250" s="96"/>
      <c r="CIJ250" s="96"/>
      <c r="CIK250" s="96"/>
      <c r="CIL250" s="96"/>
      <c r="CIM250" s="96"/>
      <c r="CIN250" s="96"/>
      <c r="CIO250" s="96"/>
      <c r="CIP250" s="96"/>
      <c r="CIQ250" s="96"/>
      <c r="CIR250" s="96"/>
      <c r="CIS250" s="96"/>
      <c r="CIT250" s="96"/>
      <c r="CIU250" s="96"/>
      <c r="CIV250" s="96"/>
      <c r="CIW250" s="96"/>
      <c r="CIX250" s="96"/>
      <c r="CIY250" s="96"/>
      <c r="CIZ250" s="96"/>
      <c r="CJA250" s="96"/>
      <c r="CJB250" s="96"/>
      <c r="CJC250" s="96"/>
      <c r="CJD250" s="96"/>
      <c r="CJE250" s="96"/>
      <c r="CJF250" s="96"/>
      <c r="CJG250" s="96"/>
      <c r="CJH250" s="96"/>
      <c r="CJI250" s="96"/>
      <c r="CJJ250" s="96"/>
      <c r="CJK250" s="96"/>
      <c r="CJL250" s="96"/>
      <c r="CJM250" s="96"/>
      <c r="CJN250" s="96"/>
      <c r="CJO250" s="96"/>
      <c r="CJP250" s="96"/>
      <c r="CJQ250" s="96"/>
      <c r="CJR250" s="96"/>
      <c r="CJS250" s="96"/>
      <c r="CJT250" s="96"/>
      <c r="CJU250" s="96"/>
      <c r="CJV250" s="96"/>
      <c r="CJW250" s="96"/>
      <c r="CJX250" s="96"/>
      <c r="CJY250" s="96"/>
      <c r="CJZ250" s="96"/>
      <c r="CKA250" s="96"/>
      <c r="CKB250" s="96"/>
      <c r="CKC250" s="96"/>
      <c r="CKD250" s="96"/>
      <c r="CKE250" s="96"/>
      <c r="CKF250" s="96"/>
      <c r="CKG250" s="96"/>
      <c r="CKH250" s="96"/>
      <c r="CKI250" s="96"/>
      <c r="CKJ250" s="96"/>
      <c r="CKK250" s="96"/>
      <c r="CKL250" s="96"/>
      <c r="CKM250" s="96"/>
      <c r="CKN250" s="96"/>
      <c r="CKO250" s="96"/>
      <c r="CKP250" s="96"/>
      <c r="CKQ250" s="96"/>
      <c r="CKR250" s="96"/>
      <c r="CKS250" s="96"/>
      <c r="CKT250" s="96"/>
      <c r="CKU250" s="96"/>
      <c r="CKV250" s="96"/>
      <c r="CKW250" s="96"/>
      <c r="CKX250" s="96"/>
      <c r="CKY250" s="96"/>
      <c r="CKZ250" s="96"/>
      <c r="CLA250" s="96"/>
      <c r="CLB250" s="96"/>
      <c r="CLC250" s="96"/>
      <c r="CLD250" s="96"/>
      <c r="CLE250" s="96"/>
      <c r="CLF250" s="96"/>
      <c r="CLG250" s="96"/>
      <c r="CLH250" s="96"/>
      <c r="CLI250" s="96"/>
      <c r="CLJ250" s="96"/>
      <c r="CLK250" s="96"/>
      <c r="CLL250" s="96"/>
      <c r="CLM250" s="96"/>
      <c r="CLN250" s="96"/>
      <c r="CLO250" s="96"/>
      <c r="CLP250" s="96"/>
      <c r="CLQ250" s="96"/>
      <c r="CLR250" s="96"/>
      <c r="CLS250" s="96"/>
      <c r="CLT250" s="96"/>
      <c r="CLU250" s="96"/>
      <c r="CLV250" s="96"/>
      <c r="CLW250" s="96"/>
      <c r="CLX250" s="96"/>
      <c r="CLY250" s="96"/>
      <c r="CLZ250" s="96"/>
      <c r="CMA250" s="96"/>
      <c r="CMB250" s="96"/>
      <c r="CMC250" s="96"/>
      <c r="CMD250" s="96"/>
      <c r="CME250" s="96"/>
      <c r="CMF250" s="96"/>
      <c r="CMG250" s="96"/>
      <c r="CMH250" s="96"/>
      <c r="CMI250" s="96"/>
      <c r="CMJ250" s="96"/>
      <c r="CMK250" s="96"/>
      <c r="CML250" s="96"/>
      <c r="CMM250" s="96"/>
      <c r="CMN250" s="96"/>
      <c r="CMO250" s="96"/>
      <c r="CMP250" s="96"/>
      <c r="CMQ250" s="96"/>
      <c r="CMR250" s="96"/>
      <c r="CMS250" s="96"/>
      <c r="CMT250" s="96"/>
      <c r="CMU250" s="96"/>
      <c r="CMV250" s="96"/>
      <c r="CMW250" s="96"/>
      <c r="CMX250" s="96"/>
      <c r="CMY250" s="96"/>
      <c r="CMZ250" s="96"/>
      <c r="CNA250" s="96"/>
      <c r="CNB250" s="96"/>
      <c r="CNC250" s="96"/>
      <c r="CND250" s="96"/>
      <c r="CNE250" s="96"/>
      <c r="CNF250" s="96"/>
      <c r="CNG250" s="96"/>
      <c r="CNH250" s="96"/>
      <c r="CNI250" s="96"/>
      <c r="CNJ250" s="96"/>
      <c r="CNK250" s="96"/>
      <c r="CNL250" s="96"/>
      <c r="CNM250" s="96"/>
      <c r="CNN250" s="96"/>
      <c r="CNO250" s="96"/>
      <c r="CNP250" s="96"/>
      <c r="CNQ250" s="96"/>
      <c r="CNR250" s="96"/>
      <c r="CNS250" s="96"/>
      <c r="CNT250" s="96"/>
      <c r="CNU250" s="96"/>
      <c r="CNV250" s="96"/>
      <c r="CNW250" s="96"/>
      <c r="CNX250" s="96"/>
      <c r="CNY250" s="96"/>
      <c r="CNZ250" s="96"/>
      <c r="COA250" s="96"/>
      <c r="COB250" s="96"/>
      <c r="COC250" s="96"/>
      <c r="COD250" s="96"/>
      <c r="COE250" s="96"/>
      <c r="COF250" s="96"/>
      <c r="COG250" s="96"/>
      <c r="COH250" s="96"/>
      <c r="COI250" s="96"/>
      <c r="COJ250" s="96"/>
      <c r="COK250" s="96"/>
      <c r="COL250" s="96"/>
      <c r="COM250" s="96"/>
      <c r="CON250" s="96"/>
      <c r="COO250" s="96"/>
      <c r="COP250" s="96"/>
      <c r="COQ250" s="96"/>
      <c r="COR250" s="96"/>
      <c r="COS250" s="96"/>
      <c r="COT250" s="96"/>
      <c r="COU250" s="96"/>
      <c r="COV250" s="96"/>
      <c r="COW250" s="96"/>
      <c r="COX250" s="96"/>
      <c r="COY250" s="96"/>
      <c r="COZ250" s="96"/>
      <c r="CPA250" s="96"/>
      <c r="CPB250" s="96"/>
      <c r="CPC250" s="96"/>
      <c r="CPD250" s="96"/>
      <c r="CPE250" s="96"/>
      <c r="CPF250" s="96"/>
      <c r="CPG250" s="96"/>
      <c r="CPH250" s="96"/>
      <c r="CPI250" s="96"/>
      <c r="CPJ250" s="96"/>
      <c r="CPK250" s="96"/>
      <c r="CPL250" s="96"/>
      <c r="CPM250" s="96"/>
      <c r="CPN250" s="96"/>
      <c r="CPO250" s="96"/>
      <c r="CPP250" s="96"/>
      <c r="CPQ250" s="96"/>
      <c r="CPR250" s="96"/>
      <c r="CPS250" s="96"/>
      <c r="CPT250" s="96"/>
      <c r="CPU250" s="96"/>
      <c r="CPV250" s="96"/>
      <c r="CPW250" s="96"/>
      <c r="CPX250" s="96"/>
      <c r="CPY250" s="96"/>
      <c r="CPZ250" s="96"/>
      <c r="CQA250" s="96"/>
      <c r="CQB250" s="96"/>
      <c r="CQC250" s="96"/>
      <c r="CQD250" s="96"/>
      <c r="CQE250" s="96"/>
      <c r="CQF250" s="96"/>
      <c r="CQG250" s="96"/>
      <c r="CQH250" s="96"/>
      <c r="CQI250" s="96"/>
      <c r="CQJ250" s="96"/>
      <c r="CQK250" s="96"/>
      <c r="CQL250" s="96"/>
      <c r="CQM250" s="96"/>
      <c r="CQN250" s="96"/>
      <c r="CQO250" s="96"/>
      <c r="CQP250" s="96"/>
      <c r="CQQ250" s="96"/>
      <c r="CQR250" s="96"/>
      <c r="CQS250" s="96"/>
      <c r="CQT250" s="96"/>
      <c r="CQU250" s="96"/>
      <c r="CQV250" s="96"/>
      <c r="CQW250" s="96"/>
      <c r="CQX250" s="96"/>
      <c r="CQY250" s="96"/>
      <c r="CQZ250" s="96"/>
      <c r="CRA250" s="96"/>
      <c r="CRB250" s="96"/>
      <c r="CRC250" s="96"/>
      <c r="CRD250" s="96"/>
      <c r="CRE250" s="96"/>
      <c r="CRF250" s="96"/>
      <c r="CRG250" s="96"/>
      <c r="CRH250" s="96"/>
      <c r="CRI250" s="96"/>
      <c r="CRJ250" s="96"/>
      <c r="CRK250" s="96"/>
      <c r="CRL250" s="96"/>
      <c r="CRM250" s="96"/>
      <c r="CRN250" s="96"/>
      <c r="CRO250" s="96"/>
      <c r="CRP250" s="96"/>
      <c r="CRQ250" s="96"/>
      <c r="CRR250" s="96"/>
      <c r="CRS250" s="96"/>
      <c r="CRT250" s="96"/>
      <c r="CRU250" s="96"/>
      <c r="CRV250" s="96"/>
      <c r="CRW250" s="96"/>
      <c r="CRX250" s="96"/>
      <c r="CRY250" s="96"/>
      <c r="CRZ250" s="96"/>
      <c r="CSA250" s="96"/>
      <c r="CSB250" s="96"/>
      <c r="CSC250" s="96"/>
      <c r="CSD250" s="96"/>
      <c r="CSE250" s="96"/>
      <c r="CSF250" s="96"/>
      <c r="CSG250" s="96"/>
      <c r="CSH250" s="96"/>
      <c r="CSI250" s="96"/>
      <c r="CSJ250" s="96"/>
      <c r="CSK250" s="96"/>
      <c r="CSL250" s="96"/>
      <c r="CSM250" s="96"/>
      <c r="CSN250" s="96"/>
      <c r="CSO250" s="96"/>
      <c r="CSP250" s="96"/>
      <c r="CSQ250" s="96"/>
      <c r="CSR250" s="96"/>
      <c r="CSS250" s="96"/>
      <c r="CST250" s="96"/>
      <c r="CSU250" s="96"/>
      <c r="CSV250" s="96"/>
      <c r="CSW250" s="96"/>
      <c r="CSX250" s="96"/>
      <c r="CSY250" s="96"/>
      <c r="CSZ250" s="96"/>
      <c r="CTA250" s="96"/>
      <c r="CTB250" s="96"/>
      <c r="CTC250" s="96"/>
      <c r="CTD250" s="96"/>
      <c r="CTE250" s="96"/>
      <c r="CTF250" s="96"/>
      <c r="CTG250" s="96"/>
      <c r="CTH250" s="96"/>
      <c r="CTI250" s="96"/>
      <c r="CTJ250" s="96"/>
      <c r="CTK250" s="96"/>
      <c r="CTL250" s="96"/>
      <c r="CTM250" s="96"/>
      <c r="CTN250" s="96"/>
      <c r="CTO250" s="96"/>
      <c r="CTP250" s="96"/>
      <c r="CTQ250" s="96"/>
      <c r="CTR250" s="96"/>
      <c r="CTS250" s="96"/>
      <c r="CTT250" s="96"/>
      <c r="CTU250" s="96"/>
      <c r="CTV250" s="96"/>
      <c r="CTW250" s="96"/>
      <c r="CTX250" s="96"/>
      <c r="CTY250" s="96"/>
      <c r="CTZ250" s="96"/>
      <c r="CUA250" s="96"/>
      <c r="CUB250" s="96"/>
      <c r="CUC250" s="96"/>
      <c r="CUD250" s="96"/>
      <c r="CUE250" s="96"/>
      <c r="CUF250" s="96"/>
      <c r="CUG250" s="96"/>
      <c r="CUH250" s="96"/>
      <c r="CUI250" s="96"/>
      <c r="CUJ250" s="96"/>
      <c r="CUK250" s="96"/>
      <c r="CUL250" s="96"/>
      <c r="CUM250" s="96"/>
      <c r="CUN250" s="96"/>
      <c r="CUO250" s="96"/>
      <c r="CUP250" s="96"/>
      <c r="CUQ250" s="96"/>
      <c r="CUR250" s="96"/>
      <c r="CUS250" s="96"/>
      <c r="CUT250" s="96"/>
      <c r="CUU250" s="96"/>
      <c r="CUV250" s="96"/>
      <c r="CUW250" s="96"/>
      <c r="CUX250" s="96"/>
      <c r="CUY250" s="96"/>
      <c r="CUZ250" s="96"/>
      <c r="CVA250" s="96"/>
      <c r="CVB250" s="96"/>
      <c r="CVC250" s="96"/>
      <c r="CVD250" s="96"/>
      <c r="CVE250" s="96"/>
      <c r="CVF250" s="96"/>
      <c r="CVG250" s="96"/>
      <c r="CVH250" s="96"/>
      <c r="CVI250" s="96"/>
      <c r="CVJ250" s="96"/>
      <c r="CVK250" s="96"/>
      <c r="CVL250" s="96"/>
      <c r="CVM250" s="96"/>
      <c r="CVN250" s="96"/>
      <c r="CVO250" s="96"/>
      <c r="CVP250" s="96"/>
      <c r="CVQ250" s="96"/>
      <c r="CVR250" s="96"/>
      <c r="CVS250" s="96"/>
      <c r="CVT250" s="96"/>
      <c r="CVU250" s="96"/>
      <c r="CVV250" s="96"/>
      <c r="CVW250" s="96"/>
      <c r="CVX250" s="96"/>
      <c r="CVY250" s="96"/>
      <c r="CVZ250" s="96"/>
      <c r="CWA250" s="96"/>
      <c r="CWB250" s="96"/>
      <c r="CWC250" s="96"/>
      <c r="CWD250" s="96"/>
      <c r="CWE250" s="96"/>
      <c r="CWF250" s="96"/>
      <c r="CWG250" s="96"/>
      <c r="CWH250" s="96"/>
      <c r="CWI250" s="96"/>
      <c r="CWJ250" s="96"/>
      <c r="CWK250" s="96"/>
      <c r="CWL250" s="96"/>
      <c r="CWM250" s="96"/>
      <c r="CWN250" s="96"/>
      <c r="CWO250" s="96"/>
      <c r="CWP250" s="96"/>
      <c r="CWQ250" s="96"/>
      <c r="CWR250" s="96"/>
      <c r="CWS250" s="96"/>
      <c r="CWT250" s="96"/>
      <c r="CWU250" s="96"/>
      <c r="CWV250" s="96"/>
      <c r="CWW250" s="96"/>
      <c r="CWX250" s="96"/>
      <c r="CWY250" s="96"/>
      <c r="CWZ250" s="96"/>
      <c r="CXA250" s="96"/>
      <c r="CXB250" s="96"/>
      <c r="CXC250" s="96"/>
      <c r="CXD250" s="96"/>
      <c r="CXE250" s="96"/>
      <c r="CXF250" s="96"/>
      <c r="CXG250" s="96"/>
      <c r="CXH250" s="96"/>
      <c r="CXI250" s="96"/>
      <c r="CXJ250" s="96"/>
      <c r="CXK250" s="96"/>
      <c r="CXL250" s="96"/>
      <c r="CXM250" s="96"/>
      <c r="CXN250" s="96"/>
      <c r="CXO250" s="96"/>
      <c r="CXP250" s="96"/>
      <c r="CXQ250" s="96"/>
      <c r="CXR250" s="96"/>
      <c r="CXS250" s="96"/>
      <c r="CXT250" s="96"/>
      <c r="CXU250" s="96"/>
      <c r="CXV250" s="96"/>
      <c r="CXW250" s="96"/>
      <c r="CXX250" s="96"/>
      <c r="CXY250" s="96"/>
      <c r="CXZ250" s="96"/>
      <c r="CYA250" s="96"/>
      <c r="CYB250" s="96"/>
      <c r="CYC250" s="96"/>
      <c r="CYD250" s="96"/>
      <c r="CYE250" s="96"/>
      <c r="CYF250" s="96"/>
      <c r="CYG250" s="96"/>
      <c r="CYH250" s="96"/>
      <c r="CYI250" s="96"/>
      <c r="CYJ250" s="96"/>
      <c r="CYK250" s="96"/>
      <c r="CYL250" s="96"/>
      <c r="CYM250" s="96"/>
      <c r="CYN250" s="96"/>
      <c r="CYO250" s="96"/>
      <c r="CYP250" s="96"/>
      <c r="CYQ250" s="96"/>
      <c r="CYR250" s="96"/>
      <c r="CYS250" s="96"/>
      <c r="CYT250" s="96"/>
      <c r="CYU250" s="96"/>
      <c r="CYV250" s="96"/>
      <c r="CYW250" s="96"/>
      <c r="CYX250" s="96"/>
      <c r="CYY250" s="96"/>
      <c r="CYZ250" s="96"/>
      <c r="CZA250" s="96"/>
      <c r="CZB250" s="96"/>
      <c r="CZC250" s="96"/>
      <c r="CZD250" s="96"/>
      <c r="CZE250" s="96"/>
      <c r="CZF250" s="96"/>
      <c r="CZG250" s="96"/>
      <c r="CZH250" s="96"/>
      <c r="CZI250" s="96"/>
      <c r="CZJ250" s="96"/>
      <c r="CZK250" s="96"/>
      <c r="CZL250" s="96"/>
      <c r="CZM250" s="96"/>
      <c r="CZN250" s="96"/>
      <c r="CZO250" s="96"/>
      <c r="CZP250" s="96"/>
      <c r="CZQ250" s="96"/>
      <c r="CZR250" s="96"/>
      <c r="CZS250" s="96"/>
      <c r="CZT250" s="96"/>
      <c r="CZU250" s="96"/>
      <c r="CZV250" s="96"/>
      <c r="CZW250" s="96"/>
      <c r="CZX250" s="96"/>
      <c r="CZY250" s="96"/>
      <c r="CZZ250" s="96"/>
      <c r="DAA250" s="96"/>
      <c r="DAB250" s="96"/>
      <c r="DAC250" s="96"/>
      <c r="DAD250" s="96"/>
      <c r="DAE250" s="96"/>
      <c r="DAF250" s="96"/>
      <c r="DAG250" s="96"/>
      <c r="DAH250" s="96"/>
      <c r="DAI250" s="96"/>
      <c r="DAJ250" s="96"/>
      <c r="DAK250" s="96"/>
      <c r="DAL250" s="96"/>
      <c r="DAM250" s="96"/>
      <c r="DAN250" s="96"/>
      <c r="DAO250" s="96"/>
      <c r="DAP250" s="96"/>
      <c r="DAQ250" s="96"/>
      <c r="DAR250" s="96"/>
      <c r="DAS250" s="96"/>
      <c r="DAT250" s="96"/>
      <c r="DAU250" s="96"/>
      <c r="DAV250" s="96"/>
      <c r="DAW250" s="96"/>
      <c r="DAX250" s="96"/>
      <c r="DAY250" s="96"/>
      <c r="DAZ250" s="96"/>
      <c r="DBA250" s="96"/>
      <c r="DBB250" s="96"/>
      <c r="DBC250" s="96"/>
      <c r="DBD250" s="96"/>
      <c r="DBE250" s="96"/>
      <c r="DBF250" s="96"/>
      <c r="DBG250" s="96"/>
      <c r="DBH250" s="96"/>
      <c r="DBI250" s="96"/>
      <c r="DBJ250" s="96"/>
      <c r="DBK250" s="96"/>
      <c r="DBL250" s="96"/>
      <c r="DBM250" s="96"/>
      <c r="DBN250" s="96"/>
      <c r="DBO250" s="96"/>
      <c r="DBP250" s="96"/>
      <c r="DBQ250" s="96"/>
      <c r="DBR250" s="96"/>
      <c r="DBS250" s="96"/>
      <c r="DBT250" s="96"/>
      <c r="DBU250" s="96"/>
      <c r="DBV250" s="96"/>
      <c r="DBW250" s="96"/>
      <c r="DBX250" s="96"/>
      <c r="DBY250" s="96"/>
      <c r="DBZ250" s="96"/>
      <c r="DCA250" s="96"/>
      <c r="DCB250" s="96"/>
      <c r="DCC250" s="96"/>
      <c r="DCD250" s="96"/>
      <c r="DCE250" s="96"/>
      <c r="DCF250" s="96"/>
      <c r="DCG250" s="96"/>
      <c r="DCH250" s="96"/>
      <c r="DCI250" s="96"/>
      <c r="DCJ250" s="96"/>
      <c r="DCK250" s="96"/>
      <c r="DCL250" s="96"/>
      <c r="DCM250" s="96"/>
      <c r="DCN250" s="96"/>
      <c r="DCO250" s="96"/>
      <c r="DCP250" s="96"/>
      <c r="DCQ250" s="96"/>
      <c r="DCR250" s="96"/>
      <c r="DCS250" s="96"/>
      <c r="DCT250" s="96"/>
      <c r="DCU250" s="96"/>
      <c r="DCV250" s="96"/>
      <c r="DCW250" s="96"/>
      <c r="DCX250" s="96"/>
      <c r="DCY250" s="96"/>
      <c r="DCZ250" s="96"/>
      <c r="DDA250" s="96"/>
      <c r="DDB250" s="96"/>
      <c r="DDC250" s="96"/>
      <c r="DDD250" s="96"/>
      <c r="DDE250" s="96"/>
      <c r="DDF250" s="96"/>
      <c r="DDG250" s="96"/>
      <c r="DDH250" s="96"/>
      <c r="DDI250" s="96"/>
      <c r="DDJ250" s="96"/>
      <c r="DDK250" s="96"/>
      <c r="DDL250" s="96"/>
      <c r="DDM250" s="96"/>
      <c r="DDN250" s="96"/>
      <c r="DDO250" s="96"/>
      <c r="DDP250" s="96"/>
      <c r="DDQ250" s="96"/>
      <c r="DDR250" s="96"/>
      <c r="DDS250" s="96"/>
      <c r="DDT250" s="96"/>
      <c r="DDU250" s="96"/>
      <c r="DDV250" s="96"/>
      <c r="DDW250" s="96"/>
      <c r="DDX250" s="96"/>
      <c r="DDY250" s="96"/>
      <c r="DDZ250" s="96"/>
      <c r="DEA250" s="96"/>
      <c r="DEB250" s="96"/>
      <c r="DEC250" s="96"/>
      <c r="DED250" s="96"/>
      <c r="DEE250" s="96"/>
      <c r="DEF250" s="96"/>
      <c r="DEG250" s="96"/>
      <c r="DEH250" s="96"/>
      <c r="DEI250" s="96"/>
      <c r="DEJ250" s="96"/>
      <c r="DEK250" s="96"/>
      <c r="DEL250" s="96"/>
      <c r="DEM250" s="96"/>
      <c r="DEN250" s="96"/>
      <c r="DEO250" s="96"/>
      <c r="DEP250" s="96"/>
      <c r="DEQ250" s="96"/>
      <c r="DER250" s="96"/>
      <c r="DES250" s="96"/>
      <c r="DET250" s="96"/>
      <c r="DEU250" s="96"/>
      <c r="DEV250" s="96"/>
      <c r="DEW250" s="96"/>
      <c r="DEX250" s="96"/>
      <c r="DEY250" s="96"/>
      <c r="DEZ250" s="96"/>
      <c r="DFA250" s="96"/>
      <c r="DFB250" s="96"/>
      <c r="DFC250" s="96"/>
      <c r="DFD250" s="96"/>
      <c r="DFE250" s="96"/>
      <c r="DFF250" s="96"/>
      <c r="DFG250" s="96"/>
      <c r="DFH250" s="96"/>
      <c r="DFI250" s="96"/>
      <c r="DFJ250" s="96"/>
      <c r="DFK250" s="96"/>
      <c r="DFL250" s="96"/>
      <c r="DFM250" s="96"/>
      <c r="DFN250" s="96"/>
      <c r="DFO250" s="96"/>
      <c r="DFP250" s="96"/>
      <c r="DFQ250" s="96"/>
      <c r="DFR250" s="96"/>
      <c r="DFS250" s="96"/>
      <c r="DFT250" s="96"/>
      <c r="DFU250" s="96"/>
      <c r="DFV250" s="96"/>
      <c r="DFW250" s="96"/>
      <c r="DFX250" s="96"/>
      <c r="DFY250" s="96"/>
      <c r="DFZ250" s="96"/>
      <c r="DGA250" s="96"/>
      <c r="DGB250" s="96"/>
      <c r="DGC250" s="96"/>
      <c r="DGD250" s="96"/>
      <c r="DGE250" s="96"/>
      <c r="DGF250" s="96"/>
      <c r="DGG250" s="96"/>
      <c r="DGH250" s="96"/>
      <c r="DGI250" s="96"/>
      <c r="DGJ250" s="96"/>
      <c r="DGK250" s="96"/>
      <c r="DGL250" s="96"/>
      <c r="DGM250" s="96"/>
      <c r="DGN250" s="96"/>
      <c r="DGO250" s="96"/>
      <c r="DGP250" s="96"/>
      <c r="DGQ250" s="96"/>
      <c r="DGR250" s="96"/>
      <c r="DGS250" s="96"/>
      <c r="DGT250" s="96"/>
      <c r="DGU250" s="96"/>
      <c r="DGV250" s="96"/>
      <c r="DGW250" s="96"/>
      <c r="DGX250" s="96"/>
      <c r="DGY250" s="96"/>
      <c r="DGZ250" s="96"/>
      <c r="DHA250" s="96"/>
      <c r="DHB250" s="96"/>
      <c r="DHC250" s="96"/>
      <c r="DHD250" s="96"/>
      <c r="DHE250" s="96"/>
      <c r="DHF250" s="96"/>
      <c r="DHG250" s="96"/>
      <c r="DHH250" s="96"/>
      <c r="DHI250" s="96"/>
      <c r="DHJ250" s="96"/>
      <c r="DHK250" s="96"/>
      <c r="DHL250" s="96"/>
      <c r="DHM250" s="96"/>
      <c r="DHN250" s="96"/>
      <c r="DHO250" s="96"/>
      <c r="DHP250" s="96"/>
      <c r="DHQ250" s="96"/>
      <c r="DHR250" s="96"/>
      <c r="DHS250" s="96"/>
      <c r="DHT250" s="96"/>
      <c r="DHU250" s="96"/>
      <c r="DHV250" s="96"/>
      <c r="DHW250" s="96"/>
      <c r="DHX250" s="96"/>
      <c r="DHY250" s="96"/>
      <c r="DHZ250" s="96"/>
      <c r="DIA250" s="96"/>
      <c r="DIB250" s="96"/>
      <c r="DIC250" s="96"/>
      <c r="DID250" s="96"/>
      <c r="DIE250" s="96"/>
      <c r="DIF250" s="96"/>
      <c r="DIG250" s="96"/>
      <c r="DIH250" s="96"/>
      <c r="DII250" s="96"/>
      <c r="DIJ250" s="96"/>
      <c r="DIK250" s="96"/>
      <c r="DIL250" s="96"/>
      <c r="DIM250" s="96"/>
      <c r="DIN250" s="96"/>
      <c r="DIO250" s="96"/>
      <c r="DIP250" s="96"/>
      <c r="DIQ250" s="96"/>
      <c r="DIR250" s="96"/>
      <c r="DIS250" s="96"/>
      <c r="DIT250" s="96"/>
      <c r="DIU250" s="96"/>
      <c r="DIV250" s="96"/>
      <c r="DIW250" s="96"/>
      <c r="DIX250" s="96"/>
      <c r="DIY250" s="96"/>
      <c r="DIZ250" s="96"/>
      <c r="DJA250" s="96"/>
      <c r="DJB250" s="96"/>
      <c r="DJC250" s="96"/>
      <c r="DJD250" s="96"/>
      <c r="DJE250" s="96"/>
      <c r="DJF250" s="96"/>
      <c r="DJG250" s="96"/>
      <c r="DJH250" s="96"/>
      <c r="DJI250" s="96"/>
      <c r="DJJ250" s="96"/>
      <c r="DJK250" s="96"/>
      <c r="DJL250" s="96"/>
      <c r="DJM250" s="96"/>
      <c r="DJN250" s="96"/>
      <c r="DJO250" s="96"/>
      <c r="DJP250" s="96"/>
      <c r="DJQ250" s="96"/>
      <c r="DJR250" s="96"/>
      <c r="DJS250" s="96"/>
      <c r="DJT250" s="96"/>
      <c r="DJU250" s="96"/>
      <c r="DJV250" s="96"/>
      <c r="DJW250" s="96"/>
      <c r="DJX250" s="96"/>
      <c r="DJY250" s="96"/>
      <c r="DJZ250" s="96"/>
      <c r="DKA250" s="96"/>
      <c r="DKB250" s="96"/>
      <c r="DKC250" s="96"/>
      <c r="DKD250" s="96"/>
      <c r="DKE250" s="96"/>
      <c r="DKF250" s="96"/>
      <c r="DKG250" s="96"/>
      <c r="DKH250" s="96"/>
      <c r="DKI250" s="96"/>
      <c r="DKJ250" s="96"/>
      <c r="DKK250" s="96"/>
      <c r="DKL250" s="96"/>
      <c r="DKM250" s="96"/>
      <c r="DKN250" s="96"/>
      <c r="DKO250" s="96"/>
      <c r="DKP250" s="96"/>
      <c r="DKQ250" s="96"/>
      <c r="DKR250" s="96"/>
      <c r="DKS250" s="96"/>
      <c r="DKT250" s="96"/>
      <c r="DKU250" s="96"/>
      <c r="DKV250" s="96"/>
      <c r="DKW250" s="96"/>
      <c r="DKX250" s="96"/>
      <c r="DKY250" s="96"/>
      <c r="DKZ250" s="96"/>
      <c r="DLA250" s="96"/>
      <c r="DLB250" s="96"/>
      <c r="DLC250" s="96"/>
      <c r="DLD250" s="96"/>
      <c r="DLE250" s="96"/>
      <c r="DLF250" s="96"/>
      <c r="DLG250" s="96"/>
      <c r="DLH250" s="96"/>
      <c r="DLI250" s="96"/>
      <c r="DLJ250" s="96"/>
      <c r="DLK250" s="96"/>
      <c r="DLL250" s="96"/>
      <c r="DLM250" s="96"/>
      <c r="DLN250" s="96"/>
      <c r="DLO250" s="96"/>
      <c r="DLP250" s="96"/>
      <c r="DLQ250" s="96"/>
      <c r="DLR250" s="96"/>
      <c r="DLS250" s="96"/>
      <c r="DLT250" s="96"/>
      <c r="DLU250" s="96"/>
      <c r="DLV250" s="96"/>
      <c r="DLW250" s="96"/>
      <c r="DLX250" s="96"/>
      <c r="DLY250" s="96"/>
      <c r="DLZ250" s="96"/>
      <c r="DMA250" s="96"/>
      <c r="DMB250" s="96"/>
      <c r="DMC250" s="96"/>
      <c r="DMD250" s="96"/>
      <c r="DME250" s="96"/>
      <c r="DMF250" s="96"/>
      <c r="DMG250" s="96"/>
      <c r="DMH250" s="96"/>
      <c r="DMI250" s="96"/>
      <c r="DMJ250" s="96"/>
      <c r="DMK250" s="96"/>
      <c r="DML250" s="96"/>
      <c r="DMM250" s="96"/>
      <c r="DMN250" s="96"/>
      <c r="DMO250" s="96"/>
      <c r="DMP250" s="96"/>
      <c r="DMQ250" s="96"/>
      <c r="DMR250" s="96"/>
      <c r="DMS250" s="96"/>
      <c r="DMT250" s="96"/>
      <c r="DMU250" s="96"/>
      <c r="DMV250" s="96"/>
      <c r="DMW250" s="96"/>
      <c r="DMX250" s="96"/>
      <c r="DMY250" s="96"/>
      <c r="DMZ250" s="96"/>
      <c r="DNA250" s="96"/>
      <c r="DNB250" s="96"/>
      <c r="DNC250" s="96"/>
      <c r="DND250" s="96"/>
      <c r="DNE250" s="96"/>
      <c r="DNF250" s="96"/>
      <c r="DNG250" s="96"/>
      <c r="DNH250" s="96"/>
      <c r="DNI250" s="96"/>
      <c r="DNJ250" s="96"/>
      <c r="DNK250" s="96"/>
      <c r="DNL250" s="96"/>
      <c r="DNM250" s="96"/>
      <c r="DNN250" s="96"/>
      <c r="DNO250" s="96"/>
      <c r="DNP250" s="96"/>
      <c r="DNQ250" s="96"/>
      <c r="DNR250" s="96"/>
      <c r="DNS250" s="96"/>
      <c r="DNT250" s="96"/>
      <c r="DNU250" s="96"/>
      <c r="DNV250" s="96"/>
      <c r="DNW250" s="96"/>
      <c r="DNX250" s="96"/>
      <c r="DNY250" s="96"/>
      <c r="DNZ250" s="96"/>
      <c r="DOA250" s="96"/>
      <c r="DOB250" s="96"/>
      <c r="DOC250" s="96"/>
      <c r="DOD250" s="96"/>
      <c r="DOE250" s="96"/>
      <c r="DOF250" s="96"/>
      <c r="DOG250" s="96"/>
      <c r="DOH250" s="96"/>
      <c r="DOI250" s="96"/>
      <c r="DOJ250" s="96"/>
      <c r="DOK250" s="96"/>
      <c r="DOL250" s="96"/>
      <c r="DOM250" s="96"/>
      <c r="DON250" s="96"/>
      <c r="DOO250" s="96"/>
      <c r="DOP250" s="96"/>
      <c r="DOQ250" s="96"/>
      <c r="DOR250" s="96"/>
      <c r="DOS250" s="96"/>
      <c r="DOT250" s="96"/>
      <c r="DOU250" s="96"/>
      <c r="DOV250" s="96"/>
      <c r="DOW250" s="96"/>
      <c r="DOX250" s="96"/>
      <c r="DOY250" s="96"/>
      <c r="DOZ250" s="96"/>
      <c r="DPA250" s="96"/>
      <c r="DPB250" s="96"/>
      <c r="DPC250" s="96"/>
      <c r="DPD250" s="96"/>
      <c r="DPE250" s="96"/>
      <c r="DPF250" s="96"/>
      <c r="DPG250" s="96"/>
      <c r="DPH250" s="96"/>
      <c r="DPI250" s="96"/>
      <c r="DPJ250" s="96"/>
      <c r="DPK250" s="96"/>
      <c r="DPL250" s="96"/>
      <c r="DPM250" s="96"/>
      <c r="DPN250" s="96"/>
      <c r="DPO250" s="96"/>
      <c r="DPP250" s="96"/>
      <c r="DPQ250" s="96"/>
      <c r="DPR250" s="96"/>
      <c r="DPS250" s="96"/>
      <c r="DPT250" s="96"/>
      <c r="DPU250" s="96"/>
      <c r="DPV250" s="96"/>
      <c r="DPW250" s="96"/>
      <c r="DPX250" s="96"/>
      <c r="DPY250" s="96"/>
      <c r="DPZ250" s="96"/>
      <c r="DQA250" s="96"/>
      <c r="DQB250" s="96"/>
      <c r="DQC250" s="96"/>
      <c r="DQD250" s="96"/>
      <c r="DQE250" s="96"/>
      <c r="DQF250" s="96"/>
      <c r="DQG250" s="96"/>
      <c r="DQH250" s="96"/>
      <c r="DQI250" s="96"/>
      <c r="DQJ250" s="96"/>
      <c r="DQK250" s="96"/>
      <c r="DQL250" s="96"/>
      <c r="DQM250" s="96"/>
      <c r="DQN250" s="96"/>
      <c r="DQO250" s="96"/>
      <c r="DQP250" s="96"/>
      <c r="DQQ250" s="96"/>
      <c r="DQR250" s="96"/>
      <c r="DQS250" s="96"/>
      <c r="DQT250" s="96"/>
      <c r="DQU250" s="96"/>
      <c r="DQV250" s="96"/>
      <c r="DQW250" s="96"/>
      <c r="DQX250" s="96"/>
      <c r="DQY250" s="96"/>
      <c r="DQZ250" s="96"/>
      <c r="DRA250" s="96"/>
      <c r="DRB250" s="96"/>
      <c r="DRC250" s="96"/>
      <c r="DRD250" s="96"/>
      <c r="DRE250" s="96"/>
      <c r="DRF250" s="96"/>
      <c r="DRG250" s="96"/>
      <c r="DRH250" s="96"/>
      <c r="DRI250" s="96"/>
      <c r="DRJ250" s="96"/>
      <c r="DRK250" s="96"/>
      <c r="DRL250" s="96"/>
      <c r="DRM250" s="96"/>
      <c r="DRN250" s="96"/>
      <c r="DRO250" s="96"/>
      <c r="DRP250" s="96"/>
      <c r="DRQ250" s="96"/>
      <c r="DRR250" s="96"/>
      <c r="DRS250" s="96"/>
      <c r="DRT250" s="96"/>
      <c r="DRU250" s="96"/>
      <c r="DRV250" s="96"/>
      <c r="DRW250" s="96"/>
      <c r="DRX250" s="96"/>
      <c r="DRY250" s="96"/>
      <c r="DRZ250" s="96"/>
      <c r="DSA250" s="96"/>
      <c r="DSB250" s="96"/>
      <c r="DSC250" s="96"/>
      <c r="DSD250" s="96"/>
      <c r="DSE250" s="96"/>
      <c r="DSF250" s="96"/>
      <c r="DSG250" s="96"/>
      <c r="DSH250" s="96"/>
      <c r="DSI250" s="96"/>
      <c r="DSJ250" s="96"/>
      <c r="DSK250" s="96"/>
      <c r="DSL250" s="96"/>
      <c r="DSM250" s="96"/>
      <c r="DSN250" s="96"/>
      <c r="DSO250" s="96"/>
      <c r="DSP250" s="96"/>
      <c r="DSQ250" s="96"/>
      <c r="DSR250" s="96"/>
      <c r="DSS250" s="96"/>
      <c r="DST250" s="96"/>
      <c r="DSU250" s="96"/>
      <c r="DSV250" s="96"/>
      <c r="DSW250" s="96"/>
      <c r="DSX250" s="96"/>
      <c r="DSY250" s="96"/>
      <c r="DSZ250" s="96"/>
      <c r="DTA250" s="96"/>
      <c r="DTB250" s="96"/>
      <c r="DTC250" s="96"/>
      <c r="DTD250" s="96"/>
      <c r="DTE250" s="96"/>
      <c r="DTF250" s="96"/>
      <c r="DTG250" s="96"/>
      <c r="DTH250" s="96"/>
      <c r="DTI250" s="96"/>
      <c r="DTJ250" s="96"/>
      <c r="DTK250" s="96"/>
      <c r="DTL250" s="96"/>
      <c r="DTM250" s="96"/>
      <c r="DTN250" s="96"/>
      <c r="DTO250" s="96"/>
      <c r="DTP250" s="96"/>
      <c r="DTQ250" s="96"/>
      <c r="DTR250" s="96"/>
      <c r="DTS250" s="96"/>
      <c r="DTT250" s="96"/>
      <c r="DTU250" s="96"/>
      <c r="DTV250" s="96"/>
      <c r="DTW250" s="96"/>
      <c r="DTX250" s="96"/>
      <c r="DTY250" s="96"/>
      <c r="DTZ250" s="96"/>
      <c r="DUA250" s="96"/>
      <c r="DUB250" s="96"/>
      <c r="DUC250" s="96"/>
      <c r="DUD250" s="96"/>
      <c r="DUE250" s="96"/>
      <c r="DUF250" s="96"/>
      <c r="DUG250" s="96"/>
      <c r="DUH250" s="96"/>
      <c r="DUI250" s="96"/>
      <c r="DUJ250" s="96"/>
      <c r="DUK250" s="96"/>
      <c r="DUL250" s="96"/>
      <c r="DUM250" s="96"/>
      <c r="DUN250" s="96"/>
      <c r="DUO250" s="96"/>
      <c r="DUP250" s="96"/>
      <c r="DUQ250" s="96"/>
      <c r="DUR250" s="96"/>
      <c r="DUS250" s="96"/>
      <c r="DUT250" s="96"/>
      <c r="DUU250" s="96"/>
      <c r="DUV250" s="96"/>
      <c r="DUW250" s="96"/>
      <c r="DUX250" s="96"/>
      <c r="DUY250" s="96"/>
      <c r="DUZ250" s="96"/>
      <c r="DVA250" s="96"/>
      <c r="DVB250" s="96"/>
      <c r="DVC250" s="96"/>
      <c r="DVD250" s="96"/>
      <c r="DVE250" s="96"/>
      <c r="DVF250" s="96"/>
      <c r="DVG250" s="96"/>
      <c r="DVH250" s="96"/>
      <c r="DVI250" s="96"/>
      <c r="DVJ250" s="96"/>
      <c r="DVK250" s="96"/>
      <c r="DVL250" s="96"/>
      <c r="DVM250" s="96"/>
      <c r="DVN250" s="96"/>
      <c r="DVO250" s="96"/>
      <c r="DVP250" s="96"/>
      <c r="DVQ250" s="96"/>
      <c r="DVR250" s="96"/>
      <c r="DVS250" s="96"/>
      <c r="DVT250" s="96"/>
      <c r="DVU250" s="96"/>
      <c r="DVV250" s="96"/>
      <c r="DVW250" s="96"/>
      <c r="DVX250" s="96"/>
      <c r="DVY250" s="96"/>
      <c r="DVZ250" s="96"/>
      <c r="DWA250" s="96"/>
      <c r="DWB250" s="96"/>
      <c r="DWC250" s="96"/>
      <c r="DWD250" s="96"/>
      <c r="DWE250" s="96"/>
      <c r="DWF250" s="96"/>
      <c r="DWG250" s="96"/>
      <c r="DWH250" s="96"/>
      <c r="DWI250" s="96"/>
      <c r="DWJ250" s="96"/>
      <c r="DWK250" s="96"/>
      <c r="DWL250" s="96"/>
      <c r="DWM250" s="96"/>
      <c r="DWN250" s="96"/>
      <c r="DWO250" s="96"/>
      <c r="DWP250" s="96"/>
      <c r="DWQ250" s="96"/>
      <c r="DWR250" s="96"/>
      <c r="DWS250" s="96"/>
      <c r="DWT250" s="96"/>
      <c r="DWU250" s="96"/>
      <c r="DWV250" s="96"/>
      <c r="DWW250" s="96"/>
      <c r="DWX250" s="96"/>
      <c r="DWY250" s="96"/>
      <c r="DWZ250" s="96"/>
      <c r="DXA250" s="96"/>
      <c r="DXB250" s="96"/>
      <c r="DXC250" s="96"/>
      <c r="DXD250" s="96"/>
      <c r="DXE250" s="96"/>
      <c r="DXF250" s="96"/>
      <c r="DXG250" s="96"/>
      <c r="DXH250" s="96"/>
      <c r="DXI250" s="96"/>
      <c r="DXJ250" s="96"/>
      <c r="DXK250" s="96"/>
      <c r="DXL250" s="96"/>
      <c r="DXM250" s="96"/>
      <c r="DXN250" s="96"/>
      <c r="DXO250" s="96"/>
      <c r="DXP250" s="96"/>
      <c r="DXQ250" s="96"/>
      <c r="DXR250" s="96"/>
      <c r="DXS250" s="96"/>
      <c r="DXT250" s="96"/>
      <c r="DXU250" s="96"/>
      <c r="DXV250" s="96"/>
      <c r="DXW250" s="96"/>
      <c r="DXX250" s="96"/>
      <c r="DXY250" s="96"/>
      <c r="DXZ250" s="96"/>
      <c r="DYA250" s="96"/>
      <c r="DYB250" s="96"/>
      <c r="DYC250" s="96"/>
      <c r="DYD250" s="96"/>
      <c r="DYE250" s="96"/>
      <c r="DYF250" s="96"/>
      <c r="DYG250" s="96"/>
      <c r="DYH250" s="96"/>
      <c r="DYI250" s="96"/>
      <c r="DYJ250" s="96"/>
      <c r="DYK250" s="96"/>
      <c r="DYL250" s="96"/>
      <c r="DYM250" s="96"/>
      <c r="DYN250" s="96"/>
      <c r="DYO250" s="96"/>
      <c r="DYP250" s="96"/>
      <c r="DYQ250" s="96"/>
      <c r="DYR250" s="96"/>
      <c r="DYS250" s="96"/>
      <c r="DYT250" s="96"/>
      <c r="DYU250" s="96"/>
      <c r="DYV250" s="96"/>
      <c r="DYW250" s="96"/>
      <c r="DYX250" s="96"/>
      <c r="DYY250" s="96"/>
      <c r="DYZ250" s="96"/>
      <c r="DZA250" s="96"/>
      <c r="DZB250" s="96"/>
      <c r="DZC250" s="96"/>
      <c r="DZD250" s="96"/>
      <c r="DZE250" s="96"/>
      <c r="DZF250" s="96"/>
      <c r="DZG250" s="96"/>
      <c r="DZH250" s="96"/>
      <c r="DZI250" s="96"/>
      <c r="DZJ250" s="96"/>
      <c r="DZK250" s="96"/>
      <c r="DZL250" s="96"/>
      <c r="DZM250" s="96"/>
      <c r="DZN250" s="96"/>
      <c r="DZO250" s="96"/>
      <c r="DZP250" s="96"/>
      <c r="DZQ250" s="96"/>
      <c r="DZR250" s="96"/>
      <c r="DZS250" s="96"/>
      <c r="DZT250" s="96"/>
      <c r="DZU250" s="96"/>
      <c r="DZV250" s="96"/>
      <c r="DZW250" s="96"/>
      <c r="DZX250" s="96"/>
      <c r="DZY250" s="96"/>
      <c r="DZZ250" s="96"/>
      <c r="EAA250" s="96"/>
      <c r="EAB250" s="96"/>
      <c r="EAC250" s="96"/>
      <c r="EAD250" s="96"/>
      <c r="EAE250" s="96"/>
      <c r="EAF250" s="96"/>
      <c r="EAG250" s="96"/>
      <c r="EAH250" s="96"/>
      <c r="EAI250" s="96"/>
      <c r="EAJ250" s="96"/>
      <c r="EAK250" s="96"/>
      <c r="EAL250" s="96"/>
      <c r="EAM250" s="96"/>
      <c r="EAN250" s="96"/>
      <c r="EAO250" s="96"/>
      <c r="EAP250" s="96"/>
      <c r="EAQ250" s="96"/>
      <c r="EAR250" s="96"/>
      <c r="EAS250" s="96"/>
      <c r="EAT250" s="96"/>
      <c r="EAU250" s="96"/>
      <c r="EAV250" s="96"/>
      <c r="EAW250" s="96"/>
      <c r="EAX250" s="96"/>
      <c r="EAY250" s="96"/>
      <c r="EAZ250" s="96"/>
      <c r="EBA250" s="96"/>
      <c r="EBB250" s="96"/>
      <c r="EBC250" s="96"/>
      <c r="EBD250" s="96"/>
      <c r="EBE250" s="96"/>
      <c r="EBF250" s="96"/>
      <c r="EBG250" s="96"/>
      <c r="EBH250" s="96"/>
      <c r="EBI250" s="96"/>
      <c r="EBJ250" s="96"/>
      <c r="EBK250" s="96"/>
      <c r="EBL250" s="96"/>
      <c r="EBM250" s="96"/>
      <c r="EBN250" s="96"/>
      <c r="EBO250" s="96"/>
      <c r="EBP250" s="96"/>
      <c r="EBQ250" s="96"/>
      <c r="EBR250" s="96"/>
      <c r="EBS250" s="96"/>
      <c r="EBT250" s="96"/>
      <c r="EBU250" s="96"/>
      <c r="EBV250" s="96"/>
      <c r="EBW250" s="96"/>
      <c r="EBX250" s="96"/>
      <c r="EBY250" s="96"/>
      <c r="EBZ250" s="96"/>
      <c r="ECA250" s="96"/>
      <c r="ECB250" s="96"/>
      <c r="ECC250" s="96"/>
      <c r="ECD250" s="96"/>
      <c r="ECE250" s="96"/>
      <c r="ECF250" s="96"/>
      <c r="ECG250" s="96"/>
      <c r="ECH250" s="96"/>
      <c r="ECI250" s="96"/>
      <c r="ECJ250" s="96"/>
      <c r="ECK250" s="96"/>
      <c r="ECL250" s="96"/>
      <c r="ECM250" s="96"/>
      <c r="ECN250" s="96"/>
      <c r="ECO250" s="96"/>
      <c r="ECP250" s="96"/>
      <c r="ECQ250" s="96"/>
      <c r="ECR250" s="96"/>
      <c r="ECS250" s="96"/>
      <c r="ECT250" s="96"/>
      <c r="ECU250" s="96"/>
      <c r="ECV250" s="96"/>
      <c r="ECW250" s="96"/>
      <c r="ECX250" s="96"/>
      <c r="ECY250" s="96"/>
      <c r="ECZ250" s="96"/>
      <c r="EDA250" s="96"/>
      <c r="EDB250" s="96"/>
      <c r="EDC250" s="96"/>
      <c r="EDD250" s="96"/>
      <c r="EDE250" s="96"/>
      <c r="EDF250" s="96"/>
      <c r="EDG250" s="96"/>
      <c r="EDH250" s="96"/>
      <c r="EDI250" s="96"/>
      <c r="EDJ250" s="96"/>
      <c r="EDK250" s="96"/>
      <c r="EDL250" s="96"/>
      <c r="EDM250" s="96"/>
      <c r="EDN250" s="96"/>
      <c r="EDO250" s="96"/>
      <c r="EDP250" s="96"/>
      <c r="EDQ250" s="96"/>
      <c r="EDR250" s="96"/>
      <c r="EDS250" s="96"/>
      <c r="EDT250" s="96"/>
      <c r="EDU250" s="96"/>
      <c r="EDV250" s="96"/>
      <c r="EDW250" s="96"/>
      <c r="EDX250" s="96"/>
      <c r="EDY250" s="96"/>
      <c r="EDZ250" s="96"/>
      <c r="EEA250" s="96"/>
      <c r="EEB250" s="96"/>
      <c r="EEC250" s="96"/>
      <c r="EED250" s="96"/>
      <c r="EEE250" s="96"/>
      <c r="EEF250" s="96"/>
      <c r="EEG250" s="96"/>
      <c r="EEH250" s="96"/>
      <c r="EEI250" s="96"/>
      <c r="EEJ250" s="96"/>
      <c r="EEK250" s="96"/>
      <c r="EEL250" s="96"/>
      <c r="EEM250" s="96"/>
      <c r="EEN250" s="96"/>
      <c r="EEO250" s="96"/>
      <c r="EEP250" s="96"/>
      <c r="EEQ250" s="96"/>
      <c r="EER250" s="96"/>
      <c r="EES250" s="96"/>
      <c r="EET250" s="96"/>
      <c r="EEU250" s="96"/>
      <c r="EEV250" s="96"/>
      <c r="EEW250" s="96"/>
      <c r="EEX250" s="96"/>
      <c r="EEY250" s="96"/>
      <c r="EEZ250" s="96"/>
      <c r="EFA250" s="96"/>
      <c r="EFB250" s="96"/>
      <c r="EFC250" s="96"/>
      <c r="EFD250" s="96"/>
      <c r="EFE250" s="96"/>
      <c r="EFF250" s="96"/>
      <c r="EFG250" s="96"/>
      <c r="EFH250" s="96"/>
      <c r="EFI250" s="96"/>
      <c r="EFJ250" s="96"/>
      <c r="EFK250" s="96"/>
      <c r="EFL250" s="96"/>
      <c r="EFM250" s="96"/>
      <c r="EFN250" s="96"/>
      <c r="EFO250" s="96"/>
      <c r="EFP250" s="96"/>
      <c r="EFQ250" s="96"/>
      <c r="EFR250" s="96"/>
      <c r="EFS250" s="96"/>
      <c r="EFT250" s="96"/>
      <c r="EFU250" s="96"/>
      <c r="EFV250" s="96"/>
      <c r="EFW250" s="96"/>
      <c r="EFX250" s="96"/>
      <c r="EFY250" s="96"/>
      <c r="EFZ250" s="96"/>
      <c r="EGA250" s="96"/>
      <c r="EGB250" s="96"/>
      <c r="EGC250" s="96"/>
      <c r="EGD250" s="96"/>
      <c r="EGE250" s="96"/>
      <c r="EGF250" s="96"/>
      <c r="EGG250" s="96"/>
      <c r="EGH250" s="96"/>
      <c r="EGI250" s="96"/>
      <c r="EGJ250" s="96"/>
      <c r="EGK250" s="96"/>
      <c r="EGL250" s="96"/>
      <c r="EGM250" s="96"/>
      <c r="EGN250" s="96"/>
      <c r="EGO250" s="96"/>
      <c r="EGP250" s="96"/>
      <c r="EGQ250" s="96"/>
      <c r="EGR250" s="96"/>
      <c r="EGS250" s="96"/>
      <c r="EGT250" s="96"/>
      <c r="EGU250" s="96"/>
      <c r="EGV250" s="96"/>
      <c r="EGW250" s="96"/>
      <c r="EGX250" s="96"/>
      <c r="EGY250" s="96"/>
      <c r="EGZ250" s="96"/>
      <c r="EHA250" s="96"/>
      <c r="EHB250" s="96"/>
      <c r="EHC250" s="96"/>
      <c r="EHD250" s="96"/>
      <c r="EHE250" s="96"/>
      <c r="EHF250" s="96"/>
      <c r="EHG250" s="96"/>
      <c r="EHH250" s="96"/>
      <c r="EHI250" s="96"/>
      <c r="EHJ250" s="96"/>
      <c r="EHK250" s="96"/>
      <c r="EHL250" s="96"/>
      <c r="EHM250" s="96"/>
      <c r="EHN250" s="96"/>
      <c r="EHO250" s="96"/>
      <c r="EHP250" s="96"/>
      <c r="EHQ250" s="96"/>
      <c r="EHR250" s="96"/>
      <c r="EHS250" s="96"/>
      <c r="EHT250" s="96"/>
      <c r="EHU250" s="96"/>
      <c r="EHV250" s="96"/>
      <c r="EHW250" s="96"/>
      <c r="EHX250" s="96"/>
      <c r="EHY250" s="96"/>
      <c r="EHZ250" s="96"/>
      <c r="EIA250" s="96"/>
      <c r="EIB250" s="96"/>
      <c r="EIC250" s="96"/>
      <c r="EID250" s="96"/>
      <c r="EIE250" s="96"/>
      <c r="EIF250" s="96"/>
      <c r="EIG250" s="96"/>
      <c r="EIH250" s="96"/>
      <c r="EII250" s="96"/>
      <c r="EIJ250" s="96"/>
      <c r="EIK250" s="96"/>
      <c r="EIL250" s="96"/>
      <c r="EIM250" s="96"/>
      <c r="EIN250" s="96"/>
      <c r="EIO250" s="96"/>
      <c r="EIP250" s="96"/>
      <c r="EIQ250" s="96"/>
      <c r="EIR250" s="96"/>
      <c r="EIS250" s="96"/>
      <c r="EIT250" s="96"/>
      <c r="EIU250" s="96"/>
      <c r="EIV250" s="96"/>
      <c r="EIW250" s="96"/>
      <c r="EIX250" s="96"/>
      <c r="EIY250" s="96"/>
      <c r="EIZ250" s="96"/>
      <c r="EJA250" s="96"/>
      <c r="EJB250" s="96"/>
      <c r="EJC250" s="96"/>
      <c r="EJD250" s="96"/>
      <c r="EJE250" s="96"/>
      <c r="EJF250" s="96"/>
      <c r="EJG250" s="96"/>
      <c r="EJH250" s="96"/>
      <c r="EJI250" s="96"/>
      <c r="EJJ250" s="96"/>
      <c r="EJK250" s="96"/>
      <c r="EJL250" s="96"/>
      <c r="EJM250" s="96"/>
      <c r="EJN250" s="96"/>
      <c r="EJO250" s="96"/>
      <c r="EJP250" s="96"/>
      <c r="EJQ250" s="96"/>
      <c r="EJR250" s="96"/>
      <c r="EJS250" s="96"/>
      <c r="EJT250" s="96"/>
      <c r="EJU250" s="96"/>
      <c r="EJV250" s="96"/>
      <c r="EJW250" s="96"/>
      <c r="EJX250" s="96"/>
      <c r="EJY250" s="96"/>
      <c r="EJZ250" s="96"/>
      <c r="EKA250" s="96"/>
      <c r="EKB250" s="96"/>
      <c r="EKC250" s="96"/>
      <c r="EKD250" s="96"/>
      <c r="EKE250" s="96"/>
      <c r="EKF250" s="96"/>
      <c r="EKG250" s="96"/>
      <c r="EKH250" s="96"/>
      <c r="EKI250" s="96"/>
      <c r="EKJ250" s="96"/>
      <c r="EKK250" s="96"/>
      <c r="EKL250" s="96"/>
      <c r="EKM250" s="96"/>
      <c r="EKN250" s="96"/>
      <c r="EKO250" s="96"/>
      <c r="EKP250" s="96"/>
      <c r="EKQ250" s="96"/>
      <c r="EKR250" s="96"/>
      <c r="EKS250" s="96"/>
      <c r="EKT250" s="96"/>
      <c r="EKU250" s="96"/>
      <c r="EKV250" s="96"/>
      <c r="EKW250" s="96"/>
      <c r="EKX250" s="96"/>
      <c r="EKY250" s="96"/>
      <c r="EKZ250" s="96"/>
      <c r="ELA250" s="96"/>
      <c r="ELB250" s="96"/>
      <c r="ELC250" s="96"/>
      <c r="ELD250" s="96"/>
      <c r="ELE250" s="96"/>
      <c r="ELF250" s="96"/>
      <c r="ELG250" s="96"/>
      <c r="ELH250" s="96"/>
      <c r="ELI250" s="96"/>
      <c r="ELJ250" s="96"/>
      <c r="ELK250" s="96"/>
      <c r="ELL250" s="96"/>
      <c r="ELM250" s="96"/>
      <c r="ELN250" s="96"/>
      <c r="ELO250" s="96"/>
      <c r="ELP250" s="96"/>
      <c r="ELQ250" s="96"/>
      <c r="ELR250" s="96"/>
      <c r="ELS250" s="96"/>
      <c r="ELT250" s="96"/>
      <c r="ELU250" s="96"/>
      <c r="ELV250" s="96"/>
      <c r="ELW250" s="96"/>
      <c r="ELX250" s="96"/>
      <c r="ELY250" s="96"/>
      <c r="ELZ250" s="96"/>
      <c r="EMA250" s="96"/>
      <c r="EMB250" s="96"/>
      <c r="EMC250" s="96"/>
      <c r="EMD250" s="96"/>
      <c r="EME250" s="96"/>
      <c r="EMF250" s="96"/>
      <c r="EMG250" s="96"/>
      <c r="EMH250" s="96"/>
      <c r="EMI250" s="96"/>
      <c r="EMJ250" s="96"/>
      <c r="EMK250" s="96"/>
      <c r="EML250" s="96"/>
      <c r="EMM250" s="96"/>
      <c r="EMN250" s="96"/>
      <c r="EMO250" s="96"/>
      <c r="EMP250" s="96"/>
      <c r="EMQ250" s="96"/>
      <c r="EMR250" s="96"/>
      <c r="EMS250" s="96"/>
      <c r="EMT250" s="96"/>
      <c r="EMU250" s="96"/>
      <c r="EMV250" s="96"/>
      <c r="EMW250" s="96"/>
      <c r="EMX250" s="96"/>
      <c r="EMY250" s="96"/>
      <c r="EMZ250" s="96"/>
      <c r="ENA250" s="96"/>
      <c r="ENB250" s="96"/>
      <c r="ENC250" s="96"/>
      <c r="END250" s="96"/>
      <c r="ENE250" s="96"/>
      <c r="ENF250" s="96"/>
      <c r="ENG250" s="96"/>
      <c r="ENH250" s="96"/>
      <c r="ENI250" s="96"/>
      <c r="ENJ250" s="96"/>
      <c r="ENK250" s="96"/>
      <c r="ENL250" s="96"/>
      <c r="ENM250" s="96"/>
      <c r="ENN250" s="96"/>
      <c r="ENO250" s="96"/>
      <c r="ENP250" s="96"/>
      <c r="ENQ250" s="96"/>
      <c r="ENR250" s="96"/>
      <c r="ENS250" s="96"/>
      <c r="ENT250" s="96"/>
      <c r="ENU250" s="96"/>
      <c r="ENV250" s="96"/>
      <c r="ENW250" s="96"/>
      <c r="ENX250" s="96"/>
      <c r="ENY250" s="96"/>
      <c r="ENZ250" s="96"/>
      <c r="EOA250" s="96"/>
      <c r="EOB250" s="96"/>
      <c r="EOC250" s="96"/>
      <c r="EOD250" s="96"/>
      <c r="EOE250" s="96"/>
      <c r="EOF250" s="96"/>
      <c r="EOG250" s="96"/>
      <c r="EOH250" s="96"/>
      <c r="EOI250" s="96"/>
      <c r="EOJ250" s="96"/>
      <c r="EOK250" s="96"/>
      <c r="EOL250" s="96"/>
      <c r="EOM250" s="96"/>
      <c r="EON250" s="96"/>
      <c r="EOO250" s="96"/>
      <c r="EOP250" s="96"/>
      <c r="EOQ250" s="96"/>
      <c r="EOR250" s="96"/>
      <c r="EOS250" s="96"/>
      <c r="EOT250" s="96"/>
      <c r="EOU250" s="96"/>
      <c r="EOV250" s="96"/>
      <c r="EOW250" s="96"/>
      <c r="EOX250" s="96"/>
      <c r="EOY250" s="96"/>
      <c r="EOZ250" s="96"/>
      <c r="EPA250" s="96"/>
      <c r="EPB250" s="96"/>
      <c r="EPC250" s="96"/>
      <c r="EPD250" s="96"/>
      <c r="EPE250" s="96"/>
      <c r="EPF250" s="96"/>
      <c r="EPG250" s="96"/>
      <c r="EPH250" s="96"/>
      <c r="EPI250" s="96"/>
      <c r="EPJ250" s="96"/>
      <c r="EPK250" s="96"/>
      <c r="EPL250" s="96"/>
      <c r="EPM250" s="96"/>
      <c r="EPN250" s="96"/>
      <c r="EPO250" s="96"/>
      <c r="EPP250" s="96"/>
      <c r="EPQ250" s="96"/>
      <c r="EPR250" s="96"/>
      <c r="EPS250" s="96"/>
      <c r="EPT250" s="96"/>
      <c r="EPU250" s="96"/>
      <c r="EPV250" s="96"/>
      <c r="EPW250" s="96"/>
      <c r="EPX250" s="96"/>
      <c r="EPY250" s="96"/>
      <c r="EPZ250" s="96"/>
      <c r="EQA250" s="96"/>
      <c r="EQB250" s="96"/>
      <c r="EQC250" s="96"/>
      <c r="EQD250" s="96"/>
      <c r="EQE250" s="96"/>
      <c r="EQF250" s="96"/>
      <c r="EQG250" s="96"/>
      <c r="EQH250" s="96"/>
      <c r="EQI250" s="96"/>
      <c r="EQJ250" s="96"/>
      <c r="EQK250" s="96"/>
      <c r="EQL250" s="96"/>
      <c r="EQM250" s="96"/>
      <c r="EQN250" s="96"/>
      <c r="EQO250" s="96"/>
      <c r="EQP250" s="96"/>
      <c r="EQQ250" s="96"/>
      <c r="EQR250" s="96"/>
      <c r="EQS250" s="96"/>
      <c r="EQT250" s="96"/>
      <c r="EQU250" s="96"/>
      <c r="EQV250" s="96"/>
      <c r="EQW250" s="96"/>
      <c r="EQX250" s="96"/>
      <c r="EQY250" s="96"/>
      <c r="EQZ250" s="96"/>
      <c r="ERA250" s="96"/>
      <c r="ERB250" s="96"/>
      <c r="ERC250" s="96"/>
      <c r="ERD250" s="96"/>
      <c r="ERE250" s="96"/>
      <c r="ERF250" s="96"/>
      <c r="ERG250" s="96"/>
      <c r="ERH250" s="96"/>
      <c r="ERI250" s="96"/>
      <c r="ERJ250" s="96"/>
      <c r="ERK250" s="96"/>
      <c r="ERL250" s="96"/>
      <c r="ERM250" s="96"/>
      <c r="ERN250" s="96"/>
      <c r="ERO250" s="96"/>
      <c r="ERP250" s="96"/>
      <c r="ERQ250" s="96"/>
      <c r="ERR250" s="96"/>
      <c r="ERS250" s="96"/>
      <c r="ERT250" s="96"/>
      <c r="ERU250" s="96"/>
      <c r="ERV250" s="96"/>
      <c r="ERW250" s="96"/>
      <c r="ERX250" s="96"/>
      <c r="ERY250" s="96"/>
      <c r="ERZ250" s="96"/>
      <c r="ESA250" s="96"/>
      <c r="ESB250" s="96"/>
      <c r="ESC250" s="96"/>
      <c r="ESD250" s="96"/>
      <c r="ESE250" s="96"/>
      <c r="ESF250" s="96"/>
      <c r="ESG250" s="96"/>
      <c r="ESH250" s="96"/>
      <c r="ESI250" s="96"/>
      <c r="ESJ250" s="96"/>
      <c r="ESK250" s="96"/>
      <c r="ESL250" s="96"/>
      <c r="ESM250" s="96"/>
      <c r="ESN250" s="96"/>
      <c r="ESO250" s="96"/>
      <c r="ESP250" s="96"/>
      <c r="ESQ250" s="96"/>
      <c r="ESR250" s="96"/>
      <c r="ESS250" s="96"/>
      <c r="EST250" s="96"/>
      <c r="ESU250" s="96"/>
      <c r="ESV250" s="96"/>
      <c r="ESW250" s="96"/>
      <c r="ESX250" s="96"/>
      <c r="ESY250" s="96"/>
      <c r="ESZ250" s="96"/>
      <c r="ETA250" s="96"/>
      <c r="ETB250" s="96"/>
      <c r="ETC250" s="96"/>
      <c r="ETD250" s="96"/>
      <c r="ETE250" s="96"/>
      <c r="ETF250" s="96"/>
      <c r="ETG250" s="96"/>
      <c r="ETH250" s="96"/>
      <c r="ETI250" s="96"/>
      <c r="ETJ250" s="96"/>
      <c r="ETK250" s="96"/>
      <c r="ETL250" s="96"/>
      <c r="ETM250" s="96"/>
      <c r="ETN250" s="96"/>
      <c r="ETO250" s="96"/>
      <c r="ETP250" s="96"/>
      <c r="ETQ250" s="96"/>
      <c r="ETR250" s="96"/>
      <c r="ETS250" s="96"/>
      <c r="ETT250" s="96"/>
      <c r="ETU250" s="96"/>
      <c r="ETV250" s="96"/>
      <c r="ETW250" s="96"/>
      <c r="ETX250" s="96"/>
      <c r="ETY250" s="96"/>
      <c r="ETZ250" s="96"/>
      <c r="EUA250" s="96"/>
      <c r="EUB250" s="96"/>
      <c r="EUC250" s="96"/>
      <c r="EUD250" s="96"/>
      <c r="EUE250" s="96"/>
      <c r="EUF250" s="96"/>
      <c r="EUG250" s="96"/>
      <c r="EUH250" s="96"/>
      <c r="EUI250" s="96"/>
      <c r="EUJ250" s="96"/>
      <c r="EUK250" s="96"/>
      <c r="EUL250" s="96"/>
      <c r="EUM250" s="96"/>
      <c r="EUN250" s="96"/>
      <c r="EUO250" s="96"/>
      <c r="EUP250" s="96"/>
      <c r="EUQ250" s="96"/>
      <c r="EUR250" s="96"/>
      <c r="EUS250" s="96"/>
      <c r="EUT250" s="96"/>
      <c r="EUU250" s="96"/>
      <c r="EUV250" s="96"/>
      <c r="EUW250" s="96"/>
      <c r="EUX250" s="96"/>
      <c r="EUY250" s="96"/>
      <c r="EUZ250" s="96"/>
      <c r="EVA250" s="96"/>
      <c r="EVB250" s="96"/>
      <c r="EVC250" s="96"/>
      <c r="EVD250" s="96"/>
      <c r="EVE250" s="96"/>
      <c r="EVF250" s="96"/>
      <c r="EVG250" s="96"/>
      <c r="EVH250" s="96"/>
      <c r="EVI250" s="96"/>
      <c r="EVJ250" s="96"/>
      <c r="EVK250" s="96"/>
      <c r="EVL250" s="96"/>
      <c r="EVM250" s="96"/>
      <c r="EVN250" s="96"/>
      <c r="EVO250" s="96"/>
      <c r="EVP250" s="96"/>
      <c r="EVQ250" s="96"/>
      <c r="EVR250" s="96"/>
      <c r="EVS250" s="96"/>
      <c r="EVT250" s="96"/>
      <c r="EVU250" s="96"/>
      <c r="EVV250" s="96"/>
      <c r="EVW250" s="96"/>
      <c r="EVX250" s="96"/>
      <c r="EVY250" s="96"/>
      <c r="EVZ250" s="96"/>
      <c r="EWA250" s="96"/>
      <c r="EWB250" s="96"/>
      <c r="EWC250" s="96"/>
      <c r="EWD250" s="96"/>
      <c r="EWE250" s="96"/>
      <c r="EWF250" s="96"/>
      <c r="EWG250" s="96"/>
      <c r="EWH250" s="96"/>
      <c r="EWI250" s="96"/>
      <c r="EWJ250" s="96"/>
      <c r="EWK250" s="96"/>
      <c r="EWL250" s="96"/>
      <c r="EWM250" s="96"/>
      <c r="EWN250" s="96"/>
      <c r="EWO250" s="96"/>
      <c r="EWP250" s="96"/>
      <c r="EWQ250" s="96"/>
      <c r="EWR250" s="96"/>
      <c r="EWS250" s="96"/>
      <c r="EWT250" s="96"/>
      <c r="EWU250" s="96"/>
      <c r="EWV250" s="96"/>
      <c r="EWW250" s="96"/>
      <c r="EWX250" s="96"/>
      <c r="EWY250" s="96"/>
      <c r="EWZ250" s="96"/>
      <c r="EXA250" s="96"/>
      <c r="EXB250" s="96"/>
      <c r="EXC250" s="96"/>
      <c r="EXD250" s="96"/>
      <c r="EXE250" s="96"/>
      <c r="EXF250" s="96"/>
      <c r="EXG250" s="96"/>
      <c r="EXH250" s="96"/>
      <c r="EXI250" s="96"/>
      <c r="EXJ250" s="96"/>
      <c r="EXK250" s="96"/>
      <c r="EXL250" s="96"/>
      <c r="EXM250" s="96"/>
      <c r="EXN250" s="96"/>
      <c r="EXO250" s="96"/>
      <c r="EXP250" s="96"/>
      <c r="EXQ250" s="96"/>
      <c r="EXR250" s="96"/>
      <c r="EXS250" s="96"/>
      <c r="EXT250" s="96"/>
      <c r="EXU250" s="96"/>
      <c r="EXV250" s="96"/>
      <c r="EXW250" s="96"/>
      <c r="EXX250" s="96"/>
      <c r="EXY250" s="96"/>
      <c r="EXZ250" s="96"/>
      <c r="EYA250" s="96"/>
      <c r="EYB250" s="96"/>
      <c r="EYC250" s="96"/>
      <c r="EYD250" s="96"/>
      <c r="EYE250" s="96"/>
      <c r="EYF250" s="96"/>
      <c r="EYG250" s="96"/>
      <c r="EYH250" s="96"/>
      <c r="EYI250" s="96"/>
      <c r="EYJ250" s="96"/>
      <c r="EYK250" s="96"/>
      <c r="EYL250" s="96"/>
      <c r="EYM250" s="96"/>
      <c r="EYN250" s="96"/>
      <c r="EYO250" s="96"/>
      <c r="EYP250" s="96"/>
      <c r="EYQ250" s="96"/>
      <c r="EYR250" s="96"/>
      <c r="EYS250" s="96"/>
      <c r="EYT250" s="96"/>
      <c r="EYU250" s="96"/>
      <c r="EYV250" s="96"/>
      <c r="EYW250" s="96"/>
      <c r="EYX250" s="96"/>
      <c r="EYY250" s="96"/>
      <c r="EYZ250" s="96"/>
      <c r="EZA250" s="96"/>
      <c r="EZB250" s="96"/>
      <c r="EZC250" s="96"/>
      <c r="EZD250" s="96"/>
      <c r="EZE250" s="96"/>
      <c r="EZF250" s="96"/>
      <c r="EZG250" s="96"/>
      <c r="EZH250" s="96"/>
      <c r="EZI250" s="96"/>
      <c r="EZJ250" s="96"/>
      <c r="EZK250" s="96"/>
      <c r="EZL250" s="96"/>
      <c r="EZM250" s="96"/>
      <c r="EZN250" s="96"/>
      <c r="EZO250" s="96"/>
      <c r="EZP250" s="96"/>
      <c r="EZQ250" s="96"/>
      <c r="EZR250" s="96"/>
      <c r="EZS250" s="96"/>
      <c r="EZT250" s="96"/>
      <c r="EZU250" s="96"/>
      <c r="EZV250" s="96"/>
      <c r="EZW250" s="96"/>
      <c r="EZX250" s="96"/>
      <c r="EZY250" s="96"/>
      <c r="EZZ250" s="96"/>
      <c r="FAA250" s="96"/>
      <c r="FAB250" s="96"/>
      <c r="FAC250" s="96"/>
      <c r="FAD250" s="96"/>
      <c r="FAE250" s="96"/>
      <c r="FAF250" s="96"/>
      <c r="FAG250" s="96"/>
      <c r="FAH250" s="96"/>
      <c r="FAI250" s="96"/>
      <c r="FAJ250" s="96"/>
      <c r="FAK250" s="96"/>
      <c r="FAL250" s="96"/>
      <c r="FAM250" s="96"/>
      <c r="FAN250" s="96"/>
      <c r="FAO250" s="96"/>
      <c r="FAP250" s="96"/>
      <c r="FAQ250" s="96"/>
      <c r="FAR250" s="96"/>
      <c r="FAS250" s="96"/>
      <c r="FAT250" s="96"/>
      <c r="FAU250" s="96"/>
      <c r="FAV250" s="96"/>
      <c r="FAW250" s="96"/>
      <c r="FAX250" s="96"/>
      <c r="FAY250" s="96"/>
      <c r="FAZ250" s="96"/>
      <c r="FBA250" s="96"/>
      <c r="FBB250" s="96"/>
      <c r="FBC250" s="96"/>
      <c r="FBD250" s="96"/>
      <c r="FBE250" s="96"/>
      <c r="FBF250" s="96"/>
      <c r="FBG250" s="96"/>
      <c r="FBH250" s="96"/>
      <c r="FBI250" s="96"/>
      <c r="FBJ250" s="96"/>
      <c r="FBK250" s="96"/>
      <c r="FBL250" s="96"/>
      <c r="FBM250" s="96"/>
      <c r="FBN250" s="96"/>
      <c r="FBO250" s="96"/>
      <c r="FBP250" s="96"/>
      <c r="FBQ250" s="96"/>
      <c r="FBR250" s="96"/>
      <c r="FBS250" s="96"/>
      <c r="FBT250" s="96"/>
      <c r="FBU250" s="96"/>
      <c r="FBV250" s="96"/>
      <c r="FBW250" s="96"/>
      <c r="FBX250" s="96"/>
      <c r="FBY250" s="96"/>
      <c r="FBZ250" s="96"/>
      <c r="FCA250" s="96"/>
      <c r="FCB250" s="96"/>
      <c r="FCC250" s="96"/>
      <c r="FCD250" s="96"/>
      <c r="FCE250" s="96"/>
      <c r="FCF250" s="96"/>
      <c r="FCG250" s="96"/>
      <c r="FCH250" s="96"/>
      <c r="FCI250" s="96"/>
      <c r="FCJ250" s="96"/>
      <c r="FCK250" s="96"/>
      <c r="FCL250" s="96"/>
      <c r="FCM250" s="96"/>
      <c r="FCN250" s="96"/>
      <c r="FCO250" s="96"/>
      <c r="FCP250" s="96"/>
      <c r="FCQ250" s="96"/>
      <c r="FCR250" s="96"/>
      <c r="FCS250" s="96"/>
      <c r="FCT250" s="96"/>
      <c r="FCU250" s="96"/>
      <c r="FCV250" s="96"/>
      <c r="FCW250" s="96"/>
      <c r="FCX250" s="96"/>
      <c r="FCY250" s="96"/>
      <c r="FCZ250" s="96"/>
      <c r="FDA250" s="96"/>
      <c r="FDB250" s="96"/>
      <c r="FDC250" s="96"/>
      <c r="FDD250" s="96"/>
      <c r="FDE250" s="96"/>
      <c r="FDF250" s="96"/>
      <c r="FDG250" s="96"/>
      <c r="FDH250" s="96"/>
      <c r="FDI250" s="96"/>
      <c r="FDJ250" s="96"/>
      <c r="FDK250" s="96"/>
      <c r="FDL250" s="96"/>
      <c r="FDM250" s="96"/>
      <c r="FDN250" s="96"/>
      <c r="FDO250" s="96"/>
      <c r="FDP250" s="96"/>
      <c r="FDQ250" s="96"/>
      <c r="FDR250" s="96"/>
      <c r="FDS250" s="96"/>
      <c r="FDT250" s="96"/>
      <c r="FDU250" s="96"/>
      <c r="FDV250" s="96"/>
      <c r="FDW250" s="96"/>
      <c r="FDX250" s="96"/>
      <c r="FDY250" s="96"/>
      <c r="FDZ250" s="96"/>
      <c r="FEA250" s="96"/>
      <c r="FEB250" s="96"/>
      <c r="FEC250" s="96"/>
      <c r="FED250" s="96"/>
      <c r="FEE250" s="96"/>
      <c r="FEF250" s="96"/>
      <c r="FEG250" s="96"/>
      <c r="FEH250" s="96"/>
      <c r="FEI250" s="96"/>
      <c r="FEJ250" s="96"/>
      <c r="FEK250" s="96"/>
      <c r="FEL250" s="96"/>
      <c r="FEM250" s="96"/>
      <c r="FEN250" s="96"/>
      <c r="FEO250" s="96"/>
      <c r="FEP250" s="96"/>
      <c r="FEQ250" s="96"/>
      <c r="FER250" s="96"/>
      <c r="FES250" s="96"/>
      <c r="FET250" s="96"/>
      <c r="FEU250" s="96"/>
      <c r="FEV250" s="96"/>
      <c r="FEW250" s="96"/>
      <c r="FEX250" s="96"/>
      <c r="FEY250" s="96"/>
      <c r="FEZ250" s="96"/>
      <c r="FFA250" s="96"/>
      <c r="FFB250" s="96"/>
      <c r="FFC250" s="96"/>
      <c r="FFD250" s="96"/>
      <c r="FFE250" s="96"/>
      <c r="FFF250" s="96"/>
      <c r="FFG250" s="96"/>
      <c r="FFH250" s="96"/>
      <c r="FFI250" s="96"/>
      <c r="FFJ250" s="96"/>
      <c r="FFK250" s="96"/>
      <c r="FFL250" s="96"/>
      <c r="FFM250" s="96"/>
      <c r="FFN250" s="96"/>
      <c r="FFO250" s="96"/>
      <c r="FFP250" s="96"/>
      <c r="FFQ250" s="96"/>
      <c r="FFR250" s="96"/>
      <c r="FFS250" s="96"/>
      <c r="FFT250" s="96"/>
      <c r="FFU250" s="96"/>
      <c r="FFV250" s="96"/>
      <c r="FFW250" s="96"/>
      <c r="FFX250" s="96"/>
      <c r="FFY250" s="96"/>
      <c r="FFZ250" s="96"/>
      <c r="FGA250" s="96"/>
      <c r="FGB250" s="96"/>
      <c r="FGC250" s="96"/>
      <c r="FGD250" s="96"/>
      <c r="FGE250" s="96"/>
      <c r="FGF250" s="96"/>
      <c r="FGG250" s="96"/>
      <c r="FGH250" s="96"/>
      <c r="FGI250" s="96"/>
      <c r="FGJ250" s="96"/>
      <c r="FGK250" s="96"/>
      <c r="FGL250" s="96"/>
      <c r="FGM250" s="96"/>
      <c r="FGN250" s="96"/>
      <c r="FGO250" s="96"/>
      <c r="FGP250" s="96"/>
      <c r="FGQ250" s="96"/>
      <c r="FGR250" s="96"/>
      <c r="FGS250" s="96"/>
      <c r="FGT250" s="96"/>
      <c r="FGU250" s="96"/>
      <c r="FGV250" s="96"/>
      <c r="FGW250" s="96"/>
      <c r="FGX250" s="96"/>
      <c r="FGY250" s="96"/>
      <c r="FGZ250" s="96"/>
      <c r="FHA250" s="96"/>
      <c r="FHB250" s="96"/>
      <c r="FHC250" s="96"/>
      <c r="FHD250" s="96"/>
      <c r="FHE250" s="96"/>
      <c r="FHF250" s="96"/>
      <c r="FHG250" s="96"/>
      <c r="FHH250" s="96"/>
      <c r="FHI250" s="96"/>
      <c r="FHJ250" s="96"/>
      <c r="FHK250" s="96"/>
      <c r="FHL250" s="96"/>
      <c r="FHM250" s="96"/>
      <c r="FHN250" s="96"/>
      <c r="FHO250" s="96"/>
      <c r="FHP250" s="96"/>
      <c r="FHQ250" s="96"/>
      <c r="FHR250" s="96"/>
      <c r="FHS250" s="96"/>
      <c r="FHT250" s="96"/>
      <c r="FHU250" s="96"/>
      <c r="FHV250" s="96"/>
      <c r="FHW250" s="96"/>
      <c r="FHX250" s="96"/>
      <c r="FHY250" s="96"/>
      <c r="FHZ250" s="96"/>
      <c r="FIA250" s="96"/>
      <c r="FIB250" s="96"/>
      <c r="FIC250" s="96"/>
      <c r="FID250" s="96"/>
      <c r="FIE250" s="96"/>
      <c r="FIF250" s="96"/>
      <c r="FIG250" s="96"/>
      <c r="FIH250" s="96"/>
      <c r="FII250" s="96"/>
      <c r="FIJ250" s="96"/>
      <c r="FIK250" s="96"/>
      <c r="FIL250" s="96"/>
      <c r="FIM250" s="96"/>
      <c r="FIN250" s="96"/>
      <c r="FIO250" s="96"/>
      <c r="FIP250" s="96"/>
      <c r="FIQ250" s="96"/>
      <c r="FIR250" s="96"/>
      <c r="FIS250" s="96"/>
      <c r="FIT250" s="96"/>
      <c r="FIU250" s="96"/>
      <c r="FIV250" s="96"/>
      <c r="FIW250" s="96"/>
      <c r="FIX250" s="96"/>
      <c r="FIY250" s="96"/>
      <c r="FIZ250" s="96"/>
      <c r="FJA250" s="96"/>
      <c r="FJB250" s="96"/>
      <c r="FJC250" s="96"/>
      <c r="FJD250" s="96"/>
      <c r="FJE250" s="96"/>
      <c r="FJF250" s="96"/>
      <c r="FJG250" s="96"/>
      <c r="FJH250" s="96"/>
      <c r="FJI250" s="96"/>
      <c r="FJJ250" s="96"/>
      <c r="FJK250" s="96"/>
      <c r="FJL250" s="96"/>
      <c r="FJM250" s="96"/>
      <c r="FJN250" s="96"/>
      <c r="FJO250" s="96"/>
      <c r="FJP250" s="96"/>
      <c r="FJQ250" s="96"/>
      <c r="FJR250" s="96"/>
      <c r="FJS250" s="96"/>
      <c r="FJT250" s="96"/>
      <c r="FJU250" s="96"/>
      <c r="FJV250" s="96"/>
      <c r="FJW250" s="96"/>
      <c r="FJX250" s="96"/>
      <c r="FJY250" s="96"/>
      <c r="FJZ250" s="96"/>
      <c r="FKA250" s="96"/>
      <c r="FKB250" s="96"/>
      <c r="FKC250" s="96"/>
      <c r="FKD250" s="96"/>
      <c r="FKE250" s="96"/>
      <c r="FKF250" s="96"/>
      <c r="FKG250" s="96"/>
      <c r="FKH250" s="96"/>
      <c r="FKI250" s="96"/>
      <c r="FKJ250" s="96"/>
      <c r="FKK250" s="96"/>
      <c r="FKL250" s="96"/>
      <c r="FKM250" s="96"/>
      <c r="FKN250" s="96"/>
      <c r="FKO250" s="96"/>
      <c r="FKP250" s="96"/>
      <c r="FKQ250" s="96"/>
      <c r="FKR250" s="96"/>
      <c r="FKS250" s="96"/>
      <c r="FKT250" s="96"/>
      <c r="FKU250" s="96"/>
      <c r="FKV250" s="96"/>
      <c r="FKW250" s="96"/>
      <c r="FKX250" s="96"/>
      <c r="FKY250" s="96"/>
      <c r="FKZ250" s="96"/>
      <c r="FLA250" s="96"/>
      <c r="FLB250" s="96"/>
      <c r="FLC250" s="96"/>
      <c r="FLD250" s="96"/>
      <c r="FLE250" s="96"/>
      <c r="FLF250" s="96"/>
      <c r="FLG250" s="96"/>
      <c r="FLH250" s="96"/>
      <c r="FLI250" s="96"/>
      <c r="FLJ250" s="96"/>
      <c r="FLK250" s="96"/>
      <c r="FLL250" s="96"/>
      <c r="FLM250" s="96"/>
      <c r="FLN250" s="96"/>
      <c r="FLO250" s="96"/>
      <c r="FLP250" s="96"/>
      <c r="FLQ250" s="96"/>
      <c r="FLR250" s="96"/>
      <c r="FLS250" s="96"/>
      <c r="FLT250" s="96"/>
      <c r="FLU250" s="96"/>
      <c r="FLV250" s="96"/>
      <c r="FLW250" s="96"/>
      <c r="FLX250" s="96"/>
      <c r="FLY250" s="96"/>
      <c r="FLZ250" s="96"/>
      <c r="FMA250" s="96"/>
      <c r="FMB250" s="96"/>
      <c r="FMC250" s="96"/>
      <c r="FMD250" s="96"/>
      <c r="FME250" s="96"/>
      <c r="FMF250" s="96"/>
      <c r="FMG250" s="96"/>
      <c r="FMH250" s="96"/>
      <c r="FMI250" s="96"/>
      <c r="FMJ250" s="96"/>
      <c r="FMK250" s="96"/>
      <c r="FML250" s="96"/>
      <c r="FMM250" s="96"/>
      <c r="FMN250" s="96"/>
      <c r="FMO250" s="96"/>
      <c r="FMP250" s="96"/>
      <c r="FMQ250" s="96"/>
      <c r="FMR250" s="96"/>
      <c r="FMS250" s="96"/>
      <c r="FMT250" s="96"/>
      <c r="FMU250" s="96"/>
      <c r="FMV250" s="96"/>
      <c r="FMW250" s="96"/>
      <c r="FMX250" s="96"/>
      <c r="FMY250" s="96"/>
      <c r="FMZ250" s="96"/>
      <c r="FNA250" s="96"/>
      <c r="FNB250" s="96"/>
      <c r="FNC250" s="96"/>
      <c r="FND250" s="96"/>
      <c r="FNE250" s="96"/>
      <c r="FNF250" s="96"/>
      <c r="FNG250" s="96"/>
      <c r="FNH250" s="96"/>
      <c r="FNI250" s="96"/>
      <c r="FNJ250" s="96"/>
      <c r="FNK250" s="96"/>
      <c r="FNL250" s="96"/>
      <c r="FNM250" s="96"/>
      <c r="FNN250" s="96"/>
      <c r="FNO250" s="96"/>
      <c r="FNP250" s="96"/>
      <c r="FNQ250" s="96"/>
      <c r="FNR250" s="96"/>
      <c r="FNS250" s="96"/>
      <c r="FNT250" s="96"/>
      <c r="FNU250" s="96"/>
      <c r="FNV250" s="96"/>
      <c r="FNW250" s="96"/>
      <c r="FNX250" s="96"/>
      <c r="FNY250" s="96"/>
      <c r="FNZ250" s="96"/>
      <c r="FOA250" s="96"/>
      <c r="FOB250" s="96"/>
      <c r="FOC250" s="96"/>
      <c r="FOD250" s="96"/>
      <c r="FOE250" s="96"/>
      <c r="FOF250" s="96"/>
      <c r="FOG250" s="96"/>
      <c r="FOH250" s="96"/>
      <c r="FOI250" s="96"/>
      <c r="FOJ250" s="96"/>
      <c r="FOK250" s="96"/>
      <c r="FOL250" s="96"/>
      <c r="FOM250" s="96"/>
      <c r="FON250" s="96"/>
      <c r="FOO250" s="96"/>
      <c r="FOP250" s="96"/>
      <c r="FOQ250" s="96"/>
      <c r="FOR250" s="96"/>
      <c r="FOS250" s="96"/>
      <c r="FOT250" s="96"/>
      <c r="FOU250" s="96"/>
      <c r="FOV250" s="96"/>
      <c r="FOW250" s="96"/>
      <c r="FOX250" s="96"/>
      <c r="FOY250" s="96"/>
      <c r="FOZ250" s="96"/>
      <c r="FPA250" s="96"/>
      <c r="FPB250" s="96"/>
      <c r="FPC250" s="96"/>
      <c r="FPD250" s="96"/>
      <c r="FPE250" s="96"/>
      <c r="FPF250" s="96"/>
      <c r="FPG250" s="96"/>
      <c r="FPH250" s="96"/>
      <c r="FPI250" s="96"/>
      <c r="FPJ250" s="96"/>
      <c r="FPK250" s="96"/>
      <c r="FPL250" s="96"/>
      <c r="FPM250" s="96"/>
      <c r="FPN250" s="96"/>
      <c r="FPO250" s="96"/>
      <c r="FPP250" s="96"/>
      <c r="FPQ250" s="96"/>
      <c r="FPR250" s="96"/>
      <c r="FPS250" s="96"/>
      <c r="FPT250" s="96"/>
      <c r="FPU250" s="96"/>
      <c r="FPV250" s="96"/>
      <c r="FPW250" s="96"/>
      <c r="FPX250" s="96"/>
      <c r="FPY250" s="96"/>
      <c r="FPZ250" s="96"/>
      <c r="FQA250" s="96"/>
      <c r="FQB250" s="96"/>
      <c r="FQC250" s="96"/>
      <c r="FQD250" s="96"/>
      <c r="FQE250" s="96"/>
      <c r="FQF250" s="96"/>
      <c r="FQG250" s="96"/>
      <c r="FQH250" s="96"/>
      <c r="FQI250" s="96"/>
      <c r="FQJ250" s="96"/>
      <c r="FQK250" s="96"/>
      <c r="FQL250" s="96"/>
      <c r="FQM250" s="96"/>
      <c r="FQN250" s="96"/>
      <c r="FQO250" s="96"/>
      <c r="FQP250" s="96"/>
      <c r="FQQ250" s="96"/>
      <c r="FQR250" s="96"/>
      <c r="FQS250" s="96"/>
      <c r="FQT250" s="96"/>
      <c r="FQU250" s="96"/>
      <c r="FQV250" s="96"/>
      <c r="FQW250" s="96"/>
      <c r="FQX250" s="96"/>
      <c r="FQY250" s="96"/>
      <c r="FQZ250" s="96"/>
      <c r="FRA250" s="96"/>
      <c r="FRB250" s="96"/>
      <c r="FRC250" s="96"/>
      <c r="FRD250" s="96"/>
      <c r="FRE250" s="96"/>
      <c r="FRF250" s="96"/>
      <c r="FRG250" s="96"/>
      <c r="FRH250" s="96"/>
      <c r="FRI250" s="96"/>
      <c r="FRJ250" s="96"/>
      <c r="FRK250" s="96"/>
      <c r="FRL250" s="96"/>
      <c r="FRM250" s="96"/>
      <c r="FRN250" s="96"/>
      <c r="FRO250" s="96"/>
      <c r="FRP250" s="96"/>
      <c r="FRQ250" s="96"/>
      <c r="FRR250" s="96"/>
      <c r="FRS250" s="96"/>
      <c r="FRT250" s="96"/>
      <c r="FRU250" s="96"/>
      <c r="FRV250" s="96"/>
      <c r="FRW250" s="96"/>
      <c r="FRX250" s="96"/>
      <c r="FRY250" s="96"/>
      <c r="FRZ250" s="96"/>
      <c r="FSA250" s="96"/>
      <c r="FSB250" s="96"/>
      <c r="FSC250" s="96"/>
      <c r="FSD250" s="96"/>
      <c r="FSE250" s="96"/>
      <c r="FSF250" s="96"/>
      <c r="FSG250" s="96"/>
      <c r="FSH250" s="96"/>
      <c r="FSI250" s="96"/>
      <c r="FSJ250" s="96"/>
      <c r="FSK250" s="96"/>
      <c r="FSL250" s="96"/>
      <c r="FSM250" s="96"/>
      <c r="FSN250" s="96"/>
      <c r="FSO250" s="96"/>
      <c r="FSP250" s="96"/>
      <c r="FSQ250" s="96"/>
      <c r="FSR250" s="96"/>
      <c r="FSS250" s="96"/>
      <c r="FST250" s="96"/>
      <c r="FSU250" s="96"/>
      <c r="FSV250" s="96"/>
      <c r="FSW250" s="96"/>
      <c r="FSX250" s="96"/>
      <c r="FSY250" s="96"/>
      <c r="FSZ250" s="96"/>
      <c r="FTA250" s="96"/>
      <c r="FTB250" s="96"/>
      <c r="FTC250" s="96"/>
      <c r="FTD250" s="96"/>
      <c r="FTE250" s="96"/>
      <c r="FTF250" s="96"/>
      <c r="FTG250" s="96"/>
      <c r="FTH250" s="96"/>
      <c r="FTI250" s="96"/>
      <c r="FTJ250" s="96"/>
      <c r="FTK250" s="96"/>
      <c r="FTL250" s="96"/>
      <c r="FTM250" s="96"/>
      <c r="FTN250" s="96"/>
      <c r="FTO250" s="96"/>
      <c r="FTP250" s="96"/>
      <c r="FTQ250" s="96"/>
      <c r="FTR250" s="96"/>
      <c r="FTS250" s="96"/>
      <c r="FTT250" s="96"/>
      <c r="FTU250" s="96"/>
      <c r="FTV250" s="96"/>
      <c r="FTW250" s="96"/>
      <c r="FTX250" s="96"/>
      <c r="FTY250" s="96"/>
      <c r="FTZ250" s="96"/>
      <c r="FUA250" s="96"/>
      <c r="FUB250" s="96"/>
      <c r="FUC250" s="96"/>
      <c r="FUD250" s="96"/>
      <c r="FUE250" s="96"/>
      <c r="FUF250" s="96"/>
      <c r="FUG250" s="96"/>
      <c r="FUH250" s="96"/>
      <c r="FUI250" s="96"/>
      <c r="FUJ250" s="96"/>
      <c r="FUK250" s="96"/>
      <c r="FUL250" s="96"/>
      <c r="FUM250" s="96"/>
      <c r="FUN250" s="96"/>
      <c r="FUO250" s="96"/>
      <c r="FUP250" s="96"/>
      <c r="FUQ250" s="96"/>
      <c r="FUR250" s="96"/>
      <c r="FUS250" s="96"/>
      <c r="FUT250" s="96"/>
      <c r="FUU250" s="96"/>
      <c r="FUV250" s="96"/>
      <c r="FUW250" s="96"/>
      <c r="FUX250" s="96"/>
      <c r="FUY250" s="96"/>
      <c r="FUZ250" s="96"/>
      <c r="FVA250" s="96"/>
      <c r="FVB250" s="96"/>
      <c r="FVC250" s="96"/>
      <c r="FVD250" s="96"/>
      <c r="FVE250" s="96"/>
      <c r="FVF250" s="96"/>
      <c r="FVG250" s="96"/>
      <c r="FVH250" s="96"/>
      <c r="FVI250" s="96"/>
      <c r="FVJ250" s="96"/>
      <c r="FVK250" s="96"/>
      <c r="FVL250" s="96"/>
      <c r="FVM250" s="96"/>
      <c r="FVN250" s="96"/>
      <c r="FVO250" s="96"/>
      <c r="FVP250" s="96"/>
      <c r="FVQ250" s="96"/>
      <c r="FVR250" s="96"/>
      <c r="FVS250" s="96"/>
      <c r="FVT250" s="96"/>
      <c r="FVU250" s="96"/>
      <c r="FVV250" s="96"/>
      <c r="FVW250" s="96"/>
      <c r="FVX250" s="96"/>
      <c r="FVY250" s="96"/>
      <c r="FVZ250" s="96"/>
      <c r="FWA250" s="96"/>
      <c r="FWB250" s="96"/>
      <c r="FWC250" s="96"/>
      <c r="FWD250" s="96"/>
      <c r="FWE250" s="96"/>
      <c r="FWF250" s="96"/>
      <c r="FWG250" s="96"/>
      <c r="FWH250" s="96"/>
      <c r="FWI250" s="96"/>
      <c r="FWJ250" s="96"/>
      <c r="FWK250" s="96"/>
      <c r="FWL250" s="96"/>
      <c r="FWM250" s="96"/>
      <c r="FWN250" s="96"/>
      <c r="FWO250" s="96"/>
      <c r="FWP250" s="96"/>
      <c r="FWQ250" s="96"/>
      <c r="FWR250" s="96"/>
      <c r="FWS250" s="96"/>
      <c r="FWT250" s="96"/>
      <c r="FWU250" s="96"/>
      <c r="FWV250" s="96"/>
      <c r="FWW250" s="96"/>
      <c r="FWX250" s="96"/>
      <c r="FWY250" s="96"/>
      <c r="FWZ250" s="96"/>
      <c r="FXA250" s="96"/>
      <c r="FXB250" s="96"/>
      <c r="FXC250" s="96"/>
      <c r="FXD250" s="96"/>
      <c r="FXE250" s="96"/>
      <c r="FXF250" s="96"/>
      <c r="FXG250" s="96"/>
      <c r="FXH250" s="96"/>
      <c r="FXI250" s="96"/>
      <c r="FXJ250" s="96"/>
      <c r="FXK250" s="96"/>
      <c r="FXL250" s="96"/>
      <c r="FXM250" s="96"/>
      <c r="FXN250" s="96"/>
      <c r="FXO250" s="96"/>
      <c r="FXP250" s="96"/>
      <c r="FXQ250" s="96"/>
      <c r="FXR250" s="96"/>
      <c r="FXS250" s="96"/>
      <c r="FXT250" s="96"/>
      <c r="FXU250" s="96"/>
      <c r="FXV250" s="96"/>
      <c r="FXW250" s="96"/>
      <c r="FXX250" s="96"/>
      <c r="FXY250" s="96"/>
      <c r="FXZ250" s="96"/>
      <c r="FYA250" s="96"/>
      <c r="FYB250" s="96"/>
      <c r="FYC250" s="96"/>
      <c r="FYD250" s="96"/>
      <c r="FYE250" s="96"/>
      <c r="FYF250" s="96"/>
      <c r="FYG250" s="96"/>
      <c r="FYH250" s="96"/>
      <c r="FYI250" s="96"/>
      <c r="FYJ250" s="96"/>
      <c r="FYK250" s="96"/>
      <c r="FYL250" s="96"/>
      <c r="FYM250" s="96"/>
      <c r="FYN250" s="96"/>
      <c r="FYO250" s="96"/>
      <c r="FYP250" s="96"/>
      <c r="FYQ250" s="96"/>
      <c r="FYR250" s="96"/>
      <c r="FYS250" s="96"/>
      <c r="FYT250" s="96"/>
      <c r="FYU250" s="96"/>
      <c r="FYV250" s="96"/>
      <c r="FYW250" s="96"/>
      <c r="FYX250" s="96"/>
      <c r="FYY250" s="96"/>
      <c r="FYZ250" s="96"/>
      <c r="FZA250" s="96"/>
      <c r="FZB250" s="96"/>
      <c r="FZC250" s="96"/>
      <c r="FZD250" s="96"/>
      <c r="FZE250" s="96"/>
      <c r="FZF250" s="96"/>
      <c r="FZG250" s="96"/>
      <c r="FZH250" s="96"/>
      <c r="FZI250" s="96"/>
      <c r="FZJ250" s="96"/>
      <c r="FZK250" s="96"/>
      <c r="FZL250" s="96"/>
      <c r="FZM250" s="96"/>
      <c r="FZN250" s="96"/>
      <c r="FZO250" s="96"/>
      <c r="FZP250" s="96"/>
      <c r="FZQ250" s="96"/>
      <c r="FZR250" s="96"/>
      <c r="FZS250" s="96"/>
      <c r="FZT250" s="96"/>
      <c r="FZU250" s="96"/>
      <c r="FZV250" s="96"/>
      <c r="FZW250" s="96"/>
      <c r="FZX250" s="96"/>
      <c r="FZY250" s="96"/>
      <c r="FZZ250" s="96"/>
      <c r="GAA250" s="96"/>
      <c r="GAB250" s="96"/>
      <c r="GAC250" s="96"/>
      <c r="GAD250" s="96"/>
      <c r="GAE250" s="96"/>
      <c r="GAF250" s="96"/>
      <c r="GAG250" s="96"/>
      <c r="GAH250" s="96"/>
      <c r="GAI250" s="96"/>
      <c r="GAJ250" s="96"/>
      <c r="GAK250" s="96"/>
      <c r="GAL250" s="96"/>
      <c r="GAM250" s="96"/>
      <c r="GAN250" s="96"/>
      <c r="GAO250" s="96"/>
      <c r="GAP250" s="96"/>
      <c r="GAQ250" s="96"/>
      <c r="GAR250" s="96"/>
      <c r="GAS250" s="96"/>
      <c r="GAT250" s="96"/>
      <c r="GAU250" s="96"/>
      <c r="GAV250" s="96"/>
      <c r="GAW250" s="96"/>
      <c r="GAX250" s="96"/>
      <c r="GAY250" s="96"/>
      <c r="GAZ250" s="96"/>
      <c r="GBA250" s="96"/>
      <c r="GBB250" s="96"/>
      <c r="GBC250" s="96"/>
      <c r="GBD250" s="96"/>
      <c r="GBE250" s="96"/>
      <c r="GBF250" s="96"/>
      <c r="GBG250" s="96"/>
      <c r="GBH250" s="96"/>
      <c r="GBI250" s="96"/>
      <c r="GBJ250" s="96"/>
      <c r="GBK250" s="96"/>
      <c r="GBL250" s="96"/>
      <c r="GBM250" s="96"/>
      <c r="GBN250" s="96"/>
      <c r="GBO250" s="96"/>
      <c r="GBP250" s="96"/>
      <c r="GBQ250" s="96"/>
      <c r="GBR250" s="96"/>
      <c r="GBS250" s="96"/>
      <c r="GBT250" s="96"/>
      <c r="GBU250" s="96"/>
      <c r="GBV250" s="96"/>
      <c r="GBW250" s="96"/>
      <c r="GBX250" s="96"/>
      <c r="GBY250" s="96"/>
      <c r="GBZ250" s="96"/>
      <c r="GCA250" s="96"/>
      <c r="GCB250" s="96"/>
      <c r="GCC250" s="96"/>
      <c r="GCD250" s="96"/>
      <c r="GCE250" s="96"/>
      <c r="GCF250" s="96"/>
      <c r="GCG250" s="96"/>
      <c r="GCH250" s="96"/>
      <c r="GCI250" s="96"/>
      <c r="GCJ250" s="96"/>
      <c r="GCK250" s="96"/>
      <c r="GCL250" s="96"/>
      <c r="GCM250" s="96"/>
      <c r="GCN250" s="96"/>
      <c r="GCO250" s="96"/>
      <c r="GCP250" s="96"/>
      <c r="GCQ250" s="96"/>
      <c r="GCR250" s="96"/>
      <c r="GCS250" s="96"/>
      <c r="GCT250" s="96"/>
      <c r="GCU250" s="96"/>
      <c r="GCV250" s="96"/>
      <c r="GCW250" s="96"/>
      <c r="GCX250" s="96"/>
      <c r="GCY250" s="96"/>
      <c r="GCZ250" s="96"/>
      <c r="GDA250" s="96"/>
      <c r="GDB250" s="96"/>
      <c r="GDC250" s="96"/>
      <c r="GDD250" s="96"/>
      <c r="GDE250" s="96"/>
      <c r="GDF250" s="96"/>
      <c r="GDG250" s="96"/>
      <c r="GDH250" s="96"/>
      <c r="GDI250" s="96"/>
      <c r="GDJ250" s="96"/>
      <c r="GDK250" s="96"/>
      <c r="GDL250" s="96"/>
      <c r="GDM250" s="96"/>
      <c r="GDN250" s="96"/>
      <c r="GDO250" s="96"/>
      <c r="GDP250" s="96"/>
      <c r="GDQ250" s="96"/>
      <c r="GDR250" s="96"/>
      <c r="GDS250" s="96"/>
      <c r="GDT250" s="96"/>
      <c r="GDU250" s="96"/>
      <c r="GDV250" s="96"/>
      <c r="GDW250" s="96"/>
      <c r="GDX250" s="96"/>
      <c r="GDY250" s="96"/>
      <c r="GDZ250" s="96"/>
      <c r="GEA250" s="96"/>
      <c r="GEB250" s="96"/>
      <c r="GEC250" s="96"/>
      <c r="GED250" s="96"/>
      <c r="GEE250" s="96"/>
      <c r="GEF250" s="96"/>
      <c r="GEG250" s="96"/>
      <c r="GEH250" s="96"/>
      <c r="GEI250" s="96"/>
      <c r="GEJ250" s="96"/>
      <c r="GEK250" s="96"/>
      <c r="GEL250" s="96"/>
      <c r="GEM250" s="96"/>
      <c r="GEN250" s="96"/>
      <c r="GEO250" s="96"/>
      <c r="GEP250" s="96"/>
      <c r="GEQ250" s="96"/>
      <c r="GER250" s="96"/>
      <c r="GES250" s="96"/>
      <c r="GET250" s="96"/>
      <c r="GEU250" s="96"/>
      <c r="GEV250" s="96"/>
      <c r="GEW250" s="96"/>
      <c r="GEX250" s="96"/>
      <c r="GEY250" s="96"/>
      <c r="GEZ250" s="96"/>
      <c r="GFA250" s="96"/>
      <c r="GFB250" s="96"/>
      <c r="GFC250" s="96"/>
      <c r="GFD250" s="96"/>
      <c r="GFE250" s="96"/>
      <c r="GFF250" s="96"/>
      <c r="GFG250" s="96"/>
      <c r="GFH250" s="96"/>
      <c r="GFI250" s="96"/>
      <c r="GFJ250" s="96"/>
      <c r="GFK250" s="96"/>
      <c r="GFL250" s="96"/>
      <c r="GFM250" s="96"/>
      <c r="GFN250" s="96"/>
      <c r="GFO250" s="96"/>
      <c r="GFP250" s="96"/>
      <c r="GFQ250" s="96"/>
      <c r="GFR250" s="96"/>
      <c r="GFS250" s="96"/>
      <c r="GFT250" s="96"/>
      <c r="GFU250" s="96"/>
      <c r="GFV250" s="96"/>
      <c r="GFW250" s="96"/>
      <c r="GFX250" s="96"/>
      <c r="GFY250" s="96"/>
      <c r="GFZ250" s="96"/>
      <c r="GGA250" s="96"/>
      <c r="GGB250" s="96"/>
      <c r="GGC250" s="96"/>
      <c r="GGD250" s="96"/>
      <c r="GGE250" s="96"/>
      <c r="GGF250" s="96"/>
      <c r="GGG250" s="96"/>
      <c r="GGH250" s="96"/>
      <c r="GGI250" s="96"/>
      <c r="GGJ250" s="96"/>
      <c r="GGK250" s="96"/>
      <c r="GGL250" s="96"/>
      <c r="GGM250" s="96"/>
      <c r="GGN250" s="96"/>
      <c r="GGO250" s="96"/>
      <c r="GGP250" s="96"/>
      <c r="GGQ250" s="96"/>
      <c r="GGR250" s="96"/>
      <c r="GGS250" s="96"/>
      <c r="GGT250" s="96"/>
      <c r="GGU250" s="96"/>
      <c r="GGV250" s="96"/>
      <c r="GGW250" s="96"/>
      <c r="GGX250" s="96"/>
      <c r="GGY250" s="96"/>
      <c r="GGZ250" s="96"/>
      <c r="GHA250" s="96"/>
      <c r="GHB250" s="96"/>
      <c r="GHC250" s="96"/>
      <c r="GHD250" s="96"/>
      <c r="GHE250" s="96"/>
      <c r="GHF250" s="96"/>
      <c r="GHG250" s="96"/>
      <c r="GHH250" s="96"/>
      <c r="GHI250" s="96"/>
      <c r="GHJ250" s="96"/>
      <c r="GHK250" s="96"/>
      <c r="GHL250" s="96"/>
      <c r="GHM250" s="96"/>
      <c r="GHN250" s="96"/>
      <c r="GHO250" s="96"/>
      <c r="GHP250" s="96"/>
      <c r="GHQ250" s="96"/>
      <c r="GHR250" s="96"/>
      <c r="GHS250" s="96"/>
      <c r="GHT250" s="96"/>
      <c r="GHU250" s="96"/>
      <c r="GHV250" s="96"/>
      <c r="GHW250" s="96"/>
      <c r="GHX250" s="96"/>
      <c r="GHY250" s="96"/>
      <c r="GHZ250" s="96"/>
      <c r="GIA250" s="96"/>
      <c r="GIB250" s="96"/>
      <c r="GIC250" s="96"/>
      <c r="GID250" s="96"/>
      <c r="GIE250" s="96"/>
      <c r="GIF250" s="96"/>
      <c r="GIG250" s="96"/>
      <c r="GIH250" s="96"/>
      <c r="GII250" s="96"/>
      <c r="GIJ250" s="96"/>
      <c r="GIK250" s="96"/>
      <c r="GIL250" s="96"/>
      <c r="GIM250" s="96"/>
      <c r="GIN250" s="96"/>
      <c r="GIO250" s="96"/>
      <c r="GIP250" s="96"/>
      <c r="GIQ250" s="96"/>
      <c r="GIR250" s="96"/>
      <c r="GIS250" s="96"/>
      <c r="GIT250" s="96"/>
      <c r="GIU250" s="96"/>
      <c r="GIV250" s="96"/>
      <c r="GIW250" s="96"/>
      <c r="GIX250" s="96"/>
      <c r="GIY250" s="96"/>
      <c r="GIZ250" s="96"/>
      <c r="GJA250" s="96"/>
      <c r="GJB250" s="96"/>
      <c r="GJC250" s="96"/>
      <c r="GJD250" s="96"/>
      <c r="GJE250" s="96"/>
      <c r="GJF250" s="96"/>
      <c r="GJG250" s="96"/>
      <c r="GJH250" s="96"/>
      <c r="GJI250" s="96"/>
      <c r="GJJ250" s="96"/>
      <c r="GJK250" s="96"/>
      <c r="GJL250" s="96"/>
      <c r="GJM250" s="96"/>
      <c r="GJN250" s="96"/>
      <c r="GJO250" s="96"/>
      <c r="GJP250" s="96"/>
      <c r="GJQ250" s="96"/>
      <c r="GJR250" s="96"/>
      <c r="GJS250" s="96"/>
      <c r="GJT250" s="96"/>
      <c r="GJU250" s="96"/>
      <c r="GJV250" s="96"/>
      <c r="GJW250" s="96"/>
      <c r="GJX250" s="96"/>
      <c r="GJY250" s="96"/>
      <c r="GJZ250" s="96"/>
      <c r="GKA250" s="96"/>
      <c r="GKB250" s="96"/>
      <c r="GKC250" s="96"/>
      <c r="GKD250" s="96"/>
      <c r="GKE250" s="96"/>
      <c r="GKF250" s="96"/>
      <c r="GKG250" s="96"/>
      <c r="GKH250" s="96"/>
      <c r="GKI250" s="96"/>
      <c r="GKJ250" s="96"/>
      <c r="GKK250" s="96"/>
      <c r="GKL250" s="96"/>
      <c r="GKM250" s="96"/>
      <c r="GKN250" s="96"/>
      <c r="GKO250" s="96"/>
      <c r="GKP250" s="96"/>
      <c r="GKQ250" s="96"/>
      <c r="GKR250" s="96"/>
      <c r="GKS250" s="96"/>
      <c r="GKT250" s="96"/>
      <c r="GKU250" s="96"/>
      <c r="GKV250" s="96"/>
      <c r="GKW250" s="96"/>
      <c r="GKX250" s="96"/>
      <c r="GKY250" s="96"/>
      <c r="GKZ250" s="96"/>
      <c r="GLA250" s="96"/>
      <c r="GLB250" s="96"/>
      <c r="GLC250" s="96"/>
      <c r="GLD250" s="96"/>
      <c r="GLE250" s="96"/>
      <c r="GLF250" s="96"/>
      <c r="GLG250" s="96"/>
      <c r="GLH250" s="96"/>
      <c r="GLI250" s="96"/>
      <c r="GLJ250" s="96"/>
      <c r="GLK250" s="96"/>
      <c r="GLL250" s="96"/>
      <c r="GLM250" s="96"/>
      <c r="GLN250" s="96"/>
      <c r="GLO250" s="96"/>
      <c r="GLP250" s="96"/>
      <c r="GLQ250" s="96"/>
      <c r="GLR250" s="96"/>
      <c r="GLS250" s="96"/>
      <c r="GLT250" s="96"/>
      <c r="GLU250" s="96"/>
      <c r="GLV250" s="96"/>
      <c r="GLW250" s="96"/>
      <c r="GLX250" s="96"/>
      <c r="GLY250" s="96"/>
      <c r="GLZ250" s="96"/>
      <c r="GMA250" s="96"/>
      <c r="GMB250" s="96"/>
      <c r="GMC250" s="96"/>
      <c r="GMD250" s="96"/>
      <c r="GME250" s="96"/>
      <c r="GMF250" s="96"/>
      <c r="GMG250" s="96"/>
      <c r="GMH250" s="96"/>
      <c r="GMI250" s="96"/>
      <c r="GMJ250" s="96"/>
      <c r="GMK250" s="96"/>
      <c r="GML250" s="96"/>
      <c r="GMM250" s="96"/>
      <c r="GMN250" s="96"/>
      <c r="GMO250" s="96"/>
      <c r="GMP250" s="96"/>
      <c r="GMQ250" s="96"/>
      <c r="GMR250" s="96"/>
      <c r="GMS250" s="96"/>
      <c r="GMT250" s="96"/>
      <c r="GMU250" s="96"/>
      <c r="GMV250" s="96"/>
      <c r="GMW250" s="96"/>
      <c r="GMX250" s="96"/>
      <c r="GMY250" s="96"/>
      <c r="GMZ250" s="96"/>
      <c r="GNA250" s="96"/>
      <c r="GNB250" s="96"/>
      <c r="GNC250" s="96"/>
      <c r="GND250" s="96"/>
      <c r="GNE250" s="96"/>
      <c r="GNF250" s="96"/>
      <c r="GNG250" s="96"/>
      <c r="GNH250" s="96"/>
      <c r="GNI250" s="96"/>
      <c r="GNJ250" s="96"/>
      <c r="GNK250" s="96"/>
      <c r="GNL250" s="96"/>
      <c r="GNM250" s="96"/>
      <c r="GNN250" s="96"/>
      <c r="GNO250" s="96"/>
      <c r="GNP250" s="96"/>
      <c r="GNQ250" s="96"/>
      <c r="GNR250" s="96"/>
      <c r="GNS250" s="96"/>
      <c r="GNT250" s="96"/>
      <c r="GNU250" s="96"/>
      <c r="GNV250" s="96"/>
      <c r="GNW250" s="96"/>
      <c r="GNX250" s="96"/>
      <c r="GNY250" s="96"/>
      <c r="GNZ250" s="96"/>
      <c r="GOA250" s="96"/>
      <c r="GOB250" s="96"/>
      <c r="GOC250" s="96"/>
      <c r="GOD250" s="96"/>
      <c r="GOE250" s="96"/>
      <c r="GOF250" s="96"/>
      <c r="GOG250" s="96"/>
      <c r="GOH250" s="96"/>
      <c r="GOI250" s="96"/>
      <c r="GOJ250" s="96"/>
      <c r="GOK250" s="96"/>
      <c r="GOL250" s="96"/>
      <c r="GOM250" s="96"/>
      <c r="GON250" s="96"/>
      <c r="GOO250" s="96"/>
      <c r="GOP250" s="96"/>
      <c r="GOQ250" s="96"/>
      <c r="GOR250" s="96"/>
      <c r="GOS250" s="96"/>
      <c r="GOT250" s="96"/>
      <c r="GOU250" s="96"/>
      <c r="GOV250" s="96"/>
      <c r="GOW250" s="96"/>
      <c r="GOX250" s="96"/>
      <c r="GOY250" s="96"/>
      <c r="GOZ250" s="96"/>
      <c r="GPA250" s="96"/>
      <c r="GPB250" s="96"/>
      <c r="GPC250" s="96"/>
      <c r="GPD250" s="96"/>
      <c r="GPE250" s="96"/>
      <c r="GPF250" s="96"/>
      <c r="GPG250" s="96"/>
      <c r="GPH250" s="96"/>
      <c r="GPI250" s="96"/>
      <c r="GPJ250" s="96"/>
      <c r="GPK250" s="96"/>
      <c r="GPL250" s="96"/>
      <c r="GPM250" s="96"/>
      <c r="GPN250" s="96"/>
      <c r="GPO250" s="96"/>
      <c r="GPP250" s="96"/>
      <c r="GPQ250" s="96"/>
      <c r="GPR250" s="96"/>
      <c r="GPS250" s="96"/>
      <c r="GPT250" s="96"/>
      <c r="GPU250" s="96"/>
      <c r="GPV250" s="96"/>
      <c r="GPW250" s="96"/>
      <c r="GPX250" s="96"/>
      <c r="GPY250" s="96"/>
      <c r="GPZ250" s="96"/>
      <c r="GQA250" s="96"/>
      <c r="GQB250" s="96"/>
      <c r="GQC250" s="96"/>
      <c r="GQD250" s="96"/>
      <c r="GQE250" s="96"/>
      <c r="GQF250" s="96"/>
      <c r="GQG250" s="96"/>
      <c r="GQH250" s="96"/>
      <c r="GQI250" s="96"/>
      <c r="GQJ250" s="96"/>
      <c r="GQK250" s="96"/>
      <c r="GQL250" s="96"/>
      <c r="GQM250" s="96"/>
      <c r="GQN250" s="96"/>
      <c r="GQO250" s="96"/>
      <c r="GQP250" s="96"/>
      <c r="GQQ250" s="96"/>
      <c r="GQR250" s="96"/>
      <c r="GQS250" s="96"/>
      <c r="GQT250" s="96"/>
      <c r="GQU250" s="96"/>
      <c r="GQV250" s="96"/>
      <c r="GQW250" s="96"/>
      <c r="GQX250" s="96"/>
      <c r="GQY250" s="96"/>
      <c r="GQZ250" s="96"/>
      <c r="GRA250" s="96"/>
      <c r="GRB250" s="96"/>
      <c r="GRC250" s="96"/>
      <c r="GRD250" s="96"/>
      <c r="GRE250" s="96"/>
      <c r="GRF250" s="96"/>
      <c r="GRG250" s="96"/>
      <c r="GRH250" s="96"/>
      <c r="GRI250" s="96"/>
      <c r="GRJ250" s="96"/>
      <c r="GRK250" s="96"/>
      <c r="GRL250" s="96"/>
      <c r="GRM250" s="96"/>
      <c r="GRN250" s="96"/>
      <c r="GRO250" s="96"/>
      <c r="GRP250" s="96"/>
      <c r="GRQ250" s="96"/>
      <c r="GRR250" s="96"/>
      <c r="GRS250" s="96"/>
      <c r="GRT250" s="96"/>
      <c r="GRU250" s="96"/>
      <c r="GRV250" s="96"/>
      <c r="GRW250" s="96"/>
      <c r="GRX250" s="96"/>
      <c r="GRY250" s="96"/>
      <c r="GRZ250" s="96"/>
      <c r="GSA250" s="96"/>
      <c r="GSB250" s="96"/>
      <c r="GSC250" s="96"/>
      <c r="GSD250" s="96"/>
      <c r="GSE250" s="96"/>
      <c r="GSF250" s="96"/>
      <c r="GSG250" s="96"/>
      <c r="GSH250" s="96"/>
      <c r="GSI250" s="96"/>
      <c r="GSJ250" s="96"/>
      <c r="GSK250" s="96"/>
      <c r="GSL250" s="96"/>
      <c r="GSM250" s="96"/>
      <c r="GSN250" s="96"/>
      <c r="GSO250" s="96"/>
      <c r="GSP250" s="96"/>
      <c r="GSQ250" s="96"/>
      <c r="GSR250" s="96"/>
      <c r="GSS250" s="96"/>
      <c r="GST250" s="96"/>
      <c r="GSU250" s="96"/>
      <c r="GSV250" s="96"/>
      <c r="GSW250" s="96"/>
      <c r="GSX250" s="96"/>
      <c r="GSY250" s="96"/>
      <c r="GSZ250" s="96"/>
      <c r="GTA250" s="96"/>
      <c r="GTB250" s="96"/>
      <c r="GTC250" s="96"/>
      <c r="GTD250" s="96"/>
      <c r="GTE250" s="96"/>
      <c r="GTF250" s="96"/>
      <c r="GTG250" s="96"/>
      <c r="GTH250" s="96"/>
      <c r="GTI250" s="96"/>
      <c r="GTJ250" s="96"/>
      <c r="GTK250" s="96"/>
      <c r="GTL250" s="96"/>
      <c r="GTM250" s="96"/>
      <c r="GTN250" s="96"/>
      <c r="GTO250" s="96"/>
      <c r="GTP250" s="96"/>
      <c r="GTQ250" s="96"/>
      <c r="GTR250" s="96"/>
      <c r="GTS250" s="96"/>
      <c r="GTT250" s="96"/>
      <c r="GTU250" s="96"/>
      <c r="GTV250" s="96"/>
      <c r="GTW250" s="96"/>
      <c r="GTX250" s="96"/>
      <c r="GTY250" s="96"/>
      <c r="GTZ250" s="96"/>
      <c r="GUA250" s="96"/>
      <c r="GUB250" s="96"/>
      <c r="GUC250" s="96"/>
      <c r="GUD250" s="96"/>
      <c r="GUE250" s="96"/>
      <c r="GUF250" s="96"/>
      <c r="GUG250" s="96"/>
      <c r="GUH250" s="96"/>
      <c r="GUI250" s="96"/>
      <c r="GUJ250" s="96"/>
      <c r="GUK250" s="96"/>
      <c r="GUL250" s="96"/>
      <c r="GUM250" s="96"/>
      <c r="GUN250" s="96"/>
      <c r="GUO250" s="96"/>
      <c r="GUP250" s="96"/>
      <c r="GUQ250" s="96"/>
      <c r="GUR250" s="96"/>
      <c r="GUS250" s="96"/>
      <c r="GUT250" s="96"/>
      <c r="GUU250" s="96"/>
      <c r="GUV250" s="96"/>
      <c r="GUW250" s="96"/>
      <c r="GUX250" s="96"/>
      <c r="GUY250" s="96"/>
      <c r="GUZ250" s="96"/>
      <c r="GVA250" s="96"/>
      <c r="GVB250" s="96"/>
      <c r="GVC250" s="96"/>
      <c r="GVD250" s="96"/>
      <c r="GVE250" s="96"/>
      <c r="GVF250" s="96"/>
      <c r="GVG250" s="96"/>
      <c r="GVH250" s="96"/>
      <c r="GVI250" s="96"/>
      <c r="GVJ250" s="96"/>
      <c r="GVK250" s="96"/>
      <c r="GVL250" s="96"/>
      <c r="GVM250" s="96"/>
      <c r="GVN250" s="96"/>
      <c r="GVO250" s="96"/>
      <c r="GVP250" s="96"/>
      <c r="GVQ250" s="96"/>
      <c r="GVR250" s="96"/>
      <c r="GVS250" s="96"/>
      <c r="GVT250" s="96"/>
      <c r="GVU250" s="96"/>
      <c r="GVV250" s="96"/>
      <c r="GVW250" s="96"/>
      <c r="GVX250" s="96"/>
      <c r="GVY250" s="96"/>
      <c r="GVZ250" s="96"/>
      <c r="GWA250" s="96"/>
      <c r="GWB250" s="96"/>
      <c r="GWC250" s="96"/>
      <c r="GWD250" s="96"/>
      <c r="GWE250" s="96"/>
      <c r="GWF250" s="96"/>
      <c r="GWG250" s="96"/>
      <c r="GWH250" s="96"/>
      <c r="GWI250" s="96"/>
      <c r="GWJ250" s="96"/>
      <c r="GWK250" s="96"/>
      <c r="GWL250" s="96"/>
      <c r="GWM250" s="96"/>
      <c r="GWN250" s="96"/>
      <c r="GWO250" s="96"/>
      <c r="GWP250" s="96"/>
      <c r="GWQ250" s="96"/>
      <c r="GWR250" s="96"/>
      <c r="GWS250" s="96"/>
      <c r="GWT250" s="96"/>
      <c r="GWU250" s="96"/>
      <c r="GWV250" s="96"/>
      <c r="GWW250" s="96"/>
      <c r="GWX250" s="96"/>
      <c r="GWY250" s="96"/>
      <c r="GWZ250" s="96"/>
      <c r="GXA250" s="96"/>
      <c r="GXB250" s="96"/>
      <c r="GXC250" s="96"/>
      <c r="GXD250" s="96"/>
      <c r="GXE250" s="96"/>
      <c r="GXF250" s="96"/>
      <c r="GXG250" s="96"/>
      <c r="GXH250" s="96"/>
      <c r="GXI250" s="96"/>
      <c r="GXJ250" s="96"/>
      <c r="GXK250" s="96"/>
      <c r="GXL250" s="96"/>
      <c r="GXM250" s="96"/>
      <c r="GXN250" s="96"/>
      <c r="GXO250" s="96"/>
      <c r="GXP250" s="96"/>
      <c r="GXQ250" s="96"/>
      <c r="GXR250" s="96"/>
      <c r="GXS250" s="96"/>
      <c r="GXT250" s="96"/>
      <c r="GXU250" s="96"/>
      <c r="GXV250" s="96"/>
      <c r="GXW250" s="96"/>
      <c r="GXX250" s="96"/>
      <c r="GXY250" s="96"/>
      <c r="GXZ250" s="96"/>
      <c r="GYA250" s="96"/>
      <c r="GYB250" s="96"/>
      <c r="GYC250" s="96"/>
      <c r="GYD250" s="96"/>
      <c r="GYE250" s="96"/>
      <c r="GYF250" s="96"/>
      <c r="GYG250" s="96"/>
      <c r="GYH250" s="96"/>
      <c r="GYI250" s="96"/>
      <c r="GYJ250" s="96"/>
      <c r="GYK250" s="96"/>
      <c r="GYL250" s="96"/>
      <c r="GYM250" s="96"/>
      <c r="GYN250" s="96"/>
      <c r="GYO250" s="96"/>
      <c r="GYP250" s="96"/>
      <c r="GYQ250" s="96"/>
      <c r="GYR250" s="96"/>
      <c r="GYS250" s="96"/>
      <c r="GYT250" s="96"/>
      <c r="GYU250" s="96"/>
      <c r="GYV250" s="96"/>
      <c r="GYW250" s="96"/>
      <c r="GYX250" s="96"/>
      <c r="GYY250" s="96"/>
      <c r="GYZ250" s="96"/>
      <c r="GZA250" s="96"/>
      <c r="GZB250" s="96"/>
      <c r="GZC250" s="96"/>
      <c r="GZD250" s="96"/>
      <c r="GZE250" s="96"/>
      <c r="GZF250" s="96"/>
      <c r="GZG250" s="96"/>
      <c r="GZH250" s="96"/>
      <c r="GZI250" s="96"/>
      <c r="GZJ250" s="96"/>
      <c r="GZK250" s="96"/>
      <c r="GZL250" s="96"/>
      <c r="GZM250" s="96"/>
      <c r="GZN250" s="96"/>
      <c r="GZO250" s="96"/>
      <c r="GZP250" s="96"/>
      <c r="GZQ250" s="96"/>
      <c r="GZR250" s="96"/>
      <c r="GZS250" s="96"/>
      <c r="GZT250" s="96"/>
      <c r="GZU250" s="96"/>
      <c r="GZV250" s="96"/>
      <c r="GZW250" s="96"/>
      <c r="GZX250" s="96"/>
      <c r="GZY250" s="96"/>
      <c r="GZZ250" s="96"/>
      <c r="HAA250" s="96"/>
      <c r="HAB250" s="96"/>
      <c r="HAC250" s="96"/>
      <c r="HAD250" s="96"/>
      <c r="HAE250" s="96"/>
      <c r="HAF250" s="96"/>
      <c r="HAG250" s="96"/>
      <c r="HAH250" s="96"/>
      <c r="HAI250" s="96"/>
      <c r="HAJ250" s="96"/>
      <c r="HAK250" s="96"/>
      <c r="HAL250" s="96"/>
      <c r="HAM250" s="96"/>
      <c r="HAN250" s="96"/>
      <c r="HAO250" s="96"/>
      <c r="HAP250" s="96"/>
      <c r="HAQ250" s="96"/>
      <c r="HAR250" s="96"/>
      <c r="HAS250" s="96"/>
      <c r="HAT250" s="96"/>
      <c r="HAU250" s="96"/>
      <c r="HAV250" s="96"/>
      <c r="HAW250" s="96"/>
      <c r="HAX250" s="96"/>
      <c r="HAY250" s="96"/>
      <c r="HAZ250" s="96"/>
      <c r="HBA250" s="96"/>
      <c r="HBB250" s="96"/>
      <c r="HBC250" s="96"/>
      <c r="HBD250" s="96"/>
      <c r="HBE250" s="96"/>
      <c r="HBF250" s="96"/>
      <c r="HBG250" s="96"/>
      <c r="HBH250" s="96"/>
      <c r="HBI250" s="96"/>
      <c r="HBJ250" s="96"/>
      <c r="HBK250" s="96"/>
      <c r="HBL250" s="96"/>
      <c r="HBM250" s="96"/>
      <c r="HBN250" s="96"/>
      <c r="HBO250" s="96"/>
      <c r="HBP250" s="96"/>
      <c r="HBQ250" s="96"/>
      <c r="HBR250" s="96"/>
      <c r="HBS250" s="96"/>
      <c r="HBT250" s="96"/>
      <c r="HBU250" s="96"/>
      <c r="HBV250" s="96"/>
      <c r="HBW250" s="96"/>
      <c r="HBX250" s="96"/>
      <c r="HBY250" s="96"/>
      <c r="HBZ250" s="96"/>
      <c r="HCA250" s="96"/>
      <c r="HCB250" s="96"/>
      <c r="HCC250" s="96"/>
      <c r="HCD250" s="96"/>
      <c r="HCE250" s="96"/>
      <c r="HCF250" s="96"/>
      <c r="HCG250" s="96"/>
      <c r="HCH250" s="96"/>
      <c r="HCI250" s="96"/>
      <c r="HCJ250" s="96"/>
      <c r="HCK250" s="96"/>
      <c r="HCL250" s="96"/>
      <c r="HCM250" s="96"/>
      <c r="HCN250" s="96"/>
      <c r="HCO250" s="96"/>
      <c r="HCP250" s="96"/>
      <c r="HCQ250" s="96"/>
      <c r="HCR250" s="96"/>
      <c r="HCS250" s="96"/>
      <c r="HCT250" s="96"/>
      <c r="HCU250" s="96"/>
      <c r="HCV250" s="96"/>
      <c r="HCW250" s="96"/>
      <c r="HCX250" s="96"/>
      <c r="HCY250" s="96"/>
      <c r="HCZ250" s="96"/>
      <c r="HDA250" s="96"/>
      <c r="HDB250" s="96"/>
      <c r="HDC250" s="96"/>
      <c r="HDD250" s="96"/>
      <c r="HDE250" s="96"/>
      <c r="HDF250" s="96"/>
      <c r="HDG250" s="96"/>
      <c r="HDH250" s="96"/>
      <c r="HDI250" s="96"/>
      <c r="HDJ250" s="96"/>
      <c r="HDK250" s="96"/>
      <c r="HDL250" s="96"/>
      <c r="HDM250" s="96"/>
      <c r="HDN250" s="96"/>
      <c r="HDO250" s="96"/>
      <c r="HDP250" s="96"/>
      <c r="HDQ250" s="96"/>
      <c r="HDR250" s="96"/>
      <c r="HDS250" s="96"/>
      <c r="HDT250" s="96"/>
      <c r="HDU250" s="96"/>
      <c r="HDV250" s="96"/>
      <c r="HDW250" s="96"/>
      <c r="HDX250" s="96"/>
      <c r="HDY250" s="96"/>
      <c r="HDZ250" s="96"/>
      <c r="HEA250" s="96"/>
      <c r="HEB250" s="96"/>
      <c r="HEC250" s="96"/>
      <c r="HED250" s="96"/>
      <c r="HEE250" s="96"/>
      <c r="HEF250" s="96"/>
      <c r="HEG250" s="96"/>
      <c r="HEH250" s="96"/>
      <c r="HEI250" s="96"/>
      <c r="HEJ250" s="96"/>
      <c r="HEK250" s="96"/>
      <c r="HEL250" s="96"/>
      <c r="HEM250" s="96"/>
      <c r="HEN250" s="96"/>
      <c r="HEO250" s="96"/>
      <c r="HEP250" s="96"/>
      <c r="HEQ250" s="96"/>
      <c r="HER250" s="96"/>
      <c r="HES250" s="96"/>
      <c r="HET250" s="96"/>
      <c r="HEU250" s="96"/>
      <c r="HEV250" s="96"/>
      <c r="HEW250" s="96"/>
      <c r="HEX250" s="96"/>
      <c r="HEY250" s="96"/>
      <c r="HEZ250" s="96"/>
      <c r="HFA250" s="96"/>
      <c r="HFB250" s="96"/>
      <c r="HFC250" s="96"/>
      <c r="HFD250" s="96"/>
      <c r="HFE250" s="96"/>
      <c r="HFF250" s="96"/>
      <c r="HFG250" s="96"/>
      <c r="HFH250" s="96"/>
      <c r="HFI250" s="96"/>
      <c r="HFJ250" s="96"/>
      <c r="HFK250" s="96"/>
      <c r="HFL250" s="96"/>
      <c r="HFM250" s="96"/>
      <c r="HFN250" s="96"/>
      <c r="HFO250" s="96"/>
      <c r="HFP250" s="96"/>
      <c r="HFQ250" s="96"/>
      <c r="HFR250" s="96"/>
      <c r="HFS250" s="96"/>
      <c r="HFT250" s="96"/>
      <c r="HFU250" s="96"/>
      <c r="HFV250" s="96"/>
      <c r="HFW250" s="96"/>
      <c r="HFX250" s="96"/>
      <c r="HFY250" s="96"/>
      <c r="HFZ250" s="96"/>
      <c r="HGA250" s="96"/>
      <c r="HGB250" s="96"/>
      <c r="HGC250" s="96"/>
      <c r="HGD250" s="96"/>
      <c r="HGE250" s="96"/>
      <c r="HGF250" s="96"/>
      <c r="HGG250" s="96"/>
      <c r="HGH250" s="96"/>
      <c r="HGI250" s="96"/>
      <c r="HGJ250" s="96"/>
      <c r="HGK250" s="96"/>
      <c r="HGL250" s="96"/>
      <c r="HGM250" s="96"/>
      <c r="HGN250" s="96"/>
      <c r="HGO250" s="96"/>
      <c r="HGP250" s="96"/>
      <c r="HGQ250" s="96"/>
      <c r="HGR250" s="96"/>
      <c r="HGS250" s="96"/>
      <c r="HGT250" s="96"/>
      <c r="HGU250" s="96"/>
      <c r="HGV250" s="96"/>
      <c r="HGW250" s="96"/>
      <c r="HGX250" s="96"/>
      <c r="HGY250" s="96"/>
      <c r="HGZ250" s="96"/>
      <c r="HHA250" s="96"/>
      <c r="HHB250" s="96"/>
      <c r="HHC250" s="96"/>
      <c r="HHD250" s="96"/>
      <c r="HHE250" s="96"/>
      <c r="HHF250" s="96"/>
      <c r="HHG250" s="96"/>
      <c r="HHH250" s="96"/>
      <c r="HHI250" s="96"/>
      <c r="HHJ250" s="96"/>
      <c r="HHK250" s="96"/>
      <c r="HHL250" s="96"/>
      <c r="HHM250" s="96"/>
      <c r="HHN250" s="96"/>
      <c r="HHO250" s="96"/>
      <c r="HHP250" s="96"/>
      <c r="HHQ250" s="96"/>
      <c r="HHR250" s="96"/>
      <c r="HHS250" s="96"/>
      <c r="HHT250" s="96"/>
      <c r="HHU250" s="96"/>
      <c r="HHV250" s="96"/>
      <c r="HHW250" s="96"/>
      <c r="HHX250" s="96"/>
      <c r="HHY250" s="96"/>
      <c r="HHZ250" s="96"/>
      <c r="HIA250" s="96"/>
      <c r="HIB250" s="96"/>
      <c r="HIC250" s="96"/>
      <c r="HID250" s="96"/>
      <c r="HIE250" s="96"/>
      <c r="HIF250" s="96"/>
      <c r="HIG250" s="96"/>
      <c r="HIH250" s="96"/>
      <c r="HII250" s="96"/>
      <c r="HIJ250" s="96"/>
      <c r="HIK250" s="96"/>
      <c r="HIL250" s="96"/>
      <c r="HIM250" s="96"/>
      <c r="HIN250" s="96"/>
      <c r="HIO250" s="96"/>
      <c r="HIP250" s="96"/>
      <c r="HIQ250" s="96"/>
      <c r="HIR250" s="96"/>
      <c r="HIS250" s="96"/>
      <c r="HIT250" s="96"/>
      <c r="HIU250" s="96"/>
      <c r="HIV250" s="96"/>
      <c r="HIW250" s="96"/>
      <c r="HIX250" s="96"/>
      <c r="HIY250" s="96"/>
      <c r="HIZ250" s="96"/>
      <c r="HJA250" s="96"/>
      <c r="HJB250" s="96"/>
      <c r="HJC250" s="96"/>
      <c r="HJD250" s="96"/>
      <c r="HJE250" s="96"/>
      <c r="HJF250" s="96"/>
      <c r="HJG250" s="96"/>
      <c r="HJH250" s="96"/>
      <c r="HJI250" s="96"/>
      <c r="HJJ250" s="96"/>
      <c r="HJK250" s="96"/>
      <c r="HJL250" s="96"/>
      <c r="HJM250" s="96"/>
      <c r="HJN250" s="96"/>
      <c r="HJO250" s="96"/>
      <c r="HJP250" s="96"/>
      <c r="HJQ250" s="96"/>
      <c r="HJR250" s="96"/>
      <c r="HJS250" s="96"/>
      <c r="HJT250" s="96"/>
      <c r="HJU250" s="96"/>
      <c r="HJV250" s="96"/>
      <c r="HJW250" s="96"/>
      <c r="HJX250" s="96"/>
      <c r="HJY250" s="96"/>
      <c r="HJZ250" s="96"/>
      <c r="HKA250" s="96"/>
      <c r="HKB250" s="96"/>
      <c r="HKC250" s="96"/>
      <c r="HKD250" s="96"/>
      <c r="HKE250" s="96"/>
      <c r="HKF250" s="96"/>
      <c r="HKG250" s="96"/>
      <c r="HKH250" s="96"/>
      <c r="HKI250" s="96"/>
      <c r="HKJ250" s="96"/>
      <c r="HKK250" s="96"/>
      <c r="HKL250" s="96"/>
      <c r="HKM250" s="96"/>
      <c r="HKN250" s="96"/>
      <c r="HKO250" s="96"/>
      <c r="HKP250" s="96"/>
      <c r="HKQ250" s="96"/>
      <c r="HKR250" s="96"/>
      <c r="HKS250" s="96"/>
      <c r="HKT250" s="96"/>
      <c r="HKU250" s="96"/>
      <c r="HKV250" s="96"/>
      <c r="HKW250" s="96"/>
      <c r="HKX250" s="96"/>
      <c r="HKY250" s="96"/>
      <c r="HKZ250" s="96"/>
      <c r="HLA250" s="96"/>
      <c r="HLB250" s="96"/>
      <c r="HLC250" s="96"/>
      <c r="HLD250" s="96"/>
      <c r="HLE250" s="96"/>
      <c r="HLF250" s="96"/>
      <c r="HLG250" s="96"/>
      <c r="HLH250" s="96"/>
      <c r="HLI250" s="96"/>
      <c r="HLJ250" s="96"/>
      <c r="HLK250" s="96"/>
      <c r="HLL250" s="96"/>
      <c r="HLM250" s="96"/>
      <c r="HLN250" s="96"/>
      <c r="HLO250" s="96"/>
      <c r="HLP250" s="96"/>
      <c r="HLQ250" s="96"/>
      <c r="HLR250" s="96"/>
      <c r="HLS250" s="96"/>
      <c r="HLT250" s="96"/>
      <c r="HLU250" s="96"/>
      <c r="HLV250" s="96"/>
      <c r="HLW250" s="96"/>
      <c r="HLX250" s="96"/>
      <c r="HLY250" s="96"/>
      <c r="HLZ250" s="96"/>
      <c r="HMA250" s="96"/>
      <c r="HMB250" s="96"/>
      <c r="HMC250" s="96"/>
      <c r="HMD250" s="96"/>
      <c r="HME250" s="96"/>
      <c r="HMF250" s="96"/>
      <c r="HMG250" s="96"/>
      <c r="HMH250" s="96"/>
      <c r="HMI250" s="96"/>
      <c r="HMJ250" s="96"/>
      <c r="HMK250" s="96"/>
      <c r="HML250" s="96"/>
      <c r="HMM250" s="96"/>
      <c r="HMN250" s="96"/>
      <c r="HMO250" s="96"/>
      <c r="HMP250" s="96"/>
      <c r="HMQ250" s="96"/>
      <c r="HMR250" s="96"/>
      <c r="HMS250" s="96"/>
      <c r="HMT250" s="96"/>
      <c r="HMU250" s="96"/>
      <c r="HMV250" s="96"/>
      <c r="HMW250" s="96"/>
      <c r="HMX250" s="96"/>
      <c r="HMY250" s="96"/>
      <c r="HMZ250" s="96"/>
      <c r="HNA250" s="96"/>
      <c r="HNB250" s="96"/>
      <c r="HNC250" s="96"/>
      <c r="HND250" s="96"/>
      <c r="HNE250" s="96"/>
      <c r="HNF250" s="96"/>
      <c r="HNG250" s="96"/>
      <c r="HNH250" s="96"/>
      <c r="HNI250" s="96"/>
      <c r="HNJ250" s="96"/>
      <c r="HNK250" s="96"/>
      <c r="HNL250" s="96"/>
      <c r="HNM250" s="96"/>
      <c r="HNN250" s="96"/>
      <c r="HNO250" s="96"/>
      <c r="HNP250" s="96"/>
      <c r="HNQ250" s="96"/>
      <c r="HNR250" s="96"/>
      <c r="HNS250" s="96"/>
      <c r="HNT250" s="96"/>
      <c r="HNU250" s="96"/>
      <c r="HNV250" s="96"/>
      <c r="HNW250" s="96"/>
      <c r="HNX250" s="96"/>
      <c r="HNY250" s="96"/>
      <c r="HNZ250" s="96"/>
      <c r="HOA250" s="96"/>
      <c r="HOB250" s="96"/>
      <c r="HOC250" s="96"/>
      <c r="HOD250" s="96"/>
      <c r="HOE250" s="96"/>
      <c r="HOF250" s="96"/>
      <c r="HOG250" s="96"/>
      <c r="HOH250" s="96"/>
      <c r="HOI250" s="96"/>
      <c r="HOJ250" s="96"/>
      <c r="HOK250" s="96"/>
      <c r="HOL250" s="96"/>
      <c r="HOM250" s="96"/>
      <c r="HON250" s="96"/>
      <c r="HOO250" s="96"/>
      <c r="HOP250" s="96"/>
      <c r="HOQ250" s="96"/>
      <c r="HOR250" s="96"/>
      <c r="HOS250" s="96"/>
      <c r="HOT250" s="96"/>
      <c r="HOU250" s="96"/>
      <c r="HOV250" s="96"/>
      <c r="HOW250" s="96"/>
      <c r="HOX250" s="96"/>
      <c r="HOY250" s="96"/>
      <c r="HOZ250" s="96"/>
      <c r="HPA250" s="96"/>
      <c r="HPB250" s="96"/>
      <c r="HPC250" s="96"/>
      <c r="HPD250" s="96"/>
      <c r="HPE250" s="96"/>
      <c r="HPF250" s="96"/>
      <c r="HPG250" s="96"/>
      <c r="HPH250" s="96"/>
      <c r="HPI250" s="96"/>
      <c r="HPJ250" s="96"/>
      <c r="HPK250" s="96"/>
      <c r="HPL250" s="96"/>
      <c r="HPM250" s="96"/>
      <c r="HPN250" s="96"/>
      <c r="HPO250" s="96"/>
      <c r="HPP250" s="96"/>
      <c r="HPQ250" s="96"/>
      <c r="HPR250" s="96"/>
      <c r="HPS250" s="96"/>
      <c r="HPT250" s="96"/>
      <c r="HPU250" s="96"/>
      <c r="HPV250" s="96"/>
      <c r="HPW250" s="96"/>
      <c r="HPX250" s="96"/>
      <c r="HPY250" s="96"/>
      <c r="HPZ250" s="96"/>
      <c r="HQA250" s="96"/>
      <c r="HQB250" s="96"/>
      <c r="HQC250" s="96"/>
      <c r="HQD250" s="96"/>
      <c r="HQE250" s="96"/>
      <c r="HQF250" s="96"/>
      <c r="HQG250" s="96"/>
      <c r="HQH250" s="96"/>
      <c r="HQI250" s="96"/>
      <c r="HQJ250" s="96"/>
      <c r="HQK250" s="96"/>
      <c r="HQL250" s="96"/>
      <c r="HQM250" s="96"/>
      <c r="HQN250" s="96"/>
      <c r="HQO250" s="96"/>
      <c r="HQP250" s="96"/>
      <c r="HQQ250" s="96"/>
      <c r="HQR250" s="96"/>
      <c r="HQS250" s="96"/>
      <c r="HQT250" s="96"/>
      <c r="HQU250" s="96"/>
      <c r="HQV250" s="96"/>
      <c r="HQW250" s="96"/>
      <c r="HQX250" s="96"/>
      <c r="HQY250" s="96"/>
      <c r="HQZ250" s="96"/>
      <c r="HRA250" s="96"/>
      <c r="HRB250" s="96"/>
      <c r="HRC250" s="96"/>
      <c r="HRD250" s="96"/>
      <c r="HRE250" s="96"/>
      <c r="HRF250" s="96"/>
      <c r="HRG250" s="96"/>
      <c r="HRH250" s="96"/>
      <c r="HRI250" s="96"/>
      <c r="HRJ250" s="96"/>
      <c r="HRK250" s="96"/>
      <c r="HRL250" s="96"/>
      <c r="HRM250" s="96"/>
      <c r="HRN250" s="96"/>
      <c r="HRO250" s="96"/>
      <c r="HRP250" s="96"/>
      <c r="HRQ250" s="96"/>
      <c r="HRR250" s="96"/>
      <c r="HRS250" s="96"/>
      <c r="HRT250" s="96"/>
      <c r="HRU250" s="96"/>
      <c r="HRV250" s="96"/>
      <c r="HRW250" s="96"/>
      <c r="HRX250" s="96"/>
      <c r="HRY250" s="96"/>
      <c r="HRZ250" s="96"/>
      <c r="HSA250" s="96"/>
      <c r="HSB250" s="96"/>
      <c r="HSC250" s="96"/>
      <c r="HSD250" s="96"/>
      <c r="HSE250" s="96"/>
      <c r="HSF250" s="96"/>
      <c r="HSG250" s="96"/>
      <c r="HSH250" s="96"/>
      <c r="HSI250" s="96"/>
      <c r="HSJ250" s="96"/>
      <c r="HSK250" s="96"/>
      <c r="HSL250" s="96"/>
      <c r="HSM250" s="96"/>
      <c r="HSN250" s="96"/>
      <c r="HSO250" s="96"/>
      <c r="HSP250" s="96"/>
      <c r="HSQ250" s="96"/>
      <c r="HSR250" s="96"/>
      <c r="HSS250" s="96"/>
      <c r="HST250" s="96"/>
      <c r="HSU250" s="96"/>
      <c r="HSV250" s="96"/>
      <c r="HSW250" s="96"/>
      <c r="HSX250" s="96"/>
      <c r="HSY250" s="96"/>
      <c r="HSZ250" s="96"/>
      <c r="HTA250" s="96"/>
      <c r="HTB250" s="96"/>
      <c r="HTC250" s="96"/>
      <c r="HTD250" s="96"/>
      <c r="HTE250" s="96"/>
      <c r="HTF250" s="96"/>
      <c r="HTG250" s="96"/>
      <c r="HTH250" s="96"/>
      <c r="HTI250" s="96"/>
      <c r="HTJ250" s="96"/>
      <c r="HTK250" s="96"/>
      <c r="HTL250" s="96"/>
      <c r="HTM250" s="96"/>
      <c r="HTN250" s="96"/>
      <c r="HTO250" s="96"/>
      <c r="HTP250" s="96"/>
      <c r="HTQ250" s="96"/>
      <c r="HTR250" s="96"/>
      <c r="HTS250" s="96"/>
      <c r="HTT250" s="96"/>
      <c r="HTU250" s="96"/>
      <c r="HTV250" s="96"/>
      <c r="HTW250" s="96"/>
      <c r="HTX250" s="96"/>
      <c r="HTY250" s="96"/>
      <c r="HTZ250" s="96"/>
      <c r="HUA250" s="96"/>
      <c r="HUB250" s="96"/>
      <c r="HUC250" s="96"/>
      <c r="HUD250" s="96"/>
      <c r="HUE250" s="96"/>
      <c r="HUF250" s="96"/>
      <c r="HUG250" s="96"/>
      <c r="HUH250" s="96"/>
      <c r="HUI250" s="96"/>
      <c r="HUJ250" s="96"/>
      <c r="HUK250" s="96"/>
      <c r="HUL250" s="96"/>
      <c r="HUM250" s="96"/>
      <c r="HUN250" s="96"/>
      <c r="HUO250" s="96"/>
      <c r="HUP250" s="96"/>
      <c r="HUQ250" s="96"/>
      <c r="HUR250" s="96"/>
      <c r="HUS250" s="96"/>
      <c r="HUT250" s="96"/>
      <c r="HUU250" s="96"/>
      <c r="HUV250" s="96"/>
      <c r="HUW250" s="96"/>
      <c r="HUX250" s="96"/>
      <c r="HUY250" s="96"/>
      <c r="HUZ250" s="96"/>
      <c r="HVA250" s="96"/>
      <c r="HVB250" s="96"/>
      <c r="HVC250" s="96"/>
      <c r="HVD250" s="96"/>
      <c r="HVE250" s="96"/>
      <c r="HVF250" s="96"/>
      <c r="HVG250" s="96"/>
      <c r="HVH250" s="96"/>
      <c r="HVI250" s="96"/>
      <c r="HVJ250" s="96"/>
      <c r="HVK250" s="96"/>
      <c r="HVL250" s="96"/>
      <c r="HVM250" s="96"/>
      <c r="HVN250" s="96"/>
      <c r="HVO250" s="96"/>
      <c r="HVP250" s="96"/>
      <c r="HVQ250" s="96"/>
      <c r="HVR250" s="96"/>
      <c r="HVS250" s="96"/>
      <c r="HVT250" s="96"/>
      <c r="HVU250" s="96"/>
      <c r="HVV250" s="96"/>
      <c r="HVW250" s="96"/>
      <c r="HVX250" s="96"/>
      <c r="HVY250" s="96"/>
      <c r="HVZ250" s="96"/>
      <c r="HWA250" s="96"/>
      <c r="HWB250" s="96"/>
      <c r="HWC250" s="96"/>
      <c r="HWD250" s="96"/>
      <c r="HWE250" s="96"/>
      <c r="HWF250" s="96"/>
      <c r="HWG250" s="96"/>
      <c r="HWH250" s="96"/>
      <c r="HWI250" s="96"/>
      <c r="HWJ250" s="96"/>
      <c r="HWK250" s="96"/>
      <c r="HWL250" s="96"/>
      <c r="HWM250" s="96"/>
      <c r="HWN250" s="96"/>
      <c r="HWO250" s="96"/>
      <c r="HWP250" s="96"/>
      <c r="HWQ250" s="96"/>
      <c r="HWR250" s="96"/>
      <c r="HWS250" s="96"/>
      <c r="HWT250" s="96"/>
      <c r="HWU250" s="96"/>
      <c r="HWV250" s="96"/>
      <c r="HWW250" s="96"/>
      <c r="HWX250" s="96"/>
      <c r="HWY250" s="96"/>
      <c r="HWZ250" s="96"/>
      <c r="HXA250" s="96"/>
      <c r="HXB250" s="96"/>
      <c r="HXC250" s="96"/>
      <c r="HXD250" s="96"/>
      <c r="HXE250" s="96"/>
      <c r="HXF250" s="96"/>
      <c r="HXG250" s="96"/>
      <c r="HXH250" s="96"/>
      <c r="HXI250" s="96"/>
      <c r="HXJ250" s="96"/>
      <c r="HXK250" s="96"/>
      <c r="HXL250" s="96"/>
      <c r="HXM250" s="96"/>
      <c r="HXN250" s="96"/>
      <c r="HXO250" s="96"/>
      <c r="HXP250" s="96"/>
      <c r="HXQ250" s="96"/>
      <c r="HXR250" s="96"/>
      <c r="HXS250" s="96"/>
      <c r="HXT250" s="96"/>
      <c r="HXU250" s="96"/>
      <c r="HXV250" s="96"/>
      <c r="HXW250" s="96"/>
      <c r="HXX250" s="96"/>
      <c r="HXY250" s="96"/>
      <c r="HXZ250" s="96"/>
      <c r="HYA250" s="96"/>
      <c r="HYB250" s="96"/>
      <c r="HYC250" s="96"/>
      <c r="HYD250" s="96"/>
      <c r="HYE250" s="96"/>
      <c r="HYF250" s="96"/>
      <c r="HYG250" s="96"/>
      <c r="HYH250" s="96"/>
      <c r="HYI250" s="96"/>
      <c r="HYJ250" s="96"/>
      <c r="HYK250" s="96"/>
      <c r="HYL250" s="96"/>
      <c r="HYM250" s="96"/>
      <c r="HYN250" s="96"/>
      <c r="HYO250" s="96"/>
      <c r="HYP250" s="96"/>
      <c r="HYQ250" s="96"/>
      <c r="HYR250" s="96"/>
      <c r="HYS250" s="96"/>
      <c r="HYT250" s="96"/>
      <c r="HYU250" s="96"/>
      <c r="HYV250" s="96"/>
      <c r="HYW250" s="96"/>
      <c r="HYX250" s="96"/>
      <c r="HYY250" s="96"/>
      <c r="HYZ250" s="96"/>
      <c r="HZA250" s="96"/>
      <c r="HZB250" s="96"/>
      <c r="HZC250" s="96"/>
      <c r="HZD250" s="96"/>
      <c r="HZE250" s="96"/>
      <c r="HZF250" s="96"/>
      <c r="HZG250" s="96"/>
      <c r="HZH250" s="96"/>
      <c r="HZI250" s="96"/>
      <c r="HZJ250" s="96"/>
      <c r="HZK250" s="96"/>
      <c r="HZL250" s="96"/>
      <c r="HZM250" s="96"/>
      <c r="HZN250" s="96"/>
      <c r="HZO250" s="96"/>
      <c r="HZP250" s="96"/>
      <c r="HZQ250" s="96"/>
      <c r="HZR250" s="96"/>
      <c r="HZS250" s="96"/>
      <c r="HZT250" s="96"/>
      <c r="HZU250" s="96"/>
      <c r="HZV250" s="96"/>
      <c r="HZW250" s="96"/>
      <c r="HZX250" s="96"/>
      <c r="HZY250" s="96"/>
      <c r="HZZ250" s="96"/>
      <c r="IAA250" s="96"/>
      <c r="IAB250" s="96"/>
      <c r="IAC250" s="96"/>
      <c r="IAD250" s="96"/>
      <c r="IAE250" s="96"/>
      <c r="IAF250" s="96"/>
      <c r="IAG250" s="96"/>
      <c r="IAH250" s="96"/>
      <c r="IAI250" s="96"/>
      <c r="IAJ250" s="96"/>
      <c r="IAK250" s="96"/>
      <c r="IAL250" s="96"/>
      <c r="IAM250" s="96"/>
      <c r="IAN250" s="96"/>
      <c r="IAO250" s="96"/>
      <c r="IAP250" s="96"/>
      <c r="IAQ250" s="96"/>
      <c r="IAR250" s="96"/>
      <c r="IAS250" s="96"/>
      <c r="IAT250" s="96"/>
      <c r="IAU250" s="96"/>
      <c r="IAV250" s="96"/>
      <c r="IAW250" s="96"/>
      <c r="IAX250" s="96"/>
      <c r="IAY250" s="96"/>
      <c r="IAZ250" s="96"/>
      <c r="IBA250" s="96"/>
      <c r="IBB250" s="96"/>
      <c r="IBC250" s="96"/>
      <c r="IBD250" s="96"/>
      <c r="IBE250" s="96"/>
      <c r="IBF250" s="96"/>
      <c r="IBG250" s="96"/>
      <c r="IBH250" s="96"/>
      <c r="IBI250" s="96"/>
      <c r="IBJ250" s="96"/>
      <c r="IBK250" s="96"/>
      <c r="IBL250" s="96"/>
      <c r="IBM250" s="96"/>
      <c r="IBN250" s="96"/>
      <c r="IBO250" s="96"/>
      <c r="IBP250" s="96"/>
      <c r="IBQ250" s="96"/>
      <c r="IBR250" s="96"/>
      <c r="IBS250" s="96"/>
      <c r="IBT250" s="96"/>
      <c r="IBU250" s="96"/>
      <c r="IBV250" s="96"/>
      <c r="IBW250" s="96"/>
      <c r="IBX250" s="96"/>
      <c r="IBY250" s="96"/>
      <c r="IBZ250" s="96"/>
      <c r="ICA250" s="96"/>
      <c r="ICB250" s="96"/>
      <c r="ICC250" s="96"/>
      <c r="ICD250" s="96"/>
      <c r="ICE250" s="96"/>
      <c r="ICF250" s="96"/>
      <c r="ICG250" s="96"/>
      <c r="ICH250" s="96"/>
      <c r="ICI250" s="96"/>
      <c r="ICJ250" s="96"/>
      <c r="ICK250" s="96"/>
      <c r="ICL250" s="96"/>
      <c r="ICM250" s="96"/>
      <c r="ICN250" s="96"/>
      <c r="ICO250" s="96"/>
      <c r="ICP250" s="96"/>
      <c r="ICQ250" s="96"/>
      <c r="ICR250" s="96"/>
      <c r="ICS250" s="96"/>
      <c r="ICT250" s="96"/>
      <c r="ICU250" s="96"/>
      <c r="ICV250" s="96"/>
      <c r="ICW250" s="96"/>
      <c r="ICX250" s="96"/>
      <c r="ICY250" s="96"/>
      <c r="ICZ250" s="96"/>
      <c r="IDA250" s="96"/>
      <c r="IDB250" s="96"/>
      <c r="IDC250" s="96"/>
      <c r="IDD250" s="96"/>
      <c r="IDE250" s="96"/>
      <c r="IDF250" s="96"/>
      <c r="IDG250" s="96"/>
      <c r="IDH250" s="96"/>
      <c r="IDI250" s="96"/>
      <c r="IDJ250" s="96"/>
      <c r="IDK250" s="96"/>
      <c r="IDL250" s="96"/>
      <c r="IDM250" s="96"/>
      <c r="IDN250" s="96"/>
      <c r="IDO250" s="96"/>
      <c r="IDP250" s="96"/>
      <c r="IDQ250" s="96"/>
      <c r="IDR250" s="96"/>
      <c r="IDS250" s="96"/>
      <c r="IDT250" s="96"/>
      <c r="IDU250" s="96"/>
      <c r="IDV250" s="96"/>
      <c r="IDW250" s="96"/>
      <c r="IDX250" s="96"/>
      <c r="IDY250" s="96"/>
      <c r="IDZ250" s="96"/>
      <c r="IEA250" s="96"/>
      <c r="IEB250" s="96"/>
      <c r="IEC250" s="96"/>
      <c r="IED250" s="96"/>
      <c r="IEE250" s="96"/>
      <c r="IEF250" s="96"/>
      <c r="IEG250" s="96"/>
      <c r="IEH250" s="96"/>
      <c r="IEI250" s="96"/>
      <c r="IEJ250" s="96"/>
      <c r="IEK250" s="96"/>
      <c r="IEL250" s="96"/>
      <c r="IEM250" s="96"/>
      <c r="IEN250" s="96"/>
      <c r="IEO250" s="96"/>
      <c r="IEP250" s="96"/>
      <c r="IEQ250" s="96"/>
      <c r="IER250" s="96"/>
      <c r="IES250" s="96"/>
      <c r="IET250" s="96"/>
      <c r="IEU250" s="96"/>
      <c r="IEV250" s="96"/>
      <c r="IEW250" s="96"/>
      <c r="IEX250" s="96"/>
      <c r="IEY250" s="96"/>
      <c r="IEZ250" s="96"/>
      <c r="IFA250" s="96"/>
      <c r="IFB250" s="96"/>
      <c r="IFC250" s="96"/>
      <c r="IFD250" s="96"/>
      <c r="IFE250" s="96"/>
      <c r="IFF250" s="96"/>
      <c r="IFG250" s="96"/>
      <c r="IFH250" s="96"/>
      <c r="IFI250" s="96"/>
      <c r="IFJ250" s="96"/>
      <c r="IFK250" s="96"/>
      <c r="IFL250" s="96"/>
      <c r="IFM250" s="96"/>
      <c r="IFN250" s="96"/>
      <c r="IFO250" s="96"/>
      <c r="IFP250" s="96"/>
      <c r="IFQ250" s="96"/>
      <c r="IFR250" s="96"/>
      <c r="IFS250" s="96"/>
      <c r="IFT250" s="96"/>
      <c r="IFU250" s="96"/>
      <c r="IFV250" s="96"/>
      <c r="IFW250" s="96"/>
      <c r="IFX250" s="96"/>
      <c r="IFY250" s="96"/>
      <c r="IFZ250" s="96"/>
      <c r="IGA250" s="96"/>
      <c r="IGB250" s="96"/>
      <c r="IGC250" s="96"/>
      <c r="IGD250" s="96"/>
      <c r="IGE250" s="96"/>
      <c r="IGF250" s="96"/>
      <c r="IGG250" s="96"/>
      <c r="IGH250" s="96"/>
      <c r="IGI250" s="96"/>
      <c r="IGJ250" s="96"/>
      <c r="IGK250" s="96"/>
      <c r="IGL250" s="96"/>
      <c r="IGM250" s="96"/>
      <c r="IGN250" s="96"/>
      <c r="IGO250" s="96"/>
      <c r="IGP250" s="96"/>
      <c r="IGQ250" s="96"/>
      <c r="IGR250" s="96"/>
      <c r="IGS250" s="96"/>
      <c r="IGT250" s="96"/>
      <c r="IGU250" s="96"/>
      <c r="IGV250" s="96"/>
      <c r="IGW250" s="96"/>
      <c r="IGX250" s="96"/>
      <c r="IGY250" s="96"/>
      <c r="IGZ250" s="96"/>
      <c r="IHA250" s="96"/>
      <c r="IHB250" s="96"/>
      <c r="IHC250" s="96"/>
      <c r="IHD250" s="96"/>
      <c r="IHE250" s="96"/>
      <c r="IHF250" s="96"/>
      <c r="IHG250" s="96"/>
      <c r="IHH250" s="96"/>
      <c r="IHI250" s="96"/>
      <c r="IHJ250" s="96"/>
      <c r="IHK250" s="96"/>
      <c r="IHL250" s="96"/>
      <c r="IHM250" s="96"/>
      <c r="IHN250" s="96"/>
      <c r="IHO250" s="96"/>
      <c r="IHP250" s="96"/>
      <c r="IHQ250" s="96"/>
      <c r="IHR250" s="96"/>
      <c r="IHS250" s="96"/>
      <c r="IHT250" s="96"/>
      <c r="IHU250" s="96"/>
      <c r="IHV250" s="96"/>
      <c r="IHW250" s="96"/>
      <c r="IHX250" s="96"/>
      <c r="IHY250" s="96"/>
      <c r="IHZ250" s="96"/>
      <c r="IIA250" s="96"/>
      <c r="IIB250" s="96"/>
      <c r="IIC250" s="96"/>
      <c r="IID250" s="96"/>
      <c r="IIE250" s="96"/>
      <c r="IIF250" s="96"/>
      <c r="IIG250" s="96"/>
    </row>
    <row r="251" spans="1:6325" s="103" customFormat="1" x14ac:dyDescent="0.2">
      <c r="A251" s="86"/>
      <c r="B251" s="101">
        <v>45852</v>
      </c>
      <c r="C251" s="102">
        <v>0.48874791666666667</v>
      </c>
      <c r="D251" s="103" t="s">
        <v>496</v>
      </c>
      <c r="E251" s="103" t="s">
        <v>522</v>
      </c>
      <c r="F251" s="103" t="s">
        <v>502</v>
      </c>
      <c r="G251" s="103">
        <v>2</v>
      </c>
      <c r="H251" s="103">
        <v>1.3</v>
      </c>
      <c r="I251" s="103" t="s">
        <v>18</v>
      </c>
      <c r="P251" s="108"/>
      <c r="Q251" s="96"/>
      <c r="R251" s="96"/>
      <c r="S251" s="96"/>
      <c r="T251" s="96"/>
      <c r="U251" s="96"/>
      <c r="V251" s="96"/>
      <c r="W251" s="96"/>
      <c r="X251" s="96"/>
      <c r="Y251" s="96"/>
      <c r="Z251" s="96"/>
      <c r="AA251" s="96"/>
      <c r="AB251" s="96"/>
      <c r="AC251" s="96"/>
      <c r="AD251" s="96"/>
      <c r="AE251" s="96"/>
      <c r="AF251" s="96"/>
      <c r="AG251" s="96"/>
      <c r="AH251" s="96"/>
      <c r="AI251" s="96"/>
      <c r="AJ251" s="96"/>
      <c r="AK251" s="96"/>
      <c r="AL251" s="96"/>
      <c r="AM251" s="96"/>
      <c r="AN251" s="96"/>
      <c r="AO251" s="96"/>
      <c r="AP251" s="96"/>
      <c r="AQ251" s="96"/>
      <c r="AR251" s="96"/>
      <c r="AS251" s="96"/>
      <c r="AT251" s="96"/>
      <c r="AU251" s="96"/>
      <c r="AV251" s="96"/>
      <c r="AW251" s="96"/>
      <c r="AX251" s="96"/>
      <c r="AY251" s="96"/>
      <c r="AZ251" s="96"/>
      <c r="BA251" s="96"/>
      <c r="BB251" s="96"/>
      <c r="BC251" s="96"/>
      <c r="BD251" s="96"/>
      <c r="BE251" s="96"/>
      <c r="BF251" s="96"/>
      <c r="BG251" s="96"/>
      <c r="BH251" s="96"/>
      <c r="BI251" s="96"/>
      <c r="BJ251" s="96"/>
      <c r="BK251" s="96"/>
      <c r="BL251" s="96"/>
      <c r="BM251" s="96"/>
      <c r="BN251" s="96"/>
      <c r="BO251" s="96"/>
      <c r="BP251" s="96"/>
      <c r="BQ251" s="96"/>
      <c r="BR251" s="96"/>
      <c r="BS251" s="96"/>
      <c r="BT251" s="96"/>
      <c r="BU251" s="96"/>
      <c r="BV251" s="96"/>
      <c r="BW251" s="96"/>
      <c r="BX251" s="96"/>
      <c r="BY251" s="96"/>
      <c r="BZ251" s="96"/>
      <c r="CA251" s="96"/>
      <c r="CB251" s="96"/>
      <c r="CC251" s="96"/>
      <c r="CD251" s="96"/>
      <c r="CE251" s="96"/>
      <c r="CF251" s="96"/>
      <c r="CG251" s="96"/>
      <c r="CH251" s="96"/>
      <c r="CI251" s="96"/>
      <c r="CJ251" s="96"/>
      <c r="CK251" s="96"/>
      <c r="CL251" s="96"/>
      <c r="CM251" s="96"/>
      <c r="CN251" s="96"/>
      <c r="CO251" s="96"/>
      <c r="CP251" s="96"/>
      <c r="CQ251" s="96"/>
      <c r="CR251" s="96"/>
      <c r="CS251" s="96"/>
      <c r="CT251" s="96"/>
      <c r="CU251" s="96"/>
      <c r="CV251" s="96"/>
      <c r="CW251" s="96"/>
      <c r="CX251" s="96"/>
      <c r="CY251" s="96"/>
      <c r="CZ251" s="96"/>
      <c r="DA251" s="96"/>
      <c r="DB251" s="96"/>
      <c r="DC251" s="96"/>
      <c r="DD251" s="96"/>
      <c r="DE251" s="96"/>
      <c r="DF251" s="96"/>
      <c r="DG251" s="96"/>
      <c r="DH251" s="96"/>
      <c r="DI251" s="96"/>
      <c r="DJ251" s="96"/>
      <c r="DK251" s="96"/>
      <c r="DL251" s="96"/>
      <c r="DM251" s="96"/>
      <c r="DN251" s="96"/>
      <c r="DO251" s="96"/>
      <c r="DP251" s="96"/>
      <c r="DQ251" s="96"/>
      <c r="DR251" s="96"/>
      <c r="DS251" s="96"/>
      <c r="DT251" s="96"/>
      <c r="DU251" s="96"/>
      <c r="DV251" s="96"/>
      <c r="DW251" s="96"/>
      <c r="DX251" s="96"/>
      <c r="DY251" s="96"/>
      <c r="DZ251" s="96"/>
      <c r="EA251" s="96"/>
      <c r="EB251" s="96"/>
      <c r="EC251" s="96"/>
      <c r="ED251" s="96"/>
      <c r="EE251" s="96"/>
      <c r="EF251" s="96"/>
      <c r="EG251" s="96"/>
      <c r="EH251" s="96"/>
      <c r="EI251" s="96"/>
      <c r="EJ251" s="96"/>
      <c r="EK251" s="96"/>
      <c r="EL251" s="96"/>
      <c r="EM251" s="96"/>
      <c r="EN251" s="96"/>
      <c r="EO251" s="96"/>
      <c r="EP251" s="96"/>
      <c r="EQ251" s="96"/>
      <c r="ER251" s="96"/>
      <c r="ES251" s="96"/>
      <c r="ET251" s="96"/>
      <c r="EU251" s="96"/>
      <c r="EV251" s="96"/>
      <c r="EW251" s="96"/>
      <c r="EX251" s="96"/>
      <c r="EY251" s="96"/>
      <c r="EZ251" s="96"/>
      <c r="FA251" s="96"/>
      <c r="FB251" s="96"/>
      <c r="FC251" s="96"/>
      <c r="FD251" s="96"/>
      <c r="FE251" s="96"/>
      <c r="FF251" s="96"/>
      <c r="FG251" s="96"/>
      <c r="FH251" s="96"/>
      <c r="FI251" s="96"/>
      <c r="FJ251" s="96"/>
      <c r="FK251" s="96"/>
      <c r="FL251" s="96"/>
      <c r="FM251" s="96"/>
      <c r="FN251" s="96"/>
      <c r="FO251" s="96"/>
      <c r="FP251" s="96"/>
      <c r="FQ251" s="96"/>
      <c r="FR251" s="96"/>
      <c r="FS251" s="96"/>
      <c r="FT251" s="96"/>
      <c r="FU251" s="96"/>
      <c r="FV251" s="96"/>
      <c r="FW251" s="96"/>
      <c r="FX251" s="96"/>
      <c r="FY251" s="96"/>
      <c r="FZ251" s="96"/>
      <c r="GA251" s="96"/>
      <c r="GB251" s="96"/>
      <c r="GC251" s="96"/>
      <c r="GD251" s="96"/>
      <c r="GE251" s="96"/>
      <c r="GF251" s="96"/>
      <c r="GG251" s="96"/>
      <c r="GH251" s="96"/>
      <c r="GI251" s="96"/>
      <c r="GJ251" s="96"/>
      <c r="GK251" s="96"/>
      <c r="GL251" s="96"/>
      <c r="GM251" s="96"/>
      <c r="GN251" s="96"/>
      <c r="GO251" s="96"/>
      <c r="GP251" s="96"/>
      <c r="GQ251" s="96"/>
      <c r="GR251" s="96"/>
      <c r="GS251" s="96"/>
      <c r="GT251" s="96"/>
      <c r="GU251" s="96"/>
      <c r="GV251" s="96"/>
      <c r="GW251" s="96"/>
      <c r="GX251" s="96"/>
      <c r="GY251" s="96"/>
      <c r="GZ251" s="96"/>
      <c r="HA251" s="96"/>
      <c r="HB251" s="96"/>
      <c r="HC251" s="96"/>
      <c r="HD251" s="96"/>
      <c r="HE251" s="96"/>
      <c r="HF251" s="96"/>
      <c r="HG251" s="96"/>
      <c r="HH251" s="96"/>
      <c r="HI251" s="96"/>
      <c r="HJ251" s="96"/>
      <c r="HK251" s="96"/>
      <c r="HL251" s="96"/>
      <c r="HM251" s="96"/>
      <c r="HN251" s="96"/>
      <c r="HO251" s="96"/>
      <c r="HP251" s="96"/>
      <c r="HQ251" s="96"/>
      <c r="HR251" s="96"/>
      <c r="HS251" s="96"/>
      <c r="HT251" s="96"/>
      <c r="HU251" s="96"/>
      <c r="HV251" s="96"/>
      <c r="HW251" s="96"/>
      <c r="HX251" s="96"/>
      <c r="HY251" s="96"/>
      <c r="HZ251" s="96"/>
      <c r="IA251" s="96"/>
      <c r="IB251" s="96"/>
      <c r="IC251" s="96"/>
      <c r="ID251" s="96"/>
      <c r="IE251" s="96"/>
      <c r="IF251" s="96"/>
      <c r="IG251" s="96"/>
      <c r="IH251" s="96"/>
      <c r="II251" s="96"/>
      <c r="IJ251" s="96"/>
      <c r="IK251" s="96"/>
      <c r="IL251" s="96"/>
      <c r="IM251" s="96"/>
      <c r="IN251" s="96"/>
      <c r="IO251" s="96"/>
      <c r="IP251" s="96"/>
      <c r="IQ251" s="96"/>
      <c r="IR251" s="96"/>
      <c r="IS251" s="96"/>
      <c r="IT251" s="96"/>
      <c r="IU251" s="96"/>
      <c r="IV251" s="96"/>
      <c r="IW251" s="96"/>
      <c r="IX251" s="96"/>
      <c r="IY251" s="96"/>
      <c r="IZ251" s="96"/>
      <c r="JA251" s="96"/>
      <c r="JB251" s="96"/>
      <c r="JC251" s="96"/>
      <c r="JD251" s="96"/>
      <c r="JE251" s="96"/>
      <c r="JF251" s="96"/>
      <c r="JG251" s="96"/>
      <c r="JH251" s="96"/>
      <c r="JI251" s="96"/>
      <c r="JJ251" s="96"/>
      <c r="JK251" s="96"/>
      <c r="JL251" s="96"/>
      <c r="JM251" s="96"/>
      <c r="JN251" s="96"/>
      <c r="JO251" s="96"/>
      <c r="JP251" s="96"/>
      <c r="JQ251" s="96"/>
      <c r="JR251" s="96"/>
      <c r="JS251" s="96"/>
      <c r="JT251" s="96"/>
      <c r="JU251" s="96"/>
      <c r="JV251" s="96"/>
      <c r="JW251" s="96"/>
      <c r="JX251" s="96"/>
      <c r="JY251" s="96"/>
      <c r="JZ251" s="96"/>
      <c r="KA251" s="96"/>
      <c r="KB251" s="96"/>
      <c r="KC251" s="96"/>
      <c r="KD251" s="96"/>
      <c r="KE251" s="96"/>
      <c r="KF251" s="96"/>
      <c r="KG251" s="96"/>
      <c r="KH251" s="96"/>
      <c r="KI251" s="96"/>
      <c r="KJ251" s="96"/>
      <c r="KK251" s="96"/>
      <c r="KL251" s="96"/>
      <c r="KM251" s="96"/>
      <c r="KN251" s="96"/>
      <c r="KO251" s="96"/>
      <c r="KP251" s="96"/>
      <c r="KQ251" s="96"/>
      <c r="KR251" s="96"/>
      <c r="KS251" s="96"/>
      <c r="KT251" s="96"/>
      <c r="KU251" s="96"/>
      <c r="KV251" s="96"/>
      <c r="KW251" s="96"/>
      <c r="KX251" s="96"/>
      <c r="KY251" s="96"/>
      <c r="KZ251" s="96"/>
      <c r="LA251" s="96"/>
      <c r="LB251" s="96"/>
      <c r="LC251" s="96"/>
      <c r="LD251" s="96"/>
      <c r="LE251" s="96"/>
      <c r="LF251" s="96"/>
      <c r="LG251" s="96"/>
      <c r="LH251" s="96"/>
      <c r="LI251" s="96"/>
      <c r="LJ251" s="96"/>
      <c r="LK251" s="96"/>
      <c r="LL251" s="96"/>
      <c r="LM251" s="96"/>
      <c r="LN251" s="96"/>
      <c r="LO251" s="96"/>
      <c r="LP251" s="96"/>
      <c r="LQ251" s="96"/>
      <c r="LR251" s="96"/>
      <c r="LS251" s="96"/>
      <c r="LT251" s="96"/>
      <c r="LU251" s="96"/>
      <c r="LV251" s="96"/>
      <c r="LW251" s="96"/>
      <c r="LX251" s="96"/>
      <c r="LY251" s="96"/>
      <c r="LZ251" s="96"/>
      <c r="MA251" s="96"/>
      <c r="MB251" s="96"/>
      <c r="MC251" s="96"/>
      <c r="MD251" s="96"/>
      <c r="ME251" s="96"/>
      <c r="MF251" s="96"/>
      <c r="MG251" s="96"/>
      <c r="MH251" s="96"/>
      <c r="MI251" s="96"/>
      <c r="MJ251" s="96"/>
      <c r="MK251" s="96"/>
      <c r="ML251" s="96"/>
      <c r="MM251" s="96"/>
      <c r="MN251" s="96"/>
      <c r="MO251" s="96"/>
      <c r="MP251" s="96"/>
      <c r="MQ251" s="96"/>
      <c r="MR251" s="96"/>
      <c r="MS251" s="96"/>
      <c r="MT251" s="96"/>
      <c r="MU251" s="96"/>
      <c r="MV251" s="96"/>
      <c r="MW251" s="96"/>
      <c r="MX251" s="96"/>
      <c r="MY251" s="96"/>
      <c r="MZ251" s="96"/>
      <c r="NA251" s="96"/>
      <c r="NB251" s="96"/>
      <c r="NC251" s="96"/>
      <c r="ND251" s="96"/>
      <c r="NE251" s="96"/>
      <c r="NF251" s="96"/>
      <c r="NG251" s="96"/>
      <c r="NH251" s="96"/>
      <c r="NI251" s="96"/>
      <c r="NJ251" s="96"/>
      <c r="NK251" s="96"/>
      <c r="NL251" s="96"/>
      <c r="NM251" s="96"/>
      <c r="NN251" s="96"/>
      <c r="NO251" s="96"/>
      <c r="NP251" s="96"/>
      <c r="NQ251" s="96"/>
      <c r="NR251" s="96"/>
      <c r="NS251" s="96"/>
      <c r="NT251" s="96"/>
      <c r="NU251" s="96"/>
      <c r="NV251" s="96"/>
      <c r="NW251" s="96"/>
      <c r="NX251" s="96"/>
      <c r="NY251" s="96"/>
      <c r="NZ251" s="96"/>
      <c r="OA251" s="96"/>
      <c r="OB251" s="96"/>
      <c r="OC251" s="96"/>
      <c r="OD251" s="96"/>
      <c r="OE251" s="96"/>
      <c r="OF251" s="96"/>
      <c r="OG251" s="96"/>
      <c r="OH251" s="96"/>
      <c r="OI251" s="96"/>
      <c r="OJ251" s="96"/>
      <c r="OK251" s="96"/>
      <c r="OL251" s="96"/>
      <c r="OM251" s="96"/>
      <c r="ON251" s="96"/>
      <c r="OO251" s="96"/>
      <c r="OP251" s="96"/>
      <c r="OQ251" s="96"/>
      <c r="OR251" s="96"/>
      <c r="OS251" s="96"/>
      <c r="OT251" s="96"/>
      <c r="OU251" s="96"/>
      <c r="OV251" s="96"/>
      <c r="OW251" s="96"/>
      <c r="OX251" s="96"/>
      <c r="OY251" s="96"/>
      <c r="OZ251" s="96"/>
      <c r="PA251" s="96"/>
      <c r="PB251" s="96"/>
      <c r="PC251" s="96"/>
      <c r="PD251" s="96"/>
      <c r="PE251" s="96"/>
      <c r="PF251" s="96"/>
      <c r="PG251" s="96"/>
      <c r="PH251" s="96"/>
      <c r="PI251" s="96"/>
      <c r="PJ251" s="96"/>
      <c r="PK251" s="96"/>
      <c r="PL251" s="96"/>
      <c r="PM251" s="96"/>
      <c r="PN251" s="96"/>
      <c r="PO251" s="96"/>
      <c r="PP251" s="96"/>
      <c r="PQ251" s="96"/>
      <c r="PR251" s="96"/>
      <c r="PS251" s="96"/>
      <c r="PT251" s="96"/>
      <c r="PU251" s="96"/>
      <c r="PV251" s="96"/>
      <c r="PW251" s="96"/>
      <c r="PX251" s="96"/>
      <c r="PY251" s="96"/>
      <c r="PZ251" s="96"/>
      <c r="QA251" s="96"/>
      <c r="QB251" s="96"/>
      <c r="QC251" s="96"/>
      <c r="QD251" s="96"/>
      <c r="QE251" s="96"/>
      <c r="QF251" s="96"/>
      <c r="QG251" s="96"/>
      <c r="QH251" s="96"/>
      <c r="QI251" s="96"/>
      <c r="QJ251" s="96"/>
      <c r="QK251" s="96"/>
      <c r="QL251" s="96"/>
      <c r="QM251" s="96"/>
      <c r="QN251" s="96"/>
      <c r="QO251" s="96"/>
      <c r="QP251" s="96"/>
      <c r="QQ251" s="96"/>
      <c r="QR251" s="96"/>
      <c r="QS251" s="96"/>
      <c r="QT251" s="96"/>
      <c r="QU251" s="96"/>
      <c r="QV251" s="96"/>
      <c r="QW251" s="96"/>
      <c r="QX251" s="96"/>
      <c r="QY251" s="96"/>
      <c r="QZ251" s="96"/>
      <c r="RA251" s="96"/>
      <c r="RB251" s="96"/>
      <c r="RC251" s="96"/>
      <c r="RD251" s="96"/>
      <c r="RE251" s="96"/>
      <c r="RF251" s="96"/>
      <c r="RG251" s="96"/>
      <c r="RH251" s="96"/>
      <c r="RI251" s="96"/>
      <c r="RJ251" s="96"/>
      <c r="RK251" s="96"/>
      <c r="RL251" s="96"/>
      <c r="RM251" s="96"/>
      <c r="RN251" s="96"/>
      <c r="RO251" s="96"/>
      <c r="RP251" s="96"/>
      <c r="RQ251" s="96"/>
      <c r="RR251" s="96"/>
      <c r="RS251" s="96"/>
      <c r="RT251" s="96"/>
      <c r="RU251" s="96"/>
      <c r="RV251" s="96"/>
      <c r="RW251" s="96"/>
      <c r="RX251" s="96"/>
      <c r="RY251" s="96"/>
      <c r="RZ251" s="96"/>
      <c r="SA251" s="96"/>
      <c r="SB251" s="96"/>
      <c r="SC251" s="96"/>
      <c r="SD251" s="96"/>
      <c r="SE251" s="96"/>
      <c r="SF251" s="96"/>
      <c r="SG251" s="96"/>
      <c r="SH251" s="96"/>
      <c r="SI251" s="96"/>
      <c r="SJ251" s="96"/>
      <c r="SK251" s="96"/>
      <c r="SL251" s="96"/>
      <c r="SM251" s="96"/>
      <c r="SN251" s="96"/>
      <c r="SO251" s="96"/>
      <c r="SP251" s="96"/>
      <c r="SQ251" s="96"/>
      <c r="SR251" s="96"/>
      <c r="SS251" s="96"/>
      <c r="ST251" s="96"/>
      <c r="SU251" s="96"/>
      <c r="SV251" s="96"/>
      <c r="SW251" s="96"/>
      <c r="SX251" s="96"/>
      <c r="SY251" s="96"/>
      <c r="SZ251" s="96"/>
      <c r="TA251" s="96"/>
      <c r="TB251" s="96"/>
      <c r="TC251" s="96"/>
      <c r="TD251" s="96"/>
      <c r="TE251" s="96"/>
      <c r="TF251" s="96"/>
      <c r="TG251" s="96"/>
      <c r="TH251" s="96"/>
      <c r="TI251" s="96"/>
      <c r="TJ251" s="96"/>
      <c r="TK251" s="96"/>
      <c r="TL251" s="96"/>
      <c r="TM251" s="96"/>
      <c r="TN251" s="96"/>
      <c r="TO251" s="96"/>
      <c r="TP251" s="96"/>
      <c r="TQ251" s="96"/>
      <c r="TR251" s="96"/>
      <c r="TS251" s="96"/>
      <c r="TT251" s="96"/>
      <c r="TU251" s="96"/>
      <c r="TV251" s="96"/>
      <c r="TW251" s="96"/>
      <c r="TX251" s="96"/>
      <c r="TY251" s="96"/>
      <c r="TZ251" s="96"/>
      <c r="UA251" s="96"/>
      <c r="UB251" s="96"/>
      <c r="UC251" s="96"/>
      <c r="UD251" s="96"/>
      <c r="UE251" s="96"/>
      <c r="UF251" s="96"/>
      <c r="UG251" s="96"/>
      <c r="UH251" s="96"/>
      <c r="UI251" s="96"/>
      <c r="UJ251" s="96"/>
      <c r="UK251" s="96"/>
      <c r="UL251" s="96"/>
      <c r="UM251" s="96"/>
      <c r="UN251" s="96"/>
      <c r="UO251" s="96"/>
      <c r="UP251" s="96"/>
      <c r="UQ251" s="96"/>
      <c r="UR251" s="96"/>
      <c r="US251" s="96"/>
      <c r="UT251" s="96"/>
      <c r="UU251" s="96"/>
      <c r="UV251" s="96"/>
      <c r="UW251" s="96"/>
      <c r="UX251" s="96"/>
      <c r="UY251" s="96"/>
      <c r="UZ251" s="96"/>
      <c r="VA251" s="96"/>
      <c r="VB251" s="96"/>
      <c r="VC251" s="96"/>
      <c r="VD251" s="96"/>
      <c r="VE251" s="96"/>
      <c r="VF251" s="96"/>
      <c r="VG251" s="96"/>
      <c r="VH251" s="96"/>
      <c r="VI251" s="96"/>
      <c r="VJ251" s="96"/>
      <c r="VK251" s="96"/>
      <c r="VL251" s="96"/>
      <c r="VM251" s="96"/>
      <c r="VN251" s="96"/>
      <c r="VO251" s="96"/>
      <c r="VP251" s="96"/>
      <c r="VQ251" s="96"/>
      <c r="VR251" s="96"/>
      <c r="VS251" s="96"/>
      <c r="VT251" s="96"/>
      <c r="VU251" s="96"/>
      <c r="VV251" s="96"/>
      <c r="VW251" s="96"/>
      <c r="VX251" s="96"/>
      <c r="VY251" s="96"/>
      <c r="VZ251" s="96"/>
      <c r="WA251" s="96"/>
      <c r="WB251" s="96"/>
      <c r="WC251" s="96"/>
      <c r="WD251" s="96"/>
      <c r="WE251" s="96"/>
      <c r="WF251" s="96"/>
      <c r="WG251" s="96"/>
      <c r="WH251" s="96"/>
      <c r="WI251" s="96"/>
      <c r="WJ251" s="96"/>
      <c r="WK251" s="96"/>
      <c r="WL251" s="96"/>
      <c r="WM251" s="96"/>
      <c r="WN251" s="96"/>
      <c r="WO251" s="96"/>
      <c r="WP251" s="96"/>
      <c r="WQ251" s="96"/>
      <c r="WR251" s="96"/>
      <c r="WS251" s="96"/>
      <c r="WT251" s="96"/>
      <c r="WU251" s="96"/>
      <c r="WV251" s="96"/>
      <c r="WW251" s="96"/>
      <c r="WX251" s="96"/>
      <c r="WY251" s="96"/>
      <c r="WZ251" s="96"/>
      <c r="XA251" s="96"/>
      <c r="XB251" s="96"/>
      <c r="XC251" s="96"/>
      <c r="XD251" s="96"/>
      <c r="XE251" s="96"/>
      <c r="XF251" s="96"/>
      <c r="XG251" s="96"/>
      <c r="XH251" s="96"/>
      <c r="XI251" s="96"/>
      <c r="XJ251" s="96"/>
      <c r="XK251" s="96"/>
      <c r="XL251" s="96"/>
      <c r="XM251" s="96"/>
      <c r="XN251" s="96"/>
      <c r="XO251" s="96"/>
      <c r="XP251" s="96"/>
      <c r="XQ251" s="96"/>
      <c r="XR251" s="96"/>
      <c r="XS251" s="96"/>
      <c r="XT251" s="96"/>
      <c r="XU251" s="96"/>
      <c r="XV251" s="96"/>
      <c r="XW251" s="96"/>
      <c r="XX251" s="96"/>
      <c r="XY251" s="96"/>
      <c r="XZ251" s="96"/>
      <c r="YA251" s="96"/>
      <c r="YB251" s="96"/>
      <c r="YC251" s="96"/>
      <c r="YD251" s="96"/>
      <c r="YE251" s="96"/>
      <c r="YF251" s="96"/>
      <c r="YG251" s="96"/>
      <c r="YH251" s="96"/>
      <c r="YI251" s="96"/>
      <c r="YJ251" s="96"/>
      <c r="YK251" s="96"/>
      <c r="YL251" s="96"/>
      <c r="YM251" s="96"/>
      <c r="YN251" s="96"/>
      <c r="YO251" s="96"/>
      <c r="YP251" s="96"/>
      <c r="YQ251" s="96"/>
      <c r="YR251" s="96"/>
      <c r="YS251" s="96"/>
      <c r="YT251" s="96"/>
      <c r="YU251" s="96"/>
      <c r="YV251" s="96"/>
      <c r="YW251" s="96"/>
      <c r="YX251" s="96"/>
      <c r="YY251" s="96"/>
      <c r="YZ251" s="96"/>
      <c r="ZA251" s="96"/>
      <c r="ZB251" s="96"/>
      <c r="ZC251" s="96"/>
      <c r="ZD251" s="96"/>
      <c r="ZE251" s="96"/>
      <c r="ZF251" s="96"/>
      <c r="ZG251" s="96"/>
      <c r="ZH251" s="96"/>
      <c r="ZI251" s="96"/>
      <c r="ZJ251" s="96"/>
      <c r="ZK251" s="96"/>
      <c r="ZL251" s="96"/>
      <c r="ZM251" s="96"/>
      <c r="ZN251" s="96"/>
      <c r="ZO251" s="96"/>
      <c r="ZP251" s="96"/>
      <c r="ZQ251" s="96"/>
      <c r="ZR251" s="96"/>
      <c r="ZS251" s="96"/>
      <c r="ZT251" s="96"/>
      <c r="ZU251" s="96"/>
      <c r="ZV251" s="96"/>
      <c r="ZW251" s="96"/>
      <c r="ZX251" s="96"/>
      <c r="ZY251" s="96"/>
      <c r="ZZ251" s="96"/>
      <c r="AAA251" s="96"/>
      <c r="AAB251" s="96"/>
      <c r="AAC251" s="96"/>
      <c r="AAD251" s="96"/>
      <c r="AAE251" s="96"/>
      <c r="AAF251" s="96"/>
      <c r="AAG251" s="96"/>
      <c r="AAH251" s="96"/>
      <c r="AAI251" s="96"/>
      <c r="AAJ251" s="96"/>
      <c r="AAK251" s="96"/>
      <c r="AAL251" s="96"/>
      <c r="AAM251" s="96"/>
      <c r="AAN251" s="96"/>
      <c r="AAO251" s="96"/>
      <c r="AAP251" s="96"/>
      <c r="AAQ251" s="96"/>
      <c r="AAR251" s="96"/>
      <c r="AAS251" s="96"/>
      <c r="AAT251" s="96"/>
      <c r="AAU251" s="96"/>
      <c r="AAV251" s="96"/>
      <c r="AAW251" s="96"/>
      <c r="AAX251" s="96"/>
      <c r="AAY251" s="96"/>
      <c r="AAZ251" s="96"/>
      <c r="ABA251" s="96"/>
      <c r="ABB251" s="96"/>
      <c r="ABC251" s="96"/>
      <c r="ABD251" s="96"/>
      <c r="ABE251" s="96"/>
      <c r="ABF251" s="96"/>
      <c r="ABG251" s="96"/>
      <c r="ABH251" s="96"/>
      <c r="ABI251" s="96"/>
      <c r="ABJ251" s="96"/>
      <c r="ABK251" s="96"/>
      <c r="ABL251" s="96"/>
      <c r="ABM251" s="96"/>
      <c r="ABN251" s="96"/>
      <c r="ABO251" s="96"/>
      <c r="ABP251" s="96"/>
      <c r="ABQ251" s="96"/>
      <c r="ABR251" s="96"/>
      <c r="ABS251" s="96"/>
      <c r="ABT251" s="96"/>
      <c r="ABU251" s="96"/>
      <c r="ABV251" s="96"/>
      <c r="ABW251" s="96"/>
      <c r="ABX251" s="96"/>
      <c r="ABY251" s="96"/>
      <c r="ABZ251" s="96"/>
      <c r="ACA251" s="96"/>
      <c r="ACB251" s="96"/>
      <c r="ACC251" s="96"/>
      <c r="ACD251" s="96"/>
      <c r="ACE251" s="96"/>
      <c r="ACF251" s="96"/>
      <c r="ACG251" s="96"/>
      <c r="ACH251" s="96"/>
      <c r="ACI251" s="96"/>
      <c r="ACJ251" s="96"/>
      <c r="ACK251" s="96"/>
      <c r="ACL251" s="96"/>
      <c r="ACM251" s="96"/>
      <c r="ACN251" s="96"/>
      <c r="ACO251" s="96"/>
      <c r="ACP251" s="96"/>
      <c r="ACQ251" s="96"/>
      <c r="ACR251" s="96"/>
      <c r="ACS251" s="96"/>
      <c r="ACT251" s="96"/>
      <c r="ACU251" s="96"/>
      <c r="ACV251" s="96"/>
      <c r="ACW251" s="96"/>
      <c r="ACX251" s="96"/>
      <c r="ACY251" s="96"/>
      <c r="ACZ251" s="96"/>
      <c r="ADA251" s="96"/>
      <c r="ADB251" s="96"/>
      <c r="ADC251" s="96"/>
      <c r="ADD251" s="96"/>
      <c r="ADE251" s="96"/>
      <c r="ADF251" s="96"/>
      <c r="ADG251" s="96"/>
      <c r="ADH251" s="96"/>
      <c r="ADI251" s="96"/>
      <c r="ADJ251" s="96"/>
      <c r="ADK251" s="96"/>
      <c r="ADL251" s="96"/>
      <c r="ADM251" s="96"/>
      <c r="ADN251" s="96"/>
      <c r="ADO251" s="96"/>
      <c r="ADP251" s="96"/>
      <c r="ADQ251" s="96"/>
      <c r="ADR251" s="96"/>
      <c r="ADS251" s="96"/>
      <c r="ADT251" s="96"/>
      <c r="ADU251" s="96"/>
      <c r="ADV251" s="96"/>
      <c r="ADW251" s="96"/>
      <c r="ADX251" s="96"/>
      <c r="ADY251" s="96"/>
      <c r="ADZ251" s="96"/>
      <c r="AEA251" s="96"/>
      <c r="AEB251" s="96"/>
      <c r="AEC251" s="96"/>
      <c r="AED251" s="96"/>
      <c r="AEE251" s="96"/>
      <c r="AEF251" s="96"/>
      <c r="AEG251" s="96"/>
      <c r="AEH251" s="96"/>
      <c r="AEI251" s="96"/>
      <c r="AEJ251" s="96"/>
      <c r="AEK251" s="96"/>
      <c r="AEL251" s="96"/>
      <c r="AEM251" s="96"/>
      <c r="AEN251" s="96"/>
      <c r="AEO251" s="96"/>
      <c r="AEP251" s="96"/>
      <c r="AEQ251" s="96"/>
      <c r="AER251" s="96"/>
      <c r="AES251" s="96"/>
      <c r="AET251" s="96"/>
      <c r="AEU251" s="96"/>
      <c r="AEV251" s="96"/>
      <c r="AEW251" s="96"/>
      <c r="AEX251" s="96"/>
      <c r="AEY251" s="96"/>
      <c r="AEZ251" s="96"/>
      <c r="AFA251" s="96"/>
      <c r="AFB251" s="96"/>
      <c r="AFC251" s="96"/>
      <c r="AFD251" s="96"/>
      <c r="AFE251" s="96"/>
      <c r="AFF251" s="96"/>
      <c r="AFG251" s="96"/>
      <c r="AFH251" s="96"/>
      <c r="AFI251" s="96"/>
      <c r="AFJ251" s="96"/>
      <c r="AFK251" s="96"/>
      <c r="AFL251" s="96"/>
      <c r="AFM251" s="96"/>
      <c r="AFN251" s="96"/>
      <c r="AFO251" s="96"/>
      <c r="AFP251" s="96"/>
      <c r="AFQ251" s="96"/>
      <c r="AFR251" s="96"/>
      <c r="AFS251" s="96"/>
      <c r="AFT251" s="96"/>
      <c r="AFU251" s="96"/>
      <c r="AFV251" s="96"/>
      <c r="AFW251" s="96"/>
      <c r="AFX251" s="96"/>
      <c r="AFY251" s="96"/>
      <c r="AFZ251" s="96"/>
      <c r="AGA251" s="96"/>
      <c r="AGB251" s="96"/>
      <c r="AGC251" s="96"/>
      <c r="AGD251" s="96"/>
      <c r="AGE251" s="96"/>
      <c r="AGF251" s="96"/>
      <c r="AGG251" s="96"/>
      <c r="AGH251" s="96"/>
      <c r="AGI251" s="96"/>
      <c r="AGJ251" s="96"/>
      <c r="AGK251" s="96"/>
      <c r="AGL251" s="96"/>
      <c r="AGM251" s="96"/>
      <c r="AGN251" s="96"/>
      <c r="AGO251" s="96"/>
      <c r="AGP251" s="96"/>
      <c r="AGQ251" s="96"/>
      <c r="AGR251" s="96"/>
      <c r="AGS251" s="96"/>
      <c r="AGT251" s="96"/>
      <c r="AGU251" s="96"/>
      <c r="AGV251" s="96"/>
      <c r="AGW251" s="96"/>
      <c r="AGX251" s="96"/>
      <c r="AGY251" s="96"/>
      <c r="AGZ251" s="96"/>
      <c r="AHA251" s="96"/>
      <c r="AHB251" s="96"/>
      <c r="AHC251" s="96"/>
      <c r="AHD251" s="96"/>
      <c r="AHE251" s="96"/>
      <c r="AHF251" s="96"/>
      <c r="AHG251" s="96"/>
      <c r="AHH251" s="96"/>
      <c r="AHI251" s="96"/>
      <c r="AHJ251" s="96"/>
      <c r="AHK251" s="96"/>
      <c r="AHL251" s="96"/>
      <c r="AHM251" s="96"/>
      <c r="AHN251" s="96"/>
      <c r="AHO251" s="96"/>
      <c r="AHP251" s="96"/>
      <c r="AHQ251" s="96"/>
      <c r="AHR251" s="96"/>
      <c r="AHS251" s="96"/>
      <c r="AHT251" s="96"/>
      <c r="AHU251" s="96"/>
      <c r="AHV251" s="96"/>
      <c r="AHW251" s="96"/>
      <c r="AHX251" s="96"/>
      <c r="AHY251" s="96"/>
      <c r="AHZ251" s="96"/>
      <c r="AIA251" s="96"/>
      <c r="AIB251" s="96"/>
      <c r="AIC251" s="96"/>
      <c r="AID251" s="96"/>
      <c r="AIE251" s="96"/>
      <c r="AIF251" s="96"/>
      <c r="AIG251" s="96"/>
      <c r="AIH251" s="96"/>
      <c r="AII251" s="96"/>
      <c r="AIJ251" s="96"/>
      <c r="AIK251" s="96"/>
      <c r="AIL251" s="96"/>
      <c r="AIM251" s="96"/>
      <c r="AIN251" s="96"/>
      <c r="AIO251" s="96"/>
      <c r="AIP251" s="96"/>
      <c r="AIQ251" s="96"/>
      <c r="AIR251" s="96"/>
      <c r="AIS251" s="96"/>
      <c r="AIT251" s="96"/>
      <c r="AIU251" s="96"/>
      <c r="AIV251" s="96"/>
      <c r="AIW251" s="96"/>
      <c r="AIX251" s="96"/>
      <c r="AIY251" s="96"/>
      <c r="AIZ251" s="96"/>
      <c r="AJA251" s="96"/>
      <c r="AJB251" s="96"/>
      <c r="AJC251" s="96"/>
      <c r="AJD251" s="96"/>
      <c r="AJE251" s="96"/>
      <c r="AJF251" s="96"/>
      <c r="AJG251" s="96"/>
      <c r="AJH251" s="96"/>
      <c r="AJI251" s="96"/>
      <c r="AJJ251" s="96"/>
      <c r="AJK251" s="96"/>
      <c r="AJL251" s="96"/>
      <c r="AJM251" s="96"/>
      <c r="AJN251" s="96"/>
      <c r="AJO251" s="96"/>
      <c r="AJP251" s="96"/>
      <c r="AJQ251" s="96"/>
      <c r="AJR251" s="96"/>
      <c r="AJS251" s="96"/>
      <c r="AJT251" s="96"/>
      <c r="AJU251" s="96"/>
      <c r="AJV251" s="96"/>
      <c r="AJW251" s="96"/>
      <c r="AJX251" s="96"/>
      <c r="AJY251" s="96"/>
      <c r="AJZ251" s="96"/>
      <c r="AKA251" s="96"/>
      <c r="AKB251" s="96"/>
      <c r="AKC251" s="96"/>
      <c r="AKD251" s="96"/>
      <c r="AKE251" s="96"/>
      <c r="AKF251" s="96"/>
      <c r="AKG251" s="96"/>
      <c r="AKH251" s="96"/>
      <c r="AKI251" s="96"/>
      <c r="AKJ251" s="96"/>
      <c r="AKK251" s="96"/>
      <c r="AKL251" s="96"/>
      <c r="AKM251" s="96"/>
      <c r="AKN251" s="96"/>
      <c r="AKO251" s="96"/>
      <c r="AKP251" s="96"/>
      <c r="AKQ251" s="96"/>
      <c r="AKR251" s="96"/>
      <c r="AKS251" s="96"/>
      <c r="AKT251" s="96"/>
      <c r="AKU251" s="96"/>
      <c r="AKV251" s="96"/>
      <c r="AKW251" s="96"/>
      <c r="AKX251" s="96"/>
      <c r="AKY251" s="96"/>
      <c r="AKZ251" s="96"/>
      <c r="ALA251" s="96"/>
      <c r="ALB251" s="96"/>
      <c r="ALC251" s="96"/>
      <c r="ALD251" s="96"/>
      <c r="ALE251" s="96"/>
      <c r="ALF251" s="96"/>
      <c r="ALG251" s="96"/>
      <c r="ALH251" s="96"/>
      <c r="ALI251" s="96"/>
      <c r="ALJ251" s="96"/>
      <c r="ALK251" s="96"/>
      <c r="ALL251" s="96"/>
      <c r="ALM251" s="96"/>
      <c r="ALN251" s="96"/>
      <c r="ALO251" s="96"/>
      <c r="ALP251" s="96"/>
      <c r="ALQ251" s="96"/>
      <c r="ALR251" s="96"/>
      <c r="ALS251" s="96"/>
      <c r="ALT251" s="96"/>
      <c r="ALU251" s="96"/>
      <c r="ALV251" s="96"/>
      <c r="ALW251" s="96"/>
      <c r="ALX251" s="96"/>
      <c r="ALY251" s="96"/>
      <c r="ALZ251" s="96"/>
      <c r="AMA251" s="96"/>
      <c r="AMB251" s="96"/>
      <c r="AMC251" s="96"/>
      <c r="AMD251" s="96"/>
      <c r="AME251" s="96"/>
      <c r="AMF251" s="96"/>
      <c r="AMG251" s="96"/>
      <c r="AMH251" s="96"/>
      <c r="AMI251" s="96"/>
      <c r="AMJ251" s="96"/>
      <c r="AMK251" s="96"/>
      <c r="AML251" s="96"/>
      <c r="AMM251" s="96"/>
      <c r="AMN251" s="96"/>
      <c r="AMO251" s="96"/>
      <c r="AMP251" s="96"/>
      <c r="AMQ251" s="96"/>
      <c r="AMR251" s="96"/>
      <c r="AMS251" s="96"/>
      <c r="AMT251" s="96"/>
      <c r="AMU251" s="96"/>
      <c r="AMV251" s="96"/>
      <c r="AMW251" s="96"/>
      <c r="AMX251" s="96"/>
      <c r="AMY251" s="96"/>
      <c r="AMZ251" s="96"/>
      <c r="ANA251" s="96"/>
      <c r="ANB251" s="96"/>
      <c r="ANC251" s="96"/>
      <c r="AND251" s="96"/>
      <c r="ANE251" s="96"/>
      <c r="ANF251" s="96"/>
      <c r="ANG251" s="96"/>
      <c r="ANH251" s="96"/>
      <c r="ANI251" s="96"/>
      <c r="ANJ251" s="96"/>
      <c r="ANK251" s="96"/>
      <c r="ANL251" s="96"/>
      <c r="ANM251" s="96"/>
      <c r="ANN251" s="96"/>
      <c r="ANO251" s="96"/>
      <c r="ANP251" s="96"/>
      <c r="ANQ251" s="96"/>
      <c r="ANR251" s="96"/>
      <c r="ANS251" s="96"/>
      <c r="ANT251" s="96"/>
      <c r="ANU251" s="96"/>
      <c r="ANV251" s="96"/>
      <c r="ANW251" s="96"/>
      <c r="ANX251" s="96"/>
      <c r="ANY251" s="96"/>
      <c r="ANZ251" s="96"/>
      <c r="AOA251" s="96"/>
      <c r="AOB251" s="96"/>
      <c r="AOC251" s="96"/>
      <c r="AOD251" s="96"/>
      <c r="AOE251" s="96"/>
      <c r="AOF251" s="96"/>
      <c r="AOG251" s="96"/>
      <c r="AOH251" s="96"/>
      <c r="AOI251" s="96"/>
      <c r="AOJ251" s="96"/>
      <c r="AOK251" s="96"/>
      <c r="AOL251" s="96"/>
      <c r="AOM251" s="96"/>
      <c r="AON251" s="96"/>
      <c r="AOO251" s="96"/>
      <c r="AOP251" s="96"/>
      <c r="AOQ251" s="96"/>
      <c r="AOR251" s="96"/>
      <c r="AOS251" s="96"/>
      <c r="AOT251" s="96"/>
      <c r="AOU251" s="96"/>
      <c r="AOV251" s="96"/>
      <c r="AOW251" s="96"/>
      <c r="AOX251" s="96"/>
      <c r="AOY251" s="96"/>
      <c r="AOZ251" s="96"/>
      <c r="APA251" s="96"/>
      <c r="APB251" s="96"/>
      <c r="APC251" s="96"/>
      <c r="APD251" s="96"/>
      <c r="APE251" s="96"/>
      <c r="APF251" s="96"/>
      <c r="APG251" s="96"/>
      <c r="APH251" s="96"/>
      <c r="API251" s="96"/>
      <c r="APJ251" s="96"/>
      <c r="APK251" s="96"/>
      <c r="APL251" s="96"/>
      <c r="APM251" s="96"/>
      <c r="APN251" s="96"/>
      <c r="APO251" s="96"/>
      <c r="APP251" s="96"/>
      <c r="APQ251" s="96"/>
      <c r="APR251" s="96"/>
      <c r="APS251" s="96"/>
      <c r="APT251" s="96"/>
      <c r="APU251" s="96"/>
      <c r="APV251" s="96"/>
      <c r="APW251" s="96"/>
      <c r="APX251" s="96"/>
      <c r="APY251" s="96"/>
      <c r="APZ251" s="96"/>
      <c r="AQA251" s="96"/>
      <c r="AQB251" s="96"/>
      <c r="AQC251" s="96"/>
      <c r="AQD251" s="96"/>
      <c r="AQE251" s="96"/>
      <c r="AQF251" s="96"/>
      <c r="AQG251" s="96"/>
      <c r="AQH251" s="96"/>
      <c r="AQI251" s="96"/>
      <c r="AQJ251" s="96"/>
      <c r="AQK251" s="96"/>
      <c r="AQL251" s="96"/>
      <c r="AQM251" s="96"/>
      <c r="AQN251" s="96"/>
      <c r="AQO251" s="96"/>
      <c r="AQP251" s="96"/>
      <c r="AQQ251" s="96"/>
      <c r="AQR251" s="96"/>
      <c r="AQS251" s="96"/>
      <c r="AQT251" s="96"/>
      <c r="AQU251" s="96"/>
      <c r="AQV251" s="96"/>
      <c r="AQW251" s="96"/>
      <c r="AQX251" s="96"/>
      <c r="AQY251" s="96"/>
      <c r="AQZ251" s="96"/>
      <c r="ARA251" s="96"/>
      <c r="ARB251" s="96"/>
      <c r="ARC251" s="96"/>
      <c r="ARD251" s="96"/>
      <c r="ARE251" s="96"/>
      <c r="ARF251" s="96"/>
      <c r="ARG251" s="96"/>
      <c r="ARH251" s="96"/>
      <c r="ARI251" s="96"/>
      <c r="ARJ251" s="96"/>
      <c r="ARK251" s="96"/>
      <c r="ARL251" s="96"/>
      <c r="ARM251" s="96"/>
      <c r="ARN251" s="96"/>
      <c r="ARO251" s="96"/>
      <c r="ARP251" s="96"/>
      <c r="ARQ251" s="96"/>
      <c r="ARR251" s="96"/>
      <c r="ARS251" s="96"/>
      <c r="ART251" s="96"/>
      <c r="ARU251" s="96"/>
      <c r="ARV251" s="96"/>
      <c r="ARW251" s="96"/>
      <c r="ARX251" s="96"/>
      <c r="ARY251" s="96"/>
      <c r="ARZ251" s="96"/>
      <c r="ASA251" s="96"/>
      <c r="ASB251" s="96"/>
      <c r="ASC251" s="96"/>
      <c r="ASD251" s="96"/>
      <c r="ASE251" s="96"/>
      <c r="ASF251" s="96"/>
      <c r="ASG251" s="96"/>
      <c r="ASH251" s="96"/>
      <c r="ASI251" s="96"/>
      <c r="ASJ251" s="96"/>
      <c r="ASK251" s="96"/>
      <c r="ASL251" s="96"/>
      <c r="ASM251" s="96"/>
      <c r="ASN251" s="96"/>
      <c r="ASO251" s="96"/>
      <c r="ASP251" s="96"/>
      <c r="ASQ251" s="96"/>
      <c r="ASR251" s="96"/>
      <c r="ASS251" s="96"/>
      <c r="AST251" s="96"/>
      <c r="ASU251" s="96"/>
      <c r="ASV251" s="96"/>
      <c r="ASW251" s="96"/>
      <c r="ASX251" s="96"/>
      <c r="ASY251" s="96"/>
      <c r="ASZ251" s="96"/>
      <c r="ATA251" s="96"/>
      <c r="ATB251" s="96"/>
      <c r="ATC251" s="96"/>
      <c r="ATD251" s="96"/>
      <c r="ATE251" s="96"/>
      <c r="ATF251" s="96"/>
      <c r="ATG251" s="96"/>
      <c r="ATH251" s="96"/>
      <c r="ATI251" s="96"/>
      <c r="ATJ251" s="96"/>
      <c r="ATK251" s="96"/>
      <c r="ATL251" s="96"/>
      <c r="ATM251" s="96"/>
      <c r="ATN251" s="96"/>
      <c r="ATO251" s="96"/>
      <c r="ATP251" s="96"/>
      <c r="ATQ251" s="96"/>
      <c r="ATR251" s="96"/>
      <c r="ATS251" s="96"/>
      <c r="ATT251" s="96"/>
      <c r="ATU251" s="96"/>
      <c r="ATV251" s="96"/>
      <c r="ATW251" s="96"/>
      <c r="ATX251" s="96"/>
      <c r="ATY251" s="96"/>
      <c r="ATZ251" s="96"/>
      <c r="AUA251" s="96"/>
      <c r="AUB251" s="96"/>
      <c r="AUC251" s="96"/>
      <c r="AUD251" s="96"/>
      <c r="AUE251" s="96"/>
      <c r="AUF251" s="96"/>
      <c r="AUG251" s="96"/>
      <c r="AUH251" s="96"/>
      <c r="AUI251" s="96"/>
      <c r="AUJ251" s="96"/>
      <c r="AUK251" s="96"/>
      <c r="AUL251" s="96"/>
      <c r="AUM251" s="96"/>
      <c r="AUN251" s="96"/>
      <c r="AUO251" s="96"/>
      <c r="AUP251" s="96"/>
      <c r="AUQ251" s="96"/>
      <c r="AUR251" s="96"/>
      <c r="AUS251" s="96"/>
      <c r="AUT251" s="96"/>
      <c r="AUU251" s="96"/>
      <c r="AUV251" s="96"/>
      <c r="AUW251" s="96"/>
      <c r="AUX251" s="96"/>
      <c r="AUY251" s="96"/>
      <c r="AUZ251" s="96"/>
      <c r="AVA251" s="96"/>
      <c r="AVB251" s="96"/>
      <c r="AVC251" s="96"/>
      <c r="AVD251" s="96"/>
      <c r="AVE251" s="96"/>
      <c r="AVF251" s="96"/>
      <c r="AVG251" s="96"/>
      <c r="AVH251" s="96"/>
      <c r="AVI251" s="96"/>
      <c r="AVJ251" s="96"/>
      <c r="AVK251" s="96"/>
      <c r="AVL251" s="96"/>
      <c r="AVM251" s="96"/>
      <c r="AVN251" s="96"/>
      <c r="AVO251" s="96"/>
      <c r="AVP251" s="96"/>
      <c r="AVQ251" s="96"/>
      <c r="AVR251" s="96"/>
      <c r="AVS251" s="96"/>
      <c r="AVT251" s="96"/>
      <c r="AVU251" s="96"/>
      <c r="AVV251" s="96"/>
      <c r="AVW251" s="96"/>
      <c r="AVX251" s="96"/>
      <c r="AVY251" s="96"/>
      <c r="AVZ251" s="96"/>
      <c r="AWA251" s="96"/>
      <c r="AWB251" s="96"/>
      <c r="AWC251" s="96"/>
      <c r="AWD251" s="96"/>
      <c r="AWE251" s="96"/>
      <c r="AWF251" s="96"/>
      <c r="AWG251" s="96"/>
      <c r="AWH251" s="96"/>
      <c r="AWI251" s="96"/>
      <c r="AWJ251" s="96"/>
      <c r="AWK251" s="96"/>
      <c r="AWL251" s="96"/>
      <c r="AWM251" s="96"/>
      <c r="AWN251" s="96"/>
      <c r="AWO251" s="96"/>
      <c r="AWP251" s="96"/>
      <c r="AWQ251" s="96"/>
      <c r="AWR251" s="96"/>
      <c r="AWS251" s="96"/>
      <c r="AWT251" s="96"/>
      <c r="AWU251" s="96"/>
      <c r="AWV251" s="96"/>
      <c r="AWW251" s="96"/>
      <c r="AWX251" s="96"/>
      <c r="AWY251" s="96"/>
      <c r="AWZ251" s="96"/>
      <c r="AXA251" s="96"/>
      <c r="AXB251" s="96"/>
      <c r="AXC251" s="96"/>
      <c r="AXD251" s="96"/>
      <c r="AXE251" s="96"/>
      <c r="AXF251" s="96"/>
      <c r="AXG251" s="96"/>
      <c r="AXH251" s="96"/>
      <c r="AXI251" s="96"/>
      <c r="AXJ251" s="96"/>
      <c r="AXK251" s="96"/>
      <c r="AXL251" s="96"/>
      <c r="AXM251" s="96"/>
      <c r="AXN251" s="96"/>
      <c r="AXO251" s="96"/>
      <c r="AXP251" s="96"/>
      <c r="AXQ251" s="96"/>
      <c r="AXR251" s="96"/>
      <c r="AXS251" s="96"/>
      <c r="AXT251" s="96"/>
      <c r="AXU251" s="96"/>
      <c r="AXV251" s="96"/>
      <c r="AXW251" s="96"/>
      <c r="AXX251" s="96"/>
      <c r="AXY251" s="96"/>
      <c r="AXZ251" s="96"/>
      <c r="AYA251" s="96"/>
      <c r="AYB251" s="96"/>
      <c r="AYC251" s="96"/>
      <c r="AYD251" s="96"/>
      <c r="AYE251" s="96"/>
      <c r="AYF251" s="96"/>
      <c r="AYG251" s="96"/>
      <c r="AYH251" s="96"/>
      <c r="AYI251" s="96"/>
      <c r="AYJ251" s="96"/>
      <c r="AYK251" s="96"/>
      <c r="AYL251" s="96"/>
      <c r="AYM251" s="96"/>
      <c r="AYN251" s="96"/>
      <c r="AYO251" s="96"/>
      <c r="AYP251" s="96"/>
      <c r="AYQ251" s="96"/>
      <c r="AYR251" s="96"/>
      <c r="AYS251" s="96"/>
      <c r="AYT251" s="96"/>
      <c r="AYU251" s="96"/>
      <c r="AYV251" s="96"/>
      <c r="AYW251" s="96"/>
      <c r="AYX251" s="96"/>
      <c r="AYY251" s="96"/>
      <c r="AYZ251" s="96"/>
      <c r="AZA251" s="96"/>
      <c r="AZB251" s="96"/>
      <c r="AZC251" s="96"/>
      <c r="AZD251" s="96"/>
      <c r="AZE251" s="96"/>
      <c r="AZF251" s="96"/>
      <c r="AZG251" s="96"/>
      <c r="AZH251" s="96"/>
      <c r="AZI251" s="96"/>
      <c r="AZJ251" s="96"/>
      <c r="AZK251" s="96"/>
      <c r="AZL251" s="96"/>
      <c r="AZM251" s="96"/>
      <c r="AZN251" s="96"/>
      <c r="AZO251" s="96"/>
      <c r="AZP251" s="96"/>
      <c r="AZQ251" s="96"/>
      <c r="AZR251" s="96"/>
      <c r="AZS251" s="96"/>
      <c r="AZT251" s="96"/>
      <c r="AZU251" s="96"/>
      <c r="AZV251" s="96"/>
      <c r="AZW251" s="96"/>
      <c r="AZX251" s="96"/>
      <c r="AZY251" s="96"/>
      <c r="AZZ251" s="96"/>
      <c r="BAA251" s="96"/>
      <c r="BAB251" s="96"/>
      <c r="BAC251" s="96"/>
      <c r="BAD251" s="96"/>
      <c r="BAE251" s="96"/>
      <c r="BAF251" s="96"/>
      <c r="BAG251" s="96"/>
      <c r="BAH251" s="96"/>
      <c r="BAI251" s="96"/>
      <c r="BAJ251" s="96"/>
      <c r="BAK251" s="96"/>
      <c r="BAL251" s="96"/>
      <c r="BAM251" s="96"/>
      <c r="BAN251" s="96"/>
      <c r="BAO251" s="96"/>
      <c r="BAP251" s="96"/>
      <c r="BAQ251" s="96"/>
      <c r="BAR251" s="96"/>
      <c r="BAS251" s="96"/>
      <c r="BAT251" s="96"/>
      <c r="BAU251" s="96"/>
      <c r="BAV251" s="96"/>
      <c r="BAW251" s="96"/>
      <c r="BAX251" s="96"/>
      <c r="BAY251" s="96"/>
      <c r="BAZ251" s="96"/>
      <c r="BBA251" s="96"/>
      <c r="BBB251" s="96"/>
      <c r="BBC251" s="96"/>
      <c r="BBD251" s="96"/>
      <c r="BBE251" s="96"/>
      <c r="BBF251" s="96"/>
      <c r="BBG251" s="96"/>
      <c r="BBH251" s="96"/>
      <c r="BBI251" s="96"/>
      <c r="BBJ251" s="96"/>
      <c r="BBK251" s="96"/>
      <c r="BBL251" s="96"/>
      <c r="BBM251" s="96"/>
      <c r="BBN251" s="96"/>
      <c r="BBO251" s="96"/>
      <c r="BBP251" s="96"/>
      <c r="BBQ251" s="96"/>
      <c r="BBR251" s="96"/>
      <c r="BBS251" s="96"/>
      <c r="BBT251" s="96"/>
      <c r="BBU251" s="96"/>
      <c r="BBV251" s="96"/>
      <c r="BBW251" s="96"/>
      <c r="BBX251" s="96"/>
      <c r="BBY251" s="96"/>
      <c r="BBZ251" s="96"/>
      <c r="BCA251" s="96"/>
      <c r="BCB251" s="96"/>
      <c r="BCC251" s="96"/>
      <c r="BCD251" s="96"/>
      <c r="BCE251" s="96"/>
      <c r="BCF251" s="96"/>
      <c r="BCG251" s="96"/>
      <c r="BCH251" s="96"/>
      <c r="BCI251" s="96"/>
      <c r="BCJ251" s="96"/>
      <c r="BCK251" s="96"/>
      <c r="BCL251" s="96"/>
      <c r="BCM251" s="96"/>
      <c r="BCN251" s="96"/>
      <c r="BCO251" s="96"/>
      <c r="BCP251" s="96"/>
      <c r="BCQ251" s="96"/>
      <c r="BCR251" s="96"/>
      <c r="BCS251" s="96"/>
      <c r="BCT251" s="96"/>
      <c r="BCU251" s="96"/>
      <c r="BCV251" s="96"/>
      <c r="BCW251" s="96"/>
      <c r="BCX251" s="96"/>
      <c r="BCY251" s="96"/>
      <c r="BCZ251" s="96"/>
      <c r="BDA251" s="96"/>
      <c r="BDB251" s="96"/>
      <c r="BDC251" s="96"/>
      <c r="BDD251" s="96"/>
      <c r="BDE251" s="96"/>
      <c r="BDF251" s="96"/>
      <c r="BDG251" s="96"/>
      <c r="BDH251" s="96"/>
      <c r="BDI251" s="96"/>
      <c r="BDJ251" s="96"/>
      <c r="BDK251" s="96"/>
      <c r="BDL251" s="96"/>
      <c r="BDM251" s="96"/>
      <c r="BDN251" s="96"/>
      <c r="BDO251" s="96"/>
      <c r="BDP251" s="96"/>
      <c r="BDQ251" s="96"/>
      <c r="BDR251" s="96"/>
      <c r="BDS251" s="96"/>
      <c r="BDT251" s="96"/>
      <c r="BDU251" s="96"/>
      <c r="BDV251" s="96"/>
      <c r="BDW251" s="96"/>
      <c r="BDX251" s="96"/>
      <c r="BDY251" s="96"/>
      <c r="BDZ251" s="96"/>
      <c r="BEA251" s="96"/>
      <c r="BEB251" s="96"/>
      <c r="BEC251" s="96"/>
      <c r="BED251" s="96"/>
      <c r="BEE251" s="96"/>
      <c r="BEF251" s="96"/>
      <c r="BEG251" s="96"/>
      <c r="BEH251" s="96"/>
      <c r="BEI251" s="96"/>
      <c r="BEJ251" s="96"/>
      <c r="BEK251" s="96"/>
      <c r="BEL251" s="96"/>
      <c r="BEM251" s="96"/>
      <c r="BEN251" s="96"/>
      <c r="BEO251" s="96"/>
      <c r="BEP251" s="96"/>
      <c r="BEQ251" s="96"/>
      <c r="BER251" s="96"/>
      <c r="BES251" s="96"/>
      <c r="BET251" s="96"/>
      <c r="BEU251" s="96"/>
      <c r="BEV251" s="96"/>
      <c r="BEW251" s="96"/>
      <c r="BEX251" s="96"/>
      <c r="BEY251" s="96"/>
      <c r="BEZ251" s="96"/>
      <c r="BFA251" s="96"/>
      <c r="BFB251" s="96"/>
      <c r="BFC251" s="96"/>
      <c r="BFD251" s="96"/>
      <c r="BFE251" s="96"/>
      <c r="BFF251" s="96"/>
      <c r="BFG251" s="96"/>
      <c r="BFH251" s="96"/>
      <c r="BFI251" s="96"/>
      <c r="BFJ251" s="96"/>
      <c r="BFK251" s="96"/>
      <c r="BFL251" s="96"/>
      <c r="BFM251" s="96"/>
      <c r="BFN251" s="96"/>
      <c r="BFO251" s="96"/>
      <c r="BFP251" s="96"/>
      <c r="BFQ251" s="96"/>
      <c r="BFR251" s="96"/>
      <c r="BFS251" s="96"/>
      <c r="BFT251" s="96"/>
      <c r="BFU251" s="96"/>
      <c r="BFV251" s="96"/>
      <c r="BFW251" s="96"/>
      <c r="BFX251" s="96"/>
      <c r="BFY251" s="96"/>
      <c r="BFZ251" s="96"/>
      <c r="BGA251" s="96"/>
      <c r="BGB251" s="96"/>
      <c r="BGC251" s="96"/>
      <c r="BGD251" s="96"/>
      <c r="BGE251" s="96"/>
      <c r="BGF251" s="96"/>
      <c r="BGG251" s="96"/>
      <c r="BGH251" s="96"/>
      <c r="BGI251" s="96"/>
      <c r="BGJ251" s="96"/>
      <c r="BGK251" s="96"/>
      <c r="BGL251" s="96"/>
      <c r="BGM251" s="96"/>
      <c r="BGN251" s="96"/>
      <c r="BGO251" s="96"/>
      <c r="BGP251" s="96"/>
      <c r="BGQ251" s="96"/>
      <c r="BGR251" s="96"/>
      <c r="BGS251" s="96"/>
      <c r="BGT251" s="96"/>
      <c r="BGU251" s="96"/>
      <c r="BGV251" s="96"/>
      <c r="BGW251" s="96"/>
      <c r="BGX251" s="96"/>
      <c r="BGY251" s="96"/>
      <c r="BGZ251" s="96"/>
      <c r="BHA251" s="96"/>
      <c r="BHB251" s="96"/>
      <c r="BHC251" s="96"/>
      <c r="BHD251" s="96"/>
      <c r="BHE251" s="96"/>
      <c r="BHF251" s="96"/>
      <c r="BHG251" s="96"/>
      <c r="BHH251" s="96"/>
      <c r="BHI251" s="96"/>
      <c r="BHJ251" s="96"/>
      <c r="BHK251" s="96"/>
      <c r="BHL251" s="96"/>
      <c r="BHM251" s="96"/>
      <c r="BHN251" s="96"/>
      <c r="BHO251" s="96"/>
      <c r="BHP251" s="96"/>
      <c r="BHQ251" s="96"/>
      <c r="BHR251" s="96"/>
      <c r="BHS251" s="96"/>
      <c r="BHT251" s="96"/>
      <c r="BHU251" s="96"/>
      <c r="BHV251" s="96"/>
      <c r="BHW251" s="96"/>
      <c r="BHX251" s="96"/>
      <c r="BHY251" s="96"/>
      <c r="BHZ251" s="96"/>
      <c r="BIA251" s="96"/>
      <c r="BIB251" s="96"/>
      <c r="BIC251" s="96"/>
      <c r="BID251" s="96"/>
      <c r="BIE251" s="96"/>
      <c r="BIF251" s="96"/>
      <c r="BIG251" s="96"/>
      <c r="BIH251" s="96"/>
      <c r="BII251" s="96"/>
      <c r="BIJ251" s="96"/>
      <c r="BIK251" s="96"/>
      <c r="BIL251" s="96"/>
      <c r="BIM251" s="96"/>
      <c r="BIN251" s="96"/>
      <c r="BIO251" s="96"/>
      <c r="BIP251" s="96"/>
      <c r="BIQ251" s="96"/>
      <c r="BIR251" s="96"/>
      <c r="BIS251" s="96"/>
      <c r="BIT251" s="96"/>
      <c r="BIU251" s="96"/>
      <c r="BIV251" s="96"/>
      <c r="BIW251" s="96"/>
      <c r="BIX251" s="96"/>
      <c r="BIY251" s="96"/>
      <c r="BIZ251" s="96"/>
      <c r="BJA251" s="96"/>
      <c r="BJB251" s="96"/>
      <c r="BJC251" s="96"/>
      <c r="BJD251" s="96"/>
      <c r="BJE251" s="96"/>
      <c r="BJF251" s="96"/>
      <c r="BJG251" s="96"/>
      <c r="BJH251" s="96"/>
      <c r="BJI251" s="96"/>
      <c r="BJJ251" s="96"/>
      <c r="BJK251" s="96"/>
      <c r="BJL251" s="96"/>
      <c r="BJM251" s="96"/>
      <c r="BJN251" s="96"/>
      <c r="BJO251" s="96"/>
      <c r="BJP251" s="96"/>
      <c r="BJQ251" s="96"/>
      <c r="BJR251" s="96"/>
      <c r="BJS251" s="96"/>
      <c r="BJT251" s="96"/>
      <c r="BJU251" s="96"/>
      <c r="BJV251" s="96"/>
      <c r="BJW251" s="96"/>
      <c r="BJX251" s="96"/>
      <c r="BJY251" s="96"/>
      <c r="BJZ251" s="96"/>
      <c r="BKA251" s="96"/>
      <c r="BKB251" s="96"/>
      <c r="BKC251" s="96"/>
      <c r="BKD251" s="96"/>
      <c r="BKE251" s="96"/>
      <c r="BKF251" s="96"/>
      <c r="BKG251" s="96"/>
      <c r="BKH251" s="96"/>
      <c r="BKI251" s="96"/>
      <c r="BKJ251" s="96"/>
      <c r="BKK251" s="96"/>
      <c r="BKL251" s="96"/>
      <c r="BKM251" s="96"/>
      <c r="BKN251" s="96"/>
      <c r="BKO251" s="96"/>
      <c r="BKP251" s="96"/>
      <c r="BKQ251" s="96"/>
      <c r="BKR251" s="96"/>
      <c r="BKS251" s="96"/>
      <c r="BKT251" s="96"/>
      <c r="BKU251" s="96"/>
      <c r="BKV251" s="96"/>
      <c r="BKW251" s="96"/>
      <c r="BKX251" s="96"/>
      <c r="BKY251" s="96"/>
      <c r="BKZ251" s="96"/>
      <c r="BLA251" s="96"/>
      <c r="BLB251" s="96"/>
      <c r="BLC251" s="96"/>
      <c r="BLD251" s="96"/>
      <c r="BLE251" s="96"/>
      <c r="BLF251" s="96"/>
      <c r="BLG251" s="96"/>
      <c r="BLH251" s="96"/>
      <c r="BLI251" s="96"/>
      <c r="BLJ251" s="96"/>
      <c r="BLK251" s="96"/>
      <c r="BLL251" s="96"/>
      <c r="BLM251" s="96"/>
      <c r="BLN251" s="96"/>
      <c r="BLO251" s="96"/>
      <c r="BLP251" s="96"/>
      <c r="BLQ251" s="96"/>
      <c r="BLR251" s="96"/>
      <c r="BLS251" s="96"/>
      <c r="BLT251" s="96"/>
      <c r="BLU251" s="96"/>
      <c r="BLV251" s="96"/>
      <c r="BLW251" s="96"/>
      <c r="BLX251" s="96"/>
      <c r="BLY251" s="96"/>
      <c r="BLZ251" s="96"/>
      <c r="BMA251" s="96"/>
      <c r="BMB251" s="96"/>
      <c r="BMC251" s="96"/>
      <c r="BMD251" s="96"/>
      <c r="BME251" s="96"/>
      <c r="BMF251" s="96"/>
      <c r="BMG251" s="96"/>
      <c r="BMH251" s="96"/>
      <c r="BMI251" s="96"/>
      <c r="BMJ251" s="96"/>
      <c r="BMK251" s="96"/>
      <c r="BML251" s="96"/>
      <c r="BMM251" s="96"/>
      <c r="BMN251" s="96"/>
      <c r="BMO251" s="96"/>
      <c r="BMP251" s="96"/>
      <c r="BMQ251" s="96"/>
      <c r="BMR251" s="96"/>
      <c r="BMS251" s="96"/>
      <c r="BMT251" s="96"/>
      <c r="BMU251" s="96"/>
      <c r="BMV251" s="96"/>
      <c r="BMW251" s="96"/>
      <c r="BMX251" s="96"/>
      <c r="BMY251" s="96"/>
      <c r="BMZ251" s="96"/>
      <c r="BNA251" s="96"/>
      <c r="BNB251" s="96"/>
      <c r="BNC251" s="96"/>
      <c r="BND251" s="96"/>
      <c r="BNE251" s="96"/>
      <c r="BNF251" s="96"/>
      <c r="BNG251" s="96"/>
      <c r="BNH251" s="96"/>
      <c r="BNI251" s="96"/>
      <c r="BNJ251" s="96"/>
      <c r="BNK251" s="96"/>
      <c r="BNL251" s="96"/>
      <c r="BNM251" s="96"/>
      <c r="BNN251" s="96"/>
      <c r="BNO251" s="96"/>
      <c r="BNP251" s="96"/>
      <c r="BNQ251" s="96"/>
      <c r="BNR251" s="96"/>
      <c r="BNS251" s="96"/>
      <c r="BNT251" s="96"/>
      <c r="BNU251" s="96"/>
      <c r="BNV251" s="96"/>
      <c r="BNW251" s="96"/>
      <c r="BNX251" s="96"/>
      <c r="BNY251" s="96"/>
      <c r="BNZ251" s="96"/>
      <c r="BOA251" s="96"/>
      <c r="BOB251" s="96"/>
      <c r="BOC251" s="96"/>
      <c r="BOD251" s="96"/>
      <c r="BOE251" s="96"/>
      <c r="BOF251" s="96"/>
      <c r="BOG251" s="96"/>
      <c r="BOH251" s="96"/>
      <c r="BOI251" s="96"/>
      <c r="BOJ251" s="96"/>
      <c r="BOK251" s="96"/>
      <c r="BOL251" s="96"/>
      <c r="BOM251" s="96"/>
      <c r="BON251" s="96"/>
      <c r="BOO251" s="96"/>
      <c r="BOP251" s="96"/>
      <c r="BOQ251" s="96"/>
      <c r="BOR251" s="96"/>
      <c r="BOS251" s="96"/>
      <c r="BOT251" s="96"/>
      <c r="BOU251" s="96"/>
      <c r="BOV251" s="96"/>
      <c r="BOW251" s="96"/>
      <c r="BOX251" s="96"/>
      <c r="BOY251" s="96"/>
      <c r="BOZ251" s="96"/>
      <c r="BPA251" s="96"/>
      <c r="BPB251" s="96"/>
      <c r="BPC251" s="96"/>
      <c r="BPD251" s="96"/>
      <c r="BPE251" s="96"/>
      <c r="BPF251" s="96"/>
      <c r="BPG251" s="96"/>
      <c r="BPH251" s="96"/>
      <c r="BPI251" s="96"/>
      <c r="BPJ251" s="96"/>
      <c r="BPK251" s="96"/>
      <c r="BPL251" s="96"/>
      <c r="BPM251" s="96"/>
      <c r="BPN251" s="96"/>
      <c r="BPO251" s="96"/>
      <c r="BPP251" s="96"/>
      <c r="BPQ251" s="96"/>
      <c r="BPR251" s="96"/>
      <c r="BPS251" s="96"/>
      <c r="BPT251" s="96"/>
      <c r="BPU251" s="96"/>
      <c r="BPV251" s="96"/>
      <c r="BPW251" s="96"/>
      <c r="BPX251" s="96"/>
      <c r="BPY251" s="96"/>
      <c r="BPZ251" s="96"/>
      <c r="BQA251" s="96"/>
      <c r="BQB251" s="96"/>
      <c r="BQC251" s="96"/>
      <c r="BQD251" s="96"/>
      <c r="BQE251" s="96"/>
      <c r="BQF251" s="96"/>
      <c r="BQG251" s="96"/>
      <c r="BQH251" s="96"/>
      <c r="BQI251" s="96"/>
      <c r="BQJ251" s="96"/>
      <c r="BQK251" s="96"/>
      <c r="BQL251" s="96"/>
      <c r="BQM251" s="96"/>
      <c r="BQN251" s="96"/>
      <c r="BQO251" s="96"/>
      <c r="BQP251" s="96"/>
      <c r="BQQ251" s="96"/>
      <c r="BQR251" s="96"/>
      <c r="BQS251" s="96"/>
      <c r="BQT251" s="96"/>
      <c r="BQU251" s="96"/>
      <c r="BQV251" s="96"/>
      <c r="BQW251" s="96"/>
      <c r="BQX251" s="96"/>
      <c r="BQY251" s="96"/>
      <c r="BQZ251" s="96"/>
      <c r="BRA251" s="96"/>
      <c r="BRB251" s="96"/>
      <c r="BRC251" s="96"/>
      <c r="BRD251" s="96"/>
      <c r="BRE251" s="96"/>
      <c r="BRF251" s="96"/>
      <c r="BRG251" s="96"/>
      <c r="BRH251" s="96"/>
      <c r="BRI251" s="96"/>
      <c r="BRJ251" s="96"/>
      <c r="BRK251" s="96"/>
      <c r="BRL251" s="96"/>
      <c r="BRM251" s="96"/>
      <c r="BRN251" s="96"/>
      <c r="BRO251" s="96"/>
      <c r="BRP251" s="96"/>
      <c r="BRQ251" s="96"/>
      <c r="BRR251" s="96"/>
      <c r="BRS251" s="96"/>
      <c r="BRT251" s="96"/>
      <c r="BRU251" s="96"/>
      <c r="BRV251" s="96"/>
      <c r="BRW251" s="96"/>
      <c r="BRX251" s="96"/>
      <c r="BRY251" s="96"/>
      <c r="BRZ251" s="96"/>
      <c r="BSA251" s="96"/>
      <c r="BSB251" s="96"/>
      <c r="BSC251" s="96"/>
      <c r="BSD251" s="96"/>
      <c r="BSE251" s="96"/>
      <c r="BSF251" s="96"/>
      <c r="BSG251" s="96"/>
      <c r="BSH251" s="96"/>
      <c r="BSI251" s="96"/>
      <c r="BSJ251" s="96"/>
      <c r="BSK251" s="96"/>
      <c r="BSL251" s="96"/>
      <c r="BSM251" s="96"/>
      <c r="BSN251" s="96"/>
      <c r="BSO251" s="96"/>
      <c r="BSP251" s="96"/>
      <c r="BSQ251" s="96"/>
      <c r="BSR251" s="96"/>
      <c r="BSS251" s="96"/>
      <c r="BST251" s="96"/>
      <c r="BSU251" s="96"/>
      <c r="BSV251" s="96"/>
      <c r="BSW251" s="96"/>
      <c r="BSX251" s="96"/>
      <c r="BSY251" s="96"/>
      <c r="BSZ251" s="96"/>
      <c r="BTA251" s="96"/>
      <c r="BTB251" s="96"/>
      <c r="BTC251" s="96"/>
      <c r="BTD251" s="96"/>
      <c r="BTE251" s="96"/>
      <c r="BTF251" s="96"/>
      <c r="BTG251" s="96"/>
      <c r="BTH251" s="96"/>
      <c r="BTI251" s="96"/>
      <c r="BTJ251" s="96"/>
      <c r="BTK251" s="96"/>
      <c r="BTL251" s="96"/>
      <c r="BTM251" s="96"/>
      <c r="BTN251" s="96"/>
      <c r="BTO251" s="96"/>
      <c r="BTP251" s="96"/>
      <c r="BTQ251" s="96"/>
      <c r="BTR251" s="96"/>
      <c r="BTS251" s="96"/>
      <c r="BTT251" s="96"/>
      <c r="BTU251" s="96"/>
      <c r="BTV251" s="96"/>
      <c r="BTW251" s="96"/>
      <c r="BTX251" s="96"/>
      <c r="BTY251" s="96"/>
      <c r="BTZ251" s="96"/>
      <c r="BUA251" s="96"/>
      <c r="BUB251" s="96"/>
      <c r="BUC251" s="96"/>
      <c r="BUD251" s="96"/>
      <c r="BUE251" s="96"/>
      <c r="BUF251" s="96"/>
      <c r="BUG251" s="96"/>
      <c r="BUH251" s="96"/>
      <c r="BUI251" s="96"/>
      <c r="BUJ251" s="96"/>
      <c r="BUK251" s="96"/>
      <c r="BUL251" s="96"/>
      <c r="BUM251" s="96"/>
      <c r="BUN251" s="96"/>
      <c r="BUO251" s="96"/>
      <c r="BUP251" s="96"/>
      <c r="BUQ251" s="96"/>
      <c r="BUR251" s="96"/>
      <c r="BUS251" s="96"/>
      <c r="BUT251" s="96"/>
      <c r="BUU251" s="96"/>
      <c r="BUV251" s="96"/>
      <c r="BUW251" s="96"/>
      <c r="BUX251" s="96"/>
      <c r="BUY251" s="96"/>
      <c r="BUZ251" s="96"/>
      <c r="BVA251" s="96"/>
      <c r="BVB251" s="96"/>
      <c r="BVC251" s="96"/>
      <c r="BVD251" s="96"/>
      <c r="BVE251" s="96"/>
      <c r="BVF251" s="96"/>
      <c r="BVG251" s="96"/>
      <c r="BVH251" s="96"/>
      <c r="BVI251" s="96"/>
      <c r="BVJ251" s="96"/>
      <c r="BVK251" s="96"/>
      <c r="BVL251" s="96"/>
      <c r="BVM251" s="96"/>
      <c r="BVN251" s="96"/>
      <c r="BVO251" s="96"/>
      <c r="BVP251" s="96"/>
      <c r="BVQ251" s="96"/>
      <c r="BVR251" s="96"/>
      <c r="BVS251" s="96"/>
      <c r="BVT251" s="96"/>
      <c r="BVU251" s="96"/>
      <c r="BVV251" s="96"/>
      <c r="BVW251" s="96"/>
      <c r="BVX251" s="96"/>
      <c r="BVY251" s="96"/>
      <c r="BVZ251" s="96"/>
      <c r="BWA251" s="96"/>
      <c r="BWB251" s="96"/>
      <c r="BWC251" s="96"/>
      <c r="BWD251" s="96"/>
      <c r="BWE251" s="96"/>
      <c r="BWF251" s="96"/>
      <c r="BWG251" s="96"/>
      <c r="BWH251" s="96"/>
      <c r="BWI251" s="96"/>
      <c r="BWJ251" s="96"/>
      <c r="BWK251" s="96"/>
      <c r="BWL251" s="96"/>
      <c r="BWM251" s="96"/>
      <c r="BWN251" s="96"/>
      <c r="BWO251" s="96"/>
      <c r="BWP251" s="96"/>
      <c r="BWQ251" s="96"/>
      <c r="BWR251" s="96"/>
      <c r="BWS251" s="96"/>
      <c r="BWT251" s="96"/>
      <c r="BWU251" s="96"/>
      <c r="BWV251" s="96"/>
      <c r="BWW251" s="96"/>
      <c r="BWX251" s="96"/>
      <c r="BWY251" s="96"/>
      <c r="BWZ251" s="96"/>
      <c r="BXA251" s="96"/>
      <c r="BXB251" s="96"/>
      <c r="BXC251" s="96"/>
      <c r="BXD251" s="96"/>
      <c r="BXE251" s="96"/>
      <c r="BXF251" s="96"/>
      <c r="BXG251" s="96"/>
      <c r="BXH251" s="96"/>
      <c r="BXI251" s="96"/>
      <c r="BXJ251" s="96"/>
      <c r="BXK251" s="96"/>
      <c r="BXL251" s="96"/>
      <c r="BXM251" s="96"/>
      <c r="BXN251" s="96"/>
      <c r="BXO251" s="96"/>
      <c r="BXP251" s="96"/>
      <c r="BXQ251" s="96"/>
      <c r="BXR251" s="96"/>
      <c r="BXS251" s="96"/>
      <c r="BXT251" s="96"/>
      <c r="BXU251" s="96"/>
      <c r="BXV251" s="96"/>
      <c r="BXW251" s="96"/>
      <c r="BXX251" s="96"/>
      <c r="BXY251" s="96"/>
      <c r="BXZ251" s="96"/>
      <c r="BYA251" s="96"/>
      <c r="BYB251" s="96"/>
      <c r="BYC251" s="96"/>
      <c r="BYD251" s="96"/>
      <c r="BYE251" s="96"/>
      <c r="BYF251" s="96"/>
      <c r="BYG251" s="96"/>
      <c r="BYH251" s="96"/>
      <c r="BYI251" s="96"/>
      <c r="BYJ251" s="96"/>
      <c r="BYK251" s="96"/>
      <c r="BYL251" s="96"/>
      <c r="BYM251" s="96"/>
      <c r="BYN251" s="96"/>
      <c r="BYO251" s="96"/>
      <c r="BYP251" s="96"/>
      <c r="BYQ251" s="96"/>
      <c r="BYR251" s="96"/>
      <c r="BYS251" s="96"/>
      <c r="BYT251" s="96"/>
      <c r="BYU251" s="96"/>
      <c r="BYV251" s="96"/>
      <c r="BYW251" s="96"/>
      <c r="BYX251" s="96"/>
      <c r="BYY251" s="96"/>
      <c r="BYZ251" s="96"/>
      <c r="BZA251" s="96"/>
      <c r="BZB251" s="96"/>
      <c r="BZC251" s="96"/>
      <c r="BZD251" s="96"/>
      <c r="BZE251" s="96"/>
      <c r="BZF251" s="96"/>
      <c r="BZG251" s="96"/>
      <c r="BZH251" s="96"/>
      <c r="BZI251" s="96"/>
      <c r="BZJ251" s="96"/>
      <c r="BZK251" s="96"/>
      <c r="BZL251" s="96"/>
      <c r="BZM251" s="96"/>
      <c r="BZN251" s="96"/>
      <c r="BZO251" s="96"/>
      <c r="BZP251" s="96"/>
      <c r="BZQ251" s="96"/>
      <c r="BZR251" s="96"/>
      <c r="BZS251" s="96"/>
      <c r="BZT251" s="96"/>
      <c r="BZU251" s="96"/>
      <c r="BZV251" s="96"/>
      <c r="BZW251" s="96"/>
      <c r="BZX251" s="96"/>
      <c r="BZY251" s="96"/>
      <c r="BZZ251" s="96"/>
      <c r="CAA251" s="96"/>
      <c r="CAB251" s="96"/>
      <c r="CAC251" s="96"/>
      <c r="CAD251" s="96"/>
      <c r="CAE251" s="96"/>
      <c r="CAF251" s="96"/>
      <c r="CAG251" s="96"/>
      <c r="CAH251" s="96"/>
      <c r="CAI251" s="96"/>
      <c r="CAJ251" s="96"/>
      <c r="CAK251" s="96"/>
      <c r="CAL251" s="96"/>
      <c r="CAM251" s="96"/>
      <c r="CAN251" s="96"/>
      <c r="CAO251" s="96"/>
      <c r="CAP251" s="96"/>
      <c r="CAQ251" s="96"/>
      <c r="CAR251" s="96"/>
      <c r="CAS251" s="96"/>
      <c r="CAT251" s="96"/>
      <c r="CAU251" s="96"/>
      <c r="CAV251" s="96"/>
      <c r="CAW251" s="96"/>
      <c r="CAX251" s="96"/>
      <c r="CAY251" s="96"/>
      <c r="CAZ251" s="96"/>
      <c r="CBA251" s="96"/>
      <c r="CBB251" s="96"/>
      <c r="CBC251" s="96"/>
      <c r="CBD251" s="96"/>
      <c r="CBE251" s="96"/>
      <c r="CBF251" s="96"/>
      <c r="CBG251" s="96"/>
      <c r="CBH251" s="96"/>
      <c r="CBI251" s="96"/>
      <c r="CBJ251" s="96"/>
      <c r="CBK251" s="96"/>
      <c r="CBL251" s="96"/>
      <c r="CBM251" s="96"/>
      <c r="CBN251" s="96"/>
      <c r="CBO251" s="96"/>
      <c r="CBP251" s="96"/>
      <c r="CBQ251" s="96"/>
      <c r="CBR251" s="96"/>
      <c r="CBS251" s="96"/>
      <c r="CBT251" s="96"/>
      <c r="CBU251" s="96"/>
      <c r="CBV251" s="96"/>
      <c r="CBW251" s="96"/>
      <c r="CBX251" s="96"/>
      <c r="CBY251" s="96"/>
      <c r="CBZ251" s="96"/>
      <c r="CCA251" s="96"/>
      <c r="CCB251" s="96"/>
      <c r="CCC251" s="96"/>
      <c r="CCD251" s="96"/>
      <c r="CCE251" s="96"/>
      <c r="CCF251" s="96"/>
      <c r="CCG251" s="96"/>
      <c r="CCH251" s="96"/>
      <c r="CCI251" s="96"/>
      <c r="CCJ251" s="96"/>
      <c r="CCK251" s="96"/>
      <c r="CCL251" s="96"/>
      <c r="CCM251" s="96"/>
      <c r="CCN251" s="96"/>
      <c r="CCO251" s="96"/>
      <c r="CCP251" s="96"/>
      <c r="CCQ251" s="96"/>
      <c r="CCR251" s="96"/>
      <c r="CCS251" s="96"/>
      <c r="CCT251" s="96"/>
      <c r="CCU251" s="96"/>
      <c r="CCV251" s="96"/>
      <c r="CCW251" s="96"/>
      <c r="CCX251" s="96"/>
      <c r="CCY251" s="96"/>
      <c r="CCZ251" s="96"/>
      <c r="CDA251" s="96"/>
      <c r="CDB251" s="96"/>
      <c r="CDC251" s="96"/>
      <c r="CDD251" s="96"/>
      <c r="CDE251" s="96"/>
      <c r="CDF251" s="96"/>
      <c r="CDG251" s="96"/>
      <c r="CDH251" s="96"/>
      <c r="CDI251" s="96"/>
      <c r="CDJ251" s="96"/>
      <c r="CDK251" s="96"/>
      <c r="CDL251" s="96"/>
      <c r="CDM251" s="96"/>
      <c r="CDN251" s="96"/>
      <c r="CDO251" s="96"/>
      <c r="CDP251" s="96"/>
      <c r="CDQ251" s="96"/>
      <c r="CDR251" s="96"/>
      <c r="CDS251" s="96"/>
      <c r="CDT251" s="96"/>
      <c r="CDU251" s="96"/>
      <c r="CDV251" s="96"/>
      <c r="CDW251" s="96"/>
      <c r="CDX251" s="96"/>
      <c r="CDY251" s="96"/>
      <c r="CDZ251" s="96"/>
      <c r="CEA251" s="96"/>
      <c r="CEB251" s="96"/>
      <c r="CEC251" s="96"/>
      <c r="CED251" s="96"/>
      <c r="CEE251" s="96"/>
      <c r="CEF251" s="96"/>
      <c r="CEG251" s="96"/>
      <c r="CEH251" s="96"/>
      <c r="CEI251" s="96"/>
      <c r="CEJ251" s="96"/>
      <c r="CEK251" s="96"/>
      <c r="CEL251" s="96"/>
      <c r="CEM251" s="96"/>
      <c r="CEN251" s="96"/>
      <c r="CEO251" s="96"/>
      <c r="CEP251" s="96"/>
      <c r="CEQ251" s="96"/>
      <c r="CER251" s="96"/>
      <c r="CES251" s="96"/>
      <c r="CET251" s="96"/>
      <c r="CEU251" s="96"/>
      <c r="CEV251" s="96"/>
      <c r="CEW251" s="96"/>
      <c r="CEX251" s="96"/>
      <c r="CEY251" s="96"/>
      <c r="CEZ251" s="96"/>
      <c r="CFA251" s="96"/>
      <c r="CFB251" s="96"/>
      <c r="CFC251" s="96"/>
      <c r="CFD251" s="96"/>
      <c r="CFE251" s="96"/>
      <c r="CFF251" s="96"/>
      <c r="CFG251" s="96"/>
      <c r="CFH251" s="96"/>
      <c r="CFI251" s="96"/>
      <c r="CFJ251" s="96"/>
      <c r="CFK251" s="96"/>
      <c r="CFL251" s="96"/>
      <c r="CFM251" s="96"/>
      <c r="CFN251" s="96"/>
      <c r="CFO251" s="96"/>
      <c r="CFP251" s="96"/>
      <c r="CFQ251" s="96"/>
      <c r="CFR251" s="96"/>
      <c r="CFS251" s="96"/>
      <c r="CFT251" s="96"/>
      <c r="CFU251" s="96"/>
      <c r="CFV251" s="96"/>
      <c r="CFW251" s="96"/>
      <c r="CFX251" s="96"/>
      <c r="CFY251" s="96"/>
      <c r="CFZ251" s="96"/>
      <c r="CGA251" s="96"/>
      <c r="CGB251" s="96"/>
      <c r="CGC251" s="96"/>
      <c r="CGD251" s="96"/>
      <c r="CGE251" s="96"/>
      <c r="CGF251" s="96"/>
      <c r="CGG251" s="96"/>
      <c r="CGH251" s="96"/>
      <c r="CGI251" s="96"/>
      <c r="CGJ251" s="96"/>
      <c r="CGK251" s="96"/>
      <c r="CGL251" s="96"/>
      <c r="CGM251" s="96"/>
      <c r="CGN251" s="96"/>
      <c r="CGO251" s="96"/>
      <c r="CGP251" s="96"/>
      <c r="CGQ251" s="96"/>
      <c r="CGR251" s="96"/>
      <c r="CGS251" s="96"/>
      <c r="CGT251" s="96"/>
      <c r="CGU251" s="96"/>
      <c r="CGV251" s="96"/>
      <c r="CGW251" s="96"/>
      <c r="CGX251" s="96"/>
      <c r="CGY251" s="96"/>
      <c r="CGZ251" s="96"/>
      <c r="CHA251" s="96"/>
      <c r="CHB251" s="96"/>
      <c r="CHC251" s="96"/>
      <c r="CHD251" s="96"/>
      <c r="CHE251" s="96"/>
      <c r="CHF251" s="96"/>
      <c r="CHG251" s="96"/>
      <c r="CHH251" s="96"/>
      <c r="CHI251" s="96"/>
      <c r="CHJ251" s="96"/>
      <c r="CHK251" s="96"/>
      <c r="CHL251" s="96"/>
      <c r="CHM251" s="96"/>
      <c r="CHN251" s="96"/>
      <c r="CHO251" s="96"/>
      <c r="CHP251" s="96"/>
      <c r="CHQ251" s="96"/>
      <c r="CHR251" s="96"/>
      <c r="CHS251" s="96"/>
      <c r="CHT251" s="96"/>
      <c r="CHU251" s="96"/>
      <c r="CHV251" s="96"/>
      <c r="CHW251" s="96"/>
      <c r="CHX251" s="96"/>
      <c r="CHY251" s="96"/>
      <c r="CHZ251" s="96"/>
      <c r="CIA251" s="96"/>
      <c r="CIB251" s="96"/>
      <c r="CIC251" s="96"/>
      <c r="CID251" s="96"/>
      <c r="CIE251" s="96"/>
      <c r="CIF251" s="96"/>
      <c r="CIG251" s="96"/>
      <c r="CIH251" s="96"/>
      <c r="CII251" s="96"/>
      <c r="CIJ251" s="96"/>
      <c r="CIK251" s="96"/>
      <c r="CIL251" s="96"/>
      <c r="CIM251" s="96"/>
      <c r="CIN251" s="96"/>
      <c r="CIO251" s="96"/>
      <c r="CIP251" s="96"/>
      <c r="CIQ251" s="96"/>
      <c r="CIR251" s="96"/>
      <c r="CIS251" s="96"/>
      <c r="CIT251" s="96"/>
      <c r="CIU251" s="96"/>
      <c r="CIV251" s="96"/>
      <c r="CIW251" s="96"/>
      <c r="CIX251" s="96"/>
      <c r="CIY251" s="96"/>
      <c r="CIZ251" s="96"/>
      <c r="CJA251" s="96"/>
      <c r="CJB251" s="96"/>
      <c r="CJC251" s="96"/>
      <c r="CJD251" s="96"/>
      <c r="CJE251" s="96"/>
      <c r="CJF251" s="96"/>
      <c r="CJG251" s="96"/>
      <c r="CJH251" s="96"/>
      <c r="CJI251" s="96"/>
      <c r="CJJ251" s="96"/>
      <c r="CJK251" s="96"/>
      <c r="CJL251" s="96"/>
      <c r="CJM251" s="96"/>
      <c r="CJN251" s="96"/>
      <c r="CJO251" s="96"/>
      <c r="CJP251" s="96"/>
      <c r="CJQ251" s="96"/>
      <c r="CJR251" s="96"/>
      <c r="CJS251" s="96"/>
      <c r="CJT251" s="96"/>
      <c r="CJU251" s="96"/>
      <c r="CJV251" s="96"/>
      <c r="CJW251" s="96"/>
      <c r="CJX251" s="96"/>
      <c r="CJY251" s="96"/>
      <c r="CJZ251" s="96"/>
      <c r="CKA251" s="96"/>
      <c r="CKB251" s="96"/>
      <c r="CKC251" s="96"/>
      <c r="CKD251" s="96"/>
      <c r="CKE251" s="96"/>
      <c r="CKF251" s="96"/>
      <c r="CKG251" s="96"/>
      <c r="CKH251" s="96"/>
      <c r="CKI251" s="96"/>
      <c r="CKJ251" s="96"/>
      <c r="CKK251" s="96"/>
      <c r="CKL251" s="96"/>
      <c r="CKM251" s="96"/>
      <c r="CKN251" s="96"/>
      <c r="CKO251" s="96"/>
      <c r="CKP251" s="96"/>
      <c r="CKQ251" s="96"/>
      <c r="CKR251" s="96"/>
      <c r="CKS251" s="96"/>
      <c r="CKT251" s="96"/>
      <c r="CKU251" s="96"/>
      <c r="CKV251" s="96"/>
      <c r="CKW251" s="96"/>
      <c r="CKX251" s="96"/>
      <c r="CKY251" s="96"/>
      <c r="CKZ251" s="96"/>
      <c r="CLA251" s="96"/>
      <c r="CLB251" s="96"/>
      <c r="CLC251" s="96"/>
      <c r="CLD251" s="96"/>
      <c r="CLE251" s="96"/>
      <c r="CLF251" s="96"/>
      <c r="CLG251" s="96"/>
      <c r="CLH251" s="96"/>
      <c r="CLI251" s="96"/>
      <c r="CLJ251" s="96"/>
      <c r="CLK251" s="96"/>
      <c r="CLL251" s="96"/>
      <c r="CLM251" s="96"/>
      <c r="CLN251" s="96"/>
      <c r="CLO251" s="96"/>
      <c r="CLP251" s="96"/>
      <c r="CLQ251" s="96"/>
      <c r="CLR251" s="96"/>
      <c r="CLS251" s="96"/>
      <c r="CLT251" s="96"/>
      <c r="CLU251" s="96"/>
      <c r="CLV251" s="96"/>
      <c r="CLW251" s="96"/>
      <c r="CLX251" s="96"/>
      <c r="CLY251" s="96"/>
      <c r="CLZ251" s="96"/>
      <c r="CMA251" s="96"/>
      <c r="CMB251" s="96"/>
      <c r="CMC251" s="96"/>
      <c r="CMD251" s="96"/>
      <c r="CME251" s="96"/>
      <c r="CMF251" s="96"/>
      <c r="CMG251" s="96"/>
      <c r="CMH251" s="96"/>
      <c r="CMI251" s="96"/>
      <c r="CMJ251" s="96"/>
      <c r="CMK251" s="96"/>
      <c r="CML251" s="96"/>
      <c r="CMM251" s="96"/>
      <c r="CMN251" s="96"/>
      <c r="CMO251" s="96"/>
      <c r="CMP251" s="96"/>
      <c r="CMQ251" s="96"/>
      <c r="CMR251" s="96"/>
      <c r="CMS251" s="96"/>
      <c r="CMT251" s="96"/>
      <c r="CMU251" s="96"/>
      <c r="CMV251" s="96"/>
      <c r="CMW251" s="96"/>
      <c r="CMX251" s="96"/>
      <c r="CMY251" s="96"/>
      <c r="CMZ251" s="96"/>
      <c r="CNA251" s="96"/>
      <c r="CNB251" s="96"/>
      <c r="CNC251" s="96"/>
      <c r="CND251" s="96"/>
      <c r="CNE251" s="96"/>
      <c r="CNF251" s="96"/>
      <c r="CNG251" s="96"/>
      <c r="CNH251" s="96"/>
      <c r="CNI251" s="96"/>
      <c r="CNJ251" s="96"/>
      <c r="CNK251" s="96"/>
      <c r="CNL251" s="96"/>
      <c r="CNM251" s="96"/>
      <c r="CNN251" s="96"/>
      <c r="CNO251" s="96"/>
      <c r="CNP251" s="96"/>
      <c r="CNQ251" s="96"/>
      <c r="CNR251" s="96"/>
      <c r="CNS251" s="96"/>
      <c r="CNT251" s="96"/>
      <c r="CNU251" s="96"/>
      <c r="CNV251" s="96"/>
      <c r="CNW251" s="96"/>
      <c r="CNX251" s="96"/>
      <c r="CNY251" s="96"/>
      <c r="CNZ251" s="96"/>
      <c r="COA251" s="96"/>
      <c r="COB251" s="96"/>
      <c r="COC251" s="96"/>
      <c r="COD251" s="96"/>
      <c r="COE251" s="96"/>
      <c r="COF251" s="96"/>
      <c r="COG251" s="96"/>
      <c r="COH251" s="96"/>
      <c r="COI251" s="96"/>
      <c r="COJ251" s="96"/>
      <c r="COK251" s="96"/>
      <c r="COL251" s="96"/>
      <c r="COM251" s="96"/>
      <c r="CON251" s="96"/>
      <c r="COO251" s="96"/>
      <c r="COP251" s="96"/>
      <c r="COQ251" s="96"/>
      <c r="COR251" s="96"/>
      <c r="COS251" s="96"/>
      <c r="COT251" s="96"/>
      <c r="COU251" s="96"/>
      <c r="COV251" s="96"/>
      <c r="COW251" s="96"/>
      <c r="COX251" s="96"/>
      <c r="COY251" s="96"/>
      <c r="COZ251" s="96"/>
      <c r="CPA251" s="96"/>
      <c r="CPB251" s="96"/>
      <c r="CPC251" s="96"/>
      <c r="CPD251" s="96"/>
      <c r="CPE251" s="96"/>
      <c r="CPF251" s="96"/>
      <c r="CPG251" s="96"/>
      <c r="CPH251" s="96"/>
      <c r="CPI251" s="96"/>
      <c r="CPJ251" s="96"/>
      <c r="CPK251" s="96"/>
      <c r="CPL251" s="96"/>
      <c r="CPM251" s="96"/>
      <c r="CPN251" s="96"/>
      <c r="CPO251" s="96"/>
      <c r="CPP251" s="96"/>
      <c r="CPQ251" s="96"/>
      <c r="CPR251" s="96"/>
      <c r="CPS251" s="96"/>
      <c r="CPT251" s="96"/>
      <c r="CPU251" s="96"/>
      <c r="CPV251" s="96"/>
      <c r="CPW251" s="96"/>
      <c r="CPX251" s="96"/>
      <c r="CPY251" s="96"/>
      <c r="CPZ251" s="96"/>
      <c r="CQA251" s="96"/>
      <c r="CQB251" s="96"/>
      <c r="CQC251" s="96"/>
      <c r="CQD251" s="96"/>
      <c r="CQE251" s="96"/>
      <c r="CQF251" s="96"/>
      <c r="CQG251" s="96"/>
      <c r="CQH251" s="96"/>
      <c r="CQI251" s="96"/>
      <c r="CQJ251" s="96"/>
      <c r="CQK251" s="96"/>
      <c r="CQL251" s="96"/>
      <c r="CQM251" s="96"/>
      <c r="CQN251" s="96"/>
      <c r="CQO251" s="96"/>
      <c r="CQP251" s="96"/>
      <c r="CQQ251" s="96"/>
      <c r="CQR251" s="96"/>
      <c r="CQS251" s="96"/>
      <c r="CQT251" s="96"/>
      <c r="CQU251" s="96"/>
      <c r="CQV251" s="96"/>
      <c r="CQW251" s="96"/>
      <c r="CQX251" s="96"/>
      <c r="CQY251" s="96"/>
      <c r="CQZ251" s="96"/>
      <c r="CRA251" s="96"/>
      <c r="CRB251" s="96"/>
      <c r="CRC251" s="96"/>
      <c r="CRD251" s="96"/>
      <c r="CRE251" s="96"/>
      <c r="CRF251" s="96"/>
      <c r="CRG251" s="96"/>
      <c r="CRH251" s="96"/>
      <c r="CRI251" s="96"/>
      <c r="CRJ251" s="96"/>
      <c r="CRK251" s="96"/>
      <c r="CRL251" s="96"/>
      <c r="CRM251" s="96"/>
      <c r="CRN251" s="96"/>
      <c r="CRO251" s="96"/>
      <c r="CRP251" s="96"/>
      <c r="CRQ251" s="96"/>
      <c r="CRR251" s="96"/>
      <c r="CRS251" s="96"/>
      <c r="CRT251" s="96"/>
      <c r="CRU251" s="96"/>
      <c r="CRV251" s="96"/>
      <c r="CRW251" s="96"/>
      <c r="CRX251" s="96"/>
      <c r="CRY251" s="96"/>
      <c r="CRZ251" s="96"/>
      <c r="CSA251" s="96"/>
      <c r="CSB251" s="96"/>
      <c r="CSC251" s="96"/>
      <c r="CSD251" s="96"/>
      <c r="CSE251" s="96"/>
      <c r="CSF251" s="96"/>
      <c r="CSG251" s="96"/>
      <c r="CSH251" s="96"/>
      <c r="CSI251" s="96"/>
      <c r="CSJ251" s="96"/>
      <c r="CSK251" s="96"/>
      <c r="CSL251" s="96"/>
      <c r="CSM251" s="96"/>
      <c r="CSN251" s="96"/>
      <c r="CSO251" s="96"/>
      <c r="CSP251" s="96"/>
      <c r="CSQ251" s="96"/>
      <c r="CSR251" s="96"/>
      <c r="CSS251" s="96"/>
      <c r="CST251" s="96"/>
      <c r="CSU251" s="96"/>
      <c r="CSV251" s="96"/>
      <c r="CSW251" s="96"/>
      <c r="CSX251" s="96"/>
      <c r="CSY251" s="96"/>
      <c r="CSZ251" s="96"/>
      <c r="CTA251" s="96"/>
      <c r="CTB251" s="96"/>
      <c r="CTC251" s="96"/>
      <c r="CTD251" s="96"/>
      <c r="CTE251" s="96"/>
      <c r="CTF251" s="96"/>
      <c r="CTG251" s="96"/>
      <c r="CTH251" s="96"/>
      <c r="CTI251" s="96"/>
      <c r="CTJ251" s="96"/>
      <c r="CTK251" s="96"/>
      <c r="CTL251" s="96"/>
      <c r="CTM251" s="96"/>
      <c r="CTN251" s="96"/>
      <c r="CTO251" s="96"/>
      <c r="CTP251" s="96"/>
      <c r="CTQ251" s="96"/>
      <c r="CTR251" s="96"/>
      <c r="CTS251" s="96"/>
      <c r="CTT251" s="96"/>
      <c r="CTU251" s="96"/>
      <c r="CTV251" s="96"/>
      <c r="CTW251" s="96"/>
      <c r="CTX251" s="96"/>
      <c r="CTY251" s="96"/>
      <c r="CTZ251" s="96"/>
      <c r="CUA251" s="96"/>
      <c r="CUB251" s="96"/>
      <c r="CUC251" s="96"/>
      <c r="CUD251" s="96"/>
      <c r="CUE251" s="96"/>
      <c r="CUF251" s="96"/>
      <c r="CUG251" s="96"/>
      <c r="CUH251" s="96"/>
      <c r="CUI251" s="96"/>
      <c r="CUJ251" s="96"/>
      <c r="CUK251" s="96"/>
      <c r="CUL251" s="96"/>
      <c r="CUM251" s="96"/>
      <c r="CUN251" s="96"/>
      <c r="CUO251" s="96"/>
      <c r="CUP251" s="96"/>
      <c r="CUQ251" s="96"/>
      <c r="CUR251" s="96"/>
      <c r="CUS251" s="96"/>
      <c r="CUT251" s="96"/>
      <c r="CUU251" s="96"/>
      <c r="CUV251" s="96"/>
      <c r="CUW251" s="96"/>
      <c r="CUX251" s="96"/>
      <c r="CUY251" s="96"/>
      <c r="CUZ251" s="96"/>
      <c r="CVA251" s="96"/>
      <c r="CVB251" s="96"/>
      <c r="CVC251" s="96"/>
      <c r="CVD251" s="96"/>
      <c r="CVE251" s="96"/>
      <c r="CVF251" s="96"/>
      <c r="CVG251" s="96"/>
      <c r="CVH251" s="96"/>
      <c r="CVI251" s="96"/>
      <c r="CVJ251" s="96"/>
      <c r="CVK251" s="96"/>
      <c r="CVL251" s="96"/>
      <c r="CVM251" s="96"/>
      <c r="CVN251" s="96"/>
      <c r="CVO251" s="96"/>
      <c r="CVP251" s="96"/>
      <c r="CVQ251" s="96"/>
      <c r="CVR251" s="96"/>
      <c r="CVS251" s="96"/>
      <c r="CVT251" s="96"/>
      <c r="CVU251" s="96"/>
      <c r="CVV251" s="96"/>
      <c r="CVW251" s="96"/>
      <c r="CVX251" s="96"/>
      <c r="CVY251" s="96"/>
      <c r="CVZ251" s="96"/>
      <c r="CWA251" s="96"/>
      <c r="CWB251" s="96"/>
      <c r="CWC251" s="96"/>
      <c r="CWD251" s="96"/>
      <c r="CWE251" s="96"/>
      <c r="CWF251" s="96"/>
      <c r="CWG251" s="96"/>
      <c r="CWH251" s="96"/>
      <c r="CWI251" s="96"/>
      <c r="CWJ251" s="96"/>
      <c r="CWK251" s="96"/>
      <c r="CWL251" s="96"/>
      <c r="CWM251" s="96"/>
      <c r="CWN251" s="96"/>
      <c r="CWO251" s="96"/>
      <c r="CWP251" s="96"/>
      <c r="CWQ251" s="96"/>
      <c r="CWR251" s="96"/>
      <c r="CWS251" s="96"/>
      <c r="CWT251" s="96"/>
      <c r="CWU251" s="96"/>
      <c r="CWV251" s="96"/>
      <c r="CWW251" s="96"/>
      <c r="CWX251" s="96"/>
      <c r="CWY251" s="96"/>
      <c r="CWZ251" s="96"/>
      <c r="CXA251" s="96"/>
      <c r="CXB251" s="96"/>
      <c r="CXC251" s="96"/>
      <c r="CXD251" s="96"/>
      <c r="CXE251" s="96"/>
      <c r="CXF251" s="96"/>
      <c r="CXG251" s="96"/>
      <c r="CXH251" s="96"/>
      <c r="CXI251" s="96"/>
      <c r="CXJ251" s="96"/>
      <c r="CXK251" s="96"/>
      <c r="CXL251" s="96"/>
      <c r="CXM251" s="96"/>
      <c r="CXN251" s="96"/>
      <c r="CXO251" s="96"/>
      <c r="CXP251" s="96"/>
      <c r="CXQ251" s="96"/>
      <c r="CXR251" s="96"/>
      <c r="CXS251" s="96"/>
      <c r="CXT251" s="96"/>
      <c r="CXU251" s="96"/>
      <c r="CXV251" s="96"/>
      <c r="CXW251" s="96"/>
      <c r="CXX251" s="96"/>
      <c r="CXY251" s="96"/>
      <c r="CXZ251" s="96"/>
      <c r="CYA251" s="96"/>
      <c r="CYB251" s="96"/>
      <c r="CYC251" s="96"/>
      <c r="CYD251" s="96"/>
      <c r="CYE251" s="96"/>
      <c r="CYF251" s="96"/>
      <c r="CYG251" s="96"/>
      <c r="CYH251" s="96"/>
      <c r="CYI251" s="96"/>
      <c r="CYJ251" s="96"/>
      <c r="CYK251" s="96"/>
      <c r="CYL251" s="96"/>
      <c r="CYM251" s="96"/>
      <c r="CYN251" s="96"/>
      <c r="CYO251" s="96"/>
      <c r="CYP251" s="96"/>
      <c r="CYQ251" s="96"/>
      <c r="CYR251" s="96"/>
      <c r="CYS251" s="96"/>
      <c r="CYT251" s="96"/>
      <c r="CYU251" s="96"/>
      <c r="CYV251" s="96"/>
      <c r="CYW251" s="96"/>
      <c r="CYX251" s="96"/>
      <c r="CYY251" s="96"/>
      <c r="CYZ251" s="96"/>
      <c r="CZA251" s="96"/>
      <c r="CZB251" s="96"/>
      <c r="CZC251" s="96"/>
      <c r="CZD251" s="96"/>
      <c r="CZE251" s="96"/>
      <c r="CZF251" s="96"/>
      <c r="CZG251" s="96"/>
      <c r="CZH251" s="96"/>
      <c r="CZI251" s="96"/>
      <c r="CZJ251" s="96"/>
      <c r="CZK251" s="96"/>
      <c r="CZL251" s="96"/>
      <c r="CZM251" s="96"/>
      <c r="CZN251" s="96"/>
      <c r="CZO251" s="96"/>
      <c r="CZP251" s="96"/>
      <c r="CZQ251" s="96"/>
      <c r="CZR251" s="96"/>
      <c r="CZS251" s="96"/>
      <c r="CZT251" s="96"/>
      <c r="CZU251" s="96"/>
      <c r="CZV251" s="96"/>
      <c r="CZW251" s="96"/>
      <c r="CZX251" s="96"/>
      <c r="CZY251" s="96"/>
      <c r="CZZ251" s="96"/>
      <c r="DAA251" s="96"/>
      <c r="DAB251" s="96"/>
      <c r="DAC251" s="96"/>
      <c r="DAD251" s="96"/>
      <c r="DAE251" s="96"/>
      <c r="DAF251" s="96"/>
      <c r="DAG251" s="96"/>
      <c r="DAH251" s="96"/>
      <c r="DAI251" s="96"/>
      <c r="DAJ251" s="96"/>
      <c r="DAK251" s="96"/>
      <c r="DAL251" s="96"/>
      <c r="DAM251" s="96"/>
      <c r="DAN251" s="96"/>
      <c r="DAO251" s="96"/>
      <c r="DAP251" s="96"/>
      <c r="DAQ251" s="96"/>
      <c r="DAR251" s="96"/>
      <c r="DAS251" s="96"/>
      <c r="DAT251" s="96"/>
      <c r="DAU251" s="96"/>
      <c r="DAV251" s="96"/>
      <c r="DAW251" s="96"/>
      <c r="DAX251" s="96"/>
      <c r="DAY251" s="96"/>
      <c r="DAZ251" s="96"/>
      <c r="DBA251" s="96"/>
      <c r="DBB251" s="96"/>
      <c r="DBC251" s="96"/>
      <c r="DBD251" s="96"/>
      <c r="DBE251" s="96"/>
      <c r="DBF251" s="96"/>
      <c r="DBG251" s="96"/>
      <c r="DBH251" s="96"/>
      <c r="DBI251" s="96"/>
      <c r="DBJ251" s="96"/>
      <c r="DBK251" s="96"/>
      <c r="DBL251" s="96"/>
      <c r="DBM251" s="96"/>
      <c r="DBN251" s="96"/>
      <c r="DBO251" s="96"/>
      <c r="DBP251" s="96"/>
      <c r="DBQ251" s="96"/>
      <c r="DBR251" s="96"/>
      <c r="DBS251" s="96"/>
      <c r="DBT251" s="96"/>
      <c r="DBU251" s="96"/>
      <c r="DBV251" s="96"/>
      <c r="DBW251" s="96"/>
      <c r="DBX251" s="96"/>
      <c r="DBY251" s="96"/>
      <c r="DBZ251" s="96"/>
      <c r="DCA251" s="96"/>
      <c r="DCB251" s="96"/>
      <c r="DCC251" s="96"/>
      <c r="DCD251" s="96"/>
      <c r="DCE251" s="96"/>
      <c r="DCF251" s="96"/>
      <c r="DCG251" s="96"/>
      <c r="DCH251" s="96"/>
      <c r="DCI251" s="96"/>
      <c r="DCJ251" s="96"/>
      <c r="DCK251" s="96"/>
      <c r="DCL251" s="96"/>
      <c r="DCM251" s="96"/>
      <c r="DCN251" s="96"/>
      <c r="DCO251" s="96"/>
      <c r="DCP251" s="96"/>
      <c r="DCQ251" s="96"/>
      <c r="DCR251" s="96"/>
      <c r="DCS251" s="96"/>
      <c r="DCT251" s="96"/>
      <c r="DCU251" s="96"/>
      <c r="DCV251" s="96"/>
      <c r="DCW251" s="96"/>
      <c r="DCX251" s="96"/>
      <c r="DCY251" s="96"/>
      <c r="DCZ251" s="96"/>
      <c r="DDA251" s="96"/>
      <c r="DDB251" s="96"/>
      <c r="DDC251" s="96"/>
      <c r="DDD251" s="96"/>
      <c r="DDE251" s="96"/>
      <c r="DDF251" s="96"/>
      <c r="DDG251" s="96"/>
      <c r="DDH251" s="96"/>
      <c r="DDI251" s="96"/>
      <c r="DDJ251" s="96"/>
      <c r="DDK251" s="96"/>
      <c r="DDL251" s="96"/>
      <c r="DDM251" s="96"/>
      <c r="DDN251" s="96"/>
      <c r="DDO251" s="96"/>
      <c r="DDP251" s="96"/>
      <c r="DDQ251" s="96"/>
      <c r="DDR251" s="96"/>
      <c r="DDS251" s="96"/>
      <c r="DDT251" s="96"/>
      <c r="DDU251" s="96"/>
      <c r="DDV251" s="96"/>
      <c r="DDW251" s="96"/>
      <c r="DDX251" s="96"/>
      <c r="DDY251" s="96"/>
      <c r="DDZ251" s="96"/>
      <c r="DEA251" s="96"/>
      <c r="DEB251" s="96"/>
      <c r="DEC251" s="96"/>
      <c r="DED251" s="96"/>
      <c r="DEE251" s="96"/>
      <c r="DEF251" s="96"/>
      <c r="DEG251" s="96"/>
      <c r="DEH251" s="96"/>
      <c r="DEI251" s="96"/>
      <c r="DEJ251" s="96"/>
      <c r="DEK251" s="96"/>
      <c r="DEL251" s="96"/>
      <c r="DEM251" s="96"/>
      <c r="DEN251" s="96"/>
      <c r="DEO251" s="96"/>
      <c r="DEP251" s="96"/>
      <c r="DEQ251" s="96"/>
      <c r="DER251" s="96"/>
      <c r="DES251" s="96"/>
      <c r="DET251" s="96"/>
      <c r="DEU251" s="96"/>
      <c r="DEV251" s="96"/>
      <c r="DEW251" s="96"/>
      <c r="DEX251" s="96"/>
      <c r="DEY251" s="96"/>
      <c r="DEZ251" s="96"/>
      <c r="DFA251" s="96"/>
      <c r="DFB251" s="96"/>
      <c r="DFC251" s="96"/>
      <c r="DFD251" s="96"/>
      <c r="DFE251" s="96"/>
      <c r="DFF251" s="96"/>
      <c r="DFG251" s="96"/>
      <c r="DFH251" s="96"/>
      <c r="DFI251" s="96"/>
      <c r="DFJ251" s="96"/>
      <c r="DFK251" s="96"/>
      <c r="DFL251" s="96"/>
      <c r="DFM251" s="96"/>
      <c r="DFN251" s="96"/>
      <c r="DFO251" s="96"/>
      <c r="DFP251" s="96"/>
      <c r="DFQ251" s="96"/>
      <c r="DFR251" s="96"/>
      <c r="DFS251" s="96"/>
      <c r="DFT251" s="96"/>
      <c r="DFU251" s="96"/>
      <c r="DFV251" s="96"/>
      <c r="DFW251" s="96"/>
      <c r="DFX251" s="96"/>
      <c r="DFY251" s="96"/>
      <c r="DFZ251" s="96"/>
      <c r="DGA251" s="96"/>
      <c r="DGB251" s="96"/>
      <c r="DGC251" s="96"/>
      <c r="DGD251" s="96"/>
      <c r="DGE251" s="96"/>
      <c r="DGF251" s="96"/>
      <c r="DGG251" s="96"/>
      <c r="DGH251" s="96"/>
      <c r="DGI251" s="96"/>
      <c r="DGJ251" s="96"/>
      <c r="DGK251" s="96"/>
      <c r="DGL251" s="96"/>
      <c r="DGM251" s="96"/>
      <c r="DGN251" s="96"/>
      <c r="DGO251" s="96"/>
      <c r="DGP251" s="96"/>
      <c r="DGQ251" s="96"/>
      <c r="DGR251" s="96"/>
      <c r="DGS251" s="96"/>
      <c r="DGT251" s="96"/>
      <c r="DGU251" s="96"/>
      <c r="DGV251" s="96"/>
      <c r="DGW251" s="96"/>
      <c r="DGX251" s="96"/>
      <c r="DGY251" s="96"/>
      <c r="DGZ251" s="96"/>
      <c r="DHA251" s="96"/>
      <c r="DHB251" s="96"/>
      <c r="DHC251" s="96"/>
      <c r="DHD251" s="96"/>
      <c r="DHE251" s="96"/>
      <c r="DHF251" s="96"/>
      <c r="DHG251" s="96"/>
      <c r="DHH251" s="96"/>
      <c r="DHI251" s="96"/>
      <c r="DHJ251" s="96"/>
      <c r="DHK251" s="96"/>
      <c r="DHL251" s="96"/>
      <c r="DHM251" s="96"/>
      <c r="DHN251" s="96"/>
      <c r="DHO251" s="96"/>
      <c r="DHP251" s="96"/>
      <c r="DHQ251" s="96"/>
      <c r="DHR251" s="96"/>
      <c r="DHS251" s="96"/>
      <c r="DHT251" s="96"/>
      <c r="DHU251" s="96"/>
      <c r="DHV251" s="96"/>
      <c r="DHW251" s="96"/>
      <c r="DHX251" s="96"/>
      <c r="DHY251" s="96"/>
      <c r="DHZ251" s="96"/>
      <c r="DIA251" s="96"/>
      <c r="DIB251" s="96"/>
      <c r="DIC251" s="96"/>
      <c r="DID251" s="96"/>
      <c r="DIE251" s="96"/>
      <c r="DIF251" s="96"/>
      <c r="DIG251" s="96"/>
      <c r="DIH251" s="96"/>
      <c r="DII251" s="96"/>
      <c r="DIJ251" s="96"/>
      <c r="DIK251" s="96"/>
      <c r="DIL251" s="96"/>
      <c r="DIM251" s="96"/>
      <c r="DIN251" s="96"/>
      <c r="DIO251" s="96"/>
      <c r="DIP251" s="96"/>
      <c r="DIQ251" s="96"/>
      <c r="DIR251" s="96"/>
      <c r="DIS251" s="96"/>
      <c r="DIT251" s="96"/>
      <c r="DIU251" s="96"/>
      <c r="DIV251" s="96"/>
      <c r="DIW251" s="96"/>
      <c r="DIX251" s="96"/>
      <c r="DIY251" s="96"/>
      <c r="DIZ251" s="96"/>
      <c r="DJA251" s="96"/>
      <c r="DJB251" s="96"/>
      <c r="DJC251" s="96"/>
      <c r="DJD251" s="96"/>
      <c r="DJE251" s="96"/>
      <c r="DJF251" s="96"/>
      <c r="DJG251" s="96"/>
      <c r="DJH251" s="96"/>
      <c r="DJI251" s="96"/>
      <c r="DJJ251" s="96"/>
      <c r="DJK251" s="96"/>
      <c r="DJL251" s="96"/>
      <c r="DJM251" s="96"/>
      <c r="DJN251" s="96"/>
      <c r="DJO251" s="96"/>
      <c r="DJP251" s="96"/>
      <c r="DJQ251" s="96"/>
      <c r="DJR251" s="96"/>
      <c r="DJS251" s="96"/>
      <c r="DJT251" s="96"/>
      <c r="DJU251" s="96"/>
      <c r="DJV251" s="96"/>
      <c r="DJW251" s="96"/>
      <c r="DJX251" s="96"/>
      <c r="DJY251" s="96"/>
      <c r="DJZ251" s="96"/>
      <c r="DKA251" s="96"/>
      <c r="DKB251" s="96"/>
      <c r="DKC251" s="96"/>
      <c r="DKD251" s="96"/>
      <c r="DKE251" s="96"/>
      <c r="DKF251" s="96"/>
      <c r="DKG251" s="96"/>
      <c r="DKH251" s="96"/>
      <c r="DKI251" s="96"/>
      <c r="DKJ251" s="96"/>
      <c r="DKK251" s="96"/>
      <c r="DKL251" s="96"/>
      <c r="DKM251" s="96"/>
      <c r="DKN251" s="96"/>
      <c r="DKO251" s="96"/>
      <c r="DKP251" s="96"/>
      <c r="DKQ251" s="96"/>
      <c r="DKR251" s="96"/>
      <c r="DKS251" s="96"/>
      <c r="DKT251" s="96"/>
      <c r="DKU251" s="96"/>
      <c r="DKV251" s="96"/>
      <c r="DKW251" s="96"/>
      <c r="DKX251" s="96"/>
      <c r="DKY251" s="96"/>
      <c r="DKZ251" s="96"/>
      <c r="DLA251" s="96"/>
      <c r="DLB251" s="96"/>
      <c r="DLC251" s="96"/>
      <c r="DLD251" s="96"/>
      <c r="DLE251" s="96"/>
      <c r="DLF251" s="96"/>
      <c r="DLG251" s="96"/>
      <c r="DLH251" s="96"/>
      <c r="DLI251" s="96"/>
      <c r="DLJ251" s="96"/>
      <c r="DLK251" s="96"/>
      <c r="DLL251" s="96"/>
      <c r="DLM251" s="96"/>
      <c r="DLN251" s="96"/>
      <c r="DLO251" s="96"/>
      <c r="DLP251" s="96"/>
      <c r="DLQ251" s="96"/>
      <c r="DLR251" s="96"/>
      <c r="DLS251" s="96"/>
      <c r="DLT251" s="96"/>
      <c r="DLU251" s="96"/>
      <c r="DLV251" s="96"/>
      <c r="DLW251" s="96"/>
      <c r="DLX251" s="96"/>
      <c r="DLY251" s="96"/>
      <c r="DLZ251" s="96"/>
      <c r="DMA251" s="96"/>
      <c r="DMB251" s="96"/>
      <c r="DMC251" s="96"/>
      <c r="DMD251" s="96"/>
      <c r="DME251" s="96"/>
      <c r="DMF251" s="96"/>
      <c r="DMG251" s="96"/>
      <c r="DMH251" s="96"/>
      <c r="DMI251" s="96"/>
      <c r="DMJ251" s="96"/>
      <c r="DMK251" s="96"/>
      <c r="DML251" s="96"/>
      <c r="DMM251" s="96"/>
      <c r="DMN251" s="96"/>
      <c r="DMO251" s="96"/>
      <c r="DMP251" s="96"/>
      <c r="DMQ251" s="96"/>
      <c r="DMR251" s="96"/>
      <c r="DMS251" s="96"/>
      <c r="DMT251" s="96"/>
      <c r="DMU251" s="96"/>
      <c r="DMV251" s="96"/>
      <c r="DMW251" s="96"/>
      <c r="DMX251" s="96"/>
      <c r="DMY251" s="96"/>
      <c r="DMZ251" s="96"/>
      <c r="DNA251" s="96"/>
      <c r="DNB251" s="96"/>
      <c r="DNC251" s="96"/>
      <c r="DND251" s="96"/>
      <c r="DNE251" s="96"/>
      <c r="DNF251" s="96"/>
      <c r="DNG251" s="96"/>
      <c r="DNH251" s="96"/>
      <c r="DNI251" s="96"/>
      <c r="DNJ251" s="96"/>
      <c r="DNK251" s="96"/>
      <c r="DNL251" s="96"/>
      <c r="DNM251" s="96"/>
      <c r="DNN251" s="96"/>
      <c r="DNO251" s="96"/>
      <c r="DNP251" s="96"/>
      <c r="DNQ251" s="96"/>
      <c r="DNR251" s="96"/>
      <c r="DNS251" s="96"/>
      <c r="DNT251" s="96"/>
      <c r="DNU251" s="96"/>
      <c r="DNV251" s="96"/>
      <c r="DNW251" s="96"/>
      <c r="DNX251" s="96"/>
      <c r="DNY251" s="96"/>
      <c r="DNZ251" s="96"/>
      <c r="DOA251" s="96"/>
      <c r="DOB251" s="96"/>
      <c r="DOC251" s="96"/>
      <c r="DOD251" s="96"/>
      <c r="DOE251" s="96"/>
      <c r="DOF251" s="96"/>
      <c r="DOG251" s="96"/>
      <c r="DOH251" s="96"/>
      <c r="DOI251" s="96"/>
      <c r="DOJ251" s="96"/>
      <c r="DOK251" s="96"/>
      <c r="DOL251" s="96"/>
      <c r="DOM251" s="96"/>
      <c r="DON251" s="96"/>
      <c r="DOO251" s="96"/>
      <c r="DOP251" s="96"/>
      <c r="DOQ251" s="96"/>
      <c r="DOR251" s="96"/>
      <c r="DOS251" s="96"/>
      <c r="DOT251" s="96"/>
      <c r="DOU251" s="96"/>
      <c r="DOV251" s="96"/>
      <c r="DOW251" s="96"/>
      <c r="DOX251" s="96"/>
      <c r="DOY251" s="96"/>
      <c r="DOZ251" s="96"/>
      <c r="DPA251" s="96"/>
      <c r="DPB251" s="96"/>
      <c r="DPC251" s="96"/>
      <c r="DPD251" s="96"/>
      <c r="DPE251" s="96"/>
      <c r="DPF251" s="96"/>
      <c r="DPG251" s="96"/>
      <c r="DPH251" s="96"/>
      <c r="DPI251" s="96"/>
      <c r="DPJ251" s="96"/>
      <c r="DPK251" s="96"/>
      <c r="DPL251" s="96"/>
      <c r="DPM251" s="96"/>
      <c r="DPN251" s="96"/>
      <c r="DPO251" s="96"/>
      <c r="DPP251" s="96"/>
      <c r="DPQ251" s="96"/>
      <c r="DPR251" s="96"/>
      <c r="DPS251" s="96"/>
      <c r="DPT251" s="96"/>
      <c r="DPU251" s="96"/>
      <c r="DPV251" s="96"/>
      <c r="DPW251" s="96"/>
      <c r="DPX251" s="96"/>
      <c r="DPY251" s="96"/>
      <c r="DPZ251" s="96"/>
      <c r="DQA251" s="96"/>
      <c r="DQB251" s="96"/>
      <c r="DQC251" s="96"/>
      <c r="DQD251" s="96"/>
      <c r="DQE251" s="96"/>
      <c r="DQF251" s="96"/>
      <c r="DQG251" s="96"/>
      <c r="DQH251" s="96"/>
      <c r="DQI251" s="96"/>
      <c r="DQJ251" s="96"/>
      <c r="DQK251" s="96"/>
      <c r="DQL251" s="96"/>
      <c r="DQM251" s="96"/>
      <c r="DQN251" s="96"/>
      <c r="DQO251" s="96"/>
      <c r="DQP251" s="96"/>
      <c r="DQQ251" s="96"/>
      <c r="DQR251" s="96"/>
      <c r="DQS251" s="96"/>
      <c r="DQT251" s="96"/>
      <c r="DQU251" s="96"/>
      <c r="DQV251" s="96"/>
      <c r="DQW251" s="96"/>
      <c r="DQX251" s="96"/>
      <c r="DQY251" s="96"/>
      <c r="DQZ251" s="96"/>
      <c r="DRA251" s="96"/>
      <c r="DRB251" s="96"/>
      <c r="DRC251" s="96"/>
      <c r="DRD251" s="96"/>
      <c r="DRE251" s="96"/>
      <c r="DRF251" s="96"/>
      <c r="DRG251" s="96"/>
      <c r="DRH251" s="96"/>
      <c r="DRI251" s="96"/>
      <c r="DRJ251" s="96"/>
      <c r="DRK251" s="96"/>
      <c r="DRL251" s="96"/>
      <c r="DRM251" s="96"/>
      <c r="DRN251" s="96"/>
      <c r="DRO251" s="96"/>
      <c r="DRP251" s="96"/>
      <c r="DRQ251" s="96"/>
      <c r="DRR251" s="96"/>
      <c r="DRS251" s="96"/>
      <c r="DRT251" s="96"/>
      <c r="DRU251" s="96"/>
      <c r="DRV251" s="96"/>
      <c r="DRW251" s="96"/>
      <c r="DRX251" s="96"/>
      <c r="DRY251" s="96"/>
      <c r="DRZ251" s="96"/>
      <c r="DSA251" s="96"/>
      <c r="DSB251" s="96"/>
      <c r="DSC251" s="96"/>
      <c r="DSD251" s="96"/>
      <c r="DSE251" s="96"/>
      <c r="DSF251" s="96"/>
      <c r="DSG251" s="96"/>
      <c r="DSH251" s="96"/>
      <c r="DSI251" s="96"/>
      <c r="DSJ251" s="96"/>
      <c r="DSK251" s="96"/>
      <c r="DSL251" s="96"/>
      <c r="DSM251" s="96"/>
      <c r="DSN251" s="96"/>
      <c r="DSO251" s="96"/>
      <c r="DSP251" s="96"/>
      <c r="DSQ251" s="96"/>
      <c r="DSR251" s="96"/>
      <c r="DSS251" s="96"/>
      <c r="DST251" s="96"/>
      <c r="DSU251" s="96"/>
      <c r="DSV251" s="96"/>
      <c r="DSW251" s="96"/>
      <c r="DSX251" s="96"/>
      <c r="DSY251" s="96"/>
      <c r="DSZ251" s="96"/>
      <c r="DTA251" s="96"/>
      <c r="DTB251" s="96"/>
      <c r="DTC251" s="96"/>
      <c r="DTD251" s="96"/>
      <c r="DTE251" s="96"/>
      <c r="DTF251" s="96"/>
      <c r="DTG251" s="96"/>
      <c r="DTH251" s="96"/>
      <c r="DTI251" s="96"/>
      <c r="DTJ251" s="96"/>
      <c r="DTK251" s="96"/>
      <c r="DTL251" s="96"/>
      <c r="DTM251" s="96"/>
      <c r="DTN251" s="96"/>
      <c r="DTO251" s="96"/>
      <c r="DTP251" s="96"/>
      <c r="DTQ251" s="96"/>
      <c r="DTR251" s="96"/>
      <c r="DTS251" s="96"/>
      <c r="DTT251" s="96"/>
      <c r="DTU251" s="96"/>
      <c r="DTV251" s="96"/>
      <c r="DTW251" s="96"/>
      <c r="DTX251" s="96"/>
      <c r="DTY251" s="96"/>
      <c r="DTZ251" s="96"/>
      <c r="DUA251" s="96"/>
      <c r="DUB251" s="96"/>
      <c r="DUC251" s="96"/>
      <c r="DUD251" s="96"/>
      <c r="DUE251" s="96"/>
      <c r="DUF251" s="96"/>
      <c r="DUG251" s="96"/>
      <c r="DUH251" s="96"/>
      <c r="DUI251" s="96"/>
      <c r="DUJ251" s="96"/>
      <c r="DUK251" s="96"/>
      <c r="DUL251" s="96"/>
      <c r="DUM251" s="96"/>
      <c r="DUN251" s="96"/>
      <c r="DUO251" s="96"/>
      <c r="DUP251" s="96"/>
      <c r="DUQ251" s="96"/>
      <c r="DUR251" s="96"/>
      <c r="DUS251" s="96"/>
      <c r="DUT251" s="96"/>
      <c r="DUU251" s="96"/>
      <c r="DUV251" s="96"/>
      <c r="DUW251" s="96"/>
      <c r="DUX251" s="96"/>
      <c r="DUY251" s="96"/>
      <c r="DUZ251" s="96"/>
      <c r="DVA251" s="96"/>
      <c r="DVB251" s="96"/>
      <c r="DVC251" s="96"/>
      <c r="DVD251" s="96"/>
      <c r="DVE251" s="96"/>
      <c r="DVF251" s="96"/>
      <c r="DVG251" s="96"/>
      <c r="DVH251" s="96"/>
      <c r="DVI251" s="96"/>
      <c r="DVJ251" s="96"/>
      <c r="DVK251" s="96"/>
      <c r="DVL251" s="96"/>
      <c r="DVM251" s="96"/>
      <c r="DVN251" s="96"/>
      <c r="DVO251" s="96"/>
      <c r="DVP251" s="96"/>
      <c r="DVQ251" s="96"/>
      <c r="DVR251" s="96"/>
      <c r="DVS251" s="96"/>
      <c r="DVT251" s="96"/>
      <c r="DVU251" s="96"/>
      <c r="DVV251" s="96"/>
      <c r="DVW251" s="96"/>
      <c r="DVX251" s="96"/>
      <c r="DVY251" s="96"/>
      <c r="DVZ251" s="96"/>
      <c r="DWA251" s="96"/>
      <c r="DWB251" s="96"/>
      <c r="DWC251" s="96"/>
      <c r="DWD251" s="96"/>
      <c r="DWE251" s="96"/>
      <c r="DWF251" s="96"/>
      <c r="DWG251" s="96"/>
      <c r="DWH251" s="96"/>
      <c r="DWI251" s="96"/>
      <c r="DWJ251" s="96"/>
      <c r="DWK251" s="96"/>
      <c r="DWL251" s="96"/>
      <c r="DWM251" s="96"/>
      <c r="DWN251" s="96"/>
      <c r="DWO251" s="96"/>
      <c r="DWP251" s="96"/>
      <c r="DWQ251" s="96"/>
      <c r="DWR251" s="96"/>
      <c r="DWS251" s="96"/>
      <c r="DWT251" s="96"/>
      <c r="DWU251" s="96"/>
      <c r="DWV251" s="96"/>
      <c r="DWW251" s="96"/>
      <c r="DWX251" s="96"/>
      <c r="DWY251" s="96"/>
      <c r="DWZ251" s="96"/>
      <c r="DXA251" s="96"/>
      <c r="DXB251" s="96"/>
      <c r="DXC251" s="96"/>
      <c r="DXD251" s="96"/>
      <c r="DXE251" s="96"/>
      <c r="DXF251" s="96"/>
      <c r="DXG251" s="96"/>
      <c r="DXH251" s="96"/>
      <c r="DXI251" s="96"/>
      <c r="DXJ251" s="96"/>
      <c r="DXK251" s="96"/>
      <c r="DXL251" s="96"/>
      <c r="DXM251" s="96"/>
      <c r="DXN251" s="96"/>
      <c r="DXO251" s="96"/>
      <c r="DXP251" s="96"/>
      <c r="DXQ251" s="96"/>
      <c r="DXR251" s="96"/>
      <c r="DXS251" s="96"/>
      <c r="DXT251" s="96"/>
      <c r="DXU251" s="96"/>
      <c r="DXV251" s="96"/>
      <c r="DXW251" s="96"/>
      <c r="DXX251" s="96"/>
      <c r="DXY251" s="96"/>
      <c r="DXZ251" s="96"/>
      <c r="DYA251" s="96"/>
      <c r="DYB251" s="96"/>
      <c r="DYC251" s="96"/>
      <c r="DYD251" s="96"/>
      <c r="DYE251" s="96"/>
      <c r="DYF251" s="96"/>
      <c r="DYG251" s="96"/>
      <c r="DYH251" s="96"/>
      <c r="DYI251" s="96"/>
      <c r="DYJ251" s="96"/>
      <c r="DYK251" s="96"/>
      <c r="DYL251" s="96"/>
      <c r="DYM251" s="96"/>
      <c r="DYN251" s="96"/>
      <c r="DYO251" s="96"/>
      <c r="DYP251" s="96"/>
      <c r="DYQ251" s="96"/>
      <c r="DYR251" s="96"/>
      <c r="DYS251" s="96"/>
      <c r="DYT251" s="96"/>
      <c r="DYU251" s="96"/>
      <c r="DYV251" s="96"/>
      <c r="DYW251" s="96"/>
      <c r="DYX251" s="96"/>
      <c r="DYY251" s="96"/>
      <c r="DYZ251" s="96"/>
      <c r="DZA251" s="96"/>
      <c r="DZB251" s="96"/>
      <c r="DZC251" s="96"/>
      <c r="DZD251" s="96"/>
      <c r="DZE251" s="96"/>
      <c r="DZF251" s="96"/>
      <c r="DZG251" s="96"/>
      <c r="DZH251" s="96"/>
      <c r="DZI251" s="96"/>
      <c r="DZJ251" s="96"/>
      <c r="DZK251" s="96"/>
      <c r="DZL251" s="96"/>
      <c r="DZM251" s="96"/>
      <c r="DZN251" s="96"/>
      <c r="DZO251" s="96"/>
      <c r="DZP251" s="96"/>
      <c r="DZQ251" s="96"/>
      <c r="DZR251" s="96"/>
      <c r="DZS251" s="96"/>
      <c r="DZT251" s="96"/>
      <c r="DZU251" s="96"/>
      <c r="DZV251" s="96"/>
      <c r="DZW251" s="96"/>
      <c r="DZX251" s="96"/>
      <c r="DZY251" s="96"/>
      <c r="DZZ251" s="96"/>
      <c r="EAA251" s="96"/>
      <c r="EAB251" s="96"/>
      <c r="EAC251" s="96"/>
      <c r="EAD251" s="96"/>
      <c r="EAE251" s="96"/>
      <c r="EAF251" s="96"/>
      <c r="EAG251" s="96"/>
      <c r="EAH251" s="96"/>
      <c r="EAI251" s="96"/>
      <c r="EAJ251" s="96"/>
      <c r="EAK251" s="96"/>
      <c r="EAL251" s="96"/>
      <c r="EAM251" s="96"/>
      <c r="EAN251" s="96"/>
      <c r="EAO251" s="96"/>
      <c r="EAP251" s="96"/>
      <c r="EAQ251" s="96"/>
      <c r="EAR251" s="96"/>
      <c r="EAS251" s="96"/>
      <c r="EAT251" s="96"/>
      <c r="EAU251" s="96"/>
      <c r="EAV251" s="96"/>
      <c r="EAW251" s="96"/>
      <c r="EAX251" s="96"/>
      <c r="EAY251" s="96"/>
      <c r="EAZ251" s="96"/>
      <c r="EBA251" s="96"/>
      <c r="EBB251" s="96"/>
      <c r="EBC251" s="96"/>
      <c r="EBD251" s="96"/>
      <c r="EBE251" s="96"/>
      <c r="EBF251" s="96"/>
      <c r="EBG251" s="96"/>
      <c r="EBH251" s="96"/>
      <c r="EBI251" s="96"/>
      <c r="EBJ251" s="96"/>
      <c r="EBK251" s="96"/>
      <c r="EBL251" s="96"/>
      <c r="EBM251" s="96"/>
      <c r="EBN251" s="96"/>
      <c r="EBO251" s="96"/>
      <c r="EBP251" s="96"/>
      <c r="EBQ251" s="96"/>
      <c r="EBR251" s="96"/>
      <c r="EBS251" s="96"/>
      <c r="EBT251" s="96"/>
      <c r="EBU251" s="96"/>
      <c r="EBV251" s="96"/>
      <c r="EBW251" s="96"/>
      <c r="EBX251" s="96"/>
      <c r="EBY251" s="96"/>
      <c r="EBZ251" s="96"/>
      <c r="ECA251" s="96"/>
      <c r="ECB251" s="96"/>
      <c r="ECC251" s="96"/>
      <c r="ECD251" s="96"/>
      <c r="ECE251" s="96"/>
      <c r="ECF251" s="96"/>
      <c r="ECG251" s="96"/>
      <c r="ECH251" s="96"/>
      <c r="ECI251" s="96"/>
      <c r="ECJ251" s="96"/>
      <c r="ECK251" s="96"/>
      <c r="ECL251" s="96"/>
      <c r="ECM251" s="96"/>
      <c r="ECN251" s="96"/>
      <c r="ECO251" s="96"/>
      <c r="ECP251" s="96"/>
      <c r="ECQ251" s="96"/>
      <c r="ECR251" s="96"/>
      <c r="ECS251" s="96"/>
      <c r="ECT251" s="96"/>
      <c r="ECU251" s="96"/>
      <c r="ECV251" s="96"/>
      <c r="ECW251" s="96"/>
      <c r="ECX251" s="96"/>
      <c r="ECY251" s="96"/>
      <c r="ECZ251" s="96"/>
      <c r="EDA251" s="96"/>
      <c r="EDB251" s="96"/>
      <c r="EDC251" s="96"/>
      <c r="EDD251" s="96"/>
      <c r="EDE251" s="96"/>
      <c r="EDF251" s="96"/>
      <c r="EDG251" s="96"/>
      <c r="EDH251" s="96"/>
      <c r="EDI251" s="96"/>
      <c r="EDJ251" s="96"/>
      <c r="EDK251" s="96"/>
      <c r="EDL251" s="96"/>
      <c r="EDM251" s="96"/>
      <c r="EDN251" s="96"/>
      <c r="EDO251" s="96"/>
      <c r="EDP251" s="96"/>
      <c r="EDQ251" s="96"/>
      <c r="EDR251" s="96"/>
      <c r="EDS251" s="96"/>
      <c r="EDT251" s="96"/>
      <c r="EDU251" s="96"/>
      <c r="EDV251" s="96"/>
      <c r="EDW251" s="96"/>
      <c r="EDX251" s="96"/>
      <c r="EDY251" s="96"/>
      <c r="EDZ251" s="96"/>
      <c r="EEA251" s="96"/>
      <c r="EEB251" s="96"/>
      <c r="EEC251" s="96"/>
      <c r="EED251" s="96"/>
      <c r="EEE251" s="96"/>
      <c r="EEF251" s="96"/>
      <c r="EEG251" s="96"/>
      <c r="EEH251" s="96"/>
      <c r="EEI251" s="96"/>
      <c r="EEJ251" s="96"/>
      <c r="EEK251" s="96"/>
      <c r="EEL251" s="96"/>
      <c r="EEM251" s="96"/>
      <c r="EEN251" s="96"/>
      <c r="EEO251" s="96"/>
      <c r="EEP251" s="96"/>
      <c r="EEQ251" s="96"/>
      <c r="EER251" s="96"/>
      <c r="EES251" s="96"/>
      <c r="EET251" s="96"/>
      <c r="EEU251" s="96"/>
      <c r="EEV251" s="96"/>
      <c r="EEW251" s="96"/>
      <c r="EEX251" s="96"/>
      <c r="EEY251" s="96"/>
      <c r="EEZ251" s="96"/>
      <c r="EFA251" s="96"/>
      <c r="EFB251" s="96"/>
      <c r="EFC251" s="96"/>
      <c r="EFD251" s="96"/>
      <c r="EFE251" s="96"/>
      <c r="EFF251" s="96"/>
      <c r="EFG251" s="96"/>
      <c r="EFH251" s="96"/>
      <c r="EFI251" s="96"/>
      <c r="EFJ251" s="96"/>
      <c r="EFK251" s="96"/>
      <c r="EFL251" s="96"/>
      <c r="EFM251" s="96"/>
      <c r="EFN251" s="96"/>
      <c r="EFO251" s="96"/>
      <c r="EFP251" s="96"/>
      <c r="EFQ251" s="96"/>
      <c r="EFR251" s="96"/>
      <c r="EFS251" s="96"/>
      <c r="EFT251" s="96"/>
      <c r="EFU251" s="96"/>
      <c r="EFV251" s="96"/>
      <c r="EFW251" s="96"/>
      <c r="EFX251" s="96"/>
      <c r="EFY251" s="96"/>
      <c r="EFZ251" s="96"/>
      <c r="EGA251" s="96"/>
      <c r="EGB251" s="96"/>
      <c r="EGC251" s="96"/>
      <c r="EGD251" s="96"/>
      <c r="EGE251" s="96"/>
      <c r="EGF251" s="96"/>
      <c r="EGG251" s="96"/>
      <c r="EGH251" s="96"/>
      <c r="EGI251" s="96"/>
      <c r="EGJ251" s="96"/>
      <c r="EGK251" s="96"/>
      <c r="EGL251" s="96"/>
      <c r="EGM251" s="96"/>
      <c r="EGN251" s="96"/>
      <c r="EGO251" s="96"/>
      <c r="EGP251" s="96"/>
      <c r="EGQ251" s="96"/>
      <c r="EGR251" s="96"/>
      <c r="EGS251" s="96"/>
      <c r="EGT251" s="96"/>
      <c r="EGU251" s="96"/>
      <c r="EGV251" s="96"/>
      <c r="EGW251" s="96"/>
      <c r="EGX251" s="96"/>
      <c r="EGY251" s="96"/>
      <c r="EGZ251" s="96"/>
      <c r="EHA251" s="96"/>
      <c r="EHB251" s="96"/>
      <c r="EHC251" s="96"/>
      <c r="EHD251" s="96"/>
      <c r="EHE251" s="96"/>
      <c r="EHF251" s="96"/>
      <c r="EHG251" s="96"/>
      <c r="EHH251" s="96"/>
      <c r="EHI251" s="96"/>
      <c r="EHJ251" s="96"/>
      <c r="EHK251" s="96"/>
      <c r="EHL251" s="96"/>
      <c r="EHM251" s="96"/>
      <c r="EHN251" s="96"/>
      <c r="EHO251" s="96"/>
      <c r="EHP251" s="96"/>
      <c r="EHQ251" s="96"/>
      <c r="EHR251" s="96"/>
      <c r="EHS251" s="96"/>
      <c r="EHT251" s="96"/>
      <c r="EHU251" s="96"/>
      <c r="EHV251" s="96"/>
      <c r="EHW251" s="96"/>
      <c r="EHX251" s="96"/>
      <c r="EHY251" s="96"/>
      <c r="EHZ251" s="96"/>
      <c r="EIA251" s="96"/>
      <c r="EIB251" s="96"/>
      <c r="EIC251" s="96"/>
      <c r="EID251" s="96"/>
      <c r="EIE251" s="96"/>
      <c r="EIF251" s="96"/>
      <c r="EIG251" s="96"/>
      <c r="EIH251" s="96"/>
      <c r="EII251" s="96"/>
      <c r="EIJ251" s="96"/>
      <c r="EIK251" s="96"/>
      <c r="EIL251" s="96"/>
      <c r="EIM251" s="96"/>
      <c r="EIN251" s="96"/>
      <c r="EIO251" s="96"/>
      <c r="EIP251" s="96"/>
      <c r="EIQ251" s="96"/>
      <c r="EIR251" s="96"/>
      <c r="EIS251" s="96"/>
      <c r="EIT251" s="96"/>
      <c r="EIU251" s="96"/>
      <c r="EIV251" s="96"/>
      <c r="EIW251" s="96"/>
      <c r="EIX251" s="96"/>
      <c r="EIY251" s="96"/>
      <c r="EIZ251" s="96"/>
      <c r="EJA251" s="96"/>
      <c r="EJB251" s="96"/>
      <c r="EJC251" s="96"/>
      <c r="EJD251" s="96"/>
      <c r="EJE251" s="96"/>
      <c r="EJF251" s="96"/>
      <c r="EJG251" s="96"/>
      <c r="EJH251" s="96"/>
      <c r="EJI251" s="96"/>
      <c r="EJJ251" s="96"/>
      <c r="EJK251" s="96"/>
      <c r="EJL251" s="96"/>
      <c r="EJM251" s="96"/>
      <c r="EJN251" s="96"/>
      <c r="EJO251" s="96"/>
      <c r="EJP251" s="96"/>
      <c r="EJQ251" s="96"/>
      <c r="EJR251" s="96"/>
      <c r="EJS251" s="96"/>
      <c r="EJT251" s="96"/>
      <c r="EJU251" s="96"/>
      <c r="EJV251" s="96"/>
      <c r="EJW251" s="96"/>
      <c r="EJX251" s="96"/>
      <c r="EJY251" s="96"/>
      <c r="EJZ251" s="96"/>
      <c r="EKA251" s="96"/>
      <c r="EKB251" s="96"/>
      <c r="EKC251" s="96"/>
      <c r="EKD251" s="96"/>
      <c r="EKE251" s="96"/>
      <c r="EKF251" s="96"/>
      <c r="EKG251" s="96"/>
      <c r="EKH251" s="96"/>
      <c r="EKI251" s="96"/>
      <c r="EKJ251" s="96"/>
      <c r="EKK251" s="96"/>
      <c r="EKL251" s="96"/>
      <c r="EKM251" s="96"/>
      <c r="EKN251" s="96"/>
      <c r="EKO251" s="96"/>
      <c r="EKP251" s="96"/>
      <c r="EKQ251" s="96"/>
      <c r="EKR251" s="96"/>
      <c r="EKS251" s="96"/>
      <c r="EKT251" s="96"/>
      <c r="EKU251" s="96"/>
      <c r="EKV251" s="96"/>
      <c r="EKW251" s="96"/>
      <c r="EKX251" s="96"/>
      <c r="EKY251" s="96"/>
      <c r="EKZ251" s="96"/>
      <c r="ELA251" s="96"/>
      <c r="ELB251" s="96"/>
      <c r="ELC251" s="96"/>
      <c r="ELD251" s="96"/>
      <c r="ELE251" s="96"/>
      <c r="ELF251" s="96"/>
      <c r="ELG251" s="96"/>
      <c r="ELH251" s="96"/>
      <c r="ELI251" s="96"/>
      <c r="ELJ251" s="96"/>
      <c r="ELK251" s="96"/>
      <c r="ELL251" s="96"/>
      <c r="ELM251" s="96"/>
      <c r="ELN251" s="96"/>
      <c r="ELO251" s="96"/>
      <c r="ELP251" s="96"/>
      <c r="ELQ251" s="96"/>
      <c r="ELR251" s="96"/>
      <c r="ELS251" s="96"/>
      <c r="ELT251" s="96"/>
      <c r="ELU251" s="96"/>
      <c r="ELV251" s="96"/>
      <c r="ELW251" s="96"/>
      <c r="ELX251" s="96"/>
      <c r="ELY251" s="96"/>
      <c r="ELZ251" s="96"/>
      <c r="EMA251" s="96"/>
      <c r="EMB251" s="96"/>
      <c r="EMC251" s="96"/>
      <c r="EMD251" s="96"/>
      <c r="EME251" s="96"/>
      <c r="EMF251" s="96"/>
      <c r="EMG251" s="96"/>
      <c r="EMH251" s="96"/>
      <c r="EMI251" s="96"/>
      <c r="EMJ251" s="96"/>
      <c r="EMK251" s="96"/>
      <c r="EML251" s="96"/>
      <c r="EMM251" s="96"/>
      <c r="EMN251" s="96"/>
      <c r="EMO251" s="96"/>
      <c r="EMP251" s="96"/>
      <c r="EMQ251" s="96"/>
      <c r="EMR251" s="96"/>
      <c r="EMS251" s="96"/>
      <c r="EMT251" s="96"/>
      <c r="EMU251" s="96"/>
      <c r="EMV251" s="96"/>
      <c r="EMW251" s="96"/>
      <c r="EMX251" s="96"/>
      <c r="EMY251" s="96"/>
      <c r="EMZ251" s="96"/>
      <c r="ENA251" s="96"/>
      <c r="ENB251" s="96"/>
      <c r="ENC251" s="96"/>
      <c r="END251" s="96"/>
      <c r="ENE251" s="96"/>
      <c r="ENF251" s="96"/>
      <c r="ENG251" s="96"/>
      <c r="ENH251" s="96"/>
      <c r="ENI251" s="96"/>
      <c r="ENJ251" s="96"/>
      <c r="ENK251" s="96"/>
      <c r="ENL251" s="96"/>
      <c r="ENM251" s="96"/>
      <c r="ENN251" s="96"/>
      <c r="ENO251" s="96"/>
      <c r="ENP251" s="96"/>
      <c r="ENQ251" s="96"/>
      <c r="ENR251" s="96"/>
      <c r="ENS251" s="96"/>
      <c r="ENT251" s="96"/>
      <c r="ENU251" s="96"/>
      <c r="ENV251" s="96"/>
      <c r="ENW251" s="96"/>
      <c r="ENX251" s="96"/>
      <c r="ENY251" s="96"/>
      <c r="ENZ251" s="96"/>
      <c r="EOA251" s="96"/>
      <c r="EOB251" s="96"/>
      <c r="EOC251" s="96"/>
      <c r="EOD251" s="96"/>
      <c r="EOE251" s="96"/>
      <c r="EOF251" s="96"/>
      <c r="EOG251" s="96"/>
      <c r="EOH251" s="96"/>
      <c r="EOI251" s="96"/>
      <c r="EOJ251" s="96"/>
      <c r="EOK251" s="96"/>
      <c r="EOL251" s="96"/>
      <c r="EOM251" s="96"/>
      <c r="EON251" s="96"/>
      <c r="EOO251" s="96"/>
      <c r="EOP251" s="96"/>
      <c r="EOQ251" s="96"/>
      <c r="EOR251" s="96"/>
      <c r="EOS251" s="96"/>
      <c r="EOT251" s="96"/>
      <c r="EOU251" s="96"/>
      <c r="EOV251" s="96"/>
      <c r="EOW251" s="96"/>
      <c r="EOX251" s="96"/>
      <c r="EOY251" s="96"/>
      <c r="EOZ251" s="96"/>
      <c r="EPA251" s="96"/>
      <c r="EPB251" s="96"/>
      <c r="EPC251" s="96"/>
      <c r="EPD251" s="96"/>
      <c r="EPE251" s="96"/>
      <c r="EPF251" s="96"/>
      <c r="EPG251" s="96"/>
      <c r="EPH251" s="96"/>
      <c r="EPI251" s="96"/>
      <c r="EPJ251" s="96"/>
      <c r="EPK251" s="96"/>
      <c r="EPL251" s="96"/>
      <c r="EPM251" s="96"/>
      <c r="EPN251" s="96"/>
      <c r="EPO251" s="96"/>
      <c r="EPP251" s="96"/>
      <c r="EPQ251" s="96"/>
      <c r="EPR251" s="96"/>
      <c r="EPS251" s="96"/>
      <c r="EPT251" s="96"/>
      <c r="EPU251" s="96"/>
      <c r="EPV251" s="96"/>
      <c r="EPW251" s="96"/>
      <c r="EPX251" s="96"/>
      <c r="EPY251" s="96"/>
      <c r="EPZ251" s="96"/>
      <c r="EQA251" s="96"/>
      <c r="EQB251" s="96"/>
      <c r="EQC251" s="96"/>
      <c r="EQD251" s="96"/>
      <c r="EQE251" s="96"/>
      <c r="EQF251" s="96"/>
      <c r="EQG251" s="96"/>
      <c r="EQH251" s="96"/>
      <c r="EQI251" s="96"/>
      <c r="EQJ251" s="96"/>
      <c r="EQK251" s="96"/>
      <c r="EQL251" s="96"/>
      <c r="EQM251" s="96"/>
      <c r="EQN251" s="96"/>
      <c r="EQO251" s="96"/>
      <c r="EQP251" s="96"/>
      <c r="EQQ251" s="96"/>
      <c r="EQR251" s="96"/>
      <c r="EQS251" s="96"/>
      <c r="EQT251" s="96"/>
      <c r="EQU251" s="96"/>
      <c r="EQV251" s="96"/>
      <c r="EQW251" s="96"/>
      <c r="EQX251" s="96"/>
      <c r="EQY251" s="96"/>
      <c r="EQZ251" s="96"/>
      <c r="ERA251" s="96"/>
      <c r="ERB251" s="96"/>
      <c r="ERC251" s="96"/>
      <c r="ERD251" s="96"/>
      <c r="ERE251" s="96"/>
      <c r="ERF251" s="96"/>
      <c r="ERG251" s="96"/>
      <c r="ERH251" s="96"/>
      <c r="ERI251" s="96"/>
      <c r="ERJ251" s="96"/>
      <c r="ERK251" s="96"/>
      <c r="ERL251" s="96"/>
      <c r="ERM251" s="96"/>
      <c r="ERN251" s="96"/>
      <c r="ERO251" s="96"/>
      <c r="ERP251" s="96"/>
      <c r="ERQ251" s="96"/>
      <c r="ERR251" s="96"/>
      <c r="ERS251" s="96"/>
      <c r="ERT251" s="96"/>
      <c r="ERU251" s="96"/>
      <c r="ERV251" s="96"/>
      <c r="ERW251" s="96"/>
      <c r="ERX251" s="96"/>
      <c r="ERY251" s="96"/>
      <c r="ERZ251" s="96"/>
      <c r="ESA251" s="96"/>
      <c r="ESB251" s="96"/>
      <c r="ESC251" s="96"/>
      <c r="ESD251" s="96"/>
      <c r="ESE251" s="96"/>
      <c r="ESF251" s="96"/>
      <c r="ESG251" s="96"/>
      <c r="ESH251" s="96"/>
      <c r="ESI251" s="96"/>
      <c r="ESJ251" s="96"/>
      <c r="ESK251" s="96"/>
      <c r="ESL251" s="96"/>
      <c r="ESM251" s="96"/>
      <c r="ESN251" s="96"/>
      <c r="ESO251" s="96"/>
      <c r="ESP251" s="96"/>
      <c r="ESQ251" s="96"/>
      <c r="ESR251" s="96"/>
      <c r="ESS251" s="96"/>
      <c r="EST251" s="96"/>
      <c r="ESU251" s="96"/>
      <c r="ESV251" s="96"/>
      <c r="ESW251" s="96"/>
      <c r="ESX251" s="96"/>
      <c r="ESY251" s="96"/>
      <c r="ESZ251" s="96"/>
      <c r="ETA251" s="96"/>
      <c r="ETB251" s="96"/>
      <c r="ETC251" s="96"/>
      <c r="ETD251" s="96"/>
      <c r="ETE251" s="96"/>
      <c r="ETF251" s="96"/>
      <c r="ETG251" s="96"/>
      <c r="ETH251" s="96"/>
      <c r="ETI251" s="96"/>
      <c r="ETJ251" s="96"/>
      <c r="ETK251" s="96"/>
      <c r="ETL251" s="96"/>
      <c r="ETM251" s="96"/>
      <c r="ETN251" s="96"/>
      <c r="ETO251" s="96"/>
      <c r="ETP251" s="96"/>
      <c r="ETQ251" s="96"/>
      <c r="ETR251" s="96"/>
      <c r="ETS251" s="96"/>
      <c r="ETT251" s="96"/>
      <c r="ETU251" s="96"/>
      <c r="ETV251" s="96"/>
      <c r="ETW251" s="96"/>
      <c r="ETX251" s="96"/>
      <c r="ETY251" s="96"/>
      <c r="ETZ251" s="96"/>
      <c r="EUA251" s="96"/>
      <c r="EUB251" s="96"/>
      <c r="EUC251" s="96"/>
      <c r="EUD251" s="96"/>
      <c r="EUE251" s="96"/>
      <c r="EUF251" s="96"/>
      <c r="EUG251" s="96"/>
      <c r="EUH251" s="96"/>
      <c r="EUI251" s="96"/>
      <c r="EUJ251" s="96"/>
      <c r="EUK251" s="96"/>
      <c r="EUL251" s="96"/>
      <c r="EUM251" s="96"/>
      <c r="EUN251" s="96"/>
      <c r="EUO251" s="96"/>
      <c r="EUP251" s="96"/>
      <c r="EUQ251" s="96"/>
      <c r="EUR251" s="96"/>
      <c r="EUS251" s="96"/>
      <c r="EUT251" s="96"/>
      <c r="EUU251" s="96"/>
      <c r="EUV251" s="96"/>
      <c r="EUW251" s="96"/>
      <c r="EUX251" s="96"/>
      <c r="EUY251" s="96"/>
      <c r="EUZ251" s="96"/>
      <c r="EVA251" s="96"/>
      <c r="EVB251" s="96"/>
      <c r="EVC251" s="96"/>
      <c r="EVD251" s="96"/>
      <c r="EVE251" s="96"/>
      <c r="EVF251" s="96"/>
      <c r="EVG251" s="96"/>
      <c r="EVH251" s="96"/>
      <c r="EVI251" s="96"/>
      <c r="EVJ251" s="96"/>
      <c r="EVK251" s="96"/>
      <c r="EVL251" s="96"/>
      <c r="EVM251" s="96"/>
      <c r="EVN251" s="96"/>
      <c r="EVO251" s="96"/>
      <c r="EVP251" s="96"/>
      <c r="EVQ251" s="96"/>
      <c r="EVR251" s="96"/>
      <c r="EVS251" s="96"/>
      <c r="EVT251" s="96"/>
      <c r="EVU251" s="96"/>
      <c r="EVV251" s="96"/>
      <c r="EVW251" s="96"/>
      <c r="EVX251" s="96"/>
      <c r="EVY251" s="96"/>
      <c r="EVZ251" s="96"/>
      <c r="EWA251" s="96"/>
      <c r="EWB251" s="96"/>
      <c r="EWC251" s="96"/>
      <c r="EWD251" s="96"/>
      <c r="EWE251" s="96"/>
      <c r="EWF251" s="96"/>
      <c r="EWG251" s="96"/>
      <c r="EWH251" s="96"/>
      <c r="EWI251" s="96"/>
      <c r="EWJ251" s="96"/>
      <c r="EWK251" s="96"/>
      <c r="EWL251" s="96"/>
      <c r="EWM251" s="96"/>
      <c r="EWN251" s="96"/>
      <c r="EWO251" s="96"/>
      <c r="EWP251" s="96"/>
      <c r="EWQ251" s="96"/>
      <c r="EWR251" s="96"/>
      <c r="EWS251" s="96"/>
      <c r="EWT251" s="96"/>
      <c r="EWU251" s="96"/>
      <c r="EWV251" s="96"/>
      <c r="EWW251" s="96"/>
      <c r="EWX251" s="96"/>
      <c r="EWY251" s="96"/>
      <c r="EWZ251" s="96"/>
      <c r="EXA251" s="96"/>
      <c r="EXB251" s="96"/>
      <c r="EXC251" s="96"/>
      <c r="EXD251" s="96"/>
      <c r="EXE251" s="96"/>
      <c r="EXF251" s="96"/>
      <c r="EXG251" s="96"/>
      <c r="EXH251" s="96"/>
      <c r="EXI251" s="96"/>
      <c r="EXJ251" s="96"/>
      <c r="EXK251" s="96"/>
      <c r="EXL251" s="96"/>
      <c r="EXM251" s="96"/>
      <c r="EXN251" s="96"/>
      <c r="EXO251" s="96"/>
      <c r="EXP251" s="96"/>
      <c r="EXQ251" s="96"/>
      <c r="EXR251" s="96"/>
      <c r="EXS251" s="96"/>
      <c r="EXT251" s="96"/>
      <c r="EXU251" s="96"/>
      <c r="EXV251" s="96"/>
      <c r="EXW251" s="96"/>
      <c r="EXX251" s="96"/>
      <c r="EXY251" s="96"/>
      <c r="EXZ251" s="96"/>
      <c r="EYA251" s="96"/>
      <c r="EYB251" s="96"/>
      <c r="EYC251" s="96"/>
      <c r="EYD251" s="96"/>
      <c r="EYE251" s="96"/>
      <c r="EYF251" s="96"/>
      <c r="EYG251" s="96"/>
      <c r="EYH251" s="96"/>
      <c r="EYI251" s="96"/>
      <c r="EYJ251" s="96"/>
      <c r="EYK251" s="96"/>
      <c r="EYL251" s="96"/>
      <c r="EYM251" s="96"/>
      <c r="EYN251" s="96"/>
      <c r="EYO251" s="96"/>
      <c r="EYP251" s="96"/>
      <c r="EYQ251" s="96"/>
      <c r="EYR251" s="96"/>
      <c r="EYS251" s="96"/>
      <c r="EYT251" s="96"/>
      <c r="EYU251" s="96"/>
      <c r="EYV251" s="96"/>
      <c r="EYW251" s="96"/>
      <c r="EYX251" s="96"/>
      <c r="EYY251" s="96"/>
      <c r="EYZ251" s="96"/>
      <c r="EZA251" s="96"/>
      <c r="EZB251" s="96"/>
      <c r="EZC251" s="96"/>
      <c r="EZD251" s="96"/>
      <c r="EZE251" s="96"/>
      <c r="EZF251" s="96"/>
      <c r="EZG251" s="96"/>
      <c r="EZH251" s="96"/>
      <c r="EZI251" s="96"/>
      <c r="EZJ251" s="96"/>
      <c r="EZK251" s="96"/>
      <c r="EZL251" s="96"/>
      <c r="EZM251" s="96"/>
      <c r="EZN251" s="96"/>
      <c r="EZO251" s="96"/>
      <c r="EZP251" s="96"/>
      <c r="EZQ251" s="96"/>
      <c r="EZR251" s="96"/>
      <c r="EZS251" s="96"/>
      <c r="EZT251" s="96"/>
      <c r="EZU251" s="96"/>
      <c r="EZV251" s="96"/>
      <c r="EZW251" s="96"/>
      <c r="EZX251" s="96"/>
      <c r="EZY251" s="96"/>
      <c r="EZZ251" s="96"/>
      <c r="FAA251" s="96"/>
      <c r="FAB251" s="96"/>
      <c r="FAC251" s="96"/>
      <c r="FAD251" s="96"/>
      <c r="FAE251" s="96"/>
      <c r="FAF251" s="96"/>
      <c r="FAG251" s="96"/>
      <c r="FAH251" s="96"/>
      <c r="FAI251" s="96"/>
      <c r="FAJ251" s="96"/>
      <c r="FAK251" s="96"/>
      <c r="FAL251" s="96"/>
      <c r="FAM251" s="96"/>
      <c r="FAN251" s="96"/>
      <c r="FAO251" s="96"/>
      <c r="FAP251" s="96"/>
      <c r="FAQ251" s="96"/>
      <c r="FAR251" s="96"/>
      <c r="FAS251" s="96"/>
      <c r="FAT251" s="96"/>
      <c r="FAU251" s="96"/>
      <c r="FAV251" s="96"/>
      <c r="FAW251" s="96"/>
      <c r="FAX251" s="96"/>
      <c r="FAY251" s="96"/>
      <c r="FAZ251" s="96"/>
      <c r="FBA251" s="96"/>
      <c r="FBB251" s="96"/>
      <c r="FBC251" s="96"/>
      <c r="FBD251" s="96"/>
      <c r="FBE251" s="96"/>
      <c r="FBF251" s="96"/>
      <c r="FBG251" s="96"/>
      <c r="FBH251" s="96"/>
      <c r="FBI251" s="96"/>
      <c r="FBJ251" s="96"/>
      <c r="FBK251" s="96"/>
      <c r="FBL251" s="96"/>
      <c r="FBM251" s="96"/>
      <c r="FBN251" s="96"/>
      <c r="FBO251" s="96"/>
      <c r="FBP251" s="96"/>
      <c r="FBQ251" s="96"/>
      <c r="FBR251" s="96"/>
      <c r="FBS251" s="96"/>
      <c r="FBT251" s="96"/>
      <c r="FBU251" s="96"/>
      <c r="FBV251" s="96"/>
      <c r="FBW251" s="96"/>
      <c r="FBX251" s="96"/>
      <c r="FBY251" s="96"/>
      <c r="FBZ251" s="96"/>
      <c r="FCA251" s="96"/>
      <c r="FCB251" s="96"/>
      <c r="FCC251" s="96"/>
      <c r="FCD251" s="96"/>
      <c r="FCE251" s="96"/>
      <c r="FCF251" s="96"/>
      <c r="FCG251" s="96"/>
      <c r="FCH251" s="96"/>
      <c r="FCI251" s="96"/>
      <c r="FCJ251" s="96"/>
      <c r="FCK251" s="96"/>
      <c r="FCL251" s="96"/>
      <c r="FCM251" s="96"/>
      <c r="FCN251" s="96"/>
      <c r="FCO251" s="96"/>
      <c r="FCP251" s="96"/>
      <c r="FCQ251" s="96"/>
      <c r="FCR251" s="96"/>
      <c r="FCS251" s="96"/>
      <c r="FCT251" s="96"/>
      <c r="FCU251" s="96"/>
      <c r="FCV251" s="96"/>
      <c r="FCW251" s="96"/>
      <c r="FCX251" s="96"/>
      <c r="FCY251" s="96"/>
      <c r="FCZ251" s="96"/>
      <c r="FDA251" s="96"/>
      <c r="FDB251" s="96"/>
      <c r="FDC251" s="96"/>
      <c r="FDD251" s="96"/>
      <c r="FDE251" s="96"/>
      <c r="FDF251" s="96"/>
      <c r="FDG251" s="96"/>
      <c r="FDH251" s="96"/>
      <c r="FDI251" s="96"/>
      <c r="FDJ251" s="96"/>
      <c r="FDK251" s="96"/>
      <c r="FDL251" s="96"/>
      <c r="FDM251" s="96"/>
      <c r="FDN251" s="96"/>
      <c r="FDO251" s="96"/>
      <c r="FDP251" s="96"/>
      <c r="FDQ251" s="96"/>
      <c r="FDR251" s="96"/>
      <c r="FDS251" s="96"/>
      <c r="FDT251" s="96"/>
      <c r="FDU251" s="96"/>
      <c r="FDV251" s="96"/>
      <c r="FDW251" s="96"/>
      <c r="FDX251" s="96"/>
      <c r="FDY251" s="96"/>
      <c r="FDZ251" s="96"/>
      <c r="FEA251" s="96"/>
      <c r="FEB251" s="96"/>
      <c r="FEC251" s="96"/>
      <c r="FED251" s="96"/>
      <c r="FEE251" s="96"/>
      <c r="FEF251" s="96"/>
      <c r="FEG251" s="96"/>
      <c r="FEH251" s="96"/>
      <c r="FEI251" s="96"/>
      <c r="FEJ251" s="96"/>
      <c r="FEK251" s="96"/>
      <c r="FEL251" s="96"/>
      <c r="FEM251" s="96"/>
      <c r="FEN251" s="96"/>
      <c r="FEO251" s="96"/>
      <c r="FEP251" s="96"/>
      <c r="FEQ251" s="96"/>
      <c r="FER251" s="96"/>
      <c r="FES251" s="96"/>
      <c r="FET251" s="96"/>
      <c r="FEU251" s="96"/>
      <c r="FEV251" s="96"/>
      <c r="FEW251" s="96"/>
      <c r="FEX251" s="96"/>
      <c r="FEY251" s="96"/>
      <c r="FEZ251" s="96"/>
      <c r="FFA251" s="96"/>
      <c r="FFB251" s="96"/>
      <c r="FFC251" s="96"/>
      <c r="FFD251" s="96"/>
      <c r="FFE251" s="96"/>
      <c r="FFF251" s="96"/>
      <c r="FFG251" s="96"/>
      <c r="FFH251" s="96"/>
      <c r="FFI251" s="96"/>
      <c r="FFJ251" s="96"/>
      <c r="FFK251" s="96"/>
      <c r="FFL251" s="96"/>
      <c r="FFM251" s="96"/>
      <c r="FFN251" s="96"/>
      <c r="FFO251" s="96"/>
      <c r="FFP251" s="96"/>
      <c r="FFQ251" s="96"/>
      <c r="FFR251" s="96"/>
      <c r="FFS251" s="96"/>
      <c r="FFT251" s="96"/>
      <c r="FFU251" s="96"/>
      <c r="FFV251" s="96"/>
      <c r="FFW251" s="96"/>
      <c r="FFX251" s="96"/>
      <c r="FFY251" s="96"/>
      <c r="FFZ251" s="96"/>
      <c r="FGA251" s="96"/>
      <c r="FGB251" s="96"/>
      <c r="FGC251" s="96"/>
      <c r="FGD251" s="96"/>
      <c r="FGE251" s="96"/>
      <c r="FGF251" s="96"/>
      <c r="FGG251" s="96"/>
      <c r="FGH251" s="96"/>
      <c r="FGI251" s="96"/>
      <c r="FGJ251" s="96"/>
      <c r="FGK251" s="96"/>
      <c r="FGL251" s="96"/>
      <c r="FGM251" s="96"/>
      <c r="FGN251" s="96"/>
      <c r="FGO251" s="96"/>
      <c r="FGP251" s="96"/>
      <c r="FGQ251" s="96"/>
      <c r="FGR251" s="96"/>
      <c r="FGS251" s="96"/>
      <c r="FGT251" s="96"/>
      <c r="FGU251" s="96"/>
      <c r="FGV251" s="96"/>
      <c r="FGW251" s="96"/>
      <c r="FGX251" s="96"/>
      <c r="FGY251" s="96"/>
      <c r="FGZ251" s="96"/>
      <c r="FHA251" s="96"/>
      <c r="FHB251" s="96"/>
      <c r="FHC251" s="96"/>
      <c r="FHD251" s="96"/>
      <c r="FHE251" s="96"/>
      <c r="FHF251" s="96"/>
      <c r="FHG251" s="96"/>
      <c r="FHH251" s="96"/>
      <c r="FHI251" s="96"/>
      <c r="FHJ251" s="96"/>
      <c r="FHK251" s="96"/>
      <c r="FHL251" s="96"/>
      <c r="FHM251" s="96"/>
      <c r="FHN251" s="96"/>
      <c r="FHO251" s="96"/>
      <c r="FHP251" s="96"/>
      <c r="FHQ251" s="96"/>
      <c r="FHR251" s="96"/>
      <c r="FHS251" s="96"/>
      <c r="FHT251" s="96"/>
      <c r="FHU251" s="96"/>
      <c r="FHV251" s="96"/>
      <c r="FHW251" s="96"/>
      <c r="FHX251" s="96"/>
      <c r="FHY251" s="96"/>
      <c r="FHZ251" s="96"/>
      <c r="FIA251" s="96"/>
      <c r="FIB251" s="96"/>
      <c r="FIC251" s="96"/>
      <c r="FID251" s="96"/>
      <c r="FIE251" s="96"/>
      <c r="FIF251" s="96"/>
      <c r="FIG251" s="96"/>
      <c r="FIH251" s="96"/>
      <c r="FII251" s="96"/>
      <c r="FIJ251" s="96"/>
      <c r="FIK251" s="96"/>
      <c r="FIL251" s="96"/>
      <c r="FIM251" s="96"/>
      <c r="FIN251" s="96"/>
      <c r="FIO251" s="96"/>
      <c r="FIP251" s="96"/>
      <c r="FIQ251" s="96"/>
      <c r="FIR251" s="96"/>
      <c r="FIS251" s="96"/>
      <c r="FIT251" s="96"/>
      <c r="FIU251" s="96"/>
      <c r="FIV251" s="96"/>
      <c r="FIW251" s="96"/>
      <c r="FIX251" s="96"/>
      <c r="FIY251" s="96"/>
      <c r="FIZ251" s="96"/>
      <c r="FJA251" s="96"/>
      <c r="FJB251" s="96"/>
      <c r="FJC251" s="96"/>
      <c r="FJD251" s="96"/>
      <c r="FJE251" s="96"/>
      <c r="FJF251" s="96"/>
      <c r="FJG251" s="96"/>
      <c r="FJH251" s="96"/>
      <c r="FJI251" s="96"/>
      <c r="FJJ251" s="96"/>
      <c r="FJK251" s="96"/>
      <c r="FJL251" s="96"/>
      <c r="FJM251" s="96"/>
      <c r="FJN251" s="96"/>
      <c r="FJO251" s="96"/>
      <c r="FJP251" s="96"/>
      <c r="FJQ251" s="96"/>
      <c r="FJR251" s="96"/>
      <c r="FJS251" s="96"/>
      <c r="FJT251" s="96"/>
      <c r="FJU251" s="96"/>
      <c r="FJV251" s="96"/>
      <c r="FJW251" s="96"/>
      <c r="FJX251" s="96"/>
      <c r="FJY251" s="96"/>
      <c r="FJZ251" s="96"/>
      <c r="FKA251" s="96"/>
      <c r="FKB251" s="96"/>
      <c r="FKC251" s="96"/>
      <c r="FKD251" s="96"/>
      <c r="FKE251" s="96"/>
      <c r="FKF251" s="96"/>
      <c r="FKG251" s="96"/>
      <c r="FKH251" s="96"/>
      <c r="FKI251" s="96"/>
      <c r="FKJ251" s="96"/>
      <c r="FKK251" s="96"/>
      <c r="FKL251" s="96"/>
      <c r="FKM251" s="96"/>
      <c r="FKN251" s="96"/>
      <c r="FKO251" s="96"/>
      <c r="FKP251" s="96"/>
      <c r="FKQ251" s="96"/>
      <c r="FKR251" s="96"/>
      <c r="FKS251" s="96"/>
      <c r="FKT251" s="96"/>
      <c r="FKU251" s="96"/>
      <c r="FKV251" s="96"/>
      <c r="FKW251" s="96"/>
      <c r="FKX251" s="96"/>
      <c r="FKY251" s="96"/>
      <c r="FKZ251" s="96"/>
      <c r="FLA251" s="96"/>
      <c r="FLB251" s="96"/>
      <c r="FLC251" s="96"/>
      <c r="FLD251" s="96"/>
      <c r="FLE251" s="96"/>
      <c r="FLF251" s="96"/>
      <c r="FLG251" s="96"/>
      <c r="FLH251" s="96"/>
      <c r="FLI251" s="96"/>
      <c r="FLJ251" s="96"/>
      <c r="FLK251" s="96"/>
      <c r="FLL251" s="96"/>
      <c r="FLM251" s="96"/>
      <c r="FLN251" s="96"/>
      <c r="FLO251" s="96"/>
      <c r="FLP251" s="96"/>
      <c r="FLQ251" s="96"/>
      <c r="FLR251" s="96"/>
      <c r="FLS251" s="96"/>
      <c r="FLT251" s="96"/>
      <c r="FLU251" s="96"/>
      <c r="FLV251" s="96"/>
      <c r="FLW251" s="96"/>
      <c r="FLX251" s="96"/>
      <c r="FLY251" s="96"/>
      <c r="FLZ251" s="96"/>
      <c r="FMA251" s="96"/>
      <c r="FMB251" s="96"/>
      <c r="FMC251" s="96"/>
      <c r="FMD251" s="96"/>
      <c r="FME251" s="96"/>
      <c r="FMF251" s="96"/>
      <c r="FMG251" s="96"/>
      <c r="FMH251" s="96"/>
      <c r="FMI251" s="96"/>
      <c r="FMJ251" s="96"/>
      <c r="FMK251" s="96"/>
      <c r="FML251" s="96"/>
      <c r="FMM251" s="96"/>
      <c r="FMN251" s="96"/>
      <c r="FMO251" s="96"/>
      <c r="FMP251" s="96"/>
      <c r="FMQ251" s="96"/>
      <c r="FMR251" s="96"/>
      <c r="FMS251" s="96"/>
      <c r="FMT251" s="96"/>
      <c r="FMU251" s="96"/>
      <c r="FMV251" s="96"/>
      <c r="FMW251" s="96"/>
      <c r="FMX251" s="96"/>
      <c r="FMY251" s="96"/>
      <c r="FMZ251" s="96"/>
      <c r="FNA251" s="96"/>
      <c r="FNB251" s="96"/>
      <c r="FNC251" s="96"/>
      <c r="FND251" s="96"/>
      <c r="FNE251" s="96"/>
      <c r="FNF251" s="96"/>
      <c r="FNG251" s="96"/>
      <c r="FNH251" s="96"/>
      <c r="FNI251" s="96"/>
      <c r="FNJ251" s="96"/>
      <c r="FNK251" s="96"/>
      <c r="FNL251" s="96"/>
      <c r="FNM251" s="96"/>
      <c r="FNN251" s="96"/>
      <c r="FNO251" s="96"/>
      <c r="FNP251" s="96"/>
      <c r="FNQ251" s="96"/>
      <c r="FNR251" s="96"/>
      <c r="FNS251" s="96"/>
      <c r="FNT251" s="96"/>
      <c r="FNU251" s="96"/>
      <c r="FNV251" s="96"/>
      <c r="FNW251" s="96"/>
      <c r="FNX251" s="96"/>
      <c r="FNY251" s="96"/>
      <c r="FNZ251" s="96"/>
      <c r="FOA251" s="96"/>
      <c r="FOB251" s="96"/>
      <c r="FOC251" s="96"/>
      <c r="FOD251" s="96"/>
      <c r="FOE251" s="96"/>
      <c r="FOF251" s="96"/>
      <c r="FOG251" s="96"/>
      <c r="FOH251" s="96"/>
      <c r="FOI251" s="96"/>
      <c r="FOJ251" s="96"/>
      <c r="FOK251" s="96"/>
      <c r="FOL251" s="96"/>
      <c r="FOM251" s="96"/>
      <c r="FON251" s="96"/>
      <c r="FOO251" s="96"/>
      <c r="FOP251" s="96"/>
      <c r="FOQ251" s="96"/>
      <c r="FOR251" s="96"/>
      <c r="FOS251" s="96"/>
      <c r="FOT251" s="96"/>
      <c r="FOU251" s="96"/>
      <c r="FOV251" s="96"/>
      <c r="FOW251" s="96"/>
      <c r="FOX251" s="96"/>
      <c r="FOY251" s="96"/>
      <c r="FOZ251" s="96"/>
      <c r="FPA251" s="96"/>
      <c r="FPB251" s="96"/>
      <c r="FPC251" s="96"/>
      <c r="FPD251" s="96"/>
      <c r="FPE251" s="96"/>
      <c r="FPF251" s="96"/>
      <c r="FPG251" s="96"/>
      <c r="FPH251" s="96"/>
      <c r="FPI251" s="96"/>
      <c r="FPJ251" s="96"/>
      <c r="FPK251" s="96"/>
      <c r="FPL251" s="96"/>
      <c r="FPM251" s="96"/>
      <c r="FPN251" s="96"/>
      <c r="FPO251" s="96"/>
      <c r="FPP251" s="96"/>
      <c r="FPQ251" s="96"/>
      <c r="FPR251" s="96"/>
      <c r="FPS251" s="96"/>
      <c r="FPT251" s="96"/>
      <c r="FPU251" s="96"/>
      <c r="FPV251" s="96"/>
      <c r="FPW251" s="96"/>
      <c r="FPX251" s="96"/>
      <c r="FPY251" s="96"/>
      <c r="FPZ251" s="96"/>
      <c r="FQA251" s="96"/>
      <c r="FQB251" s="96"/>
      <c r="FQC251" s="96"/>
      <c r="FQD251" s="96"/>
      <c r="FQE251" s="96"/>
      <c r="FQF251" s="96"/>
      <c r="FQG251" s="96"/>
      <c r="FQH251" s="96"/>
      <c r="FQI251" s="96"/>
      <c r="FQJ251" s="96"/>
      <c r="FQK251" s="96"/>
      <c r="FQL251" s="96"/>
      <c r="FQM251" s="96"/>
      <c r="FQN251" s="96"/>
      <c r="FQO251" s="96"/>
      <c r="FQP251" s="96"/>
      <c r="FQQ251" s="96"/>
      <c r="FQR251" s="96"/>
      <c r="FQS251" s="96"/>
      <c r="FQT251" s="96"/>
      <c r="FQU251" s="96"/>
      <c r="FQV251" s="96"/>
      <c r="FQW251" s="96"/>
      <c r="FQX251" s="96"/>
      <c r="FQY251" s="96"/>
      <c r="FQZ251" s="96"/>
      <c r="FRA251" s="96"/>
      <c r="FRB251" s="96"/>
      <c r="FRC251" s="96"/>
      <c r="FRD251" s="96"/>
      <c r="FRE251" s="96"/>
      <c r="FRF251" s="96"/>
      <c r="FRG251" s="96"/>
      <c r="FRH251" s="96"/>
      <c r="FRI251" s="96"/>
      <c r="FRJ251" s="96"/>
      <c r="FRK251" s="96"/>
      <c r="FRL251" s="96"/>
      <c r="FRM251" s="96"/>
      <c r="FRN251" s="96"/>
      <c r="FRO251" s="96"/>
      <c r="FRP251" s="96"/>
      <c r="FRQ251" s="96"/>
      <c r="FRR251" s="96"/>
      <c r="FRS251" s="96"/>
      <c r="FRT251" s="96"/>
      <c r="FRU251" s="96"/>
      <c r="FRV251" s="96"/>
      <c r="FRW251" s="96"/>
      <c r="FRX251" s="96"/>
      <c r="FRY251" s="96"/>
      <c r="FRZ251" s="96"/>
      <c r="FSA251" s="96"/>
      <c r="FSB251" s="96"/>
      <c r="FSC251" s="96"/>
      <c r="FSD251" s="96"/>
      <c r="FSE251" s="96"/>
      <c r="FSF251" s="96"/>
      <c r="FSG251" s="96"/>
      <c r="FSH251" s="96"/>
      <c r="FSI251" s="96"/>
      <c r="FSJ251" s="96"/>
      <c r="FSK251" s="96"/>
      <c r="FSL251" s="96"/>
      <c r="FSM251" s="96"/>
      <c r="FSN251" s="96"/>
      <c r="FSO251" s="96"/>
      <c r="FSP251" s="96"/>
      <c r="FSQ251" s="96"/>
      <c r="FSR251" s="96"/>
      <c r="FSS251" s="96"/>
      <c r="FST251" s="96"/>
      <c r="FSU251" s="96"/>
      <c r="FSV251" s="96"/>
      <c r="FSW251" s="96"/>
      <c r="FSX251" s="96"/>
      <c r="FSY251" s="96"/>
      <c r="FSZ251" s="96"/>
      <c r="FTA251" s="96"/>
      <c r="FTB251" s="96"/>
      <c r="FTC251" s="96"/>
      <c r="FTD251" s="96"/>
      <c r="FTE251" s="96"/>
      <c r="FTF251" s="96"/>
      <c r="FTG251" s="96"/>
      <c r="FTH251" s="96"/>
      <c r="FTI251" s="96"/>
      <c r="FTJ251" s="96"/>
      <c r="FTK251" s="96"/>
      <c r="FTL251" s="96"/>
      <c r="FTM251" s="96"/>
      <c r="FTN251" s="96"/>
      <c r="FTO251" s="96"/>
      <c r="FTP251" s="96"/>
      <c r="FTQ251" s="96"/>
      <c r="FTR251" s="96"/>
      <c r="FTS251" s="96"/>
      <c r="FTT251" s="96"/>
      <c r="FTU251" s="96"/>
      <c r="FTV251" s="96"/>
      <c r="FTW251" s="96"/>
      <c r="FTX251" s="96"/>
      <c r="FTY251" s="96"/>
      <c r="FTZ251" s="96"/>
      <c r="FUA251" s="96"/>
      <c r="FUB251" s="96"/>
      <c r="FUC251" s="96"/>
      <c r="FUD251" s="96"/>
      <c r="FUE251" s="96"/>
      <c r="FUF251" s="96"/>
      <c r="FUG251" s="96"/>
      <c r="FUH251" s="96"/>
      <c r="FUI251" s="96"/>
      <c r="FUJ251" s="96"/>
      <c r="FUK251" s="96"/>
      <c r="FUL251" s="96"/>
      <c r="FUM251" s="96"/>
      <c r="FUN251" s="96"/>
      <c r="FUO251" s="96"/>
      <c r="FUP251" s="96"/>
      <c r="FUQ251" s="96"/>
      <c r="FUR251" s="96"/>
      <c r="FUS251" s="96"/>
      <c r="FUT251" s="96"/>
      <c r="FUU251" s="96"/>
      <c r="FUV251" s="96"/>
      <c r="FUW251" s="96"/>
      <c r="FUX251" s="96"/>
      <c r="FUY251" s="96"/>
      <c r="FUZ251" s="96"/>
      <c r="FVA251" s="96"/>
      <c r="FVB251" s="96"/>
      <c r="FVC251" s="96"/>
      <c r="FVD251" s="96"/>
      <c r="FVE251" s="96"/>
      <c r="FVF251" s="96"/>
      <c r="FVG251" s="96"/>
      <c r="FVH251" s="96"/>
      <c r="FVI251" s="96"/>
      <c r="FVJ251" s="96"/>
      <c r="FVK251" s="96"/>
      <c r="FVL251" s="96"/>
      <c r="FVM251" s="96"/>
      <c r="FVN251" s="96"/>
      <c r="FVO251" s="96"/>
      <c r="FVP251" s="96"/>
      <c r="FVQ251" s="96"/>
      <c r="FVR251" s="96"/>
      <c r="FVS251" s="96"/>
      <c r="FVT251" s="96"/>
      <c r="FVU251" s="96"/>
      <c r="FVV251" s="96"/>
      <c r="FVW251" s="96"/>
      <c r="FVX251" s="96"/>
      <c r="FVY251" s="96"/>
      <c r="FVZ251" s="96"/>
      <c r="FWA251" s="96"/>
      <c r="FWB251" s="96"/>
      <c r="FWC251" s="96"/>
      <c r="FWD251" s="96"/>
      <c r="FWE251" s="96"/>
      <c r="FWF251" s="96"/>
      <c r="FWG251" s="96"/>
      <c r="FWH251" s="96"/>
      <c r="FWI251" s="96"/>
      <c r="FWJ251" s="96"/>
      <c r="FWK251" s="96"/>
      <c r="FWL251" s="96"/>
      <c r="FWM251" s="96"/>
      <c r="FWN251" s="96"/>
      <c r="FWO251" s="96"/>
      <c r="FWP251" s="96"/>
      <c r="FWQ251" s="96"/>
      <c r="FWR251" s="96"/>
      <c r="FWS251" s="96"/>
      <c r="FWT251" s="96"/>
      <c r="FWU251" s="96"/>
      <c r="FWV251" s="96"/>
      <c r="FWW251" s="96"/>
      <c r="FWX251" s="96"/>
      <c r="FWY251" s="96"/>
      <c r="FWZ251" s="96"/>
      <c r="FXA251" s="96"/>
      <c r="FXB251" s="96"/>
      <c r="FXC251" s="96"/>
      <c r="FXD251" s="96"/>
      <c r="FXE251" s="96"/>
      <c r="FXF251" s="96"/>
      <c r="FXG251" s="96"/>
      <c r="FXH251" s="96"/>
      <c r="FXI251" s="96"/>
      <c r="FXJ251" s="96"/>
      <c r="FXK251" s="96"/>
      <c r="FXL251" s="96"/>
      <c r="FXM251" s="96"/>
      <c r="FXN251" s="96"/>
      <c r="FXO251" s="96"/>
      <c r="FXP251" s="96"/>
      <c r="FXQ251" s="96"/>
      <c r="FXR251" s="96"/>
      <c r="FXS251" s="96"/>
      <c r="FXT251" s="96"/>
      <c r="FXU251" s="96"/>
      <c r="FXV251" s="96"/>
      <c r="FXW251" s="96"/>
      <c r="FXX251" s="96"/>
      <c r="FXY251" s="96"/>
      <c r="FXZ251" s="96"/>
      <c r="FYA251" s="96"/>
      <c r="FYB251" s="96"/>
      <c r="FYC251" s="96"/>
      <c r="FYD251" s="96"/>
      <c r="FYE251" s="96"/>
      <c r="FYF251" s="96"/>
      <c r="FYG251" s="96"/>
      <c r="FYH251" s="96"/>
      <c r="FYI251" s="96"/>
      <c r="FYJ251" s="96"/>
      <c r="FYK251" s="96"/>
      <c r="FYL251" s="96"/>
      <c r="FYM251" s="96"/>
      <c r="FYN251" s="96"/>
      <c r="FYO251" s="96"/>
      <c r="FYP251" s="96"/>
      <c r="FYQ251" s="96"/>
      <c r="FYR251" s="96"/>
      <c r="FYS251" s="96"/>
      <c r="FYT251" s="96"/>
      <c r="FYU251" s="96"/>
      <c r="FYV251" s="96"/>
      <c r="FYW251" s="96"/>
      <c r="FYX251" s="96"/>
      <c r="FYY251" s="96"/>
      <c r="FYZ251" s="96"/>
      <c r="FZA251" s="96"/>
      <c r="FZB251" s="96"/>
      <c r="FZC251" s="96"/>
      <c r="FZD251" s="96"/>
      <c r="FZE251" s="96"/>
      <c r="FZF251" s="96"/>
      <c r="FZG251" s="96"/>
      <c r="FZH251" s="96"/>
      <c r="FZI251" s="96"/>
      <c r="FZJ251" s="96"/>
      <c r="FZK251" s="96"/>
      <c r="FZL251" s="96"/>
      <c r="FZM251" s="96"/>
      <c r="FZN251" s="96"/>
      <c r="FZO251" s="96"/>
      <c r="FZP251" s="96"/>
      <c r="FZQ251" s="96"/>
      <c r="FZR251" s="96"/>
      <c r="FZS251" s="96"/>
      <c r="FZT251" s="96"/>
      <c r="FZU251" s="96"/>
      <c r="FZV251" s="96"/>
      <c r="FZW251" s="96"/>
      <c r="FZX251" s="96"/>
      <c r="FZY251" s="96"/>
      <c r="FZZ251" s="96"/>
      <c r="GAA251" s="96"/>
      <c r="GAB251" s="96"/>
      <c r="GAC251" s="96"/>
      <c r="GAD251" s="96"/>
      <c r="GAE251" s="96"/>
      <c r="GAF251" s="96"/>
      <c r="GAG251" s="96"/>
      <c r="GAH251" s="96"/>
      <c r="GAI251" s="96"/>
      <c r="GAJ251" s="96"/>
      <c r="GAK251" s="96"/>
      <c r="GAL251" s="96"/>
      <c r="GAM251" s="96"/>
      <c r="GAN251" s="96"/>
      <c r="GAO251" s="96"/>
      <c r="GAP251" s="96"/>
      <c r="GAQ251" s="96"/>
      <c r="GAR251" s="96"/>
      <c r="GAS251" s="96"/>
      <c r="GAT251" s="96"/>
      <c r="GAU251" s="96"/>
      <c r="GAV251" s="96"/>
      <c r="GAW251" s="96"/>
      <c r="GAX251" s="96"/>
      <c r="GAY251" s="96"/>
      <c r="GAZ251" s="96"/>
      <c r="GBA251" s="96"/>
      <c r="GBB251" s="96"/>
      <c r="GBC251" s="96"/>
      <c r="GBD251" s="96"/>
      <c r="GBE251" s="96"/>
      <c r="GBF251" s="96"/>
      <c r="GBG251" s="96"/>
      <c r="GBH251" s="96"/>
      <c r="GBI251" s="96"/>
      <c r="GBJ251" s="96"/>
      <c r="GBK251" s="96"/>
      <c r="GBL251" s="96"/>
      <c r="GBM251" s="96"/>
      <c r="GBN251" s="96"/>
      <c r="GBO251" s="96"/>
      <c r="GBP251" s="96"/>
      <c r="GBQ251" s="96"/>
      <c r="GBR251" s="96"/>
      <c r="GBS251" s="96"/>
      <c r="GBT251" s="96"/>
      <c r="GBU251" s="96"/>
      <c r="GBV251" s="96"/>
      <c r="GBW251" s="96"/>
      <c r="GBX251" s="96"/>
      <c r="GBY251" s="96"/>
      <c r="GBZ251" s="96"/>
      <c r="GCA251" s="96"/>
      <c r="GCB251" s="96"/>
      <c r="GCC251" s="96"/>
      <c r="GCD251" s="96"/>
      <c r="GCE251" s="96"/>
      <c r="GCF251" s="96"/>
      <c r="GCG251" s="96"/>
      <c r="GCH251" s="96"/>
      <c r="GCI251" s="96"/>
      <c r="GCJ251" s="96"/>
      <c r="GCK251" s="96"/>
      <c r="GCL251" s="96"/>
      <c r="GCM251" s="96"/>
      <c r="GCN251" s="96"/>
      <c r="GCO251" s="96"/>
      <c r="GCP251" s="96"/>
      <c r="GCQ251" s="96"/>
      <c r="GCR251" s="96"/>
      <c r="GCS251" s="96"/>
      <c r="GCT251" s="96"/>
      <c r="GCU251" s="96"/>
      <c r="GCV251" s="96"/>
      <c r="GCW251" s="96"/>
      <c r="GCX251" s="96"/>
      <c r="GCY251" s="96"/>
      <c r="GCZ251" s="96"/>
      <c r="GDA251" s="96"/>
      <c r="GDB251" s="96"/>
      <c r="GDC251" s="96"/>
      <c r="GDD251" s="96"/>
      <c r="GDE251" s="96"/>
      <c r="GDF251" s="96"/>
      <c r="GDG251" s="96"/>
      <c r="GDH251" s="96"/>
      <c r="GDI251" s="96"/>
      <c r="GDJ251" s="96"/>
      <c r="GDK251" s="96"/>
      <c r="GDL251" s="96"/>
      <c r="GDM251" s="96"/>
      <c r="GDN251" s="96"/>
      <c r="GDO251" s="96"/>
      <c r="GDP251" s="96"/>
      <c r="GDQ251" s="96"/>
      <c r="GDR251" s="96"/>
      <c r="GDS251" s="96"/>
      <c r="GDT251" s="96"/>
      <c r="GDU251" s="96"/>
      <c r="GDV251" s="96"/>
      <c r="GDW251" s="96"/>
      <c r="GDX251" s="96"/>
      <c r="GDY251" s="96"/>
      <c r="GDZ251" s="96"/>
      <c r="GEA251" s="96"/>
      <c r="GEB251" s="96"/>
      <c r="GEC251" s="96"/>
      <c r="GED251" s="96"/>
      <c r="GEE251" s="96"/>
      <c r="GEF251" s="96"/>
      <c r="GEG251" s="96"/>
      <c r="GEH251" s="96"/>
      <c r="GEI251" s="96"/>
      <c r="GEJ251" s="96"/>
      <c r="GEK251" s="96"/>
      <c r="GEL251" s="96"/>
      <c r="GEM251" s="96"/>
      <c r="GEN251" s="96"/>
      <c r="GEO251" s="96"/>
      <c r="GEP251" s="96"/>
      <c r="GEQ251" s="96"/>
      <c r="GER251" s="96"/>
      <c r="GES251" s="96"/>
      <c r="GET251" s="96"/>
      <c r="GEU251" s="96"/>
      <c r="GEV251" s="96"/>
      <c r="GEW251" s="96"/>
      <c r="GEX251" s="96"/>
      <c r="GEY251" s="96"/>
      <c r="GEZ251" s="96"/>
      <c r="GFA251" s="96"/>
      <c r="GFB251" s="96"/>
      <c r="GFC251" s="96"/>
      <c r="GFD251" s="96"/>
      <c r="GFE251" s="96"/>
      <c r="GFF251" s="96"/>
      <c r="GFG251" s="96"/>
      <c r="GFH251" s="96"/>
      <c r="GFI251" s="96"/>
      <c r="GFJ251" s="96"/>
      <c r="GFK251" s="96"/>
      <c r="GFL251" s="96"/>
      <c r="GFM251" s="96"/>
      <c r="GFN251" s="96"/>
      <c r="GFO251" s="96"/>
      <c r="GFP251" s="96"/>
      <c r="GFQ251" s="96"/>
      <c r="GFR251" s="96"/>
      <c r="GFS251" s="96"/>
      <c r="GFT251" s="96"/>
      <c r="GFU251" s="96"/>
      <c r="GFV251" s="96"/>
      <c r="GFW251" s="96"/>
      <c r="GFX251" s="96"/>
      <c r="GFY251" s="96"/>
      <c r="GFZ251" s="96"/>
      <c r="GGA251" s="96"/>
      <c r="GGB251" s="96"/>
      <c r="GGC251" s="96"/>
      <c r="GGD251" s="96"/>
      <c r="GGE251" s="96"/>
      <c r="GGF251" s="96"/>
      <c r="GGG251" s="96"/>
      <c r="GGH251" s="96"/>
      <c r="GGI251" s="96"/>
      <c r="GGJ251" s="96"/>
      <c r="GGK251" s="96"/>
      <c r="GGL251" s="96"/>
      <c r="GGM251" s="96"/>
      <c r="GGN251" s="96"/>
      <c r="GGO251" s="96"/>
      <c r="GGP251" s="96"/>
      <c r="GGQ251" s="96"/>
      <c r="GGR251" s="96"/>
      <c r="GGS251" s="96"/>
      <c r="GGT251" s="96"/>
      <c r="GGU251" s="96"/>
      <c r="GGV251" s="96"/>
      <c r="GGW251" s="96"/>
      <c r="GGX251" s="96"/>
      <c r="GGY251" s="96"/>
      <c r="GGZ251" s="96"/>
      <c r="GHA251" s="96"/>
      <c r="GHB251" s="96"/>
      <c r="GHC251" s="96"/>
      <c r="GHD251" s="96"/>
      <c r="GHE251" s="96"/>
      <c r="GHF251" s="96"/>
      <c r="GHG251" s="96"/>
      <c r="GHH251" s="96"/>
      <c r="GHI251" s="96"/>
      <c r="GHJ251" s="96"/>
      <c r="GHK251" s="96"/>
      <c r="GHL251" s="96"/>
      <c r="GHM251" s="96"/>
      <c r="GHN251" s="96"/>
      <c r="GHO251" s="96"/>
      <c r="GHP251" s="96"/>
      <c r="GHQ251" s="96"/>
      <c r="GHR251" s="96"/>
      <c r="GHS251" s="96"/>
      <c r="GHT251" s="96"/>
      <c r="GHU251" s="96"/>
      <c r="GHV251" s="96"/>
      <c r="GHW251" s="96"/>
      <c r="GHX251" s="96"/>
      <c r="GHY251" s="96"/>
      <c r="GHZ251" s="96"/>
      <c r="GIA251" s="96"/>
      <c r="GIB251" s="96"/>
      <c r="GIC251" s="96"/>
      <c r="GID251" s="96"/>
      <c r="GIE251" s="96"/>
      <c r="GIF251" s="96"/>
      <c r="GIG251" s="96"/>
      <c r="GIH251" s="96"/>
      <c r="GII251" s="96"/>
      <c r="GIJ251" s="96"/>
      <c r="GIK251" s="96"/>
      <c r="GIL251" s="96"/>
      <c r="GIM251" s="96"/>
      <c r="GIN251" s="96"/>
      <c r="GIO251" s="96"/>
      <c r="GIP251" s="96"/>
      <c r="GIQ251" s="96"/>
      <c r="GIR251" s="96"/>
      <c r="GIS251" s="96"/>
      <c r="GIT251" s="96"/>
      <c r="GIU251" s="96"/>
      <c r="GIV251" s="96"/>
      <c r="GIW251" s="96"/>
      <c r="GIX251" s="96"/>
      <c r="GIY251" s="96"/>
      <c r="GIZ251" s="96"/>
      <c r="GJA251" s="96"/>
      <c r="GJB251" s="96"/>
      <c r="GJC251" s="96"/>
      <c r="GJD251" s="96"/>
      <c r="GJE251" s="96"/>
      <c r="GJF251" s="96"/>
      <c r="GJG251" s="96"/>
      <c r="GJH251" s="96"/>
      <c r="GJI251" s="96"/>
      <c r="GJJ251" s="96"/>
      <c r="GJK251" s="96"/>
      <c r="GJL251" s="96"/>
      <c r="GJM251" s="96"/>
      <c r="GJN251" s="96"/>
      <c r="GJO251" s="96"/>
      <c r="GJP251" s="96"/>
      <c r="GJQ251" s="96"/>
      <c r="GJR251" s="96"/>
      <c r="GJS251" s="96"/>
      <c r="GJT251" s="96"/>
      <c r="GJU251" s="96"/>
      <c r="GJV251" s="96"/>
      <c r="GJW251" s="96"/>
      <c r="GJX251" s="96"/>
      <c r="GJY251" s="96"/>
      <c r="GJZ251" s="96"/>
      <c r="GKA251" s="96"/>
      <c r="GKB251" s="96"/>
      <c r="GKC251" s="96"/>
      <c r="GKD251" s="96"/>
      <c r="GKE251" s="96"/>
      <c r="GKF251" s="96"/>
      <c r="GKG251" s="96"/>
      <c r="GKH251" s="96"/>
      <c r="GKI251" s="96"/>
      <c r="GKJ251" s="96"/>
      <c r="GKK251" s="96"/>
      <c r="GKL251" s="96"/>
      <c r="GKM251" s="96"/>
      <c r="GKN251" s="96"/>
      <c r="GKO251" s="96"/>
      <c r="GKP251" s="96"/>
      <c r="GKQ251" s="96"/>
      <c r="GKR251" s="96"/>
      <c r="GKS251" s="96"/>
      <c r="GKT251" s="96"/>
      <c r="GKU251" s="96"/>
      <c r="GKV251" s="96"/>
      <c r="GKW251" s="96"/>
      <c r="GKX251" s="96"/>
      <c r="GKY251" s="96"/>
      <c r="GKZ251" s="96"/>
      <c r="GLA251" s="96"/>
      <c r="GLB251" s="96"/>
      <c r="GLC251" s="96"/>
      <c r="GLD251" s="96"/>
      <c r="GLE251" s="96"/>
      <c r="GLF251" s="96"/>
      <c r="GLG251" s="96"/>
      <c r="GLH251" s="96"/>
      <c r="GLI251" s="96"/>
      <c r="GLJ251" s="96"/>
      <c r="GLK251" s="96"/>
      <c r="GLL251" s="96"/>
      <c r="GLM251" s="96"/>
      <c r="GLN251" s="96"/>
      <c r="GLO251" s="96"/>
      <c r="GLP251" s="96"/>
      <c r="GLQ251" s="96"/>
      <c r="GLR251" s="96"/>
      <c r="GLS251" s="96"/>
      <c r="GLT251" s="96"/>
      <c r="GLU251" s="96"/>
      <c r="GLV251" s="96"/>
      <c r="GLW251" s="96"/>
      <c r="GLX251" s="96"/>
      <c r="GLY251" s="96"/>
      <c r="GLZ251" s="96"/>
      <c r="GMA251" s="96"/>
      <c r="GMB251" s="96"/>
      <c r="GMC251" s="96"/>
      <c r="GMD251" s="96"/>
      <c r="GME251" s="96"/>
      <c r="GMF251" s="96"/>
      <c r="GMG251" s="96"/>
      <c r="GMH251" s="96"/>
      <c r="GMI251" s="96"/>
      <c r="GMJ251" s="96"/>
      <c r="GMK251" s="96"/>
      <c r="GML251" s="96"/>
      <c r="GMM251" s="96"/>
      <c r="GMN251" s="96"/>
      <c r="GMO251" s="96"/>
      <c r="GMP251" s="96"/>
      <c r="GMQ251" s="96"/>
      <c r="GMR251" s="96"/>
      <c r="GMS251" s="96"/>
      <c r="GMT251" s="96"/>
      <c r="GMU251" s="96"/>
      <c r="GMV251" s="96"/>
      <c r="GMW251" s="96"/>
      <c r="GMX251" s="96"/>
      <c r="GMY251" s="96"/>
      <c r="GMZ251" s="96"/>
      <c r="GNA251" s="96"/>
      <c r="GNB251" s="96"/>
      <c r="GNC251" s="96"/>
      <c r="GND251" s="96"/>
      <c r="GNE251" s="96"/>
      <c r="GNF251" s="96"/>
      <c r="GNG251" s="96"/>
      <c r="GNH251" s="96"/>
      <c r="GNI251" s="96"/>
      <c r="GNJ251" s="96"/>
      <c r="GNK251" s="96"/>
      <c r="GNL251" s="96"/>
      <c r="GNM251" s="96"/>
      <c r="GNN251" s="96"/>
      <c r="GNO251" s="96"/>
      <c r="GNP251" s="96"/>
      <c r="GNQ251" s="96"/>
      <c r="GNR251" s="96"/>
      <c r="GNS251" s="96"/>
      <c r="GNT251" s="96"/>
      <c r="GNU251" s="96"/>
      <c r="GNV251" s="96"/>
      <c r="GNW251" s="96"/>
      <c r="GNX251" s="96"/>
      <c r="GNY251" s="96"/>
      <c r="GNZ251" s="96"/>
      <c r="GOA251" s="96"/>
      <c r="GOB251" s="96"/>
      <c r="GOC251" s="96"/>
      <c r="GOD251" s="96"/>
      <c r="GOE251" s="96"/>
      <c r="GOF251" s="96"/>
      <c r="GOG251" s="96"/>
      <c r="GOH251" s="96"/>
      <c r="GOI251" s="96"/>
      <c r="GOJ251" s="96"/>
      <c r="GOK251" s="96"/>
      <c r="GOL251" s="96"/>
      <c r="GOM251" s="96"/>
      <c r="GON251" s="96"/>
      <c r="GOO251" s="96"/>
      <c r="GOP251" s="96"/>
      <c r="GOQ251" s="96"/>
      <c r="GOR251" s="96"/>
      <c r="GOS251" s="96"/>
      <c r="GOT251" s="96"/>
      <c r="GOU251" s="96"/>
      <c r="GOV251" s="96"/>
      <c r="GOW251" s="96"/>
      <c r="GOX251" s="96"/>
      <c r="GOY251" s="96"/>
      <c r="GOZ251" s="96"/>
      <c r="GPA251" s="96"/>
      <c r="GPB251" s="96"/>
      <c r="GPC251" s="96"/>
      <c r="GPD251" s="96"/>
      <c r="GPE251" s="96"/>
      <c r="GPF251" s="96"/>
      <c r="GPG251" s="96"/>
      <c r="GPH251" s="96"/>
      <c r="GPI251" s="96"/>
      <c r="GPJ251" s="96"/>
      <c r="GPK251" s="96"/>
      <c r="GPL251" s="96"/>
      <c r="GPM251" s="96"/>
      <c r="GPN251" s="96"/>
      <c r="GPO251" s="96"/>
      <c r="GPP251" s="96"/>
      <c r="GPQ251" s="96"/>
      <c r="GPR251" s="96"/>
      <c r="GPS251" s="96"/>
      <c r="GPT251" s="96"/>
      <c r="GPU251" s="96"/>
      <c r="GPV251" s="96"/>
      <c r="GPW251" s="96"/>
      <c r="GPX251" s="96"/>
      <c r="GPY251" s="96"/>
      <c r="GPZ251" s="96"/>
      <c r="GQA251" s="96"/>
      <c r="GQB251" s="96"/>
      <c r="GQC251" s="96"/>
      <c r="GQD251" s="96"/>
      <c r="GQE251" s="96"/>
      <c r="GQF251" s="96"/>
      <c r="GQG251" s="96"/>
      <c r="GQH251" s="96"/>
      <c r="GQI251" s="96"/>
      <c r="GQJ251" s="96"/>
      <c r="GQK251" s="96"/>
      <c r="GQL251" s="96"/>
      <c r="GQM251" s="96"/>
      <c r="GQN251" s="96"/>
      <c r="GQO251" s="96"/>
      <c r="GQP251" s="96"/>
      <c r="GQQ251" s="96"/>
      <c r="GQR251" s="96"/>
      <c r="GQS251" s="96"/>
      <c r="GQT251" s="96"/>
      <c r="GQU251" s="96"/>
      <c r="GQV251" s="96"/>
      <c r="GQW251" s="96"/>
      <c r="GQX251" s="96"/>
      <c r="GQY251" s="96"/>
      <c r="GQZ251" s="96"/>
      <c r="GRA251" s="96"/>
      <c r="GRB251" s="96"/>
      <c r="GRC251" s="96"/>
      <c r="GRD251" s="96"/>
      <c r="GRE251" s="96"/>
      <c r="GRF251" s="96"/>
      <c r="GRG251" s="96"/>
      <c r="GRH251" s="96"/>
      <c r="GRI251" s="96"/>
      <c r="GRJ251" s="96"/>
      <c r="GRK251" s="96"/>
      <c r="GRL251" s="96"/>
      <c r="GRM251" s="96"/>
      <c r="GRN251" s="96"/>
      <c r="GRO251" s="96"/>
      <c r="GRP251" s="96"/>
      <c r="GRQ251" s="96"/>
      <c r="GRR251" s="96"/>
      <c r="GRS251" s="96"/>
      <c r="GRT251" s="96"/>
      <c r="GRU251" s="96"/>
      <c r="GRV251" s="96"/>
      <c r="GRW251" s="96"/>
      <c r="GRX251" s="96"/>
      <c r="GRY251" s="96"/>
      <c r="GRZ251" s="96"/>
      <c r="GSA251" s="96"/>
      <c r="GSB251" s="96"/>
      <c r="GSC251" s="96"/>
      <c r="GSD251" s="96"/>
      <c r="GSE251" s="96"/>
      <c r="GSF251" s="96"/>
      <c r="GSG251" s="96"/>
      <c r="GSH251" s="96"/>
      <c r="GSI251" s="96"/>
      <c r="GSJ251" s="96"/>
      <c r="GSK251" s="96"/>
      <c r="GSL251" s="96"/>
      <c r="GSM251" s="96"/>
      <c r="GSN251" s="96"/>
      <c r="GSO251" s="96"/>
      <c r="GSP251" s="96"/>
      <c r="GSQ251" s="96"/>
      <c r="GSR251" s="96"/>
      <c r="GSS251" s="96"/>
      <c r="GST251" s="96"/>
      <c r="GSU251" s="96"/>
      <c r="GSV251" s="96"/>
      <c r="GSW251" s="96"/>
      <c r="GSX251" s="96"/>
      <c r="GSY251" s="96"/>
      <c r="GSZ251" s="96"/>
      <c r="GTA251" s="96"/>
      <c r="GTB251" s="96"/>
      <c r="GTC251" s="96"/>
      <c r="GTD251" s="96"/>
      <c r="GTE251" s="96"/>
      <c r="GTF251" s="96"/>
      <c r="GTG251" s="96"/>
      <c r="GTH251" s="96"/>
      <c r="GTI251" s="96"/>
      <c r="GTJ251" s="96"/>
      <c r="GTK251" s="96"/>
      <c r="GTL251" s="96"/>
      <c r="GTM251" s="96"/>
      <c r="GTN251" s="96"/>
      <c r="GTO251" s="96"/>
      <c r="GTP251" s="96"/>
      <c r="GTQ251" s="96"/>
      <c r="GTR251" s="96"/>
      <c r="GTS251" s="96"/>
      <c r="GTT251" s="96"/>
      <c r="GTU251" s="96"/>
      <c r="GTV251" s="96"/>
      <c r="GTW251" s="96"/>
      <c r="GTX251" s="96"/>
      <c r="GTY251" s="96"/>
      <c r="GTZ251" s="96"/>
      <c r="GUA251" s="96"/>
      <c r="GUB251" s="96"/>
      <c r="GUC251" s="96"/>
      <c r="GUD251" s="96"/>
      <c r="GUE251" s="96"/>
      <c r="GUF251" s="96"/>
      <c r="GUG251" s="96"/>
      <c r="GUH251" s="96"/>
      <c r="GUI251" s="96"/>
      <c r="GUJ251" s="96"/>
      <c r="GUK251" s="96"/>
      <c r="GUL251" s="96"/>
      <c r="GUM251" s="96"/>
      <c r="GUN251" s="96"/>
      <c r="GUO251" s="96"/>
      <c r="GUP251" s="96"/>
      <c r="GUQ251" s="96"/>
      <c r="GUR251" s="96"/>
      <c r="GUS251" s="96"/>
      <c r="GUT251" s="96"/>
      <c r="GUU251" s="96"/>
      <c r="GUV251" s="96"/>
      <c r="GUW251" s="96"/>
      <c r="GUX251" s="96"/>
      <c r="GUY251" s="96"/>
      <c r="GUZ251" s="96"/>
      <c r="GVA251" s="96"/>
      <c r="GVB251" s="96"/>
      <c r="GVC251" s="96"/>
      <c r="GVD251" s="96"/>
      <c r="GVE251" s="96"/>
      <c r="GVF251" s="96"/>
      <c r="GVG251" s="96"/>
      <c r="GVH251" s="96"/>
      <c r="GVI251" s="96"/>
      <c r="GVJ251" s="96"/>
      <c r="GVK251" s="96"/>
      <c r="GVL251" s="96"/>
      <c r="GVM251" s="96"/>
      <c r="GVN251" s="96"/>
      <c r="GVO251" s="96"/>
      <c r="GVP251" s="96"/>
      <c r="GVQ251" s="96"/>
      <c r="GVR251" s="96"/>
      <c r="GVS251" s="96"/>
      <c r="GVT251" s="96"/>
      <c r="GVU251" s="96"/>
      <c r="GVV251" s="96"/>
      <c r="GVW251" s="96"/>
      <c r="GVX251" s="96"/>
      <c r="GVY251" s="96"/>
      <c r="GVZ251" s="96"/>
      <c r="GWA251" s="96"/>
      <c r="GWB251" s="96"/>
      <c r="GWC251" s="96"/>
      <c r="GWD251" s="96"/>
      <c r="GWE251" s="96"/>
      <c r="GWF251" s="96"/>
      <c r="GWG251" s="96"/>
      <c r="GWH251" s="96"/>
      <c r="GWI251" s="96"/>
      <c r="GWJ251" s="96"/>
      <c r="GWK251" s="96"/>
      <c r="GWL251" s="96"/>
      <c r="GWM251" s="96"/>
      <c r="GWN251" s="96"/>
      <c r="GWO251" s="96"/>
      <c r="GWP251" s="96"/>
      <c r="GWQ251" s="96"/>
      <c r="GWR251" s="96"/>
      <c r="GWS251" s="96"/>
      <c r="GWT251" s="96"/>
      <c r="GWU251" s="96"/>
      <c r="GWV251" s="96"/>
      <c r="GWW251" s="96"/>
      <c r="GWX251" s="96"/>
      <c r="GWY251" s="96"/>
      <c r="GWZ251" s="96"/>
      <c r="GXA251" s="96"/>
      <c r="GXB251" s="96"/>
      <c r="GXC251" s="96"/>
      <c r="GXD251" s="96"/>
      <c r="GXE251" s="96"/>
      <c r="GXF251" s="96"/>
      <c r="GXG251" s="96"/>
      <c r="GXH251" s="96"/>
      <c r="GXI251" s="96"/>
      <c r="GXJ251" s="96"/>
      <c r="GXK251" s="96"/>
      <c r="GXL251" s="96"/>
      <c r="GXM251" s="96"/>
      <c r="GXN251" s="96"/>
      <c r="GXO251" s="96"/>
      <c r="GXP251" s="96"/>
      <c r="GXQ251" s="96"/>
      <c r="GXR251" s="96"/>
      <c r="GXS251" s="96"/>
      <c r="GXT251" s="96"/>
      <c r="GXU251" s="96"/>
      <c r="GXV251" s="96"/>
      <c r="GXW251" s="96"/>
      <c r="GXX251" s="96"/>
      <c r="GXY251" s="96"/>
      <c r="GXZ251" s="96"/>
      <c r="GYA251" s="96"/>
      <c r="GYB251" s="96"/>
      <c r="GYC251" s="96"/>
      <c r="GYD251" s="96"/>
      <c r="GYE251" s="96"/>
      <c r="GYF251" s="96"/>
      <c r="GYG251" s="96"/>
      <c r="GYH251" s="96"/>
      <c r="GYI251" s="96"/>
      <c r="GYJ251" s="96"/>
      <c r="GYK251" s="96"/>
      <c r="GYL251" s="96"/>
      <c r="GYM251" s="96"/>
      <c r="GYN251" s="96"/>
      <c r="GYO251" s="96"/>
      <c r="GYP251" s="96"/>
      <c r="GYQ251" s="96"/>
      <c r="GYR251" s="96"/>
      <c r="GYS251" s="96"/>
      <c r="GYT251" s="96"/>
      <c r="GYU251" s="96"/>
      <c r="GYV251" s="96"/>
      <c r="GYW251" s="96"/>
      <c r="GYX251" s="96"/>
      <c r="GYY251" s="96"/>
      <c r="GYZ251" s="96"/>
      <c r="GZA251" s="96"/>
      <c r="GZB251" s="96"/>
      <c r="GZC251" s="96"/>
      <c r="GZD251" s="96"/>
      <c r="GZE251" s="96"/>
      <c r="GZF251" s="96"/>
      <c r="GZG251" s="96"/>
      <c r="GZH251" s="96"/>
      <c r="GZI251" s="96"/>
      <c r="GZJ251" s="96"/>
      <c r="GZK251" s="96"/>
      <c r="GZL251" s="96"/>
      <c r="GZM251" s="96"/>
      <c r="GZN251" s="96"/>
      <c r="GZO251" s="96"/>
      <c r="GZP251" s="96"/>
      <c r="GZQ251" s="96"/>
      <c r="GZR251" s="96"/>
      <c r="GZS251" s="96"/>
      <c r="GZT251" s="96"/>
      <c r="GZU251" s="96"/>
      <c r="GZV251" s="96"/>
      <c r="GZW251" s="96"/>
      <c r="GZX251" s="96"/>
      <c r="GZY251" s="96"/>
      <c r="GZZ251" s="96"/>
      <c r="HAA251" s="96"/>
      <c r="HAB251" s="96"/>
      <c r="HAC251" s="96"/>
      <c r="HAD251" s="96"/>
      <c r="HAE251" s="96"/>
      <c r="HAF251" s="96"/>
      <c r="HAG251" s="96"/>
      <c r="HAH251" s="96"/>
      <c r="HAI251" s="96"/>
      <c r="HAJ251" s="96"/>
      <c r="HAK251" s="96"/>
      <c r="HAL251" s="96"/>
      <c r="HAM251" s="96"/>
      <c r="HAN251" s="96"/>
      <c r="HAO251" s="96"/>
      <c r="HAP251" s="96"/>
      <c r="HAQ251" s="96"/>
      <c r="HAR251" s="96"/>
      <c r="HAS251" s="96"/>
      <c r="HAT251" s="96"/>
      <c r="HAU251" s="96"/>
      <c r="HAV251" s="96"/>
      <c r="HAW251" s="96"/>
      <c r="HAX251" s="96"/>
      <c r="HAY251" s="96"/>
      <c r="HAZ251" s="96"/>
      <c r="HBA251" s="96"/>
      <c r="HBB251" s="96"/>
      <c r="HBC251" s="96"/>
      <c r="HBD251" s="96"/>
      <c r="HBE251" s="96"/>
      <c r="HBF251" s="96"/>
      <c r="HBG251" s="96"/>
      <c r="HBH251" s="96"/>
      <c r="HBI251" s="96"/>
      <c r="HBJ251" s="96"/>
      <c r="HBK251" s="96"/>
      <c r="HBL251" s="96"/>
      <c r="HBM251" s="96"/>
      <c r="HBN251" s="96"/>
      <c r="HBO251" s="96"/>
      <c r="HBP251" s="96"/>
      <c r="HBQ251" s="96"/>
      <c r="HBR251" s="96"/>
      <c r="HBS251" s="96"/>
      <c r="HBT251" s="96"/>
      <c r="HBU251" s="96"/>
      <c r="HBV251" s="96"/>
      <c r="HBW251" s="96"/>
      <c r="HBX251" s="96"/>
      <c r="HBY251" s="96"/>
      <c r="HBZ251" s="96"/>
      <c r="HCA251" s="96"/>
      <c r="HCB251" s="96"/>
      <c r="HCC251" s="96"/>
      <c r="HCD251" s="96"/>
      <c r="HCE251" s="96"/>
      <c r="HCF251" s="96"/>
      <c r="HCG251" s="96"/>
      <c r="HCH251" s="96"/>
      <c r="HCI251" s="96"/>
      <c r="HCJ251" s="96"/>
      <c r="HCK251" s="96"/>
      <c r="HCL251" s="96"/>
      <c r="HCM251" s="96"/>
      <c r="HCN251" s="96"/>
      <c r="HCO251" s="96"/>
      <c r="HCP251" s="96"/>
      <c r="HCQ251" s="96"/>
      <c r="HCR251" s="96"/>
      <c r="HCS251" s="96"/>
      <c r="HCT251" s="96"/>
      <c r="HCU251" s="96"/>
      <c r="HCV251" s="96"/>
      <c r="HCW251" s="96"/>
      <c r="HCX251" s="96"/>
      <c r="HCY251" s="96"/>
      <c r="HCZ251" s="96"/>
      <c r="HDA251" s="96"/>
      <c r="HDB251" s="96"/>
      <c r="HDC251" s="96"/>
      <c r="HDD251" s="96"/>
      <c r="HDE251" s="96"/>
      <c r="HDF251" s="96"/>
      <c r="HDG251" s="96"/>
      <c r="HDH251" s="96"/>
      <c r="HDI251" s="96"/>
      <c r="HDJ251" s="96"/>
      <c r="HDK251" s="96"/>
      <c r="HDL251" s="96"/>
      <c r="HDM251" s="96"/>
      <c r="HDN251" s="96"/>
      <c r="HDO251" s="96"/>
      <c r="HDP251" s="96"/>
      <c r="HDQ251" s="96"/>
      <c r="HDR251" s="96"/>
      <c r="HDS251" s="96"/>
      <c r="HDT251" s="96"/>
      <c r="HDU251" s="96"/>
      <c r="HDV251" s="96"/>
      <c r="HDW251" s="96"/>
      <c r="HDX251" s="96"/>
      <c r="HDY251" s="96"/>
      <c r="HDZ251" s="96"/>
      <c r="HEA251" s="96"/>
      <c r="HEB251" s="96"/>
      <c r="HEC251" s="96"/>
      <c r="HED251" s="96"/>
      <c r="HEE251" s="96"/>
      <c r="HEF251" s="96"/>
      <c r="HEG251" s="96"/>
      <c r="HEH251" s="96"/>
      <c r="HEI251" s="96"/>
      <c r="HEJ251" s="96"/>
      <c r="HEK251" s="96"/>
      <c r="HEL251" s="96"/>
      <c r="HEM251" s="96"/>
      <c r="HEN251" s="96"/>
      <c r="HEO251" s="96"/>
      <c r="HEP251" s="96"/>
      <c r="HEQ251" s="96"/>
      <c r="HER251" s="96"/>
      <c r="HES251" s="96"/>
      <c r="HET251" s="96"/>
      <c r="HEU251" s="96"/>
      <c r="HEV251" s="96"/>
      <c r="HEW251" s="96"/>
      <c r="HEX251" s="96"/>
      <c r="HEY251" s="96"/>
      <c r="HEZ251" s="96"/>
      <c r="HFA251" s="96"/>
      <c r="HFB251" s="96"/>
      <c r="HFC251" s="96"/>
      <c r="HFD251" s="96"/>
      <c r="HFE251" s="96"/>
      <c r="HFF251" s="96"/>
      <c r="HFG251" s="96"/>
      <c r="HFH251" s="96"/>
      <c r="HFI251" s="96"/>
      <c r="HFJ251" s="96"/>
      <c r="HFK251" s="96"/>
      <c r="HFL251" s="96"/>
      <c r="HFM251" s="96"/>
      <c r="HFN251" s="96"/>
      <c r="HFO251" s="96"/>
      <c r="HFP251" s="96"/>
      <c r="HFQ251" s="96"/>
      <c r="HFR251" s="96"/>
      <c r="HFS251" s="96"/>
      <c r="HFT251" s="96"/>
      <c r="HFU251" s="96"/>
      <c r="HFV251" s="96"/>
      <c r="HFW251" s="96"/>
      <c r="HFX251" s="96"/>
      <c r="HFY251" s="96"/>
      <c r="HFZ251" s="96"/>
      <c r="HGA251" s="96"/>
      <c r="HGB251" s="96"/>
      <c r="HGC251" s="96"/>
      <c r="HGD251" s="96"/>
      <c r="HGE251" s="96"/>
      <c r="HGF251" s="96"/>
      <c r="HGG251" s="96"/>
      <c r="HGH251" s="96"/>
      <c r="HGI251" s="96"/>
      <c r="HGJ251" s="96"/>
      <c r="HGK251" s="96"/>
      <c r="HGL251" s="96"/>
      <c r="HGM251" s="96"/>
      <c r="HGN251" s="96"/>
      <c r="HGO251" s="96"/>
      <c r="HGP251" s="96"/>
      <c r="HGQ251" s="96"/>
      <c r="HGR251" s="96"/>
      <c r="HGS251" s="96"/>
      <c r="HGT251" s="96"/>
      <c r="HGU251" s="96"/>
      <c r="HGV251" s="96"/>
      <c r="HGW251" s="96"/>
      <c r="HGX251" s="96"/>
      <c r="HGY251" s="96"/>
      <c r="HGZ251" s="96"/>
      <c r="HHA251" s="96"/>
      <c r="HHB251" s="96"/>
      <c r="HHC251" s="96"/>
      <c r="HHD251" s="96"/>
      <c r="HHE251" s="96"/>
      <c r="HHF251" s="96"/>
      <c r="HHG251" s="96"/>
      <c r="HHH251" s="96"/>
      <c r="HHI251" s="96"/>
      <c r="HHJ251" s="96"/>
      <c r="HHK251" s="96"/>
      <c r="HHL251" s="96"/>
      <c r="HHM251" s="96"/>
      <c r="HHN251" s="96"/>
      <c r="HHO251" s="96"/>
      <c r="HHP251" s="96"/>
      <c r="HHQ251" s="96"/>
      <c r="HHR251" s="96"/>
      <c r="HHS251" s="96"/>
      <c r="HHT251" s="96"/>
      <c r="HHU251" s="96"/>
      <c r="HHV251" s="96"/>
      <c r="HHW251" s="96"/>
      <c r="HHX251" s="96"/>
      <c r="HHY251" s="96"/>
      <c r="HHZ251" s="96"/>
      <c r="HIA251" s="96"/>
      <c r="HIB251" s="96"/>
      <c r="HIC251" s="96"/>
      <c r="HID251" s="96"/>
      <c r="HIE251" s="96"/>
      <c r="HIF251" s="96"/>
      <c r="HIG251" s="96"/>
      <c r="HIH251" s="96"/>
      <c r="HII251" s="96"/>
      <c r="HIJ251" s="96"/>
      <c r="HIK251" s="96"/>
      <c r="HIL251" s="96"/>
      <c r="HIM251" s="96"/>
      <c r="HIN251" s="96"/>
      <c r="HIO251" s="96"/>
      <c r="HIP251" s="96"/>
      <c r="HIQ251" s="96"/>
      <c r="HIR251" s="96"/>
      <c r="HIS251" s="96"/>
      <c r="HIT251" s="96"/>
      <c r="HIU251" s="96"/>
      <c r="HIV251" s="96"/>
      <c r="HIW251" s="96"/>
      <c r="HIX251" s="96"/>
      <c r="HIY251" s="96"/>
      <c r="HIZ251" s="96"/>
      <c r="HJA251" s="96"/>
      <c r="HJB251" s="96"/>
      <c r="HJC251" s="96"/>
      <c r="HJD251" s="96"/>
      <c r="HJE251" s="96"/>
      <c r="HJF251" s="96"/>
      <c r="HJG251" s="96"/>
      <c r="HJH251" s="96"/>
      <c r="HJI251" s="96"/>
      <c r="HJJ251" s="96"/>
      <c r="HJK251" s="96"/>
      <c r="HJL251" s="96"/>
      <c r="HJM251" s="96"/>
      <c r="HJN251" s="96"/>
      <c r="HJO251" s="96"/>
      <c r="HJP251" s="96"/>
      <c r="HJQ251" s="96"/>
      <c r="HJR251" s="96"/>
      <c r="HJS251" s="96"/>
      <c r="HJT251" s="96"/>
      <c r="HJU251" s="96"/>
      <c r="HJV251" s="96"/>
      <c r="HJW251" s="96"/>
      <c r="HJX251" s="96"/>
      <c r="HJY251" s="96"/>
      <c r="HJZ251" s="96"/>
      <c r="HKA251" s="96"/>
      <c r="HKB251" s="96"/>
      <c r="HKC251" s="96"/>
      <c r="HKD251" s="96"/>
      <c r="HKE251" s="96"/>
      <c r="HKF251" s="96"/>
      <c r="HKG251" s="96"/>
      <c r="HKH251" s="96"/>
      <c r="HKI251" s="96"/>
      <c r="HKJ251" s="96"/>
      <c r="HKK251" s="96"/>
      <c r="HKL251" s="96"/>
      <c r="HKM251" s="96"/>
      <c r="HKN251" s="96"/>
      <c r="HKO251" s="96"/>
      <c r="HKP251" s="96"/>
      <c r="HKQ251" s="96"/>
      <c r="HKR251" s="96"/>
      <c r="HKS251" s="96"/>
      <c r="HKT251" s="96"/>
      <c r="HKU251" s="96"/>
      <c r="HKV251" s="96"/>
      <c r="HKW251" s="96"/>
      <c r="HKX251" s="96"/>
      <c r="HKY251" s="96"/>
      <c r="HKZ251" s="96"/>
      <c r="HLA251" s="96"/>
      <c r="HLB251" s="96"/>
      <c r="HLC251" s="96"/>
      <c r="HLD251" s="96"/>
      <c r="HLE251" s="96"/>
      <c r="HLF251" s="96"/>
      <c r="HLG251" s="96"/>
      <c r="HLH251" s="96"/>
      <c r="HLI251" s="96"/>
      <c r="HLJ251" s="96"/>
      <c r="HLK251" s="96"/>
      <c r="HLL251" s="96"/>
      <c r="HLM251" s="96"/>
      <c r="HLN251" s="96"/>
      <c r="HLO251" s="96"/>
      <c r="HLP251" s="96"/>
      <c r="HLQ251" s="96"/>
      <c r="HLR251" s="96"/>
      <c r="HLS251" s="96"/>
      <c r="HLT251" s="96"/>
      <c r="HLU251" s="96"/>
      <c r="HLV251" s="96"/>
      <c r="HLW251" s="96"/>
      <c r="HLX251" s="96"/>
      <c r="HLY251" s="96"/>
      <c r="HLZ251" s="96"/>
      <c r="HMA251" s="96"/>
      <c r="HMB251" s="96"/>
      <c r="HMC251" s="96"/>
      <c r="HMD251" s="96"/>
      <c r="HME251" s="96"/>
      <c r="HMF251" s="96"/>
      <c r="HMG251" s="96"/>
      <c r="HMH251" s="96"/>
      <c r="HMI251" s="96"/>
      <c r="HMJ251" s="96"/>
      <c r="HMK251" s="96"/>
      <c r="HML251" s="96"/>
      <c r="HMM251" s="96"/>
      <c r="HMN251" s="96"/>
      <c r="HMO251" s="96"/>
      <c r="HMP251" s="96"/>
      <c r="HMQ251" s="96"/>
      <c r="HMR251" s="96"/>
      <c r="HMS251" s="96"/>
      <c r="HMT251" s="96"/>
      <c r="HMU251" s="96"/>
      <c r="HMV251" s="96"/>
      <c r="HMW251" s="96"/>
      <c r="HMX251" s="96"/>
      <c r="HMY251" s="96"/>
      <c r="HMZ251" s="96"/>
      <c r="HNA251" s="96"/>
      <c r="HNB251" s="96"/>
      <c r="HNC251" s="96"/>
      <c r="HND251" s="96"/>
      <c r="HNE251" s="96"/>
      <c r="HNF251" s="96"/>
      <c r="HNG251" s="96"/>
      <c r="HNH251" s="96"/>
      <c r="HNI251" s="96"/>
      <c r="HNJ251" s="96"/>
      <c r="HNK251" s="96"/>
      <c r="HNL251" s="96"/>
      <c r="HNM251" s="96"/>
      <c r="HNN251" s="96"/>
      <c r="HNO251" s="96"/>
      <c r="HNP251" s="96"/>
      <c r="HNQ251" s="96"/>
      <c r="HNR251" s="96"/>
      <c r="HNS251" s="96"/>
      <c r="HNT251" s="96"/>
      <c r="HNU251" s="96"/>
      <c r="HNV251" s="96"/>
      <c r="HNW251" s="96"/>
      <c r="HNX251" s="96"/>
      <c r="HNY251" s="96"/>
      <c r="HNZ251" s="96"/>
      <c r="HOA251" s="96"/>
      <c r="HOB251" s="96"/>
      <c r="HOC251" s="96"/>
      <c r="HOD251" s="96"/>
      <c r="HOE251" s="96"/>
      <c r="HOF251" s="96"/>
      <c r="HOG251" s="96"/>
      <c r="HOH251" s="96"/>
      <c r="HOI251" s="96"/>
      <c r="HOJ251" s="96"/>
      <c r="HOK251" s="96"/>
      <c r="HOL251" s="96"/>
      <c r="HOM251" s="96"/>
      <c r="HON251" s="96"/>
      <c r="HOO251" s="96"/>
      <c r="HOP251" s="96"/>
      <c r="HOQ251" s="96"/>
      <c r="HOR251" s="96"/>
      <c r="HOS251" s="96"/>
      <c r="HOT251" s="96"/>
      <c r="HOU251" s="96"/>
      <c r="HOV251" s="96"/>
      <c r="HOW251" s="96"/>
      <c r="HOX251" s="96"/>
      <c r="HOY251" s="96"/>
      <c r="HOZ251" s="96"/>
      <c r="HPA251" s="96"/>
      <c r="HPB251" s="96"/>
      <c r="HPC251" s="96"/>
      <c r="HPD251" s="96"/>
      <c r="HPE251" s="96"/>
      <c r="HPF251" s="96"/>
      <c r="HPG251" s="96"/>
      <c r="HPH251" s="96"/>
      <c r="HPI251" s="96"/>
      <c r="HPJ251" s="96"/>
      <c r="HPK251" s="96"/>
      <c r="HPL251" s="96"/>
      <c r="HPM251" s="96"/>
      <c r="HPN251" s="96"/>
      <c r="HPO251" s="96"/>
      <c r="HPP251" s="96"/>
      <c r="HPQ251" s="96"/>
      <c r="HPR251" s="96"/>
      <c r="HPS251" s="96"/>
      <c r="HPT251" s="96"/>
      <c r="HPU251" s="96"/>
      <c r="HPV251" s="96"/>
      <c r="HPW251" s="96"/>
      <c r="HPX251" s="96"/>
      <c r="HPY251" s="96"/>
      <c r="HPZ251" s="96"/>
      <c r="HQA251" s="96"/>
      <c r="HQB251" s="96"/>
      <c r="HQC251" s="96"/>
      <c r="HQD251" s="96"/>
      <c r="HQE251" s="96"/>
      <c r="HQF251" s="96"/>
      <c r="HQG251" s="96"/>
      <c r="HQH251" s="96"/>
      <c r="HQI251" s="96"/>
      <c r="HQJ251" s="96"/>
      <c r="HQK251" s="96"/>
      <c r="HQL251" s="96"/>
      <c r="HQM251" s="96"/>
      <c r="HQN251" s="96"/>
      <c r="HQO251" s="96"/>
      <c r="HQP251" s="96"/>
      <c r="HQQ251" s="96"/>
      <c r="HQR251" s="96"/>
      <c r="HQS251" s="96"/>
      <c r="HQT251" s="96"/>
      <c r="HQU251" s="96"/>
      <c r="HQV251" s="96"/>
      <c r="HQW251" s="96"/>
      <c r="HQX251" s="96"/>
      <c r="HQY251" s="96"/>
      <c r="HQZ251" s="96"/>
      <c r="HRA251" s="96"/>
      <c r="HRB251" s="96"/>
      <c r="HRC251" s="96"/>
      <c r="HRD251" s="96"/>
      <c r="HRE251" s="96"/>
      <c r="HRF251" s="96"/>
      <c r="HRG251" s="96"/>
      <c r="HRH251" s="96"/>
      <c r="HRI251" s="96"/>
      <c r="HRJ251" s="96"/>
      <c r="HRK251" s="96"/>
      <c r="HRL251" s="96"/>
      <c r="HRM251" s="96"/>
      <c r="HRN251" s="96"/>
      <c r="HRO251" s="96"/>
      <c r="HRP251" s="96"/>
      <c r="HRQ251" s="96"/>
      <c r="HRR251" s="96"/>
      <c r="HRS251" s="96"/>
      <c r="HRT251" s="96"/>
      <c r="HRU251" s="96"/>
      <c r="HRV251" s="96"/>
      <c r="HRW251" s="96"/>
      <c r="HRX251" s="96"/>
      <c r="HRY251" s="96"/>
      <c r="HRZ251" s="96"/>
      <c r="HSA251" s="96"/>
      <c r="HSB251" s="96"/>
      <c r="HSC251" s="96"/>
      <c r="HSD251" s="96"/>
      <c r="HSE251" s="96"/>
      <c r="HSF251" s="96"/>
      <c r="HSG251" s="96"/>
      <c r="HSH251" s="96"/>
      <c r="HSI251" s="96"/>
      <c r="HSJ251" s="96"/>
      <c r="HSK251" s="96"/>
      <c r="HSL251" s="96"/>
      <c r="HSM251" s="96"/>
      <c r="HSN251" s="96"/>
      <c r="HSO251" s="96"/>
      <c r="HSP251" s="96"/>
      <c r="HSQ251" s="96"/>
      <c r="HSR251" s="96"/>
      <c r="HSS251" s="96"/>
      <c r="HST251" s="96"/>
      <c r="HSU251" s="96"/>
      <c r="HSV251" s="96"/>
      <c r="HSW251" s="96"/>
      <c r="HSX251" s="96"/>
      <c r="HSY251" s="96"/>
      <c r="HSZ251" s="96"/>
      <c r="HTA251" s="96"/>
      <c r="HTB251" s="96"/>
      <c r="HTC251" s="96"/>
      <c r="HTD251" s="96"/>
      <c r="HTE251" s="96"/>
      <c r="HTF251" s="96"/>
      <c r="HTG251" s="96"/>
      <c r="HTH251" s="96"/>
      <c r="HTI251" s="96"/>
      <c r="HTJ251" s="96"/>
      <c r="HTK251" s="96"/>
      <c r="HTL251" s="96"/>
      <c r="HTM251" s="96"/>
      <c r="HTN251" s="96"/>
      <c r="HTO251" s="96"/>
      <c r="HTP251" s="96"/>
      <c r="HTQ251" s="96"/>
      <c r="HTR251" s="96"/>
      <c r="HTS251" s="96"/>
      <c r="HTT251" s="96"/>
      <c r="HTU251" s="96"/>
      <c r="HTV251" s="96"/>
      <c r="HTW251" s="96"/>
      <c r="HTX251" s="96"/>
      <c r="HTY251" s="96"/>
      <c r="HTZ251" s="96"/>
      <c r="HUA251" s="96"/>
      <c r="HUB251" s="96"/>
      <c r="HUC251" s="96"/>
      <c r="HUD251" s="96"/>
      <c r="HUE251" s="96"/>
      <c r="HUF251" s="96"/>
      <c r="HUG251" s="96"/>
      <c r="HUH251" s="96"/>
      <c r="HUI251" s="96"/>
      <c r="HUJ251" s="96"/>
      <c r="HUK251" s="96"/>
      <c r="HUL251" s="96"/>
      <c r="HUM251" s="96"/>
      <c r="HUN251" s="96"/>
      <c r="HUO251" s="96"/>
      <c r="HUP251" s="96"/>
      <c r="HUQ251" s="96"/>
      <c r="HUR251" s="96"/>
      <c r="HUS251" s="96"/>
      <c r="HUT251" s="96"/>
      <c r="HUU251" s="96"/>
      <c r="HUV251" s="96"/>
      <c r="HUW251" s="96"/>
      <c r="HUX251" s="96"/>
      <c r="HUY251" s="96"/>
      <c r="HUZ251" s="96"/>
      <c r="HVA251" s="96"/>
      <c r="HVB251" s="96"/>
      <c r="HVC251" s="96"/>
      <c r="HVD251" s="96"/>
      <c r="HVE251" s="96"/>
      <c r="HVF251" s="96"/>
      <c r="HVG251" s="96"/>
      <c r="HVH251" s="96"/>
      <c r="HVI251" s="96"/>
      <c r="HVJ251" s="96"/>
      <c r="HVK251" s="96"/>
      <c r="HVL251" s="96"/>
      <c r="HVM251" s="96"/>
      <c r="HVN251" s="96"/>
      <c r="HVO251" s="96"/>
      <c r="HVP251" s="96"/>
      <c r="HVQ251" s="96"/>
      <c r="HVR251" s="96"/>
      <c r="HVS251" s="96"/>
      <c r="HVT251" s="96"/>
      <c r="HVU251" s="96"/>
      <c r="HVV251" s="96"/>
      <c r="HVW251" s="96"/>
      <c r="HVX251" s="96"/>
      <c r="HVY251" s="96"/>
      <c r="HVZ251" s="96"/>
      <c r="HWA251" s="96"/>
      <c r="HWB251" s="96"/>
      <c r="HWC251" s="96"/>
      <c r="HWD251" s="96"/>
      <c r="HWE251" s="96"/>
      <c r="HWF251" s="96"/>
      <c r="HWG251" s="96"/>
      <c r="HWH251" s="96"/>
      <c r="HWI251" s="96"/>
      <c r="HWJ251" s="96"/>
      <c r="HWK251" s="96"/>
      <c r="HWL251" s="96"/>
      <c r="HWM251" s="96"/>
      <c r="HWN251" s="96"/>
      <c r="HWO251" s="96"/>
      <c r="HWP251" s="96"/>
      <c r="HWQ251" s="96"/>
      <c r="HWR251" s="96"/>
      <c r="HWS251" s="96"/>
      <c r="HWT251" s="96"/>
      <c r="HWU251" s="96"/>
      <c r="HWV251" s="96"/>
      <c r="HWW251" s="96"/>
      <c r="HWX251" s="96"/>
      <c r="HWY251" s="96"/>
      <c r="HWZ251" s="96"/>
      <c r="HXA251" s="96"/>
      <c r="HXB251" s="96"/>
      <c r="HXC251" s="96"/>
      <c r="HXD251" s="96"/>
      <c r="HXE251" s="96"/>
      <c r="HXF251" s="96"/>
      <c r="HXG251" s="96"/>
      <c r="HXH251" s="96"/>
      <c r="HXI251" s="96"/>
      <c r="HXJ251" s="96"/>
      <c r="HXK251" s="96"/>
      <c r="HXL251" s="96"/>
      <c r="HXM251" s="96"/>
      <c r="HXN251" s="96"/>
      <c r="HXO251" s="96"/>
      <c r="HXP251" s="96"/>
      <c r="HXQ251" s="96"/>
      <c r="HXR251" s="96"/>
      <c r="HXS251" s="96"/>
      <c r="HXT251" s="96"/>
      <c r="HXU251" s="96"/>
      <c r="HXV251" s="96"/>
      <c r="HXW251" s="96"/>
      <c r="HXX251" s="96"/>
      <c r="HXY251" s="96"/>
      <c r="HXZ251" s="96"/>
      <c r="HYA251" s="96"/>
      <c r="HYB251" s="96"/>
      <c r="HYC251" s="96"/>
      <c r="HYD251" s="96"/>
      <c r="HYE251" s="96"/>
      <c r="HYF251" s="96"/>
      <c r="HYG251" s="96"/>
      <c r="HYH251" s="96"/>
      <c r="HYI251" s="96"/>
      <c r="HYJ251" s="96"/>
      <c r="HYK251" s="96"/>
      <c r="HYL251" s="96"/>
      <c r="HYM251" s="96"/>
      <c r="HYN251" s="96"/>
      <c r="HYO251" s="96"/>
      <c r="HYP251" s="96"/>
      <c r="HYQ251" s="96"/>
      <c r="HYR251" s="96"/>
      <c r="HYS251" s="96"/>
      <c r="HYT251" s="96"/>
      <c r="HYU251" s="96"/>
      <c r="HYV251" s="96"/>
      <c r="HYW251" s="96"/>
      <c r="HYX251" s="96"/>
      <c r="HYY251" s="96"/>
      <c r="HYZ251" s="96"/>
      <c r="HZA251" s="96"/>
      <c r="HZB251" s="96"/>
      <c r="HZC251" s="96"/>
      <c r="HZD251" s="96"/>
      <c r="HZE251" s="96"/>
      <c r="HZF251" s="96"/>
      <c r="HZG251" s="96"/>
      <c r="HZH251" s="96"/>
      <c r="HZI251" s="96"/>
      <c r="HZJ251" s="96"/>
      <c r="HZK251" s="96"/>
      <c r="HZL251" s="96"/>
      <c r="HZM251" s="96"/>
      <c r="HZN251" s="96"/>
      <c r="HZO251" s="96"/>
      <c r="HZP251" s="96"/>
      <c r="HZQ251" s="96"/>
      <c r="HZR251" s="96"/>
      <c r="HZS251" s="96"/>
      <c r="HZT251" s="96"/>
      <c r="HZU251" s="96"/>
      <c r="HZV251" s="96"/>
      <c r="HZW251" s="96"/>
      <c r="HZX251" s="96"/>
      <c r="HZY251" s="96"/>
      <c r="HZZ251" s="96"/>
      <c r="IAA251" s="96"/>
      <c r="IAB251" s="96"/>
      <c r="IAC251" s="96"/>
      <c r="IAD251" s="96"/>
      <c r="IAE251" s="96"/>
      <c r="IAF251" s="96"/>
      <c r="IAG251" s="96"/>
      <c r="IAH251" s="96"/>
      <c r="IAI251" s="96"/>
      <c r="IAJ251" s="96"/>
      <c r="IAK251" s="96"/>
      <c r="IAL251" s="96"/>
      <c r="IAM251" s="96"/>
      <c r="IAN251" s="96"/>
      <c r="IAO251" s="96"/>
      <c r="IAP251" s="96"/>
      <c r="IAQ251" s="96"/>
      <c r="IAR251" s="96"/>
      <c r="IAS251" s="96"/>
      <c r="IAT251" s="96"/>
      <c r="IAU251" s="96"/>
      <c r="IAV251" s="96"/>
      <c r="IAW251" s="96"/>
      <c r="IAX251" s="96"/>
      <c r="IAY251" s="96"/>
      <c r="IAZ251" s="96"/>
      <c r="IBA251" s="96"/>
      <c r="IBB251" s="96"/>
      <c r="IBC251" s="96"/>
      <c r="IBD251" s="96"/>
      <c r="IBE251" s="96"/>
      <c r="IBF251" s="96"/>
      <c r="IBG251" s="96"/>
      <c r="IBH251" s="96"/>
      <c r="IBI251" s="96"/>
      <c r="IBJ251" s="96"/>
      <c r="IBK251" s="96"/>
      <c r="IBL251" s="96"/>
      <c r="IBM251" s="96"/>
      <c r="IBN251" s="96"/>
      <c r="IBO251" s="96"/>
      <c r="IBP251" s="96"/>
      <c r="IBQ251" s="96"/>
      <c r="IBR251" s="96"/>
      <c r="IBS251" s="96"/>
      <c r="IBT251" s="96"/>
      <c r="IBU251" s="96"/>
      <c r="IBV251" s="96"/>
      <c r="IBW251" s="96"/>
      <c r="IBX251" s="96"/>
      <c r="IBY251" s="96"/>
      <c r="IBZ251" s="96"/>
      <c r="ICA251" s="96"/>
      <c r="ICB251" s="96"/>
      <c r="ICC251" s="96"/>
      <c r="ICD251" s="96"/>
      <c r="ICE251" s="96"/>
      <c r="ICF251" s="96"/>
      <c r="ICG251" s="96"/>
      <c r="ICH251" s="96"/>
      <c r="ICI251" s="96"/>
      <c r="ICJ251" s="96"/>
      <c r="ICK251" s="96"/>
      <c r="ICL251" s="96"/>
      <c r="ICM251" s="96"/>
      <c r="ICN251" s="96"/>
      <c r="ICO251" s="96"/>
      <c r="ICP251" s="96"/>
      <c r="ICQ251" s="96"/>
      <c r="ICR251" s="96"/>
      <c r="ICS251" s="96"/>
      <c r="ICT251" s="96"/>
      <c r="ICU251" s="96"/>
      <c r="ICV251" s="96"/>
      <c r="ICW251" s="96"/>
      <c r="ICX251" s="96"/>
      <c r="ICY251" s="96"/>
      <c r="ICZ251" s="96"/>
      <c r="IDA251" s="96"/>
      <c r="IDB251" s="96"/>
      <c r="IDC251" s="96"/>
      <c r="IDD251" s="96"/>
      <c r="IDE251" s="96"/>
      <c r="IDF251" s="96"/>
      <c r="IDG251" s="96"/>
      <c r="IDH251" s="96"/>
      <c r="IDI251" s="96"/>
      <c r="IDJ251" s="96"/>
      <c r="IDK251" s="96"/>
      <c r="IDL251" s="96"/>
      <c r="IDM251" s="96"/>
      <c r="IDN251" s="96"/>
      <c r="IDO251" s="96"/>
      <c r="IDP251" s="96"/>
      <c r="IDQ251" s="96"/>
      <c r="IDR251" s="96"/>
      <c r="IDS251" s="96"/>
      <c r="IDT251" s="96"/>
      <c r="IDU251" s="96"/>
      <c r="IDV251" s="96"/>
      <c r="IDW251" s="96"/>
      <c r="IDX251" s="96"/>
      <c r="IDY251" s="96"/>
      <c r="IDZ251" s="96"/>
      <c r="IEA251" s="96"/>
      <c r="IEB251" s="96"/>
      <c r="IEC251" s="96"/>
      <c r="IED251" s="96"/>
      <c r="IEE251" s="96"/>
      <c r="IEF251" s="96"/>
      <c r="IEG251" s="96"/>
      <c r="IEH251" s="96"/>
      <c r="IEI251" s="96"/>
      <c r="IEJ251" s="96"/>
      <c r="IEK251" s="96"/>
      <c r="IEL251" s="96"/>
      <c r="IEM251" s="96"/>
      <c r="IEN251" s="96"/>
      <c r="IEO251" s="96"/>
      <c r="IEP251" s="96"/>
      <c r="IEQ251" s="96"/>
      <c r="IER251" s="96"/>
      <c r="IES251" s="96"/>
      <c r="IET251" s="96"/>
      <c r="IEU251" s="96"/>
      <c r="IEV251" s="96"/>
      <c r="IEW251" s="96"/>
      <c r="IEX251" s="96"/>
      <c r="IEY251" s="96"/>
      <c r="IEZ251" s="96"/>
      <c r="IFA251" s="96"/>
      <c r="IFB251" s="96"/>
      <c r="IFC251" s="96"/>
      <c r="IFD251" s="96"/>
      <c r="IFE251" s="96"/>
      <c r="IFF251" s="96"/>
      <c r="IFG251" s="96"/>
      <c r="IFH251" s="96"/>
      <c r="IFI251" s="96"/>
      <c r="IFJ251" s="96"/>
      <c r="IFK251" s="96"/>
      <c r="IFL251" s="96"/>
      <c r="IFM251" s="96"/>
      <c r="IFN251" s="96"/>
      <c r="IFO251" s="96"/>
      <c r="IFP251" s="96"/>
      <c r="IFQ251" s="96"/>
      <c r="IFR251" s="96"/>
      <c r="IFS251" s="96"/>
      <c r="IFT251" s="96"/>
      <c r="IFU251" s="96"/>
      <c r="IFV251" s="96"/>
      <c r="IFW251" s="96"/>
      <c r="IFX251" s="96"/>
      <c r="IFY251" s="96"/>
      <c r="IFZ251" s="96"/>
      <c r="IGA251" s="96"/>
      <c r="IGB251" s="96"/>
      <c r="IGC251" s="96"/>
      <c r="IGD251" s="96"/>
      <c r="IGE251" s="96"/>
      <c r="IGF251" s="96"/>
      <c r="IGG251" s="96"/>
      <c r="IGH251" s="96"/>
      <c r="IGI251" s="96"/>
      <c r="IGJ251" s="96"/>
      <c r="IGK251" s="96"/>
      <c r="IGL251" s="96"/>
      <c r="IGM251" s="96"/>
      <c r="IGN251" s="96"/>
      <c r="IGO251" s="96"/>
      <c r="IGP251" s="96"/>
      <c r="IGQ251" s="96"/>
      <c r="IGR251" s="96"/>
      <c r="IGS251" s="96"/>
      <c r="IGT251" s="96"/>
      <c r="IGU251" s="96"/>
      <c r="IGV251" s="96"/>
      <c r="IGW251" s="96"/>
      <c r="IGX251" s="96"/>
      <c r="IGY251" s="96"/>
      <c r="IGZ251" s="96"/>
      <c r="IHA251" s="96"/>
      <c r="IHB251" s="96"/>
      <c r="IHC251" s="96"/>
      <c r="IHD251" s="96"/>
      <c r="IHE251" s="96"/>
      <c r="IHF251" s="96"/>
      <c r="IHG251" s="96"/>
      <c r="IHH251" s="96"/>
      <c r="IHI251" s="96"/>
      <c r="IHJ251" s="96"/>
      <c r="IHK251" s="96"/>
      <c r="IHL251" s="96"/>
      <c r="IHM251" s="96"/>
      <c r="IHN251" s="96"/>
      <c r="IHO251" s="96"/>
      <c r="IHP251" s="96"/>
      <c r="IHQ251" s="96"/>
      <c r="IHR251" s="96"/>
      <c r="IHS251" s="96"/>
      <c r="IHT251" s="96"/>
      <c r="IHU251" s="96"/>
      <c r="IHV251" s="96"/>
      <c r="IHW251" s="96"/>
      <c r="IHX251" s="96"/>
      <c r="IHY251" s="96"/>
      <c r="IHZ251" s="96"/>
      <c r="IIA251" s="96"/>
      <c r="IIB251" s="96"/>
      <c r="IIC251" s="96"/>
      <c r="IID251" s="96"/>
      <c r="IIE251" s="96"/>
      <c r="IIF251" s="96"/>
      <c r="IIG251" s="96"/>
    </row>
    <row r="252" spans="1:6325" s="103" customFormat="1" x14ac:dyDescent="0.2">
      <c r="A252" s="86"/>
      <c r="B252" s="101">
        <v>45852</v>
      </c>
      <c r="C252" s="102">
        <v>0.48848099537037037</v>
      </c>
      <c r="D252" s="103" t="s">
        <v>496</v>
      </c>
      <c r="E252" s="103" t="s">
        <v>522</v>
      </c>
      <c r="F252" s="103" t="s">
        <v>495</v>
      </c>
      <c r="G252" s="103">
        <v>2</v>
      </c>
      <c r="H252" s="103">
        <v>1.31</v>
      </c>
      <c r="I252" s="103" t="s">
        <v>19</v>
      </c>
      <c r="P252" s="108"/>
      <c r="Q252" s="96"/>
      <c r="R252" s="96"/>
      <c r="S252" s="96"/>
      <c r="T252" s="96"/>
      <c r="U252" s="96"/>
      <c r="V252" s="96"/>
      <c r="W252" s="96"/>
      <c r="X252" s="96"/>
      <c r="Y252" s="96"/>
      <c r="Z252" s="96"/>
      <c r="AA252" s="96"/>
      <c r="AB252" s="96"/>
      <c r="AC252" s="96"/>
      <c r="AD252" s="96"/>
      <c r="AE252" s="96"/>
      <c r="AF252" s="96"/>
      <c r="AG252" s="96"/>
      <c r="AH252" s="96"/>
      <c r="AI252" s="96"/>
      <c r="AJ252" s="96"/>
      <c r="AK252" s="96"/>
      <c r="AL252" s="96"/>
      <c r="AM252" s="96"/>
      <c r="AN252" s="96"/>
      <c r="AO252" s="96"/>
      <c r="AP252" s="96"/>
      <c r="AQ252" s="96"/>
      <c r="AR252" s="96"/>
      <c r="AS252" s="96"/>
      <c r="AT252" s="96"/>
      <c r="AU252" s="96"/>
      <c r="AV252" s="96"/>
      <c r="AW252" s="96"/>
      <c r="AX252" s="96"/>
      <c r="AY252" s="96"/>
      <c r="AZ252" s="96"/>
      <c r="BA252" s="96"/>
      <c r="BB252" s="96"/>
      <c r="BC252" s="96"/>
      <c r="BD252" s="96"/>
      <c r="BE252" s="96"/>
      <c r="BF252" s="96"/>
      <c r="BG252" s="96"/>
      <c r="BH252" s="96"/>
      <c r="BI252" s="96"/>
      <c r="BJ252" s="96"/>
      <c r="BK252" s="96"/>
      <c r="BL252" s="96"/>
      <c r="BM252" s="96"/>
      <c r="BN252" s="96"/>
      <c r="BO252" s="96"/>
      <c r="BP252" s="96"/>
      <c r="BQ252" s="96"/>
      <c r="BR252" s="96"/>
      <c r="BS252" s="96"/>
      <c r="BT252" s="96"/>
      <c r="BU252" s="96"/>
      <c r="BV252" s="96"/>
      <c r="BW252" s="96"/>
      <c r="BX252" s="96"/>
      <c r="BY252" s="96"/>
      <c r="BZ252" s="96"/>
      <c r="CA252" s="96"/>
      <c r="CB252" s="96"/>
      <c r="CC252" s="96"/>
      <c r="CD252" s="96"/>
      <c r="CE252" s="96"/>
      <c r="CF252" s="96"/>
      <c r="CG252" s="96"/>
      <c r="CH252" s="96"/>
      <c r="CI252" s="96"/>
      <c r="CJ252" s="96"/>
      <c r="CK252" s="96"/>
      <c r="CL252" s="96"/>
      <c r="CM252" s="96"/>
      <c r="CN252" s="96"/>
      <c r="CO252" s="96"/>
      <c r="CP252" s="96"/>
      <c r="CQ252" s="96"/>
      <c r="CR252" s="96"/>
      <c r="CS252" s="96"/>
      <c r="CT252" s="96"/>
      <c r="CU252" s="96"/>
      <c r="CV252" s="96"/>
      <c r="CW252" s="96"/>
      <c r="CX252" s="96"/>
      <c r="CY252" s="96"/>
      <c r="CZ252" s="96"/>
      <c r="DA252" s="96"/>
      <c r="DB252" s="96"/>
      <c r="DC252" s="96"/>
      <c r="DD252" s="96"/>
      <c r="DE252" s="96"/>
      <c r="DF252" s="96"/>
      <c r="DG252" s="96"/>
      <c r="DH252" s="96"/>
      <c r="DI252" s="96"/>
      <c r="DJ252" s="96"/>
      <c r="DK252" s="96"/>
      <c r="DL252" s="96"/>
      <c r="DM252" s="96"/>
      <c r="DN252" s="96"/>
      <c r="DO252" s="96"/>
      <c r="DP252" s="96"/>
      <c r="DQ252" s="96"/>
      <c r="DR252" s="96"/>
      <c r="DS252" s="96"/>
      <c r="DT252" s="96"/>
      <c r="DU252" s="96"/>
      <c r="DV252" s="96"/>
      <c r="DW252" s="96"/>
      <c r="DX252" s="96"/>
      <c r="DY252" s="96"/>
      <c r="DZ252" s="96"/>
      <c r="EA252" s="96"/>
      <c r="EB252" s="96"/>
      <c r="EC252" s="96"/>
      <c r="ED252" s="96"/>
      <c r="EE252" s="96"/>
      <c r="EF252" s="96"/>
      <c r="EG252" s="96"/>
      <c r="EH252" s="96"/>
      <c r="EI252" s="96"/>
      <c r="EJ252" s="96"/>
      <c r="EK252" s="96"/>
      <c r="EL252" s="96"/>
      <c r="EM252" s="96"/>
      <c r="EN252" s="96"/>
      <c r="EO252" s="96"/>
      <c r="EP252" s="96"/>
      <c r="EQ252" s="96"/>
      <c r="ER252" s="96"/>
      <c r="ES252" s="96"/>
      <c r="ET252" s="96"/>
      <c r="EU252" s="96"/>
      <c r="EV252" s="96"/>
      <c r="EW252" s="96"/>
      <c r="EX252" s="96"/>
      <c r="EY252" s="96"/>
      <c r="EZ252" s="96"/>
      <c r="FA252" s="96"/>
      <c r="FB252" s="96"/>
      <c r="FC252" s="96"/>
      <c r="FD252" s="96"/>
      <c r="FE252" s="96"/>
      <c r="FF252" s="96"/>
      <c r="FG252" s="96"/>
      <c r="FH252" s="96"/>
      <c r="FI252" s="96"/>
      <c r="FJ252" s="96"/>
      <c r="FK252" s="96"/>
      <c r="FL252" s="96"/>
      <c r="FM252" s="96"/>
      <c r="FN252" s="96"/>
      <c r="FO252" s="96"/>
      <c r="FP252" s="96"/>
      <c r="FQ252" s="96"/>
      <c r="FR252" s="96"/>
      <c r="FS252" s="96"/>
      <c r="FT252" s="96"/>
      <c r="FU252" s="96"/>
      <c r="FV252" s="96"/>
      <c r="FW252" s="96"/>
      <c r="FX252" s="96"/>
      <c r="FY252" s="96"/>
      <c r="FZ252" s="96"/>
      <c r="GA252" s="96"/>
      <c r="GB252" s="96"/>
      <c r="GC252" s="96"/>
      <c r="GD252" s="96"/>
      <c r="GE252" s="96"/>
      <c r="GF252" s="96"/>
      <c r="GG252" s="96"/>
      <c r="GH252" s="96"/>
      <c r="GI252" s="96"/>
      <c r="GJ252" s="96"/>
      <c r="GK252" s="96"/>
      <c r="GL252" s="96"/>
      <c r="GM252" s="96"/>
      <c r="GN252" s="96"/>
      <c r="GO252" s="96"/>
      <c r="GP252" s="96"/>
      <c r="GQ252" s="96"/>
      <c r="GR252" s="96"/>
      <c r="GS252" s="96"/>
      <c r="GT252" s="96"/>
      <c r="GU252" s="96"/>
      <c r="GV252" s="96"/>
      <c r="GW252" s="96"/>
      <c r="GX252" s="96"/>
      <c r="GY252" s="96"/>
      <c r="GZ252" s="96"/>
      <c r="HA252" s="96"/>
      <c r="HB252" s="96"/>
      <c r="HC252" s="96"/>
      <c r="HD252" s="96"/>
      <c r="HE252" s="96"/>
      <c r="HF252" s="96"/>
      <c r="HG252" s="96"/>
      <c r="HH252" s="96"/>
      <c r="HI252" s="96"/>
      <c r="HJ252" s="96"/>
      <c r="HK252" s="96"/>
      <c r="HL252" s="96"/>
      <c r="HM252" s="96"/>
      <c r="HN252" s="96"/>
      <c r="HO252" s="96"/>
      <c r="HP252" s="96"/>
      <c r="HQ252" s="96"/>
      <c r="HR252" s="96"/>
      <c r="HS252" s="96"/>
      <c r="HT252" s="96"/>
      <c r="HU252" s="96"/>
      <c r="HV252" s="96"/>
      <c r="HW252" s="96"/>
      <c r="HX252" s="96"/>
      <c r="HY252" s="96"/>
      <c r="HZ252" s="96"/>
      <c r="IA252" s="96"/>
      <c r="IB252" s="96"/>
      <c r="IC252" s="96"/>
      <c r="ID252" s="96"/>
      <c r="IE252" s="96"/>
      <c r="IF252" s="96"/>
      <c r="IG252" s="96"/>
      <c r="IH252" s="96"/>
      <c r="II252" s="96"/>
      <c r="IJ252" s="96"/>
      <c r="IK252" s="96"/>
      <c r="IL252" s="96"/>
      <c r="IM252" s="96"/>
      <c r="IN252" s="96"/>
      <c r="IO252" s="96"/>
      <c r="IP252" s="96"/>
      <c r="IQ252" s="96"/>
      <c r="IR252" s="96"/>
      <c r="IS252" s="96"/>
      <c r="IT252" s="96"/>
      <c r="IU252" s="96"/>
      <c r="IV252" s="96"/>
      <c r="IW252" s="96"/>
      <c r="IX252" s="96"/>
      <c r="IY252" s="96"/>
      <c r="IZ252" s="96"/>
      <c r="JA252" s="96"/>
      <c r="JB252" s="96"/>
      <c r="JC252" s="96"/>
      <c r="JD252" s="96"/>
      <c r="JE252" s="96"/>
      <c r="JF252" s="96"/>
      <c r="JG252" s="96"/>
      <c r="JH252" s="96"/>
      <c r="JI252" s="96"/>
      <c r="JJ252" s="96"/>
      <c r="JK252" s="96"/>
      <c r="JL252" s="96"/>
      <c r="JM252" s="96"/>
      <c r="JN252" s="96"/>
      <c r="JO252" s="96"/>
      <c r="JP252" s="96"/>
      <c r="JQ252" s="96"/>
      <c r="JR252" s="96"/>
      <c r="JS252" s="96"/>
      <c r="JT252" s="96"/>
      <c r="JU252" s="96"/>
      <c r="JV252" s="96"/>
      <c r="JW252" s="96"/>
      <c r="JX252" s="96"/>
      <c r="JY252" s="96"/>
      <c r="JZ252" s="96"/>
      <c r="KA252" s="96"/>
      <c r="KB252" s="96"/>
      <c r="KC252" s="96"/>
      <c r="KD252" s="96"/>
      <c r="KE252" s="96"/>
      <c r="KF252" s="96"/>
      <c r="KG252" s="96"/>
      <c r="KH252" s="96"/>
      <c r="KI252" s="96"/>
      <c r="KJ252" s="96"/>
      <c r="KK252" s="96"/>
      <c r="KL252" s="96"/>
      <c r="KM252" s="96"/>
      <c r="KN252" s="96"/>
      <c r="KO252" s="96"/>
      <c r="KP252" s="96"/>
      <c r="KQ252" s="96"/>
      <c r="KR252" s="96"/>
      <c r="KS252" s="96"/>
      <c r="KT252" s="96"/>
      <c r="KU252" s="96"/>
      <c r="KV252" s="96"/>
      <c r="KW252" s="96"/>
      <c r="KX252" s="96"/>
      <c r="KY252" s="96"/>
      <c r="KZ252" s="96"/>
      <c r="LA252" s="96"/>
      <c r="LB252" s="96"/>
      <c r="LC252" s="96"/>
      <c r="LD252" s="96"/>
      <c r="LE252" s="96"/>
      <c r="LF252" s="96"/>
      <c r="LG252" s="96"/>
      <c r="LH252" s="96"/>
      <c r="LI252" s="96"/>
      <c r="LJ252" s="96"/>
      <c r="LK252" s="96"/>
      <c r="LL252" s="96"/>
      <c r="LM252" s="96"/>
      <c r="LN252" s="96"/>
      <c r="LO252" s="96"/>
      <c r="LP252" s="96"/>
      <c r="LQ252" s="96"/>
      <c r="LR252" s="96"/>
      <c r="LS252" s="96"/>
      <c r="LT252" s="96"/>
      <c r="LU252" s="96"/>
      <c r="LV252" s="96"/>
      <c r="LW252" s="96"/>
      <c r="LX252" s="96"/>
      <c r="LY252" s="96"/>
      <c r="LZ252" s="96"/>
      <c r="MA252" s="96"/>
      <c r="MB252" s="96"/>
      <c r="MC252" s="96"/>
      <c r="MD252" s="96"/>
      <c r="ME252" s="96"/>
      <c r="MF252" s="96"/>
      <c r="MG252" s="96"/>
      <c r="MH252" s="96"/>
      <c r="MI252" s="96"/>
      <c r="MJ252" s="96"/>
      <c r="MK252" s="96"/>
      <c r="ML252" s="96"/>
      <c r="MM252" s="96"/>
      <c r="MN252" s="96"/>
      <c r="MO252" s="96"/>
      <c r="MP252" s="96"/>
      <c r="MQ252" s="96"/>
      <c r="MR252" s="96"/>
      <c r="MS252" s="96"/>
      <c r="MT252" s="96"/>
      <c r="MU252" s="96"/>
      <c r="MV252" s="96"/>
      <c r="MW252" s="96"/>
      <c r="MX252" s="96"/>
      <c r="MY252" s="96"/>
      <c r="MZ252" s="96"/>
      <c r="NA252" s="96"/>
      <c r="NB252" s="96"/>
      <c r="NC252" s="96"/>
      <c r="ND252" s="96"/>
      <c r="NE252" s="96"/>
      <c r="NF252" s="96"/>
      <c r="NG252" s="96"/>
      <c r="NH252" s="96"/>
      <c r="NI252" s="96"/>
      <c r="NJ252" s="96"/>
      <c r="NK252" s="96"/>
      <c r="NL252" s="96"/>
      <c r="NM252" s="96"/>
      <c r="NN252" s="96"/>
      <c r="NO252" s="96"/>
      <c r="NP252" s="96"/>
      <c r="NQ252" s="96"/>
      <c r="NR252" s="96"/>
      <c r="NS252" s="96"/>
      <c r="NT252" s="96"/>
      <c r="NU252" s="96"/>
      <c r="NV252" s="96"/>
      <c r="NW252" s="96"/>
      <c r="NX252" s="96"/>
      <c r="NY252" s="96"/>
      <c r="NZ252" s="96"/>
      <c r="OA252" s="96"/>
      <c r="OB252" s="96"/>
      <c r="OC252" s="96"/>
      <c r="OD252" s="96"/>
      <c r="OE252" s="96"/>
      <c r="OF252" s="96"/>
      <c r="OG252" s="96"/>
      <c r="OH252" s="96"/>
      <c r="OI252" s="96"/>
      <c r="OJ252" s="96"/>
      <c r="OK252" s="96"/>
      <c r="OL252" s="96"/>
      <c r="OM252" s="96"/>
      <c r="ON252" s="96"/>
      <c r="OO252" s="96"/>
      <c r="OP252" s="96"/>
      <c r="OQ252" s="96"/>
      <c r="OR252" s="96"/>
      <c r="OS252" s="96"/>
      <c r="OT252" s="96"/>
      <c r="OU252" s="96"/>
      <c r="OV252" s="96"/>
      <c r="OW252" s="96"/>
      <c r="OX252" s="96"/>
      <c r="OY252" s="96"/>
      <c r="OZ252" s="96"/>
      <c r="PA252" s="96"/>
      <c r="PB252" s="96"/>
      <c r="PC252" s="96"/>
      <c r="PD252" s="96"/>
      <c r="PE252" s="96"/>
      <c r="PF252" s="96"/>
      <c r="PG252" s="96"/>
      <c r="PH252" s="96"/>
      <c r="PI252" s="96"/>
      <c r="PJ252" s="96"/>
      <c r="PK252" s="96"/>
      <c r="PL252" s="96"/>
      <c r="PM252" s="96"/>
      <c r="PN252" s="96"/>
      <c r="PO252" s="96"/>
      <c r="PP252" s="96"/>
      <c r="PQ252" s="96"/>
      <c r="PR252" s="96"/>
      <c r="PS252" s="96"/>
      <c r="PT252" s="96"/>
      <c r="PU252" s="96"/>
      <c r="PV252" s="96"/>
      <c r="PW252" s="96"/>
      <c r="PX252" s="96"/>
      <c r="PY252" s="96"/>
      <c r="PZ252" s="96"/>
      <c r="QA252" s="96"/>
      <c r="QB252" s="96"/>
      <c r="QC252" s="96"/>
      <c r="QD252" s="96"/>
      <c r="QE252" s="96"/>
      <c r="QF252" s="96"/>
      <c r="QG252" s="96"/>
      <c r="QH252" s="96"/>
      <c r="QI252" s="96"/>
      <c r="QJ252" s="96"/>
      <c r="QK252" s="96"/>
      <c r="QL252" s="96"/>
      <c r="QM252" s="96"/>
      <c r="QN252" s="96"/>
      <c r="QO252" s="96"/>
      <c r="QP252" s="96"/>
      <c r="QQ252" s="96"/>
      <c r="QR252" s="96"/>
      <c r="QS252" s="96"/>
      <c r="QT252" s="96"/>
      <c r="QU252" s="96"/>
      <c r="QV252" s="96"/>
      <c r="QW252" s="96"/>
      <c r="QX252" s="96"/>
      <c r="QY252" s="96"/>
      <c r="QZ252" s="96"/>
      <c r="RA252" s="96"/>
      <c r="RB252" s="96"/>
      <c r="RC252" s="96"/>
      <c r="RD252" s="96"/>
      <c r="RE252" s="96"/>
      <c r="RF252" s="96"/>
      <c r="RG252" s="96"/>
      <c r="RH252" s="96"/>
      <c r="RI252" s="96"/>
      <c r="RJ252" s="96"/>
      <c r="RK252" s="96"/>
      <c r="RL252" s="96"/>
      <c r="RM252" s="96"/>
      <c r="RN252" s="96"/>
      <c r="RO252" s="96"/>
      <c r="RP252" s="96"/>
      <c r="RQ252" s="96"/>
      <c r="RR252" s="96"/>
      <c r="RS252" s="96"/>
      <c r="RT252" s="96"/>
      <c r="RU252" s="96"/>
      <c r="RV252" s="96"/>
      <c r="RW252" s="96"/>
      <c r="RX252" s="96"/>
      <c r="RY252" s="96"/>
      <c r="RZ252" s="96"/>
      <c r="SA252" s="96"/>
      <c r="SB252" s="96"/>
      <c r="SC252" s="96"/>
      <c r="SD252" s="96"/>
      <c r="SE252" s="96"/>
      <c r="SF252" s="96"/>
      <c r="SG252" s="96"/>
      <c r="SH252" s="96"/>
      <c r="SI252" s="96"/>
      <c r="SJ252" s="96"/>
      <c r="SK252" s="96"/>
      <c r="SL252" s="96"/>
      <c r="SM252" s="96"/>
      <c r="SN252" s="96"/>
      <c r="SO252" s="96"/>
      <c r="SP252" s="96"/>
      <c r="SQ252" s="96"/>
      <c r="SR252" s="96"/>
      <c r="SS252" s="96"/>
      <c r="ST252" s="96"/>
      <c r="SU252" s="96"/>
      <c r="SV252" s="96"/>
      <c r="SW252" s="96"/>
      <c r="SX252" s="96"/>
      <c r="SY252" s="96"/>
      <c r="SZ252" s="96"/>
      <c r="TA252" s="96"/>
      <c r="TB252" s="96"/>
      <c r="TC252" s="96"/>
      <c r="TD252" s="96"/>
      <c r="TE252" s="96"/>
      <c r="TF252" s="96"/>
      <c r="TG252" s="96"/>
      <c r="TH252" s="96"/>
      <c r="TI252" s="96"/>
      <c r="TJ252" s="96"/>
      <c r="TK252" s="96"/>
      <c r="TL252" s="96"/>
      <c r="TM252" s="96"/>
      <c r="TN252" s="96"/>
      <c r="TO252" s="96"/>
      <c r="TP252" s="96"/>
      <c r="TQ252" s="96"/>
      <c r="TR252" s="96"/>
      <c r="TS252" s="96"/>
      <c r="TT252" s="96"/>
      <c r="TU252" s="96"/>
      <c r="TV252" s="96"/>
      <c r="TW252" s="96"/>
      <c r="TX252" s="96"/>
      <c r="TY252" s="96"/>
      <c r="TZ252" s="96"/>
      <c r="UA252" s="96"/>
      <c r="UB252" s="96"/>
      <c r="UC252" s="96"/>
      <c r="UD252" s="96"/>
      <c r="UE252" s="96"/>
      <c r="UF252" s="96"/>
      <c r="UG252" s="96"/>
      <c r="UH252" s="96"/>
      <c r="UI252" s="96"/>
      <c r="UJ252" s="96"/>
      <c r="UK252" s="96"/>
      <c r="UL252" s="96"/>
      <c r="UM252" s="96"/>
      <c r="UN252" s="96"/>
      <c r="UO252" s="96"/>
      <c r="UP252" s="96"/>
      <c r="UQ252" s="96"/>
      <c r="UR252" s="96"/>
      <c r="US252" s="96"/>
      <c r="UT252" s="96"/>
      <c r="UU252" s="96"/>
      <c r="UV252" s="96"/>
      <c r="UW252" s="96"/>
      <c r="UX252" s="96"/>
      <c r="UY252" s="96"/>
      <c r="UZ252" s="96"/>
      <c r="VA252" s="96"/>
      <c r="VB252" s="96"/>
      <c r="VC252" s="96"/>
      <c r="VD252" s="96"/>
      <c r="VE252" s="96"/>
      <c r="VF252" s="96"/>
      <c r="VG252" s="96"/>
      <c r="VH252" s="96"/>
      <c r="VI252" s="96"/>
      <c r="VJ252" s="96"/>
      <c r="VK252" s="96"/>
      <c r="VL252" s="96"/>
      <c r="VM252" s="96"/>
      <c r="VN252" s="96"/>
      <c r="VO252" s="96"/>
      <c r="VP252" s="96"/>
      <c r="VQ252" s="96"/>
      <c r="VR252" s="96"/>
      <c r="VS252" s="96"/>
      <c r="VT252" s="96"/>
      <c r="VU252" s="96"/>
      <c r="VV252" s="96"/>
      <c r="VW252" s="96"/>
      <c r="VX252" s="96"/>
      <c r="VY252" s="96"/>
      <c r="VZ252" s="96"/>
      <c r="WA252" s="96"/>
      <c r="WB252" s="96"/>
      <c r="WC252" s="96"/>
      <c r="WD252" s="96"/>
      <c r="WE252" s="96"/>
      <c r="WF252" s="96"/>
      <c r="WG252" s="96"/>
      <c r="WH252" s="96"/>
      <c r="WI252" s="96"/>
      <c r="WJ252" s="96"/>
      <c r="WK252" s="96"/>
      <c r="WL252" s="96"/>
      <c r="WM252" s="96"/>
      <c r="WN252" s="96"/>
      <c r="WO252" s="96"/>
      <c r="WP252" s="96"/>
      <c r="WQ252" s="96"/>
      <c r="WR252" s="96"/>
      <c r="WS252" s="96"/>
      <c r="WT252" s="96"/>
      <c r="WU252" s="96"/>
      <c r="WV252" s="96"/>
      <c r="WW252" s="96"/>
      <c r="WX252" s="96"/>
      <c r="WY252" s="96"/>
      <c r="WZ252" s="96"/>
      <c r="XA252" s="96"/>
      <c r="XB252" s="96"/>
      <c r="XC252" s="96"/>
      <c r="XD252" s="96"/>
      <c r="XE252" s="96"/>
      <c r="XF252" s="96"/>
      <c r="XG252" s="96"/>
      <c r="XH252" s="96"/>
      <c r="XI252" s="96"/>
      <c r="XJ252" s="96"/>
      <c r="XK252" s="96"/>
      <c r="XL252" s="96"/>
      <c r="XM252" s="96"/>
      <c r="XN252" s="96"/>
      <c r="XO252" s="96"/>
      <c r="XP252" s="96"/>
      <c r="XQ252" s="96"/>
      <c r="XR252" s="96"/>
      <c r="XS252" s="96"/>
      <c r="XT252" s="96"/>
      <c r="XU252" s="96"/>
      <c r="XV252" s="96"/>
      <c r="XW252" s="96"/>
      <c r="XX252" s="96"/>
      <c r="XY252" s="96"/>
      <c r="XZ252" s="96"/>
      <c r="YA252" s="96"/>
      <c r="YB252" s="96"/>
      <c r="YC252" s="96"/>
      <c r="YD252" s="96"/>
      <c r="YE252" s="96"/>
      <c r="YF252" s="96"/>
      <c r="YG252" s="96"/>
      <c r="YH252" s="96"/>
      <c r="YI252" s="96"/>
      <c r="YJ252" s="96"/>
      <c r="YK252" s="96"/>
      <c r="YL252" s="96"/>
      <c r="YM252" s="96"/>
      <c r="YN252" s="96"/>
      <c r="YO252" s="96"/>
      <c r="YP252" s="96"/>
      <c r="YQ252" s="96"/>
      <c r="YR252" s="96"/>
      <c r="YS252" s="96"/>
      <c r="YT252" s="96"/>
      <c r="YU252" s="96"/>
      <c r="YV252" s="96"/>
      <c r="YW252" s="96"/>
      <c r="YX252" s="96"/>
      <c r="YY252" s="96"/>
      <c r="YZ252" s="96"/>
      <c r="ZA252" s="96"/>
      <c r="ZB252" s="96"/>
      <c r="ZC252" s="96"/>
      <c r="ZD252" s="96"/>
      <c r="ZE252" s="96"/>
      <c r="ZF252" s="96"/>
      <c r="ZG252" s="96"/>
      <c r="ZH252" s="96"/>
      <c r="ZI252" s="96"/>
      <c r="ZJ252" s="96"/>
      <c r="ZK252" s="96"/>
      <c r="ZL252" s="96"/>
      <c r="ZM252" s="96"/>
      <c r="ZN252" s="96"/>
      <c r="ZO252" s="96"/>
      <c r="ZP252" s="96"/>
      <c r="ZQ252" s="96"/>
      <c r="ZR252" s="96"/>
      <c r="ZS252" s="96"/>
      <c r="ZT252" s="96"/>
      <c r="ZU252" s="96"/>
      <c r="ZV252" s="96"/>
      <c r="ZW252" s="96"/>
      <c r="ZX252" s="96"/>
      <c r="ZY252" s="96"/>
      <c r="ZZ252" s="96"/>
      <c r="AAA252" s="96"/>
      <c r="AAB252" s="96"/>
      <c r="AAC252" s="96"/>
      <c r="AAD252" s="96"/>
      <c r="AAE252" s="96"/>
      <c r="AAF252" s="96"/>
      <c r="AAG252" s="96"/>
      <c r="AAH252" s="96"/>
      <c r="AAI252" s="96"/>
      <c r="AAJ252" s="96"/>
      <c r="AAK252" s="96"/>
      <c r="AAL252" s="96"/>
      <c r="AAM252" s="96"/>
      <c r="AAN252" s="96"/>
      <c r="AAO252" s="96"/>
      <c r="AAP252" s="96"/>
      <c r="AAQ252" s="96"/>
      <c r="AAR252" s="96"/>
      <c r="AAS252" s="96"/>
      <c r="AAT252" s="96"/>
      <c r="AAU252" s="96"/>
      <c r="AAV252" s="96"/>
      <c r="AAW252" s="96"/>
      <c r="AAX252" s="96"/>
      <c r="AAY252" s="96"/>
      <c r="AAZ252" s="96"/>
      <c r="ABA252" s="96"/>
      <c r="ABB252" s="96"/>
      <c r="ABC252" s="96"/>
      <c r="ABD252" s="96"/>
      <c r="ABE252" s="96"/>
      <c r="ABF252" s="96"/>
      <c r="ABG252" s="96"/>
      <c r="ABH252" s="96"/>
      <c r="ABI252" s="96"/>
      <c r="ABJ252" s="96"/>
      <c r="ABK252" s="96"/>
      <c r="ABL252" s="96"/>
      <c r="ABM252" s="96"/>
      <c r="ABN252" s="96"/>
      <c r="ABO252" s="96"/>
      <c r="ABP252" s="96"/>
      <c r="ABQ252" s="96"/>
      <c r="ABR252" s="96"/>
      <c r="ABS252" s="96"/>
      <c r="ABT252" s="96"/>
      <c r="ABU252" s="96"/>
      <c r="ABV252" s="96"/>
      <c r="ABW252" s="96"/>
      <c r="ABX252" s="96"/>
      <c r="ABY252" s="96"/>
      <c r="ABZ252" s="96"/>
      <c r="ACA252" s="96"/>
      <c r="ACB252" s="96"/>
      <c r="ACC252" s="96"/>
      <c r="ACD252" s="96"/>
      <c r="ACE252" s="96"/>
      <c r="ACF252" s="96"/>
      <c r="ACG252" s="96"/>
      <c r="ACH252" s="96"/>
      <c r="ACI252" s="96"/>
      <c r="ACJ252" s="96"/>
      <c r="ACK252" s="96"/>
      <c r="ACL252" s="96"/>
      <c r="ACM252" s="96"/>
      <c r="ACN252" s="96"/>
      <c r="ACO252" s="96"/>
      <c r="ACP252" s="96"/>
      <c r="ACQ252" s="96"/>
      <c r="ACR252" s="96"/>
      <c r="ACS252" s="96"/>
      <c r="ACT252" s="96"/>
      <c r="ACU252" s="96"/>
      <c r="ACV252" s="96"/>
      <c r="ACW252" s="96"/>
      <c r="ACX252" s="96"/>
      <c r="ACY252" s="96"/>
      <c r="ACZ252" s="96"/>
      <c r="ADA252" s="96"/>
      <c r="ADB252" s="96"/>
      <c r="ADC252" s="96"/>
      <c r="ADD252" s="96"/>
      <c r="ADE252" s="96"/>
      <c r="ADF252" s="96"/>
      <c r="ADG252" s="96"/>
      <c r="ADH252" s="96"/>
      <c r="ADI252" s="96"/>
      <c r="ADJ252" s="96"/>
      <c r="ADK252" s="96"/>
      <c r="ADL252" s="96"/>
      <c r="ADM252" s="96"/>
      <c r="ADN252" s="96"/>
      <c r="ADO252" s="96"/>
      <c r="ADP252" s="96"/>
      <c r="ADQ252" s="96"/>
      <c r="ADR252" s="96"/>
      <c r="ADS252" s="96"/>
      <c r="ADT252" s="96"/>
      <c r="ADU252" s="96"/>
      <c r="ADV252" s="96"/>
      <c r="ADW252" s="96"/>
      <c r="ADX252" s="96"/>
      <c r="ADY252" s="96"/>
      <c r="ADZ252" s="96"/>
      <c r="AEA252" s="96"/>
      <c r="AEB252" s="96"/>
      <c r="AEC252" s="96"/>
      <c r="AED252" s="96"/>
      <c r="AEE252" s="96"/>
      <c r="AEF252" s="96"/>
      <c r="AEG252" s="96"/>
      <c r="AEH252" s="96"/>
      <c r="AEI252" s="96"/>
      <c r="AEJ252" s="96"/>
      <c r="AEK252" s="96"/>
      <c r="AEL252" s="96"/>
      <c r="AEM252" s="96"/>
      <c r="AEN252" s="96"/>
      <c r="AEO252" s="96"/>
      <c r="AEP252" s="96"/>
      <c r="AEQ252" s="96"/>
      <c r="AER252" s="96"/>
      <c r="AES252" s="96"/>
      <c r="AET252" s="96"/>
      <c r="AEU252" s="96"/>
      <c r="AEV252" s="96"/>
      <c r="AEW252" s="96"/>
      <c r="AEX252" s="96"/>
      <c r="AEY252" s="96"/>
      <c r="AEZ252" s="96"/>
      <c r="AFA252" s="96"/>
      <c r="AFB252" s="96"/>
      <c r="AFC252" s="96"/>
      <c r="AFD252" s="96"/>
      <c r="AFE252" s="96"/>
      <c r="AFF252" s="96"/>
      <c r="AFG252" s="96"/>
      <c r="AFH252" s="96"/>
      <c r="AFI252" s="96"/>
      <c r="AFJ252" s="96"/>
      <c r="AFK252" s="96"/>
      <c r="AFL252" s="96"/>
      <c r="AFM252" s="96"/>
      <c r="AFN252" s="96"/>
      <c r="AFO252" s="96"/>
      <c r="AFP252" s="96"/>
      <c r="AFQ252" s="96"/>
      <c r="AFR252" s="96"/>
      <c r="AFS252" s="96"/>
      <c r="AFT252" s="96"/>
      <c r="AFU252" s="96"/>
      <c r="AFV252" s="96"/>
      <c r="AFW252" s="96"/>
      <c r="AFX252" s="96"/>
      <c r="AFY252" s="96"/>
      <c r="AFZ252" s="96"/>
      <c r="AGA252" s="96"/>
      <c r="AGB252" s="96"/>
      <c r="AGC252" s="96"/>
      <c r="AGD252" s="96"/>
      <c r="AGE252" s="96"/>
      <c r="AGF252" s="96"/>
      <c r="AGG252" s="96"/>
      <c r="AGH252" s="96"/>
      <c r="AGI252" s="96"/>
      <c r="AGJ252" s="96"/>
      <c r="AGK252" s="96"/>
      <c r="AGL252" s="96"/>
      <c r="AGM252" s="96"/>
      <c r="AGN252" s="96"/>
      <c r="AGO252" s="96"/>
      <c r="AGP252" s="96"/>
      <c r="AGQ252" s="96"/>
      <c r="AGR252" s="96"/>
      <c r="AGS252" s="96"/>
      <c r="AGT252" s="96"/>
      <c r="AGU252" s="96"/>
      <c r="AGV252" s="96"/>
      <c r="AGW252" s="96"/>
      <c r="AGX252" s="96"/>
      <c r="AGY252" s="96"/>
      <c r="AGZ252" s="96"/>
      <c r="AHA252" s="96"/>
      <c r="AHB252" s="96"/>
      <c r="AHC252" s="96"/>
      <c r="AHD252" s="96"/>
      <c r="AHE252" s="96"/>
      <c r="AHF252" s="96"/>
      <c r="AHG252" s="96"/>
      <c r="AHH252" s="96"/>
      <c r="AHI252" s="96"/>
      <c r="AHJ252" s="96"/>
      <c r="AHK252" s="96"/>
      <c r="AHL252" s="96"/>
      <c r="AHM252" s="96"/>
      <c r="AHN252" s="96"/>
      <c r="AHO252" s="96"/>
      <c r="AHP252" s="96"/>
      <c r="AHQ252" s="96"/>
      <c r="AHR252" s="96"/>
      <c r="AHS252" s="96"/>
      <c r="AHT252" s="96"/>
      <c r="AHU252" s="96"/>
      <c r="AHV252" s="96"/>
      <c r="AHW252" s="96"/>
      <c r="AHX252" s="96"/>
      <c r="AHY252" s="96"/>
      <c r="AHZ252" s="96"/>
      <c r="AIA252" s="96"/>
      <c r="AIB252" s="96"/>
      <c r="AIC252" s="96"/>
      <c r="AID252" s="96"/>
      <c r="AIE252" s="96"/>
      <c r="AIF252" s="96"/>
      <c r="AIG252" s="96"/>
      <c r="AIH252" s="96"/>
      <c r="AII252" s="96"/>
      <c r="AIJ252" s="96"/>
      <c r="AIK252" s="96"/>
      <c r="AIL252" s="96"/>
      <c r="AIM252" s="96"/>
      <c r="AIN252" s="96"/>
      <c r="AIO252" s="96"/>
      <c r="AIP252" s="96"/>
      <c r="AIQ252" s="96"/>
      <c r="AIR252" s="96"/>
      <c r="AIS252" s="96"/>
      <c r="AIT252" s="96"/>
      <c r="AIU252" s="96"/>
      <c r="AIV252" s="96"/>
      <c r="AIW252" s="96"/>
      <c r="AIX252" s="96"/>
      <c r="AIY252" s="96"/>
      <c r="AIZ252" s="96"/>
      <c r="AJA252" s="96"/>
      <c r="AJB252" s="96"/>
      <c r="AJC252" s="96"/>
      <c r="AJD252" s="96"/>
      <c r="AJE252" s="96"/>
      <c r="AJF252" s="96"/>
      <c r="AJG252" s="96"/>
      <c r="AJH252" s="96"/>
      <c r="AJI252" s="96"/>
      <c r="AJJ252" s="96"/>
      <c r="AJK252" s="96"/>
      <c r="AJL252" s="96"/>
      <c r="AJM252" s="96"/>
      <c r="AJN252" s="96"/>
      <c r="AJO252" s="96"/>
      <c r="AJP252" s="96"/>
      <c r="AJQ252" s="96"/>
      <c r="AJR252" s="96"/>
      <c r="AJS252" s="96"/>
      <c r="AJT252" s="96"/>
      <c r="AJU252" s="96"/>
      <c r="AJV252" s="96"/>
      <c r="AJW252" s="96"/>
      <c r="AJX252" s="96"/>
      <c r="AJY252" s="96"/>
      <c r="AJZ252" s="96"/>
      <c r="AKA252" s="96"/>
      <c r="AKB252" s="96"/>
      <c r="AKC252" s="96"/>
      <c r="AKD252" s="96"/>
      <c r="AKE252" s="96"/>
      <c r="AKF252" s="96"/>
      <c r="AKG252" s="96"/>
      <c r="AKH252" s="96"/>
      <c r="AKI252" s="96"/>
      <c r="AKJ252" s="96"/>
      <c r="AKK252" s="96"/>
      <c r="AKL252" s="96"/>
      <c r="AKM252" s="96"/>
      <c r="AKN252" s="96"/>
      <c r="AKO252" s="96"/>
      <c r="AKP252" s="96"/>
      <c r="AKQ252" s="96"/>
      <c r="AKR252" s="96"/>
      <c r="AKS252" s="96"/>
      <c r="AKT252" s="96"/>
      <c r="AKU252" s="96"/>
      <c r="AKV252" s="96"/>
      <c r="AKW252" s="96"/>
      <c r="AKX252" s="96"/>
      <c r="AKY252" s="96"/>
      <c r="AKZ252" s="96"/>
      <c r="ALA252" s="96"/>
      <c r="ALB252" s="96"/>
      <c r="ALC252" s="96"/>
      <c r="ALD252" s="96"/>
      <c r="ALE252" s="96"/>
      <c r="ALF252" s="96"/>
      <c r="ALG252" s="96"/>
      <c r="ALH252" s="96"/>
      <c r="ALI252" s="96"/>
      <c r="ALJ252" s="96"/>
      <c r="ALK252" s="96"/>
      <c r="ALL252" s="96"/>
      <c r="ALM252" s="96"/>
      <c r="ALN252" s="96"/>
      <c r="ALO252" s="96"/>
      <c r="ALP252" s="96"/>
      <c r="ALQ252" s="96"/>
      <c r="ALR252" s="96"/>
      <c r="ALS252" s="96"/>
      <c r="ALT252" s="96"/>
      <c r="ALU252" s="96"/>
      <c r="ALV252" s="96"/>
      <c r="ALW252" s="96"/>
      <c r="ALX252" s="96"/>
      <c r="ALY252" s="96"/>
      <c r="ALZ252" s="96"/>
      <c r="AMA252" s="96"/>
      <c r="AMB252" s="96"/>
      <c r="AMC252" s="96"/>
      <c r="AMD252" s="96"/>
      <c r="AME252" s="96"/>
      <c r="AMF252" s="96"/>
      <c r="AMG252" s="96"/>
      <c r="AMH252" s="96"/>
      <c r="AMI252" s="96"/>
      <c r="AMJ252" s="96"/>
      <c r="AMK252" s="96"/>
      <c r="AML252" s="96"/>
      <c r="AMM252" s="96"/>
      <c r="AMN252" s="96"/>
      <c r="AMO252" s="96"/>
      <c r="AMP252" s="96"/>
      <c r="AMQ252" s="96"/>
      <c r="AMR252" s="96"/>
      <c r="AMS252" s="96"/>
      <c r="AMT252" s="96"/>
      <c r="AMU252" s="96"/>
      <c r="AMV252" s="96"/>
      <c r="AMW252" s="96"/>
      <c r="AMX252" s="96"/>
      <c r="AMY252" s="96"/>
      <c r="AMZ252" s="96"/>
      <c r="ANA252" s="96"/>
      <c r="ANB252" s="96"/>
      <c r="ANC252" s="96"/>
      <c r="AND252" s="96"/>
      <c r="ANE252" s="96"/>
      <c r="ANF252" s="96"/>
      <c r="ANG252" s="96"/>
      <c r="ANH252" s="96"/>
      <c r="ANI252" s="96"/>
      <c r="ANJ252" s="96"/>
      <c r="ANK252" s="96"/>
      <c r="ANL252" s="96"/>
      <c r="ANM252" s="96"/>
      <c r="ANN252" s="96"/>
      <c r="ANO252" s="96"/>
      <c r="ANP252" s="96"/>
      <c r="ANQ252" s="96"/>
      <c r="ANR252" s="96"/>
      <c r="ANS252" s="96"/>
      <c r="ANT252" s="96"/>
      <c r="ANU252" s="96"/>
      <c r="ANV252" s="96"/>
      <c r="ANW252" s="96"/>
      <c r="ANX252" s="96"/>
      <c r="ANY252" s="96"/>
      <c r="ANZ252" s="96"/>
      <c r="AOA252" s="96"/>
      <c r="AOB252" s="96"/>
      <c r="AOC252" s="96"/>
      <c r="AOD252" s="96"/>
      <c r="AOE252" s="96"/>
      <c r="AOF252" s="96"/>
      <c r="AOG252" s="96"/>
      <c r="AOH252" s="96"/>
      <c r="AOI252" s="96"/>
      <c r="AOJ252" s="96"/>
      <c r="AOK252" s="96"/>
      <c r="AOL252" s="96"/>
      <c r="AOM252" s="96"/>
      <c r="AON252" s="96"/>
      <c r="AOO252" s="96"/>
      <c r="AOP252" s="96"/>
      <c r="AOQ252" s="96"/>
      <c r="AOR252" s="96"/>
      <c r="AOS252" s="96"/>
      <c r="AOT252" s="96"/>
      <c r="AOU252" s="96"/>
      <c r="AOV252" s="96"/>
      <c r="AOW252" s="96"/>
      <c r="AOX252" s="96"/>
      <c r="AOY252" s="96"/>
      <c r="AOZ252" s="96"/>
      <c r="APA252" s="96"/>
      <c r="APB252" s="96"/>
      <c r="APC252" s="96"/>
      <c r="APD252" s="96"/>
      <c r="APE252" s="96"/>
      <c r="APF252" s="96"/>
      <c r="APG252" s="96"/>
      <c r="APH252" s="96"/>
      <c r="API252" s="96"/>
      <c r="APJ252" s="96"/>
      <c r="APK252" s="96"/>
      <c r="APL252" s="96"/>
      <c r="APM252" s="96"/>
      <c r="APN252" s="96"/>
      <c r="APO252" s="96"/>
      <c r="APP252" s="96"/>
      <c r="APQ252" s="96"/>
      <c r="APR252" s="96"/>
      <c r="APS252" s="96"/>
      <c r="APT252" s="96"/>
      <c r="APU252" s="96"/>
      <c r="APV252" s="96"/>
      <c r="APW252" s="96"/>
      <c r="APX252" s="96"/>
      <c r="APY252" s="96"/>
      <c r="APZ252" s="96"/>
      <c r="AQA252" s="96"/>
      <c r="AQB252" s="96"/>
      <c r="AQC252" s="96"/>
      <c r="AQD252" s="96"/>
      <c r="AQE252" s="96"/>
      <c r="AQF252" s="96"/>
      <c r="AQG252" s="96"/>
      <c r="AQH252" s="96"/>
      <c r="AQI252" s="96"/>
      <c r="AQJ252" s="96"/>
      <c r="AQK252" s="96"/>
      <c r="AQL252" s="96"/>
      <c r="AQM252" s="96"/>
      <c r="AQN252" s="96"/>
      <c r="AQO252" s="96"/>
      <c r="AQP252" s="96"/>
      <c r="AQQ252" s="96"/>
      <c r="AQR252" s="96"/>
      <c r="AQS252" s="96"/>
      <c r="AQT252" s="96"/>
      <c r="AQU252" s="96"/>
      <c r="AQV252" s="96"/>
      <c r="AQW252" s="96"/>
      <c r="AQX252" s="96"/>
      <c r="AQY252" s="96"/>
      <c r="AQZ252" s="96"/>
      <c r="ARA252" s="96"/>
      <c r="ARB252" s="96"/>
      <c r="ARC252" s="96"/>
      <c r="ARD252" s="96"/>
      <c r="ARE252" s="96"/>
      <c r="ARF252" s="96"/>
      <c r="ARG252" s="96"/>
      <c r="ARH252" s="96"/>
      <c r="ARI252" s="96"/>
      <c r="ARJ252" s="96"/>
      <c r="ARK252" s="96"/>
      <c r="ARL252" s="96"/>
      <c r="ARM252" s="96"/>
      <c r="ARN252" s="96"/>
      <c r="ARO252" s="96"/>
      <c r="ARP252" s="96"/>
      <c r="ARQ252" s="96"/>
      <c r="ARR252" s="96"/>
      <c r="ARS252" s="96"/>
      <c r="ART252" s="96"/>
      <c r="ARU252" s="96"/>
      <c r="ARV252" s="96"/>
      <c r="ARW252" s="96"/>
      <c r="ARX252" s="96"/>
      <c r="ARY252" s="96"/>
      <c r="ARZ252" s="96"/>
      <c r="ASA252" s="96"/>
      <c r="ASB252" s="96"/>
      <c r="ASC252" s="96"/>
      <c r="ASD252" s="96"/>
      <c r="ASE252" s="96"/>
      <c r="ASF252" s="96"/>
      <c r="ASG252" s="96"/>
      <c r="ASH252" s="96"/>
      <c r="ASI252" s="96"/>
      <c r="ASJ252" s="96"/>
      <c r="ASK252" s="96"/>
      <c r="ASL252" s="96"/>
      <c r="ASM252" s="96"/>
      <c r="ASN252" s="96"/>
      <c r="ASO252" s="96"/>
      <c r="ASP252" s="96"/>
      <c r="ASQ252" s="96"/>
      <c r="ASR252" s="96"/>
      <c r="ASS252" s="96"/>
      <c r="AST252" s="96"/>
      <c r="ASU252" s="96"/>
      <c r="ASV252" s="96"/>
      <c r="ASW252" s="96"/>
      <c r="ASX252" s="96"/>
      <c r="ASY252" s="96"/>
      <c r="ASZ252" s="96"/>
      <c r="ATA252" s="96"/>
      <c r="ATB252" s="96"/>
      <c r="ATC252" s="96"/>
      <c r="ATD252" s="96"/>
      <c r="ATE252" s="96"/>
      <c r="ATF252" s="96"/>
      <c r="ATG252" s="96"/>
      <c r="ATH252" s="96"/>
      <c r="ATI252" s="96"/>
      <c r="ATJ252" s="96"/>
      <c r="ATK252" s="96"/>
      <c r="ATL252" s="96"/>
      <c r="ATM252" s="96"/>
      <c r="ATN252" s="96"/>
      <c r="ATO252" s="96"/>
      <c r="ATP252" s="96"/>
      <c r="ATQ252" s="96"/>
      <c r="ATR252" s="96"/>
      <c r="ATS252" s="96"/>
      <c r="ATT252" s="96"/>
      <c r="ATU252" s="96"/>
      <c r="ATV252" s="96"/>
      <c r="ATW252" s="96"/>
      <c r="ATX252" s="96"/>
      <c r="ATY252" s="96"/>
      <c r="ATZ252" s="96"/>
      <c r="AUA252" s="96"/>
      <c r="AUB252" s="96"/>
      <c r="AUC252" s="96"/>
      <c r="AUD252" s="96"/>
      <c r="AUE252" s="96"/>
      <c r="AUF252" s="96"/>
      <c r="AUG252" s="96"/>
      <c r="AUH252" s="96"/>
      <c r="AUI252" s="96"/>
      <c r="AUJ252" s="96"/>
      <c r="AUK252" s="96"/>
      <c r="AUL252" s="96"/>
      <c r="AUM252" s="96"/>
      <c r="AUN252" s="96"/>
      <c r="AUO252" s="96"/>
      <c r="AUP252" s="96"/>
      <c r="AUQ252" s="96"/>
      <c r="AUR252" s="96"/>
      <c r="AUS252" s="96"/>
      <c r="AUT252" s="96"/>
      <c r="AUU252" s="96"/>
      <c r="AUV252" s="96"/>
      <c r="AUW252" s="96"/>
      <c r="AUX252" s="96"/>
      <c r="AUY252" s="96"/>
      <c r="AUZ252" s="96"/>
      <c r="AVA252" s="96"/>
      <c r="AVB252" s="96"/>
      <c r="AVC252" s="96"/>
      <c r="AVD252" s="96"/>
      <c r="AVE252" s="96"/>
      <c r="AVF252" s="96"/>
      <c r="AVG252" s="96"/>
      <c r="AVH252" s="96"/>
      <c r="AVI252" s="96"/>
      <c r="AVJ252" s="96"/>
      <c r="AVK252" s="96"/>
      <c r="AVL252" s="96"/>
      <c r="AVM252" s="96"/>
      <c r="AVN252" s="96"/>
      <c r="AVO252" s="96"/>
      <c r="AVP252" s="96"/>
      <c r="AVQ252" s="96"/>
      <c r="AVR252" s="96"/>
      <c r="AVS252" s="96"/>
      <c r="AVT252" s="96"/>
      <c r="AVU252" s="96"/>
      <c r="AVV252" s="96"/>
      <c r="AVW252" s="96"/>
      <c r="AVX252" s="96"/>
      <c r="AVY252" s="96"/>
      <c r="AVZ252" s="96"/>
      <c r="AWA252" s="96"/>
      <c r="AWB252" s="96"/>
      <c r="AWC252" s="96"/>
      <c r="AWD252" s="96"/>
      <c r="AWE252" s="96"/>
      <c r="AWF252" s="96"/>
      <c r="AWG252" s="96"/>
      <c r="AWH252" s="96"/>
      <c r="AWI252" s="96"/>
      <c r="AWJ252" s="96"/>
      <c r="AWK252" s="96"/>
      <c r="AWL252" s="96"/>
      <c r="AWM252" s="96"/>
      <c r="AWN252" s="96"/>
      <c r="AWO252" s="96"/>
      <c r="AWP252" s="96"/>
      <c r="AWQ252" s="96"/>
      <c r="AWR252" s="96"/>
      <c r="AWS252" s="96"/>
      <c r="AWT252" s="96"/>
      <c r="AWU252" s="96"/>
      <c r="AWV252" s="96"/>
      <c r="AWW252" s="96"/>
      <c r="AWX252" s="96"/>
      <c r="AWY252" s="96"/>
      <c r="AWZ252" s="96"/>
      <c r="AXA252" s="96"/>
      <c r="AXB252" s="96"/>
      <c r="AXC252" s="96"/>
      <c r="AXD252" s="96"/>
      <c r="AXE252" s="96"/>
      <c r="AXF252" s="96"/>
      <c r="AXG252" s="96"/>
      <c r="AXH252" s="96"/>
      <c r="AXI252" s="96"/>
      <c r="AXJ252" s="96"/>
      <c r="AXK252" s="96"/>
      <c r="AXL252" s="96"/>
      <c r="AXM252" s="96"/>
      <c r="AXN252" s="96"/>
      <c r="AXO252" s="96"/>
      <c r="AXP252" s="96"/>
      <c r="AXQ252" s="96"/>
      <c r="AXR252" s="96"/>
      <c r="AXS252" s="96"/>
      <c r="AXT252" s="96"/>
      <c r="AXU252" s="96"/>
      <c r="AXV252" s="96"/>
      <c r="AXW252" s="96"/>
      <c r="AXX252" s="96"/>
      <c r="AXY252" s="96"/>
      <c r="AXZ252" s="96"/>
      <c r="AYA252" s="96"/>
      <c r="AYB252" s="96"/>
      <c r="AYC252" s="96"/>
      <c r="AYD252" s="96"/>
      <c r="AYE252" s="96"/>
      <c r="AYF252" s="96"/>
      <c r="AYG252" s="96"/>
      <c r="AYH252" s="96"/>
      <c r="AYI252" s="96"/>
      <c r="AYJ252" s="96"/>
      <c r="AYK252" s="96"/>
      <c r="AYL252" s="96"/>
      <c r="AYM252" s="96"/>
      <c r="AYN252" s="96"/>
      <c r="AYO252" s="96"/>
      <c r="AYP252" s="96"/>
      <c r="AYQ252" s="96"/>
      <c r="AYR252" s="96"/>
      <c r="AYS252" s="96"/>
      <c r="AYT252" s="96"/>
      <c r="AYU252" s="96"/>
      <c r="AYV252" s="96"/>
      <c r="AYW252" s="96"/>
      <c r="AYX252" s="96"/>
      <c r="AYY252" s="96"/>
      <c r="AYZ252" s="96"/>
      <c r="AZA252" s="96"/>
      <c r="AZB252" s="96"/>
      <c r="AZC252" s="96"/>
      <c r="AZD252" s="96"/>
      <c r="AZE252" s="96"/>
      <c r="AZF252" s="96"/>
      <c r="AZG252" s="96"/>
      <c r="AZH252" s="96"/>
      <c r="AZI252" s="96"/>
      <c r="AZJ252" s="96"/>
      <c r="AZK252" s="96"/>
      <c r="AZL252" s="96"/>
      <c r="AZM252" s="96"/>
      <c r="AZN252" s="96"/>
      <c r="AZO252" s="96"/>
      <c r="AZP252" s="96"/>
      <c r="AZQ252" s="96"/>
      <c r="AZR252" s="96"/>
      <c r="AZS252" s="96"/>
      <c r="AZT252" s="96"/>
      <c r="AZU252" s="96"/>
      <c r="AZV252" s="96"/>
      <c r="AZW252" s="96"/>
      <c r="AZX252" s="96"/>
      <c r="AZY252" s="96"/>
      <c r="AZZ252" s="96"/>
      <c r="BAA252" s="96"/>
      <c r="BAB252" s="96"/>
      <c r="BAC252" s="96"/>
      <c r="BAD252" s="96"/>
      <c r="BAE252" s="96"/>
      <c r="BAF252" s="96"/>
      <c r="BAG252" s="96"/>
      <c r="BAH252" s="96"/>
      <c r="BAI252" s="96"/>
      <c r="BAJ252" s="96"/>
      <c r="BAK252" s="96"/>
      <c r="BAL252" s="96"/>
      <c r="BAM252" s="96"/>
      <c r="BAN252" s="96"/>
      <c r="BAO252" s="96"/>
      <c r="BAP252" s="96"/>
      <c r="BAQ252" s="96"/>
      <c r="BAR252" s="96"/>
      <c r="BAS252" s="96"/>
      <c r="BAT252" s="96"/>
      <c r="BAU252" s="96"/>
      <c r="BAV252" s="96"/>
      <c r="BAW252" s="96"/>
      <c r="BAX252" s="96"/>
      <c r="BAY252" s="96"/>
      <c r="BAZ252" s="96"/>
      <c r="BBA252" s="96"/>
      <c r="BBB252" s="96"/>
      <c r="BBC252" s="96"/>
      <c r="BBD252" s="96"/>
      <c r="BBE252" s="96"/>
      <c r="BBF252" s="96"/>
      <c r="BBG252" s="96"/>
      <c r="BBH252" s="96"/>
      <c r="BBI252" s="96"/>
      <c r="BBJ252" s="96"/>
      <c r="BBK252" s="96"/>
      <c r="BBL252" s="96"/>
      <c r="BBM252" s="96"/>
      <c r="BBN252" s="96"/>
      <c r="BBO252" s="96"/>
      <c r="BBP252" s="96"/>
      <c r="BBQ252" s="96"/>
      <c r="BBR252" s="96"/>
      <c r="BBS252" s="96"/>
      <c r="BBT252" s="96"/>
      <c r="BBU252" s="96"/>
      <c r="BBV252" s="96"/>
      <c r="BBW252" s="96"/>
      <c r="BBX252" s="96"/>
      <c r="BBY252" s="96"/>
      <c r="BBZ252" s="96"/>
      <c r="BCA252" s="96"/>
      <c r="BCB252" s="96"/>
      <c r="BCC252" s="96"/>
      <c r="BCD252" s="96"/>
      <c r="BCE252" s="96"/>
      <c r="BCF252" s="96"/>
      <c r="BCG252" s="96"/>
      <c r="BCH252" s="96"/>
      <c r="BCI252" s="96"/>
      <c r="BCJ252" s="96"/>
      <c r="BCK252" s="96"/>
      <c r="BCL252" s="96"/>
      <c r="BCM252" s="96"/>
      <c r="BCN252" s="96"/>
      <c r="BCO252" s="96"/>
      <c r="BCP252" s="96"/>
      <c r="BCQ252" s="96"/>
      <c r="BCR252" s="96"/>
      <c r="BCS252" s="96"/>
      <c r="BCT252" s="96"/>
      <c r="BCU252" s="96"/>
      <c r="BCV252" s="96"/>
      <c r="BCW252" s="96"/>
      <c r="BCX252" s="96"/>
      <c r="BCY252" s="96"/>
      <c r="BCZ252" s="96"/>
      <c r="BDA252" s="96"/>
      <c r="BDB252" s="96"/>
      <c r="BDC252" s="96"/>
      <c r="BDD252" s="96"/>
      <c r="BDE252" s="96"/>
      <c r="BDF252" s="96"/>
      <c r="BDG252" s="96"/>
      <c r="BDH252" s="96"/>
      <c r="BDI252" s="96"/>
      <c r="BDJ252" s="96"/>
      <c r="BDK252" s="96"/>
      <c r="BDL252" s="96"/>
      <c r="BDM252" s="96"/>
      <c r="BDN252" s="96"/>
      <c r="BDO252" s="96"/>
      <c r="BDP252" s="96"/>
      <c r="BDQ252" s="96"/>
      <c r="BDR252" s="96"/>
      <c r="BDS252" s="96"/>
      <c r="BDT252" s="96"/>
      <c r="BDU252" s="96"/>
      <c r="BDV252" s="96"/>
      <c r="BDW252" s="96"/>
      <c r="BDX252" s="96"/>
      <c r="BDY252" s="96"/>
      <c r="BDZ252" s="96"/>
      <c r="BEA252" s="96"/>
      <c r="BEB252" s="96"/>
      <c r="BEC252" s="96"/>
      <c r="BED252" s="96"/>
      <c r="BEE252" s="96"/>
      <c r="BEF252" s="96"/>
      <c r="BEG252" s="96"/>
      <c r="BEH252" s="96"/>
      <c r="BEI252" s="96"/>
      <c r="BEJ252" s="96"/>
      <c r="BEK252" s="96"/>
      <c r="BEL252" s="96"/>
      <c r="BEM252" s="96"/>
      <c r="BEN252" s="96"/>
      <c r="BEO252" s="96"/>
      <c r="BEP252" s="96"/>
      <c r="BEQ252" s="96"/>
      <c r="BER252" s="96"/>
      <c r="BES252" s="96"/>
      <c r="BET252" s="96"/>
      <c r="BEU252" s="96"/>
      <c r="BEV252" s="96"/>
      <c r="BEW252" s="96"/>
      <c r="BEX252" s="96"/>
      <c r="BEY252" s="96"/>
      <c r="BEZ252" s="96"/>
      <c r="BFA252" s="96"/>
      <c r="BFB252" s="96"/>
      <c r="BFC252" s="96"/>
      <c r="BFD252" s="96"/>
      <c r="BFE252" s="96"/>
      <c r="BFF252" s="96"/>
      <c r="BFG252" s="96"/>
      <c r="BFH252" s="96"/>
      <c r="BFI252" s="96"/>
      <c r="BFJ252" s="96"/>
      <c r="BFK252" s="96"/>
      <c r="BFL252" s="96"/>
      <c r="BFM252" s="96"/>
      <c r="BFN252" s="96"/>
      <c r="BFO252" s="96"/>
      <c r="BFP252" s="96"/>
      <c r="BFQ252" s="96"/>
      <c r="BFR252" s="96"/>
      <c r="BFS252" s="96"/>
      <c r="BFT252" s="96"/>
      <c r="BFU252" s="96"/>
      <c r="BFV252" s="96"/>
      <c r="BFW252" s="96"/>
      <c r="BFX252" s="96"/>
      <c r="BFY252" s="96"/>
      <c r="BFZ252" s="96"/>
      <c r="BGA252" s="96"/>
      <c r="BGB252" s="96"/>
      <c r="BGC252" s="96"/>
      <c r="BGD252" s="96"/>
      <c r="BGE252" s="96"/>
      <c r="BGF252" s="96"/>
      <c r="BGG252" s="96"/>
      <c r="BGH252" s="96"/>
      <c r="BGI252" s="96"/>
      <c r="BGJ252" s="96"/>
      <c r="BGK252" s="96"/>
      <c r="BGL252" s="96"/>
      <c r="BGM252" s="96"/>
      <c r="BGN252" s="96"/>
      <c r="BGO252" s="96"/>
      <c r="BGP252" s="96"/>
      <c r="BGQ252" s="96"/>
      <c r="BGR252" s="96"/>
      <c r="BGS252" s="96"/>
      <c r="BGT252" s="96"/>
      <c r="BGU252" s="96"/>
      <c r="BGV252" s="96"/>
      <c r="BGW252" s="96"/>
      <c r="BGX252" s="96"/>
      <c r="BGY252" s="96"/>
      <c r="BGZ252" s="96"/>
      <c r="BHA252" s="96"/>
      <c r="BHB252" s="96"/>
      <c r="BHC252" s="96"/>
      <c r="BHD252" s="96"/>
      <c r="BHE252" s="96"/>
      <c r="BHF252" s="96"/>
      <c r="BHG252" s="96"/>
      <c r="BHH252" s="96"/>
      <c r="BHI252" s="96"/>
      <c r="BHJ252" s="96"/>
      <c r="BHK252" s="96"/>
      <c r="BHL252" s="96"/>
      <c r="BHM252" s="96"/>
      <c r="BHN252" s="96"/>
      <c r="BHO252" s="96"/>
      <c r="BHP252" s="96"/>
      <c r="BHQ252" s="96"/>
      <c r="BHR252" s="96"/>
      <c r="BHS252" s="96"/>
      <c r="BHT252" s="96"/>
      <c r="BHU252" s="96"/>
      <c r="BHV252" s="96"/>
      <c r="BHW252" s="96"/>
      <c r="BHX252" s="96"/>
      <c r="BHY252" s="96"/>
      <c r="BHZ252" s="96"/>
      <c r="BIA252" s="96"/>
      <c r="BIB252" s="96"/>
      <c r="BIC252" s="96"/>
      <c r="BID252" s="96"/>
      <c r="BIE252" s="96"/>
      <c r="BIF252" s="96"/>
      <c r="BIG252" s="96"/>
      <c r="BIH252" s="96"/>
      <c r="BII252" s="96"/>
      <c r="BIJ252" s="96"/>
      <c r="BIK252" s="96"/>
      <c r="BIL252" s="96"/>
      <c r="BIM252" s="96"/>
      <c r="BIN252" s="96"/>
      <c r="BIO252" s="96"/>
      <c r="BIP252" s="96"/>
      <c r="BIQ252" s="96"/>
      <c r="BIR252" s="96"/>
      <c r="BIS252" s="96"/>
      <c r="BIT252" s="96"/>
      <c r="BIU252" s="96"/>
      <c r="BIV252" s="96"/>
      <c r="BIW252" s="96"/>
      <c r="BIX252" s="96"/>
      <c r="BIY252" s="96"/>
      <c r="BIZ252" s="96"/>
      <c r="BJA252" s="96"/>
      <c r="BJB252" s="96"/>
      <c r="BJC252" s="96"/>
      <c r="BJD252" s="96"/>
      <c r="BJE252" s="96"/>
      <c r="BJF252" s="96"/>
      <c r="BJG252" s="96"/>
      <c r="BJH252" s="96"/>
      <c r="BJI252" s="96"/>
      <c r="BJJ252" s="96"/>
      <c r="BJK252" s="96"/>
      <c r="BJL252" s="96"/>
      <c r="BJM252" s="96"/>
      <c r="BJN252" s="96"/>
      <c r="BJO252" s="96"/>
      <c r="BJP252" s="96"/>
      <c r="BJQ252" s="96"/>
      <c r="BJR252" s="96"/>
      <c r="BJS252" s="96"/>
      <c r="BJT252" s="96"/>
      <c r="BJU252" s="96"/>
      <c r="BJV252" s="96"/>
      <c r="BJW252" s="96"/>
      <c r="BJX252" s="96"/>
      <c r="BJY252" s="96"/>
      <c r="BJZ252" s="96"/>
      <c r="BKA252" s="96"/>
      <c r="BKB252" s="96"/>
      <c r="BKC252" s="96"/>
      <c r="BKD252" s="96"/>
      <c r="BKE252" s="96"/>
      <c r="BKF252" s="96"/>
      <c r="BKG252" s="96"/>
      <c r="BKH252" s="96"/>
      <c r="BKI252" s="96"/>
      <c r="BKJ252" s="96"/>
      <c r="BKK252" s="96"/>
      <c r="BKL252" s="96"/>
      <c r="BKM252" s="96"/>
      <c r="BKN252" s="96"/>
      <c r="BKO252" s="96"/>
      <c r="BKP252" s="96"/>
      <c r="BKQ252" s="96"/>
      <c r="BKR252" s="96"/>
      <c r="BKS252" s="96"/>
      <c r="BKT252" s="96"/>
      <c r="BKU252" s="96"/>
      <c r="BKV252" s="96"/>
      <c r="BKW252" s="96"/>
      <c r="BKX252" s="96"/>
      <c r="BKY252" s="96"/>
      <c r="BKZ252" s="96"/>
      <c r="BLA252" s="96"/>
      <c r="BLB252" s="96"/>
      <c r="BLC252" s="96"/>
      <c r="BLD252" s="96"/>
      <c r="BLE252" s="96"/>
      <c r="BLF252" s="96"/>
      <c r="BLG252" s="96"/>
      <c r="BLH252" s="96"/>
      <c r="BLI252" s="96"/>
      <c r="BLJ252" s="96"/>
      <c r="BLK252" s="96"/>
      <c r="BLL252" s="96"/>
      <c r="BLM252" s="96"/>
      <c r="BLN252" s="96"/>
      <c r="BLO252" s="96"/>
      <c r="BLP252" s="96"/>
      <c r="BLQ252" s="96"/>
      <c r="BLR252" s="96"/>
      <c r="BLS252" s="96"/>
      <c r="BLT252" s="96"/>
      <c r="BLU252" s="96"/>
      <c r="BLV252" s="96"/>
      <c r="BLW252" s="96"/>
      <c r="BLX252" s="96"/>
      <c r="BLY252" s="96"/>
      <c r="BLZ252" s="96"/>
      <c r="BMA252" s="96"/>
      <c r="BMB252" s="96"/>
      <c r="BMC252" s="96"/>
      <c r="BMD252" s="96"/>
      <c r="BME252" s="96"/>
      <c r="BMF252" s="96"/>
      <c r="BMG252" s="96"/>
      <c r="BMH252" s="96"/>
      <c r="BMI252" s="96"/>
      <c r="BMJ252" s="96"/>
      <c r="BMK252" s="96"/>
      <c r="BML252" s="96"/>
      <c r="BMM252" s="96"/>
      <c r="BMN252" s="96"/>
      <c r="BMO252" s="96"/>
      <c r="BMP252" s="96"/>
      <c r="BMQ252" s="96"/>
      <c r="BMR252" s="96"/>
      <c r="BMS252" s="96"/>
      <c r="BMT252" s="96"/>
      <c r="BMU252" s="96"/>
      <c r="BMV252" s="96"/>
      <c r="BMW252" s="96"/>
      <c r="BMX252" s="96"/>
      <c r="BMY252" s="96"/>
      <c r="BMZ252" s="96"/>
      <c r="BNA252" s="96"/>
      <c r="BNB252" s="96"/>
      <c r="BNC252" s="96"/>
      <c r="BND252" s="96"/>
      <c r="BNE252" s="96"/>
      <c r="BNF252" s="96"/>
      <c r="BNG252" s="96"/>
      <c r="BNH252" s="96"/>
      <c r="BNI252" s="96"/>
      <c r="BNJ252" s="96"/>
      <c r="BNK252" s="96"/>
      <c r="BNL252" s="96"/>
      <c r="BNM252" s="96"/>
      <c r="BNN252" s="96"/>
      <c r="BNO252" s="96"/>
      <c r="BNP252" s="96"/>
      <c r="BNQ252" s="96"/>
      <c r="BNR252" s="96"/>
      <c r="BNS252" s="96"/>
      <c r="BNT252" s="96"/>
      <c r="BNU252" s="96"/>
      <c r="BNV252" s="96"/>
      <c r="BNW252" s="96"/>
      <c r="BNX252" s="96"/>
      <c r="BNY252" s="96"/>
      <c r="BNZ252" s="96"/>
      <c r="BOA252" s="96"/>
      <c r="BOB252" s="96"/>
      <c r="BOC252" s="96"/>
      <c r="BOD252" s="96"/>
      <c r="BOE252" s="96"/>
      <c r="BOF252" s="96"/>
      <c r="BOG252" s="96"/>
      <c r="BOH252" s="96"/>
      <c r="BOI252" s="96"/>
      <c r="BOJ252" s="96"/>
      <c r="BOK252" s="96"/>
      <c r="BOL252" s="96"/>
      <c r="BOM252" s="96"/>
      <c r="BON252" s="96"/>
      <c r="BOO252" s="96"/>
      <c r="BOP252" s="96"/>
      <c r="BOQ252" s="96"/>
      <c r="BOR252" s="96"/>
      <c r="BOS252" s="96"/>
      <c r="BOT252" s="96"/>
      <c r="BOU252" s="96"/>
      <c r="BOV252" s="96"/>
      <c r="BOW252" s="96"/>
      <c r="BOX252" s="96"/>
      <c r="BOY252" s="96"/>
      <c r="BOZ252" s="96"/>
      <c r="BPA252" s="96"/>
      <c r="BPB252" s="96"/>
      <c r="BPC252" s="96"/>
      <c r="BPD252" s="96"/>
      <c r="BPE252" s="96"/>
      <c r="BPF252" s="96"/>
      <c r="BPG252" s="96"/>
      <c r="BPH252" s="96"/>
      <c r="BPI252" s="96"/>
      <c r="BPJ252" s="96"/>
      <c r="BPK252" s="96"/>
      <c r="BPL252" s="96"/>
      <c r="BPM252" s="96"/>
      <c r="BPN252" s="96"/>
      <c r="BPO252" s="96"/>
      <c r="BPP252" s="96"/>
      <c r="BPQ252" s="96"/>
      <c r="BPR252" s="96"/>
      <c r="BPS252" s="96"/>
      <c r="BPT252" s="96"/>
      <c r="BPU252" s="96"/>
      <c r="BPV252" s="96"/>
      <c r="BPW252" s="96"/>
      <c r="BPX252" s="96"/>
      <c r="BPY252" s="96"/>
      <c r="BPZ252" s="96"/>
      <c r="BQA252" s="96"/>
      <c r="BQB252" s="96"/>
      <c r="BQC252" s="96"/>
      <c r="BQD252" s="96"/>
      <c r="BQE252" s="96"/>
      <c r="BQF252" s="96"/>
      <c r="BQG252" s="96"/>
      <c r="BQH252" s="96"/>
      <c r="BQI252" s="96"/>
      <c r="BQJ252" s="96"/>
      <c r="BQK252" s="96"/>
      <c r="BQL252" s="96"/>
      <c r="BQM252" s="96"/>
      <c r="BQN252" s="96"/>
      <c r="BQO252" s="96"/>
      <c r="BQP252" s="96"/>
      <c r="BQQ252" s="96"/>
      <c r="BQR252" s="96"/>
      <c r="BQS252" s="96"/>
      <c r="BQT252" s="96"/>
      <c r="BQU252" s="96"/>
      <c r="BQV252" s="96"/>
      <c r="BQW252" s="96"/>
      <c r="BQX252" s="96"/>
      <c r="BQY252" s="96"/>
      <c r="BQZ252" s="96"/>
      <c r="BRA252" s="96"/>
      <c r="BRB252" s="96"/>
      <c r="BRC252" s="96"/>
      <c r="BRD252" s="96"/>
      <c r="BRE252" s="96"/>
      <c r="BRF252" s="96"/>
      <c r="BRG252" s="96"/>
      <c r="BRH252" s="96"/>
      <c r="BRI252" s="96"/>
      <c r="BRJ252" s="96"/>
      <c r="BRK252" s="96"/>
      <c r="BRL252" s="96"/>
      <c r="BRM252" s="96"/>
      <c r="BRN252" s="96"/>
      <c r="BRO252" s="96"/>
      <c r="BRP252" s="96"/>
      <c r="BRQ252" s="96"/>
      <c r="BRR252" s="96"/>
      <c r="BRS252" s="96"/>
      <c r="BRT252" s="96"/>
      <c r="BRU252" s="96"/>
      <c r="BRV252" s="96"/>
      <c r="BRW252" s="96"/>
      <c r="BRX252" s="96"/>
      <c r="BRY252" s="96"/>
      <c r="BRZ252" s="96"/>
      <c r="BSA252" s="96"/>
      <c r="BSB252" s="96"/>
      <c r="BSC252" s="96"/>
      <c r="BSD252" s="96"/>
      <c r="BSE252" s="96"/>
      <c r="BSF252" s="96"/>
      <c r="BSG252" s="96"/>
      <c r="BSH252" s="96"/>
      <c r="BSI252" s="96"/>
      <c r="BSJ252" s="96"/>
      <c r="BSK252" s="96"/>
      <c r="BSL252" s="96"/>
      <c r="BSM252" s="96"/>
      <c r="BSN252" s="96"/>
      <c r="BSO252" s="96"/>
      <c r="BSP252" s="96"/>
      <c r="BSQ252" s="96"/>
      <c r="BSR252" s="96"/>
      <c r="BSS252" s="96"/>
      <c r="BST252" s="96"/>
      <c r="BSU252" s="96"/>
      <c r="BSV252" s="96"/>
      <c r="BSW252" s="96"/>
      <c r="BSX252" s="96"/>
      <c r="BSY252" s="96"/>
      <c r="BSZ252" s="96"/>
      <c r="BTA252" s="96"/>
      <c r="BTB252" s="96"/>
      <c r="BTC252" s="96"/>
      <c r="BTD252" s="96"/>
      <c r="BTE252" s="96"/>
      <c r="BTF252" s="96"/>
      <c r="BTG252" s="96"/>
      <c r="BTH252" s="96"/>
      <c r="BTI252" s="96"/>
      <c r="BTJ252" s="96"/>
      <c r="BTK252" s="96"/>
      <c r="BTL252" s="96"/>
      <c r="BTM252" s="96"/>
      <c r="BTN252" s="96"/>
      <c r="BTO252" s="96"/>
      <c r="BTP252" s="96"/>
      <c r="BTQ252" s="96"/>
      <c r="BTR252" s="96"/>
      <c r="BTS252" s="96"/>
      <c r="BTT252" s="96"/>
      <c r="BTU252" s="96"/>
      <c r="BTV252" s="96"/>
      <c r="BTW252" s="96"/>
      <c r="BTX252" s="96"/>
      <c r="BTY252" s="96"/>
      <c r="BTZ252" s="96"/>
      <c r="BUA252" s="96"/>
      <c r="BUB252" s="96"/>
      <c r="BUC252" s="96"/>
      <c r="BUD252" s="96"/>
      <c r="BUE252" s="96"/>
      <c r="BUF252" s="96"/>
      <c r="BUG252" s="96"/>
      <c r="BUH252" s="96"/>
      <c r="BUI252" s="96"/>
      <c r="BUJ252" s="96"/>
      <c r="BUK252" s="96"/>
      <c r="BUL252" s="96"/>
      <c r="BUM252" s="96"/>
      <c r="BUN252" s="96"/>
      <c r="BUO252" s="96"/>
      <c r="BUP252" s="96"/>
      <c r="BUQ252" s="96"/>
      <c r="BUR252" s="96"/>
      <c r="BUS252" s="96"/>
      <c r="BUT252" s="96"/>
      <c r="BUU252" s="96"/>
      <c r="BUV252" s="96"/>
      <c r="BUW252" s="96"/>
      <c r="BUX252" s="96"/>
      <c r="BUY252" s="96"/>
      <c r="BUZ252" s="96"/>
      <c r="BVA252" s="96"/>
      <c r="BVB252" s="96"/>
      <c r="BVC252" s="96"/>
      <c r="BVD252" s="96"/>
      <c r="BVE252" s="96"/>
      <c r="BVF252" s="96"/>
      <c r="BVG252" s="96"/>
      <c r="BVH252" s="96"/>
      <c r="BVI252" s="96"/>
      <c r="BVJ252" s="96"/>
      <c r="BVK252" s="96"/>
      <c r="BVL252" s="96"/>
      <c r="BVM252" s="96"/>
      <c r="BVN252" s="96"/>
      <c r="BVO252" s="96"/>
      <c r="BVP252" s="96"/>
      <c r="BVQ252" s="96"/>
      <c r="BVR252" s="96"/>
      <c r="BVS252" s="96"/>
      <c r="BVT252" s="96"/>
      <c r="BVU252" s="96"/>
      <c r="BVV252" s="96"/>
      <c r="BVW252" s="96"/>
      <c r="BVX252" s="96"/>
      <c r="BVY252" s="96"/>
      <c r="BVZ252" s="96"/>
      <c r="BWA252" s="96"/>
      <c r="BWB252" s="96"/>
      <c r="BWC252" s="96"/>
      <c r="BWD252" s="96"/>
      <c r="BWE252" s="96"/>
      <c r="BWF252" s="96"/>
      <c r="BWG252" s="96"/>
      <c r="BWH252" s="96"/>
      <c r="BWI252" s="96"/>
      <c r="BWJ252" s="96"/>
      <c r="BWK252" s="96"/>
      <c r="BWL252" s="96"/>
      <c r="BWM252" s="96"/>
      <c r="BWN252" s="96"/>
      <c r="BWO252" s="96"/>
      <c r="BWP252" s="96"/>
      <c r="BWQ252" s="96"/>
      <c r="BWR252" s="96"/>
      <c r="BWS252" s="96"/>
      <c r="BWT252" s="96"/>
      <c r="BWU252" s="96"/>
      <c r="BWV252" s="96"/>
      <c r="BWW252" s="96"/>
      <c r="BWX252" s="96"/>
      <c r="BWY252" s="96"/>
      <c r="BWZ252" s="96"/>
      <c r="BXA252" s="96"/>
      <c r="BXB252" s="96"/>
      <c r="BXC252" s="96"/>
      <c r="BXD252" s="96"/>
      <c r="BXE252" s="96"/>
      <c r="BXF252" s="96"/>
      <c r="BXG252" s="96"/>
      <c r="BXH252" s="96"/>
      <c r="BXI252" s="96"/>
      <c r="BXJ252" s="96"/>
      <c r="BXK252" s="96"/>
      <c r="BXL252" s="96"/>
      <c r="BXM252" s="96"/>
      <c r="BXN252" s="96"/>
      <c r="BXO252" s="96"/>
      <c r="BXP252" s="96"/>
      <c r="BXQ252" s="96"/>
      <c r="BXR252" s="96"/>
      <c r="BXS252" s="96"/>
      <c r="BXT252" s="96"/>
      <c r="BXU252" s="96"/>
      <c r="BXV252" s="96"/>
      <c r="BXW252" s="96"/>
      <c r="BXX252" s="96"/>
      <c r="BXY252" s="96"/>
      <c r="BXZ252" s="96"/>
      <c r="BYA252" s="96"/>
      <c r="BYB252" s="96"/>
      <c r="BYC252" s="96"/>
      <c r="BYD252" s="96"/>
      <c r="BYE252" s="96"/>
      <c r="BYF252" s="96"/>
      <c r="BYG252" s="96"/>
      <c r="BYH252" s="96"/>
      <c r="BYI252" s="96"/>
      <c r="BYJ252" s="96"/>
      <c r="BYK252" s="96"/>
      <c r="BYL252" s="96"/>
      <c r="BYM252" s="96"/>
      <c r="BYN252" s="96"/>
      <c r="BYO252" s="96"/>
      <c r="BYP252" s="96"/>
      <c r="BYQ252" s="96"/>
      <c r="BYR252" s="96"/>
      <c r="BYS252" s="96"/>
      <c r="BYT252" s="96"/>
      <c r="BYU252" s="96"/>
      <c r="BYV252" s="96"/>
      <c r="BYW252" s="96"/>
      <c r="BYX252" s="96"/>
      <c r="BYY252" s="96"/>
      <c r="BYZ252" s="96"/>
      <c r="BZA252" s="96"/>
      <c r="BZB252" s="96"/>
      <c r="BZC252" s="96"/>
      <c r="BZD252" s="96"/>
      <c r="BZE252" s="96"/>
      <c r="BZF252" s="96"/>
      <c r="BZG252" s="96"/>
      <c r="BZH252" s="96"/>
      <c r="BZI252" s="96"/>
      <c r="BZJ252" s="96"/>
      <c r="BZK252" s="96"/>
      <c r="BZL252" s="96"/>
      <c r="BZM252" s="96"/>
      <c r="BZN252" s="96"/>
      <c r="BZO252" s="96"/>
      <c r="BZP252" s="96"/>
      <c r="BZQ252" s="96"/>
      <c r="BZR252" s="96"/>
      <c r="BZS252" s="96"/>
      <c r="BZT252" s="96"/>
      <c r="BZU252" s="96"/>
      <c r="BZV252" s="96"/>
      <c r="BZW252" s="96"/>
      <c r="BZX252" s="96"/>
      <c r="BZY252" s="96"/>
      <c r="BZZ252" s="96"/>
      <c r="CAA252" s="96"/>
      <c r="CAB252" s="96"/>
      <c r="CAC252" s="96"/>
      <c r="CAD252" s="96"/>
      <c r="CAE252" s="96"/>
      <c r="CAF252" s="96"/>
      <c r="CAG252" s="96"/>
      <c r="CAH252" s="96"/>
      <c r="CAI252" s="96"/>
      <c r="CAJ252" s="96"/>
      <c r="CAK252" s="96"/>
      <c r="CAL252" s="96"/>
      <c r="CAM252" s="96"/>
      <c r="CAN252" s="96"/>
      <c r="CAO252" s="96"/>
      <c r="CAP252" s="96"/>
      <c r="CAQ252" s="96"/>
      <c r="CAR252" s="96"/>
      <c r="CAS252" s="96"/>
      <c r="CAT252" s="96"/>
      <c r="CAU252" s="96"/>
      <c r="CAV252" s="96"/>
      <c r="CAW252" s="96"/>
      <c r="CAX252" s="96"/>
      <c r="CAY252" s="96"/>
      <c r="CAZ252" s="96"/>
      <c r="CBA252" s="96"/>
      <c r="CBB252" s="96"/>
      <c r="CBC252" s="96"/>
      <c r="CBD252" s="96"/>
      <c r="CBE252" s="96"/>
      <c r="CBF252" s="96"/>
      <c r="CBG252" s="96"/>
      <c r="CBH252" s="96"/>
      <c r="CBI252" s="96"/>
      <c r="CBJ252" s="96"/>
      <c r="CBK252" s="96"/>
      <c r="CBL252" s="96"/>
      <c r="CBM252" s="96"/>
      <c r="CBN252" s="96"/>
      <c r="CBO252" s="96"/>
      <c r="CBP252" s="96"/>
      <c r="CBQ252" s="96"/>
      <c r="CBR252" s="96"/>
      <c r="CBS252" s="96"/>
      <c r="CBT252" s="96"/>
      <c r="CBU252" s="96"/>
      <c r="CBV252" s="96"/>
      <c r="CBW252" s="96"/>
      <c r="CBX252" s="96"/>
      <c r="CBY252" s="96"/>
      <c r="CBZ252" s="96"/>
      <c r="CCA252" s="96"/>
      <c r="CCB252" s="96"/>
      <c r="CCC252" s="96"/>
      <c r="CCD252" s="96"/>
      <c r="CCE252" s="96"/>
      <c r="CCF252" s="96"/>
      <c r="CCG252" s="96"/>
      <c r="CCH252" s="96"/>
      <c r="CCI252" s="96"/>
      <c r="CCJ252" s="96"/>
      <c r="CCK252" s="96"/>
      <c r="CCL252" s="96"/>
      <c r="CCM252" s="96"/>
      <c r="CCN252" s="96"/>
      <c r="CCO252" s="96"/>
      <c r="CCP252" s="96"/>
      <c r="CCQ252" s="96"/>
      <c r="CCR252" s="96"/>
      <c r="CCS252" s="96"/>
      <c r="CCT252" s="96"/>
      <c r="CCU252" s="96"/>
      <c r="CCV252" s="96"/>
      <c r="CCW252" s="96"/>
      <c r="CCX252" s="96"/>
      <c r="CCY252" s="96"/>
      <c r="CCZ252" s="96"/>
      <c r="CDA252" s="96"/>
      <c r="CDB252" s="96"/>
      <c r="CDC252" s="96"/>
      <c r="CDD252" s="96"/>
      <c r="CDE252" s="96"/>
      <c r="CDF252" s="96"/>
      <c r="CDG252" s="96"/>
      <c r="CDH252" s="96"/>
      <c r="CDI252" s="96"/>
      <c r="CDJ252" s="96"/>
      <c r="CDK252" s="96"/>
      <c r="CDL252" s="96"/>
      <c r="CDM252" s="96"/>
      <c r="CDN252" s="96"/>
      <c r="CDO252" s="96"/>
      <c r="CDP252" s="96"/>
      <c r="CDQ252" s="96"/>
      <c r="CDR252" s="96"/>
      <c r="CDS252" s="96"/>
      <c r="CDT252" s="96"/>
      <c r="CDU252" s="96"/>
      <c r="CDV252" s="96"/>
      <c r="CDW252" s="96"/>
      <c r="CDX252" s="96"/>
      <c r="CDY252" s="96"/>
      <c r="CDZ252" s="96"/>
      <c r="CEA252" s="96"/>
      <c r="CEB252" s="96"/>
      <c r="CEC252" s="96"/>
      <c r="CED252" s="96"/>
      <c r="CEE252" s="96"/>
      <c r="CEF252" s="96"/>
      <c r="CEG252" s="96"/>
      <c r="CEH252" s="96"/>
      <c r="CEI252" s="96"/>
      <c r="CEJ252" s="96"/>
      <c r="CEK252" s="96"/>
      <c r="CEL252" s="96"/>
      <c r="CEM252" s="96"/>
      <c r="CEN252" s="96"/>
      <c r="CEO252" s="96"/>
      <c r="CEP252" s="96"/>
      <c r="CEQ252" s="96"/>
      <c r="CER252" s="96"/>
      <c r="CES252" s="96"/>
      <c r="CET252" s="96"/>
      <c r="CEU252" s="96"/>
      <c r="CEV252" s="96"/>
      <c r="CEW252" s="96"/>
      <c r="CEX252" s="96"/>
      <c r="CEY252" s="96"/>
      <c r="CEZ252" s="96"/>
      <c r="CFA252" s="96"/>
      <c r="CFB252" s="96"/>
      <c r="CFC252" s="96"/>
      <c r="CFD252" s="96"/>
      <c r="CFE252" s="96"/>
      <c r="CFF252" s="96"/>
      <c r="CFG252" s="96"/>
      <c r="CFH252" s="96"/>
      <c r="CFI252" s="96"/>
      <c r="CFJ252" s="96"/>
      <c r="CFK252" s="96"/>
      <c r="CFL252" s="96"/>
      <c r="CFM252" s="96"/>
      <c r="CFN252" s="96"/>
      <c r="CFO252" s="96"/>
      <c r="CFP252" s="96"/>
      <c r="CFQ252" s="96"/>
      <c r="CFR252" s="96"/>
      <c r="CFS252" s="96"/>
      <c r="CFT252" s="96"/>
      <c r="CFU252" s="96"/>
      <c r="CFV252" s="96"/>
      <c r="CFW252" s="96"/>
      <c r="CFX252" s="96"/>
      <c r="CFY252" s="96"/>
      <c r="CFZ252" s="96"/>
      <c r="CGA252" s="96"/>
      <c r="CGB252" s="96"/>
      <c r="CGC252" s="96"/>
      <c r="CGD252" s="96"/>
      <c r="CGE252" s="96"/>
      <c r="CGF252" s="96"/>
      <c r="CGG252" s="96"/>
      <c r="CGH252" s="96"/>
      <c r="CGI252" s="96"/>
      <c r="CGJ252" s="96"/>
      <c r="CGK252" s="96"/>
      <c r="CGL252" s="96"/>
      <c r="CGM252" s="96"/>
      <c r="CGN252" s="96"/>
      <c r="CGO252" s="96"/>
      <c r="CGP252" s="96"/>
      <c r="CGQ252" s="96"/>
      <c r="CGR252" s="96"/>
      <c r="CGS252" s="96"/>
      <c r="CGT252" s="96"/>
      <c r="CGU252" s="96"/>
      <c r="CGV252" s="96"/>
      <c r="CGW252" s="96"/>
      <c r="CGX252" s="96"/>
      <c r="CGY252" s="96"/>
      <c r="CGZ252" s="96"/>
      <c r="CHA252" s="96"/>
      <c r="CHB252" s="96"/>
      <c r="CHC252" s="96"/>
      <c r="CHD252" s="96"/>
      <c r="CHE252" s="96"/>
      <c r="CHF252" s="96"/>
      <c r="CHG252" s="96"/>
      <c r="CHH252" s="96"/>
      <c r="CHI252" s="96"/>
      <c r="CHJ252" s="96"/>
      <c r="CHK252" s="96"/>
      <c r="CHL252" s="96"/>
      <c r="CHM252" s="96"/>
      <c r="CHN252" s="96"/>
      <c r="CHO252" s="96"/>
      <c r="CHP252" s="96"/>
      <c r="CHQ252" s="96"/>
      <c r="CHR252" s="96"/>
      <c r="CHS252" s="96"/>
      <c r="CHT252" s="96"/>
      <c r="CHU252" s="96"/>
      <c r="CHV252" s="96"/>
      <c r="CHW252" s="96"/>
      <c r="CHX252" s="96"/>
      <c r="CHY252" s="96"/>
      <c r="CHZ252" s="96"/>
      <c r="CIA252" s="96"/>
      <c r="CIB252" s="96"/>
      <c r="CIC252" s="96"/>
      <c r="CID252" s="96"/>
      <c r="CIE252" s="96"/>
      <c r="CIF252" s="96"/>
      <c r="CIG252" s="96"/>
      <c r="CIH252" s="96"/>
      <c r="CII252" s="96"/>
      <c r="CIJ252" s="96"/>
      <c r="CIK252" s="96"/>
      <c r="CIL252" s="96"/>
      <c r="CIM252" s="96"/>
      <c r="CIN252" s="96"/>
      <c r="CIO252" s="96"/>
      <c r="CIP252" s="96"/>
      <c r="CIQ252" s="96"/>
      <c r="CIR252" s="96"/>
      <c r="CIS252" s="96"/>
      <c r="CIT252" s="96"/>
      <c r="CIU252" s="96"/>
      <c r="CIV252" s="96"/>
      <c r="CIW252" s="96"/>
      <c r="CIX252" s="96"/>
      <c r="CIY252" s="96"/>
      <c r="CIZ252" s="96"/>
      <c r="CJA252" s="96"/>
      <c r="CJB252" s="96"/>
      <c r="CJC252" s="96"/>
      <c r="CJD252" s="96"/>
      <c r="CJE252" s="96"/>
      <c r="CJF252" s="96"/>
      <c r="CJG252" s="96"/>
      <c r="CJH252" s="96"/>
      <c r="CJI252" s="96"/>
      <c r="CJJ252" s="96"/>
      <c r="CJK252" s="96"/>
      <c r="CJL252" s="96"/>
      <c r="CJM252" s="96"/>
      <c r="CJN252" s="96"/>
      <c r="CJO252" s="96"/>
      <c r="CJP252" s="96"/>
      <c r="CJQ252" s="96"/>
      <c r="CJR252" s="96"/>
      <c r="CJS252" s="96"/>
      <c r="CJT252" s="96"/>
      <c r="CJU252" s="96"/>
      <c r="CJV252" s="96"/>
      <c r="CJW252" s="96"/>
      <c r="CJX252" s="96"/>
      <c r="CJY252" s="96"/>
      <c r="CJZ252" s="96"/>
      <c r="CKA252" s="96"/>
      <c r="CKB252" s="96"/>
      <c r="CKC252" s="96"/>
      <c r="CKD252" s="96"/>
      <c r="CKE252" s="96"/>
      <c r="CKF252" s="96"/>
      <c r="CKG252" s="96"/>
      <c r="CKH252" s="96"/>
      <c r="CKI252" s="96"/>
      <c r="CKJ252" s="96"/>
      <c r="CKK252" s="96"/>
      <c r="CKL252" s="96"/>
      <c r="CKM252" s="96"/>
      <c r="CKN252" s="96"/>
      <c r="CKO252" s="96"/>
      <c r="CKP252" s="96"/>
      <c r="CKQ252" s="96"/>
      <c r="CKR252" s="96"/>
      <c r="CKS252" s="96"/>
      <c r="CKT252" s="96"/>
      <c r="CKU252" s="96"/>
      <c r="CKV252" s="96"/>
      <c r="CKW252" s="96"/>
      <c r="CKX252" s="96"/>
      <c r="CKY252" s="96"/>
      <c r="CKZ252" s="96"/>
      <c r="CLA252" s="96"/>
      <c r="CLB252" s="96"/>
      <c r="CLC252" s="96"/>
      <c r="CLD252" s="96"/>
      <c r="CLE252" s="96"/>
      <c r="CLF252" s="96"/>
      <c r="CLG252" s="96"/>
      <c r="CLH252" s="96"/>
      <c r="CLI252" s="96"/>
      <c r="CLJ252" s="96"/>
      <c r="CLK252" s="96"/>
      <c r="CLL252" s="96"/>
      <c r="CLM252" s="96"/>
      <c r="CLN252" s="96"/>
      <c r="CLO252" s="96"/>
      <c r="CLP252" s="96"/>
      <c r="CLQ252" s="96"/>
      <c r="CLR252" s="96"/>
      <c r="CLS252" s="96"/>
      <c r="CLT252" s="96"/>
      <c r="CLU252" s="96"/>
      <c r="CLV252" s="96"/>
      <c r="CLW252" s="96"/>
      <c r="CLX252" s="96"/>
      <c r="CLY252" s="96"/>
      <c r="CLZ252" s="96"/>
      <c r="CMA252" s="96"/>
      <c r="CMB252" s="96"/>
      <c r="CMC252" s="96"/>
      <c r="CMD252" s="96"/>
      <c r="CME252" s="96"/>
      <c r="CMF252" s="96"/>
      <c r="CMG252" s="96"/>
      <c r="CMH252" s="96"/>
      <c r="CMI252" s="96"/>
      <c r="CMJ252" s="96"/>
      <c r="CMK252" s="96"/>
      <c r="CML252" s="96"/>
      <c r="CMM252" s="96"/>
      <c r="CMN252" s="96"/>
      <c r="CMO252" s="96"/>
      <c r="CMP252" s="96"/>
      <c r="CMQ252" s="96"/>
      <c r="CMR252" s="96"/>
      <c r="CMS252" s="96"/>
      <c r="CMT252" s="96"/>
      <c r="CMU252" s="96"/>
      <c r="CMV252" s="96"/>
      <c r="CMW252" s="96"/>
      <c r="CMX252" s="96"/>
      <c r="CMY252" s="96"/>
      <c r="CMZ252" s="96"/>
      <c r="CNA252" s="96"/>
      <c r="CNB252" s="96"/>
      <c r="CNC252" s="96"/>
      <c r="CND252" s="96"/>
      <c r="CNE252" s="96"/>
      <c r="CNF252" s="96"/>
      <c r="CNG252" s="96"/>
      <c r="CNH252" s="96"/>
      <c r="CNI252" s="96"/>
      <c r="CNJ252" s="96"/>
      <c r="CNK252" s="96"/>
      <c r="CNL252" s="96"/>
      <c r="CNM252" s="96"/>
      <c r="CNN252" s="96"/>
      <c r="CNO252" s="96"/>
      <c r="CNP252" s="96"/>
      <c r="CNQ252" s="96"/>
      <c r="CNR252" s="96"/>
      <c r="CNS252" s="96"/>
      <c r="CNT252" s="96"/>
      <c r="CNU252" s="96"/>
      <c r="CNV252" s="96"/>
      <c r="CNW252" s="96"/>
      <c r="CNX252" s="96"/>
      <c r="CNY252" s="96"/>
      <c r="CNZ252" s="96"/>
      <c r="COA252" s="96"/>
      <c r="COB252" s="96"/>
      <c r="COC252" s="96"/>
      <c r="COD252" s="96"/>
      <c r="COE252" s="96"/>
      <c r="COF252" s="96"/>
      <c r="COG252" s="96"/>
      <c r="COH252" s="96"/>
      <c r="COI252" s="96"/>
      <c r="COJ252" s="96"/>
      <c r="COK252" s="96"/>
      <c r="COL252" s="96"/>
      <c r="COM252" s="96"/>
      <c r="CON252" s="96"/>
      <c r="COO252" s="96"/>
      <c r="COP252" s="96"/>
      <c r="COQ252" s="96"/>
      <c r="COR252" s="96"/>
      <c r="COS252" s="96"/>
      <c r="COT252" s="96"/>
      <c r="COU252" s="96"/>
      <c r="COV252" s="96"/>
      <c r="COW252" s="96"/>
      <c r="COX252" s="96"/>
      <c r="COY252" s="96"/>
      <c r="COZ252" s="96"/>
      <c r="CPA252" s="96"/>
      <c r="CPB252" s="96"/>
      <c r="CPC252" s="96"/>
      <c r="CPD252" s="96"/>
      <c r="CPE252" s="96"/>
      <c r="CPF252" s="96"/>
      <c r="CPG252" s="96"/>
      <c r="CPH252" s="96"/>
      <c r="CPI252" s="96"/>
      <c r="CPJ252" s="96"/>
      <c r="CPK252" s="96"/>
      <c r="CPL252" s="96"/>
      <c r="CPM252" s="96"/>
      <c r="CPN252" s="96"/>
      <c r="CPO252" s="96"/>
      <c r="CPP252" s="96"/>
      <c r="CPQ252" s="96"/>
      <c r="CPR252" s="96"/>
      <c r="CPS252" s="96"/>
      <c r="CPT252" s="96"/>
      <c r="CPU252" s="96"/>
      <c r="CPV252" s="96"/>
      <c r="CPW252" s="96"/>
      <c r="CPX252" s="96"/>
      <c r="CPY252" s="96"/>
      <c r="CPZ252" s="96"/>
      <c r="CQA252" s="96"/>
      <c r="CQB252" s="96"/>
      <c r="CQC252" s="96"/>
      <c r="CQD252" s="96"/>
      <c r="CQE252" s="96"/>
      <c r="CQF252" s="96"/>
      <c r="CQG252" s="96"/>
      <c r="CQH252" s="96"/>
      <c r="CQI252" s="96"/>
      <c r="CQJ252" s="96"/>
      <c r="CQK252" s="96"/>
      <c r="CQL252" s="96"/>
      <c r="CQM252" s="96"/>
      <c r="CQN252" s="96"/>
      <c r="CQO252" s="96"/>
      <c r="CQP252" s="96"/>
      <c r="CQQ252" s="96"/>
      <c r="CQR252" s="96"/>
      <c r="CQS252" s="96"/>
      <c r="CQT252" s="96"/>
      <c r="CQU252" s="96"/>
      <c r="CQV252" s="96"/>
      <c r="CQW252" s="96"/>
      <c r="CQX252" s="96"/>
      <c r="CQY252" s="96"/>
      <c r="CQZ252" s="96"/>
      <c r="CRA252" s="96"/>
      <c r="CRB252" s="96"/>
      <c r="CRC252" s="96"/>
      <c r="CRD252" s="96"/>
      <c r="CRE252" s="96"/>
      <c r="CRF252" s="96"/>
      <c r="CRG252" s="96"/>
      <c r="CRH252" s="96"/>
      <c r="CRI252" s="96"/>
      <c r="CRJ252" s="96"/>
      <c r="CRK252" s="96"/>
      <c r="CRL252" s="96"/>
      <c r="CRM252" s="96"/>
      <c r="CRN252" s="96"/>
      <c r="CRO252" s="96"/>
      <c r="CRP252" s="96"/>
      <c r="CRQ252" s="96"/>
      <c r="CRR252" s="96"/>
      <c r="CRS252" s="96"/>
      <c r="CRT252" s="96"/>
      <c r="CRU252" s="96"/>
      <c r="CRV252" s="96"/>
      <c r="CRW252" s="96"/>
      <c r="CRX252" s="96"/>
      <c r="CRY252" s="96"/>
      <c r="CRZ252" s="96"/>
      <c r="CSA252" s="96"/>
      <c r="CSB252" s="96"/>
      <c r="CSC252" s="96"/>
      <c r="CSD252" s="96"/>
      <c r="CSE252" s="96"/>
      <c r="CSF252" s="96"/>
      <c r="CSG252" s="96"/>
      <c r="CSH252" s="96"/>
      <c r="CSI252" s="96"/>
      <c r="CSJ252" s="96"/>
      <c r="CSK252" s="96"/>
      <c r="CSL252" s="96"/>
      <c r="CSM252" s="96"/>
      <c r="CSN252" s="96"/>
      <c r="CSO252" s="96"/>
      <c r="CSP252" s="96"/>
      <c r="CSQ252" s="96"/>
      <c r="CSR252" s="96"/>
      <c r="CSS252" s="96"/>
      <c r="CST252" s="96"/>
      <c r="CSU252" s="96"/>
      <c r="CSV252" s="96"/>
      <c r="CSW252" s="96"/>
      <c r="CSX252" s="96"/>
      <c r="CSY252" s="96"/>
      <c r="CSZ252" s="96"/>
      <c r="CTA252" s="96"/>
      <c r="CTB252" s="96"/>
      <c r="CTC252" s="96"/>
      <c r="CTD252" s="96"/>
      <c r="CTE252" s="96"/>
      <c r="CTF252" s="96"/>
      <c r="CTG252" s="96"/>
      <c r="CTH252" s="96"/>
      <c r="CTI252" s="96"/>
      <c r="CTJ252" s="96"/>
      <c r="CTK252" s="96"/>
      <c r="CTL252" s="96"/>
      <c r="CTM252" s="96"/>
      <c r="CTN252" s="96"/>
      <c r="CTO252" s="96"/>
      <c r="CTP252" s="96"/>
      <c r="CTQ252" s="96"/>
      <c r="CTR252" s="96"/>
      <c r="CTS252" s="96"/>
      <c r="CTT252" s="96"/>
      <c r="CTU252" s="96"/>
      <c r="CTV252" s="96"/>
      <c r="CTW252" s="96"/>
      <c r="CTX252" s="96"/>
      <c r="CTY252" s="96"/>
      <c r="CTZ252" s="96"/>
      <c r="CUA252" s="96"/>
      <c r="CUB252" s="96"/>
      <c r="CUC252" s="96"/>
      <c r="CUD252" s="96"/>
      <c r="CUE252" s="96"/>
      <c r="CUF252" s="96"/>
      <c r="CUG252" s="96"/>
      <c r="CUH252" s="96"/>
      <c r="CUI252" s="96"/>
      <c r="CUJ252" s="96"/>
      <c r="CUK252" s="96"/>
      <c r="CUL252" s="96"/>
      <c r="CUM252" s="96"/>
      <c r="CUN252" s="96"/>
      <c r="CUO252" s="96"/>
      <c r="CUP252" s="96"/>
      <c r="CUQ252" s="96"/>
      <c r="CUR252" s="96"/>
      <c r="CUS252" s="96"/>
      <c r="CUT252" s="96"/>
      <c r="CUU252" s="96"/>
      <c r="CUV252" s="96"/>
      <c r="CUW252" s="96"/>
      <c r="CUX252" s="96"/>
      <c r="CUY252" s="96"/>
      <c r="CUZ252" s="96"/>
      <c r="CVA252" s="96"/>
      <c r="CVB252" s="96"/>
      <c r="CVC252" s="96"/>
      <c r="CVD252" s="96"/>
      <c r="CVE252" s="96"/>
      <c r="CVF252" s="96"/>
      <c r="CVG252" s="96"/>
      <c r="CVH252" s="96"/>
      <c r="CVI252" s="96"/>
      <c r="CVJ252" s="96"/>
      <c r="CVK252" s="96"/>
      <c r="CVL252" s="96"/>
      <c r="CVM252" s="96"/>
      <c r="CVN252" s="96"/>
      <c r="CVO252" s="96"/>
      <c r="CVP252" s="96"/>
      <c r="CVQ252" s="96"/>
      <c r="CVR252" s="96"/>
      <c r="CVS252" s="96"/>
      <c r="CVT252" s="96"/>
      <c r="CVU252" s="96"/>
      <c r="CVV252" s="96"/>
      <c r="CVW252" s="96"/>
      <c r="CVX252" s="96"/>
      <c r="CVY252" s="96"/>
      <c r="CVZ252" s="96"/>
      <c r="CWA252" s="96"/>
      <c r="CWB252" s="96"/>
      <c r="CWC252" s="96"/>
      <c r="CWD252" s="96"/>
      <c r="CWE252" s="96"/>
      <c r="CWF252" s="96"/>
      <c r="CWG252" s="96"/>
      <c r="CWH252" s="96"/>
      <c r="CWI252" s="96"/>
      <c r="CWJ252" s="96"/>
      <c r="CWK252" s="96"/>
      <c r="CWL252" s="96"/>
      <c r="CWM252" s="96"/>
      <c r="CWN252" s="96"/>
      <c r="CWO252" s="96"/>
      <c r="CWP252" s="96"/>
      <c r="CWQ252" s="96"/>
      <c r="CWR252" s="96"/>
      <c r="CWS252" s="96"/>
      <c r="CWT252" s="96"/>
      <c r="CWU252" s="96"/>
      <c r="CWV252" s="96"/>
      <c r="CWW252" s="96"/>
      <c r="CWX252" s="96"/>
      <c r="CWY252" s="96"/>
      <c r="CWZ252" s="96"/>
      <c r="CXA252" s="96"/>
      <c r="CXB252" s="96"/>
      <c r="CXC252" s="96"/>
      <c r="CXD252" s="96"/>
      <c r="CXE252" s="96"/>
      <c r="CXF252" s="96"/>
      <c r="CXG252" s="96"/>
      <c r="CXH252" s="96"/>
      <c r="CXI252" s="96"/>
      <c r="CXJ252" s="96"/>
      <c r="CXK252" s="96"/>
      <c r="CXL252" s="96"/>
      <c r="CXM252" s="96"/>
      <c r="CXN252" s="96"/>
      <c r="CXO252" s="96"/>
      <c r="CXP252" s="96"/>
      <c r="CXQ252" s="96"/>
      <c r="CXR252" s="96"/>
      <c r="CXS252" s="96"/>
      <c r="CXT252" s="96"/>
      <c r="CXU252" s="96"/>
      <c r="CXV252" s="96"/>
      <c r="CXW252" s="96"/>
      <c r="CXX252" s="96"/>
      <c r="CXY252" s="96"/>
      <c r="CXZ252" s="96"/>
      <c r="CYA252" s="96"/>
      <c r="CYB252" s="96"/>
      <c r="CYC252" s="96"/>
      <c r="CYD252" s="96"/>
      <c r="CYE252" s="96"/>
      <c r="CYF252" s="96"/>
      <c r="CYG252" s="96"/>
      <c r="CYH252" s="96"/>
      <c r="CYI252" s="96"/>
      <c r="CYJ252" s="96"/>
      <c r="CYK252" s="96"/>
      <c r="CYL252" s="96"/>
      <c r="CYM252" s="96"/>
      <c r="CYN252" s="96"/>
      <c r="CYO252" s="96"/>
      <c r="CYP252" s="96"/>
      <c r="CYQ252" s="96"/>
      <c r="CYR252" s="96"/>
      <c r="CYS252" s="96"/>
      <c r="CYT252" s="96"/>
      <c r="CYU252" s="96"/>
      <c r="CYV252" s="96"/>
      <c r="CYW252" s="96"/>
      <c r="CYX252" s="96"/>
      <c r="CYY252" s="96"/>
      <c r="CYZ252" s="96"/>
      <c r="CZA252" s="96"/>
      <c r="CZB252" s="96"/>
      <c r="CZC252" s="96"/>
      <c r="CZD252" s="96"/>
      <c r="CZE252" s="96"/>
      <c r="CZF252" s="96"/>
      <c r="CZG252" s="96"/>
      <c r="CZH252" s="96"/>
      <c r="CZI252" s="96"/>
      <c r="CZJ252" s="96"/>
      <c r="CZK252" s="96"/>
      <c r="CZL252" s="96"/>
      <c r="CZM252" s="96"/>
      <c r="CZN252" s="96"/>
      <c r="CZO252" s="96"/>
      <c r="CZP252" s="96"/>
      <c r="CZQ252" s="96"/>
      <c r="CZR252" s="96"/>
      <c r="CZS252" s="96"/>
      <c r="CZT252" s="96"/>
      <c r="CZU252" s="96"/>
      <c r="CZV252" s="96"/>
      <c r="CZW252" s="96"/>
      <c r="CZX252" s="96"/>
      <c r="CZY252" s="96"/>
      <c r="CZZ252" s="96"/>
      <c r="DAA252" s="96"/>
      <c r="DAB252" s="96"/>
      <c r="DAC252" s="96"/>
      <c r="DAD252" s="96"/>
      <c r="DAE252" s="96"/>
      <c r="DAF252" s="96"/>
      <c r="DAG252" s="96"/>
      <c r="DAH252" s="96"/>
      <c r="DAI252" s="96"/>
      <c r="DAJ252" s="96"/>
      <c r="DAK252" s="96"/>
      <c r="DAL252" s="96"/>
      <c r="DAM252" s="96"/>
      <c r="DAN252" s="96"/>
      <c r="DAO252" s="96"/>
      <c r="DAP252" s="96"/>
      <c r="DAQ252" s="96"/>
      <c r="DAR252" s="96"/>
      <c r="DAS252" s="96"/>
      <c r="DAT252" s="96"/>
      <c r="DAU252" s="96"/>
      <c r="DAV252" s="96"/>
      <c r="DAW252" s="96"/>
      <c r="DAX252" s="96"/>
      <c r="DAY252" s="96"/>
      <c r="DAZ252" s="96"/>
      <c r="DBA252" s="96"/>
      <c r="DBB252" s="96"/>
      <c r="DBC252" s="96"/>
      <c r="DBD252" s="96"/>
      <c r="DBE252" s="96"/>
      <c r="DBF252" s="96"/>
      <c r="DBG252" s="96"/>
      <c r="DBH252" s="96"/>
      <c r="DBI252" s="96"/>
      <c r="DBJ252" s="96"/>
      <c r="DBK252" s="96"/>
      <c r="DBL252" s="96"/>
      <c r="DBM252" s="96"/>
      <c r="DBN252" s="96"/>
      <c r="DBO252" s="96"/>
      <c r="DBP252" s="96"/>
      <c r="DBQ252" s="96"/>
      <c r="DBR252" s="96"/>
      <c r="DBS252" s="96"/>
      <c r="DBT252" s="96"/>
      <c r="DBU252" s="96"/>
      <c r="DBV252" s="96"/>
      <c r="DBW252" s="96"/>
      <c r="DBX252" s="96"/>
      <c r="DBY252" s="96"/>
      <c r="DBZ252" s="96"/>
      <c r="DCA252" s="96"/>
      <c r="DCB252" s="96"/>
      <c r="DCC252" s="96"/>
      <c r="DCD252" s="96"/>
      <c r="DCE252" s="96"/>
      <c r="DCF252" s="96"/>
      <c r="DCG252" s="96"/>
      <c r="DCH252" s="96"/>
      <c r="DCI252" s="96"/>
      <c r="DCJ252" s="96"/>
      <c r="DCK252" s="96"/>
      <c r="DCL252" s="96"/>
      <c r="DCM252" s="96"/>
      <c r="DCN252" s="96"/>
      <c r="DCO252" s="96"/>
      <c r="DCP252" s="96"/>
      <c r="DCQ252" s="96"/>
      <c r="DCR252" s="96"/>
      <c r="DCS252" s="96"/>
      <c r="DCT252" s="96"/>
      <c r="DCU252" s="96"/>
      <c r="DCV252" s="96"/>
      <c r="DCW252" s="96"/>
      <c r="DCX252" s="96"/>
      <c r="DCY252" s="96"/>
      <c r="DCZ252" s="96"/>
      <c r="DDA252" s="96"/>
      <c r="DDB252" s="96"/>
      <c r="DDC252" s="96"/>
      <c r="DDD252" s="96"/>
      <c r="DDE252" s="96"/>
      <c r="DDF252" s="96"/>
      <c r="DDG252" s="96"/>
      <c r="DDH252" s="96"/>
      <c r="DDI252" s="96"/>
      <c r="DDJ252" s="96"/>
      <c r="DDK252" s="96"/>
      <c r="DDL252" s="96"/>
      <c r="DDM252" s="96"/>
      <c r="DDN252" s="96"/>
      <c r="DDO252" s="96"/>
      <c r="DDP252" s="96"/>
      <c r="DDQ252" s="96"/>
      <c r="DDR252" s="96"/>
      <c r="DDS252" s="96"/>
      <c r="DDT252" s="96"/>
      <c r="DDU252" s="96"/>
      <c r="DDV252" s="96"/>
      <c r="DDW252" s="96"/>
      <c r="DDX252" s="96"/>
      <c r="DDY252" s="96"/>
      <c r="DDZ252" s="96"/>
      <c r="DEA252" s="96"/>
      <c r="DEB252" s="96"/>
      <c r="DEC252" s="96"/>
      <c r="DED252" s="96"/>
      <c r="DEE252" s="96"/>
      <c r="DEF252" s="96"/>
      <c r="DEG252" s="96"/>
      <c r="DEH252" s="96"/>
      <c r="DEI252" s="96"/>
      <c r="DEJ252" s="96"/>
      <c r="DEK252" s="96"/>
      <c r="DEL252" s="96"/>
      <c r="DEM252" s="96"/>
      <c r="DEN252" s="96"/>
      <c r="DEO252" s="96"/>
      <c r="DEP252" s="96"/>
      <c r="DEQ252" s="96"/>
      <c r="DER252" s="96"/>
      <c r="DES252" s="96"/>
      <c r="DET252" s="96"/>
      <c r="DEU252" s="96"/>
      <c r="DEV252" s="96"/>
      <c r="DEW252" s="96"/>
      <c r="DEX252" s="96"/>
      <c r="DEY252" s="96"/>
      <c r="DEZ252" s="96"/>
      <c r="DFA252" s="96"/>
      <c r="DFB252" s="96"/>
      <c r="DFC252" s="96"/>
      <c r="DFD252" s="96"/>
      <c r="DFE252" s="96"/>
      <c r="DFF252" s="96"/>
      <c r="DFG252" s="96"/>
      <c r="DFH252" s="96"/>
      <c r="DFI252" s="96"/>
      <c r="DFJ252" s="96"/>
      <c r="DFK252" s="96"/>
      <c r="DFL252" s="96"/>
      <c r="DFM252" s="96"/>
      <c r="DFN252" s="96"/>
      <c r="DFO252" s="96"/>
      <c r="DFP252" s="96"/>
      <c r="DFQ252" s="96"/>
      <c r="DFR252" s="96"/>
      <c r="DFS252" s="96"/>
      <c r="DFT252" s="96"/>
      <c r="DFU252" s="96"/>
      <c r="DFV252" s="96"/>
      <c r="DFW252" s="96"/>
      <c r="DFX252" s="96"/>
      <c r="DFY252" s="96"/>
      <c r="DFZ252" s="96"/>
      <c r="DGA252" s="96"/>
      <c r="DGB252" s="96"/>
      <c r="DGC252" s="96"/>
      <c r="DGD252" s="96"/>
      <c r="DGE252" s="96"/>
      <c r="DGF252" s="96"/>
      <c r="DGG252" s="96"/>
      <c r="DGH252" s="96"/>
      <c r="DGI252" s="96"/>
      <c r="DGJ252" s="96"/>
      <c r="DGK252" s="96"/>
      <c r="DGL252" s="96"/>
      <c r="DGM252" s="96"/>
      <c r="DGN252" s="96"/>
      <c r="DGO252" s="96"/>
      <c r="DGP252" s="96"/>
      <c r="DGQ252" s="96"/>
      <c r="DGR252" s="96"/>
      <c r="DGS252" s="96"/>
      <c r="DGT252" s="96"/>
      <c r="DGU252" s="96"/>
      <c r="DGV252" s="96"/>
      <c r="DGW252" s="96"/>
      <c r="DGX252" s="96"/>
      <c r="DGY252" s="96"/>
      <c r="DGZ252" s="96"/>
      <c r="DHA252" s="96"/>
      <c r="DHB252" s="96"/>
      <c r="DHC252" s="96"/>
      <c r="DHD252" s="96"/>
      <c r="DHE252" s="96"/>
      <c r="DHF252" s="96"/>
      <c r="DHG252" s="96"/>
      <c r="DHH252" s="96"/>
      <c r="DHI252" s="96"/>
      <c r="DHJ252" s="96"/>
      <c r="DHK252" s="96"/>
      <c r="DHL252" s="96"/>
      <c r="DHM252" s="96"/>
      <c r="DHN252" s="96"/>
      <c r="DHO252" s="96"/>
      <c r="DHP252" s="96"/>
      <c r="DHQ252" s="96"/>
      <c r="DHR252" s="96"/>
      <c r="DHS252" s="96"/>
      <c r="DHT252" s="96"/>
      <c r="DHU252" s="96"/>
      <c r="DHV252" s="96"/>
      <c r="DHW252" s="96"/>
      <c r="DHX252" s="96"/>
      <c r="DHY252" s="96"/>
      <c r="DHZ252" s="96"/>
      <c r="DIA252" s="96"/>
      <c r="DIB252" s="96"/>
      <c r="DIC252" s="96"/>
      <c r="DID252" s="96"/>
      <c r="DIE252" s="96"/>
      <c r="DIF252" s="96"/>
      <c r="DIG252" s="96"/>
      <c r="DIH252" s="96"/>
      <c r="DII252" s="96"/>
      <c r="DIJ252" s="96"/>
      <c r="DIK252" s="96"/>
      <c r="DIL252" s="96"/>
      <c r="DIM252" s="96"/>
      <c r="DIN252" s="96"/>
      <c r="DIO252" s="96"/>
      <c r="DIP252" s="96"/>
      <c r="DIQ252" s="96"/>
      <c r="DIR252" s="96"/>
      <c r="DIS252" s="96"/>
      <c r="DIT252" s="96"/>
      <c r="DIU252" s="96"/>
      <c r="DIV252" s="96"/>
      <c r="DIW252" s="96"/>
      <c r="DIX252" s="96"/>
      <c r="DIY252" s="96"/>
      <c r="DIZ252" s="96"/>
      <c r="DJA252" s="96"/>
      <c r="DJB252" s="96"/>
      <c r="DJC252" s="96"/>
      <c r="DJD252" s="96"/>
      <c r="DJE252" s="96"/>
      <c r="DJF252" s="96"/>
      <c r="DJG252" s="96"/>
      <c r="DJH252" s="96"/>
      <c r="DJI252" s="96"/>
      <c r="DJJ252" s="96"/>
      <c r="DJK252" s="96"/>
      <c r="DJL252" s="96"/>
      <c r="DJM252" s="96"/>
      <c r="DJN252" s="96"/>
      <c r="DJO252" s="96"/>
      <c r="DJP252" s="96"/>
      <c r="DJQ252" s="96"/>
      <c r="DJR252" s="96"/>
      <c r="DJS252" s="96"/>
      <c r="DJT252" s="96"/>
      <c r="DJU252" s="96"/>
      <c r="DJV252" s="96"/>
      <c r="DJW252" s="96"/>
      <c r="DJX252" s="96"/>
      <c r="DJY252" s="96"/>
      <c r="DJZ252" s="96"/>
      <c r="DKA252" s="96"/>
      <c r="DKB252" s="96"/>
      <c r="DKC252" s="96"/>
      <c r="DKD252" s="96"/>
      <c r="DKE252" s="96"/>
      <c r="DKF252" s="96"/>
      <c r="DKG252" s="96"/>
      <c r="DKH252" s="96"/>
      <c r="DKI252" s="96"/>
      <c r="DKJ252" s="96"/>
      <c r="DKK252" s="96"/>
      <c r="DKL252" s="96"/>
      <c r="DKM252" s="96"/>
      <c r="DKN252" s="96"/>
      <c r="DKO252" s="96"/>
      <c r="DKP252" s="96"/>
      <c r="DKQ252" s="96"/>
      <c r="DKR252" s="96"/>
      <c r="DKS252" s="96"/>
      <c r="DKT252" s="96"/>
      <c r="DKU252" s="96"/>
      <c r="DKV252" s="96"/>
      <c r="DKW252" s="96"/>
      <c r="DKX252" s="96"/>
      <c r="DKY252" s="96"/>
      <c r="DKZ252" s="96"/>
      <c r="DLA252" s="96"/>
      <c r="DLB252" s="96"/>
      <c r="DLC252" s="96"/>
      <c r="DLD252" s="96"/>
      <c r="DLE252" s="96"/>
      <c r="DLF252" s="96"/>
      <c r="DLG252" s="96"/>
      <c r="DLH252" s="96"/>
      <c r="DLI252" s="96"/>
      <c r="DLJ252" s="96"/>
      <c r="DLK252" s="96"/>
      <c r="DLL252" s="96"/>
      <c r="DLM252" s="96"/>
      <c r="DLN252" s="96"/>
      <c r="DLO252" s="96"/>
      <c r="DLP252" s="96"/>
      <c r="DLQ252" s="96"/>
      <c r="DLR252" s="96"/>
      <c r="DLS252" s="96"/>
      <c r="DLT252" s="96"/>
      <c r="DLU252" s="96"/>
      <c r="DLV252" s="96"/>
      <c r="DLW252" s="96"/>
      <c r="DLX252" s="96"/>
      <c r="DLY252" s="96"/>
      <c r="DLZ252" s="96"/>
      <c r="DMA252" s="96"/>
      <c r="DMB252" s="96"/>
      <c r="DMC252" s="96"/>
      <c r="DMD252" s="96"/>
      <c r="DME252" s="96"/>
      <c r="DMF252" s="96"/>
      <c r="DMG252" s="96"/>
      <c r="DMH252" s="96"/>
      <c r="DMI252" s="96"/>
      <c r="DMJ252" s="96"/>
      <c r="DMK252" s="96"/>
      <c r="DML252" s="96"/>
      <c r="DMM252" s="96"/>
      <c r="DMN252" s="96"/>
      <c r="DMO252" s="96"/>
      <c r="DMP252" s="96"/>
      <c r="DMQ252" s="96"/>
      <c r="DMR252" s="96"/>
      <c r="DMS252" s="96"/>
      <c r="DMT252" s="96"/>
      <c r="DMU252" s="96"/>
      <c r="DMV252" s="96"/>
      <c r="DMW252" s="96"/>
      <c r="DMX252" s="96"/>
      <c r="DMY252" s="96"/>
      <c r="DMZ252" s="96"/>
      <c r="DNA252" s="96"/>
      <c r="DNB252" s="96"/>
      <c r="DNC252" s="96"/>
      <c r="DND252" s="96"/>
      <c r="DNE252" s="96"/>
      <c r="DNF252" s="96"/>
      <c r="DNG252" s="96"/>
      <c r="DNH252" s="96"/>
      <c r="DNI252" s="96"/>
      <c r="DNJ252" s="96"/>
      <c r="DNK252" s="96"/>
      <c r="DNL252" s="96"/>
      <c r="DNM252" s="96"/>
      <c r="DNN252" s="96"/>
      <c r="DNO252" s="96"/>
      <c r="DNP252" s="96"/>
      <c r="DNQ252" s="96"/>
      <c r="DNR252" s="96"/>
      <c r="DNS252" s="96"/>
      <c r="DNT252" s="96"/>
      <c r="DNU252" s="96"/>
      <c r="DNV252" s="96"/>
      <c r="DNW252" s="96"/>
      <c r="DNX252" s="96"/>
      <c r="DNY252" s="96"/>
      <c r="DNZ252" s="96"/>
      <c r="DOA252" s="96"/>
      <c r="DOB252" s="96"/>
      <c r="DOC252" s="96"/>
      <c r="DOD252" s="96"/>
      <c r="DOE252" s="96"/>
      <c r="DOF252" s="96"/>
      <c r="DOG252" s="96"/>
      <c r="DOH252" s="96"/>
      <c r="DOI252" s="96"/>
      <c r="DOJ252" s="96"/>
      <c r="DOK252" s="96"/>
      <c r="DOL252" s="96"/>
      <c r="DOM252" s="96"/>
      <c r="DON252" s="96"/>
      <c r="DOO252" s="96"/>
      <c r="DOP252" s="96"/>
      <c r="DOQ252" s="96"/>
      <c r="DOR252" s="96"/>
      <c r="DOS252" s="96"/>
      <c r="DOT252" s="96"/>
      <c r="DOU252" s="96"/>
      <c r="DOV252" s="96"/>
      <c r="DOW252" s="96"/>
      <c r="DOX252" s="96"/>
      <c r="DOY252" s="96"/>
      <c r="DOZ252" s="96"/>
      <c r="DPA252" s="96"/>
      <c r="DPB252" s="96"/>
      <c r="DPC252" s="96"/>
      <c r="DPD252" s="96"/>
      <c r="DPE252" s="96"/>
      <c r="DPF252" s="96"/>
      <c r="DPG252" s="96"/>
      <c r="DPH252" s="96"/>
      <c r="DPI252" s="96"/>
      <c r="DPJ252" s="96"/>
      <c r="DPK252" s="96"/>
      <c r="DPL252" s="96"/>
      <c r="DPM252" s="96"/>
      <c r="DPN252" s="96"/>
      <c r="DPO252" s="96"/>
      <c r="DPP252" s="96"/>
      <c r="DPQ252" s="96"/>
      <c r="DPR252" s="96"/>
      <c r="DPS252" s="96"/>
      <c r="DPT252" s="96"/>
      <c r="DPU252" s="96"/>
      <c r="DPV252" s="96"/>
      <c r="DPW252" s="96"/>
      <c r="DPX252" s="96"/>
      <c r="DPY252" s="96"/>
      <c r="DPZ252" s="96"/>
      <c r="DQA252" s="96"/>
      <c r="DQB252" s="96"/>
      <c r="DQC252" s="96"/>
      <c r="DQD252" s="96"/>
      <c r="DQE252" s="96"/>
      <c r="DQF252" s="96"/>
      <c r="DQG252" s="96"/>
      <c r="DQH252" s="96"/>
      <c r="DQI252" s="96"/>
      <c r="DQJ252" s="96"/>
      <c r="DQK252" s="96"/>
      <c r="DQL252" s="96"/>
      <c r="DQM252" s="96"/>
      <c r="DQN252" s="96"/>
      <c r="DQO252" s="96"/>
      <c r="DQP252" s="96"/>
      <c r="DQQ252" s="96"/>
      <c r="DQR252" s="96"/>
      <c r="DQS252" s="96"/>
      <c r="DQT252" s="96"/>
      <c r="DQU252" s="96"/>
      <c r="DQV252" s="96"/>
      <c r="DQW252" s="96"/>
      <c r="DQX252" s="96"/>
      <c r="DQY252" s="96"/>
      <c r="DQZ252" s="96"/>
      <c r="DRA252" s="96"/>
      <c r="DRB252" s="96"/>
      <c r="DRC252" s="96"/>
      <c r="DRD252" s="96"/>
      <c r="DRE252" s="96"/>
      <c r="DRF252" s="96"/>
      <c r="DRG252" s="96"/>
      <c r="DRH252" s="96"/>
      <c r="DRI252" s="96"/>
      <c r="DRJ252" s="96"/>
      <c r="DRK252" s="96"/>
      <c r="DRL252" s="96"/>
      <c r="DRM252" s="96"/>
      <c r="DRN252" s="96"/>
      <c r="DRO252" s="96"/>
      <c r="DRP252" s="96"/>
      <c r="DRQ252" s="96"/>
      <c r="DRR252" s="96"/>
      <c r="DRS252" s="96"/>
      <c r="DRT252" s="96"/>
      <c r="DRU252" s="96"/>
      <c r="DRV252" s="96"/>
      <c r="DRW252" s="96"/>
      <c r="DRX252" s="96"/>
      <c r="DRY252" s="96"/>
      <c r="DRZ252" s="96"/>
      <c r="DSA252" s="96"/>
      <c r="DSB252" s="96"/>
      <c r="DSC252" s="96"/>
      <c r="DSD252" s="96"/>
      <c r="DSE252" s="96"/>
      <c r="DSF252" s="96"/>
      <c r="DSG252" s="96"/>
      <c r="DSH252" s="96"/>
      <c r="DSI252" s="96"/>
      <c r="DSJ252" s="96"/>
      <c r="DSK252" s="96"/>
      <c r="DSL252" s="96"/>
      <c r="DSM252" s="96"/>
      <c r="DSN252" s="96"/>
      <c r="DSO252" s="96"/>
      <c r="DSP252" s="96"/>
      <c r="DSQ252" s="96"/>
      <c r="DSR252" s="96"/>
      <c r="DSS252" s="96"/>
      <c r="DST252" s="96"/>
      <c r="DSU252" s="96"/>
      <c r="DSV252" s="96"/>
      <c r="DSW252" s="96"/>
      <c r="DSX252" s="96"/>
      <c r="DSY252" s="96"/>
      <c r="DSZ252" s="96"/>
      <c r="DTA252" s="96"/>
      <c r="DTB252" s="96"/>
      <c r="DTC252" s="96"/>
      <c r="DTD252" s="96"/>
      <c r="DTE252" s="96"/>
      <c r="DTF252" s="96"/>
      <c r="DTG252" s="96"/>
      <c r="DTH252" s="96"/>
      <c r="DTI252" s="96"/>
      <c r="DTJ252" s="96"/>
      <c r="DTK252" s="96"/>
      <c r="DTL252" s="96"/>
      <c r="DTM252" s="96"/>
      <c r="DTN252" s="96"/>
      <c r="DTO252" s="96"/>
      <c r="DTP252" s="96"/>
      <c r="DTQ252" s="96"/>
      <c r="DTR252" s="96"/>
      <c r="DTS252" s="96"/>
      <c r="DTT252" s="96"/>
      <c r="DTU252" s="96"/>
      <c r="DTV252" s="96"/>
      <c r="DTW252" s="96"/>
      <c r="DTX252" s="96"/>
      <c r="DTY252" s="96"/>
      <c r="DTZ252" s="96"/>
      <c r="DUA252" s="96"/>
      <c r="DUB252" s="96"/>
      <c r="DUC252" s="96"/>
      <c r="DUD252" s="96"/>
      <c r="DUE252" s="96"/>
      <c r="DUF252" s="96"/>
      <c r="DUG252" s="96"/>
      <c r="DUH252" s="96"/>
      <c r="DUI252" s="96"/>
      <c r="DUJ252" s="96"/>
      <c r="DUK252" s="96"/>
      <c r="DUL252" s="96"/>
      <c r="DUM252" s="96"/>
      <c r="DUN252" s="96"/>
      <c r="DUO252" s="96"/>
      <c r="DUP252" s="96"/>
      <c r="DUQ252" s="96"/>
      <c r="DUR252" s="96"/>
      <c r="DUS252" s="96"/>
      <c r="DUT252" s="96"/>
      <c r="DUU252" s="96"/>
      <c r="DUV252" s="96"/>
      <c r="DUW252" s="96"/>
      <c r="DUX252" s="96"/>
      <c r="DUY252" s="96"/>
      <c r="DUZ252" s="96"/>
      <c r="DVA252" s="96"/>
      <c r="DVB252" s="96"/>
      <c r="DVC252" s="96"/>
      <c r="DVD252" s="96"/>
      <c r="DVE252" s="96"/>
      <c r="DVF252" s="96"/>
      <c r="DVG252" s="96"/>
      <c r="DVH252" s="96"/>
      <c r="DVI252" s="96"/>
      <c r="DVJ252" s="96"/>
      <c r="DVK252" s="96"/>
      <c r="DVL252" s="96"/>
      <c r="DVM252" s="96"/>
      <c r="DVN252" s="96"/>
      <c r="DVO252" s="96"/>
      <c r="DVP252" s="96"/>
      <c r="DVQ252" s="96"/>
      <c r="DVR252" s="96"/>
      <c r="DVS252" s="96"/>
      <c r="DVT252" s="96"/>
      <c r="DVU252" s="96"/>
      <c r="DVV252" s="96"/>
      <c r="DVW252" s="96"/>
      <c r="DVX252" s="96"/>
      <c r="DVY252" s="96"/>
      <c r="DVZ252" s="96"/>
      <c r="DWA252" s="96"/>
      <c r="DWB252" s="96"/>
      <c r="DWC252" s="96"/>
      <c r="DWD252" s="96"/>
      <c r="DWE252" s="96"/>
      <c r="DWF252" s="96"/>
      <c r="DWG252" s="96"/>
      <c r="DWH252" s="96"/>
      <c r="DWI252" s="96"/>
      <c r="DWJ252" s="96"/>
      <c r="DWK252" s="96"/>
      <c r="DWL252" s="96"/>
      <c r="DWM252" s="96"/>
      <c r="DWN252" s="96"/>
      <c r="DWO252" s="96"/>
      <c r="DWP252" s="96"/>
      <c r="DWQ252" s="96"/>
      <c r="DWR252" s="96"/>
      <c r="DWS252" s="96"/>
      <c r="DWT252" s="96"/>
      <c r="DWU252" s="96"/>
      <c r="DWV252" s="96"/>
      <c r="DWW252" s="96"/>
      <c r="DWX252" s="96"/>
      <c r="DWY252" s="96"/>
      <c r="DWZ252" s="96"/>
      <c r="DXA252" s="96"/>
      <c r="DXB252" s="96"/>
      <c r="DXC252" s="96"/>
      <c r="DXD252" s="96"/>
      <c r="DXE252" s="96"/>
      <c r="DXF252" s="96"/>
      <c r="DXG252" s="96"/>
      <c r="DXH252" s="96"/>
      <c r="DXI252" s="96"/>
      <c r="DXJ252" s="96"/>
      <c r="DXK252" s="96"/>
      <c r="DXL252" s="96"/>
      <c r="DXM252" s="96"/>
      <c r="DXN252" s="96"/>
      <c r="DXO252" s="96"/>
      <c r="DXP252" s="96"/>
      <c r="DXQ252" s="96"/>
      <c r="DXR252" s="96"/>
      <c r="DXS252" s="96"/>
      <c r="DXT252" s="96"/>
      <c r="DXU252" s="96"/>
      <c r="DXV252" s="96"/>
      <c r="DXW252" s="96"/>
      <c r="DXX252" s="96"/>
      <c r="DXY252" s="96"/>
      <c r="DXZ252" s="96"/>
      <c r="DYA252" s="96"/>
      <c r="DYB252" s="96"/>
      <c r="DYC252" s="96"/>
      <c r="DYD252" s="96"/>
      <c r="DYE252" s="96"/>
      <c r="DYF252" s="96"/>
      <c r="DYG252" s="96"/>
      <c r="DYH252" s="96"/>
      <c r="DYI252" s="96"/>
      <c r="DYJ252" s="96"/>
      <c r="DYK252" s="96"/>
      <c r="DYL252" s="96"/>
      <c r="DYM252" s="96"/>
      <c r="DYN252" s="96"/>
      <c r="DYO252" s="96"/>
      <c r="DYP252" s="96"/>
      <c r="DYQ252" s="96"/>
      <c r="DYR252" s="96"/>
      <c r="DYS252" s="96"/>
      <c r="DYT252" s="96"/>
      <c r="DYU252" s="96"/>
      <c r="DYV252" s="96"/>
      <c r="DYW252" s="96"/>
      <c r="DYX252" s="96"/>
      <c r="DYY252" s="96"/>
      <c r="DYZ252" s="96"/>
      <c r="DZA252" s="96"/>
      <c r="DZB252" s="96"/>
      <c r="DZC252" s="96"/>
      <c r="DZD252" s="96"/>
      <c r="DZE252" s="96"/>
      <c r="DZF252" s="96"/>
      <c r="DZG252" s="96"/>
      <c r="DZH252" s="96"/>
      <c r="DZI252" s="96"/>
      <c r="DZJ252" s="96"/>
      <c r="DZK252" s="96"/>
      <c r="DZL252" s="96"/>
      <c r="DZM252" s="96"/>
      <c r="DZN252" s="96"/>
      <c r="DZO252" s="96"/>
      <c r="DZP252" s="96"/>
      <c r="DZQ252" s="96"/>
      <c r="DZR252" s="96"/>
      <c r="DZS252" s="96"/>
      <c r="DZT252" s="96"/>
      <c r="DZU252" s="96"/>
      <c r="DZV252" s="96"/>
      <c r="DZW252" s="96"/>
      <c r="DZX252" s="96"/>
      <c r="DZY252" s="96"/>
      <c r="DZZ252" s="96"/>
      <c r="EAA252" s="96"/>
      <c r="EAB252" s="96"/>
      <c r="EAC252" s="96"/>
      <c r="EAD252" s="96"/>
      <c r="EAE252" s="96"/>
      <c r="EAF252" s="96"/>
      <c r="EAG252" s="96"/>
      <c r="EAH252" s="96"/>
      <c r="EAI252" s="96"/>
      <c r="EAJ252" s="96"/>
      <c r="EAK252" s="96"/>
      <c r="EAL252" s="96"/>
      <c r="EAM252" s="96"/>
      <c r="EAN252" s="96"/>
      <c r="EAO252" s="96"/>
      <c r="EAP252" s="96"/>
      <c r="EAQ252" s="96"/>
      <c r="EAR252" s="96"/>
      <c r="EAS252" s="96"/>
      <c r="EAT252" s="96"/>
      <c r="EAU252" s="96"/>
      <c r="EAV252" s="96"/>
      <c r="EAW252" s="96"/>
      <c r="EAX252" s="96"/>
      <c r="EAY252" s="96"/>
      <c r="EAZ252" s="96"/>
      <c r="EBA252" s="96"/>
      <c r="EBB252" s="96"/>
      <c r="EBC252" s="96"/>
      <c r="EBD252" s="96"/>
      <c r="EBE252" s="96"/>
      <c r="EBF252" s="96"/>
      <c r="EBG252" s="96"/>
      <c r="EBH252" s="96"/>
      <c r="EBI252" s="96"/>
      <c r="EBJ252" s="96"/>
      <c r="EBK252" s="96"/>
      <c r="EBL252" s="96"/>
      <c r="EBM252" s="96"/>
      <c r="EBN252" s="96"/>
      <c r="EBO252" s="96"/>
      <c r="EBP252" s="96"/>
      <c r="EBQ252" s="96"/>
      <c r="EBR252" s="96"/>
      <c r="EBS252" s="96"/>
      <c r="EBT252" s="96"/>
      <c r="EBU252" s="96"/>
      <c r="EBV252" s="96"/>
      <c r="EBW252" s="96"/>
      <c r="EBX252" s="96"/>
      <c r="EBY252" s="96"/>
      <c r="EBZ252" s="96"/>
      <c r="ECA252" s="96"/>
      <c r="ECB252" s="96"/>
      <c r="ECC252" s="96"/>
      <c r="ECD252" s="96"/>
      <c r="ECE252" s="96"/>
      <c r="ECF252" s="96"/>
      <c r="ECG252" s="96"/>
      <c r="ECH252" s="96"/>
      <c r="ECI252" s="96"/>
      <c r="ECJ252" s="96"/>
      <c r="ECK252" s="96"/>
      <c r="ECL252" s="96"/>
      <c r="ECM252" s="96"/>
      <c r="ECN252" s="96"/>
      <c r="ECO252" s="96"/>
      <c r="ECP252" s="96"/>
      <c r="ECQ252" s="96"/>
      <c r="ECR252" s="96"/>
      <c r="ECS252" s="96"/>
      <c r="ECT252" s="96"/>
      <c r="ECU252" s="96"/>
      <c r="ECV252" s="96"/>
      <c r="ECW252" s="96"/>
      <c r="ECX252" s="96"/>
      <c r="ECY252" s="96"/>
      <c r="ECZ252" s="96"/>
      <c r="EDA252" s="96"/>
      <c r="EDB252" s="96"/>
      <c r="EDC252" s="96"/>
      <c r="EDD252" s="96"/>
      <c r="EDE252" s="96"/>
      <c r="EDF252" s="96"/>
      <c r="EDG252" s="96"/>
      <c r="EDH252" s="96"/>
      <c r="EDI252" s="96"/>
      <c r="EDJ252" s="96"/>
      <c r="EDK252" s="96"/>
      <c r="EDL252" s="96"/>
      <c r="EDM252" s="96"/>
      <c r="EDN252" s="96"/>
      <c r="EDO252" s="96"/>
      <c r="EDP252" s="96"/>
      <c r="EDQ252" s="96"/>
      <c r="EDR252" s="96"/>
      <c r="EDS252" s="96"/>
      <c r="EDT252" s="96"/>
      <c r="EDU252" s="96"/>
      <c r="EDV252" s="96"/>
      <c r="EDW252" s="96"/>
      <c r="EDX252" s="96"/>
      <c r="EDY252" s="96"/>
      <c r="EDZ252" s="96"/>
      <c r="EEA252" s="96"/>
      <c r="EEB252" s="96"/>
      <c r="EEC252" s="96"/>
      <c r="EED252" s="96"/>
      <c r="EEE252" s="96"/>
      <c r="EEF252" s="96"/>
      <c r="EEG252" s="96"/>
      <c r="EEH252" s="96"/>
      <c r="EEI252" s="96"/>
      <c r="EEJ252" s="96"/>
      <c r="EEK252" s="96"/>
      <c r="EEL252" s="96"/>
      <c r="EEM252" s="96"/>
      <c r="EEN252" s="96"/>
      <c r="EEO252" s="96"/>
      <c r="EEP252" s="96"/>
      <c r="EEQ252" s="96"/>
      <c r="EER252" s="96"/>
      <c r="EES252" s="96"/>
      <c r="EET252" s="96"/>
      <c r="EEU252" s="96"/>
      <c r="EEV252" s="96"/>
      <c r="EEW252" s="96"/>
      <c r="EEX252" s="96"/>
      <c r="EEY252" s="96"/>
      <c r="EEZ252" s="96"/>
      <c r="EFA252" s="96"/>
      <c r="EFB252" s="96"/>
      <c r="EFC252" s="96"/>
      <c r="EFD252" s="96"/>
      <c r="EFE252" s="96"/>
      <c r="EFF252" s="96"/>
      <c r="EFG252" s="96"/>
      <c r="EFH252" s="96"/>
      <c r="EFI252" s="96"/>
      <c r="EFJ252" s="96"/>
      <c r="EFK252" s="96"/>
      <c r="EFL252" s="96"/>
      <c r="EFM252" s="96"/>
      <c r="EFN252" s="96"/>
      <c r="EFO252" s="96"/>
      <c r="EFP252" s="96"/>
      <c r="EFQ252" s="96"/>
      <c r="EFR252" s="96"/>
      <c r="EFS252" s="96"/>
      <c r="EFT252" s="96"/>
      <c r="EFU252" s="96"/>
      <c r="EFV252" s="96"/>
      <c r="EFW252" s="96"/>
      <c r="EFX252" s="96"/>
      <c r="EFY252" s="96"/>
      <c r="EFZ252" s="96"/>
      <c r="EGA252" s="96"/>
      <c r="EGB252" s="96"/>
      <c r="EGC252" s="96"/>
      <c r="EGD252" s="96"/>
      <c r="EGE252" s="96"/>
      <c r="EGF252" s="96"/>
      <c r="EGG252" s="96"/>
      <c r="EGH252" s="96"/>
      <c r="EGI252" s="96"/>
      <c r="EGJ252" s="96"/>
      <c r="EGK252" s="96"/>
      <c r="EGL252" s="96"/>
      <c r="EGM252" s="96"/>
      <c r="EGN252" s="96"/>
      <c r="EGO252" s="96"/>
      <c r="EGP252" s="96"/>
      <c r="EGQ252" s="96"/>
      <c r="EGR252" s="96"/>
      <c r="EGS252" s="96"/>
      <c r="EGT252" s="96"/>
      <c r="EGU252" s="96"/>
      <c r="EGV252" s="96"/>
      <c r="EGW252" s="96"/>
      <c r="EGX252" s="96"/>
      <c r="EGY252" s="96"/>
      <c r="EGZ252" s="96"/>
      <c r="EHA252" s="96"/>
      <c r="EHB252" s="96"/>
      <c r="EHC252" s="96"/>
      <c r="EHD252" s="96"/>
      <c r="EHE252" s="96"/>
      <c r="EHF252" s="96"/>
      <c r="EHG252" s="96"/>
      <c r="EHH252" s="96"/>
      <c r="EHI252" s="96"/>
      <c r="EHJ252" s="96"/>
      <c r="EHK252" s="96"/>
      <c r="EHL252" s="96"/>
      <c r="EHM252" s="96"/>
      <c r="EHN252" s="96"/>
      <c r="EHO252" s="96"/>
      <c r="EHP252" s="96"/>
      <c r="EHQ252" s="96"/>
      <c r="EHR252" s="96"/>
      <c r="EHS252" s="96"/>
      <c r="EHT252" s="96"/>
      <c r="EHU252" s="96"/>
      <c r="EHV252" s="96"/>
      <c r="EHW252" s="96"/>
      <c r="EHX252" s="96"/>
      <c r="EHY252" s="96"/>
      <c r="EHZ252" s="96"/>
      <c r="EIA252" s="96"/>
      <c r="EIB252" s="96"/>
      <c r="EIC252" s="96"/>
      <c r="EID252" s="96"/>
      <c r="EIE252" s="96"/>
      <c r="EIF252" s="96"/>
      <c r="EIG252" s="96"/>
      <c r="EIH252" s="96"/>
      <c r="EII252" s="96"/>
      <c r="EIJ252" s="96"/>
      <c r="EIK252" s="96"/>
      <c r="EIL252" s="96"/>
      <c r="EIM252" s="96"/>
      <c r="EIN252" s="96"/>
      <c r="EIO252" s="96"/>
      <c r="EIP252" s="96"/>
      <c r="EIQ252" s="96"/>
      <c r="EIR252" s="96"/>
      <c r="EIS252" s="96"/>
      <c r="EIT252" s="96"/>
      <c r="EIU252" s="96"/>
      <c r="EIV252" s="96"/>
      <c r="EIW252" s="96"/>
      <c r="EIX252" s="96"/>
      <c r="EIY252" s="96"/>
      <c r="EIZ252" s="96"/>
      <c r="EJA252" s="96"/>
      <c r="EJB252" s="96"/>
      <c r="EJC252" s="96"/>
      <c r="EJD252" s="96"/>
      <c r="EJE252" s="96"/>
      <c r="EJF252" s="96"/>
      <c r="EJG252" s="96"/>
      <c r="EJH252" s="96"/>
      <c r="EJI252" s="96"/>
      <c r="EJJ252" s="96"/>
      <c r="EJK252" s="96"/>
      <c r="EJL252" s="96"/>
      <c r="EJM252" s="96"/>
      <c r="EJN252" s="96"/>
      <c r="EJO252" s="96"/>
      <c r="EJP252" s="96"/>
      <c r="EJQ252" s="96"/>
      <c r="EJR252" s="96"/>
      <c r="EJS252" s="96"/>
      <c r="EJT252" s="96"/>
      <c r="EJU252" s="96"/>
      <c r="EJV252" s="96"/>
      <c r="EJW252" s="96"/>
      <c r="EJX252" s="96"/>
      <c r="EJY252" s="96"/>
      <c r="EJZ252" s="96"/>
      <c r="EKA252" s="96"/>
      <c r="EKB252" s="96"/>
      <c r="EKC252" s="96"/>
      <c r="EKD252" s="96"/>
      <c r="EKE252" s="96"/>
      <c r="EKF252" s="96"/>
      <c r="EKG252" s="96"/>
      <c r="EKH252" s="96"/>
      <c r="EKI252" s="96"/>
      <c r="EKJ252" s="96"/>
      <c r="EKK252" s="96"/>
      <c r="EKL252" s="96"/>
      <c r="EKM252" s="96"/>
      <c r="EKN252" s="96"/>
      <c r="EKO252" s="96"/>
      <c r="EKP252" s="96"/>
      <c r="EKQ252" s="96"/>
      <c r="EKR252" s="96"/>
      <c r="EKS252" s="96"/>
      <c r="EKT252" s="96"/>
      <c r="EKU252" s="96"/>
      <c r="EKV252" s="96"/>
      <c r="EKW252" s="96"/>
      <c r="EKX252" s="96"/>
      <c r="EKY252" s="96"/>
      <c r="EKZ252" s="96"/>
      <c r="ELA252" s="96"/>
      <c r="ELB252" s="96"/>
      <c r="ELC252" s="96"/>
      <c r="ELD252" s="96"/>
      <c r="ELE252" s="96"/>
      <c r="ELF252" s="96"/>
      <c r="ELG252" s="96"/>
      <c r="ELH252" s="96"/>
      <c r="ELI252" s="96"/>
      <c r="ELJ252" s="96"/>
      <c r="ELK252" s="96"/>
      <c r="ELL252" s="96"/>
      <c r="ELM252" s="96"/>
      <c r="ELN252" s="96"/>
      <c r="ELO252" s="96"/>
      <c r="ELP252" s="96"/>
      <c r="ELQ252" s="96"/>
      <c r="ELR252" s="96"/>
      <c r="ELS252" s="96"/>
      <c r="ELT252" s="96"/>
      <c r="ELU252" s="96"/>
      <c r="ELV252" s="96"/>
      <c r="ELW252" s="96"/>
      <c r="ELX252" s="96"/>
      <c r="ELY252" s="96"/>
      <c r="ELZ252" s="96"/>
      <c r="EMA252" s="96"/>
      <c r="EMB252" s="96"/>
      <c r="EMC252" s="96"/>
      <c r="EMD252" s="96"/>
      <c r="EME252" s="96"/>
      <c r="EMF252" s="96"/>
      <c r="EMG252" s="96"/>
      <c r="EMH252" s="96"/>
      <c r="EMI252" s="96"/>
      <c r="EMJ252" s="96"/>
      <c r="EMK252" s="96"/>
      <c r="EML252" s="96"/>
      <c r="EMM252" s="96"/>
      <c r="EMN252" s="96"/>
      <c r="EMO252" s="96"/>
      <c r="EMP252" s="96"/>
      <c r="EMQ252" s="96"/>
      <c r="EMR252" s="96"/>
      <c r="EMS252" s="96"/>
      <c r="EMT252" s="96"/>
      <c r="EMU252" s="96"/>
      <c r="EMV252" s="96"/>
      <c r="EMW252" s="96"/>
      <c r="EMX252" s="96"/>
      <c r="EMY252" s="96"/>
      <c r="EMZ252" s="96"/>
      <c r="ENA252" s="96"/>
      <c r="ENB252" s="96"/>
      <c r="ENC252" s="96"/>
      <c r="END252" s="96"/>
      <c r="ENE252" s="96"/>
      <c r="ENF252" s="96"/>
      <c r="ENG252" s="96"/>
      <c r="ENH252" s="96"/>
      <c r="ENI252" s="96"/>
      <c r="ENJ252" s="96"/>
      <c r="ENK252" s="96"/>
      <c r="ENL252" s="96"/>
      <c r="ENM252" s="96"/>
      <c r="ENN252" s="96"/>
      <c r="ENO252" s="96"/>
      <c r="ENP252" s="96"/>
      <c r="ENQ252" s="96"/>
      <c r="ENR252" s="96"/>
      <c r="ENS252" s="96"/>
      <c r="ENT252" s="96"/>
      <c r="ENU252" s="96"/>
      <c r="ENV252" s="96"/>
      <c r="ENW252" s="96"/>
      <c r="ENX252" s="96"/>
      <c r="ENY252" s="96"/>
      <c r="ENZ252" s="96"/>
      <c r="EOA252" s="96"/>
      <c r="EOB252" s="96"/>
      <c r="EOC252" s="96"/>
      <c r="EOD252" s="96"/>
      <c r="EOE252" s="96"/>
      <c r="EOF252" s="96"/>
      <c r="EOG252" s="96"/>
      <c r="EOH252" s="96"/>
      <c r="EOI252" s="96"/>
      <c r="EOJ252" s="96"/>
      <c r="EOK252" s="96"/>
      <c r="EOL252" s="96"/>
      <c r="EOM252" s="96"/>
      <c r="EON252" s="96"/>
      <c r="EOO252" s="96"/>
      <c r="EOP252" s="96"/>
      <c r="EOQ252" s="96"/>
      <c r="EOR252" s="96"/>
      <c r="EOS252" s="96"/>
      <c r="EOT252" s="96"/>
      <c r="EOU252" s="96"/>
      <c r="EOV252" s="96"/>
      <c r="EOW252" s="96"/>
      <c r="EOX252" s="96"/>
      <c r="EOY252" s="96"/>
      <c r="EOZ252" s="96"/>
      <c r="EPA252" s="96"/>
      <c r="EPB252" s="96"/>
      <c r="EPC252" s="96"/>
      <c r="EPD252" s="96"/>
      <c r="EPE252" s="96"/>
      <c r="EPF252" s="96"/>
      <c r="EPG252" s="96"/>
      <c r="EPH252" s="96"/>
      <c r="EPI252" s="96"/>
      <c r="EPJ252" s="96"/>
      <c r="EPK252" s="96"/>
      <c r="EPL252" s="96"/>
      <c r="EPM252" s="96"/>
      <c r="EPN252" s="96"/>
      <c r="EPO252" s="96"/>
      <c r="EPP252" s="96"/>
      <c r="EPQ252" s="96"/>
      <c r="EPR252" s="96"/>
      <c r="EPS252" s="96"/>
      <c r="EPT252" s="96"/>
      <c r="EPU252" s="96"/>
      <c r="EPV252" s="96"/>
      <c r="EPW252" s="96"/>
      <c r="EPX252" s="96"/>
      <c r="EPY252" s="96"/>
      <c r="EPZ252" s="96"/>
      <c r="EQA252" s="96"/>
      <c r="EQB252" s="96"/>
      <c r="EQC252" s="96"/>
      <c r="EQD252" s="96"/>
      <c r="EQE252" s="96"/>
      <c r="EQF252" s="96"/>
      <c r="EQG252" s="96"/>
      <c r="EQH252" s="96"/>
      <c r="EQI252" s="96"/>
      <c r="EQJ252" s="96"/>
      <c r="EQK252" s="96"/>
      <c r="EQL252" s="96"/>
      <c r="EQM252" s="96"/>
      <c r="EQN252" s="96"/>
      <c r="EQO252" s="96"/>
      <c r="EQP252" s="96"/>
      <c r="EQQ252" s="96"/>
      <c r="EQR252" s="96"/>
      <c r="EQS252" s="96"/>
      <c r="EQT252" s="96"/>
      <c r="EQU252" s="96"/>
      <c r="EQV252" s="96"/>
      <c r="EQW252" s="96"/>
      <c r="EQX252" s="96"/>
      <c r="EQY252" s="96"/>
      <c r="EQZ252" s="96"/>
      <c r="ERA252" s="96"/>
      <c r="ERB252" s="96"/>
      <c r="ERC252" s="96"/>
      <c r="ERD252" s="96"/>
      <c r="ERE252" s="96"/>
      <c r="ERF252" s="96"/>
      <c r="ERG252" s="96"/>
      <c r="ERH252" s="96"/>
      <c r="ERI252" s="96"/>
      <c r="ERJ252" s="96"/>
      <c r="ERK252" s="96"/>
      <c r="ERL252" s="96"/>
      <c r="ERM252" s="96"/>
      <c r="ERN252" s="96"/>
      <c r="ERO252" s="96"/>
      <c r="ERP252" s="96"/>
      <c r="ERQ252" s="96"/>
      <c r="ERR252" s="96"/>
      <c r="ERS252" s="96"/>
      <c r="ERT252" s="96"/>
      <c r="ERU252" s="96"/>
      <c r="ERV252" s="96"/>
      <c r="ERW252" s="96"/>
      <c r="ERX252" s="96"/>
      <c r="ERY252" s="96"/>
      <c r="ERZ252" s="96"/>
      <c r="ESA252" s="96"/>
      <c r="ESB252" s="96"/>
      <c r="ESC252" s="96"/>
      <c r="ESD252" s="96"/>
      <c r="ESE252" s="96"/>
      <c r="ESF252" s="96"/>
      <c r="ESG252" s="96"/>
      <c r="ESH252" s="96"/>
      <c r="ESI252" s="96"/>
      <c r="ESJ252" s="96"/>
      <c r="ESK252" s="96"/>
      <c r="ESL252" s="96"/>
      <c r="ESM252" s="96"/>
      <c r="ESN252" s="96"/>
      <c r="ESO252" s="96"/>
      <c r="ESP252" s="96"/>
      <c r="ESQ252" s="96"/>
      <c r="ESR252" s="96"/>
      <c r="ESS252" s="96"/>
      <c r="EST252" s="96"/>
      <c r="ESU252" s="96"/>
      <c r="ESV252" s="96"/>
      <c r="ESW252" s="96"/>
      <c r="ESX252" s="96"/>
      <c r="ESY252" s="96"/>
      <c r="ESZ252" s="96"/>
      <c r="ETA252" s="96"/>
      <c r="ETB252" s="96"/>
      <c r="ETC252" s="96"/>
      <c r="ETD252" s="96"/>
      <c r="ETE252" s="96"/>
      <c r="ETF252" s="96"/>
      <c r="ETG252" s="96"/>
      <c r="ETH252" s="96"/>
      <c r="ETI252" s="96"/>
      <c r="ETJ252" s="96"/>
      <c r="ETK252" s="96"/>
      <c r="ETL252" s="96"/>
      <c r="ETM252" s="96"/>
      <c r="ETN252" s="96"/>
      <c r="ETO252" s="96"/>
      <c r="ETP252" s="96"/>
      <c r="ETQ252" s="96"/>
      <c r="ETR252" s="96"/>
      <c r="ETS252" s="96"/>
      <c r="ETT252" s="96"/>
      <c r="ETU252" s="96"/>
      <c r="ETV252" s="96"/>
      <c r="ETW252" s="96"/>
      <c r="ETX252" s="96"/>
      <c r="ETY252" s="96"/>
      <c r="ETZ252" s="96"/>
      <c r="EUA252" s="96"/>
      <c r="EUB252" s="96"/>
      <c r="EUC252" s="96"/>
      <c r="EUD252" s="96"/>
      <c r="EUE252" s="96"/>
      <c r="EUF252" s="96"/>
      <c r="EUG252" s="96"/>
      <c r="EUH252" s="96"/>
      <c r="EUI252" s="96"/>
      <c r="EUJ252" s="96"/>
      <c r="EUK252" s="96"/>
      <c r="EUL252" s="96"/>
      <c r="EUM252" s="96"/>
      <c r="EUN252" s="96"/>
      <c r="EUO252" s="96"/>
      <c r="EUP252" s="96"/>
      <c r="EUQ252" s="96"/>
      <c r="EUR252" s="96"/>
      <c r="EUS252" s="96"/>
      <c r="EUT252" s="96"/>
      <c r="EUU252" s="96"/>
      <c r="EUV252" s="96"/>
      <c r="EUW252" s="96"/>
      <c r="EUX252" s="96"/>
      <c r="EUY252" s="96"/>
      <c r="EUZ252" s="96"/>
      <c r="EVA252" s="96"/>
      <c r="EVB252" s="96"/>
      <c r="EVC252" s="96"/>
      <c r="EVD252" s="96"/>
      <c r="EVE252" s="96"/>
      <c r="EVF252" s="96"/>
      <c r="EVG252" s="96"/>
      <c r="EVH252" s="96"/>
      <c r="EVI252" s="96"/>
      <c r="EVJ252" s="96"/>
      <c r="EVK252" s="96"/>
      <c r="EVL252" s="96"/>
      <c r="EVM252" s="96"/>
      <c r="EVN252" s="96"/>
      <c r="EVO252" s="96"/>
      <c r="EVP252" s="96"/>
      <c r="EVQ252" s="96"/>
      <c r="EVR252" s="96"/>
      <c r="EVS252" s="96"/>
      <c r="EVT252" s="96"/>
      <c r="EVU252" s="96"/>
      <c r="EVV252" s="96"/>
      <c r="EVW252" s="96"/>
      <c r="EVX252" s="96"/>
      <c r="EVY252" s="96"/>
      <c r="EVZ252" s="96"/>
      <c r="EWA252" s="96"/>
      <c r="EWB252" s="96"/>
      <c r="EWC252" s="96"/>
      <c r="EWD252" s="96"/>
      <c r="EWE252" s="96"/>
      <c r="EWF252" s="96"/>
      <c r="EWG252" s="96"/>
      <c r="EWH252" s="96"/>
      <c r="EWI252" s="96"/>
      <c r="EWJ252" s="96"/>
      <c r="EWK252" s="96"/>
      <c r="EWL252" s="96"/>
      <c r="EWM252" s="96"/>
      <c r="EWN252" s="96"/>
      <c r="EWO252" s="96"/>
      <c r="EWP252" s="96"/>
      <c r="EWQ252" s="96"/>
      <c r="EWR252" s="96"/>
      <c r="EWS252" s="96"/>
      <c r="EWT252" s="96"/>
      <c r="EWU252" s="96"/>
      <c r="EWV252" s="96"/>
      <c r="EWW252" s="96"/>
      <c r="EWX252" s="96"/>
      <c r="EWY252" s="96"/>
      <c r="EWZ252" s="96"/>
      <c r="EXA252" s="96"/>
      <c r="EXB252" s="96"/>
      <c r="EXC252" s="96"/>
      <c r="EXD252" s="96"/>
      <c r="EXE252" s="96"/>
      <c r="EXF252" s="96"/>
      <c r="EXG252" s="96"/>
      <c r="EXH252" s="96"/>
      <c r="EXI252" s="96"/>
      <c r="EXJ252" s="96"/>
      <c r="EXK252" s="96"/>
      <c r="EXL252" s="96"/>
      <c r="EXM252" s="96"/>
      <c r="EXN252" s="96"/>
      <c r="EXO252" s="96"/>
      <c r="EXP252" s="96"/>
      <c r="EXQ252" s="96"/>
      <c r="EXR252" s="96"/>
      <c r="EXS252" s="96"/>
      <c r="EXT252" s="96"/>
      <c r="EXU252" s="96"/>
      <c r="EXV252" s="96"/>
      <c r="EXW252" s="96"/>
      <c r="EXX252" s="96"/>
      <c r="EXY252" s="96"/>
      <c r="EXZ252" s="96"/>
      <c r="EYA252" s="96"/>
      <c r="EYB252" s="96"/>
      <c r="EYC252" s="96"/>
      <c r="EYD252" s="96"/>
      <c r="EYE252" s="96"/>
      <c r="EYF252" s="96"/>
      <c r="EYG252" s="96"/>
      <c r="EYH252" s="96"/>
      <c r="EYI252" s="96"/>
      <c r="EYJ252" s="96"/>
      <c r="EYK252" s="96"/>
      <c r="EYL252" s="96"/>
      <c r="EYM252" s="96"/>
      <c r="EYN252" s="96"/>
      <c r="EYO252" s="96"/>
      <c r="EYP252" s="96"/>
      <c r="EYQ252" s="96"/>
      <c r="EYR252" s="96"/>
      <c r="EYS252" s="96"/>
      <c r="EYT252" s="96"/>
      <c r="EYU252" s="96"/>
      <c r="EYV252" s="96"/>
      <c r="EYW252" s="96"/>
      <c r="EYX252" s="96"/>
      <c r="EYY252" s="96"/>
      <c r="EYZ252" s="96"/>
      <c r="EZA252" s="96"/>
      <c r="EZB252" s="96"/>
      <c r="EZC252" s="96"/>
      <c r="EZD252" s="96"/>
      <c r="EZE252" s="96"/>
      <c r="EZF252" s="96"/>
      <c r="EZG252" s="96"/>
      <c r="EZH252" s="96"/>
      <c r="EZI252" s="96"/>
      <c r="EZJ252" s="96"/>
      <c r="EZK252" s="96"/>
      <c r="EZL252" s="96"/>
      <c r="EZM252" s="96"/>
      <c r="EZN252" s="96"/>
      <c r="EZO252" s="96"/>
      <c r="EZP252" s="96"/>
      <c r="EZQ252" s="96"/>
      <c r="EZR252" s="96"/>
      <c r="EZS252" s="96"/>
      <c r="EZT252" s="96"/>
      <c r="EZU252" s="96"/>
      <c r="EZV252" s="96"/>
      <c r="EZW252" s="96"/>
      <c r="EZX252" s="96"/>
      <c r="EZY252" s="96"/>
      <c r="EZZ252" s="96"/>
      <c r="FAA252" s="96"/>
      <c r="FAB252" s="96"/>
      <c r="FAC252" s="96"/>
      <c r="FAD252" s="96"/>
      <c r="FAE252" s="96"/>
      <c r="FAF252" s="96"/>
      <c r="FAG252" s="96"/>
      <c r="FAH252" s="96"/>
      <c r="FAI252" s="96"/>
      <c r="FAJ252" s="96"/>
      <c r="FAK252" s="96"/>
      <c r="FAL252" s="96"/>
      <c r="FAM252" s="96"/>
      <c r="FAN252" s="96"/>
      <c r="FAO252" s="96"/>
      <c r="FAP252" s="96"/>
      <c r="FAQ252" s="96"/>
      <c r="FAR252" s="96"/>
      <c r="FAS252" s="96"/>
      <c r="FAT252" s="96"/>
      <c r="FAU252" s="96"/>
      <c r="FAV252" s="96"/>
      <c r="FAW252" s="96"/>
      <c r="FAX252" s="96"/>
      <c r="FAY252" s="96"/>
      <c r="FAZ252" s="96"/>
      <c r="FBA252" s="96"/>
      <c r="FBB252" s="96"/>
      <c r="FBC252" s="96"/>
      <c r="FBD252" s="96"/>
      <c r="FBE252" s="96"/>
      <c r="FBF252" s="96"/>
      <c r="FBG252" s="96"/>
      <c r="FBH252" s="96"/>
      <c r="FBI252" s="96"/>
      <c r="FBJ252" s="96"/>
      <c r="FBK252" s="96"/>
      <c r="FBL252" s="96"/>
      <c r="FBM252" s="96"/>
      <c r="FBN252" s="96"/>
      <c r="FBO252" s="96"/>
      <c r="FBP252" s="96"/>
      <c r="FBQ252" s="96"/>
      <c r="FBR252" s="96"/>
      <c r="FBS252" s="96"/>
      <c r="FBT252" s="96"/>
      <c r="FBU252" s="96"/>
      <c r="FBV252" s="96"/>
      <c r="FBW252" s="96"/>
      <c r="FBX252" s="96"/>
      <c r="FBY252" s="96"/>
      <c r="FBZ252" s="96"/>
      <c r="FCA252" s="96"/>
      <c r="FCB252" s="96"/>
      <c r="FCC252" s="96"/>
      <c r="FCD252" s="96"/>
      <c r="FCE252" s="96"/>
      <c r="FCF252" s="96"/>
      <c r="FCG252" s="96"/>
      <c r="FCH252" s="96"/>
      <c r="FCI252" s="96"/>
      <c r="FCJ252" s="96"/>
      <c r="FCK252" s="96"/>
      <c r="FCL252" s="96"/>
      <c r="FCM252" s="96"/>
      <c r="FCN252" s="96"/>
      <c r="FCO252" s="96"/>
      <c r="FCP252" s="96"/>
      <c r="FCQ252" s="96"/>
      <c r="FCR252" s="96"/>
      <c r="FCS252" s="96"/>
      <c r="FCT252" s="96"/>
      <c r="FCU252" s="96"/>
      <c r="FCV252" s="96"/>
      <c r="FCW252" s="96"/>
      <c r="FCX252" s="96"/>
      <c r="FCY252" s="96"/>
      <c r="FCZ252" s="96"/>
      <c r="FDA252" s="96"/>
      <c r="FDB252" s="96"/>
      <c r="FDC252" s="96"/>
      <c r="FDD252" s="96"/>
      <c r="FDE252" s="96"/>
      <c r="FDF252" s="96"/>
      <c r="FDG252" s="96"/>
      <c r="FDH252" s="96"/>
      <c r="FDI252" s="96"/>
      <c r="FDJ252" s="96"/>
      <c r="FDK252" s="96"/>
      <c r="FDL252" s="96"/>
      <c r="FDM252" s="96"/>
      <c r="FDN252" s="96"/>
      <c r="FDO252" s="96"/>
      <c r="FDP252" s="96"/>
      <c r="FDQ252" s="96"/>
      <c r="FDR252" s="96"/>
      <c r="FDS252" s="96"/>
      <c r="FDT252" s="96"/>
      <c r="FDU252" s="96"/>
      <c r="FDV252" s="96"/>
      <c r="FDW252" s="96"/>
      <c r="FDX252" s="96"/>
      <c r="FDY252" s="96"/>
      <c r="FDZ252" s="96"/>
      <c r="FEA252" s="96"/>
      <c r="FEB252" s="96"/>
      <c r="FEC252" s="96"/>
      <c r="FED252" s="96"/>
      <c r="FEE252" s="96"/>
      <c r="FEF252" s="96"/>
      <c r="FEG252" s="96"/>
      <c r="FEH252" s="96"/>
      <c r="FEI252" s="96"/>
      <c r="FEJ252" s="96"/>
      <c r="FEK252" s="96"/>
      <c r="FEL252" s="96"/>
      <c r="FEM252" s="96"/>
      <c r="FEN252" s="96"/>
      <c r="FEO252" s="96"/>
      <c r="FEP252" s="96"/>
      <c r="FEQ252" s="96"/>
      <c r="FER252" s="96"/>
      <c r="FES252" s="96"/>
      <c r="FET252" s="96"/>
      <c r="FEU252" s="96"/>
      <c r="FEV252" s="96"/>
      <c r="FEW252" s="96"/>
      <c r="FEX252" s="96"/>
      <c r="FEY252" s="96"/>
      <c r="FEZ252" s="96"/>
      <c r="FFA252" s="96"/>
      <c r="FFB252" s="96"/>
      <c r="FFC252" s="96"/>
      <c r="FFD252" s="96"/>
      <c r="FFE252" s="96"/>
      <c r="FFF252" s="96"/>
      <c r="FFG252" s="96"/>
      <c r="FFH252" s="96"/>
      <c r="FFI252" s="96"/>
      <c r="FFJ252" s="96"/>
      <c r="FFK252" s="96"/>
      <c r="FFL252" s="96"/>
      <c r="FFM252" s="96"/>
      <c r="FFN252" s="96"/>
      <c r="FFO252" s="96"/>
      <c r="FFP252" s="96"/>
      <c r="FFQ252" s="96"/>
      <c r="FFR252" s="96"/>
      <c r="FFS252" s="96"/>
      <c r="FFT252" s="96"/>
      <c r="FFU252" s="96"/>
      <c r="FFV252" s="96"/>
      <c r="FFW252" s="96"/>
      <c r="FFX252" s="96"/>
      <c r="FFY252" s="96"/>
      <c r="FFZ252" s="96"/>
      <c r="FGA252" s="96"/>
      <c r="FGB252" s="96"/>
      <c r="FGC252" s="96"/>
      <c r="FGD252" s="96"/>
      <c r="FGE252" s="96"/>
      <c r="FGF252" s="96"/>
      <c r="FGG252" s="96"/>
      <c r="FGH252" s="96"/>
      <c r="FGI252" s="96"/>
      <c r="FGJ252" s="96"/>
      <c r="FGK252" s="96"/>
      <c r="FGL252" s="96"/>
      <c r="FGM252" s="96"/>
      <c r="FGN252" s="96"/>
      <c r="FGO252" s="96"/>
      <c r="FGP252" s="96"/>
      <c r="FGQ252" s="96"/>
      <c r="FGR252" s="96"/>
      <c r="FGS252" s="96"/>
      <c r="FGT252" s="96"/>
      <c r="FGU252" s="96"/>
      <c r="FGV252" s="96"/>
      <c r="FGW252" s="96"/>
      <c r="FGX252" s="96"/>
      <c r="FGY252" s="96"/>
      <c r="FGZ252" s="96"/>
      <c r="FHA252" s="96"/>
      <c r="FHB252" s="96"/>
      <c r="FHC252" s="96"/>
      <c r="FHD252" s="96"/>
      <c r="FHE252" s="96"/>
      <c r="FHF252" s="96"/>
      <c r="FHG252" s="96"/>
      <c r="FHH252" s="96"/>
      <c r="FHI252" s="96"/>
      <c r="FHJ252" s="96"/>
      <c r="FHK252" s="96"/>
      <c r="FHL252" s="96"/>
      <c r="FHM252" s="96"/>
      <c r="FHN252" s="96"/>
      <c r="FHO252" s="96"/>
      <c r="FHP252" s="96"/>
      <c r="FHQ252" s="96"/>
      <c r="FHR252" s="96"/>
      <c r="FHS252" s="96"/>
      <c r="FHT252" s="96"/>
      <c r="FHU252" s="96"/>
      <c r="FHV252" s="96"/>
      <c r="FHW252" s="96"/>
      <c r="FHX252" s="96"/>
      <c r="FHY252" s="96"/>
      <c r="FHZ252" s="96"/>
      <c r="FIA252" s="96"/>
      <c r="FIB252" s="96"/>
      <c r="FIC252" s="96"/>
      <c r="FID252" s="96"/>
      <c r="FIE252" s="96"/>
      <c r="FIF252" s="96"/>
      <c r="FIG252" s="96"/>
      <c r="FIH252" s="96"/>
      <c r="FII252" s="96"/>
      <c r="FIJ252" s="96"/>
      <c r="FIK252" s="96"/>
      <c r="FIL252" s="96"/>
      <c r="FIM252" s="96"/>
      <c r="FIN252" s="96"/>
      <c r="FIO252" s="96"/>
      <c r="FIP252" s="96"/>
      <c r="FIQ252" s="96"/>
      <c r="FIR252" s="96"/>
      <c r="FIS252" s="96"/>
      <c r="FIT252" s="96"/>
      <c r="FIU252" s="96"/>
      <c r="FIV252" s="96"/>
      <c r="FIW252" s="96"/>
      <c r="FIX252" s="96"/>
      <c r="FIY252" s="96"/>
      <c r="FIZ252" s="96"/>
      <c r="FJA252" s="96"/>
      <c r="FJB252" s="96"/>
      <c r="FJC252" s="96"/>
      <c r="FJD252" s="96"/>
      <c r="FJE252" s="96"/>
      <c r="FJF252" s="96"/>
      <c r="FJG252" s="96"/>
      <c r="FJH252" s="96"/>
      <c r="FJI252" s="96"/>
      <c r="FJJ252" s="96"/>
      <c r="FJK252" s="96"/>
      <c r="FJL252" s="96"/>
      <c r="FJM252" s="96"/>
      <c r="FJN252" s="96"/>
      <c r="FJO252" s="96"/>
      <c r="FJP252" s="96"/>
      <c r="FJQ252" s="96"/>
      <c r="FJR252" s="96"/>
      <c r="FJS252" s="96"/>
      <c r="FJT252" s="96"/>
      <c r="FJU252" s="96"/>
      <c r="FJV252" s="96"/>
      <c r="FJW252" s="96"/>
      <c r="FJX252" s="96"/>
      <c r="FJY252" s="96"/>
      <c r="FJZ252" s="96"/>
      <c r="FKA252" s="96"/>
      <c r="FKB252" s="96"/>
      <c r="FKC252" s="96"/>
      <c r="FKD252" s="96"/>
      <c r="FKE252" s="96"/>
      <c r="FKF252" s="96"/>
      <c r="FKG252" s="96"/>
      <c r="FKH252" s="96"/>
      <c r="FKI252" s="96"/>
      <c r="FKJ252" s="96"/>
      <c r="FKK252" s="96"/>
      <c r="FKL252" s="96"/>
      <c r="FKM252" s="96"/>
      <c r="FKN252" s="96"/>
      <c r="FKO252" s="96"/>
      <c r="FKP252" s="96"/>
      <c r="FKQ252" s="96"/>
      <c r="FKR252" s="96"/>
      <c r="FKS252" s="96"/>
      <c r="FKT252" s="96"/>
      <c r="FKU252" s="96"/>
      <c r="FKV252" s="96"/>
      <c r="FKW252" s="96"/>
      <c r="FKX252" s="96"/>
      <c r="FKY252" s="96"/>
      <c r="FKZ252" s="96"/>
      <c r="FLA252" s="96"/>
      <c r="FLB252" s="96"/>
      <c r="FLC252" s="96"/>
      <c r="FLD252" s="96"/>
      <c r="FLE252" s="96"/>
      <c r="FLF252" s="96"/>
      <c r="FLG252" s="96"/>
      <c r="FLH252" s="96"/>
      <c r="FLI252" s="96"/>
      <c r="FLJ252" s="96"/>
      <c r="FLK252" s="96"/>
      <c r="FLL252" s="96"/>
      <c r="FLM252" s="96"/>
      <c r="FLN252" s="96"/>
      <c r="FLO252" s="96"/>
      <c r="FLP252" s="96"/>
      <c r="FLQ252" s="96"/>
      <c r="FLR252" s="96"/>
      <c r="FLS252" s="96"/>
      <c r="FLT252" s="96"/>
      <c r="FLU252" s="96"/>
      <c r="FLV252" s="96"/>
      <c r="FLW252" s="96"/>
      <c r="FLX252" s="96"/>
      <c r="FLY252" s="96"/>
      <c r="FLZ252" s="96"/>
      <c r="FMA252" s="96"/>
      <c r="FMB252" s="96"/>
      <c r="FMC252" s="96"/>
      <c r="FMD252" s="96"/>
      <c r="FME252" s="96"/>
      <c r="FMF252" s="96"/>
      <c r="FMG252" s="96"/>
      <c r="FMH252" s="96"/>
      <c r="FMI252" s="96"/>
      <c r="FMJ252" s="96"/>
      <c r="FMK252" s="96"/>
      <c r="FML252" s="96"/>
      <c r="FMM252" s="96"/>
      <c r="FMN252" s="96"/>
      <c r="FMO252" s="96"/>
      <c r="FMP252" s="96"/>
      <c r="FMQ252" s="96"/>
      <c r="FMR252" s="96"/>
      <c r="FMS252" s="96"/>
      <c r="FMT252" s="96"/>
      <c r="FMU252" s="96"/>
      <c r="FMV252" s="96"/>
      <c r="FMW252" s="96"/>
      <c r="FMX252" s="96"/>
      <c r="FMY252" s="96"/>
      <c r="FMZ252" s="96"/>
      <c r="FNA252" s="96"/>
      <c r="FNB252" s="96"/>
      <c r="FNC252" s="96"/>
      <c r="FND252" s="96"/>
      <c r="FNE252" s="96"/>
      <c r="FNF252" s="96"/>
      <c r="FNG252" s="96"/>
      <c r="FNH252" s="96"/>
      <c r="FNI252" s="96"/>
      <c r="FNJ252" s="96"/>
      <c r="FNK252" s="96"/>
      <c r="FNL252" s="96"/>
      <c r="FNM252" s="96"/>
      <c r="FNN252" s="96"/>
      <c r="FNO252" s="96"/>
      <c r="FNP252" s="96"/>
      <c r="FNQ252" s="96"/>
      <c r="FNR252" s="96"/>
      <c r="FNS252" s="96"/>
      <c r="FNT252" s="96"/>
      <c r="FNU252" s="96"/>
      <c r="FNV252" s="96"/>
      <c r="FNW252" s="96"/>
      <c r="FNX252" s="96"/>
      <c r="FNY252" s="96"/>
      <c r="FNZ252" s="96"/>
      <c r="FOA252" s="96"/>
      <c r="FOB252" s="96"/>
      <c r="FOC252" s="96"/>
      <c r="FOD252" s="96"/>
      <c r="FOE252" s="96"/>
      <c r="FOF252" s="96"/>
      <c r="FOG252" s="96"/>
      <c r="FOH252" s="96"/>
      <c r="FOI252" s="96"/>
      <c r="FOJ252" s="96"/>
      <c r="FOK252" s="96"/>
      <c r="FOL252" s="96"/>
      <c r="FOM252" s="96"/>
      <c r="FON252" s="96"/>
      <c r="FOO252" s="96"/>
      <c r="FOP252" s="96"/>
      <c r="FOQ252" s="96"/>
      <c r="FOR252" s="96"/>
      <c r="FOS252" s="96"/>
      <c r="FOT252" s="96"/>
      <c r="FOU252" s="96"/>
      <c r="FOV252" s="96"/>
      <c r="FOW252" s="96"/>
      <c r="FOX252" s="96"/>
      <c r="FOY252" s="96"/>
      <c r="FOZ252" s="96"/>
      <c r="FPA252" s="96"/>
      <c r="FPB252" s="96"/>
      <c r="FPC252" s="96"/>
      <c r="FPD252" s="96"/>
      <c r="FPE252" s="96"/>
      <c r="FPF252" s="96"/>
      <c r="FPG252" s="96"/>
      <c r="FPH252" s="96"/>
      <c r="FPI252" s="96"/>
      <c r="FPJ252" s="96"/>
      <c r="FPK252" s="96"/>
      <c r="FPL252" s="96"/>
      <c r="FPM252" s="96"/>
      <c r="FPN252" s="96"/>
      <c r="FPO252" s="96"/>
      <c r="FPP252" s="96"/>
      <c r="FPQ252" s="96"/>
      <c r="FPR252" s="96"/>
      <c r="FPS252" s="96"/>
      <c r="FPT252" s="96"/>
      <c r="FPU252" s="96"/>
      <c r="FPV252" s="96"/>
      <c r="FPW252" s="96"/>
      <c r="FPX252" s="96"/>
      <c r="FPY252" s="96"/>
      <c r="FPZ252" s="96"/>
      <c r="FQA252" s="96"/>
      <c r="FQB252" s="96"/>
      <c r="FQC252" s="96"/>
      <c r="FQD252" s="96"/>
      <c r="FQE252" s="96"/>
      <c r="FQF252" s="96"/>
      <c r="FQG252" s="96"/>
      <c r="FQH252" s="96"/>
      <c r="FQI252" s="96"/>
      <c r="FQJ252" s="96"/>
      <c r="FQK252" s="96"/>
      <c r="FQL252" s="96"/>
      <c r="FQM252" s="96"/>
      <c r="FQN252" s="96"/>
      <c r="FQO252" s="96"/>
      <c r="FQP252" s="96"/>
      <c r="FQQ252" s="96"/>
      <c r="FQR252" s="96"/>
      <c r="FQS252" s="96"/>
      <c r="FQT252" s="96"/>
      <c r="FQU252" s="96"/>
      <c r="FQV252" s="96"/>
      <c r="FQW252" s="96"/>
      <c r="FQX252" s="96"/>
      <c r="FQY252" s="96"/>
      <c r="FQZ252" s="96"/>
      <c r="FRA252" s="96"/>
      <c r="FRB252" s="96"/>
      <c r="FRC252" s="96"/>
      <c r="FRD252" s="96"/>
      <c r="FRE252" s="96"/>
      <c r="FRF252" s="96"/>
      <c r="FRG252" s="96"/>
      <c r="FRH252" s="96"/>
      <c r="FRI252" s="96"/>
      <c r="FRJ252" s="96"/>
      <c r="FRK252" s="96"/>
      <c r="FRL252" s="96"/>
      <c r="FRM252" s="96"/>
      <c r="FRN252" s="96"/>
      <c r="FRO252" s="96"/>
      <c r="FRP252" s="96"/>
      <c r="FRQ252" s="96"/>
      <c r="FRR252" s="96"/>
      <c r="FRS252" s="96"/>
      <c r="FRT252" s="96"/>
      <c r="FRU252" s="96"/>
      <c r="FRV252" s="96"/>
      <c r="FRW252" s="96"/>
      <c r="FRX252" s="96"/>
      <c r="FRY252" s="96"/>
      <c r="FRZ252" s="96"/>
      <c r="FSA252" s="96"/>
      <c r="FSB252" s="96"/>
      <c r="FSC252" s="96"/>
      <c r="FSD252" s="96"/>
      <c r="FSE252" s="96"/>
      <c r="FSF252" s="96"/>
      <c r="FSG252" s="96"/>
      <c r="FSH252" s="96"/>
      <c r="FSI252" s="96"/>
      <c r="FSJ252" s="96"/>
      <c r="FSK252" s="96"/>
      <c r="FSL252" s="96"/>
      <c r="FSM252" s="96"/>
      <c r="FSN252" s="96"/>
      <c r="FSO252" s="96"/>
      <c r="FSP252" s="96"/>
      <c r="FSQ252" s="96"/>
      <c r="FSR252" s="96"/>
      <c r="FSS252" s="96"/>
      <c r="FST252" s="96"/>
      <c r="FSU252" s="96"/>
      <c r="FSV252" s="96"/>
      <c r="FSW252" s="96"/>
      <c r="FSX252" s="96"/>
      <c r="FSY252" s="96"/>
      <c r="FSZ252" s="96"/>
      <c r="FTA252" s="96"/>
      <c r="FTB252" s="96"/>
      <c r="FTC252" s="96"/>
      <c r="FTD252" s="96"/>
      <c r="FTE252" s="96"/>
      <c r="FTF252" s="96"/>
      <c r="FTG252" s="96"/>
      <c r="FTH252" s="96"/>
      <c r="FTI252" s="96"/>
      <c r="FTJ252" s="96"/>
      <c r="FTK252" s="96"/>
      <c r="FTL252" s="96"/>
      <c r="FTM252" s="96"/>
      <c r="FTN252" s="96"/>
      <c r="FTO252" s="96"/>
      <c r="FTP252" s="96"/>
      <c r="FTQ252" s="96"/>
      <c r="FTR252" s="96"/>
      <c r="FTS252" s="96"/>
      <c r="FTT252" s="96"/>
      <c r="FTU252" s="96"/>
      <c r="FTV252" s="96"/>
      <c r="FTW252" s="96"/>
      <c r="FTX252" s="96"/>
      <c r="FTY252" s="96"/>
      <c r="FTZ252" s="96"/>
      <c r="FUA252" s="96"/>
      <c r="FUB252" s="96"/>
      <c r="FUC252" s="96"/>
      <c r="FUD252" s="96"/>
      <c r="FUE252" s="96"/>
      <c r="FUF252" s="96"/>
      <c r="FUG252" s="96"/>
      <c r="FUH252" s="96"/>
      <c r="FUI252" s="96"/>
      <c r="FUJ252" s="96"/>
      <c r="FUK252" s="96"/>
      <c r="FUL252" s="96"/>
      <c r="FUM252" s="96"/>
      <c r="FUN252" s="96"/>
      <c r="FUO252" s="96"/>
      <c r="FUP252" s="96"/>
      <c r="FUQ252" s="96"/>
      <c r="FUR252" s="96"/>
      <c r="FUS252" s="96"/>
      <c r="FUT252" s="96"/>
      <c r="FUU252" s="96"/>
      <c r="FUV252" s="96"/>
      <c r="FUW252" s="96"/>
      <c r="FUX252" s="96"/>
      <c r="FUY252" s="96"/>
      <c r="FUZ252" s="96"/>
      <c r="FVA252" s="96"/>
      <c r="FVB252" s="96"/>
      <c r="FVC252" s="96"/>
      <c r="FVD252" s="96"/>
      <c r="FVE252" s="96"/>
      <c r="FVF252" s="96"/>
      <c r="FVG252" s="96"/>
      <c r="FVH252" s="96"/>
      <c r="FVI252" s="96"/>
      <c r="FVJ252" s="96"/>
      <c r="FVK252" s="96"/>
      <c r="FVL252" s="96"/>
      <c r="FVM252" s="96"/>
      <c r="FVN252" s="96"/>
      <c r="FVO252" s="96"/>
      <c r="FVP252" s="96"/>
      <c r="FVQ252" s="96"/>
      <c r="FVR252" s="96"/>
      <c r="FVS252" s="96"/>
      <c r="FVT252" s="96"/>
      <c r="FVU252" s="96"/>
      <c r="FVV252" s="96"/>
      <c r="FVW252" s="96"/>
      <c r="FVX252" s="96"/>
      <c r="FVY252" s="96"/>
      <c r="FVZ252" s="96"/>
      <c r="FWA252" s="96"/>
      <c r="FWB252" s="96"/>
      <c r="FWC252" s="96"/>
      <c r="FWD252" s="96"/>
      <c r="FWE252" s="96"/>
      <c r="FWF252" s="96"/>
      <c r="FWG252" s="96"/>
      <c r="FWH252" s="96"/>
      <c r="FWI252" s="96"/>
      <c r="FWJ252" s="96"/>
      <c r="FWK252" s="96"/>
      <c r="FWL252" s="96"/>
      <c r="FWM252" s="96"/>
      <c r="FWN252" s="96"/>
      <c r="FWO252" s="96"/>
      <c r="FWP252" s="96"/>
      <c r="FWQ252" s="96"/>
      <c r="FWR252" s="96"/>
      <c r="FWS252" s="96"/>
      <c r="FWT252" s="96"/>
      <c r="FWU252" s="96"/>
      <c r="FWV252" s="96"/>
      <c r="FWW252" s="96"/>
      <c r="FWX252" s="96"/>
      <c r="FWY252" s="96"/>
      <c r="FWZ252" s="96"/>
      <c r="FXA252" s="96"/>
      <c r="FXB252" s="96"/>
      <c r="FXC252" s="96"/>
      <c r="FXD252" s="96"/>
      <c r="FXE252" s="96"/>
      <c r="FXF252" s="96"/>
      <c r="FXG252" s="96"/>
      <c r="FXH252" s="96"/>
      <c r="FXI252" s="96"/>
      <c r="FXJ252" s="96"/>
      <c r="FXK252" s="96"/>
      <c r="FXL252" s="96"/>
      <c r="FXM252" s="96"/>
      <c r="FXN252" s="96"/>
      <c r="FXO252" s="96"/>
      <c r="FXP252" s="96"/>
      <c r="FXQ252" s="96"/>
      <c r="FXR252" s="96"/>
      <c r="FXS252" s="96"/>
      <c r="FXT252" s="96"/>
      <c r="FXU252" s="96"/>
      <c r="FXV252" s="96"/>
      <c r="FXW252" s="96"/>
      <c r="FXX252" s="96"/>
      <c r="FXY252" s="96"/>
      <c r="FXZ252" s="96"/>
      <c r="FYA252" s="96"/>
      <c r="FYB252" s="96"/>
      <c r="FYC252" s="96"/>
      <c r="FYD252" s="96"/>
      <c r="FYE252" s="96"/>
      <c r="FYF252" s="96"/>
      <c r="FYG252" s="96"/>
      <c r="FYH252" s="96"/>
      <c r="FYI252" s="96"/>
      <c r="FYJ252" s="96"/>
      <c r="FYK252" s="96"/>
      <c r="FYL252" s="96"/>
      <c r="FYM252" s="96"/>
      <c r="FYN252" s="96"/>
      <c r="FYO252" s="96"/>
      <c r="FYP252" s="96"/>
      <c r="FYQ252" s="96"/>
      <c r="FYR252" s="96"/>
      <c r="FYS252" s="96"/>
      <c r="FYT252" s="96"/>
      <c r="FYU252" s="96"/>
      <c r="FYV252" s="96"/>
      <c r="FYW252" s="96"/>
      <c r="FYX252" s="96"/>
      <c r="FYY252" s="96"/>
      <c r="FYZ252" s="96"/>
      <c r="FZA252" s="96"/>
      <c r="FZB252" s="96"/>
      <c r="FZC252" s="96"/>
      <c r="FZD252" s="96"/>
      <c r="FZE252" s="96"/>
      <c r="FZF252" s="96"/>
      <c r="FZG252" s="96"/>
      <c r="FZH252" s="96"/>
      <c r="FZI252" s="96"/>
      <c r="FZJ252" s="96"/>
      <c r="FZK252" s="96"/>
      <c r="FZL252" s="96"/>
      <c r="FZM252" s="96"/>
      <c r="FZN252" s="96"/>
      <c r="FZO252" s="96"/>
      <c r="FZP252" s="96"/>
      <c r="FZQ252" s="96"/>
      <c r="FZR252" s="96"/>
      <c r="FZS252" s="96"/>
      <c r="FZT252" s="96"/>
      <c r="FZU252" s="96"/>
      <c r="FZV252" s="96"/>
      <c r="FZW252" s="96"/>
      <c r="FZX252" s="96"/>
      <c r="FZY252" s="96"/>
      <c r="FZZ252" s="96"/>
      <c r="GAA252" s="96"/>
      <c r="GAB252" s="96"/>
      <c r="GAC252" s="96"/>
      <c r="GAD252" s="96"/>
      <c r="GAE252" s="96"/>
      <c r="GAF252" s="96"/>
      <c r="GAG252" s="96"/>
      <c r="GAH252" s="96"/>
      <c r="GAI252" s="96"/>
      <c r="GAJ252" s="96"/>
      <c r="GAK252" s="96"/>
      <c r="GAL252" s="96"/>
      <c r="GAM252" s="96"/>
      <c r="GAN252" s="96"/>
      <c r="GAO252" s="96"/>
      <c r="GAP252" s="96"/>
      <c r="GAQ252" s="96"/>
      <c r="GAR252" s="96"/>
      <c r="GAS252" s="96"/>
      <c r="GAT252" s="96"/>
      <c r="GAU252" s="96"/>
      <c r="GAV252" s="96"/>
      <c r="GAW252" s="96"/>
      <c r="GAX252" s="96"/>
      <c r="GAY252" s="96"/>
      <c r="GAZ252" s="96"/>
      <c r="GBA252" s="96"/>
      <c r="GBB252" s="96"/>
      <c r="GBC252" s="96"/>
      <c r="GBD252" s="96"/>
      <c r="GBE252" s="96"/>
      <c r="GBF252" s="96"/>
      <c r="GBG252" s="96"/>
      <c r="GBH252" s="96"/>
      <c r="GBI252" s="96"/>
      <c r="GBJ252" s="96"/>
      <c r="GBK252" s="96"/>
      <c r="GBL252" s="96"/>
      <c r="GBM252" s="96"/>
      <c r="GBN252" s="96"/>
      <c r="GBO252" s="96"/>
      <c r="GBP252" s="96"/>
      <c r="GBQ252" s="96"/>
      <c r="GBR252" s="96"/>
      <c r="GBS252" s="96"/>
      <c r="GBT252" s="96"/>
      <c r="GBU252" s="96"/>
      <c r="GBV252" s="96"/>
      <c r="GBW252" s="96"/>
      <c r="GBX252" s="96"/>
      <c r="GBY252" s="96"/>
      <c r="GBZ252" s="96"/>
      <c r="GCA252" s="96"/>
      <c r="GCB252" s="96"/>
      <c r="GCC252" s="96"/>
      <c r="GCD252" s="96"/>
      <c r="GCE252" s="96"/>
      <c r="GCF252" s="96"/>
      <c r="GCG252" s="96"/>
      <c r="GCH252" s="96"/>
      <c r="GCI252" s="96"/>
      <c r="GCJ252" s="96"/>
      <c r="GCK252" s="96"/>
      <c r="GCL252" s="96"/>
      <c r="GCM252" s="96"/>
      <c r="GCN252" s="96"/>
      <c r="GCO252" s="96"/>
      <c r="GCP252" s="96"/>
      <c r="GCQ252" s="96"/>
      <c r="GCR252" s="96"/>
      <c r="GCS252" s="96"/>
      <c r="GCT252" s="96"/>
      <c r="GCU252" s="96"/>
      <c r="GCV252" s="96"/>
      <c r="GCW252" s="96"/>
      <c r="GCX252" s="96"/>
      <c r="GCY252" s="96"/>
      <c r="GCZ252" s="96"/>
      <c r="GDA252" s="96"/>
      <c r="GDB252" s="96"/>
      <c r="GDC252" s="96"/>
      <c r="GDD252" s="96"/>
      <c r="GDE252" s="96"/>
      <c r="GDF252" s="96"/>
      <c r="GDG252" s="96"/>
      <c r="GDH252" s="96"/>
      <c r="GDI252" s="96"/>
      <c r="GDJ252" s="96"/>
      <c r="GDK252" s="96"/>
      <c r="GDL252" s="96"/>
      <c r="GDM252" s="96"/>
      <c r="GDN252" s="96"/>
      <c r="GDO252" s="96"/>
      <c r="GDP252" s="96"/>
      <c r="GDQ252" s="96"/>
      <c r="GDR252" s="96"/>
      <c r="GDS252" s="96"/>
      <c r="GDT252" s="96"/>
      <c r="GDU252" s="96"/>
      <c r="GDV252" s="96"/>
      <c r="GDW252" s="96"/>
      <c r="GDX252" s="96"/>
      <c r="GDY252" s="96"/>
      <c r="GDZ252" s="96"/>
      <c r="GEA252" s="96"/>
      <c r="GEB252" s="96"/>
      <c r="GEC252" s="96"/>
      <c r="GED252" s="96"/>
      <c r="GEE252" s="96"/>
      <c r="GEF252" s="96"/>
      <c r="GEG252" s="96"/>
      <c r="GEH252" s="96"/>
      <c r="GEI252" s="96"/>
      <c r="GEJ252" s="96"/>
      <c r="GEK252" s="96"/>
      <c r="GEL252" s="96"/>
      <c r="GEM252" s="96"/>
      <c r="GEN252" s="96"/>
      <c r="GEO252" s="96"/>
      <c r="GEP252" s="96"/>
      <c r="GEQ252" s="96"/>
      <c r="GER252" s="96"/>
      <c r="GES252" s="96"/>
      <c r="GET252" s="96"/>
      <c r="GEU252" s="96"/>
      <c r="GEV252" s="96"/>
      <c r="GEW252" s="96"/>
      <c r="GEX252" s="96"/>
      <c r="GEY252" s="96"/>
      <c r="GEZ252" s="96"/>
      <c r="GFA252" s="96"/>
      <c r="GFB252" s="96"/>
      <c r="GFC252" s="96"/>
      <c r="GFD252" s="96"/>
      <c r="GFE252" s="96"/>
      <c r="GFF252" s="96"/>
      <c r="GFG252" s="96"/>
      <c r="GFH252" s="96"/>
      <c r="GFI252" s="96"/>
      <c r="GFJ252" s="96"/>
      <c r="GFK252" s="96"/>
      <c r="GFL252" s="96"/>
      <c r="GFM252" s="96"/>
      <c r="GFN252" s="96"/>
      <c r="GFO252" s="96"/>
      <c r="GFP252" s="96"/>
      <c r="GFQ252" s="96"/>
      <c r="GFR252" s="96"/>
      <c r="GFS252" s="96"/>
      <c r="GFT252" s="96"/>
      <c r="GFU252" s="96"/>
      <c r="GFV252" s="96"/>
      <c r="GFW252" s="96"/>
      <c r="GFX252" s="96"/>
      <c r="GFY252" s="96"/>
      <c r="GFZ252" s="96"/>
      <c r="GGA252" s="96"/>
      <c r="GGB252" s="96"/>
      <c r="GGC252" s="96"/>
      <c r="GGD252" s="96"/>
      <c r="GGE252" s="96"/>
      <c r="GGF252" s="96"/>
      <c r="GGG252" s="96"/>
      <c r="GGH252" s="96"/>
      <c r="GGI252" s="96"/>
      <c r="GGJ252" s="96"/>
      <c r="GGK252" s="96"/>
      <c r="GGL252" s="96"/>
      <c r="GGM252" s="96"/>
      <c r="GGN252" s="96"/>
      <c r="GGO252" s="96"/>
      <c r="GGP252" s="96"/>
      <c r="GGQ252" s="96"/>
      <c r="GGR252" s="96"/>
      <c r="GGS252" s="96"/>
      <c r="GGT252" s="96"/>
      <c r="GGU252" s="96"/>
      <c r="GGV252" s="96"/>
      <c r="GGW252" s="96"/>
      <c r="GGX252" s="96"/>
      <c r="GGY252" s="96"/>
      <c r="GGZ252" s="96"/>
      <c r="GHA252" s="96"/>
      <c r="GHB252" s="96"/>
      <c r="GHC252" s="96"/>
      <c r="GHD252" s="96"/>
      <c r="GHE252" s="96"/>
      <c r="GHF252" s="96"/>
      <c r="GHG252" s="96"/>
      <c r="GHH252" s="96"/>
      <c r="GHI252" s="96"/>
      <c r="GHJ252" s="96"/>
      <c r="GHK252" s="96"/>
      <c r="GHL252" s="96"/>
      <c r="GHM252" s="96"/>
      <c r="GHN252" s="96"/>
      <c r="GHO252" s="96"/>
      <c r="GHP252" s="96"/>
      <c r="GHQ252" s="96"/>
      <c r="GHR252" s="96"/>
      <c r="GHS252" s="96"/>
      <c r="GHT252" s="96"/>
      <c r="GHU252" s="96"/>
      <c r="GHV252" s="96"/>
      <c r="GHW252" s="96"/>
      <c r="GHX252" s="96"/>
      <c r="GHY252" s="96"/>
      <c r="GHZ252" s="96"/>
      <c r="GIA252" s="96"/>
      <c r="GIB252" s="96"/>
      <c r="GIC252" s="96"/>
      <c r="GID252" s="96"/>
      <c r="GIE252" s="96"/>
      <c r="GIF252" s="96"/>
      <c r="GIG252" s="96"/>
      <c r="GIH252" s="96"/>
      <c r="GII252" s="96"/>
      <c r="GIJ252" s="96"/>
      <c r="GIK252" s="96"/>
      <c r="GIL252" s="96"/>
      <c r="GIM252" s="96"/>
      <c r="GIN252" s="96"/>
      <c r="GIO252" s="96"/>
      <c r="GIP252" s="96"/>
      <c r="GIQ252" s="96"/>
      <c r="GIR252" s="96"/>
      <c r="GIS252" s="96"/>
      <c r="GIT252" s="96"/>
      <c r="GIU252" s="96"/>
      <c r="GIV252" s="96"/>
      <c r="GIW252" s="96"/>
      <c r="GIX252" s="96"/>
      <c r="GIY252" s="96"/>
      <c r="GIZ252" s="96"/>
      <c r="GJA252" s="96"/>
      <c r="GJB252" s="96"/>
      <c r="GJC252" s="96"/>
      <c r="GJD252" s="96"/>
      <c r="GJE252" s="96"/>
      <c r="GJF252" s="96"/>
      <c r="GJG252" s="96"/>
      <c r="GJH252" s="96"/>
      <c r="GJI252" s="96"/>
      <c r="GJJ252" s="96"/>
      <c r="GJK252" s="96"/>
      <c r="GJL252" s="96"/>
      <c r="GJM252" s="96"/>
      <c r="GJN252" s="96"/>
      <c r="GJO252" s="96"/>
      <c r="GJP252" s="96"/>
      <c r="GJQ252" s="96"/>
      <c r="GJR252" s="96"/>
      <c r="GJS252" s="96"/>
      <c r="GJT252" s="96"/>
      <c r="GJU252" s="96"/>
      <c r="GJV252" s="96"/>
      <c r="GJW252" s="96"/>
      <c r="GJX252" s="96"/>
      <c r="GJY252" s="96"/>
      <c r="GJZ252" s="96"/>
      <c r="GKA252" s="96"/>
      <c r="GKB252" s="96"/>
      <c r="GKC252" s="96"/>
      <c r="GKD252" s="96"/>
      <c r="GKE252" s="96"/>
      <c r="GKF252" s="96"/>
      <c r="GKG252" s="96"/>
      <c r="GKH252" s="96"/>
      <c r="GKI252" s="96"/>
      <c r="GKJ252" s="96"/>
      <c r="GKK252" s="96"/>
      <c r="GKL252" s="96"/>
      <c r="GKM252" s="96"/>
      <c r="GKN252" s="96"/>
      <c r="GKO252" s="96"/>
      <c r="GKP252" s="96"/>
      <c r="GKQ252" s="96"/>
      <c r="GKR252" s="96"/>
      <c r="GKS252" s="96"/>
      <c r="GKT252" s="96"/>
      <c r="GKU252" s="96"/>
      <c r="GKV252" s="96"/>
      <c r="GKW252" s="96"/>
      <c r="GKX252" s="96"/>
      <c r="GKY252" s="96"/>
      <c r="GKZ252" s="96"/>
      <c r="GLA252" s="96"/>
      <c r="GLB252" s="96"/>
      <c r="GLC252" s="96"/>
      <c r="GLD252" s="96"/>
      <c r="GLE252" s="96"/>
      <c r="GLF252" s="96"/>
      <c r="GLG252" s="96"/>
      <c r="GLH252" s="96"/>
      <c r="GLI252" s="96"/>
      <c r="GLJ252" s="96"/>
      <c r="GLK252" s="96"/>
      <c r="GLL252" s="96"/>
      <c r="GLM252" s="96"/>
      <c r="GLN252" s="96"/>
      <c r="GLO252" s="96"/>
      <c r="GLP252" s="96"/>
      <c r="GLQ252" s="96"/>
      <c r="GLR252" s="96"/>
      <c r="GLS252" s="96"/>
      <c r="GLT252" s="96"/>
      <c r="GLU252" s="96"/>
      <c r="GLV252" s="96"/>
      <c r="GLW252" s="96"/>
      <c r="GLX252" s="96"/>
      <c r="GLY252" s="96"/>
      <c r="GLZ252" s="96"/>
      <c r="GMA252" s="96"/>
      <c r="GMB252" s="96"/>
      <c r="GMC252" s="96"/>
      <c r="GMD252" s="96"/>
      <c r="GME252" s="96"/>
      <c r="GMF252" s="96"/>
      <c r="GMG252" s="96"/>
      <c r="GMH252" s="96"/>
      <c r="GMI252" s="96"/>
      <c r="GMJ252" s="96"/>
      <c r="GMK252" s="96"/>
      <c r="GML252" s="96"/>
      <c r="GMM252" s="96"/>
      <c r="GMN252" s="96"/>
      <c r="GMO252" s="96"/>
      <c r="GMP252" s="96"/>
      <c r="GMQ252" s="96"/>
      <c r="GMR252" s="96"/>
      <c r="GMS252" s="96"/>
      <c r="GMT252" s="96"/>
      <c r="GMU252" s="96"/>
      <c r="GMV252" s="96"/>
      <c r="GMW252" s="96"/>
      <c r="GMX252" s="96"/>
      <c r="GMY252" s="96"/>
      <c r="GMZ252" s="96"/>
      <c r="GNA252" s="96"/>
      <c r="GNB252" s="96"/>
      <c r="GNC252" s="96"/>
      <c r="GND252" s="96"/>
      <c r="GNE252" s="96"/>
      <c r="GNF252" s="96"/>
      <c r="GNG252" s="96"/>
      <c r="GNH252" s="96"/>
      <c r="GNI252" s="96"/>
      <c r="GNJ252" s="96"/>
      <c r="GNK252" s="96"/>
      <c r="GNL252" s="96"/>
      <c r="GNM252" s="96"/>
      <c r="GNN252" s="96"/>
      <c r="GNO252" s="96"/>
      <c r="GNP252" s="96"/>
      <c r="GNQ252" s="96"/>
      <c r="GNR252" s="96"/>
      <c r="GNS252" s="96"/>
      <c r="GNT252" s="96"/>
      <c r="GNU252" s="96"/>
      <c r="GNV252" s="96"/>
      <c r="GNW252" s="96"/>
      <c r="GNX252" s="96"/>
      <c r="GNY252" s="96"/>
      <c r="GNZ252" s="96"/>
      <c r="GOA252" s="96"/>
      <c r="GOB252" s="96"/>
      <c r="GOC252" s="96"/>
      <c r="GOD252" s="96"/>
      <c r="GOE252" s="96"/>
      <c r="GOF252" s="96"/>
      <c r="GOG252" s="96"/>
      <c r="GOH252" s="96"/>
      <c r="GOI252" s="96"/>
      <c r="GOJ252" s="96"/>
      <c r="GOK252" s="96"/>
      <c r="GOL252" s="96"/>
      <c r="GOM252" s="96"/>
      <c r="GON252" s="96"/>
      <c r="GOO252" s="96"/>
      <c r="GOP252" s="96"/>
      <c r="GOQ252" s="96"/>
      <c r="GOR252" s="96"/>
      <c r="GOS252" s="96"/>
      <c r="GOT252" s="96"/>
      <c r="GOU252" s="96"/>
      <c r="GOV252" s="96"/>
      <c r="GOW252" s="96"/>
      <c r="GOX252" s="96"/>
      <c r="GOY252" s="96"/>
      <c r="GOZ252" s="96"/>
      <c r="GPA252" s="96"/>
      <c r="GPB252" s="96"/>
      <c r="GPC252" s="96"/>
      <c r="GPD252" s="96"/>
      <c r="GPE252" s="96"/>
      <c r="GPF252" s="96"/>
      <c r="GPG252" s="96"/>
      <c r="GPH252" s="96"/>
      <c r="GPI252" s="96"/>
      <c r="GPJ252" s="96"/>
      <c r="GPK252" s="96"/>
      <c r="GPL252" s="96"/>
      <c r="GPM252" s="96"/>
      <c r="GPN252" s="96"/>
      <c r="GPO252" s="96"/>
      <c r="GPP252" s="96"/>
      <c r="GPQ252" s="96"/>
      <c r="GPR252" s="96"/>
      <c r="GPS252" s="96"/>
      <c r="GPT252" s="96"/>
      <c r="GPU252" s="96"/>
      <c r="GPV252" s="96"/>
      <c r="GPW252" s="96"/>
      <c r="GPX252" s="96"/>
      <c r="GPY252" s="96"/>
      <c r="GPZ252" s="96"/>
      <c r="GQA252" s="96"/>
      <c r="GQB252" s="96"/>
      <c r="GQC252" s="96"/>
      <c r="GQD252" s="96"/>
      <c r="GQE252" s="96"/>
      <c r="GQF252" s="96"/>
      <c r="GQG252" s="96"/>
      <c r="GQH252" s="96"/>
      <c r="GQI252" s="96"/>
      <c r="GQJ252" s="96"/>
      <c r="GQK252" s="96"/>
      <c r="GQL252" s="96"/>
      <c r="GQM252" s="96"/>
      <c r="GQN252" s="96"/>
      <c r="GQO252" s="96"/>
      <c r="GQP252" s="96"/>
      <c r="GQQ252" s="96"/>
      <c r="GQR252" s="96"/>
      <c r="GQS252" s="96"/>
      <c r="GQT252" s="96"/>
      <c r="GQU252" s="96"/>
      <c r="GQV252" s="96"/>
      <c r="GQW252" s="96"/>
      <c r="GQX252" s="96"/>
      <c r="GQY252" s="96"/>
      <c r="GQZ252" s="96"/>
      <c r="GRA252" s="96"/>
      <c r="GRB252" s="96"/>
      <c r="GRC252" s="96"/>
      <c r="GRD252" s="96"/>
      <c r="GRE252" s="96"/>
      <c r="GRF252" s="96"/>
      <c r="GRG252" s="96"/>
      <c r="GRH252" s="96"/>
      <c r="GRI252" s="96"/>
      <c r="GRJ252" s="96"/>
      <c r="GRK252" s="96"/>
      <c r="GRL252" s="96"/>
      <c r="GRM252" s="96"/>
      <c r="GRN252" s="96"/>
      <c r="GRO252" s="96"/>
      <c r="GRP252" s="96"/>
      <c r="GRQ252" s="96"/>
      <c r="GRR252" s="96"/>
      <c r="GRS252" s="96"/>
      <c r="GRT252" s="96"/>
      <c r="GRU252" s="96"/>
      <c r="GRV252" s="96"/>
      <c r="GRW252" s="96"/>
      <c r="GRX252" s="96"/>
      <c r="GRY252" s="96"/>
      <c r="GRZ252" s="96"/>
      <c r="GSA252" s="96"/>
      <c r="GSB252" s="96"/>
      <c r="GSC252" s="96"/>
      <c r="GSD252" s="96"/>
      <c r="GSE252" s="96"/>
      <c r="GSF252" s="96"/>
      <c r="GSG252" s="96"/>
      <c r="GSH252" s="96"/>
      <c r="GSI252" s="96"/>
      <c r="GSJ252" s="96"/>
      <c r="GSK252" s="96"/>
      <c r="GSL252" s="96"/>
      <c r="GSM252" s="96"/>
      <c r="GSN252" s="96"/>
      <c r="GSO252" s="96"/>
      <c r="GSP252" s="96"/>
      <c r="GSQ252" s="96"/>
      <c r="GSR252" s="96"/>
      <c r="GSS252" s="96"/>
      <c r="GST252" s="96"/>
      <c r="GSU252" s="96"/>
      <c r="GSV252" s="96"/>
      <c r="GSW252" s="96"/>
      <c r="GSX252" s="96"/>
      <c r="GSY252" s="96"/>
      <c r="GSZ252" s="96"/>
      <c r="GTA252" s="96"/>
      <c r="GTB252" s="96"/>
      <c r="GTC252" s="96"/>
      <c r="GTD252" s="96"/>
      <c r="GTE252" s="96"/>
      <c r="GTF252" s="96"/>
      <c r="GTG252" s="96"/>
      <c r="GTH252" s="96"/>
      <c r="GTI252" s="96"/>
      <c r="GTJ252" s="96"/>
      <c r="GTK252" s="96"/>
      <c r="GTL252" s="96"/>
      <c r="GTM252" s="96"/>
      <c r="GTN252" s="96"/>
      <c r="GTO252" s="96"/>
      <c r="GTP252" s="96"/>
      <c r="GTQ252" s="96"/>
      <c r="GTR252" s="96"/>
      <c r="GTS252" s="96"/>
      <c r="GTT252" s="96"/>
      <c r="GTU252" s="96"/>
      <c r="GTV252" s="96"/>
      <c r="GTW252" s="96"/>
      <c r="GTX252" s="96"/>
      <c r="GTY252" s="96"/>
      <c r="GTZ252" s="96"/>
      <c r="GUA252" s="96"/>
      <c r="GUB252" s="96"/>
      <c r="GUC252" s="96"/>
      <c r="GUD252" s="96"/>
      <c r="GUE252" s="96"/>
      <c r="GUF252" s="96"/>
      <c r="GUG252" s="96"/>
      <c r="GUH252" s="96"/>
      <c r="GUI252" s="96"/>
      <c r="GUJ252" s="96"/>
      <c r="GUK252" s="96"/>
      <c r="GUL252" s="96"/>
      <c r="GUM252" s="96"/>
      <c r="GUN252" s="96"/>
      <c r="GUO252" s="96"/>
      <c r="GUP252" s="96"/>
      <c r="GUQ252" s="96"/>
      <c r="GUR252" s="96"/>
      <c r="GUS252" s="96"/>
      <c r="GUT252" s="96"/>
      <c r="GUU252" s="96"/>
      <c r="GUV252" s="96"/>
      <c r="GUW252" s="96"/>
      <c r="GUX252" s="96"/>
      <c r="GUY252" s="96"/>
      <c r="GUZ252" s="96"/>
      <c r="GVA252" s="96"/>
      <c r="GVB252" s="96"/>
      <c r="GVC252" s="96"/>
      <c r="GVD252" s="96"/>
      <c r="GVE252" s="96"/>
      <c r="GVF252" s="96"/>
      <c r="GVG252" s="96"/>
      <c r="GVH252" s="96"/>
      <c r="GVI252" s="96"/>
      <c r="GVJ252" s="96"/>
      <c r="GVK252" s="96"/>
      <c r="GVL252" s="96"/>
      <c r="GVM252" s="96"/>
      <c r="GVN252" s="96"/>
      <c r="GVO252" s="96"/>
      <c r="GVP252" s="96"/>
      <c r="GVQ252" s="96"/>
      <c r="GVR252" s="96"/>
      <c r="GVS252" s="96"/>
      <c r="GVT252" s="96"/>
      <c r="GVU252" s="96"/>
      <c r="GVV252" s="96"/>
      <c r="GVW252" s="96"/>
      <c r="GVX252" s="96"/>
      <c r="GVY252" s="96"/>
      <c r="GVZ252" s="96"/>
      <c r="GWA252" s="96"/>
      <c r="GWB252" s="96"/>
      <c r="GWC252" s="96"/>
      <c r="GWD252" s="96"/>
      <c r="GWE252" s="96"/>
      <c r="GWF252" s="96"/>
      <c r="GWG252" s="96"/>
      <c r="GWH252" s="96"/>
      <c r="GWI252" s="96"/>
      <c r="GWJ252" s="96"/>
      <c r="GWK252" s="96"/>
      <c r="GWL252" s="96"/>
      <c r="GWM252" s="96"/>
      <c r="GWN252" s="96"/>
      <c r="GWO252" s="96"/>
      <c r="GWP252" s="96"/>
      <c r="GWQ252" s="96"/>
      <c r="GWR252" s="96"/>
      <c r="GWS252" s="96"/>
      <c r="GWT252" s="96"/>
      <c r="GWU252" s="96"/>
      <c r="GWV252" s="96"/>
      <c r="GWW252" s="96"/>
      <c r="GWX252" s="96"/>
      <c r="GWY252" s="96"/>
      <c r="GWZ252" s="96"/>
      <c r="GXA252" s="96"/>
      <c r="GXB252" s="96"/>
      <c r="GXC252" s="96"/>
      <c r="GXD252" s="96"/>
      <c r="GXE252" s="96"/>
      <c r="GXF252" s="96"/>
      <c r="GXG252" s="96"/>
      <c r="GXH252" s="96"/>
      <c r="GXI252" s="96"/>
      <c r="GXJ252" s="96"/>
      <c r="GXK252" s="96"/>
      <c r="GXL252" s="96"/>
      <c r="GXM252" s="96"/>
      <c r="GXN252" s="96"/>
      <c r="GXO252" s="96"/>
      <c r="GXP252" s="96"/>
      <c r="GXQ252" s="96"/>
      <c r="GXR252" s="96"/>
      <c r="GXS252" s="96"/>
      <c r="GXT252" s="96"/>
      <c r="GXU252" s="96"/>
      <c r="GXV252" s="96"/>
      <c r="GXW252" s="96"/>
      <c r="GXX252" s="96"/>
      <c r="GXY252" s="96"/>
      <c r="GXZ252" s="96"/>
      <c r="GYA252" s="96"/>
      <c r="GYB252" s="96"/>
      <c r="GYC252" s="96"/>
      <c r="GYD252" s="96"/>
      <c r="GYE252" s="96"/>
      <c r="GYF252" s="96"/>
      <c r="GYG252" s="96"/>
      <c r="GYH252" s="96"/>
      <c r="GYI252" s="96"/>
      <c r="GYJ252" s="96"/>
      <c r="GYK252" s="96"/>
      <c r="GYL252" s="96"/>
      <c r="GYM252" s="96"/>
      <c r="GYN252" s="96"/>
      <c r="GYO252" s="96"/>
      <c r="GYP252" s="96"/>
      <c r="GYQ252" s="96"/>
      <c r="GYR252" s="96"/>
      <c r="GYS252" s="96"/>
      <c r="GYT252" s="96"/>
      <c r="GYU252" s="96"/>
      <c r="GYV252" s="96"/>
      <c r="GYW252" s="96"/>
      <c r="GYX252" s="96"/>
      <c r="GYY252" s="96"/>
      <c r="GYZ252" s="96"/>
      <c r="GZA252" s="96"/>
      <c r="GZB252" s="96"/>
      <c r="GZC252" s="96"/>
      <c r="GZD252" s="96"/>
      <c r="GZE252" s="96"/>
      <c r="GZF252" s="96"/>
      <c r="GZG252" s="96"/>
      <c r="GZH252" s="96"/>
      <c r="GZI252" s="96"/>
      <c r="GZJ252" s="96"/>
      <c r="GZK252" s="96"/>
      <c r="GZL252" s="96"/>
      <c r="GZM252" s="96"/>
      <c r="GZN252" s="96"/>
      <c r="GZO252" s="96"/>
      <c r="GZP252" s="96"/>
      <c r="GZQ252" s="96"/>
      <c r="GZR252" s="96"/>
      <c r="GZS252" s="96"/>
      <c r="GZT252" s="96"/>
      <c r="GZU252" s="96"/>
      <c r="GZV252" s="96"/>
      <c r="GZW252" s="96"/>
      <c r="GZX252" s="96"/>
      <c r="GZY252" s="96"/>
      <c r="GZZ252" s="96"/>
      <c r="HAA252" s="96"/>
      <c r="HAB252" s="96"/>
      <c r="HAC252" s="96"/>
      <c r="HAD252" s="96"/>
      <c r="HAE252" s="96"/>
      <c r="HAF252" s="96"/>
      <c r="HAG252" s="96"/>
      <c r="HAH252" s="96"/>
      <c r="HAI252" s="96"/>
      <c r="HAJ252" s="96"/>
      <c r="HAK252" s="96"/>
      <c r="HAL252" s="96"/>
      <c r="HAM252" s="96"/>
      <c r="HAN252" s="96"/>
      <c r="HAO252" s="96"/>
      <c r="HAP252" s="96"/>
      <c r="HAQ252" s="96"/>
      <c r="HAR252" s="96"/>
      <c r="HAS252" s="96"/>
      <c r="HAT252" s="96"/>
      <c r="HAU252" s="96"/>
      <c r="HAV252" s="96"/>
      <c r="HAW252" s="96"/>
      <c r="HAX252" s="96"/>
      <c r="HAY252" s="96"/>
      <c r="HAZ252" s="96"/>
      <c r="HBA252" s="96"/>
      <c r="HBB252" s="96"/>
      <c r="HBC252" s="96"/>
      <c r="HBD252" s="96"/>
      <c r="HBE252" s="96"/>
      <c r="HBF252" s="96"/>
      <c r="HBG252" s="96"/>
      <c r="HBH252" s="96"/>
      <c r="HBI252" s="96"/>
      <c r="HBJ252" s="96"/>
      <c r="HBK252" s="96"/>
      <c r="HBL252" s="96"/>
      <c r="HBM252" s="96"/>
      <c r="HBN252" s="96"/>
      <c r="HBO252" s="96"/>
      <c r="HBP252" s="96"/>
      <c r="HBQ252" s="96"/>
      <c r="HBR252" s="96"/>
      <c r="HBS252" s="96"/>
      <c r="HBT252" s="96"/>
      <c r="HBU252" s="96"/>
      <c r="HBV252" s="96"/>
      <c r="HBW252" s="96"/>
      <c r="HBX252" s="96"/>
      <c r="HBY252" s="96"/>
      <c r="HBZ252" s="96"/>
      <c r="HCA252" s="96"/>
      <c r="HCB252" s="96"/>
      <c r="HCC252" s="96"/>
      <c r="HCD252" s="96"/>
      <c r="HCE252" s="96"/>
      <c r="HCF252" s="96"/>
      <c r="HCG252" s="96"/>
      <c r="HCH252" s="96"/>
      <c r="HCI252" s="96"/>
      <c r="HCJ252" s="96"/>
      <c r="HCK252" s="96"/>
      <c r="HCL252" s="96"/>
      <c r="HCM252" s="96"/>
      <c r="HCN252" s="96"/>
      <c r="HCO252" s="96"/>
      <c r="HCP252" s="96"/>
      <c r="HCQ252" s="96"/>
      <c r="HCR252" s="96"/>
      <c r="HCS252" s="96"/>
      <c r="HCT252" s="96"/>
      <c r="HCU252" s="96"/>
      <c r="HCV252" s="96"/>
      <c r="HCW252" s="96"/>
      <c r="HCX252" s="96"/>
      <c r="HCY252" s="96"/>
      <c r="HCZ252" s="96"/>
      <c r="HDA252" s="96"/>
      <c r="HDB252" s="96"/>
      <c r="HDC252" s="96"/>
      <c r="HDD252" s="96"/>
      <c r="HDE252" s="96"/>
      <c r="HDF252" s="96"/>
      <c r="HDG252" s="96"/>
      <c r="HDH252" s="96"/>
      <c r="HDI252" s="96"/>
      <c r="HDJ252" s="96"/>
      <c r="HDK252" s="96"/>
      <c r="HDL252" s="96"/>
      <c r="HDM252" s="96"/>
      <c r="HDN252" s="96"/>
      <c r="HDO252" s="96"/>
      <c r="HDP252" s="96"/>
      <c r="HDQ252" s="96"/>
      <c r="HDR252" s="96"/>
      <c r="HDS252" s="96"/>
      <c r="HDT252" s="96"/>
      <c r="HDU252" s="96"/>
      <c r="HDV252" s="96"/>
      <c r="HDW252" s="96"/>
      <c r="HDX252" s="96"/>
      <c r="HDY252" s="96"/>
      <c r="HDZ252" s="96"/>
      <c r="HEA252" s="96"/>
      <c r="HEB252" s="96"/>
      <c r="HEC252" s="96"/>
      <c r="HED252" s="96"/>
      <c r="HEE252" s="96"/>
      <c r="HEF252" s="96"/>
      <c r="HEG252" s="96"/>
      <c r="HEH252" s="96"/>
      <c r="HEI252" s="96"/>
      <c r="HEJ252" s="96"/>
      <c r="HEK252" s="96"/>
      <c r="HEL252" s="96"/>
      <c r="HEM252" s="96"/>
      <c r="HEN252" s="96"/>
      <c r="HEO252" s="96"/>
      <c r="HEP252" s="96"/>
      <c r="HEQ252" s="96"/>
      <c r="HER252" s="96"/>
      <c r="HES252" s="96"/>
      <c r="HET252" s="96"/>
      <c r="HEU252" s="96"/>
      <c r="HEV252" s="96"/>
      <c r="HEW252" s="96"/>
      <c r="HEX252" s="96"/>
      <c r="HEY252" s="96"/>
      <c r="HEZ252" s="96"/>
      <c r="HFA252" s="96"/>
      <c r="HFB252" s="96"/>
      <c r="HFC252" s="96"/>
      <c r="HFD252" s="96"/>
      <c r="HFE252" s="96"/>
      <c r="HFF252" s="96"/>
      <c r="HFG252" s="96"/>
      <c r="HFH252" s="96"/>
      <c r="HFI252" s="96"/>
      <c r="HFJ252" s="96"/>
      <c r="HFK252" s="96"/>
      <c r="HFL252" s="96"/>
      <c r="HFM252" s="96"/>
      <c r="HFN252" s="96"/>
      <c r="HFO252" s="96"/>
      <c r="HFP252" s="96"/>
      <c r="HFQ252" s="96"/>
      <c r="HFR252" s="96"/>
      <c r="HFS252" s="96"/>
      <c r="HFT252" s="96"/>
      <c r="HFU252" s="96"/>
      <c r="HFV252" s="96"/>
      <c r="HFW252" s="96"/>
      <c r="HFX252" s="96"/>
      <c r="HFY252" s="96"/>
      <c r="HFZ252" s="96"/>
      <c r="HGA252" s="96"/>
      <c r="HGB252" s="96"/>
      <c r="HGC252" s="96"/>
      <c r="HGD252" s="96"/>
      <c r="HGE252" s="96"/>
      <c r="HGF252" s="96"/>
      <c r="HGG252" s="96"/>
      <c r="HGH252" s="96"/>
      <c r="HGI252" s="96"/>
      <c r="HGJ252" s="96"/>
      <c r="HGK252" s="96"/>
      <c r="HGL252" s="96"/>
      <c r="HGM252" s="96"/>
      <c r="HGN252" s="96"/>
      <c r="HGO252" s="96"/>
      <c r="HGP252" s="96"/>
      <c r="HGQ252" s="96"/>
      <c r="HGR252" s="96"/>
      <c r="HGS252" s="96"/>
      <c r="HGT252" s="96"/>
      <c r="HGU252" s="96"/>
      <c r="HGV252" s="96"/>
      <c r="HGW252" s="96"/>
      <c r="HGX252" s="96"/>
      <c r="HGY252" s="96"/>
      <c r="HGZ252" s="96"/>
      <c r="HHA252" s="96"/>
      <c r="HHB252" s="96"/>
      <c r="HHC252" s="96"/>
      <c r="HHD252" s="96"/>
      <c r="HHE252" s="96"/>
      <c r="HHF252" s="96"/>
      <c r="HHG252" s="96"/>
      <c r="HHH252" s="96"/>
      <c r="HHI252" s="96"/>
      <c r="HHJ252" s="96"/>
      <c r="HHK252" s="96"/>
      <c r="HHL252" s="96"/>
      <c r="HHM252" s="96"/>
      <c r="HHN252" s="96"/>
      <c r="HHO252" s="96"/>
      <c r="HHP252" s="96"/>
      <c r="HHQ252" s="96"/>
      <c r="HHR252" s="96"/>
      <c r="HHS252" s="96"/>
      <c r="HHT252" s="96"/>
      <c r="HHU252" s="96"/>
      <c r="HHV252" s="96"/>
      <c r="HHW252" s="96"/>
      <c r="HHX252" s="96"/>
      <c r="HHY252" s="96"/>
      <c r="HHZ252" s="96"/>
      <c r="HIA252" s="96"/>
      <c r="HIB252" s="96"/>
      <c r="HIC252" s="96"/>
      <c r="HID252" s="96"/>
      <c r="HIE252" s="96"/>
      <c r="HIF252" s="96"/>
      <c r="HIG252" s="96"/>
      <c r="HIH252" s="96"/>
      <c r="HII252" s="96"/>
      <c r="HIJ252" s="96"/>
      <c r="HIK252" s="96"/>
      <c r="HIL252" s="96"/>
      <c r="HIM252" s="96"/>
      <c r="HIN252" s="96"/>
      <c r="HIO252" s="96"/>
      <c r="HIP252" s="96"/>
      <c r="HIQ252" s="96"/>
      <c r="HIR252" s="96"/>
      <c r="HIS252" s="96"/>
      <c r="HIT252" s="96"/>
      <c r="HIU252" s="96"/>
      <c r="HIV252" s="96"/>
      <c r="HIW252" s="96"/>
      <c r="HIX252" s="96"/>
      <c r="HIY252" s="96"/>
      <c r="HIZ252" s="96"/>
      <c r="HJA252" s="96"/>
      <c r="HJB252" s="96"/>
      <c r="HJC252" s="96"/>
      <c r="HJD252" s="96"/>
      <c r="HJE252" s="96"/>
      <c r="HJF252" s="96"/>
      <c r="HJG252" s="96"/>
      <c r="HJH252" s="96"/>
      <c r="HJI252" s="96"/>
      <c r="HJJ252" s="96"/>
      <c r="HJK252" s="96"/>
      <c r="HJL252" s="96"/>
      <c r="HJM252" s="96"/>
      <c r="HJN252" s="96"/>
      <c r="HJO252" s="96"/>
      <c r="HJP252" s="96"/>
      <c r="HJQ252" s="96"/>
      <c r="HJR252" s="96"/>
      <c r="HJS252" s="96"/>
      <c r="HJT252" s="96"/>
      <c r="HJU252" s="96"/>
      <c r="HJV252" s="96"/>
      <c r="HJW252" s="96"/>
      <c r="HJX252" s="96"/>
      <c r="HJY252" s="96"/>
      <c r="HJZ252" s="96"/>
      <c r="HKA252" s="96"/>
      <c r="HKB252" s="96"/>
      <c r="HKC252" s="96"/>
      <c r="HKD252" s="96"/>
      <c r="HKE252" s="96"/>
      <c r="HKF252" s="96"/>
      <c r="HKG252" s="96"/>
      <c r="HKH252" s="96"/>
      <c r="HKI252" s="96"/>
      <c r="HKJ252" s="96"/>
      <c r="HKK252" s="96"/>
      <c r="HKL252" s="96"/>
      <c r="HKM252" s="96"/>
      <c r="HKN252" s="96"/>
      <c r="HKO252" s="96"/>
      <c r="HKP252" s="96"/>
      <c r="HKQ252" s="96"/>
      <c r="HKR252" s="96"/>
      <c r="HKS252" s="96"/>
      <c r="HKT252" s="96"/>
      <c r="HKU252" s="96"/>
      <c r="HKV252" s="96"/>
      <c r="HKW252" s="96"/>
      <c r="HKX252" s="96"/>
      <c r="HKY252" s="96"/>
      <c r="HKZ252" s="96"/>
      <c r="HLA252" s="96"/>
      <c r="HLB252" s="96"/>
      <c r="HLC252" s="96"/>
      <c r="HLD252" s="96"/>
      <c r="HLE252" s="96"/>
      <c r="HLF252" s="96"/>
      <c r="HLG252" s="96"/>
      <c r="HLH252" s="96"/>
      <c r="HLI252" s="96"/>
      <c r="HLJ252" s="96"/>
      <c r="HLK252" s="96"/>
      <c r="HLL252" s="96"/>
      <c r="HLM252" s="96"/>
      <c r="HLN252" s="96"/>
      <c r="HLO252" s="96"/>
      <c r="HLP252" s="96"/>
      <c r="HLQ252" s="96"/>
      <c r="HLR252" s="96"/>
      <c r="HLS252" s="96"/>
      <c r="HLT252" s="96"/>
      <c r="HLU252" s="96"/>
      <c r="HLV252" s="96"/>
      <c r="HLW252" s="96"/>
      <c r="HLX252" s="96"/>
      <c r="HLY252" s="96"/>
      <c r="HLZ252" s="96"/>
      <c r="HMA252" s="96"/>
      <c r="HMB252" s="96"/>
      <c r="HMC252" s="96"/>
      <c r="HMD252" s="96"/>
      <c r="HME252" s="96"/>
      <c r="HMF252" s="96"/>
      <c r="HMG252" s="96"/>
      <c r="HMH252" s="96"/>
      <c r="HMI252" s="96"/>
      <c r="HMJ252" s="96"/>
      <c r="HMK252" s="96"/>
      <c r="HML252" s="96"/>
      <c r="HMM252" s="96"/>
      <c r="HMN252" s="96"/>
      <c r="HMO252" s="96"/>
      <c r="HMP252" s="96"/>
      <c r="HMQ252" s="96"/>
      <c r="HMR252" s="96"/>
      <c r="HMS252" s="96"/>
      <c r="HMT252" s="96"/>
      <c r="HMU252" s="96"/>
      <c r="HMV252" s="96"/>
      <c r="HMW252" s="96"/>
      <c r="HMX252" s="96"/>
      <c r="HMY252" s="96"/>
      <c r="HMZ252" s="96"/>
      <c r="HNA252" s="96"/>
      <c r="HNB252" s="96"/>
      <c r="HNC252" s="96"/>
      <c r="HND252" s="96"/>
      <c r="HNE252" s="96"/>
      <c r="HNF252" s="96"/>
      <c r="HNG252" s="96"/>
      <c r="HNH252" s="96"/>
      <c r="HNI252" s="96"/>
      <c r="HNJ252" s="96"/>
      <c r="HNK252" s="96"/>
      <c r="HNL252" s="96"/>
      <c r="HNM252" s="96"/>
      <c r="HNN252" s="96"/>
      <c r="HNO252" s="96"/>
      <c r="HNP252" s="96"/>
      <c r="HNQ252" s="96"/>
      <c r="HNR252" s="96"/>
      <c r="HNS252" s="96"/>
      <c r="HNT252" s="96"/>
      <c r="HNU252" s="96"/>
      <c r="HNV252" s="96"/>
      <c r="HNW252" s="96"/>
      <c r="HNX252" s="96"/>
      <c r="HNY252" s="96"/>
      <c r="HNZ252" s="96"/>
      <c r="HOA252" s="96"/>
      <c r="HOB252" s="96"/>
      <c r="HOC252" s="96"/>
      <c r="HOD252" s="96"/>
      <c r="HOE252" s="96"/>
      <c r="HOF252" s="96"/>
      <c r="HOG252" s="96"/>
      <c r="HOH252" s="96"/>
      <c r="HOI252" s="96"/>
      <c r="HOJ252" s="96"/>
      <c r="HOK252" s="96"/>
      <c r="HOL252" s="96"/>
      <c r="HOM252" s="96"/>
      <c r="HON252" s="96"/>
      <c r="HOO252" s="96"/>
      <c r="HOP252" s="96"/>
      <c r="HOQ252" s="96"/>
      <c r="HOR252" s="96"/>
      <c r="HOS252" s="96"/>
      <c r="HOT252" s="96"/>
      <c r="HOU252" s="96"/>
      <c r="HOV252" s="96"/>
      <c r="HOW252" s="96"/>
      <c r="HOX252" s="96"/>
      <c r="HOY252" s="96"/>
      <c r="HOZ252" s="96"/>
      <c r="HPA252" s="96"/>
      <c r="HPB252" s="96"/>
      <c r="HPC252" s="96"/>
      <c r="HPD252" s="96"/>
      <c r="HPE252" s="96"/>
      <c r="HPF252" s="96"/>
      <c r="HPG252" s="96"/>
      <c r="HPH252" s="96"/>
      <c r="HPI252" s="96"/>
      <c r="HPJ252" s="96"/>
      <c r="HPK252" s="96"/>
      <c r="HPL252" s="96"/>
      <c r="HPM252" s="96"/>
      <c r="HPN252" s="96"/>
      <c r="HPO252" s="96"/>
      <c r="HPP252" s="96"/>
      <c r="HPQ252" s="96"/>
      <c r="HPR252" s="96"/>
      <c r="HPS252" s="96"/>
      <c r="HPT252" s="96"/>
      <c r="HPU252" s="96"/>
      <c r="HPV252" s="96"/>
      <c r="HPW252" s="96"/>
      <c r="HPX252" s="96"/>
      <c r="HPY252" s="96"/>
      <c r="HPZ252" s="96"/>
      <c r="HQA252" s="96"/>
      <c r="HQB252" s="96"/>
      <c r="HQC252" s="96"/>
      <c r="HQD252" s="96"/>
      <c r="HQE252" s="96"/>
      <c r="HQF252" s="96"/>
      <c r="HQG252" s="96"/>
      <c r="HQH252" s="96"/>
      <c r="HQI252" s="96"/>
      <c r="HQJ252" s="96"/>
      <c r="HQK252" s="96"/>
      <c r="HQL252" s="96"/>
      <c r="HQM252" s="96"/>
      <c r="HQN252" s="96"/>
      <c r="HQO252" s="96"/>
      <c r="HQP252" s="96"/>
      <c r="HQQ252" s="96"/>
      <c r="HQR252" s="96"/>
      <c r="HQS252" s="96"/>
      <c r="HQT252" s="96"/>
      <c r="HQU252" s="96"/>
      <c r="HQV252" s="96"/>
      <c r="HQW252" s="96"/>
      <c r="HQX252" s="96"/>
      <c r="HQY252" s="96"/>
      <c r="HQZ252" s="96"/>
      <c r="HRA252" s="96"/>
      <c r="HRB252" s="96"/>
      <c r="HRC252" s="96"/>
      <c r="HRD252" s="96"/>
      <c r="HRE252" s="96"/>
      <c r="HRF252" s="96"/>
      <c r="HRG252" s="96"/>
      <c r="HRH252" s="96"/>
      <c r="HRI252" s="96"/>
      <c r="HRJ252" s="96"/>
      <c r="HRK252" s="96"/>
      <c r="HRL252" s="96"/>
      <c r="HRM252" s="96"/>
      <c r="HRN252" s="96"/>
      <c r="HRO252" s="96"/>
      <c r="HRP252" s="96"/>
      <c r="HRQ252" s="96"/>
      <c r="HRR252" s="96"/>
      <c r="HRS252" s="96"/>
      <c r="HRT252" s="96"/>
      <c r="HRU252" s="96"/>
      <c r="HRV252" s="96"/>
      <c r="HRW252" s="96"/>
      <c r="HRX252" s="96"/>
      <c r="HRY252" s="96"/>
      <c r="HRZ252" s="96"/>
      <c r="HSA252" s="96"/>
      <c r="HSB252" s="96"/>
      <c r="HSC252" s="96"/>
      <c r="HSD252" s="96"/>
      <c r="HSE252" s="96"/>
      <c r="HSF252" s="96"/>
      <c r="HSG252" s="96"/>
      <c r="HSH252" s="96"/>
      <c r="HSI252" s="96"/>
      <c r="HSJ252" s="96"/>
      <c r="HSK252" s="96"/>
      <c r="HSL252" s="96"/>
      <c r="HSM252" s="96"/>
      <c r="HSN252" s="96"/>
      <c r="HSO252" s="96"/>
      <c r="HSP252" s="96"/>
      <c r="HSQ252" s="96"/>
      <c r="HSR252" s="96"/>
      <c r="HSS252" s="96"/>
      <c r="HST252" s="96"/>
      <c r="HSU252" s="96"/>
      <c r="HSV252" s="96"/>
      <c r="HSW252" s="96"/>
      <c r="HSX252" s="96"/>
      <c r="HSY252" s="96"/>
      <c r="HSZ252" s="96"/>
      <c r="HTA252" s="96"/>
      <c r="HTB252" s="96"/>
      <c r="HTC252" s="96"/>
      <c r="HTD252" s="96"/>
      <c r="HTE252" s="96"/>
      <c r="HTF252" s="96"/>
      <c r="HTG252" s="96"/>
      <c r="HTH252" s="96"/>
      <c r="HTI252" s="96"/>
      <c r="HTJ252" s="96"/>
      <c r="HTK252" s="96"/>
      <c r="HTL252" s="96"/>
      <c r="HTM252" s="96"/>
      <c r="HTN252" s="96"/>
      <c r="HTO252" s="96"/>
      <c r="HTP252" s="96"/>
      <c r="HTQ252" s="96"/>
      <c r="HTR252" s="96"/>
      <c r="HTS252" s="96"/>
      <c r="HTT252" s="96"/>
      <c r="HTU252" s="96"/>
      <c r="HTV252" s="96"/>
      <c r="HTW252" s="96"/>
      <c r="HTX252" s="96"/>
      <c r="HTY252" s="96"/>
      <c r="HTZ252" s="96"/>
      <c r="HUA252" s="96"/>
      <c r="HUB252" s="96"/>
      <c r="HUC252" s="96"/>
      <c r="HUD252" s="96"/>
      <c r="HUE252" s="96"/>
      <c r="HUF252" s="96"/>
      <c r="HUG252" s="96"/>
      <c r="HUH252" s="96"/>
      <c r="HUI252" s="96"/>
      <c r="HUJ252" s="96"/>
      <c r="HUK252" s="96"/>
      <c r="HUL252" s="96"/>
      <c r="HUM252" s="96"/>
      <c r="HUN252" s="96"/>
      <c r="HUO252" s="96"/>
      <c r="HUP252" s="96"/>
      <c r="HUQ252" s="96"/>
      <c r="HUR252" s="96"/>
      <c r="HUS252" s="96"/>
      <c r="HUT252" s="96"/>
      <c r="HUU252" s="96"/>
      <c r="HUV252" s="96"/>
      <c r="HUW252" s="96"/>
      <c r="HUX252" s="96"/>
      <c r="HUY252" s="96"/>
      <c r="HUZ252" s="96"/>
      <c r="HVA252" s="96"/>
      <c r="HVB252" s="96"/>
      <c r="HVC252" s="96"/>
      <c r="HVD252" s="96"/>
      <c r="HVE252" s="96"/>
      <c r="HVF252" s="96"/>
      <c r="HVG252" s="96"/>
      <c r="HVH252" s="96"/>
      <c r="HVI252" s="96"/>
      <c r="HVJ252" s="96"/>
      <c r="HVK252" s="96"/>
      <c r="HVL252" s="96"/>
      <c r="HVM252" s="96"/>
      <c r="HVN252" s="96"/>
      <c r="HVO252" s="96"/>
      <c r="HVP252" s="96"/>
      <c r="HVQ252" s="96"/>
      <c r="HVR252" s="96"/>
      <c r="HVS252" s="96"/>
      <c r="HVT252" s="96"/>
      <c r="HVU252" s="96"/>
      <c r="HVV252" s="96"/>
      <c r="HVW252" s="96"/>
      <c r="HVX252" s="96"/>
      <c r="HVY252" s="96"/>
      <c r="HVZ252" s="96"/>
      <c r="HWA252" s="96"/>
      <c r="HWB252" s="96"/>
      <c r="HWC252" s="96"/>
      <c r="HWD252" s="96"/>
      <c r="HWE252" s="96"/>
      <c r="HWF252" s="96"/>
      <c r="HWG252" s="96"/>
      <c r="HWH252" s="96"/>
      <c r="HWI252" s="96"/>
      <c r="HWJ252" s="96"/>
      <c r="HWK252" s="96"/>
      <c r="HWL252" s="96"/>
      <c r="HWM252" s="96"/>
      <c r="HWN252" s="96"/>
      <c r="HWO252" s="96"/>
      <c r="HWP252" s="96"/>
      <c r="HWQ252" s="96"/>
      <c r="HWR252" s="96"/>
      <c r="HWS252" s="96"/>
      <c r="HWT252" s="96"/>
      <c r="HWU252" s="96"/>
      <c r="HWV252" s="96"/>
      <c r="HWW252" s="96"/>
      <c r="HWX252" s="96"/>
      <c r="HWY252" s="96"/>
      <c r="HWZ252" s="96"/>
      <c r="HXA252" s="96"/>
      <c r="HXB252" s="96"/>
      <c r="HXC252" s="96"/>
      <c r="HXD252" s="96"/>
      <c r="HXE252" s="96"/>
      <c r="HXF252" s="96"/>
      <c r="HXG252" s="96"/>
      <c r="HXH252" s="96"/>
      <c r="HXI252" s="96"/>
      <c r="HXJ252" s="96"/>
      <c r="HXK252" s="96"/>
      <c r="HXL252" s="96"/>
      <c r="HXM252" s="96"/>
      <c r="HXN252" s="96"/>
      <c r="HXO252" s="96"/>
      <c r="HXP252" s="96"/>
      <c r="HXQ252" s="96"/>
      <c r="HXR252" s="96"/>
      <c r="HXS252" s="96"/>
      <c r="HXT252" s="96"/>
      <c r="HXU252" s="96"/>
      <c r="HXV252" s="96"/>
      <c r="HXW252" s="96"/>
      <c r="HXX252" s="96"/>
      <c r="HXY252" s="96"/>
      <c r="HXZ252" s="96"/>
      <c r="HYA252" s="96"/>
      <c r="HYB252" s="96"/>
      <c r="HYC252" s="96"/>
      <c r="HYD252" s="96"/>
      <c r="HYE252" s="96"/>
      <c r="HYF252" s="96"/>
      <c r="HYG252" s="96"/>
      <c r="HYH252" s="96"/>
      <c r="HYI252" s="96"/>
      <c r="HYJ252" s="96"/>
      <c r="HYK252" s="96"/>
      <c r="HYL252" s="96"/>
      <c r="HYM252" s="96"/>
      <c r="HYN252" s="96"/>
      <c r="HYO252" s="96"/>
      <c r="HYP252" s="96"/>
      <c r="HYQ252" s="96"/>
      <c r="HYR252" s="96"/>
      <c r="HYS252" s="96"/>
      <c r="HYT252" s="96"/>
      <c r="HYU252" s="96"/>
      <c r="HYV252" s="96"/>
      <c r="HYW252" s="96"/>
      <c r="HYX252" s="96"/>
      <c r="HYY252" s="96"/>
      <c r="HYZ252" s="96"/>
      <c r="HZA252" s="96"/>
      <c r="HZB252" s="96"/>
      <c r="HZC252" s="96"/>
      <c r="HZD252" s="96"/>
      <c r="HZE252" s="96"/>
      <c r="HZF252" s="96"/>
      <c r="HZG252" s="96"/>
      <c r="HZH252" s="96"/>
      <c r="HZI252" s="96"/>
      <c r="HZJ252" s="96"/>
      <c r="HZK252" s="96"/>
      <c r="HZL252" s="96"/>
      <c r="HZM252" s="96"/>
      <c r="HZN252" s="96"/>
      <c r="HZO252" s="96"/>
      <c r="HZP252" s="96"/>
      <c r="HZQ252" s="96"/>
      <c r="HZR252" s="96"/>
      <c r="HZS252" s="96"/>
      <c r="HZT252" s="96"/>
      <c r="HZU252" s="96"/>
      <c r="HZV252" s="96"/>
      <c r="HZW252" s="96"/>
      <c r="HZX252" s="96"/>
      <c r="HZY252" s="96"/>
      <c r="HZZ252" s="96"/>
      <c r="IAA252" s="96"/>
      <c r="IAB252" s="96"/>
      <c r="IAC252" s="96"/>
      <c r="IAD252" s="96"/>
      <c r="IAE252" s="96"/>
      <c r="IAF252" s="96"/>
      <c r="IAG252" s="96"/>
      <c r="IAH252" s="96"/>
      <c r="IAI252" s="96"/>
      <c r="IAJ252" s="96"/>
      <c r="IAK252" s="96"/>
      <c r="IAL252" s="96"/>
      <c r="IAM252" s="96"/>
      <c r="IAN252" s="96"/>
      <c r="IAO252" s="96"/>
      <c r="IAP252" s="96"/>
      <c r="IAQ252" s="96"/>
      <c r="IAR252" s="96"/>
      <c r="IAS252" s="96"/>
      <c r="IAT252" s="96"/>
      <c r="IAU252" s="96"/>
      <c r="IAV252" s="96"/>
      <c r="IAW252" s="96"/>
      <c r="IAX252" s="96"/>
      <c r="IAY252" s="96"/>
      <c r="IAZ252" s="96"/>
      <c r="IBA252" s="96"/>
      <c r="IBB252" s="96"/>
      <c r="IBC252" s="96"/>
      <c r="IBD252" s="96"/>
      <c r="IBE252" s="96"/>
      <c r="IBF252" s="96"/>
      <c r="IBG252" s="96"/>
      <c r="IBH252" s="96"/>
      <c r="IBI252" s="96"/>
      <c r="IBJ252" s="96"/>
      <c r="IBK252" s="96"/>
      <c r="IBL252" s="96"/>
      <c r="IBM252" s="96"/>
      <c r="IBN252" s="96"/>
      <c r="IBO252" s="96"/>
      <c r="IBP252" s="96"/>
      <c r="IBQ252" s="96"/>
      <c r="IBR252" s="96"/>
      <c r="IBS252" s="96"/>
      <c r="IBT252" s="96"/>
      <c r="IBU252" s="96"/>
      <c r="IBV252" s="96"/>
      <c r="IBW252" s="96"/>
      <c r="IBX252" s="96"/>
      <c r="IBY252" s="96"/>
      <c r="IBZ252" s="96"/>
      <c r="ICA252" s="96"/>
      <c r="ICB252" s="96"/>
      <c r="ICC252" s="96"/>
      <c r="ICD252" s="96"/>
      <c r="ICE252" s="96"/>
      <c r="ICF252" s="96"/>
      <c r="ICG252" s="96"/>
      <c r="ICH252" s="96"/>
      <c r="ICI252" s="96"/>
      <c r="ICJ252" s="96"/>
      <c r="ICK252" s="96"/>
      <c r="ICL252" s="96"/>
      <c r="ICM252" s="96"/>
      <c r="ICN252" s="96"/>
      <c r="ICO252" s="96"/>
      <c r="ICP252" s="96"/>
      <c r="ICQ252" s="96"/>
      <c r="ICR252" s="96"/>
      <c r="ICS252" s="96"/>
      <c r="ICT252" s="96"/>
      <c r="ICU252" s="96"/>
      <c r="ICV252" s="96"/>
      <c r="ICW252" s="96"/>
      <c r="ICX252" s="96"/>
      <c r="ICY252" s="96"/>
      <c r="ICZ252" s="96"/>
      <c r="IDA252" s="96"/>
      <c r="IDB252" s="96"/>
      <c r="IDC252" s="96"/>
      <c r="IDD252" s="96"/>
      <c r="IDE252" s="96"/>
      <c r="IDF252" s="96"/>
      <c r="IDG252" s="96"/>
      <c r="IDH252" s="96"/>
      <c r="IDI252" s="96"/>
      <c r="IDJ252" s="96"/>
      <c r="IDK252" s="96"/>
      <c r="IDL252" s="96"/>
      <c r="IDM252" s="96"/>
      <c r="IDN252" s="96"/>
      <c r="IDO252" s="96"/>
      <c r="IDP252" s="96"/>
      <c r="IDQ252" s="96"/>
      <c r="IDR252" s="96"/>
      <c r="IDS252" s="96"/>
      <c r="IDT252" s="96"/>
      <c r="IDU252" s="96"/>
      <c r="IDV252" s="96"/>
      <c r="IDW252" s="96"/>
      <c r="IDX252" s="96"/>
      <c r="IDY252" s="96"/>
      <c r="IDZ252" s="96"/>
      <c r="IEA252" s="96"/>
      <c r="IEB252" s="96"/>
      <c r="IEC252" s="96"/>
      <c r="IED252" s="96"/>
      <c r="IEE252" s="96"/>
      <c r="IEF252" s="96"/>
      <c r="IEG252" s="96"/>
      <c r="IEH252" s="96"/>
      <c r="IEI252" s="96"/>
      <c r="IEJ252" s="96"/>
      <c r="IEK252" s="96"/>
      <c r="IEL252" s="96"/>
      <c r="IEM252" s="96"/>
      <c r="IEN252" s="96"/>
      <c r="IEO252" s="96"/>
      <c r="IEP252" s="96"/>
      <c r="IEQ252" s="96"/>
      <c r="IER252" s="96"/>
      <c r="IES252" s="96"/>
      <c r="IET252" s="96"/>
      <c r="IEU252" s="96"/>
      <c r="IEV252" s="96"/>
      <c r="IEW252" s="96"/>
      <c r="IEX252" s="96"/>
      <c r="IEY252" s="96"/>
      <c r="IEZ252" s="96"/>
      <c r="IFA252" s="96"/>
      <c r="IFB252" s="96"/>
      <c r="IFC252" s="96"/>
      <c r="IFD252" s="96"/>
      <c r="IFE252" s="96"/>
      <c r="IFF252" s="96"/>
      <c r="IFG252" s="96"/>
      <c r="IFH252" s="96"/>
      <c r="IFI252" s="96"/>
      <c r="IFJ252" s="96"/>
      <c r="IFK252" s="96"/>
      <c r="IFL252" s="96"/>
      <c r="IFM252" s="96"/>
      <c r="IFN252" s="96"/>
      <c r="IFO252" s="96"/>
      <c r="IFP252" s="96"/>
      <c r="IFQ252" s="96"/>
      <c r="IFR252" s="96"/>
      <c r="IFS252" s="96"/>
      <c r="IFT252" s="96"/>
      <c r="IFU252" s="96"/>
      <c r="IFV252" s="96"/>
      <c r="IFW252" s="96"/>
      <c r="IFX252" s="96"/>
      <c r="IFY252" s="96"/>
      <c r="IFZ252" s="96"/>
      <c r="IGA252" s="96"/>
      <c r="IGB252" s="96"/>
      <c r="IGC252" s="96"/>
      <c r="IGD252" s="96"/>
      <c r="IGE252" s="96"/>
      <c r="IGF252" s="96"/>
      <c r="IGG252" s="96"/>
      <c r="IGH252" s="96"/>
      <c r="IGI252" s="96"/>
      <c r="IGJ252" s="96"/>
      <c r="IGK252" s="96"/>
      <c r="IGL252" s="96"/>
      <c r="IGM252" s="96"/>
      <c r="IGN252" s="96"/>
      <c r="IGO252" s="96"/>
      <c r="IGP252" s="96"/>
      <c r="IGQ252" s="96"/>
      <c r="IGR252" s="96"/>
      <c r="IGS252" s="96"/>
      <c r="IGT252" s="96"/>
      <c r="IGU252" s="96"/>
      <c r="IGV252" s="96"/>
      <c r="IGW252" s="96"/>
      <c r="IGX252" s="96"/>
      <c r="IGY252" s="96"/>
      <c r="IGZ252" s="96"/>
      <c r="IHA252" s="96"/>
      <c r="IHB252" s="96"/>
      <c r="IHC252" s="96"/>
      <c r="IHD252" s="96"/>
      <c r="IHE252" s="96"/>
      <c r="IHF252" s="96"/>
      <c r="IHG252" s="96"/>
      <c r="IHH252" s="96"/>
      <c r="IHI252" s="96"/>
      <c r="IHJ252" s="96"/>
      <c r="IHK252" s="96"/>
      <c r="IHL252" s="96"/>
      <c r="IHM252" s="96"/>
      <c r="IHN252" s="96"/>
      <c r="IHO252" s="96"/>
      <c r="IHP252" s="96"/>
      <c r="IHQ252" s="96"/>
      <c r="IHR252" s="96"/>
      <c r="IHS252" s="96"/>
      <c r="IHT252" s="96"/>
      <c r="IHU252" s="96"/>
      <c r="IHV252" s="96"/>
      <c r="IHW252" s="96"/>
      <c r="IHX252" s="96"/>
      <c r="IHY252" s="96"/>
      <c r="IHZ252" s="96"/>
      <c r="IIA252" s="96"/>
      <c r="IIB252" s="96"/>
      <c r="IIC252" s="96"/>
      <c r="IID252" s="96"/>
      <c r="IIE252" s="96"/>
      <c r="IIF252" s="96"/>
      <c r="IIG252" s="96"/>
    </row>
    <row r="253" spans="1:6325" s="103" customFormat="1" x14ac:dyDescent="0.2">
      <c r="A253" s="86"/>
      <c r="B253" s="101">
        <v>45852</v>
      </c>
      <c r="C253" s="102">
        <v>0.36741578703703703</v>
      </c>
      <c r="D253" s="103" t="s">
        <v>496</v>
      </c>
      <c r="E253" s="103" t="s">
        <v>522</v>
      </c>
      <c r="F253" s="103" t="s">
        <v>502</v>
      </c>
      <c r="G253" s="103">
        <v>2</v>
      </c>
      <c r="H253" s="103">
        <v>1.32</v>
      </c>
      <c r="I253" s="103" t="s">
        <v>19</v>
      </c>
      <c r="P253" s="108"/>
      <c r="Q253" s="96"/>
      <c r="R253" s="96"/>
      <c r="S253" s="96"/>
      <c r="T253" s="96"/>
      <c r="U253" s="96"/>
      <c r="V253" s="96"/>
      <c r="W253" s="96"/>
      <c r="X253" s="96"/>
      <c r="Y253" s="96"/>
      <c r="Z253" s="96"/>
      <c r="AA253" s="96"/>
      <c r="AB253" s="96"/>
      <c r="AC253" s="96"/>
      <c r="AD253" s="96"/>
      <c r="AE253" s="96"/>
      <c r="AF253" s="96"/>
      <c r="AG253" s="96"/>
      <c r="AH253" s="96"/>
      <c r="AI253" s="96"/>
      <c r="AJ253" s="96"/>
      <c r="AK253" s="96"/>
      <c r="AL253" s="96"/>
      <c r="AM253" s="96"/>
      <c r="AN253" s="96"/>
      <c r="AO253" s="96"/>
      <c r="AP253" s="96"/>
      <c r="AQ253" s="96"/>
      <c r="AR253" s="96"/>
      <c r="AS253" s="96"/>
      <c r="AT253" s="96"/>
      <c r="AU253" s="96"/>
      <c r="AV253" s="96"/>
      <c r="AW253" s="96"/>
      <c r="AX253" s="96"/>
      <c r="AY253" s="96"/>
      <c r="AZ253" s="96"/>
      <c r="BA253" s="96"/>
      <c r="BB253" s="96"/>
      <c r="BC253" s="96"/>
      <c r="BD253" s="96"/>
      <c r="BE253" s="96"/>
      <c r="BF253" s="96"/>
      <c r="BG253" s="96"/>
      <c r="BH253" s="96"/>
      <c r="BI253" s="96"/>
      <c r="BJ253" s="96"/>
      <c r="BK253" s="96"/>
      <c r="BL253" s="96"/>
      <c r="BM253" s="96"/>
      <c r="BN253" s="96"/>
      <c r="BO253" s="96"/>
      <c r="BP253" s="96"/>
      <c r="BQ253" s="96"/>
      <c r="BR253" s="96"/>
      <c r="BS253" s="96"/>
      <c r="BT253" s="96"/>
      <c r="BU253" s="96"/>
      <c r="BV253" s="96"/>
      <c r="BW253" s="96"/>
      <c r="BX253" s="96"/>
      <c r="BY253" s="96"/>
      <c r="BZ253" s="96"/>
      <c r="CA253" s="96"/>
      <c r="CB253" s="96"/>
      <c r="CC253" s="96"/>
      <c r="CD253" s="96"/>
      <c r="CE253" s="96"/>
      <c r="CF253" s="96"/>
      <c r="CG253" s="96"/>
      <c r="CH253" s="96"/>
      <c r="CI253" s="96"/>
      <c r="CJ253" s="96"/>
      <c r="CK253" s="96"/>
      <c r="CL253" s="96"/>
      <c r="CM253" s="96"/>
      <c r="CN253" s="96"/>
      <c r="CO253" s="96"/>
      <c r="CP253" s="96"/>
      <c r="CQ253" s="96"/>
      <c r="CR253" s="96"/>
      <c r="CS253" s="96"/>
      <c r="CT253" s="96"/>
      <c r="CU253" s="96"/>
      <c r="CV253" s="96"/>
      <c r="CW253" s="96"/>
      <c r="CX253" s="96"/>
      <c r="CY253" s="96"/>
      <c r="CZ253" s="96"/>
      <c r="DA253" s="96"/>
      <c r="DB253" s="96"/>
      <c r="DC253" s="96"/>
      <c r="DD253" s="96"/>
      <c r="DE253" s="96"/>
      <c r="DF253" s="96"/>
      <c r="DG253" s="96"/>
      <c r="DH253" s="96"/>
      <c r="DI253" s="96"/>
      <c r="DJ253" s="96"/>
      <c r="DK253" s="96"/>
      <c r="DL253" s="96"/>
      <c r="DM253" s="96"/>
      <c r="DN253" s="96"/>
      <c r="DO253" s="96"/>
      <c r="DP253" s="96"/>
      <c r="DQ253" s="96"/>
      <c r="DR253" s="96"/>
      <c r="DS253" s="96"/>
      <c r="DT253" s="96"/>
      <c r="DU253" s="96"/>
      <c r="DV253" s="96"/>
      <c r="DW253" s="96"/>
      <c r="DX253" s="96"/>
      <c r="DY253" s="96"/>
      <c r="DZ253" s="96"/>
      <c r="EA253" s="96"/>
      <c r="EB253" s="96"/>
      <c r="EC253" s="96"/>
      <c r="ED253" s="96"/>
      <c r="EE253" s="96"/>
      <c r="EF253" s="96"/>
      <c r="EG253" s="96"/>
      <c r="EH253" s="96"/>
      <c r="EI253" s="96"/>
      <c r="EJ253" s="96"/>
      <c r="EK253" s="96"/>
      <c r="EL253" s="96"/>
      <c r="EM253" s="96"/>
      <c r="EN253" s="96"/>
      <c r="EO253" s="96"/>
      <c r="EP253" s="96"/>
      <c r="EQ253" s="96"/>
      <c r="ER253" s="96"/>
      <c r="ES253" s="96"/>
      <c r="ET253" s="96"/>
      <c r="EU253" s="96"/>
      <c r="EV253" s="96"/>
      <c r="EW253" s="96"/>
      <c r="EX253" s="96"/>
      <c r="EY253" s="96"/>
      <c r="EZ253" s="96"/>
      <c r="FA253" s="96"/>
      <c r="FB253" s="96"/>
      <c r="FC253" s="96"/>
      <c r="FD253" s="96"/>
      <c r="FE253" s="96"/>
      <c r="FF253" s="96"/>
      <c r="FG253" s="96"/>
      <c r="FH253" s="96"/>
      <c r="FI253" s="96"/>
      <c r="FJ253" s="96"/>
      <c r="FK253" s="96"/>
      <c r="FL253" s="96"/>
      <c r="FM253" s="96"/>
      <c r="FN253" s="96"/>
      <c r="FO253" s="96"/>
      <c r="FP253" s="96"/>
      <c r="FQ253" s="96"/>
      <c r="FR253" s="96"/>
      <c r="FS253" s="96"/>
      <c r="FT253" s="96"/>
      <c r="FU253" s="96"/>
      <c r="FV253" s="96"/>
      <c r="FW253" s="96"/>
      <c r="FX253" s="96"/>
      <c r="FY253" s="96"/>
      <c r="FZ253" s="96"/>
      <c r="GA253" s="96"/>
      <c r="GB253" s="96"/>
      <c r="GC253" s="96"/>
      <c r="GD253" s="96"/>
      <c r="GE253" s="96"/>
      <c r="GF253" s="96"/>
      <c r="GG253" s="96"/>
      <c r="GH253" s="96"/>
      <c r="GI253" s="96"/>
      <c r="GJ253" s="96"/>
      <c r="GK253" s="96"/>
      <c r="GL253" s="96"/>
      <c r="GM253" s="96"/>
      <c r="GN253" s="96"/>
      <c r="GO253" s="96"/>
      <c r="GP253" s="96"/>
      <c r="GQ253" s="96"/>
      <c r="GR253" s="96"/>
      <c r="GS253" s="96"/>
      <c r="GT253" s="96"/>
      <c r="GU253" s="96"/>
      <c r="GV253" s="96"/>
      <c r="GW253" s="96"/>
      <c r="GX253" s="96"/>
      <c r="GY253" s="96"/>
      <c r="GZ253" s="96"/>
      <c r="HA253" s="96"/>
      <c r="HB253" s="96"/>
      <c r="HC253" s="96"/>
      <c r="HD253" s="96"/>
      <c r="HE253" s="96"/>
      <c r="HF253" s="96"/>
      <c r="HG253" s="96"/>
      <c r="HH253" s="96"/>
      <c r="HI253" s="96"/>
      <c r="HJ253" s="96"/>
      <c r="HK253" s="96"/>
      <c r="HL253" s="96"/>
      <c r="HM253" s="96"/>
      <c r="HN253" s="96"/>
      <c r="HO253" s="96"/>
      <c r="HP253" s="96"/>
      <c r="HQ253" s="96"/>
      <c r="HR253" s="96"/>
      <c r="HS253" s="96"/>
      <c r="HT253" s="96"/>
      <c r="HU253" s="96"/>
      <c r="HV253" s="96"/>
      <c r="HW253" s="96"/>
      <c r="HX253" s="96"/>
      <c r="HY253" s="96"/>
      <c r="HZ253" s="96"/>
      <c r="IA253" s="96"/>
      <c r="IB253" s="96"/>
      <c r="IC253" s="96"/>
      <c r="ID253" s="96"/>
      <c r="IE253" s="96"/>
      <c r="IF253" s="96"/>
      <c r="IG253" s="96"/>
      <c r="IH253" s="96"/>
      <c r="II253" s="96"/>
      <c r="IJ253" s="96"/>
      <c r="IK253" s="96"/>
      <c r="IL253" s="96"/>
      <c r="IM253" s="96"/>
      <c r="IN253" s="96"/>
      <c r="IO253" s="96"/>
      <c r="IP253" s="96"/>
      <c r="IQ253" s="96"/>
      <c r="IR253" s="96"/>
      <c r="IS253" s="96"/>
      <c r="IT253" s="96"/>
      <c r="IU253" s="96"/>
      <c r="IV253" s="96"/>
      <c r="IW253" s="96"/>
      <c r="IX253" s="96"/>
      <c r="IY253" s="96"/>
      <c r="IZ253" s="96"/>
      <c r="JA253" s="96"/>
      <c r="JB253" s="96"/>
      <c r="JC253" s="96"/>
      <c r="JD253" s="96"/>
      <c r="JE253" s="96"/>
      <c r="JF253" s="96"/>
      <c r="JG253" s="96"/>
      <c r="JH253" s="96"/>
      <c r="JI253" s="96"/>
      <c r="JJ253" s="96"/>
      <c r="JK253" s="96"/>
      <c r="JL253" s="96"/>
      <c r="JM253" s="96"/>
      <c r="JN253" s="96"/>
      <c r="JO253" s="96"/>
      <c r="JP253" s="96"/>
      <c r="JQ253" s="96"/>
      <c r="JR253" s="96"/>
      <c r="JS253" s="96"/>
      <c r="JT253" s="96"/>
      <c r="JU253" s="96"/>
      <c r="JV253" s="96"/>
      <c r="JW253" s="96"/>
      <c r="JX253" s="96"/>
      <c r="JY253" s="96"/>
      <c r="JZ253" s="96"/>
      <c r="KA253" s="96"/>
      <c r="KB253" s="96"/>
      <c r="KC253" s="96"/>
      <c r="KD253" s="96"/>
      <c r="KE253" s="96"/>
      <c r="KF253" s="96"/>
      <c r="KG253" s="96"/>
      <c r="KH253" s="96"/>
      <c r="KI253" s="96"/>
      <c r="KJ253" s="96"/>
      <c r="KK253" s="96"/>
      <c r="KL253" s="96"/>
      <c r="KM253" s="96"/>
      <c r="KN253" s="96"/>
      <c r="KO253" s="96"/>
      <c r="KP253" s="96"/>
      <c r="KQ253" s="96"/>
      <c r="KR253" s="96"/>
      <c r="KS253" s="96"/>
      <c r="KT253" s="96"/>
      <c r="KU253" s="96"/>
      <c r="KV253" s="96"/>
      <c r="KW253" s="96"/>
      <c r="KX253" s="96"/>
      <c r="KY253" s="96"/>
      <c r="KZ253" s="96"/>
      <c r="LA253" s="96"/>
      <c r="LB253" s="96"/>
      <c r="LC253" s="96"/>
      <c r="LD253" s="96"/>
      <c r="LE253" s="96"/>
      <c r="LF253" s="96"/>
      <c r="LG253" s="96"/>
      <c r="LH253" s="96"/>
      <c r="LI253" s="96"/>
      <c r="LJ253" s="96"/>
      <c r="LK253" s="96"/>
      <c r="LL253" s="96"/>
      <c r="LM253" s="96"/>
      <c r="LN253" s="96"/>
      <c r="LO253" s="96"/>
      <c r="LP253" s="96"/>
      <c r="LQ253" s="96"/>
      <c r="LR253" s="96"/>
      <c r="LS253" s="96"/>
      <c r="LT253" s="96"/>
      <c r="LU253" s="96"/>
      <c r="LV253" s="96"/>
      <c r="LW253" s="96"/>
      <c r="LX253" s="96"/>
      <c r="LY253" s="96"/>
      <c r="LZ253" s="96"/>
      <c r="MA253" s="96"/>
      <c r="MB253" s="96"/>
      <c r="MC253" s="96"/>
      <c r="MD253" s="96"/>
      <c r="ME253" s="96"/>
      <c r="MF253" s="96"/>
      <c r="MG253" s="96"/>
      <c r="MH253" s="96"/>
      <c r="MI253" s="96"/>
      <c r="MJ253" s="96"/>
      <c r="MK253" s="96"/>
      <c r="ML253" s="96"/>
      <c r="MM253" s="96"/>
      <c r="MN253" s="96"/>
      <c r="MO253" s="96"/>
      <c r="MP253" s="96"/>
      <c r="MQ253" s="96"/>
      <c r="MR253" s="96"/>
      <c r="MS253" s="96"/>
      <c r="MT253" s="96"/>
      <c r="MU253" s="96"/>
      <c r="MV253" s="96"/>
      <c r="MW253" s="96"/>
      <c r="MX253" s="96"/>
      <c r="MY253" s="96"/>
      <c r="MZ253" s="96"/>
      <c r="NA253" s="96"/>
      <c r="NB253" s="96"/>
      <c r="NC253" s="96"/>
      <c r="ND253" s="96"/>
      <c r="NE253" s="96"/>
      <c r="NF253" s="96"/>
      <c r="NG253" s="96"/>
      <c r="NH253" s="96"/>
      <c r="NI253" s="96"/>
      <c r="NJ253" s="96"/>
      <c r="NK253" s="96"/>
      <c r="NL253" s="96"/>
      <c r="NM253" s="96"/>
      <c r="NN253" s="96"/>
      <c r="NO253" s="96"/>
      <c r="NP253" s="96"/>
      <c r="NQ253" s="96"/>
      <c r="NR253" s="96"/>
      <c r="NS253" s="96"/>
      <c r="NT253" s="96"/>
      <c r="NU253" s="96"/>
      <c r="NV253" s="96"/>
      <c r="NW253" s="96"/>
      <c r="NX253" s="96"/>
      <c r="NY253" s="96"/>
      <c r="NZ253" s="96"/>
      <c r="OA253" s="96"/>
      <c r="OB253" s="96"/>
      <c r="OC253" s="96"/>
      <c r="OD253" s="96"/>
      <c r="OE253" s="96"/>
      <c r="OF253" s="96"/>
      <c r="OG253" s="96"/>
      <c r="OH253" s="96"/>
      <c r="OI253" s="96"/>
      <c r="OJ253" s="96"/>
      <c r="OK253" s="96"/>
      <c r="OL253" s="96"/>
      <c r="OM253" s="96"/>
      <c r="ON253" s="96"/>
      <c r="OO253" s="96"/>
      <c r="OP253" s="96"/>
      <c r="OQ253" s="96"/>
      <c r="OR253" s="96"/>
      <c r="OS253" s="96"/>
      <c r="OT253" s="96"/>
      <c r="OU253" s="96"/>
      <c r="OV253" s="96"/>
      <c r="OW253" s="96"/>
      <c r="OX253" s="96"/>
      <c r="OY253" s="96"/>
      <c r="OZ253" s="96"/>
      <c r="PA253" s="96"/>
      <c r="PB253" s="96"/>
      <c r="PC253" s="96"/>
      <c r="PD253" s="96"/>
      <c r="PE253" s="96"/>
      <c r="PF253" s="96"/>
      <c r="PG253" s="96"/>
      <c r="PH253" s="96"/>
      <c r="PI253" s="96"/>
      <c r="PJ253" s="96"/>
      <c r="PK253" s="96"/>
      <c r="PL253" s="96"/>
      <c r="PM253" s="96"/>
      <c r="PN253" s="96"/>
      <c r="PO253" s="96"/>
      <c r="PP253" s="96"/>
      <c r="PQ253" s="96"/>
      <c r="PR253" s="96"/>
      <c r="PS253" s="96"/>
      <c r="PT253" s="96"/>
      <c r="PU253" s="96"/>
      <c r="PV253" s="96"/>
      <c r="PW253" s="96"/>
      <c r="PX253" s="96"/>
      <c r="PY253" s="96"/>
      <c r="PZ253" s="96"/>
      <c r="QA253" s="96"/>
      <c r="QB253" s="96"/>
      <c r="QC253" s="96"/>
      <c r="QD253" s="96"/>
      <c r="QE253" s="96"/>
      <c r="QF253" s="96"/>
      <c r="QG253" s="96"/>
      <c r="QH253" s="96"/>
      <c r="QI253" s="96"/>
      <c r="QJ253" s="96"/>
      <c r="QK253" s="96"/>
      <c r="QL253" s="96"/>
      <c r="QM253" s="96"/>
      <c r="QN253" s="96"/>
      <c r="QO253" s="96"/>
      <c r="QP253" s="96"/>
      <c r="QQ253" s="96"/>
      <c r="QR253" s="96"/>
      <c r="QS253" s="96"/>
      <c r="QT253" s="96"/>
      <c r="QU253" s="96"/>
      <c r="QV253" s="96"/>
      <c r="QW253" s="96"/>
      <c r="QX253" s="96"/>
      <c r="QY253" s="96"/>
      <c r="QZ253" s="96"/>
      <c r="RA253" s="96"/>
      <c r="RB253" s="96"/>
      <c r="RC253" s="96"/>
      <c r="RD253" s="96"/>
      <c r="RE253" s="96"/>
      <c r="RF253" s="96"/>
      <c r="RG253" s="96"/>
      <c r="RH253" s="96"/>
      <c r="RI253" s="96"/>
      <c r="RJ253" s="96"/>
      <c r="RK253" s="96"/>
      <c r="RL253" s="96"/>
      <c r="RM253" s="96"/>
      <c r="RN253" s="96"/>
      <c r="RO253" s="96"/>
      <c r="RP253" s="96"/>
      <c r="RQ253" s="96"/>
      <c r="RR253" s="96"/>
      <c r="RS253" s="96"/>
      <c r="RT253" s="96"/>
      <c r="RU253" s="96"/>
      <c r="RV253" s="96"/>
      <c r="RW253" s="96"/>
      <c r="RX253" s="96"/>
      <c r="RY253" s="96"/>
      <c r="RZ253" s="96"/>
      <c r="SA253" s="96"/>
      <c r="SB253" s="96"/>
      <c r="SC253" s="96"/>
      <c r="SD253" s="96"/>
      <c r="SE253" s="96"/>
      <c r="SF253" s="96"/>
      <c r="SG253" s="96"/>
      <c r="SH253" s="96"/>
      <c r="SI253" s="96"/>
      <c r="SJ253" s="96"/>
      <c r="SK253" s="96"/>
      <c r="SL253" s="96"/>
      <c r="SM253" s="96"/>
      <c r="SN253" s="96"/>
      <c r="SO253" s="96"/>
      <c r="SP253" s="96"/>
      <c r="SQ253" s="96"/>
      <c r="SR253" s="96"/>
      <c r="SS253" s="96"/>
      <c r="ST253" s="96"/>
      <c r="SU253" s="96"/>
      <c r="SV253" s="96"/>
      <c r="SW253" s="96"/>
      <c r="SX253" s="96"/>
      <c r="SY253" s="96"/>
      <c r="SZ253" s="96"/>
      <c r="TA253" s="96"/>
      <c r="TB253" s="96"/>
      <c r="TC253" s="96"/>
      <c r="TD253" s="96"/>
      <c r="TE253" s="96"/>
      <c r="TF253" s="96"/>
      <c r="TG253" s="96"/>
      <c r="TH253" s="96"/>
      <c r="TI253" s="96"/>
      <c r="TJ253" s="96"/>
      <c r="TK253" s="96"/>
      <c r="TL253" s="96"/>
      <c r="TM253" s="96"/>
      <c r="TN253" s="96"/>
      <c r="TO253" s="96"/>
      <c r="TP253" s="96"/>
      <c r="TQ253" s="96"/>
      <c r="TR253" s="96"/>
      <c r="TS253" s="96"/>
      <c r="TT253" s="96"/>
      <c r="TU253" s="96"/>
      <c r="TV253" s="96"/>
      <c r="TW253" s="96"/>
      <c r="TX253" s="96"/>
      <c r="TY253" s="96"/>
      <c r="TZ253" s="96"/>
      <c r="UA253" s="96"/>
      <c r="UB253" s="96"/>
      <c r="UC253" s="96"/>
      <c r="UD253" s="96"/>
      <c r="UE253" s="96"/>
      <c r="UF253" s="96"/>
      <c r="UG253" s="96"/>
      <c r="UH253" s="96"/>
      <c r="UI253" s="96"/>
      <c r="UJ253" s="96"/>
      <c r="UK253" s="96"/>
      <c r="UL253" s="96"/>
      <c r="UM253" s="96"/>
      <c r="UN253" s="96"/>
      <c r="UO253" s="96"/>
      <c r="UP253" s="96"/>
      <c r="UQ253" s="96"/>
      <c r="UR253" s="96"/>
      <c r="US253" s="96"/>
      <c r="UT253" s="96"/>
      <c r="UU253" s="96"/>
      <c r="UV253" s="96"/>
      <c r="UW253" s="96"/>
      <c r="UX253" s="96"/>
      <c r="UY253" s="96"/>
      <c r="UZ253" s="96"/>
      <c r="VA253" s="96"/>
      <c r="VB253" s="96"/>
      <c r="VC253" s="96"/>
      <c r="VD253" s="96"/>
      <c r="VE253" s="96"/>
      <c r="VF253" s="96"/>
      <c r="VG253" s="96"/>
      <c r="VH253" s="96"/>
      <c r="VI253" s="96"/>
      <c r="VJ253" s="96"/>
      <c r="VK253" s="96"/>
      <c r="VL253" s="96"/>
      <c r="VM253" s="96"/>
      <c r="VN253" s="96"/>
      <c r="VO253" s="96"/>
      <c r="VP253" s="96"/>
      <c r="VQ253" s="96"/>
      <c r="VR253" s="96"/>
      <c r="VS253" s="96"/>
      <c r="VT253" s="96"/>
      <c r="VU253" s="96"/>
      <c r="VV253" s="96"/>
      <c r="VW253" s="96"/>
      <c r="VX253" s="96"/>
      <c r="VY253" s="96"/>
      <c r="VZ253" s="96"/>
      <c r="WA253" s="96"/>
      <c r="WB253" s="96"/>
      <c r="WC253" s="96"/>
      <c r="WD253" s="96"/>
      <c r="WE253" s="96"/>
      <c r="WF253" s="96"/>
      <c r="WG253" s="96"/>
      <c r="WH253" s="96"/>
      <c r="WI253" s="96"/>
      <c r="WJ253" s="96"/>
      <c r="WK253" s="96"/>
      <c r="WL253" s="96"/>
      <c r="WM253" s="96"/>
      <c r="WN253" s="96"/>
      <c r="WO253" s="96"/>
      <c r="WP253" s="96"/>
      <c r="WQ253" s="96"/>
      <c r="WR253" s="96"/>
      <c r="WS253" s="96"/>
      <c r="WT253" s="96"/>
      <c r="WU253" s="96"/>
      <c r="WV253" s="96"/>
      <c r="WW253" s="96"/>
      <c r="WX253" s="96"/>
      <c r="WY253" s="96"/>
      <c r="WZ253" s="96"/>
      <c r="XA253" s="96"/>
      <c r="XB253" s="96"/>
      <c r="XC253" s="96"/>
      <c r="XD253" s="96"/>
      <c r="XE253" s="96"/>
      <c r="XF253" s="96"/>
      <c r="XG253" s="96"/>
      <c r="XH253" s="96"/>
      <c r="XI253" s="96"/>
      <c r="XJ253" s="96"/>
      <c r="XK253" s="96"/>
      <c r="XL253" s="96"/>
      <c r="XM253" s="96"/>
      <c r="XN253" s="96"/>
      <c r="XO253" s="96"/>
      <c r="XP253" s="96"/>
      <c r="XQ253" s="96"/>
      <c r="XR253" s="96"/>
      <c r="XS253" s="96"/>
      <c r="XT253" s="96"/>
      <c r="XU253" s="96"/>
      <c r="XV253" s="96"/>
      <c r="XW253" s="96"/>
      <c r="XX253" s="96"/>
      <c r="XY253" s="96"/>
      <c r="XZ253" s="96"/>
      <c r="YA253" s="96"/>
      <c r="YB253" s="96"/>
      <c r="YC253" s="96"/>
      <c r="YD253" s="96"/>
      <c r="YE253" s="96"/>
      <c r="YF253" s="96"/>
      <c r="YG253" s="96"/>
      <c r="YH253" s="96"/>
      <c r="YI253" s="96"/>
      <c r="YJ253" s="96"/>
      <c r="YK253" s="96"/>
      <c r="YL253" s="96"/>
      <c r="YM253" s="96"/>
      <c r="YN253" s="96"/>
      <c r="YO253" s="96"/>
      <c r="YP253" s="96"/>
      <c r="YQ253" s="96"/>
      <c r="YR253" s="96"/>
      <c r="YS253" s="96"/>
      <c r="YT253" s="96"/>
      <c r="YU253" s="96"/>
      <c r="YV253" s="96"/>
      <c r="YW253" s="96"/>
      <c r="YX253" s="96"/>
      <c r="YY253" s="96"/>
      <c r="YZ253" s="96"/>
      <c r="ZA253" s="96"/>
      <c r="ZB253" s="96"/>
      <c r="ZC253" s="96"/>
      <c r="ZD253" s="96"/>
      <c r="ZE253" s="96"/>
      <c r="ZF253" s="96"/>
      <c r="ZG253" s="96"/>
      <c r="ZH253" s="96"/>
      <c r="ZI253" s="96"/>
      <c r="ZJ253" s="96"/>
      <c r="ZK253" s="96"/>
      <c r="ZL253" s="96"/>
      <c r="ZM253" s="96"/>
      <c r="ZN253" s="96"/>
      <c r="ZO253" s="96"/>
      <c r="ZP253" s="96"/>
      <c r="ZQ253" s="96"/>
      <c r="ZR253" s="96"/>
      <c r="ZS253" s="96"/>
      <c r="ZT253" s="96"/>
      <c r="ZU253" s="96"/>
      <c r="ZV253" s="96"/>
      <c r="ZW253" s="96"/>
      <c r="ZX253" s="96"/>
      <c r="ZY253" s="96"/>
      <c r="ZZ253" s="96"/>
      <c r="AAA253" s="96"/>
      <c r="AAB253" s="96"/>
      <c r="AAC253" s="96"/>
      <c r="AAD253" s="96"/>
      <c r="AAE253" s="96"/>
      <c r="AAF253" s="96"/>
      <c r="AAG253" s="96"/>
      <c r="AAH253" s="96"/>
      <c r="AAI253" s="96"/>
      <c r="AAJ253" s="96"/>
      <c r="AAK253" s="96"/>
      <c r="AAL253" s="96"/>
      <c r="AAM253" s="96"/>
      <c r="AAN253" s="96"/>
      <c r="AAO253" s="96"/>
      <c r="AAP253" s="96"/>
      <c r="AAQ253" s="96"/>
      <c r="AAR253" s="96"/>
      <c r="AAS253" s="96"/>
      <c r="AAT253" s="96"/>
      <c r="AAU253" s="96"/>
      <c r="AAV253" s="96"/>
      <c r="AAW253" s="96"/>
      <c r="AAX253" s="96"/>
      <c r="AAY253" s="96"/>
      <c r="AAZ253" s="96"/>
      <c r="ABA253" s="96"/>
      <c r="ABB253" s="96"/>
      <c r="ABC253" s="96"/>
      <c r="ABD253" s="96"/>
      <c r="ABE253" s="96"/>
      <c r="ABF253" s="96"/>
      <c r="ABG253" s="96"/>
      <c r="ABH253" s="96"/>
      <c r="ABI253" s="96"/>
      <c r="ABJ253" s="96"/>
      <c r="ABK253" s="96"/>
      <c r="ABL253" s="96"/>
      <c r="ABM253" s="96"/>
      <c r="ABN253" s="96"/>
      <c r="ABO253" s="96"/>
      <c r="ABP253" s="96"/>
      <c r="ABQ253" s="96"/>
      <c r="ABR253" s="96"/>
      <c r="ABS253" s="96"/>
      <c r="ABT253" s="96"/>
      <c r="ABU253" s="96"/>
      <c r="ABV253" s="96"/>
      <c r="ABW253" s="96"/>
      <c r="ABX253" s="96"/>
      <c r="ABY253" s="96"/>
      <c r="ABZ253" s="96"/>
      <c r="ACA253" s="96"/>
      <c r="ACB253" s="96"/>
      <c r="ACC253" s="96"/>
      <c r="ACD253" s="96"/>
      <c r="ACE253" s="96"/>
      <c r="ACF253" s="96"/>
      <c r="ACG253" s="96"/>
      <c r="ACH253" s="96"/>
      <c r="ACI253" s="96"/>
      <c r="ACJ253" s="96"/>
      <c r="ACK253" s="96"/>
      <c r="ACL253" s="96"/>
      <c r="ACM253" s="96"/>
      <c r="ACN253" s="96"/>
      <c r="ACO253" s="96"/>
      <c r="ACP253" s="96"/>
      <c r="ACQ253" s="96"/>
      <c r="ACR253" s="96"/>
      <c r="ACS253" s="96"/>
      <c r="ACT253" s="96"/>
      <c r="ACU253" s="96"/>
      <c r="ACV253" s="96"/>
      <c r="ACW253" s="96"/>
      <c r="ACX253" s="96"/>
      <c r="ACY253" s="96"/>
      <c r="ACZ253" s="96"/>
      <c r="ADA253" s="96"/>
      <c r="ADB253" s="96"/>
      <c r="ADC253" s="96"/>
      <c r="ADD253" s="96"/>
      <c r="ADE253" s="96"/>
      <c r="ADF253" s="96"/>
      <c r="ADG253" s="96"/>
      <c r="ADH253" s="96"/>
      <c r="ADI253" s="96"/>
      <c r="ADJ253" s="96"/>
      <c r="ADK253" s="96"/>
      <c r="ADL253" s="96"/>
      <c r="ADM253" s="96"/>
      <c r="ADN253" s="96"/>
      <c r="ADO253" s="96"/>
      <c r="ADP253" s="96"/>
      <c r="ADQ253" s="96"/>
      <c r="ADR253" s="96"/>
      <c r="ADS253" s="96"/>
      <c r="ADT253" s="96"/>
      <c r="ADU253" s="96"/>
      <c r="ADV253" s="96"/>
      <c r="ADW253" s="96"/>
      <c r="ADX253" s="96"/>
      <c r="ADY253" s="96"/>
      <c r="ADZ253" s="96"/>
      <c r="AEA253" s="96"/>
      <c r="AEB253" s="96"/>
      <c r="AEC253" s="96"/>
      <c r="AED253" s="96"/>
      <c r="AEE253" s="96"/>
      <c r="AEF253" s="96"/>
      <c r="AEG253" s="96"/>
      <c r="AEH253" s="96"/>
      <c r="AEI253" s="96"/>
      <c r="AEJ253" s="96"/>
      <c r="AEK253" s="96"/>
      <c r="AEL253" s="96"/>
      <c r="AEM253" s="96"/>
      <c r="AEN253" s="96"/>
      <c r="AEO253" s="96"/>
      <c r="AEP253" s="96"/>
      <c r="AEQ253" s="96"/>
      <c r="AER253" s="96"/>
      <c r="AES253" s="96"/>
      <c r="AET253" s="96"/>
      <c r="AEU253" s="96"/>
      <c r="AEV253" s="96"/>
      <c r="AEW253" s="96"/>
      <c r="AEX253" s="96"/>
      <c r="AEY253" s="96"/>
      <c r="AEZ253" s="96"/>
      <c r="AFA253" s="96"/>
      <c r="AFB253" s="96"/>
      <c r="AFC253" s="96"/>
      <c r="AFD253" s="96"/>
      <c r="AFE253" s="96"/>
      <c r="AFF253" s="96"/>
      <c r="AFG253" s="96"/>
      <c r="AFH253" s="96"/>
      <c r="AFI253" s="96"/>
      <c r="AFJ253" s="96"/>
      <c r="AFK253" s="96"/>
      <c r="AFL253" s="96"/>
      <c r="AFM253" s="96"/>
      <c r="AFN253" s="96"/>
      <c r="AFO253" s="96"/>
      <c r="AFP253" s="96"/>
      <c r="AFQ253" s="96"/>
      <c r="AFR253" s="96"/>
      <c r="AFS253" s="96"/>
      <c r="AFT253" s="96"/>
      <c r="AFU253" s="96"/>
      <c r="AFV253" s="96"/>
      <c r="AFW253" s="96"/>
      <c r="AFX253" s="96"/>
      <c r="AFY253" s="96"/>
      <c r="AFZ253" s="96"/>
      <c r="AGA253" s="96"/>
      <c r="AGB253" s="96"/>
      <c r="AGC253" s="96"/>
      <c r="AGD253" s="96"/>
      <c r="AGE253" s="96"/>
      <c r="AGF253" s="96"/>
      <c r="AGG253" s="96"/>
      <c r="AGH253" s="96"/>
      <c r="AGI253" s="96"/>
      <c r="AGJ253" s="96"/>
      <c r="AGK253" s="96"/>
      <c r="AGL253" s="96"/>
      <c r="AGM253" s="96"/>
      <c r="AGN253" s="96"/>
      <c r="AGO253" s="96"/>
      <c r="AGP253" s="96"/>
      <c r="AGQ253" s="96"/>
      <c r="AGR253" s="96"/>
      <c r="AGS253" s="96"/>
      <c r="AGT253" s="96"/>
      <c r="AGU253" s="96"/>
      <c r="AGV253" s="96"/>
      <c r="AGW253" s="96"/>
      <c r="AGX253" s="96"/>
      <c r="AGY253" s="96"/>
      <c r="AGZ253" s="96"/>
      <c r="AHA253" s="96"/>
      <c r="AHB253" s="96"/>
      <c r="AHC253" s="96"/>
      <c r="AHD253" s="96"/>
      <c r="AHE253" s="96"/>
      <c r="AHF253" s="96"/>
      <c r="AHG253" s="96"/>
      <c r="AHH253" s="96"/>
      <c r="AHI253" s="96"/>
      <c r="AHJ253" s="96"/>
      <c r="AHK253" s="96"/>
      <c r="AHL253" s="96"/>
      <c r="AHM253" s="96"/>
      <c r="AHN253" s="96"/>
      <c r="AHO253" s="96"/>
      <c r="AHP253" s="96"/>
      <c r="AHQ253" s="96"/>
      <c r="AHR253" s="96"/>
      <c r="AHS253" s="96"/>
      <c r="AHT253" s="96"/>
      <c r="AHU253" s="96"/>
      <c r="AHV253" s="96"/>
      <c r="AHW253" s="96"/>
      <c r="AHX253" s="96"/>
      <c r="AHY253" s="96"/>
      <c r="AHZ253" s="96"/>
      <c r="AIA253" s="96"/>
      <c r="AIB253" s="96"/>
      <c r="AIC253" s="96"/>
      <c r="AID253" s="96"/>
      <c r="AIE253" s="96"/>
      <c r="AIF253" s="96"/>
      <c r="AIG253" s="96"/>
      <c r="AIH253" s="96"/>
      <c r="AII253" s="96"/>
      <c r="AIJ253" s="96"/>
      <c r="AIK253" s="96"/>
      <c r="AIL253" s="96"/>
      <c r="AIM253" s="96"/>
      <c r="AIN253" s="96"/>
      <c r="AIO253" s="96"/>
      <c r="AIP253" s="96"/>
      <c r="AIQ253" s="96"/>
      <c r="AIR253" s="96"/>
      <c r="AIS253" s="96"/>
      <c r="AIT253" s="96"/>
      <c r="AIU253" s="96"/>
      <c r="AIV253" s="96"/>
      <c r="AIW253" s="96"/>
      <c r="AIX253" s="96"/>
      <c r="AIY253" s="96"/>
      <c r="AIZ253" s="96"/>
      <c r="AJA253" s="96"/>
      <c r="AJB253" s="96"/>
      <c r="AJC253" s="96"/>
      <c r="AJD253" s="96"/>
      <c r="AJE253" s="96"/>
      <c r="AJF253" s="96"/>
      <c r="AJG253" s="96"/>
      <c r="AJH253" s="96"/>
      <c r="AJI253" s="96"/>
      <c r="AJJ253" s="96"/>
      <c r="AJK253" s="96"/>
      <c r="AJL253" s="96"/>
      <c r="AJM253" s="96"/>
      <c r="AJN253" s="96"/>
      <c r="AJO253" s="96"/>
      <c r="AJP253" s="96"/>
      <c r="AJQ253" s="96"/>
      <c r="AJR253" s="96"/>
      <c r="AJS253" s="96"/>
      <c r="AJT253" s="96"/>
      <c r="AJU253" s="96"/>
      <c r="AJV253" s="96"/>
      <c r="AJW253" s="96"/>
      <c r="AJX253" s="96"/>
      <c r="AJY253" s="96"/>
      <c r="AJZ253" s="96"/>
      <c r="AKA253" s="96"/>
      <c r="AKB253" s="96"/>
      <c r="AKC253" s="96"/>
      <c r="AKD253" s="96"/>
      <c r="AKE253" s="96"/>
      <c r="AKF253" s="96"/>
      <c r="AKG253" s="96"/>
      <c r="AKH253" s="96"/>
      <c r="AKI253" s="96"/>
      <c r="AKJ253" s="96"/>
      <c r="AKK253" s="96"/>
      <c r="AKL253" s="96"/>
      <c r="AKM253" s="96"/>
      <c r="AKN253" s="96"/>
      <c r="AKO253" s="96"/>
      <c r="AKP253" s="96"/>
      <c r="AKQ253" s="96"/>
      <c r="AKR253" s="96"/>
      <c r="AKS253" s="96"/>
      <c r="AKT253" s="96"/>
      <c r="AKU253" s="96"/>
      <c r="AKV253" s="96"/>
      <c r="AKW253" s="96"/>
      <c r="AKX253" s="96"/>
      <c r="AKY253" s="96"/>
      <c r="AKZ253" s="96"/>
      <c r="ALA253" s="96"/>
      <c r="ALB253" s="96"/>
      <c r="ALC253" s="96"/>
      <c r="ALD253" s="96"/>
      <c r="ALE253" s="96"/>
      <c r="ALF253" s="96"/>
      <c r="ALG253" s="96"/>
      <c r="ALH253" s="96"/>
      <c r="ALI253" s="96"/>
      <c r="ALJ253" s="96"/>
      <c r="ALK253" s="96"/>
      <c r="ALL253" s="96"/>
      <c r="ALM253" s="96"/>
      <c r="ALN253" s="96"/>
      <c r="ALO253" s="96"/>
      <c r="ALP253" s="96"/>
      <c r="ALQ253" s="96"/>
      <c r="ALR253" s="96"/>
      <c r="ALS253" s="96"/>
      <c r="ALT253" s="96"/>
      <c r="ALU253" s="96"/>
      <c r="ALV253" s="96"/>
      <c r="ALW253" s="96"/>
      <c r="ALX253" s="96"/>
      <c r="ALY253" s="96"/>
      <c r="ALZ253" s="96"/>
      <c r="AMA253" s="96"/>
      <c r="AMB253" s="96"/>
      <c r="AMC253" s="96"/>
      <c r="AMD253" s="96"/>
      <c r="AME253" s="96"/>
      <c r="AMF253" s="96"/>
      <c r="AMG253" s="96"/>
      <c r="AMH253" s="96"/>
      <c r="AMI253" s="96"/>
      <c r="AMJ253" s="96"/>
      <c r="AMK253" s="96"/>
      <c r="AML253" s="96"/>
      <c r="AMM253" s="96"/>
      <c r="AMN253" s="96"/>
      <c r="AMO253" s="96"/>
      <c r="AMP253" s="96"/>
      <c r="AMQ253" s="96"/>
      <c r="AMR253" s="96"/>
      <c r="AMS253" s="96"/>
      <c r="AMT253" s="96"/>
      <c r="AMU253" s="96"/>
      <c r="AMV253" s="96"/>
      <c r="AMW253" s="96"/>
      <c r="AMX253" s="96"/>
      <c r="AMY253" s="96"/>
      <c r="AMZ253" s="96"/>
      <c r="ANA253" s="96"/>
      <c r="ANB253" s="96"/>
      <c r="ANC253" s="96"/>
      <c r="AND253" s="96"/>
      <c r="ANE253" s="96"/>
      <c r="ANF253" s="96"/>
      <c r="ANG253" s="96"/>
      <c r="ANH253" s="96"/>
      <c r="ANI253" s="96"/>
      <c r="ANJ253" s="96"/>
      <c r="ANK253" s="96"/>
      <c r="ANL253" s="96"/>
      <c r="ANM253" s="96"/>
      <c r="ANN253" s="96"/>
      <c r="ANO253" s="96"/>
      <c r="ANP253" s="96"/>
      <c r="ANQ253" s="96"/>
      <c r="ANR253" s="96"/>
      <c r="ANS253" s="96"/>
      <c r="ANT253" s="96"/>
      <c r="ANU253" s="96"/>
      <c r="ANV253" s="96"/>
      <c r="ANW253" s="96"/>
      <c r="ANX253" s="96"/>
      <c r="ANY253" s="96"/>
      <c r="ANZ253" s="96"/>
      <c r="AOA253" s="96"/>
      <c r="AOB253" s="96"/>
      <c r="AOC253" s="96"/>
      <c r="AOD253" s="96"/>
      <c r="AOE253" s="96"/>
      <c r="AOF253" s="96"/>
      <c r="AOG253" s="96"/>
      <c r="AOH253" s="96"/>
      <c r="AOI253" s="96"/>
      <c r="AOJ253" s="96"/>
      <c r="AOK253" s="96"/>
      <c r="AOL253" s="96"/>
      <c r="AOM253" s="96"/>
      <c r="AON253" s="96"/>
      <c r="AOO253" s="96"/>
      <c r="AOP253" s="96"/>
      <c r="AOQ253" s="96"/>
      <c r="AOR253" s="96"/>
      <c r="AOS253" s="96"/>
      <c r="AOT253" s="96"/>
      <c r="AOU253" s="96"/>
      <c r="AOV253" s="96"/>
      <c r="AOW253" s="96"/>
      <c r="AOX253" s="96"/>
      <c r="AOY253" s="96"/>
      <c r="AOZ253" s="96"/>
      <c r="APA253" s="96"/>
      <c r="APB253" s="96"/>
      <c r="APC253" s="96"/>
      <c r="APD253" s="96"/>
      <c r="APE253" s="96"/>
      <c r="APF253" s="96"/>
      <c r="APG253" s="96"/>
      <c r="APH253" s="96"/>
      <c r="API253" s="96"/>
      <c r="APJ253" s="96"/>
      <c r="APK253" s="96"/>
      <c r="APL253" s="96"/>
      <c r="APM253" s="96"/>
      <c r="APN253" s="96"/>
      <c r="APO253" s="96"/>
      <c r="APP253" s="96"/>
      <c r="APQ253" s="96"/>
      <c r="APR253" s="96"/>
      <c r="APS253" s="96"/>
      <c r="APT253" s="96"/>
      <c r="APU253" s="96"/>
      <c r="APV253" s="96"/>
      <c r="APW253" s="96"/>
      <c r="APX253" s="96"/>
      <c r="APY253" s="96"/>
      <c r="APZ253" s="96"/>
      <c r="AQA253" s="96"/>
      <c r="AQB253" s="96"/>
      <c r="AQC253" s="96"/>
      <c r="AQD253" s="96"/>
      <c r="AQE253" s="96"/>
      <c r="AQF253" s="96"/>
      <c r="AQG253" s="96"/>
      <c r="AQH253" s="96"/>
      <c r="AQI253" s="96"/>
      <c r="AQJ253" s="96"/>
      <c r="AQK253" s="96"/>
      <c r="AQL253" s="96"/>
      <c r="AQM253" s="96"/>
      <c r="AQN253" s="96"/>
      <c r="AQO253" s="96"/>
      <c r="AQP253" s="96"/>
      <c r="AQQ253" s="96"/>
      <c r="AQR253" s="96"/>
      <c r="AQS253" s="96"/>
      <c r="AQT253" s="96"/>
      <c r="AQU253" s="96"/>
      <c r="AQV253" s="96"/>
      <c r="AQW253" s="96"/>
      <c r="AQX253" s="96"/>
      <c r="AQY253" s="96"/>
      <c r="AQZ253" s="96"/>
      <c r="ARA253" s="96"/>
      <c r="ARB253" s="96"/>
      <c r="ARC253" s="96"/>
      <c r="ARD253" s="96"/>
      <c r="ARE253" s="96"/>
      <c r="ARF253" s="96"/>
      <c r="ARG253" s="96"/>
      <c r="ARH253" s="96"/>
      <c r="ARI253" s="96"/>
      <c r="ARJ253" s="96"/>
      <c r="ARK253" s="96"/>
      <c r="ARL253" s="96"/>
      <c r="ARM253" s="96"/>
      <c r="ARN253" s="96"/>
      <c r="ARO253" s="96"/>
      <c r="ARP253" s="96"/>
      <c r="ARQ253" s="96"/>
      <c r="ARR253" s="96"/>
      <c r="ARS253" s="96"/>
      <c r="ART253" s="96"/>
      <c r="ARU253" s="96"/>
      <c r="ARV253" s="96"/>
      <c r="ARW253" s="96"/>
      <c r="ARX253" s="96"/>
      <c r="ARY253" s="96"/>
      <c r="ARZ253" s="96"/>
      <c r="ASA253" s="96"/>
      <c r="ASB253" s="96"/>
      <c r="ASC253" s="96"/>
      <c r="ASD253" s="96"/>
      <c r="ASE253" s="96"/>
      <c r="ASF253" s="96"/>
      <c r="ASG253" s="96"/>
      <c r="ASH253" s="96"/>
      <c r="ASI253" s="96"/>
      <c r="ASJ253" s="96"/>
      <c r="ASK253" s="96"/>
      <c r="ASL253" s="96"/>
      <c r="ASM253" s="96"/>
      <c r="ASN253" s="96"/>
      <c r="ASO253" s="96"/>
      <c r="ASP253" s="96"/>
      <c r="ASQ253" s="96"/>
      <c r="ASR253" s="96"/>
      <c r="ASS253" s="96"/>
      <c r="AST253" s="96"/>
      <c r="ASU253" s="96"/>
      <c r="ASV253" s="96"/>
      <c r="ASW253" s="96"/>
      <c r="ASX253" s="96"/>
      <c r="ASY253" s="96"/>
      <c r="ASZ253" s="96"/>
      <c r="ATA253" s="96"/>
      <c r="ATB253" s="96"/>
      <c r="ATC253" s="96"/>
      <c r="ATD253" s="96"/>
      <c r="ATE253" s="96"/>
      <c r="ATF253" s="96"/>
      <c r="ATG253" s="96"/>
      <c r="ATH253" s="96"/>
      <c r="ATI253" s="96"/>
      <c r="ATJ253" s="96"/>
      <c r="ATK253" s="96"/>
      <c r="ATL253" s="96"/>
      <c r="ATM253" s="96"/>
      <c r="ATN253" s="96"/>
      <c r="ATO253" s="96"/>
      <c r="ATP253" s="96"/>
      <c r="ATQ253" s="96"/>
      <c r="ATR253" s="96"/>
      <c r="ATS253" s="96"/>
      <c r="ATT253" s="96"/>
      <c r="ATU253" s="96"/>
      <c r="ATV253" s="96"/>
      <c r="ATW253" s="96"/>
      <c r="ATX253" s="96"/>
      <c r="ATY253" s="96"/>
      <c r="ATZ253" s="96"/>
      <c r="AUA253" s="96"/>
      <c r="AUB253" s="96"/>
      <c r="AUC253" s="96"/>
      <c r="AUD253" s="96"/>
      <c r="AUE253" s="96"/>
      <c r="AUF253" s="96"/>
      <c r="AUG253" s="96"/>
      <c r="AUH253" s="96"/>
      <c r="AUI253" s="96"/>
      <c r="AUJ253" s="96"/>
      <c r="AUK253" s="96"/>
      <c r="AUL253" s="96"/>
      <c r="AUM253" s="96"/>
      <c r="AUN253" s="96"/>
      <c r="AUO253" s="96"/>
      <c r="AUP253" s="96"/>
      <c r="AUQ253" s="96"/>
      <c r="AUR253" s="96"/>
      <c r="AUS253" s="96"/>
      <c r="AUT253" s="96"/>
      <c r="AUU253" s="96"/>
      <c r="AUV253" s="96"/>
      <c r="AUW253" s="96"/>
      <c r="AUX253" s="96"/>
      <c r="AUY253" s="96"/>
      <c r="AUZ253" s="96"/>
      <c r="AVA253" s="96"/>
      <c r="AVB253" s="96"/>
      <c r="AVC253" s="96"/>
      <c r="AVD253" s="96"/>
      <c r="AVE253" s="96"/>
      <c r="AVF253" s="96"/>
      <c r="AVG253" s="96"/>
      <c r="AVH253" s="96"/>
      <c r="AVI253" s="96"/>
      <c r="AVJ253" s="96"/>
      <c r="AVK253" s="96"/>
      <c r="AVL253" s="96"/>
      <c r="AVM253" s="96"/>
      <c r="AVN253" s="96"/>
      <c r="AVO253" s="96"/>
      <c r="AVP253" s="96"/>
      <c r="AVQ253" s="96"/>
      <c r="AVR253" s="96"/>
      <c r="AVS253" s="96"/>
      <c r="AVT253" s="96"/>
      <c r="AVU253" s="96"/>
      <c r="AVV253" s="96"/>
      <c r="AVW253" s="96"/>
      <c r="AVX253" s="96"/>
      <c r="AVY253" s="96"/>
      <c r="AVZ253" s="96"/>
      <c r="AWA253" s="96"/>
      <c r="AWB253" s="96"/>
      <c r="AWC253" s="96"/>
      <c r="AWD253" s="96"/>
      <c r="AWE253" s="96"/>
      <c r="AWF253" s="96"/>
      <c r="AWG253" s="96"/>
      <c r="AWH253" s="96"/>
      <c r="AWI253" s="96"/>
      <c r="AWJ253" s="96"/>
      <c r="AWK253" s="96"/>
      <c r="AWL253" s="96"/>
      <c r="AWM253" s="96"/>
      <c r="AWN253" s="96"/>
      <c r="AWO253" s="96"/>
      <c r="AWP253" s="96"/>
      <c r="AWQ253" s="96"/>
      <c r="AWR253" s="96"/>
      <c r="AWS253" s="96"/>
      <c r="AWT253" s="96"/>
      <c r="AWU253" s="96"/>
      <c r="AWV253" s="96"/>
      <c r="AWW253" s="96"/>
      <c r="AWX253" s="96"/>
      <c r="AWY253" s="96"/>
      <c r="AWZ253" s="96"/>
      <c r="AXA253" s="96"/>
      <c r="AXB253" s="96"/>
      <c r="AXC253" s="96"/>
      <c r="AXD253" s="96"/>
      <c r="AXE253" s="96"/>
      <c r="AXF253" s="96"/>
      <c r="AXG253" s="96"/>
      <c r="AXH253" s="96"/>
      <c r="AXI253" s="96"/>
      <c r="AXJ253" s="96"/>
      <c r="AXK253" s="96"/>
      <c r="AXL253" s="96"/>
      <c r="AXM253" s="96"/>
      <c r="AXN253" s="96"/>
      <c r="AXO253" s="96"/>
      <c r="AXP253" s="96"/>
      <c r="AXQ253" s="96"/>
      <c r="AXR253" s="96"/>
      <c r="AXS253" s="96"/>
      <c r="AXT253" s="96"/>
      <c r="AXU253" s="96"/>
      <c r="AXV253" s="96"/>
      <c r="AXW253" s="96"/>
      <c r="AXX253" s="96"/>
      <c r="AXY253" s="96"/>
      <c r="AXZ253" s="96"/>
      <c r="AYA253" s="96"/>
      <c r="AYB253" s="96"/>
      <c r="AYC253" s="96"/>
      <c r="AYD253" s="96"/>
      <c r="AYE253" s="96"/>
      <c r="AYF253" s="96"/>
      <c r="AYG253" s="96"/>
      <c r="AYH253" s="96"/>
      <c r="AYI253" s="96"/>
      <c r="AYJ253" s="96"/>
      <c r="AYK253" s="96"/>
      <c r="AYL253" s="96"/>
      <c r="AYM253" s="96"/>
      <c r="AYN253" s="96"/>
      <c r="AYO253" s="96"/>
      <c r="AYP253" s="96"/>
      <c r="AYQ253" s="96"/>
      <c r="AYR253" s="96"/>
      <c r="AYS253" s="96"/>
      <c r="AYT253" s="96"/>
      <c r="AYU253" s="96"/>
      <c r="AYV253" s="96"/>
      <c r="AYW253" s="96"/>
      <c r="AYX253" s="96"/>
      <c r="AYY253" s="96"/>
      <c r="AYZ253" s="96"/>
      <c r="AZA253" s="96"/>
      <c r="AZB253" s="96"/>
      <c r="AZC253" s="96"/>
      <c r="AZD253" s="96"/>
      <c r="AZE253" s="96"/>
      <c r="AZF253" s="96"/>
      <c r="AZG253" s="96"/>
      <c r="AZH253" s="96"/>
      <c r="AZI253" s="96"/>
      <c r="AZJ253" s="96"/>
      <c r="AZK253" s="96"/>
      <c r="AZL253" s="96"/>
      <c r="AZM253" s="96"/>
      <c r="AZN253" s="96"/>
      <c r="AZO253" s="96"/>
      <c r="AZP253" s="96"/>
      <c r="AZQ253" s="96"/>
      <c r="AZR253" s="96"/>
      <c r="AZS253" s="96"/>
      <c r="AZT253" s="96"/>
      <c r="AZU253" s="96"/>
      <c r="AZV253" s="96"/>
      <c r="AZW253" s="96"/>
      <c r="AZX253" s="96"/>
      <c r="AZY253" s="96"/>
      <c r="AZZ253" s="96"/>
      <c r="BAA253" s="96"/>
      <c r="BAB253" s="96"/>
      <c r="BAC253" s="96"/>
      <c r="BAD253" s="96"/>
      <c r="BAE253" s="96"/>
      <c r="BAF253" s="96"/>
      <c r="BAG253" s="96"/>
      <c r="BAH253" s="96"/>
      <c r="BAI253" s="96"/>
      <c r="BAJ253" s="96"/>
      <c r="BAK253" s="96"/>
      <c r="BAL253" s="96"/>
      <c r="BAM253" s="96"/>
      <c r="BAN253" s="96"/>
      <c r="BAO253" s="96"/>
      <c r="BAP253" s="96"/>
      <c r="BAQ253" s="96"/>
      <c r="BAR253" s="96"/>
      <c r="BAS253" s="96"/>
      <c r="BAT253" s="96"/>
      <c r="BAU253" s="96"/>
      <c r="BAV253" s="96"/>
      <c r="BAW253" s="96"/>
      <c r="BAX253" s="96"/>
      <c r="BAY253" s="96"/>
      <c r="BAZ253" s="96"/>
      <c r="BBA253" s="96"/>
      <c r="BBB253" s="96"/>
      <c r="BBC253" s="96"/>
      <c r="BBD253" s="96"/>
      <c r="BBE253" s="96"/>
      <c r="BBF253" s="96"/>
      <c r="BBG253" s="96"/>
      <c r="BBH253" s="96"/>
      <c r="BBI253" s="96"/>
      <c r="BBJ253" s="96"/>
      <c r="BBK253" s="96"/>
      <c r="BBL253" s="96"/>
      <c r="BBM253" s="96"/>
      <c r="BBN253" s="96"/>
      <c r="BBO253" s="96"/>
      <c r="BBP253" s="96"/>
      <c r="BBQ253" s="96"/>
      <c r="BBR253" s="96"/>
      <c r="BBS253" s="96"/>
      <c r="BBT253" s="96"/>
      <c r="BBU253" s="96"/>
      <c r="BBV253" s="96"/>
      <c r="BBW253" s="96"/>
      <c r="BBX253" s="96"/>
      <c r="BBY253" s="96"/>
      <c r="BBZ253" s="96"/>
      <c r="BCA253" s="96"/>
      <c r="BCB253" s="96"/>
      <c r="BCC253" s="96"/>
      <c r="BCD253" s="96"/>
      <c r="BCE253" s="96"/>
      <c r="BCF253" s="96"/>
      <c r="BCG253" s="96"/>
      <c r="BCH253" s="96"/>
      <c r="BCI253" s="96"/>
      <c r="BCJ253" s="96"/>
      <c r="BCK253" s="96"/>
      <c r="BCL253" s="96"/>
      <c r="BCM253" s="96"/>
      <c r="BCN253" s="96"/>
      <c r="BCO253" s="96"/>
      <c r="BCP253" s="96"/>
      <c r="BCQ253" s="96"/>
      <c r="BCR253" s="96"/>
      <c r="BCS253" s="96"/>
      <c r="BCT253" s="96"/>
      <c r="BCU253" s="96"/>
      <c r="BCV253" s="96"/>
      <c r="BCW253" s="96"/>
      <c r="BCX253" s="96"/>
      <c r="BCY253" s="96"/>
      <c r="BCZ253" s="96"/>
      <c r="BDA253" s="96"/>
      <c r="BDB253" s="96"/>
      <c r="BDC253" s="96"/>
      <c r="BDD253" s="96"/>
      <c r="BDE253" s="96"/>
      <c r="BDF253" s="96"/>
      <c r="BDG253" s="96"/>
      <c r="BDH253" s="96"/>
      <c r="BDI253" s="96"/>
      <c r="BDJ253" s="96"/>
      <c r="BDK253" s="96"/>
      <c r="BDL253" s="96"/>
      <c r="BDM253" s="96"/>
      <c r="BDN253" s="96"/>
      <c r="BDO253" s="96"/>
      <c r="BDP253" s="96"/>
      <c r="BDQ253" s="96"/>
      <c r="BDR253" s="96"/>
      <c r="BDS253" s="96"/>
      <c r="BDT253" s="96"/>
      <c r="BDU253" s="96"/>
      <c r="BDV253" s="96"/>
      <c r="BDW253" s="96"/>
      <c r="BDX253" s="96"/>
      <c r="BDY253" s="96"/>
      <c r="BDZ253" s="96"/>
      <c r="BEA253" s="96"/>
      <c r="BEB253" s="96"/>
      <c r="BEC253" s="96"/>
      <c r="BED253" s="96"/>
      <c r="BEE253" s="96"/>
      <c r="BEF253" s="96"/>
      <c r="BEG253" s="96"/>
      <c r="BEH253" s="96"/>
      <c r="BEI253" s="96"/>
      <c r="BEJ253" s="96"/>
      <c r="BEK253" s="96"/>
      <c r="BEL253" s="96"/>
      <c r="BEM253" s="96"/>
      <c r="BEN253" s="96"/>
      <c r="BEO253" s="96"/>
      <c r="BEP253" s="96"/>
      <c r="BEQ253" s="96"/>
      <c r="BER253" s="96"/>
      <c r="BES253" s="96"/>
      <c r="BET253" s="96"/>
      <c r="BEU253" s="96"/>
      <c r="BEV253" s="96"/>
      <c r="BEW253" s="96"/>
      <c r="BEX253" s="96"/>
      <c r="BEY253" s="96"/>
      <c r="BEZ253" s="96"/>
      <c r="BFA253" s="96"/>
      <c r="BFB253" s="96"/>
      <c r="BFC253" s="96"/>
      <c r="BFD253" s="96"/>
      <c r="BFE253" s="96"/>
      <c r="BFF253" s="96"/>
      <c r="BFG253" s="96"/>
      <c r="BFH253" s="96"/>
      <c r="BFI253" s="96"/>
      <c r="BFJ253" s="96"/>
      <c r="BFK253" s="96"/>
      <c r="BFL253" s="96"/>
      <c r="BFM253" s="96"/>
      <c r="BFN253" s="96"/>
      <c r="BFO253" s="96"/>
      <c r="BFP253" s="96"/>
      <c r="BFQ253" s="96"/>
      <c r="BFR253" s="96"/>
      <c r="BFS253" s="96"/>
      <c r="BFT253" s="96"/>
      <c r="BFU253" s="96"/>
      <c r="BFV253" s="96"/>
      <c r="BFW253" s="96"/>
      <c r="BFX253" s="96"/>
      <c r="BFY253" s="96"/>
      <c r="BFZ253" s="96"/>
      <c r="BGA253" s="96"/>
      <c r="BGB253" s="96"/>
      <c r="BGC253" s="96"/>
      <c r="BGD253" s="96"/>
      <c r="BGE253" s="96"/>
      <c r="BGF253" s="96"/>
      <c r="BGG253" s="96"/>
      <c r="BGH253" s="96"/>
      <c r="BGI253" s="96"/>
      <c r="BGJ253" s="96"/>
      <c r="BGK253" s="96"/>
      <c r="BGL253" s="96"/>
      <c r="BGM253" s="96"/>
      <c r="BGN253" s="96"/>
      <c r="BGO253" s="96"/>
      <c r="BGP253" s="96"/>
      <c r="BGQ253" s="96"/>
      <c r="BGR253" s="96"/>
      <c r="BGS253" s="96"/>
      <c r="BGT253" s="96"/>
      <c r="BGU253" s="96"/>
      <c r="BGV253" s="96"/>
      <c r="BGW253" s="96"/>
      <c r="BGX253" s="96"/>
      <c r="BGY253" s="96"/>
      <c r="BGZ253" s="96"/>
      <c r="BHA253" s="96"/>
      <c r="BHB253" s="96"/>
      <c r="BHC253" s="96"/>
      <c r="BHD253" s="96"/>
      <c r="BHE253" s="96"/>
      <c r="BHF253" s="96"/>
      <c r="BHG253" s="96"/>
      <c r="BHH253" s="96"/>
      <c r="BHI253" s="96"/>
      <c r="BHJ253" s="96"/>
      <c r="BHK253" s="96"/>
      <c r="BHL253" s="96"/>
      <c r="BHM253" s="96"/>
      <c r="BHN253" s="96"/>
      <c r="BHO253" s="96"/>
      <c r="BHP253" s="96"/>
      <c r="BHQ253" s="96"/>
      <c r="BHR253" s="96"/>
      <c r="BHS253" s="96"/>
      <c r="BHT253" s="96"/>
      <c r="BHU253" s="96"/>
      <c r="BHV253" s="96"/>
      <c r="BHW253" s="96"/>
      <c r="BHX253" s="96"/>
      <c r="BHY253" s="96"/>
      <c r="BHZ253" s="96"/>
      <c r="BIA253" s="96"/>
      <c r="BIB253" s="96"/>
      <c r="BIC253" s="96"/>
      <c r="BID253" s="96"/>
      <c r="BIE253" s="96"/>
      <c r="BIF253" s="96"/>
      <c r="BIG253" s="96"/>
      <c r="BIH253" s="96"/>
      <c r="BII253" s="96"/>
      <c r="BIJ253" s="96"/>
      <c r="BIK253" s="96"/>
      <c r="BIL253" s="96"/>
      <c r="BIM253" s="96"/>
      <c r="BIN253" s="96"/>
      <c r="BIO253" s="96"/>
      <c r="BIP253" s="96"/>
      <c r="BIQ253" s="96"/>
      <c r="BIR253" s="96"/>
      <c r="BIS253" s="96"/>
      <c r="BIT253" s="96"/>
      <c r="BIU253" s="96"/>
      <c r="BIV253" s="96"/>
      <c r="BIW253" s="96"/>
      <c r="BIX253" s="96"/>
      <c r="BIY253" s="96"/>
      <c r="BIZ253" s="96"/>
      <c r="BJA253" s="96"/>
      <c r="BJB253" s="96"/>
      <c r="BJC253" s="96"/>
      <c r="BJD253" s="96"/>
      <c r="BJE253" s="96"/>
      <c r="BJF253" s="96"/>
      <c r="BJG253" s="96"/>
      <c r="BJH253" s="96"/>
      <c r="BJI253" s="96"/>
      <c r="BJJ253" s="96"/>
      <c r="BJK253" s="96"/>
      <c r="BJL253" s="96"/>
      <c r="BJM253" s="96"/>
      <c r="BJN253" s="96"/>
      <c r="BJO253" s="96"/>
      <c r="BJP253" s="96"/>
      <c r="BJQ253" s="96"/>
      <c r="BJR253" s="96"/>
      <c r="BJS253" s="96"/>
      <c r="BJT253" s="96"/>
      <c r="BJU253" s="96"/>
      <c r="BJV253" s="96"/>
      <c r="BJW253" s="96"/>
      <c r="BJX253" s="96"/>
      <c r="BJY253" s="96"/>
      <c r="BJZ253" s="96"/>
      <c r="BKA253" s="96"/>
      <c r="BKB253" s="96"/>
      <c r="BKC253" s="96"/>
      <c r="BKD253" s="96"/>
      <c r="BKE253" s="96"/>
      <c r="BKF253" s="96"/>
      <c r="BKG253" s="96"/>
      <c r="BKH253" s="96"/>
      <c r="BKI253" s="96"/>
      <c r="BKJ253" s="96"/>
      <c r="BKK253" s="96"/>
      <c r="BKL253" s="96"/>
      <c r="BKM253" s="96"/>
      <c r="BKN253" s="96"/>
      <c r="BKO253" s="96"/>
      <c r="BKP253" s="96"/>
      <c r="BKQ253" s="96"/>
      <c r="BKR253" s="96"/>
      <c r="BKS253" s="96"/>
      <c r="BKT253" s="96"/>
      <c r="BKU253" s="96"/>
      <c r="BKV253" s="96"/>
      <c r="BKW253" s="96"/>
      <c r="BKX253" s="96"/>
      <c r="BKY253" s="96"/>
      <c r="BKZ253" s="96"/>
      <c r="BLA253" s="96"/>
      <c r="BLB253" s="96"/>
      <c r="BLC253" s="96"/>
      <c r="BLD253" s="96"/>
      <c r="BLE253" s="96"/>
      <c r="BLF253" s="96"/>
      <c r="BLG253" s="96"/>
      <c r="BLH253" s="96"/>
      <c r="BLI253" s="96"/>
      <c r="BLJ253" s="96"/>
      <c r="BLK253" s="96"/>
      <c r="BLL253" s="96"/>
      <c r="BLM253" s="96"/>
      <c r="BLN253" s="96"/>
      <c r="BLO253" s="96"/>
      <c r="BLP253" s="96"/>
      <c r="BLQ253" s="96"/>
      <c r="BLR253" s="96"/>
      <c r="BLS253" s="96"/>
      <c r="BLT253" s="96"/>
      <c r="BLU253" s="96"/>
      <c r="BLV253" s="96"/>
      <c r="BLW253" s="96"/>
      <c r="BLX253" s="96"/>
      <c r="BLY253" s="96"/>
      <c r="BLZ253" s="96"/>
      <c r="BMA253" s="96"/>
      <c r="BMB253" s="96"/>
      <c r="BMC253" s="96"/>
      <c r="BMD253" s="96"/>
      <c r="BME253" s="96"/>
      <c r="BMF253" s="96"/>
      <c r="BMG253" s="96"/>
      <c r="BMH253" s="96"/>
      <c r="BMI253" s="96"/>
      <c r="BMJ253" s="96"/>
      <c r="BMK253" s="96"/>
      <c r="BML253" s="96"/>
      <c r="BMM253" s="96"/>
      <c r="BMN253" s="96"/>
      <c r="BMO253" s="96"/>
      <c r="BMP253" s="96"/>
      <c r="BMQ253" s="96"/>
      <c r="BMR253" s="96"/>
      <c r="BMS253" s="96"/>
      <c r="BMT253" s="96"/>
      <c r="BMU253" s="96"/>
      <c r="BMV253" s="96"/>
      <c r="BMW253" s="96"/>
      <c r="BMX253" s="96"/>
      <c r="BMY253" s="96"/>
      <c r="BMZ253" s="96"/>
      <c r="BNA253" s="96"/>
      <c r="BNB253" s="96"/>
      <c r="BNC253" s="96"/>
      <c r="BND253" s="96"/>
      <c r="BNE253" s="96"/>
      <c r="BNF253" s="96"/>
      <c r="BNG253" s="96"/>
      <c r="BNH253" s="96"/>
      <c r="BNI253" s="96"/>
      <c r="BNJ253" s="96"/>
      <c r="BNK253" s="96"/>
      <c r="BNL253" s="96"/>
      <c r="BNM253" s="96"/>
      <c r="BNN253" s="96"/>
      <c r="BNO253" s="96"/>
      <c r="BNP253" s="96"/>
      <c r="BNQ253" s="96"/>
      <c r="BNR253" s="96"/>
      <c r="BNS253" s="96"/>
      <c r="BNT253" s="96"/>
      <c r="BNU253" s="96"/>
      <c r="BNV253" s="96"/>
      <c r="BNW253" s="96"/>
      <c r="BNX253" s="96"/>
      <c r="BNY253" s="96"/>
      <c r="BNZ253" s="96"/>
      <c r="BOA253" s="96"/>
      <c r="BOB253" s="96"/>
      <c r="BOC253" s="96"/>
      <c r="BOD253" s="96"/>
      <c r="BOE253" s="96"/>
      <c r="BOF253" s="96"/>
      <c r="BOG253" s="96"/>
      <c r="BOH253" s="96"/>
      <c r="BOI253" s="96"/>
      <c r="BOJ253" s="96"/>
      <c r="BOK253" s="96"/>
      <c r="BOL253" s="96"/>
      <c r="BOM253" s="96"/>
      <c r="BON253" s="96"/>
      <c r="BOO253" s="96"/>
      <c r="BOP253" s="96"/>
      <c r="BOQ253" s="96"/>
      <c r="BOR253" s="96"/>
      <c r="BOS253" s="96"/>
      <c r="BOT253" s="96"/>
      <c r="BOU253" s="96"/>
      <c r="BOV253" s="96"/>
      <c r="BOW253" s="96"/>
      <c r="BOX253" s="96"/>
      <c r="BOY253" s="96"/>
      <c r="BOZ253" s="96"/>
      <c r="BPA253" s="96"/>
      <c r="BPB253" s="96"/>
      <c r="BPC253" s="96"/>
      <c r="BPD253" s="96"/>
      <c r="BPE253" s="96"/>
      <c r="BPF253" s="96"/>
      <c r="BPG253" s="96"/>
      <c r="BPH253" s="96"/>
      <c r="BPI253" s="96"/>
      <c r="BPJ253" s="96"/>
      <c r="BPK253" s="96"/>
      <c r="BPL253" s="96"/>
      <c r="BPM253" s="96"/>
      <c r="BPN253" s="96"/>
      <c r="BPO253" s="96"/>
      <c r="BPP253" s="96"/>
      <c r="BPQ253" s="96"/>
      <c r="BPR253" s="96"/>
      <c r="BPS253" s="96"/>
      <c r="BPT253" s="96"/>
      <c r="BPU253" s="96"/>
      <c r="BPV253" s="96"/>
      <c r="BPW253" s="96"/>
      <c r="BPX253" s="96"/>
      <c r="BPY253" s="96"/>
      <c r="BPZ253" s="96"/>
      <c r="BQA253" s="96"/>
      <c r="BQB253" s="96"/>
      <c r="BQC253" s="96"/>
      <c r="BQD253" s="96"/>
      <c r="BQE253" s="96"/>
      <c r="BQF253" s="96"/>
      <c r="BQG253" s="96"/>
      <c r="BQH253" s="96"/>
      <c r="BQI253" s="96"/>
      <c r="BQJ253" s="96"/>
      <c r="BQK253" s="96"/>
      <c r="BQL253" s="96"/>
      <c r="BQM253" s="96"/>
      <c r="BQN253" s="96"/>
      <c r="BQO253" s="96"/>
      <c r="BQP253" s="96"/>
      <c r="BQQ253" s="96"/>
      <c r="BQR253" s="96"/>
      <c r="BQS253" s="96"/>
      <c r="BQT253" s="96"/>
      <c r="BQU253" s="96"/>
      <c r="BQV253" s="96"/>
      <c r="BQW253" s="96"/>
      <c r="BQX253" s="96"/>
      <c r="BQY253" s="96"/>
      <c r="BQZ253" s="96"/>
      <c r="BRA253" s="96"/>
      <c r="BRB253" s="96"/>
      <c r="BRC253" s="96"/>
      <c r="BRD253" s="96"/>
      <c r="BRE253" s="96"/>
      <c r="BRF253" s="96"/>
      <c r="BRG253" s="96"/>
      <c r="BRH253" s="96"/>
      <c r="BRI253" s="96"/>
      <c r="BRJ253" s="96"/>
      <c r="BRK253" s="96"/>
      <c r="BRL253" s="96"/>
      <c r="BRM253" s="96"/>
      <c r="BRN253" s="96"/>
      <c r="BRO253" s="96"/>
      <c r="BRP253" s="96"/>
      <c r="BRQ253" s="96"/>
      <c r="BRR253" s="96"/>
      <c r="BRS253" s="96"/>
      <c r="BRT253" s="96"/>
      <c r="BRU253" s="96"/>
      <c r="BRV253" s="96"/>
      <c r="BRW253" s="96"/>
      <c r="BRX253" s="96"/>
      <c r="BRY253" s="96"/>
      <c r="BRZ253" s="96"/>
      <c r="BSA253" s="96"/>
      <c r="BSB253" s="96"/>
      <c r="BSC253" s="96"/>
      <c r="BSD253" s="96"/>
      <c r="BSE253" s="96"/>
      <c r="BSF253" s="96"/>
      <c r="BSG253" s="96"/>
      <c r="BSH253" s="96"/>
      <c r="BSI253" s="96"/>
      <c r="BSJ253" s="96"/>
      <c r="BSK253" s="96"/>
      <c r="BSL253" s="96"/>
      <c r="BSM253" s="96"/>
      <c r="BSN253" s="96"/>
      <c r="BSO253" s="96"/>
      <c r="BSP253" s="96"/>
      <c r="BSQ253" s="96"/>
      <c r="BSR253" s="96"/>
      <c r="BSS253" s="96"/>
      <c r="BST253" s="96"/>
      <c r="BSU253" s="96"/>
      <c r="BSV253" s="96"/>
      <c r="BSW253" s="96"/>
      <c r="BSX253" s="96"/>
      <c r="BSY253" s="96"/>
      <c r="BSZ253" s="96"/>
      <c r="BTA253" s="96"/>
      <c r="BTB253" s="96"/>
      <c r="BTC253" s="96"/>
      <c r="BTD253" s="96"/>
      <c r="BTE253" s="96"/>
      <c r="BTF253" s="96"/>
      <c r="BTG253" s="96"/>
      <c r="BTH253" s="96"/>
      <c r="BTI253" s="96"/>
      <c r="BTJ253" s="96"/>
      <c r="BTK253" s="96"/>
      <c r="BTL253" s="96"/>
      <c r="BTM253" s="96"/>
      <c r="BTN253" s="96"/>
      <c r="BTO253" s="96"/>
      <c r="BTP253" s="96"/>
      <c r="BTQ253" s="96"/>
      <c r="BTR253" s="96"/>
      <c r="BTS253" s="96"/>
      <c r="BTT253" s="96"/>
      <c r="BTU253" s="96"/>
      <c r="BTV253" s="96"/>
      <c r="BTW253" s="96"/>
      <c r="BTX253" s="96"/>
      <c r="BTY253" s="96"/>
      <c r="BTZ253" s="96"/>
      <c r="BUA253" s="96"/>
      <c r="BUB253" s="96"/>
      <c r="BUC253" s="96"/>
      <c r="BUD253" s="96"/>
      <c r="BUE253" s="96"/>
      <c r="BUF253" s="96"/>
      <c r="BUG253" s="96"/>
      <c r="BUH253" s="96"/>
      <c r="BUI253" s="96"/>
      <c r="BUJ253" s="96"/>
      <c r="BUK253" s="96"/>
      <c r="BUL253" s="96"/>
      <c r="BUM253" s="96"/>
      <c r="BUN253" s="96"/>
      <c r="BUO253" s="96"/>
      <c r="BUP253" s="96"/>
      <c r="BUQ253" s="96"/>
      <c r="BUR253" s="96"/>
      <c r="BUS253" s="96"/>
      <c r="BUT253" s="96"/>
      <c r="BUU253" s="96"/>
      <c r="BUV253" s="96"/>
      <c r="BUW253" s="96"/>
      <c r="BUX253" s="96"/>
      <c r="BUY253" s="96"/>
      <c r="BUZ253" s="96"/>
      <c r="BVA253" s="96"/>
      <c r="BVB253" s="96"/>
      <c r="BVC253" s="96"/>
      <c r="BVD253" s="96"/>
      <c r="BVE253" s="96"/>
      <c r="BVF253" s="96"/>
      <c r="BVG253" s="96"/>
      <c r="BVH253" s="96"/>
      <c r="BVI253" s="96"/>
      <c r="BVJ253" s="96"/>
      <c r="BVK253" s="96"/>
      <c r="BVL253" s="96"/>
      <c r="BVM253" s="96"/>
      <c r="BVN253" s="96"/>
      <c r="BVO253" s="96"/>
      <c r="BVP253" s="96"/>
      <c r="BVQ253" s="96"/>
      <c r="BVR253" s="96"/>
      <c r="BVS253" s="96"/>
      <c r="BVT253" s="96"/>
      <c r="BVU253" s="96"/>
      <c r="BVV253" s="96"/>
      <c r="BVW253" s="96"/>
      <c r="BVX253" s="96"/>
      <c r="BVY253" s="96"/>
      <c r="BVZ253" s="96"/>
      <c r="BWA253" s="96"/>
      <c r="BWB253" s="96"/>
      <c r="BWC253" s="96"/>
      <c r="BWD253" s="96"/>
      <c r="BWE253" s="96"/>
      <c r="BWF253" s="96"/>
      <c r="BWG253" s="96"/>
      <c r="BWH253" s="96"/>
      <c r="BWI253" s="96"/>
      <c r="BWJ253" s="96"/>
      <c r="BWK253" s="96"/>
      <c r="BWL253" s="96"/>
      <c r="BWM253" s="96"/>
      <c r="BWN253" s="96"/>
      <c r="BWO253" s="96"/>
      <c r="BWP253" s="96"/>
      <c r="BWQ253" s="96"/>
      <c r="BWR253" s="96"/>
      <c r="BWS253" s="96"/>
      <c r="BWT253" s="96"/>
      <c r="BWU253" s="96"/>
      <c r="BWV253" s="96"/>
      <c r="BWW253" s="96"/>
      <c r="BWX253" s="96"/>
      <c r="BWY253" s="96"/>
      <c r="BWZ253" s="96"/>
      <c r="BXA253" s="96"/>
      <c r="BXB253" s="96"/>
      <c r="BXC253" s="96"/>
      <c r="BXD253" s="96"/>
      <c r="BXE253" s="96"/>
      <c r="BXF253" s="96"/>
      <c r="BXG253" s="96"/>
      <c r="BXH253" s="96"/>
      <c r="BXI253" s="96"/>
      <c r="BXJ253" s="96"/>
      <c r="BXK253" s="96"/>
      <c r="BXL253" s="96"/>
      <c r="BXM253" s="96"/>
      <c r="BXN253" s="96"/>
      <c r="BXO253" s="96"/>
      <c r="BXP253" s="96"/>
      <c r="BXQ253" s="96"/>
      <c r="BXR253" s="96"/>
      <c r="BXS253" s="96"/>
      <c r="BXT253" s="96"/>
      <c r="BXU253" s="96"/>
      <c r="BXV253" s="96"/>
      <c r="BXW253" s="96"/>
      <c r="BXX253" s="96"/>
      <c r="BXY253" s="96"/>
      <c r="BXZ253" s="96"/>
      <c r="BYA253" s="96"/>
      <c r="BYB253" s="96"/>
      <c r="BYC253" s="96"/>
      <c r="BYD253" s="96"/>
      <c r="BYE253" s="96"/>
      <c r="BYF253" s="96"/>
      <c r="BYG253" s="96"/>
      <c r="BYH253" s="96"/>
      <c r="BYI253" s="96"/>
      <c r="BYJ253" s="96"/>
      <c r="BYK253" s="96"/>
      <c r="BYL253" s="96"/>
      <c r="BYM253" s="96"/>
      <c r="BYN253" s="96"/>
      <c r="BYO253" s="96"/>
      <c r="BYP253" s="96"/>
      <c r="BYQ253" s="96"/>
      <c r="BYR253" s="96"/>
      <c r="BYS253" s="96"/>
      <c r="BYT253" s="96"/>
      <c r="BYU253" s="96"/>
      <c r="BYV253" s="96"/>
      <c r="BYW253" s="96"/>
      <c r="BYX253" s="96"/>
      <c r="BYY253" s="96"/>
      <c r="BYZ253" s="96"/>
      <c r="BZA253" s="96"/>
      <c r="BZB253" s="96"/>
      <c r="BZC253" s="96"/>
      <c r="BZD253" s="96"/>
      <c r="BZE253" s="96"/>
      <c r="BZF253" s="96"/>
      <c r="BZG253" s="96"/>
      <c r="BZH253" s="96"/>
      <c r="BZI253" s="96"/>
      <c r="BZJ253" s="96"/>
      <c r="BZK253" s="96"/>
      <c r="BZL253" s="96"/>
      <c r="BZM253" s="96"/>
      <c r="BZN253" s="96"/>
      <c r="BZO253" s="96"/>
      <c r="BZP253" s="96"/>
      <c r="BZQ253" s="96"/>
      <c r="BZR253" s="96"/>
      <c r="BZS253" s="96"/>
      <c r="BZT253" s="96"/>
      <c r="BZU253" s="96"/>
      <c r="BZV253" s="96"/>
      <c r="BZW253" s="96"/>
      <c r="BZX253" s="96"/>
      <c r="BZY253" s="96"/>
      <c r="BZZ253" s="96"/>
      <c r="CAA253" s="96"/>
      <c r="CAB253" s="96"/>
      <c r="CAC253" s="96"/>
      <c r="CAD253" s="96"/>
      <c r="CAE253" s="96"/>
      <c r="CAF253" s="96"/>
      <c r="CAG253" s="96"/>
      <c r="CAH253" s="96"/>
      <c r="CAI253" s="96"/>
      <c r="CAJ253" s="96"/>
      <c r="CAK253" s="96"/>
      <c r="CAL253" s="96"/>
      <c r="CAM253" s="96"/>
      <c r="CAN253" s="96"/>
      <c r="CAO253" s="96"/>
      <c r="CAP253" s="96"/>
      <c r="CAQ253" s="96"/>
      <c r="CAR253" s="96"/>
      <c r="CAS253" s="96"/>
      <c r="CAT253" s="96"/>
      <c r="CAU253" s="96"/>
      <c r="CAV253" s="96"/>
      <c r="CAW253" s="96"/>
      <c r="CAX253" s="96"/>
      <c r="CAY253" s="96"/>
      <c r="CAZ253" s="96"/>
      <c r="CBA253" s="96"/>
      <c r="CBB253" s="96"/>
      <c r="CBC253" s="96"/>
      <c r="CBD253" s="96"/>
      <c r="CBE253" s="96"/>
      <c r="CBF253" s="96"/>
      <c r="CBG253" s="96"/>
      <c r="CBH253" s="96"/>
      <c r="CBI253" s="96"/>
      <c r="CBJ253" s="96"/>
      <c r="CBK253" s="96"/>
      <c r="CBL253" s="96"/>
      <c r="CBM253" s="96"/>
      <c r="CBN253" s="96"/>
      <c r="CBO253" s="96"/>
      <c r="CBP253" s="96"/>
      <c r="CBQ253" s="96"/>
      <c r="CBR253" s="96"/>
      <c r="CBS253" s="96"/>
      <c r="CBT253" s="96"/>
      <c r="CBU253" s="96"/>
      <c r="CBV253" s="96"/>
      <c r="CBW253" s="96"/>
      <c r="CBX253" s="96"/>
      <c r="CBY253" s="96"/>
      <c r="CBZ253" s="96"/>
      <c r="CCA253" s="96"/>
      <c r="CCB253" s="96"/>
      <c r="CCC253" s="96"/>
      <c r="CCD253" s="96"/>
      <c r="CCE253" s="96"/>
      <c r="CCF253" s="96"/>
      <c r="CCG253" s="96"/>
      <c r="CCH253" s="96"/>
      <c r="CCI253" s="96"/>
      <c r="CCJ253" s="96"/>
      <c r="CCK253" s="96"/>
      <c r="CCL253" s="96"/>
      <c r="CCM253" s="96"/>
      <c r="CCN253" s="96"/>
      <c r="CCO253" s="96"/>
      <c r="CCP253" s="96"/>
      <c r="CCQ253" s="96"/>
      <c r="CCR253" s="96"/>
      <c r="CCS253" s="96"/>
      <c r="CCT253" s="96"/>
      <c r="CCU253" s="96"/>
      <c r="CCV253" s="96"/>
      <c r="CCW253" s="96"/>
      <c r="CCX253" s="96"/>
      <c r="CCY253" s="96"/>
      <c r="CCZ253" s="96"/>
      <c r="CDA253" s="96"/>
      <c r="CDB253" s="96"/>
      <c r="CDC253" s="96"/>
      <c r="CDD253" s="96"/>
      <c r="CDE253" s="96"/>
      <c r="CDF253" s="96"/>
      <c r="CDG253" s="96"/>
      <c r="CDH253" s="96"/>
      <c r="CDI253" s="96"/>
      <c r="CDJ253" s="96"/>
      <c r="CDK253" s="96"/>
      <c r="CDL253" s="96"/>
      <c r="CDM253" s="96"/>
      <c r="CDN253" s="96"/>
      <c r="CDO253" s="96"/>
      <c r="CDP253" s="96"/>
      <c r="CDQ253" s="96"/>
      <c r="CDR253" s="96"/>
      <c r="CDS253" s="96"/>
      <c r="CDT253" s="96"/>
      <c r="CDU253" s="96"/>
      <c r="CDV253" s="96"/>
      <c r="CDW253" s="96"/>
      <c r="CDX253" s="96"/>
      <c r="CDY253" s="96"/>
      <c r="CDZ253" s="96"/>
      <c r="CEA253" s="96"/>
      <c r="CEB253" s="96"/>
      <c r="CEC253" s="96"/>
      <c r="CED253" s="96"/>
      <c r="CEE253" s="96"/>
      <c r="CEF253" s="96"/>
      <c r="CEG253" s="96"/>
      <c r="CEH253" s="96"/>
      <c r="CEI253" s="96"/>
      <c r="CEJ253" s="96"/>
      <c r="CEK253" s="96"/>
      <c r="CEL253" s="96"/>
      <c r="CEM253" s="96"/>
      <c r="CEN253" s="96"/>
      <c r="CEO253" s="96"/>
      <c r="CEP253" s="96"/>
      <c r="CEQ253" s="96"/>
      <c r="CER253" s="96"/>
      <c r="CES253" s="96"/>
      <c r="CET253" s="96"/>
      <c r="CEU253" s="96"/>
      <c r="CEV253" s="96"/>
      <c r="CEW253" s="96"/>
      <c r="CEX253" s="96"/>
      <c r="CEY253" s="96"/>
      <c r="CEZ253" s="96"/>
      <c r="CFA253" s="96"/>
      <c r="CFB253" s="96"/>
      <c r="CFC253" s="96"/>
      <c r="CFD253" s="96"/>
      <c r="CFE253" s="96"/>
      <c r="CFF253" s="96"/>
      <c r="CFG253" s="96"/>
      <c r="CFH253" s="96"/>
      <c r="CFI253" s="96"/>
      <c r="CFJ253" s="96"/>
      <c r="CFK253" s="96"/>
      <c r="CFL253" s="96"/>
      <c r="CFM253" s="96"/>
      <c r="CFN253" s="96"/>
      <c r="CFO253" s="96"/>
      <c r="CFP253" s="96"/>
      <c r="CFQ253" s="96"/>
      <c r="CFR253" s="96"/>
      <c r="CFS253" s="96"/>
      <c r="CFT253" s="96"/>
      <c r="CFU253" s="96"/>
      <c r="CFV253" s="96"/>
      <c r="CFW253" s="96"/>
      <c r="CFX253" s="96"/>
      <c r="CFY253" s="96"/>
      <c r="CFZ253" s="96"/>
      <c r="CGA253" s="96"/>
      <c r="CGB253" s="96"/>
      <c r="CGC253" s="96"/>
      <c r="CGD253" s="96"/>
      <c r="CGE253" s="96"/>
      <c r="CGF253" s="96"/>
      <c r="CGG253" s="96"/>
      <c r="CGH253" s="96"/>
      <c r="CGI253" s="96"/>
      <c r="CGJ253" s="96"/>
      <c r="CGK253" s="96"/>
      <c r="CGL253" s="96"/>
      <c r="CGM253" s="96"/>
      <c r="CGN253" s="96"/>
      <c r="CGO253" s="96"/>
      <c r="CGP253" s="96"/>
      <c r="CGQ253" s="96"/>
      <c r="CGR253" s="96"/>
      <c r="CGS253" s="96"/>
      <c r="CGT253" s="96"/>
      <c r="CGU253" s="96"/>
      <c r="CGV253" s="96"/>
      <c r="CGW253" s="96"/>
      <c r="CGX253" s="96"/>
      <c r="CGY253" s="96"/>
      <c r="CGZ253" s="96"/>
      <c r="CHA253" s="96"/>
      <c r="CHB253" s="96"/>
      <c r="CHC253" s="96"/>
      <c r="CHD253" s="96"/>
      <c r="CHE253" s="96"/>
      <c r="CHF253" s="96"/>
      <c r="CHG253" s="96"/>
      <c r="CHH253" s="96"/>
      <c r="CHI253" s="96"/>
      <c r="CHJ253" s="96"/>
      <c r="CHK253" s="96"/>
      <c r="CHL253" s="96"/>
      <c r="CHM253" s="96"/>
      <c r="CHN253" s="96"/>
      <c r="CHO253" s="96"/>
      <c r="CHP253" s="96"/>
      <c r="CHQ253" s="96"/>
      <c r="CHR253" s="96"/>
      <c r="CHS253" s="96"/>
      <c r="CHT253" s="96"/>
      <c r="CHU253" s="96"/>
      <c r="CHV253" s="96"/>
      <c r="CHW253" s="96"/>
      <c r="CHX253" s="96"/>
      <c r="CHY253" s="96"/>
      <c r="CHZ253" s="96"/>
      <c r="CIA253" s="96"/>
      <c r="CIB253" s="96"/>
      <c r="CIC253" s="96"/>
      <c r="CID253" s="96"/>
      <c r="CIE253" s="96"/>
      <c r="CIF253" s="96"/>
      <c r="CIG253" s="96"/>
      <c r="CIH253" s="96"/>
      <c r="CII253" s="96"/>
      <c r="CIJ253" s="96"/>
      <c r="CIK253" s="96"/>
      <c r="CIL253" s="96"/>
      <c r="CIM253" s="96"/>
      <c r="CIN253" s="96"/>
      <c r="CIO253" s="96"/>
      <c r="CIP253" s="96"/>
      <c r="CIQ253" s="96"/>
      <c r="CIR253" s="96"/>
      <c r="CIS253" s="96"/>
      <c r="CIT253" s="96"/>
      <c r="CIU253" s="96"/>
      <c r="CIV253" s="96"/>
      <c r="CIW253" s="96"/>
      <c r="CIX253" s="96"/>
      <c r="CIY253" s="96"/>
      <c r="CIZ253" s="96"/>
      <c r="CJA253" s="96"/>
      <c r="CJB253" s="96"/>
      <c r="CJC253" s="96"/>
      <c r="CJD253" s="96"/>
      <c r="CJE253" s="96"/>
      <c r="CJF253" s="96"/>
      <c r="CJG253" s="96"/>
      <c r="CJH253" s="96"/>
      <c r="CJI253" s="96"/>
      <c r="CJJ253" s="96"/>
      <c r="CJK253" s="96"/>
      <c r="CJL253" s="96"/>
      <c r="CJM253" s="96"/>
      <c r="CJN253" s="96"/>
      <c r="CJO253" s="96"/>
      <c r="CJP253" s="96"/>
      <c r="CJQ253" s="96"/>
      <c r="CJR253" s="96"/>
      <c r="CJS253" s="96"/>
      <c r="CJT253" s="96"/>
      <c r="CJU253" s="96"/>
      <c r="CJV253" s="96"/>
      <c r="CJW253" s="96"/>
      <c r="CJX253" s="96"/>
      <c r="CJY253" s="96"/>
      <c r="CJZ253" s="96"/>
      <c r="CKA253" s="96"/>
      <c r="CKB253" s="96"/>
      <c r="CKC253" s="96"/>
      <c r="CKD253" s="96"/>
      <c r="CKE253" s="96"/>
      <c r="CKF253" s="96"/>
      <c r="CKG253" s="96"/>
      <c r="CKH253" s="96"/>
      <c r="CKI253" s="96"/>
      <c r="CKJ253" s="96"/>
      <c r="CKK253" s="96"/>
      <c r="CKL253" s="96"/>
      <c r="CKM253" s="96"/>
      <c r="CKN253" s="96"/>
      <c r="CKO253" s="96"/>
      <c r="CKP253" s="96"/>
      <c r="CKQ253" s="96"/>
      <c r="CKR253" s="96"/>
      <c r="CKS253" s="96"/>
      <c r="CKT253" s="96"/>
      <c r="CKU253" s="96"/>
      <c r="CKV253" s="96"/>
      <c r="CKW253" s="96"/>
      <c r="CKX253" s="96"/>
      <c r="CKY253" s="96"/>
      <c r="CKZ253" s="96"/>
      <c r="CLA253" s="96"/>
      <c r="CLB253" s="96"/>
      <c r="CLC253" s="96"/>
      <c r="CLD253" s="96"/>
      <c r="CLE253" s="96"/>
      <c r="CLF253" s="96"/>
      <c r="CLG253" s="96"/>
      <c r="CLH253" s="96"/>
      <c r="CLI253" s="96"/>
      <c r="CLJ253" s="96"/>
      <c r="CLK253" s="96"/>
      <c r="CLL253" s="96"/>
      <c r="CLM253" s="96"/>
      <c r="CLN253" s="96"/>
      <c r="CLO253" s="96"/>
      <c r="CLP253" s="96"/>
      <c r="CLQ253" s="96"/>
      <c r="CLR253" s="96"/>
      <c r="CLS253" s="96"/>
      <c r="CLT253" s="96"/>
      <c r="CLU253" s="96"/>
      <c r="CLV253" s="96"/>
      <c r="CLW253" s="96"/>
      <c r="CLX253" s="96"/>
      <c r="CLY253" s="96"/>
      <c r="CLZ253" s="96"/>
      <c r="CMA253" s="96"/>
      <c r="CMB253" s="96"/>
      <c r="CMC253" s="96"/>
      <c r="CMD253" s="96"/>
      <c r="CME253" s="96"/>
      <c r="CMF253" s="96"/>
      <c r="CMG253" s="96"/>
      <c r="CMH253" s="96"/>
      <c r="CMI253" s="96"/>
      <c r="CMJ253" s="96"/>
      <c r="CMK253" s="96"/>
      <c r="CML253" s="96"/>
      <c r="CMM253" s="96"/>
      <c r="CMN253" s="96"/>
      <c r="CMO253" s="96"/>
      <c r="CMP253" s="96"/>
      <c r="CMQ253" s="96"/>
      <c r="CMR253" s="96"/>
      <c r="CMS253" s="96"/>
      <c r="CMT253" s="96"/>
      <c r="CMU253" s="96"/>
      <c r="CMV253" s="96"/>
      <c r="CMW253" s="96"/>
      <c r="CMX253" s="96"/>
      <c r="CMY253" s="96"/>
      <c r="CMZ253" s="96"/>
      <c r="CNA253" s="96"/>
      <c r="CNB253" s="96"/>
      <c r="CNC253" s="96"/>
      <c r="CND253" s="96"/>
      <c r="CNE253" s="96"/>
      <c r="CNF253" s="96"/>
      <c r="CNG253" s="96"/>
      <c r="CNH253" s="96"/>
      <c r="CNI253" s="96"/>
      <c r="CNJ253" s="96"/>
      <c r="CNK253" s="96"/>
      <c r="CNL253" s="96"/>
      <c r="CNM253" s="96"/>
      <c r="CNN253" s="96"/>
      <c r="CNO253" s="96"/>
      <c r="CNP253" s="96"/>
      <c r="CNQ253" s="96"/>
      <c r="CNR253" s="96"/>
      <c r="CNS253" s="96"/>
      <c r="CNT253" s="96"/>
      <c r="CNU253" s="96"/>
      <c r="CNV253" s="96"/>
      <c r="CNW253" s="96"/>
      <c r="CNX253" s="96"/>
      <c r="CNY253" s="96"/>
      <c r="CNZ253" s="96"/>
      <c r="COA253" s="96"/>
      <c r="COB253" s="96"/>
      <c r="COC253" s="96"/>
      <c r="COD253" s="96"/>
      <c r="COE253" s="96"/>
      <c r="COF253" s="96"/>
      <c r="COG253" s="96"/>
      <c r="COH253" s="96"/>
      <c r="COI253" s="96"/>
      <c r="COJ253" s="96"/>
      <c r="COK253" s="96"/>
      <c r="COL253" s="96"/>
      <c r="COM253" s="96"/>
      <c r="CON253" s="96"/>
      <c r="COO253" s="96"/>
      <c r="COP253" s="96"/>
      <c r="COQ253" s="96"/>
      <c r="COR253" s="96"/>
      <c r="COS253" s="96"/>
      <c r="COT253" s="96"/>
      <c r="COU253" s="96"/>
      <c r="COV253" s="96"/>
      <c r="COW253" s="96"/>
      <c r="COX253" s="96"/>
      <c r="COY253" s="96"/>
      <c r="COZ253" s="96"/>
      <c r="CPA253" s="96"/>
      <c r="CPB253" s="96"/>
      <c r="CPC253" s="96"/>
      <c r="CPD253" s="96"/>
      <c r="CPE253" s="96"/>
      <c r="CPF253" s="96"/>
      <c r="CPG253" s="96"/>
      <c r="CPH253" s="96"/>
      <c r="CPI253" s="96"/>
      <c r="CPJ253" s="96"/>
      <c r="CPK253" s="96"/>
      <c r="CPL253" s="96"/>
      <c r="CPM253" s="96"/>
      <c r="CPN253" s="96"/>
      <c r="CPO253" s="96"/>
      <c r="CPP253" s="96"/>
      <c r="CPQ253" s="96"/>
      <c r="CPR253" s="96"/>
      <c r="CPS253" s="96"/>
      <c r="CPT253" s="96"/>
      <c r="CPU253" s="96"/>
      <c r="CPV253" s="96"/>
      <c r="CPW253" s="96"/>
      <c r="CPX253" s="96"/>
      <c r="CPY253" s="96"/>
      <c r="CPZ253" s="96"/>
      <c r="CQA253" s="96"/>
      <c r="CQB253" s="96"/>
      <c r="CQC253" s="96"/>
      <c r="CQD253" s="96"/>
      <c r="CQE253" s="96"/>
      <c r="CQF253" s="96"/>
      <c r="CQG253" s="96"/>
      <c r="CQH253" s="96"/>
      <c r="CQI253" s="96"/>
      <c r="CQJ253" s="96"/>
      <c r="CQK253" s="96"/>
      <c r="CQL253" s="96"/>
      <c r="CQM253" s="96"/>
      <c r="CQN253" s="96"/>
      <c r="CQO253" s="96"/>
      <c r="CQP253" s="96"/>
      <c r="CQQ253" s="96"/>
      <c r="CQR253" s="96"/>
      <c r="CQS253" s="96"/>
      <c r="CQT253" s="96"/>
      <c r="CQU253" s="96"/>
      <c r="CQV253" s="96"/>
      <c r="CQW253" s="96"/>
      <c r="CQX253" s="96"/>
      <c r="CQY253" s="96"/>
      <c r="CQZ253" s="96"/>
      <c r="CRA253" s="96"/>
      <c r="CRB253" s="96"/>
      <c r="CRC253" s="96"/>
      <c r="CRD253" s="96"/>
      <c r="CRE253" s="96"/>
      <c r="CRF253" s="96"/>
      <c r="CRG253" s="96"/>
      <c r="CRH253" s="96"/>
      <c r="CRI253" s="96"/>
      <c r="CRJ253" s="96"/>
      <c r="CRK253" s="96"/>
      <c r="CRL253" s="96"/>
      <c r="CRM253" s="96"/>
      <c r="CRN253" s="96"/>
      <c r="CRO253" s="96"/>
      <c r="CRP253" s="96"/>
      <c r="CRQ253" s="96"/>
      <c r="CRR253" s="96"/>
      <c r="CRS253" s="96"/>
      <c r="CRT253" s="96"/>
      <c r="CRU253" s="96"/>
      <c r="CRV253" s="96"/>
      <c r="CRW253" s="96"/>
      <c r="CRX253" s="96"/>
      <c r="CRY253" s="96"/>
      <c r="CRZ253" s="96"/>
      <c r="CSA253" s="96"/>
      <c r="CSB253" s="96"/>
      <c r="CSC253" s="96"/>
      <c r="CSD253" s="96"/>
      <c r="CSE253" s="96"/>
      <c r="CSF253" s="96"/>
      <c r="CSG253" s="96"/>
      <c r="CSH253" s="96"/>
      <c r="CSI253" s="96"/>
      <c r="CSJ253" s="96"/>
      <c r="CSK253" s="96"/>
      <c r="CSL253" s="96"/>
      <c r="CSM253" s="96"/>
      <c r="CSN253" s="96"/>
      <c r="CSO253" s="96"/>
      <c r="CSP253" s="96"/>
      <c r="CSQ253" s="96"/>
      <c r="CSR253" s="96"/>
      <c r="CSS253" s="96"/>
      <c r="CST253" s="96"/>
      <c r="CSU253" s="96"/>
      <c r="CSV253" s="96"/>
      <c r="CSW253" s="96"/>
      <c r="CSX253" s="96"/>
      <c r="CSY253" s="96"/>
      <c r="CSZ253" s="96"/>
      <c r="CTA253" s="96"/>
      <c r="CTB253" s="96"/>
      <c r="CTC253" s="96"/>
      <c r="CTD253" s="96"/>
      <c r="CTE253" s="96"/>
      <c r="CTF253" s="96"/>
      <c r="CTG253" s="96"/>
      <c r="CTH253" s="96"/>
      <c r="CTI253" s="96"/>
      <c r="CTJ253" s="96"/>
      <c r="CTK253" s="96"/>
      <c r="CTL253" s="96"/>
      <c r="CTM253" s="96"/>
      <c r="CTN253" s="96"/>
      <c r="CTO253" s="96"/>
      <c r="CTP253" s="96"/>
      <c r="CTQ253" s="96"/>
      <c r="CTR253" s="96"/>
      <c r="CTS253" s="96"/>
      <c r="CTT253" s="96"/>
      <c r="CTU253" s="96"/>
      <c r="CTV253" s="96"/>
      <c r="CTW253" s="96"/>
      <c r="CTX253" s="96"/>
      <c r="CTY253" s="96"/>
      <c r="CTZ253" s="96"/>
      <c r="CUA253" s="96"/>
      <c r="CUB253" s="96"/>
      <c r="CUC253" s="96"/>
      <c r="CUD253" s="96"/>
      <c r="CUE253" s="96"/>
      <c r="CUF253" s="96"/>
      <c r="CUG253" s="96"/>
      <c r="CUH253" s="96"/>
      <c r="CUI253" s="96"/>
      <c r="CUJ253" s="96"/>
      <c r="CUK253" s="96"/>
      <c r="CUL253" s="96"/>
      <c r="CUM253" s="96"/>
      <c r="CUN253" s="96"/>
      <c r="CUO253" s="96"/>
      <c r="CUP253" s="96"/>
      <c r="CUQ253" s="96"/>
      <c r="CUR253" s="96"/>
      <c r="CUS253" s="96"/>
      <c r="CUT253" s="96"/>
      <c r="CUU253" s="96"/>
      <c r="CUV253" s="96"/>
      <c r="CUW253" s="96"/>
      <c r="CUX253" s="96"/>
      <c r="CUY253" s="96"/>
      <c r="CUZ253" s="96"/>
      <c r="CVA253" s="96"/>
      <c r="CVB253" s="96"/>
      <c r="CVC253" s="96"/>
      <c r="CVD253" s="96"/>
      <c r="CVE253" s="96"/>
      <c r="CVF253" s="96"/>
      <c r="CVG253" s="96"/>
      <c r="CVH253" s="96"/>
      <c r="CVI253" s="96"/>
      <c r="CVJ253" s="96"/>
      <c r="CVK253" s="96"/>
      <c r="CVL253" s="96"/>
      <c r="CVM253" s="96"/>
      <c r="CVN253" s="96"/>
      <c r="CVO253" s="96"/>
      <c r="CVP253" s="96"/>
      <c r="CVQ253" s="96"/>
      <c r="CVR253" s="96"/>
      <c r="CVS253" s="96"/>
      <c r="CVT253" s="96"/>
      <c r="CVU253" s="96"/>
      <c r="CVV253" s="96"/>
      <c r="CVW253" s="96"/>
      <c r="CVX253" s="96"/>
      <c r="CVY253" s="96"/>
      <c r="CVZ253" s="96"/>
      <c r="CWA253" s="96"/>
      <c r="CWB253" s="96"/>
      <c r="CWC253" s="96"/>
      <c r="CWD253" s="96"/>
      <c r="CWE253" s="96"/>
      <c r="CWF253" s="96"/>
      <c r="CWG253" s="96"/>
      <c r="CWH253" s="96"/>
      <c r="CWI253" s="96"/>
      <c r="CWJ253" s="96"/>
      <c r="CWK253" s="96"/>
      <c r="CWL253" s="96"/>
      <c r="CWM253" s="96"/>
      <c r="CWN253" s="96"/>
      <c r="CWO253" s="96"/>
      <c r="CWP253" s="96"/>
      <c r="CWQ253" s="96"/>
      <c r="CWR253" s="96"/>
      <c r="CWS253" s="96"/>
      <c r="CWT253" s="96"/>
      <c r="CWU253" s="96"/>
      <c r="CWV253" s="96"/>
      <c r="CWW253" s="96"/>
      <c r="CWX253" s="96"/>
      <c r="CWY253" s="96"/>
      <c r="CWZ253" s="96"/>
      <c r="CXA253" s="96"/>
      <c r="CXB253" s="96"/>
      <c r="CXC253" s="96"/>
      <c r="CXD253" s="96"/>
      <c r="CXE253" s="96"/>
      <c r="CXF253" s="96"/>
      <c r="CXG253" s="96"/>
      <c r="CXH253" s="96"/>
      <c r="CXI253" s="96"/>
      <c r="CXJ253" s="96"/>
      <c r="CXK253" s="96"/>
      <c r="CXL253" s="96"/>
      <c r="CXM253" s="96"/>
      <c r="CXN253" s="96"/>
      <c r="CXO253" s="96"/>
      <c r="CXP253" s="96"/>
      <c r="CXQ253" s="96"/>
      <c r="CXR253" s="96"/>
      <c r="CXS253" s="96"/>
      <c r="CXT253" s="96"/>
      <c r="CXU253" s="96"/>
      <c r="CXV253" s="96"/>
      <c r="CXW253" s="96"/>
      <c r="CXX253" s="96"/>
      <c r="CXY253" s="96"/>
      <c r="CXZ253" s="96"/>
      <c r="CYA253" s="96"/>
      <c r="CYB253" s="96"/>
      <c r="CYC253" s="96"/>
      <c r="CYD253" s="96"/>
      <c r="CYE253" s="96"/>
      <c r="CYF253" s="96"/>
      <c r="CYG253" s="96"/>
      <c r="CYH253" s="96"/>
      <c r="CYI253" s="96"/>
      <c r="CYJ253" s="96"/>
      <c r="CYK253" s="96"/>
      <c r="CYL253" s="96"/>
      <c r="CYM253" s="96"/>
      <c r="CYN253" s="96"/>
      <c r="CYO253" s="96"/>
      <c r="CYP253" s="96"/>
      <c r="CYQ253" s="96"/>
      <c r="CYR253" s="96"/>
      <c r="CYS253" s="96"/>
      <c r="CYT253" s="96"/>
      <c r="CYU253" s="96"/>
      <c r="CYV253" s="96"/>
      <c r="CYW253" s="96"/>
      <c r="CYX253" s="96"/>
      <c r="CYY253" s="96"/>
      <c r="CYZ253" s="96"/>
      <c r="CZA253" s="96"/>
      <c r="CZB253" s="96"/>
      <c r="CZC253" s="96"/>
      <c r="CZD253" s="96"/>
      <c r="CZE253" s="96"/>
      <c r="CZF253" s="96"/>
      <c r="CZG253" s="96"/>
      <c r="CZH253" s="96"/>
      <c r="CZI253" s="96"/>
      <c r="CZJ253" s="96"/>
      <c r="CZK253" s="96"/>
      <c r="CZL253" s="96"/>
      <c r="CZM253" s="96"/>
      <c r="CZN253" s="96"/>
      <c r="CZO253" s="96"/>
      <c r="CZP253" s="96"/>
      <c r="CZQ253" s="96"/>
      <c r="CZR253" s="96"/>
      <c r="CZS253" s="96"/>
      <c r="CZT253" s="96"/>
      <c r="CZU253" s="96"/>
      <c r="CZV253" s="96"/>
      <c r="CZW253" s="96"/>
      <c r="CZX253" s="96"/>
      <c r="CZY253" s="96"/>
      <c r="CZZ253" s="96"/>
      <c r="DAA253" s="96"/>
      <c r="DAB253" s="96"/>
      <c r="DAC253" s="96"/>
      <c r="DAD253" s="96"/>
      <c r="DAE253" s="96"/>
      <c r="DAF253" s="96"/>
      <c r="DAG253" s="96"/>
      <c r="DAH253" s="96"/>
      <c r="DAI253" s="96"/>
      <c r="DAJ253" s="96"/>
      <c r="DAK253" s="96"/>
      <c r="DAL253" s="96"/>
      <c r="DAM253" s="96"/>
      <c r="DAN253" s="96"/>
      <c r="DAO253" s="96"/>
      <c r="DAP253" s="96"/>
      <c r="DAQ253" s="96"/>
      <c r="DAR253" s="96"/>
      <c r="DAS253" s="96"/>
      <c r="DAT253" s="96"/>
      <c r="DAU253" s="96"/>
      <c r="DAV253" s="96"/>
      <c r="DAW253" s="96"/>
      <c r="DAX253" s="96"/>
      <c r="DAY253" s="96"/>
      <c r="DAZ253" s="96"/>
      <c r="DBA253" s="96"/>
      <c r="DBB253" s="96"/>
      <c r="DBC253" s="96"/>
      <c r="DBD253" s="96"/>
      <c r="DBE253" s="96"/>
      <c r="DBF253" s="96"/>
      <c r="DBG253" s="96"/>
      <c r="DBH253" s="96"/>
      <c r="DBI253" s="96"/>
      <c r="DBJ253" s="96"/>
      <c r="DBK253" s="96"/>
      <c r="DBL253" s="96"/>
      <c r="DBM253" s="96"/>
      <c r="DBN253" s="96"/>
      <c r="DBO253" s="96"/>
      <c r="DBP253" s="96"/>
      <c r="DBQ253" s="96"/>
      <c r="DBR253" s="96"/>
      <c r="DBS253" s="96"/>
      <c r="DBT253" s="96"/>
      <c r="DBU253" s="96"/>
      <c r="DBV253" s="96"/>
      <c r="DBW253" s="96"/>
      <c r="DBX253" s="96"/>
      <c r="DBY253" s="96"/>
      <c r="DBZ253" s="96"/>
      <c r="DCA253" s="96"/>
      <c r="DCB253" s="96"/>
      <c r="DCC253" s="96"/>
      <c r="DCD253" s="96"/>
      <c r="DCE253" s="96"/>
      <c r="DCF253" s="96"/>
      <c r="DCG253" s="96"/>
      <c r="DCH253" s="96"/>
      <c r="DCI253" s="96"/>
      <c r="DCJ253" s="96"/>
      <c r="DCK253" s="96"/>
      <c r="DCL253" s="96"/>
      <c r="DCM253" s="96"/>
      <c r="DCN253" s="96"/>
      <c r="DCO253" s="96"/>
      <c r="DCP253" s="96"/>
      <c r="DCQ253" s="96"/>
      <c r="DCR253" s="96"/>
      <c r="DCS253" s="96"/>
      <c r="DCT253" s="96"/>
      <c r="DCU253" s="96"/>
      <c r="DCV253" s="96"/>
      <c r="DCW253" s="96"/>
      <c r="DCX253" s="96"/>
      <c r="DCY253" s="96"/>
      <c r="DCZ253" s="96"/>
      <c r="DDA253" s="96"/>
      <c r="DDB253" s="96"/>
      <c r="DDC253" s="96"/>
      <c r="DDD253" s="96"/>
      <c r="DDE253" s="96"/>
      <c r="DDF253" s="96"/>
      <c r="DDG253" s="96"/>
      <c r="DDH253" s="96"/>
      <c r="DDI253" s="96"/>
      <c r="DDJ253" s="96"/>
      <c r="DDK253" s="96"/>
      <c r="DDL253" s="96"/>
      <c r="DDM253" s="96"/>
      <c r="DDN253" s="96"/>
      <c r="DDO253" s="96"/>
      <c r="DDP253" s="96"/>
      <c r="DDQ253" s="96"/>
      <c r="DDR253" s="96"/>
      <c r="DDS253" s="96"/>
      <c r="DDT253" s="96"/>
      <c r="DDU253" s="96"/>
      <c r="DDV253" s="96"/>
      <c r="DDW253" s="96"/>
      <c r="DDX253" s="96"/>
      <c r="DDY253" s="96"/>
      <c r="DDZ253" s="96"/>
      <c r="DEA253" s="96"/>
      <c r="DEB253" s="96"/>
      <c r="DEC253" s="96"/>
      <c r="DED253" s="96"/>
      <c r="DEE253" s="96"/>
      <c r="DEF253" s="96"/>
      <c r="DEG253" s="96"/>
      <c r="DEH253" s="96"/>
      <c r="DEI253" s="96"/>
      <c r="DEJ253" s="96"/>
      <c r="DEK253" s="96"/>
      <c r="DEL253" s="96"/>
      <c r="DEM253" s="96"/>
      <c r="DEN253" s="96"/>
      <c r="DEO253" s="96"/>
      <c r="DEP253" s="96"/>
      <c r="DEQ253" s="96"/>
      <c r="DER253" s="96"/>
      <c r="DES253" s="96"/>
      <c r="DET253" s="96"/>
      <c r="DEU253" s="96"/>
      <c r="DEV253" s="96"/>
      <c r="DEW253" s="96"/>
      <c r="DEX253" s="96"/>
      <c r="DEY253" s="96"/>
      <c r="DEZ253" s="96"/>
      <c r="DFA253" s="96"/>
      <c r="DFB253" s="96"/>
      <c r="DFC253" s="96"/>
      <c r="DFD253" s="96"/>
      <c r="DFE253" s="96"/>
      <c r="DFF253" s="96"/>
      <c r="DFG253" s="96"/>
      <c r="DFH253" s="96"/>
      <c r="DFI253" s="96"/>
      <c r="DFJ253" s="96"/>
      <c r="DFK253" s="96"/>
      <c r="DFL253" s="96"/>
      <c r="DFM253" s="96"/>
      <c r="DFN253" s="96"/>
      <c r="DFO253" s="96"/>
      <c r="DFP253" s="96"/>
      <c r="DFQ253" s="96"/>
      <c r="DFR253" s="96"/>
      <c r="DFS253" s="96"/>
      <c r="DFT253" s="96"/>
      <c r="DFU253" s="96"/>
      <c r="DFV253" s="96"/>
      <c r="DFW253" s="96"/>
      <c r="DFX253" s="96"/>
      <c r="DFY253" s="96"/>
      <c r="DFZ253" s="96"/>
      <c r="DGA253" s="96"/>
      <c r="DGB253" s="96"/>
      <c r="DGC253" s="96"/>
      <c r="DGD253" s="96"/>
      <c r="DGE253" s="96"/>
      <c r="DGF253" s="96"/>
      <c r="DGG253" s="96"/>
      <c r="DGH253" s="96"/>
      <c r="DGI253" s="96"/>
      <c r="DGJ253" s="96"/>
      <c r="DGK253" s="96"/>
      <c r="DGL253" s="96"/>
      <c r="DGM253" s="96"/>
      <c r="DGN253" s="96"/>
      <c r="DGO253" s="96"/>
      <c r="DGP253" s="96"/>
      <c r="DGQ253" s="96"/>
      <c r="DGR253" s="96"/>
      <c r="DGS253" s="96"/>
      <c r="DGT253" s="96"/>
      <c r="DGU253" s="96"/>
      <c r="DGV253" s="96"/>
      <c r="DGW253" s="96"/>
      <c r="DGX253" s="96"/>
      <c r="DGY253" s="96"/>
      <c r="DGZ253" s="96"/>
      <c r="DHA253" s="96"/>
      <c r="DHB253" s="96"/>
      <c r="DHC253" s="96"/>
      <c r="DHD253" s="96"/>
      <c r="DHE253" s="96"/>
      <c r="DHF253" s="96"/>
      <c r="DHG253" s="96"/>
      <c r="DHH253" s="96"/>
      <c r="DHI253" s="96"/>
      <c r="DHJ253" s="96"/>
      <c r="DHK253" s="96"/>
      <c r="DHL253" s="96"/>
      <c r="DHM253" s="96"/>
      <c r="DHN253" s="96"/>
      <c r="DHO253" s="96"/>
      <c r="DHP253" s="96"/>
      <c r="DHQ253" s="96"/>
      <c r="DHR253" s="96"/>
      <c r="DHS253" s="96"/>
      <c r="DHT253" s="96"/>
      <c r="DHU253" s="96"/>
      <c r="DHV253" s="96"/>
      <c r="DHW253" s="96"/>
      <c r="DHX253" s="96"/>
      <c r="DHY253" s="96"/>
      <c r="DHZ253" s="96"/>
      <c r="DIA253" s="96"/>
      <c r="DIB253" s="96"/>
      <c r="DIC253" s="96"/>
      <c r="DID253" s="96"/>
      <c r="DIE253" s="96"/>
      <c r="DIF253" s="96"/>
      <c r="DIG253" s="96"/>
      <c r="DIH253" s="96"/>
      <c r="DII253" s="96"/>
      <c r="DIJ253" s="96"/>
      <c r="DIK253" s="96"/>
      <c r="DIL253" s="96"/>
      <c r="DIM253" s="96"/>
      <c r="DIN253" s="96"/>
      <c r="DIO253" s="96"/>
      <c r="DIP253" s="96"/>
      <c r="DIQ253" s="96"/>
      <c r="DIR253" s="96"/>
      <c r="DIS253" s="96"/>
      <c r="DIT253" s="96"/>
      <c r="DIU253" s="96"/>
      <c r="DIV253" s="96"/>
      <c r="DIW253" s="96"/>
      <c r="DIX253" s="96"/>
      <c r="DIY253" s="96"/>
      <c r="DIZ253" s="96"/>
      <c r="DJA253" s="96"/>
      <c r="DJB253" s="96"/>
      <c r="DJC253" s="96"/>
      <c r="DJD253" s="96"/>
      <c r="DJE253" s="96"/>
      <c r="DJF253" s="96"/>
      <c r="DJG253" s="96"/>
      <c r="DJH253" s="96"/>
      <c r="DJI253" s="96"/>
      <c r="DJJ253" s="96"/>
      <c r="DJK253" s="96"/>
      <c r="DJL253" s="96"/>
      <c r="DJM253" s="96"/>
      <c r="DJN253" s="96"/>
      <c r="DJO253" s="96"/>
      <c r="DJP253" s="96"/>
      <c r="DJQ253" s="96"/>
      <c r="DJR253" s="96"/>
      <c r="DJS253" s="96"/>
      <c r="DJT253" s="96"/>
      <c r="DJU253" s="96"/>
      <c r="DJV253" s="96"/>
      <c r="DJW253" s="96"/>
      <c r="DJX253" s="96"/>
      <c r="DJY253" s="96"/>
      <c r="DJZ253" s="96"/>
      <c r="DKA253" s="96"/>
      <c r="DKB253" s="96"/>
      <c r="DKC253" s="96"/>
      <c r="DKD253" s="96"/>
      <c r="DKE253" s="96"/>
      <c r="DKF253" s="96"/>
      <c r="DKG253" s="96"/>
      <c r="DKH253" s="96"/>
      <c r="DKI253" s="96"/>
      <c r="DKJ253" s="96"/>
      <c r="DKK253" s="96"/>
      <c r="DKL253" s="96"/>
      <c r="DKM253" s="96"/>
      <c r="DKN253" s="96"/>
      <c r="DKO253" s="96"/>
      <c r="DKP253" s="96"/>
      <c r="DKQ253" s="96"/>
      <c r="DKR253" s="96"/>
      <c r="DKS253" s="96"/>
      <c r="DKT253" s="96"/>
      <c r="DKU253" s="96"/>
      <c r="DKV253" s="96"/>
      <c r="DKW253" s="96"/>
      <c r="DKX253" s="96"/>
      <c r="DKY253" s="96"/>
      <c r="DKZ253" s="96"/>
      <c r="DLA253" s="96"/>
      <c r="DLB253" s="96"/>
      <c r="DLC253" s="96"/>
      <c r="DLD253" s="96"/>
      <c r="DLE253" s="96"/>
      <c r="DLF253" s="96"/>
      <c r="DLG253" s="96"/>
      <c r="DLH253" s="96"/>
      <c r="DLI253" s="96"/>
      <c r="DLJ253" s="96"/>
      <c r="DLK253" s="96"/>
      <c r="DLL253" s="96"/>
      <c r="DLM253" s="96"/>
      <c r="DLN253" s="96"/>
      <c r="DLO253" s="96"/>
      <c r="DLP253" s="96"/>
      <c r="DLQ253" s="96"/>
      <c r="DLR253" s="96"/>
      <c r="DLS253" s="96"/>
      <c r="DLT253" s="96"/>
      <c r="DLU253" s="96"/>
      <c r="DLV253" s="96"/>
      <c r="DLW253" s="96"/>
      <c r="DLX253" s="96"/>
      <c r="DLY253" s="96"/>
      <c r="DLZ253" s="96"/>
      <c r="DMA253" s="96"/>
      <c r="DMB253" s="96"/>
      <c r="DMC253" s="96"/>
      <c r="DMD253" s="96"/>
      <c r="DME253" s="96"/>
      <c r="DMF253" s="96"/>
      <c r="DMG253" s="96"/>
      <c r="DMH253" s="96"/>
      <c r="DMI253" s="96"/>
      <c r="DMJ253" s="96"/>
      <c r="DMK253" s="96"/>
      <c r="DML253" s="96"/>
      <c r="DMM253" s="96"/>
      <c r="DMN253" s="96"/>
      <c r="DMO253" s="96"/>
      <c r="DMP253" s="96"/>
      <c r="DMQ253" s="96"/>
      <c r="DMR253" s="96"/>
      <c r="DMS253" s="96"/>
      <c r="DMT253" s="96"/>
      <c r="DMU253" s="96"/>
      <c r="DMV253" s="96"/>
      <c r="DMW253" s="96"/>
      <c r="DMX253" s="96"/>
      <c r="DMY253" s="96"/>
      <c r="DMZ253" s="96"/>
      <c r="DNA253" s="96"/>
      <c r="DNB253" s="96"/>
      <c r="DNC253" s="96"/>
      <c r="DND253" s="96"/>
      <c r="DNE253" s="96"/>
      <c r="DNF253" s="96"/>
      <c r="DNG253" s="96"/>
      <c r="DNH253" s="96"/>
      <c r="DNI253" s="96"/>
      <c r="DNJ253" s="96"/>
      <c r="DNK253" s="96"/>
      <c r="DNL253" s="96"/>
      <c r="DNM253" s="96"/>
      <c r="DNN253" s="96"/>
      <c r="DNO253" s="96"/>
      <c r="DNP253" s="96"/>
      <c r="DNQ253" s="96"/>
      <c r="DNR253" s="96"/>
      <c r="DNS253" s="96"/>
      <c r="DNT253" s="96"/>
      <c r="DNU253" s="96"/>
      <c r="DNV253" s="96"/>
      <c r="DNW253" s="96"/>
      <c r="DNX253" s="96"/>
      <c r="DNY253" s="96"/>
      <c r="DNZ253" s="96"/>
      <c r="DOA253" s="96"/>
      <c r="DOB253" s="96"/>
      <c r="DOC253" s="96"/>
      <c r="DOD253" s="96"/>
      <c r="DOE253" s="96"/>
      <c r="DOF253" s="96"/>
      <c r="DOG253" s="96"/>
      <c r="DOH253" s="96"/>
      <c r="DOI253" s="96"/>
      <c r="DOJ253" s="96"/>
      <c r="DOK253" s="96"/>
      <c r="DOL253" s="96"/>
      <c r="DOM253" s="96"/>
      <c r="DON253" s="96"/>
      <c r="DOO253" s="96"/>
      <c r="DOP253" s="96"/>
      <c r="DOQ253" s="96"/>
      <c r="DOR253" s="96"/>
      <c r="DOS253" s="96"/>
      <c r="DOT253" s="96"/>
      <c r="DOU253" s="96"/>
      <c r="DOV253" s="96"/>
      <c r="DOW253" s="96"/>
      <c r="DOX253" s="96"/>
      <c r="DOY253" s="96"/>
      <c r="DOZ253" s="96"/>
      <c r="DPA253" s="96"/>
      <c r="DPB253" s="96"/>
      <c r="DPC253" s="96"/>
      <c r="DPD253" s="96"/>
      <c r="DPE253" s="96"/>
      <c r="DPF253" s="96"/>
      <c r="DPG253" s="96"/>
      <c r="DPH253" s="96"/>
      <c r="DPI253" s="96"/>
      <c r="DPJ253" s="96"/>
      <c r="DPK253" s="96"/>
      <c r="DPL253" s="96"/>
      <c r="DPM253" s="96"/>
      <c r="DPN253" s="96"/>
      <c r="DPO253" s="96"/>
      <c r="DPP253" s="96"/>
      <c r="DPQ253" s="96"/>
      <c r="DPR253" s="96"/>
      <c r="DPS253" s="96"/>
      <c r="DPT253" s="96"/>
      <c r="DPU253" s="96"/>
      <c r="DPV253" s="96"/>
      <c r="DPW253" s="96"/>
      <c r="DPX253" s="96"/>
      <c r="DPY253" s="96"/>
      <c r="DPZ253" s="96"/>
      <c r="DQA253" s="96"/>
      <c r="DQB253" s="96"/>
      <c r="DQC253" s="96"/>
      <c r="DQD253" s="96"/>
      <c r="DQE253" s="96"/>
      <c r="DQF253" s="96"/>
      <c r="DQG253" s="96"/>
      <c r="DQH253" s="96"/>
      <c r="DQI253" s="96"/>
      <c r="DQJ253" s="96"/>
      <c r="DQK253" s="96"/>
      <c r="DQL253" s="96"/>
      <c r="DQM253" s="96"/>
      <c r="DQN253" s="96"/>
      <c r="DQO253" s="96"/>
      <c r="DQP253" s="96"/>
      <c r="DQQ253" s="96"/>
      <c r="DQR253" s="96"/>
      <c r="DQS253" s="96"/>
      <c r="DQT253" s="96"/>
      <c r="DQU253" s="96"/>
      <c r="DQV253" s="96"/>
      <c r="DQW253" s="96"/>
      <c r="DQX253" s="96"/>
      <c r="DQY253" s="96"/>
      <c r="DQZ253" s="96"/>
      <c r="DRA253" s="96"/>
      <c r="DRB253" s="96"/>
      <c r="DRC253" s="96"/>
      <c r="DRD253" s="96"/>
      <c r="DRE253" s="96"/>
      <c r="DRF253" s="96"/>
      <c r="DRG253" s="96"/>
      <c r="DRH253" s="96"/>
      <c r="DRI253" s="96"/>
      <c r="DRJ253" s="96"/>
      <c r="DRK253" s="96"/>
      <c r="DRL253" s="96"/>
      <c r="DRM253" s="96"/>
      <c r="DRN253" s="96"/>
      <c r="DRO253" s="96"/>
      <c r="DRP253" s="96"/>
      <c r="DRQ253" s="96"/>
      <c r="DRR253" s="96"/>
      <c r="DRS253" s="96"/>
      <c r="DRT253" s="96"/>
      <c r="DRU253" s="96"/>
      <c r="DRV253" s="96"/>
      <c r="DRW253" s="96"/>
      <c r="DRX253" s="96"/>
      <c r="DRY253" s="96"/>
      <c r="DRZ253" s="96"/>
      <c r="DSA253" s="96"/>
      <c r="DSB253" s="96"/>
      <c r="DSC253" s="96"/>
      <c r="DSD253" s="96"/>
      <c r="DSE253" s="96"/>
      <c r="DSF253" s="96"/>
      <c r="DSG253" s="96"/>
      <c r="DSH253" s="96"/>
      <c r="DSI253" s="96"/>
      <c r="DSJ253" s="96"/>
      <c r="DSK253" s="96"/>
      <c r="DSL253" s="96"/>
      <c r="DSM253" s="96"/>
      <c r="DSN253" s="96"/>
      <c r="DSO253" s="96"/>
      <c r="DSP253" s="96"/>
      <c r="DSQ253" s="96"/>
      <c r="DSR253" s="96"/>
      <c r="DSS253" s="96"/>
      <c r="DST253" s="96"/>
      <c r="DSU253" s="96"/>
      <c r="DSV253" s="96"/>
      <c r="DSW253" s="96"/>
      <c r="DSX253" s="96"/>
      <c r="DSY253" s="96"/>
      <c r="DSZ253" s="96"/>
      <c r="DTA253" s="96"/>
      <c r="DTB253" s="96"/>
      <c r="DTC253" s="96"/>
      <c r="DTD253" s="96"/>
      <c r="DTE253" s="96"/>
      <c r="DTF253" s="96"/>
      <c r="DTG253" s="96"/>
      <c r="DTH253" s="96"/>
      <c r="DTI253" s="96"/>
      <c r="DTJ253" s="96"/>
      <c r="DTK253" s="96"/>
      <c r="DTL253" s="96"/>
      <c r="DTM253" s="96"/>
      <c r="DTN253" s="96"/>
      <c r="DTO253" s="96"/>
      <c r="DTP253" s="96"/>
      <c r="DTQ253" s="96"/>
      <c r="DTR253" s="96"/>
      <c r="DTS253" s="96"/>
      <c r="DTT253" s="96"/>
      <c r="DTU253" s="96"/>
      <c r="DTV253" s="96"/>
      <c r="DTW253" s="96"/>
      <c r="DTX253" s="96"/>
      <c r="DTY253" s="96"/>
      <c r="DTZ253" s="96"/>
      <c r="DUA253" s="96"/>
      <c r="DUB253" s="96"/>
      <c r="DUC253" s="96"/>
      <c r="DUD253" s="96"/>
      <c r="DUE253" s="96"/>
      <c r="DUF253" s="96"/>
      <c r="DUG253" s="96"/>
      <c r="DUH253" s="96"/>
      <c r="DUI253" s="96"/>
      <c r="DUJ253" s="96"/>
      <c r="DUK253" s="96"/>
      <c r="DUL253" s="96"/>
      <c r="DUM253" s="96"/>
      <c r="DUN253" s="96"/>
      <c r="DUO253" s="96"/>
      <c r="DUP253" s="96"/>
      <c r="DUQ253" s="96"/>
      <c r="DUR253" s="96"/>
      <c r="DUS253" s="96"/>
      <c r="DUT253" s="96"/>
      <c r="DUU253" s="96"/>
      <c r="DUV253" s="96"/>
      <c r="DUW253" s="96"/>
      <c r="DUX253" s="96"/>
      <c r="DUY253" s="96"/>
      <c r="DUZ253" s="96"/>
      <c r="DVA253" s="96"/>
      <c r="DVB253" s="96"/>
      <c r="DVC253" s="96"/>
      <c r="DVD253" s="96"/>
      <c r="DVE253" s="96"/>
      <c r="DVF253" s="96"/>
      <c r="DVG253" s="96"/>
      <c r="DVH253" s="96"/>
      <c r="DVI253" s="96"/>
      <c r="DVJ253" s="96"/>
      <c r="DVK253" s="96"/>
      <c r="DVL253" s="96"/>
      <c r="DVM253" s="96"/>
      <c r="DVN253" s="96"/>
      <c r="DVO253" s="96"/>
      <c r="DVP253" s="96"/>
      <c r="DVQ253" s="96"/>
      <c r="DVR253" s="96"/>
      <c r="DVS253" s="96"/>
      <c r="DVT253" s="96"/>
      <c r="DVU253" s="96"/>
      <c r="DVV253" s="96"/>
      <c r="DVW253" s="96"/>
      <c r="DVX253" s="96"/>
      <c r="DVY253" s="96"/>
      <c r="DVZ253" s="96"/>
      <c r="DWA253" s="96"/>
      <c r="DWB253" s="96"/>
      <c r="DWC253" s="96"/>
      <c r="DWD253" s="96"/>
      <c r="DWE253" s="96"/>
      <c r="DWF253" s="96"/>
      <c r="DWG253" s="96"/>
      <c r="DWH253" s="96"/>
      <c r="DWI253" s="96"/>
      <c r="DWJ253" s="96"/>
      <c r="DWK253" s="96"/>
      <c r="DWL253" s="96"/>
      <c r="DWM253" s="96"/>
      <c r="DWN253" s="96"/>
      <c r="DWO253" s="96"/>
      <c r="DWP253" s="96"/>
      <c r="DWQ253" s="96"/>
      <c r="DWR253" s="96"/>
      <c r="DWS253" s="96"/>
      <c r="DWT253" s="96"/>
      <c r="DWU253" s="96"/>
      <c r="DWV253" s="96"/>
      <c r="DWW253" s="96"/>
      <c r="DWX253" s="96"/>
      <c r="DWY253" s="96"/>
      <c r="DWZ253" s="96"/>
      <c r="DXA253" s="96"/>
      <c r="DXB253" s="96"/>
      <c r="DXC253" s="96"/>
      <c r="DXD253" s="96"/>
      <c r="DXE253" s="96"/>
      <c r="DXF253" s="96"/>
      <c r="DXG253" s="96"/>
      <c r="DXH253" s="96"/>
      <c r="DXI253" s="96"/>
      <c r="DXJ253" s="96"/>
      <c r="DXK253" s="96"/>
      <c r="DXL253" s="96"/>
      <c r="DXM253" s="96"/>
      <c r="DXN253" s="96"/>
      <c r="DXO253" s="96"/>
      <c r="DXP253" s="96"/>
      <c r="DXQ253" s="96"/>
      <c r="DXR253" s="96"/>
      <c r="DXS253" s="96"/>
      <c r="DXT253" s="96"/>
      <c r="DXU253" s="96"/>
      <c r="DXV253" s="96"/>
      <c r="DXW253" s="96"/>
      <c r="DXX253" s="96"/>
      <c r="DXY253" s="96"/>
      <c r="DXZ253" s="96"/>
      <c r="DYA253" s="96"/>
      <c r="DYB253" s="96"/>
      <c r="DYC253" s="96"/>
      <c r="DYD253" s="96"/>
      <c r="DYE253" s="96"/>
      <c r="DYF253" s="96"/>
      <c r="DYG253" s="96"/>
      <c r="DYH253" s="96"/>
      <c r="DYI253" s="96"/>
      <c r="DYJ253" s="96"/>
      <c r="DYK253" s="96"/>
      <c r="DYL253" s="96"/>
      <c r="DYM253" s="96"/>
      <c r="DYN253" s="96"/>
      <c r="DYO253" s="96"/>
      <c r="DYP253" s="96"/>
      <c r="DYQ253" s="96"/>
      <c r="DYR253" s="96"/>
      <c r="DYS253" s="96"/>
      <c r="DYT253" s="96"/>
      <c r="DYU253" s="96"/>
      <c r="DYV253" s="96"/>
      <c r="DYW253" s="96"/>
      <c r="DYX253" s="96"/>
      <c r="DYY253" s="96"/>
      <c r="DYZ253" s="96"/>
      <c r="DZA253" s="96"/>
      <c r="DZB253" s="96"/>
      <c r="DZC253" s="96"/>
      <c r="DZD253" s="96"/>
      <c r="DZE253" s="96"/>
      <c r="DZF253" s="96"/>
      <c r="DZG253" s="96"/>
      <c r="DZH253" s="96"/>
      <c r="DZI253" s="96"/>
      <c r="DZJ253" s="96"/>
      <c r="DZK253" s="96"/>
      <c r="DZL253" s="96"/>
      <c r="DZM253" s="96"/>
      <c r="DZN253" s="96"/>
      <c r="DZO253" s="96"/>
      <c r="DZP253" s="96"/>
      <c r="DZQ253" s="96"/>
      <c r="DZR253" s="96"/>
      <c r="DZS253" s="96"/>
      <c r="DZT253" s="96"/>
      <c r="DZU253" s="96"/>
      <c r="DZV253" s="96"/>
      <c r="DZW253" s="96"/>
      <c r="DZX253" s="96"/>
      <c r="DZY253" s="96"/>
      <c r="DZZ253" s="96"/>
      <c r="EAA253" s="96"/>
      <c r="EAB253" s="96"/>
      <c r="EAC253" s="96"/>
      <c r="EAD253" s="96"/>
      <c r="EAE253" s="96"/>
      <c r="EAF253" s="96"/>
      <c r="EAG253" s="96"/>
      <c r="EAH253" s="96"/>
      <c r="EAI253" s="96"/>
      <c r="EAJ253" s="96"/>
      <c r="EAK253" s="96"/>
      <c r="EAL253" s="96"/>
      <c r="EAM253" s="96"/>
      <c r="EAN253" s="96"/>
      <c r="EAO253" s="96"/>
      <c r="EAP253" s="96"/>
      <c r="EAQ253" s="96"/>
      <c r="EAR253" s="96"/>
      <c r="EAS253" s="96"/>
      <c r="EAT253" s="96"/>
      <c r="EAU253" s="96"/>
      <c r="EAV253" s="96"/>
      <c r="EAW253" s="96"/>
      <c r="EAX253" s="96"/>
      <c r="EAY253" s="96"/>
      <c r="EAZ253" s="96"/>
      <c r="EBA253" s="96"/>
      <c r="EBB253" s="96"/>
      <c r="EBC253" s="96"/>
      <c r="EBD253" s="96"/>
      <c r="EBE253" s="96"/>
      <c r="EBF253" s="96"/>
      <c r="EBG253" s="96"/>
      <c r="EBH253" s="96"/>
      <c r="EBI253" s="96"/>
      <c r="EBJ253" s="96"/>
      <c r="EBK253" s="96"/>
      <c r="EBL253" s="96"/>
      <c r="EBM253" s="96"/>
      <c r="EBN253" s="96"/>
      <c r="EBO253" s="96"/>
      <c r="EBP253" s="96"/>
      <c r="EBQ253" s="96"/>
      <c r="EBR253" s="96"/>
      <c r="EBS253" s="96"/>
      <c r="EBT253" s="96"/>
      <c r="EBU253" s="96"/>
      <c r="EBV253" s="96"/>
      <c r="EBW253" s="96"/>
      <c r="EBX253" s="96"/>
      <c r="EBY253" s="96"/>
      <c r="EBZ253" s="96"/>
      <c r="ECA253" s="96"/>
      <c r="ECB253" s="96"/>
      <c r="ECC253" s="96"/>
      <c r="ECD253" s="96"/>
      <c r="ECE253" s="96"/>
      <c r="ECF253" s="96"/>
      <c r="ECG253" s="96"/>
      <c r="ECH253" s="96"/>
      <c r="ECI253" s="96"/>
      <c r="ECJ253" s="96"/>
      <c r="ECK253" s="96"/>
      <c r="ECL253" s="96"/>
      <c r="ECM253" s="96"/>
      <c r="ECN253" s="96"/>
      <c r="ECO253" s="96"/>
      <c r="ECP253" s="96"/>
      <c r="ECQ253" s="96"/>
      <c r="ECR253" s="96"/>
      <c r="ECS253" s="96"/>
      <c r="ECT253" s="96"/>
      <c r="ECU253" s="96"/>
      <c r="ECV253" s="96"/>
      <c r="ECW253" s="96"/>
      <c r="ECX253" s="96"/>
      <c r="ECY253" s="96"/>
      <c r="ECZ253" s="96"/>
      <c r="EDA253" s="96"/>
      <c r="EDB253" s="96"/>
      <c r="EDC253" s="96"/>
      <c r="EDD253" s="96"/>
      <c r="EDE253" s="96"/>
      <c r="EDF253" s="96"/>
      <c r="EDG253" s="96"/>
      <c r="EDH253" s="96"/>
      <c r="EDI253" s="96"/>
      <c r="EDJ253" s="96"/>
      <c r="EDK253" s="96"/>
      <c r="EDL253" s="96"/>
      <c r="EDM253" s="96"/>
      <c r="EDN253" s="96"/>
      <c r="EDO253" s="96"/>
      <c r="EDP253" s="96"/>
      <c r="EDQ253" s="96"/>
      <c r="EDR253" s="96"/>
      <c r="EDS253" s="96"/>
      <c r="EDT253" s="96"/>
      <c r="EDU253" s="96"/>
      <c r="EDV253" s="96"/>
      <c r="EDW253" s="96"/>
      <c r="EDX253" s="96"/>
      <c r="EDY253" s="96"/>
      <c r="EDZ253" s="96"/>
      <c r="EEA253" s="96"/>
      <c r="EEB253" s="96"/>
      <c r="EEC253" s="96"/>
      <c r="EED253" s="96"/>
      <c r="EEE253" s="96"/>
      <c r="EEF253" s="96"/>
      <c r="EEG253" s="96"/>
      <c r="EEH253" s="96"/>
      <c r="EEI253" s="96"/>
      <c r="EEJ253" s="96"/>
      <c r="EEK253" s="96"/>
      <c r="EEL253" s="96"/>
      <c r="EEM253" s="96"/>
      <c r="EEN253" s="96"/>
      <c r="EEO253" s="96"/>
      <c r="EEP253" s="96"/>
      <c r="EEQ253" s="96"/>
      <c r="EER253" s="96"/>
      <c r="EES253" s="96"/>
      <c r="EET253" s="96"/>
      <c r="EEU253" s="96"/>
      <c r="EEV253" s="96"/>
      <c r="EEW253" s="96"/>
      <c r="EEX253" s="96"/>
      <c r="EEY253" s="96"/>
      <c r="EEZ253" s="96"/>
      <c r="EFA253" s="96"/>
      <c r="EFB253" s="96"/>
      <c r="EFC253" s="96"/>
      <c r="EFD253" s="96"/>
      <c r="EFE253" s="96"/>
      <c r="EFF253" s="96"/>
      <c r="EFG253" s="96"/>
      <c r="EFH253" s="96"/>
      <c r="EFI253" s="96"/>
      <c r="EFJ253" s="96"/>
      <c r="EFK253" s="96"/>
      <c r="EFL253" s="96"/>
      <c r="EFM253" s="96"/>
      <c r="EFN253" s="96"/>
      <c r="EFO253" s="96"/>
      <c r="EFP253" s="96"/>
      <c r="EFQ253" s="96"/>
      <c r="EFR253" s="96"/>
      <c r="EFS253" s="96"/>
      <c r="EFT253" s="96"/>
      <c r="EFU253" s="96"/>
      <c r="EFV253" s="96"/>
      <c r="EFW253" s="96"/>
      <c r="EFX253" s="96"/>
      <c r="EFY253" s="96"/>
      <c r="EFZ253" s="96"/>
      <c r="EGA253" s="96"/>
      <c r="EGB253" s="96"/>
      <c r="EGC253" s="96"/>
      <c r="EGD253" s="96"/>
      <c r="EGE253" s="96"/>
      <c r="EGF253" s="96"/>
      <c r="EGG253" s="96"/>
      <c r="EGH253" s="96"/>
      <c r="EGI253" s="96"/>
      <c r="EGJ253" s="96"/>
      <c r="EGK253" s="96"/>
      <c r="EGL253" s="96"/>
      <c r="EGM253" s="96"/>
      <c r="EGN253" s="96"/>
      <c r="EGO253" s="96"/>
      <c r="EGP253" s="96"/>
      <c r="EGQ253" s="96"/>
      <c r="EGR253" s="96"/>
      <c r="EGS253" s="96"/>
      <c r="EGT253" s="96"/>
      <c r="EGU253" s="96"/>
      <c r="EGV253" s="96"/>
      <c r="EGW253" s="96"/>
      <c r="EGX253" s="96"/>
      <c r="EGY253" s="96"/>
      <c r="EGZ253" s="96"/>
      <c r="EHA253" s="96"/>
      <c r="EHB253" s="96"/>
      <c r="EHC253" s="96"/>
      <c r="EHD253" s="96"/>
      <c r="EHE253" s="96"/>
      <c r="EHF253" s="96"/>
      <c r="EHG253" s="96"/>
      <c r="EHH253" s="96"/>
      <c r="EHI253" s="96"/>
      <c r="EHJ253" s="96"/>
      <c r="EHK253" s="96"/>
      <c r="EHL253" s="96"/>
      <c r="EHM253" s="96"/>
      <c r="EHN253" s="96"/>
      <c r="EHO253" s="96"/>
      <c r="EHP253" s="96"/>
      <c r="EHQ253" s="96"/>
      <c r="EHR253" s="96"/>
      <c r="EHS253" s="96"/>
      <c r="EHT253" s="96"/>
      <c r="EHU253" s="96"/>
      <c r="EHV253" s="96"/>
      <c r="EHW253" s="96"/>
      <c r="EHX253" s="96"/>
      <c r="EHY253" s="96"/>
      <c r="EHZ253" s="96"/>
      <c r="EIA253" s="96"/>
      <c r="EIB253" s="96"/>
      <c r="EIC253" s="96"/>
      <c r="EID253" s="96"/>
      <c r="EIE253" s="96"/>
      <c r="EIF253" s="96"/>
      <c r="EIG253" s="96"/>
      <c r="EIH253" s="96"/>
      <c r="EII253" s="96"/>
      <c r="EIJ253" s="96"/>
      <c r="EIK253" s="96"/>
      <c r="EIL253" s="96"/>
      <c r="EIM253" s="96"/>
      <c r="EIN253" s="96"/>
      <c r="EIO253" s="96"/>
      <c r="EIP253" s="96"/>
      <c r="EIQ253" s="96"/>
      <c r="EIR253" s="96"/>
      <c r="EIS253" s="96"/>
      <c r="EIT253" s="96"/>
      <c r="EIU253" s="96"/>
      <c r="EIV253" s="96"/>
      <c r="EIW253" s="96"/>
      <c r="EIX253" s="96"/>
      <c r="EIY253" s="96"/>
      <c r="EIZ253" s="96"/>
      <c r="EJA253" s="96"/>
      <c r="EJB253" s="96"/>
      <c r="EJC253" s="96"/>
      <c r="EJD253" s="96"/>
      <c r="EJE253" s="96"/>
      <c r="EJF253" s="96"/>
      <c r="EJG253" s="96"/>
      <c r="EJH253" s="96"/>
      <c r="EJI253" s="96"/>
      <c r="EJJ253" s="96"/>
      <c r="EJK253" s="96"/>
      <c r="EJL253" s="96"/>
      <c r="EJM253" s="96"/>
      <c r="EJN253" s="96"/>
      <c r="EJO253" s="96"/>
      <c r="EJP253" s="96"/>
      <c r="EJQ253" s="96"/>
      <c r="EJR253" s="96"/>
      <c r="EJS253" s="96"/>
      <c r="EJT253" s="96"/>
      <c r="EJU253" s="96"/>
      <c r="EJV253" s="96"/>
      <c r="EJW253" s="96"/>
      <c r="EJX253" s="96"/>
      <c r="EJY253" s="96"/>
      <c r="EJZ253" s="96"/>
      <c r="EKA253" s="96"/>
      <c r="EKB253" s="96"/>
      <c r="EKC253" s="96"/>
      <c r="EKD253" s="96"/>
      <c r="EKE253" s="96"/>
      <c r="EKF253" s="96"/>
      <c r="EKG253" s="96"/>
      <c r="EKH253" s="96"/>
      <c r="EKI253" s="96"/>
      <c r="EKJ253" s="96"/>
      <c r="EKK253" s="96"/>
      <c r="EKL253" s="96"/>
      <c r="EKM253" s="96"/>
      <c r="EKN253" s="96"/>
      <c r="EKO253" s="96"/>
      <c r="EKP253" s="96"/>
      <c r="EKQ253" s="96"/>
      <c r="EKR253" s="96"/>
      <c r="EKS253" s="96"/>
      <c r="EKT253" s="96"/>
      <c r="EKU253" s="96"/>
      <c r="EKV253" s="96"/>
      <c r="EKW253" s="96"/>
      <c r="EKX253" s="96"/>
      <c r="EKY253" s="96"/>
      <c r="EKZ253" s="96"/>
      <c r="ELA253" s="96"/>
      <c r="ELB253" s="96"/>
      <c r="ELC253" s="96"/>
      <c r="ELD253" s="96"/>
      <c r="ELE253" s="96"/>
      <c r="ELF253" s="96"/>
      <c r="ELG253" s="96"/>
      <c r="ELH253" s="96"/>
      <c r="ELI253" s="96"/>
      <c r="ELJ253" s="96"/>
      <c r="ELK253" s="96"/>
      <c r="ELL253" s="96"/>
      <c r="ELM253" s="96"/>
      <c r="ELN253" s="96"/>
      <c r="ELO253" s="96"/>
      <c r="ELP253" s="96"/>
      <c r="ELQ253" s="96"/>
      <c r="ELR253" s="96"/>
      <c r="ELS253" s="96"/>
      <c r="ELT253" s="96"/>
      <c r="ELU253" s="96"/>
      <c r="ELV253" s="96"/>
      <c r="ELW253" s="96"/>
      <c r="ELX253" s="96"/>
      <c r="ELY253" s="96"/>
      <c r="ELZ253" s="96"/>
      <c r="EMA253" s="96"/>
      <c r="EMB253" s="96"/>
      <c r="EMC253" s="96"/>
      <c r="EMD253" s="96"/>
      <c r="EME253" s="96"/>
      <c r="EMF253" s="96"/>
      <c r="EMG253" s="96"/>
      <c r="EMH253" s="96"/>
      <c r="EMI253" s="96"/>
      <c r="EMJ253" s="96"/>
      <c r="EMK253" s="96"/>
      <c r="EML253" s="96"/>
      <c r="EMM253" s="96"/>
      <c r="EMN253" s="96"/>
      <c r="EMO253" s="96"/>
      <c r="EMP253" s="96"/>
      <c r="EMQ253" s="96"/>
      <c r="EMR253" s="96"/>
      <c r="EMS253" s="96"/>
      <c r="EMT253" s="96"/>
      <c r="EMU253" s="96"/>
      <c r="EMV253" s="96"/>
      <c r="EMW253" s="96"/>
      <c r="EMX253" s="96"/>
      <c r="EMY253" s="96"/>
      <c r="EMZ253" s="96"/>
      <c r="ENA253" s="96"/>
      <c r="ENB253" s="96"/>
      <c r="ENC253" s="96"/>
      <c r="END253" s="96"/>
      <c r="ENE253" s="96"/>
      <c r="ENF253" s="96"/>
      <c r="ENG253" s="96"/>
      <c r="ENH253" s="96"/>
      <c r="ENI253" s="96"/>
      <c r="ENJ253" s="96"/>
      <c r="ENK253" s="96"/>
      <c r="ENL253" s="96"/>
      <c r="ENM253" s="96"/>
      <c r="ENN253" s="96"/>
      <c r="ENO253" s="96"/>
      <c r="ENP253" s="96"/>
      <c r="ENQ253" s="96"/>
      <c r="ENR253" s="96"/>
      <c r="ENS253" s="96"/>
      <c r="ENT253" s="96"/>
      <c r="ENU253" s="96"/>
      <c r="ENV253" s="96"/>
      <c r="ENW253" s="96"/>
      <c r="ENX253" s="96"/>
      <c r="ENY253" s="96"/>
      <c r="ENZ253" s="96"/>
      <c r="EOA253" s="96"/>
      <c r="EOB253" s="96"/>
      <c r="EOC253" s="96"/>
      <c r="EOD253" s="96"/>
      <c r="EOE253" s="96"/>
      <c r="EOF253" s="96"/>
      <c r="EOG253" s="96"/>
      <c r="EOH253" s="96"/>
      <c r="EOI253" s="96"/>
      <c r="EOJ253" s="96"/>
      <c r="EOK253" s="96"/>
      <c r="EOL253" s="96"/>
      <c r="EOM253" s="96"/>
      <c r="EON253" s="96"/>
      <c r="EOO253" s="96"/>
      <c r="EOP253" s="96"/>
      <c r="EOQ253" s="96"/>
      <c r="EOR253" s="96"/>
      <c r="EOS253" s="96"/>
      <c r="EOT253" s="96"/>
      <c r="EOU253" s="96"/>
      <c r="EOV253" s="96"/>
      <c r="EOW253" s="96"/>
      <c r="EOX253" s="96"/>
      <c r="EOY253" s="96"/>
      <c r="EOZ253" s="96"/>
      <c r="EPA253" s="96"/>
      <c r="EPB253" s="96"/>
      <c r="EPC253" s="96"/>
      <c r="EPD253" s="96"/>
      <c r="EPE253" s="96"/>
      <c r="EPF253" s="96"/>
      <c r="EPG253" s="96"/>
      <c r="EPH253" s="96"/>
      <c r="EPI253" s="96"/>
      <c r="EPJ253" s="96"/>
      <c r="EPK253" s="96"/>
      <c r="EPL253" s="96"/>
      <c r="EPM253" s="96"/>
      <c r="EPN253" s="96"/>
      <c r="EPO253" s="96"/>
      <c r="EPP253" s="96"/>
      <c r="EPQ253" s="96"/>
      <c r="EPR253" s="96"/>
      <c r="EPS253" s="96"/>
      <c r="EPT253" s="96"/>
      <c r="EPU253" s="96"/>
      <c r="EPV253" s="96"/>
      <c r="EPW253" s="96"/>
      <c r="EPX253" s="96"/>
      <c r="EPY253" s="96"/>
      <c r="EPZ253" s="96"/>
      <c r="EQA253" s="96"/>
      <c r="EQB253" s="96"/>
      <c r="EQC253" s="96"/>
      <c r="EQD253" s="96"/>
      <c r="EQE253" s="96"/>
      <c r="EQF253" s="96"/>
      <c r="EQG253" s="96"/>
      <c r="EQH253" s="96"/>
      <c r="EQI253" s="96"/>
      <c r="EQJ253" s="96"/>
      <c r="EQK253" s="96"/>
      <c r="EQL253" s="96"/>
      <c r="EQM253" s="96"/>
      <c r="EQN253" s="96"/>
      <c r="EQO253" s="96"/>
      <c r="EQP253" s="96"/>
      <c r="EQQ253" s="96"/>
      <c r="EQR253" s="96"/>
      <c r="EQS253" s="96"/>
      <c r="EQT253" s="96"/>
      <c r="EQU253" s="96"/>
      <c r="EQV253" s="96"/>
      <c r="EQW253" s="96"/>
      <c r="EQX253" s="96"/>
      <c r="EQY253" s="96"/>
      <c r="EQZ253" s="96"/>
      <c r="ERA253" s="96"/>
      <c r="ERB253" s="96"/>
      <c r="ERC253" s="96"/>
      <c r="ERD253" s="96"/>
      <c r="ERE253" s="96"/>
      <c r="ERF253" s="96"/>
      <c r="ERG253" s="96"/>
      <c r="ERH253" s="96"/>
      <c r="ERI253" s="96"/>
      <c r="ERJ253" s="96"/>
      <c r="ERK253" s="96"/>
      <c r="ERL253" s="96"/>
      <c r="ERM253" s="96"/>
      <c r="ERN253" s="96"/>
      <c r="ERO253" s="96"/>
      <c r="ERP253" s="96"/>
      <c r="ERQ253" s="96"/>
      <c r="ERR253" s="96"/>
      <c r="ERS253" s="96"/>
      <c r="ERT253" s="96"/>
      <c r="ERU253" s="96"/>
      <c r="ERV253" s="96"/>
      <c r="ERW253" s="96"/>
      <c r="ERX253" s="96"/>
      <c r="ERY253" s="96"/>
      <c r="ERZ253" s="96"/>
      <c r="ESA253" s="96"/>
      <c r="ESB253" s="96"/>
      <c r="ESC253" s="96"/>
      <c r="ESD253" s="96"/>
      <c r="ESE253" s="96"/>
      <c r="ESF253" s="96"/>
      <c r="ESG253" s="96"/>
      <c r="ESH253" s="96"/>
      <c r="ESI253" s="96"/>
      <c r="ESJ253" s="96"/>
      <c r="ESK253" s="96"/>
      <c r="ESL253" s="96"/>
      <c r="ESM253" s="96"/>
      <c r="ESN253" s="96"/>
      <c r="ESO253" s="96"/>
      <c r="ESP253" s="96"/>
      <c r="ESQ253" s="96"/>
      <c r="ESR253" s="96"/>
      <c r="ESS253" s="96"/>
      <c r="EST253" s="96"/>
      <c r="ESU253" s="96"/>
      <c r="ESV253" s="96"/>
      <c r="ESW253" s="96"/>
      <c r="ESX253" s="96"/>
      <c r="ESY253" s="96"/>
      <c r="ESZ253" s="96"/>
      <c r="ETA253" s="96"/>
      <c r="ETB253" s="96"/>
      <c r="ETC253" s="96"/>
      <c r="ETD253" s="96"/>
      <c r="ETE253" s="96"/>
      <c r="ETF253" s="96"/>
      <c r="ETG253" s="96"/>
      <c r="ETH253" s="96"/>
      <c r="ETI253" s="96"/>
      <c r="ETJ253" s="96"/>
      <c r="ETK253" s="96"/>
      <c r="ETL253" s="96"/>
      <c r="ETM253" s="96"/>
      <c r="ETN253" s="96"/>
      <c r="ETO253" s="96"/>
      <c r="ETP253" s="96"/>
      <c r="ETQ253" s="96"/>
      <c r="ETR253" s="96"/>
      <c r="ETS253" s="96"/>
      <c r="ETT253" s="96"/>
      <c r="ETU253" s="96"/>
      <c r="ETV253" s="96"/>
      <c r="ETW253" s="96"/>
      <c r="ETX253" s="96"/>
      <c r="ETY253" s="96"/>
      <c r="ETZ253" s="96"/>
      <c r="EUA253" s="96"/>
      <c r="EUB253" s="96"/>
      <c r="EUC253" s="96"/>
      <c r="EUD253" s="96"/>
      <c r="EUE253" s="96"/>
      <c r="EUF253" s="96"/>
      <c r="EUG253" s="96"/>
      <c r="EUH253" s="96"/>
      <c r="EUI253" s="96"/>
      <c r="EUJ253" s="96"/>
      <c r="EUK253" s="96"/>
      <c r="EUL253" s="96"/>
      <c r="EUM253" s="96"/>
      <c r="EUN253" s="96"/>
      <c r="EUO253" s="96"/>
      <c r="EUP253" s="96"/>
      <c r="EUQ253" s="96"/>
      <c r="EUR253" s="96"/>
      <c r="EUS253" s="96"/>
      <c r="EUT253" s="96"/>
      <c r="EUU253" s="96"/>
      <c r="EUV253" s="96"/>
      <c r="EUW253" s="96"/>
      <c r="EUX253" s="96"/>
      <c r="EUY253" s="96"/>
      <c r="EUZ253" s="96"/>
      <c r="EVA253" s="96"/>
      <c r="EVB253" s="96"/>
      <c r="EVC253" s="96"/>
      <c r="EVD253" s="96"/>
      <c r="EVE253" s="96"/>
      <c r="EVF253" s="96"/>
      <c r="EVG253" s="96"/>
      <c r="EVH253" s="96"/>
      <c r="EVI253" s="96"/>
      <c r="EVJ253" s="96"/>
      <c r="EVK253" s="96"/>
      <c r="EVL253" s="96"/>
      <c r="EVM253" s="96"/>
      <c r="EVN253" s="96"/>
      <c r="EVO253" s="96"/>
      <c r="EVP253" s="96"/>
      <c r="EVQ253" s="96"/>
      <c r="EVR253" s="96"/>
      <c r="EVS253" s="96"/>
      <c r="EVT253" s="96"/>
      <c r="EVU253" s="96"/>
      <c r="EVV253" s="96"/>
      <c r="EVW253" s="96"/>
      <c r="EVX253" s="96"/>
      <c r="EVY253" s="96"/>
      <c r="EVZ253" s="96"/>
      <c r="EWA253" s="96"/>
      <c r="EWB253" s="96"/>
      <c r="EWC253" s="96"/>
      <c r="EWD253" s="96"/>
      <c r="EWE253" s="96"/>
      <c r="EWF253" s="96"/>
      <c r="EWG253" s="96"/>
      <c r="EWH253" s="96"/>
      <c r="EWI253" s="96"/>
      <c r="EWJ253" s="96"/>
      <c r="EWK253" s="96"/>
      <c r="EWL253" s="96"/>
      <c r="EWM253" s="96"/>
      <c r="EWN253" s="96"/>
      <c r="EWO253" s="96"/>
      <c r="EWP253" s="96"/>
      <c r="EWQ253" s="96"/>
      <c r="EWR253" s="96"/>
      <c r="EWS253" s="96"/>
      <c r="EWT253" s="96"/>
      <c r="EWU253" s="96"/>
      <c r="EWV253" s="96"/>
      <c r="EWW253" s="96"/>
      <c r="EWX253" s="96"/>
      <c r="EWY253" s="96"/>
      <c r="EWZ253" s="96"/>
      <c r="EXA253" s="96"/>
      <c r="EXB253" s="96"/>
      <c r="EXC253" s="96"/>
      <c r="EXD253" s="96"/>
      <c r="EXE253" s="96"/>
      <c r="EXF253" s="96"/>
      <c r="EXG253" s="96"/>
      <c r="EXH253" s="96"/>
      <c r="EXI253" s="96"/>
      <c r="EXJ253" s="96"/>
      <c r="EXK253" s="96"/>
      <c r="EXL253" s="96"/>
      <c r="EXM253" s="96"/>
      <c r="EXN253" s="96"/>
      <c r="EXO253" s="96"/>
      <c r="EXP253" s="96"/>
      <c r="EXQ253" s="96"/>
      <c r="EXR253" s="96"/>
      <c r="EXS253" s="96"/>
      <c r="EXT253" s="96"/>
      <c r="EXU253" s="96"/>
      <c r="EXV253" s="96"/>
      <c r="EXW253" s="96"/>
      <c r="EXX253" s="96"/>
      <c r="EXY253" s="96"/>
      <c r="EXZ253" s="96"/>
      <c r="EYA253" s="96"/>
      <c r="EYB253" s="96"/>
      <c r="EYC253" s="96"/>
      <c r="EYD253" s="96"/>
      <c r="EYE253" s="96"/>
      <c r="EYF253" s="96"/>
      <c r="EYG253" s="96"/>
      <c r="EYH253" s="96"/>
      <c r="EYI253" s="96"/>
      <c r="EYJ253" s="96"/>
      <c r="EYK253" s="96"/>
      <c r="EYL253" s="96"/>
      <c r="EYM253" s="96"/>
      <c r="EYN253" s="96"/>
      <c r="EYO253" s="96"/>
      <c r="EYP253" s="96"/>
      <c r="EYQ253" s="96"/>
      <c r="EYR253" s="96"/>
      <c r="EYS253" s="96"/>
      <c r="EYT253" s="96"/>
      <c r="EYU253" s="96"/>
      <c r="EYV253" s="96"/>
      <c r="EYW253" s="96"/>
      <c r="EYX253" s="96"/>
      <c r="EYY253" s="96"/>
      <c r="EYZ253" s="96"/>
      <c r="EZA253" s="96"/>
      <c r="EZB253" s="96"/>
      <c r="EZC253" s="96"/>
      <c r="EZD253" s="96"/>
      <c r="EZE253" s="96"/>
      <c r="EZF253" s="96"/>
      <c r="EZG253" s="96"/>
      <c r="EZH253" s="96"/>
      <c r="EZI253" s="96"/>
      <c r="EZJ253" s="96"/>
      <c r="EZK253" s="96"/>
      <c r="EZL253" s="96"/>
      <c r="EZM253" s="96"/>
      <c r="EZN253" s="96"/>
      <c r="EZO253" s="96"/>
      <c r="EZP253" s="96"/>
      <c r="EZQ253" s="96"/>
      <c r="EZR253" s="96"/>
      <c r="EZS253" s="96"/>
      <c r="EZT253" s="96"/>
      <c r="EZU253" s="96"/>
      <c r="EZV253" s="96"/>
      <c r="EZW253" s="96"/>
      <c r="EZX253" s="96"/>
      <c r="EZY253" s="96"/>
      <c r="EZZ253" s="96"/>
      <c r="FAA253" s="96"/>
      <c r="FAB253" s="96"/>
      <c r="FAC253" s="96"/>
      <c r="FAD253" s="96"/>
      <c r="FAE253" s="96"/>
      <c r="FAF253" s="96"/>
      <c r="FAG253" s="96"/>
      <c r="FAH253" s="96"/>
      <c r="FAI253" s="96"/>
      <c r="FAJ253" s="96"/>
      <c r="FAK253" s="96"/>
      <c r="FAL253" s="96"/>
      <c r="FAM253" s="96"/>
      <c r="FAN253" s="96"/>
      <c r="FAO253" s="96"/>
      <c r="FAP253" s="96"/>
      <c r="FAQ253" s="96"/>
      <c r="FAR253" s="96"/>
      <c r="FAS253" s="96"/>
      <c r="FAT253" s="96"/>
      <c r="FAU253" s="96"/>
      <c r="FAV253" s="96"/>
      <c r="FAW253" s="96"/>
      <c r="FAX253" s="96"/>
      <c r="FAY253" s="96"/>
      <c r="FAZ253" s="96"/>
      <c r="FBA253" s="96"/>
      <c r="FBB253" s="96"/>
      <c r="FBC253" s="96"/>
      <c r="FBD253" s="96"/>
      <c r="FBE253" s="96"/>
      <c r="FBF253" s="96"/>
      <c r="FBG253" s="96"/>
      <c r="FBH253" s="96"/>
      <c r="FBI253" s="96"/>
      <c r="FBJ253" s="96"/>
      <c r="FBK253" s="96"/>
      <c r="FBL253" s="96"/>
      <c r="FBM253" s="96"/>
      <c r="FBN253" s="96"/>
      <c r="FBO253" s="96"/>
      <c r="FBP253" s="96"/>
      <c r="FBQ253" s="96"/>
      <c r="FBR253" s="96"/>
      <c r="FBS253" s="96"/>
      <c r="FBT253" s="96"/>
      <c r="FBU253" s="96"/>
      <c r="FBV253" s="96"/>
      <c r="FBW253" s="96"/>
      <c r="FBX253" s="96"/>
      <c r="FBY253" s="96"/>
      <c r="FBZ253" s="96"/>
      <c r="FCA253" s="96"/>
      <c r="FCB253" s="96"/>
      <c r="FCC253" s="96"/>
      <c r="FCD253" s="96"/>
      <c r="FCE253" s="96"/>
      <c r="FCF253" s="96"/>
      <c r="FCG253" s="96"/>
      <c r="FCH253" s="96"/>
      <c r="FCI253" s="96"/>
      <c r="FCJ253" s="96"/>
      <c r="FCK253" s="96"/>
      <c r="FCL253" s="96"/>
      <c r="FCM253" s="96"/>
      <c r="FCN253" s="96"/>
      <c r="FCO253" s="96"/>
      <c r="FCP253" s="96"/>
      <c r="FCQ253" s="96"/>
      <c r="FCR253" s="96"/>
      <c r="FCS253" s="96"/>
      <c r="FCT253" s="96"/>
      <c r="FCU253" s="96"/>
      <c r="FCV253" s="96"/>
      <c r="FCW253" s="96"/>
      <c r="FCX253" s="96"/>
      <c r="FCY253" s="96"/>
      <c r="FCZ253" s="96"/>
      <c r="FDA253" s="96"/>
      <c r="FDB253" s="96"/>
      <c r="FDC253" s="96"/>
      <c r="FDD253" s="96"/>
      <c r="FDE253" s="96"/>
      <c r="FDF253" s="96"/>
      <c r="FDG253" s="96"/>
      <c r="FDH253" s="96"/>
      <c r="FDI253" s="96"/>
      <c r="FDJ253" s="96"/>
      <c r="FDK253" s="96"/>
      <c r="FDL253" s="96"/>
      <c r="FDM253" s="96"/>
      <c r="FDN253" s="96"/>
      <c r="FDO253" s="96"/>
      <c r="FDP253" s="96"/>
      <c r="FDQ253" s="96"/>
      <c r="FDR253" s="96"/>
      <c r="FDS253" s="96"/>
      <c r="FDT253" s="96"/>
      <c r="FDU253" s="96"/>
      <c r="FDV253" s="96"/>
      <c r="FDW253" s="96"/>
      <c r="FDX253" s="96"/>
      <c r="FDY253" s="96"/>
      <c r="FDZ253" s="96"/>
      <c r="FEA253" s="96"/>
      <c r="FEB253" s="96"/>
      <c r="FEC253" s="96"/>
      <c r="FED253" s="96"/>
      <c r="FEE253" s="96"/>
      <c r="FEF253" s="96"/>
      <c r="FEG253" s="96"/>
      <c r="FEH253" s="96"/>
      <c r="FEI253" s="96"/>
      <c r="FEJ253" s="96"/>
      <c r="FEK253" s="96"/>
      <c r="FEL253" s="96"/>
      <c r="FEM253" s="96"/>
      <c r="FEN253" s="96"/>
      <c r="FEO253" s="96"/>
      <c r="FEP253" s="96"/>
      <c r="FEQ253" s="96"/>
      <c r="FER253" s="96"/>
      <c r="FES253" s="96"/>
      <c r="FET253" s="96"/>
      <c r="FEU253" s="96"/>
      <c r="FEV253" s="96"/>
      <c r="FEW253" s="96"/>
      <c r="FEX253" s="96"/>
      <c r="FEY253" s="96"/>
      <c r="FEZ253" s="96"/>
      <c r="FFA253" s="96"/>
      <c r="FFB253" s="96"/>
      <c r="FFC253" s="96"/>
      <c r="FFD253" s="96"/>
      <c r="FFE253" s="96"/>
      <c r="FFF253" s="96"/>
      <c r="FFG253" s="96"/>
      <c r="FFH253" s="96"/>
      <c r="FFI253" s="96"/>
      <c r="FFJ253" s="96"/>
      <c r="FFK253" s="96"/>
      <c r="FFL253" s="96"/>
      <c r="FFM253" s="96"/>
      <c r="FFN253" s="96"/>
      <c r="FFO253" s="96"/>
      <c r="FFP253" s="96"/>
      <c r="FFQ253" s="96"/>
      <c r="FFR253" s="96"/>
      <c r="FFS253" s="96"/>
      <c r="FFT253" s="96"/>
      <c r="FFU253" s="96"/>
      <c r="FFV253" s="96"/>
      <c r="FFW253" s="96"/>
      <c r="FFX253" s="96"/>
      <c r="FFY253" s="96"/>
      <c r="FFZ253" s="96"/>
      <c r="FGA253" s="96"/>
      <c r="FGB253" s="96"/>
      <c r="FGC253" s="96"/>
      <c r="FGD253" s="96"/>
      <c r="FGE253" s="96"/>
      <c r="FGF253" s="96"/>
      <c r="FGG253" s="96"/>
      <c r="FGH253" s="96"/>
      <c r="FGI253" s="96"/>
      <c r="FGJ253" s="96"/>
      <c r="FGK253" s="96"/>
      <c r="FGL253" s="96"/>
      <c r="FGM253" s="96"/>
      <c r="FGN253" s="96"/>
      <c r="FGO253" s="96"/>
      <c r="FGP253" s="96"/>
      <c r="FGQ253" s="96"/>
      <c r="FGR253" s="96"/>
      <c r="FGS253" s="96"/>
      <c r="FGT253" s="96"/>
      <c r="FGU253" s="96"/>
      <c r="FGV253" s="96"/>
      <c r="FGW253" s="96"/>
      <c r="FGX253" s="96"/>
      <c r="FGY253" s="96"/>
      <c r="FGZ253" s="96"/>
      <c r="FHA253" s="96"/>
      <c r="FHB253" s="96"/>
      <c r="FHC253" s="96"/>
      <c r="FHD253" s="96"/>
      <c r="FHE253" s="96"/>
      <c r="FHF253" s="96"/>
      <c r="FHG253" s="96"/>
      <c r="FHH253" s="96"/>
      <c r="FHI253" s="96"/>
      <c r="FHJ253" s="96"/>
      <c r="FHK253" s="96"/>
      <c r="FHL253" s="96"/>
      <c r="FHM253" s="96"/>
      <c r="FHN253" s="96"/>
      <c r="FHO253" s="96"/>
      <c r="FHP253" s="96"/>
      <c r="FHQ253" s="96"/>
      <c r="FHR253" s="96"/>
      <c r="FHS253" s="96"/>
      <c r="FHT253" s="96"/>
      <c r="FHU253" s="96"/>
      <c r="FHV253" s="96"/>
      <c r="FHW253" s="96"/>
      <c r="FHX253" s="96"/>
      <c r="FHY253" s="96"/>
      <c r="FHZ253" s="96"/>
      <c r="FIA253" s="96"/>
      <c r="FIB253" s="96"/>
      <c r="FIC253" s="96"/>
      <c r="FID253" s="96"/>
      <c r="FIE253" s="96"/>
      <c r="FIF253" s="96"/>
      <c r="FIG253" s="96"/>
      <c r="FIH253" s="96"/>
      <c r="FII253" s="96"/>
      <c r="FIJ253" s="96"/>
      <c r="FIK253" s="96"/>
      <c r="FIL253" s="96"/>
      <c r="FIM253" s="96"/>
      <c r="FIN253" s="96"/>
      <c r="FIO253" s="96"/>
      <c r="FIP253" s="96"/>
      <c r="FIQ253" s="96"/>
      <c r="FIR253" s="96"/>
      <c r="FIS253" s="96"/>
      <c r="FIT253" s="96"/>
      <c r="FIU253" s="96"/>
      <c r="FIV253" s="96"/>
      <c r="FIW253" s="96"/>
      <c r="FIX253" s="96"/>
      <c r="FIY253" s="96"/>
      <c r="FIZ253" s="96"/>
      <c r="FJA253" s="96"/>
      <c r="FJB253" s="96"/>
      <c r="FJC253" s="96"/>
      <c r="FJD253" s="96"/>
      <c r="FJE253" s="96"/>
      <c r="FJF253" s="96"/>
      <c r="FJG253" s="96"/>
      <c r="FJH253" s="96"/>
      <c r="FJI253" s="96"/>
      <c r="FJJ253" s="96"/>
      <c r="FJK253" s="96"/>
      <c r="FJL253" s="96"/>
      <c r="FJM253" s="96"/>
      <c r="FJN253" s="96"/>
      <c r="FJO253" s="96"/>
      <c r="FJP253" s="96"/>
      <c r="FJQ253" s="96"/>
      <c r="FJR253" s="96"/>
      <c r="FJS253" s="96"/>
      <c r="FJT253" s="96"/>
      <c r="FJU253" s="96"/>
      <c r="FJV253" s="96"/>
      <c r="FJW253" s="96"/>
      <c r="FJX253" s="96"/>
      <c r="FJY253" s="96"/>
      <c r="FJZ253" s="96"/>
      <c r="FKA253" s="96"/>
      <c r="FKB253" s="96"/>
      <c r="FKC253" s="96"/>
      <c r="FKD253" s="96"/>
      <c r="FKE253" s="96"/>
      <c r="FKF253" s="96"/>
      <c r="FKG253" s="96"/>
      <c r="FKH253" s="96"/>
      <c r="FKI253" s="96"/>
      <c r="FKJ253" s="96"/>
      <c r="FKK253" s="96"/>
      <c r="FKL253" s="96"/>
      <c r="FKM253" s="96"/>
      <c r="FKN253" s="96"/>
      <c r="FKO253" s="96"/>
      <c r="FKP253" s="96"/>
      <c r="FKQ253" s="96"/>
      <c r="FKR253" s="96"/>
      <c r="FKS253" s="96"/>
      <c r="FKT253" s="96"/>
      <c r="FKU253" s="96"/>
      <c r="FKV253" s="96"/>
      <c r="FKW253" s="96"/>
      <c r="FKX253" s="96"/>
      <c r="FKY253" s="96"/>
      <c r="FKZ253" s="96"/>
      <c r="FLA253" s="96"/>
      <c r="FLB253" s="96"/>
      <c r="FLC253" s="96"/>
      <c r="FLD253" s="96"/>
      <c r="FLE253" s="96"/>
      <c r="FLF253" s="96"/>
      <c r="FLG253" s="96"/>
      <c r="FLH253" s="96"/>
      <c r="FLI253" s="96"/>
      <c r="FLJ253" s="96"/>
      <c r="FLK253" s="96"/>
      <c r="FLL253" s="96"/>
      <c r="FLM253" s="96"/>
      <c r="FLN253" s="96"/>
      <c r="FLO253" s="96"/>
      <c r="FLP253" s="96"/>
      <c r="FLQ253" s="96"/>
      <c r="FLR253" s="96"/>
      <c r="FLS253" s="96"/>
      <c r="FLT253" s="96"/>
      <c r="FLU253" s="96"/>
      <c r="FLV253" s="96"/>
      <c r="FLW253" s="96"/>
      <c r="FLX253" s="96"/>
      <c r="FLY253" s="96"/>
      <c r="FLZ253" s="96"/>
      <c r="FMA253" s="96"/>
      <c r="FMB253" s="96"/>
      <c r="FMC253" s="96"/>
      <c r="FMD253" s="96"/>
      <c r="FME253" s="96"/>
      <c r="FMF253" s="96"/>
      <c r="FMG253" s="96"/>
      <c r="FMH253" s="96"/>
      <c r="FMI253" s="96"/>
      <c r="FMJ253" s="96"/>
      <c r="FMK253" s="96"/>
      <c r="FML253" s="96"/>
      <c r="FMM253" s="96"/>
      <c r="FMN253" s="96"/>
      <c r="FMO253" s="96"/>
      <c r="FMP253" s="96"/>
      <c r="FMQ253" s="96"/>
      <c r="FMR253" s="96"/>
      <c r="FMS253" s="96"/>
      <c r="FMT253" s="96"/>
      <c r="FMU253" s="96"/>
      <c r="FMV253" s="96"/>
      <c r="FMW253" s="96"/>
      <c r="FMX253" s="96"/>
      <c r="FMY253" s="96"/>
      <c r="FMZ253" s="96"/>
      <c r="FNA253" s="96"/>
      <c r="FNB253" s="96"/>
      <c r="FNC253" s="96"/>
      <c r="FND253" s="96"/>
      <c r="FNE253" s="96"/>
      <c r="FNF253" s="96"/>
      <c r="FNG253" s="96"/>
      <c r="FNH253" s="96"/>
      <c r="FNI253" s="96"/>
      <c r="FNJ253" s="96"/>
      <c r="FNK253" s="96"/>
      <c r="FNL253" s="96"/>
      <c r="FNM253" s="96"/>
      <c r="FNN253" s="96"/>
      <c r="FNO253" s="96"/>
      <c r="FNP253" s="96"/>
      <c r="FNQ253" s="96"/>
      <c r="FNR253" s="96"/>
      <c r="FNS253" s="96"/>
      <c r="FNT253" s="96"/>
      <c r="FNU253" s="96"/>
      <c r="FNV253" s="96"/>
      <c r="FNW253" s="96"/>
      <c r="FNX253" s="96"/>
      <c r="FNY253" s="96"/>
      <c r="FNZ253" s="96"/>
      <c r="FOA253" s="96"/>
      <c r="FOB253" s="96"/>
      <c r="FOC253" s="96"/>
      <c r="FOD253" s="96"/>
      <c r="FOE253" s="96"/>
      <c r="FOF253" s="96"/>
      <c r="FOG253" s="96"/>
      <c r="FOH253" s="96"/>
      <c r="FOI253" s="96"/>
      <c r="FOJ253" s="96"/>
      <c r="FOK253" s="96"/>
      <c r="FOL253" s="96"/>
      <c r="FOM253" s="96"/>
      <c r="FON253" s="96"/>
      <c r="FOO253" s="96"/>
      <c r="FOP253" s="96"/>
      <c r="FOQ253" s="96"/>
      <c r="FOR253" s="96"/>
      <c r="FOS253" s="96"/>
      <c r="FOT253" s="96"/>
      <c r="FOU253" s="96"/>
      <c r="FOV253" s="96"/>
      <c r="FOW253" s="96"/>
      <c r="FOX253" s="96"/>
      <c r="FOY253" s="96"/>
      <c r="FOZ253" s="96"/>
      <c r="FPA253" s="96"/>
      <c r="FPB253" s="96"/>
      <c r="FPC253" s="96"/>
      <c r="FPD253" s="96"/>
      <c r="FPE253" s="96"/>
      <c r="FPF253" s="96"/>
      <c r="FPG253" s="96"/>
      <c r="FPH253" s="96"/>
      <c r="FPI253" s="96"/>
      <c r="FPJ253" s="96"/>
      <c r="FPK253" s="96"/>
      <c r="FPL253" s="96"/>
      <c r="FPM253" s="96"/>
      <c r="FPN253" s="96"/>
      <c r="FPO253" s="96"/>
      <c r="FPP253" s="96"/>
      <c r="FPQ253" s="96"/>
      <c r="FPR253" s="96"/>
      <c r="FPS253" s="96"/>
      <c r="FPT253" s="96"/>
      <c r="FPU253" s="96"/>
      <c r="FPV253" s="96"/>
      <c r="FPW253" s="96"/>
      <c r="FPX253" s="96"/>
      <c r="FPY253" s="96"/>
      <c r="FPZ253" s="96"/>
      <c r="FQA253" s="96"/>
      <c r="FQB253" s="96"/>
      <c r="FQC253" s="96"/>
      <c r="FQD253" s="96"/>
      <c r="FQE253" s="96"/>
      <c r="FQF253" s="96"/>
      <c r="FQG253" s="96"/>
      <c r="FQH253" s="96"/>
      <c r="FQI253" s="96"/>
      <c r="FQJ253" s="96"/>
      <c r="FQK253" s="96"/>
      <c r="FQL253" s="96"/>
      <c r="FQM253" s="96"/>
      <c r="FQN253" s="96"/>
      <c r="FQO253" s="96"/>
      <c r="FQP253" s="96"/>
      <c r="FQQ253" s="96"/>
      <c r="FQR253" s="96"/>
      <c r="FQS253" s="96"/>
      <c r="FQT253" s="96"/>
      <c r="FQU253" s="96"/>
      <c r="FQV253" s="96"/>
      <c r="FQW253" s="96"/>
      <c r="FQX253" s="96"/>
      <c r="FQY253" s="96"/>
      <c r="FQZ253" s="96"/>
      <c r="FRA253" s="96"/>
      <c r="FRB253" s="96"/>
      <c r="FRC253" s="96"/>
      <c r="FRD253" s="96"/>
      <c r="FRE253" s="96"/>
      <c r="FRF253" s="96"/>
      <c r="FRG253" s="96"/>
      <c r="FRH253" s="96"/>
      <c r="FRI253" s="96"/>
      <c r="FRJ253" s="96"/>
      <c r="FRK253" s="96"/>
      <c r="FRL253" s="96"/>
      <c r="FRM253" s="96"/>
      <c r="FRN253" s="96"/>
      <c r="FRO253" s="96"/>
      <c r="FRP253" s="96"/>
      <c r="FRQ253" s="96"/>
      <c r="FRR253" s="96"/>
      <c r="FRS253" s="96"/>
      <c r="FRT253" s="96"/>
      <c r="FRU253" s="96"/>
      <c r="FRV253" s="96"/>
      <c r="FRW253" s="96"/>
      <c r="FRX253" s="96"/>
      <c r="FRY253" s="96"/>
      <c r="FRZ253" s="96"/>
      <c r="FSA253" s="96"/>
      <c r="FSB253" s="96"/>
      <c r="FSC253" s="96"/>
      <c r="FSD253" s="96"/>
      <c r="FSE253" s="96"/>
      <c r="FSF253" s="96"/>
      <c r="FSG253" s="96"/>
      <c r="FSH253" s="96"/>
      <c r="FSI253" s="96"/>
      <c r="FSJ253" s="96"/>
      <c r="FSK253" s="96"/>
      <c r="FSL253" s="96"/>
      <c r="FSM253" s="96"/>
      <c r="FSN253" s="96"/>
      <c r="FSO253" s="96"/>
      <c r="FSP253" s="96"/>
      <c r="FSQ253" s="96"/>
      <c r="FSR253" s="96"/>
      <c r="FSS253" s="96"/>
      <c r="FST253" s="96"/>
      <c r="FSU253" s="96"/>
      <c r="FSV253" s="96"/>
      <c r="FSW253" s="96"/>
      <c r="FSX253" s="96"/>
      <c r="FSY253" s="96"/>
      <c r="FSZ253" s="96"/>
      <c r="FTA253" s="96"/>
      <c r="FTB253" s="96"/>
      <c r="FTC253" s="96"/>
      <c r="FTD253" s="96"/>
      <c r="FTE253" s="96"/>
      <c r="FTF253" s="96"/>
      <c r="FTG253" s="96"/>
      <c r="FTH253" s="96"/>
      <c r="FTI253" s="96"/>
      <c r="FTJ253" s="96"/>
      <c r="FTK253" s="96"/>
      <c r="FTL253" s="96"/>
      <c r="FTM253" s="96"/>
      <c r="FTN253" s="96"/>
      <c r="FTO253" s="96"/>
      <c r="FTP253" s="96"/>
      <c r="FTQ253" s="96"/>
      <c r="FTR253" s="96"/>
      <c r="FTS253" s="96"/>
      <c r="FTT253" s="96"/>
      <c r="FTU253" s="96"/>
      <c r="FTV253" s="96"/>
      <c r="FTW253" s="96"/>
      <c r="FTX253" s="96"/>
      <c r="FTY253" s="96"/>
      <c r="FTZ253" s="96"/>
      <c r="FUA253" s="96"/>
      <c r="FUB253" s="96"/>
      <c r="FUC253" s="96"/>
      <c r="FUD253" s="96"/>
      <c r="FUE253" s="96"/>
      <c r="FUF253" s="96"/>
      <c r="FUG253" s="96"/>
      <c r="FUH253" s="96"/>
      <c r="FUI253" s="96"/>
      <c r="FUJ253" s="96"/>
      <c r="FUK253" s="96"/>
      <c r="FUL253" s="96"/>
      <c r="FUM253" s="96"/>
      <c r="FUN253" s="96"/>
      <c r="FUO253" s="96"/>
      <c r="FUP253" s="96"/>
      <c r="FUQ253" s="96"/>
      <c r="FUR253" s="96"/>
      <c r="FUS253" s="96"/>
      <c r="FUT253" s="96"/>
      <c r="FUU253" s="96"/>
      <c r="FUV253" s="96"/>
      <c r="FUW253" s="96"/>
      <c r="FUX253" s="96"/>
      <c r="FUY253" s="96"/>
      <c r="FUZ253" s="96"/>
      <c r="FVA253" s="96"/>
      <c r="FVB253" s="96"/>
      <c r="FVC253" s="96"/>
      <c r="FVD253" s="96"/>
      <c r="FVE253" s="96"/>
      <c r="FVF253" s="96"/>
      <c r="FVG253" s="96"/>
      <c r="FVH253" s="96"/>
      <c r="FVI253" s="96"/>
      <c r="FVJ253" s="96"/>
      <c r="FVK253" s="96"/>
      <c r="FVL253" s="96"/>
      <c r="FVM253" s="96"/>
      <c r="FVN253" s="96"/>
      <c r="FVO253" s="96"/>
      <c r="FVP253" s="96"/>
      <c r="FVQ253" s="96"/>
      <c r="FVR253" s="96"/>
      <c r="FVS253" s="96"/>
      <c r="FVT253" s="96"/>
      <c r="FVU253" s="96"/>
      <c r="FVV253" s="96"/>
      <c r="FVW253" s="96"/>
      <c r="FVX253" s="96"/>
      <c r="FVY253" s="96"/>
      <c r="FVZ253" s="96"/>
      <c r="FWA253" s="96"/>
      <c r="FWB253" s="96"/>
      <c r="FWC253" s="96"/>
      <c r="FWD253" s="96"/>
      <c r="FWE253" s="96"/>
      <c r="FWF253" s="96"/>
      <c r="FWG253" s="96"/>
      <c r="FWH253" s="96"/>
      <c r="FWI253" s="96"/>
      <c r="FWJ253" s="96"/>
      <c r="FWK253" s="96"/>
      <c r="FWL253" s="96"/>
      <c r="FWM253" s="96"/>
      <c r="FWN253" s="96"/>
      <c r="FWO253" s="96"/>
      <c r="FWP253" s="96"/>
      <c r="FWQ253" s="96"/>
      <c r="FWR253" s="96"/>
      <c r="FWS253" s="96"/>
      <c r="FWT253" s="96"/>
      <c r="FWU253" s="96"/>
      <c r="FWV253" s="96"/>
      <c r="FWW253" s="96"/>
      <c r="FWX253" s="96"/>
      <c r="FWY253" s="96"/>
      <c r="FWZ253" s="96"/>
      <c r="FXA253" s="96"/>
      <c r="FXB253" s="96"/>
      <c r="FXC253" s="96"/>
      <c r="FXD253" s="96"/>
      <c r="FXE253" s="96"/>
      <c r="FXF253" s="96"/>
      <c r="FXG253" s="96"/>
      <c r="FXH253" s="96"/>
      <c r="FXI253" s="96"/>
      <c r="FXJ253" s="96"/>
      <c r="FXK253" s="96"/>
      <c r="FXL253" s="96"/>
      <c r="FXM253" s="96"/>
      <c r="FXN253" s="96"/>
      <c r="FXO253" s="96"/>
      <c r="FXP253" s="96"/>
      <c r="FXQ253" s="96"/>
      <c r="FXR253" s="96"/>
      <c r="FXS253" s="96"/>
      <c r="FXT253" s="96"/>
      <c r="FXU253" s="96"/>
      <c r="FXV253" s="96"/>
      <c r="FXW253" s="96"/>
      <c r="FXX253" s="96"/>
      <c r="FXY253" s="96"/>
      <c r="FXZ253" s="96"/>
      <c r="FYA253" s="96"/>
      <c r="FYB253" s="96"/>
      <c r="FYC253" s="96"/>
      <c r="FYD253" s="96"/>
      <c r="FYE253" s="96"/>
      <c r="FYF253" s="96"/>
      <c r="FYG253" s="96"/>
      <c r="FYH253" s="96"/>
      <c r="FYI253" s="96"/>
      <c r="FYJ253" s="96"/>
      <c r="FYK253" s="96"/>
      <c r="FYL253" s="96"/>
      <c r="FYM253" s="96"/>
      <c r="FYN253" s="96"/>
      <c r="FYO253" s="96"/>
      <c r="FYP253" s="96"/>
      <c r="FYQ253" s="96"/>
      <c r="FYR253" s="96"/>
      <c r="FYS253" s="96"/>
      <c r="FYT253" s="96"/>
      <c r="FYU253" s="96"/>
      <c r="FYV253" s="96"/>
      <c r="FYW253" s="96"/>
      <c r="FYX253" s="96"/>
      <c r="FYY253" s="96"/>
      <c r="FYZ253" s="96"/>
      <c r="FZA253" s="96"/>
      <c r="FZB253" s="96"/>
      <c r="FZC253" s="96"/>
      <c r="FZD253" s="96"/>
      <c r="FZE253" s="96"/>
      <c r="FZF253" s="96"/>
      <c r="FZG253" s="96"/>
      <c r="FZH253" s="96"/>
      <c r="FZI253" s="96"/>
      <c r="FZJ253" s="96"/>
      <c r="FZK253" s="96"/>
      <c r="FZL253" s="96"/>
      <c r="FZM253" s="96"/>
      <c r="FZN253" s="96"/>
      <c r="FZO253" s="96"/>
      <c r="FZP253" s="96"/>
      <c r="FZQ253" s="96"/>
      <c r="FZR253" s="96"/>
      <c r="FZS253" s="96"/>
      <c r="FZT253" s="96"/>
      <c r="FZU253" s="96"/>
      <c r="FZV253" s="96"/>
      <c r="FZW253" s="96"/>
      <c r="FZX253" s="96"/>
      <c r="FZY253" s="96"/>
      <c r="FZZ253" s="96"/>
      <c r="GAA253" s="96"/>
      <c r="GAB253" s="96"/>
      <c r="GAC253" s="96"/>
      <c r="GAD253" s="96"/>
      <c r="GAE253" s="96"/>
      <c r="GAF253" s="96"/>
      <c r="GAG253" s="96"/>
      <c r="GAH253" s="96"/>
      <c r="GAI253" s="96"/>
      <c r="GAJ253" s="96"/>
      <c r="GAK253" s="96"/>
      <c r="GAL253" s="96"/>
      <c r="GAM253" s="96"/>
      <c r="GAN253" s="96"/>
      <c r="GAO253" s="96"/>
      <c r="GAP253" s="96"/>
      <c r="GAQ253" s="96"/>
      <c r="GAR253" s="96"/>
      <c r="GAS253" s="96"/>
      <c r="GAT253" s="96"/>
      <c r="GAU253" s="96"/>
      <c r="GAV253" s="96"/>
      <c r="GAW253" s="96"/>
      <c r="GAX253" s="96"/>
      <c r="GAY253" s="96"/>
      <c r="GAZ253" s="96"/>
      <c r="GBA253" s="96"/>
      <c r="GBB253" s="96"/>
      <c r="GBC253" s="96"/>
      <c r="GBD253" s="96"/>
      <c r="GBE253" s="96"/>
      <c r="GBF253" s="96"/>
      <c r="GBG253" s="96"/>
      <c r="GBH253" s="96"/>
      <c r="GBI253" s="96"/>
      <c r="GBJ253" s="96"/>
      <c r="GBK253" s="96"/>
      <c r="GBL253" s="96"/>
      <c r="GBM253" s="96"/>
      <c r="GBN253" s="96"/>
      <c r="GBO253" s="96"/>
      <c r="GBP253" s="96"/>
      <c r="GBQ253" s="96"/>
      <c r="GBR253" s="96"/>
      <c r="GBS253" s="96"/>
      <c r="GBT253" s="96"/>
      <c r="GBU253" s="96"/>
      <c r="GBV253" s="96"/>
      <c r="GBW253" s="96"/>
      <c r="GBX253" s="96"/>
      <c r="GBY253" s="96"/>
      <c r="GBZ253" s="96"/>
      <c r="GCA253" s="96"/>
      <c r="GCB253" s="96"/>
      <c r="GCC253" s="96"/>
      <c r="GCD253" s="96"/>
      <c r="GCE253" s="96"/>
      <c r="GCF253" s="96"/>
      <c r="GCG253" s="96"/>
      <c r="GCH253" s="96"/>
      <c r="GCI253" s="96"/>
      <c r="GCJ253" s="96"/>
      <c r="GCK253" s="96"/>
      <c r="GCL253" s="96"/>
      <c r="GCM253" s="96"/>
      <c r="GCN253" s="96"/>
      <c r="GCO253" s="96"/>
      <c r="GCP253" s="96"/>
      <c r="GCQ253" s="96"/>
      <c r="GCR253" s="96"/>
      <c r="GCS253" s="96"/>
      <c r="GCT253" s="96"/>
      <c r="GCU253" s="96"/>
      <c r="GCV253" s="96"/>
      <c r="GCW253" s="96"/>
      <c r="GCX253" s="96"/>
      <c r="GCY253" s="96"/>
      <c r="GCZ253" s="96"/>
      <c r="GDA253" s="96"/>
      <c r="GDB253" s="96"/>
      <c r="GDC253" s="96"/>
      <c r="GDD253" s="96"/>
      <c r="GDE253" s="96"/>
      <c r="GDF253" s="96"/>
      <c r="GDG253" s="96"/>
      <c r="GDH253" s="96"/>
      <c r="GDI253" s="96"/>
      <c r="GDJ253" s="96"/>
      <c r="GDK253" s="96"/>
      <c r="GDL253" s="96"/>
      <c r="GDM253" s="96"/>
      <c r="GDN253" s="96"/>
      <c r="GDO253" s="96"/>
      <c r="GDP253" s="96"/>
      <c r="GDQ253" s="96"/>
      <c r="GDR253" s="96"/>
      <c r="GDS253" s="96"/>
      <c r="GDT253" s="96"/>
      <c r="GDU253" s="96"/>
      <c r="GDV253" s="96"/>
      <c r="GDW253" s="96"/>
      <c r="GDX253" s="96"/>
      <c r="GDY253" s="96"/>
      <c r="GDZ253" s="96"/>
      <c r="GEA253" s="96"/>
      <c r="GEB253" s="96"/>
      <c r="GEC253" s="96"/>
      <c r="GED253" s="96"/>
      <c r="GEE253" s="96"/>
      <c r="GEF253" s="96"/>
      <c r="GEG253" s="96"/>
      <c r="GEH253" s="96"/>
      <c r="GEI253" s="96"/>
      <c r="GEJ253" s="96"/>
      <c r="GEK253" s="96"/>
      <c r="GEL253" s="96"/>
      <c r="GEM253" s="96"/>
      <c r="GEN253" s="96"/>
      <c r="GEO253" s="96"/>
      <c r="GEP253" s="96"/>
      <c r="GEQ253" s="96"/>
      <c r="GER253" s="96"/>
      <c r="GES253" s="96"/>
      <c r="GET253" s="96"/>
      <c r="GEU253" s="96"/>
      <c r="GEV253" s="96"/>
      <c r="GEW253" s="96"/>
      <c r="GEX253" s="96"/>
      <c r="GEY253" s="96"/>
      <c r="GEZ253" s="96"/>
      <c r="GFA253" s="96"/>
      <c r="GFB253" s="96"/>
      <c r="GFC253" s="96"/>
      <c r="GFD253" s="96"/>
      <c r="GFE253" s="96"/>
      <c r="GFF253" s="96"/>
      <c r="GFG253" s="96"/>
      <c r="GFH253" s="96"/>
      <c r="GFI253" s="96"/>
      <c r="GFJ253" s="96"/>
      <c r="GFK253" s="96"/>
      <c r="GFL253" s="96"/>
      <c r="GFM253" s="96"/>
      <c r="GFN253" s="96"/>
      <c r="GFO253" s="96"/>
      <c r="GFP253" s="96"/>
      <c r="GFQ253" s="96"/>
      <c r="GFR253" s="96"/>
      <c r="GFS253" s="96"/>
      <c r="GFT253" s="96"/>
      <c r="GFU253" s="96"/>
      <c r="GFV253" s="96"/>
      <c r="GFW253" s="96"/>
      <c r="GFX253" s="96"/>
      <c r="GFY253" s="96"/>
      <c r="GFZ253" s="96"/>
      <c r="GGA253" s="96"/>
      <c r="GGB253" s="96"/>
      <c r="GGC253" s="96"/>
      <c r="GGD253" s="96"/>
      <c r="GGE253" s="96"/>
      <c r="GGF253" s="96"/>
      <c r="GGG253" s="96"/>
      <c r="GGH253" s="96"/>
      <c r="GGI253" s="96"/>
      <c r="GGJ253" s="96"/>
      <c r="GGK253" s="96"/>
      <c r="GGL253" s="96"/>
      <c r="GGM253" s="96"/>
      <c r="GGN253" s="96"/>
      <c r="GGO253" s="96"/>
      <c r="GGP253" s="96"/>
      <c r="GGQ253" s="96"/>
      <c r="GGR253" s="96"/>
      <c r="GGS253" s="96"/>
      <c r="GGT253" s="96"/>
      <c r="GGU253" s="96"/>
      <c r="GGV253" s="96"/>
      <c r="GGW253" s="96"/>
      <c r="GGX253" s="96"/>
      <c r="GGY253" s="96"/>
      <c r="GGZ253" s="96"/>
      <c r="GHA253" s="96"/>
      <c r="GHB253" s="96"/>
      <c r="GHC253" s="96"/>
      <c r="GHD253" s="96"/>
      <c r="GHE253" s="96"/>
      <c r="GHF253" s="96"/>
      <c r="GHG253" s="96"/>
      <c r="GHH253" s="96"/>
      <c r="GHI253" s="96"/>
      <c r="GHJ253" s="96"/>
      <c r="GHK253" s="96"/>
      <c r="GHL253" s="96"/>
      <c r="GHM253" s="96"/>
      <c r="GHN253" s="96"/>
      <c r="GHO253" s="96"/>
      <c r="GHP253" s="96"/>
      <c r="GHQ253" s="96"/>
      <c r="GHR253" s="96"/>
      <c r="GHS253" s="96"/>
      <c r="GHT253" s="96"/>
      <c r="GHU253" s="96"/>
      <c r="GHV253" s="96"/>
      <c r="GHW253" s="96"/>
      <c r="GHX253" s="96"/>
      <c r="GHY253" s="96"/>
      <c r="GHZ253" s="96"/>
      <c r="GIA253" s="96"/>
      <c r="GIB253" s="96"/>
      <c r="GIC253" s="96"/>
      <c r="GID253" s="96"/>
      <c r="GIE253" s="96"/>
      <c r="GIF253" s="96"/>
      <c r="GIG253" s="96"/>
      <c r="GIH253" s="96"/>
      <c r="GII253" s="96"/>
      <c r="GIJ253" s="96"/>
      <c r="GIK253" s="96"/>
      <c r="GIL253" s="96"/>
      <c r="GIM253" s="96"/>
      <c r="GIN253" s="96"/>
      <c r="GIO253" s="96"/>
      <c r="GIP253" s="96"/>
      <c r="GIQ253" s="96"/>
      <c r="GIR253" s="96"/>
      <c r="GIS253" s="96"/>
      <c r="GIT253" s="96"/>
      <c r="GIU253" s="96"/>
      <c r="GIV253" s="96"/>
      <c r="GIW253" s="96"/>
      <c r="GIX253" s="96"/>
      <c r="GIY253" s="96"/>
      <c r="GIZ253" s="96"/>
      <c r="GJA253" s="96"/>
      <c r="GJB253" s="96"/>
      <c r="GJC253" s="96"/>
      <c r="GJD253" s="96"/>
      <c r="GJE253" s="96"/>
      <c r="GJF253" s="96"/>
      <c r="GJG253" s="96"/>
      <c r="GJH253" s="96"/>
      <c r="GJI253" s="96"/>
      <c r="GJJ253" s="96"/>
      <c r="GJK253" s="96"/>
      <c r="GJL253" s="96"/>
      <c r="GJM253" s="96"/>
      <c r="GJN253" s="96"/>
      <c r="GJO253" s="96"/>
      <c r="GJP253" s="96"/>
      <c r="GJQ253" s="96"/>
      <c r="GJR253" s="96"/>
      <c r="GJS253" s="96"/>
      <c r="GJT253" s="96"/>
      <c r="GJU253" s="96"/>
      <c r="GJV253" s="96"/>
      <c r="GJW253" s="96"/>
      <c r="GJX253" s="96"/>
      <c r="GJY253" s="96"/>
      <c r="GJZ253" s="96"/>
      <c r="GKA253" s="96"/>
      <c r="GKB253" s="96"/>
      <c r="GKC253" s="96"/>
      <c r="GKD253" s="96"/>
      <c r="GKE253" s="96"/>
      <c r="GKF253" s="96"/>
      <c r="GKG253" s="96"/>
      <c r="GKH253" s="96"/>
      <c r="GKI253" s="96"/>
      <c r="GKJ253" s="96"/>
      <c r="GKK253" s="96"/>
      <c r="GKL253" s="96"/>
      <c r="GKM253" s="96"/>
      <c r="GKN253" s="96"/>
      <c r="GKO253" s="96"/>
      <c r="GKP253" s="96"/>
      <c r="GKQ253" s="96"/>
      <c r="GKR253" s="96"/>
      <c r="GKS253" s="96"/>
      <c r="GKT253" s="96"/>
      <c r="GKU253" s="96"/>
      <c r="GKV253" s="96"/>
      <c r="GKW253" s="96"/>
      <c r="GKX253" s="96"/>
      <c r="GKY253" s="96"/>
      <c r="GKZ253" s="96"/>
      <c r="GLA253" s="96"/>
      <c r="GLB253" s="96"/>
      <c r="GLC253" s="96"/>
      <c r="GLD253" s="96"/>
      <c r="GLE253" s="96"/>
      <c r="GLF253" s="96"/>
      <c r="GLG253" s="96"/>
      <c r="GLH253" s="96"/>
      <c r="GLI253" s="96"/>
      <c r="GLJ253" s="96"/>
      <c r="GLK253" s="96"/>
      <c r="GLL253" s="96"/>
      <c r="GLM253" s="96"/>
      <c r="GLN253" s="96"/>
      <c r="GLO253" s="96"/>
      <c r="GLP253" s="96"/>
      <c r="GLQ253" s="96"/>
      <c r="GLR253" s="96"/>
      <c r="GLS253" s="96"/>
      <c r="GLT253" s="96"/>
      <c r="GLU253" s="96"/>
      <c r="GLV253" s="96"/>
      <c r="GLW253" s="96"/>
      <c r="GLX253" s="96"/>
      <c r="GLY253" s="96"/>
      <c r="GLZ253" s="96"/>
      <c r="GMA253" s="96"/>
      <c r="GMB253" s="96"/>
      <c r="GMC253" s="96"/>
      <c r="GMD253" s="96"/>
      <c r="GME253" s="96"/>
      <c r="GMF253" s="96"/>
      <c r="GMG253" s="96"/>
      <c r="GMH253" s="96"/>
      <c r="GMI253" s="96"/>
      <c r="GMJ253" s="96"/>
      <c r="GMK253" s="96"/>
      <c r="GML253" s="96"/>
      <c r="GMM253" s="96"/>
      <c r="GMN253" s="96"/>
      <c r="GMO253" s="96"/>
      <c r="GMP253" s="96"/>
      <c r="GMQ253" s="96"/>
      <c r="GMR253" s="96"/>
      <c r="GMS253" s="96"/>
      <c r="GMT253" s="96"/>
      <c r="GMU253" s="96"/>
      <c r="GMV253" s="96"/>
      <c r="GMW253" s="96"/>
      <c r="GMX253" s="96"/>
      <c r="GMY253" s="96"/>
      <c r="GMZ253" s="96"/>
      <c r="GNA253" s="96"/>
      <c r="GNB253" s="96"/>
      <c r="GNC253" s="96"/>
      <c r="GND253" s="96"/>
      <c r="GNE253" s="96"/>
      <c r="GNF253" s="96"/>
      <c r="GNG253" s="96"/>
      <c r="GNH253" s="96"/>
      <c r="GNI253" s="96"/>
      <c r="GNJ253" s="96"/>
      <c r="GNK253" s="96"/>
      <c r="GNL253" s="96"/>
      <c r="GNM253" s="96"/>
      <c r="GNN253" s="96"/>
      <c r="GNO253" s="96"/>
      <c r="GNP253" s="96"/>
      <c r="GNQ253" s="96"/>
      <c r="GNR253" s="96"/>
      <c r="GNS253" s="96"/>
      <c r="GNT253" s="96"/>
      <c r="GNU253" s="96"/>
      <c r="GNV253" s="96"/>
      <c r="GNW253" s="96"/>
      <c r="GNX253" s="96"/>
      <c r="GNY253" s="96"/>
      <c r="GNZ253" s="96"/>
      <c r="GOA253" s="96"/>
      <c r="GOB253" s="96"/>
      <c r="GOC253" s="96"/>
      <c r="GOD253" s="96"/>
      <c r="GOE253" s="96"/>
      <c r="GOF253" s="96"/>
      <c r="GOG253" s="96"/>
      <c r="GOH253" s="96"/>
      <c r="GOI253" s="96"/>
      <c r="GOJ253" s="96"/>
      <c r="GOK253" s="96"/>
      <c r="GOL253" s="96"/>
      <c r="GOM253" s="96"/>
      <c r="GON253" s="96"/>
      <c r="GOO253" s="96"/>
      <c r="GOP253" s="96"/>
      <c r="GOQ253" s="96"/>
      <c r="GOR253" s="96"/>
      <c r="GOS253" s="96"/>
      <c r="GOT253" s="96"/>
      <c r="GOU253" s="96"/>
      <c r="GOV253" s="96"/>
      <c r="GOW253" s="96"/>
      <c r="GOX253" s="96"/>
      <c r="GOY253" s="96"/>
      <c r="GOZ253" s="96"/>
      <c r="GPA253" s="96"/>
      <c r="GPB253" s="96"/>
      <c r="GPC253" s="96"/>
      <c r="GPD253" s="96"/>
      <c r="GPE253" s="96"/>
      <c r="GPF253" s="96"/>
      <c r="GPG253" s="96"/>
      <c r="GPH253" s="96"/>
      <c r="GPI253" s="96"/>
      <c r="GPJ253" s="96"/>
      <c r="GPK253" s="96"/>
      <c r="GPL253" s="96"/>
      <c r="GPM253" s="96"/>
      <c r="GPN253" s="96"/>
      <c r="GPO253" s="96"/>
      <c r="GPP253" s="96"/>
      <c r="GPQ253" s="96"/>
      <c r="GPR253" s="96"/>
      <c r="GPS253" s="96"/>
      <c r="GPT253" s="96"/>
      <c r="GPU253" s="96"/>
      <c r="GPV253" s="96"/>
      <c r="GPW253" s="96"/>
      <c r="GPX253" s="96"/>
      <c r="GPY253" s="96"/>
      <c r="GPZ253" s="96"/>
      <c r="GQA253" s="96"/>
      <c r="GQB253" s="96"/>
      <c r="GQC253" s="96"/>
      <c r="GQD253" s="96"/>
      <c r="GQE253" s="96"/>
      <c r="GQF253" s="96"/>
      <c r="GQG253" s="96"/>
      <c r="GQH253" s="96"/>
      <c r="GQI253" s="96"/>
      <c r="GQJ253" s="96"/>
      <c r="GQK253" s="96"/>
      <c r="GQL253" s="96"/>
      <c r="GQM253" s="96"/>
      <c r="GQN253" s="96"/>
      <c r="GQO253" s="96"/>
      <c r="GQP253" s="96"/>
      <c r="GQQ253" s="96"/>
      <c r="GQR253" s="96"/>
      <c r="GQS253" s="96"/>
      <c r="GQT253" s="96"/>
      <c r="GQU253" s="96"/>
      <c r="GQV253" s="96"/>
      <c r="GQW253" s="96"/>
      <c r="GQX253" s="96"/>
      <c r="GQY253" s="96"/>
      <c r="GQZ253" s="96"/>
      <c r="GRA253" s="96"/>
      <c r="GRB253" s="96"/>
      <c r="GRC253" s="96"/>
      <c r="GRD253" s="96"/>
      <c r="GRE253" s="96"/>
      <c r="GRF253" s="96"/>
      <c r="GRG253" s="96"/>
      <c r="GRH253" s="96"/>
      <c r="GRI253" s="96"/>
      <c r="GRJ253" s="96"/>
      <c r="GRK253" s="96"/>
      <c r="GRL253" s="96"/>
      <c r="GRM253" s="96"/>
      <c r="GRN253" s="96"/>
      <c r="GRO253" s="96"/>
      <c r="GRP253" s="96"/>
      <c r="GRQ253" s="96"/>
      <c r="GRR253" s="96"/>
      <c r="GRS253" s="96"/>
      <c r="GRT253" s="96"/>
      <c r="GRU253" s="96"/>
      <c r="GRV253" s="96"/>
      <c r="GRW253" s="96"/>
      <c r="GRX253" s="96"/>
      <c r="GRY253" s="96"/>
      <c r="GRZ253" s="96"/>
      <c r="GSA253" s="96"/>
      <c r="GSB253" s="96"/>
      <c r="GSC253" s="96"/>
      <c r="GSD253" s="96"/>
      <c r="GSE253" s="96"/>
      <c r="GSF253" s="96"/>
      <c r="GSG253" s="96"/>
      <c r="GSH253" s="96"/>
      <c r="GSI253" s="96"/>
      <c r="GSJ253" s="96"/>
      <c r="GSK253" s="96"/>
      <c r="GSL253" s="96"/>
      <c r="GSM253" s="96"/>
      <c r="GSN253" s="96"/>
      <c r="GSO253" s="96"/>
      <c r="GSP253" s="96"/>
      <c r="GSQ253" s="96"/>
      <c r="GSR253" s="96"/>
      <c r="GSS253" s="96"/>
      <c r="GST253" s="96"/>
      <c r="GSU253" s="96"/>
      <c r="GSV253" s="96"/>
      <c r="GSW253" s="96"/>
      <c r="GSX253" s="96"/>
      <c r="GSY253" s="96"/>
      <c r="GSZ253" s="96"/>
      <c r="GTA253" s="96"/>
      <c r="GTB253" s="96"/>
      <c r="GTC253" s="96"/>
      <c r="GTD253" s="96"/>
      <c r="GTE253" s="96"/>
      <c r="GTF253" s="96"/>
      <c r="GTG253" s="96"/>
      <c r="GTH253" s="96"/>
      <c r="GTI253" s="96"/>
      <c r="GTJ253" s="96"/>
      <c r="GTK253" s="96"/>
      <c r="GTL253" s="96"/>
      <c r="GTM253" s="96"/>
      <c r="GTN253" s="96"/>
      <c r="GTO253" s="96"/>
      <c r="GTP253" s="96"/>
      <c r="GTQ253" s="96"/>
      <c r="GTR253" s="96"/>
      <c r="GTS253" s="96"/>
      <c r="GTT253" s="96"/>
      <c r="GTU253" s="96"/>
      <c r="GTV253" s="96"/>
      <c r="GTW253" s="96"/>
      <c r="GTX253" s="96"/>
      <c r="GTY253" s="96"/>
      <c r="GTZ253" s="96"/>
      <c r="GUA253" s="96"/>
      <c r="GUB253" s="96"/>
      <c r="GUC253" s="96"/>
      <c r="GUD253" s="96"/>
      <c r="GUE253" s="96"/>
      <c r="GUF253" s="96"/>
      <c r="GUG253" s="96"/>
      <c r="GUH253" s="96"/>
      <c r="GUI253" s="96"/>
      <c r="GUJ253" s="96"/>
      <c r="GUK253" s="96"/>
      <c r="GUL253" s="96"/>
      <c r="GUM253" s="96"/>
      <c r="GUN253" s="96"/>
      <c r="GUO253" s="96"/>
      <c r="GUP253" s="96"/>
      <c r="GUQ253" s="96"/>
      <c r="GUR253" s="96"/>
      <c r="GUS253" s="96"/>
      <c r="GUT253" s="96"/>
      <c r="GUU253" s="96"/>
      <c r="GUV253" s="96"/>
      <c r="GUW253" s="96"/>
      <c r="GUX253" s="96"/>
      <c r="GUY253" s="96"/>
      <c r="GUZ253" s="96"/>
      <c r="GVA253" s="96"/>
      <c r="GVB253" s="96"/>
      <c r="GVC253" s="96"/>
      <c r="GVD253" s="96"/>
      <c r="GVE253" s="96"/>
      <c r="GVF253" s="96"/>
      <c r="GVG253" s="96"/>
      <c r="GVH253" s="96"/>
      <c r="GVI253" s="96"/>
      <c r="GVJ253" s="96"/>
      <c r="GVK253" s="96"/>
      <c r="GVL253" s="96"/>
      <c r="GVM253" s="96"/>
      <c r="GVN253" s="96"/>
      <c r="GVO253" s="96"/>
      <c r="GVP253" s="96"/>
      <c r="GVQ253" s="96"/>
      <c r="GVR253" s="96"/>
      <c r="GVS253" s="96"/>
      <c r="GVT253" s="96"/>
      <c r="GVU253" s="96"/>
      <c r="GVV253" s="96"/>
      <c r="GVW253" s="96"/>
      <c r="GVX253" s="96"/>
      <c r="GVY253" s="96"/>
      <c r="GVZ253" s="96"/>
      <c r="GWA253" s="96"/>
      <c r="GWB253" s="96"/>
      <c r="GWC253" s="96"/>
      <c r="GWD253" s="96"/>
      <c r="GWE253" s="96"/>
      <c r="GWF253" s="96"/>
      <c r="GWG253" s="96"/>
      <c r="GWH253" s="96"/>
      <c r="GWI253" s="96"/>
      <c r="GWJ253" s="96"/>
      <c r="GWK253" s="96"/>
      <c r="GWL253" s="96"/>
      <c r="GWM253" s="96"/>
      <c r="GWN253" s="96"/>
      <c r="GWO253" s="96"/>
      <c r="GWP253" s="96"/>
      <c r="GWQ253" s="96"/>
      <c r="GWR253" s="96"/>
      <c r="GWS253" s="96"/>
      <c r="GWT253" s="96"/>
      <c r="GWU253" s="96"/>
      <c r="GWV253" s="96"/>
      <c r="GWW253" s="96"/>
      <c r="GWX253" s="96"/>
      <c r="GWY253" s="96"/>
      <c r="GWZ253" s="96"/>
      <c r="GXA253" s="96"/>
      <c r="GXB253" s="96"/>
      <c r="GXC253" s="96"/>
      <c r="GXD253" s="96"/>
      <c r="GXE253" s="96"/>
      <c r="GXF253" s="96"/>
      <c r="GXG253" s="96"/>
      <c r="GXH253" s="96"/>
      <c r="GXI253" s="96"/>
      <c r="GXJ253" s="96"/>
      <c r="GXK253" s="96"/>
      <c r="GXL253" s="96"/>
      <c r="GXM253" s="96"/>
      <c r="GXN253" s="96"/>
      <c r="GXO253" s="96"/>
      <c r="GXP253" s="96"/>
      <c r="GXQ253" s="96"/>
      <c r="GXR253" s="96"/>
      <c r="GXS253" s="96"/>
      <c r="GXT253" s="96"/>
      <c r="GXU253" s="96"/>
      <c r="GXV253" s="96"/>
      <c r="GXW253" s="96"/>
      <c r="GXX253" s="96"/>
      <c r="GXY253" s="96"/>
      <c r="GXZ253" s="96"/>
      <c r="GYA253" s="96"/>
      <c r="GYB253" s="96"/>
      <c r="GYC253" s="96"/>
      <c r="GYD253" s="96"/>
      <c r="GYE253" s="96"/>
      <c r="GYF253" s="96"/>
      <c r="GYG253" s="96"/>
      <c r="GYH253" s="96"/>
      <c r="GYI253" s="96"/>
      <c r="GYJ253" s="96"/>
      <c r="GYK253" s="96"/>
      <c r="GYL253" s="96"/>
      <c r="GYM253" s="96"/>
      <c r="GYN253" s="96"/>
      <c r="GYO253" s="96"/>
      <c r="GYP253" s="96"/>
      <c r="GYQ253" s="96"/>
      <c r="GYR253" s="96"/>
      <c r="GYS253" s="96"/>
      <c r="GYT253" s="96"/>
      <c r="GYU253" s="96"/>
      <c r="GYV253" s="96"/>
      <c r="GYW253" s="96"/>
      <c r="GYX253" s="96"/>
      <c r="GYY253" s="96"/>
      <c r="GYZ253" s="96"/>
      <c r="GZA253" s="96"/>
      <c r="GZB253" s="96"/>
      <c r="GZC253" s="96"/>
      <c r="GZD253" s="96"/>
      <c r="GZE253" s="96"/>
      <c r="GZF253" s="96"/>
      <c r="GZG253" s="96"/>
      <c r="GZH253" s="96"/>
      <c r="GZI253" s="96"/>
      <c r="GZJ253" s="96"/>
      <c r="GZK253" s="96"/>
      <c r="GZL253" s="96"/>
      <c r="GZM253" s="96"/>
      <c r="GZN253" s="96"/>
      <c r="GZO253" s="96"/>
      <c r="GZP253" s="96"/>
      <c r="GZQ253" s="96"/>
      <c r="GZR253" s="96"/>
      <c r="GZS253" s="96"/>
      <c r="GZT253" s="96"/>
      <c r="GZU253" s="96"/>
      <c r="GZV253" s="96"/>
      <c r="GZW253" s="96"/>
      <c r="GZX253" s="96"/>
      <c r="GZY253" s="96"/>
      <c r="GZZ253" s="96"/>
      <c r="HAA253" s="96"/>
      <c r="HAB253" s="96"/>
      <c r="HAC253" s="96"/>
      <c r="HAD253" s="96"/>
      <c r="HAE253" s="96"/>
      <c r="HAF253" s="96"/>
      <c r="HAG253" s="96"/>
      <c r="HAH253" s="96"/>
      <c r="HAI253" s="96"/>
      <c r="HAJ253" s="96"/>
      <c r="HAK253" s="96"/>
      <c r="HAL253" s="96"/>
      <c r="HAM253" s="96"/>
      <c r="HAN253" s="96"/>
      <c r="HAO253" s="96"/>
      <c r="HAP253" s="96"/>
      <c r="HAQ253" s="96"/>
      <c r="HAR253" s="96"/>
      <c r="HAS253" s="96"/>
      <c r="HAT253" s="96"/>
      <c r="HAU253" s="96"/>
      <c r="HAV253" s="96"/>
      <c r="HAW253" s="96"/>
      <c r="HAX253" s="96"/>
      <c r="HAY253" s="96"/>
      <c r="HAZ253" s="96"/>
      <c r="HBA253" s="96"/>
      <c r="HBB253" s="96"/>
      <c r="HBC253" s="96"/>
      <c r="HBD253" s="96"/>
      <c r="HBE253" s="96"/>
      <c r="HBF253" s="96"/>
      <c r="HBG253" s="96"/>
      <c r="HBH253" s="96"/>
      <c r="HBI253" s="96"/>
      <c r="HBJ253" s="96"/>
      <c r="HBK253" s="96"/>
      <c r="HBL253" s="96"/>
      <c r="HBM253" s="96"/>
      <c r="HBN253" s="96"/>
      <c r="HBO253" s="96"/>
      <c r="HBP253" s="96"/>
      <c r="HBQ253" s="96"/>
      <c r="HBR253" s="96"/>
      <c r="HBS253" s="96"/>
      <c r="HBT253" s="96"/>
      <c r="HBU253" s="96"/>
      <c r="HBV253" s="96"/>
      <c r="HBW253" s="96"/>
      <c r="HBX253" s="96"/>
      <c r="HBY253" s="96"/>
      <c r="HBZ253" s="96"/>
      <c r="HCA253" s="96"/>
      <c r="HCB253" s="96"/>
      <c r="HCC253" s="96"/>
      <c r="HCD253" s="96"/>
      <c r="HCE253" s="96"/>
      <c r="HCF253" s="96"/>
      <c r="HCG253" s="96"/>
      <c r="HCH253" s="96"/>
      <c r="HCI253" s="96"/>
      <c r="HCJ253" s="96"/>
      <c r="HCK253" s="96"/>
      <c r="HCL253" s="96"/>
      <c r="HCM253" s="96"/>
      <c r="HCN253" s="96"/>
      <c r="HCO253" s="96"/>
      <c r="HCP253" s="96"/>
      <c r="HCQ253" s="96"/>
      <c r="HCR253" s="96"/>
      <c r="HCS253" s="96"/>
      <c r="HCT253" s="96"/>
      <c r="HCU253" s="96"/>
      <c r="HCV253" s="96"/>
      <c r="HCW253" s="96"/>
      <c r="HCX253" s="96"/>
      <c r="HCY253" s="96"/>
      <c r="HCZ253" s="96"/>
      <c r="HDA253" s="96"/>
      <c r="HDB253" s="96"/>
      <c r="HDC253" s="96"/>
      <c r="HDD253" s="96"/>
      <c r="HDE253" s="96"/>
      <c r="HDF253" s="96"/>
      <c r="HDG253" s="96"/>
      <c r="HDH253" s="96"/>
      <c r="HDI253" s="96"/>
      <c r="HDJ253" s="96"/>
      <c r="HDK253" s="96"/>
      <c r="HDL253" s="96"/>
      <c r="HDM253" s="96"/>
      <c r="HDN253" s="96"/>
      <c r="HDO253" s="96"/>
      <c r="HDP253" s="96"/>
      <c r="HDQ253" s="96"/>
      <c r="HDR253" s="96"/>
      <c r="HDS253" s="96"/>
      <c r="HDT253" s="96"/>
      <c r="HDU253" s="96"/>
      <c r="HDV253" s="96"/>
      <c r="HDW253" s="96"/>
      <c r="HDX253" s="96"/>
      <c r="HDY253" s="96"/>
      <c r="HDZ253" s="96"/>
      <c r="HEA253" s="96"/>
      <c r="HEB253" s="96"/>
      <c r="HEC253" s="96"/>
      <c r="HED253" s="96"/>
      <c r="HEE253" s="96"/>
      <c r="HEF253" s="96"/>
      <c r="HEG253" s="96"/>
      <c r="HEH253" s="96"/>
      <c r="HEI253" s="96"/>
      <c r="HEJ253" s="96"/>
      <c r="HEK253" s="96"/>
      <c r="HEL253" s="96"/>
      <c r="HEM253" s="96"/>
      <c r="HEN253" s="96"/>
      <c r="HEO253" s="96"/>
      <c r="HEP253" s="96"/>
      <c r="HEQ253" s="96"/>
      <c r="HER253" s="96"/>
      <c r="HES253" s="96"/>
      <c r="HET253" s="96"/>
      <c r="HEU253" s="96"/>
      <c r="HEV253" s="96"/>
      <c r="HEW253" s="96"/>
      <c r="HEX253" s="96"/>
      <c r="HEY253" s="96"/>
      <c r="HEZ253" s="96"/>
      <c r="HFA253" s="96"/>
      <c r="HFB253" s="96"/>
      <c r="HFC253" s="96"/>
      <c r="HFD253" s="96"/>
      <c r="HFE253" s="96"/>
      <c r="HFF253" s="96"/>
      <c r="HFG253" s="96"/>
      <c r="HFH253" s="96"/>
      <c r="HFI253" s="96"/>
      <c r="HFJ253" s="96"/>
      <c r="HFK253" s="96"/>
      <c r="HFL253" s="96"/>
      <c r="HFM253" s="96"/>
      <c r="HFN253" s="96"/>
      <c r="HFO253" s="96"/>
      <c r="HFP253" s="96"/>
      <c r="HFQ253" s="96"/>
      <c r="HFR253" s="96"/>
      <c r="HFS253" s="96"/>
      <c r="HFT253" s="96"/>
      <c r="HFU253" s="96"/>
      <c r="HFV253" s="96"/>
      <c r="HFW253" s="96"/>
      <c r="HFX253" s="96"/>
      <c r="HFY253" s="96"/>
      <c r="HFZ253" s="96"/>
      <c r="HGA253" s="96"/>
      <c r="HGB253" s="96"/>
      <c r="HGC253" s="96"/>
      <c r="HGD253" s="96"/>
      <c r="HGE253" s="96"/>
      <c r="HGF253" s="96"/>
      <c r="HGG253" s="96"/>
      <c r="HGH253" s="96"/>
      <c r="HGI253" s="96"/>
      <c r="HGJ253" s="96"/>
      <c r="HGK253" s="96"/>
      <c r="HGL253" s="96"/>
      <c r="HGM253" s="96"/>
      <c r="HGN253" s="96"/>
      <c r="HGO253" s="96"/>
      <c r="HGP253" s="96"/>
      <c r="HGQ253" s="96"/>
      <c r="HGR253" s="96"/>
      <c r="HGS253" s="96"/>
      <c r="HGT253" s="96"/>
      <c r="HGU253" s="96"/>
      <c r="HGV253" s="96"/>
      <c r="HGW253" s="96"/>
      <c r="HGX253" s="96"/>
      <c r="HGY253" s="96"/>
      <c r="HGZ253" s="96"/>
      <c r="HHA253" s="96"/>
      <c r="HHB253" s="96"/>
      <c r="HHC253" s="96"/>
      <c r="HHD253" s="96"/>
      <c r="HHE253" s="96"/>
      <c r="HHF253" s="96"/>
      <c r="HHG253" s="96"/>
      <c r="HHH253" s="96"/>
      <c r="HHI253" s="96"/>
      <c r="HHJ253" s="96"/>
      <c r="HHK253" s="96"/>
      <c r="HHL253" s="96"/>
      <c r="HHM253" s="96"/>
      <c r="HHN253" s="96"/>
      <c r="HHO253" s="96"/>
      <c r="HHP253" s="96"/>
      <c r="HHQ253" s="96"/>
      <c r="HHR253" s="96"/>
      <c r="HHS253" s="96"/>
      <c r="HHT253" s="96"/>
      <c r="HHU253" s="96"/>
      <c r="HHV253" s="96"/>
      <c r="HHW253" s="96"/>
      <c r="HHX253" s="96"/>
      <c r="HHY253" s="96"/>
      <c r="HHZ253" s="96"/>
      <c r="HIA253" s="96"/>
      <c r="HIB253" s="96"/>
      <c r="HIC253" s="96"/>
      <c r="HID253" s="96"/>
      <c r="HIE253" s="96"/>
      <c r="HIF253" s="96"/>
      <c r="HIG253" s="96"/>
      <c r="HIH253" s="96"/>
      <c r="HII253" s="96"/>
      <c r="HIJ253" s="96"/>
      <c r="HIK253" s="96"/>
      <c r="HIL253" s="96"/>
      <c r="HIM253" s="96"/>
      <c r="HIN253" s="96"/>
      <c r="HIO253" s="96"/>
      <c r="HIP253" s="96"/>
      <c r="HIQ253" s="96"/>
      <c r="HIR253" s="96"/>
      <c r="HIS253" s="96"/>
      <c r="HIT253" s="96"/>
      <c r="HIU253" s="96"/>
      <c r="HIV253" s="96"/>
      <c r="HIW253" s="96"/>
      <c r="HIX253" s="96"/>
      <c r="HIY253" s="96"/>
      <c r="HIZ253" s="96"/>
      <c r="HJA253" s="96"/>
      <c r="HJB253" s="96"/>
      <c r="HJC253" s="96"/>
      <c r="HJD253" s="96"/>
      <c r="HJE253" s="96"/>
      <c r="HJF253" s="96"/>
      <c r="HJG253" s="96"/>
      <c r="HJH253" s="96"/>
      <c r="HJI253" s="96"/>
      <c r="HJJ253" s="96"/>
      <c r="HJK253" s="96"/>
      <c r="HJL253" s="96"/>
      <c r="HJM253" s="96"/>
      <c r="HJN253" s="96"/>
      <c r="HJO253" s="96"/>
      <c r="HJP253" s="96"/>
      <c r="HJQ253" s="96"/>
      <c r="HJR253" s="96"/>
      <c r="HJS253" s="96"/>
      <c r="HJT253" s="96"/>
      <c r="HJU253" s="96"/>
      <c r="HJV253" s="96"/>
      <c r="HJW253" s="96"/>
      <c r="HJX253" s="96"/>
      <c r="HJY253" s="96"/>
      <c r="HJZ253" s="96"/>
      <c r="HKA253" s="96"/>
      <c r="HKB253" s="96"/>
      <c r="HKC253" s="96"/>
      <c r="HKD253" s="96"/>
      <c r="HKE253" s="96"/>
      <c r="HKF253" s="96"/>
      <c r="HKG253" s="96"/>
      <c r="HKH253" s="96"/>
      <c r="HKI253" s="96"/>
      <c r="HKJ253" s="96"/>
      <c r="HKK253" s="96"/>
      <c r="HKL253" s="96"/>
      <c r="HKM253" s="96"/>
      <c r="HKN253" s="96"/>
      <c r="HKO253" s="96"/>
      <c r="HKP253" s="96"/>
      <c r="HKQ253" s="96"/>
      <c r="HKR253" s="96"/>
      <c r="HKS253" s="96"/>
      <c r="HKT253" s="96"/>
      <c r="HKU253" s="96"/>
      <c r="HKV253" s="96"/>
      <c r="HKW253" s="96"/>
      <c r="HKX253" s="96"/>
      <c r="HKY253" s="96"/>
      <c r="HKZ253" s="96"/>
      <c r="HLA253" s="96"/>
      <c r="HLB253" s="96"/>
      <c r="HLC253" s="96"/>
      <c r="HLD253" s="96"/>
      <c r="HLE253" s="96"/>
      <c r="HLF253" s="96"/>
      <c r="HLG253" s="96"/>
      <c r="HLH253" s="96"/>
      <c r="HLI253" s="96"/>
      <c r="HLJ253" s="96"/>
      <c r="HLK253" s="96"/>
      <c r="HLL253" s="96"/>
      <c r="HLM253" s="96"/>
      <c r="HLN253" s="96"/>
      <c r="HLO253" s="96"/>
      <c r="HLP253" s="96"/>
      <c r="HLQ253" s="96"/>
      <c r="HLR253" s="96"/>
      <c r="HLS253" s="96"/>
      <c r="HLT253" s="96"/>
      <c r="HLU253" s="96"/>
      <c r="HLV253" s="96"/>
      <c r="HLW253" s="96"/>
      <c r="HLX253" s="96"/>
      <c r="HLY253" s="96"/>
      <c r="HLZ253" s="96"/>
      <c r="HMA253" s="96"/>
      <c r="HMB253" s="96"/>
      <c r="HMC253" s="96"/>
      <c r="HMD253" s="96"/>
      <c r="HME253" s="96"/>
      <c r="HMF253" s="96"/>
      <c r="HMG253" s="96"/>
      <c r="HMH253" s="96"/>
      <c r="HMI253" s="96"/>
      <c r="HMJ253" s="96"/>
      <c r="HMK253" s="96"/>
      <c r="HML253" s="96"/>
      <c r="HMM253" s="96"/>
      <c r="HMN253" s="96"/>
      <c r="HMO253" s="96"/>
      <c r="HMP253" s="96"/>
      <c r="HMQ253" s="96"/>
      <c r="HMR253" s="96"/>
      <c r="HMS253" s="96"/>
      <c r="HMT253" s="96"/>
      <c r="HMU253" s="96"/>
      <c r="HMV253" s="96"/>
      <c r="HMW253" s="96"/>
      <c r="HMX253" s="96"/>
      <c r="HMY253" s="96"/>
      <c r="HMZ253" s="96"/>
      <c r="HNA253" s="96"/>
      <c r="HNB253" s="96"/>
      <c r="HNC253" s="96"/>
      <c r="HND253" s="96"/>
      <c r="HNE253" s="96"/>
      <c r="HNF253" s="96"/>
      <c r="HNG253" s="96"/>
      <c r="HNH253" s="96"/>
      <c r="HNI253" s="96"/>
      <c r="HNJ253" s="96"/>
      <c r="HNK253" s="96"/>
      <c r="HNL253" s="96"/>
      <c r="HNM253" s="96"/>
      <c r="HNN253" s="96"/>
      <c r="HNO253" s="96"/>
      <c r="HNP253" s="96"/>
      <c r="HNQ253" s="96"/>
      <c r="HNR253" s="96"/>
      <c r="HNS253" s="96"/>
      <c r="HNT253" s="96"/>
      <c r="HNU253" s="96"/>
      <c r="HNV253" s="96"/>
      <c r="HNW253" s="96"/>
      <c r="HNX253" s="96"/>
      <c r="HNY253" s="96"/>
      <c r="HNZ253" s="96"/>
      <c r="HOA253" s="96"/>
      <c r="HOB253" s="96"/>
      <c r="HOC253" s="96"/>
      <c r="HOD253" s="96"/>
      <c r="HOE253" s="96"/>
      <c r="HOF253" s="96"/>
      <c r="HOG253" s="96"/>
      <c r="HOH253" s="96"/>
      <c r="HOI253" s="96"/>
      <c r="HOJ253" s="96"/>
      <c r="HOK253" s="96"/>
      <c r="HOL253" s="96"/>
      <c r="HOM253" s="96"/>
      <c r="HON253" s="96"/>
      <c r="HOO253" s="96"/>
      <c r="HOP253" s="96"/>
      <c r="HOQ253" s="96"/>
      <c r="HOR253" s="96"/>
      <c r="HOS253" s="96"/>
      <c r="HOT253" s="96"/>
      <c r="HOU253" s="96"/>
      <c r="HOV253" s="96"/>
      <c r="HOW253" s="96"/>
      <c r="HOX253" s="96"/>
      <c r="HOY253" s="96"/>
      <c r="HOZ253" s="96"/>
      <c r="HPA253" s="96"/>
      <c r="HPB253" s="96"/>
      <c r="HPC253" s="96"/>
      <c r="HPD253" s="96"/>
      <c r="HPE253" s="96"/>
      <c r="HPF253" s="96"/>
      <c r="HPG253" s="96"/>
      <c r="HPH253" s="96"/>
      <c r="HPI253" s="96"/>
      <c r="HPJ253" s="96"/>
      <c r="HPK253" s="96"/>
      <c r="HPL253" s="96"/>
      <c r="HPM253" s="96"/>
      <c r="HPN253" s="96"/>
      <c r="HPO253" s="96"/>
      <c r="HPP253" s="96"/>
      <c r="HPQ253" s="96"/>
      <c r="HPR253" s="96"/>
      <c r="HPS253" s="96"/>
      <c r="HPT253" s="96"/>
      <c r="HPU253" s="96"/>
      <c r="HPV253" s="96"/>
      <c r="HPW253" s="96"/>
      <c r="HPX253" s="96"/>
      <c r="HPY253" s="96"/>
      <c r="HPZ253" s="96"/>
      <c r="HQA253" s="96"/>
      <c r="HQB253" s="96"/>
      <c r="HQC253" s="96"/>
      <c r="HQD253" s="96"/>
      <c r="HQE253" s="96"/>
      <c r="HQF253" s="96"/>
      <c r="HQG253" s="96"/>
      <c r="HQH253" s="96"/>
      <c r="HQI253" s="96"/>
      <c r="HQJ253" s="96"/>
      <c r="HQK253" s="96"/>
      <c r="HQL253" s="96"/>
      <c r="HQM253" s="96"/>
      <c r="HQN253" s="96"/>
      <c r="HQO253" s="96"/>
      <c r="HQP253" s="96"/>
      <c r="HQQ253" s="96"/>
      <c r="HQR253" s="96"/>
      <c r="HQS253" s="96"/>
      <c r="HQT253" s="96"/>
      <c r="HQU253" s="96"/>
      <c r="HQV253" s="96"/>
      <c r="HQW253" s="96"/>
      <c r="HQX253" s="96"/>
      <c r="HQY253" s="96"/>
      <c r="HQZ253" s="96"/>
      <c r="HRA253" s="96"/>
      <c r="HRB253" s="96"/>
      <c r="HRC253" s="96"/>
      <c r="HRD253" s="96"/>
      <c r="HRE253" s="96"/>
      <c r="HRF253" s="96"/>
      <c r="HRG253" s="96"/>
      <c r="HRH253" s="96"/>
      <c r="HRI253" s="96"/>
      <c r="HRJ253" s="96"/>
      <c r="HRK253" s="96"/>
      <c r="HRL253" s="96"/>
      <c r="HRM253" s="96"/>
      <c r="HRN253" s="96"/>
      <c r="HRO253" s="96"/>
      <c r="HRP253" s="96"/>
      <c r="HRQ253" s="96"/>
      <c r="HRR253" s="96"/>
      <c r="HRS253" s="96"/>
      <c r="HRT253" s="96"/>
      <c r="HRU253" s="96"/>
      <c r="HRV253" s="96"/>
      <c r="HRW253" s="96"/>
      <c r="HRX253" s="96"/>
      <c r="HRY253" s="96"/>
      <c r="HRZ253" s="96"/>
      <c r="HSA253" s="96"/>
      <c r="HSB253" s="96"/>
      <c r="HSC253" s="96"/>
      <c r="HSD253" s="96"/>
      <c r="HSE253" s="96"/>
      <c r="HSF253" s="96"/>
      <c r="HSG253" s="96"/>
      <c r="HSH253" s="96"/>
      <c r="HSI253" s="96"/>
      <c r="HSJ253" s="96"/>
      <c r="HSK253" s="96"/>
      <c r="HSL253" s="96"/>
      <c r="HSM253" s="96"/>
      <c r="HSN253" s="96"/>
      <c r="HSO253" s="96"/>
      <c r="HSP253" s="96"/>
      <c r="HSQ253" s="96"/>
      <c r="HSR253" s="96"/>
      <c r="HSS253" s="96"/>
      <c r="HST253" s="96"/>
      <c r="HSU253" s="96"/>
      <c r="HSV253" s="96"/>
      <c r="HSW253" s="96"/>
      <c r="HSX253" s="96"/>
      <c r="HSY253" s="96"/>
      <c r="HSZ253" s="96"/>
      <c r="HTA253" s="96"/>
      <c r="HTB253" s="96"/>
      <c r="HTC253" s="96"/>
      <c r="HTD253" s="96"/>
      <c r="HTE253" s="96"/>
      <c r="HTF253" s="96"/>
      <c r="HTG253" s="96"/>
      <c r="HTH253" s="96"/>
      <c r="HTI253" s="96"/>
      <c r="HTJ253" s="96"/>
      <c r="HTK253" s="96"/>
      <c r="HTL253" s="96"/>
      <c r="HTM253" s="96"/>
      <c r="HTN253" s="96"/>
      <c r="HTO253" s="96"/>
      <c r="HTP253" s="96"/>
      <c r="HTQ253" s="96"/>
      <c r="HTR253" s="96"/>
      <c r="HTS253" s="96"/>
      <c r="HTT253" s="96"/>
      <c r="HTU253" s="96"/>
      <c r="HTV253" s="96"/>
      <c r="HTW253" s="96"/>
      <c r="HTX253" s="96"/>
      <c r="HTY253" s="96"/>
      <c r="HTZ253" s="96"/>
      <c r="HUA253" s="96"/>
      <c r="HUB253" s="96"/>
      <c r="HUC253" s="96"/>
      <c r="HUD253" s="96"/>
      <c r="HUE253" s="96"/>
      <c r="HUF253" s="96"/>
      <c r="HUG253" s="96"/>
      <c r="HUH253" s="96"/>
      <c r="HUI253" s="96"/>
      <c r="HUJ253" s="96"/>
      <c r="HUK253" s="96"/>
      <c r="HUL253" s="96"/>
      <c r="HUM253" s="96"/>
      <c r="HUN253" s="96"/>
      <c r="HUO253" s="96"/>
      <c r="HUP253" s="96"/>
      <c r="HUQ253" s="96"/>
      <c r="HUR253" s="96"/>
      <c r="HUS253" s="96"/>
      <c r="HUT253" s="96"/>
      <c r="HUU253" s="96"/>
      <c r="HUV253" s="96"/>
      <c r="HUW253" s="96"/>
      <c r="HUX253" s="96"/>
      <c r="HUY253" s="96"/>
      <c r="HUZ253" s="96"/>
      <c r="HVA253" s="96"/>
      <c r="HVB253" s="96"/>
      <c r="HVC253" s="96"/>
      <c r="HVD253" s="96"/>
      <c r="HVE253" s="96"/>
      <c r="HVF253" s="96"/>
      <c r="HVG253" s="96"/>
      <c r="HVH253" s="96"/>
      <c r="HVI253" s="96"/>
      <c r="HVJ253" s="96"/>
      <c r="HVK253" s="96"/>
      <c r="HVL253" s="96"/>
      <c r="HVM253" s="96"/>
      <c r="HVN253" s="96"/>
      <c r="HVO253" s="96"/>
      <c r="HVP253" s="96"/>
      <c r="HVQ253" s="96"/>
      <c r="HVR253" s="96"/>
      <c r="HVS253" s="96"/>
      <c r="HVT253" s="96"/>
      <c r="HVU253" s="96"/>
      <c r="HVV253" s="96"/>
      <c r="HVW253" s="96"/>
      <c r="HVX253" s="96"/>
      <c r="HVY253" s="96"/>
      <c r="HVZ253" s="96"/>
      <c r="HWA253" s="96"/>
      <c r="HWB253" s="96"/>
      <c r="HWC253" s="96"/>
      <c r="HWD253" s="96"/>
      <c r="HWE253" s="96"/>
      <c r="HWF253" s="96"/>
      <c r="HWG253" s="96"/>
      <c r="HWH253" s="96"/>
      <c r="HWI253" s="96"/>
      <c r="HWJ253" s="96"/>
      <c r="HWK253" s="96"/>
      <c r="HWL253" s="96"/>
      <c r="HWM253" s="96"/>
      <c r="HWN253" s="96"/>
      <c r="HWO253" s="96"/>
      <c r="HWP253" s="96"/>
      <c r="HWQ253" s="96"/>
      <c r="HWR253" s="96"/>
      <c r="HWS253" s="96"/>
      <c r="HWT253" s="96"/>
      <c r="HWU253" s="96"/>
      <c r="HWV253" s="96"/>
      <c r="HWW253" s="96"/>
      <c r="HWX253" s="96"/>
      <c r="HWY253" s="96"/>
      <c r="HWZ253" s="96"/>
      <c r="HXA253" s="96"/>
      <c r="HXB253" s="96"/>
      <c r="HXC253" s="96"/>
      <c r="HXD253" s="96"/>
      <c r="HXE253" s="96"/>
      <c r="HXF253" s="96"/>
      <c r="HXG253" s="96"/>
      <c r="HXH253" s="96"/>
      <c r="HXI253" s="96"/>
      <c r="HXJ253" s="96"/>
      <c r="HXK253" s="96"/>
      <c r="HXL253" s="96"/>
      <c r="HXM253" s="96"/>
      <c r="HXN253" s="96"/>
      <c r="HXO253" s="96"/>
      <c r="HXP253" s="96"/>
      <c r="HXQ253" s="96"/>
      <c r="HXR253" s="96"/>
      <c r="HXS253" s="96"/>
      <c r="HXT253" s="96"/>
      <c r="HXU253" s="96"/>
      <c r="HXV253" s="96"/>
      <c r="HXW253" s="96"/>
      <c r="HXX253" s="96"/>
      <c r="HXY253" s="96"/>
      <c r="HXZ253" s="96"/>
      <c r="HYA253" s="96"/>
      <c r="HYB253" s="96"/>
      <c r="HYC253" s="96"/>
      <c r="HYD253" s="96"/>
      <c r="HYE253" s="96"/>
      <c r="HYF253" s="96"/>
      <c r="HYG253" s="96"/>
      <c r="HYH253" s="96"/>
      <c r="HYI253" s="96"/>
      <c r="HYJ253" s="96"/>
      <c r="HYK253" s="96"/>
      <c r="HYL253" s="96"/>
      <c r="HYM253" s="96"/>
      <c r="HYN253" s="96"/>
      <c r="HYO253" s="96"/>
      <c r="HYP253" s="96"/>
      <c r="HYQ253" s="96"/>
      <c r="HYR253" s="96"/>
      <c r="HYS253" s="96"/>
      <c r="HYT253" s="96"/>
      <c r="HYU253" s="96"/>
      <c r="HYV253" s="96"/>
      <c r="HYW253" s="96"/>
      <c r="HYX253" s="96"/>
      <c r="HYY253" s="96"/>
      <c r="HYZ253" s="96"/>
      <c r="HZA253" s="96"/>
      <c r="HZB253" s="96"/>
      <c r="HZC253" s="96"/>
      <c r="HZD253" s="96"/>
      <c r="HZE253" s="96"/>
      <c r="HZF253" s="96"/>
      <c r="HZG253" s="96"/>
      <c r="HZH253" s="96"/>
      <c r="HZI253" s="96"/>
      <c r="HZJ253" s="96"/>
      <c r="HZK253" s="96"/>
      <c r="HZL253" s="96"/>
      <c r="HZM253" s="96"/>
      <c r="HZN253" s="96"/>
      <c r="HZO253" s="96"/>
      <c r="HZP253" s="96"/>
      <c r="HZQ253" s="96"/>
      <c r="HZR253" s="96"/>
      <c r="HZS253" s="96"/>
      <c r="HZT253" s="96"/>
      <c r="HZU253" s="96"/>
      <c r="HZV253" s="96"/>
      <c r="HZW253" s="96"/>
      <c r="HZX253" s="96"/>
      <c r="HZY253" s="96"/>
      <c r="HZZ253" s="96"/>
      <c r="IAA253" s="96"/>
      <c r="IAB253" s="96"/>
      <c r="IAC253" s="96"/>
      <c r="IAD253" s="96"/>
      <c r="IAE253" s="96"/>
      <c r="IAF253" s="96"/>
      <c r="IAG253" s="96"/>
      <c r="IAH253" s="96"/>
      <c r="IAI253" s="96"/>
      <c r="IAJ253" s="96"/>
      <c r="IAK253" s="96"/>
      <c r="IAL253" s="96"/>
      <c r="IAM253" s="96"/>
      <c r="IAN253" s="96"/>
      <c r="IAO253" s="96"/>
      <c r="IAP253" s="96"/>
      <c r="IAQ253" s="96"/>
      <c r="IAR253" s="96"/>
      <c r="IAS253" s="96"/>
      <c r="IAT253" s="96"/>
      <c r="IAU253" s="96"/>
      <c r="IAV253" s="96"/>
      <c r="IAW253" s="96"/>
      <c r="IAX253" s="96"/>
      <c r="IAY253" s="96"/>
      <c r="IAZ253" s="96"/>
      <c r="IBA253" s="96"/>
      <c r="IBB253" s="96"/>
      <c r="IBC253" s="96"/>
      <c r="IBD253" s="96"/>
      <c r="IBE253" s="96"/>
      <c r="IBF253" s="96"/>
      <c r="IBG253" s="96"/>
      <c r="IBH253" s="96"/>
      <c r="IBI253" s="96"/>
      <c r="IBJ253" s="96"/>
      <c r="IBK253" s="96"/>
      <c r="IBL253" s="96"/>
      <c r="IBM253" s="96"/>
      <c r="IBN253" s="96"/>
      <c r="IBO253" s="96"/>
      <c r="IBP253" s="96"/>
      <c r="IBQ253" s="96"/>
      <c r="IBR253" s="96"/>
      <c r="IBS253" s="96"/>
      <c r="IBT253" s="96"/>
      <c r="IBU253" s="96"/>
      <c r="IBV253" s="96"/>
      <c r="IBW253" s="96"/>
      <c r="IBX253" s="96"/>
      <c r="IBY253" s="96"/>
      <c r="IBZ253" s="96"/>
      <c r="ICA253" s="96"/>
      <c r="ICB253" s="96"/>
      <c r="ICC253" s="96"/>
      <c r="ICD253" s="96"/>
      <c r="ICE253" s="96"/>
      <c r="ICF253" s="96"/>
      <c r="ICG253" s="96"/>
      <c r="ICH253" s="96"/>
      <c r="ICI253" s="96"/>
      <c r="ICJ253" s="96"/>
      <c r="ICK253" s="96"/>
      <c r="ICL253" s="96"/>
      <c r="ICM253" s="96"/>
      <c r="ICN253" s="96"/>
      <c r="ICO253" s="96"/>
      <c r="ICP253" s="96"/>
      <c r="ICQ253" s="96"/>
      <c r="ICR253" s="96"/>
      <c r="ICS253" s="96"/>
      <c r="ICT253" s="96"/>
      <c r="ICU253" s="96"/>
      <c r="ICV253" s="96"/>
      <c r="ICW253" s="96"/>
      <c r="ICX253" s="96"/>
      <c r="ICY253" s="96"/>
      <c r="ICZ253" s="96"/>
      <c r="IDA253" s="96"/>
      <c r="IDB253" s="96"/>
      <c r="IDC253" s="96"/>
      <c r="IDD253" s="96"/>
      <c r="IDE253" s="96"/>
      <c r="IDF253" s="96"/>
      <c r="IDG253" s="96"/>
      <c r="IDH253" s="96"/>
      <c r="IDI253" s="96"/>
      <c r="IDJ253" s="96"/>
      <c r="IDK253" s="96"/>
      <c r="IDL253" s="96"/>
      <c r="IDM253" s="96"/>
      <c r="IDN253" s="96"/>
      <c r="IDO253" s="96"/>
      <c r="IDP253" s="96"/>
      <c r="IDQ253" s="96"/>
      <c r="IDR253" s="96"/>
      <c r="IDS253" s="96"/>
      <c r="IDT253" s="96"/>
      <c r="IDU253" s="96"/>
      <c r="IDV253" s="96"/>
      <c r="IDW253" s="96"/>
      <c r="IDX253" s="96"/>
      <c r="IDY253" s="96"/>
      <c r="IDZ253" s="96"/>
      <c r="IEA253" s="96"/>
      <c r="IEB253" s="96"/>
      <c r="IEC253" s="96"/>
      <c r="IED253" s="96"/>
      <c r="IEE253" s="96"/>
      <c r="IEF253" s="96"/>
      <c r="IEG253" s="96"/>
      <c r="IEH253" s="96"/>
      <c r="IEI253" s="96"/>
      <c r="IEJ253" s="96"/>
      <c r="IEK253" s="96"/>
      <c r="IEL253" s="96"/>
      <c r="IEM253" s="96"/>
      <c r="IEN253" s="96"/>
      <c r="IEO253" s="96"/>
      <c r="IEP253" s="96"/>
      <c r="IEQ253" s="96"/>
      <c r="IER253" s="96"/>
      <c r="IES253" s="96"/>
      <c r="IET253" s="96"/>
      <c r="IEU253" s="96"/>
      <c r="IEV253" s="96"/>
      <c r="IEW253" s="96"/>
      <c r="IEX253" s="96"/>
      <c r="IEY253" s="96"/>
      <c r="IEZ253" s="96"/>
      <c r="IFA253" s="96"/>
      <c r="IFB253" s="96"/>
      <c r="IFC253" s="96"/>
      <c r="IFD253" s="96"/>
      <c r="IFE253" s="96"/>
      <c r="IFF253" s="96"/>
      <c r="IFG253" s="96"/>
      <c r="IFH253" s="96"/>
      <c r="IFI253" s="96"/>
      <c r="IFJ253" s="96"/>
      <c r="IFK253" s="96"/>
      <c r="IFL253" s="96"/>
      <c r="IFM253" s="96"/>
      <c r="IFN253" s="96"/>
      <c r="IFO253" s="96"/>
      <c r="IFP253" s="96"/>
      <c r="IFQ253" s="96"/>
      <c r="IFR253" s="96"/>
      <c r="IFS253" s="96"/>
      <c r="IFT253" s="96"/>
      <c r="IFU253" s="96"/>
      <c r="IFV253" s="96"/>
      <c r="IFW253" s="96"/>
      <c r="IFX253" s="96"/>
      <c r="IFY253" s="96"/>
      <c r="IFZ253" s="96"/>
      <c r="IGA253" s="96"/>
      <c r="IGB253" s="96"/>
      <c r="IGC253" s="96"/>
      <c r="IGD253" s="96"/>
      <c r="IGE253" s="96"/>
      <c r="IGF253" s="96"/>
      <c r="IGG253" s="96"/>
      <c r="IGH253" s="96"/>
      <c r="IGI253" s="96"/>
      <c r="IGJ253" s="96"/>
      <c r="IGK253" s="96"/>
      <c r="IGL253" s="96"/>
      <c r="IGM253" s="96"/>
      <c r="IGN253" s="96"/>
      <c r="IGO253" s="96"/>
      <c r="IGP253" s="96"/>
      <c r="IGQ253" s="96"/>
      <c r="IGR253" s="96"/>
      <c r="IGS253" s="96"/>
      <c r="IGT253" s="96"/>
      <c r="IGU253" s="96"/>
      <c r="IGV253" s="96"/>
      <c r="IGW253" s="96"/>
      <c r="IGX253" s="96"/>
      <c r="IGY253" s="96"/>
      <c r="IGZ253" s="96"/>
      <c r="IHA253" s="96"/>
      <c r="IHB253" s="96"/>
      <c r="IHC253" s="96"/>
      <c r="IHD253" s="96"/>
      <c r="IHE253" s="96"/>
      <c r="IHF253" s="96"/>
      <c r="IHG253" s="96"/>
      <c r="IHH253" s="96"/>
      <c r="IHI253" s="96"/>
      <c r="IHJ253" s="96"/>
      <c r="IHK253" s="96"/>
      <c r="IHL253" s="96"/>
      <c r="IHM253" s="96"/>
      <c r="IHN253" s="96"/>
      <c r="IHO253" s="96"/>
      <c r="IHP253" s="96"/>
      <c r="IHQ253" s="96"/>
      <c r="IHR253" s="96"/>
      <c r="IHS253" s="96"/>
      <c r="IHT253" s="96"/>
      <c r="IHU253" s="96"/>
      <c r="IHV253" s="96"/>
      <c r="IHW253" s="96"/>
      <c r="IHX253" s="96"/>
      <c r="IHY253" s="96"/>
      <c r="IHZ253" s="96"/>
      <c r="IIA253" s="96"/>
      <c r="IIB253" s="96"/>
      <c r="IIC253" s="96"/>
      <c r="IID253" s="96"/>
      <c r="IIE253" s="96"/>
      <c r="IIF253" s="96"/>
      <c r="IIG253" s="96"/>
    </row>
    <row r="254" spans="1:6325" s="89" customFormat="1" x14ac:dyDescent="0.2">
      <c r="A254" s="86"/>
      <c r="B254" s="87"/>
      <c r="C254" s="88"/>
      <c r="I254" s="89" t="s">
        <v>19</v>
      </c>
      <c r="N254" s="90"/>
      <c r="P254" s="92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26"/>
      <c r="AH254" s="26"/>
      <c r="AI254" s="26"/>
      <c r="AJ254" s="26"/>
      <c r="AK254" s="26"/>
      <c r="AL254" s="26"/>
      <c r="AM254" s="26"/>
      <c r="AN254" s="26"/>
      <c r="AO254" s="26"/>
      <c r="AP254" s="26"/>
      <c r="AQ254" s="26"/>
      <c r="AR254" s="26"/>
      <c r="AS254" s="26"/>
      <c r="AT254" s="26"/>
      <c r="AU254" s="26"/>
      <c r="AV254" s="26"/>
      <c r="AW254" s="26"/>
      <c r="AX254" s="26"/>
      <c r="AY254" s="26"/>
      <c r="AZ254" s="26"/>
      <c r="BA254" s="26"/>
      <c r="BB254" s="26"/>
      <c r="BC254" s="26"/>
      <c r="BD254" s="26"/>
      <c r="BE254" s="26"/>
      <c r="BF254" s="26"/>
      <c r="BG254" s="26"/>
      <c r="BH254" s="26"/>
      <c r="BI254" s="26"/>
      <c r="BJ254" s="26"/>
      <c r="BK254" s="26"/>
      <c r="BL254" s="26"/>
      <c r="BM254" s="26"/>
      <c r="BN254" s="26"/>
      <c r="BO254" s="26"/>
      <c r="BP254" s="26"/>
      <c r="BQ254" s="26"/>
      <c r="BR254" s="26"/>
      <c r="BS254" s="26"/>
      <c r="BT254" s="26"/>
      <c r="BU254" s="26"/>
      <c r="BV254" s="26"/>
      <c r="BW254" s="26"/>
      <c r="BX254" s="26"/>
      <c r="BY254" s="26"/>
      <c r="BZ254" s="26"/>
      <c r="CA254" s="26"/>
      <c r="CB254" s="26"/>
      <c r="CC254" s="26"/>
      <c r="CD254" s="26"/>
      <c r="CE254" s="26"/>
      <c r="CF254" s="26"/>
      <c r="CG254" s="26"/>
      <c r="CH254" s="26"/>
      <c r="CI254" s="26"/>
      <c r="CJ254" s="26"/>
      <c r="CK254" s="26"/>
      <c r="CL254" s="26"/>
      <c r="CM254" s="26"/>
      <c r="CN254" s="26"/>
      <c r="CO254" s="26"/>
      <c r="CP254" s="26"/>
      <c r="CQ254" s="26"/>
      <c r="CR254" s="26"/>
      <c r="CS254" s="26"/>
      <c r="CT254" s="26"/>
      <c r="CU254" s="26"/>
      <c r="CV254" s="26"/>
      <c r="CW254" s="26"/>
      <c r="CX254" s="26"/>
      <c r="CY254" s="26"/>
      <c r="CZ254" s="26"/>
      <c r="DA254" s="26"/>
      <c r="DB254" s="26"/>
      <c r="DC254" s="26"/>
      <c r="DD254" s="26"/>
      <c r="DE254" s="26"/>
      <c r="DF254" s="26"/>
      <c r="DG254" s="26"/>
      <c r="DH254" s="26"/>
      <c r="DI254" s="26"/>
      <c r="DJ254" s="26"/>
      <c r="DK254" s="26"/>
      <c r="DL254" s="26"/>
      <c r="DM254" s="26"/>
      <c r="DN254" s="26"/>
      <c r="DO254" s="26"/>
      <c r="DP254" s="26"/>
      <c r="DQ254" s="26"/>
      <c r="DR254" s="26"/>
      <c r="DS254" s="26"/>
      <c r="DT254" s="26"/>
      <c r="DU254" s="26"/>
      <c r="DV254" s="26"/>
      <c r="DW254" s="26"/>
      <c r="DX254" s="26"/>
      <c r="DY254" s="26"/>
      <c r="DZ254" s="26"/>
      <c r="EA254" s="26"/>
      <c r="EB254" s="26"/>
      <c r="EC254" s="26"/>
      <c r="ED254" s="26"/>
      <c r="EE254" s="26"/>
      <c r="EF254" s="26"/>
      <c r="EG254" s="26"/>
      <c r="EH254" s="26"/>
      <c r="EI254" s="26"/>
      <c r="EJ254" s="26"/>
      <c r="EK254" s="26"/>
      <c r="EL254" s="26"/>
      <c r="EM254" s="26"/>
      <c r="EN254" s="26"/>
      <c r="EO254" s="26"/>
      <c r="EP254" s="26"/>
      <c r="EQ254" s="26"/>
      <c r="ER254" s="26"/>
      <c r="ES254" s="26"/>
      <c r="ET254" s="26"/>
      <c r="EU254" s="26"/>
      <c r="EV254" s="26"/>
      <c r="EW254" s="26"/>
      <c r="EX254" s="26"/>
      <c r="EY254" s="26"/>
      <c r="EZ254" s="26"/>
      <c r="FA254" s="26"/>
      <c r="FB254" s="26"/>
      <c r="FC254" s="26"/>
      <c r="FD254" s="26"/>
      <c r="FE254" s="26"/>
      <c r="FF254" s="26"/>
      <c r="FG254" s="26"/>
      <c r="FH254" s="26"/>
      <c r="FI254" s="26"/>
      <c r="FJ254" s="26"/>
      <c r="FK254" s="26"/>
      <c r="FL254" s="26"/>
      <c r="FM254" s="26"/>
      <c r="FN254" s="26"/>
      <c r="FO254" s="26"/>
      <c r="FP254" s="26"/>
      <c r="FQ254" s="26"/>
      <c r="FR254" s="26"/>
      <c r="FS254" s="26"/>
      <c r="FT254" s="26"/>
      <c r="FU254" s="26"/>
      <c r="FV254" s="26"/>
      <c r="FW254" s="26"/>
      <c r="FX254" s="26"/>
      <c r="FY254" s="26"/>
      <c r="FZ254" s="26"/>
      <c r="GA254" s="26"/>
      <c r="GB254" s="26"/>
      <c r="GC254" s="26"/>
      <c r="GD254" s="26"/>
      <c r="GE254" s="26"/>
      <c r="GF254" s="26"/>
      <c r="GG254" s="26"/>
      <c r="GH254" s="26"/>
      <c r="GI254" s="26"/>
      <c r="GJ254" s="26"/>
      <c r="GK254" s="26"/>
      <c r="GL254" s="26"/>
      <c r="GM254" s="26"/>
      <c r="GN254" s="26"/>
      <c r="GO254" s="26"/>
      <c r="GP254" s="26"/>
      <c r="GQ254" s="26"/>
      <c r="GR254" s="26"/>
      <c r="GS254" s="26"/>
      <c r="GT254" s="26"/>
      <c r="GU254" s="26"/>
      <c r="GV254" s="26"/>
      <c r="GW254" s="26"/>
      <c r="GX254" s="26"/>
      <c r="GY254" s="26"/>
      <c r="GZ254" s="26"/>
      <c r="HA254" s="26"/>
      <c r="HB254" s="26"/>
      <c r="HC254" s="26"/>
      <c r="HD254" s="26"/>
      <c r="HE254" s="26"/>
      <c r="HF254" s="26"/>
      <c r="HG254" s="26"/>
      <c r="HH254" s="26"/>
      <c r="HI254" s="26"/>
      <c r="HJ254" s="26"/>
      <c r="HK254" s="26"/>
      <c r="HL254" s="26"/>
      <c r="HM254" s="26"/>
      <c r="HN254" s="26"/>
      <c r="HO254" s="26"/>
      <c r="HP254" s="26"/>
      <c r="HQ254" s="26"/>
      <c r="HR254" s="26"/>
      <c r="HS254" s="26"/>
      <c r="HT254" s="26"/>
      <c r="HU254" s="26"/>
      <c r="HV254" s="26"/>
      <c r="HW254" s="26"/>
      <c r="HX254" s="26"/>
      <c r="HY254" s="26"/>
      <c r="HZ254" s="26"/>
      <c r="IA254" s="26"/>
      <c r="IB254" s="26"/>
      <c r="IC254" s="26"/>
      <c r="ID254" s="26"/>
      <c r="IE254" s="26"/>
      <c r="IF254" s="26"/>
      <c r="IG254" s="26"/>
      <c r="IH254" s="26"/>
      <c r="II254" s="26"/>
      <c r="IJ254" s="26"/>
      <c r="IK254" s="26"/>
      <c r="IL254" s="26"/>
      <c r="IM254" s="26"/>
      <c r="IN254" s="26"/>
      <c r="IO254" s="26"/>
      <c r="IP254" s="26"/>
      <c r="IQ254" s="26"/>
      <c r="IR254" s="26"/>
      <c r="IS254" s="26"/>
      <c r="IT254" s="26"/>
      <c r="IU254" s="26"/>
      <c r="IV254" s="26"/>
      <c r="IW254" s="26"/>
      <c r="IX254" s="26"/>
      <c r="IY254" s="26"/>
      <c r="IZ254" s="26"/>
      <c r="JA254" s="26"/>
      <c r="JB254" s="26"/>
      <c r="JC254" s="26"/>
      <c r="JD254" s="26"/>
      <c r="JE254" s="26"/>
      <c r="JF254" s="26"/>
      <c r="JG254" s="26"/>
      <c r="JH254" s="26"/>
      <c r="JI254" s="26"/>
      <c r="JJ254" s="26"/>
      <c r="JK254" s="26"/>
      <c r="JL254" s="26"/>
      <c r="JM254" s="26"/>
      <c r="JN254" s="26"/>
      <c r="JO254" s="26"/>
      <c r="JP254" s="26"/>
      <c r="JQ254" s="26"/>
      <c r="JR254" s="26"/>
      <c r="JS254" s="26"/>
      <c r="JT254" s="26"/>
      <c r="JU254" s="26"/>
      <c r="JV254" s="26"/>
      <c r="JW254" s="26"/>
      <c r="JX254" s="26"/>
      <c r="JY254" s="26"/>
      <c r="JZ254" s="26"/>
      <c r="KA254" s="26"/>
      <c r="KB254" s="26"/>
      <c r="KC254" s="26"/>
      <c r="KD254" s="26"/>
      <c r="KE254" s="26"/>
      <c r="KF254" s="26"/>
      <c r="KG254" s="26"/>
      <c r="KH254" s="26"/>
      <c r="KI254" s="26"/>
      <c r="KJ254" s="26"/>
      <c r="KK254" s="26"/>
      <c r="KL254" s="26"/>
      <c r="KM254" s="26"/>
      <c r="KN254" s="26"/>
      <c r="KO254" s="26"/>
      <c r="KP254" s="26"/>
      <c r="KQ254" s="26"/>
      <c r="KR254" s="26"/>
      <c r="KS254" s="26"/>
      <c r="KT254" s="26"/>
      <c r="KU254" s="26"/>
      <c r="KV254" s="26"/>
      <c r="KW254" s="26"/>
      <c r="KX254" s="26"/>
      <c r="KY254" s="26"/>
      <c r="KZ254" s="26"/>
      <c r="LA254" s="26"/>
      <c r="LB254" s="26"/>
      <c r="LC254" s="26"/>
      <c r="LD254" s="26"/>
      <c r="LE254" s="26"/>
      <c r="LF254" s="26"/>
      <c r="LG254" s="26"/>
      <c r="LH254" s="26"/>
      <c r="LI254" s="26"/>
      <c r="LJ254" s="26"/>
      <c r="LK254" s="26"/>
      <c r="LL254" s="26"/>
      <c r="LM254" s="26"/>
      <c r="LN254" s="26"/>
      <c r="LO254" s="26"/>
      <c r="LP254" s="26"/>
      <c r="LQ254" s="26"/>
      <c r="LR254" s="26"/>
      <c r="LS254" s="26"/>
      <c r="LT254" s="26"/>
      <c r="LU254" s="26"/>
      <c r="LV254" s="26"/>
      <c r="LW254" s="26"/>
      <c r="LX254" s="26"/>
      <c r="LY254" s="26"/>
      <c r="LZ254" s="26"/>
      <c r="MA254" s="26"/>
      <c r="MB254" s="26"/>
      <c r="MC254" s="26"/>
      <c r="MD254" s="26"/>
      <c r="ME254" s="26"/>
      <c r="MF254" s="26"/>
      <c r="MG254" s="26"/>
      <c r="MH254" s="26"/>
      <c r="MI254" s="26"/>
      <c r="MJ254" s="26"/>
      <c r="MK254" s="26"/>
      <c r="ML254" s="26"/>
      <c r="MM254" s="26"/>
      <c r="MN254" s="26"/>
      <c r="MO254" s="26"/>
      <c r="MP254" s="26"/>
      <c r="MQ254" s="26"/>
      <c r="MR254" s="26"/>
      <c r="MS254" s="26"/>
      <c r="MT254" s="26"/>
      <c r="MU254" s="26"/>
      <c r="MV254" s="26"/>
      <c r="MW254" s="26"/>
      <c r="MX254" s="26"/>
      <c r="MY254" s="26"/>
      <c r="MZ254" s="26"/>
      <c r="NA254" s="26"/>
      <c r="NB254" s="26"/>
      <c r="NC254" s="26"/>
      <c r="ND254" s="26"/>
      <c r="NE254" s="26"/>
      <c r="NF254" s="26"/>
      <c r="NG254" s="26"/>
      <c r="NH254" s="26"/>
      <c r="NI254" s="26"/>
      <c r="NJ254" s="26"/>
      <c r="NK254" s="26"/>
      <c r="NL254" s="26"/>
      <c r="NM254" s="26"/>
      <c r="NN254" s="26"/>
      <c r="NO254" s="26"/>
      <c r="NP254" s="26"/>
      <c r="NQ254" s="26"/>
      <c r="NR254" s="26"/>
      <c r="NS254" s="26"/>
      <c r="NT254" s="26"/>
      <c r="NU254" s="26"/>
      <c r="NV254" s="26"/>
      <c r="NW254" s="26"/>
      <c r="NX254" s="26"/>
      <c r="NY254" s="26"/>
      <c r="NZ254" s="26"/>
      <c r="OA254" s="26"/>
      <c r="OB254" s="26"/>
      <c r="OC254" s="26"/>
      <c r="OD254" s="26"/>
      <c r="OE254" s="26"/>
      <c r="OF254" s="26"/>
      <c r="OG254" s="26"/>
      <c r="OH254" s="26"/>
      <c r="OI254" s="26"/>
      <c r="OJ254" s="26"/>
      <c r="OK254" s="26"/>
      <c r="OL254" s="26"/>
      <c r="OM254" s="26"/>
      <c r="ON254" s="26"/>
      <c r="OO254" s="26"/>
      <c r="OP254" s="26"/>
      <c r="OQ254" s="26"/>
      <c r="OR254" s="26"/>
      <c r="OS254" s="26"/>
      <c r="OT254" s="26"/>
      <c r="OU254" s="26"/>
      <c r="OV254" s="26"/>
      <c r="OW254" s="26"/>
      <c r="OX254" s="26"/>
      <c r="OY254" s="26"/>
      <c r="OZ254" s="26"/>
      <c r="PA254" s="26"/>
      <c r="PB254" s="26"/>
      <c r="PC254" s="26"/>
      <c r="PD254" s="26"/>
      <c r="PE254" s="26"/>
      <c r="PF254" s="26"/>
      <c r="PG254" s="26"/>
      <c r="PH254" s="26"/>
      <c r="PI254" s="26"/>
      <c r="PJ254" s="26"/>
      <c r="PK254" s="26"/>
      <c r="PL254" s="26"/>
      <c r="PM254" s="26"/>
      <c r="PN254" s="26"/>
      <c r="PO254" s="26"/>
      <c r="PP254" s="26"/>
      <c r="PQ254" s="26"/>
      <c r="PR254" s="26"/>
      <c r="PS254" s="26"/>
      <c r="PT254" s="26"/>
      <c r="PU254" s="26"/>
      <c r="PV254" s="26"/>
      <c r="PW254" s="26"/>
      <c r="PX254" s="26"/>
      <c r="PY254" s="26"/>
      <c r="PZ254" s="26"/>
      <c r="QA254" s="26"/>
      <c r="QB254" s="26"/>
      <c r="QC254" s="26"/>
      <c r="QD254" s="26"/>
      <c r="QE254" s="26"/>
      <c r="QF254" s="26"/>
      <c r="QG254" s="26"/>
      <c r="QH254" s="26"/>
      <c r="QI254" s="26"/>
      <c r="QJ254" s="26"/>
      <c r="QK254" s="26"/>
      <c r="QL254" s="26"/>
      <c r="QM254" s="26"/>
      <c r="QN254" s="26"/>
      <c r="QO254" s="26"/>
      <c r="QP254" s="26"/>
      <c r="QQ254" s="26"/>
      <c r="QR254" s="26"/>
      <c r="QS254" s="26"/>
      <c r="QT254" s="26"/>
      <c r="QU254" s="26"/>
      <c r="QV254" s="26"/>
      <c r="QW254" s="26"/>
      <c r="QX254" s="26"/>
      <c r="QY254" s="26"/>
      <c r="QZ254" s="26"/>
      <c r="RA254" s="26"/>
      <c r="RB254" s="26"/>
      <c r="RC254" s="26"/>
      <c r="RD254" s="26"/>
      <c r="RE254" s="26"/>
      <c r="RF254" s="26"/>
      <c r="RG254" s="26"/>
      <c r="RH254" s="26"/>
      <c r="RI254" s="26"/>
      <c r="RJ254" s="26"/>
      <c r="RK254" s="26"/>
      <c r="RL254" s="26"/>
      <c r="RM254" s="26"/>
      <c r="RN254" s="26"/>
      <c r="RO254" s="26"/>
      <c r="RP254" s="26"/>
      <c r="RQ254" s="26"/>
      <c r="RR254" s="26"/>
      <c r="RS254" s="26"/>
      <c r="RT254" s="26"/>
      <c r="RU254" s="26"/>
      <c r="RV254" s="26"/>
      <c r="RW254" s="26"/>
      <c r="RX254" s="26"/>
      <c r="RY254" s="26"/>
      <c r="RZ254" s="26"/>
      <c r="SA254" s="26"/>
      <c r="SB254" s="26"/>
      <c r="SC254" s="26"/>
      <c r="SD254" s="26"/>
      <c r="SE254" s="26"/>
      <c r="SF254" s="26"/>
      <c r="SG254" s="26"/>
      <c r="SH254" s="26"/>
      <c r="SI254" s="26"/>
      <c r="SJ254" s="26"/>
      <c r="SK254" s="26"/>
      <c r="SL254" s="26"/>
      <c r="SM254" s="26"/>
      <c r="SN254" s="26"/>
      <c r="SO254" s="26"/>
      <c r="SP254" s="26"/>
      <c r="SQ254" s="26"/>
      <c r="SR254" s="26"/>
      <c r="SS254" s="26"/>
      <c r="ST254" s="26"/>
      <c r="SU254" s="26"/>
      <c r="SV254" s="26"/>
      <c r="SW254" s="26"/>
      <c r="SX254" s="26"/>
      <c r="SY254" s="26"/>
      <c r="SZ254" s="26"/>
      <c r="TA254" s="26"/>
      <c r="TB254" s="26"/>
      <c r="TC254" s="26"/>
      <c r="TD254" s="26"/>
      <c r="TE254" s="26"/>
      <c r="TF254" s="26"/>
      <c r="TG254" s="26"/>
      <c r="TH254" s="26"/>
      <c r="TI254" s="26"/>
      <c r="TJ254" s="26"/>
      <c r="TK254" s="26"/>
      <c r="TL254" s="26"/>
      <c r="TM254" s="26"/>
      <c r="TN254" s="26"/>
      <c r="TO254" s="26"/>
      <c r="TP254" s="26"/>
      <c r="TQ254" s="26"/>
      <c r="TR254" s="26"/>
      <c r="TS254" s="26"/>
      <c r="TT254" s="26"/>
      <c r="TU254" s="26"/>
      <c r="TV254" s="26"/>
      <c r="TW254" s="26"/>
      <c r="TX254" s="26"/>
      <c r="TY254" s="26"/>
      <c r="TZ254" s="26"/>
      <c r="UA254" s="26"/>
      <c r="UB254" s="26"/>
      <c r="UC254" s="26"/>
      <c r="UD254" s="26"/>
      <c r="UE254" s="26"/>
      <c r="UF254" s="26"/>
      <c r="UG254" s="26"/>
      <c r="UH254" s="26"/>
      <c r="UI254" s="26"/>
      <c r="UJ254" s="26"/>
      <c r="UK254" s="26"/>
      <c r="UL254" s="26"/>
      <c r="UM254" s="26"/>
      <c r="UN254" s="26"/>
      <c r="UO254" s="26"/>
      <c r="UP254" s="26"/>
      <c r="UQ254" s="26"/>
      <c r="UR254" s="26"/>
      <c r="US254" s="26"/>
      <c r="UT254" s="26"/>
      <c r="UU254" s="26"/>
      <c r="UV254" s="26"/>
      <c r="UW254" s="26"/>
      <c r="UX254" s="26"/>
      <c r="UY254" s="26"/>
      <c r="UZ254" s="26"/>
      <c r="VA254" s="26"/>
      <c r="VB254" s="26"/>
      <c r="VC254" s="26"/>
      <c r="VD254" s="26"/>
      <c r="VE254" s="26"/>
      <c r="VF254" s="26"/>
      <c r="VG254" s="26"/>
      <c r="VH254" s="26"/>
      <c r="VI254" s="26"/>
      <c r="VJ254" s="26"/>
      <c r="VK254" s="26"/>
      <c r="VL254" s="26"/>
      <c r="VM254" s="26"/>
      <c r="VN254" s="26"/>
      <c r="VO254" s="26"/>
      <c r="VP254" s="26"/>
      <c r="VQ254" s="26"/>
      <c r="VR254" s="26"/>
      <c r="VS254" s="26"/>
      <c r="VT254" s="26"/>
      <c r="VU254" s="26"/>
      <c r="VV254" s="26"/>
      <c r="VW254" s="26"/>
      <c r="VX254" s="26"/>
      <c r="VY254" s="26"/>
      <c r="VZ254" s="26"/>
      <c r="WA254" s="26"/>
      <c r="WB254" s="26"/>
      <c r="WC254" s="26"/>
      <c r="WD254" s="26"/>
      <c r="WE254" s="26"/>
      <c r="WF254" s="26"/>
      <c r="WG254" s="26"/>
      <c r="WH254" s="26"/>
      <c r="WI254" s="26"/>
      <c r="WJ254" s="26"/>
      <c r="WK254" s="26"/>
      <c r="WL254" s="26"/>
      <c r="WM254" s="26"/>
      <c r="WN254" s="26"/>
      <c r="WO254" s="26"/>
      <c r="WP254" s="26"/>
      <c r="WQ254" s="26"/>
      <c r="WR254" s="26"/>
      <c r="WS254" s="26"/>
      <c r="WT254" s="26"/>
      <c r="WU254" s="26"/>
      <c r="WV254" s="26"/>
      <c r="WW254" s="26"/>
      <c r="WX254" s="26"/>
      <c r="WY254" s="26"/>
      <c r="WZ254" s="26"/>
      <c r="XA254" s="26"/>
      <c r="XB254" s="26"/>
      <c r="XC254" s="26"/>
      <c r="XD254" s="26"/>
      <c r="XE254" s="26"/>
      <c r="XF254" s="26"/>
      <c r="XG254" s="26"/>
      <c r="XH254" s="26"/>
      <c r="XI254" s="26"/>
      <c r="XJ254" s="26"/>
      <c r="XK254" s="26"/>
      <c r="XL254" s="26"/>
      <c r="XM254" s="26"/>
      <c r="XN254" s="26"/>
      <c r="XO254" s="26"/>
      <c r="XP254" s="26"/>
      <c r="XQ254" s="26"/>
      <c r="XR254" s="26"/>
      <c r="XS254" s="26"/>
      <c r="XT254" s="26"/>
      <c r="XU254" s="26"/>
      <c r="XV254" s="26"/>
      <c r="XW254" s="26"/>
      <c r="XX254" s="26"/>
      <c r="XY254" s="26"/>
      <c r="XZ254" s="26"/>
      <c r="YA254" s="26"/>
      <c r="YB254" s="26"/>
      <c r="YC254" s="26"/>
      <c r="YD254" s="26"/>
      <c r="YE254" s="26"/>
      <c r="YF254" s="26"/>
      <c r="YG254" s="26"/>
      <c r="YH254" s="26"/>
      <c r="YI254" s="26"/>
      <c r="YJ254" s="26"/>
      <c r="YK254" s="26"/>
      <c r="YL254" s="26"/>
      <c r="YM254" s="26"/>
      <c r="YN254" s="26"/>
      <c r="YO254" s="26"/>
      <c r="YP254" s="26"/>
      <c r="YQ254" s="26"/>
      <c r="YR254" s="26"/>
      <c r="YS254" s="26"/>
      <c r="YT254" s="26"/>
      <c r="YU254" s="26"/>
      <c r="YV254" s="26"/>
      <c r="YW254" s="26"/>
      <c r="YX254" s="26"/>
      <c r="YY254" s="26"/>
      <c r="YZ254" s="26"/>
      <c r="ZA254" s="26"/>
      <c r="ZB254" s="26"/>
      <c r="ZC254" s="26"/>
      <c r="ZD254" s="26"/>
      <c r="ZE254" s="26"/>
      <c r="ZF254" s="26"/>
      <c r="ZG254" s="26"/>
      <c r="ZH254" s="26"/>
      <c r="ZI254" s="26"/>
      <c r="ZJ254" s="26"/>
      <c r="ZK254" s="26"/>
      <c r="ZL254" s="26"/>
      <c r="ZM254" s="26"/>
      <c r="ZN254" s="26"/>
      <c r="ZO254" s="26"/>
      <c r="ZP254" s="26"/>
      <c r="ZQ254" s="26"/>
      <c r="ZR254" s="26"/>
      <c r="ZS254" s="26"/>
      <c r="ZT254" s="26"/>
      <c r="ZU254" s="26"/>
      <c r="ZV254" s="26"/>
      <c r="ZW254" s="26"/>
      <c r="ZX254" s="26"/>
      <c r="ZY254" s="26"/>
      <c r="ZZ254" s="26"/>
      <c r="AAA254" s="26"/>
      <c r="AAB254" s="26"/>
      <c r="AAC254" s="26"/>
      <c r="AAD254" s="26"/>
      <c r="AAE254" s="26"/>
      <c r="AAF254" s="26"/>
      <c r="AAG254" s="26"/>
      <c r="AAH254" s="26"/>
      <c r="AAI254" s="26"/>
      <c r="AAJ254" s="26"/>
      <c r="AAK254" s="26"/>
      <c r="AAL254" s="26"/>
      <c r="AAM254" s="26"/>
      <c r="AAN254" s="26"/>
      <c r="AAO254" s="26"/>
      <c r="AAP254" s="26"/>
      <c r="AAQ254" s="26"/>
      <c r="AAR254" s="26"/>
      <c r="AAS254" s="26"/>
      <c r="AAT254" s="26"/>
      <c r="AAU254" s="26"/>
      <c r="AAV254" s="26"/>
      <c r="AAW254" s="26"/>
      <c r="AAX254" s="26"/>
      <c r="AAY254" s="26"/>
      <c r="AAZ254" s="26"/>
      <c r="ABA254" s="26"/>
      <c r="ABB254" s="26"/>
      <c r="ABC254" s="26"/>
      <c r="ABD254" s="26"/>
      <c r="ABE254" s="26"/>
      <c r="ABF254" s="26"/>
      <c r="ABG254" s="26"/>
      <c r="ABH254" s="26"/>
      <c r="ABI254" s="26"/>
      <c r="ABJ254" s="26"/>
      <c r="ABK254" s="26"/>
      <c r="ABL254" s="26"/>
      <c r="ABM254" s="26"/>
      <c r="ABN254" s="26"/>
      <c r="ABO254" s="26"/>
      <c r="ABP254" s="26"/>
      <c r="ABQ254" s="26"/>
      <c r="ABR254" s="26"/>
      <c r="ABS254" s="26"/>
      <c r="ABT254" s="26"/>
      <c r="ABU254" s="26"/>
      <c r="ABV254" s="26"/>
      <c r="ABW254" s="26"/>
      <c r="ABX254" s="26"/>
      <c r="ABY254" s="26"/>
      <c r="ABZ254" s="26"/>
      <c r="ACA254" s="26"/>
      <c r="ACB254" s="26"/>
      <c r="ACC254" s="26"/>
      <c r="ACD254" s="26"/>
      <c r="ACE254" s="26"/>
      <c r="ACF254" s="26"/>
      <c r="ACG254" s="26"/>
      <c r="ACH254" s="26"/>
      <c r="ACI254" s="26"/>
      <c r="ACJ254" s="26"/>
      <c r="ACK254" s="26"/>
      <c r="ACL254" s="26"/>
      <c r="ACM254" s="26"/>
      <c r="ACN254" s="26"/>
      <c r="ACO254" s="26"/>
      <c r="ACP254" s="26"/>
      <c r="ACQ254" s="26"/>
      <c r="ACR254" s="26"/>
      <c r="ACS254" s="26"/>
      <c r="ACT254" s="26"/>
      <c r="ACU254" s="26"/>
      <c r="ACV254" s="26"/>
      <c r="ACW254" s="26"/>
      <c r="ACX254" s="26"/>
      <c r="ACY254" s="26"/>
      <c r="ACZ254" s="26"/>
      <c r="ADA254" s="26"/>
      <c r="ADB254" s="26"/>
      <c r="ADC254" s="26"/>
      <c r="ADD254" s="26"/>
      <c r="ADE254" s="26"/>
      <c r="ADF254" s="26"/>
      <c r="ADG254" s="26"/>
      <c r="ADH254" s="26"/>
      <c r="ADI254" s="26"/>
      <c r="ADJ254" s="26"/>
      <c r="ADK254" s="26"/>
      <c r="ADL254" s="26"/>
      <c r="ADM254" s="26"/>
      <c r="ADN254" s="26"/>
      <c r="ADO254" s="26"/>
      <c r="ADP254" s="26"/>
      <c r="ADQ254" s="26"/>
      <c r="ADR254" s="26"/>
      <c r="ADS254" s="26"/>
      <c r="ADT254" s="26"/>
      <c r="ADU254" s="26"/>
      <c r="ADV254" s="26"/>
      <c r="ADW254" s="26"/>
      <c r="ADX254" s="26"/>
      <c r="ADY254" s="26"/>
      <c r="ADZ254" s="26"/>
      <c r="AEA254" s="26"/>
      <c r="AEB254" s="26"/>
      <c r="AEC254" s="26"/>
      <c r="AED254" s="26"/>
      <c r="AEE254" s="26"/>
      <c r="AEF254" s="26"/>
      <c r="AEG254" s="26"/>
      <c r="AEH254" s="26"/>
      <c r="AEI254" s="26"/>
      <c r="AEJ254" s="26"/>
      <c r="AEK254" s="26"/>
      <c r="AEL254" s="26"/>
      <c r="AEM254" s="26"/>
      <c r="AEN254" s="26"/>
      <c r="AEO254" s="26"/>
      <c r="AEP254" s="26"/>
      <c r="AEQ254" s="26"/>
      <c r="AER254" s="26"/>
      <c r="AES254" s="26"/>
      <c r="AET254" s="26"/>
      <c r="AEU254" s="26"/>
      <c r="AEV254" s="26"/>
      <c r="AEW254" s="26"/>
      <c r="AEX254" s="26"/>
      <c r="AEY254" s="26"/>
      <c r="AEZ254" s="26"/>
      <c r="AFA254" s="26"/>
      <c r="AFB254" s="26"/>
      <c r="AFC254" s="26"/>
      <c r="AFD254" s="26"/>
      <c r="AFE254" s="26"/>
      <c r="AFF254" s="26"/>
      <c r="AFG254" s="26"/>
      <c r="AFH254" s="26"/>
      <c r="AFI254" s="26"/>
      <c r="AFJ254" s="26"/>
      <c r="AFK254" s="26"/>
      <c r="AFL254" s="26"/>
      <c r="AFM254" s="26"/>
      <c r="AFN254" s="26"/>
      <c r="AFO254" s="26"/>
      <c r="AFP254" s="26"/>
      <c r="AFQ254" s="26"/>
      <c r="AFR254" s="26"/>
      <c r="AFS254" s="26"/>
      <c r="AFT254" s="26"/>
      <c r="AFU254" s="26"/>
      <c r="AFV254" s="26"/>
      <c r="AFW254" s="26"/>
      <c r="AFX254" s="26"/>
      <c r="AFY254" s="26"/>
      <c r="AFZ254" s="26"/>
      <c r="AGA254" s="26"/>
      <c r="AGB254" s="26"/>
      <c r="AGC254" s="26"/>
      <c r="AGD254" s="26"/>
      <c r="AGE254" s="26"/>
      <c r="AGF254" s="26"/>
      <c r="AGG254" s="26"/>
      <c r="AGH254" s="26"/>
      <c r="AGI254" s="26"/>
      <c r="AGJ254" s="26"/>
      <c r="AGK254" s="26"/>
      <c r="AGL254" s="26"/>
      <c r="AGM254" s="26"/>
      <c r="AGN254" s="26"/>
      <c r="AGO254" s="26"/>
      <c r="AGP254" s="26"/>
      <c r="AGQ254" s="26"/>
      <c r="AGR254" s="26"/>
      <c r="AGS254" s="26"/>
      <c r="AGT254" s="26"/>
      <c r="AGU254" s="26"/>
      <c r="AGV254" s="26"/>
      <c r="AGW254" s="26"/>
      <c r="AGX254" s="26"/>
      <c r="AGY254" s="26"/>
      <c r="AGZ254" s="26"/>
      <c r="AHA254" s="26"/>
      <c r="AHB254" s="26"/>
      <c r="AHC254" s="26"/>
      <c r="AHD254" s="26"/>
      <c r="AHE254" s="26"/>
      <c r="AHF254" s="26"/>
      <c r="AHG254" s="26"/>
      <c r="AHH254" s="26"/>
      <c r="AHI254" s="26"/>
      <c r="AHJ254" s="26"/>
      <c r="AHK254" s="26"/>
      <c r="AHL254" s="26"/>
      <c r="AHM254" s="26"/>
      <c r="AHN254" s="26"/>
      <c r="AHO254" s="26"/>
      <c r="AHP254" s="26"/>
      <c r="AHQ254" s="26"/>
      <c r="AHR254" s="26"/>
      <c r="AHS254" s="26"/>
      <c r="AHT254" s="26"/>
      <c r="AHU254" s="26"/>
      <c r="AHV254" s="26"/>
      <c r="AHW254" s="26"/>
      <c r="AHX254" s="26"/>
      <c r="AHY254" s="26"/>
      <c r="AHZ254" s="26"/>
      <c r="AIA254" s="26"/>
      <c r="AIB254" s="26"/>
      <c r="AIC254" s="26"/>
      <c r="AID254" s="26"/>
      <c r="AIE254" s="26"/>
      <c r="AIF254" s="26"/>
      <c r="AIG254" s="26"/>
      <c r="AIH254" s="26"/>
      <c r="AII254" s="26"/>
      <c r="AIJ254" s="26"/>
      <c r="AIK254" s="26"/>
      <c r="AIL254" s="26"/>
      <c r="AIM254" s="26"/>
      <c r="AIN254" s="26"/>
      <c r="AIO254" s="26"/>
      <c r="AIP254" s="26"/>
      <c r="AIQ254" s="26"/>
      <c r="AIR254" s="26"/>
      <c r="AIS254" s="26"/>
      <c r="AIT254" s="26"/>
      <c r="AIU254" s="26"/>
      <c r="AIV254" s="26"/>
      <c r="AIW254" s="26"/>
      <c r="AIX254" s="26"/>
      <c r="AIY254" s="26"/>
      <c r="AIZ254" s="26"/>
      <c r="AJA254" s="26"/>
      <c r="AJB254" s="26"/>
      <c r="AJC254" s="26"/>
      <c r="AJD254" s="26"/>
      <c r="AJE254" s="26"/>
      <c r="AJF254" s="26"/>
      <c r="AJG254" s="26"/>
      <c r="AJH254" s="26"/>
      <c r="AJI254" s="26"/>
      <c r="AJJ254" s="26"/>
      <c r="AJK254" s="26"/>
      <c r="AJL254" s="26"/>
      <c r="AJM254" s="26"/>
      <c r="AJN254" s="26"/>
      <c r="AJO254" s="26"/>
      <c r="AJP254" s="26"/>
      <c r="AJQ254" s="26"/>
      <c r="AJR254" s="26"/>
      <c r="AJS254" s="26"/>
      <c r="AJT254" s="26"/>
      <c r="AJU254" s="26"/>
      <c r="AJV254" s="26"/>
      <c r="AJW254" s="26"/>
      <c r="AJX254" s="26"/>
      <c r="AJY254" s="26"/>
      <c r="AJZ254" s="26"/>
      <c r="AKA254" s="26"/>
      <c r="AKB254" s="26"/>
      <c r="AKC254" s="26"/>
      <c r="AKD254" s="26"/>
      <c r="AKE254" s="26"/>
      <c r="AKF254" s="26"/>
      <c r="AKG254" s="26"/>
      <c r="AKH254" s="26"/>
      <c r="AKI254" s="26"/>
      <c r="AKJ254" s="26"/>
      <c r="AKK254" s="26"/>
      <c r="AKL254" s="26"/>
      <c r="AKM254" s="26"/>
      <c r="AKN254" s="26"/>
      <c r="AKO254" s="26"/>
      <c r="AKP254" s="26"/>
      <c r="AKQ254" s="26"/>
      <c r="AKR254" s="26"/>
      <c r="AKS254" s="26"/>
      <c r="AKT254" s="26"/>
      <c r="AKU254" s="26"/>
      <c r="AKV254" s="26"/>
      <c r="AKW254" s="26"/>
      <c r="AKX254" s="26"/>
      <c r="AKY254" s="26"/>
      <c r="AKZ254" s="26"/>
      <c r="ALA254" s="26"/>
      <c r="ALB254" s="26"/>
      <c r="ALC254" s="26"/>
      <c r="ALD254" s="26"/>
      <c r="ALE254" s="26"/>
      <c r="ALF254" s="26"/>
      <c r="ALG254" s="26"/>
      <c r="ALH254" s="26"/>
      <c r="ALI254" s="26"/>
      <c r="ALJ254" s="26"/>
      <c r="ALK254" s="26"/>
      <c r="ALL254" s="26"/>
      <c r="ALM254" s="26"/>
      <c r="ALN254" s="26"/>
      <c r="ALO254" s="26"/>
      <c r="ALP254" s="26"/>
      <c r="ALQ254" s="26"/>
      <c r="ALR254" s="26"/>
      <c r="ALS254" s="26"/>
      <c r="ALT254" s="26"/>
      <c r="ALU254" s="26"/>
      <c r="ALV254" s="26"/>
      <c r="ALW254" s="26"/>
      <c r="ALX254" s="26"/>
      <c r="ALY254" s="26"/>
      <c r="ALZ254" s="26"/>
      <c r="AMA254" s="26"/>
      <c r="AMB254" s="26"/>
      <c r="AMC254" s="26"/>
      <c r="AMD254" s="26"/>
      <c r="AME254" s="26"/>
      <c r="AMF254" s="26"/>
      <c r="AMG254" s="26"/>
      <c r="AMH254" s="26"/>
      <c r="AMI254" s="26"/>
      <c r="AMJ254" s="26"/>
      <c r="AMK254" s="26"/>
      <c r="AML254" s="26"/>
      <c r="AMM254" s="26"/>
      <c r="AMN254" s="26"/>
      <c r="AMO254" s="26"/>
      <c r="AMP254" s="26"/>
      <c r="AMQ254" s="26"/>
      <c r="AMR254" s="26"/>
      <c r="AMS254" s="26"/>
      <c r="AMT254" s="26"/>
      <c r="AMU254" s="26"/>
      <c r="AMV254" s="26"/>
      <c r="AMW254" s="26"/>
      <c r="AMX254" s="26"/>
      <c r="AMY254" s="26"/>
      <c r="AMZ254" s="26"/>
      <c r="ANA254" s="26"/>
      <c r="ANB254" s="26"/>
      <c r="ANC254" s="26"/>
      <c r="AND254" s="26"/>
      <c r="ANE254" s="26"/>
      <c r="ANF254" s="26"/>
      <c r="ANG254" s="26"/>
      <c r="ANH254" s="26"/>
      <c r="ANI254" s="26"/>
      <c r="ANJ254" s="26"/>
      <c r="ANK254" s="26"/>
      <c r="ANL254" s="26"/>
      <c r="ANM254" s="26"/>
      <c r="ANN254" s="26"/>
      <c r="ANO254" s="26"/>
      <c r="ANP254" s="26"/>
      <c r="ANQ254" s="26"/>
      <c r="ANR254" s="26"/>
      <c r="ANS254" s="26"/>
      <c r="ANT254" s="26"/>
      <c r="ANU254" s="26"/>
      <c r="ANV254" s="26"/>
      <c r="ANW254" s="26"/>
      <c r="ANX254" s="26"/>
      <c r="ANY254" s="26"/>
      <c r="ANZ254" s="26"/>
      <c r="AOA254" s="26"/>
      <c r="AOB254" s="26"/>
      <c r="AOC254" s="26"/>
      <c r="AOD254" s="26"/>
      <c r="AOE254" s="26"/>
      <c r="AOF254" s="26"/>
      <c r="AOG254" s="26"/>
      <c r="AOH254" s="26"/>
      <c r="AOI254" s="26"/>
      <c r="AOJ254" s="26"/>
      <c r="AOK254" s="26"/>
      <c r="AOL254" s="26"/>
      <c r="AOM254" s="26"/>
      <c r="AON254" s="26"/>
      <c r="AOO254" s="26"/>
      <c r="AOP254" s="26"/>
      <c r="AOQ254" s="26"/>
      <c r="AOR254" s="26"/>
      <c r="AOS254" s="26"/>
      <c r="AOT254" s="26"/>
      <c r="AOU254" s="26"/>
      <c r="AOV254" s="26"/>
      <c r="AOW254" s="26"/>
      <c r="AOX254" s="26"/>
      <c r="AOY254" s="26"/>
      <c r="AOZ254" s="26"/>
      <c r="APA254" s="26"/>
      <c r="APB254" s="26"/>
      <c r="APC254" s="26"/>
      <c r="APD254" s="26"/>
      <c r="APE254" s="26"/>
      <c r="APF254" s="26"/>
      <c r="APG254" s="26"/>
      <c r="APH254" s="26"/>
      <c r="API254" s="26"/>
      <c r="APJ254" s="26"/>
      <c r="APK254" s="26"/>
      <c r="APL254" s="26"/>
      <c r="APM254" s="26"/>
      <c r="APN254" s="26"/>
      <c r="APO254" s="26"/>
      <c r="APP254" s="26"/>
      <c r="APQ254" s="26"/>
      <c r="APR254" s="26"/>
      <c r="APS254" s="26"/>
      <c r="APT254" s="26"/>
      <c r="APU254" s="26"/>
      <c r="APV254" s="26"/>
      <c r="APW254" s="26"/>
      <c r="APX254" s="26"/>
      <c r="APY254" s="26"/>
      <c r="APZ254" s="26"/>
      <c r="AQA254" s="26"/>
      <c r="AQB254" s="26"/>
      <c r="AQC254" s="26"/>
      <c r="AQD254" s="26"/>
      <c r="AQE254" s="26"/>
      <c r="AQF254" s="26"/>
      <c r="AQG254" s="26"/>
      <c r="AQH254" s="26"/>
      <c r="AQI254" s="26"/>
      <c r="AQJ254" s="26"/>
      <c r="AQK254" s="26"/>
      <c r="AQL254" s="26"/>
      <c r="AQM254" s="26"/>
      <c r="AQN254" s="26"/>
      <c r="AQO254" s="26"/>
      <c r="AQP254" s="26"/>
      <c r="AQQ254" s="26"/>
      <c r="AQR254" s="26"/>
      <c r="AQS254" s="26"/>
      <c r="AQT254" s="26"/>
      <c r="AQU254" s="26"/>
      <c r="AQV254" s="26"/>
      <c r="AQW254" s="26"/>
      <c r="AQX254" s="26"/>
      <c r="AQY254" s="26"/>
      <c r="AQZ254" s="26"/>
      <c r="ARA254" s="26"/>
      <c r="ARB254" s="26"/>
      <c r="ARC254" s="26"/>
      <c r="ARD254" s="26"/>
      <c r="ARE254" s="26"/>
      <c r="ARF254" s="26"/>
      <c r="ARG254" s="26"/>
      <c r="ARH254" s="26"/>
      <c r="ARI254" s="26"/>
      <c r="ARJ254" s="26"/>
      <c r="ARK254" s="26"/>
      <c r="ARL254" s="26"/>
      <c r="ARM254" s="26"/>
      <c r="ARN254" s="26"/>
      <c r="ARO254" s="26"/>
      <c r="ARP254" s="26"/>
      <c r="ARQ254" s="26"/>
      <c r="ARR254" s="26"/>
      <c r="ARS254" s="26"/>
      <c r="ART254" s="26"/>
      <c r="ARU254" s="26"/>
      <c r="ARV254" s="26"/>
      <c r="ARW254" s="26"/>
      <c r="ARX254" s="26"/>
      <c r="ARY254" s="26"/>
      <c r="ARZ254" s="26"/>
      <c r="ASA254" s="26"/>
      <c r="ASB254" s="26"/>
      <c r="ASC254" s="26"/>
      <c r="ASD254" s="26"/>
      <c r="ASE254" s="26"/>
      <c r="ASF254" s="26"/>
      <c r="ASG254" s="26"/>
      <c r="ASH254" s="26"/>
      <c r="ASI254" s="26"/>
      <c r="ASJ254" s="26"/>
      <c r="ASK254" s="26"/>
      <c r="ASL254" s="26"/>
      <c r="ASM254" s="26"/>
      <c r="ASN254" s="26"/>
      <c r="ASO254" s="26"/>
      <c r="ASP254" s="26"/>
      <c r="ASQ254" s="26"/>
      <c r="ASR254" s="26"/>
      <c r="ASS254" s="26"/>
      <c r="AST254" s="26"/>
      <c r="ASU254" s="26"/>
      <c r="ASV254" s="26"/>
      <c r="ASW254" s="26"/>
      <c r="ASX254" s="26"/>
      <c r="ASY254" s="26"/>
      <c r="ASZ254" s="26"/>
      <c r="ATA254" s="26"/>
      <c r="ATB254" s="26"/>
      <c r="ATC254" s="26"/>
      <c r="ATD254" s="26"/>
      <c r="ATE254" s="26"/>
      <c r="ATF254" s="26"/>
      <c r="ATG254" s="26"/>
      <c r="ATH254" s="26"/>
      <c r="ATI254" s="26"/>
      <c r="ATJ254" s="26"/>
      <c r="ATK254" s="26"/>
      <c r="ATL254" s="26"/>
      <c r="ATM254" s="26"/>
      <c r="ATN254" s="26"/>
      <c r="ATO254" s="26"/>
      <c r="ATP254" s="26"/>
      <c r="ATQ254" s="26"/>
      <c r="ATR254" s="26"/>
      <c r="ATS254" s="26"/>
      <c r="ATT254" s="26"/>
      <c r="ATU254" s="26"/>
      <c r="ATV254" s="26"/>
      <c r="ATW254" s="26"/>
      <c r="ATX254" s="26"/>
      <c r="ATY254" s="26"/>
      <c r="ATZ254" s="26"/>
      <c r="AUA254" s="26"/>
      <c r="AUB254" s="26"/>
      <c r="AUC254" s="26"/>
      <c r="AUD254" s="26"/>
      <c r="AUE254" s="26"/>
      <c r="AUF254" s="26"/>
      <c r="AUG254" s="26"/>
      <c r="AUH254" s="26"/>
      <c r="AUI254" s="26"/>
      <c r="AUJ254" s="26"/>
      <c r="AUK254" s="26"/>
      <c r="AUL254" s="26"/>
      <c r="AUM254" s="26"/>
      <c r="AUN254" s="26"/>
      <c r="AUO254" s="26"/>
      <c r="AUP254" s="26"/>
      <c r="AUQ254" s="26"/>
      <c r="AUR254" s="26"/>
      <c r="AUS254" s="26"/>
      <c r="AUT254" s="26"/>
      <c r="AUU254" s="26"/>
      <c r="AUV254" s="26"/>
      <c r="AUW254" s="26"/>
      <c r="AUX254" s="26"/>
      <c r="AUY254" s="26"/>
      <c r="AUZ254" s="26"/>
      <c r="AVA254" s="26"/>
      <c r="AVB254" s="26"/>
      <c r="AVC254" s="26"/>
      <c r="AVD254" s="26"/>
      <c r="AVE254" s="26"/>
      <c r="AVF254" s="26"/>
      <c r="AVG254" s="26"/>
      <c r="AVH254" s="26"/>
      <c r="AVI254" s="26"/>
      <c r="AVJ254" s="26"/>
      <c r="AVK254" s="26"/>
      <c r="AVL254" s="26"/>
      <c r="AVM254" s="26"/>
      <c r="AVN254" s="26"/>
      <c r="AVO254" s="26"/>
      <c r="AVP254" s="26"/>
      <c r="AVQ254" s="26"/>
      <c r="AVR254" s="26"/>
      <c r="AVS254" s="26"/>
      <c r="AVT254" s="26"/>
      <c r="AVU254" s="26"/>
      <c r="AVV254" s="26"/>
      <c r="AVW254" s="26"/>
      <c r="AVX254" s="26"/>
      <c r="AVY254" s="26"/>
      <c r="AVZ254" s="26"/>
      <c r="AWA254" s="26"/>
      <c r="AWB254" s="26"/>
      <c r="AWC254" s="26"/>
      <c r="AWD254" s="26"/>
      <c r="AWE254" s="26"/>
      <c r="AWF254" s="26"/>
      <c r="AWG254" s="26"/>
      <c r="AWH254" s="26"/>
      <c r="AWI254" s="26"/>
      <c r="AWJ254" s="26"/>
      <c r="AWK254" s="26"/>
      <c r="AWL254" s="26"/>
      <c r="AWM254" s="26"/>
      <c r="AWN254" s="26"/>
      <c r="AWO254" s="26"/>
      <c r="AWP254" s="26"/>
      <c r="AWQ254" s="26"/>
      <c r="AWR254" s="26"/>
      <c r="AWS254" s="26"/>
      <c r="AWT254" s="26"/>
      <c r="AWU254" s="26"/>
      <c r="AWV254" s="26"/>
      <c r="AWW254" s="26"/>
      <c r="AWX254" s="26"/>
      <c r="AWY254" s="26"/>
      <c r="AWZ254" s="26"/>
      <c r="AXA254" s="26"/>
      <c r="AXB254" s="26"/>
      <c r="AXC254" s="26"/>
      <c r="AXD254" s="26"/>
      <c r="AXE254" s="26"/>
      <c r="AXF254" s="26"/>
      <c r="AXG254" s="26"/>
      <c r="AXH254" s="26"/>
      <c r="AXI254" s="26"/>
      <c r="AXJ254" s="26"/>
      <c r="AXK254" s="26"/>
      <c r="AXL254" s="26"/>
      <c r="AXM254" s="26"/>
      <c r="AXN254" s="26"/>
      <c r="AXO254" s="26"/>
      <c r="AXP254" s="26"/>
      <c r="AXQ254" s="26"/>
      <c r="AXR254" s="26"/>
      <c r="AXS254" s="26"/>
      <c r="AXT254" s="26"/>
      <c r="AXU254" s="26"/>
      <c r="AXV254" s="26"/>
      <c r="AXW254" s="26"/>
      <c r="AXX254" s="26"/>
      <c r="AXY254" s="26"/>
      <c r="AXZ254" s="26"/>
      <c r="AYA254" s="26"/>
      <c r="AYB254" s="26"/>
      <c r="AYC254" s="26"/>
      <c r="AYD254" s="26"/>
      <c r="AYE254" s="26"/>
      <c r="AYF254" s="26"/>
      <c r="AYG254" s="26"/>
      <c r="AYH254" s="26"/>
      <c r="AYI254" s="26"/>
      <c r="AYJ254" s="26"/>
      <c r="AYK254" s="26"/>
      <c r="AYL254" s="26"/>
      <c r="AYM254" s="26"/>
      <c r="AYN254" s="26"/>
      <c r="AYO254" s="26"/>
      <c r="AYP254" s="26"/>
      <c r="AYQ254" s="26"/>
      <c r="AYR254" s="26"/>
      <c r="AYS254" s="26"/>
      <c r="AYT254" s="26"/>
      <c r="AYU254" s="26"/>
      <c r="AYV254" s="26"/>
      <c r="AYW254" s="26"/>
      <c r="AYX254" s="26"/>
      <c r="AYY254" s="26"/>
      <c r="AYZ254" s="26"/>
      <c r="AZA254" s="26"/>
      <c r="AZB254" s="26"/>
      <c r="AZC254" s="26"/>
      <c r="AZD254" s="26"/>
      <c r="AZE254" s="26"/>
      <c r="AZF254" s="26"/>
      <c r="AZG254" s="26"/>
      <c r="AZH254" s="26"/>
      <c r="AZI254" s="26"/>
      <c r="AZJ254" s="26"/>
      <c r="AZK254" s="26"/>
      <c r="AZL254" s="26"/>
      <c r="AZM254" s="26"/>
      <c r="AZN254" s="26"/>
      <c r="AZO254" s="26"/>
      <c r="AZP254" s="26"/>
      <c r="AZQ254" s="26"/>
      <c r="AZR254" s="26"/>
      <c r="AZS254" s="26"/>
      <c r="AZT254" s="26"/>
      <c r="AZU254" s="26"/>
      <c r="AZV254" s="26"/>
      <c r="AZW254" s="26"/>
      <c r="AZX254" s="26"/>
      <c r="AZY254" s="26"/>
      <c r="AZZ254" s="26"/>
      <c r="BAA254" s="26"/>
      <c r="BAB254" s="26"/>
      <c r="BAC254" s="26"/>
      <c r="BAD254" s="26"/>
      <c r="BAE254" s="26"/>
      <c r="BAF254" s="26"/>
      <c r="BAG254" s="26"/>
      <c r="BAH254" s="26"/>
      <c r="BAI254" s="26"/>
      <c r="BAJ254" s="26"/>
      <c r="BAK254" s="26"/>
      <c r="BAL254" s="26"/>
      <c r="BAM254" s="26"/>
      <c r="BAN254" s="26"/>
      <c r="BAO254" s="26"/>
      <c r="BAP254" s="26"/>
      <c r="BAQ254" s="26"/>
      <c r="BAR254" s="26"/>
      <c r="BAS254" s="26"/>
      <c r="BAT254" s="26"/>
      <c r="BAU254" s="26"/>
      <c r="BAV254" s="26"/>
      <c r="BAW254" s="26"/>
      <c r="BAX254" s="26"/>
      <c r="BAY254" s="26"/>
      <c r="BAZ254" s="26"/>
      <c r="BBA254" s="26"/>
      <c r="BBB254" s="26"/>
      <c r="BBC254" s="26"/>
      <c r="BBD254" s="26"/>
      <c r="BBE254" s="26"/>
      <c r="BBF254" s="26"/>
      <c r="BBG254" s="26"/>
      <c r="BBH254" s="26"/>
      <c r="BBI254" s="26"/>
      <c r="BBJ254" s="26"/>
      <c r="BBK254" s="26"/>
      <c r="BBL254" s="26"/>
      <c r="BBM254" s="26"/>
      <c r="BBN254" s="26"/>
      <c r="BBO254" s="26"/>
      <c r="BBP254" s="26"/>
      <c r="BBQ254" s="26"/>
      <c r="BBR254" s="26"/>
      <c r="BBS254" s="26"/>
      <c r="BBT254" s="26"/>
      <c r="BBU254" s="26"/>
      <c r="BBV254" s="26"/>
      <c r="BBW254" s="26"/>
      <c r="BBX254" s="26"/>
      <c r="BBY254" s="26"/>
      <c r="BBZ254" s="26"/>
      <c r="BCA254" s="26"/>
      <c r="BCB254" s="26"/>
      <c r="BCC254" s="26"/>
      <c r="BCD254" s="26"/>
      <c r="BCE254" s="26"/>
      <c r="BCF254" s="26"/>
      <c r="BCG254" s="26"/>
      <c r="BCH254" s="26"/>
      <c r="BCI254" s="26"/>
      <c r="BCJ254" s="26"/>
      <c r="BCK254" s="26"/>
      <c r="BCL254" s="26"/>
      <c r="BCM254" s="26"/>
      <c r="BCN254" s="26"/>
      <c r="BCO254" s="26"/>
      <c r="BCP254" s="26"/>
      <c r="BCQ254" s="26"/>
      <c r="BCR254" s="26"/>
      <c r="BCS254" s="26"/>
      <c r="BCT254" s="26"/>
      <c r="BCU254" s="26"/>
      <c r="BCV254" s="26"/>
      <c r="BCW254" s="26"/>
      <c r="BCX254" s="26"/>
      <c r="BCY254" s="26"/>
      <c r="BCZ254" s="26"/>
      <c r="BDA254" s="26"/>
      <c r="BDB254" s="26"/>
      <c r="BDC254" s="26"/>
      <c r="BDD254" s="26"/>
      <c r="BDE254" s="26"/>
      <c r="BDF254" s="26"/>
      <c r="BDG254" s="26"/>
      <c r="BDH254" s="26"/>
      <c r="BDI254" s="26"/>
      <c r="BDJ254" s="26"/>
      <c r="BDK254" s="26"/>
      <c r="BDL254" s="26"/>
      <c r="BDM254" s="26"/>
      <c r="BDN254" s="26"/>
      <c r="BDO254" s="26"/>
      <c r="BDP254" s="26"/>
      <c r="BDQ254" s="26"/>
      <c r="BDR254" s="26"/>
      <c r="BDS254" s="26"/>
      <c r="BDT254" s="26"/>
      <c r="BDU254" s="26"/>
      <c r="BDV254" s="26"/>
      <c r="BDW254" s="26"/>
      <c r="BDX254" s="26"/>
      <c r="BDY254" s="26"/>
      <c r="BDZ254" s="26"/>
      <c r="BEA254" s="26"/>
      <c r="BEB254" s="26"/>
      <c r="BEC254" s="26"/>
      <c r="BED254" s="26"/>
      <c r="BEE254" s="26"/>
      <c r="BEF254" s="26"/>
      <c r="BEG254" s="26"/>
      <c r="BEH254" s="26"/>
      <c r="BEI254" s="26"/>
      <c r="BEJ254" s="26"/>
      <c r="BEK254" s="26"/>
      <c r="BEL254" s="26"/>
      <c r="BEM254" s="26"/>
      <c r="BEN254" s="26"/>
      <c r="BEO254" s="26"/>
      <c r="BEP254" s="26"/>
      <c r="BEQ254" s="26"/>
      <c r="BER254" s="26"/>
      <c r="BES254" s="26"/>
      <c r="BET254" s="26"/>
      <c r="BEU254" s="26"/>
      <c r="BEV254" s="26"/>
      <c r="BEW254" s="26"/>
      <c r="BEX254" s="26"/>
      <c r="BEY254" s="26"/>
      <c r="BEZ254" s="26"/>
      <c r="BFA254" s="26"/>
      <c r="BFB254" s="26"/>
      <c r="BFC254" s="26"/>
      <c r="BFD254" s="26"/>
      <c r="BFE254" s="26"/>
      <c r="BFF254" s="26"/>
      <c r="BFG254" s="26"/>
      <c r="BFH254" s="26"/>
      <c r="BFI254" s="26"/>
      <c r="BFJ254" s="26"/>
      <c r="BFK254" s="26"/>
      <c r="BFL254" s="26"/>
      <c r="BFM254" s="26"/>
      <c r="BFN254" s="26"/>
      <c r="BFO254" s="26"/>
      <c r="BFP254" s="26"/>
      <c r="BFQ254" s="26"/>
      <c r="BFR254" s="26"/>
      <c r="BFS254" s="26"/>
      <c r="BFT254" s="26"/>
      <c r="BFU254" s="26"/>
      <c r="BFV254" s="26"/>
      <c r="BFW254" s="26"/>
      <c r="BFX254" s="26"/>
      <c r="BFY254" s="26"/>
      <c r="BFZ254" s="26"/>
      <c r="BGA254" s="26"/>
      <c r="BGB254" s="26"/>
      <c r="BGC254" s="26"/>
      <c r="BGD254" s="26"/>
      <c r="BGE254" s="26"/>
      <c r="BGF254" s="26"/>
      <c r="BGG254" s="26"/>
      <c r="BGH254" s="26"/>
      <c r="BGI254" s="26"/>
      <c r="BGJ254" s="26"/>
      <c r="BGK254" s="26"/>
      <c r="BGL254" s="26"/>
      <c r="BGM254" s="26"/>
      <c r="BGN254" s="26"/>
      <c r="BGO254" s="26"/>
      <c r="BGP254" s="26"/>
      <c r="BGQ254" s="26"/>
      <c r="BGR254" s="26"/>
      <c r="BGS254" s="26"/>
      <c r="BGT254" s="26"/>
      <c r="BGU254" s="26"/>
      <c r="BGV254" s="26"/>
      <c r="BGW254" s="26"/>
      <c r="BGX254" s="26"/>
      <c r="BGY254" s="26"/>
      <c r="BGZ254" s="26"/>
      <c r="BHA254" s="26"/>
      <c r="BHB254" s="26"/>
      <c r="BHC254" s="26"/>
      <c r="BHD254" s="26"/>
      <c r="BHE254" s="26"/>
      <c r="BHF254" s="26"/>
      <c r="BHG254" s="26"/>
      <c r="BHH254" s="26"/>
      <c r="BHI254" s="26"/>
      <c r="BHJ254" s="26"/>
      <c r="BHK254" s="26"/>
      <c r="BHL254" s="26"/>
      <c r="BHM254" s="26"/>
      <c r="BHN254" s="26"/>
      <c r="BHO254" s="26"/>
      <c r="BHP254" s="26"/>
      <c r="BHQ254" s="26"/>
      <c r="BHR254" s="26"/>
      <c r="BHS254" s="26"/>
      <c r="BHT254" s="26"/>
      <c r="BHU254" s="26"/>
      <c r="BHV254" s="26"/>
      <c r="BHW254" s="26"/>
      <c r="BHX254" s="26"/>
      <c r="BHY254" s="26"/>
      <c r="BHZ254" s="26"/>
      <c r="BIA254" s="26"/>
      <c r="BIB254" s="26"/>
      <c r="BIC254" s="26"/>
      <c r="BID254" s="26"/>
      <c r="BIE254" s="26"/>
      <c r="BIF254" s="26"/>
      <c r="BIG254" s="26"/>
      <c r="BIH254" s="26"/>
      <c r="BII254" s="26"/>
      <c r="BIJ254" s="26"/>
      <c r="BIK254" s="26"/>
      <c r="BIL254" s="26"/>
      <c r="BIM254" s="26"/>
      <c r="BIN254" s="26"/>
      <c r="BIO254" s="26"/>
      <c r="BIP254" s="26"/>
      <c r="BIQ254" s="26"/>
      <c r="BIR254" s="26"/>
      <c r="BIS254" s="26"/>
      <c r="BIT254" s="26"/>
      <c r="BIU254" s="26"/>
      <c r="BIV254" s="26"/>
      <c r="BIW254" s="26"/>
      <c r="BIX254" s="26"/>
      <c r="BIY254" s="26"/>
      <c r="BIZ254" s="26"/>
      <c r="BJA254" s="26"/>
      <c r="BJB254" s="26"/>
      <c r="BJC254" s="26"/>
      <c r="BJD254" s="26"/>
      <c r="BJE254" s="26"/>
      <c r="BJF254" s="26"/>
      <c r="BJG254" s="26"/>
      <c r="BJH254" s="26"/>
      <c r="BJI254" s="26"/>
      <c r="BJJ254" s="26"/>
      <c r="BJK254" s="26"/>
      <c r="BJL254" s="26"/>
      <c r="BJM254" s="26"/>
      <c r="BJN254" s="26"/>
      <c r="BJO254" s="26"/>
      <c r="BJP254" s="26"/>
      <c r="BJQ254" s="26"/>
      <c r="BJR254" s="26"/>
      <c r="BJS254" s="26"/>
      <c r="BJT254" s="26"/>
      <c r="BJU254" s="26"/>
      <c r="BJV254" s="26"/>
      <c r="BJW254" s="26"/>
      <c r="BJX254" s="26"/>
      <c r="BJY254" s="26"/>
      <c r="BJZ254" s="26"/>
      <c r="BKA254" s="26"/>
      <c r="BKB254" s="26"/>
      <c r="BKC254" s="26"/>
      <c r="BKD254" s="26"/>
      <c r="BKE254" s="26"/>
      <c r="BKF254" s="26"/>
      <c r="BKG254" s="26"/>
      <c r="BKH254" s="26"/>
      <c r="BKI254" s="26"/>
      <c r="BKJ254" s="26"/>
      <c r="BKK254" s="26"/>
      <c r="BKL254" s="26"/>
      <c r="BKM254" s="26"/>
      <c r="BKN254" s="26"/>
      <c r="BKO254" s="26"/>
      <c r="BKP254" s="26"/>
      <c r="BKQ254" s="26"/>
      <c r="BKR254" s="26"/>
      <c r="BKS254" s="26"/>
      <c r="BKT254" s="26"/>
      <c r="BKU254" s="26"/>
      <c r="BKV254" s="26"/>
      <c r="BKW254" s="26"/>
      <c r="BKX254" s="26"/>
      <c r="BKY254" s="26"/>
      <c r="BKZ254" s="26"/>
      <c r="BLA254" s="26"/>
      <c r="BLB254" s="26"/>
      <c r="BLC254" s="26"/>
      <c r="BLD254" s="26"/>
      <c r="BLE254" s="26"/>
      <c r="BLF254" s="26"/>
      <c r="BLG254" s="26"/>
      <c r="BLH254" s="26"/>
      <c r="BLI254" s="26"/>
      <c r="BLJ254" s="26"/>
      <c r="BLK254" s="26"/>
      <c r="BLL254" s="26"/>
      <c r="BLM254" s="26"/>
      <c r="BLN254" s="26"/>
      <c r="BLO254" s="26"/>
      <c r="BLP254" s="26"/>
      <c r="BLQ254" s="26"/>
      <c r="BLR254" s="26"/>
      <c r="BLS254" s="26"/>
      <c r="BLT254" s="26"/>
      <c r="BLU254" s="26"/>
      <c r="BLV254" s="26"/>
      <c r="BLW254" s="26"/>
      <c r="BLX254" s="26"/>
      <c r="BLY254" s="26"/>
      <c r="BLZ254" s="26"/>
      <c r="BMA254" s="26"/>
      <c r="BMB254" s="26"/>
      <c r="BMC254" s="26"/>
      <c r="BMD254" s="26"/>
      <c r="BME254" s="26"/>
      <c r="BMF254" s="26"/>
      <c r="BMG254" s="26"/>
      <c r="BMH254" s="26"/>
      <c r="BMI254" s="26"/>
      <c r="BMJ254" s="26"/>
      <c r="BMK254" s="26"/>
      <c r="BML254" s="26"/>
      <c r="BMM254" s="26"/>
      <c r="BMN254" s="26"/>
      <c r="BMO254" s="26"/>
      <c r="BMP254" s="26"/>
      <c r="BMQ254" s="26"/>
      <c r="BMR254" s="26"/>
      <c r="BMS254" s="26"/>
      <c r="BMT254" s="26"/>
      <c r="BMU254" s="26"/>
      <c r="BMV254" s="26"/>
      <c r="BMW254" s="26"/>
      <c r="BMX254" s="26"/>
      <c r="BMY254" s="26"/>
      <c r="BMZ254" s="26"/>
      <c r="BNA254" s="26"/>
      <c r="BNB254" s="26"/>
      <c r="BNC254" s="26"/>
      <c r="BND254" s="26"/>
      <c r="BNE254" s="26"/>
      <c r="BNF254" s="26"/>
      <c r="BNG254" s="26"/>
      <c r="BNH254" s="26"/>
      <c r="BNI254" s="26"/>
      <c r="BNJ254" s="26"/>
      <c r="BNK254" s="26"/>
      <c r="BNL254" s="26"/>
      <c r="BNM254" s="26"/>
      <c r="BNN254" s="26"/>
      <c r="BNO254" s="26"/>
      <c r="BNP254" s="26"/>
      <c r="BNQ254" s="26"/>
      <c r="BNR254" s="26"/>
      <c r="BNS254" s="26"/>
      <c r="BNT254" s="26"/>
      <c r="BNU254" s="26"/>
      <c r="BNV254" s="26"/>
      <c r="BNW254" s="26"/>
      <c r="BNX254" s="26"/>
      <c r="BNY254" s="26"/>
      <c r="BNZ254" s="26"/>
      <c r="BOA254" s="26"/>
      <c r="BOB254" s="26"/>
      <c r="BOC254" s="26"/>
      <c r="BOD254" s="26"/>
      <c r="BOE254" s="26"/>
      <c r="BOF254" s="26"/>
      <c r="BOG254" s="26"/>
      <c r="BOH254" s="26"/>
      <c r="BOI254" s="26"/>
      <c r="BOJ254" s="26"/>
      <c r="BOK254" s="26"/>
      <c r="BOL254" s="26"/>
      <c r="BOM254" s="26"/>
      <c r="BON254" s="26"/>
      <c r="BOO254" s="26"/>
      <c r="BOP254" s="26"/>
      <c r="BOQ254" s="26"/>
      <c r="BOR254" s="26"/>
      <c r="BOS254" s="26"/>
      <c r="BOT254" s="26"/>
      <c r="BOU254" s="26"/>
      <c r="BOV254" s="26"/>
      <c r="BOW254" s="26"/>
      <c r="BOX254" s="26"/>
      <c r="BOY254" s="26"/>
      <c r="BOZ254" s="26"/>
      <c r="BPA254" s="26"/>
      <c r="BPB254" s="26"/>
      <c r="BPC254" s="26"/>
      <c r="BPD254" s="26"/>
      <c r="BPE254" s="26"/>
      <c r="BPF254" s="26"/>
      <c r="BPG254" s="26"/>
      <c r="BPH254" s="26"/>
      <c r="BPI254" s="26"/>
      <c r="BPJ254" s="26"/>
      <c r="BPK254" s="26"/>
      <c r="BPL254" s="26"/>
      <c r="BPM254" s="26"/>
      <c r="BPN254" s="26"/>
      <c r="BPO254" s="26"/>
      <c r="BPP254" s="26"/>
      <c r="BPQ254" s="26"/>
      <c r="BPR254" s="26"/>
      <c r="BPS254" s="26"/>
      <c r="BPT254" s="26"/>
      <c r="BPU254" s="26"/>
      <c r="BPV254" s="26"/>
      <c r="BPW254" s="26"/>
      <c r="BPX254" s="26"/>
      <c r="BPY254" s="26"/>
      <c r="BPZ254" s="26"/>
      <c r="BQA254" s="26"/>
      <c r="BQB254" s="26"/>
      <c r="BQC254" s="26"/>
      <c r="BQD254" s="26"/>
      <c r="BQE254" s="26"/>
      <c r="BQF254" s="26"/>
      <c r="BQG254" s="26"/>
      <c r="BQH254" s="26"/>
      <c r="BQI254" s="26"/>
      <c r="BQJ254" s="26"/>
      <c r="BQK254" s="26"/>
      <c r="BQL254" s="26"/>
      <c r="BQM254" s="26"/>
      <c r="BQN254" s="26"/>
      <c r="BQO254" s="26"/>
      <c r="BQP254" s="26"/>
      <c r="BQQ254" s="26"/>
      <c r="BQR254" s="26"/>
      <c r="BQS254" s="26"/>
      <c r="BQT254" s="26"/>
      <c r="BQU254" s="26"/>
      <c r="BQV254" s="26"/>
      <c r="BQW254" s="26"/>
      <c r="BQX254" s="26"/>
      <c r="BQY254" s="26"/>
      <c r="BQZ254" s="26"/>
      <c r="BRA254" s="26"/>
      <c r="BRB254" s="26"/>
      <c r="BRC254" s="26"/>
      <c r="BRD254" s="26"/>
      <c r="BRE254" s="26"/>
      <c r="BRF254" s="26"/>
      <c r="BRG254" s="26"/>
      <c r="BRH254" s="26"/>
      <c r="BRI254" s="26"/>
      <c r="BRJ254" s="26"/>
      <c r="BRK254" s="26"/>
      <c r="BRL254" s="26"/>
      <c r="BRM254" s="26"/>
      <c r="BRN254" s="26"/>
      <c r="BRO254" s="26"/>
      <c r="BRP254" s="26"/>
      <c r="BRQ254" s="26"/>
      <c r="BRR254" s="26"/>
      <c r="BRS254" s="26"/>
      <c r="BRT254" s="26"/>
      <c r="BRU254" s="26"/>
      <c r="BRV254" s="26"/>
      <c r="BRW254" s="26"/>
      <c r="BRX254" s="26"/>
      <c r="BRY254" s="26"/>
      <c r="BRZ254" s="26"/>
      <c r="BSA254" s="26"/>
      <c r="BSB254" s="26"/>
      <c r="BSC254" s="26"/>
      <c r="BSD254" s="26"/>
      <c r="BSE254" s="26"/>
      <c r="BSF254" s="26"/>
      <c r="BSG254" s="26"/>
      <c r="BSH254" s="26"/>
      <c r="BSI254" s="26"/>
      <c r="BSJ254" s="26"/>
      <c r="BSK254" s="26"/>
      <c r="BSL254" s="26"/>
      <c r="BSM254" s="26"/>
      <c r="BSN254" s="26"/>
      <c r="BSO254" s="26"/>
      <c r="BSP254" s="26"/>
      <c r="BSQ254" s="26"/>
      <c r="BSR254" s="26"/>
      <c r="BSS254" s="26"/>
      <c r="BST254" s="26"/>
      <c r="BSU254" s="26"/>
      <c r="BSV254" s="26"/>
      <c r="BSW254" s="26"/>
      <c r="BSX254" s="26"/>
      <c r="BSY254" s="26"/>
      <c r="BSZ254" s="26"/>
      <c r="BTA254" s="26"/>
      <c r="BTB254" s="26"/>
      <c r="BTC254" s="26"/>
      <c r="BTD254" s="26"/>
      <c r="BTE254" s="26"/>
      <c r="BTF254" s="26"/>
      <c r="BTG254" s="26"/>
      <c r="BTH254" s="26"/>
      <c r="BTI254" s="26"/>
      <c r="BTJ254" s="26"/>
      <c r="BTK254" s="26"/>
      <c r="BTL254" s="26"/>
      <c r="BTM254" s="26"/>
      <c r="BTN254" s="26"/>
      <c r="BTO254" s="26"/>
      <c r="BTP254" s="26"/>
      <c r="BTQ254" s="26"/>
      <c r="BTR254" s="26"/>
      <c r="BTS254" s="26"/>
      <c r="BTT254" s="26"/>
      <c r="BTU254" s="26"/>
      <c r="BTV254" s="26"/>
      <c r="BTW254" s="26"/>
      <c r="BTX254" s="26"/>
      <c r="BTY254" s="26"/>
      <c r="BTZ254" s="26"/>
      <c r="BUA254" s="26"/>
      <c r="BUB254" s="26"/>
      <c r="BUC254" s="26"/>
      <c r="BUD254" s="26"/>
      <c r="BUE254" s="26"/>
      <c r="BUF254" s="26"/>
      <c r="BUG254" s="26"/>
      <c r="BUH254" s="26"/>
      <c r="BUI254" s="26"/>
      <c r="BUJ254" s="26"/>
      <c r="BUK254" s="26"/>
      <c r="BUL254" s="26"/>
      <c r="BUM254" s="26"/>
      <c r="BUN254" s="26"/>
      <c r="BUO254" s="26"/>
      <c r="BUP254" s="26"/>
      <c r="BUQ254" s="26"/>
      <c r="BUR254" s="26"/>
      <c r="BUS254" s="26"/>
      <c r="BUT254" s="26"/>
      <c r="BUU254" s="26"/>
      <c r="BUV254" s="26"/>
      <c r="BUW254" s="26"/>
      <c r="BUX254" s="26"/>
      <c r="BUY254" s="26"/>
      <c r="BUZ254" s="26"/>
      <c r="BVA254" s="26"/>
      <c r="BVB254" s="26"/>
      <c r="BVC254" s="26"/>
      <c r="BVD254" s="26"/>
      <c r="BVE254" s="26"/>
      <c r="BVF254" s="26"/>
      <c r="BVG254" s="26"/>
      <c r="BVH254" s="26"/>
      <c r="BVI254" s="26"/>
      <c r="BVJ254" s="26"/>
      <c r="BVK254" s="26"/>
      <c r="BVL254" s="26"/>
      <c r="BVM254" s="26"/>
      <c r="BVN254" s="26"/>
      <c r="BVO254" s="26"/>
      <c r="BVP254" s="26"/>
      <c r="BVQ254" s="26"/>
      <c r="BVR254" s="26"/>
      <c r="BVS254" s="26"/>
      <c r="BVT254" s="26"/>
      <c r="BVU254" s="26"/>
      <c r="BVV254" s="26"/>
      <c r="BVW254" s="26"/>
      <c r="BVX254" s="26"/>
      <c r="BVY254" s="26"/>
      <c r="BVZ254" s="26"/>
      <c r="BWA254" s="26"/>
      <c r="BWB254" s="26"/>
      <c r="BWC254" s="26"/>
      <c r="BWD254" s="26"/>
      <c r="BWE254" s="26"/>
      <c r="BWF254" s="26"/>
      <c r="BWG254" s="26"/>
      <c r="BWH254" s="26"/>
      <c r="BWI254" s="26"/>
      <c r="BWJ254" s="26"/>
      <c r="BWK254" s="26"/>
      <c r="BWL254" s="26"/>
      <c r="BWM254" s="26"/>
      <c r="BWN254" s="26"/>
      <c r="BWO254" s="26"/>
      <c r="BWP254" s="26"/>
      <c r="BWQ254" s="26"/>
      <c r="BWR254" s="26"/>
      <c r="BWS254" s="26"/>
      <c r="BWT254" s="26"/>
      <c r="BWU254" s="26"/>
      <c r="BWV254" s="26"/>
      <c r="BWW254" s="26"/>
      <c r="BWX254" s="26"/>
      <c r="BWY254" s="26"/>
      <c r="BWZ254" s="26"/>
      <c r="BXA254" s="26"/>
      <c r="BXB254" s="26"/>
      <c r="BXC254" s="26"/>
      <c r="BXD254" s="26"/>
      <c r="BXE254" s="26"/>
      <c r="BXF254" s="26"/>
      <c r="BXG254" s="26"/>
      <c r="BXH254" s="26"/>
      <c r="BXI254" s="26"/>
      <c r="BXJ254" s="26"/>
      <c r="BXK254" s="26"/>
      <c r="BXL254" s="26"/>
      <c r="BXM254" s="26"/>
      <c r="BXN254" s="26"/>
      <c r="BXO254" s="26"/>
      <c r="BXP254" s="26"/>
      <c r="BXQ254" s="26"/>
      <c r="BXR254" s="26"/>
      <c r="BXS254" s="26"/>
      <c r="BXT254" s="26"/>
      <c r="BXU254" s="26"/>
      <c r="BXV254" s="26"/>
      <c r="BXW254" s="26"/>
      <c r="BXX254" s="26"/>
      <c r="BXY254" s="26"/>
      <c r="BXZ254" s="26"/>
      <c r="BYA254" s="26"/>
      <c r="BYB254" s="26"/>
      <c r="BYC254" s="26"/>
      <c r="BYD254" s="26"/>
      <c r="BYE254" s="26"/>
      <c r="BYF254" s="26"/>
      <c r="BYG254" s="26"/>
      <c r="BYH254" s="26"/>
      <c r="BYI254" s="26"/>
      <c r="BYJ254" s="26"/>
      <c r="BYK254" s="26"/>
      <c r="BYL254" s="26"/>
      <c r="BYM254" s="26"/>
      <c r="BYN254" s="26"/>
      <c r="BYO254" s="26"/>
      <c r="BYP254" s="26"/>
      <c r="BYQ254" s="26"/>
      <c r="BYR254" s="26"/>
      <c r="BYS254" s="26"/>
      <c r="BYT254" s="26"/>
      <c r="BYU254" s="26"/>
      <c r="BYV254" s="26"/>
      <c r="BYW254" s="26"/>
      <c r="BYX254" s="26"/>
      <c r="BYY254" s="26"/>
      <c r="BYZ254" s="26"/>
      <c r="BZA254" s="26"/>
      <c r="BZB254" s="26"/>
      <c r="BZC254" s="26"/>
      <c r="BZD254" s="26"/>
      <c r="BZE254" s="26"/>
      <c r="BZF254" s="26"/>
      <c r="BZG254" s="26"/>
      <c r="BZH254" s="26"/>
      <c r="BZI254" s="26"/>
      <c r="BZJ254" s="26"/>
      <c r="BZK254" s="26"/>
      <c r="BZL254" s="26"/>
      <c r="BZM254" s="26"/>
      <c r="BZN254" s="26"/>
      <c r="BZO254" s="26"/>
      <c r="BZP254" s="26"/>
      <c r="BZQ254" s="26"/>
      <c r="BZR254" s="26"/>
      <c r="BZS254" s="26"/>
      <c r="BZT254" s="26"/>
      <c r="BZU254" s="26"/>
      <c r="BZV254" s="26"/>
      <c r="BZW254" s="26"/>
      <c r="BZX254" s="26"/>
      <c r="BZY254" s="26"/>
      <c r="BZZ254" s="26"/>
      <c r="CAA254" s="26"/>
      <c r="CAB254" s="26"/>
      <c r="CAC254" s="26"/>
      <c r="CAD254" s="26"/>
      <c r="CAE254" s="26"/>
      <c r="CAF254" s="26"/>
      <c r="CAG254" s="26"/>
      <c r="CAH254" s="26"/>
      <c r="CAI254" s="26"/>
      <c r="CAJ254" s="26"/>
      <c r="CAK254" s="26"/>
      <c r="CAL254" s="26"/>
      <c r="CAM254" s="26"/>
      <c r="CAN254" s="26"/>
      <c r="CAO254" s="26"/>
      <c r="CAP254" s="26"/>
      <c r="CAQ254" s="26"/>
      <c r="CAR254" s="26"/>
      <c r="CAS254" s="26"/>
      <c r="CAT254" s="26"/>
      <c r="CAU254" s="26"/>
      <c r="CAV254" s="26"/>
      <c r="CAW254" s="26"/>
      <c r="CAX254" s="26"/>
      <c r="CAY254" s="26"/>
      <c r="CAZ254" s="26"/>
      <c r="CBA254" s="26"/>
      <c r="CBB254" s="26"/>
      <c r="CBC254" s="26"/>
      <c r="CBD254" s="26"/>
      <c r="CBE254" s="26"/>
      <c r="CBF254" s="26"/>
      <c r="CBG254" s="26"/>
      <c r="CBH254" s="26"/>
      <c r="CBI254" s="26"/>
      <c r="CBJ254" s="26"/>
      <c r="CBK254" s="26"/>
      <c r="CBL254" s="26"/>
      <c r="CBM254" s="26"/>
      <c r="CBN254" s="26"/>
      <c r="CBO254" s="26"/>
      <c r="CBP254" s="26"/>
      <c r="CBQ254" s="26"/>
      <c r="CBR254" s="26"/>
      <c r="CBS254" s="26"/>
      <c r="CBT254" s="26"/>
      <c r="CBU254" s="26"/>
      <c r="CBV254" s="26"/>
      <c r="CBW254" s="26"/>
      <c r="CBX254" s="26"/>
      <c r="CBY254" s="26"/>
      <c r="CBZ254" s="26"/>
      <c r="CCA254" s="26"/>
      <c r="CCB254" s="26"/>
      <c r="CCC254" s="26"/>
      <c r="CCD254" s="26"/>
      <c r="CCE254" s="26"/>
      <c r="CCF254" s="26"/>
      <c r="CCG254" s="26"/>
      <c r="CCH254" s="26"/>
      <c r="CCI254" s="26"/>
      <c r="CCJ254" s="26"/>
      <c r="CCK254" s="26"/>
      <c r="CCL254" s="26"/>
      <c r="CCM254" s="26"/>
      <c r="CCN254" s="26"/>
      <c r="CCO254" s="26"/>
      <c r="CCP254" s="26"/>
      <c r="CCQ254" s="26"/>
      <c r="CCR254" s="26"/>
      <c r="CCS254" s="26"/>
      <c r="CCT254" s="26"/>
      <c r="CCU254" s="26"/>
      <c r="CCV254" s="26"/>
      <c r="CCW254" s="26"/>
      <c r="CCX254" s="26"/>
      <c r="CCY254" s="26"/>
      <c r="CCZ254" s="26"/>
      <c r="CDA254" s="26"/>
      <c r="CDB254" s="26"/>
      <c r="CDC254" s="26"/>
      <c r="CDD254" s="26"/>
      <c r="CDE254" s="26"/>
      <c r="CDF254" s="26"/>
      <c r="CDG254" s="26"/>
      <c r="CDH254" s="26"/>
      <c r="CDI254" s="26"/>
      <c r="CDJ254" s="26"/>
      <c r="CDK254" s="26"/>
      <c r="CDL254" s="26"/>
      <c r="CDM254" s="26"/>
      <c r="CDN254" s="26"/>
      <c r="CDO254" s="26"/>
      <c r="CDP254" s="26"/>
      <c r="CDQ254" s="26"/>
      <c r="CDR254" s="26"/>
      <c r="CDS254" s="26"/>
      <c r="CDT254" s="26"/>
      <c r="CDU254" s="26"/>
      <c r="CDV254" s="26"/>
      <c r="CDW254" s="26"/>
      <c r="CDX254" s="26"/>
      <c r="CDY254" s="26"/>
      <c r="CDZ254" s="26"/>
      <c r="CEA254" s="26"/>
      <c r="CEB254" s="26"/>
      <c r="CEC254" s="26"/>
      <c r="CED254" s="26"/>
      <c r="CEE254" s="26"/>
      <c r="CEF254" s="26"/>
      <c r="CEG254" s="26"/>
      <c r="CEH254" s="26"/>
      <c r="CEI254" s="26"/>
      <c r="CEJ254" s="26"/>
      <c r="CEK254" s="26"/>
      <c r="CEL254" s="26"/>
      <c r="CEM254" s="26"/>
      <c r="CEN254" s="26"/>
      <c r="CEO254" s="26"/>
      <c r="CEP254" s="26"/>
      <c r="CEQ254" s="26"/>
      <c r="CER254" s="26"/>
      <c r="CES254" s="26"/>
      <c r="CET254" s="26"/>
      <c r="CEU254" s="26"/>
      <c r="CEV254" s="26"/>
      <c r="CEW254" s="26"/>
      <c r="CEX254" s="26"/>
      <c r="CEY254" s="26"/>
      <c r="CEZ254" s="26"/>
      <c r="CFA254" s="26"/>
      <c r="CFB254" s="26"/>
      <c r="CFC254" s="26"/>
      <c r="CFD254" s="26"/>
      <c r="CFE254" s="26"/>
      <c r="CFF254" s="26"/>
      <c r="CFG254" s="26"/>
      <c r="CFH254" s="26"/>
      <c r="CFI254" s="26"/>
      <c r="CFJ254" s="26"/>
      <c r="CFK254" s="26"/>
      <c r="CFL254" s="26"/>
      <c r="CFM254" s="26"/>
      <c r="CFN254" s="26"/>
      <c r="CFO254" s="26"/>
      <c r="CFP254" s="26"/>
      <c r="CFQ254" s="26"/>
      <c r="CFR254" s="26"/>
      <c r="CFS254" s="26"/>
      <c r="CFT254" s="26"/>
      <c r="CFU254" s="26"/>
      <c r="CFV254" s="26"/>
      <c r="CFW254" s="26"/>
      <c r="CFX254" s="26"/>
      <c r="CFY254" s="26"/>
      <c r="CFZ254" s="26"/>
      <c r="CGA254" s="26"/>
      <c r="CGB254" s="26"/>
      <c r="CGC254" s="26"/>
      <c r="CGD254" s="26"/>
      <c r="CGE254" s="26"/>
      <c r="CGF254" s="26"/>
      <c r="CGG254" s="26"/>
      <c r="CGH254" s="26"/>
      <c r="CGI254" s="26"/>
      <c r="CGJ254" s="26"/>
      <c r="CGK254" s="26"/>
      <c r="CGL254" s="26"/>
      <c r="CGM254" s="26"/>
      <c r="CGN254" s="26"/>
      <c r="CGO254" s="26"/>
      <c r="CGP254" s="26"/>
      <c r="CGQ254" s="26"/>
      <c r="CGR254" s="26"/>
      <c r="CGS254" s="26"/>
      <c r="CGT254" s="26"/>
      <c r="CGU254" s="26"/>
      <c r="CGV254" s="26"/>
      <c r="CGW254" s="26"/>
      <c r="CGX254" s="26"/>
      <c r="CGY254" s="26"/>
      <c r="CGZ254" s="26"/>
      <c r="CHA254" s="26"/>
      <c r="CHB254" s="26"/>
      <c r="CHC254" s="26"/>
      <c r="CHD254" s="26"/>
      <c r="CHE254" s="26"/>
      <c r="CHF254" s="26"/>
      <c r="CHG254" s="26"/>
      <c r="CHH254" s="26"/>
      <c r="CHI254" s="26"/>
      <c r="CHJ254" s="26"/>
      <c r="CHK254" s="26"/>
      <c r="CHL254" s="26"/>
      <c r="CHM254" s="26"/>
      <c r="CHN254" s="26"/>
      <c r="CHO254" s="26"/>
      <c r="CHP254" s="26"/>
      <c r="CHQ254" s="26"/>
      <c r="CHR254" s="26"/>
      <c r="CHS254" s="26"/>
      <c r="CHT254" s="26"/>
      <c r="CHU254" s="26"/>
      <c r="CHV254" s="26"/>
      <c r="CHW254" s="26"/>
      <c r="CHX254" s="26"/>
      <c r="CHY254" s="26"/>
      <c r="CHZ254" s="26"/>
      <c r="CIA254" s="26"/>
      <c r="CIB254" s="26"/>
      <c r="CIC254" s="26"/>
      <c r="CID254" s="26"/>
      <c r="CIE254" s="26"/>
      <c r="CIF254" s="26"/>
      <c r="CIG254" s="26"/>
      <c r="CIH254" s="26"/>
      <c r="CII254" s="26"/>
      <c r="CIJ254" s="26"/>
      <c r="CIK254" s="26"/>
      <c r="CIL254" s="26"/>
      <c r="CIM254" s="26"/>
      <c r="CIN254" s="26"/>
      <c r="CIO254" s="26"/>
      <c r="CIP254" s="26"/>
      <c r="CIQ254" s="26"/>
      <c r="CIR254" s="26"/>
      <c r="CIS254" s="26"/>
      <c r="CIT254" s="26"/>
      <c r="CIU254" s="26"/>
      <c r="CIV254" s="26"/>
      <c r="CIW254" s="26"/>
      <c r="CIX254" s="26"/>
      <c r="CIY254" s="26"/>
      <c r="CIZ254" s="26"/>
      <c r="CJA254" s="26"/>
      <c r="CJB254" s="26"/>
      <c r="CJC254" s="26"/>
      <c r="CJD254" s="26"/>
      <c r="CJE254" s="26"/>
      <c r="CJF254" s="26"/>
      <c r="CJG254" s="26"/>
      <c r="CJH254" s="26"/>
      <c r="CJI254" s="26"/>
      <c r="CJJ254" s="26"/>
      <c r="CJK254" s="26"/>
      <c r="CJL254" s="26"/>
      <c r="CJM254" s="26"/>
      <c r="CJN254" s="26"/>
      <c r="CJO254" s="26"/>
      <c r="CJP254" s="26"/>
      <c r="CJQ254" s="26"/>
      <c r="CJR254" s="26"/>
      <c r="CJS254" s="26"/>
      <c r="CJT254" s="26"/>
      <c r="CJU254" s="26"/>
      <c r="CJV254" s="26"/>
      <c r="CJW254" s="26"/>
      <c r="CJX254" s="26"/>
      <c r="CJY254" s="26"/>
      <c r="CJZ254" s="26"/>
      <c r="CKA254" s="26"/>
      <c r="CKB254" s="26"/>
      <c r="CKC254" s="26"/>
      <c r="CKD254" s="26"/>
      <c r="CKE254" s="26"/>
      <c r="CKF254" s="26"/>
      <c r="CKG254" s="26"/>
      <c r="CKH254" s="26"/>
      <c r="CKI254" s="26"/>
      <c r="CKJ254" s="26"/>
      <c r="CKK254" s="26"/>
      <c r="CKL254" s="26"/>
      <c r="CKM254" s="26"/>
      <c r="CKN254" s="26"/>
      <c r="CKO254" s="26"/>
      <c r="CKP254" s="26"/>
      <c r="CKQ254" s="26"/>
      <c r="CKR254" s="26"/>
      <c r="CKS254" s="26"/>
      <c r="CKT254" s="26"/>
      <c r="CKU254" s="26"/>
      <c r="CKV254" s="26"/>
      <c r="CKW254" s="26"/>
      <c r="CKX254" s="26"/>
      <c r="CKY254" s="26"/>
      <c r="CKZ254" s="26"/>
      <c r="CLA254" s="26"/>
      <c r="CLB254" s="26"/>
      <c r="CLC254" s="26"/>
      <c r="CLD254" s="26"/>
      <c r="CLE254" s="26"/>
      <c r="CLF254" s="26"/>
      <c r="CLG254" s="26"/>
      <c r="CLH254" s="26"/>
      <c r="CLI254" s="26"/>
      <c r="CLJ254" s="26"/>
      <c r="CLK254" s="26"/>
      <c r="CLL254" s="26"/>
      <c r="CLM254" s="26"/>
      <c r="CLN254" s="26"/>
      <c r="CLO254" s="26"/>
      <c r="CLP254" s="26"/>
      <c r="CLQ254" s="26"/>
      <c r="CLR254" s="26"/>
      <c r="CLS254" s="26"/>
      <c r="CLT254" s="26"/>
      <c r="CLU254" s="26"/>
      <c r="CLV254" s="26"/>
      <c r="CLW254" s="26"/>
      <c r="CLX254" s="26"/>
      <c r="CLY254" s="26"/>
      <c r="CLZ254" s="26"/>
      <c r="CMA254" s="26"/>
      <c r="CMB254" s="26"/>
      <c r="CMC254" s="26"/>
      <c r="CMD254" s="26"/>
      <c r="CME254" s="26"/>
      <c r="CMF254" s="26"/>
      <c r="CMG254" s="26"/>
      <c r="CMH254" s="26"/>
      <c r="CMI254" s="26"/>
      <c r="CMJ254" s="26"/>
      <c r="CMK254" s="26"/>
      <c r="CML254" s="26"/>
      <c r="CMM254" s="26"/>
      <c r="CMN254" s="26"/>
      <c r="CMO254" s="26"/>
      <c r="CMP254" s="26"/>
      <c r="CMQ254" s="26"/>
      <c r="CMR254" s="26"/>
      <c r="CMS254" s="26"/>
      <c r="CMT254" s="26"/>
      <c r="CMU254" s="26"/>
      <c r="CMV254" s="26"/>
      <c r="CMW254" s="26"/>
      <c r="CMX254" s="26"/>
      <c r="CMY254" s="26"/>
      <c r="CMZ254" s="26"/>
      <c r="CNA254" s="26"/>
      <c r="CNB254" s="26"/>
      <c r="CNC254" s="26"/>
      <c r="CND254" s="26"/>
      <c r="CNE254" s="26"/>
      <c r="CNF254" s="26"/>
      <c r="CNG254" s="26"/>
      <c r="CNH254" s="26"/>
      <c r="CNI254" s="26"/>
      <c r="CNJ254" s="26"/>
      <c r="CNK254" s="26"/>
      <c r="CNL254" s="26"/>
      <c r="CNM254" s="26"/>
      <c r="CNN254" s="26"/>
      <c r="CNO254" s="26"/>
      <c r="CNP254" s="26"/>
      <c r="CNQ254" s="26"/>
      <c r="CNR254" s="26"/>
      <c r="CNS254" s="26"/>
      <c r="CNT254" s="26"/>
      <c r="CNU254" s="26"/>
      <c r="CNV254" s="26"/>
      <c r="CNW254" s="26"/>
      <c r="CNX254" s="26"/>
      <c r="CNY254" s="26"/>
      <c r="CNZ254" s="26"/>
      <c r="COA254" s="26"/>
      <c r="COB254" s="26"/>
      <c r="COC254" s="26"/>
      <c r="COD254" s="26"/>
      <c r="COE254" s="26"/>
      <c r="COF254" s="26"/>
      <c r="COG254" s="26"/>
      <c r="COH254" s="26"/>
      <c r="COI254" s="26"/>
      <c r="COJ254" s="26"/>
      <c r="COK254" s="26"/>
      <c r="COL254" s="26"/>
      <c r="COM254" s="26"/>
      <c r="CON254" s="26"/>
      <c r="COO254" s="26"/>
      <c r="COP254" s="26"/>
      <c r="COQ254" s="26"/>
      <c r="COR254" s="26"/>
      <c r="COS254" s="26"/>
      <c r="COT254" s="26"/>
      <c r="COU254" s="26"/>
      <c r="COV254" s="26"/>
      <c r="COW254" s="26"/>
      <c r="COX254" s="26"/>
      <c r="COY254" s="26"/>
      <c r="COZ254" s="26"/>
      <c r="CPA254" s="26"/>
      <c r="CPB254" s="26"/>
      <c r="CPC254" s="26"/>
      <c r="CPD254" s="26"/>
      <c r="CPE254" s="26"/>
      <c r="CPF254" s="26"/>
      <c r="CPG254" s="26"/>
      <c r="CPH254" s="26"/>
      <c r="CPI254" s="26"/>
      <c r="CPJ254" s="26"/>
      <c r="CPK254" s="26"/>
      <c r="CPL254" s="26"/>
      <c r="CPM254" s="26"/>
      <c r="CPN254" s="26"/>
      <c r="CPO254" s="26"/>
      <c r="CPP254" s="26"/>
      <c r="CPQ254" s="26"/>
      <c r="CPR254" s="26"/>
      <c r="CPS254" s="26"/>
      <c r="CPT254" s="26"/>
      <c r="CPU254" s="26"/>
      <c r="CPV254" s="26"/>
      <c r="CPW254" s="26"/>
      <c r="CPX254" s="26"/>
      <c r="CPY254" s="26"/>
      <c r="CPZ254" s="26"/>
      <c r="CQA254" s="26"/>
      <c r="CQB254" s="26"/>
      <c r="CQC254" s="26"/>
      <c r="CQD254" s="26"/>
      <c r="CQE254" s="26"/>
      <c r="CQF254" s="26"/>
      <c r="CQG254" s="26"/>
      <c r="CQH254" s="26"/>
      <c r="CQI254" s="26"/>
      <c r="CQJ254" s="26"/>
      <c r="CQK254" s="26"/>
      <c r="CQL254" s="26"/>
      <c r="CQM254" s="26"/>
      <c r="CQN254" s="26"/>
      <c r="CQO254" s="26"/>
      <c r="CQP254" s="26"/>
      <c r="CQQ254" s="26"/>
      <c r="CQR254" s="26"/>
      <c r="CQS254" s="26"/>
      <c r="CQT254" s="26"/>
      <c r="CQU254" s="26"/>
      <c r="CQV254" s="26"/>
      <c r="CQW254" s="26"/>
      <c r="CQX254" s="26"/>
      <c r="CQY254" s="26"/>
      <c r="CQZ254" s="26"/>
      <c r="CRA254" s="26"/>
      <c r="CRB254" s="26"/>
      <c r="CRC254" s="26"/>
      <c r="CRD254" s="26"/>
      <c r="CRE254" s="26"/>
      <c r="CRF254" s="26"/>
      <c r="CRG254" s="26"/>
      <c r="CRH254" s="26"/>
      <c r="CRI254" s="26"/>
      <c r="CRJ254" s="26"/>
      <c r="CRK254" s="26"/>
      <c r="CRL254" s="26"/>
      <c r="CRM254" s="26"/>
      <c r="CRN254" s="26"/>
      <c r="CRO254" s="26"/>
      <c r="CRP254" s="26"/>
      <c r="CRQ254" s="26"/>
      <c r="CRR254" s="26"/>
      <c r="CRS254" s="26"/>
      <c r="CRT254" s="26"/>
      <c r="CRU254" s="26"/>
      <c r="CRV254" s="26"/>
      <c r="CRW254" s="26"/>
      <c r="CRX254" s="26"/>
      <c r="CRY254" s="26"/>
      <c r="CRZ254" s="26"/>
      <c r="CSA254" s="26"/>
      <c r="CSB254" s="26"/>
      <c r="CSC254" s="26"/>
      <c r="CSD254" s="26"/>
      <c r="CSE254" s="26"/>
      <c r="CSF254" s="26"/>
      <c r="CSG254" s="26"/>
      <c r="CSH254" s="26"/>
      <c r="CSI254" s="26"/>
      <c r="CSJ254" s="26"/>
      <c r="CSK254" s="26"/>
      <c r="CSL254" s="26"/>
      <c r="CSM254" s="26"/>
      <c r="CSN254" s="26"/>
      <c r="CSO254" s="26"/>
      <c r="CSP254" s="26"/>
      <c r="CSQ254" s="26"/>
      <c r="CSR254" s="26"/>
      <c r="CSS254" s="26"/>
      <c r="CST254" s="26"/>
      <c r="CSU254" s="26"/>
      <c r="CSV254" s="26"/>
      <c r="CSW254" s="26"/>
      <c r="CSX254" s="26"/>
      <c r="CSY254" s="26"/>
      <c r="CSZ254" s="26"/>
      <c r="CTA254" s="26"/>
      <c r="CTB254" s="26"/>
      <c r="CTC254" s="26"/>
      <c r="CTD254" s="26"/>
      <c r="CTE254" s="26"/>
      <c r="CTF254" s="26"/>
      <c r="CTG254" s="26"/>
      <c r="CTH254" s="26"/>
      <c r="CTI254" s="26"/>
      <c r="CTJ254" s="26"/>
      <c r="CTK254" s="26"/>
      <c r="CTL254" s="26"/>
      <c r="CTM254" s="26"/>
      <c r="CTN254" s="26"/>
      <c r="CTO254" s="26"/>
      <c r="CTP254" s="26"/>
      <c r="CTQ254" s="26"/>
      <c r="CTR254" s="26"/>
      <c r="CTS254" s="26"/>
      <c r="CTT254" s="26"/>
      <c r="CTU254" s="26"/>
      <c r="CTV254" s="26"/>
      <c r="CTW254" s="26"/>
      <c r="CTX254" s="26"/>
      <c r="CTY254" s="26"/>
      <c r="CTZ254" s="26"/>
      <c r="CUA254" s="26"/>
      <c r="CUB254" s="26"/>
      <c r="CUC254" s="26"/>
      <c r="CUD254" s="26"/>
      <c r="CUE254" s="26"/>
      <c r="CUF254" s="26"/>
      <c r="CUG254" s="26"/>
      <c r="CUH254" s="26"/>
      <c r="CUI254" s="26"/>
      <c r="CUJ254" s="26"/>
      <c r="CUK254" s="26"/>
      <c r="CUL254" s="26"/>
      <c r="CUM254" s="26"/>
      <c r="CUN254" s="26"/>
      <c r="CUO254" s="26"/>
      <c r="CUP254" s="26"/>
      <c r="CUQ254" s="26"/>
      <c r="CUR254" s="26"/>
      <c r="CUS254" s="26"/>
      <c r="CUT254" s="26"/>
      <c r="CUU254" s="26"/>
      <c r="CUV254" s="26"/>
      <c r="CUW254" s="26"/>
      <c r="CUX254" s="26"/>
      <c r="CUY254" s="26"/>
      <c r="CUZ254" s="26"/>
      <c r="CVA254" s="26"/>
      <c r="CVB254" s="26"/>
      <c r="CVC254" s="26"/>
      <c r="CVD254" s="26"/>
      <c r="CVE254" s="26"/>
      <c r="CVF254" s="26"/>
      <c r="CVG254" s="26"/>
      <c r="CVH254" s="26"/>
      <c r="CVI254" s="26"/>
      <c r="CVJ254" s="26"/>
      <c r="CVK254" s="26"/>
      <c r="CVL254" s="26"/>
      <c r="CVM254" s="26"/>
      <c r="CVN254" s="26"/>
      <c r="CVO254" s="26"/>
      <c r="CVP254" s="26"/>
      <c r="CVQ254" s="26"/>
      <c r="CVR254" s="26"/>
      <c r="CVS254" s="26"/>
      <c r="CVT254" s="26"/>
      <c r="CVU254" s="26"/>
      <c r="CVV254" s="26"/>
      <c r="CVW254" s="26"/>
      <c r="CVX254" s="26"/>
      <c r="CVY254" s="26"/>
      <c r="CVZ254" s="26"/>
      <c r="CWA254" s="26"/>
      <c r="CWB254" s="26"/>
      <c r="CWC254" s="26"/>
      <c r="CWD254" s="26"/>
      <c r="CWE254" s="26"/>
      <c r="CWF254" s="26"/>
      <c r="CWG254" s="26"/>
      <c r="CWH254" s="26"/>
      <c r="CWI254" s="26"/>
      <c r="CWJ254" s="26"/>
      <c r="CWK254" s="26"/>
      <c r="CWL254" s="26"/>
      <c r="CWM254" s="26"/>
      <c r="CWN254" s="26"/>
      <c r="CWO254" s="26"/>
      <c r="CWP254" s="26"/>
      <c r="CWQ254" s="26"/>
      <c r="CWR254" s="26"/>
      <c r="CWS254" s="26"/>
      <c r="CWT254" s="26"/>
      <c r="CWU254" s="26"/>
      <c r="CWV254" s="26"/>
      <c r="CWW254" s="26"/>
      <c r="CWX254" s="26"/>
      <c r="CWY254" s="26"/>
      <c r="CWZ254" s="26"/>
      <c r="CXA254" s="26"/>
      <c r="CXB254" s="26"/>
      <c r="CXC254" s="26"/>
      <c r="CXD254" s="26"/>
      <c r="CXE254" s="26"/>
      <c r="CXF254" s="26"/>
      <c r="CXG254" s="26"/>
      <c r="CXH254" s="26"/>
      <c r="CXI254" s="26"/>
      <c r="CXJ254" s="26"/>
      <c r="CXK254" s="26"/>
      <c r="CXL254" s="26"/>
      <c r="CXM254" s="26"/>
      <c r="CXN254" s="26"/>
      <c r="CXO254" s="26"/>
      <c r="CXP254" s="26"/>
      <c r="CXQ254" s="26"/>
      <c r="CXR254" s="26"/>
      <c r="CXS254" s="26"/>
      <c r="CXT254" s="26"/>
      <c r="CXU254" s="26"/>
      <c r="CXV254" s="26"/>
      <c r="CXW254" s="26"/>
      <c r="CXX254" s="26"/>
      <c r="CXY254" s="26"/>
      <c r="CXZ254" s="26"/>
      <c r="CYA254" s="26"/>
      <c r="CYB254" s="26"/>
      <c r="CYC254" s="26"/>
      <c r="CYD254" s="26"/>
      <c r="CYE254" s="26"/>
      <c r="CYF254" s="26"/>
      <c r="CYG254" s="26"/>
      <c r="CYH254" s="26"/>
      <c r="CYI254" s="26"/>
      <c r="CYJ254" s="26"/>
      <c r="CYK254" s="26"/>
      <c r="CYL254" s="26"/>
      <c r="CYM254" s="26"/>
      <c r="CYN254" s="26"/>
      <c r="CYO254" s="26"/>
      <c r="CYP254" s="26"/>
      <c r="CYQ254" s="26"/>
      <c r="CYR254" s="26"/>
      <c r="CYS254" s="26"/>
      <c r="CYT254" s="26"/>
      <c r="CYU254" s="26"/>
      <c r="CYV254" s="26"/>
      <c r="CYW254" s="26"/>
      <c r="CYX254" s="26"/>
      <c r="CYY254" s="26"/>
      <c r="CYZ254" s="26"/>
      <c r="CZA254" s="26"/>
      <c r="CZB254" s="26"/>
      <c r="CZC254" s="26"/>
      <c r="CZD254" s="26"/>
      <c r="CZE254" s="26"/>
      <c r="CZF254" s="26"/>
      <c r="CZG254" s="26"/>
      <c r="CZH254" s="26"/>
      <c r="CZI254" s="26"/>
      <c r="CZJ254" s="26"/>
      <c r="CZK254" s="26"/>
      <c r="CZL254" s="26"/>
      <c r="CZM254" s="26"/>
      <c r="CZN254" s="26"/>
      <c r="CZO254" s="26"/>
      <c r="CZP254" s="26"/>
      <c r="CZQ254" s="26"/>
      <c r="CZR254" s="26"/>
      <c r="CZS254" s="26"/>
      <c r="CZT254" s="26"/>
      <c r="CZU254" s="26"/>
      <c r="CZV254" s="26"/>
      <c r="CZW254" s="26"/>
      <c r="CZX254" s="26"/>
      <c r="CZY254" s="26"/>
      <c r="CZZ254" s="26"/>
      <c r="DAA254" s="26"/>
      <c r="DAB254" s="26"/>
      <c r="DAC254" s="26"/>
      <c r="DAD254" s="26"/>
      <c r="DAE254" s="26"/>
      <c r="DAF254" s="26"/>
      <c r="DAG254" s="26"/>
      <c r="DAH254" s="26"/>
      <c r="DAI254" s="26"/>
      <c r="DAJ254" s="26"/>
      <c r="DAK254" s="26"/>
      <c r="DAL254" s="26"/>
      <c r="DAM254" s="26"/>
      <c r="DAN254" s="26"/>
      <c r="DAO254" s="26"/>
      <c r="DAP254" s="26"/>
      <c r="DAQ254" s="26"/>
      <c r="DAR254" s="26"/>
      <c r="DAS254" s="26"/>
      <c r="DAT254" s="26"/>
      <c r="DAU254" s="26"/>
      <c r="DAV254" s="26"/>
      <c r="DAW254" s="26"/>
      <c r="DAX254" s="26"/>
      <c r="DAY254" s="26"/>
      <c r="DAZ254" s="26"/>
      <c r="DBA254" s="26"/>
      <c r="DBB254" s="26"/>
      <c r="DBC254" s="26"/>
      <c r="DBD254" s="26"/>
      <c r="DBE254" s="26"/>
      <c r="DBF254" s="26"/>
      <c r="DBG254" s="26"/>
      <c r="DBH254" s="26"/>
      <c r="DBI254" s="26"/>
      <c r="DBJ254" s="26"/>
      <c r="DBK254" s="26"/>
      <c r="DBL254" s="26"/>
      <c r="DBM254" s="26"/>
      <c r="DBN254" s="26"/>
      <c r="DBO254" s="26"/>
      <c r="DBP254" s="26"/>
      <c r="DBQ254" s="26"/>
      <c r="DBR254" s="26"/>
      <c r="DBS254" s="26"/>
      <c r="DBT254" s="26"/>
      <c r="DBU254" s="26"/>
      <c r="DBV254" s="26"/>
      <c r="DBW254" s="26"/>
      <c r="DBX254" s="26"/>
      <c r="DBY254" s="26"/>
      <c r="DBZ254" s="26"/>
      <c r="DCA254" s="26"/>
      <c r="DCB254" s="26"/>
      <c r="DCC254" s="26"/>
      <c r="DCD254" s="26"/>
      <c r="DCE254" s="26"/>
      <c r="DCF254" s="26"/>
      <c r="DCG254" s="26"/>
      <c r="DCH254" s="26"/>
      <c r="DCI254" s="26"/>
      <c r="DCJ254" s="26"/>
      <c r="DCK254" s="26"/>
      <c r="DCL254" s="26"/>
      <c r="DCM254" s="26"/>
      <c r="DCN254" s="26"/>
      <c r="DCO254" s="26"/>
      <c r="DCP254" s="26"/>
      <c r="DCQ254" s="26"/>
      <c r="DCR254" s="26"/>
      <c r="DCS254" s="26"/>
      <c r="DCT254" s="26"/>
      <c r="DCU254" s="26"/>
      <c r="DCV254" s="26"/>
      <c r="DCW254" s="26"/>
      <c r="DCX254" s="26"/>
      <c r="DCY254" s="26"/>
      <c r="DCZ254" s="26"/>
      <c r="DDA254" s="26"/>
      <c r="DDB254" s="26"/>
      <c r="DDC254" s="26"/>
      <c r="DDD254" s="26"/>
      <c r="DDE254" s="26"/>
      <c r="DDF254" s="26"/>
      <c r="DDG254" s="26"/>
      <c r="DDH254" s="26"/>
      <c r="DDI254" s="26"/>
      <c r="DDJ254" s="26"/>
      <c r="DDK254" s="26"/>
      <c r="DDL254" s="26"/>
      <c r="DDM254" s="26"/>
      <c r="DDN254" s="26"/>
      <c r="DDO254" s="26"/>
      <c r="DDP254" s="26"/>
      <c r="DDQ254" s="26"/>
      <c r="DDR254" s="26"/>
      <c r="DDS254" s="26"/>
      <c r="DDT254" s="26"/>
      <c r="DDU254" s="26"/>
      <c r="DDV254" s="26"/>
      <c r="DDW254" s="26"/>
      <c r="DDX254" s="26"/>
      <c r="DDY254" s="26"/>
      <c r="DDZ254" s="26"/>
      <c r="DEA254" s="26"/>
      <c r="DEB254" s="26"/>
      <c r="DEC254" s="26"/>
      <c r="DED254" s="26"/>
      <c r="DEE254" s="26"/>
      <c r="DEF254" s="26"/>
      <c r="DEG254" s="26"/>
      <c r="DEH254" s="26"/>
      <c r="DEI254" s="26"/>
      <c r="DEJ254" s="26"/>
      <c r="DEK254" s="26"/>
      <c r="DEL254" s="26"/>
      <c r="DEM254" s="26"/>
      <c r="DEN254" s="26"/>
      <c r="DEO254" s="26"/>
      <c r="DEP254" s="26"/>
      <c r="DEQ254" s="26"/>
      <c r="DER254" s="26"/>
      <c r="DES254" s="26"/>
      <c r="DET254" s="26"/>
      <c r="DEU254" s="26"/>
      <c r="DEV254" s="26"/>
      <c r="DEW254" s="26"/>
      <c r="DEX254" s="26"/>
      <c r="DEY254" s="26"/>
      <c r="DEZ254" s="26"/>
      <c r="DFA254" s="26"/>
      <c r="DFB254" s="26"/>
      <c r="DFC254" s="26"/>
      <c r="DFD254" s="26"/>
      <c r="DFE254" s="26"/>
      <c r="DFF254" s="26"/>
      <c r="DFG254" s="26"/>
      <c r="DFH254" s="26"/>
      <c r="DFI254" s="26"/>
      <c r="DFJ254" s="26"/>
      <c r="DFK254" s="26"/>
      <c r="DFL254" s="26"/>
      <c r="DFM254" s="26"/>
      <c r="DFN254" s="26"/>
      <c r="DFO254" s="26"/>
      <c r="DFP254" s="26"/>
      <c r="DFQ254" s="26"/>
      <c r="DFR254" s="26"/>
      <c r="DFS254" s="26"/>
      <c r="DFT254" s="26"/>
      <c r="DFU254" s="26"/>
      <c r="DFV254" s="26"/>
      <c r="DFW254" s="26"/>
      <c r="DFX254" s="26"/>
      <c r="DFY254" s="26"/>
      <c r="DFZ254" s="26"/>
      <c r="DGA254" s="26"/>
      <c r="DGB254" s="26"/>
      <c r="DGC254" s="26"/>
      <c r="DGD254" s="26"/>
      <c r="DGE254" s="26"/>
      <c r="DGF254" s="26"/>
      <c r="DGG254" s="26"/>
      <c r="DGH254" s="26"/>
      <c r="DGI254" s="26"/>
      <c r="DGJ254" s="26"/>
      <c r="DGK254" s="26"/>
      <c r="DGL254" s="26"/>
      <c r="DGM254" s="26"/>
      <c r="DGN254" s="26"/>
      <c r="DGO254" s="26"/>
      <c r="DGP254" s="26"/>
      <c r="DGQ254" s="26"/>
      <c r="DGR254" s="26"/>
      <c r="DGS254" s="26"/>
      <c r="DGT254" s="26"/>
      <c r="DGU254" s="26"/>
      <c r="DGV254" s="26"/>
      <c r="DGW254" s="26"/>
      <c r="DGX254" s="26"/>
      <c r="DGY254" s="26"/>
      <c r="DGZ254" s="26"/>
      <c r="DHA254" s="26"/>
      <c r="DHB254" s="26"/>
      <c r="DHC254" s="26"/>
      <c r="DHD254" s="26"/>
      <c r="DHE254" s="26"/>
      <c r="DHF254" s="26"/>
      <c r="DHG254" s="26"/>
      <c r="DHH254" s="26"/>
      <c r="DHI254" s="26"/>
      <c r="DHJ254" s="26"/>
      <c r="DHK254" s="26"/>
      <c r="DHL254" s="26"/>
      <c r="DHM254" s="26"/>
      <c r="DHN254" s="26"/>
      <c r="DHO254" s="26"/>
      <c r="DHP254" s="26"/>
      <c r="DHQ254" s="26"/>
      <c r="DHR254" s="26"/>
      <c r="DHS254" s="26"/>
      <c r="DHT254" s="26"/>
      <c r="DHU254" s="26"/>
      <c r="DHV254" s="26"/>
      <c r="DHW254" s="26"/>
      <c r="DHX254" s="26"/>
      <c r="DHY254" s="26"/>
      <c r="DHZ254" s="26"/>
      <c r="DIA254" s="26"/>
      <c r="DIB254" s="26"/>
      <c r="DIC254" s="26"/>
      <c r="DID254" s="26"/>
      <c r="DIE254" s="26"/>
      <c r="DIF254" s="26"/>
      <c r="DIG254" s="26"/>
      <c r="DIH254" s="26"/>
      <c r="DII254" s="26"/>
      <c r="DIJ254" s="26"/>
      <c r="DIK254" s="26"/>
      <c r="DIL254" s="26"/>
      <c r="DIM254" s="26"/>
      <c r="DIN254" s="26"/>
      <c r="DIO254" s="26"/>
      <c r="DIP254" s="26"/>
      <c r="DIQ254" s="26"/>
      <c r="DIR254" s="26"/>
      <c r="DIS254" s="26"/>
      <c r="DIT254" s="26"/>
      <c r="DIU254" s="26"/>
      <c r="DIV254" s="26"/>
      <c r="DIW254" s="26"/>
      <c r="DIX254" s="26"/>
      <c r="DIY254" s="26"/>
      <c r="DIZ254" s="26"/>
      <c r="DJA254" s="26"/>
      <c r="DJB254" s="26"/>
      <c r="DJC254" s="26"/>
      <c r="DJD254" s="26"/>
      <c r="DJE254" s="26"/>
      <c r="DJF254" s="26"/>
      <c r="DJG254" s="26"/>
      <c r="DJH254" s="26"/>
      <c r="DJI254" s="26"/>
      <c r="DJJ254" s="26"/>
      <c r="DJK254" s="26"/>
      <c r="DJL254" s="26"/>
      <c r="DJM254" s="26"/>
      <c r="DJN254" s="26"/>
      <c r="DJO254" s="26"/>
      <c r="DJP254" s="26"/>
      <c r="DJQ254" s="26"/>
      <c r="DJR254" s="26"/>
      <c r="DJS254" s="26"/>
      <c r="DJT254" s="26"/>
      <c r="DJU254" s="26"/>
      <c r="DJV254" s="26"/>
      <c r="DJW254" s="26"/>
      <c r="DJX254" s="26"/>
      <c r="DJY254" s="26"/>
      <c r="DJZ254" s="26"/>
      <c r="DKA254" s="26"/>
      <c r="DKB254" s="26"/>
      <c r="DKC254" s="26"/>
      <c r="DKD254" s="26"/>
      <c r="DKE254" s="26"/>
      <c r="DKF254" s="26"/>
      <c r="DKG254" s="26"/>
      <c r="DKH254" s="26"/>
      <c r="DKI254" s="26"/>
      <c r="DKJ254" s="26"/>
      <c r="DKK254" s="26"/>
      <c r="DKL254" s="26"/>
      <c r="DKM254" s="26"/>
      <c r="DKN254" s="26"/>
      <c r="DKO254" s="26"/>
      <c r="DKP254" s="26"/>
      <c r="DKQ254" s="26"/>
      <c r="DKR254" s="26"/>
      <c r="DKS254" s="26"/>
      <c r="DKT254" s="26"/>
      <c r="DKU254" s="26"/>
      <c r="DKV254" s="26"/>
      <c r="DKW254" s="26"/>
      <c r="DKX254" s="26"/>
      <c r="DKY254" s="26"/>
      <c r="DKZ254" s="26"/>
      <c r="DLA254" s="26"/>
      <c r="DLB254" s="26"/>
      <c r="DLC254" s="26"/>
      <c r="DLD254" s="26"/>
      <c r="DLE254" s="26"/>
      <c r="DLF254" s="26"/>
      <c r="DLG254" s="26"/>
      <c r="DLH254" s="26"/>
      <c r="DLI254" s="26"/>
      <c r="DLJ254" s="26"/>
      <c r="DLK254" s="26"/>
      <c r="DLL254" s="26"/>
      <c r="DLM254" s="26"/>
      <c r="DLN254" s="26"/>
      <c r="DLO254" s="26"/>
      <c r="DLP254" s="26"/>
      <c r="DLQ254" s="26"/>
      <c r="DLR254" s="26"/>
      <c r="DLS254" s="26"/>
      <c r="DLT254" s="26"/>
      <c r="DLU254" s="26"/>
      <c r="DLV254" s="26"/>
      <c r="DLW254" s="26"/>
      <c r="DLX254" s="26"/>
      <c r="DLY254" s="26"/>
      <c r="DLZ254" s="26"/>
      <c r="DMA254" s="26"/>
      <c r="DMB254" s="26"/>
      <c r="DMC254" s="26"/>
      <c r="DMD254" s="26"/>
      <c r="DME254" s="26"/>
      <c r="DMF254" s="26"/>
      <c r="DMG254" s="26"/>
      <c r="DMH254" s="26"/>
      <c r="DMI254" s="26"/>
      <c r="DMJ254" s="26"/>
      <c r="DMK254" s="26"/>
      <c r="DML254" s="26"/>
      <c r="DMM254" s="26"/>
      <c r="DMN254" s="26"/>
      <c r="DMO254" s="26"/>
      <c r="DMP254" s="26"/>
      <c r="DMQ254" s="26"/>
      <c r="DMR254" s="26"/>
      <c r="DMS254" s="26"/>
      <c r="DMT254" s="26"/>
      <c r="DMU254" s="26"/>
      <c r="DMV254" s="26"/>
      <c r="DMW254" s="26"/>
      <c r="DMX254" s="26"/>
      <c r="DMY254" s="26"/>
      <c r="DMZ254" s="26"/>
      <c r="DNA254" s="26"/>
      <c r="DNB254" s="26"/>
      <c r="DNC254" s="26"/>
      <c r="DND254" s="26"/>
      <c r="DNE254" s="26"/>
      <c r="DNF254" s="26"/>
      <c r="DNG254" s="26"/>
      <c r="DNH254" s="26"/>
      <c r="DNI254" s="26"/>
      <c r="DNJ254" s="26"/>
      <c r="DNK254" s="26"/>
      <c r="DNL254" s="26"/>
      <c r="DNM254" s="26"/>
      <c r="DNN254" s="26"/>
      <c r="DNO254" s="26"/>
      <c r="DNP254" s="26"/>
      <c r="DNQ254" s="26"/>
      <c r="DNR254" s="26"/>
      <c r="DNS254" s="26"/>
      <c r="DNT254" s="26"/>
      <c r="DNU254" s="26"/>
      <c r="DNV254" s="26"/>
      <c r="DNW254" s="26"/>
      <c r="DNX254" s="26"/>
      <c r="DNY254" s="26"/>
      <c r="DNZ254" s="26"/>
      <c r="DOA254" s="26"/>
      <c r="DOB254" s="26"/>
      <c r="DOC254" s="26"/>
      <c r="DOD254" s="26"/>
      <c r="DOE254" s="26"/>
      <c r="DOF254" s="26"/>
      <c r="DOG254" s="26"/>
      <c r="DOH254" s="26"/>
      <c r="DOI254" s="26"/>
      <c r="DOJ254" s="26"/>
      <c r="DOK254" s="26"/>
      <c r="DOL254" s="26"/>
      <c r="DOM254" s="26"/>
      <c r="DON254" s="26"/>
      <c r="DOO254" s="26"/>
      <c r="DOP254" s="26"/>
      <c r="DOQ254" s="26"/>
      <c r="DOR254" s="26"/>
      <c r="DOS254" s="26"/>
      <c r="DOT254" s="26"/>
      <c r="DOU254" s="26"/>
      <c r="DOV254" s="26"/>
      <c r="DOW254" s="26"/>
      <c r="DOX254" s="26"/>
      <c r="DOY254" s="26"/>
      <c r="DOZ254" s="26"/>
      <c r="DPA254" s="26"/>
      <c r="DPB254" s="26"/>
      <c r="DPC254" s="26"/>
      <c r="DPD254" s="26"/>
      <c r="DPE254" s="26"/>
      <c r="DPF254" s="26"/>
      <c r="DPG254" s="26"/>
      <c r="DPH254" s="26"/>
      <c r="DPI254" s="26"/>
      <c r="DPJ254" s="26"/>
      <c r="DPK254" s="26"/>
      <c r="DPL254" s="26"/>
      <c r="DPM254" s="26"/>
      <c r="DPN254" s="26"/>
      <c r="DPO254" s="26"/>
      <c r="DPP254" s="26"/>
      <c r="DPQ254" s="26"/>
      <c r="DPR254" s="26"/>
      <c r="DPS254" s="26"/>
      <c r="DPT254" s="26"/>
      <c r="DPU254" s="26"/>
      <c r="DPV254" s="26"/>
      <c r="DPW254" s="26"/>
      <c r="DPX254" s="26"/>
      <c r="DPY254" s="26"/>
      <c r="DPZ254" s="26"/>
      <c r="DQA254" s="26"/>
      <c r="DQB254" s="26"/>
      <c r="DQC254" s="26"/>
      <c r="DQD254" s="26"/>
      <c r="DQE254" s="26"/>
      <c r="DQF254" s="26"/>
      <c r="DQG254" s="26"/>
      <c r="DQH254" s="26"/>
      <c r="DQI254" s="26"/>
      <c r="DQJ254" s="26"/>
      <c r="DQK254" s="26"/>
      <c r="DQL254" s="26"/>
      <c r="DQM254" s="26"/>
      <c r="DQN254" s="26"/>
      <c r="DQO254" s="26"/>
      <c r="DQP254" s="26"/>
      <c r="DQQ254" s="26"/>
      <c r="DQR254" s="26"/>
      <c r="DQS254" s="26"/>
      <c r="DQT254" s="26"/>
      <c r="DQU254" s="26"/>
      <c r="DQV254" s="26"/>
      <c r="DQW254" s="26"/>
      <c r="DQX254" s="26"/>
      <c r="DQY254" s="26"/>
      <c r="DQZ254" s="26"/>
      <c r="DRA254" s="26"/>
      <c r="DRB254" s="26"/>
      <c r="DRC254" s="26"/>
      <c r="DRD254" s="26"/>
      <c r="DRE254" s="26"/>
      <c r="DRF254" s="26"/>
      <c r="DRG254" s="26"/>
      <c r="DRH254" s="26"/>
      <c r="DRI254" s="26"/>
      <c r="DRJ254" s="26"/>
      <c r="DRK254" s="26"/>
      <c r="DRL254" s="26"/>
      <c r="DRM254" s="26"/>
      <c r="DRN254" s="26"/>
      <c r="DRO254" s="26"/>
      <c r="DRP254" s="26"/>
      <c r="DRQ254" s="26"/>
      <c r="DRR254" s="26"/>
      <c r="DRS254" s="26"/>
      <c r="DRT254" s="26"/>
      <c r="DRU254" s="26"/>
      <c r="DRV254" s="26"/>
      <c r="DRW254" s="26"/>
      <c r="DRX254" s="26"/>
      <c r="DRY254" s="26"/>
      <c r="DRZ254" s="26"/>
      <c r="DSA254" s="26"/>
      <c r="DSB254" s="26"/>
      <c r="DSC254" s="26"/>
      <c r="DSD254" s="26"/>
      <c r="DSE254" s="26"/>
      <c r="DSF254" s="26"/>
      <c r="DSG254" s="26"/>
      <c r="DSH254" s="26"/>
      <c r="DSI254" s="26"/>
      <c r="DSJ254" s="26"/>
      <c r="DSK254" s="26"/>
      <c r="DSL254" s="26"/>
      <c r="DSM254" s="26"/>
      <c r="DSN254" s="26"/>
      <c r="DSO254" s="26"/>
      <c r="DSP254" s="26"/>
      <c r="DSQ254" s="26"/>
      <c r="DSR254" s="26"/>
      <c r="DSS254" s="26"/>
      <c r="DST254" s="26"/>
      <c r="DSU254" s="26"/>
      <c r="DSV254" s="26"/>
      <c r="DSW254" s="26"/>
      <c r="DSX254" s="26"/>
      <c r="DSY254" s="26"/>
      <c r="DSZ254" s="26"/>
      <c r="DTA254" s="26"/>
      <c r="DTB254" s="26"/>
      <c r="DTC254" s="26"/>
      <c r="DTD254" s="26"/>
      <c r="DTE254" s="26"/>
      <c r="DTF254" s="26"/>
      <c r="DTG254" s="26"/>
      <c r="DTH254" s="26"/>
      <c r="DTI254" s="26"/>
      <c r="DTJ254" s="26"/>
      <c r="DTK254" s="26"/>
      <c r="DTL254" s="26"/>
      <c r="DTM254" s="26"/>
      <c r="DTN254" s="26"/>
      <c r="DTO254" s="26"/>
      <c r="DTP254" s="26"/>
      <c r="DTQ254" s="26"/>
      <c r="DTR254" s="26"/>
      <c r="DTS254" s="26"/>
      <c r="DTT254" s="26"/>
      <c r="DTU254" s="26"/>
      <c r="DTV254" s="26"/>
      <c r="DTW254" s="26"/>
      <c r="DTX254" s="26"/>
      <c r="DTY254" s="26"/>
      <c r="DTZ254" s="26"/>
      <c r="DUA254" s="26"/>
      <c r="DUB254" s="26"/>
      <c r="DUC254" s="26"/>
      <c r="DUD254" s="26"/>
      <c r="DUE254" s="26"/>
      <c r="DUF254" s="26"/>
      <c r="DUG254" s="26"/>
      <c r="DUH254" s="26"/>
      <c r="DUI254" s="26"/>
      <c r="DUJ254" s="26"/>
      <c r="DUK254" s="26"/>
      <c r="DUL254" s="26"/>
      <c r="DUM254" s="26"/>
      <c r="DUN254" s="26"/>
      <c r="DUO254" s="26"/>
      <c r="DUP254" s="26"/>
      <c r="DUQ254" s="26"/>
      <c r="DUR254" s="26"/>
      <c r="DUS254" s="26"/>
      <c r="DUT254" s="26"/>
      <c r="DUU254" s="26"/>
      <c r="DUV254" s="26"/>
      <c r="DUW254" s="26"/>
      <c r="DUX254" s="26"/>
      <c r="DUY254" s="26"/>
      <c r="DUZ254" s="26"/>
      <c r="DVA254" s="26"/>
      <c r="DVB254" s="26"/>
      <c r="DVC254" s="26"/>
      <c r="DVD254" s="26"/>
      <c r="DVE254" s="26"/>
      <c r="DVF254" s="26"/>
      <c r="DVG254" s="26"/>
      <c r="DVH254" s="26"/>
      <c r="DVI254" s="26"/>
      <c r="DVJ254" s="26"/>
      <c r="DVK254" s="26"/>
      <c r="DVL254" s="26"/>
      <c r="DVM254" s="26"/>
      <c r="DVN254" s="26"/>
      <c r="DVO254" s="26"/>
      <c r="DVP254" s="26"/>
      <c r="DVQ254" s="26"/>
      <c r="DVR254" s="26"/>
      <c r="DVS254" s="26"/>
      <c r="DVT254" s="26"/>
      <c r="DVU254" s="26"/>
      <c r="DVV254" s="26"/>
      <c r="DVW254" s="26"/>
      <c r="DVX254" s="26"/>
      <c r="DVY254" s="26"/>
      <c r="DVZ254" s="26"/>
      <c r="DWA254" s="26"/>
      <c r="DWB254" s="26"/>
      <c r="DWC254" s="26"/>
      <c r="DWD254" s="26"/>
      <c r="DWE254" s="26"/>
      <c r="DWF254" s="26"/>
      <c r="DWG254" s="26"/>
      <c r="DWH254" s="26"/>
      <c r="DWI254" s="26"/>
      <c r="DWJ254" s="26"/>
      <c r="DWK254" s="26"/>
      <c r="DWL254" s="26"/>
      <c r="DWM254" s="26"/>
      <c r="DWN254" s="26"/>
      <c r="DWO254" s="26"/>
      <c r="DWP254" s="26"/>
      <c r="DWQ254" s="26"/>
      <c r="DWR254" s="26"/>
      <c r="DWS254" s="26"/>
      <c r="DWT254" s="26"/>
      <c r="DWU254" s="26"/>
      <c r="DWV254" s="26"/>
      <c r="DWW254" s="26"/>
      <c r="DWX254" s="26"/>
      <c r="DWY254" s="26"/>
      <c r="DWZ254" s="26"/>
      <c r="DXA254" s="26"/>
      <c r="DXB254" s="26"/>
      <c r="DXC254" s="26"/>
      <c r="DXD254" s="26"/>
      <c r="DXE254" s="26"/>
      <c r="DXF254" s="26"/>
      <c r="DXG254" s="26"/>
      <c r="DXH254" s="26"/>
      <c r="DXI254" s="26"/>
      <c r="DXJ254" s="26"/>
      <c r="DXK254" s="26"/>
      <c r="DXL254" s="26"/>
      <c r="DXM254" s="26"/>
      <c r="DXN254" s="26"/>
      <c r="DXO254" s="26"/>
      <c r="DXP254" s="26"/>
      <c r="DXQ254" s="26"/>
      <c r="DXR254" s="26"/>
      <c r="DXS254" s="26"/>
      <c r="DXT254" s="26"/>
      <c r="DXU254" s="26"/>
      <c r="DXV254" s="26"/>
      <c r="DXW254" s="26"/>
      <c r="DXX254" s="26"/>
      <c r="DXY254" s="26"/>
      <c r="DXZ254" s="26"/>
      <c r="DYA254" s="26"/>
      <c r="DYB254" s="26"/>
      <c r="DYC254" s="26"/>
      <c r="DYD254" s="26"/>
      <c r="DYE254" s="26"/>
      <c r="DYF254" s="26"/>
      <c r="DYG254" s="26"/>
      <c r="DYH254" s="26"/>
      <c r="DYI254" s="26"/>
      <c r="DYJ254" s="26"/>
      <c r="DYK254" s="26"/>
      <c r="DYL254" s="26"/>
      <c r="DYM254" s="26"/>
      <c r="DYN254" s="26"/>
      <c r="DYO254" s="26"/>
      <c r="DYP254" s="26"/>
      <c r="DYQ254" s="26"/>
      <c r="DYR254" s="26"/>
      <c r="DYS254" s="26"/>
      <c r="DYT254" s="26"/>
      <c r="DYU254" s="26"/>
      <c r="DYV254" s="26"/>
      <c r="DYW254" s="26"/>
      <c r="DYX254" s="26"/>
      <c r="DYY254" s="26"/>
      <c r="DYZ254" s="26"/>
      <c r="DZA254" s="26"/>
      <c r="DZB254" s="26"/>
      <c r="DZC254" s="26"/>
      <c r="DZD254" s="26"/>
      <c r="DZE254" s="26"/>
      <c r="DZF254" s="26"/>
      <c r="DZG254" s="26"/>
      <c r="DZH254" s="26"/>
      <c r="DZI254" s="26"/>
      <c r="DZJ254" s="26"/>
      <c r="DZK254" s="26"/>
      <c r="DZL254" s="26"/>
      <c r="DZM254" s="26"/>
      <c r="DZN254" s="26"/>
      <c r="DZO254" s="26"/>
      <c r="DZP254" s="26"/>
      <c r="DZQ254" s="26"/>
      <c r="DZR254" s="26"/>
      <c r="DZS254" s="26"/>
      <c r="DZT254" s="26"/>
      <c r="DZU254" s="26"/>
      <c r="DZV254" s="26"/>
      <c r="DZW254" s="26"/>
      <c r="DZX254" s="26"/>
      <c r="DZY254" s="26"/>
      <c r="DZZ254" s="26"/>
      <c r="EAA254" s="26"/>
      <c r="EAB254" s="26"/>
      <c r="EAC254" s="26"/>
      <c r="EAD254" s="26"/>
      <c r="EAE254" s="26"/>
      <c r="EAF254" s="26"/>
      <c r="EAG254" s="26"/>
      <c r="EAH254" s="26"/>
      <c r="EAI254" s="26"/>
      <c r="EAJ254" s="26"/>
      <c r="EAK254" s="26"/>
      <c r="EAL254" s="26"/>
      <c r="EAM254" s="26"/>
      <c r="EAN254" s="26"/>
      <c r="EAO254" s="26"/>
      <c r="EAP254" s="26"/>
      <c r="EAQ254" s="26"/>
      <c r="EAR254" s="26"/>
      <c r="EAS254" s="26"/>
      <c r="EAT254" s="26"/>
      <c r="EAU254" s="26"/>
      <c r="EAV254" s="26"/>
      <c r="EAW254" s="26"/>
      <c r="EAX254" s="26"/>
      <c r="EAY254" s="26"/>
      <c r="EAZ254" s="26"/>
      <c r="EBA254" s="26"/>
      <c r="EBB254" s="26"/>
      <c r="EBC254" s="26"/>
      <c r="EBD254" s="26"/>
      <c r="EBE254" s="26"/>
      <c r="EBF254" s="26"/>
      <c r="EBG254" s="26"/>
      <c r="EBH254" s="26"/>
      <c r="EBI254" s="26"/>
      <c r="EBJ254" s="26"/>
      <c r="EBK254" s="26"/>
      <c r="EBL254" s="26"/>
      <c r="EBM254" s="26"/>
      <c r="EBN254" s="26"/>
      <c r="EBO254" s="26"/>
      <c r="EBP254" s="26"/>
      <c r="EBQ254" s="26"/>
      <c r="EBR254" s="26"/>
      <c r="EBS254" s="26"/>
      <c r="EBT254" s="26"/>
      <c r="EBU254" s="26"/>
      <c r="EBV254" s="26"/>
      <c r="EBW254" s="26"/>
      <c r="EBX254" s="26"/>
      <c r="EBY254" s="26"/>
      <c r="EBZ254" s="26"/>
      <c r="ECA254" s="26"/>
      <c r="ECB254" s="26"/>
      <c r="ECC254" s="26"/>
      <c r="ECD254" s="26"/>
      <c r="ECE254" s="26"/>
      <c r="ECF254" s="26"/>
      <c r="ECG254" s="26"/>
      <c r="ECH254" s="26"/>
      <c r="ECI254" s="26"/>
      <c r="ECJ254" s="26"/>
      <c r="ECK254" s="26"/>
      <c r="ECL254" s="26"/>
      <c r="ECM254" s="26"/>
      <c r="ECN254" s="26"/>
      <c r="ECO254" s="26"/>
      <c r="ECP254" s="26"/>
      <c r="ECQ254" s="26"/>
      <c r="ECR254" s="26"/>
      <c r="ECS254" s="26"/>
      <c r="ECT254" s="26"/>
      <c r="ECU254" s="26"/>
      <c r="ECV254" s="26"/>
      <c r="ECW254" s="26"/>
      <c r="ECX254" s="26"/>
      <c r="ECY254" s="26"/>
      <c r="ECZ254" s="26"/>
      <c r="EDA254" s="26"/>
      <c r="EDB254" s="26"/>
      <c r="EDC254" s="26"/>
      <c r="EDD254" s="26"/>
      <c r="EDE254" s="26"/>
      <c r="EDF254" s="26"/>
      <c r="EDG254" s="26"/>
      <c r="EDH254" s="26"/>
      <c r="EDI254" s="26"/>
      <c r="EDJ254" s="26"/>
      <c r="EDK254" s="26"/>
      <c r="EDL254" s="26"/>
      <c r="EDM254" s="26"/>
      <c r="EDN254" s="26"/>
      <c r="EDO254" s="26"/>
      <c r="EDP254" s="26"/>
      <c r="EDQ254" s="26"/>
      <c r="EDR254" s="26"/>
      <c r="EDS254" s="26"/>
      <c r="EDT254" s="26"/>
      <c r="EDU254" s="26"/>
      <c r="EDV254" s="26"/>
      <c r="EDW254" s="26"/>
      <c r="EDX254" s="26"/>
      <c r="EDY254" s="26"/>
      <c r="EDZ254" s="26"/>
      <c r="EEA254" s="26"/>
      <c r="EEB254" s="26"/>
      <c r="EEC254" s="26"/>
      <c r="EED254" s="26"/>
      <c r="EEE254" s="26"/>
      <c r="EEF254" s="26"/>
      <c r="EEG254" s="26"/>
      <c r="EEH254" s="26"/>
      <c r="EEI254" s="26"/>
      <c r="EEJ254" s="26"/>
      <c r="EEK254" s="26"/>
      <c r="EEL254" s="26"/>
      <c r="EEM254" s="26"/>
      <c r="EEN254" s="26"/>
      <c r="EEO254" s="26"/>
      <c r="EEP254" s="26"/>
      <c r="EEQ254" s="26"/>
      <c r="EER254" s="26"/>
      <c r="EES254" s="26"/>
      <c r="EET254" s="26"/>
      <c r="EEU254" s="26"/>
      <c r="EEV254" s="26"/>
      <c r="EEW254" s="26"/>
      <c r="EEX254" s="26"/>
      <c r="EEY254" s="26"/>
      <c r="EEZ254" s="26"/>
      <c r="EFA254" s="26"/>
      <c r="EFB254" s="26"/>
      <c r="EFC254" s="26"/>
      <c r="EFD254" s="26"/>
      <c r="EFE254" s="26"/>
      <c r="EFF254" s="26"/>
      <c r="EFG254" s="26"/>
      <c r="EFH254" s="26"/>
      <c r="EFI254" s="26"/>
      <c r="EFJ254" s="26"/>
      <c r="EFK254" s="26"/>
      <c r="EFL254" s="26"/>
      <c r="EFM254" s="26"/>
      <c r="EFN254" s="26"/>
      <c r="EFO254" s="26"/>
      <c r="EFP254" s="26"/>
      <c r="EFQ254" s="26"/>
      <c r="EFR254" s="26"/>
      <c r="EFS254" s="26"/>
      <c r="EFT254" s="26"/>
      <c r="EFU254" s="26"/>
      <c r="EFV254" s="26"/>
      <c r="EFW254" s="26"/>
      <c r="EFX254" s="26"/>
      <c r="EFY254" s="26"/>
      <c r="EFZ254" s="26"/>
      <c r="EGA254" s="26"/>
      <c r="EGB254" s="26"/>
      <c r="EGC254" s="26"/>
      <c r="EGD254" s="26"/>
      <c r="EGE254" s="26"/>
      <c r="EGF254" s="26"/>
      <c r="EGG254" s="26"/>
      <c r="EGH254" s="26"/>
      <c r="EGI254" s="26"/>
      <c r="EGJ254" s="26"/>
      <c r="EGK254" s="26"/>
      <c r="EGL254" s="26"/>
      <c r="EGM254" s="26"/>
      <c r="EGN254" s="26"/>
      <c r="EGO254" s="26"/>
      <c r="EGP254" s="26"/>
      <c r="EGQ254" s="26"/>
      <c r="EGR254" s="26"/>
      <c r="EGS254" s="26"/>
      <c r="EGT254" s="26"/>
      <c r="EGU254" s="26"/>
      <c r="EGV254" s="26"/>
      <c r="EGW254" s="26"/>
      <c r="EGX254" s="26"/>
      <c r="EGY254" s="26"/>
      <c r="EGZ254" s="26"/>
      <c r="EHA254" s="26"/>
      <c r="EHB254" s="26"/>
      <c r="EHC254" s="26"/>
      <c r="EHD254" s="26"/>
      <c r="EHE254" s="26"/>
      <c r="EHF254" s="26"/>
      <c r="EHG254" s="26"/>
      <c r="EHH254" s="26"/>
      <c r="EHI254" s="26"/>
      <c r="EHJ254" s="26"/>
      <c r="EHK254" s="26"/>
      <c r="EHL254" s="26"/>
      <c r="EHM254" s="26"/>
      <c r="EHN254" s="26"/>
      <c r="EHO254" s="26"/>
      <c r="EHP254" s="26"/>
      <c r="EHQ254" s="26"/>
      <c r="EHR254" s="26"/>
      <c r="EHS254" s="26"/>
      <c r="EHT254" s="26"/>
      <c r="EHU254" s="26"/>
      <c r="EHV254" s="26"/>
      <c r="EHW254" s="26"/>
      <c r="EHX254" s="26"/>
      <c r="EHY254" s="26"/>
      <c r="EHZ254" s="26"/>
      <c r="EIA254" s="26"/>
      <c r="EIB254" s="26"/>
      <c r="EIC254" s="26"/>
      <c r="EID254" s="26"/>
      <c r="EIE254" s="26"/>
      <c r="EIF254" s="26"/>
      <c r="EIG254" s="26"/>
      <c r="EIH254" s="26"/>
      <c r="EII254" s="26"/>
      <c r="EIJ254" s="26"/>
      <c r="EIK254" s="26"/>
      <c r="EIL254" s="26"/>
      <c r="EIM254" s="26"/>
      <c r="EIN254" s="26"/>
      <c r="EIO254" s="26"/>
      <c r="EIP254" s="26"/>
      <c r="EIQ254" s="26"/>
      <c r="EIR254" s="26"/>
      <c r="EIS254" s="26"/>
      <c r="EIT254" s="26"/>
      <c r="EIU254" s="26"/>
      <c r="EIV254" s="26"/>
      <c r="EIW254" s="26"/>
      <c r="EIX254" s="26"/>
      <c r="EIY254" s="26"/>
      <c r="EIZ254" s="26"/>
      <c r="EJA254" s="26"/>
      <c r="EJB254" s="26"/>
      <c r="EJC254" s="26"/>
      <c r="EJD254" s="26"/>
      <c r="EJE254" s="26"/>
      <c r="EJF254" s="26"/>
      <c r="EJG254" s="26"/>
      <c r="EJH254" s="26"/>
      <c r="EJI254" s="26"/>
      <c r="EJJ254" s="26"/>
      <c r="EJK254" s="26"/>
      <c r="EJL254" s="26"/>
      <c r="EJM254" s="26"/>
      <c r="EJN254" s="26"/>
      <c r="EJO254" s="26"/>
      <c r="EJP254" s="26"/>
      <c r="EJQ254" s="26"/>
      <c r="EJR254" s="26"/>
      <c r="EJS254" s="26"/>
      <c r="EJT254" s="26"/>
      <c r="EJU254" s="26"/>
      <c r="EJV254" s="26"/>
      <c r="EJW254" s="26"/>
      <c r="EJX254" s="26"/>
      <c r="EJY254" s="26"/>
      <c r="EJZ254" s="26"/>
      <c r="EKA254" s="26"/>
      <c r="EKB254" s="26"/>
      <c r="EKC254" s="26"/>
      <c r="EKD254" s="26"/>
      <c r="EKE254" s="26"/>
      <c r="EKF254" s="26"/>
      <c r="EKG254" s="26"/>
      <c r="EKH254" s="26"/>
      <c r="EKI254" s="26"/>
      <c r="EKJ254" s="26"/>
      <c r="EKK254" s="26"/>
      <c r="EKL254" s="26"/>
      <c r="EKM254" s="26"/>
      <c r="EKN254" s="26"/>
      <c r="EKO254" s="26"/>
      <c r="EKP254" s="26"/>
      <c r="EKQ254" s="26"/>
      <c r="EKR254" s="26"/>
      <c r="EKS254" s="26"/>
      <c r="EKT254" s="26"/>
      <c r="EKU254" s="26"/>
      <c r="EKV254" s="26"/>
      <c r="EKW254" s="26"/>
      <c r="EKX254" s="26"/>
      <c r="EKY254" s="26"/>
      <c r="EKZ254" s="26"/>
      <c r="ELA254" s="26"/>
      <c r="ELB254" s="26"/>
      <c r="ELC254" s="26"/>
      <c r="ELD254" s="26"/>
      <c r="ELE254" s="26"/>
      <c r="ELF254" s="26"/>
      <c r="ELG254" s="26"/>
      <c r="ELH254" s="26"/>
      <c r="ELI254" s="26"/>
      <c r="ELJ254" s="26"/>
      <c r="ELK254" s="26"/>
      <c r="ELL254" s="26"/>
      <c r="ELM254" s="26"/>
      <c r="ELN254" s="26"/>
      <c r="ELO254" s="26"/>
      <c r="ELP254" s="26"/>
      <c r="ELQ254" s="26"/>
      <c r="ELR254" s="26"/>
      <c r="ELS254" s="26"/>
      <c r="ELT254" s="26"/>
      <c r="ELU254" s="26"/>
      <c r="ELV254" s="26"/>
      <c r="ELW254" s="26"/>
      <c r="ELX254" s="26"/>
      <c r="ELY254" s="26"/>
      <c r="ELZ254" s="26"/>
      <c r="EMA254" s="26"/>
      <c r="EMB254" s="26"/>
      <c r="EMC254" s="26"/>
      <c r="EMD254" s="26"/>
      <c r="EME254" s="26"/>
      <c r="EMF254" s="26"/>
      <c r="EMG254" s="26"/>
      <c r="EMH254" s="26"/>
      <c r="EMI254" s="26"/>
      <c r="EMJ254" s="26"/>
      <c r="EMK254" s="26"/>
      <c r="EML254" s="26"/>
      <c r="EMM254" s="26"/>
      <c r="EMN254" s="26"/>
      <c r="EMO254" s="26"/>
      <c r="EMP254" s="26"/>
      <c r="EMQ254" s="26"/>
      <c r="EMR254" s="26"/>
      <c r="EMS254" s="26"/>
      <c r="EMT254" s="26"/>
      <c r="EMU254" s="26"/>
      <c r="EMV254" s="26"/>
      <c r="EMW254" s="26"/>
      <c r="EMX254" s="26"/>
      <c r="EMY254" s="26"/>
      <c r="EMZ254" s="26"/>
      <c r="ENA254" s="26"/>
      <c r="ENB254" s="26"/>
      <c r="ENC254" s="26"/>
      <c r="END254" s="26"/>
      <c r="ENE254" s="26"/>
      <c r="ENF254" s="26"/>
      <c r="ENG254" s="26"/>
      <c r="ENH254" s="26"/>
      <c r="ENI254" s="26"/>
      <c r="ENJ254" s="26"/>
      <c r="ENK254" s="26"/>
      <c r="ENL254" s="26"/>
      <c r="ENM254" s="26"/>
      <c r="ENN254" s="26"/>
      <c r="ENO254" s="26"/>
      <c r="ENP254" s="26"/>
      <c r="ENQ254" s="26"/>
      <c r="ENR254" s="26"/>
      <c r="ENS254" s="26"/>
      <c r="ENT254" s="26"/>
      <c r="ENU254" s="26"/>
      <c r="ENV254" s="26"/>
      <c r="ENW254" s="26"/>
      <c r="ENX254" s="26"/>
      <c r="ENY254" s="26"/>
      <c r="ENZ254" s="26"/>
      <c r="EOA254" s="26"/>
      <c r="EOB254" s="26"/>
      <c r="EOC254" s="26"/>
      <c r="EOD254" s="26"/>
      <c r="EOE254" s="26"/>
      <c r="EOF254" s="26"/>
      <c r="EOG254" s="26"/>
      <c r="EOH254" s="26"/>
      <c r="EOI254" s="26"/>
      <c r="EOJ254" s="26"/>
      <c r="EOK254" s="26"/>
      <c r="EOL254" s="26"/>
      <c r="EOM254" s="26"/>
      <c r="EON254" s="26"/>
      <c r="EOO254" s="26"/>
      <c r="EOP254" s="26"/>
      <c r="EOQ254" s="26"/>
      <c r="EOR254" s="26"/>
      <c r="EOS254" s="26"/>
      <c r="EOT254" s="26"/>
      <c r="EOU254" s="26"/>
      <c r="EOV254" s="26"/>
      <c r="EOW254" s="26"/>
      <c r="EOX254" s="26"/>
      <c r="EOY254" s="26"/>
      <c r="EOZ254" s="26"/>
      <c r="EPA254" s="26"/>
      <c r="EPB254" s="26"/>
      <c r="EPC254" s="26"/>
      <c r="EPD254" s="26"/>
      <c r="EPE254" s="26"/>
      <c r="EPF254" s="26"/>
      <c r="EPG254" s="26"/>
      <c r="EPH254" s="26"/>
      <c r="EPI254" s="26"/>
      <c r="EPJ254" s="26"/>
      <c r="EPK254" s="26"/>
      <c r="EPL254" s="26"/>
      <c r="EPM254" s="26"/>
      <c r="EPN254" s="26"/>
      <c r="EPO254" s="26"/>
      <c r="EPP254" s="26"/>
      <c r="EPQ254" s="26"/>
      <c r="EPR254" s="26"/>
      <c r="EPS254" s="26"/>
      <c r="EPT254" s="26"/>
      <c r="EPU254" s="26"/>
      <c r="EPV254" s="26"/>
      <c r="EPW254" s="26"/>
      <c r="EPX254" s="26"/>
      <c r="EPY254" s="26"/>
      <c r="EPZ254" s="26"/>
      <c r="EQA254" s="26"/>
      <c r="EQB254" s="26"/>
      <c r="EQC254" s="26"/>
      <c r="EQD254" s="26"/>
      <c r="EQE254" s="26"/>
      <c r="EQF254" s="26"/>
      <c r="EQG254" s="26"/>
      <c r="EQH254" s="26"/>
      <c r="EQI254" s="26"/>
      <c r="EQJ254" s="26"/>
      <c r="EQK254" s="26"/>
      <c r="EQL254" s="26"/>
      <c r="EQM254" s="26"/>
      <c r="EQN254" s="26"/>
      <c r="EQO254" s="26"/>
      <c r="EQP254" s="26"/>
      <c r="EQQ254" s="26"/>
      <c r="EQR254" s="26"/>
      <c r="EQS254" s="26"/>
      <c r="EQT254" s="26"/>
      <c r="EQU254" s="26"/>
      <c r="EQV254" s="26"/>
      <c r="EQW254" s="26"/>
      <c r="EQX254" s="26"/>
      <c r="EQY254" s="26"/>
      <c r="EQZ254" s="26"/>
      <c r="ERA254" s="26"/>
      <c r="ERB254" s="26"/>
      <c r="ERC254" s="26"/>
      <c r="ERD254" s="26"/>
      <c r="ERE254" s="26"/>
      <c r="ERF254" s="26"/>
      <c r="ERG254" s="26"/>
      <c r="ERH254" s="26"/>
      <c r="ERI254" s="26"/>
      <c r="ERJ254" s="26"/>
      <c r="ERK254" s="26"/>
      <c r="ERL254" s="26"/>
      <c r="ERM254" s="26"/>
      <c r="ERN254" s="26"/>
      <c r="ERO254" s="26"/>
      <c r="ERP254" s="26"/>
      <c r="ERQ254" s="26"/>
      <c r="ERR254" s="26"/>
      <c r="ERS254" s="26"/>
      <c r="ERT254" s="26"/>
      <c r="ERU254" s="26"/>
      <c r="ERV254" s="26"/>
      <c r="ERW254" s="26"/>
      <c r="ERX254" s="26"/>
      <c r="ERY254" s="26"/>
      <c r="ERZ254" s="26"/>
      <c r="ESA254" s="26"/>
      <c r="ESB254" s="26"/>
      <c r="ESC254" s="26"/>
      <c r="ESD254" s="26"/>
      <c r="ESE254" s="26"/>
      <c r="ESF254" s="26"/>
      <c r="ESG254" s="26"/>
      <c r="ESH254" s="26"/>
      <c r="ESI254" s="26"/>
      <c r="ESJ254" s="26"/>
      <c r="ESK254" s="26"/>
      <c r="ESL254" s="26"/>
      <c r="ESM254" s="26"/>
      <c r="ESN254" s="26"/>
      <c r="ESO254" s="26"/>
      <c r="ESP254" s="26"/>
      <c r="ESQ254" s="26"/>
      <c r="ESR254" s="26"/>
      <c r="ESS254" s="26"/>
      <c r="EST254" s="26"/>
      <c r="ESU254" s="26"/>
      <c r="ESV254" s="26"/>
      <c r="ESW254" s="26"/>
      <c r="ESX254" s="26"/>
      <c r="ESY254" s="26"/>
      <c r="ESZ254" s="26"/>
      <c r="ETA254" s="26"/>
      <c r="ETB254" s="26"/>
      <c r="ETC254" s="26"/>
      <c r="ETD254" s="26"/>
      <c r="ETE254" s="26"/>
      <c r="ETF254" s="26"/>
      <c r="ETG254" s="26"/>
      <c r="ETH254" s="26"/>
      <c r="ETI254" s="26"/>
      <c r="ETJ254" s="26"/>
      <c r="ETK254" s="26"/>
      <c r="ETL254" s="26"/>
      <c r="ETM254" s="26"/>
      <c r="ETN254" s="26"/>
      <c r="ETO254" s="26"/>
      <c r="ETP254" s="26"/>
      <c r="ETQ254" s="26"/>
      <c r="ETR254" s="26"/>
      <c r="ETS254" s="26"/>
      <c r="ETT254" s="26"/>
      <c r="ETU254" s="26"/>
      <c r="ETV254" s="26"/>
      <c r="ETW254" s="26"/>
      <c r="ETX254" s="26"/>
      <c r="ETY254" s="26"/>
      <c r="ETZ254" s="26"/>
      <c r="EUA254" s="26"/>
      <c r="EUB254" s="26"/>
      <c r="EUC254" s="26"/>
      <c r="EUD254" s="26"/>
      <c r="EUE254" s="26"/>
      <c r="EUF254" s="26"/>
      <c r="EUG254" s="26"/>
      <c r="EUH254" s="26"/>
      <c r="EUI254" s="26"/>
      <c r="EUJ254" s="26"/>
      <c r="EUK254" s="26"/>
      <c r="EUL254" s="26"/>
      <c r="EUM254" s="26"/>
      <c r="EUN254" s="26"/>
      <c r="EUO254" s="26"/>
      <c r="EUP254" s="26"/>
      <c r="EUQ254" s="26"/>
      <c r="EUR254" s="26"/>
      <c r="EUS254" s="26"/>
      <c r="EUT254" s="26"/>
      <c r="EUU254" s="26"/>
      <c r="EUV254" s="26"/>
      <c r="EUW254" s="26"/>
      <c r="EUX254" s="26"/>
      <c r="EUY254" s="26"/>
      <c r="EUZ254" s="26"/>
      <c r="EVA254" s="26"/>
      <c r="EVB254" s="26"/>
      <c r="EVC254" s="26"/>
      <c r="EVD254" s="26"/>
      <c r="EVE254" s="26"/>
      <c r="EVF254" s="26"/>
      <c r="EVG254" s="26"/>
      <c r="EVH254" s="26"/>
      <c r="EVI254" s="26"/>
      <c r="EVJ254" s="26"/>
      <c r="EVK254" s="26"/>
      <c r="EVL254" s="26"/>
      <c r="EVM254" s="26"/>
      <c r="EVN254" s="26"/>
      <c r="EVO254" s="26"/>
      <c r="EVP254" s="26"/>
      <c r="EVQ254" s="26"/>
      <c r="EVR254" s="26"/>
      <c r="EVS254" s="26"/>
      <c r="EVT254" s="26"/>
      <c r="EVU254" s="26"/>
      <c r="EVV254" s="26"/>
      <c r="EVW254" s="26"/>
      <c r="EVX254" s="26"/>
      <c r="EVY254" s="26"/>
      <c r="EVZ254" s="26"/>
      <c r="EWA254" s="26"/>
      <c r="EWB254" s="26"/>
      <c r="EWC254" s="26"/>
      <c r="EWD254" s="26"/>
      <c r="EWE254" s="26"/>
      <c r="EWF254" s="26"/>
      <c r="EWG254" s="26"/>
      <c r="EWH254" s="26"/>
      <c r="EWI254" s="26"/>
      <c r="EWJ254" s="26"/>
      <c r="EWK254" s="26"/>
      <c r="EWL254" s="26"/>
      <c r="EWM254" s="26"/>
      <c r="EWN254" s="26"/>
      <c r="EWO254" s="26"/>
      <c r="EWP254" s="26"/>
      <c r="EWQ254" s="26"/>
      <c r="EWR254" s="26"/>
      <c r="EWS254" s="26"/>
      <c r="EWT254" s="26"/>
      <c r="EWU254" s="26"/>
      <c r="EWV254" s="26"/>
      <c r="EWW254" s="26"/>
      <c r="EWX254" s="26"/>
      <c r="EWY254" s="26"/>
      <c r="EWZ254" s="26"/>
      <c r="EXA254" s="26"/>
      <c r="EXB254" s="26"/>
      <c r="EXC254" s="26"/>
      <c r="EXD254" s="26"/>
      <c r="EXE254" s="26"/>
      <c r="EXF254" s="26"/>
      <c r="EXG254" s="26"/>
      <c r="EXH254" s="26"/>
      <c r="EXI254" s="26"/>
      <c r="EXJ254" s="26"/>
      <c r="EXK254" s="26"/>
      <c r="EXL254" s="26"/>
      <c r="EXM254" s="26"/>
      <c r="EXN254" s="26"/>
      <c r="EXO254" s="26"/>
      <c r="EXP254" s="26"/>
      <c r="EXQ254" s="26"/>
      <c r="EXR254" s="26"/>
      <c r="EXS254" s="26"/>
      <c r="EXT254" s="26"/>
      <c r="EXU254" s="26"/>
      <c r="EXV254" s="26"/>
      <c r="EXW254" s="26"/>
      <c r="EXX254" s="26"/>
      <c r="EXY254" s="26"/>
      <c r="EXZ254" s="26"/>
      <c r="EYA254" s="26"/>
      <c r="EYB254" s="26"/>
      <c r="EYC254" s="26"/>
      <c r="EYD254" s="26"/>
      <c r="EYE254" s="26"/>
      <c r="EYF254" s="26"/>
      <c r="EYG254" s="26"/>
      <c r="EYH254" s="26"/>
      <c r="EYI254" s="26"/>
      <c r="EYJ254" s="26"/>
      <c r="EYK254" s="26"/>
      <c r="EYL254" s="26"/>
      <c r="EYM254" s="26"/>
      <c r="EYN254" s="26"/>
      <c r="EYO254" s="26"/>
      <c r="EYP254" s="26"/>
      <c r="EYQ254" s="26"/>
      <c r="EYR254" s="26"/>
      <c r="EYS254" s="26"/>
      <c r="EYT254" s="26"/>
      <c r="EYU254" s="26"/>
      <c r="EYV254" s="26"/>
      <c r="EYW254" s="26"/>
      <c r="EYX254" s="26"/>
      <c r="EYY254" s="26"/>
      <c r="EYZ254" s="26"/>
      <c r="EZA254" s="26"/>
      <c r="EZB254" s="26"/>
      <c r="EZC254" s="26"/>
      <c r="EZD254" s="26"/>
      <c r="EZE254" s="26"/>
      <c r="EZF254" s="26"/>
      <c r="EZG254" s="26"/>
      <c r="EZH254" s="26"/>
      <c r="EZI254" s="26"/>
      <c r="EZJ254" s="26"/>
      <c r="EZK254" s="26"/>
      <c r="EZL254" s="26"/>
      <c r="EZM254" s="26"/>
      <c r="EZN254" s="26"/>
      <c r="EZO254" s="26"/>
      <c r="EZP254" s="26"/>
      <c r="EZQ254" s="26"/>
      <c r="EZR254" s="26"/>
      <c r="EZS254" s="26"/>
      <c r="EZT254" s="26"/>
      <c r="EZU254" s="26"/>
      <c r="EZV254" s="26"/>
      <c r="EZW254" s="26"/>
      <c r="EZX254" s="26"/>
      <c r="EZY254" s="26"/>
      <c r="EZZ254" s="26"/>
      <c r="FAA254" s="26"/>
      <c r="FAB254" s="26"/>
      <c r="FAC254" s="26"/>
      <c r="FAD254" s="26"/>
      <c r="FAE254" s="26"/>
      <c r="FAF254" s="26"/>
      <c r="FAG254" s="26"/>
      <c r="FAH254" s="26"/>
      <c r="FAI254" s="26"/>
      <c r="FAJ254" s="26"/>
      <c r="FAK254" s="26"/>
      <c r="FAL254" s="26"/>
      <c r="FAM254" s="26"/>
      <c r="FAN254" s="26"/>
      <c r="FAO254" s="26"/>
      <c r="FAP254" s="26"/>
      <c r="FAQ254" s="26"/>
      <c r="FAR254" s="26"/>
      <c r="FAS254" s="26"/>
      <c r="FAT254" s="26"/>
      <c r="FAU254" s="26"/>
      <c r="FAV254" s="26"/>
      <c r="FAW254" s="26"/>
      <c r="FAX254" s="26"/>
      <c r="FAY254" s="26"/>
      <c r="FAZ254" s="26"/>
      <c r="FBA254" s="26"/>
      <c r="FBB254" s="26"/>
      <c r="FBC254" s="26"/>
      <c r="FBD254" s="26"/>
      <c r="FBE254" s="26"/>
      <c r="FBF254" s="26"/>
      <c r="FBG254" s="26"/>
      <c r="FBH254" s="26"/>
      <c r="FBI254" s="26"/>
      <c r="FBJ254" s="26"/>
      <c r="FBK254" s="26"/>
      <c r="FBL254" s="26"/>
      <c r="FBM254" s="26"/>
      <c r="FBN254" s="26"/>
      <c r="FBO254" s="26"/>
      <c r="FBP254" s="26"/>
      <c r="FBQ254" s="26"/>
      <c r="FBR254" s="26"/>
      <c r="FBS254" s="26"/>
      <c r="FBT254" s="26"/>
      <c r="FBU254" s="26"/>
      <c r="FBV254" s="26"/>
      <c r="FBW254" s="26"/>
      <c r="FBX254" s="26"/>
      <c r="FBY254" s="26"/>
      <c r="FBZ254" s="26"/>
      <c r="FCA254" s="26"/>
      <c r="FCB254" s="26"/>
      <c r="FCC254" s="26"/>
      <c r="FCD254" s="26"/>
      <c r="FCE254" s="26"/>
      <c r="FCF254" s="26"/>
      <c r="FCG254" s="26"/>
      <c r="FCH254" s="26"/>
      <c r="FCI254" s="26"/>
      <c r="FCJ254" s="26"/>
      <c r="FCK254" s="26"/>
      <c r="FCL254" s="26"/>
      <c r="FCM254" s="26"/>
      <c r="FCN254" s="26"/>
      <c r="FCO254" s="26"/>
      <c r="FCP254" s="26"/>
      <c r="FCQ254" s="26"/>
      <c r="FCR254" s="26"/>
      <c r="FCS254" s="26"/>
      <c r="FCT254" s="26"/>
      <c r="FCU254" s="26"/>
      <c r="FCV254" s="26"/>
      <c r="FCW254" s="26"/>
      <c r="FCX254" s="26"/>
      <c r="FCY254" s="26"/>
      <c r="FCZ254" s="26"/>
      <c r="FDA254" s="26"/>
      <c r="FDB254" s="26"/>
      <c r="FDC254" s="26"/>
      <c r="FDD254" s="26"/>
      <c r="FDE254" s="26"/>
      <c r="FDF254" s="26"/>
      <c r="FDG254" s="26"/>
      <c r="FDH254" s="26"/>
      <c r="FDI254" s="26"/>
      <c r="FDJ254" s="26"/>
      <c r="FDK254" s="26"/>
      <c r="FDL254" s="26"/>
      <c r="FDM254" s="26"/>
      <c r="FDN254" s="26"/>
      <c r="FDO254" s="26"/>
      <c r="FDP254" s="26"/>
      <c r="FDQ254" s="26"/>
      <c r="FDR254" s="26"/>
      <c r="FDS254" s="26"/>
      <c r="FDT254" s="26"/>
      <c r="FDU254" s="26"/>
      <c r="FDV254" s="26"/>
      <c r="FDW254" s="26"/>
      <c r="FDX254" s="26"/>
      <c r="FDY254" s="26"/>
      <c r="FDZ254" s="26"/>
      <c r="FEA254" s="26"/>
      <c r="FEB254" s="26"/>
      <c r="FEC254" s="26"/>
      <c r="FED254" s="26"/>
      <c r="FEE254" s="26"/>
      <c r="FEF254" s="26"/>
      <c r="FEG254" s="26"/>
      <c r="FEH254" s="26"/>
      <c r="FEI254" s="26"/>
      <c r="FEJ254" s="26"/>
      <c r="FEK254" s="26"/>
      <c r="FEL254" s="26"/>
      <c r="FEM254" s="26"/>
      <c r="FEN254" s="26"/>
      <c r="FEO254" s="26"/>
      <c r="FEP254" s="26"/>
      <c r="FEQ254" s="26"/>
      <c r="FER254" s="26"/>
      <c r="FES254" s="26"/>
      <c r="FET254" s="26"/>
      <c r="FEU254" s="26"/>
      <c r="FEV254" s="26"/>
      <c r="FEW254" s="26"/>
      <c r="FEX254" s="26"/>
      <c r="FEY254" s="26"/>
      <c r="FEZ254" s="26"/>
      <c r="FFA254" s="26"/>
      <c r="FFB254" s="26"/>
      <c r="FFC254" s="26"/>
      <c r="FFD254" s="26"/>
      <c r="FFE254" s="26"/>
      <c r="FFF254" s="26"/>
      <c r="FFG254" s="26"/>
      <c r="FFH254" s="26"/>
      <c r="FFI254" s="26"/>
      <c r="FFJ254" s="26"/>
      <c r="FFK254" s="26"/>
      <c r="FFL254" s="26"/>
      <c r="FFM254" s="26"/>
      <c r="FFN254" s="26"/>
      <c r="FFO254" s="26"/>
      <c r="FFP254" s="26"/>
      <c r="FFQ254" s="26"/>
      <c r="FFR254" s="26"/>
      <c r="FFS254" s="26"/>
      <c r="FFT254" s="26"/>
      <c r="FFU254" s="26"/>
      <c r="FFV254" s="26"/>
      <c r="FFW254" s="26"/>
      <c r="FFX254" s="26"/>
      <c r="FFY254" s="26"/>
      <c r="FFZ254" s="26"/>
      <c r="FGA254" s="26"/>
      <c r="FGB254" s="26"/>
      <c r="FGC254" s="26"/>
      <c r="FGD254" s="26"/>
      <c r="FGE254" s="26"/>
      <c r="FGF254" s="26"/>
      <c r="FGG254" s="26"/>
      <c r="FGH254" s="26"/>
      <c r="FGI254" s="26"/>
      <c r="FGJ254" s="26"/>
      <c r="FGK254" s="26"/>
      <c r="FGL254" s="26"/>
      <c r="FGM254" s="26"/>
      <c r="FGN254" s="26"/>
      <c r="FGO254" s="26"/>
      <c r="FGP254" s="26"/>
      <c r="FGQ254" s="26"/>
      <c r="FGR254" s="26"/>
      <c r="FGS254" s="26"/>
      <c r="FGT254" s="26"/>
      <c r="FGU254" s="26"/>
      <c r="FGV254" s="26"/>
      <c r="FGW254" s="26"/>
      <c r="FGX254" s="26"/>
      <c r="FGY254" s="26"/>
      <c r="FGZ254" s="26"/>
      <c r="FHA254" s="26"/>
      <c r="FHB254" s="26"/>
      <c r="FHC254" s="26"/>
      <c r="FHD254" s="26"/>
      <c r="FHE254" s="26"/>
      <c r="FHF254" s="26"/>
      <c r="FHG254" s="26"/>
      <c r="FHH254" s="26"/>
      <c r="FHI254" s="26"/>
      <c r="FHJ254" s="26"/>
      <c r="FHK254" s="26"/>
      <c r="FHL254" s="26"/>
      <c r="FHM254" s="26"/>
      <c r="FHN254" s="26"/>
      <c r="FHO254" s="26"/>
      <c r="FHP254" s="26"/>
      <c r="FHQ254" s="26"/>
      <c r="FHR254" s="26"/>
      <c r="FHS254" s="26"/>
      <c r="FHT254" s="26"/>
      <c r="FHU254" s="26"/>
      <c r="FHV254" s="26"/>
      <c r="FHW254" s="26"/>
      <c r="FHX254" s="26"/>
      <c r="FHY254" s="26"/>
      <c r="FHZ254" s="26"/>
      <c r="FIA254" s="26"/>
      <c r="FIB254" s="26"/>
      <c r="FIC254" s="26"/>
      <c r="FID254" s="26"/>
      <c r="FIE254" s="26"/>
      <c r="FIF254" s="26"/>
      <c r="FIG254" s="26"/>
      <c r="FIH254" s="26"/>
      <c r="FII254" s="26"/>
      <c r="FIJ254" s="26"/>
      <c r="FIK254" s="26"/>
      <c r="FIL254" s="26"/>
      <c r="FIM254" s="26"/>
      <c r="FIN254" s="26"/>
      <c r="FIO254" s="26"/>
      <c r="FIP254" s="26"/>
      <c r="FIQ254" s="26"/>
      <c r="FIR254" s="26"/>
      <c r="FIS254" s="26"/>
      <c r="FIT254" s="26"/>
      <c r="FIU254" s="26"/>
      <c r="FIV254" s="26"/>
      <c r="FIW254" s="26"/>
      <c r="FIX254" s="26"/>
      <c r="FIY254" s="26"/>
      <c r="FIZ254" s="26"/>
      <c r="FJA254" s="26"/>
      <c r="FJB254" s="26"/>
      <c r="FJC254" s="26"/>
      <c r="FJD254" s="26"/>
      <c r="FJE254" s="26"/>
      <c r="FJF254" s="26"/>
      <c r="FJG254" s="26"/>
      <c r="FJH254" s="26"/>
      <c r="FJI254" s="26"/>
      <c r="FJJ254" s="26"/>
      <c r="FJK254" s="26"/>
      <c r="FJL254" s="26"/>
      <c r="FJM254" s="26"/>
      <c r="FJN254" s="26"/>
      <c r="FJO254" s="26"/>
      <c r="FJP254" s="26"/>
      <c r="FJQ254" s="26"/>
      <c r="FJR254" s="26"/>
      <c r="FJS254" s="26"/>
      <c r="FJT254" s="26"/>
      <c r="FJU254" s="26"/>
      <c r="FJV254" s="26"/>
      <c r="FJW254" s="26"/>
      <c r="FJX254" s="26"/>
      <c r="FJY254" s="26"/>
      <c r="FJZ254" s="26"/>
      <c r="FKA254" s="26"/>
      <c r="FKB254" s="26"/>
      <c r="FKC254" s="26"/>
      <c r="FKD254" s="26"/>
      <c r="FKE254" s="26"/>
      <c r="FKF254" s="26"/>
      <c r="FKG254" s="26"/>
      <c r="FKH254" s="26"/>
      <c r="FKI254" s="26"/>
      <c r="FKJ254" s="26"/>
      <c r="FKK254" s="26"/>
      <c r="FKL254" s="26"/>
      <c r="FKM254" s="26"/>
      <c r="FKN254" s="26"/>
      <c r="FKO254" s="26"/>
      <c r="FKP254" s="26"/>
      <c r="FKQ254" s="26"/>
      <c r="FKR254" s="26"/>
      <c r="FKS254" s="26"/>
      <c r="FKT254" s="26"/>
      <c r="FKU254" s="26"/>
      <c r="FKV254" s="26"/>
      <c r="FKW254" s="26"/>
      <c r="FKX254" s="26"/>
      <c r="FKY254" s="26"/>
      <c r="FKZ254" s="26"/>
      <c r="FLA254" s="26"/>
      <c r="FLB254" s="26"/>
      <c r="FLC254" s="26"/>
      <c r="FLD254" s="26"/>
      <c r="FLE254" s="26"/>
      <c r="FLF254" s="26"/>
      <c r="FLG254" s="26"/>
      <c r="FLH254" s="26"/>
      <c r="FLI254" s="26"/>
      <c r="FLJ254" s="26"/>
      <c r="FLK254" s="26"/>
      <c r="FLL254" s="26"/>
      <c r="FLM254" s="26"/>
      <c r="FLN254" s="26"/>
      <c r="FLO254" s="26"/>
      <c r="FLP254" s="26"/>
      <c r="FLQ254" s="26"/>
      <c r="FLR254" s="26"/>
      <c r="FLS254" s="26"/>
      <c r="FLT254" s="26"/>
      <c r="FLU254" s="26"/>
      <c r="FLV254" s="26"/>
      <c r="FLW254" s="26"/>
      <c r="FLX254" s="26"/>
      <c r="FLY254" s="26"/>
      <c r="FLZ254" s="26"/>
      <c r="FMA254" s="26"/>
      <c r="FMB254" s="26"/>
      <c r="FMC254" s="26"/>
      <c r="FMD254" s="26"/>
      <c r="FME254" s="26"/>
      <c r="FMF254" s="26"/>
      <c r="FMG254" s="26"/>
      <c r="FMH254" s="26"/>
      <c r="FMI254" s="26"/>
      <c r="FMJ254" s="26"/>
      <c r="FMK254" s="26"/>
      <c r="FML254" s="26"/>
      <c r="FMM254" s="26"/>
      <c r="FMN254" s="26"/>
      <c r="FMO254" s="26"/>
      <c r="FMP254" s="26"/>
      <c r="FMQ254" s="26"/>
      <c r="FMR254" s="26"/>
      <c r="FMS254" s="26"/>
      <c r="FMT254" s="26"/>
      <c r="FMU254" s="26"/>
      <c r="FMV254" s="26"/>
      <c r="FMW254" s="26"/>
      <c r="FMX254" s="26"/>
      <c r="FMY254" s="26"/>
      <c r="FMZ254" s="26"/>
      <c r="FNA254" s="26"/>
      <c r="FNB254" s="26"/>
      <c r="FNC254" s="26"/>
      <c r="FND254" s="26"/>
      <c r="FNE254" s="26"/>
      <c r="FNF254" s="26"/>
      <c r="FNG254" s="26"/>
      <c r="FNH254" s="26"/>
      <c r="FNI254" s="26"/>
      <c r="FNJ254" s="26"/>
      <c r="FNK254" s="26"/>
      <c r="FNL254" s="26"/>
      <c r="FNM254" s="26"/>
      <c r="FNN254" s="26"/>
      <c r="FNO254" s="26"/>
      <c r="FNP254" s="26"/>
      <c r="FNQ254" s="26"/>
      <c r="FNR254" s="26"/>
      <c r="FNS254" s="26"/>
      <c r="FNT254" s="26"/>
      <c r="FNU254" s="26"/>
      <c r="FNV254" s="26"/>
      <c r="FNW254" s="26"/>
      <c r="FNX254" s="26"/>
      <c r="FNY254" s="26"/>
      <c r="FNZ254" s="26"/>
      <c r="FOA254" s="26"/>
      <c r="FOB254" s="26"/>
      <c r="FOC254" s="26"/>
      <c r="FOD254" s="26"/>
      <c r="FOE254" s="26"/>
      <c r="FOF254" s="26"/>
      <c r="FOG254" s="26"/>
      <c r="FOH254" s="26"/>
      <c r="FOI254" s="26"/>
      <c r="FOJ254" s="26"/>
      <c r="FOK254" s="26"/>
      <c r="FOL254" s="26"/>
      <c r="FOM254" s="26"/>
      <c r="FON254" s="26"/>
      <c r="FOO254" s="26"/>
      <c r="FOP254" s="26"/>
      <c r="FOQ254" s="26"/>
      <c r="FOR254" s="26"/>
      <c r="FOS254" s="26"/>
      <c r="FOT254" s="26"/>
      <c r="FOU254" s="26"/>
      <c r="FOV254" s="26"/>
      <c r="FOW254" s="26"/>
      <c r="FOX254" s="26"/>
      <c r="FOY254" s="26"/>
      <c r="FOZ254" s="26"/>
      <c r="FPA254" s="26"/>
      <c r="FPB254" s="26"/>
      <c r="FPC254" s="26"/>
      <c r="FPD254" s="26"/>
      <c r="FPE254" s="26"/>
      <c r="FPF254" s="26"/>
      <c r="FPG254" s="26"/>
      <c r="FPH254" s="26"/>
      <c r="FPI254" s="26"/>
      <c r="FPJ254" s="26"/>
      <c r="FPK254" s="26"/>
      <c r="FPL254" s="26"/>
      <c r="FPM254" s="26"/>
      <c r="FPN254" s="26"/>
      <c r="FPO254" s="26"/>
      <c r="FPP254" s="26"/>
      <c r="FPQ254" s="26"/>
      <c r="FPR254" s="26"/>
      <c r="FPS254" s="26"/>
      <c r="FPT254" s="26"/>
      <c r="FPU254" s="26"/>
      <c r="FPV254" s="26"/>
      <c r="FPW254" s="26"/>
      <c r="FPX254" s="26"/>
      <c r="FPY254" s="26"/>
      <c r="FPZ254" s="26"/>
      <c r="FQA254" s="26"/>
      <c r="FQB254" s="26"/>
      <c r="FQC254" s="26"/>
      <c r="FQD254" s="26"/>
      <c r="FQE254" s="26"/>
      <c r="FQF254" s="26"/>
      <c r="FQG254" s="26"/>
      <c r="FQH254" s="26"/>
      <c r="FQI254" s="26"/>
      <c r="FQJ254" s="26"/>
      <c r="FQK254" s="26"/>
      <c r="FQL254" s="26"/>
      <c r="FQM254" s="26"/>
      <c r="FQN254" s="26"/>
      <c r="FQO254" s="26"/>
      <c r="FQP254" s="26"/>
      <c r="FQQ254" s="26"/>
      <c r="FQR254" s="26"/>
      <c r="FQS254" s="26"/>
      <c r="FQT254" s="26"/>
      <c r="FQU254" s="26"/>
      <c r="FQV254" s="26"/>
      <c r="FQW254" s="26"/>
      <c r="FQX254" s="26"/>
      <c r="FQY254" s="26"/>
      <c r="FQZ254" s="26"/>
      <c r="FRA254" s="26"/>
      <c r="FRB254" s="26"/>
      <c r="FRC254" s="26"/>
      <c r="FRD254" s="26"/>
      <c r="FRE254" s="26"/>
      <c r="FRF254" s="26"/>
      <c r="FRG254" s="26"/>
      <c r="FRH254" s="26"/>
      <c r="FRI254" s="26"/>
      <c r="FRJ254" s="26"/>
      <c r="FRK254" s="26"/>
      <c r="FRL254" s="26"/>
      <c r="FRM254" s="26"/>
      <c r="FRN254" s="26"/>
      <c r="FRO254" s="26"/>
      <c r="FRP254" s="26"/>
      <c r="FRQ254" s="26"/>
      <c r="FRR254" s="26"/>
      <c r="FRS254" s="26"/>
      <c r="FRT254" s="26"/>
      <c r="FRU254" s="26"/>
      <c r="FRV254" s="26"/>
      <c r="FRW254" s="26"/>
      <c r="FRX254" s="26"/>
      <c r="FRY254" s="26"/>
      <c r="FRZ254" s="26"/>
      <c r="FSA254" s="26"/>
      <c r="FSB254" s="26"/>
      <c r="FSC254" s="26"/>
      <c r="FSD254" s="26"/>
      <c r="FSE254" s="26"/>
      <c r="FSF254" s="26"/>
      <c r="FSG254" s="26"/>
      <c r="FSH254" s="26"/>
      <c r="FSI254" s="26"/>
      <c r="FSJ254" s="26"/>
      <c r="FSK254" s="26"/>
      <c r="FSL254" s="26"/>
      <c r="FSM254" s="26"/>
      <c r="FSN254" s="26"/>
      <c r="FSO254" s="26"/>
      <c r="FSP254" s="26"/>
      <c r="FSQ254" s="26"/>
      <c r="FSR254" s="26"/>
      <c r="FSS254" s="26"/>
      <c r="FST254" s="26"/>
      <c r="FSU254" s="26"/>
      <c r="FSV254" s="26"/>
      <c r="FSW254" s="26"/>
      <c r="FSX254" s="26"/>
      <c r="FSY254" s="26"/>
      <c r="FSZ254" s="26"/>
      <c r="FTA254" s="26"/>
      <c r="FTB254" s="26"/>
      <c r="FTC254" s="26"/>
      <c r="FTD254" s="26"/>
      <c r="FTE254" s="26"/>
      <c r="FTF254" s="26"/>
      <c r="FTG254" s="26"/>
      <c r="FTH254" s="26"/>
      <c r="FTI254" s="26"/>
      <c r="FTJ254" s="26"/>
      <c r="FTK254" s="26"/>
      <c r="FTL254" s="26"/>
      <c r="FTM254" s="26"/>
      <c r="FTN254" s="26"/>
      <c r="FTO254" s="26"/>
      <c r="FTP254" s="26"/>
      <c r="FTQ254" s="26"/>
      <c r="FTR254" s="26"/>
      <c r="FTS254" s="26"/>
      <c r="FTT254" s="26"/>
      <c r="FTU254" s="26"/>
      <c r="FTV254" s="26"/>
      <c r="FTW254" s="26"/>
      <c r="FTX254" s="26"/>
      <c r="FTY254" s="26"/>
      <c r="FTZ254" s="26"/>
      <c r="FUA254" s="26"/>
      <c r="FUB254" s="26"/>
      <c r="FUC254" s="26"/>
      <c r="FUD254" s="26"/>
      <c r="FUE254" s="26"/>
      <c r="FUF254" s="26"/>
      <c r="FUG254" s="26"/>
      <c r="FUH254" s="26"/>
      <c r="FUI254" s="26"/>
      <c r="FUJ254" s="26"/>
      <c r="FUK254" s="26"/>
      <c r="FUL254" s="26"/>
      <c r="FUM254" s="26"/>
      <c r="FUN254" s="26"/>
      <c r="FUO254" s="26"/>
      <c r="FUP254" s="26"/>
      <c r="FUQ254" s="26"/>
      <c r="FUR254" s="26"/>
      <c r="FUS254" s="26"/>
      <c r="FUT254" s="26"/>
      <c r="FUU254" s="26"/>
      <c r="FUV254" s="26"/>
      <c r="FUW254" s="26"/>
      <c r="FUX254" s="26"/>
      <c r="FUY254" s="26"/>
      <c r="FUZ254" s="26"/>
      <c r="FVA254" s="26"/>
      <c r="FVB254" s="26"/>
      <c r="FVC254" s="26"/>
      <c r="FVD254" s="26"/>
      <c r="FVE254" s="26"/>
      <c r="FVF254" s="26"/>
      <c r="FVG254" s="26"/>
      <c r="FVH254" s="26"/>
      <c r="FVI254" s="26"/>
      <c r="FVJ254" s="26"/>
      <c r="FVK254" s="26"/>
      <c r="FVL254" s="26"/>
      <c r="FVM254" s="26"/>
      <c r="FVN254" s="26"/>
      <c r="FVO254" s="26"/>
      <c r="FVP254" s="26"/>
      <c r="FVQ254" s="26"/>
      <c r="FVR254" s="26"/>
      <c r="FVS254" s="26"/>
      <c r="FVT254" s="26"/>
      <c r="FVU254" s="26"/>
      <c r="FVV254" s="26"/>
      <c r="FVW254" s="26"/>
      <c r="FVX254" s="26"/>
      <c r="FVY254" s="26"/>
      <c r="FVZ254" s="26"/>
      <c r="FWA254" s="26"/>
      <c r="FWB254" s="26"/>
      <c r="FWC254" s="26"/>
      <c r="FWD254" s="26"/>
      <c r="FWE254" s="26"/>
      <c r="FWF254" s="26"/>
      <c r="FWG254" s="26"/>
      <c r="FWH254" s="26"/>
      <c r="FWI254" s="26"/>
      <c r="FWJ254" s="26"/>
      <c r="FWK254" s="26"/>
      <c r="FWL254" s="26"/>
      <c r="FWM254" s="26"/>
      <c r="FWN254" s="26"/>
      <c r="FWO254" s="26"/>
      <c r="FWP254" s="26"/>
      <c r="FWQ254" s="26"/>
      <c r="FWR254" s="26"/>
      <c r="FWS254" s="26"/>
      <c r="FWT254" s="26"/>
      <c r="FWU254" s="26"/>
      <c r="FWV254" s="26"/>
      <c r="FWW254" s="26"/>
      <c r="FWX254" s="26"/>
      <c r="FWY254" s="26"/>
      <c r="FWZ254" s="26"/>
      <c r="FXA254" s="26"/>
      <c r="FXB254" s="26"/>
      <c r="FXC254" s="26"/>
      <c r="FXD254" s="26"/>
      <c r="FXE254" s="26"/>
      <c r="FXF254" s="26"/>
      <c r="FXG254" s="26"/>
      <c r="FXH254" s="26"/>
      <c r="FXI254" s="26"/>
      <c r="FXJ254" s="26"/>
      <c r="FXK254" s="26"/>
      <c r="FXL254" s="26"/>
      <c r="FXM254" s="26"/>
      <c r="FXN254" s="26"/>
      <c r="FXO254" s="26"/>
      <c r="FXP254" s="26"/>
      <c r="FXQ254" s="26"/>
      <c r="FXR254" s="26"/>
      <c r="FXS254" s="26"/>
      <c r="FXT254" s="26"/>
      <c r="FXU254" s="26"/>
      <c r="FXV254" s="26"/>
      <c r="FXW254" s="26"/>
      <c r="FXX254" s="26"/>
      <c r="FXY254" s="26"/>
      <c r="FXZ254" s="26"/>
      <c r="FYA254" s="26"/>
      <c r="FYB254" s="26"/>
      <c r="FYC254" s="26"/>
      <c r="FYD254" s="26"/>
      <c r="FYE254" s="26"/>
      <c r="FYF254" s="26"/>
      <c r="FYG254" s="26"/>
      <c r="FYH254" s="26"/>
      <c r="FYI254" s="26"/>
      <c r="FYJ254" s="26"/>
      <c r="FYK254" s="26"/>
      <c r="FYL254" s="26"/>
      <c r="FYM254" s="26"/>
      <c r="FYN254" s="26"/>
      <c r="FYO254" s="26"/>
      <c r="FYP254" s="26"/>
      <c r="FYQ254" s="26"/>
      <c r="FYR254" s="26"/>
      <c r="FYS254" s="26"/>
      <c r="FYT254" s="26"/>
      <c r="FYU254" s="26"/>
      <c r="FYV254" s="26"/>
      <c r="FYW254" s="26"/>
      <c r="FYX254" s="26"/>
      <c r="FYY254" s="26"/>
      <c r="FYZ254" s="26"/>
      <c r="FZA254" s="26"/>
      <c r="FZB254" s="26"/>
      <c r="FZC254" s="26"/>
      <c r="FZD254" s="26"/>
      <c r="FZE254" s="26"/>
      <c r="FZF254" s="26"/>
      <c r="FZG254" s="26"/>
      <c r="FZH254" s="26"/>
      <c r="FZI254" s="26"/>
      <c r="FZJ254" s="26"/>
      <c r="FZK254" s="26"/>
      <c r="FZL254" s="26"/>
      <c r="FZM254" s="26"/>
      <c r="FZN254" s="26"/>
      <c r="FZO254" s="26"/>
      <c r="FZP254" s="26"/>
      <c r="FZQ254" s="26"/>
      <c r="FZR254" s="26"/>
      <c r="FZS254" s="26"/>
      <c r="FZT254" s="26"/>
      <c r="FZU254" s="26"/>
      <c r="FZV254" s="26"/>
      <c r="FZW254" s="26"/>
      <c r="FZX254" s="26"/>
      <c r="FZY254" s="26"/>
      <c r="FZZ254" s="26"/>
      <c r="GAA254" s="26"/>
      <c r="GAB254" s="26"/>
      <c r="GAC254" s="26"/>
      <c r="GAD254" s="26"/>
      <c r="GAE254" s="26"/>
      <c r="GAF254" s="26"/>
      <c r="GAG254" s="26"/>
      <c r="GAH254" s="26"/>
      <c r="GAI254" s="26"/>
      <c r="GAJ254" s="26"/>
      <c r="GAK254" s="26"/>
      <c r="GAL254" s="26"/>
      <c r="GAM254" s="26"/>
      <c r="GAN254" s="26"/>
      <c r="GAO254" s="26"/>
      <c r="GAP254" s="26"/>
      <c r="GAQ254" s="26"/>
      <c r="GAR254" s="26"/>
      <c r="GAS254" s="26"/>
      <c r="GAT254" s="26"/>
      <c r="GAU254" s="26"/>
      <c r="GAV254" s="26"/>
      <c r="GAW254" s="26"/>
      <c r="GAX254" s="26"/>
      <c r="GAY254" s="26"/>
      <c r="GAZ254" s="26"/>
      <c r="GBA254" s="26"/>
      <c r="GBB254" s="26"/>
      <c r="GBC254" s="26"/>
      <c r="GBD254" s="26"/>
      <c r="GBE254" s="26"/>
      <c r="GBF254" s="26"/>
      <c r="GBG254" s="26"/>
      <c r="GBH254" s="26"/>
      <c r="GBI254" s="26"/>
      <c r="GBJ254" s="26"/>
      <c r="GBK254" s="26"/>
      <c r="GBL254" s="26"/>
      <c r="GBM254" s="26"/>
      <c r="GBN254" s="26"/>
      <c r="GBO254" s="26"/>
      <c r="GBP254" s="26"/>
      <c r="GBQ254" s="26"/>
      <c r="GBR254" s="26"/>
      <c r="GBS254" s="26"/>
      <c r="GBT254" s="26"/>
      <c r="GBU254" s="26"/>
      <c r="GBV254" s="26"/>
      <c r="GBW254" s="26"/>
      <c r="GBX254" s="26"/>
      <c r="GBY254" s="26"/>
      <c r="GBZ254" s="26"/>
      <c r="GCA254" s="26"/>
      <c r="GCB254" s="26"/>
      <c r="GCC254" s="26"/>
      <c r="GCD254" s="26"/>
      <c r="GCE254" s="26"/>
      <c r="GCF254" s="26"/>
      <c r="GCG254" s="26"/>
      <c r="GCH254" s="26"/>
      <c r="GCI254" s="26"/>
      <c r="GCJ254" s="26"/>
      <c r="GCK254" s="26"/>
      <c r="GCL254" s="26"/>
      <c r="GCM254" s="26"/>
      <c r="GCN254" s="26"/>
      <c r="GCO254" s="26"/>
      <c r="GCP254" s="26"/>
      <c r="GCQ254" s="26"/>
      <c r="GCR254" s="26"/>
      <c r="GCS254" s="26"/>
      <c r="GCT254" s="26"/>
      <c r="GCU254" s="26"/>
      <c r="GCV254" s="26"/>
      <c r="GCW254" s="26"/>
      <c r="GCX254" s="26"/>
      <c r="GCY254" s="26"/>
      <c r="GCZ254" s="26"/>
      <c r="GDA254" s="26"/>
      <c r="GDB254" s="26"/>
      <c r="GDC254" s="26"/>
      <c r="GDD254" s="26"/>
      <c r="GDE254" s="26"/>
      <c r="GDF254" s="26"/>
      <c r="GDG254" s="26"/>
      <c r="GDH254" s="26"/>
      <c r="GDI254" s="26"/>
      <c r="GDJ254" s="26"/>
      <c r="GDK254" s="26"/>
      <c r="GDL254" s="26"/>
      <c r="GDM254" s="26"/>
      <c r="GDN254" s="26"/>
      <c r="GDO254" s="26"/>
      <c r="GDP254" s="26"/>
      <c r="GDQ254" s="26"/>
      <c r="GDR254" s="26"/>
      <c r="GDS254" s="26"/>
      <c r="GDT254" s="26"/>
      <c r="GDU254" s="26"/>
      <c r="GDV254" s="26"/>
      <c r="GDW254" s="26"/>
      <c r="GDX254" s="26"/>
      <c r="GDY254" s="26"/>
      <c r="GDZ254" s="26"/>
      <c r="GEA254" s="26"/>
      <c r="GEB254" s="26"/>
      <c r="GEC254" s="26"/>
      <c r="GED254" s="26"/>
      <c r="GEE254" s="26"/>
      <c r="GEF254" s="26"/>
      <c r="GEG254" s="26"/>
      <c r="GEH254" s="26"/>
      <c r="GEI254" s="26"/>
      <c r="GEJ254" s="26"/>
      <c r="GEK254" s="26"/>
      <c r="GEL254" s="26"/>
      <c r="GEM254" s="26"/>
      <c r="GEN254" s="26"/>
      <c r="GEO254" s="26"/>
      <c r="GEP254" s="26"/>
      <c r="GEQ254" s="26"/>
      <c r="GER254" s="26"/>
      <c r="GES254" s="26"/>
      <c r="GET254" s="26"/>
      <c r="GEU254" s="26"/>
      <c r="GEV254" s="26"/>
      <c r="GEW254" s="26"/>
      <c r="GEX254" s="26"/>
      <c r="GEY254" s="26"/>
      <c r="GEZ254" s="26"/>
      <c r="GFA254" s="26"/>
      <c r="GFB254" s="26"/>
      <c r="GFC254" s="26"/>
      <c r="GFD254" s="26"/>
      <c r="GFE254" s="26"/>
      <c r="GFF254" s="26"/>
      <c r="GFG254" s="26"/>
      <c r="GFH254" s="26"/>
      <c r="GFI254" s="26"/>
      <c r="GFJ254" s="26"/>
      <c r="GFK254" s="26"/>
      <c r="GFL254" s="26"/>
      <c r="GFM254" s="26"/>
      <c r="GFN254" s="26"/>
      <c r="GFO254" s="26"/>
      <c r="GFP254" s="26"/>
      <c r="GFQ254" s="26"/>
      <c r="GFR254" s="26"/>
      <c r="GFS254" s="26"/>
      <c r="GFT254" s="26"/>
      <c r="GFU254" s="26"/>
      <c r="GFV254" s="26"/>
      <c r="GFW254" s="26"/>
      <c r="GFX254" s="26"/>
      <c r="GFY254" s="26"/>
      <c r="GFZ254" s="26"/>
      <c r="GGA254" s="26"/>
      <c r="GGB254" s="26"/>
      <c r="GGC254" s="26"/>
      <c r="GGD254" s="26"/>
      <c r="GGE254" s="26"/>
      <c r="GGF254" s="26"/>
      <c r="GGG254" s="26"/>
      <c r="GGH254" s="26"/>
      <c r="GGI254" s="26"/>
      <c r="GGJ254" s="26"/>
      <c r="GGK254" s="26"/>
      <c r="GGL254" s="26"/>
      <c r="GGM254" s="26"/>
      <c r="GGN254" s="26"/>
      <c r="GGO254" s="26"/>
      <c r="GGP254" s="26"/>
      <c r="GGQ254" s="26"/>
      <c r="GGR254" s="26"/>
      <c r="GGS254" s="26"/>
      <c r="GGT254" s="26"/>
      <c r="GGU254" s="26"/>
      <c r="GGV254" s="26"/>
      <c r="GGW254" s="26"/>
      <c r="GGX254" s="26"/>
      <c r="GGY254" s="26"/>
      <c r="GGZ254" s="26"/>
      <c r="GHA254" s="26"/>
      <c r="GHB254" s="26"/>
      <c r="GHC254" s="26"/>
      <c r="GHD254" s="26"/>
      <c r="GHE254" s="26"/>
      <c r="GHF254" s="26"/>
      <c r="GHG254" s="26"/>
      <c r="GHH254" s="26"/>
      <c r="GHI254" s="26"/>
      <c r="GHJ254" s="26"/>
      <c r="GHK254" s="26"/>
      <c r="GHL254" s="26"/>
      <c r="GHM254" s="26"/>
      <c r="GHN254" s="26"/>
      <c r="GHO254" s="26"/>
      <c r="GHP254" s="26"/>
      <c r="GHQ254" s="26"/>
      <c r="GHR254" s="26"/>
      <c r="GHS254" s="26"/>
      <c r="GHT254" s="26"/>
      <c r="GHU254" s="26"/>
      <c r="GHV254" s="26"/>
      <c r="GHW254" s="26"/>
      <c r="GHX254" s="26"/>
      <c r="GHY254" s="26"/>
      <c r="GHZ254" s="26"/>
      <c r="GIA254" s="26"/>
      <c r="GIB254" s="26"/>
      <c r="GIC254" s="26"/>
      <c r="GID254" s="26"/>
      <c r="GIE254" s="26"/>
      <c r="GIF254" s="26"/>
      <c r="GIG254" s="26"/>
      <c r="GIH254" s="26"/>
      <c r="GII254" s="26"/>
      <c r="GIJ254" s="26"/>
      <c r="GIK254" s="26"/>
      <c r="GIL254" s="26"/>
      <c r="GIM254" s="26"/>
      <c r="GIN254" s="26"/>
      <c r="GIO254" s="26"/>
      <c r="GIP254" s="26"/>
      <c r="GIQ254" s="26"/>
      <c r="GIR254" s="26"/>
      <c r="GIS254" s="26"/>
      <c r="GIT254" s="26"/>
      <c r="GIU254" s="26"/>
      <c r="GIV254" s="26"/>
      <c r="GIW254" s="26"/>
      <c r="GIX254" s="26"/>
      <c r="GIY254" s="26"/>
      <c r="GIZ254" s="26"/>
      <c r="GJA254" s="26"/>
      <c r="GJB254" s="26"/>
      <c r="GJC254" s="26"/>
      <c r="GJD254" s="26"/>
      <c r="GJE254" s="26"/>
      <c r="GJF254" s="26"/>
      <c r="GJG254" s="26"/>
      <c r="GJH254" s="26"/>
      <c r="GJI254" s="26"/>
      <c r="GJJ254" s="26"/>
      <c r="GJK254" s="26"/>
      <c r="GJL254" s="26"/>
      <c r="GJM254" s="26"/>
      <c r="GJN254" s="26"/>
      <c r="GJO254" s="26"/>
      <c r="GJP254" s="26"/>
      <c r="GJQ254" s="26"/>
      <c r="GJR254" s="26"/>
      <c r="GJS254" s="26"/>
      <c r="GJT254" s="26"/>
      <c r="GJU254" s="26"/>
      <c r="GJV254" s="26"/>
      <c r="GJW254" s="26"/>
      <c r="GJX254" s="26"/>
      <c r="GJY254" s="26"/>
      <c r="GJZ254" s="26"/>
      <c r="GKA254" s="26"/>
      <c r="GKB254" s="26"/>
      <c r="GKC254" s="26"/>
      <c r="GKD254" s="26"/>
      <c r="GKE254" s="26"/>
      <c r="GKF254" s="26"/>
      <c r="GKG254" s="26"/>
      <c r="GKH254" s="26"/>
      <c r="GKI254" s="26"/>
      <c r="GKJ254" s="26"/>
      <c r="GKK254" s="26"/>
      <c r="GKL254" s="26"/>
      <c r="GKM254" s="26"/>
      <c r="GKN254" s="26"/>
      <c r="GKO254" s="26"/>
      <c r="GKP254" s="26"/>
      <c r="GKQ254" s="26"/>
      <c r="GKR254" s="26"/>
      <c r="GKS254" s="26"/>
      <c r="GKT254" s="26"/>
      <c r="GKU254" s="26"/>
      <c r="GKV254" s="26"/>
      <c r="GKW254" s="26"/>
      <c r="GKX254" s="26"/>
      <c r="GKY254" s="26"/>
      <c r="GKZ254" s="26"/>
      <c r="GLA254" s="26"/>
      <c r="GLB254" s="26"/>
      <c r="GLC254" s="26"/>
      <c r="GLD254" s="26"/>
      <c r="GLE254" s="26"/>
      <c r="GLF254" s="26"/>
      <c r="GLG254" s="26"/>
      <c r="GLH254" s="26"/>
      <c r="GLI254" s="26"/>
      <c r="GLJ254" s="26"/>
      <c r="GLK254" s="26"/>
      <c r="GLL254" s="26"/>
      <c r="GLM254" s="26"/>
      <c r="GLN254" s="26"/>
      <c r="GLO254" s="26"/>
      <c r="GLP254" s="26"/>
      <c r="GLQ254" s="26"/>
      <c r="GLR254" s="26"/>
      <c r="GLS254" s="26"/>
      <c r="GLT254" s="26"/>
      <c r="GLU254" s="26"/>
      <c r="GLV254" s="26"/>
      <c r="GLW254" s="26"/>
      <c r="GLX254" s="26"/>
      <c r="GLY254" s="26"/>
      <c r="GLZ254" s="26"/>
      <c r="GMA254" s="26"/>
      <c r="GMB254" s="26"/>
      <c r="GMC254" s="26"/>
      <c r="GMD254" s="26"/>
      <c r="GME254" s="26"/>
      <c r="GMF254" s="26"/>
      <c r="GMG254" s="26"/>
      <c r="GMH254" s="26"/>
      <c r="GMI254" s="26"/>
      <c r="GMJ254" s="26"/>
      <c r="GMK254" s="26"/>
      <c r="GML254" s="26"/>
      <c r="GMM254" s="26"/>
      <c r="GMN254" s="26"/>
      <c r="GMO254" s="26"/>
      <c r="GMP254" s="26"/>
      <c r="GMQ254" s="26"/>
      <c r="GMR254" s="26"/>
      <c r="GMS254" s="26"/>
      <c r="GMT254" s="26"/>
      <c r="GMU254" s="26"/>
      <c r="GMV254" s="26"/>
      <c r="GMW254" s="26"/>
      <c r="GMX254" s="26"/>
      <c r="GMY254" s="26"/>
      <c r="GMZ254" s="26"/>
      <c r="GNA254" s="26"/>
      <c r="GNB254" s="26"/>
      <c r="GNC254" s="26"/>
      <c r="GND254" s="26"/>
      <c r="GNE254" s="26"/>
      <c r="GNF254" s="26"/>
      <c r="GNG254" s="26"/>
      <c r="GNH254" s="26"/>
      <c r="GNI254" s="26"/>
      <c r="GNJ254" s="26"/>
      <c r="GNK254" s="26"/>
      <c r="GNL254" s="26"/>
      <c r="GNM254" s="26"/>
      <c r="GNN254" s="26"/>
      <c r="GNO254" s="26"/>
      <c r="GNP254" s="26"/>
      <c r="GNQ254" s="26"/>
      <c r="GNR254" s="26"/>
      <c r="GNS254" s="26"/>
      <c r="GNT254" s="26"/>
      <c r="GNU254" s="26"/>
      <c r="GNV254" s="26"/>
      <c r="GNW254" s="26"/>
      <c r="GNX254" s="26"/>
      <c r="GNY254" s="26"/>
      <c r="GNZ254" s="26"/>
      <c r="GOA254" s="26"/>
      <c r="GOB254" s="26"/>
      <c r="GOC254" s="26"/>
      <c r="GOD254" s="26"/>
      <c r="GOE254" s="26"/>
      <c r="GOF254" s="26"/>
      <c r="GOG254" s="26"/>
      <c r="GOH254" s="26"/>
      <c r="GOI254" s="26"/>
      <c r="GOJ254" s="26"/>
      <c r="GOK254" s="26"/>
      <c r="GOL254" s="26"/>
      <c r="GOM254" s="26"/>
      <c r="GON254" s="26"/>
      <c r="GOO254" s="26"/>
      <c r="GOP254" s="26"/>
      <c r="GOQ254" s="26"/>
      <c r="GOR254" s="26"/>
      <c r="GOS254" s="26"/>
      <c r="GOT254" s="26"/>
      <c r="GOU254" s="26"/>
      <c r="GOV254" s="26"/>
      <c r="GOW254" s="26"/>
      <c r="GOX254" s="26"/>
      <c r="GOY254" s="26"/>
      <c r="GOZ254" s="26"/>
      <c r="GPA254" s="26"/>
      <c r="GPB254" s="26"/>
      <c r="GPC254" s="26"/>
      <c r="GPD254" s="26"/>
      <c r="GPE254" s="26"/>
      <c r="GPF254" s="26"/>
      <c r="GPG254" s="26"/>
      <c r="GPH254" s="26"/>
      <c r="GPI254" s="26"/>
      <c r="GPJ254" s="26"/>
      <c r="GPK254" s="26"/>
      <c r="GPL254" s="26"/>
      <c r="GPM254" s="26"/>
      <c r="GPN254" s="26"/>
      <c r="GPO254" s="26"/>
      <c r="GPP254" s="26"/>
      <c r="GPQ254" s="26"/>
      <c r="GPR254" s="26"/>
      <c r="GPS254" s="26"/>
      <c r="GPT254" s="26"/>
      <c r="GPU254" s="26"/>
      <c r="GPV254" s="26"/>
      <c r="GPW254" s="26"/>
      <c r="GPX254" s="26"/>
      <c r="GPY254" s="26"/>
      <c r="GPZ254" s="26"/>
      <c r="GQA254" s="26"/>
      <c r="GQB254" s="26"/>
      <c r="GQC254" s="26"/>
      <c r="GQD254" s="26"/>
      <c r="GQE254" s="26"/>
      <c r="GQF254" s="26"/>
      <c r="GQG254" s="26"/>
      <c r="GQH254" s="26"/>
      <c r="GQI254" s="26"/>
      <c r="GQJ254" s="26"/>
      <c r="GQK254" s="26"/>
      <c r="GQL254" s="26"/>
      <c r="GQM254" s="26"/>
      <c r="GQN254" s="26"/>
      <c r="GQO254" s="26"/>
      <c r="GQP254" s="26"/>
      <c r="GQQ254" s="26"/>
      <c r="GQR254" s="26"/>
      <c r="GQS254" s="26"/>
      <c r="GQT254" s="26"/>
      <c r="GQU254" s="26"/>
      <c r="GQV254" s="26"/>
      <c r="GQW254" s="26"/>
      <c r="GQX254" s="26"/>
      <c r="GQY254" s="26"/>
      <c r="GQZ254" s="26"/>
      <c r="GRA254" s="26"/>
      <c r="GRB254" s="26"/>
      <c r="GRC254" s="26"/>
      <c r="GRD254" s="26"/>
      <c r="GRE254" s="26"/>
      <c r="GRF254" s="26"/>
      <c r="GRG254" s="26"/>
      <c r="GRH254" s="26"/>
      <c r="GRI254" s="26"/>
      <c r="GRJ254" s="26"/>
      <c r="GRK254" s="26"/>
      <c r="GRL254" s="26"/>
      <c r="GRM254" s="26"/>
      <c r="GRN254" s="26"/>
      <c r="GRO254" s="26"/>
      <c r="GRP254" s="26"/>
      <c r="GRQ254" s="26"/>
      <c r="GRR254" s="26"/>
      <c r="GRS254" s="26"/>
      <c r="GRT254" s="26"/>
      <c r="GRU254" s="26"/>
      <c r="GRV254" s="26"/>
      <c r="GRW254" s="26"/>
      <c r="GRX254" s="26"/>
      <c r="GRY254" s="26"/>
      <c r="GRZ254" s="26"/>
      <c r="GSA254" s="26"/>
      <c r="GSB254" s="26"/>
      <c r="GSC254" s="26"/>
      <c r="GSD254" s="26"/>
      <c r="GSE254" s="26"/>
      <c r="GSF254" s="26"/>
      <c r="GSG254" s="26"/>
      <c r="GSH254" s="26"/>
      <c r="GSI254" s="26"/>
      <c r="GSJ254" s="26"/>
      <c r="GSK254" s="26"/>
      <c r="GSL254" s="26"/>
      <c r="GSM254" s="26"/>
      <c r="GSN254" s="26"/>
      <c r="GSO254" s="26"/>
      <c r="GSP254" s="26"/>
      <c r="GSQ254" s="26"/>
      <c r="GSR254" s="26"/>
      <c r="GSS254" s="26"/>
      <c r="GST254" s="26"/>
      <c r="GSU254" s="26"/>
      <c r="GSV254" s="26"/>
      <c r="GSW254" s="26"/>
      <c r="GSX254" s="26"/>
      <c r="GSY254" s="26"/>
      <c r="GSZ254" s="26"/>
      <c r="GTA254" s="26"/>
      <c r="GTB254" s="26"/>
      <c r="GTC254" s="26"/>
      <c r="GTD254" s="26"/>
      <c r="GTE254" s="26"/>
      <c r="GTF254" s="26"/>
      <c r="GTG254" s="26"/>
      <c r="GTH254" s="26"/>
      <c r="GTI254" s="26"/>
      <c r="GTJ254" s="26"/>
      <c r="GTK254" s="26"/>
      <c r="GTL254" s="26"/>
      <c r="GTM254" s="26"/>
      <c r="GTN254" s="26"/>
      <c r="GTO254" s="26"/>
      <c r="GTP254" s="26"/>
      <c r="GTQ254" s="26"/>
      <c r="GTR254" s="26"/>
      <c r="GTS254" s="26"/>
      <c r="GTT254" s="26"/>
      <c r="GTU254" s="26"/>
      <c r="GTV254" s="26"/>
      <c r="GTW254" s="26"/>
      <c r="GTX254" s="26"/>
      <c r="GTY254" s="26"/>
      <c r="GTZ254" s="26"/>
      <c r="GUA254" s="26"/>
      <c r="GUB254" s="26"/>
      <c r="GUC254" s="26"/>
      <c r="GUD254" s="26"/>
      <c r="GUE254" s="26"/>
      <c r="GUF254" s="26"/>
      <c r="GUG254" s="26"/>
      <c r="GUH254" s="26"/>
      <c r="GUI254" s="26"/>
      <c r="GUJ254" s="26"/>
      <c r="GUK254" s="26"/>
      <c r="GUL254" s="26"/>
      <c r="GUM254" s="26"/>
      <c r="GUN254" s="26"/>
      <c r="GUO254" s="26"/>
      <c r="GUP254" s="26"/>
      <c r="GUQ254" s="26"/>
      <c r="GUR254" s="26"/>
      <c r="GUS254" s="26"/>
      <c r="GUT254" s="26"/>
      <c r="GUU254" s="26"/>
      <c r="GUV254" s="26"/>
      <c r="GUW254" s="26"/>
      <c r="GUX254" s="26"/>
      <c r="GUY254" s="26"/>
      <c r="GUZ254" s="26"/>
      <c r="GVA254" s="26"/>
      <c r="GVB254" s="26"/>
      <c r="GVC254" s="26"/>
      <c r="GVD254" s="26"/>
      <c r="GVE254" s="26"/>
      <c r="GVF254" s="26"/>
      <c r="GVG254" s="26"/>
      <c r="GVH254" s="26"/>
      <c r="GVI254" s="26"/>
      <c r="GVJ254" s="26"/>
      <c r="GVK254" s="26"/>
      <c r="GVL254" s="26"/>
      <c r="GVM254" s="26"/>
      <c r="GVN254" s="26"/>
      <c r="GVO254" s="26"/>
      <c r="GVP254" s="26"/>
      <c r="GVQ254" s="26"/>
      <c r="GVR254" s="26"/>
      <c r="GVS254" s="26"/>
      <c r="GVT254" s="26"/>
      <c r="GVU254" s="26"/>
      <c r="GVV254" s="26"/>
      <c r="GVW254" s="26"/>
      <c r="GVX254" s="26"/>
      <c r="GVY254" s="26"/>
      <c r="GVZ254" s="26"/>
      <c r="GWA254" s="26"/>
      <c r="GWB254" s="26"/>
      <c r="GWC254" s="26"/>
      <c r="GWD254" s="26"/>
      <c r="GWE254" s="26"/>
      <c r="GWF254" s="26"/>
      <c r="GWG254" s="26"/>
      <c r="GWH254" s="26"/>
      <c r="GWI254" s="26"/>
      <c r="GWJ254" s="26"/>
      <c r="GWK254" s="26"/>
      <c r="GWL254" s="26"/>
      <c r="GWM254" s="26"/>
      <c r="GWN254" s="26"/>
      <c r="GWO254" s="26"/>
      <c r="GWP254" s="26"/>
      <c r="GWQ254" s="26"/>
      <c r="GWR254" s="26"/>
      <c r="GWS254" s="26"/>
      <c r="GWT254" s="26"/>
      <c r="GWU254" s="26"/>
      <c r="GWV254" s="26"/>
      <c r="GWW254" s="26"/>
      <c r="GWX254" s="26"/>
      <c r="GWY254" s="26"/>
      <c r="GWZ254" s="26"/>
      <c r="GXA254" s="26"/>
      <c r="GXB254" s="26"/>
      <c r="GXC254" s="26"/>
      <c r="GXD254" s="26"/>
      <c r="GXE254" s="26"/>
      <c r="GXF254" s="26"/>
      <c r="GXG254" s="26"/>
      <c r="GXH254" s="26"/>
      <c r="GXI254" s="26"/>
      <c r="GXJ254" s="26"/>
      <c r="GXK254" s="26"/>
      <c r="GXL254" s="26"/>
      <c r="GXM254" s="26"/>
      <c r="GXN254" s="26"/>
      <c r="GXO254" s="26"/>
      <c r="GXP254" s="26"/>
      <c r="GXQ254" s="26"/>
      <c r="GXR254" s="26"/>
      <c r="GXS254" s="26"/>
      <c r="GXT254" s="26"/>
      <c r="GXU254" s="26"/>
      <c r="GXV254" s="26"/>
      <c r="GXW254" s="26"/>
      <c r="GXX254" s="26"/>
      <c r="GXY254" s="26"/>
      <c r="GXZ254" s="26"/>
      <c r="GYA254" s="26"/>
      <c r="GYB254" s="26"/>
      <c r="GYC254" s="26"/>
      <c r="GYD254" s="26"/>
      <c r="GYE254" s="26"/>
      <c r="GYF254" s="26"/>
      <c r="GYG254" s="26"/>
      <c r="GYH254" s="26"/>
      <c r="GYI254" s="26"/>
      <c r="GYJ254" s="26"/>
      <c r="GYK254" s="26"/>
      <c r="GYL254" s="26"/>
      <c r="GYM254" s="26"/>
      <c r="GYN254" s="26"/>
      <c r="GYO254" s="26"/>
      <c r="GYP254" s="26"/>
      <c r="GYQ254" s="26"/>
      <c r="GYR254" s="26"/>
      <c r="GYS254" s="26"/>
      <c r="GYT254" s="26"/>
      <c r="GYU254" s="26"/>
      <c r="GYV254" s="26"/>
      <c r="GYW254" s="26"/>
      <c r="GYX254" s="26"/>
      <c r="GYY254" s="26"/>
      <c r="GYZ254" s="26"/>
      <c r="GZA254" s="26"/>
      <c r="GZB254" s="26"/>
      <c r="GZC254" s="26"/>
      <c r="GZD254" s="26"/>
      <c r="GZE254" s="26"/>
      <c r="GZF254" s="26"/>
      <c r="GZG254" s="26"/>
      <c r="GZH254" s="26"/>
      <c r="GZI254" s="26"/>
      <c r="GZJ254" s="26"/>
      <c r="GZK254" s="26"/>
      <c r="GZL254" s="26"/>
      <c r="GZM254" s="26"/>
      <c r="GZN254" s="26"/>
      <c r="GZO254" s="26"/>
      <c r="GZP254" s="26"/>
      <c r="GZQ254" s="26"/>
      <c r="GZR254" s="26"/>
      <c r="GZS254" s="26"/>
      <c r="GZT254" s="26"/>
      <c r="GZU254" s="26"/>
      <c r="GZV254" s="26"/>
      <c r="GZW254" s="26"/>
      <c r="GZX254" s="26"/>
      <c r="GZY254" s="26"/>
      <c r="GZZ254" s="26"/>
      <c r="HAA254" s="26"/>
      <c r="HAB254" s="26"/>
      <c r="HAC254" s="26"/>
      <c r="HAD254" s="26"/>
      <c r="HAE254" s="26"/>
      <c r="HAF254" s="26"/>
      <c r="HAG254" s="26"/>
      <c r="HAH254" s="26"/>
      <c r="HAI254" s="26"/>
      <c r="HAJ254" s="26"/>
      <c r="HAK254" s="26"/>
      <c r="HAL254" s="26"/>
      <c r="HAM254" s="26"/>
      <c r="HAN254" s="26"/>
      <c r="HAO254" s="26"/>
      <c r="HAP254" s="26"/>
      <c r="HAQ254" s="26"/>
      <c r="HAR254" s="26"/>
      <c r="HAS254" s="26"/>
      <c r="HAT254" s="26"/>
      <c r="HAU254" s="26"/>
      <c r="HAV254" s="26"/>
      <c r="HAW254" s="26"/>
      <c r="HAX254" s="26"/>
      <c r="HAY254" s="26"/>
      <c r="HAZ254" s="26"/>
      <c r="HBA254" s="26"/>
      <c r="HBB254" s="26"/>
      <c r="HBC254" s="26"/>
      <c r="HBD254" s="26"/>
      <c r="HBE254" s="26"/>
      <c r="HBF254" s="26"/>
      <c r="HBG254" s="26"/>
      <c r="HBH254" s="26"/>
      <c r="HBI254" s="26"/>
      <c r="HBJ254" s="26"/>
      <c r="HBK254" s="26"/>
      <c r="HBL254" s="26"/>
      <c r="HBM254" s="26"/>
      <c r="HBN254" s="26"/>
      <c r="HBO254" s="26"/>
      <c r="HBP254" s="26"/>
      <c r="HBQ254" s="26"/>
      <c r="HBR254" s="26"/>
      <c r="HBS254" s="26"/>
      <c r="HBT254" s="26"/>
      <c r="HBU254" s="26"/>
      <c r="HBV254" s="26"/>
      <c r="HBW254" s="26"/>
      <c r="HBX254" s="26"/>
      <c r="HBY254" s="26"/>
      <c r="HBZ254" s="26"/>
      <c r="HCA254" s="26"/>
      <c r="HCB254" s="26"/>
      <c r="HCC254" s="26"/>
      <c r="HCD254" s="26"/>
      <c r="HCE254" s="26"/>
      <c r="HCF254" s="26"/>
      <c r="HCG254" s="26"/>
      <c r="HCH254" s="26"/>
      <c r="HCI254" s="26"/>
      <c r="HCJ254" s="26"/>
      <c r="HCK254" s="26"/>
      <c r="HCL254" s="26"/>
      <c r="HCM254" s="26"/>
      <c r="HCN254" s="26"/>
      <c r="HCO254" s="26"/>
      <c r="HCP254" s="26"/>
      <c r="HCQ254" s="26"/>
      <c r="HCR254" s="26"/>
      <c r="HCS254" s="26"/>
      <c r="HCT254" s="26"/>
      <c r="HCU254" s="26"/>
      <c r="HCV254" s="26"/>
      <c r="HCW254" s="26"/>
      <c r="HCX254" s="26"/>
      <c r="HCY254" s="26"/>
      <c r="HCZ254" s="26"/>
      <c r="HDA254" s="26"/>
      <c r="HDB254" s="26"/>
      <c r="HDC254" s="26"/>
      <c r="HDD254" s="26"/>
      <c r="HDE254" s="26"/>
      <c r="HDF254" s="26"/>
      <c r="HDG254" s="26"/>
      <c r="HDH254" s="26"/>
      <c r="HDI254" s="26"/>
      <c r="HDJ254" s="26"/>
      <c r="HDK254" s="26"/>
      <c r="HDL254" s="26"/>
      <c r="HDM254" s="26"/>
      <c r="HDN254" s="26"/>
      <c r="HDO254" s="26"/>
      <c r="HDP254" s="26"/>
      <c r="HDQ254" s="26"/>
      <c r="HDR254" s="26"/>
      <c r="HDS254" s="26"/>
      <c r="HDT254" s="26"/>
      <c r="HDU254" s="26"/>
      <c r="HDV254" s="26"/>
      <c r="HDW254" s="26"/>
      <c r="HDX254" s="26"/>
      <c r="HDY254" s="26"/>
      <c r="HDZ254" s="26"/>
      <c r="HEA254" s="26"/>
      <c r="HEB254" s="26"/>
      <c r="HEC254" s="26"/>
      <c r="HED254" s="26"/>
      <c r="HEE254" s="26"/>
      <c r="HEF254" s="26"/>
      <c r="HEG254" s="26"/>
      <c r="HEH254" s="26"/>
      <c r="HEI254" s="26"/>
      <c r="HEJ254" s="26"/>
      <c r="HEK254" s="26"/>
      <c r="HEL254" s="26"/>
      <c r="HEM254" s="26"/>
      <c r="HEN254" s="26"/>
      <c r="HEO254" s="26"/>
      <c r="HEP254" s="26"/>
      <c r="HEQ254" s="26"/>
      <c r="HER254" s="26"/>
      <c r="HES254" s="26"/>
      <c r="HET254" s="26"/>
      <c r="HEU254" s="26"/>
      <c r="HEV254" s="26"/>
      <c r="HEW254" s="26"/>
      <c r="HEX254" s="26"/>
      <c r="HEY254" s="26"/>
      <c r="HEZ254" s="26"/>
      <c r="HFA254" s="26"/>
      <c r="HFB254" s="26"/>
      <c r="HFC254" s="26"/>
      <c r="HFD254" s="26"/>
      <c r="HFE254" s="26"/>
      <c r="HFF254" s="26"/>
      <c r="HFG254" s="26"/>
      <c r="HFH254" s="26"/>
      <c r="HFI254" s="26"/>
      <c r="HFJ254" s="26"/>
      <c r="HFK254" s="26"/>
      <c r="HFL254" s="26"/>
      <c r="HFM254" s="26"/>
      <c r="HFN254" s="26"/>
      <c r="HFO254" s="26"/>
      <c r="HFP254" s="26"/>
      <c r="HFQ254" s="26"/>
      <c r="HFR254" s="26"/>
      <c r="HFS254" s="26"/>
      <c r="HFT254" s="26"/>
      <c r="HFU254" s="26"/>
      <c r="HFV254" s="26"/>
      <c r="HFW254" s="26"/>
      <c r="HFX254" s="26"/>
      <c r="HFY254" s="26"/>
      <c r="HFZ254" s="26"/>
      <c r="HGA254" s="26"/>
      <c r="HGB254" s="26"/>
      <c r="HGC254" s="26"/>
      <c r="HGD254" s="26"/>
      <c r="HGE254" s="26"/>
      <c r="HGF254" s="26"/>
      <c r="HGG254" s="26"/>
      <c r="HGH254" s="26"/>
      <c r="HGI254" s="26"/>
      <c r="HGJ254" s="26"/>
      <c r="HGK254" s="26"/>
      <c r="HGL254" s="26"/>
      <c r="HGM254" s="26"/>
      <c r="HGN254" s="26"/>
      <c r="HGO254" s="26"/>
      <c r="HGP254" s="26"/>
      <c r="HGQ254" s="26"/>
      <c r="HGR254" s="26"/>
      <c r="HGS254" s="26"/>
      <c r="HGT254" s="26"/>
      <c r="HGU254" s="26"/>
      <c r="HGV254" s="26"/>
      <c r="HGW254" s="26"/>
      <c r="HGX254" s="26"/>
      <c r="HGY254" s="26"/>
      <c r="HGZ254" s="26"/>
      <c r="HHA254" s="26"/>
      <c r="HHB254" s="26"/>
      <c r="HHC254" s="26"/>
      <c r="HHD254" s="26"/>
      <c r="HHE254" s="26"/>
      <c r="HHF254" s="26"/>
      <c r="HHG254" s="26"/>
      <c r="HHH254" s="26"/>
      <c r="HHI254" s="26"/>
      <c r="HHJ254" s="26"/>
      <c r="HHK254" s="26"/>
      <c r="HHL254" s="26"/>
      <c r="HHM254" s="26"/>
      <c r="HHN254" s="26"/>
      <c r="HHO254" s="26"/>
      <c r="HHP254" s="26"/>
      <c r="HHQ254" s="26"/>
      <c r="HHR254" s="26"/>
      <c r="HHS254" s="26"/>
      <c r="HHT254" s="26"/>
      <c r="HHU254" s="26"/>
      <c r="HHV254" s="26"/>
      <c r="HHW254" s="26"/>
      <c r="HHX254" s="26"/>
      <c r="HHY254" s="26"/>
      <c r="HHZ254" s="26"/>
      <c r="HIA254" s="26"/>
      <c r="HIB254" s="26"/>
      <c r="HIC254" s="26"/>
      <c r="HID254" s="26"/>
      <c r="HIE254" s="26"/>
      <c r="HIF254" s="26"/>
      <c r="HIG254" s="26"/>
      <c r="HIH254" s="26"/>
      <c r="HII254" s="26"/>
      <c r="HIJ254" s="26"/>
      <c r="HIK254" s="26"/>
      <c r="HIL254" s="26"/>
      <c r="HIM254" s="26"/>
      <c r="HIN254" s="26"/>
      <c r="HIO254" s="26"/>
      <c r="HIP254" s="26"/>
      <c r="HIQ254" s="26"/>
      <c r="HIR254" s="26"/>
      <c r="HIS254" s="26"/>
      <c r="HIT254" s="26"/>
      <c r="HIU254" s="26"/>
      <c r="HIV254" s="26"/>
      <c r="HIW254" s="26"/>
      <c r="HIX254" s="26"/>
      <c r="HIY254" s="26"/>
      <c r="HIZ254" s="26"/>
      <c r="HJA254" s="26"/>
      <c r="HJB254" s="26"/>
      <c r="HJC254" s="26"/>
      <c r="HJD254" s="26"/>
      <c r="HJE254" s="26"/>
      <c r="HJF254" s="26"/>
      <c r="HJG254" s="26"/>
      <c r="HJH254" s="26"/>
      <c r="HJI254" s="26"/>
      <c r="HJJ254" s="26"/>
      <c r="HJK254" s="26"/>
      <c r="HJL254" s="26"/>
      <c r="HJM254" s="26"/>
      <c r="HJN254" s="26"/>
      <c r="HJO254" s="26"/>
      <c r="HJP254" s="26"/>
      <c r="HJQ254" s="26"/>
      <c r="HJR254" s="26"/>
      <c r="HJS254" s="26"/>
      <c r="HJT254" s="26"/>
      <c r="HJU254" s="26"/>
      <c r="HJV254" s="26"/>
      <c r="HJW254" s="26"/>
      <c r="HJX254" s="26"/>
      <c r="HJY254" s="26"/>
      <c r="HJZ254" s="26"/>
      <c r="HKA254" s="26"/>
      <c r="HKB254" s="26"/>
      <c r="HKC254" s="26"/>
      <c r="HKD254" s="26"/>
      <c r="HKE254" s="26"/>
      <c r="HKF254" s="26"/>
      <c r="HKG254" s="26"/>
      <c r="HKH254" s="26"/>
      <c r="HKI254" s="26"/>
      <c r="HKJ254" s="26"/>
      <c r="HKK254" s="26"/>
      <c r="HKL254" s="26"/>
      <c r="HKM254" s="26"/>
      <c r="HKN254" s="26"/>
      <c r="HKO254" s="26"/>
      <c r="HKP254" s="26"/>
      <c r="HKQ254" s="26"/>
      <c r="HKR254" s="26"/>
      <c r="HKS254" s="26"/>
      <c r="HKT254" s="26"/>
      <c r="HKU254" s="26"/>
      <c r="HKV254" s="26"/>
      <c r="HKW254" s="26"/>
      <c r="HKX254" s="26"/>
      <c r="HKY254" s="26"/>
      <c r="HKZ254" s="26"/>
      <c r="HLA254" s="26"/>
      <c r="HLB254" s="26"/>
      <c r="HLC254" s="26"/>
      <c r="HLD254" s="26"/>
      <c r="HLE254" s="26"/>
      <c r="HLF254" s="26"/>
      <c r="HLG254" s="26"/>
      <c r="HLH254" s="26"/>
      <c r="HLI254" s="26"/>
      <c r="HLJ254" s="26"/>
      <c r="HLK254" s="26"/>
      <c r="HLL254" s="26"/>
      <c r="HLM254" s="26"/>
      <c r="HLN254" s="26"/>
      <c r="HLO254" s="26"/>
      <c r="HLP254" s="26"/>
      <c r="HLQ254" s="26"/>
      <c r="HLR254" s="26"/>
      <c r="HLS254" s="26"/>
      <c r="HLT254" s="26"/>
      <c r="HLU254" s="26"/>
      <c r="HLV254" s="26"/>
      <c r="HLW254" s="26"/>
      <c r="HLX254" s="26"/>
      <c r="HLY254" s="26"/>
      <c r="HLZ254" s="26"/>
      <c r="HMA254" s="26"/>
      <c r="HMB254" s="26"/>
      <c r="HMC254" s="26"/>
      <c r="HMD254" s="26"/>
      <c r="HME254" s="26"/>
      <c r="HMF254" s="26"/>
      <c r="HMG254" s="26"/>
      <c r="HMH254" s="26"/>
      <c r="HMI254" s="26"/>
      <c r="HMJ254" s="26"/>
      <c r="HMK254" s="26"/>
      <c r="HML254" s="26"/>
      <c r="HMM254" s="26"/>
      <c r="HMN254" s="26"/>
      <c r="HMO254" s="26"/>
      <c r="HMP254" s="26"/>
      <c r="HMQ254" s="26"/>
      <c r="HMR254" s="26"/>
      <c r="HMS254" s="26"/>
      <c r="HMT254" s="26"/>
      <c r="HMU254" s="26"/>
      <c r="HMV254" s="26"/>
      <c r="HMW254" s="26"/>
      <c r="HMX254" s="26"/>
      <c r="HMY254" s="26"/>
      <c r="HMZ254" s="26"/>
      <c r="HNA254" s="26"/>
      <c r="HNB254" s="26"/>
      <c r="HNC254" s="26"/>
      <c r="HND254" s="26"/>
      <c r="HNE254" s="26"/>
      <c r="HNF254" s="26"/>
      <c r="HNG254" s="26"/>
      <c r="HNH254" s="26"/>
      <c r="HNI254" s="26"/>
      <c r="HNJ254" s="26"/>
      <c r="HNK254" s="26"/>
      <c r="HNL254" s="26"/>
      <c r="HNM254" s="26"/>
      <c r="HNN254" s="26"/>
      <c r="HNO254" s="26"/>
      <c r="HNP254" s="26"/>
      <c r="HNQ254" s="26"/>
      <c r="HNR254" s="26"/>
      <c r="HNS254" s="26"/>
      <c r="HNT254" s="26"/>
      <c r="HNU254" s="26"/>
      <c r="HNV254" s="26"/>
      <c r="HNW254" s="26"/>
      <c r="HNX254" s="26"/>
      <c r="HNY254" s="26"/>
      <c r="HNZ254" s="26"/>
      <c r="HOA254" s="26"/>
      <c r="HOB254" s="26"/>
      <c r="HOC254" s="26"/>
      <c r="HOD254" s="26"/>
      <c r="HOE254" s="26"/>
      <c r="HOF254" s="26"/>
      <c r="HOG254" s="26"/>
      <c r="HOH254" s="26"/>
      <c r="HOI254" s="26"/>
      <c r="HOJ254" s="26"/>
      <c r="HOK254" s="26"/>
      <c r="HOL254" s="26"/>
      <c r="HOM254" s="26"/>
      <c r="HON254" s="26"/>
      <c r="HOO254" s="26"/>
      <c r="HOP254" s="26"/>
      <c r="HOQ254" s="26"/>
      <c r="HOR254" s="26"/>
      <c r="HOS254" s="26"/>
      <c r="HOT254" s="26"/>
      <c r="HOU254" s="26"/>
      <c r="HOV254" s="26"/>
      <c r="HOW254" s="26"/>
      <c r="HOX254" s="26"/>
      <c r="HOY254" s="26"/>
      <c r="HOZ254" s="26"/>
      <c r="HPA254" s="26"/>
      <c r="HPB254" s="26"/>
      <c r="HPC254" s="26"/>
      <c r="HPD254" s="26"/>
      <c r="HPE254" s="26"/>
      <c r="HPF254" s="26"/>
      <c r="HPG254" s="26"/>
      <c r="HPH254" s="26"/>
      <c r="HPI254" s="26"/>
      <c r="HPJ254" s="26"/>
      <c r="HPK254" s="26"/>
      <c r="HPL254" s="26"/>
      <c r="HPM254" s="26"/>
      <c r="HPN254" s="26"/>
      <c r="HPO254" s="26"/>
      <c r="HPP254" s="26"/>
      <c r="HPQ254" s="26"/>
      <c r="HPR254" s="26"/>
      <c r="HPS254" s="26"/>
      <c r="HPT254" s="26"/>
      <c r="HPU254" s="26"/>
      <c r="HPV254" s="26"/>
      <c r="HPW254" s="26"/>
      <c r="HPX254" s="26"/>
      <c r="HPY254" s="26"/>
      <c r="HPZ254" s="26"/>
      <c r="HQA254" s="26"/>
      <c r="HQB254" s="26"/>
      <c r="HQC254" s="26"/>
      <c r="HQD254" s="26"/>
      <c r="HQE254" s="26"/>
      <c r="HQF254" s="26"/>
      <c r="HQG254" s="26"/>
      <c r="HQH254" s="26"/>
      <c r="HQI254" s="26"/>
      <c r="HQJ254" s="26"/>
      <c r="HQK254" s="26"/>
      <c r="HQL254" s="26"/>
      <c r="HQM254" s="26"/>
      <c r="HQN254" s="26"/>
      <c r="HQO254" s="26"/>
      <c r="HQP254" s="26"/>
      <c r="HQQ254" s="26"/>
      <c r="HQR254" s="26"/>
      <c r="HQS254" s="26"/>
      <c r="HQT254" s="26"/>
      <c r="HQU254" s="26"/>
      <c r="HQV254" s="26"/>
      <c r="HQW254" s="26"/>
      <c r="HQX254" s="26"/>
      <c r="HQY254" s="26"/>
      <c r="HQZ254" s="26"/>
      <c r="HRA254" s="26"/>
      <c r="HRB254" s="26"/>
      <c r="HRC254" s="26"/>
      <c r="HRD254" s="26"/>
      <c r="HRE254" s="26"/>
      <c r="HRF254" s="26"/>
      <c r="HRG254" s="26"/>
      <c r="HRH254" s="26"/>
      <c r="HRI254" s="26"/>
      <c r="HRJ254" s="26"/>
      <c r="HRK254" s="26"/>
      <c r="HRL254" s="26"/>
      <c r="HRM254" s="26"/>
      <c r="HRN254" s="26"/>
      <c r="HRO254" s="26"/>
      <c r="HRP254" s="26"/>
      <c r="HRQ254" s="26"/>
      <c r="HRR254" s="26"/>
      <c r="HRS254" s="26"/>
      <c r="HRT254" s="26"/>
      <c r="HRU254" s="26"/>
      <c r="HRV254" s="26"/>
      <c r="HRW254" s="26"/>
      <c r="HRX254" s="26"/>
      <c r="HRY254" s="26"/>
      <c r="HRZ254" s="26"/>
      <c r="HSA254" s="26"/>
      <c r="HSB254" s="26"/>
      <c r="HSC254" s="26"/>
      <c r="HSD254" s="26"/>
      <c r="HSE254" s="26"/>
      <c r="HSF254" s="26"/>
      <c r="HSG254" s="26"/>
      <c r="HSH254" s="26"/>
      <c r="HSI254" s="26"/>
      <c r="HSJ254" s="26"/>
      <c r="HSK254" s="26"/>
      <c r="HSL254" s="26"/>
      <c r="HSM254" s="26"/>
      <c r="HSN254" s="26"/>
      <c r="HSO254" s="26"/>
      <c r="HSP254" s="26"/>
      <c r="HSQ254" s="26"/>
      <c r="HSR254" s="26"/>
      <c r="HSS254" s="26"/>
      <c r="HST254" s="26"/>
      <c r="HSU254" s="26"/>
      <c r="HSV254" s="26"/>
      <c r="HSW254" s="26"/>
      <c r="HSX254" s="26"/>
      <c r="HSY254" s="26"/>
      <c r="HSZ254" s="26"/>
      <c r="HTA254" s="26"/>
      <c r="HTB254" s="26"/>
      <c r="HTC254" s="26"/>
      <c r="HTD254" s="26"/>
      <c r="HTE254" s="26"/>
      <c r="HTF254" s="26"/>
      <c r="HTG254" s="26"/>
      <c r="HTH254" s="26"/>
      <c r="HTI254" s="26"/>
      <c r="HTJ254" s="26"/>
      <c r="HTK254" s="26"/>
      <c r="HTL254" s="26"/>
      <c r="HTM254" s="26"/>
      <c r="HTN254" s="26"/>
      <c r="HTO254" s="26"/>
      <c r="HTP254" s="26"/>
      <c r="HTQ254" s="26"/>
      <c r="HTR254" s="26"/>
      <c r="HTS254" s="26"/>
      <c r="HTT254" s="26"/>
      <c r="HTU254" s="26"/>
      <c r="HTV254" s="26"/>
      <c r="HTW254" s="26"/>
      <c r="HTX254" s="26"/>
      <c r="HTY254" s="26"/>
      <c r="HTZ254" s="26"/>
      <c r="HUA254" s="26"/>
      <c r="HUB254" s="26"/>
      <c r="HUC254" s="26"/>
      <c r="HUD254" s="26"/>
      <c r="HUE254" s="26"/>
      <c r="HUF254" s="26"/>
      <c r="HUG254" s="26"/>
      <c r="HUH254" s="26"/>
      <c r="HUI254" s="26"/>
      <c r="HUJ254" s="26"/>
      <c r="HUK254" s="26"/>
      <c r="HUL254" s="26"/>
      <c r="HUM254" s="26"/>
      <c r="HUN254" s="26"/>
      <c r="HUO254" s="26"/>
      <c r="HUP254" s="26"/>
      <c r="HUQ254" s="26"/>
      <c r="HUR254" s="26"/>
      <c r="HUS254" s="26"/>
      <c r="HUT254" s="26"/>
      <c r="HUU254" s="26"/>
      <c r="HUV254" s="26"/>
      <c r="HUW254" s="26"/>
      <c r="HUX254" s="26"/>
      <c r="HUY254" s="26"/>
      <c r="HUZ254" s="26"/>
      <c r="HVA254" s="26"/>
      <c r="HVB254" s="26"/>
      <c r="HVC254" s="26"/>
      <c r="HVD254" s="26"/>
      <c r="HVE254" s="26"/>
      <c r="HVF254" s="26"/>
      <c r="HVG254" s="26"/>
      <c r="HVH254" s="26"/>
      <c r="HVI254" s="26"/>
      <c r="HVJ254" s="26"/>
      <c r="HVK254" s="26"/>
      <c r="HVL254" s="26"/>
      <c r="HVM254" s="26"/>
      <c r="HVN254" s="26"/>
      <c r="HVO254" s="26"/>
      <c r="HVP254" s="26"/>
      <c r="HVQ254" s="26"/>
      <c r="HVR254" s="26"/>
      <c r="HVS254" s="26"/>
      <c r="HVT254" s="26"/>
      <c r="HVU254" s="26"/>
      <c r="HVV254" s="26"/>
      <c r="HVW254" s="26"/>
      <c r="HVX254" s="26"/>
      <c r="HVY254" s="26"/>
      <c r="HVZ254" s="26"/>
      <c r="HWA254" s="26"/>
      <c r="HWB254" s="26"/>
      <c r="HWC254" s="26"/>
      <c r="HWD254" s="26"/>
      <c r="HWE254" s="26"/>
      <c r="HWF254" s="26"/>
      <c r="HWG254" s="26"/>
      <c r="HWH254" s="26"/>
      <c r="HWI254" s="26"/>
      <c r="HWJ254" s="26"/>
      <c r="HWK254" s="26"/>
      <c r="HWL254" s="26"/>
      <c r="HWM254" s="26"/>
      <c r="HWN254" s="26"/>
      <c r="HWO254" s="26"/>
      <c r="HWP254" s="26"/>
      <c r="HWQ254" s="26"/>
      <c r="HWR254" s="26"/>
      <c r="HWS254" s="26"/>
      <c r="HWT254" s="26"/>
      <c r="HWU254" s="26"/>
      <c r="HWV254" s="26"/>
      <c r="HWW254" s="26"/>
      <c r="HWX254" s="26"/>
      <c r="HWY254" s="26"/>
      <c r="HWZ254" s="26"/>
      <c r="HXA254" s="26"/>
      <c r="HXB254" s="26"/>
      <c r="HXC254" s="26"/>
      <c r="HXD254" s="26"/>
      <c r="HXE254" s="26"/>
      <c r="HXF254" s="26"/>
      <c r="HXG254" s="26"/>
      <c r="HXH254" s="26"/>
      <c r="HXI254" s="26"/>
      <c r="HXJ254" s="26"/>
      <c r="HXK254" s="26"/>
      <c r="HXL254" s="26"/>
      <c r="HXM254" s="26"/>
      <c r="HXN254" s="26"/>
      <c r="HXO254" s="26"/>
      <c r="HXP254" s="26"/>
      <c r="HXQ254" s="26"/>
      <c r="HXR254" s="26"/>
      <c r="HXS254" s="26"/>
      <c r="HXT254" s="26"/>
      <c r="HXU254" s="26"/>
      <c r="HXV254" s="26"/>
      <c r="HXW254" s="26"/>
      <c r="HXX254" s="26"/>
      <c r="HXY254" s="26"/>
      <c r="HXZ254" s="26"/>
      <c r="HYA254" s="26"/>
      <c r="HYB254" s="26"/>
      <c r="HYC254" s="26"/>
      <c r="HYD254" s="26"/>
      <c r="HYE254" s="26"/>
      <c r="HYF254" s="26"/>
      <c r="HYG254" s="26"/>
      <c r="HYH254" s="26"/>
      <c r="HYI254" s="26"/>
      <c r="HYJ254" s="26"/>
      <c r="HYK254" s="26"/>
      <c r="HYL254" s="26"/>
      <c r="HYM254" s="26"/>
      <c r="HYN254" s="26"/>
      <c r="HYO254" s="26"/>
      <c r="HYP254" s="26"/>
      <c r="HYQ254" s="26"/>
      <c r="HYR254" s="26"/>
      <c r="HYS254" s="26"/>
      <c r="HYT254" s="26"/>
      <c r="HYU254" s="26"/>
      <c r="HYV254" s="26"/>
      <c r="HYW254" s="26"/>
      <c r="HYX254" s="26"/>
      <c r="HYY254" s="26"/>
      <c r="HYZ254" s="26"/>
      <c r="HZA254" s="26"/>
      <c r="HZB254" s="26"/>
      <c r="HZC254" s="26"/>
      <c r="HZD254" s="26"/>
      <c r="HZE254" s="26"/>
      <c r="HZF254" s="26"/>
      <c r="HZG254" s="26"/>
      <c r="HZH254" s="26"/>
      <c r="HZI254" s="26"/>
      <c r="HZJ254" s="26"/>
      <c r="HZK254" s="26"/>
      <c r="HZL254" s="26"/>
      <c r="HZM254" s="26"/>
      <c r="HZN254" s="26"/>
      <c r="HZO254" s="26"/>
      <c r="HZP254" s="26"/>
      <c r="HZQ254" s="26"/>
      <c r="HZR254" s="26"/>
      <c r="HZS254" s="26"/>
      <c r="HZT254" s="26"/>
      <c r="HZU254" s="26"/>
      <c r="HZV254" s="26"/>
      <c r="HZW254" s="26"/>
      <c r="HZX254" s="26"/>
      <c r="HZY254" s="26"/>
      <c r="HZZ254" s="26"/>
      <c r="IAA254" s="26"/>
      <c r="IAB254" s="26"/>
      <c r="IAC254" s="26"/>
      <c r="IAD254" s="26"/>
      <c r="IAE254" s="26"/>
      <c r="IAF254" s="26"/>
      <c r="IAG254" s="26"/>
      <c r="IAH254" s="26"/>
      <c r="IAI254" s="26"/>
      <c r="IAJ254" s="26"/>
      <c r="IAK254" s="26"/>
      <c r="IAL254" s="26"/>
      <c r="IAM254" s="26"/>
      <c r="IAN254" s="26"/>
      <c r="IAO254" s="26"/>
      <c r="IAP254" s="26"/>
      <c r="IAQ254" s="26"/>
      <c r="IAR254" s="26"/>
      <c r="IAS254" s="26"/>
      <c r="IAT254" s="26"/>
      <c r="IAU254" s="26"/>
      <c r="IAV254" s="26"/>
      <c r="IAW254" s="26"/>
      <c r="IAX254" s="26"/>
      <c r="IAY254" s="26"/>
      <c r="IAZ254" s="26"/>
      <c r="IBA254" s="26"/>
      <c r="IBB254" s="26"/>
      <c r="IBC254" s="26"/>
      <c r="IBD254" s="26"/>
      <c r="IBE254" s="26"/>
      <c r="IBF254" s="26"/>
      <c r="IBG254" s="26"/>
      <c r="IBH254" s="26"/>
      <c r="IBI254" s="26"/>
      <c r="IBJ254" s="26"/>
      <c r="IBK254" s="26"/>
      <c r="IBL254" s="26"/>
      <c r="IBM254" s="26"/>
      <c r="IBN254" s="26"/>
      <c r="IBO254" s="26"/>
      <c r="IBP254" s="26"/>
      <c r="IBQ254" s="26"/>
      <c r="IBR254" s="26"/>
      <c r="IBS254" s="26"/>
      <c r="IBT254" s="26"/>
      <c r="IBU254" s="26"/>
      <c r="IBV254" s="26"/>
      <c r="IBW254" s="26"/>
      <c r="IBX254" s="26"/>
      <c r="IBY254" s="26"/>
      <c r="IBZ254" s="26"/>
      <c r="ICA254" s="26"/>
      <c r="ICB254" s="26"/>
      <c r="ICC254" s="26"/>
      <c r="ICD254" s="26"/>
      <c r="ICE254" s="26"/>
      <c r="ICF254" s="26"/>
      <c r="ICG254" s="26"/>
      <c r="ICH254" s="26"/>
      <c r="ICI254" s="26"/>
      <c r="ICJ254" s="26"/>
      <c r="ICK254" s="26"/>
      <c r="ICL254" s="26"/>
      <c r="ICM254" s="26"/>
      <c r="ICN254" s="26"/>
      <c r="ICO254" s="26"/>
      <c r="ICP254" s="26"/>
      <c r="ICQ254" s="26"/>
      <c r="ICR254" s="26"/>
      <c r="ICS254" s="26"/>
      <c r="ICT254" s="26"/>
      <c r="ICU254" s="26"/>
      <c r="ICV254" s="26"/>
      <c r="ICW254" s="26"/>
      <c r="ICX254" s="26"/>
      <c r="ICY254" s="26"/>
      <c r="ICZ254" s="26"/>
      <c r="IDA254" s="26"/>
      <c r="IDB254" s="26"/>
      <c r="IDC254" s="26"/>
      <c r="IDD254" s="26"/>
      <c r="IDE254" s="26"/>
      <c r="IDF254" s="26"/>
      <c r="IDG254" s="26"/>
      <c r="IDH254" s="26"/>
      <c r="IDI254" s="26"/>
      <c r="IDJ254" s="26"/>
      <c r="IDK254" s="26"/>
      <c r="IDL254" s="26"/>
      <c r="IDM254" s="26"/>
      <c r="IDN254" s="26"/>
      <c r="IDO254" s="26"/>
      <c r="IDP254" s="26"/>
      <c r="IDQ254" s="26"/>
      <c r="IDR254" s="26"/>
      <c r="IDS254" s="26"/>
      <c r="IDT254" s="26"/>
      <c r="IDU254" s="26"/>
      <c r="IDV254" s="26"/>
      <c r="IDW254" s="26"/>
      <c r="IDX254" s="26"/>
      <c r="IDY254" s="26"/>
      <c r="IDZ254" s="26"/>
      <c r="IEA254" s="26"/>
      <c r="IEB254" s="26"/>
      <c r="IEC254" s="26"/>
      <c r="IED254" s="26"/>
      <c r="IEE254" s="26"/>
      <c r="IEF254" s="26"/>
      <c r="IEG254" s="26"/>
      <c r="IEH254" s="26"/>
      <c r="IEI254" s="26"/>
      <c r="IEJ254" s="26"/>
      <c r="IEK254" s="26"/>
      <c r="IEL254" s="26"/>
      <c r="IEM254" s="26"/>
      <c r="IEN254" s="26"/>
      <c r="IEO254" s="26"/>
      <c r="IEP254" s="26"/>
      <c r="IEQ254" s="26"/>
      <c r="IER254" s="26"/>
      <c r="IES254" s="26"/>
      <c r="IET254" s="26"/>
      <c r="IEU254" s="26"/>
      <c r="IEV254" s="26"/>
      <c r="IEW254" s="26"/>
      <c r="IEX254" s="26"/>
      <c r="IEY254" s="26"/>
      <c r="IEZ254" s="26"/>
      <c r="IFA254" s="26"/>
      <c r="IFB254" s="26"/>
      <c r="IFC254" s="26"/>
      <c r="IFD254" s="26"/>
      <c r="IFE254" s="26"/>
      <c r="IFF254" s="26"/>
      <c r="IFG254" s="26"/>
      <c r="IFH254" s="26"/>
      <c r="IFI254" s="26"/>
      <c r="IFJ254" s="26"/>
      <c r="IFK254" s="26"/>
      <c r="IFL254" s="26"/>
      <c r="IFM254" s="26"/>
      <c r="IFN254" s="26"/>
      <c r="IFO254" s="26"/>
      <c r="IFP254" s="26"/>
      <c r="IFQ254" s="26"/>
      <c r="IFR254" s="26"/>
      <c r="IFS254" s="26"/>
      <c r="IFT254" s="26"/>
      <c r="IFU254" s="26"/>
      <c r="IFV254" s="26"/>
      <c r="IFW254" s="26"/>
      <c r="IFX254" s="26"/>
      <c r="IFY254" s="26"/>
      <c r="IFZ254" s="26"/>
      <c r="IGA254" s="26"/>
      <c r="IGB254" s="26"/>
      <c r="IGC254" s="26"/>
      <c r="IGD254" s="26"/>
      <c r="IGE254" s="26"/>
      <c r="IGF254" s="26"/>
      <c r="IGG254" s="26"/>
      <c r="IGH254" s="26"/>
      <c r="IGI254" s="26"/>
      <c r="IGJ254" s="26"/>
      <c r="IGK254" s="26"/>
      <c r="IGL254" s="26"/>
      <c r="IGM254" s="26"/>
      <c r="IGN254" s="26"/>
      <c r="IGO254" s="26"/>
      <c r="IGP254" s="26"/>
      <c r="IGQ254" s="26"/>
      <c r="IGR254" s="26"/>
      <c r="IGS254" s="26"/>
      <c r="IGT254" s="26"/>
      <c r="IGU254" s="26"/>
      <c r="IGV254" s="26"/>
      <c r="IGW254" s="26"/>
      <c r="IGX254" s="26"/>
      <c r="IGY254" s="26"/>
      <c r="IGZ254" s="26"/>
      <c r="IHA254" s="26"/>
      <c r="IHB254" s="26"/>
      <c r="IHC254" s="26"/>
      <c r="IHD254" s="26"/>
      <c r="IHE254" s="26"/>
      <c r="IHF254" s="26"/>
      <c r="IHG254" s="26"/>
      <c r="IHH254" s="26"/>
      <c r="IHI254" s="26"/>
      <c r="IHJ254" s="26"/>
      <c r="IHK254" s="26"/>
      <c r="IHL254" s="26"/>
      <c r="IHM254" s="26"/>
      <c r="IHN254" s="26"/>
      <c r="IHO254" s="26"/>
      <c r="IHP254" s="26"/>
      <c r="IHQ254" s="26"/>
      <c r="IHR254" s="26"/>
      <c r="IHS254" s="26"/>
      <c r="IHT254" s="26"/>
      <c r="IHU254" s="26"/>
      <c r="IHV254" s="26"/>
      <c r="IHW254" s="26"/>
      <c r="IHX254" s="26"/>
      <c r="IHY254" s="26"/>
      <c r="IHZ254" s="26"/>
      <c r="IIA254" s="26"/>
      <c r="IIB254" s="26"/>
      <c r="IIC254" s="26"/>
      <c r="IID254" s="26"/>
      <c r="IIE254" s="26"/>
      <c r="IIF254" s="26"/>
      <c r="IIG254" s="26"/>
    </row>
    <row r="255" spans="1:6325" s="89" customFormat="1" x14ac:dyDescent="0.2">
      <c r="A255" s="86"/>
      <c r="B255" s="87">
        <v>45853</v>
      </c>
      <c r="C255" s="88">
        <v>0.587350462962963</v>
      </c>
      <c r="D255" s="89" t="s">
        <v>496</v>
      </c>
      <c r="E255" s="89" t="s">
        <v>541</v>
      </c>
      <c r="F255" s="89" t="s">
        <v>502</v>
      </c>
      <c r="G255" s="89">
        <v>1</v>
      </c>
      <c r="H255" s="89">
        <v>4.6300000000000001E-2</v>
      </c>
      <c r="I255" s="89" t="s">
        <v>19</v>
      </c>
      <c r="N255" s="90"/>
      <c r="P255" s="92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26"/>
      <c r="AH255" s="26"/>
      <c r="AI255" s="26"/>
      <c r="AJ255" s="26"/>
      <c r="AK255" s="26"/>
      <c r="AL255" s="26"/>
      <c r="AM255" s="26"/>
      <c r="AN255" s="26"/>
      <c r="AO255" s="26"/>
      <c r="AP255" s="26"/>
      <c r="AQ255" s="26"/>
      <c r="AR255" s="26"/>
      <c r="AS255" s="26"/>
      <c r="AT255" s="26"/>
      <c r="AU255" s="26"/>
      <c r="AV255" s="26"/>
      <c r="AW255" s="26"/>
      <c r="AX255" s="26"/>
      <c r="AY255" s="26"/>
      <c r="AZ255" s="26"/>
      <c r="BA255" s="26"/>
      <c r="BB255" s="26"/>
      <c r="BC255" s="26"/>
      <c r="BD255" s="26"/>
      <c r="BE255" s="26"/>
      <c r="BF255" s="26"/>
      <c r="BG255" s="26"/>
      <c r="BH255" s="26"/>
      <c r="BI255" s="26"/>
      <c r="BJ255" s="26"/>
      <c r="BK255" s="26"/>
      <c r="BL255" s="26"/>
      <c r="BM255" s="26"/>
      <c r="BN255" s="26"/>
      <c r="BO255" s="26"/>
      <c r="BP255" s="26"/>
      <c r="BQ255" s="26"/>
      <c r="BR255" s="26"/>
      <c r="BS255" s="26"/>
      <c r="BT255" s="26"/>
      <c r="BU255" s="26"/>
      <c r="BV255" s="26"/>
      <c r="BW255" s="26"/>
      <c r="BX255" s="26"/>
      <c r="BY255" s="26"/>
      <c r="BZ255" s="26"/>
      <c r="CA255" s="26"/>
      <c r="CB255" s="26"/>
      <c r="CC255" s="26"/>
      <c r="CD255" s="26"/>
      <c r="CE255" s="26"/>
      <c r="CF255" s="26"/>
      <c r="CG255" s="26"/>
      <c r="CH255" s="26"/>
      <c r="CI255" s="26"/>
      <c r="CJ255" s="26"/>
      <c r="CK255" s="26"/>
      <c r="CL255" s="26"/>
      <c r="CM255" s="26"/>
      <c r="CN255" s="26"/>
      <c r="CO255" s="26"/>
      <c r="CP255" s="26"/>
      <c r="CQ255" s="26"/>
      <c r="CR255" s="26"/>
      <c r="CS255" s="26"/>
      <c r="CT255" s="26"/>
      <c r="CU255" s="26"/>
      <c r="CV255" s="26"/>
      <c r="CW255" s="26"/>
      <c r="CX255" s="26"/>
      <c r="CY255" s="26"/>
      <c r="CZ255" s="26"/>
      <c r="DA255" s="26"/>
      <c r="DB255" s="26"/>
      <c r="DC255" s="26"/>
      <c r="DD255" s="26"/>
      <c r="DE255" s="26"/>
      <c r="DF255" s="26"/>
      <c r="DG255" s="26"/>
      <c r="DH255" s="26"/>
      <c r="DI255" s="26"/>
      <c r="DJ255" s="26"/>
      <c r="DK255" s="26"/>
      <c r="DL255" s="26"/>
      <c r="DM255" s="26"/>
      <c r="DN255" s="26"/>
      <c r="DO255" s="26"/>
      <c r="DP255" s="26"/>
      <c r="DQ255" s="26"/>
      <c r="DR255" s="26"/>
      <c r="DS255" s="26"/>
      <c r="DT255" s="26"/>
      <c r="DU255" s="26"/>
      <c r="DV255" s="26"/>
      <c r="DW255" s="26"/>
      <c r="DX255" s="26"/>
      <c r="DY255" s="26"/>
      <c r="DZ255" s="26"/>
      <c r="EA255" s="26"/>
      <c r="EB255" s="26"/>
      <c r="EC255" s="26"/>
      <c r="ED255" s="26"/>
      <c r="EE255" s="26"/>
      <c r="EF255" s="26"/>
      <c r="EG255" s="26"/>
      <c r="EH255" s="26"/>
      <c r="EI255" s="26"/>
      <c r="EJ255" s="26"/>
      <c r="EK255" s="26"/>
      <c r="EL255" s="26"/>
      <c r="EM255" s="26"/>
      <c r="EN255" s="26"/>
      <c r="EO255" s="26"/>
      <c r="EP255" s="26"/>
      <c r="EQ255" s="26"/>
      <c r="ER255" s="26"/>
      <c r="ES255" s="26"/>
      <c r="ET255" s="26"/>
      <c r="EU255" s="26"/>
      <c r="EV255" s="26"/>
      <c r="EW255" s="26"/>
      <c r="EX255" s="26"/>
      <c r="EY255" s="26"/>
      <c r="EZ255" s="26"/>
      <c r="FA255" s="26"/>
      <c r="FB255" s="26"/>
      <c r="FC255" s="26"/>
      <c r="FD255" s="26"/>
      <c r="FE255" s="26"/>
      <c r="FF255" s="26"/>
      <c r="FG255" s="26"/>
      <c r="FH255" s="26"/>
      <c r="FI255" s="26"/>
      <c r="FJ255" s="26"/>
      <c r="FK255" s="26"/>
      <c r="FL255" s="26"/>
      <c r="FM255" s="26"/>
      <c r="FN255" s="26"/>
      <c r="FO255" s="26"/>
      <c r="FP255" s="26"/>
      <c r="FQ255" s="26"/>
      <c r="FR255" s="26"/>
      <c r="FS255" s="26"/>
      <c r="FT255" s="26"/>
      <c r="FU255" s="26"/>
      <c r="FV255" s="26"/>
      <c r="FW255" s="26"/>
      <c r="FX255" s="26"/>
      <c r="FY255" s="26"/>
      <c r="FZ255" s="26"/>
      <c r="GA255" s="26"/>
      <c r="GB255" s="26"/>
      <c r="GC255" s="26"/>
      <c r="GD255" s="26"/>
      <c r="GE255" s="26"/>
      <c r="GF255" s="26"/>
      <c r="GG255" s="26"/>
      <c r="GH255" s="26"/>
      <c r="GI255" s="26"/>
      <c r="GJ255" s="26"/>
      <c r="GK255" s="26"/>
      <c r="GL255" s="26"/>
      <c r="GM255" s="26"/>
      <c r="GN255" s="26"/>
      <c r="GO255" s="26"/>
      <c r="GP255" s="26"/>
      <c r="GQ255" s="26"/>
      <c r="GR255" s="26"/>
      <c r="GS255" s="26"/>
      <c r="GT255" s="26"/>
      <c r="GU255" s="26"/>
      <c r="GV255" s="26"/>
      <c r="GW255" s="26"/>
      <c r="GX255" s="26"/>
      <c r="GY255" s="26"/>
      <c r="GZ255" s="26"/>
      <c r="HA255" s="26"/>
      <c r="HB255" s="26"/>
      <c r="HC255" s="26"/>
      <c r="HD255" s="26"/>
      <c r="HE255" s="26"/>
      <c r="HF255" s="26"/>
      <c r="HG255" s="26"/>
      <c r="HH255" s="26"/>
      <c r="HI255" s="26"/>
      <c r="HJ255" s="26"/>
      <c r="HK255" s="26"/>
      <c r="HL255" s="26"/>
      <c r="HM255" s="26"/>
      <c r="HN255" s="26"/>
      <c r="HO255" s="26"/>
      <c r="HP255" s="26"/>
      <c r="HQ255" s="26"/>
      <c r="HR255" s="26"/>
      <c r="HS255" s="26"/>
      <c r="HT255" s="26"/>
      <c r="HU255" s="26"/>
      <c r="HV255" s="26"/>
      <c r="HW255" s="26"/>
      <c r="HX255" s="26"/>
      <c r="HY255" s="26"/>
      <c r="HZ255" s="26"/>
      <c r="IA255" s="26"/>
      <c r="IB255" s="26"/>
      <c r="IC255" s="26"/>
      <c r="ID255" s="26"/>
      <c r="IE255" s="26"/>
      <c r="IF255" s="26"/>
      <c r="IG255" s="26"/>
      <c r="IH255" s="26"/>
      <c r="II255" s="26"/>
      <c r="IJ255" s="26"/>
      <c r="IK255" s="26"/>
      <c r="IL255" s="26"/>
      <c r="IM255" s="26"/>
      <c r="IN255" s="26"/>
      <c r="IO255" s="26"/>
      <c r="IP255" s="26"/>
      <c r="IQ255" s="26"/>
      <c r="IR255" s="26"/>
      <c r="IS255" s="26"/>
      <c r="IT255" s="26"/>
      <c r="IU255" s="26"/>
      <c r="IV255" s="26"/>
      <c r="IW255" s="26"/>
      <c r="IX255" s="26"/>
      <c r="IY255" s="26"/>
      <c r="IZ255" s="26"/>
      <c r="JA255" s="26"/>
      <c r="JB255" s="26"/>
      <c r="JC255" s="26"/>
      <c r="JD255" s="26"/>
      <c r="JE255" s="26"/>
      <c r="JF255" s="26"/>
      <c r="JG255" s="26"/>
      <c r="JH255" s="26"/>
      <c r="JI255" s="26"/>
      <c r="JJ255" s="26"/>
      <c r="JK255" s="26"/>
      <c r="JL255" s="26"/>
      <c r="JM255" s="26"/>
      <c r="JN255" s="26"/>
      <c r="JO255" s="26"/>
      <c r="JP255" s="26"/>
      <c r="JQ255" s="26"/>
      <c r="JR255" s="26"/>
      <c r="JS255" s="26"/>
      <c r="JT255" s="26"/>
      <c r="JU255" s="26"/>
      <c r="JV255" s="26"/>
      <c r="JW255" s="26"/>
      <c r="JX255" s="26"/>
      <c r="JY255" s="26"/>
      <c r="JZ255" s="26"/>
      <c r="KA255" s="26"/>
      <c r="KB255" s="26"/>
      <c r="KC255" s="26"/>
      <c r="KD255" s="26"/>
      <c r="KE255" s="26"/>
      <c r="KF255" s="26"/>
      <c r="KG255" s="26"/>
      <c r="KH255" s="26"/>
      <c r="KI255" s="26"/>
      <c r="KJ255" s="26"/>
      <c r="KK255" s="26"/>
      <c r="KL255" s="26"/>
      <c r="KM255" s="26"/>
      <c r="KN255" s="26"/>
      <c r="KO255" s="26"/>
      <c r="KP255" s="26"/>
      <c r="KQ255" s="26"/>
      <c r="KR255" s="26"/>
      <c r="KS255" s="26"/>
      <c r="KT255" s="26"/>
      <c r="KU255" s="26"/>
      <c r="KV255" s="26"/>
      <c r="KW255" s="26"/>
      <c r="KX255" s="26"/>
      <c r="KY255" s="26"/>
      <c r="KZ255" s="26"/>
      <c r="LA255" s="26"/>
      <c r="LB255" s="26"/>
      <c r="LC255" s="26"/>
      <c r="LD255" s="26"/>
      <c r="LE255" s="26"/>
      <c r="LF255" s="26"/>
      <c r="LG255" s="26"/>
      <c r="LH255" s="26"/>
      <c r="LI255" s="26"/>
      <c r="LJ255" s="26"/>
      <c r="LK255" s="26"/>
      <c r="LL255" s="26"/>
      <c r="LM255" s="26"/>
      <c r="LN255" s="26"/>
      <c r="LO255" s="26"/>
      <c r="LP255" s="26"/>
      <c r="LQ255" s="26"/>
      <c r="LR255" s="26"/>
      <c r="LS255" s="26"/>
      <c r="LT255" s="26"/>
      <c r="LU255" s="26"/>
      <c r="LV255" s="26"/>
      <c r="LW255" s="26"/>
      <c r="LX255" s="26"/>
      <c r="LY255" s="26"/>
      <c r="LZ255" s="26"/>
      <c r="MA255" s="26"/>
      <c r="MB255" s="26"/>
      <c r="MC255" s="26"/>
      <c r="MD255" s="26"/>
      <c r="ME255" s="26"/>
      <c r="MF255" s="26"/>
      <c r="MG255" s="26"/>
      <c r="MH255" s="26"/>
      <c r="MI255" s="26"/>
      <c r="MJ255" s="26"/>
      <c r="MK255" s="26"/>
      <c r="ML255" s="26"/>
      <c r="MM255" s="26"/>
      <c r="MN255" s="26"/>
      <c r="MO255" s="26"/>
      <c r="MP255" s="26"/>
      <c r="MQ255" s="26"/>
      <c r="MR255" s="26"/>
      <c r="MS255" s="26"/>
      <c r="MT255" s="26"/>
      <c r="MU255" s="26"/>
      <c r="MV255" s="26"/>
      <c r="MW255" s="26"/>
      <c r="MX255" s="26"/>
      <c r="MY255" s="26"/>
      <c r="MZ255" s="26"/>
      <c r="NA255" s="26"/>
      <c r="NB255" s="26"/>
      <c r="NC255" s="26"/>
      <c r="ND255" s="26"/>
      <c r="NE255" s="26"/>
      <c r="NF255" s="26"/>
      <c r="NG255" s="26"/>
      <c r="NH255" s="26"/>
      <c r="NI255" s="26"/>
      <c r="NJ255" s="26"/>
      <c r="NK255" s="26"/>
      <c r="NL255" s="26"/>
      <c r="NM255" s="26"/>
      <c r="NN255" s="26"/>
      <c r="NO255" s="26"/>
      <c r="NP255" s="26"/>
      <c r="NQ255" s="26"/>
      <c r="NR255" s="26"/>
      <c r="NS255" s="26"/>
      <c r="NT255" s="26"/>
      <c r="NU255" s="26"/>
      <c r="NV255" s="26"/>
      <c r="NW255" s="26"/>
      <c r="NX255" s="26"/>
      <c r="NY255" s="26"/>
      <c r="NZ255" s="26"/>
      <c r="OA255" s="26"/>
      <c r="OB255" s="26"/>
      <c r="OC255" s="26"/>
      <c r="OD255" s="26"/>
      <c r="OE255" s="26"/>
      <c r="OF255" s="26"/>
      <c r="OG255" s="26"/>
      <c r="OH255" s="26"/>
      <c r="OI255" s="26"/>
      <c r="OJ255" s="26"/>
      <c r="OK255" s="26"/>
      <c r="OL255" s="26"/>
      <c r="OM255" s="26"/>
      <c r="ON255" s="26"/>
      <c r="OO255" s="26"/>
      <c r="OP255" s="26"/>
      <c r="OQ255" s="26"/>
      <c r="OR255" s="26"/>
      <c r="OS255" s="26"/>
      <c r="OT255" s="26"/>
      <c r="OU255" s="26"/>
      <c r="OV255" s="26"/>
      <c r="OW255" s="26"/>
      <c r="OX255" s="26"/>
      <c r="OY255" s="26"/>
      <c r="OZ255" s="26"/>
      <c r="PA255" s="26"/>
      <c r="PB255" s="26"/>
      <c r="PC255" s="26"/>
      <c r="PD255" s="26"/>
      <c r="PE255" s="26"/>
      <c r="PF255" s="26"/>
      <c r="PG255" s="26"/>
      <c r="PH255" s="26"/>
      <c r="PI255" s="26"/>
      <c r="PJ255" s="26"/>
      <c r="PK255" s="26"/>
      <c r="PL255" s="26"/>
      <c r="PM255" s="26"/>
      <c r="PN255" s="26"/>
      <c r="PO255" s="26"/>
      <c r="PP255" s="26"/>
      <c r="PQ255" s="26"/>
      <c r="PR255" s="26"/>
      <c r="PS255" s="26"/>
      <c r="PT255" s="26"/>
      <c r="PU255" s="26"/>
      <c r="PV255" s="26"/>
      <c r="PW255" s="26"/>
      <c r="PX255" s="26"/>
      <c r="PY255" s="26"/>
      <c r="PZ255" s="26"/>
      <c r="QA255" s="26"/>
      <c r="QB255" s="26"/>
      <c r="QC255" s="26"/>
      <c r="QD255" s="26"/>
      <c r="QE255" s="26"/>
      <c r="QF255" s="26"/>
      <c r="QG255" s="26"/>
      <c r="QH255" s="26"/>
      <c r="QI255" s="26"/>
      <c r="QJ255" s="26"/>
      <c r="QK255" s="26"/>
      <c r="QL255" s="26"/>
      <c r="QM255" s="26"/>
      <c r="QN255" s="26"/>
      <c r="QO255" s="26"/>
      <c r="QP255" s="26"/>
      <c r="QQ255" s="26"/>
      <c r="QR255" s="26"/>
      <c r="QS255" s="26"/>
      <c r="QT255" s="26"/>
      <c r="QU255" s="26"/>
      <c r="QV255" s="26"/>
      <c r="QW255" s="26"/>
      <c r="QX255" s="26"/>
      <c r="QY255" s="26"/>
      <c r="QZ255" s="26"/>
      <c r="RA255" s="26"/>
      <c r="RB255" s="26"/>
      <c r="RC255" s="26"/>
      <c r="RD255" s="26"/>
      <c r="RE255" s="26"/>
      <c r="RF255" s="26"/>
      <c r="RG255" s="26"/>
      <c r="RH255" s="26"/>
      <c r="RI255" s="26"/>
      <c r="RJ255" s="26"/>
      <c r="RK255" s="26"/>
      <c r="RL255" s="26"/>
      <c r="RM255" s="26"/>
      <c r="RN255" s="26"/>
      <c r="RO255" s="26"/>
      <c r="RP255" s="26"/>
      <c r="RQ255" s="26"/>
      <c r="RR255" s="26"/>
      <c r="RS255" s="26"/>
      <c r="RT255" s="26"/>
      <c r="RU255" s="26"/>
      <c r="RV255" s="26"/>
      <c r="RW255" s="26"/>
      <c r="RX255" s="26"/>
      <c r="RY255" s="26"/>
      <c r="RZ255" s="26"/>
      <c r="SA255" s="26"/>
      <c r="SB255" s="26"/>
      <c r="SC255" s="26"/>
      <c r="SD255" s="26"/>
      <c r="SE255" s="26"/>
      <c r="SF255" s="26"/>
      <c r="SG255" s="26"/>
      <c r="SH255" s="26"/>
      <c r="SI255" s="26"/>
      <c r="SJ255" s="26"/>
      <c r="SK255" s="26"/>
      <c r="SL255" s="26"/>
      <c r="SM255" s="26"/>
      <c r="SN255" s="26"/>
      <c r="SO255" s="26"/>
      <c r="SP255" s="26"/>
      <c r="SQ255" s="26"/>
      <c r="SR255" s="26"/>
      <c r="SS255" s="26"/>
      <c r="ST255" s="26"/>
      <c r="SU255" s="26"/>
      <c r="SV255" s="26"/>
      <c r="SW255" s="26"/>
      <c r="SX255" s="26"/>
      <c r="SY255" s="26"/>
      <c r="SZ255" s="26"/>
      <c r="TA255" s="26"/>
      <c r="TB255" s="26"/>
      <c r="TC255" s="26"/>
      <c r="TD255" s="26"/>
      <c r="TE255" s="26"/>
      <c r="TF255" s="26"/>
      <c r="TG255" s="26"/>
      <c r="TH255" s="26"/>
      <c r="TI255" s="26"/>
      <c r="TJ255" s="26"/>
      <c r="TK255" s="26"/>
      <c r="TL255" s="26"/>
      <c r="TM255" s="26"/>
      <c r="TN255" s="26"/>
      <c r="TO255" s="26"/>
      <c r="TP255" s="26"/>
      <c r="TQ255" s="26"/>
      <c r="TR255" s="26"/>
      <c r="TS255" s="26"/>
      <c r="TT255" s="26"/>
      <c r="TU255" s="26"/>
      <c r="TV255" s="26"/>
      <c r="TW255" s="26"/>
      <c r="TX255" s="26"/>
      <c r="TY255" s="26"/>
      <c r="TZ255" s="26"/>
      <c r="UA255" s="26"/>
      <c r="UB255" s="26"/>
      <c r="UC255" s="26"/>
      <c r="UD255" s="26"/>
      <c r="UE255" s="26"/>
      <c r="UF255" s="26"/>
      <c r="UG255" s="26"/>
      <c r="UH255" s="26"/>
      <c r="UI255" s="26"/>
      <c r="UJ255" s="26"/>
      <c r="UK255" s="26"/>
      <c r="UL255" s="26"/>
      <c r="UM255" s="26"/>
      <c r="UN255" s="26"/>
      <c r="UO255" s="26"/>
      <c r="UP255" s="26"/>
      <c r="UQ255" s="26"/>
      <c r="UR255" s="26"/>
      <c r="US255" s="26"/>
      <c r="UT255" s="26"/>
      <c r="UU255" s="26"/>
      <c r="UV255" s="26"/>
      <c r="UW255" s="26"/>
      <c r="UX255" s="26"/>
      <c r="UY255" s="26"/>
      <c r="UZ255" s="26"/>
      <c r="VA255" s="26"/>
      <c r="VB255" s="26"/>
      <c r="VC255" s="26"/>
      <c r="VD255" s="26"/>
      <c r="VE255" s="26"/>
      <c r="VF255" s="26"/>
      <c r="VG255" s="26"/>
      <c r="VH255" s="26"/>
      <c r="VI255" s="26"/>
      <c r="VJ255" s="26"/>
      <c r="VK255" s="26"/>
      <c r="VL255" s="26"/>
      <c r="VM255" s="26"/>
      <c r="VN255" s="26"/>
      <c r="VO255" s="26"/>
      <c r="VP255" s="26"/>
      <c r="VQ255" s="26"/>
      <c r="VR255" s="26"/>
      <c r="VS255" s="26"/>
      <c r="VT255" s="26"/>
      <c r="VU255" s="26"/>
      <c r="VV255" s="26"/>
      <c r="VW255" s="26"/>
      <c r="VX255" s="26"/>
      <c r="VY255" s="26"/>
      <c r="VZ255" s="26"/>
      <c r="WA255" s="26"/>
      <c r="WB255" s="26"/>
      <c r="WC255" s="26"/>
      <c r="WD255" s="26"/>
      <c r="WE255" s="26"/>
      <c r="WF255" s="26"/>
      <c r="WG255" s="26"/>
      <c r="WH255" s="26"/>
      <c r="WI255" s="26"/>
      <c r="WJ255" s="26"/>
      <c r="WK255" s="26"/>
      <c r="WL255" s="26"/>
      <c r="WM255" s="26"/>
      <c r="WN255" s="26"/>
      <c r="WO255" s="26"/>
      <c r="WP255" s="26"/>
      <c r="WQ255" s="26"/>
      <c r="WR255" s="26"/>
      <c r="WS255" s="26"/>
      <c r="WT255" s="26"/>
      <c r="WU255" s="26"/>
      <c r="WV255" s="26"/>
      <c r="WW255" s="26"/>
      <c r="WX255" s="26"/>
      <c r="WY255" s="26"/>
      <c r="WZ255" s="26"/>
      <c r="XA255" s="26"/>
      <c r="XB255" s="26"/>
      <c r="XC255" s="26"/>
      <c r="XD255" s="26"/>
      <c r="XE255" s="26"/>
      <c r="XF255" s="26"/>
      <c r="XG255" s="26"/>
      <c r="XH255" s="26"/>
      <c r="XI255" s="26"/>
      <c r="XJ255" s="26"/>
      <c r="XK255" s="26"/>
      <c r="XL255" s="26"/>
      <c r="XM255" s="26"/>
      <c r="XN255" s="26"/>
      <c r="XO255" s="26"/>
      <c r="XP255" s="26"/>
      <c r="XQ255" s="26"/>
      <c r="XR255" s="26"/>
      <c r="XS255" s="26"/>
      <c r="XT255" s="26"/>
      <c r="XU255" s="26"/>
      <c r="XV255" s="26"/>
      <c r="XW255" s="26"/>
      <c r="XX255" s="26"/>
      <c r="XY255" s="26"/>
      <c r="XZ255" s="26"/>
      <c r="YA255" s="26"/>
      <c r="YB255" s="26"/>
      <c r="YC255" s="26"/>
      <c r="YD255" s="26"/>
      <c r="YE255" s="26"/>
      <c r="YF255" s="26"/>
      <c r="YG255" s="26"/>
      <c r="YH255" s="26"/>
      <c r="YI255" s="26"/>
      <c r="YJ255" s="26"/>
      <c r="YK255" s="26"/>
      <c r="YL255" s="26"/>
      <c r="YM255" s="26"/>
      <c r="YN255" s="26"/>
      <c r="YO255" s="26"/>
      <c r="YP255" s="26"/>
      <c r="YQ255" s="26"/>
      <c r="YR255" s="26"/>
      <c r="YS255" s="26"/>
      <c r="YT255" s="26"/>
      <c r="YU255" s="26"/>
      <c r="YV255" s="26"/>
      <c r="YW255" s="26"/>
      <c r="YX255" s="26"/>
      <c r="YY255" s="26"/>
      <c r="YZ255" s="26"/>
      <c r="ZA255" s="26"/>
      <c r="ZB255" s="26"/>
      <c r="ZC255" s="26"/>
      <c r="ZD255" s="26"/>
      <c r="ZE255" s="26"/>
      <c r="ZF255" s="26"/>
      <c r="ZG255" s="26"/>
      <c r="ZH255" s="26"/>
      <c r="ZI255" s="26"/>
      <c r="ZJ255" s="26"/>
      <c r="ZK255" s="26"/>
      <c r="ZL255" s="26"/>
      <c r="ZM255" s="26"/>
      <c r="ZN255" s="26"/>
      <c r="ZO255" s="26"/>
      <c r="ZP255" s="26"/>
      <c r="ZQ255" s="26"/>
      <c r="ZR255" s="26"/>
      <c r="ZS255" s="26"/>
      <c r="ZT255" s="26"/>
      <c r="ZU255" s="26"/>
      <c r="ZV255" s="26"/>
      <c r="ZW255" s="26"/>
      <c r="ZX255" s="26"/>
      <c r="ZY255" s="26"/>
      <c r="ZZ255" s="26"/>
      <c r="AAA255" s="26"/>
      <c r="AAB255" s="26"/>
      <c r="AAC255" s="26"/>
      <c r="AAD255" s="26"/>
      <c r="AAE255" s="26"/>
      <c r="AAF255" s="26"/>
      <c r="AAG255" s="26"/>
      <c r="AAH255" s="26"/>
      <c r="AAI255" s="26"/>
      <c r="AAJ255" s="26"/>
      <c r="AAK255" s="26"/>
      <c r="AAL255" s="26"/>
      <c r="AAM255" s="26"/>
      <c r="AAN255" s="26"/>
      <c r="AAO255" s="26"/>
      <c r="AAP255" s="26"/>
      <c r="AAQ255" s="26"/>
      <c r="AAR255" s="26"/>
      <c r="AAS255" s="26"/>
      <c r="AAT255" s="26"/>
      <c r="AAU255" s="26"/>
      <c r="AAV255" s="26"/>
      <c r="AAW255" s="26"/>
      <c r="AAX255" s="26"/>
      <c r="AAY255" s="26"/>
      <c r="AAZ255" s="26"/>
      <c r="ABA255" s="26"/>
      <c r="ABB255" s="26"/>
      <c r="ABC255" s="26"/>
      <c r="ABD255" s="26"/>
      <c r="ABE255" s="26"/>
      <c r="ABF255" s="26"/>
      <c r="ABG255" s="26"/>
      <c r="ABH255" s="26"/>
      <c r="ABI255" s="26"/>
      <c r="ABJ255" s="26"/>
      <c r="ABK255" s="26"/>
      <c r="ABL255" s="26"/>
      <c r="ABM255" s="26"/>
      <c r="ABN255" s="26"/>
      <c r="ABO255" s="26"/>
      <c r="ABP255" s="26"/>
      <c r="ABQ255" s="26"/>
      <c r="ABR255" s="26"/>
      <c r="ABS255" s="26"/>
      <c r="ABT255" s="26"/>
      <c r="ABU255" s="26"/>
      <c r="ABV255" s="26"/>
      <c r="ABW255" s="26"/>
      <c r="ABX255" s="26"/>
      <c r="ABY255" s="26"/>
      <c r="ABZ255" s="26"/>
      <c r="ACA255" s="26"/>
      <c r="ACB255" s="26"/>
      <c r="ACC255" s="26"/>
      <c r="ACD255" s="26"/>
      <c r="ACE255" s="26"/>
      <c r="ACF255" s="26"/>
      <c r="ACG255" s="26"/>
      <c r="ACH255" s="26"/>
      <c r="ACI255" s="26"/>
      <c r="ACJ255" s="26"/>
      <c r="ACK255" s="26"/>
      <c r="ACL255" s="26"/>
      <c r="ACM255" s="26"/>
      <c r="ACN255" s="26"/>
      <c r="ACO255" s="26"/>
      <c r="ACP255" s="26"/>
      <c r="ACQ255" s="26"/>
      <c r="ACR255" s="26"/>
      <c r="ACS255" s="26"/>
      <c r="ACT255" s="26"/>
      <c r="ACU255" s="26"/>
      <c r="ACV255" s="26"/>
      <c r="ACW255" s="26"/>
      <c r="ACX255" s="26"/>
      <c r="ACY255" s="26"/>
      <c r="ACZ255" s="26"/>
      <c r="ADA255" s="26"/>
      <c r="ADB255" s="26"/>
      <c r="ADC255" s="26"/>
      <c r="ADD255" s="26"/>
      <c r="ADE255" s="26"/>
      <c r="ADF255" s="26"/>
      <c r="ADG255" s="26"/>
      <c r="ADH255" s="26"/>
      <c r="ADI255" s="26"/>
      <c r="ADJ255" s="26"/>
      <c r="ADK255" s="26"/>
      <c r="ADL255" s="26"/>
      <c r="ADM255" s="26"/>
      <c r="ADN255" s="26"/>
      <c r="ADO255" s="26"/>
      <c r="ADP255" s="26"/>
      <c r="ADQ255" s="26"/>
      <c r="ADR255" s="26"/>
      <c r="ADS255" s="26"/>
      <c r="ADT255" s="26"/>
      <c r="ADU255" s="26"/>
      <c r="ADV255" s="26"/>
      <c r="ADW255" s="26"/>
      <c r="ADX255" s="26"/>
      <c r="ADY255" s="26"/>
      <c r="ADZ255" s="26"/>
      <c r="AEA255" s="26"/>
      <c r="AEB255" s="26"/>
      <c r="AEC255" s="26"/>
      <c r="AED255" s="26"/>
      <c r="AEE255" s="26"/>
      <c r="AEF255" s="26"/>
      <c r="AEG255" s="26"/>
      <c r="AEH255" s="26"/>
      <c r="AEI255" s="26"/>
      <c r="AEJ255" s="26"/>
      <c r="AEK255" s="26"/>
      <c r="AEL255" s="26"/>
      <c r="AEM255" s="26"/>
      <c r="AEN255" s="26"/>
      <c r="AEO255" s="26"/>
      <c r="AEP255" s="26"/>
      <c r="AEQ255" s="26"/>
      <c r="AER255" s="26"/>
      <c r="AES255" s="26"/>
      <c r="AET255" s="26"/>
      <c r="AEU255" s="26"/>
      <c r="AEV255" s="26"/>
      <c r="AEW255" s="26"/>
      <c r="AEX255" s="26"/>
      <c r="AEY255" s="26"/>
      <c r="AEZ255" s="26"/>
      <c r="AFA255" s="26"/>
      <c r="AFB255" s="26"/>
      <c r="AFC255" s="26"/>
      <c r="AFD255" s="26"/>
      <c r="AFE255" s="26"/>
      <c r="AFF255" s="26"/>
      <c r="AFG255" s="26"/>
      <c r="AFH255" s="26"/>
      <c r="AFI255" s="26"/>
      <c r="AFJ255" s="26"/>
      <c r="AFK255" s="26"/>
      <c r="AFL255" s="26"/>
      <c r="AFM255" s="26"/>
      <c r="AFN255" s="26"/>
      <c r="AFO255" s="26"/>
      <c r="AFP255" s="26"/>
      <c r="AFQ255" s="26"/>
      <c r="AFR255" s="26"/>
      <c r="AFS255" s="26"/>
      <c r="AFT255" s="26"/>
      <c r="AFU255" s="26"/>
      <c r="AFV255" s="26"/>
      <c r="AFW255" s="26"/>
      <c r="AFX255" s="26"/>
      <c r="AFY255" s="26"/>
      <c r="AFZ255" s="26"/>
      <c r="AGA255" s="26"/>
      <c r="AGB255" s="26"/>
      <c r="AGC255" s="26"/>
      <c r="AGD255" s="26"/>
      <c r="AGE255" s="26"/>
      <c r="AGF255" s="26"/>
      <c r="AGG255" s="26"/>
      <c r="AGH255" s="26"/>
      <c r="AGI255" s="26"/>
      <c r="AGJ255" s="26"/>
      <c r="AGK255" s="26"/>
      <c r="AGL255" s="26"/>
      <c r="AGM255" s="26"/>
      <c r="AGN255" s="26"/>
      <c r="AGO255" s="26"/>
      <c r="AGP255" s="26"/>
      <c r="AGQ255" s="26"/>
      <c r="AGR255" s="26"/>
      <c r="AGS255" s="26"/>
      <c r="AGT255" s="26"/>
      <c r="AGU255" s="26"/>
      <c r="AGV255" s="26"/>
      <c r="AGW255" s="26"/>
      <c r="AGX255" s="26"/>
      <c r="AGY255" s="26"/>
      <c r="AGZ255" s="26"/>
      <c r="AHA255" s="26"/>
      <c r="AHB255" s="26"/>
      <c r="AHC255" s="26"/>
      <c r="AHD255" s="26"/>
      <c r="AHE255" s="26"/>
      <c r="AHF255" s="26"/>
      <c r="AHG255" s="26"/>
      <c r="AHH255" s="26"/>
      <c r="AHI255" s="26"/>
      <c r="AHJ255" s="26"/>
      <c r="AHK255" s="26"/>
      <c r="AHL255" s="26"/>
      <c r="AHM255" s="26"/>
      <c r="AHN255" s="26"/>
      <c r="AHO255" s="26"/>
      <c r="AHP255" s="26"/>
      <c r="AHQ255" s="26"/>
      <c r="AHR255" s="26"/>
      <c r="AHS255" s="26"/>
      <c r="AHT255" s="26"/>
      <c r="AHU255" s="26"/>
      <c r="AHV255" s="26"/>
      <c r="AHW255" s="26"/>
      <c r="AHX255" s="26"/>
      <c r="AHY255" s="26"/>
      <c r="AHZ255" s="26"/>
      <c r="AIA255" s="26"/>
      <c r="AIB255" s="26"/>
      <c r="AIC255" s="26"/>
      <c r="AID255" s="26"/>
      <c r="AIE255" s="26"/>
      <c r="AIF255" s="26"/>
      <c r="AIG255" s="26"/>
      <c r="AIH255" s="26"/>
      <c r="AII255" s="26"/>
      <c r="AIJ255" s="26"/>
      <c r="AIK255" s="26"/>
      <c r="AIL255" s="26"/>
      <c r="AIM255" s="26"/>
      <c r="AIN255" s="26"/>
      <c r="AIO255" s="26"/>
      <c r="AIP255" s="26"/>
      <c r="AIQ255" s="26"/>
      <c r="AIR255" s="26"/>
      <c r="AIS255" s="26"/>
      <c r="AIT255" s="26"/>
      <c r="AIU255" s="26"/>
      <c r="AIV255" s="26"/>
      <c r="AIW255" s="26"/>
      <c r="AIX255" s="26"/>
      <c r="AIY255" s="26"/>
      <c r="AIZ255" s="26"/>
      <c r="AJA255" s="26"/>
      <c r="AJB255" s="26"/>
      <c r="AJC255" s="26"/>
      <c r="AJD255" s="26"/>
      <c r="AJE255" s="26"/>
      <c r="AJF255" s="26"/>
      <c r="AJG255" s="26"/>
      <c r="AJH255" s="26"/>
      <c r="AJI255" s="26"/>
      <c r="AJJ255" s="26"/>
      <c r="AJK255" s="26"/>
      <c r="AJL255" s="26"/>
      <c r="AJM255" s="26"/>
      <c r="AJN255" s="26"/>
      <c r="AJO255" s="26"/>
      <c r="AJP255" s="26"/>
      <c r="AJQ255" s="26"/>
      <c r="AJR255" s="26"/>
      <c r="AJS255" s="26"/>
      <c r="AJT255" s="26"/>
      <c r="AJU255" s="26"/>
      <c r="AJV255" s="26"/>
      <c r="AJW255" s="26"/>
      <c r="AJX255" s="26"/>
      <c r="AJY255" s="26"/>
      <c r="AJZ255" s="26"/>
      <c r="AKA255" s="26"/>
      <c r="AKB255" s="26"/>
      <c r="AKC255" s="26"/>
      <c r="AKD255" s="26"/>
      <c r="AKE255" s="26"/>
      <c r="AKF255" s="26"/>
      <c r="AKG255" s="26"/>
      <c r="AKH255" s="26"/>
      <c r="AKI255" s="26"/>
      <c r="AKJ255" s="26"/>
      <c r="AKK255" s="26"/>
      <c r="AKL255" s="26"/>
      <c r="AKM255" s="26"/>
      <c r="AKN255" s="26"/>
      <c r="AKO255" s="26"/>
      <c r="AKP255" s="26"/>
      <c r="AKQ255" s="26"/>
      <c r="AKR255" s="26"/>
      <c r="AKS255" s="26"/>
      <c r="AKT255" s="26"/>
      <c r="AKU255" s="26"/>
      <c r="AKV255" s="26"/>
      <c r="AKW255" s="26"/>
      <c r="AKX255" s="26"/>
      <c r="AKY255" s="26"/>
      <c r="AKZ255" s="26"/>
      <c r="ALA255" s="26"/>
      <c r="ALB255" s="26"/>
      <c r="ALC255" s="26"/>
      <c r="ALD255" s="26"/>
      <c r="ALE255" s="26"/>
      <c r="ALF255" s="26"/>
      <c r="ALG255" s="26"/>
      <c r="ALH255" s="26"/>
      <c r="ALI255" s="26"/>
      <c r="ALJ255" s="26"/>
      <c r="ALK255" s="26"/>
      <c r="ALL255" s="26"/>
      <c r="ALM255" s="26"/>
      <c r="ALN255" s="26"/>
      <c r="ALO255" s="26"/>
      <c r="ALP255" s="26"/>
      <c r="ALQ255" s="26"/>
      <c r="ALR255" s="26"/>
      <c r="ALS255" s="26"/>
      <c r="ALT255" s="26"/>
      <c r="ALU255" s="26"/>
      <c r="ALV255" s="26"/>
      <c r="ALW255" s="26"/>
      <c r="ALX255" s="26"/>
      <c r="ALY255" s="26"/>
      <c r="ALZ255" s="26"/>
      <c r="AMA255" s="26"/>
      <c r="AMB255" s="26"/>
      <c r="AMC255" s="26"/>
      <c r="AMD255" s="26"/>
      <c r="AME255" s="26"/>
      <c r="AMF255" s="26"/>
      <c r="AMG255" s="26"/>
      <c r="AMH255" s="26"/>
      <c r="AMI255" s="26"/>
      <c r="AMJ255" s="26"/>
      <c r="AMK255" s="26"/>
      <c r="AML255" s="26"/>
      <c r="AMM255" s="26"/>
      <c r="AMN255" s="26"/>
      <c r="AMO255" s="26"/>
      <c r="AMP255" s="26"/>
      <c r="AMQ255" s="26"/>
      <c r="AMR255" s="26"/>
      <c r="AMS255" s="26"/>
      <c r="AMT255" s="26"/>
      <c r="AMU255" s="26"/>
      <c r="AMV255" s="26"/>
      <c r="AMW255" s="26"/>
      <c r="AMX255" s="26"/>
      <c r="AMY255" s="26"/>
      <c r="AMZ255" s="26"/>
      <c r="ANA255" s="26"/>
      <c r="ANB255" s="26"/>
      <c r="ANC255" s="26"/>
      <c r="AND255" s="26"/>
      <c r="ANE255" s="26"/>
      <c r="ANF255" s="26"/>
      <c r="ANG255" s="26"/>
      <c r="ANH255" s="26"/>
      <c r="ANI255" s="26"/>
      <c r="ANJ255" s="26"/>
      <c r="ANK255" s="26"/>
      <c r="ANL255" s="26"/>
      <c r="ANM255" s="26"/>
      <c r="ANN255" s="26"/>
      <c r="ANO255" s="26"/>
      <c r="ANP255" s="26"/>
      <c r="ANQ255" s="26"/>
      <c r="ANR255" s="26"/>
      <c r="ANS255" s="26"/>
      <c r="ANT255" s="26"/>
      <c r="ANU255" s="26"/>
      <c r="ANV255" s="26"/>
      <c r="ANW255" s="26"/>
      <c r="ANX255" s="26"/>
      <c r="ANY255" s="26"/>
      <c r="ANZ255" s="26"/>
      <c r="AOA255" s="26"/>
      <c r="AOB255" s="26"/>
      <c r="AOC255" s="26"/>
      <c r="AOD255" s="26"/>
      <c r="AOE255" s="26"/>
      <c r="AOF255" s="26"/>
      <c r="AOG255" s="26"/>
      <c r="AOH255" s="26"/>
      <c r="AOI255" s="26"/>
      <c r="AOJ255" s="26"/>
      <c r="AOK255" s="26"/>
      <c r="AOL255" s="26"/>
      <c r="AOM255" s="26"/>
      <c r="AON255" s="26"/>
      <c r="AOO255" s="26"/>
      <c r="AOP255" s="26"/>
      <c r="AOQ255" s="26"/>
      <c r="AOR255" s="26"/>
      <c r="AOS255" s="26"/>
      <c r="AOT255" s="26"/>
      <c r="AOU255" s="26"/>
      <c r="AOV255" s="26"/>
      <c r="AOW255" s="26"/>
      <c r="AOX255" s="26"/>
      <c r="AOY255" s="26"/>
      <c r="AOZ255" s="26"/>
      <c r="APA255" s="26"/>
      <c r="APB255" s="26"/>
      <c r="APC255" s="26"/>
      <c r="APD255" s="26"/>
      <c r="APE255" s="26"/>
      <c r="APF255" s="26"/>
      <c r="APG255" s="26"/>
      <c r="APH255" s="26"/>
      <c r="API255" s="26"/>
      <c r="APJ255" s="26"/>
      <c r="APK255" s="26"/>
      <c r="APL255" s="26"/>
      <c r="APM255" s="26"/>
      <c r="APN255" s="26"/>
      <c r="APO255" s="26"/>
      <c r="APP255" s="26"/>
      <c r="APQ255" s="26"/>
      <c r="APR255" s="26"/>
      <c r="APS255" s="26"/>
      <c r="APT255" s="26"/>
      <c r="APU255" s="26"/>
      <c r="APV255" s="26"/>
      <c r="APW255" s="26"/>
      <c r="APX255" s="26"/>
      <c r="APY255" s="26"/>
      <c r="APZ255" s="26"/>
      <c r="AQA255" s="26"/>
      <c r="AQB255" s="26"/>
      <c r="AQC255" s="26"/>
      <c r="AQD255" s="26"/>
      <c r="AQE255" s="26"/>
      <c r="AQF255" s="26"/>
      <c r="AQG255" s="26"/>
      <c r="AQH255" s="26"/>
      <c r="AQI255" s="26"/>
      <c r="AQJ255" s="26"/>
      <c r="AQK255" s="26"/>
      <c r="AQL255" s="26"/>
      <c r="AQM255" s="26"/>
      <c r="AQN255" s="26"/>
      <c r="AQO255" s="26"/>
      <c r="AQP255" s="26"/>
      <c r="AQQ255" s="26"/>
      <c r="AQR255" s="26"/>
      <c r="AQS255" s="26"/>
      <c r="AQT255" s="26"/>
      <c r="AQU255" s="26"/>
      <c r="AQV255" s="26"/>
      <c r="AQW255" s="26"/>
      <c r="AQX255" s="26"/>
      <c r="AQY255" s="26"/>
      <c r="AQZ255" s="26"/>
      <c r="ARA255" s="26"/>
      <c r="ARB255" s="26"/>
      <c r="ARC255" s="26"/>
      <c r="ARD255" s="26"/>
      <c r="ARE255" s="26"/>
      <c r="ARF255" s="26"/>
      <c r="ARG255" s="26"/>
      <c r="ARH255" s="26"/>
      <c r="ARI255" s="26"/>
      <c r="ARJ255" s="26"/>
      <c r="ARK255" s="26"/>
      <c r="ARL255" s="26"/>
      <c r="ARM255" s="26"/>
      <c r="ARN255" s="26"/>
      <c r="ARO255" s="26"/>
      <c r="ARP255" s="26"/>
      <c r="ARQ255" s="26"/>
      <c r="ARR255" s="26"/>
      <c r="ARS255" s="26"/>
      <c r="ART255" s="26"/>
      <c r="ARU255" s="26"/>
      <c r="ARV255" s="26"/>
      <c r="ARW255" s="26"/>
      <c r="ARX255" s="26"/>
      <c r="ARY255" s="26"/>
      <c r="ARZ255" s="26"/>
      <c r="ASA255" s="26"/>
      <c r="ASB255" s="26"/>
      <c r="ASC255" s="26"/>
      <c r="ASD255" s="26"/>
      <c r="ASE255" s="26"/>
      <c r="ASF255" s="26"/>
      <c r="ASG255" s="26"/>
      <c r="ASH255" s="26"/>
      <c r="ASI255" s="26"/>
      <c r="ASJ255" s="26"/>
      <c r="ASK255" s="26"/>
      <c r="ASL255" s="26"/>
      <c r="ASM255" s="26"/>
      <c r="ASN255" s="26"/>
      <c r="ASO255" s="26"/>
      <c r="ASP255" s="26"/>
      <c r="ASQ255" s="26"/>
      <c r="ASR255" s="26"/>
      <c r="ASS255" s="26"/>
      <c r="AST255" s="26"/>
      <c r="ASU255" s="26"/>
      <c r="ASV255" s="26"/>
      <c r="ASW255" s="26"/>
      <c r="ASX255" s="26"/>
      <c r="ASY255" s="26"/>
      <c r="ASZ255" s="26"/>
      <c r="ATA255" s="26"/>
      <c r="ATB255" s="26"/>
      <c r="ATC255" s="26"/>
      <c r="ATD255" s="26"/>
      <c r="ATE255" s="26"/>
      <c r="ATF255" s="26"/>
      <c r="ATG255" s="26"/>
      <c r="ATH255" s="26"/>
      <c r="ATI255" s="26"/>
      <c r="ATJ255" s="26"/>
      <c r="ATK255" s="26"/>
      <c r="ATL255" s="26"/>
      <c r="ATM255" s="26"/>
      <c r="ATN255" s="26"/>
      <c r="ATO255" s="26"/>
      <c r="ATP255" s="26"/>
      <c r="ATQ255" s="26"/>
      <c r="ATR255" s="26"/>
      <c r="ATS255" s="26"/>
      <c r="ATT255" s="26"/>
      <c r="ATU255" s="26"/>
      <c r="ATV255" s="26"/>
      <c r="ATW255" s="26"/>
      <c r="ATX255" s="26"/>
      <c r="ATY255" s="26"/>
      <c r="ATZ255" s="26"/>
      <c r="AUA255" s="26"/>
      <c r="AUB255" s="26"/>
      <c r="AUC255" s="26"/>
      <c r="AUD255" s="26"/>
      <c r="AUE255" s="26"/>
      <c r="AUF255" s="26"/>
      <c r="AUG255" s="26"/>
      <c r="AUH255" s="26"/>
      <c r="AUI255" s="26"/>
      <c r="AUJ255" s="26"/>
      <c r="AUK255" s="26"/>
      <c r="AUL255" s="26"/>
      <c r="AUM255" s="26"/>
      <c r="AUN255" s="26"/>
      <c r="AUO255" s="26"/>
      <c r="AUP255" s="26"/>
      <c r="AUQ255" s="26"/>
      <c r="AUR255" s="26"/>
      <c r="AUS255" s="26"/>
      <c r="AUT255" s="26"/>
      <c r="AUU255" s="26"/>
      <c r="AUV255" s="26"/>
      <c r="AUW255" s="26"/>
      <c r="AUX255" s="26"/>
      <c r="AUY255" s="26"/>
      <c r="AUZ255" s="26"/>
      <c r="AVA255" s="26"/>
      <c r="AVB255" s="26"/>
      <c r="AVC255" s="26"/>
      <c r="AVD255" s="26"/>
      <c r="AVE255" s="26"/>
      <c r="AVF255" s="26"/>
      <c r="AVG255" s="26"/>
      <c r="AVH255" s="26"/>
      <c r="AVI255" s="26"/>
      <c r="AVJ255" s="26"/>
      <c r="AVK255" s="26"/>
      <c r="AVL255" s="26"/>
      <c r="AVM255" s="26"/>
      <c r="AVN255" s="26"/>
      <c r="AVO255" s="26"/>
      <c r="AVP255" s="26"/>
      <c r="AVQ255" s="26"/>
      <c r="AVR255" s="26"/>
      <c r="AVS255" s="26"/>
      <c r="AVT255" s="26"/>
      <c r="AVU255" s="26"/>
      <c r="AVV255" s="26"/>
      <c r="AVW255" s="26"/>
      <c r="AVX255" s="26"/>
      <c r="AVY255" s="26"/>
      <c r="AVZ255" s="26"/>
      <c r="AWA255" s="26"/>
      <c r="AWB255" s="26"/>
      <c r="AWC255" s="26"/>
      <c r="AWD255" s="26"/>
      <c r="AWE255" s="26"/>
      <c r="AWF255" s="26"/>
      <c r="AWG255" s="26"/>
      <c r="AWH255" s="26"/>
      <c r="AWI255" s="26"/>
      <c r="AWJ255" s="26"/>
      <c r="AWK255" s="26"/>
      <c r="AWL255" s="26"/>
      <c r="AWM255" s="26"/>
      <c r="AWN255" s="26"/>
      <c r="AWO255" s="26"/>
      <c r="AWP255" s="26"/>
      <c r="AWQ255" s="26"/>
      <c r="AWR255" s="26"/>
      <c r="AWS255" s="26"/>
      <c r="AWT255" s="26"/>
      <c r="AWU255" s="26"/>
      <c r="AWV255" s="26"/>
      <c r="AWW255" s="26"/>
      <c r="AWX255" s="26"/>
      <c r="AWY255" s="26"/>
      <c r="AWZ255" s="26"/>
      <c r="AXA255" s="26"/>
      <c r="AXB255" s="26"/>
      <c r="AXC255" s="26"/>
      <c r="AXD255" s="26"/>
      <c r="AXE255" s="26"/>
      <c r="AXF255" s="26"/>
      <c r="AXG255" s="26"/>
      <c r="AXH255" s="26"/>
      <c r="AXI255" s="26"/>
      <c r="AXJ255" s="26"/>
      <c r="AXK255" s="26"/>
      <c r="AXL255" s="26"/>
      <c r="AXM255" s="26"/>
      <c r="AXN255" s="26"/>
      <c r="AXO255" s="26"/>
      <c r="AXP255" s="26"/>
      <c r="AXQ255" s="26"/>
      <c r="AXR255" s="26"/>
      <c r="AXS255" s="26"/>
      <c r="AXT255" s="26"/>
      <c r="AXU255" s="26"/>
      <c r="AXV255" s="26"/>
      <c r="AXW255" s="26"/>
      <c r="AXX255" s="26"/>
      <c r="AXY255" s="26"/>
      <c r="AXZ255" s="26"/>
      <c r="AYA255" s="26"/>
      <c r="AYB255" s="26"/>
      <c r="AYC255" s="26"/>
      <c r="AYD255" s="26"/>
      <c r="AYE255" s="26"/>
      <c r="AYF255" s="26"/>
      <c r="AYG255" s="26"/>
      <c r="AYH255" s="26"/>
      <c r="AYI255" s="26"/>
      <c r="AYJ255" s="26"/>
      <c r="AYK255" s="26"/>
      <c r="AYL255" s="26"/>
      <c r="AYM255" s="26"/>
      <c r="AYN255" s="26"/>
      <c r="AYO255" s="26"/>
      <c r="AYP255" s="26"/>
      <c r="AYQ255" s="26"/>
      <c r="AYR255" s="26"/>
      <c r="AYS255" s="26"/>
      <c r="AYT255" s="26"/>
      <c r="AYU255" s="26"/>
      <c r="AYV255" s="26"/>
      <c r="AYW255" s="26"/>
      <c r="AYX255" s="26"/>
      <c r="AYY255" s="26"/>
      <c r="AYZ255" s="26"/>
      <c r="AZA255" s="26"/>
      <c r="AZB255" s="26"/>
      <c r="AZC255" s="26"/>
      <c r="AZD255" s="26"/>
      <c r="AZE255" s="26"/>
      <c r="AZF255" s="26"/>
      <c r="AZG255" s="26"/>
      <c r="AZH255" s="26"/>
      <c r="AZI255" s="26"/>
      <c r="AZJ255" s="26"/>
      <c r="AZK255" s="26"/>
      <c r="AZL255" s="26"/>
      <c r="AZM255" s="26"/>
      <c r="AZN255" s="26"/>
      <c r="AZO255" s="26"/>
      <c r="AZP255" s="26"/>
      <c r="AZQ255" s="26"/>
      <c r="AZR255" s="26"/>
      <c r="AZS255" s="26"/>
      <c r="AZT255" s="26"/>
      <c r="AZU255" s="26"/>
      <c r="AZV255" s="26"/>
      <c r="AZW255" s="26"/>
      <c r="AZX255" s="26"/>
      <c r="AZY255" s="26"/>
      <c r="AZZ255" s="26"/>
      <c r="BAA255" s="26"/>
      <c r="BAB255" s="26"/>
      <c r="BAC255" s="26"/>
      <c r="BAD255" s="26"/>
      <c r="BAE255" s="26"/>
      <c r="BAF255" s="26"/>
      <c r="BAG255" s="26"/>
      <c r="BAH255" s="26"/>
      <c r="BAI255" s="26"/>
      <c r="BAJ255" s="26"/>
      <c r="BAK255" s="26"/>
      <c r="BAL255" s="26"/>
      <c r="BAM255" s="26"/>
      <c r="BAN255" s="26"/>
      <c r="BAO255" s="26"/>
      <c r="BAP255" s="26"/>
      <c r="BAQ255" s="26"/>
      <c r="BAR255" s="26"/>
      <c r="BAS255" s="26"/>
      <c r="BAT255" s="26"/>
      <c r="BAU255" s="26"/>
      <c r="BAV255" s="26"/>
      <c r="BAW255" s="26"/>
      <c r="BAX255" s="26"/>
      <c r="BAY255" s="26"/>
      <c r="BAZ255" s="26"/>
      <c r="BBA255" s="26"/>
      <c r="BBB255" s="26"/>
      <c r="BBC255" s="26"/>
      <c r="BBD255" s="26"/>
      <c r="BBE255" s="26"/>
      <c r="BBF255" s="26"/>
      <c r="BBG255" s="26"/>
      <c r="BBH255" s="26"/>
      <c r="BBI255" s="26"/>
      <c r="BBJ255" s="26"/>
      <c r="BBK255" s="26"/>
      <c r="BBL255" s="26"/>
      <c r="BBM255" s="26"/>
      <c r="BBN255" s="26"/>
      <c r="BBO255" s="26"/>
      <c r="BBP255" s="26"/>
      <c r="BBQ255" s="26"/>
      <c r="BBR255" s="26"/>
      <c r="BBS255" s="26"/>
      <c r="BBT255" s="26"/>
      <c r="BBU255" s="26"/>
      <c r="BBV255" s="26"/>
      <c r="BBW255" s="26"/>
      <c r="BBX255" s="26"/>
      <c r="BBY255" s="26"/>
      <c r="BBZ255" s="26"/>
      <c r="BCA255" s="26"/>
      <c r="BCB255" s="26"/>
      <c r="BCC255" s="26"/>
      <c r="BCD255" s="26"/>
      <c r="BCE255" s="26"/>
      <c r="BCF255" s="26"/>
      <c r="BCG255" s="26"/>
      <c r="BCH255" s="26"/>
      <c r="BCI255" s="26"/>
      <c r="BCJ255" s="26"/>
      <c r="BCK255" s="26"/>
      <c r="BCL255" s="26"/>
      <c r="BCM255" s="26"/>
      <c r="BCN255" s="26"/>
      <c r="BCO255" s="26"/>
      <c r="BCP255" s="26"/>
      <c r="BCQ255" s="26"/>
      <c r="BCR255" s="26"/>
      <c r="BCS255" s="26"/>
      <c r="BCT255" s="26"/>
      <c r="BCU255" s="26"/>
      <c r="BCV255" s="26"/>
      <c r="BCW255" s="26"/>
      <c r="BCX255" s="26"/>
      <c r="BCY255" s="26"/>
      <c r="BCZ255" s="26"/>
      <c r="BDA255" s="26"/>
      <c r="BDB255" s="26"/>
      <c r="BDC255" s="26"/>
      <c r="BDD255" s="26"/>
      <c r="BDE255" s="26"/>
      <c r="BDF255" s="26"/>
      <c r="BDG255" s="26"/>
      <c r="BDH255" s="26"/>
      <c r="BDI255" s="26"/>
      <c r="BDJ255" s="26"/>
      <c r="BDK255" s="26"/>
      <c r="BDL255" s="26"/>
      <c r="BDM255" s="26"/>
      <c r="BDN255" s="26"/>
      <c r="BDO255" s="26"/>
      <c r="BDP255" s="26"/>
      <c r="BDQ255" s="26"/>
      <c r="BDR255" s="26"/>
      <c r="BDS255" s="26"/>
      <c r="BDT255" s="26"/>
      <c r="BDU255" s="26"/>
      <c r="BDV255" s="26"/>
      <c r="BDW255" s="26"/>
      <c r="BDX255" s="26"/>
      <c r="BDY255" s="26"/>
      <c r="BDZ255" s="26"/>
      <c r="BEA255" s="26"/>
      <c r="BEB255" s="26"/>
      <c r="BEC255" s="26"/>
      <c r="BED255" s="26"/>
      <c r="BEE255" s="26"/>
      <c r="BEF255" s="26"/>
      <c r="BEG255" s="26"/>
      <c r="BEH255" s="26"/>
      <c r="BEI255" s="26"/>
      <c r="BEJ255" s="26"/>
      <c r="BEK255" s="26"/>
      <c r="BEL255" s="26"/>
      <c r="BEM255" s="26"/>
      <c r="BEN255" s="26"/>
      <c r="BEO255" s="26"/>
      <c r="BEP255" s="26"/>
      <c r="BEQ255" s="26"/>
      <c r="BER255" s="26"/>
      <c r="BES255" s="26"/>
      <c r="BET255" s="26"/>
      <c r="BEU255" s="26"/>
      <c r="BEV255" s="26"/>
      <c r="BEW255" s="26"/>
      <c r="BEX255" s="26"/>
      <c r="BEY255" s="26"/>
      <c r="BEZ255" s="26"/>
      <c r="BFA255" s="26"/>
      <c r="BFB255" s="26"/>
      <c r="BFC255" s="26"/>
      <c r="BFD255" s="26"/>
      <c r="BFE255" s="26"/>
      <c r="BFF255" s="26"/>
      <c r="BFG255" s="26"/>
      <c r="BFH255" s="26"/>
      <c r="BFI255" s="26"/>
      <c r="BFJ255" s="26"/>
      <c r="BFK255" s="26"/>
      <c r="BFL255" s="26"/>
      <c r="BFM255" s="26"/>
      <c r="BFN255" s="26"/>
      <c r="BFO255" s="26"/>
      <c r="BFP255" s="26"/>
      <c r="BFQ255" s="26"/>
      <c r="BFR255" s="26"/>
      <c r="BFS255" s="26"/>
      <c r="BFT255" s="26"/>
      <c r="BFU255" s="26"/>
      <c r="BFV255" s="26"/>
      <c r="BFW255" s="26"/>
      <c r="BFX255" s="26"/>
      <c r="BFY255" s="26"/>
      <c r="BFZ255" s="26"/>
      <c r="BGA255" s="26"/>
      <c r="BGB255" s="26"/>
      <c r="BGC255" s="26"/>
      <c r="BGD255" s="26"/>
      <c r="BGE255" s="26"/>
      <c r="BGF255" s="26"/>
      <c r="BGG255" s="26"/>
      <c r="BGH255" s="26"/>
      <c r="BGI255" s="26"/>
      <c r="BGJ255" s="26"/>
      <c r="BGK255" s="26"/>
      <c r="BGL255" s="26"/>
      <c r="BGM255" s="26"/>
      <c r="BGN255" s="26"/>
      <c r="BGO255" s="26"/>
      <c r="BGP255" s="26"/>
      <c r="BGQ255" s="26"/>
      <c r="BGR255" s="26"/>
      <c r="BGS255" s="26"/>
      <c r="BGT255" s="26"/>
      <c r="BGU255" s="26"/>
      <c r="BGV255" s="26"/>
      <c r="BGW255" s="26"/>
      <c r="BGX255" s="26"/>
      <c r="BGY255" s="26"/>
      <c r="BGZ255" s="26"/>
      <c r="BHA255" s="26"/>
      <c r="BHB255" s="26"/>
      <c r="BHC255" s="26"/>
      <c r="BHD255" s="26"/>
      <c r="BHE255" s="26"/>
      <c r="BHF255" s="26"/>
      <c r="BHG255" s="26"/>
      <c r="BHH255" s="26"/>
      <c r="BHI255" s="26"/>
      <c r="BHJ255" s="26"/>
      <c r="BHK255" s="26"/>
      <c r="BHL255" s="26"/>
      <c r="BHM255" s="26"/>
      <c r="BHN255" s="26"/>
      <c r="BHO255" s="26"/>
      <c r="BHP255" s="26"/>
      <c r="BHQ255" s="26"/>
      <c r="BHR255" s="26"/>
      <c r="BHS255" s="26"/>
      <c r="BHT255" s="26"/>
      <c r="BHU255" s="26"/>
      <c r="BHV255" s="26"/>
      <c r="BHW255" s="26"/>
      <c r="BHX255" s="26"/>
      <c r="BHY255" s="26"/>
      <c r="BHZ255" s="26"/>
      <c r="BIA255" s="26"/>
      <c r="BIB255" s="26"/>
      <c r="BIC255" s="26"/>
      <c r="BID255" s="26"/>
      <c r="BIE255" s="26"/>
      <c r="BIF255" s="26"/>
      <c r="BIG255" s="26"/>
      <c r="BIH255" s="26"/>
      <c r="BII255" s="26"/>
      <c r="BIJ255" s="26"/>
      <c r="BIK255" s="26"/>
      <c r="BIL255" s="26"/>
      <c r="BIM255" s="26"/>
      <c r="BIN255" s="26"/>
      <c r="BIO255" s="26"/>
      <c r="BIP255" s="26"/>
      <c r="BIQ255" s="26"/>
      <c r="BIR255" s="26"/>
      <c r="BIS255" s="26"/>
      <c r="BIT255" s="26"/>
      <c r="BIU255" s="26"/>
      <c r="BIV255" s="26"/>
      <c r="BIW255" s="26"/>
      <c r="BIX255" s="26"/>
      <c r="BIY255" s="26"/>
      <c r="BIZ255" s="26"/>
      <c r="BJA255" s="26"/>
      <c r="BJB255" s="26"/>
      <c r="BJC255" s="26"/>
      <c r="BJD255" s="26"/>
      <c r="BJE255" s="26"/>
      <c r="BJF255" s="26"/>
      <c r="BJG255" s="26"/>
      <c r="BJH255" s="26"/>
      <c r="BJI255" s="26"/>
      <c r="BJJ255" s="26"/>
      <c r="BJK255" s="26"/>
      <c r="BJL255" s="26"/>
      <c r="BJM255" s="26"/>
      <c r="BJN255" s="26"/>
      <c r="BJO255" s="26"/>
      <c r="BJP255" s="26"/>
      <c r="BJQ255" s="26"/>
      <c r="BJR255" s="26"/>
      <c r="BJS255" s="26"/>
      <c r="BJT255" s="26"/>
      <c r="BJU255" s="26"/>
      <c r="BJV255" s="26"/>
      <c r="BJW255" s="26"/>
      <c r="BJX255" s="26"/>
      <c r="BJY255" s="26"/>
      <c r="BJZ255" s="26"/>
      <c r="BKA255" s="26"/>
      <c r="BKB255" s="26"/>
      <c r="BKC255" s="26"/>
      <c r="BKD255" s="26"/>
      <c r="BKE255" s="26"/>
      <c r="BKF255" s="26"/>
      <c r="BKG255" s="26"/>
      <c r="BKH255" s="26"/>
      <c r="BKI255" s="26"/>
      <c r="BKJ255" s="26"/>
      <c r="BKK255" s="26"/>
      <c r="BKL255" s="26"/>
      <c r="BKM255" s="26"/>
      <c r="BKN255" s="26"/>
      <c r="BKO255" s="26"/>
      <c r="BKP255" s="26"/>
      <c r="BKQ255" s="26"/>
      <c r="BKR255" s="26"/>
      <c r="BKS255" s="26"/>
      <c r="BKT255" s="26"/>
      <c r="BKU255" s="26"/>
      <c r="BKV255" s="26"/>
      <c r="BKW255" s="26"/>
      <c r="BKX255" s="26"/>
      <c r="BKY255" s="26"/>
      <c r="BKZ255" s="26"/>
      <c r="BLA255" s="26"/>
      <c r="BLB255" s="26"/>
      <c r="BLC255" s="26"/>
      <c r="BLD255" s="26"/>
      <c r="BLE255" s="26"/>
      <c r="BLF255" s="26"/>
      <c r="BLG255" s="26"/>
      <c r="BLH255" s="26"/>
      <c r="BLI255" s="26"/>
      <c r="BLJ255" s="26"/>
      <c r="BLK255" s="26"/>
      <c r="BLL255" s="26"/>
      <c r="BLM255" s="26"/>
      <c r="BLN255" s="26"/>
      <c r="BLO255" s="26"/>
      <c r="BLP255" s="26"/>
      <c r="BLQ255" s="26"/>
      <c r="BLR255" s="26"/>
      <c r="BLS255" s="26"/>
      <c r="BLT255" s="26"/>
      <c r="BLU255" s="26"/>
      <c r="BLV255" s="26"/>
      <c r="BLW255" s="26"/>
      <c r="BLX255" s="26"/>
      <c r="BLY255" s="26"/>
      <c r="BLZ255" s="26"/>
      <c r="BMA255" s="26"/>
      <c r="BMB255" s="26"/>
      <c r="BMC255" s="26"/>
      <c r="BMD255" s="26"/>
      <c r="BME255" s="26"/>
      <c r="BMF255" s="26"/>
      <c r="BMG255" s="26"/>
      <c r="BMH255" s="26"/>
      <c r="BMI255" s="26"/>
      <c r="BMJ255" s="26"/>
      <c r="BMK255" s="26"/>
      <c r="BML255" s="26"/>
      <c r="BMM255" s="26"/>
      <c r="BMN255" s="26"/>
      <c r="BMO255" s="26"/>
      <c r="BMP255" s="26"/>
      <c r="BMQ255" s="26"/>
      <c r="BMR255" s="26"/>
      <c r="BMS255" s="26"/>
      <c r="BMT255" s="26"/>
      <c r="BMU255" s="26"/>
      <c r="BMV255" s="26"/>
      <c r="BMW255" s="26"/>
      <c r="BMX255" s="26"/>
      <c r="BMY255" s="26"/>
      <c r="BMZ255" s="26"/>
      <c r="BNA255" s="26"/>
      <c r="BNB255" s="26"/>
      <c r="BNC255" s="26"/>
      <c r="BND255" s="26"/>
      <c r="BNE255" s="26"/>
      <c r="BNF255" s="26"/>
      <c r="BNG255" s="26"/>
      <c r="BNH255" s="26"/>
      <c r="BNI255" s="26"/>
      <c r="BNJ255" s="26"/>
      <c r="BNK255" s="26"/>
      <c r="BNL255" s="26"/>
      <c r="BNM255" s="26"/>
      <c r="BNN255" s="26"/>
      <c r="BNO255" s="26"/>
      <c r="BNP255" s="26"/>
      <c r="BNQ255" s="26"/>
      <c r="BNR255" s="26"/>
      <c r="BNS255" s="26"/>
      <c r="BNT255" s="26"/>
      <c r="BNU255" s="26"/>
      <c r="BNV255" s="26"/>
      <c r="BNW255" s="26"/>
      <c r="BNX255" s="26"/>
      <c r="BNY255" s="26"/>
      <c r="BNZ255" s="26"/>
      <c r="BOA255" s="26"/>
      <c r="BOB255" s="26"/>
      <c r="BOC255" s="26"/>
      <c r="BOD255" s="26"/>
      <c r="BOE255" s="26"/>
      <c r="BOF255" s="26"/>
      <c r="BOG255" s="26"/>
      <c r="BOH255" s="26"/>
      <c r="BOI255" s="26"/>
      <c r="BOJ255" s="26"/>
      <c r="BOK255" s="26"/>
      <c r="BOL255" s="26"/>
      <c r="BOM255" s="26"/>
      <c r="BON255" s="26"/>
      <c r="BOO255" s="26"/>
      <c r="BOP255" s="26"/>
      <c r="BOQ255" s="26"/>
      <c r="BOR255" s="26"/>
      <c r="BOS255" s="26"/>
      <c r="BOT255" s="26"/>
      <c r="BOU255" s="26"/>
      <c r="BOV255" s="26"/>
      <c r="BOW255" s="26"/>
      <c r="BOX255" s="26"/>
      <c r="BOY255" s="26"/>
      <c r="BOZ255" s="26"/>
      <c r="BPA255" s="26"/>
      <c r="BPB255" s="26"/>
      <c r="BPC255" s="26"/>
      <c r="BPD255" s="26"/>
      <c r="BPE255" s="26"/>
      <c r="BPF255" s="26"/>
      <c r="BPG255" s="26"/>
      <c r="BPH255" s="26"/>
      <c r="BPI255" s="26"/>
      <c r="BPJ255" s="26"/>
      <c r="BPK255" s="26"/>
      <c r="BPL255" s="26"/>
      <c r="BPM255" s="26"/>
      <c r="BPN255" s="26"/>
      <c r="BPO255" s="26"/>
      <c r="BPP255" s="26"/>
      <c r="BPQ255" s="26"/>
      <c r="BPR255" s="26"/>
      <c r="BPS255" s="26"/>
      <c r="BPT255" s="26"/>
      <c r="BPU255" s="26"/>
      <c r="BPV255" s="26"/>
      <c r="BPW255" s="26"/>
      <c r="BPX255" s="26"/>
      <c r="BPY255" s="26"/>
      <c r="BPZ255" s="26"/>
      <c r="BQA255" s="26"/>
      <c r="BQB255" s="26"/>
      <c r="BQC255" s="26"/>
      <c r="BQD255" s="26"/>
      <c r="BQE255" s="26"/>
      <c r="BQF255" s="26"/>
      <c r="BQG255" s="26"/>
      <c r="BQH255" s="26"/>
      <c r="BQI255" s="26"/>
      <c r="BQJ255" s="26"/>
      <c r="BQK255" s="26"/>
      <c r="BQL255" s="26"/>
      <c r="BQM255" s="26"/>
      <c r="BQN255" s="26"/>
      <c r="BQO255" s="26"/>
      <c r="BQP255" s="26"/>
      <c r="BQQ255" s="26"/>
      <c r="BQR255" s="26"/>
      <c r="BQS255" s="26"/>
      <c r="BQT255" s="26"/>
      <c r="BQU255" s="26"/>
      <c r="BQV255" s="26"/>
      <c r="BQW255" s="26"/>
      <c r="BQX255" s="26"/>
      <c r="BQY255" s="26"/>
      <c r="BQZ255" s="26"/>
      <c r="BRA255" s="26"/>
      <c r="BRB255" s="26"/>
      <c r="BRC255" s="26"/>
      <c r="BRD255" s="26"/>
      <c r="BRE255" s="26"/>
      <c r="BRF255" s="26"/>
      <c r="BRG255" s="26"/>
      <c r="BRH255" s="26"/>
      <c r="BRI255" s="26"/>
      <c r="BRJ255" s="26"/>
      <c r="BRK255" s="26"/>
      <c r="BRL255" s="26"/>
      <c r="BRM255" s="26"/>
      <c r="BRN255" s="26"/>
      <c r="BRO255" s="26"/>
      <c r="BRP255" s="26"/>
      <c r="BRQ255" s="26"/>
      <c r="BRR255" s="26"/>
      <c r="BRS255" s="26"/>
      <c r="BRT255" s="26"/>
      <c r="BRU255" s="26"/>
      <c r="BRV255" s="26"/>
      <c r="BRW255" s="26"/>
      <c r="BRX255" s="26"/>
      <c r="BRY255" s="26"/>
      <c r="BRZ255" s="26"/>
      <c r="BSA255" s="26"/>
      <c r="BSB255" s="26"/>
      <c r="BSC255" s="26"/>
      <c r="BSD255" s="26"/>
      <c r="BSE255" s="26"/>
      <c r="BSF255" s="26"/>
      <c r="BSG255" s="26"/>
      <c r="BSH255" s="26"/>
      <c r="BSI255" s="26"/>
      <c r="BSJ255" s="26"/>
      <c r="BSK255" s="26"/>
      <c r="BSL255" s="26"/>
      <c r="BSM255" s="26"/>
      <c r="BSN255" s="26"/>
      <c r="BSO255" s="26"/>
      <c r="BSP255" s="26"/>
      <c r="BSQ255" s="26"/>
      <c r="BSR255" s="26"/>
      <c r="BSS255" s="26"/>
      <c r="BST255" s="26"/>
      <c r="BSU255" s="26"/>
      <c r="BSV255" s="26"/>
      <c r="BSW255" s="26"/>
      <c r="BSX255" s="26"/>
      <c r="BSY255" s="26"/>
      <c r="BSZ255" s="26"/>
      <c r="BTA255" s="26"/>
      <c r="BTB255" s="26"/>
      <c r="BTC255" s="26"/>
      <c r="BTD255" s="26"/>
      <c r="BTE255" s="26"/>
      <c r="BTF255" s="26"/>
      <c r="BTG255" s="26"/>
      <c r="BTH255" s="26"/>
      <c r="BTI255" s="26"/>
      <c r="BTJ255" s="26"/>
      <c r="BTK255" s="26"/>
      <c r="BTL255" s="26"/>
      <c r="BTM255" s="26"/>
      <c r="BTN255" s="26"/>
      <c r="BTO255" s="26"/>
      <c r="BTP255" s="26"/>
      <c r="BTQ255" s="26"/>
      <c r="BTR255" s="26"/>
      <c r="BTS255" s="26"/>
      <c r="BTT255" s="26"/>
      <c r="BTU255" s="26"/>
      <c r="BTV255" s="26"/>
      <c r="BTW255" s="26"/>
      <c r="BTX255" s="26"/>
      <c r="BTY255" s="26"/>
      <c r="BTZ255" s="26"/>
      <c r="BUA255" s="26"/>
      <c r="BUB255" s="26"/>
      <c r="BUC255" s="26"/>
      <c r="BUD255" s="26"/>
      <c r="BUE255" s="26"/>
      <c r="BUF255" s="26"/>
      <c r="BUG255" s="26"/>
      <c r="BUH255" s="26"/>
      <c r="BUI255" s="26"/>
      <c r="BUJ255" s="26"/>
      <c r="BUK255" s="26"/>
      <c r="BUL255" s="26"/>
      <c r="BUM255" s="26"/>
      <c r="BUN255" s="26"/>
      <c r="BUO255" s="26"/>
      <c r="BUP255" s="26"/>
      <c r="BUQ255" s="26"/>
      <c r="BUR255" s="26"/>
      <c r="BUS255" s="26"/>
      <c r="BUT255" s="26"/>
      <c r="BUU255" s="26"/>
      <c r="BUV255" s="26"/>
      <c r="BUW255" s="26"/>
      <c r="BUX255" s="26"/>
      <c r="BUY255" s="26"/>
      <c r="BUZ255" s="26"/>
      <c r="BVA255" s="26"/>
      <c r="BVB255" s="26"/>
      <c r="BVC255" s="26"/>
      <c r="BVD255" s="26"/>
      <c r="BVE255" s="26"/>
      <c r="BVF255" s="26"/>
      <c r="BVG255" s="26"/>
      <c r="BVH255" s="26"/>
      <c r="BVI255" s="26"/>
      <c r="BVJ255" s="26"/>
      <c r="BVK255" s="26"/>
      <c r="BVL255" s="26"/>
      <c r="BVM255" s="26"/>
      <c r="BVN255" s="26"/>
      <c r="BVO255" s="26"/>
      <c r="BVP255" s="26"/>
      <c r="BVQ255" s="26"/>
      <c r="BVR255" s="26"/>
      <c r="BVS255" s="26"/>
      <c r="BVT255" s="26"/>
      <c r="BVU255" s="26"/>
      <c r="BVV255" s="26"/>
      <c r="BVW255" s="26"/>
      <c r="BVX255" s="26"/>
      <c r="BVY255" s="26"/>
      <c r="BVZ255" s="26"/>
      <c r="BWA255" s="26"/>
      <c r="BWB255" s="26"/>
      <c r="BWC255" s="26"/>
      <c r="BWD255" s="26"/>
      <c r="BWE255" s="26"/>
      <c r="BWF255" s="26"/>
      <c r="BWG255" s="26"/>
      <c r="BWH255" s="26"/>
      <c r="BWI255" s="26"/>
      <c r="BWJ255" s="26"/>
      <c r="BWK255" s="26"/>
      <c r="BWL255" s="26"/>
      <c r="BWM255" s="26"/>
      <c r="BWN255" s="26"/>
      <c r="BWO255" s="26"/>
      <c r="BWP255" s="26"/>
      <c r="BWQ255" s="26"/>
      <c r="BWR255" s="26"/>
      <c r="BWS255" s="26"/>
      <c r="BWT255" s="26"/>
      <c r="BWU255" s="26"/>
      <c r="BWV255" s="26"/>
      <c r="BWW255" s="26"/>
      <c r="BWX255" s="26"/>
      <c r="BWY255" s="26"/>
      <c r="BWZ255" s="26"/>
      <c r="BXA255" s="26"/>
      <c r="BXB255" s="26"/>
      <c r="BXC255" s="26"/>
      <c r="BXD255" s="26"/>
      <c r="BXE255" s="26"/>
      <c r="BXF255" s="26"/>
      <c r="BXG255" s="26"/>
      <c r="BXH255" s="26"/>
      <c r="BXI255" s="26"/>
      <c r="BXJ255" s="26"/>
      <c r="BXK255" s="26"/>
      <c r="BXL255" s="26"/>
      <c r="BXM255" s="26"/>
      <c r="BXN255" s="26"/>
      <c r="BXO255" s="26"/>
      <c r="BXP255" s="26"/>
      <c r="BXQ255" s="26"/>
      <c r="BXR255" s="26"/>
      <c r="BXS255" s="26"/>
      <c r="BXT255" s="26"/>
      <c r="BXU255" s="26"/>
      <c r="BXV255" s="26"/>
      <c r="BXW255" s="26"/>
      <c r="BXX255" s="26"/>
      <c r="BXY255" s="26"/>
      <c r="BXZ255" s="26"/>
      <c r="BYA255" s="26"/>
      <c r="BYB255" s="26"/>
      <c r="BYC255" s="26"/>
      <c r="BYD255" s="26"/>
      <c r="BYE255" s="26"/>
      <c r="BYF255" s="26"/>
      <c r="BYG255" s="26"/>
      <c r="BYH255" s="26"/>
      <c r="BYI255" s="26"/>
      <c r="BYJ255" s="26"/>
      <c r="BYK255" s="26"/>
      <c r="BYL255" s="26"/>
      <c r="BYM255" s="26"/>
      <c r="BYN255" s="26"/>
      <c r="BYO255" s="26"/>
      <c r="BYP255" s="26"/>
      <c r="BYQ255" s="26"/>
      <c r="BYR255" s="26"/>
      <c r="BYS255" s="26"/>
      <c r="BYT255" s="26"/>
      <c r="BYU255" s="26"/>
      <c r="BYV255" s="26"/>
      <c r="BYW255" s="26"/>
      <c r="BYX255" s="26"/>
      <c r="BYY255" s="26"/>
      <c r="BYZ255" s="26"/>
      <c r="BZA255" s="26"/>
      <c r="BZB255" s="26"/>
      <c r="BZC255" s="26"/>
      <c r="BZD255" s="26"/>
      <c r="BZE255" s="26"/>
      <c r="BZF255" s="26"/>
      <c r="BZG255" s="26"/>
      <c r="BZH255" s="26"/>
      <c r="BZI255" s="26"/>
      <c r="BZJ255" s="26"/>
      <c r="BZK255" s="26"/>
      <c r="BZL255" s="26"/>
      <c r="BZM255" s="26"/>
      <c r="BZN255" s="26"/>
      <c r="BZO255" s="26"/>
      <c r="BZP255" s="26"/>
      <c r="BZQ255" s="26"/>
      <c r="BZR255" s="26"/>
      <c r="BZS255" s="26"/>
      <c r="BZT255" s="26"/>
      <c r="BZU255" s="26"/>
      <c r="BZV255" s="26"/>
      <c r="BZW255" s="26"/>
      <c r="BZX255" s="26"/>
      <c r="BZY255" s="26"/>
      <c r="BZZ255" s="26"/>
      <c r="CAA255" s="26"/>
      <c r="CAB255" s="26"/>
      <c r="CAC255" s="26"/>
      <c r="CAD255" s="26"/>
      <c r="CAE255" s="26"/>
      <c r="CAF255" s="26"/>
      <c r="CAG255" s="26"/>
      <c r="CAH255" s="26"/>
      <c r="CAI255" s="26"/>
      <c r="CAJ255" s="26"/>
      <c r="CAK255" s="26"/>
      <c r="CAL255" s="26"/>
      <c r="CAM255" s="26"/>
      <c r="CAN255" s="26"/>
      <c r="CAO255" s="26"/>
      <c r="CAP255" s="26"/>
      <c r="CAQ255" s="26"/>
      <c r="CAR255" s="26"/>
      <c r="CAS255" s="26"/>
      <c r="CAT255" s="26"/>
      <c r="CAU255" s="26"/>
      <c r="CAV255" s="26"/>
      <c r="CAW255" s="26"/>
      <c r="CAX255" s="26"/>
      <c r="CAY255" s="26"/>
      <c r="CAZ255" s="26"/>
      <c r="CBA255" s="26"/>
      <c r="CBB255" s="26"/>
      <c r="CBC255" s="26"/>
      <c r="CBD255" s="26"/>
      <c r="CBE255" s="26"/>
      <c r="CBF255" s="26"/>
      <c r="CBG255" s="26"/>
      <c r="CBH255" s="26"/>
      <c r="CBI255" s="26"/>
      <c r="CBJ255" s="26"/>
      <c r="CBK255" s="26"/>
      <c r="CBL255" s="26"/>
      <c r="CBM255" s="26"/>
      <c r="CBN255" s="26"/>
      <c r="CBO255" s="26"/>
      <c r="CBP255" s="26"/>
      <c r="CBQ255" s="26"/>
      <c r="CBR255" s="26"/>
      <c r="CBS255" s="26"/>
      <c r="CBT255" s="26"/>
      <c r="CBU255" s="26"/>
      <c r="CBV255" s="26"/>
      <c r="CBW255" s="26"/>
      <c r="CBX255" s="26"/>
      <c r="CBY255" s="26"/>
      <c r="CBZ255" s="26"/>
      <c r="CCA255" s="26"/>
      <c r="CCB255" s="26"/>
      <c r="CCC255" s="26"/>
      <c r="CCD255" s="26"/>
      <c r="CCE255" s="26"/>
      <c r="CCF255" s="26"/>
      <c r="CCG255" s="26"/>
      <c r="CCH255" s="26"/>
      <c r="CCI255" s="26"/>
      <c r="CCJ255" s="26"/>
      <c r="CCK255" s="26"/>
      <c r="CCL255" s="26"/>
      <c r="CCM255" s="26"/>
      <c r="CCN255" s="26"/>
      <c r="CCO255" s="26"/>
      <c r="CCP255" s="26"/>
      <c r="CCQ255" s="26"/>
      <c r="CCR255" s="26"/>
      <c r="CCS255" s="26"/>
      <c r="CCT255" s="26"/>
      <c r="CCU255" s="26"/>
      <c r="CCV255" s="26"/>
      <c r="CCW255" s="26"/>
      <c r="CCX255" s="26"/>
      <c r="CCY255" s="26"/>
      <c r="CCZ255" s="26"/>
      <c r="CDA255" s="26"/>
      <c r="CDB255" s="26"/>
      <c r="CDC255" s="26"/>
      <c r="CDD255" s="26"/>
      <c r="CDE255" s="26"/>
      <c r="CDF255" s="26"/>
      <c r="CDG255" s="26"/>
      <c r="CDH255" s="26"/>
      <c r="CDI255" s="26"/>
      <c r="CDJ255" s="26"/>
      <c r="CDK255" s="26"/>
      <c r="CDL255" s="26"/>
      <c r="CDM255" s="26"/>
      <c r="CDN255" s="26"/>
      <c r="CDO255" s="26"/>
      <c r="CDP255" s="26"/>
      <c r="CDQ255" s="26"/>
      <c r="CDR255" s="26"/>
      <c r="CDS255" s="26"/>
      <c r="CDT255" s="26"/>
      <c r="CDU255" s="26"/>
      <c r="CDV255" s="26"/>
      <c r="CDW255" s="26"/>
      <c r="CDX255" s="26"/>
      <c r="CDY255" s="26"/>
      <c r="CDZ255" s="26"/>
      <c r="CEA255" s="26"/>
      <c r="CEB255" s="26"/>
      <c r="CEC255" s="26"/>
      <c r="CED255" s="26"/>
      <c r="CEE255" s="26"/>
      <c r="CEF255" s="26"/>
      <c r="CEG255" s="26"/>
      <c r="CEH255" s="26"/>
      <c r="CEI255" s="26"/>
      <c r="CEJ255" s="26"/>
      <c r="CEK255" s="26"/>
      <c r="CEL255" s="26"/>
      <c r="CEM255" s="26"/>
      <c r="CEN255" s="26"/>
      <c r="CEO255" s="26"/>
      <c r="CEP255" s="26"/>
      <c r="CEQ255" s="26"/>
      <c r="CER255" s="26"/>
      <c r="CES255" s="26"/>
      <c r="CET255" s="26"/>
      <c r="CEU255" s="26"/>
      <c r="CEV255" s="26"/>
      <c r="CEW255" s="26"/>
      <c r="CEX255" s="26"/>
      <c r="CEY255" s="26"/>
      <c r="CEZ255" s="26"/>
      <c r="CFA255" s="26"/>
      <c r="CFB255" s="26"/>
      <c r="CFC255" s="26"/>
      <c r="CFD255" s="26"/>
      <c r="CFE255" s="26"/>
      <c r="CFF255" s="26"/>
      <c r="CFG255" s="26"/>
      <c r="CFH255" s="26"/>
      <c r="CFI255" s="26"/>
      <c r="CFJ255" s="26"/>
      <c r="CFK255" s="26"/>
      <c r="CFL255" s="26"/>
      <c r="CFM255" s="26"/>
      <c r="CFN255" s="26"/>
      <c r="CFO255" s="26"/>
      <c r="CFP255" s="26"/>
      <c r="CFQ255" s="26"/>
      <c r="CFR255" s="26"/>
      <c r="CFS255" s="26"/>
      <c r="CFT255" s="26"/>
      <c r="CFU255" s="26"/>
      <c r="CFV255" s="26"/>
      <c r="CFW255" s="26"/>
      <c r="CFX255" s="26"/>
      <c r="CFY255" s="26"/>
      <c r="CFZ255" s="26"/>
      <c r="CGA255" s="26"/>
      <c r="CGB255" s="26"/>
      <c r="CGC255" s="26"/>
      <c r="CGD255" s="26"/>
      <c r="CGE255" s="26"/>
      <c r="CGF255" s="26"/>
      <c r="CGG255" s="26"/>
      <c r="CGH255" s="26"/>
      <c r="CGI255" s="26"/>
      <c r="CGJ255" s="26"/>
      <c r="CGK255" s="26"/>
      <c r="CGL255" s="26"/>
      <c r="CGM255" s="26"/>
      <c r="CGN255" s="26"/>
      <c r="CGO255" s="26"/>
      <c r="CGP255" s="26"/>
      <c r="CGQ255" s="26"/>
      <c r="CGR255" s="26"/>
      <c r="CGS255" s="26"/>
      <c r="CGT255" s="26"/>
      <c r="CGU255" s="26"/>
      <c r="CGV255" s="26"/>
      <c r="CGW255" s="26"/>
      <c r="CGX255" s="26"/>
      <c r="CGY255" s="26"/>
      <c r="CGZ255" s="26"/>
      <c r="CHA255" s="26"/>
      <c r="CHB255" s="26"/>
      <c r="CHC255" s="26"/>
      <c r="CHD255" s="26"/>
      <c r="CHE255" s="26"/>
      <c r="CHF255" s="26"/>
      <c r="CHG255" s="26"/>
      <c r="CHH255" s="26"/>
      <c r="CHI255" s="26"/>
      <c r="CHJ255" s="26"/>
      <c r="CHK255" s="26"/>
      <c r="CHL255" s="26"/>
      <c r="CHM255" s="26"/>
      <c r="CHN255" s="26"/>
      <c r="CHO255" s="26"/>
      <c r="CHP255" s="26"/>
      <c r="CHQ255" s="26"/>
      <c r="CHR255" s="26"/>
      <c r="CHS255" s="26"/>
      <c r="CHT255" s="26"/>
      <c r="CHU255" s="26"/>
      <c r="CHV255" s="26"/>
      <c r="CHW255" s="26"/>
      <c r="CHX255" s="26"/>
      <c r="CHY255" s="26"/>
      <c r="CHZ255" s="26"/>
      <c r="CIA255" s="26"/>
      <c r="CIB255" s="26"/>
      <c r="CIC255" s="26"/>
      <c r="CID255" s="26"/>
      <c r="CIE255" s="26"/>
      <c r="CIF255" s="26"/>
      <c r="CIG255" s="26"/>
      <c r="CIH255" s="26"/>
      <c r="CII255" s="26"/>
      <c r="CIJ255" s="26"/>
      <c r="CIK255" s="26"/>
      <c r="CIL255" s="26"/>
      <c r="CIM255" s="26"/>
      <c r="CIN255" s="26"/>
      <c r="CIO255" s="26"/>
      <c r="CIP255" s="26"/>
      <c r="CIQ255" s="26"/>
      <c r="CIR255" s="26"/>
      <c r="CIS255" s="26"/>
      <c r="CIT255" s="26"/>
      <c r="CIU255" s="26"/>
      <c r="CIV255" s="26"/>
      <c r="CIW255" s="26"/>
      <c r="CIX255" s="26"/>
      <c r="CIY255" s="26"/>
      <c r="CIZ255" s="26"/>
      <c r="CJA255" s="26"/>
      <c r="CJB255" s="26"/>
      <c r="CJC255" s="26"/>
      <c r="CJD255" s="26"/>
      <c r="CJE255" s="26"/>
      <c r="CJF255" s="26"/>
      <c r="CJG255" s="26"/>
      <c r="CJH255" s="26"/>
      <c r="CJI255" s="26"/>
      <c r="CJJ255" s="26"/>
      <c r="CJK255" s="26"/>
      <c r="CJL255" s="26"/>
      <c r="CJM255" s="26"/>
      <c r="CJN255" s="26"/>
      <c r="CJO255" s="26"/>
      <c r="CJP255" s="26"/>
      <c r="CJQ255" s="26"/>
      <c r="CJR255" s="26"/>
      <c r="CJS255" s="26"/>
      <c r="CJT255" s="26"/>
      <c r="CJU255" s="26"/>
      <c r="CJV255" s="26"/>
      <c r="CJW255" s="26"/>
      <c r="CJX255" s="26"/>
      <c r="CJY255" s="26"/>
      <c r="CJZ255" s="26"/>
      <c r="CKA255" s="26"/>
      <c r="CKB255" s="26"/>
      <c r="CKC255" s="26"/>
      <c r="CKD255" s="26"/>
      <c r="CKE255" s="26"/>
      <c r="CKF255" s="26"/>
      <c r="CKG255" s="26"/>
      <c r="CKH255" s="26"/>
      <c r="CKI255" s="26"/>
      <c r="CKJ255" s="26"/>
      <c r="CKK255" s="26"/>
      <c r="CKL255" s="26"/>
      <c r="CKM255" s="26"/>
      <c r="CKN255" s="26"/>
      <c r="CKO255" s="26"/>
      <c r="CKP255" s="26"/>
      <c r="CKQ255" s="26"/>
      <c r="CKR255" s="26"/>
      <c r="CKS255" s="26"/>
      <c r="CKT255" s="26"/>
      <c r="CKU255" s="26"/>
      <c r="CKV255" s="26"/>
      <c r="CKW255" s="26"/>
      <c r="CKX255" s="26"/>
      <c r="CKY255" s="26"/>
      <c r="CKZ255" s="26"/>
      <c r="CLA255" s="26"/>
      <c r="CLB255" s="26"/>
      <c r="CLC255" s="26"/>
      <c r="CLD255" s="26"/>
      <c r="CLE255" s="26"/>
      <c r="CLF255" s="26"/>
      <c r="CLG255" s="26"/>
      <c r="CLH255" s="26"/>
      <c r="CLI255" s="26"/>
      <c r="CLJ255" s="26"/>
      <c r="CLK255" s="26"/>
      <c r="CLL255" s="26"/>
      <c r="CLM255" s="26"/>
      <c r="CLN255" s="26"/>
      <c r="CLO255" s="26"/>
      <c r="CLP255" s="26"/>
      <c r="CLQ255" s="26"/>
      <c r="CLR255" s="26"/>
      <c r="CLS255" s="26"/>
      <c r="CLT255" s="26"/>
      <c r="CLU255" s="26"/>
      <c r="CLV255" s="26"/>
      <c r="CLW255" s="26"/>
      <c r="CLX255" s="26"/>
      <c r="CLY255" s="26"/>
      <c r="CLZ255" s="26"/>
      <c r="CMA255" s="26"/>
      <c r="CMB255" s="26"/>
      <c r="CMC255" s="26"/>
      <c r="CMD255" s="26"/>
      <c r="CME255" s="26"/>
      <c r="CMF255" s="26"/>
      <c r="CMG255" s="26"/>
      <c r="CMH255" s="26"/>
      <c r="CMI255" s="26"/>
      <c r="CMJ255" s="26"/>
      <c r="CMK255" s="26"/>
      <c r="CML255" s="26"/>
      <c r="CMM255" s="26"/>
      <c r="CMN255" s="26"/>
      <c r="CMO255" s="26"/>
      <c r="CMP255" s="26"/>
      <c r="CMQ255" s="26"/>
      <c r="CMR255" s="26"/>
      <c r="CMS255" s="26"/>
      <c r="CMT255" s="26"/>
      <c r="CMU255" s="26"/>
      <c r="CMV255" s="26"/>
      <c r="CMW255" s="26"/>
      <c r="CMX255" s="26"/>
      <c r="CMY255" s="26"/>
      <c r="CMZ255" s="26"/>
      <c r="CNA255" s="26"/>
      <c r="CNB255" s="26"/>
      <c r="CNC255" s="26"/>
      <c r="CND255" s="26"/>
      <c r="CNE255" s="26"/>
      <c r="CNF255" s="26"/>
      <c r="CNG255" s="26"/>
      <c r="CNH255" s="26"/>
      <c r="CNI255" s="26"/>
      <c r="CNJ255" s="26"/>
      <c r="CNK255" s="26"/>
      <c r="CNL255" s="26"/>
      <c r="CNM255" s="26"/>
      <c r="CNN255" s="26"/>
      <c r="CNO255" s="26"/>
      <c r="CNP255" s="26"/>
      <c r="CNQ255" s="26"/>
      <c r="CNR255" s="26"/>
      <c r="CNS255" s="26"/>
      <c r="CNT255" s="26"/>
      <c r="CNU255" s="26"/>
      <c r="CNV255" s="26"/>
      <c r="CNW255" s="26"/>
      <c r="CNX255" s="26"/>
      <c r="CNY255" s="26"/>
      <c r="CNZ255" s="26"/>
      <c r="COA255" s="26"/>
      <c r="COB255" s="26"/>
      <c r="COC255" s="26"/>
      <c r="COD255" s="26"/>
      <c r="COE255" s="26"/>
      <c r="COF255" s="26"/>
      <c r="COG255" s="26"/>
      <c r="COH255" s="26"/>
      <c r="COI255" s="26"/>
      <c r="COJ255" s="26"/>
      <c r="COK255" s="26"/>
      <c r="COL255" s="26"/>
      <c r="COM255" s="26"/>
      <c r="CON255" s="26"/>
      <c r="COO255" s="26"/>
      <c r="COP255" s="26"/>
      <c r="COQ255" s="26"/>
      <c r="COR255" s="26"/>
      <c r="COS255" s="26"/>
      <c r="COT255" s="26"/>
      <c r="COU255" s="26"/>
      <c r="COV255" s="26"/>
      <c r="COW255" s="26"/>
      <c r="COX255" s="26"/>
      <c r="COY255" s="26"/>
      <c r="COZ255" s="26"/>
      <c r="CPA255" s="26"/>
      <c r="CPB255" s="26"/>
      <c r="CPC255" s="26"/>
      <c r="CPD255" s="26"/>
      <c r="CPE255" s="26"/>
      <c r="CPF255" s="26"/>
      <c r="CPG255" s="26"/>
      <c r="CPH255" s="26"/>
      <c r="CPI255" s="26"/>
      <c r="CPJ255" s="26"/>
      <c r="CPK255" s="26"/>
      <c r="CPL255" s="26"/>
      <c r="CPM255" s="26"/>
      <c r="CPN255" s="26"/>
      <c r="CPO255" s="26"/>
      <c r="CPP255" s="26"/>
      <c r="CPQ255" s="26"/>
      <c r="CPR255" s="26"/>
      <c r="CPS255" s="26"/>
      <c r="CPT255" s="26"/>
      <c r="CPU255" s="26"/>
      <c r="CPV255" s="26"/>
      <c r="CPW255" s="26"/>
      <c r="CPX255" s="26"/>
      <c r="CPY255" s="26"/>
      <c r="CPZ255" s="26"/>
      <c r="CQA255" s="26"/>
      <c r="CQB255" s="26"/>
      <c r="CQC255" s="26"/>
      <c r="CQD255" s="26"/>
      <c r="CQE255" s="26"/>
      <c r="CQF255" s="26"/>
      <c r="CQG255" s="26"/>
      <c r="CQH255" s="26"/>
      <c r="CQI255" s="26"/>
      <c r="CQJ255" s="26"/>
      <c r="CQK255" s="26"/>
      <c r="CQL255" s="26"/>
      <c r="CQM255" s="26"/>
      <c r="CQN255" s="26"/>
      <c r="CQO255" s="26"/>
      <c r="CQP255" s="26"/>
      <c r="CQQ255" s="26"/>
      <c r="CQR255" s="26"/>
      <c r="CQS255" s="26"/>
      <c r="CQT255" s="26"/>
      <c r="CQU255" s="26"/>
      <c r="CQV255" s="26"/>
      <c r="CQW255" s="26"/>
      <c r="CQX255" s="26"/>
      <c r="CQY255" s="26"/>
      <c r="CQZ255" s="26"/>
      <c r="CRA255" s="26"/>
      <c r="CRB255" s="26"/>
      <c r="CRC255" s="26"/>
      <c r="CRD255" s="26"/>
      <c r="CRE255" s="26"/>
      <c r="CRF255" s="26"/>
      <c r="CRG255" s="26"/>
      <c r="CRH255" s="26"/>
      <c r="CRI255" s="26"/>
      <c r="CRJ255" s="26"/>
      <c r="CRK255" s="26"/>
      <c r="CRL255" s="26"/>
      <c r="CRM255" s="26"/>
      <c r="CRN255" s="26"/>
      <c r="CRO255" s="26"/>
      <c r="CRP255" s="26"/>
      <c r="CRQ255" s="26"/>
      <c r="CRR255" s="26"/>
      <c r="CRS255" s="26"/>
      <c r="CRT255" s="26"/>
      <c r="CRU255" s="26"/>
      <c r="CRV255" s="26"/>
      <c r="CRW255" s="26"/>
      <c r="CRX255" s="26"/>
      <c r="CRY255" s="26"/>
      <c r="CRZ255" s="26"/>
      <c r="CSA255" s="26"/>
      <c r="CSB255" s="26"/>
      <c r="CSC255" s="26"/>
      <c r="CSD255" s="26"/>
      <c r="CSE255" s="26"/>
      <c r="CSF255" s="26"/>
      <c r="CSG255" s="26"/>
      <c r="CSH255" s="26"/>
      <c r="CSI255" s="26"/>
      <c r="CSJ255" s="26"/>
      <c r="CSK255" s="26"/>
      <c r="CSL255" s="26"/>
      <c r="CSM255" s="26"/>
      <c r="CSN255" s="26"/>
      <c r="CSO255" s="26"/>
      <c r="CSP255" s="26"/>
      <c r="CSQ255" s="26"/>
      <c r="CSR255" s="26"/>
      <c r="CSS255" s="26"/>
      <c r="CST255" s="26"/>
      <c r="CSU255" s="26"/>
      <c r="CSV255" s="26"/>
      <c r="CSW255" s="26"/>
      <c r="CSX255" s="26"/>
      <c r="CSY255" s="26"/>
      <c r="CSZ255" s="26"/>
      <c r="CTA255" s="26"/>
      <c r="CTB255" s="26"/>
      <c r="CTC255" s="26"/>
      <c r="CTD255" s="26"/>
      <c r="CTE255" s="26"/>
      <c r="CTF255" s="26"/>
      <c r="CTG255" s="26"/>
      <c r="CTH255" s="26"/>
      <c r="CTI255" s="26"/>
      <c r="CTJ255" s="26"/>
      <c r="CTK255" s="26"/>
      <c r="CTL255" s="26"/>
      <c r="CTM255" s="26"/>
      <c r="CTN255" s="26"/>
      <c r="CTO255" s="26"/>
      <c r="CTP255" s="26"/>
      <c r="CTQ255" s="26"/>
      <c r="CTR255" s="26"/>
      <c r="CTS255" s="26"/>
      <c r="CTT255" s="26"/>
      <c r="CTU255" s="26"/>
      <c r="CTV255" s="26"/>
      <c r="CTW255" s="26"/>
      <c r="CTX255" s="26"/>
      <c r="CTY255" s="26"/>
      <c r="CTZ255" s="26"/>
      <c r="CUA255" s="26"/>
      <c r="CUB255" s="26"/>
      <c r="CUC255" s="26"/>
      <c r="CUD255" s="26"/>
      <c r="CUE255" s="26"/>
      <c r="CUF255" s="26"/>
      <c r="CUG255" s="26"/>
      <c r="CUH255" s="26"/>
      <c r="CUI255" s="26"/>
      <c r="CUJ255" s="26"/>
      <c r="CUK255" s="26"/>
      <c r="CUL255" s="26"/>
      <c r="CUM255" s="26"/>
      <c r="CUN255" s="26"/>
      <c r="CUO255" s="26"/>
      <c r="CUP255" s="26"/>
      <c r="CUQ255" s="26"/>
      <c r="CUR255" s="26"/>
      <c r="CUS255" s="26"/>
      <c r="CUT255" s="26"/>
      <c r="CUU255" s="26"/>
      <c r="CUV255" s="26"/>
      <c r="CUW255" s="26"/>
      <c r="CUX255" s="26"/>
      <c r="CUY255" s="26"/>
      <c r="CUZ255" s="26"/>
      <c r="CVA255" s="26"/>
      <c r="CVB255" s="26"/>
      <c r="CVC255" s="26"/>
      <c r="CVD255" s="26"/>
      <c r="CVE255" s="26"/>
      <c r="CVF255" s="26"/>
      <c r="CVG255" s="26"/>
      <c r="CVH255" s="26"/>
      <c r="CVI255" s="26"/>
      <c r="CVJ255" s="26"/>
      <c r="CVK255" s="26"/>
      <c r="CVL255" s="26"/>
      <c r="CVM255" s="26"/>
      <c r="CVN255" s="26"/>
      <c r="CVO255" s="26"/>
      <c r="CVP255" s="26"/>
      <c r="CVQ255" s="26"/>
      <c r="CVR255" s="26"/>
      <c r="CVS255" s="26"/>
      <c r="CVT255" s="26"/>
      <c r="CVU255" s="26"/>
      <c r="CVV255" s="26"/>
      <c r="CVW255" s="26"/>
      <c r="CVX255" s="26"/>
      <c r="CVY255" s="26"/>
      <c r="CVZ255" s="26"/>
      <c r="CWA255" s="26"/>
      <c r="CWB255" s="26"/>
      <c r="CWC255" s="26"/>
      <c r="CWD255" s="26"/>
      <c r="CWE255" s="26"/>
      <c r="CWF255" s="26"/>
      <c r="CWG255" s="26"/>
      <c r="CWH255" s="26"/>
      <c r="CWI255" s="26"/>
      <c r="CWJ255" s="26"/>
      <c r="CWK255" s="26"/>
      <c r="CWL255" s="26"/>
      <c r="CWM255" s="26"/>
      <c r="CWN255" s="26"/>
      <c r="CWO255" s="26"/>
      <c r="CWP255" s="26"/>
      <c r="CWQ255" s="26"/>
      <c r="CWR255" s="26"/>
      <c r="CWS255" s="26"/>
      <c r="CWT255" s="26"/>
      <c r="CWU255" s="26"/>
      <c r="CWV255" s="26"/>
      <c r="CWW255" s="26"/>
      <c r="CWX255" s="26"/>
      <c r="CWY255" s="26"/>
      <c r="CWZ255" s="26"/>
      <c r="CXA255" s="26"/>
      <c r="CXB255" s="26"/>
      <c r="CXC255" s="26"/>
      <c r="CXD255" s="26"/>
      <c r="CXE255" s="26"/>
      <c r="CXF255" s="26"/>
      <c r="CXG255" s="26"/>
      <c r="CXH255" s="26"/>
      <c r="CXI255" s="26"/>
      <c r="CXJ255" s="26"/>
      <c r="CXK255" s="26"/>
      <c r="CXL255" s="26"/>
      <c r="CXM255" s="26"/>
      <c r="CXN255" s="26"/>
      <c r="CXO255" s="26"/>
      <c r="CXP255" s="26"/>
      <c r="CXQ255" s="26"/>
      <c r="CXR255" s="26"/>
      <c r="CXS255" s="26"/>
      <c r="CXT255" s="26"/>
      <c r="CXU255" s="26"/>
      <c r="CXV255" s="26"/>
      <c r="CXW255" s="26"/>
      <c r="CXX255" s="26"/>
      <c r="CXY255" s="26"/>
      <c r="CXZ255" s="26"/>
      <c r="CYA255" s="26"/>
      <c r="CYB255" s="26"/>
      <c r="CYC255" s="26"/>
      <c r="CYD255" s="26"/>
      <c r="CYE255" s="26"/>
      <c r="CYF255" s="26"/>
      <c r="CYG255" s="26"/>
      <c r="CYH255" s="26"/>
      <c r="CYI255" s="26"/>
      <c r="CYJ255" s="26"/>
      <c r="CYK255" s="26"/>
      <c r="CYL255" s="26"/>
      <c r="CYM255" s="26"/>
      <c r="CYN255" s="26"/>
      <c r="CYO255" s="26"/>
      <c r="CYP255" s="26"/>
      <c r="CYQ255" s="26"/>
      <c r="CYR255" s="26"/>
      <c r="CYS255" s="26"/>
      <c r="CYT255" s="26"/>
      <c r="CYU255" s="26"/>
      <c r="CYV255" s="26"/>
      <c r="CYW255" s="26"/>
      <c r="CYX255" s="26"/>
      <c r="CYY255" s="26"/>
      <c r="CYZ255" s="26"/>
      <c r="CZA255" s="26"/>
      <c r="CZB255" s="26"/>
      <c r="CZC255" s="26"/>
      <c r="CZD255" s="26"/>
      <c r="CZE255" s="26"/>
      <c r="CZF255" s="26"/>
      <c r="CZG255" s="26"/>
      <c r="CZH255" s="26"/>
      <c r="CZI255" s="26"/>
      <c r="CZJ255" s="26"/>
      <c r="CZK255" s="26"/>
      <c r="CZL255" s="26"/>
      <c r="CZM255" s="26"/>
      <c r="CZN255" s="26"/>
      <c r="CZO255" s="26"/>
      <c r="CZP255" s="26"/>
      <c r="CZQ255" s="26"/>
      <c r="CZR255" s="26"/>
      <c r="CZS255" s="26"/>
      <c r="CZT255" s="26"/>
      <c r="CZU255" s="26"/>
      <c r="CZV255" s="26"/>
      <c r="CZW255" s="26"/>
      <c r="CZX255" s="26"/>
      <c r="CZY255" s="26"/>
      <c r="CZZ255" s="26"/>
      <c r="DAA255" s="26"/>
      <c r="DAB255" s="26"/>
      <c r="DAC255" s="26"/>
      <c r="DAD255" s="26"/>
      <c r="DAE255" s="26"/>
      <c r="DAF255" s="26"/>
      <c r="DAG255" s="26"/>
      <c r="DAH255" s="26"/>
      <c r="DAI255" s="26"/>
      <c r="DAJ255" s="26"/>
      <c r="DAK255" s="26"/>
      <c r="DAL255" s="26"/>
      <c r="DAM255" s="26"/>
      <c r="DAN255" s="26"/>
      <c r="DAO255" s="26"/>
      <c r="DAP255" s="26"/>
      <c r="DAQ255" s="26"/>
      <c r="DAR255" s="26"/>
      <c r="DAS255" s="26"/>
      <c r="DAT255" s="26"/>
      <c r="DAU255" s="26"/>
      <c r="DAV255" s="26"/>
      <c r="DAW255" s="26"/>
      <c r="DAX255" s="26"/>
      <c r="DAY255" s="26"/>
      <c r="DAZ255" s="26"/>
      <c r="DBA255" s="26"/>
      <c r="DBB255" s="26"/>
      <c r="DBC255" s="26"/>
      <c r="DBD255" s="26"/>
      <c r="DBE255" s="26"/>
      <c r="DBF255" s="26"/>
      <c r="DBG255" s="26"/>
      <c r="DBH255" s="26"/>
      <c r="DBI255" s="26"/>
      <c r="DBJ255" s="26"/>
      <c r="DBK255" s="26"/>
      <c r="DBL255" s="26"/>
      <c r="DBM255" s="26"/>
      <c r="DBN255" s="26"/>
      <c r="DBO255" s="26"/>
      <c r="DBP255" s="26"/>
      <c r="DBQ255" s="26"/>
      <c r="DBR255" s="26"/>
      <c r="DBS255" s="26"/>
      <c r="DBT255" s="26"/>
      <c r="DBU255" s="26"/>
      <c r="DBV255" s="26"/>
      <c r="DBW255" s="26"/>
      <c r="DBX255" s="26"/>
      <c r="DBY255" s="26"/>
      <c r="DBZ255" s="26"/>
      <c r="DCA255" s="26"/>
      <c r="DCB255" s="26"/>
      <c r="DCC255" s="26"/>
      <c r="DCD255" s="26"/>
      <c r="DCE255" s="26"/>
      <c r="DCF255" s="26"/>
      <c r="DCG255" s="26"/>
      <c r="DCH255" s="26"/>
      <c r="DCI255" s="26"/>
      <c r="DCJ255" s="26"/>
      <c r="DCK255" s="26"/>
      <c r="DCL255" s="26"/>
      <c r="DCM255" s="26"/>
      <c r="DCN255" s="26"/>
      <c r="DCO255" s="26"/>
      <c r="DCP255" s="26"/>
      <c r="DCQ255" s="26"/>
      <c r="DCR255" s="26"/>
      <c r="DCS255" s="26"/>
      <c r="DCT255" s="26"/>
      <c r="DCU255" s="26"/>
      <c r="DCV255" s="26"/>
      <c r="DCW255" s="26"/>
      <c r="DCX255" s="26"/>
      <c r="DCY255" s="26"/>
      <c r="DCZ255" s="26"/>
      <c r="DDA255" s="26"/>
      <c r="DDB255" s="26"/>
      <c r="DDC255" s="26"/>
      <c r="DDD255" s="26"/>
      <c r="DDE255" s="26"/>
      <c r="DDF255" s="26"/>
      <c r="DDG255" s="26"/>
      <c r="DDH255" s="26"/>
      <c r="DDI255" s="26"/>
      <c r="DDJ255" s="26"/>
      <c r="DDK255" s="26"/>
      <c r="DDL255" s="26"/>
      <c r="DDM255" s="26"/>
      <c r="DDN255" s="26"/>
      <c r="DDO255" s="26"/>
      <c r="DDP255" s="26"/>
      <c r="DDQ255" s="26"/>
      <c r="DDR255" s="26"/>
      <c r="DDS255" s="26"/>
      <c r="DDT255" s="26"/>
      <c r="DDU255" s="26"/>
      <c r="DDV255" s="26"/>
      <c r="DDW255" s="26"/>
      <c r="DDX255" s="26"/>
      <c r="DDY255" s="26"/>
      <c r="DDZ255" s="26"/>
      <c r="DEA255" s="26"/>
      <c r="DEB255" s="26"/>
      <c r="DEC255" s="26"/>
      <c r="DED255" s="26"/>
      <c r="DEE255" s="26"/>
      <c r="DEF255" s="26"/>
      <c r="DEG255" s="26"/>
      <c r="DEH255" s="26"/>
      <c r="DEI255" s="26"/>
      <c r="DEJ255" s="26"/>
      <c r="DEK255" s="26"/>
      <c r="DEL255" s="26"/>
      <c r="DEM255" s="26"/>
      <c r="DEN255" s="26"/>
      <c r="DEO255" s="26"/>
      <c r="DEP255" s="26"/>
      <c r="DEQ255" s="26"/>
      <c r="DER255" s="26"/>
      <c r="DES255" s="26"/>
      <c r="DET255" s="26"/>
      <c r="DEU255" s="26"/>
      <c r="DEV255" s="26"/>
      <c r="DEW255" s="26"/>
      <c r="DEX255" s="26"/>
      <c r="DEY255" s="26"/>
      <c r="DEZ255" s="26"/>
      <c r="DFA255" s="26"/>
      <c r="DFB255" s="26"/>
      <c r="DFC255" s="26"/>
      <c r="DFD255" s="26"/>
      <c r="DFE255" s="26"/>
      <c r="DFF255" s="26"/>
      <c r="DFG255" s="26"/>
      <c r="DFH255" s="26"/>
      <c r="DFI255" s="26"/>
      <c r="DFJ255" s="26"/>
      <c r="DFK255" s="26"/>
      <c r="DFL255" s="26"/>
      <c r="DFM255" s="26"/>
      <c r="DFN255" s="26"/>
      <c r="DFO255" s="26"/>
      <c r="DFP255" s="26"/>
      <c r="DFQ255" s="26"/>
      <c r="DFR255" s="26"/>
      <c r="DFS255" s="26"/>
      <c r="DFT255" s="26"/>
      <c r="DFU255" s="26"/>
      <c r="DFV255" s="26"/>
      <c r="DFW255" s="26"/>
      <c r="DFX255" s="26"/>
      <c r="DFY255" s="26"/>
      <c r="DFZ255" s="26"/>
      <c r="DGA255" s="26"/>
      <c r="DGB255" s="26"/>
      <c r="DGC255" s="26"/>
      <c r="DGD255" s="26"/>
      <c r="DGE255" s="26"/>
      <c r="DGF255" s="26"/>
      <c r="DGG255" s="26"/>
      <c r="DGH255" s="26"/>
      <c r="DGI255" s="26"/>
      <c r="DGJ255" s="26"/>
      <c r="DGK255" s="26"/>
      <c r="DGL255" s="26"/>
      <c r="DGM255" s="26"/>
      <c r="DGN255" s="26"/>
      <c r="DGO255" s="26"/>
      <c r="DGP255" s="26"/>
      <c r="DGQ255" s="26"/>
      <c r="DGR255" s="26"/>
      <c r="DGS255" s="26"/>
      <c r="DGT255" s="26"/>
      <c r="DGU255" s="26"/>
      <c r="DGV255" s="26"/>
      <c r="DGW255" s="26"/>
      <c r="DGX255" s="26"/>
      <c r="DGY255" s="26"/>
      <c r="DGZ255" s="26"/>
      <c r="DHA255" s="26"/>
      <c r="DHB255" s="26"/>
      <c r="DHC255" s="26"/>
      <c r="DHD255" s="26"/>
      <c r="DHE255" s="26"/>
      <c r="DHF255" s="26"/>
      <c r="DHG255" s="26"/>
      <c r="DHH255" s="26"/>
      <c r="DHI255" s="26"/>
      <c r="DHJ255" s="26"/>
      <c r="DHK255" s="26"/>
      <c r="DHL255" s="26"/>
      <c r="DHM255" s="26"/>
      <c r="DHN255" s="26"/>
      <c r="DHO255" s="26"/>
      <c r="DHP255" s="26"/>
      <c r="DHQ255" s="26"/>
      <c r="DHR255" s="26"/>
      <c r="DHS255" s="26"/>
      <c r="DHT255" s="26"/>
      <c r="DHU255" s="26"/>
      <c r="DHV255" s="26"/>
      <c r="DHW255" s="26"/>
      <c r="DHX255" s="26"/>
      <c r="DHY255" s="26"/>
      <c r="DHZ255" s="26"/>
      <c r="DIA255" s="26"/>
      <c r="DIB255" s="26"/>
      <c r="DIC255" s="26"/>
      <c r="DID255" s="26"/>
      <c r="DIE255" s="26"/>
      <c r="DIF255" s="26"/>
      <c r="DIG255" s="26"/>
      <c r="DIH255" s="26"/>
      <c r="DII255" s="26"/>
      <c r="DIJ255" s="26"/>
      <c r="DIK255" s="26"/>
      <c r="DIL255" s="26"/>
      <c r="DIM255" s="26"/>
      <c r="DIN255" s="26"/>
      <c r="DIO255" s="26"/>
      <c r="DIP255" s="26"/>
      <c r="DIQ255" s="26"/>
      <c r="DIR255" s="26"/>
      <c r="DIS255" s="26"/>
      <c r="DIT255" s="26"/>
      <c r="DIU255" s="26"/>
      <c r="DIV255" s="26"/>
      <c r="DIW255" s="26"/>
      <c r="DIX255" s="26"/>
      <c r="DIY255" s="26"/>
      <c r="DIZ255" s="26"/>
      <c r="DJA255" s="26"/>
      <c r="DJB255" s="26"/>
      <c r="DJC255" s="26"/>
      <c r="DJD255" s="26"/>
      <c r="DJE255" s="26"/>
      <c r="DJF255" s="26"/>
      <c r="DJG255" s="26"/>
      <c r="DJH255" s="26"/>
      <c r="DJI255" s="26"/>
      <c r="DJJ255" s="26"/>
      <c r="DJK255" s="26"/>
      <c r="DJL255" s="26"/>
      <c r="DJM255" s="26"/>
      <c r="DJN255" s="26"/>
      <c r="DJO255" s="26"/>
      <c r="DJP255" s="26"/>
      <c r="DJQ255" s="26"/>
      <c r="DJR255" s="26"/>
      <c r="DJS255" s="26"/>
      <c r="DJT255" s="26"/>
      <c r="DJU255" s="26"/>
      <c r="DJV255" s="26"/>
      <c r="DJW255" s="26"/>
      <c r="DJX255" s="26"/>
      <c r="DJY255" s="26"/>
      <c r="DJZ255" s="26"/>
      <c r="DKA255" s="26"/>
      <c r="DKB255" s="26"/>
      <c r="DKC255" s="26"/>
      <c r="DKD255" s="26"/>
      <c r="DKE255" s="26"/>
      <c r="DKF255" s="26"/>
      <c r="DKG255" s="26"/>
      <c r="DKH255" s="26"/>
      <c r="DKI255" s="26"/>
      <c r="DKJ255" s="26"/>
      <c r="DKK255" s="26"/>
      <c r="DKL255" s="26"/>
      <c r="DKM255" s="26"/>
      <c r="DKN255" s="26"/>
      <c r="DKO255" s="26"/>
      <c r="DKP255" s="26"/>
      <c r="DKQ255" s="26"/>
      <c r="DKR255" s="26"/>
      <c r="DKS255" s="26"/>
      <c r="DKT255" s="26"/>
      <c r="DKU255" s="26"/>
      <c r="DKV255" s="26"/>
      <c r="DKW255" s="26"/>
      <c r="DKX255" s="26"/>
      <c r="DKY255" s="26"/>
      <c r="DKZ255" s="26"/>
      <c r="DLA255" s="26"/>
      <c r="DLB255" s="26"/>
      <c r="DLC255" s="26"/>
      <c r="DLD255" s="26"/>
      <c r="DLE255" s="26"/>
      <c r="DLF255" s="26"/>
      <c r="DLG255" s="26"/>
      <c r="DLH255" s="26"/>
      <c r="DLI255" s="26"/>
      <c r="DLJ255" s="26"/>
      <c r="DLK255" s="26"/>
      <c r="DLL255" s="26"/>
      <c r="DLM255" s="26"/>
      <c r="DLN255" s="26"/>
      <c r="DLO255" s="26"/>
      <c r="DLP255" s="26"/>
      <c r="DLQ255" s="26"/>
      <c r="DLR255" s="26"/>
      <c r="DLS255" s="26"/>
      <c r="DLT255" s="26"/>
      <c r="DLU255" s="26"/>
      <c r="DLV255" s="26"/>
      <c r="DLW255" s="26"/>
      <c r="DLX255" s="26"/>
      <c r="DLY255" s="26"/>
      <c r="DLZ255" s="26"/>
      <c r="DMA255" s="26"/>
      <c r="DMB255" s="26"/>
      <c r="DMC255" s="26"/>
      <c r="DMD255" s="26"/>
      <c r="DME255" s="26"/>
      <c r="DMF255" s="26"/>
      <c r="DMG255" s="26"/>
      <c r="DMH255" s="26"/>
      <c r="DMI255" s="26"/>
      <c r="DMJ255" s="26"/>
      <c r="DMK255" s="26"/>
      <c r="DML255" s="26"/>
      <c r="DMM255" s="26"/>
      <c r="DMN255" s="26"/>
      <c r="DMO255" s="26"/>
      <c r="DMP255" s="26"/>
      <c r="DMQ255" s="26"/>
      <c r="DMR255" s="26"/>
      <c r="DMS255" s="26"/>
      <c r="DMT255" s="26"/>
      <c r="DMU255" s="26"/>
      <c r="DMV255" s="26"/>
      <c r="DMW255" s="26"/>
      <c r="DMX255" s="26"/>
      <c r="DMY255" s="26"/>
      <c r="DMZ255" s="26"/>
      <c r="DNA255" s="26"/>
      <c r="DNB255" s="26"/>
      <c r="DNC255" s="26"/>
      <c r="DND255" s="26"/>
      <c r="DNE255" s="26"/>
      <c r="DNF255" s="26"/>
      <c r="DNG255" s="26"/>
      <c r="DNH255" s="26"/>
      <c r="DNI255" s="26"/>
      <c r="DNJ255" s="26"/>
      <c r="DNK255" s="26"/>
      <c r="DNL255" s="26"/>
      <c r="DNM255" s="26"/>
      <c r="DNN255" s="26"/>
      <c r="DNO255" s="26"/>
      <c r="DNP255" s="26"/>
      <c r="DNQ255" s="26"/>
      <c r="DNR255" s="26"/>
      <c r="DNS255" s="26"/>
      <c r="DNT255" s="26"/>
      <c r="DNU255" s="26"/>
      <c r="DNV255" s="26"/>
      <c r="DNW255" s="26"/>
      <c r="DNX255" s="26"/>
      <c r="DNY255" s="26"/>
      <c r="DNZ255" s="26"/>
      <c r="DOA255" s="26"/>
      <c r="DOB255" s="26"/>
      <c r="DOC255" s="26"/>
      <c r="DOD255" s="26"/>
      <c r="DOE255" s="26"/>
      <c r="DOF255" s="26"/>
      <c r="DOG255" s="26"/>
      <c r="DOH255" s="26"/>
      <c r="DOI255" s="26"/>
      <c r="DOJ255" s="26"/>
      <c r="DOK255" s="26"/>
      <c r="DOL255" s="26"/>
      <c r="DOM255" s="26"/>
      <c r="DON255" s="26"/>
      <c r="DOO255" s="26"/>
      <c r="DOP255" s="26"/>
      <c r="DOQ255" s="26"/>
      <c r="DOR255" s="26"/>
      <c r="DOS255" s="26"/>
      <c r="DOT255" s="26"/>
      <c r="DOU255" s="26"/>
      <c r="DOV255" s="26"/>
      <c r="DOW255" s="26"/>
      <c r="DOX255" s="26"/>
      <c r="DOY255" s="26"/>
      <c r="DOZ255" s="26"/>
      <c r="DPA255" s="26"/>
      <c r="DPB255" s="26"/>
      <c r="DPC255" s="26"/>
      <c r="DPD255" s="26"/>
      <c r="DPE255" s="26"/>
      <c r="DPF255" s="26"/>
      <c r="DPG255" s="26"/>
      <c r="DPH255" s="26"/>
      <c r="DPI255" s="26"/>
      <c r="DPJ255" s="26"/>
      <c r="DPK255" s="26"/>
      <c r="DPL255" s="26"/>
      <c r="DPM255" s="26"/>
      <c r="DPN255" s="26"/>
      <c r="DPO255" s="26"/>
      <c r="DPP255" s="26"/>
      <c r="DPQ255" s="26"/>
      <c r="DPR255" s="26"/>
      <c r="DPS255" s="26"/>
      <c r="DPT255" s="26"/>
      <c r="DPU255" s="26"/>
      <c r="DPV255" s="26"/>
      <c r="DPW255" s="26"/>
      <c r="DPX255" s="26"/>
      <c r="DPY255" s="26"/>
      <c r="DPZ255" s="26"/>
      <c r="DQA255" s="26"/>
      <c r="DQB255" s="26"/>
      <c r="DQC255" s="26"/>
      <c r="DQD255" s="26"/>
      <c r="DQE255" s="26"/>
      <c r="DQF255" s="26"/>
      <c r="DQG255" s="26"/>
      <c r="DQH255" s="26"/>
      <c r="DQI255" s="26"/>
      <c r="DQJ255" s="26"/>
      <c r="DQK255" s="26"/>
      <c r="DQL255" s="26"/>
      <c r="DQM255" s="26"/>
      <c r="DQN255" s="26"/>
      <c r="DQO255" s="26"/>
      <c r="DQP255" s="26"/>
      <c r="DQQ255" s="26"/>
      <c r="DQR255" s="26"/>
      <c r="DQS255" s="26"/>
      <c r="DQT255" s="26"/>
      <c r="DQU255" s="26"/>
      <c r="DQV255" s="26"/>
      <c r="DQW255" s="26"/>
      <c r="DQX255" s="26"/>
      <c r="DQY255" s="26"/>
      <c r="DQZ255" s="26"/>
      <c r="DRA255" s="26"/>
      <c r="DRB255" s="26"/>
      <c r="DRC255" s="26"/>
      <c r="DRD255" s="26"/>
      <c r="DRE255" s="26"/>
      <c r="DRF255" s="26"/>
      <c r="DRG255" s="26"/>
      <c r="DRH255" s="26"/>
      <c r="DRI255" s="26"/>
      <c r="DRJ255" s="26"/>
      <c r="DRK255" s="26"/>
      <c r="DRL255" s="26"/>
      <c r="DRM255" s="26"/>
      <c r="DRN255" s="26"/>
      <c r="DRO255" s="26"/>
      <c r="DRP255" s="26"/>
      <c r="DRQ255" s="26"/>
      <c r="DRR255" s="26"/>
      <c r="DRS255" s="26"/>
      <c r="DRT255" s="26"/>
      <c r="DRU255" s="26"/>
      <c r="DRV255" s="26"/>
      <c r="DRW255" s="26"/>
      <c r="DRX255" s="26"/>
      <c r="DRY255" s="26"/>
      <c r="DRZ255" s="26"/>
      <c r="DSA255" s="26"/>
      <c r="DSB255" s="26"/>
      <c r="DSC255" s="26"/>
      <c r="DSD255" s="26"/>
      <c r="DSE255" s="26"/>
      <c r="DSF255" s="26"/>
      <c r="DSG255" s="26"/>
      <c r="DSH255" s="26"/>
      <c r="DSI255" s="26"/>
      <c r="DSJ255" s="26"/>
      <c r="DSK255" s="26"/>
      <c r="DSL255" s="26"/>
      <c r="DSM255" s="26"/>
      <c r="DSN255" s="26"/>
      <c r="DSO255" s="26"/>
      <c r="DSP255" s="26"/>
      <c r="DSQ255" s="26"/>
      <c r="DSR255" s="26"/>
      <c r="DSS255" s="26"/>
      <c r="DST255" s="26"/>
      <c r="DSU255" s="26"/>
      <c r="DSV255" s="26"/>
      <c r="DSW255" s="26"/>
      <c r="DSX255" s="26"/>
      <c r="DSY255" s="26"/>
      <c r="DSZ255" s="26"/>
      <c r="DTA255" s="26"/>
      <c r="DTB255" s="26"/>
      <c r="DTC255" s="26"/>
      <c r="DTD255" s="26"/>
      <c r="DTE255" s="26"/>
      <c r="DTF255" s="26"/>
      <c r="DTG255" s="26"/>
      <c r="DTH255" s="26"/>
      <c r="DTI255" s="26"/>
      <c r="DTJ255" s="26"/>
      <c r="DTK255" s="26"/>
      <c r="DTL255" s="26"/>
      <c r="DTM255" s="26"/>
      <c r="DTN255" s="26"/>
      <c r="DTO255" s="26"/>
      <c r="DTP255" s="26"/>
      <c r="DTQ255" s="26"/>
      <c r="DTR255" s="26"/>
      <c r="DTS255" s="26"/>
      <c r="DTT255" s="26"/>
      <c r="DTU255" s="26"/>
      <c r="DTV255" s="26"/>
      <c r="DTW255" s="26"/>
      <c r="DTX255" s="26"/>
      <c r="DTY255" s="26"/>
      <c r="DTZ255" s="26"/>
      <c r="DUA255" s="26"/>
      <c r="DUB255" s="26"/>
      <c r="DUC255" s="26"/>
      <c r="DUD255" s="26"/>
      <c r="DUE255" s="26"/>
      <c r="DUF255" s="26"/>
      <c r="DUG255" s="26"/>
      <c r="DUH255" s="26"/>
      <c r="DUI255" s="26"/>
      <c r="DUJ255" s="26"/>
      <c r="DUK255" s="26"/>
      <c r="DUL255" s="26"/>
      <c r="DUM255" s="26"/>
      <c r="DUN255" s="26"/>
      <c r="DUO255" s="26"/>
      <c r="DUP255" s="26"/>
      <c r="DUQ255" s="26"/>
      <c r="DUR255" s="26"/>
      <c r="DUS255" s="26"/>
      <c r="DUT255" s="26"/>
      <c r="DUU255" s="26"/>
      <c r="DUV255" s="26"/>
      <c r="DUW255" s="26"/>
      <c r="DUX255" s="26"/>
      <c r="DUY255" s="26"/>
      <c r="DUZ255" s="26"/>
      <c r="DVA255" s="26"/>
      <c r="DVB255" s="26"/>
      <c r="DVC255" s="26"/>
      <c r="DVD255" s="26"/>
      <c r="DVE255" s="26"/>
      <c r="DVF255" s="26"/>
      <c r="DVG255" s="26"/>
      <c r="DVH255" s="26"/>
      <c r="DVI255" s="26"/>
      <c r="DVJ255" s="26"/>
      <c r="DVK255" s="26"/>
      <c r="DVL255" s="26"/>
      <c r="DVM255" s="26"/>
      <c r="DVN255" s="26"/>
      <c r="DVO255" s="26"/>
      <c r="DVP255" s="26"/>
      <c r="DVQ255" s="26"/>
      <c r="DVR255" s="26"/>
      <c r="DVS255" s="26"/>
      <c r="DVT255" s="26"/>
      <c r="DVU255" s="26"/>
      <c r="DVV255" s="26"/>
      <c r="DVW255" s="26"/>
      <c r="DVX255" s="26"/>
      <c r="DVY255" s="26"/>
      <c r="DVZ255" s="26"/>
      <c r="DWA255" s="26"/>
      <c r="DWB255" s="26"/>
      <c r="DWC255" s="26"/>
      <c r="DWD255" s="26"/>
      <c r="DWE255" s="26"/>
      <c r="DWF255" s="26"/>
      <c r="DWG255" s="26"/>
      <c r="DWH255" s="26"/>
      <c r="DWI255" s="26"/>
      <c r="DWJ255" s="26"/>
      <c r="DWK255" s="26"/>
      <c r="DWL255" s="26"/>
      <c r="DWM255" s="26"/>
      <c r="DWN255" s="26"/>
      <c r="DWO255" s="26"/>
      <c r="DWP255" s="26"/>
      <c r="DWQ255" s="26"/>
      <c r="DWR255" s="26"/>
      <c r="DWS255" s="26"/>
      <c r="DWT255" s="26"/>
      <c r="DWU255" s="26"/>
      <c r="DWV255" s="26"/>
      <c r="DWW255" s="26"/>
      <c r="DWX255" s="26"/>
      <c r="DWY255" s="26"/>
      <c r="DWZ255" s="26"/>
      <c r="DXA255" s="26"/>
      <c r="DXB255" s="26"/>
      <c r="DXC255" s="26"/>
      <c r="DXD255" s="26"/>
      <c r="DXE255" s="26"/>
      <c r="DXF255" s="26"/>
      <c r="DXG255" s="26"/>
      <c r="DXH255" s="26"/>
      <c r="DXI255" s="26"/>
      <c r="DXJ255" s="26"/>
      <c r="DXK255" s="26"/>
      <c r="DXL255" s="26"/>
      <c r="DXM255" s="26"/>
      <c r="DXN255" s="26"/>
      <c r="DXO255" s="26"/>
      <c r="DXP255" s="26"/>
      <c r="DXQ255" s="26"/>
      <c r="DXR255" s="26"/>
      <c r="DXS255" s="26"/>
      <c r="DXT255" s="26"/>
      <c r="DXU255" s="26"/>
      <c r="DXV255" s="26"/>
      <c r="DXW255" s="26"/>
      <c r="DXX255" s="26"/>
      <c r="DXY255" s="26"/>
      <c r="DXZ255" s="26"/>
      <c r="DYA255" s="26"/>
      <c r="DYB255" s="26"/>
      <c r="DYC255" s="26"/>
      <c r="DYD255" s="26"/>
      <c r="DYE255" s="26"/>
      <c r="DYF255" s="26"/>
      <c r="DYG255" s="26"/>
      <c r="DYH255" s="26"/>
      <c r="DYI255" s="26"/>
      <c r="DYJ255" s="26"/>
      <c r="DYK255" s="26"/>
      <c r="DYL255" s="26"/>
      <c r="DYM255" s="26"/>
      <c r="DYN255" s="26"/>
      <c r="DYO255" s="26"/>
      <c r="DYP255" s="26"/>
      <c r="DYQ255" s="26"/>
      <c r="DYR255" s="26"/>
      <c r="DYS255" s="26"/>
      <c r="DYT255" s="26"/>
      <c r="DYU255" s="26"/>
      <c r="DYV255" s="26"/>
      <c r="DYW255" s="26"/>
      <c r="DYX255" s="26"/>
      <c r="DYY255" s="26"/>
      <c r="DYZ255" s="26"/>
      <c r="DZA255" s="26"/>
      <c r="DZB255" s="26"/>
      <c r="DZC255" s="26"/>
      <c r="DZD255" s="26"/>
      <c r="DZE255" s="26"/>
      <c r="DZF255" s="26"/>
      <c r="DZG255" s="26"/>
      <c r="DZH255" s="26"/>
      <c r="DZI255" s="26"/>
      <c r="DZJ255" s="26"/>
      <c r="DZK255" s="26"/>
      <c r="DZL255" s="26"/>
      <c r="DZM255" s="26"/>
      <c r="DZN255" s="26"/>
      <c r="DZO255" s="26"/>
      <c r="DZP255" s="26"/>
      <c r="DZQ255" s="26"/>
      <c r="DZR255" s="26"/>
      <c r="DZS255" s="26"/>
      <c r="DZT255" s="26"/>
      <c r="DZU255" s="26"/>
      <c r="DZV255" s="26"/>
      <c r="DZW255" s="26"/>
      <c r="DZX255" s="26"/>
      <c r="DZY255" s="26"/>
      <c r="DZZ255" s="26"/>
      <c r="EAA255" s="26"/>
      <c r="EAB255" s="26"/>
      <c r="EAC255" s="26"/>
      <c r="EAD255" s="26"/>
      <c r="EAE255" s="26"/>
      <c r="EAF255" s="26"/>
      <c r="EAG255" s="26"/>
      <c r="EAH255" s="26"/>
      <c r="EAI255" s="26"/>
      <c r="EAJ255" s="26"/>
      <c r="EAK255" s="26"/>
      <c r="EAL255" s="26"/>
      <c r="EAM255" s="26"/>
      <c r="EAN255" s="26"/>
      <c r="EAO255" s="26"/>
      <c r="EAP255" s="26"/>
      <c r="EAQ255" s="26"/>
      <c r="EAR255" s="26"/>
      <c r="EAS255" s="26"/>
      <c r="EAT255" s="26"/>
      <c r="EAU255" s="26"/>
      <c r="EAV255" s="26"/>
      <c r="EAW255" s="26"/>
      <c r="EAX255" s="26"/>
      <c r="EAY255" s="26"/>
      <c r="EAZ255" s="26"/>
      <c r="EBA255" s="26"/>
      <c r="EBB255" s="26"/>
      <c r="EBC255" s="26"/>
      <c r="EBD255" s="26"/>
      <c r="EBE255" s="26"/>
      <c r="EBF255" s="26"/>
      <c r="EBG255" s="26"/>
      <c r="EBH255" s="26"/>
      <c r="EBI255" s="26"/>
      <c r="EBJ255" s="26"/>
      <c r="EBK255" s="26"/>
      <c r="EBL255" s="26"/>
      <c r="EBM255" s="26"/>
      <c r="EBN255" s="26"/>
      <c r="EBO255" s="26"/>
      <c r="EBP255" s="26"/>
      <c r="EBQ255" s="26"/>
      <c r="EBR255" s="26"/>
      <c r="EBS255" s="26"/>
      <c r="EBT255" s="26"/>
      <c r="EBU255" s="26"/>
      <c r="EBV255" s="26"/>
      <c r="EBW255" s="26"/>
      <c r="EBX255" s="26"/>
      <c r="EBY255" s="26"/>
      <c r="EBZ255" s="26"/>
      <c r="ECA255" s="26"/>
      <c r="ECB255" s="26"/>
      <c r="ECC255" s="26"/>
      <c r="ECD255" s="26"/>
      <c r="ECE255" s="26"/>
      <c r="ECF255" s="26"/>
      <c r="ECG255" s="26"/>
      <c r="ECH255" s="26"/>
      <c r="ECI255" s="26"/>
      <c r="ECJ255" s="26"/>
      <c r="ECK255" s="26"/>
      <c r="ECL255" s="26"/>
      <c r="ECM255" s="26"/>
      <c r="ECN255" s="26"/>
      <c r="ECO255" s="26"/>
      <c r="ECP255" s="26"/>
      <c r="ECQ255" s="26"/>
      <c r="ECR255" s="26"/>
      <c r="ECS255" s="26"/>
      <c r="ECT255" s="26"/>
      <c r="ECU255" s="26"/>
      <c r="ECV255" s="26"/>
      <c r="ECW255" s="26"/>
      <c r="ECX255" s="26"/>
      <c r="ECY255" s="26"/>
      <c r="ECZ255" s="26"/>
      <c r="EDA255" s="26"/>
      <c r="EDB255" s="26"/>
      <c r="EDC255" s="26"/>
      <c r="EDD255" s="26"/>
      <c r="EDE255" s="26"/>
      <c r="EDF255" s="26"/>
      <c r="EDG255" s="26"/>
      <c r="EDH255" s="26"/>
      <c r="EDI255" s="26"/>
      <c r="EDJ255" s="26"/>
      <c r="EDK255" s="26"/>
      <c r="EDL255" s="26"/>
      <c r="EDM255" s="26"/>
      <c r="EDN255" s="26"/>
      <c r="EDO255" s="26"/>
      <c r="EDP255" s="26"/>
      <c r="EDQ255" s="26"/>
      <c r="EDR255" s="26"/>
      <c r="EDS255" s="26"/>
      <c r="EDT255" s="26"/>
      <c r="EDU255" s="26"/>
      <c r="EDV255" s="26"/>
      <c r="EDW255" s="26"/>
      <c r="EDX255" s="26"/>
      <c r="EDY255" s="26"/>
      <c r="EDZ255" s="26"/>
      <c r="EEA255" s="26"/>
      <c r="EEB255" s="26"/>
      <c r="EEC255" s="26"/>
      <c r="EED255" s="26"/>
      <c r="EEE255" s="26"/>
      <c r="EEF255" s="26"/>
      <c r="EEG255" s="26"/>
      <c r="EEH255" s="26"/>
      <c r="EEI255" s="26"/>
      <c r="EEJ255" s="26"/>
      <c r="EEK255" s="26"/>
      <c r="EEL255" s="26"/>
      <c r="EEM255" s="26"/>
      <c r="EEN255" s="26"/>
      <c r="EEO255" s="26"/>
      <c r="EEP255" s="26"/>
      <c r="EEQ255" s="26"/>
      <c r="EER255" s="26"/>
      <c r="EES255" s="26"/>
      <c r="EET255" s="26"/>
      <c r="EEU255" s="26"/>
      <c r="EEV255" s="26"/>
      <c r="EEW255" s="26"/>
      <c r="EEX255" s="26"/>
      <c r="EEY255" s="26"/>
      <c r="EEZ255" s="26"/>
      <c r="EFA255" s="26"/>
      <c r="EFB255" s="26"/>
      <c r="EFC255" s="26"/>
      <c r="EFD255" s="26"/>
      <c r="EFE255" s="26"/>
      <c r="EFF255" s="26"/>
      <c r="EFG255" s="26"/>
      <c r="EFH255" s="26"/>
      <c r="EFI255" s="26"/>
      <c r="EFJ255" s="26"/>
      <c r="EFK255" s="26"/>
      <c r="EFL255" s="26"/>
      <c r="EFM255" s="26"/>
      <c r="EFN255" s="26"/>
      <c r="EFO255" s="26"/>
      <c r="EFP255" s="26"/>
      <c r="EFQ255" s="26"/>
      <c r="EFR255" s="26"/>
      <c r="EFS255" s="26"/>
      <c r="EFT255" s="26"/>
      <c r="EFU255" s="26"/>
      <c r="EFV255" s="26"/>
      <c r="EFW255" s="26"/>
      <c r="EFX255" s="26"/>
      <c r="EFY255" s="26"/>
      <c r="EFZ255" s="26"/>
      <c r="EGA255" s="26"/>
      <c r="EGB255" s="26"/>
      <c r="EGC255" s="26"/>
      <c r="EGD255" s="26"/>
      <c r="EGE255" s="26"/>
      <c r="EGF255" s="26"/>
      <c r="EGG255" s="26"/>
      <c r="EGH255" s="26"/>
      <c r="EGI255" s="26"/>
      <c r="EGJ255" s="26"/>
      <c r="EGK255" s="26"/>
      <c r="EGL255" s="26"/>
      <c r="EGM255" s="26"/>
      <c r="EGN255" s="26"/>
      <c r="EGO255" s="26"/>
      <c r="EGP255" s="26"/>
      <c r="EGQ255" s="26"/>
      <c r="EGR255" s="26"/>
      <c r="EGS255" s="26"/>
      <c r="EGT255" s="26"/>
      <c r="EGU255" s="26"/>
      <c r="EGV255" s="26"/>
      <c r="EGW255" s="26"/>
      <c r="EGX255" s="26"/>
      <c r="EGY255" s="26"/>
      <c r="EGZ255" s="26"/>
      <c r="EHA255" s="26"/>
      <c r="EHB255" s="26"/>
      <c r="EHC255" s="26"/>
      <c r="EHD255" s="26"/>
      <c r="EHE255" s="26"/>
      <c r="EHF255" s="26"/>
      <c r="EHG255" s="26"/>
      <c r="EHH255" s="26"/>
      <c r="EHI255" s="26"/>
      <c r="EHJ255" s="26"/>
      <c r="EHK255" s="26"/>
      <c r="EHL255" s="26"/>
      <c r="EHM255" s="26"/>
      <c r="EHN255" s="26"/>
      <c r="EHO255" s="26"/>
      <c r="EHP255" s="26"/>
      <c r="EHQ255" s="26"/>
      <c r="EHR255" s="26"/>
      <c r="EHS255" s="26"/>
      <c r="EHT255" s="26"/>
      <c r="EHU255" s="26"/>
      <c r="EHV255" s="26"/>
      <c r="EHW255" s="26"/>
      <c r="EHX255" s="26"/>
      <c r="EHY255" s="26"/>
      <c r="EHZ255" s="26"/>
      <c r="EIA255" s="26"/>
      <c r="EIB255" s="26"/>
      <c r="EIC255" s="26"/>
      <c r="EID255" s="26"/>
      <c r="EIE255" s="26"/>
      <c r="EIF255" s="26"/>
      <c r="EIG255" s="26"/>
      <c r="EIH255" s="26"/>
      <c r="EII255" s="26"/>
      <c r="EIJ255" s="26"/>
      <c r="EIK255" s="26"/>
      <c r="EIL255" s="26"/>
      <c r="EIM255" s="26"/>
      <c r="EIN255" s="26"/>
      <c r="EIO255" s="26"/>
      <c r="EIP255" s="26"/>
      <c r="EIQ255" s="26"/>
      <c r="EIR255" s="26"/>
      <c r="EIS255" s="26"/>
      <c r="EIT255" s="26"/>
      <c r="EIU255" s="26"/>
      <c r="EIV255" s="26"/>
      <c r="EIW255" s="26"/>
      <c r="EIX255" s="26"/>
      <c r="EIY255" s="26"/>
      <c r="EIZ255" s="26"/>
      <c r="EJA255" s="26"/>
      <c r="EJB255" s="26"/>
      <c r="EJC255" s="26"/>
      <c r="EJD255" s="26"/>
      <c r="EJE255" s="26"/>
      <c r="EJF255" s="26"/>
      <c r="EJG255" s="26"/>
      <c r="EJH255" s="26"/>
      <c r="EJI255" s="26"/>
      <c r="EJJ255" s="26"/>
      <c r="EJK255" s="26"/>
      <c r="EJL255" s="26"/>
      <c r="EJM255" s="26"/>
      <c r="EJN255" s="26"/>
      <c r="EJO255" s="26"/>
      <c r="EJP255" s="26"/>
      <c r="EJQ255" s="26"/>
      <c r="EJR255" s="26"/>
      <c r="EJS255" s="26"/>
      <c r="EJT255" s="26"/>
      <c r="EJU255" s="26"/>
      <c r="EJV255" s="26"/>
      <c r="EJW255" s="26"/>
      <c r="EJX255" s="26"/>
      <c r="EJY255" s="26"/>
      <c r="EJZ255" s="26"/>
      <c r="EKA255" s="26"/>
      <c r="EKB255" s="26"/>
      <c r="EKC255" s="26"/>
      <c r="EKD255" s="26"/>
      <c r="EKE255" s="26"/>
      <c r="EKF255" s="26"/>
      <c r="EKG255" s="26"/>
      <c r="EKH255" s="26"/>
      <c r="EKI255" s="26"/>
      <c r="EKJ255" s="26"/>
      <c r="EKK255" s="26"/>
      <c r="EKL255" s="26"/>
      <c r="EKM255" s="26"/>
      <c r="EKN255" s="26"/>
      <c r="EKO255" s="26"/>
      <c r="EKP255" s="26"/>
      <c r="EKQ255" s="26"/>
      <c r="EKR255" s="26"/>
      <c r="EKS255" s="26"/>
      <c r="EKT255" s="26"/>
      <c r="EKU255" s="26"/>
      <c r="EKV255" s="26"/>
      <c r="EKW255" s="26"/>
      <c r="EKX255" s="26"/>
      <c r="EKY255" s="26"/>
      <c r="EKZ255" s="26"/>
      <c r="ELA255" s="26"/>
      <c r="ELB255" s="26"/>
      <c r="ELC255" s="26"/>
      <c r="ELD255" s="26"/>
      <c r="ELE255" s="26"/>
      <c r="ELF255" s="26"/>
      <c r="ELG255" s="26"/>
      <c r="ELH255" s="26"/>
      <c r="ELI255" s="26"/>
      <c r="ELJ255" s="26"/>
      <c r="ELK255" s="26"/>
      <c r="ELL255" s="26"/>
      <c r="ELM255" s="26"/>
      <c r="ELN255" s="26"/>
      <c r="ELO255" s="26"/>
      <c r="ELP255" s="26"/>
      <c r="ELQ255" s="26"/>
      <c r="ELR255" s="26"/>
      <c r="ELS255" s="26"/>
      <c r="ELT255" s="26"/>
      <c r="ELU255" s="26"/>
      <c r="ELV255" s="26"/>
      <c r="ELW255" s="26"/>
      <c r="ELX255" s="26"/>
      <c r="ELY255" s="26"/>
      <c r="ELZ255" s="26"/>
      <c r="EMA255" s="26"/>
      <c r="EMB255" s="26"/>
      <c r="EMC255" s="26"/>
      <c r="EMD255" s="26"/>
      <c r="EME255" s="26"/>
      <c r="EMF255" s="26"/>
      <c r="EMG255" s="26"/>
      <c r="EMH255" s="26"/>
      <c r="EMI255" s="26"/>
      <c r="EMJ255" s="26"/>
      <c r="EMK255" s="26"/>
      <c r="EML255" s="26"/>
      <c r="EMM255" s="26"/>
      <c r="EMN255" s="26"/>
      <c r="EMO255" s="26"/>
      <c r="EMP255" s="26"/>
      <c r="EMQ255" s="26"/>
      <c r="EMR255" s="26"/>
      <c r="EMS255" s="26"/>
      <c r="EMT255" s="26"/>
      <c r="EMU255" s="26"/>
      <c r="EMV255" s="26"/>
      <c r="EMW255" s="26"/>
      <c r="EMX255" s="26"/>
      <c r="EMY255" s="26"/>
      <c r="EMZ255" s="26"/>
      <c r="ENA255" s="26"/>
      <c r="ENB255" s="26"/>
      <c r="ENC255" s="26"/>
      <c r="END255" s="26"/>
      <c r="ENE255" s="26"/>
      <c r="ENF255" s="26"/>
      <c r="ENG255" s="26"/>
      <c r="ENH255" s="26"/>
      <c r="ENI255" s="26"/>
      <c r="ENJ255" s="26"/>
      <c r="ENK255" s="26"/>
      <c r="ENL255" s="26"/>
      <c r="ENM255" s="26"/>
      <c r="ENN255" s="26"/>
      <c r="ENO255" s="26"/>
      <c r="ENP255" s="26"/>
      <c r="ENQ255" s="26"/>
      <c r="ENR255" s="26"/>
      <c r="ENS255" s="26"/>
      <c r="ENT255" s="26"/>
      <c r="ENU255" s="26"/>
      <c r="ENV255" s="26"/>
      <c r="ENW255" s="26"/>
      <c r="ENX255" s="26"/>
      <c r="ENY255" s="26"/>
      <c r="ENZ255" s="26"/>
      <c r="EOA255" s="26"/>
      <c r="EOB255" s="26"/>
      <c r="EOC255" s="26"/>
      <c r="EOD255" s="26"/>
      <c r="EOE255" s="26"/>
      <c r="EOF255" s="26"/>
      <c r="EOG255" s="26"/>
      <c r="EOH255" s="26"/>
      <c r="EOI255" s="26"/>
      <c r="EOJ255" s="26"/>
      <c r="EOK255" s="26"/>
      <c r="EOL255" s="26"/>
      <c r="EOM255" s="26"/>
      <c r="EON255" s="26"/>
      <c r="EOO255" s="26"/>
      <c r="EOP255" s="26"/>
      <c r="EOQ255" s="26"/>
      <c r="EOR255" s="26"/>
      <c r="EOS255" s="26"/>
      <c r="EOT255" s="26"/>
      <c r="EOU255" s="26"/>
      <c r="EOV255" s="26"/>
      <c r="EOW255" s="26"/>
      <c r="EOX255" s="26"/>
      <c r="EOY255" s="26"/>
      <c r="EOZ255" s="26"/>
      <c r="EPA255" s="26"/>
      <c r="EPB255" s="26"/>
      <c r="EPC255" s="26"/>
      <c r="EPD255" s="26"/>
      <c r="EPE255" s="26"/>
      <c r="EPF255" s="26"/>
      <c r="EPG255" s="26"/>
      <c r="EPH255" s="26"/>
      <c r="EPI255" s="26"/>
      <c r="EPJ255" s="26"/>
      <c r="EPK255" s="26"/>
      <c r="EPL255" s="26"/>
      <c r="EPM255" s="26"/>
      <c r="EPN255" s="26"/>
      <c r="EPO255" s="26"/>
      <c r="EPP255" s="26"/>
      <c r="EPQ255" s="26"/>
      <c r="EPR255" s="26"/>
      <c r="EPS255" s="26"/>
      <c r="EPT255" s="26"/>
      <c r="EPU255" s="26"/>
      <c r="EPV255" s="26"/>
      <c r="EPW255" s="26"/>
      <c r="EPX255" s="26"/>
      <c r="EPY255" s="26"/>
      <c r="EPZ255" s="26"/>
      <c r="EQA255" s="26"/>
      <c r="EQB255" s="26"/>
      <c r="EQC255" s="26"/>
      <c r="EQD255" s="26"/>
      <c r="EQE255" s="26"/>
      <c r="EQF255" s="26"/>
      <c r="EQG255" s="26"/>
      <c r="EQH255" s="26"/>
      <c r="EQI255" s="26"/>
      <c r="EQJ255" s="26"/>
      <c r="EQK255" s="26"/>
      <c r="EQL255" s="26"/>
      <c r="EQM255" s="26"/>
      <c r="EQN255" s="26"/>
      <c r="EQO255" s="26"/>
      <c r="EQP255" s="26"/>
      <c r="EQQ255" s="26"/>
      <c r="EQR255" s="26"/>
      <c r="EQS255" s="26"/>
      <c r="EQT255" s="26"/>
      <c r="EQU255" s="26"/>
      <c r="EQV255" s="26"/>
      <c r="EQW255" s="26"/>
      <c r="EQX255" s="26"/>
      <c r="EQY255" s="26"/>
      <c r="EQZ255" s="26"/>
      <c r="ERA255" s="26"/>
      <c r="ERB255" s="26"/>
      <c r="ERC255" s="26"/>
      <c r="ERD255" s="26"/>
      <c r="ERE255" s="26"/>
      <c r="ERF255" s="26"/>
      <c r="ERG255" s="26"/>
      <c r="ERH255" s="26"/>
      <c r="ERI255" s="26"/>
      <c r="ERJ255" s="26"/>
      <c r="ERK255" s="26"/>
      <c r="ERL255" s="26"/>
      <c r="ERM255" s="26"/>
      <c r="ERN255" s="26"/>
      <c r="ERO255" s="26"/>
      <c r="ERP255" s="26"/>
      <c r="ERQ255" s="26"/>
      <c r="ERR255" s="26"/>
      <c r="ERS255" s="26"/>
      <c r="ERT255" s="26"/>
      <c r="ERU255" s="26"/>
      <c r="ERV255" s="26"/>
      <c r="ERW255" s="26"/>
      <c r="ERX255" s="26"/>
      <c r="ERY255" s="26"/>
      <c r="ERZ255" s="26"/>
      <c r="ESA255" s="26"/>
      <c r="ESB255" s="26"/>
      <c r="ESC255" s="26"/>
      <c r="ESD255" s="26"/>
      <c r="ESE255" s="26"/>
      <c r="ESF255" s="26"/>
      <c r="ESG255" s="26"/>
      <c r="ESH255" s="26"/>
      <c r="ESI255" s="26"/>
      <c r="ESJ255" s="26"/>
      <c r="ESK255" s="26"/>
      <c r="ESL255" s="26"/>
      <c r="ESM255" s="26"/>
      <c r="ESN255" s="26"/>
      <c r="ESO255" s="26"/>
      <c r="ESP255" s="26"/>
      <c r="ESQ255" s="26"/>
      <c r="ESR255" s="26"/>
      <c r="ESS255" s="26"/>
      <c r="EST255" s="26"/>
      <c r="ESU255" s="26"/>
      <c r="ESV255" s="26"/>
      <c r="ESW255" s="26"/>
      <c r="ESX255" s="26"/>
      <c r="ESY255" s="26"/>
      <c r="ESZ255" s="26"/>
      <c r="ETA255" s="26"/>
      <c r="ETB255" s="26"/>
      <c r="ETC255" s="26"/>
      <c r="ETD255" s="26"/>
      <c r="ETE255" s="26"/>
      <c r="ETF255" s="26"/>
      <c r="ETG255" s="26"/>
      <c r="ETH255" s="26"/>
      <c r="ETI255" s="26"/>
      <c r="ETJ255" s="26"/>
      <c r="ETK255" s="26"/>
      <c r="ETL255" s="26"/>
      <c r="ETM255" s="26"/>
      <c r="ETN255" s="26"/>
      <c r="ETO255" s="26"/>
      <c r="ETP255" s="26"/>
      <c r="ETQ255" s="26"/>
      <c r="ETR255" s="26"/>
      <c r="ETS255" s="26"/>
      <c r="ETT255" s="26"/>
      <c r="ETU255" s="26"/>
      <c r="ETV255" s="26"/>
      <c r="ETW255" s="26"/>
      <c r="ETX255" s="26"/>
      <c r="ETY255" s="26"/>
      <c r="ETZ255" s="26"/>
      <c r="EUA255" s="26"/>
      <c r="EUB255" s="26"/>
      <c r="EUC255" s="26"/>
      <c r="EUD255" s="26"/>
      <c r="EUE255" s="26"/>
      <c r="EUF255" s="26"/>
      <c r="EUG255" s="26"/>
      <c r="EUH255" s="26"/>
      <c r="EUI255" s="26"/>
      <c r="EUJ255" s="26"/>
      <c r="EUK255" s="26"/>
      <c r="EUL255" s="26"/>
      <c r="EUM255" s="26"/>
      <c r="EUN255" s="26"/>
      <c r="EUO255" s="26"/>
      <c r="EUP255" s="26"/>
      <c r="EUQ255" s="26"/>
      <c r="EUR255" s="26"/>
      <c r="EUS255" s="26"/>
      <c r="EUT255" s="26"/>
      <c r="EUU255" s="26"/>
      <c r="EUV255" s="26"/>
      <c r="EUW255" s="26"/>
      <c r="EUX255" s="26"/>
      <c r="EUY255" s="26"/>
      <c r="EUZ255" s="26"/>
      <c r="EVA255" s="26"/>
      <c r="EVB255" s="26"/>
      <c r="EVC255" s="26"/>
      <c r="EVD255" s="26"/>
      <c r="EVE255" s="26"/>
      <c r="EVF255" s="26"/>
      <c r="EVG255" s="26"/>
      <c r="EVH255" s="26"/>
      <c r="EVI255" s="26"/>
      <c r="EVJ255" s="26"/>
      <c r="EVK255" s="26"/>
      <c r="EVL255" s="26"/>
      <c r="EVM255" s="26"/>
      <c r="EVN255" s="26"/>
      <c r="EVO255" s="26"/>
      <c r="EVP255" s="26"/>
      <c r="EVQ255" s="26"/>
      <c r="EVR255" s="26"/>
      <c r="EVS255" s="26"/>
      <c r="EVT255" s="26"/>
      <c r="EVU255" s="26"/>
      <c r="EVV255" s="26"/>
      <c r="EVW255" s="26"/>
      <c r="EVX255" s="26"/>
      <c r="EVY255" s="26"/>
      <c r="EVZ255" s="26"/>
      <c r="EWA255" s="26"/>
      <c r="EWB255" s="26"/>
      <c r="EWC255" s="26"/>
      <c r="EWD255" s="26"/>
      <c r="EWE255" s="26"/>
      <c r="EWF255" s="26"/>
      <c r="EWG255" s="26"/>
      <c r="EWH255" s="26"/>
      <c r="EWI255" s="26"/>
      <c r="EWJ255" s="26"/>
      <c r="EWK255" s="26"/>
      <c r="EWL255" s="26"/>
      <c r="EWM255" s="26"/>
      <c r="EWN255" s="26"/>
      <c r="EWO255" s="26"/>
      <c r="EWP255" s="26"/>
      <c r="EWQ255" s="26"/>
      <c r="EWR255" s="26"/>
      <c r="EWS255" s="26"/>
      <c r="EWT255" s="26"/>
      <c r="EWU255" s="26"/>
      <c r="EWV255" s="26"/>
      <c r="EWW255" s="26"/>
      <c r="EWX255" s="26"/>
      <c r="EWY255" s="26"/>
      <c r="EWZ255" s="26"/>
      <c r="EXA255" s="26"/>
      <c r="EXB255" s="26"/>
      <c r="EXC255" s="26"/>
      <c r="EXD255" s="26"/>
      <c r="EXE255" s="26"/>
      <c r="EXF255" s="26"/>
      <c r="EXG255" s="26"/>
      <c r="EXH255" s="26"/>
      <c r="EXI255" s="26"/>
      <c r="EXJ255" s="26"/>
      <c r="EXK255" s="26"/>
      <c r="EXL255" s="26"/>
      <c r="EXM255" s="26"/>
      <c r="EXN255" s="26"/>
      <c r="EXO255" s="26"/>
      <c r="EXP255" s="26"/>
      <c r="EXQ255" s="26"/>
      <c r="EXR255" s="26"/>
      <c r="EXS255" s="26"/>
      <c r="EXT255" s="26"/>
      <c r="EXU255" s="26"/>
      <c r="EXV255" s="26"/>
      <c r="EXW255" s="26"/>
      <c r="EXX255" s="26"/>
      <c r="EXY255" s="26"/>
      <c r="EXZ255" s="26"/>
      <c r="EYA255" s="26"/>
      <c r="EYB255" s="26"/>
      <c r="EYC255" s="26"/>
      <c r="EYD255" s="26"/>
      <c r="EYE255" s="26"/>
      <c r="EYF255" s="26"/>
      <c r="EYG255" s="26"/>
      <c r="EYH255" s="26"/>
      <c r="EYI255" s="26"/>
      <c r="EYJ255" s="26"/>
      <c r="EYK255" s="26"/>
      <c r="EYL255" s="26"/>
      <c r="EYM255" s="26"/>
      <c r="EYN255" s="26"/>
      <c r="EYO255" s="26"/>
      <c r="EYP255" s="26"/>
      <c r="EYQ255" s="26"/>
      <c r="EYR255" s="26"/>
      <c r="EYS255" s="26"/>
      <c r="EYT255" s="26"/>
      <c r="EYU255" s="26"/>
      <c r="EYV255" s="26"/>
      <c r="EYW255" s="26"/>
      <c r="EYX255" s="26"/>
      <c r="EYY255" s="26"/>
      <c r="EYZ255" s="26"/>
      <c r="EZA255" s="26"/>
      <c r="EZB255" s="26"/>
      <c r="EZC255" s="26"/>
      <c r="EZD255" s="26"/>
      <c r="EZE255" s="26"/>
      <c r="EZF255" s="26"/>
      <c r="EZG255" s="26"/>
      <c r="EZH255" s="26"/>
      <c r="EZI255" s="26"/>
      <c r="EZJ255" s="26"/>
      <c r="EZK255" s="26"/>
      <c r="EZL255" s="26"/>
      <c r="EZM255" s="26"/>
      <c r="EZN255" s="26"/>
      <c r="EZO255" s="26"/>
      <c r="EZP255" s="26"/>
      <c r="EZQ255" s="26"/>
      <c r="EZR255" s="26"/>
      <c r="EZS255" s="26"/>
      <c r="EZT255" s="26"/>
      <c r="EZU255" s="26"/>
      <c r="EZV255" s="26"/>
      <c r="EZW255" s="26"/>
      <c r="EZX255" s="26"/>
      <c r="EZY255" s="26"/>
      <c r="EZZ255" s="26"/>
      <c r="FAA255" s="26"/>
      <c r="FAB255" s="26"/>
      <c r="FAC255" s="26"/>
      <c r="FAD255" s="26"/>
      <c r="FAE255" s="26"/>
      <c r="FAF255" s="26"/>
      <c r="FAG255" s="26"/>
      <c r="FAH255" s="26"/>
      <c r="FAI255" s="26"/>
      <c r="FAJ255" s="26"/>
      <c r="FAK255" s="26"/>
      <c r="FAL255" s="26"/>
      <c r="FAM255" s="26"/>
      <c r="FAN255" s="26"/>
      <c r="FAO255" s="26"/>
      <c r="FAP255" s="26"/>
      <c r="FAQ255" s="26"/>
      <c r="FAR255" s="26"/>
      <c r="FAS255" s="26"/>
      <c r="FAT255" s="26"/>
      <c r="FAU255" s="26"/>
      <c r="FAV255" s="26"/>
      <c r="FAW255" s="26"/>
      <c r="FAX255" s="26"/>
      <c r="FAY255" s="26"/>
      <c r="FAZ255" s="26"/>
      <c r="FBA255" s="26"/>
      <c r="FBB255" s="26"/>
      <c r="FBC255" s="26"/>
      <c r="FBD255" s="26"/>
      <c r="FBE255" s="26"/>
      <c r="FBF255" s="26"/>
      <c r="FBG255" s="26"/>
      <c r="FBH255" s="26"/>
      <c r="FBI255" s="26"/>
      <c r="FBJ255" s="26"/>
      <c r="FBK255" s="26"/>
      <c r="FBL255" s="26"/>
      <c r="FBM255" s="26"/>
      <c r="FBN255" s="26"/>
      <c r="FBO255" s="26"/>
      <c r="FBP255" s="26"/>
      <c r="FBQ255" s="26"/>
      <c r="FBR255" s="26"/>
      <c r="FBS255" s="26"/>
      <c r="FBT255" s="26"/>
      <c r="FBU255" s="26"/>
      <c r="FBV255" s="26"/>
      <c r="FBW255" s="26"/>
      <c r="FBX255" s="26"/>
      <c r="FBY255" s="26"/>
      <c r="FBZ255" s="26"/>
      <c r="FCA255" s="26"/>
      <c r="FCB255" s="26"/>
      <c r="FCC255" s="26"/>
      <c r="FCD255" s="26"/>
      <c r="FCE255" s="26"/>
      <c r="FCF255" s="26"/>
      <c r="FCG255" s="26"/>
      <c r="FCH255" s="26"/>
      <c r="FCI255" s="26"/>
      <c r="FCJ255" s="26"/>
      <c r="FCK255" s="26"/>
      <c r="FCL255" s="26"/>
      <c r="FCM255" s="26"/>
      <c r="FCN255" s="26"/>
      <c r="FCO255" s="26"/>
      <c r="FCP255" s="26"/>
      <c r="FCQ255" s="26"/>
      <c r="FCR255" s="26"/>
      <c r="FCS255" s="26"/>
      <c r="FCT255" s="26"/>
      <c r="FCU255" s="26"/>
      <c r="FCV255" s="26"/>
      <c r="FCW255" s="26"/>
      <c r="FCX255" s="26"/>
      <c r="FCY255" s="26"/>
      <c r="FCZ255" s="26"/>
      <c r="FDA255" s="26"/>
      <c r="FDB255" s="26"/>
      <c r="FDC255" s="26"/>
      <c r="FDD255" s="26"/>
      <c r="FDE255" s="26"/>
      <c r="FDF255" s="26"/>
      <c r="FDG255" s="26"/>
      <c r="FDH255" s="26"/>
      <c r="FDI255" s="26"/>
      <c r="FDJ255" s="26"/>
      <c r="FDK255" s="26"/>
      <c r="FDL255" s="26"/>
      <c r="FDM255" s="26"/>
      <c r="FDN255" s="26"/>
      <c r="FDO255" s="26"/>
      <c r="FDP255" s="26"/>
      <c r="FDQ255" s="26"/>
      <c r="FDR255" s="26"/>
      <c r="FDS255" s="26"/>
      <c r="FDT255" s="26"/>
      <c r="FDU255" s="26"/>
      <c r="FDV255" s="26"/>
      <c r="FDW255" s="26"/>
      <c r="FDX255" s="26"/>
      <c r="FDY255" s="26"/>
      <c r="FDZ255" s="26"/>
      <c r="FEA255" s="26"/>
      <c r="FEB255" s="26"/>
      <c r="FEC255" s="26"/>
      <c r="FED255" s="26"/>
      <c r="FEE255" s="26"/>
      <c r="FEF255" s="26"/>
      <c r="FEG255" s="26"/>
      <c r="FEH255" s="26"/>
      <c r="FEI255" s="26"/>
      <c r="FEJ255" s="26"/>
      <c r="FEK255" s="26"/>
      <c r="FEL255" s="26"/>
      <c r="FEM255" s="26"/>
      <c r="FEN255" s="26"/>
      <c r="FEO255" s="26"/>
      <c r="FEP255" s="26"/>
      <c r="FEQ255" s="26"/>
      <c r="FER255" s="26"/>
      <c r="FES255" s="26"/>
      <c r="FET255" s="26"/>
      <c r="FEU255" s="26"/>
      <c r="FEV255" s="26"/>
      <c r="FEW255" s="26"/>
      <c r="FEX255" s="26"/>
      <c r="FEY255" s="26"/>
      <c r="FEZ255" s="26"/>
      <c r="FFA255" s="26"/>
      <c r="FFB255" s="26"/>
      <c r="FFC255" s="26"/>
      <c r="FFD255" s="26"/>
      <c r="FFE255" s="26"/>
      <c r="FFF255" s="26"/>
      <c r="FFG255" s="26"/>
      <c r="FFH255" s="26"/>
      <c r="FFI255" s="26"/>
      <c r="FFJ255" s="26"/>
      <c r="FFK255" s="26"/>
      <c r="FFL255" s="26"/>
      <c r="FFM255" s="26"/>
      <c r="FFN255" s="26"/>
      <c r="FFO255" s="26"/>
      <c r="FFP255" s="26"/>
      <c r="FFQ255" s="26"/>
      <c r="FFR255" s="26"/>
      <c r="FFS255" s="26"/>
      <c r="FFT255" s="26"/>
      <c r="FFU255" s="26"/>
      <c r="FFV255" s="26"/>
      <c r="FFW255" s="26"/>
      <c r="FFX255" s="26"/>
      <c r="FFY255" s="26"/>
      <c r="FFZ255" s="26"/>
      <c r="FGA255" s="26"/>
      <c r="FGB255" s="26"/>
      <c r="FGC255" s="26"/>
      <c r="FGD255" s="26"/>
      <c r="FGE255" s="26"/>
      <c r="FGF255" s="26"/>
      <c r="FGG255" s="26"/>
      <c r="FGH255" s="26"/>
      <c r="FGI255" s="26"/>
      <c r="FGJ255" s="26"/>
      <c r="FGK255" s="26"/>
      <c r="FGL255" s="26"/>
      <c r="FGM255" s="26"/>
      <c r="FGN255" s="26"/>
      <c r="FGO255" s="26"/>
      <c r="FGP255" s="26"/>
      <c r="FGQ255" s="26"/>
      <c r="FGR255" s="26"/>
      <c r="FGS255" s="26"/>
      <c r="FGT255" s="26"/>
      <c r="FGU255" s="26"/>
      <c r="FGV255" s="26"/>
      <c r="FGW255" s="26"/>
      <c r="FGX255" s="26"/>
      <c r="FGY255" s="26"/>
      <c r="FGZ255" s="26"/>
      <c r="FHA255" s="26"/>
      <c r="FHB255" s="26"/>
      <c r="FHC255" s="26"/>
      <c r="FHD255" s="26"/>
      <c r="FHE255" s="26"/>
      <c r="FHF255" s="26"/>
      <c r="FHG255" s="26"/>
      <c r="FHH255" s="26"/>
      <c r="FHI255" s="26"/>
      <c r="FHJ255" s="26"/>
      <c r="FHK255" s="26"/>
      <c r="FHL255" s="26"/>
      <c r="FHM255" s="26"/>
      <c r="FHN255" s="26"/>
      <c r="FHO255" s="26"/>
      <c r="FHP255" s="26"/>
      <c r="FHQ255" s="26"/>
      <c r="FHR255" s="26"/>
      <c r="FHS255" s="26"/>
      <c r="FHT255" s="26"/>
      <c r="FHU255" s="26"/>
      <c r="FHV255" s="26"/>
      <c r="FHW255" s="26"/>
      <c r="FHX255" s="26"/>
      <c r="FHY255" s="26"/>
      <c r="FHZ255" s="26"/>
      <c r="FIA255" s="26"/>
      <c r="FIB255" s="26"/>
      <c r="FIC255" s="26"/>
      <c r="FID255" s="26"/>
      <c r="FIE255" s="26"/>
      <c r="FIF255" s="26"/>
      <c r="FIG255" s="26"/>
      <c r="FIH255" s="26"/>
      <c r="FII255" s="26"/>
      <c r="FIJ255" s="26"/>
      <c r="FIK255" s="26"/>
      <c r="FIL255" s="26"/>
      <c r="FIM255" s="26"/>
      <c r="FIN255" s="26"/>
      <c r="FIO255" s="26"/>
      <c r="FIP255" s="26"/>
      <c r="FIQ255" s="26"/>
      <c r="FIR255" s="26"/>
      <c r="FIS255" s="26"/>
      <c r="FIT255" s="26"/>
      <c r="FIU255" s="26"/>
      <c r="FIV255" s="26"/>
      <c r="FIW255" s="26"/>
      <c r="FIX255" s="26"/>
      <c r="FIY255" s="26"/>
      <c r="FIZ255" s="26"/>
      <c r="FJA255" s="26"/>
      <c r="FJB255" s="26"/>
      <c r="FJC255" s="26"/>
      <c r="FJD255" s="26"/>
      <c r="FJE255" s="26"/>
      <c r="FJF255" s="26"/>
      <c r="FJG255" s="26"/>
      <c r="FJH255" s="26"/>
      <c r="FJI255" s="26"/>
      <c r="FJJ255" s="26"/>
      <c r="FJK255" s="26"/>
      <c r="FJL255" s="26"/>
      <c r="FJM255" s="26"/>
      <c r="FJN255" s="26"/>
      <c r="FJO255" s="26"/>
      <c r="FJP255" s="26"/>
      <c r="FJQ255" s="26"/>
      <c r="FJR255" s="26"/>
      <c r="FJS255" s="26"/>
      <c r="FJT255" s="26"/>
      <c r="FJU255" s="26"/>
      <c r="FJV255" s="26"/>
      <c r="FJW255" s="26"/>
      <c r="FJX255" s="26"/>
      <c r="FJY255" s="26"/>
      <c r="FJZ255" s="26"/>
      <c r="FKA255" s="26"/>
      <c r="FKB255" s="26"/>
      <c r="FKC255" s="26"/>
      <c r="FKD255" s="26"/>
      <c r="FKE255" s="26"/>
      <c r="FKF255" s="26"/>
      <c r="FKG255" s="26"/>
      <c r="FKH255" s="26"/>
      <c r="FKI255" s="26"/>
      <c r="FKJ255" s="26"/>
      <c r="FKK255" s="26"/>
      <c r="FKL255" s="26"/>
      <c r="FKM255" s="26"/>
      <c r="FKN255" s="26"/>
      <c r="FKO255" s="26"/>
      <c r="FKP255" s="26"/>
      <c r="FKQ255" s="26"/>
      <c r="FKR255" s="26"/>
      <c r="FKS255" s="26"/>
      <c r="FKT255" s="26"/>
      <c r="FKU255" s="26"/>
      <c r="FKV255" s="26"/>
      <c r="FKW255" s="26"/>
      <c r="FKX255" s="26"/>
      <c r="FKY255" s="26"/>
      <c r="FKZ255" s="26"/>
      <c r="FLA255" s="26"/>
      <c r="FLB255" s="26"/>
      <c r="FLC255" s="26"/>
      <c r="FLD255" s="26"/>
      <c r="FLE255" s="26"/>
      <c r="FLF255" s="26"/>
      <c r="FLG255" s="26"/>
      <c r="FLH255" s="26"/>
      <c r="FLI255" s="26"/>
      <c r="FLJ255" s="26"/>
      <c r="FLK255" s="26"/>
      <c r="FLL255" s="26"/>
      <c r="FLM255" s="26"/>
      <c r="FLN255" s="26"/>
      <c r="FLO255" s="26"/>
      <c r="FLP255" s="26"/>
      <c r="FLQ255" s="26"/>
      <c r="FLR255" s="26"/>
      <c r="FLS255" s="26"/>
      <c r="FLT255" s="26"/>
      <c r="FLU255" s="26"/>
      <c r="FLV255" s="26"/>
      <c r="FLW255" s="26"/>
      <c r="FLX255" s="26"/>
      <c r="FLY255" s="26"/>
      <c r="FLZ255" s="26"/>
      <c r="FMA255" s="26"/>
      <c r="FMB255" s="26"/>
      <c r="FMC255" s="26"/>
      <c r="FMD255" s="26"/>
      <c r="FME255" s="26"/>
      <c r="FMF255" s="26"/>
      <c r="FMG255" s="26"/>
      <c r="FMH255" s="26"/>
      <c r="FMI255" s="26"/>
      <c r="FMJ255" s="26"/>
      <c r="FMK255" s="26"/>
      <c r="FML255" s="26"/>
      <c r="FMM255" s="26"/>
      <c r="FMN255" s="26"/>
      <c r="FMO255" s="26"/>
      <c r="FMP255" s="26"/>
      <c r="FMQ255" s="26"/>
      <c r="FMR255" s="26"/>
      <c r="FMS255" s="26"/>
      <c r="FMT255" s="26"/>
      <c r="FMU255" s="26"/>
      <c r="FMV255" s="26"/>
      <c r="FMW255" s="26"/>
      <c r="FMX255" s="26"/>
      <c r="FMY255" s="26"/>
      <c r="FMZ255" s="26"/>
      <c r="FNA255" s="26"/>
      <c r="FNB255" s="26"/>
      <c r="FNC255" s="26"/>
      <c r="FND255" s="26"/>
      <c r="FNE255" s="26"/>
      <c r="FNF255" s="26"/>
      <c r="FNG255" s="26"/>
      <c r="FNH255" s="26"/>
      <c r="FNI255" s="26"/>
      <c r="FNJ255" s="26"/>
      <c r="FNK255" s="26"/>
      <c r="FNL255" s="26"/>
      <c r="FNM255" s="26"/>
      <c r="FNN255" s="26"/>
      <c r="FNO255" s="26"/>
      <c r="FNP255" s="26"/>
      <c r="FNQ255" s="26"/>
      <c r="FNR255" s="26"/>
      <c r="FNS255" s="26"/>
      <c r="FNT255" s="26"/>
      <c r="FNU255" s="26"/>
      <c r="FNV255" s="26"/>
      <c r="FNW255" s="26"/>
      <c r="FNX255" s="26"/>
      <c r="FNY255" s="26"/>
      <c r="FNZ255" s="26"/>
      <c r="FOA255" s="26"/>
      <c r="FOB255" s="26"/>
      <c r="FOC255" s="26"/>
      <c r="FOD255" s="26"/>
      <c r="FOE255" s="26"/>
      <c r="FOF255" s="26"/>
      <c r="FOG255" s="26"/>
      <c r="FOH255" s="26"/>
      <c r="FOI255" s="26"/>
      <c r="FOJ255" s="26"/>
      <c r="FOK255" s="26"/>
      <c r="FOL255" s="26"/>
      <c r="FOM255" s="26"/>
      <c r="FON255" s="26"/>
      <c r="FOO255" s="26"/>
      <c r="FOP255" s="26"/>
      <c r="FOQ255" s="26"/>
      <c r="FOR255" s="26"/>
      <c r="FOS255" s="26"/>
      <c r="FOT255" s="26"/>
      <c r="FOU255" s="26"/>
      <c r="FOV255" s="26"/>
      <c r="FOW255" s="26"/>
      <c r="FOX255" s="26"/>
      <c r="FOY255" s="26"/>
      <c r="FOZ255" s="26"/>
      <c r="FPA255" s="26"/>
      <c r="FPB255" s="26"/>
      <c r="FPC255" s="26"/>
      <c r="FPD255" s="26"/>
      <c r="FPE255" s="26"/>
      <c r="FPF255" s="26"/>
      <c r="FPG255" s="26"/>
      <c r="FPH255" s="26"/>
      <c r="FPI255" s="26"/>
      <c r="FPJ255" s="26"/>
      <c r="FPK255" s="26"/>
      <c r="FPL255" s="26"/>
      <c r="FPM255" s="26"/>
      <c r="FPN255" s="26"/>
      <c r="FPO255" s="26"/>
      <c r="FPP255" s="26"/>
      <c r="FPQ255" s="26"/>
      <c r="FPR255" s="26"/>
      <c r="FPS255" s="26"/>
      <c r="FPT255" s="26"/>
      <c r="FPU255" s="26"/>
      <c r="FPV255" s="26"/>
      <c r="FPW255" s="26"/>
      <c r="FPX255" s="26"/>
      <c r="FPY255" s="26"/>
      <c r="FPZ255" s="26"/>
      <c r="FQA255" s="26"/>
      <c r="FQB255" s="26"/>
      <c r="FQC255" s="26"/>
      <c r="FQD255" s="26"/>
      <c r="FQE255" s="26"/>
      <c r="FQF255" s="26"/>
      <c r="FQG255" s="26"/>
      <c r="FQH255" s="26"/>
      <c r="FQI255" s="26"/>
      <c r="FQJ255" s="26"/>
      <c r="FQK255" s="26"/>
      <c r="FQL255" s="26"/>
      <c r="FQM255" s="26"/>
      <c r="FQN255" s="26"/>
      <c r="FQO255" s="26"/>
      <c r="FQP255" s="26"/>
      <c r="FQQ255" s="26"/>
      <c r="FQR255" s="26"/>
      <c r="FQS255" s="26"/>
      <c r="FQT255" s="26"/>
      <c r="FQU255" s="26"/>
      <c r="FQV255" s="26"/>
      <c r="FQW255" s="26"/>
      <c r="FQX255" s="26"/>
      <c r="FQY255" s="26"/>
      <c r="FQZ255" s="26"/>
      <c r="FRA255" s="26"/>
      <c r="FRB255" s="26"/>
      <c r="FRC255" s="26"/>
      <c r="FRD255" s="26"/>
      <c r="FRE255" s="26"/>
      <c r="FRF255" s="26"/>
      <c r="FRG255" s="26"/>
      <c r="FRH255" s="26"/>
      <c r="FRI255" s="26"/>
      <c r="FRJ255" s="26"/>
      <c r="FRK255" s="26"/>
      <c r="FRL255" s="26"/>
      <c r="FRM255" s="26"/>
      <c r="FRN255" s="26"/>
      <c r="FRO255" s="26"/>
      <c r="FRP255" s="26"/>
      <c r="FRQ255" s="26"/>
      <c r="FRR255" s="26"/>
      <c r="FRS255" s="26"/>
      <c r="FRT255" s="26"/>
      <c r="FRU255" s="26"/>
      <c r="FRV255" s="26"/>
      <c r="FRW255" s="26"/>
      <c r="FRX255" s="26"/>
      <c r="FRY255" s="26"/>
      <c r="FRZ255" s="26"/>
      <c r="FSA255" s="26"/>
      <c r="FSB255" s="26"/>
      <c r="FSC255" s="26"/>
      <c r="FSD255" s="26"/>
      <c r="FSE255" s="26"/>
      <c r="FSF255" s="26"/>
      <c r="FSG255" s="26"/>
      <c r="FSH255" s="26"/>
      <c r="FSI255" s="26"/>
      <c r="FSJ255" s="26"/>
      <c r="FSK255" s="26"/>
      <c r="FSL255" s="26"/>
      <c r="FSM255" s="26"/>
      <c r="FSN255" s="26"/>
      <c r="FSO255" s="26"/>
      <c r="FSP255" s="26"/>
      <c r="FSQ255" s="26"/>
      <c r="FSR255" s="26"/>
      <c r="FSS255" s="26"/>
      <c r="FST255" s="26"/>
      <c r="FSU255" s="26"/>
      <c r="FSV255" s="26"/>
      <c r="FSW255" s="26"/>
      <c r="FSX255" s="26"/>
      <c r="FSY255" s="26"/>
      <c r="FSZ255" s="26"/>
      <c r="FTA255" s="26"/>
      <c r="FTB255" s="26"/>
      <c r="FTC255" s="26"/>
      <c r="FTD255" s="26"/>
      <c r="FTE255" s="26"/>
      <c r="FTF255" s="26"/>
      <c r="FTG255" s="26"/>
      <c r="FTH255" s="26"/>
      <c r="FTI255" s="26"/>
      <c r="FTJ255" s="26"/>
      <c r="FTK255" s="26"/>
      <c r="FTL255" s="26"/>
      <c r="FTM255" s="26"/>
      <c r="FTN255" s="26"/>
      <c r="FTO255" s="26"/>
      <c r="FTP255" s="26"/>
      <c r="FTQ255" s="26"/>
      <c r="FTR255" s="26"/>
      <c r="FTS255" s="26"/>
      <c r="FTT255" s="26"/>
      <c r="FTU255" s="26"/>
      <c r="FTV255" s="26"/>
      <c r="FTW255" s="26"/>
      <c r="FTX255" s="26"/>
      <c r="FTY255" s="26"/>
      <c r="FTZ255" s="26"/>
      <c r="FUA255" s="26"/>
      <c r="FUB255" s="26"/>
      <c r="FUC255" s="26"/>
      <c r="FUD255" s="26"/>
      <c r="FUE255" s="26"/>
      <c r="FUF255" s="26"/>
      <c r="FUG255" s="26"/>
      <c r="FUH255" s="26"/>
      <c r="FUI255" s="26"/>
      <c r="FUJ255" s="26"/>
      <c r="FUK255" s="26"/>
      <c r="FUL255" s="26"/>
      <c r="FUM255" s="26"/>
      <c r="FUN255" s="26"/>
      <c r="FUO255" s="26"/>
      <c r="FUP255" s="26"/>
      <c r="FUQ255" s="26"/>
      <c r="FUR255" s="26"/>
      <c r="FUS255" s="26"/>
      <c r="FUT255" s="26"/>
      <c r="FUU255" s="26"/>
      <c r="FUV255" s="26"/>
      <c r="FUW255" s="26"/>
      <c r="FUX255" s="26"/>
      <c r="FUY255" s="26"/>
      <c r="FUZ255" s="26"/>
      <c r="FVA255" s="26"/>
      <c r="FVB255" s="26"/>
      <c r="FVC255" s="26"/>
      <c r="FVD255" s="26"/>
      <c r="FVE255" s="26"/>
      <c r="FVF255" s="26"/>
      <c r="FVG255" s="26"/>
      <c r="FVH255" s="26"/>
      <c r="FVI255" s="26"/>
      <c r="FVJ255" s="26"/>
      <c r="FVK255" s="26"/>
      <c r="FVL255" s="26"/>
      <c r="FVM255" s="26"/>
      <c r="FVN255" s="26"/>
      <c r="FVO255" s="26"/>
      <c r="FVP255" s="26"/>
      <c r="FVQ255" s="26"/>
      <c r="FVR255" s="26"/>
      <c r="FVS255" s="26"/>
      <c r="FVT255" s="26"/>
      <c r="FVU255" s="26"/>
      <c r="FVV255" s="26"/>
      <c r="FVW255" s="26"/>
      <c r="FVX255" s="26"/>
      <c r="FVY255" s="26"/>
      <c r="FVZ255" s="26"/>
      <c r="FWA255" s="26"/>
      <c r="FWB255" s="26"/>
      <c r="FWC255" s="26"/>
      <c r="FWD255" s="26"/>
      <c r="FWE255" s="26"/>
      <c r="FWF255" s="26"/>
      <c r="FWG255" s="26"/>
      <c r="FWH255" s="26"/>
      <c r="FWI255" s="26"/>
      <c r="FWJ255" s="26"/>
      <c r="FWK255" s="26"/>
      <c r="FWL255" s="26"/>
      <c r="FWM255" s="26"/>
      <c r="FWN255" s="26"/>
      <c r="FWO255" s="26"/>
      <c r="FWP255" s="26"/>
      <c r="FWQ255" s="26"/>
      <c r="FWR255" s="26"/>
      <c r="FWS255" s="26"/>
      <c r="FWT255" s="26"/>
      <c r="FWU255" s="26"/>
      <c r="FWV255" s="26"/>
      <c r="FWW255" s="26"/>
      <c r="FWX255" s="26"/>
      <c r="FWY255" s="26"/>
      <c r="FWZ255" s="26"/>
      <c r="FXA255" s="26"/>
      <c r="FXB255" s="26"/>
      <c r="FXC255" s="26"/>
      <c r="FXD255" s="26"/>
      <c r="FXE255" s="26"/>
      <c r="FXF255" s="26"/>
      <c r="FXG255" s="26"/>
      <c r="FXH255" s="26"/>
      <c r="FXI255" s="26"/>
      <c r="FXJ255" s="26"/>
      <c r="FXK255" s="26"/>
      <c r="FXL255" s="26"/>
      <c r="FXM255" s="26"/>
      <c r="FXN255" s="26"/>
      <c r="FXO255" s="26"/>
      <c r="FXP255" s="26"/>
      <c r="FXQ255" s="26"/>
      <c r="FXR255" s="26"/>
      <c r="FXS255" s="26"/>
      <c r="FXT255" s="26"/>
      <c r="FXU255" s="26"/>
      <c r="FXV255" s="26"/>
      <c r="FXW255" s="26"/>
      <c r="FXX255" s="26"/>
      <c r="FXY255" s="26"/>
      <c r="FXZ255" s="26"/>
      <c r="FYA255" s="26"/>
      <c r="FYB255" s="26"/>
      <c r="FYC255" s="26"/>
      <c r="FYD255" s="26"/>
      <c r="FYE255" s="26"/>
      <c r="FYF255" s="26"/>
      <c r="FYG255" s="26"/>
      <c r="FYH255" s="26"/>
      <c r="FYI255" s="26"/>
      <c r="FYJ255" s="26"/>
      <c r="FYK255" s="26"/>
      <c r="FYL255" s="26"/>
      <c r="FYM255" s="26"/>
      <c r="FYN255" s="26"/>
      <c r="FYO255" s="26"/>
      <c r="FYP255" s="26"/>
      <c r="FYQ255" s="26"/>
      <c r="FYR255" s="26"/>
      <c r="FYS255" s="26"/>
      <c r="FYT255" s="26"/>
      <c r="FYU255" s="26"/>
      <c r="FYV255" s="26"/>
      <c r="FYW255" s="26"/>
      <c r="FYX255" s="26"/>
      <c r="FYY255" s="26"/>
      <c r="FYZ255" s="26"/>
      <c r="FZA255" s="26"/>
      <c r="FZB255" s="26"/>
      <c r="FZC255" s="26"/>
      <c r="FZD255" s="26"/>
      <c r="FZE255" s="26"/>
      <c r="FZF255" s="26"/>
      <c r="FZG255" s="26"/>
      <c r="FZH255" s="26"/>
      <c r="FZI255" s="26"/>
      <c r="FZJ255" s="26"/>
      <c r="FZK255" s="26"/>
      <c r="FZL255" s="26"/>
      <c r="FZM255" s="26"/>
      <c r="FZN255" s="26"/>
      <c r="FZO255" s="26"/>
      <c r="FZP255" s="26"/>
      <c r="FZQ255" s="26"/>
      <c r="FZR255" s="26"/>
      <c r="FZS255" s="26"/>
      <c r="FZT255" s="26"/>
      <c r="FZU255" s="26"/>
      <c r="FZV255" s="26"/>
      <c r="FZW255" s="26"/>
      <c r="FZX255" s="26"/>
      <c r="FZY255" s="26"/>
      <c r="FZZ255" s="26"/>
      <c r="GAA255" s="26"/>
      <c r="GAB255" s="26"/>
      <c r="GAC255" s="26"/>
      <c r="GAD255" s="26"/>
      <c r="GAE255" s="26"/>
      <c r="GAF255" s="26"/>
      <c r="GAG255" s="26"/>
      <c r="GAH255" s="26"/>
      <c r="GAI255" s="26"/>
      <c r="GAJ255" s="26"/>
      <c r="GAK255" s="26"/>
      <c r="GAL255" s="26"/>
      <c r="GAM255" s="26"/>
      <c r="GAN255" s="26"/>
      <c r="GAO255" s="26"/>
      <c r="GAP255" s="26"/>
      <c r="GAQ255" s="26"/>
      <c r="GAR255" s="26"/>
      <c r="GAS255" s="26"/>
      <c r="GAT255" s="26"/>
      <c r="GAU255" s="26"/>
      <c r="GAV255" s="26"/>
      <c r="GAW255" s="26"/>
      <c r="GAX255" s="26"/>
      <c r="GAY255" s="26"/>
      <c r="GAZ255" s="26"/>
      <c r="GBA255" s="26"/>
      <c r="GBB255" s="26"/>
      <c r="GBC255" s="26"/>
      <c r="GBD255" s="26"/>
      <c r="GBE255" s="26"/>
      <c r="GBF255" s="26"/>
      <c r="GBG255" s="26"/>
      <c r="GBH255" s="26"/>
      <c r="GBI255" s="26"/>
      <c r="GBJ255" s="26"/>
      <c r="GBK255" s="26"/>
      <c r="GBL255" s="26"/>
      <c r="GBM255" s="26"/>
      <c r="GBN255" s="26"/>
      <c r="GBO255" s="26"/>
      <c r="GBP255" s="26"/>
      <c r="GBQ255" s="26"/>
      <c r="GBR255" s="26"/>
      <c r="GBS255" s="26"/>
      <c r="GBT255" s="26"/>
      <c r="GBU255" s="26"/>
      <c r="GBV255" s="26"/>
      <c r="GBW255" s="26"/>
      <c r="GBX255" s="26"/>
      <c r="GBY255" s="26"/>
      <c r="GBZ255" s="26"/>
      <c r="GCA255" s="26"/>
      <c r="GCB255" s="26"/>
      <c r="GCC255" s="26"/>
      <c r="GCD255" s="26"/>
      <c r="GCE255" s="26"/>
      <c r="GCF255" s="26"/>
      <c r="GCG255" s="26"/>
      <c r="GCH255" s="26"/>
      <c r="GCI255" s="26"/>
      <c r="GCJ255" s="26"/>
      <c r="GCK255" s="26"/>
      <c r="GCL255" s="26"/>
      <c r="GCM255" s="26"/>
      <c r="GCN255" s="26"/>
      <c r="GCO255" s="26"/>
      <c r="GCP255" s="26"/>
      <c r="GCQ255" s="26"/>
      <c r="GCR255" s="26"/>
      <c r="GCS255" s="26"/>
      <c r="GCT255" s="26"/>
      <c r="GCU255" s="26"/>
      <c r="GCV255" s="26"/>
      <c r="GCW255" s="26"/>
      <c r="GCX255" s="26"/>
      <c r="GCY255" s="26"/>
      <c r="GCZ255" s="26"/>
      <c r="GDA255" s="26"/>
      <c r="GDB255" s="26"/>
      <c r="GDC255" s="26"/>
      <c r="GDD255" s="26"/>
      <c r="GDE255" s="26"/>
      <c r="GDF255" s="26"/>
      <c r="GDG255" s="26"/>
      <c r="GDH255" s="26"/>
      <c r="GDI255" s="26"/>
      <c r="GDJ255" s="26"/>
      <c r="GDK255" s="26"/>
      <c r="GDL255" s="26"/>
      <c r="GDM255" s="26"/>
      <c r="GDN255" s="26"/>
      <c r="GDO255" s="26"/>
      <c r="GDP255" s="26"/>
      <c r="GDQ255" s="26"/>
      <c r="GDR255" s="26"/>
      <c r="GDS255" s="26"/>
      <c r="GDT255" s="26"/>
      <c r="GDU255" s="26"/>
      <c r="GDV255" s="26"/>
      <c r="GDW255" s="26"/>
      <c r="GDX255" s="26"/>
      <c r="GDY255" s="26"/>
      <c r="GDZ255" s="26"/>
      <c r="GEA255" s="26"/>
      <c r="GEB255" s="26"/>
      <c r="GEC255" s="26"/>
      <c r="GED255" s="26"/>
      <c r="GEE255" s="26"/>
      <c r="GEF255" s="26"/>
      <c r="GEG255" s="26"/>
      <c r="GEH255" s="26"/>
      <c r="GEI255" s="26"/>
      <c r="GEJ255" s="26"/>
      <c r="GEK255" s="26"/>
      <c r="GEL255" s="26"/>
      <c r="GEM255" s="26"/>
      <c r="GEN255" s="26"/>
      <c r="GEO255" s="26"/>
      <c r="GEP255" s="26"/>
      <c r="GEQ255" s="26"/>
      <c r="GER255" s="26"/>
      <c r="GES255" s="26"/>
      <c r="GET255" s="26"/>
      <c r="GEU255" s="26"/>
      <c r="GEV255" s="26"/>
      <c r="GEW255" s="26"/>
      <c r="GEX255" s="26"/>
      <c r="GEY255" s="26"/>
      <c r="GEZ255" s="26"/>
      <c r="GFA255" s="26"/>
      <c r="GFB255" s="26"/>
      <c r="GFC255" s="26"/>
      <c r="GFD255" s="26"/>
      <c r="GFE255" s="26"/>
      <c r="GFF255" s="26"/>
      <c r="GFG255" s="26"/>
      <c r="GFH255" s="26"/>
      <c r="GFI255" s="26"/>
      <c r="GFJ255" s="26"/>
      <c r="GFK255" s="26"/>
      <c r="GFL255" s="26"/>
      <c r="GFM255" s="26"/>
      <c r="GFN255" s="26"/>
      <c r="GFO255" s="26"/>
      <c r="GFP255" s="26"/>
      <c r="GFQ255" s="26"/>
      <c r="GFR255" s="26"/>
      <c r="GFS255" s="26"/>
      <c r="GFT255" s="26"/>
      <c r="GFU255" s="26"/>
      <c r="GFV255" s="26"/>
      <c r="GFW255" s="26"/>
      <c r="GFX255" s="26"/>
      <c r="GFY255" s="26"/>
      <c r="GFZ255" s="26"/>
      <c r="GGA255" s="26"/>
      <c r="GGB255" s="26"/>
      <c r="GGC255" s="26"/>
      <c r="GGD255" s="26"/>
      <c r="GGE255" s="26"/>
      <c r="GGF255" s="26"/>
      <c r="GGG255" s="26"/>
      <c r="GGH255" s="26"/>
      <c r="GGI255" s="26"/>
      <c r="GGJ255" s="26"/>
      <c r="GGK255" s="26"/>
      <c r="GGL255" s="26"/>
      <c r="GGM255" s="26"/>
      <c r="GGN255" s="26"/>
      <c r="GGO255" s="26"/>
      <c r="GGP255" s="26"/>
      <c r="GGQ255" s="26"/>
      <c r="GGR255" s="26"/>
      <c r="GGS255" s="26"/>
      <c r="GGT255" s="26"/>
      <c r="GGU255" s="26"/>
      <c r="GGV255" s="26"/>
      <c r="GGW255" s="26"/>
      <c r="GGX255" s="26"/>
      <c r="GGY255" s="26"/>
      <c r="GGZ255" s="26"/>
      <c r="GHA255" s="26"/>
      <c r="GHB255" s="26"/>
      <c r="GHC255" s="26"/>
      <c r="GHD255" s="26"/>
      <c r="GHE255" s="26"/>
      <c r="GHF255" s="26"/>
      <c r="GHG255" s="26"/>
      <c r="GHH255" s="26"/>
      <c r="GHI255" s="26"/>
      <c r="GHJ255" s="26"/>
      <c r="GHK255" s="26"/>
      <c r="GHL255" s="26"/>
      <c r="GHM255" s="26"/>
      <c r="GHN255" s="26"/>
      <c r="GHO255" s="26"/>
      <c r="GHP255" s="26"/>
      <c r="GHQ255" s="26"/>
      <c r="GHR255" s="26"/>
      <c r="GHS255" s="26"/>
      <c r="GHT255" s="26"/>
      <c r="GHU255" s="26"/>
      <c r="GHV255" s="26"/>
      <c r="GHW255" s="26"/>
      <c r="GHX255" s="26"/>
      <c r="GHY255" s="26"/>
      <c r="GHZ255" s="26"/>
      <c r="GIA255" s="26"/>
      <c r="GIB255" s="26"/>
      <c r="GIC255" s="26"/>
      <c r="GID255" s="26"/>
      <c r="GIE255" s="26"/>
      <c r="GIF255" s="26"/>
      <c r="GIG255" s="26"/>
      <c r="GIH255" s="26"/>
      <c r="GII255" s="26"/>
      <c r="GIJ255" s="26"/>
      <c r="GIK255" s="26"/>
      <c r="GIL255" s="26"/>
      <c r="GIM255" s="26"/>
      <c r="GIN255" s="26"/>
      <c r="GIO255" s="26"/>
      <c r="GIP255" s="26"/>
      <c r="GIQ255" s="26"/>
      <c r="GIR255" s="26"/>
      <c r="GIS255" s="26"/>
      <c r="GIT255" s="26"/>
      <c r="GIU255" s="26"/>
      <c r="GIV255" s="26"/>
      <c r="GIW255" s="26"/>
      <c r="GIX255" s="26"/>
      <c r="GIY255" s="26"/>
      <c r="GIZ255" s="26"/>
      <c r="GJA255" s="26"/>
      <c r="GJB255" s="26"/>
      <c r="GJC255" s="26"/>
      <c r="GJD255" s="26"/>
      <c r="GJE255" s="26"/>
      <c r="GJF255" s="26"/>
      <c r="GJG255" s="26"/>
      <c r="GJH255" s="26"/>
      <c r="GJI255" s="26"/>
      <c r="GJJ255" s="26"/>
      <c r="GJK255" s="26"/>
      <c r="GJL255" s="26"/>
      <c r="GJM255" s="26"/>
      <c r="GJN255" s="26"/>
      <c r="GJO255" s="26"/>
      <c r="GJP255" s="26"/>
      <c r="GJQ255" s="26"/>
      <c r="GJR255" s="26"/>
      <c r="GJS255" s="26"/>
      <c r="GJT255" s="26"/>
      <c r="GJU255" s="26"/>
      <c r="GJV255" s="26"/>
      <c r="GJW255" s="26"/>
      <c r="GJX255" s="26"/>
      <c r="GJY255" s="26"/>
      <c r="GJZ255" s="26"/>
      <c r="GKA255" s="26"/>
      <c r="GKB255" s="26"/>
      <c r="GKC255" s="26"/>
      <c r="GKD255" s="26"/>
      <c r="GKE255" s="26"/>
      <c r="GKF255" s="26"/>
      <c r="GKG255" s="26"/>
      <c r="GKH255" s="26"/>
      <c r="GKI255" s="26"/>
      <c r="GKJ255" s="26"/>
      <c r="GKK255" s="26"/>
      <c r="GKL255" s="26"/>
      <c r="GKM255" s="26"/>
      <c r="GKN255" s="26"/>
      <c r="GKO255" s="26"/>
      <c r="GKP255" s="26"/>
      <c r="GKQ255" s="26"/>
      <c r="GKR255" s="26"/>
      <c r="GKS255" s="26"/>
      <c r="GKT255" s="26"/>
      <c r="GKU255" s="26"/>
      <c r="GKV255" s="26"/>
      <c r="GKW255" s="26"/>
      <c r="GKX255" s="26"/>
      <c r="GKY255" s="26"/>
      <c r="GKZ255" s="26"/>
      <c r="GLA255" s="26"/>
      <c r="GLB255" s="26"/>
      <c r="GLC255" s="26"/>
      <c r="GLD255" s="26"/>
      <c r="GLE255" s="26"/>
      <c r="GLF255" s="26"/>
      <c r="GLG255" s="26"/>
      <c r="GLH255" s="26"/>
      <c r="GLI255" s="26"/>
      <c r="GLJ255" s="26"/>
      <c r="GLK255" s="26"/>
      <c r="GLL255" s="26"/>
      <c r="GLM255" s="26"/>
      <c r="GLN255" s="26"/>
      <c r="GLO255" s="26"/>
      <c r="GLP255" s="26"/>
      <c r="GLQ255" s="26"/>
      <c r="GLR255" s="26"/>
      <c r="GLS255" s="26"/>
      <c r="GLT255" s="26"/>
      <c r="GLU255" s="26"/>
      <c r="GLV255" s="26"/>
      <c r="GLW255" s="26"/>
      <c r="GLX255" s="26"/>
      <c r="GLY255" s="26"/>
      <c r="GLZ255" s="26"/>
      <c r="GMA255" s="26"/>
      <c r="GMB255" s="26"/>
      <c r="GMC255" s="26"/>
      <c r="GMD255" s="26"/>
      <c r="GME255" s="26"/>
      <c r="GMF255" s="26"/>
      <c r="GMG255" s="26"/>
      <c r="GMH255" s="26"/>
      <c r="GMI255" s="26"/>
      <c r="GMJ255" s="26"/>
      <c r="GMK255" s="26"/>
      <c r="GML255" s="26"/>
      <c r="GMM255" s="26"/>
      <c r="GMN255" s="26"/>
      <c r="GMO255" s="26"/>
      <c r="GMP255" s="26"/>
      <c r="GMQ255" s="26"/>
      <c r="GMR255" s="26"/>
      <c r="GMS255" s="26"/>
      <c r="GMT255" s="26"/>
      <c r="GMU255" s="26"/>
      <c r="GMV255" s="26"/>
      <c r="GMW255" s="26"/>
      <c r="GMX255" s="26"/>
      <c r="GMY255" s="26"/>
      <c r="GMZ255" s="26"/>
      <c r="GNA255" s="26"/>
      <c r="GNB255" s="26"/>
      <c r="GNC255" s="26"/>
      <c r="GND255" s="26"/>
      <c r="GNE255" s="26"/>
      <c r="GNF255" s="26"/>
      <c r="GNG255" s="26"/>
      <c r="GNH255" s="26"/>
      <c r="GNI255" s="26"/>
      <c r="GNJ255" s="26"/>
      <c r="GNK255" s="26"/>
      <c r="GNL255" s="26"/>
      <c r="GNM255" s="26"/>
      <c r="GNN255" s="26"/>
      <c r="GNO255" s="26"/>
      <c r="GNP255" s="26"/>
      <c r="GNQ255" s="26"/>
      <c r="GNR255" s="26"/>
      <c r="GNS255" s="26"/>
      <c r="GNT255" s="26"/>
      <c r="GNU255" s="26"/>
      <c r="GNV255" s="26"/>
      <c r="GNW255" s="26"/>
      <c r="GNX255" s="26"/>
      <c r="GNY255" s="26"/>
      <c r="GNZ255" s="26"/>
      <c r="GOA255" s="26"/>
      <c r="GOB255" s="26"/>
      <c r="GOC255" s="26"/>
      <c r="GOD255" s="26"/>
      <c r="GOE255" s="26"/>
      <c r="GOF255" s="26"/>
      <c r="GOG255" s="26"/>
      <c r="GOH255" s="26"/>
      <c r="GOI255" s="26"/>
      <c r="GOJ255" s="26"/>
      <c r="GOK255" s="26"/>
      <c r="GOL255" s="26"/>
      <c r="GOM255" s="26"/>
      <c r="GON255" s="26"/>
      <c r="GOO255" s="26"/>
      <c r="GOP255" s="26"/>
      <c r="GOQ255" s="26"/>
      <c r="GOR255" s="26"/>
      <c r="GOS255" s="26"/>
      <c r="GOT255" s="26"/>
      <c r="GOU255" s="26"/>
      <c r="GOV255" s="26"/>
      <c r="GOW255" s="26"/>
      <c r="GOX255" s="26"/>
      <c r="GOY255" s="26"/>
      <c r="GOZ255" s="26"/>
      <c r="GPA255" s="26"/>
      <c r="GPB255" s="26"/>
      <c r="GPC255" s="26"/>
      <c r="GPD255" s="26"/>
      <c r="GPE255" s="26"/>
      <c r="GPF255" s="26"/>
      <c r="GPG255" s="26"/>
      <c r="GPH255" s="26"/>
      <c r="GPI255" s="26"/>
      <c r="GPJ255" s="26"/>
      <c r="GPK255" s="26"/>
      <c r="GPL255" s="26"/>
      <c r="GPM255" s="26"/>
      <c r="GPN255" s="26"/>
      <c r="GPO255" s="26"/>
      <c r="GPP255" s="26"/>
      <c r="GPQ255" s="26"/>
      <c r="GPR255" s="26"/>
      <c r="GPS255" s="26"/>
      <c r="GPT255" s="26"/>
      <c r="GPU255" s="26"/>
      <c r="GPV255" s="26"/>
      <c r="GPW255" s="26"/>
      <c r="GPX255" s="26"/>
      <c r="GPY255" s="26"/>
      <c r="GPZ255" s="26"/>
      <c r="GQA255" s="26"/>
      <c r="GQB255" s="26"/>
      <c r="GQC255" s="26"/>
      <c r="GQD255" s="26"/>
      <c r="GQE255" s="26"/>
      <c r="GQF255" s="26"/>
      <c r="GQG255" s="26"/>
      <c r="GQH255" s="26"/>
      <c r="GQI255" s="26"/>
      <c r="GQJ255" s="26"/>
      <c r="GQK255" s="26"/>
      <c r="GQL255" s="26"/>
      <c r="GQM255" s="26"/>
      <c r="GQN255" s="26"/>
      <c r="GQO255" s="26"/>
      <c r="GQP255" s="26"/>
      <c r="GQQ255" s="26"/>
      <c r="GQR255" s="26"/>
      <c r="GQS255" s="26"/>
      <c r="GQT255" s="26"/>
      <c r="GQU255" s="26"/>
      <c r="GQV255" s="26"/>
      <c r="GQW255" s="26"/>
      <c r="GQX255" s="26"/>
      <c r="GQY255" s="26"/>
      <c r="GQZ255" s="26"/>
      <c r="GRA255" s="26"/>
      <c r="GRB255" s="26"/>
      <c r="GRC255" s="26"/>
      <c r="GRD255" s="26"/>
      <c r="GRE255" s="26"/>
      <c r="GRF255" s="26"/>
      <c r="GRG255" s="26"/>
      <c r="GRH255" s="26"/>
      <c r="GRI255" s="26"/>
      <c r="GRJ255" s="26"/>
      <c r="GRK255" s="26"/>
      <c r="GRL255" s="26"/>
      <c r="GRM255" s="26"/>
      <c r="GRN255" s="26"/>
      <c r="GRO255" s="26"/>
      <c r="GRP255" s="26"/>
      <c r="GRQ255" s="26"/>
      <c r="GRR255" s="26"/>
      <c r="GRS255" s="26"/>
      <c r="GRT255" s="26"/>
      <c r="GRU255" s="26"/>
      <c r="GRV255" s="26"/>
      <c r="GRW255" s="26"/>
      <c r="GRX255" s="26"/>
      <c r="GRY255" s="26"/>
      <c r="GRZ255" s="26"/>
      <c r="GSA255" s="26"/>
      <c r="GSB255" s="26"/>
      <c r="GSC255" s="26"/>
      <c r="GSD255" s="26"/>
      <c r="GSE255" s="26"/>
      <c r="GSF255" s="26"/>
      <c r="GSG255" s="26"/>
      <c r="GSH255" s="26"/>
      <c r="GSI255" s="26"/>
      <c r="GSJ255" s="26"/>
      <c r="GSK255" s="26"/>
      <c r="GSL255" s="26"/>
      <c r="GSM255" s="26"/>
      <c r="GSN255" s="26"/>
      <c r="GSO255" s="26"/>
      <c r="GSP255" s="26"/>
      <c r="GSQ255" s="26"/>
      <c r="GSR255" s="26"/>
      <c r="GSS255" s="26"/>
      <c r="GST255" s="26"/>
      <c r="GSU255" s="26"/>
      <c r="GSV255" s="26"/>
      <c r="GSW255" s="26"/>
      <c r="GSX255" s="26"/>
      <c r="GSY255" s="26"/>
      <c r="GSZ255" s="26"/>
      <c r="GTA255" s="26"/>
      <c r="GTB255" s="26"/>
      <c r="GTC255" s="26"/>
      <c r="GTD255" s="26"/>
      <c r="GTE255" s="26"/>
      <c r="GTF255" s="26"/>
      <c r="GTG255" s="26"/>
      <c r="GTH255" s="26"/>
      <c r="GTI255" s="26"/>
      <c r="GTJ255" s="26"/>
      <c r="GTK255" s="26"/>
      <c r="GTL255" s="26"/>
      <c r="GTM255" s="26"/>
      <c r="GTN255" s="26"/>
      <c r="GTO255" s="26"/>
      <c r="GTP255" s="26"/>
      <c r="GTQ255" s="26"/>
      <c r="GTR255" s="26"/>
      <c r="GTS255" s="26"/>
      <c r="GTT255" s="26"/>
      <c r="GTU255" s="26"/>
      <c r="GTV255" s="26"/>
      <c r="GTW255" s="26"/>
      <c r="GTX255" s="26"/>
      <c r="GTY255" s="26"/>
      <c r="GTZ255" s="26"/>
      <c r="GUA255" s="26"/>
      <c r="GUB255" s="26"/>
      <c r="GUC255" s="26"/>
      <c r="GUD255" s="26"/>
      <c r="GUE255" s="26"/>
      <c r="GUF255" s="26"/>
      <c r="GUG255" s="26"/>
      <c r="GUH255" s="26"/>
      <c r="GUI255" s="26"/>
      <c r="GUJ255" s="26"/>
      <c r="GUK255" s="26"/>
      <c r="GUL255" s="26"/>
      <c r="GUM255" s="26"/>
      <c r="GUN255" s="26"/>
      <c r="GUO255" s="26"/>
      <c r="GUP255" s="26"/>
      <c r="GUQ255" s="26"/>
      <c r="GUR255" s="26"/>
      <c r="GUS255" s="26"/>
      <c r="GUT255" s="26"/>
      <c r="GUU255" s="26"/>
      <c r="GUV255" s="26"/>
      <c r="GUW255" s="26"/>
      <c r="GUX255" s="26"/>
      <c r="GUY255" s="26"/>
      <c r="GUZ255" s="26"/>
      <c r="GVA255" s="26"/>
      <c r="GVB255" s="26"/>
      <c r="GVC255" s="26"/>
      <c r="GVD255" s="26"/>
      <c r="GVE255" s="26"/>
      <c r="GVF255" s="26"/>
      <c r="GVG255" s="26"/>
      <c r="GVH255" s="26"/>
      <c r="GVI255" s="26"/>
      <c r="GVJ255" s="26"/>
      <c r="GVK255" s="26"/>
      <c r="GVL255" s="26"/>
      <c r="GVM255" s="26"/>
      <c r="GVN255" s="26"/>
      <c r="GVO255" s="26"/>
      <c r="GVP255" s="26"/>
      <c r="GVQ255" s="26"/>
      <c r="GVR255" s="26"/>
      <c r="GVS255" s="26"/>
      <c r="GVT255" s="26"/>
      <c r="GVU255" s="26"/>
      <c r="GVV255" s="26"/>
      <c r="GVW255" s="26"/>
      <c r="GVX255" s="26"/>
      <c r="GVY255" s="26"/>
      <c r="GVZ255" s="26"/>
      <c r="GWA255" s="26"/>
      <c r="GWB255" s="26"/>
      <c r="GWC255" s="26"/>
      <c r="GWD255" s="26"/>
      <c r="GWE255" s="26"/>
      <c r="GWF255" s="26"/>
      <c r="GWG255" s="26"/>
      <c r="GWH255" s="26"/>
      <c r="GWI255" s="26"/>
      <c r="GWJ255" s="26"/>
      <c r="GWK255" s="26"/>
      <c r="GWL255" s="26"/>
      <c r="GWM255" s="26"/>
      <c r="GWN255" s="26"/>
      <c r="GWO255" s="26"/>
      <c r="GWP255" s="26"/>
      <c r="GWQ255" s="26"/>
      <c r="GWR255" s="26"/>
      <c r="GWS255" s="26"/>
      <c r="GWT255" s="26"/>
      <c r="GWU255" s="26"/>
      <c r="GWV255" s="26"/>
      <c r="GWW255" s="26"/>
      <c r="GWX255" s="26"/>
      <c r="GWY255" s="26"/>
      <c r="GWZ255" s="26"/>
      <c r="GXA255" s="26"/>
      <c r="GXB255" s="26"/>
      <c r="GXC255" s="26"/>
      <c r="GXD255" s="26"/>
      <c r="GXE255" s="26"/>
      <c r="GXF255" s="26"/>
      <c r="GXG255" s="26"/>
      <c r="GXH255" s="26"/>
      <c r="GXI255" s="26"/>
      <c r="GXJ255" s="26"/>
      <c r="GXK255" s="26"/>
      <c r="GXL255" s="26"/>
      <c r="GXM255" s="26"/>
      <c r="GXN255" s="26"/>
      <c r="GXO255" s="26"/>
      <c r="GXP255" s="26"/>
      <c r="GXQ255" s="26"/>
      <c r="GXR255" s="26"/>
      <c r="GXS255" s="26"/>
      <c r="GXT255" s="26"/>
      <c r="GXU255" s="26"/>
      <c r="GXV255" s="26"/>
      <c r="GXW255" s="26"/>
      <c r="GXX255" s="26"/>
      <c r="GXY255" s="26"/>
      <c r="GXZ255" s="26"/>
      <c r="GYA255" s="26"/>
      <c r="GYB255" s="26"/>
      <c r="GYC255" s="26"/>
      <c r="GYD255" s="26"/>
      <c r="GYE255" s="26"/>
      <c r="GYF255" s="26"/>
      <c r="GYG255" s="26"/>
      <c r="GYH255" s="26"/>
      <c r="GYI255" s="26"/>
      <c r="GYJ255" s="26"/>
      <c r="GYK255" s="26"/>
      <c r="GYL255" s="26"/>
      <c r="GYM255" s="26"/>
      <c r="GYN255" s="26"/>
      <c r="GYO255" s="26"/>
      <c r="GYP255" s="26"/>
      <c r="GYQ255" s="26"/>
      <c r="GYR255" s="26"/>
      <c r="GYS255" s="26"/>
      <c r="GYT255" s="26"/>
      <c r="GYU255" s="26"/>
      <c r="GYV255" s="26"/>
      <c r="GYW255" s="26"/>
      <c r="GYX255" s="26"/>
      <c r="GYY255" s="26"/>
      <c r="GYZ255" s="26"/>
      <c r="GZA255" s="26"/>
      <c r="GZB255" s="26"/>
      <c r="GZC255" s="26"/>
      <c r="GZD255" s="26"/>
      <c r="GZE255" s="26"/>
      <c r="GZF255" s="26"/>
      <c r="GZG255" s="26"/>
      <c r="GZH255" s="26"/>
      <c r="GZI255" s="26"/>
      <c r="GZJ255" s="26"/>
      <c r="GZK255" s="26"/>
      <c r="GZL255" s="26"/>
      <c r="GZM255" s="26"/>
      <c r="GZN255" s="26"/>
      <c r="GZO255" s="26"/>
      <c r="GZP255" s="26"/>
      <c r="GZQ255" s="26"/>
      <c r="GZR255" s="26"/>
      <c r="GZS255" s="26"/>
      <c r="GZT255" s="26"/>
      <c r="GZU255" s="26"/>
      <c r="GZV255" s="26"/>
      <c r="GZW255" s="26"/>
      <c r="GZX255" s="26"/>
      <c r="GZY255" s="26"/>
      <c r="GZZ255" s="26"/>
      <c r="HAA255" s="26"/>
      <c r="HAB255" s="26"/>
      <c r="HAC255" s="26"/>
      <c r="HAD255" s="26"/>
      <c r="HAE255" s="26"/>
      <c r="HAF255" s="26"/>
      <c r="HAG255" s="26"/>
      <c r="HAH255" s="26"/>
      <c r="HAI255" s="26"/>
      <c r="HAJ255" s="26"/>
      <c r="HAK255" s="26"/>
      <c r="HAL255" s="26"/>
      <c r="HAM255" s="26"/>
      <c r="HAN255" s="26"/>
      <c r="HAO255" s="26"/>
      <c r="HAP255" s="26"/>
      <c r="HAQ255" s="26"/>
      <c r="HAR255" s="26"/>
      <c r="HAS255" s="26"/>
      <c r="HAT255" s="26"/>
      <c r="HAU255" s="26"/>
      <c r="HAV255" s="26"/>
      <c r="HAW255" s="26"/>
      <c r="HAX255" s="26"/>
      <c r="HAY255" s="26"/>
      <c r="HAZ255" s="26"/>
      <c r="HBA255" s="26"/>
      <c r="HBB255" s="26"/>
      <c r="HBC255" s="26"/>
      <c r="HBD255" s="26"/>
      <c r="HBE255" s="26"/>
      <c r="HBF255" s="26"/>
      <c r="HBG255" s="26"/>
      <c r="HBH255" s="26"/>
      <c r="HBI255" s="26"/>
      <c r="HBJ255" s="26"/>
      <c r="HBK255" s="26"/>
      <c r="HBL255" s="26"/>
      <c r="HBM255" s="26"/>
      <c r="HBN255" s="26"/>
      <c r="HBO255" s="26"/>
      <c r="HBP255" s="26"/>
      <c r="HBQ255" s="26"/>
      <c r="HBR255" s="26"/>
      <c r="HBS255" s="26"/>
      <c r="HBT255" s="26"/>
      <c r="HBU255" s="26"/>
      <c r="HBV255" s="26"/>
      <c r="HBW255" s="26"/>
      <c r="HBX255" s="26"/>
      <c r="HBY255" s="26"/>
      <c r="HBZ255" s="26"/>
      <c r="HCA255" s="26"/>
      <c r="HCB255" s="26"/>
      <c r="HCC255" s="26"/>
      <c r="HCD255" s="26"/>
      <c r="HCE255" s="26"/>
      <c r="HCF255" s="26"/>
      <c r="HCG255" s="26"/>
      <c r="HCH255" s="26"/>
      <c r="HCI255" s="26"/>
      <c r="HCJ255" s="26"/>
      <c r="HCK255" s="26"/>
      <c r="HCL255" s="26"/>
      <c r="HCM255" s="26"/>
      <c r="HCN255" s="26"/>
      <c r="HCO255" s="26"/>
      <c r="HCP255" s="26"/>
      <c r="HCQ255" s="26"/>
      <c r="HCR255" s="26"/>
      <c r="HCS255" s="26"/>
      <c r="HCT255" s="26"/>
      <c r="HCU255" s="26"/>
      <c r="HCV255" s="26"/>
      <c r="HCW255" s="26"/>
      <c r="HCX255" s="26"/>
      <c r="HCY255" s="26"/>
      <c r="HCZ255" s="26"/>
      <c r="HDA255" s="26"/>
      <c r="HDB255" s="26"/>
      <c r="HDC255" s="26"/>
      <c r="HDD255" s="26"/>
      <c r="HDE255" s="26"/>
      <c r="HDF255" s="26"/>
      <c r="HDG255" s="26"/>
      <c r="HDH255" s="26"/>
      <c r="HDI255" s="26"/>
      <c r="HDJ255" s="26"/>
      <c r="HDK255" s="26"/>
      <c r="HDL255" s="26"/>
      <c r="HDM255" s="26"/>
      <c r="HDN255" s="26"/>
      <c r="HDO255" s="26"/>
      <c r="HDP255" s="26"/>
      <c r="HDQ255" s="26"/>
      <c r="HDR255" s="26"/>
      <c r="HDS255" s="26"/>
      <c r="HDT255" s="26"/>
      <c r="HDU255" s="26"/>
      <c r="HDV255" s="26"/>
      <c r="HDW255" s="26"/>
      <c r="HDX255" s="26"/>
      <c r="HDY255" s="26"/>
      <c r="HDZ255" s="26"/>
      <c r="HEA255" s="26"/>
      <c r="HEB255" s="26"/>
      <c r="HEC255" s="26"/>
      <c r="HED255" s="26"/>
      <c r="HEE255" s="26"/>
      <c r="HEF255" s="26"/>
      <c r="HEG255" s="26"/>
      <c r="HEH255" s="26"/>
      <c r="HEI255" s="26"/>
      <c r="HEJ255" s="26"/>
      <c r="HEK255" s="26"/>
      <c r="HEL255" s="26"/>
      <c r="HEM255" s="26"/>
      <c r="HEN255" s="26"/>
      <c r="HEO255" s="26"/>
      <c r="HEP255" s="26"/>
      <c r="HEQ255" s="26"/>
      <c r="HER255" s="26"/>
      <c r="HES255" s="26"/>
      <c r="HET255" s="26"/>
      <c r="HEU255" s="26"/>
      <c r="HEV255" s="26"/>
      <c r="HEW255" s="26"/>
      <c r="HEX255" s="26"/>
      <c r="HEY255" s="26"/>
      <c r="HEZ255" s="26"/>
      <c r="HFA255" s="26"/>
      <c r="HFB255" s="26"/>
      <c r="HFC255" s="26"/>
      <c r="HFD255" s="26"/>
      <c r="HFE255" s="26"/>
      <c r="HFF255" s="26"/>
      <c r="HFG255" s="26"/>
      <c r="HFH255" s="26"/>
      <c r="HFI255" s="26"/>
      <c r="HFJ255" s="26"/>
      <c r="HFK255" s="26"/>
      <c r="HFL255" s="26"/>
      <c r="HFM255" s="26"/>
      <c r="HFN255" s="26"/>
      <c r="HFO255" s="26"/>
      <c r="HFP255" s="26"/>
      <c r="HFQ255" s="26"/>
      <c r="HFR255" s="26"/>
      <c r="HFS255" s="26"/>
      <c r="HFT255" s="26"/>
      <c r="HFU255" s="26"/>
      <c r="HFV255" s="26"/>
      <c r="HFW255" s="26"/>
      <c r="HFX255" s="26"/>
      <c r="HFY255" s="26"/>
      <c r="HFZ255" s="26"/>
      <c r="HGA255" s="26"/>
      <c r="HGB255" s="26"/>
      <c r="HGC255" s="26"/>
      <c r="HGD255" s="26"/>
      <c r="HGE255" s="26"/>
      <c r="HGF255" s="26"/>
      <c r="HGG255" s="26"/>
      <c r="HGH255" s="26"/>
      <c r="HGI255" s="26"/>
      <c r="HGJ255" s="26"/>
      <c r="HGK255" s="26"/>
      <c r="HGL255" s="26"/>
      <c r="HGM255" s="26"/>
      <c r="HGN255" s="26"/>
      <c r="HGO255" s="26"/>
      <c r="HGP255" s="26"/>
      <c r="HGQ255" s="26"/>
      <c r="HGR255" s="26"/>
      <c r="HGS255" s="26"/>
      <c r="HGT255" s="26"/>
      <c r="HGU255" s="26"/>
      <c r="HGV255" s="26"/>
      <c r="HGW255" s="26"/>
      <c r="HGX255" s="26"/>
      <c r="HGY255" s="26"/>
      <c r="HGZ255" s="26"/>
      <c r="HHA255" s="26"/>
      <c r="HHB255" s="26"/>
      <c r="HHC255" s="26"/>
      <c r="HHD255" s="26"/>
      <c r="HHE255" s="26"/>
      <c r="HHF255" s="26"/>
      <c r="HHG255" s="26"/>
      <c r="HHH255" s="26"/>
      <c r="HHI255" s="26"/>
      <c r="HHJ255" s="26"/>
      <c r="HHK255" s="26"/>
      <c r="HHL255" s="26"/>
      <c r="HHM255" s="26"/>
      <c r="HHN255" s="26"/>
      <c r="HHO255" s="26"/>
      <c r="HHP255" s="26"/>
      <c r="HHQ255" s="26"/>
      <c r="HHR255" s="26"/>
      <c r="HHS255" s="26"/>
      <c r="HHT255" s="26"/>
      <c r="HHU255" s="26"/>
      <c r="HHV255" s="26"/>
      <c r="HHW255" s="26"/>
      <c r="HHX255" s="26"/>
      <c r="HHY255" s="26"/>
      <c r="HHZ255" s="26"/>
      <c r="HIA255" s="26"/>
      <c r="HIB255" s="26"/>
      <c r="HIC255" s="26"/>
      <c r="HID255" s="26"/>
      <c r="HIE255" s="26"/>
      <c r="HIF255" s="26"/>
      <c r="HIG255" s="26"/>
      <c r="HIH255" s="26"/>
      <c r="HII255" s="26"/>
      <c r="HIJ255" s="26"/>
      <c r="HIK255" s="26"/>
      <c r="HIL255" s="26"/>
      <c r="HIM255" s="26"/>
      <c r="HIN255" s="26"/>
      <c r="HIO255" s="26"/>
      <c r="HIP255" s="26"/>
      <c r="HIQ255" s="26"/>
      <c r="HIR255" s="26"/>
      <c r="HIS255" s="26"/>
      <c r="HIT255" s="26"/>
      <c r="HIU255" s="26"/>
      <c r="HIV255" s="26"/>
      <c r="HIW255" s="26"/>
      <c r="HIX255" s="26"/>
      <c r="HIY255" s="26"/>
      <c r="HIZ255" s="26"/>
      <c r="HJA255" s="26"/>
      <c r="HJB255" s="26"/>
      <c r="HJC255" s="26"/>
      <c r="HJD255" s="26"/>
      <c r="HJE255" s="26"/>
      <c r="HJF255" s="26"/>
      <c r="HJG255" s="26"/>
      <c r="HJH255" s="26"/>
      <c r="HJI255" s="26"/>
      <c r="HJJ255" s="26"/>
      <c r="HJK255" s="26"/>
      <c r="HJL255" s="26"/>
      <c r="HJM255" s="26"/>
      <c r="HJN255" s="26"/>
      <c r="HJO255" s="26"/>
      <c r="HJP255" s="26"/>
      <c r="HJQ255" s="26"/>
      <c r="HJR255" s="26"/>
      <c r="HJS255" s="26"/>
      <c r="HJT255" s="26"/>
      <c r="HJU255" s="26"/>
      <c r="HJV255" s="26"/>
      <c r="HJW255" s="26"/>
      <c r="HJX255" s="26"/>
      <c r="HJY255" s="26"/>
      <c r="HJZ255" s="26"/>
      <c r="HKA255" s="26"/>
      <c r="HKB255" s="26"/>
      <c r="HKC255" s="26"/>
      <c r="HKD255" s="26"/>
      <c r="HKE255" s="26"/>
      <c r="HKF255" s="26"/>
      <c r="HKG255" s="26"/>
      <c r="HKH255" s="26"/>
      <c r="HKI255" s="26"/>
      <c r="HKJ255" s="26"/>
      <c r="HKK255" s="26"/>
      <c r="HKL255" s="26"/>
      <c r="HKM255" s="26"/>
      <c r="HKN255" s="26"/>
      <c r="HKO255" s="26"/>
      <c r="HKP255" s="26"/>
      <c r="HKQ255" s="26"/>
      <c r="HKR255" s="26"/>
      <c r="HKS255" s="26"/>
      <c r="HKT255" s="26"/>
      <c r="HKU255" s="26"/>
      <c r="HKV255" s="26"/>
      <c r="HKW255" s="26"/>
      <c r="HKX255" s="26"/>
      <c r="HKY255" s="26"/>
      <c r="HKZ255" s="26"/>
      <c r="HLA255" s="26"/>
      <c r="HLB255" s="26"/>
      <c r="HLC255" s="26"/>
      <c r="HLD255" s="26"/>
      <c r="HLE255" s="26"/>
      <c r="HLF255" s="26"/>
      <c r="HLG255" s="26"/>
      <c r="HLH255" s="26"/>
      <c r="HLI255" s="26"/>
      <c r="HLJ255" s="26"/>
      <c r="HLK255" s="26"/>
      <c r="HLL255" s="26"/>
      <c r="HLM255" s="26"/>
      <c r="HLN255" s="26"/>
      <c r="HLO255" s="26"/>
      <c r="HLP255" s="26"/>
      <c r="HLQ255" s="26"/>
      <c r="HLR255" s="26"/>
      <c r="HLS255" s="26"/>
      <c r="HLT255" s="26"/>
      <c r="HLU255" s="26"/>
      <c r="HLV255" s="26"/>
      <c r="HLW255" s="26"/>
      <c r="HLX255" s="26"/>
      <c r="HLY255" s="26"/>
      <c r="HLZ255" s="26"/>
      <c r="HMA255" s="26"/>
      <c r="HMB255" s="26"/>
      <c r="HMC255" s="26"/>
      <c r="HMD255" s="26"/>
      <c r="HME255" s="26"/>
      <c r="HMF255" s="26"/>
      <c r="HMG255" s="26"/>
      <c r="HMH255" s="26"/>
      <c r="HMI255" s="26"/>
      <c r="HMJ255" s="26"/>
      <c r="HMK255" s="26"/>
      <c r="HML255" s="26"/>
      <c r="HMM255" s="26"/>
      <c r="HMN255" s="26"/>
      <c r="HMO255" s="26"/>
      <c r="HMP255" s="26"/>
      <c r="HMQ255" s="26"/>
      <c r="HMR255" s="26"/>
      <c r="HMS255" s="26"/>
      <c r="HMT255" s="26"/>
      <c r="HMU255" s="26"/>
      <c r="HMV255" s="26"/>
      <c r="HMW255" s="26"/>
      <c r="HMX255" s="26"/>
      <c r="HMY255" s="26"/>
      <c r="HMZ255" s="26"/>
      <c r="HNA255" s="26"/>
      <c r="HNB255" s="26"/>
      <c r="HNC255" s="26"/>
      <c r="HND255" s="26"/>
      <c r="HNE255" s="26"/>
      <c r="HNF255" s="26"/>
      <c r="HNG255" s="26"/>
      <c r="HNH255" s="26"/>
      <c r="HNI255" s="26"/>
      <c r="HNJ255" s="26"/>
      <c r="HNK255" s="26"/>
      <c r="HNL255" s="26"/>
      <c r="HNM255" s="26"/>
      <c r="HNN255" s="26"/>
      <c r="HNO255" s="26"/>
      <c r="HNP255" s="26"/>
      <c r="HNQ255" s="26"/>
      <c r="HNR255" s="26"/>
      <c r="HNS255" s="26"/>
      <c r="HNT255" s="26"/>
      <c r="HNU255" s="26"/>
      <c r="HNV255" s="26"/>
      <c r="HNW255" s="26"/>
      <c r="HNX255" s="26"/>
      <c r="HNY255" s="26"/>
      <c r="HNZ255" s="26"/>
      <c r="HOA255" s="26"/>
      <c r="HOB255" s="26"/>
      <c r="HOC255" s="26"/>
      <c r="HOD255" s="26"/>
      <c r="HOE255" s="26"/>
      <c r="HOF255" s="26"/>
      <c r="HOG255" s="26"/>
      <c r="HOH255" s="26"/>
      <c r="HOI255" s="26"/>
      <c r="HOJ255" s="26"/>
      <c r="HOK255" s="26"/>
      <c r="HOL255" s="26"/>
      <c r="HOM255" s="26"/>
      <c r="HON255" s="26"/>
      <c r="HOO255" s="26"/>
      <c r="HOP255" s="26"/>
      <c r="HOQ255" s="26"/>
      <c r="HOR255" s="26"/>
      <c r="HOS255" s="26"/>
      <c r="HOT255" s="26"/>
      <c r="HOU255" s="26"/>
      <c r="HOV255" s="26"/>
      <c r="HOW255" s="26"/>
      <c r="HOX255" s="26"/>
      <c r="HOY255" s="26"/>
      <c r="HOZ255" s="26"/>
      <c r="HPA255" s="26"/>
      <c r="HPB255" s="26"/>
      <c r="HPC255" s="26"/>
      <c r="HPD255" s="26"/>
      <c r="HPE255" s="26"/>
      <c r="HPF255" s="26"/>
      <c r="HPG255" s="26"/>
      <c r="HPH255" s="26"/>
      <c r="HPI255" s="26"/>
      <c r="HPJ255" s="26"/>
      <c r="HPK255" s="26"/>
      <c r="HPL255" s="26"/>
      <c r="HPM255" s="26"/>
      <c r="HPN255" s="26"/>
      <c r="HPO255" s="26"/>
      <c r="HPP255" s="26"/>
      <c r="HPQ255" s="26"/>
      <c r="HPR255" s="26"/>
      <c r="HPS255" s="26"/>
      <c r="HPT255" s="26"/>
      <c r="HPU255" s="26"/>
      <c r="HPV255" s="26"/>
      <c r="HPW255" s="26"/>
      <c r="HPX255" s="26"/>
      <c r="HPY255" s="26"/>
      <c r="HPZ255" s="26"/>
      <c r="HQA255" s="26"/>
      <c r="HQB255" s="26"/>
      <c r="HQC255" s="26"/>
      <c r="HQD255" s="26"/>
      <c r="HQE255" s="26"/>
      <c r="HQF255" s="26"/>
      <c r="HQG255" s="26"/>
      <c r="HQH255" s="26"/>
      <c r="HQI255" s="26"/>
      <c r="HQJ255" s="26"/>
      <c r="HQK255" s="26"/>
      <c r="HQL255" s="26"/>
      <c r="HQM255" s="26"/>
      <c r="HQN255" s="26"/>
      <c r="HQO255" s="26"/>
      <c r="HQP255" s="26"/>
      <c r="HQQ255" s="26"/>
      <c r="HQR255" s="26"/>
      <c r="HQS255" s="26"/>
      <c r="HQT255" s="26"/>
      <c r="HQU255" s="26"/>
      <c r="HQV255" s="26"/>
      <c r="HQW255" s="26"/>
      <c r="HQX255" s="26"/>
      <c r="HQY255" s="26"/>
      <c r="HQZ255" s="26"/>
      <c r="HRA255" s="26"/>
      <c r="HRB255" s="26"/>
      <c r="HRC255" s="26"/>
      <c r="HRD255" s="26"/>
      <c r="HRE255" s="26"/>
      <c r="HRF255" s="26"/>
      <c r="HRG255" s="26"/>
      <c r="HRH255" s="26"/>
      <c r="HRI255" s="26"/>
      <c r="HRJ255" s="26"/>
      <c r="HRK255" s="26"/>
      <c r="HRL255" s="26"/>
      <c r="HRM255" s="26"/>
      <c r="HRN255" s="26"/>
      <c r="HRO255" s="26"/>
      <c r="HRP255" s="26"/>
      <c r="HRQ255" s="26"/>
      <c r="HRR255" s="26"/>
      <c r="HRS255" s="26"/>
      <c r="HRT255" s="26"/>
      <c r="HRU255" s="26"/>
      <c r="HRV255" s="26"/>
      <c r="HRW255" s="26"/>
      <c r="HRX255" s="26"/>
      <c r="HRY255" s="26"/>
      <c r="HRZ255" s="26"/>
      <c r="HSA255" s="26"/>
      <c r="HSB255" s="26"/>
      <c r="HSC255" s="26"/>
      <c r="HSD255" s="26"/>
      <c r="HSE255" s="26"/>
      <c r="HSF255" s="26"/>
      <c r="HSG255" s="26"/>
      <c r="HSH255" s="26"/>
      <c r="HSI255" s="26"/>
      <c r="HSJ255" s="26"/>
      <c r="HSK255" s="26"/>
      <c r="HSL255" s="26"/>
      <c r="HSM255" s="26"/>
      <c r="HSN255" s="26"/>
      <c r="HSO255" s="26"/>
      <c r="HSP255" s="26"/>
      <c r="HSQ255" s="26"/>
      <c r="HSR255" s="26"/>
      <c r="HSS255" s="26"/>
      <c r="HST255" s="26"/>
      <c r="HSU255" s="26"/>
      <c r="HSV255" s="26"/>
      <c r="HSW255" s="26"/>
      <c r="HSX255" s="26"/>
      <c r="HSY255" s="26"/>
      <c r="HSZ255" s="26"/>
      <c r="HTA255" s="26"/>
      <c r="HTB255" s="26"/>
      <c r="HTC255" s="26"/>
      <c r="HTD255" s="26"/>
      <c r="HTE255" s="26"/>
      <c r="HTF255" s="26"/>
      <c r="HTG255" s="26"/>
      <c r="HTH255" s="26"/>
      <c r="HTI255" s="26"/>
      <c r="HTJ255" s="26"/>
      <c r="HTK255" s="26"/>
      <c r="HTL255" s="26"/>
      <c r="HTM255" s="26"/>
      <c r="HTN255" s="26"/>
      <c r="HTO255" s="26"/>
      <c r="HTP255" s="26"/>
      <c r="HTQ255" s="26"/>
      <c r="HTR255" s="26"/>
      <c r="HTS255" s="26"/>
      <c r="HTT255" s="26"/>
      <c r="HTU255" s="26"/>
      <c r="HTV255" s="26"/>
      <c r="HTW255" s="26"/>
      <c r="HTX255" s="26"/>
      <c r="HTY255" s="26"/>
      <c r="HTZ255" s="26"/>
      <c r="HUA255" s="26"/>
      <c r="HUB255" s="26"/>
      <c r="HUC255" s="26"/>
      <c r="HUD255" s="26"/>
      <c r="HUE255" s="26"/>
      <c r="HUF255" s="26"/>
      <c r="HUG255" s="26"/>
      <c r="HUH255" s="26"/>
      <c r="HUI255" s="26"/>
      <c r="HUJ255" s="26"/>
      <c r="HUK255" s="26"/>
      <c r="HUL255" s="26"/>
      <c r="HUM255" s="26"/>
      <c r="HUN255" s="26"/>
      <c r="HUO255" s="26"/>
      <c r="HUP255" s="26"/>
      <c r="HUQ255" s="26"/>
      <c r="HUR255" s="26"/>
      <c r="HUS255" s="26"/>
      <c r="HUT255" s="26"/>
      <c r="HUU255" s="26"/>
      <c r="HUV255" s="26"/>
      <c r="HUW255" s="26"/>
      <c r="HUX255" s="26"/>
      <c r="HUY255" s="26"/>
      <c r="HUZ255" s="26"/>
      <c r="HVA255" s="26"/>
      <c r="HVB255" s="26"/>
      <c r="HVC255" s="26"/>
      <c r="HVD255" s="26"/>
      <c r="HVE255" s="26"/>
      <c r="HVF255" s="26"/>
      <c r="HVG255" s="26"/>
      <c r="HVH255" s="26"/>
      <c r="HVI255" s="26"/>
      <c r="HVJ255" s="26"/>
      <c r="HVK255" s="26"/>
      <c r="HVL255" s="26"/>
      <c r="HVM255" s="26"/>
      <c r="HVN255" s="26"/>
      <c r="HVO255" s="26"/>
      <c r="HVP255" s="26"/>
      <c r="HVQ255" s="26"/>
      <c r="HVR255" s="26"/>
      <c r="HVS255" s="26"/>
      <c r="HVT255" s="26"/>
      <c r="HVU255" s="26"/>
      <c r="HVV255" s="26"/>
      <c r="HVW255" s="26"/>
      <c r="HVX255" s="26"/>
      <c r="HVY255" s="26"/>
      <c r="HVZ255" s="26"/>
      <c r="HWA255" s="26"/>
      <c r="HWB255" s="26"/>
      <c r="HWC255" s="26"/>
      <c r="HWD255" s="26"/>
      <c r="HWE255" s="26"/>
      <c r="HWF255" s="26"/>
      <c r="HWG255" s="26"/>
      <c r="HWH255" s="26"/>
      <c r="HWI255" s="26"/>
      <c r="HWJ255" s="26"/>
      <c r="HWK255" s="26"/>
      <c r="HWL255" s="26"/>
      <c r="HWM255" s="26"/>
      <c r="HWN255" s="26"/>
      <c r="HWO255" s="26"/>
      <c r="HWP255" s="26"/>
      <c r="HWQ255" s="26"/>
      <c r="HWR255" s="26"/>
      <c r="HWS255" s="26"/>
      <c r="HWT255" s="26"/>
      <c r="HWU255" s="26"/>
      <c r="HWV255" s="26"/>
      <c r="HWW255" s="26"/>
      <c r="HWX255" s="26"/>
      <c r="HWY255" s="26"/>
      <c r="HWZ255" s="26"/>
      <c r="HXA255" s="26"/>
      <c r="HXB255" s="26"/>
      <c r="HXC255" s="26"/>
      <c r="HXD255" s="26"/>
      <c r="HXE255" s="26"/>
      <c r="HXF255" s="26"/>
      <c r="HXG255" s="26"/>
      <c r="HXH255" s="26"/>
      <c r="HXI255" s="26"/>
      <c r="HXJ255" s="26"/>
      <c r="HXK255" s="26"/>
      <c r="HXL255" s="26"/>
      <c r="HXM255" s="26"/>
      <c r="HXN255" s="26"/>
      <c r="HXO255" s="26"/>
      <c r="HXP255" s="26"/>
      <c r="HXQ255" s="26"/>
      <c r="HXR255" s="26"/>
      <c r="HXS255" s="26"/>
      <c r="HXT255" s="26"/>
      <c r="HXU255" s="26"/>
      <c r="HXV255" s="26"/>
      <c r="HXW255" s="26"/>
      <c r="HXX255" s="26"/>
      <c r="HXY255" s="26"/>
      <c r="HXZ255" s="26"/>
      <c r="HYA255" s="26"/>
      <c r="HYB255" s="26"/>
      <c r="HYC255" s="26"/>
      <c r="HYD255" s="26"/>
      <c r="HYE255" s="26"/>
      <c r="HYF255" s="26"/>
      <c r="HYG255" s="26"/>
      <c r="HYH255" s="26"/>
      <c r="HYI255" s="26"/>
      <c r="HYJ255" s="26"/>
      <c r="HYK255" s="26"/>
      <c r="HYL255" s="26"/>
      <c r="HYM255" s="26"/>
      <c r="HYN255" s="26"/>
      <c r="HYO255" s="26"/>
      <c r="HYP255" s="26"/>
      <c r="HYQ255" s="26"/>
      <c r="HYR255" s="26"/>
      <c r="HYS255" s="26"/>
      <c r="HYT255" s="26"/>
      <c r="HYU255" s="26"/>
      <c r="HYV255" s="26"/>
      <c r="HYW255" s="26"/>
      <c r="HYX255" s="26"/>
      <c r="HYY255" s="26"/>
      <c r="HYZ255" s="26"/>
      <c r="HZA255" s="26"/>
      <c r="HZB255" s="26"/>
      <c r="HZC255" s="26"/>
      <c r="HZD255" s="26"/>
      <c r="HZE255" s="26"/>
      <c r="HZF255" s="26"/>
      <c r="HZG255" s="26"/>
      <c r="HZH255" s="26"/>
      <c r="HZI255" s="26"/>
      <c r="HZJ255" s="26"/>
      <c r="HZK255" s="26"/>
      <c r="HZL255" s="26"/>
      <c r="HZM255" s="26"/>
      <c r="HZN255" s="26"/>
      <c r="HZO255" s="26"/>
      <c r="HZP255" s="26"/>
      <c r="HZQ255" s="26"/>
      <c r="HZR255" s="26"/>
      <c r="HZS255" s="26"/>
      <c r="HZT255" s="26"/>
      <c r="HZU255" s="26"/>
      <c r="HZV255" s="26"/>
      <c r="HZW255" s="26"/>
      <c r="HZX255" s="26"/>
      <c r="HZY255" s="26"/>
      <c r="HZZ255" s="26"/>
      <c r="IAA255" s="26"/>
      <c r="IAB255" s="26"/>
      <c r="IAC255" s="26"/>
      <c r="IAD255" s="26"/>
      <c r="IAE255" s="26"/>
      <c r="IAF255" s="26"/>
      <c r="IAG255" s="26"/>
      <c r="IAH255" s="26"/>
      <c r="IAI255" s="26"/>
      <c r="IAJ255" s="26"/>
      <c r="IAK255" s="26"/>
      <c r="IAL255" s="26"/>
      <c r="IAM255" s="26"/>
      <c r="IAN255" s="26"/>
      <c r="IAO255" s="26"/>
      <c r="IAP255" s="26"/>
      <c r="IAQ255" s="26"/>
      <c r="IAR255" s="26"/>
      <c r="IAS255" s="26"/>
      <c r="IAT255" s="26"/>
      <c r="IAU255" s="26"/>
      <c r="IAV255" s="26"/>
      <c r="IAW255" s="26"/>
      <c r="IAX255" s="26"/>
      <c r="IAY255" s="26"/>
      <c r="IAZ255" s="26"/>
      <c r="IBA255" s="26"/>
      <c r="IBB255" s="26"/>
      <c r="IBC255" s="26"/>
      <c r="IBD255" s="26"/>
      <c r="IBE255" s="26"/>
      <c r="IBF255" s="26"/>
      <c r="IBG255" s="26"/>
      <c r="IBH255" s="26"/>
      <c r="IBI255" s="26"/>
      <c r="IBJ255" s="26"/>
      <c r="IBK255" s="26"/>
      <c r="IBL255" s="26"/>
      <c r="IBM255" s="26"/>
      <c r="IBN255" s="26"/>
      <c r="IBO255" s="26"/>
      <c r="IBP255" s="26"/>
      <c r="IBQ255" s="26"/>
      <c r="IBR255" s="26"/>
      <c r="IBS255" s="26"/>
      <c r="IBT255" s="26"/>
      <c r="IBU255" s="26"/>
      <c r="IBV255" s="26"/>
      <c r="IBW255" s="26"/>
      <c r="IBX255" s="26"/>
      <c r="IBY255" s="26"/>
      <c r="IBZ255" s="26"/>
      <c r="ICA255" s="26"/>
      <c r="ICB255" s="26"/>
      <c r="ICC255" s="26"/>
      <c r="ICD255" s="26"/>
      <c r="ICE255" s="26"/>
      <c r="ICF255" s="26"/>
      <c r="ICG255" s="26"/>
      <c r="ICH255" s="26"/>
      <c r="ICI255" s="26"/>
      <c r="ICJ255" s="26"/>
      <c r="ICK255" s="26"/>
      <c r="ICL255" s="26"/>
      <c r="ICM255" s="26"/>
      <c r="ICN255" s="26"/>
      <c r="ICO255" s="26"/>
      <c r="ICP255" s="26"/>
      <c r="ICQ255" s="26"/>
      <c r="ICR255" s="26"/>
      <c r="ICS255" s="26"/>
      <c r="ICT255" s="26"/>
      <c r="ICU255" s="26"/>
      <c r="ICV255" s="26"/>
      <c r="ICW255" s="26"/>
      <c r="ICX255" s="26"/>
      <c r="ICY255" s="26"/>
      <c r="ICZ255" s="26"/>
      <c r="IDA255" s="26"/>
      <c r="IDB255" s="26"/>
      <c r="IDC255" s="26"/>
      <c r="IDD255" s="26"/>
      <c r="IDE255" s="26"/>
      <c r="IDF255" s="26"/>
      <c r="IDG255" s="26"/>
      <c r="IDH255" s="26"/>
      <c r="IDI255" s="26"/>
      <c r="IDJ255" s="26"/>
      <c r="IDK255" s="26"/>
      <c r="IDL255" s="26"/>
      <c r="IDM255" s="26"/>
      <c r="IDN255" s="26"/>
      <c r="IDO255" s="26"/>
      <c r="IDP255" s="26"/>
      <c r="IDQ255" s="26"/>
      <c r="IDR255" s="26"/>
      <c r="IDS255" s="26"/>
      <c r="IDT255" s="26"/>
      <c r="IDU255" s="26"/>
      <c r="IDV255" s="26"/>
      <c r="IDW255" s="26"/>
      <c r="IDX255" s="26"/>
      <c r="IDY255" s="26"/>
      <c r="IDZ255" s="26"/>
      <c r="IEA255" s="26"/>
      <c r="IEB255" s="26"/>
      <c r="IEC255" s="26"/>
      <c r="IED255" s="26"/>
      <c r="IEE255" s="26"/>
      <c r="IEF255" s="26"/>
      <c r="IEG255" s="26"/>
      <c r="IEH255" s="26"/>
      <c r="IEI255" s="26"/>
      <c r="IEJ255" s="26"/>
      <c r="IEK255" s="26"/>
      <c r="IEL255" s="26"/>
      <c r="IEM255" s="26"/>
      <c r="IEN255" s="26"/>
      <c r="IEO255" s="26"/>
      <c r="IEP255" s="26"/>
      <c r="IEQ255" s="26"/>
      <c r="IER255" s="26"/>
      <c r="IES255" s="26"/>
      <c r="IET255" s="26"/>
      <c r="IEU255" s="26"/>
      <c r="IEV255" s="26"/>
      <c r="IEW255" s="26"/>
      <c r="IEX255" s="26"/>
      <c r="IEY255" s="26"/>
      <c r="IEZ255" s="26"/>
      <c r="IFA255" s="26"/>
      <c r="IFB255" s="26"/>
      <c r="IFC255" s="26"/>
      <c r="IFD255" s="26"/>
      <c r="IFE255" s="26"/>
      <c r="IFF255" s="26"/>
      <c r="IFG255" s="26"/>
      <c r="IFH255" s="26"/>
      <c r="IFI255" s="26"/>
      <c r="IFJ255" s="26"/>
      <c r="IFK255" s="26"/>
      <c r="IFL255" s="26"/>
      <c r="IFM255" s="26"/>
      <c r="IFN255" s="26"/>
      <c r="IFO255" s="26"/>
      <c r="IFP255" s="26"/>
      <c r="IFQ255" s="26"/>
      <c r="IFR255" s="26"/>
      <c r="IFS255" s="26"/>
      <c r="IFT255" s="26"/>
      <c r="IFU255" s="26"/>
      <c r="IFV255" s="26"/>
      <c r="IFW255" s="26"/>
      <c r="IFX255" s="26"/>
      <c r="IFY255" s="26"/>
      <c r="IFZ255" s="26"/>
      <c r="IGA255" s="26"/>
      <c r="IGB255" s="26"/>
      <c r="IGC255" s="26"/>
      <c r="IGD255" s="26"/>
      <c r="IGE255" s="26"/>
      <c r="IGF255" s="26"/>
      <c r="IGG255" s="26"/>
      <c r="IGH255" s="26"/>
      <c r="IGI255" s="26"/>
      <c r="IGJ255" s="26"/>
      <c r="IGK255" s="26"/>
      <c r="IGL255" s="26"/>
      <c r="IGM255" s="26"/>
      <c r="IGN255" s="26"/>
      <c r="IGO255" s="26"/>
      <c r="IGP255" s="26"/>
      <c r="IGQ255" s="26"/>
      <c r="IGR255" s="26"/>
      <c r="IGS255" s="26"/>
      <c r="IGT255" s="26"/>
      <c r="IGU255" s="26"/>
      <c r="IGV255" s="26"/>
      <c r="IGW255" s="26"/>
      <c r="IGX255" s="26"/>
      <c r="IGY255" s="26"/>
      <c r="IGZ255" s="26"/>
      <c r="IHA255" s="26"/>
      <c r="IHB255" s="26"/>
      <c r="IHC255" s="26"/>
      <c r="IHD255" s="26"/>
      <c r="IHE255" s="26"/>
      <c r="IHF255" s="26"/>
      <c r="IHG255" s="26"/>
      <c r="IHH255" s="26"/>
      <c r="IHI255" s="26"/>
      <c r="IHJ255" s="26"/>
      <c r="IHK255" s="26"/>
      <c r="IHL255" s="26"/>
      <c r="IHM255" s="26"/>
      <c r="IHN255" s="26"/>
      <c r="IHO255" s="26"/>
      <c r="IHP255" s="26"/>
      <c r="IHQ255" s="26"/>
      <c r="IHR255" s="26"/>
      <c r="IHS255" s="26"/>
      <c r="IHT255" s="26"/>
      <c r="IHU255" s="26"/>
      <c r="IHV255" s="26"/>
      <c r="IHW255" s="26"/>
      <c r="IHX255" s="26"/>
      <c r="IHY255" s="26"/>
      <c r="IHZ255" s="26"/>
      <c r="IIA255" s="26"/>
      <c r="IIB255" s="26"/>
      <c r="IIC255" s="26"/>
      <c r="IID255" s="26"/>
      <c r="IIE255" s="26"/>
      <c r="IIF255" s="26"/>
      <c r="IIG255" s="26"/>
    </row>
    <row r="256" spans="1:6325" s="89" customFormat="1" x14ac:dyDescent="0.2">
      <c r="A256" s="86"/>
      <c r="B256" s="87">
        <v>45853</v>
      </c>
      <c r="C256" s="88">
        <v>0.56105196759259257</v>
      </c>
      <c r="D256" s="89" t="s">
        <v>496</v>
      </c>
      <c r="E256" s="89" t="s">
        <v>541</v>
      </c>
      <c r="F256" s="89" t="s">
        <v>495</v>
      </c>
      <c r="G256" s="89">
        <v>1</v>
      </c>
      <c r="H256" s="89">
        <v>4.3400000000000001E-2</v>
      </c>
      <c r="I256" s="89" t="s">
        <v>19</v>
      </c>
      <c r="P256" s="92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26"/>
      <c r="AH256" s="26"/>
      <c r="AI256" s="26"/>
      <c r="AJ256" s="26"/>
      <c r="AK256" s="26"/>
      <c r="AL256" s="26"/>
      <c r="AM256" s="26"/>
      <c r="AN256" s="26"/>
      <c r="AO256" s="26"/>
      <c r="AP256" s="26"/>
      <c r="AQ256" s="26"/>
      <c r="AR256" s="26"/>
      <c r="AS256" s="26"/>
      <c r="AT256" s="26"/>
      <c r="AU256" s="26"/>
      <c r="AV256" s="26"/>
      <c r="AW256" s="26"/>
      <c r="AX256" s="26"/>
      <c r="AY256" s="26"/>
      <c r="AZ256" s="26"/>
      <c r="BA256" s="26"/>
      <c r="BB256" s="26"/>
      <c r="BC256" s="26"/>
      <c r="BD256" s="26"/>
      <c r="BE256" s="26"/>
      <c r="BF256" s="26"/>
      <c r="BG256" s="26"/>
      <c r="BH256" s="26"/>
      <c r="BI256" s="26"/>
      <c r="BJ256" s="26"/>
      <c r="BK256" s="26"/>
      <c r="BL256" s="26"/>
      <c r="BM256" s="26"/>
      <c r="BN256" s="26"/>
      <c r="BO256" s="26"/>
      <c r="BP256" s="26"/>
      <c r="BQ256" s="26"/>
      <c r="BR256" s="26"/>
      <c r="BS256" s="26"/>
      <c r="BT256" s="26"/>
      <c r="BU256" s="26"/>
      <c r="BV256" s="26"/>
      <c r="BW256" s="26"/>
      <c r="BX256" s="26"/>
      <c r="BY256" s="26"/>
      <c r="BZ256" s="26"/>
      <c r="CA256" s="26"/>
      <c r="CB256" s="26"/>
      <c r="CC256" s="26"/>
      <c r="CD256" s="26"/>
      <c r="CE256" s="26"/>
      <c r="CF256" s="26"/>
      <c r="CG256" s="26"/>
      <c r="CH256" s="26"/>
      <c r="CI256" s="26"/>
      <c r="CJ256" s="26"/>
      <c r="CK256" s="26"/>
      <c r="CL256" s="26"/>
      <c r="CM256" s="26"/>
      <c r="CN256" s="26"/>
      <c r="CO256" s="26"/>
      <c r="CP256" s="26"/>
      <c r="CQ256" s="26"/>
      <c r="CR256" s="26"/>
      <c r="CS256" s="26"/>
      <c r="CT256" s="26"/>
      <c r="CU256" s="26"/>
      <c r="CV256" s="26"/>
      <c r="CW256" s="26"/>
      <c r="CX256" s="26"/>
      <c r="CY256" s="26"/>
      <c r="CZ256" s="26"/>
      <c r="DA256" s="26"/>
      <c r="DB256" s="26"/>
      <c r="DC256" s="26"/>
      <c r="DD256" s="26"/>
      <c r="DE256" s="26"/>
      <c r="DF256" s="26"/>
      <c r="DG256" s="26"/>
      <c r="DH256" s="26"/>
      <c r="DI256" s="26"/>
      <c r="DJ256" s="26"/>
      <c r="DK256" s="26"/>
      <c r="DL256" s="26"/>
      <c r="DM256" s="26"/>
      <c r="DN256" s="26"/>
      <c r="DO256" s="26"/>
      <c r="DP256" s="26"/>
      <c r="DQ256" s="26"/>
      <c r="DR256" s="26"/>
      <c r="DS256" s="26"/>
      <c r="DT256" s="26"/>
      <c r="DU256" s="26"/>
      <c r="DV256" s="26"/>
      <c r="DW256" s="26"/>
      <c r="DX256" s="26"/>
      <c r="DY256" s="26"/>
      <c r="DZ256" s="26"/>
      <c r="EA256" s="26"/>
      <c r="EB256" s="26"/>
      <c r="EC256" s="26"/>
      <c r="ED256" s="26"/>
      <c r="EE256" s="26"/>
      <c r="EF256" s="26"/>
      <c r="EG256" s="26"/>
      <c r="EH256" s="26"/>
      <c r="EI256" s="26"/>
      <c r="EJ256" s="26"/>
      <c r="EK256" s="26"/>
      <c r="EL256" s="26"/>
      <c r="EM256" s="26"/>
      <c r="EN256" s="26"/>
      <c r="EO256" s="26"/>
      <c r="EP256" s="26"/>
      <c r="EQ256" s="26"/>
      <c r="ER256" s="26"/>
      <c r="ES256" s="26"/>
      <c r="ET256" s="26"/>
      <c r="EU256" s="26"/>
      <c r="EV256" s="26"/>
      <c r="EW256" s="26"/>
      <c r="EX256" s="26"/>
      <c r="EY256" s="26"/>
      <c r="EZ256" s="26"/>
      <c r="FA256" s="26"/>
      <c r="FB256" s="26"/>
      <c r="FC256" s="26"/>
      <c r="FD256" s="26"/>
      <c r="FE256" s="26"/>
      <c r="FF256" s="26"/>
      <c r="FG256" s="26"/>
      <c r="FH256" s="26"/>
      <c r="FI256" s="26"/>
      <c r="FJ256" s="26"/>
      <c r="FK256" s="26"/>
      <c r="FL256" s="26"/>
      <c r="FM256" s="26"/>
      <c r="FN256" s="26"/>
      <c r="FO256" s="26"/>
      <c r="FP256" s="26"/>
      <c r="FQ256" s="26"/>
      <c r="FR256" s="26"/>
      <c r="FS256" s="26"/>
      <c r="FT256" s="26"/>
      <c r="FU256" s="26"/>
      <c r="FV256" s="26"/>
      <c r="FW256" s="26"/>
      <c r="FX256" s="26"/>
      <c r="FY256" s="26"/>
      <c r="FZ256" s="26"/>
      <c r="GA256" s="26"/>
      <c r="GB256" s="26"/>
      <c r="GC256" s="26"/>
      <c r="GD256" s="26"/>
      <c r="GE256" s="26"/>
      <c r="GF256" s="26"/>
      <c r="GG256" s="26"/>
      <c r="GH256" s="26"/>
      <c r="GI256" s="26"/>
      <c r="GJ256" s="26"/>
      <c r="GK256" s="26"/>
      <c r="GL256" s="26"/>
      <c r="GM256" s="26"/>
      <c r="GN256" s="26"/>
      <c r="GO256" s="26"/>
      <c r="GP256" s="26"/>
      <c r="GQ256" s="26"/>
      <c r="GR256" s="26"/>
      <c r="GS256" s="26"/>
      <c r="GT256" s="26"/>
      <c r="GU256" s="26"/>
      <c r="GV256" s="26"/>
      <c r="GW256" s="26"/>
      <c r="GX256" s="26"/>
      <c r="GY256" s="26"/>
      <c r="GZ256" s="26"/>
      <c r="HA256" s="26"/>
      <c r="HB256" s="26"/>
      <c r="HC256" s="26"/>
      <c r="HD256" s="26"/>
      <c r="HE256" s="26"/>
      <c r="HF256" s="26"/>
      <c r="HG256" s="26"/>
      <c r="HH256" s="26"/>
      <c r="HI256" s="26"/>
      <c r="HJ256" s="26"/>
      <c r="HK256" s="26"/>
      <c r="HL256" s="26"/>
      <c r="HM256" s="26"/>
      <c r="HN256" s="26"/>
      <c r="HO256" s="26"/>
      <c r="HP256" s="26"/>
      <c r="HQ256" s="26"/>
      <c r="HR256" s="26"/>
      <c r="HS256" s="26"/>
      <c r="HT256" s="26"/>
      <c r="HU256" s="26"/>
      <c r="HV256" s="26"/>
      <c r="HW256" s="26"/>
      <c r="HX256" s="26"/>
      <c r="HY256" s="26"/>
      <c r="HZ256" s="26"/>
      <c r="IA256" s="26"/>
      <c r="IB256" s="26"/>
      <c r="IC256" s="26"/>
      <c r="ID256" s="26"/>
      <c r="IE256" s="26"/>
      <c r="IF256" s="26"/>
      <c r="IG256" s="26"/>
      <c r="IH256" s="26"/>
      <c r="II256" s="26"/>
      <c r="IJ256" s="26"/>
      <c r="IK256" s="26"/>
      <c r="IL256" s="26"/>
      <c r="IM256" s="26"/>
      <c r="IN256" s="26"/>
      <c r="IO256" s="26"/>
      <c r="IP256" s="26"/>
      <c r="IQ256" s="26"/>
      <c r="IR256" s="26"/>
      <c r="IS256" s="26"/>
      <c r="IT256" s="26"/>
      <c r="IU256" s="26"/>
      <c r="IV256" s="26"/>
      <c r="IW256" s="26"/>
      <c r="IX256" s="26"/>
      <c r="IY256" s="26"/>
      <c r="IZ256" s="26"/>
      <c r="JA256" s="26"/>
      <c r="JB256" s="26"/>
      <c r="JC256" s="26"/>
      <c r="JD256" s="26"/>
      <c r="JE256" s="26"/>
      <c r="JF256" s="26"/>
      <c r="JG256" s="26"/>
      <c r="JH256" s="26"/>
      <c r="JI256" s="26"/>
      <c r="JJ256" s="26"/>
      <c r="JK256" s="26"/>
      <c r="JL256" s="26"/>
      <c r="JM256" s="26"/>
      <c r="JN256" s="26"/>
      <c r="JO256" s="26"/>
      <c r="JP256" s="26"/>
      <c r="JQ256" s="26"/>
      <c r="JR256" s="26"/>
      <c r="JS256" s="26"/>
      <c r="JT256" s="26"/>
      <c r="JU256" s="26"/>
      <c r="JV256" s="26"/>
      <c r="JW256" s="26"/>
      <c r="JX256" s="26"/>
      <c r="JY256" s="26"/>
      <c r="JZ256" s="26"/>
      <c r="KA256" s="26"/>
      <c r="KB256" s="26"/>
      <c r="KC256" s="26"/>
      <c r="KD256" s="26"/>
      <c r="KE256" s="26"/>
      <c r="KF256" s="26"/>
      <c r="KG256" s="26"/>
      <c r="KH256" s="26"/>
      <c r="KI256" s="26"/>
      <c r="KJ256" s="26"/>
      <c r="KK256" s="26"/>
      <c r="KL256" s="26"/>
      <c r="KM256" s="26"/>
      <c r="KN256" s="26"/>
      <c r="KO256" s="26"/>
      <c r="KP256" s="26"/>
      <c r="KQ256" s="26"/>
      <c r="KR256" s="26"/>
      <c r="KS256" s="26"/>
      <c r="KT256" s="26"/>
      <c r="KU256" s="26"/>
      <c r="KV256" s="26"/>
      <c r="KW256" s="26"/>
      <c r="KX256" s="26"/>
      <c r="KY256" s="26"/>
      <c r="KZ256" s="26"/>
      <c r="LA256" s="26"/>
      <c r="LB256" s="26"/>
      <c r="LC256" s="26"/>
      <c r="LD256" s="26"/>
      <c r="LE256" s="26"/>
      <c r="LF256" s="26"/>
      <c r="LG256" s="26"/>
      <c r="LH256" s="26"/>
      <c r="LI256" s="26"/>
      <c r="LJ256" s="26"/>
      <c r="LK256" s="26"/>
      <c r="LL256" s="26"/>
      <c r="LM256" s="26"/>
      <c r="LN256" s="26"/>
      <c r="LO256" s="26"/>
      <c r="LP256" s="26"/>
      <c r="LQ256" s="26"/>
      <c r="LR256" s="26"/>
      <c r="LS256" s="26"/>
      <c r="LT256" s="26"/>
      <c r="LU256" s="26"/>
      <c r="LV256" s="26"/>
      <c r="LW256" s="26"/>
      <c r="LX256" s="26"/>
      <c r="LY256" s="26"/>
      <c r="LZ256" s="26"/>
      <c r="MA256" s="26"/>
      <c r="MB256" s="26"/>
      <c r="MC256" s="26"/>
      <c r="MD256" s="26"/>
      <c r="ME256" s="26"/>
      <c r="MF256" s="26"/>
      <c r="MG256" s="26"/>
      <c r="MH256" s="26"/>
      <c r="MI256" s="26"/>
      <c r="MJ256" s="26"/>
      <c r="MK256" s="26"/>
      <c r="ML256" s="26"/>
      <c r="MM256" s="26"/>
      <c r="MN256" s="26"/>
      <c r="MO256" s="26"/>
      <c r="MP256" s="26"/>
      <c r="MQ256" s="26"/>
      <c r="MR256" s="26"/>
      <c r="MS256" s="26"/>
      <c r="MT256" s="26"/>
      <c r="MU256" s="26"/>
      <c r="MV256" s="26"/>
      <c r="MW256" s="26"/>
      <c r="MX256" s="26"/>
      <c r="MY256" s="26"/>
      <c r="MZ256" s="26"/>
      <c r="NA256" s="26"/>
      <c r="NB256" s="26"/>
      <c r="NC256" s="26"/>
      <c r="ND256" s="26"/>
      <c r="NE256" s="26"/>
      <c r="NF256" s="26"/>
      <c r="NG256" s="26"/>
      <c r="NH256" s="26"/>
      <c r="NI256" s="26"/>
      <c r="NJ256" s="26"/>
      <c r="NK256" s="26"/>
      <c r="NL256" s="26"/>
      <c r="NM256" s="26"/>
      <c r="NN256" s="26"/>
      <c r="NO256" s="26"/>
      <c r="NP256" s="26"/>
      <c r="NQ256" s="26"/>
      <c r="NR256" s="26"/>
      <c r="NS256" s="26"/>
      <c r="NT256" s="26"/>
      <c r="NU256" s="26"/>
      <c r="NV256" s="26"/>
      <c r="NW256" s="26"/>
      <c r="NX256" s="26"/>
      <c r="NY256" s="26"/>
      <c r="NZ256" s="26"/>
      <c r="OA256" s="26"/>
      <c r="OB256" s="26"/>
      <c r="OC256" s="26"/>
      <c r="OD256" s="26"/>
      <c r="OE256" s="26"/>
      <c r="OF256" s="26"/>
      <c r="OG256" s="26"/>
      <c r="OH256" s="26"/>
      <c r="OI256" s="26"/>
      <c r="OJ256" s="26"/>
      <c r="OK256" s="26"/>
      <c r="OL256" s="26"/>
      <c r="OM256" s="26"/>
      <c r="ON256" s="26"/>
      <c r="OO256" s="26"/>
      <c r="OP256" s="26"/>
      <c r="OQ256" s="26"/>
      <c r="OR256" s="26"/>
      <c r="OS256" s="26"/>
      <c r="OT256" s="26"/>
      <c r="OU256" s="26"/>
      <c r="OV256" s="26"/>
      <c r="OW256" s="26"/>
      <c r="OX256" s="26"/>
      <c r="OY256" s="26"/>
      <c r="OZ256" s="26"/>
      <c r="PA256" s="26"/>
      <c r="PB256" s="26"/>
      <c r="PC256" s="26"/>
      <c r="PD256" s="26"/>
      <c r="PE256" s="26"/>
      <c r="PF256" s="26"/>
      <c r="PG256" s="26"/>
      <c r="PH256" s="26"/>
      <c r="PI256" s="26"/>
      <c r="PJ256" s="26"/>
      <c r="PK256" s="26"/>
      <c r="PL256" s="26"/>
      <c r="PM256" s="26"/>
      <c r="PN256" s="26"/>
      <c r="PO256" s="26"/>
      <c r="PP256" s="26"/>
      <c r="PQ256" s="26"/>
      <c r="PR256" s="26"/>
      <c r="PS256" s="26"/>
      <c r="PT256" s="26"/>
      <c r="PU256" s="26"/>
      <c r="PV256" s="26"/>
      <c r="PW256" s="26"/>
      <c r="PX256" s="26"/>
      <c r="PY256" s="26"/>
      <c r="PZ256" s="26"/>
      <c r="QA256" s="26"/>
      <c r="QB256" s="26"/>
      <c r="QC256" s="26"/>
      <c r="QD256" s="26"/>
      <c r="QE256" s="26"/>
      <c r="QF256" s="26"/>
      <c r="QG256" s="26"/>
      <c r="QH256" s="26"/>
      <c r="QI256" s="26"/>
      <c r="QJ256" s="26"/>
      <c r="QK256" s="26"/>
      <c r="QL256" s="26"/>
      <c r="QM256" s="26"/>
      <c r="QN256" s="26"/>
      <c r="QO256" s="26"/>
      <c r="QP256" s="26"/>
      <c r="QQ256" s="26"/>
      <c r="QR256" s="26"/>
      <c r="QS256" s="26"/>
      <c r="QT256" s="26"/>
      <c r="QU256" s="26"/>
      <c r="QV256" s="26"/>
      <c r="QW256" s="26"/>
      <c r="QX256" s="26"/>
      <c r="QY256" s="26"/>
      <c r="QZ256" s="26"/>
      <c r="RA256" s="26"/>
      <c r="RB256" s="26"/>
      <c r="RC256" s="26"/>
      <c r="RD256" s="26"/>
      <c r="RE256" s="26"/>
      <c r="RF256" s="26"/>
      <c r="RG256" s="26"/>
      <c r="RH256" s="26"/>
      <c r="RI256" s="26"/>
      <c r="RJ256" s="26"/>
      <c r="RK256" s="26"/>
      <c r="RL256" s="26"/>
      <c r="RM256" s="26"/>
      <c r="RN256" s="26"/>
      <c r="RO256" s="26"/>
      <c r="RP256" s="26"/>
      <c r="RQ256" s="26"/>
      <c r="RR256" s="26"/>
      <c r="RS256" s="26"/>
      <c r="RT256" s="26"/>
      <c r="RU256" s="26"/>
      <c r="RV256" s="26"/>
      <c r="RW256" s="26"/>
      <c r="RX256" s="26"/>
      <c r="RY256" s="26"/>
      <c r="RZ256" s="26"/>
      <c r="SA256" s="26"/>
      <c r="SB256" s="26"/>
      <c r="SC256" s="26"/>
      <c r="SD256" s="26"/>
      <c r="SE256" s="26"/>
      <c r="SF256" s="26"/>
      <c r="SG256" s="26"/>
      <c r="SH256" s="26"/>
      <c r="SI256" s="26"/>
      <c r="SJ256" s="26"/>
      <c r="SK256" s="26"/>
      <c r="SL256" s="26"/>
      <c r="SM256" s="26"/>
      <c r="SN256" s="26"/>
      <c r="SO256" s="26"/>
      <c r="SP256" s="26"/>
      <c r="SQ256" s="26"/>
      <c r="SR256" s="26"/>
      <c r="SS256" s="26"/>
      <c r="ST256" s="26"/>
      <c r="SU256" s="26"/>
      <c r="SV256" s="26"/>
      <c r="SW256" s="26"/>
      <c r="SX256" s="26"/>
      <c r="SY256" s="26"/>
      <c r="SZ256" s="26"/>
      <c r="TA256" s="26"/>
      <c r="TB256" s="26"/>
      <c r="TC256" s="26"/>
      <c r="TD256" s="26"/>
      <c r="TE256" s="26"/>
      <c r="TF256" s="26"/>
      <c r="TG256" s="26"/>
      <c r="TH256" s="26"/>
      <c r="TI256" s="26"/>
      <c r="TJ256" s="26"/>
      <c r="TK256" s="26"/>
      <c r="TL256" s="26"/>
      <c r="TM256" s="26"/>
      <c r="TN256" s="26"/>
      <c r="TO256" s="26"/>
      <c r="TP256" s="26"/>
      <c r="TQ256" s="26"/>
      <c r="TR256" s="26"/>
      <c r="TS256" s="26"/>
      <c r="TT256" s="26"/>
      <c r="TU256" s="26"/>
      <c r="TV256" s="26"/>
      <c r="TW256" s="26"/>
      <c r="TX256" s="26"/>
      <c r="TY256" s="26"/>
      <c r="TZ256" s="26"/>
      <c r="UA256" s="26"/>
      <c r="UB256" s="26"/>
      <c r="UC256" s="26"/>
      <c r="UD256" s="26"/>
      <c r="UE256" s="26"/>
      <c r="UF256" s="26"/>
      <c r="UG256" s="26"/>
      <c r="UH256" s="26"/>
      <c r="UI256" s="26"/>
      <c r="UJ256" s="26"/>
      <c r="UK256" s="26"/>
      <c r="UL256" s="26"/>
      <c r="UM256" s="26"/>
      <c r="UN256" s="26"/>
      <c r="UO256" s="26"/>
      <c r="UP256" s="26"/>
      <c r="UQ256" s="26"/>
      <c r="UR256" s="26"/>
      <c r="US256" s="26"/>
      <c r="UT256" s="26"/>
      <c r="UU256" s="26"/>
      <c r="UV256" s="26"/>
      <c r="UW256" s="26"/>
      <c r="UX256" s="26"/>
      <c r="UY256" s="26"/>
      <c r="UZ256" s="26"/>
      <c r="VA256" s="26"/>
      <c r="VB256" s="26"/>
      <c r="VC256" s="26"/>
      <c r="VD256" s="26"/>
      <c r="VE256" s="26"/>
      <c r="VF256" s="26"/>
      <c r="VG256" s="26"/>
      <c r="VH256" s="26"/>
      <c r="VI256" s="26"/>
      <c r="VJ256" s="26"/>
      <c r="VK256" s="26"/>
      <c r="VL256" s="26"/>
      <c r="VM256" s="26"/>
      <c r="VN256" s="26"/>
      <c r="VO256" s="26"/>
      <c r="VP256" s="26"/>
      <c r="VQ256" s="26"/>
      <c r="VR256" s="26"/>
      <c r="VS256" s="26"/>
      <c r="VT256" s="26"/>
      <c r="VU256" s="26"/>
      <c r="VV256" s="26"/>
      <c r="VW256" s="26"/>
      <c r="VX256" s="26"/>
      <c r="VY256" s="26"/>
      <c r="VZ256" s="26"/>
      <c r="WA256" s="26"/>
      <c r="WB256" s="26"/>
      <c r="WC256" s="26"/>
      <c r="WD256" s="26"/>
      <c r="WE256" s="26"/>
      <c r="WF256" s="26"/>
      <c r="WG256" s="26"/>
      <c r="WH256" s="26"/>
      <c r="WI256" s="26"/>
      <c r="WJ256" s="26"/>
      <c r="WK256" s="26"/>
      <c r="WL256" s="26"/>
      <c r="WM256" s="26"/>
      <c r="WN256" s="26"/>
      <c r="WO256" s="26"/>
      <c r="WP256" s="26"/>
      <c r="WQ256" s="26"/>
      <c r="WR256" s="26"/>
      <c r="WS256" s="26"/>
      <c r="WT256" s="26"/>
      <c r="WU256" s="26"/>
      <c r="WV256" s="26"/>
      <c r="WW256" s="26"/>
      <c r="WX256" s="26"/>
      <c r="WY256" s="26"/>
      <c r="WZ256" s="26"/>
      <c r="XA256" s="26"/>
      <c r="XB256" s="26"/>
      <c r="XC256" s="26"/>
      <c r="XD256" s="26"/>
      <c r="XE256" s="26"/>
      <c r="XF256" s="26"/>
      <c r="XG256" s="26"/>
      <c r="XH256" s="26"/>
      <c r="XI256" s="26"/>
      <c r="XJ256" s="26"/>
      <c r="XK256" s="26"/>
      <c r="XL256" s="26"/>
      <c r="XM256" s="26"/>
      <c r="XN256" s="26"/>
      <c r="XO256" s="26"/>
      <c r="XP256" s="26"/>
      <c r="XQ256" s="26"/>
      <c r="XR256" s="26"/>
      <c r="XS256" s="26"/>
      <c r="XT256" s="26"/>
      <c r="XU256" s="26"/>
      <c r="XV256" s="26"/>
      <c r="XW256" s="26"/>
      <c r="XX256" s="26"/>
      <c r="XY256" s="26"/>
      <c r="XZ256" s="26"/>
      <c r="YA256" s="26"/>
      <c r="YB256" s="26"/>
      <c r="YC256" s="26"/>
      <c r="YD256" s="26"/>
      <c r="YE256" s="26"/>
      <c r="YF256" s="26"/>
      <c r="YG256" s="26"/>
      <c r="YH256" s="26"/>
      <c r="YI256" s="26"/>
      <c r="YJ256" s="26"/>
      <c r="YK256" s="26"/>
      <c r="YL256" s="26"/>
      <c r="YM256" s="26"/>
      <c r="YN256" s="26"/>
      <c r="YO256" s="26"/>
      <c r="YP256" s="26"/>
      <c r="YQ256" s="26"/>
      <c r="YR256" s="26"/>
      <c r="YS256" s="26"/>
      <c r="YT256" s="26"/>
      <c r="YU256" s="26"/>
      <c r="YV256" s="26"/>
      <c r="YW256" s="26"/>
      <c r="YX256" s="26"/>
      <c r="YY256" s="26"/>
      <c r="YZ256" s="26"/>
      <c r="ZA256" s="26"/>
      <c r="ZB256" s="26"/>
      <c r="ZC256" s="26"/>
      <c r="ZD256" s="26"/>
      <c r="ZE256" s="26"/>
      <c r="ZF256" s="26"/>
      <c r="ZG256" s="26"/>
      <c r="ZH256" s="26"/>
      <c r="ZI256" s="26"/>
      <c r="ZJ256" s="26"/>
      <c r="ZK256" s="26"/>
      <c r="ZL256" s="26"/>
      <c r="ZM256" s="26"/>
      <c r="ZN256" s="26"/>
      <c r="ZO256" s="26"/>
      <c r="ZP256" s="26"/>
      <c r="ZQ256" s="26"/>
      <c r="ZR256" s="26"/>
      <c r="ZS256" s="26"/>
      <c r="ZT256" s="26"/>
      <c r="ZU256" s="26"/>
      <c r="ZV256" s="26"/>
      <c r="ZW256" s="26"/>
      <c r="ZX256" s="26"/>
      <c r="ZY256" s="26"/>
      <c r="ZZ256" s="26"/>
      <c r="AAA256" s="26"/>
      <c r="AAB256" s="26"/>
      <c r="AAC256" s="26"/>
      <c r="AAD256" s="26"/>
      <c r="AAE256" s="26"/>
      <c r="AAF256" s="26"/>
      <c r="AAG256" s="26"/>
      <c r="AAH256" s="26"/>
      <c r="AAI256" s="26"/>
      <c r="AAJ256" s="26"/>
      <c r="AAK256" s="26"/>
      <c r="AAL256" s="26"/>
      <c r="AAM256" s="26"/>
      <c r="AAN256" s="26"/>
      <c r="AAO256" s="26"/>
      <c r="AAP256" s="26"/>
      <c r="AAQ256" s="26"/>
      <c r="AAR256" s="26"/>
      <c r="AAS256" s="26"/>
      <c r="AAT256" s="26"/>
      <c r="AAU256" s="26"/>
      <c r="AAV256" s="26"/>
      <c r="AAW256" s="26"/>
      <c r="AAX256" s="26"/>
      <c r="AAY256" s="26"/>
      <c r="AAZ256" s="26"/>
      <c r="ABA256" s="26"/>
      <c r="ABB256" s="26"/>
      <c r="ABC256" s="26"/>
      <c r="ABD256" s="26"/>
      <c r="ABE256" s="26"/>
      <c r="ABF256" s="26"/>
      <c r="ABG256" s="26"/>
      <c r="ABH256" s="26"/>
      <c r="ABI256" s="26"/>
      <c r="ABJ256" s="26"/>
      <c r="ABK256" s="26"/>
      <c r="ABL256" s="26"/>
      <c r="ABM256" s="26"/>
      <c r="ABN256" s="26"/>
      <c r="ABO256" s="26"/>
      <c r="ABP256" s="26"/>
      <c r="ABQ256" s="26"/>
      <c r="ABR256" s="26"/>
      <c r="ABS256" s="26"/>
      <c r="ABT256" s="26"/>
      <c r="ABU256" s="26"/>
      <c r="ABV256" s="26"/>
      <c r="ABW256" s="26"/>
      <c r="ABX256" s="26"/>
      <c r="ABY256" s="26"/>
      <c r="ABZ256" s="26"/>
      <c r="ACA256" s="26"/>
      <c r="ACB256" s="26"/>
      <c r="ACC256" s="26"/>
      <c r="ACD256" s="26"/>
      <c r="ACE256" s="26"/>
      <c r="ACF256" s="26"/>
      <c r="ACG256" s="26"/>
      <c r="ACH256" s="26"/>
      <c r="ACI256" s="26"/>
      <c r="ACJ256" s="26"/>
      <c r="ACK256" s="26"/>
      <c r="ACL256" s="26"/>
      <c r="ACM256" s="26"/>
      <c r="ACN256" s="26"/>
      <c r="ACO256" s="26"/>
      <c r="ACP256" s="26"/>
      <c r="ACQ256" s="26"/>
      <c r="ACR256" s="26"/>
      <c r="ACS256" s="26"/>
      <c r="ACT256" s="26"/>
      <c r="ACU256" s="26"/>
      <c r="ACV256" s="26"/>
      <c r="ACW256" s="26"/>
      <c r="ACX256" s="26"/>
      <c r="ACY256" s="26"/>
      <c r="ACZ256" s="26"/>
      <c r="ADA256" s="26"/>
      <c r="ADB256" s="26"/>
      <c r="ADC256" s="26"/>
      <c r="ADD256" s="26"/>
      <c r="ADE256" s="26"/>
      <c r="ADF256" s="26"/>
      <c r="ADG256" s="26"/>
      <c r="ADH256" s="26"/>
      <c r="ADI256" s="26"/>
      <c r="ADJ256" s="26"/>
      <c r="ADK256" s="26"/>
      <c r="ADL256" s="26"/>
      <c r="ADM256" s="26"/>
      <c r="ADN256" s="26"/>
      <c r="ADO256" s="26"/>
      <c r="ADP256" s="26"/>
      <c r="ADQ256" s="26"/>
      <c r="ADR256" s="26"/>
      <c r="ADS256" s="26"/>
      <c r="ADT256" s="26"/>
      <c r="ADU256" s="26"/>
      <c r="ADV256" s="26"/>
      <c r="ADW256" s="26"/>
      <c r="ADX256" s="26"/>
      <c r="ADY256" s="26"/>
      <c r="ADZ256" s="26"/>
      <c r="AEA256" s="26"/>
      <c r="AEB256" s="26"/>
      <c r="AEC256" s="26"/>
      <c r="AED256" s="26"/>
      <c r="AEE256" s="26"/>
      <c r="AEF256" s="26"/>
      <c r="AEG256" s="26"/>
      <c r="AEH256" s="26"/>
      <c r="AEI256" s="26"/>
      <c r="AEJ256" s="26"/>
      <c r="AEK256" s="26"/>
      <c r="AEL256" s="26"/>
      <c r="AEM256" s="26"/>
      <c r="AEN256" s="26"/>
      <c r="AEO256" s="26"/>
      <c r="AEP256" s="26"/>
      <c r="AEQ256" s="26"/>
      <c r="AER256" s="26"/>
      <c r="AES256" s="26"/>
      <c r="AET256" s="26"/>
      <c r="AEU256" s="26"/>
      <c r="AEV256" s="26"/>
      <c r="AEW256" s="26"/>
      <c r="AEX256" s="26"/>
      <c r="AEY256" s="26"/>
      <c r="AEZ256" s="26"/>
      <c r="AFA256" s="26"/>
      <c r="AFB256" s="26"/>
      <c r="AFC256" s="26"/>
      <c r="AFD256" s="26"/>
      <c r="AFE256" s="26"/>
      <c r="AFF256" s="26"/>
      <c r="AFG256" s="26"/>
      <c r="AFH256" s="26"/>
      <c r="AFI256" s="26"/>
      <c r="AFJ256" s="26"/>
      <c r="AFK256" s="26"/>
      <c r="AFL256" s="26"/>
      <c r="AFM256" s="26"/>
      <c r="AFN256" s="26"/>
      <c r="AFO256" s="26"/>
      <c r="AFP256" s="26"/>
      <c r="AFQ256" s="26"/>
      <c r="AFR256" s="26"/>
      <c r="AFS256" s="26"/>
      <c r="AFT256" s="26"/>
      <c r="AFU256" s="26"/>
      <c r="AFV256" s="26"/>
      <c r="AFW256" s="26"/>
      <c r="AFX256" s="26"/>
      <c r="AFY256" s="26"/>
      <c r="AFZ256" s="26"/>
      <c r="AGA256" s="26"/>
      <c r="AGB256" s="26"/>
      <c r="AGC256" s="26"/>
      <c r="AGD256" s="26"/>
      <c r="AGE256" s="26"/>
      <c r="AGF256" s="26"/>
      <c r="AGG256" s="26"/>
      <c r="AGH256" s="26"/>
      <c r="AGI256" s="26"/>
      <c r="AGJ256" s="26"/>
      <c r="AGK256" s="26"/>
      <c r="AGL256" s="26"/>
      <c r="AGM256" s="26"/>
      <c r="AGN256" s="26"/>
      <c r="AGO256" s="26"/>
      <c r="AGP256" s="26"/>
      <c r="AGQ256" s="26"/>
      <c r="AGR256" s="26"/>
      <c r="AGS256" s="26"/>
      <c r="AGT256" s="26"/>
      <c r="AGU256" s="26"/>
      <c r="AGV256" s="26"/>
      <c r="AGW256" s="26"/>
      <c r="AGX256" s="26"/>
      <c r="AGY256" s="26"/>
      <c r="AGZ256" s="26"/>
      <c r="AHA256" s="26"/>
      <c r="AHB256" s="26"/>
      <c r="AHC256" s="26"/>
      <c r="AHD256" s="26"/>
      <c r="AHE256" s="26"/>
      <c r="AHF256" s="26"/>
      <c r="AHG256" s="26"/>
      <c r="AHH256" s="26"/>
      <c r="AHI256" s="26"/>
      <c r="AHJ256" s="26"/>
      <c r="AHK256" s="26"/>
      <c r="AHL256" s="26"/>
      <c r="AHM256" s="26"/>
      <c r="AHN256" s="26"/>
      <c r="AHO256" s="26"/>
      <c r="AHP256" s="26"/>
      <c r="AHQ256" s="26"/>
      <c r="AHR256" s="26"/>
      <c r="AHS256" s="26"/>
      <c r="AHT256" s="26"/>
      <c r="AHU256" s="26"/>
      <c r="AHV256" s="26"/>
      <c r="AHW256" s="26"/>
      <c r="AHX256" s="26"/>
      <c r="AHY256" s="26"/>
      <c r="AHZ256" s="26"/>
      <c r="AIA256" s="26"/>
      <c r="AIB256" s="26"/>
      <c r="AIC256" s="26"/>
      <c r="AID256" s="26"/>
      <c r="AIE256" s="26"/>
      <c r="AIF256" s="26"/>
      <c r="AIG256" s="26"/>
      <c r="AIH256" s="26"/>
      <c r="AII256" s="26"/>
      <c r="AIJ256" s="26"/>
      <c r="AIK256" s="26"/>
      <c r="AIL256" s="26"/>
      <c r="AIM256" s="26"/>
      <c r="AIN256" s="26"/>
      <c r="AIO256" s="26"/>
      <c r="AIP256" s="26"/>
      <c r="AIQ256" s="26"/>
      <c r="AIR256" s="26"/>
      <c r="AIS256" s="26"/>
      <c r="AIT256" s="26"/>
      <c r="AIU256" s="26"/>
      <c r="AIV256" s="26"/>
      <c r="AIW256" s="26"/>
      <c r="AIX256" s="26"/>
      <c r="AIY256" s="26"/>
      <c r="AIZ256" s="26"/>
      <c r="AJA256" s="26"/>
      <c r="AJB256" s="26"/>
      <c r="AJC256" s="26"/>
      <c r="AJD256" s="26"/>
      <c r="AJE256" s="26"/>
      <c r="AJF256" s="26"/>
      <c r="AJG256" s="26"/>
      <c r="AJH256" s="26"/>
      <c r="AJI256" s="26"/>
      <c r="AJJ256" s="26"/>
      <c r="AJK256" s="26"/>
      <c r="AJL256" s="26"/>
      <c r="AJM256" s="26"/>
      <c r="AJN256" s="26"/>
      <c r="AJO256" s="26"/>
      <c r="AJP256" s="26"/>
      <c r="AJQ256" s="26"/>
      <c r="AJR256" s="26"/>
      <c r="AJS256" s="26"/>
      <c r="AJT256" s="26"/>
      <c r="AJU256" s="26"/>
      <c r="AJV256" s="26"/>
      <c r="AJW256" s="26"/>
      <c r="AJX256" s="26"/>
      <c r="AJY256" s="26"/>
      <c r="AJZ256" s="26"/>
      <c r="AKA256" s="26"/>
      <c r="AKB256" s="26"/>
      <c r="AKC256" s="26"/>
      <c r="AKD256" s="26"/>
      <c r="AKE256" s="26"/>
      <c r="AKF256" s="26"/>
      <c r="AKG256" s="26"/>
      <c r="AKH256" s="26"/>
      <c r="AKI256" s="26"/>
      <c r="AKJ256" s="26"/>
      <c r="AKK256" s="26"/>
      <c r="AKL256" s="26"/>
      <c r="AKM256" s="26"/>
      <c r="AKN256" s="26"/>
      <c r="AKO256" s="26"/>
      <c r="AKP256" s="26"/>
      <c r="AKQ256" s="26"/>
      <c r="AKR256" s="26"/>
      <c r="AKS256" s="26"/>
      <c r="AKT256" s="26"/>
      <c r="AKU256" s="26"/>
      <c r="AKV256" s="26"/>
      <c r="AKW256" s="26"/>
      <c r="AKX256" s="26"/>
      <c r="AKY256" s="26"/>
      <c r="AKZ256" s="26"/>
      <c r="ALA256" s="26"/>
      <c r="ALB256" s="26"/>
      <c r="ALC256" s="26"/>
      <c r="ALD256" s="26"/>
      <c r="ALE256" s="26"/>
      <c r="ALF256" s="26"/>
      <c r="ALG256" s="26"/>
      <c r="ALH256" s="26"/>
      <c r="ALI256" s="26"/>
      <c r="ALJ256" s="26"/>
      <c r="ALK256" s="26"/>
      <c r="ALL256" s="26"/>
      <c r="ALM256" s="26"/>
      <c r="ALN256" s="26"/>
      <c r="ALO256" s="26"/>
      <c r="ALP256" s="26"/>
      <c r="ALQ256" s="26"/>
      <c r="ALR256" s="26"/>
      <c r="ALS256" s="26"/>
      <c r="ALT256" s="26"/>
      <c r="ALU256" s="26"/>
      <c r="ALV256" s="26"/>
      <c r="ALW256" s="26"/>
      <c r="ALX256" s="26"/>
      <c r="ALY256" s="26"/>
      <c r="ALZ256" s="26"/>
      <c r="AMA256" s="26"/>
      <c r="AMB256" s="26"/>
      <c r="AMC256" s="26"/>
      <c r="AMD256" s="26"/>
      <c r="AME256" s="26"/>
      <c r="AMF256" s="26"/>
      <c r="AMG256" s="26"/>
      <c r="AMH256" s="26"/>
      <c r="AMI256" s="26"/>
      <c r="AMJ256" s="26"/>
      <c r="AMK256" s="26"/>
      <c r="AML256" s="26"/>
      <c r="AMM256" s="26"/>
      <c r="AMN256" s="26"/>
      <c r="AMO256" s="26"/>
      <c r="AMP256" s="26"/>
      <c r="AMQ256" s="26"/>
      <c r="AMR256" s="26"/>
      <c r="AMS256" s="26"/>
      <c r="AMT256" s="26"/>
      <c r="AMU256" s="26"/>
      <c r="AMV256" s="26"/>
      <c r="AMW256" s="26"/>
      <c r="AMX256" s="26"/>
      <c r="AMY256" s="26"/>
      <c r="AMZ256" s="26"/>
      <c r="ANA256" s="26"/>
      <c r="ANB256" s="26"/>
      <c r="ANC256" s="26"/>
      <c r="AND256" s="26"/>
      <c r="ANE256" s="26"/>
      <c r="ANF256" s="26"/>
      <c r="ANG256" s="26"/>
      <c r="ANH256" s="26"/>
      <c r="ANI256" s="26"/>
      <c r="ANJ256" s="26"/>
      <c r="ANK256" s="26"/>
      <c r="ANL256" s="26"/>
      <c r="ANM256" s="26"/>
      <c r="ANN256" s="26"/>
      <c r="ANO256" s="26"/>
      <c r="ANP256" s="26"/>
      <c r="ANQ256" s="26"/>
      <c r="ANR256" s="26"/>
      <c r="ANS256" s="26"/>
      <c r="ANT256" s="26"/>
      <c r="ANU256" s="26"/>
      <c r="ANV256" s="26"/>
      <c r="ANW256" s="26"/>
      <c r="ANX256" s="26"/>
      <c r="ANY256" s="26"/>
      <c r="ANZ256" s="26"/>
      <c r="AOA256" s="26"/>
      <c r="AOB256" s="26"/>
      <c r="AOC256" s="26"/>
      <c r="AOD256" s="26"/>
      <c r="AOE256" s="26"/>
      <c r="AOF256" s="26"/>
      <c r="AOG256" s="26"/>
      <c r="AOH256" s="26"/>
      <c r="AOI256" s="26"/>
      <c r="AOJ256" s="26"/>
      <c r="AOK256" s="26"/>
      <c r="AOL256" s="26"/>
      <c r="AOM256" s="26"/>
      <c r="AON256" s="26"/>
      <c r="AOO256" s="26"/>
      <c r="AOP256" s="26"/>
      <c r="AOQ256" s="26"/>
      <c r="AOR256" s="26"/>
      <c r="AOS256" s="26"/>
      <c r="AOT256" s="26"/>
      <c r="AOU256" s="26"/>
      <c r="AOV256" s="26"/>
      <c r="AOW256" s="26"/>
      <c r="AOX256" s="26"/>
      <c r="AOY256" s="26"/>
      <c r="AOZ256" s="26"/>
      <c r="APA256" s="26"/>
      <c r="APB256" s="26"/>
      <c r="APC256" s="26"/>
      <c r="APD256" s="26"/>
      <c r="APE256" s="26"/>
      <c r="APF256" s="26"/>
      <c r="APG256" s="26"/>
      <c r="APH256" s="26"/>
      <c r="API256" s="26"/>
      <c r="APJ256" s="26"/>
      <c r="APK256" s="26"/>
      <c r="APL256" s="26"/>
      <c r="APM256" s="26"/>
      <c r="APN256" s="26"/>
      <c r="APO256" s="26"/>
      <c r="APP256" s="26"/>
      <c r="APQ256" s="26"/>
      <c r="APR256" s="26"/>
      <c r="APS256" s="26"/>
      <c r="APT256" s="26"/>
      <c r="APU256" s="26"/>
      <c r="APV256" s="26"/>
      <c r="APW256" s="26"/>
      <c r="APX256" s="26"/>
      <c r="APY256" s="26"/>
      <c r="APZ256" s="26"/>
      <c r="AQA256" s="26"/>
      <c r="AQB256" s="26"/>
      <c r="AQC256" s="26"/>
      <c r="AQD256" s="26"/>
      <c r="AQE256" s="26"/>
      <c r="AQF256" s="26"/>
      <c r="AQG256" s="26"/>
      <c r="AQH256" s="26"/>
      <c r="AQI256" s="26"/>
      <c r="AQJ256" s="26"/>
      <c r="AQK256" s="26"/>
      <c r="AQL256" s="26"/>
      <c r="AQM256" s="26"/>
      <c r="AQN256" s="26"/>
      <c r="AQO256" s="26"/>
      <c r="AQP256" s="26"/>
      <c r="AQQ256" s="26"/>
      <c r="AQR256" s="26"/>
      <c r="AQS256" s="26"/>
      <c r="AQT256" s="26"/>
      <c r="AQU256" s="26"/>
      <c r="AQV256" s="26"/>
      <c r="AQW256" s="26"/>
      <c r="AQX256" s="26"/>
      <c r="AQY256" s="26"/>
      <c r="AQZ256" s="26"/>
      <c r="ARA256" s="26"/>
      <c r="ARB256" s="26"/>
      <c r="ARC256" s="26"/>
      <c r="ARD256" s="26"/>
      <c r="ARE256" s="26"/>
      <c r="ARF256" s="26"/>
      <c r="ARG256" s="26"/>
      <c r="ARH256" s="26"/>
      <c r="ARI256" s="26"/>
      <c r="ARJ256" s="26"/>
      <c r="ARK256" s="26"/>
      <c r="ARL256" s="26"/>
      <c r="ARM256" s="26"/>
      <c r="ARN256" s="26"/>
      <c r="ARO256" s="26"/>
      <c r="ARP256" s="26"/>
      <c r="ARQ256" s="26"/>
      <c r="ARR256" s="26"/>
      <c r="ARS256" s="26"/>
      <c r="ART256" s="26"/>
      <c r="ARU256" s="26"/>
      <c r="ARV256" s="26"/>
      <c r="ARW256" s="26"/>
      <c r="ARX256" s="26"/>
      <c r="ARY256" s="26"/>
      <c r="ARZ256" s="26"/>
      <c r="ASA256" s="26"/>
      <c r="ASB256" s="26"/>
      <c r="ASC256" s="26"/>
      <c r="ASD256" s="26"/>
      <c r="ASE256" s="26"/>
      <c r="ASF256" s="26"/>
      <c r="ASG256" s="26"/>
      <c r="ASH256" s="26"/>
      <c r="ASI256" s="26"/>
      <c r="ASJ256" s="26"/>
      <c r="ASK256" s="26"/>
      <c r="ASL256" s="26"/>
      <c r="ASM256" s="26"/>
      <c r="ASN256" s="26"/>
      <c r="ASO256" s="26"/>
      <c r="ASP256" s="26"/>
      <c r="ASQ256" s="26"/>
      <c r="ASR256" s="26"/>
      <c r="ASS256" s="26"/>
      <c r="AST256" s="26"/>
      <c r="ASU256" s="26"/>
      <c r="ASV256" s="26"/>
      <c r="ASW256" s="26"/>
      <c r="ASX256" s="26"/>
      <c r="ASY256" s="26"/>
      <c r="ASZ256" s="26"/>
      <c r="ATA256" s="26"/>
      <c r="ATB256" s="26"/>
      <c r="ATC256" s="26"/>
      <c r="ATD256" s="26"/>
      <c r="ATE256" s="26"/>
      <c r="ATF256" s="26"/>
      <c r="ATG256" s="26"/>
      <c r="ATH256" s="26"/>
      <c r="ATI256" s="26"/>
      <c r="ATJ256" s="26"/>
      <c r="ATK256" s="26"/>
      <c r="ATL256" s="26"/>
      <c r="ATM256" s="26"/>
      <c r="ATN256" s="26"/>
      <c r="ATO256" s="26"/>
      <c r="ATP256" s="26"/>
      <c r="ATQ256" s="26"/>
      <c r="ATR256" s="26"/>
      <c r="ATS256" s="26"/>
      <c r="ATT256" s="26"/>
      <c r="ATU256" s="26"/>
      <c r="ATV256" s="26"/>
      <c r="ATW256" s="26"/>
      <c r="ATX256" s="26"/>
      <c r="ATY256" s="26"/>
      <c r="ATZ256" s="26"/>
      <c r="AUA256" s="26"/>
      <c r="AUB256" s="26"/>
      <c r="AUC256" s="26"/>
      <c r="AUD256" s="26"/>
      <c r="AUE256" s="26"/>
      <c r="AUF256" s="26"/>
      <c r="AUG256" s="26"/>
      <c r="AUH256" s="26"/>
      <c r="AUI256" s="26"/>
      <c r="AUJ256" s="26"/>
      <c r="AUK256" s="26"/>
      <c r="AUL256" s="26"/>
      <c r="AUM256" s="26"/>
      <c r="AUN256" s="26"/>
      <c r="AUO256" s="26"/>
      <c r="AUP256" s="26"/>
      <c r="AUQ256" s="26"/>
      <c r="AUR256" s="26"/>
      <c r="AUS256" s="26"/>
      <c r="AUT256" s="26"/>
      <c r="AUU256" s="26"/>
      <c r="AUV256" s="26"/>
      <c r="AUW256" s="26"/>
      <c r="AUX256" s="26"/>
      <c r="AUY256" s="26"/>
      <c r="AUZ256" s="26"/>
      <c r="AVA256" s="26"/>
      <c r="AVB256" s="26"/>
      <c r="AVC256" s="26"/>
      <c r="AVD256" s="26"/>
      <c r="AVE256" s="26"/>
      <c r="AVF256" s="26"/>
      <c r="AVG256" s="26"/>
      <c r="AVH256" s="26"/>
      <c r="AVI256" s="26"/>
      <c r="AVJ256" s="26"/>
      <c r="AVK256" s="26"/>
      <c r="AVL256" s="26"/>
      <c r="AVM256" s="26"/>
      <c r="AVN256" s="26"/>
      <c r="AVO256" s="26"/>
      <c r="AVP256" s="26"/>
      <c r="AVQ256" s="26"/>
      <c r="AVR256" s="26"/>
      <c r="AVS256" s="26"/>
      <c r="AVT256" s="26"/>
      <c r="AVU256" s="26"/>
      <c r="AVV256" s="26"/>
      <c r="AVW256" s="26"/>
      <c r="AVX256" s="26"/>
      <c r="AVY256" s="26"/>
      <c r="AVZ256" s="26"/>
      <c r="AWA256" s="26"/>
      <c r="AWB256" s="26"/>
      <c r="AWC256" s="26"/>
      <c r="AWD256" s="26"/>
      <c r="AWE256" s="26"/>
      <c r="AWF256" s="26"/>
      <c r="AWG256" s="26"/>
      <c r="AWH256" s="26"/>
      <c r="AWI256" s="26"/>
      <c r="AWJ256" s="26"/>
      <c r="AWK256" s="26"/>
      <c r="AWL256" s="26"/>
      <c r="AWM256" s="26"/>
      <c r="AWN256" s="26"/>
      <c r="AWO256" s="26"/>
      <c r="AWP256" s="26"/>
      <c r="AWQ256" s="26"/>
      <c r="AWR256" s="26"/>
      <c r="AWS256" s="26"/>
      <c r="AWT256" s="26"/>
      <c r="AWU256" s="26"/>
      <c r="AWV256" s="26"/>
      <c r="AWW256" s="26"/>
      <c r="AWX256" s="26"/>
      <c r="AWY256" s="26"/>
      <c r="AWZ256" s="26"/>
      <c r="AXA256" s="26"/>
      <c r="AXB256" s="26"/>
      <c r="AXC256" s="26"/>
      <c r="AXD256" s="26"/>
      <c r="AXE256" s="26"/>
      <c r="AXF256" s="26"/>
      <c r="AXG256" s="26"/>
      <c r="AXH256" s="26"/>
      <c r="AXI256" s="26"/>
      <c r="AXJ256" s="26"/>
      <c r="AXK256" s="26"/>
      <c r="AXL256" s="26"/>
      <c r="AXM256" s="26"/>
      <c r="AXN256" s="26"/>
      <c r="AXO256" s="26"/>
      <c r="AXP256" s="26"/>
      <c r="AXQ256" s="26"/>
      <c r="AXR256" s="26"/>
      <c r="AXS256" s="26"/>
      <c r="AXT256" s="26"/>
      <c r="AXU256" s="26"/>
      <c r="AXV256" s="26"/>
      <c r="AXW256" s="26"/>
      <c r="AXX256" s="26"/>
      <c r="AXY256" s="26"/>
      <c r="AXZ256" s="26"/>
      <c r="AYA256" s="26"/>
      <c r="AYB256" s="26"/>
      <c r="AYC256" s="26"/>
      <c r="AYD256" s="26"/>
      <c r="AYE256" s="26"/>
      <c r="AYF256" s="26"/>
      <c r="AYG256" s="26"/>
      <c r="AYH256" s="26"/>
      <c r="AYI256" s="26"/>
      <c r="AYJ256" s="26"/>
      <c r="AYK256" s="26"/>
      <c r="AYL256" s="26"/>
      <c r="AYM256" s="26"/>
      <c r="AYN256" s="26"/>
      <c r="AYO256" s="26"/>
      <c r="AYP256" s="26"/>
      <c r="AYQ256" s="26"/>
      <c r="AYR256" s="26"/>
      <c r="AYS256" s="26"/>
      <c r="AYT256" s="26"/>
      <c r="AYU256" s="26"/>
      <c r="AYV256" s="26"/>
      <c r="AYW256" s="26"/>
      <c r="AYX256" s="26"/>
      <c r="AYY256" s="26"/>
      <c r="AYZ256" s="26"/>
      <c r="AZA256" s="26"/>
      <c r="AZB256" s="26"/>
      <c r="AZC256" s="26"/>
      <c r="AZD256" s="26"/>
      <c r="AZE256" s="26"/>
      <c r="AZF256" s="26"/>
      <c r="AZG256" s="26"/>
      <c r="AZH256" s="26"/>
      <c r="AZI256" s="26"/>
      <c r="AZJ256" s="26"/>
      <c r="AZK256" s="26"/>
      <c r="AZL256" s="26"/>
      <c r="AZM256" s="26"/>
      <c r="AZN256" s="26"/>
      <c r="AZO256" s="26"/>
      <c r="AZP256" s="26"/>
      <c r="AZQ256" s="26"/>
      <c r="AZR256" s="26"/>
      <c r="AZS256" s="26"/>
      <c r="AZT256" s="26"/>
      <c r="AZU256" s="26"/>
      <c r="AZV256" s="26"/>
      <c r="AZW256" s="26"/>
      <c r="AZX256" s="26"/>
      <c r="AZY256" s="26"/>
      <c r="AZZ256" s="26"/>
      <c r="BAA256" s="26"/>
      <c r="BAB256" s="26"/>
      <c r="BAC256" s="26"/>
      <c r="BAD256" s="26"/>
      <c r="BAE256" s="26"/>
      <c r="BAF256" s="26"/>
      <c r="BAG256" s="26"/>
      <c r="BAH256" s="26"/>
      <c r="BAI256" s="26"/>
      <c r="BAJ256" s="26"/>
      <c r="BAK256" s="26"/>
      <c r="BAL256" s="26"/>
      <c r="BAM256" s="26"/>
      <c r="BAN256" s="26"/>
      <c r="BAO256" s="26"/>
      <c r="BAP256" s="26"/>
      <c r="BAQ256" s="26"/>
      <c r="BAR256" s="26"/>
      <c r="BAS256" s="26"/>
      <c r="BAT256" s="26"/>
      <c r="BAU256" s="26"/>
      <c r="BAV256" s="26"/>
      <c r="BAW256" s="26"/>
      <c r="BAX256" s="26"/>
      <c r="BAY256" s="26"/>
      <c r="BAZ256" s="26"/>
      <c r="BBA256" s="26"/>
      <c r="BBB256" s="26"/>
      <c r="BBC256" s="26"/>
      <c r="BBD256" s="26"/>
      <c r="BBE256" s="26"/>
      <c r="BBF256" s="26"/>
      <c r="BBG256" s="26"/>
      <c r="BBH256" s="26"/>
      <c r="BBI256" s="26"/>
      <c r="BBJ256" s="26"/>
      <c r="BBK256" s="26"/>
      <c r="BBL256" s="26"/>
      <c r="BBM256" s="26"/>
      <c r="BBN256" s="26"/>
      <c r="BBO256" s="26"/>
      <c r="BBP256" s="26"/>
      <c r="BBQ256" s="26"/>
      <c r="BBR256" s="26"/>
      <c r="BBS256" s="26"/>
      <c r="BBT256" s="26"/>
      <c r="BBU256" s="26"/>
      <c r="BBV256" s="26"/>
      <c r="BBW256" s="26"/>
      <c r="BBX256" s="26"/>
      <c r="BBY256" s="26"/>
      <c r="BBZ256" s="26"/>
      <c r="BCA256" s="26"/>
      <c r="BCB256" s="26"/>
      <c r="BCC256" s="26"/>
      <c r="BCD256" s="26"/>
      <c r="BCE256" s="26"/>
      <c r="BCF256" s="26"/>
      <c r="BCG256" s="26"/>
      <c r="BCH256" s="26"/>
      <c r="BCI256" s="26"/>
      <c r="BCJ256" s="26"/>
      <c r="BCK256" s="26"/>
      <c r="BCL256" s="26"/>
      <c r="BCM256" s="26"/>
      <c r="BCN256" s="26"/>
      <c r="BCO256" s="26"/>
      <c r="BCP256" s="26"/>
      <c r="BCQ256" s="26"/>
      <c r="BCR256" s="26"/>
      <c r="BCS256" s="26"/>
      <c r="BCT256" s="26"/>
      <c r="BCU256" s="26"/>
      <c r="BCV256" s="26"/>
      <c r="BCW256" s="26"/>
      <c r="BCX256" s="26"/>
      <c r="BCY256" s="26"/>
      <c r="BCZ256" s="26"/>
      <c r="BDA256" s="26"/>
      <c r="BDB256" s="26"/>
      <c r="BDC256" s="26"/>
      <c r="BDD256" s="26"/>
      <c r="BDE256" s="26"/>
      <c r="BDF256" s="26"/>
      <c r="BDG256" s="26"/>
      <c r="BDH256" s="26"/>
      <c r="BDI256" s="26"/>
      <c r="BDJ256" s="26"/>
      <c r="BDK256" s="26"/>
      <c r="BDL256" s="26"/>
      <c r="BDM256" s="26"/>
      <c r="BDN256" s="26"/>
      <c r="BDO256" s="26"/>
      <c r="BDP256" s="26"/>
      <c r="BDQ256" s="26"/>
      <c r="BDR256" s="26"/>
      <c r="BDS256" s="26"/>
      <c r="BDT256" s="26"/>
      <c r="BDU256" s="26"/>
      <c r="BDV256" s="26"/>
      <c r="BDW256" s="26"/>
      <c r="BDX256" s="26"/>
      <c r="BDY256" s="26"/>
      <c r="BDZ256" s="26"/>
      <c r="BEA256" s="26"/>
      <c r="BEB256" s="26"/>
      <c r="BEC256" s="26"/>
      <c r="BED256" s="26"/>
      <c r="BEE256" s="26"/>
      <c r="BEF256" s="26"/>
      <c r="BEG256" s="26"/>
      <c r="BEH256" s="26"/>
      <c r="BEI256" s="26"/>
      <c r="BEJ256" s="26"/>
      <c r="BEK256" s="26"/>
      <c r="BEL256" s="26"/>
      <c r="BEM256" s="26"/>
      <c r="BEN256" s="26"/>
      <c r="BEO256" s="26"/>
      <c r="BEP256" s="26"/>
      <c r="BEQ256" s="26"/>
      <c r="BER256" s="26"/>
      <c r="BES256" s="26"/>
      <c r="BET256" s="26"/>
      <c r="BEU256" s="26"/>
      <c r="BEV256" s="26"/>
      <c r="BEW256" s="26"/>
      <c r="BEX256" s="26"/>
      <c r="BEY256" s="26"/>
      <c r="BEZ256" s="26"/>
      <c r="BFA256" s="26"/>
      <c r="BFB256" s="26"/>
      <c r="BFC256" s="26"/>
      <c r="BFD256" s="26"/>
      <c r="BFE256" s="26"/>
      <c r="BFF256" s="26"/>
      <c r="BFG256" s="26"/>
      <c r="BFH256" s="26"/>
      <c r="BFI256" s="26"/>
      <c r="BFJ256" s="26"/>
      <c r="BFK256" s="26"/>
      <c r="BFL256" s="26"/>
      <c r="BFM256" s="26"/>
      <c r="BFN256" s="26"/>
      <c r="BFO256" s="26"/>
      <c r="BFP256" s="26"/>
      <c r="BFQ256" s="26"/>
      <c r="BFR256" s="26"/>
      <c r="BFS256" s="26"/>
      <c r="BFT256" s="26"/>
      <c r="BFU256" s="26"/>
      <c r="BFV256" s="26"/>
      <c r="BFW256" s="26"/>
      <c r="BFX256" s="26"/>
      <c r="BFY256" s="26"/>
      <c r="BFZ256" s="26"/>
      <c r="BGA256" s="26"/>
      <c r="BGB256" s="26"/>
      <c r="BGC256" s="26"/>
      <c r="BGD256" s="26"/>
      <c r="BGE256" s="26"/>
      <c r="BGF256" s="26"/>
      <c r="BGG256" s="26"/>
      <c r="BGH256" s="26"/>
      <c r="BGI256" s="26"/>
      <c r="BGJ256" s="26"/>
      <c r="BGK256" s="26"/>
      <c r="BGL256" s="26"/>
      <c r="BGM256" s="26"/>
      <c r="BGN256" s="26"/>
      <c r="BGO256" s="26"/>
      <c r="BGP256" s="26"/>
      <c r="BGQ256" s="26"/>
      <c r="BGR256" s="26"/>
      <c r="BGS256" s="26"/>
      <c r="BGT256" s="26"/>
      <c r="BGU256" s="26"/>
      <c r="BGV256" s="26"/>
      <c r="BGW256" s="26"/>
      <c r="BGX256" s="26"/>
      <c r="BGY256" s="26"/>
      <c r="BGZ256" s="26"/>
      <c r="BHA256" s="26"/>
      <c r="BHB256" s="26"/>
      <c r="BHC256" s="26"/>
      <c r="BHD256" s="26"/>
      <c r="BHE256" s="26"/>
      <c r="BHF256" s="26"/>
      <c r="BHG256" s="26"/>
      <c r="BHH256" s="26"/>
      <c r="BHI256" s="26"/>
      <c r="BHJ256" s="26"/>
      <c r="BHK256" s="26"/>
      <c r="BHL256" s="26"/>
      <c r="BHM256" s="26"/>
      <c r="BHN256" s="26"/>
      <c r="BHO256" s="26"/>
      <c r="BHP256" s="26"/>
      <c r="BHQ256" s="26"/>
      <c r="BHR256" s="26"/>
      <c r="BHS256" s="26"/>
      <c r="BHT256" s="26"/>
      <c r="BHU256" s="26"/>
      <c r="BHV256" s="26"/>
      <c r="BHW256" s="26"/>
      <c r="BHX256" s="26"/>
      <c r="BHY256" s="26"/>
      <c r="BHZ256" s="26"/>
      <c r="BIA256" s="26"/>
      <c r="BIB256" s="26"/>
      <c r="BIC256" s="26"/>
      <c r="BID256" s="26"/>
      <c r="BIE256" s="26"/>
      <c r="BIF256" s="26"/>
      <c r="BIG256" s="26"/>
      <c r="BIH256" s="26"/>
      <c r="BII256" s="26"/>
      <c r="BIJ256" s="26"/>
      <c r="BIK256" s="26"/>
      <c r="BIL256" s="26"/>
      <c r="BIM256" s="26"/>
      <c r="BIN256" s="26"/>
      <c r="BIO256" s="26"/>
      <c r="BIP256" s="26"/>
      <c r="BIQ256" s="26"/>
      <c r="BIR256" s="26"/>
      <c r="BIS256" s="26"/>
      <c r="BIT256" s="26"/>
      <c r="BIU256" s="26"/>
      <c r="BIV256" s="26"/>
      <c r="BIW256" s="26"/>
      <c r="BIX256" s="26"/>
      <c r="BIY256" s="26"/>
      <c r="BIZ256" s="26"/>
      <c r="BJA256" s="26"/>
      <c r="BJB256" s="26"/>
      <c r="BJC256" s="26"/>
      <c r="BJD256" s="26"/>
      <c r="BJE256" s="26"/>
      <c r="BJF256" s="26"/>
      <c r="BJG256" s="26"/>
      <c r="BJH256" s="26"/>
      <c r="BJI256" s="26"/>
      <c r="BJJ256" s="26"/>
      <c r="BJK256" s="26"/>
      <c r="BJL256" s="26"/>
      <c r="BJM256" s="26"/>
      <c r="BJN256" s="26"/>
      <c r="BJO256" s="26"/>
      <c r="BJP256" s="26"/>
      <c r="BJQ256" s="26"/>
      <c r="BJR256" s="26"/>
      <c r="BJS256" s="26"/>
      <c r="BJT256" s="26"/>
      <c r="BJU256" s="26"/>
      <c r="BJV256" s="26"/>
      <c r="BJW256" s="26"/>
      <c r="BJX256" s="26"/>
      <c r="BJY256" s="26"/>
      <c r="BJZ256" s="26"/>
      <c r="BKA256" s="26"/>
      <c r="BKB256" s="26"/>
      <c r="BKC256" s="26"/>
      <c r="BKD256" s="26"/>
      <c r="BKE256" s="26"/>
      <c r="BKF256" s="26"/>
      <c r="BKG256" s="26"/>
      <c r="BKH256" s="26"/>
      <c r="BKI256" s="26"/>
      <c r="BKJ256" s="26"/>
      <c r="BKK256" s="26"/>
      <c r="BKL256" s="26"/>
      <c r="BKM256" s="26"/>
      <c r="BKN256" s="26"/>
      <c r="BKO256" s="26"/>
      <c r="BKP256" s="26"/>
      <c r="BKQ256" s="26"/>
      <c r="BKR256" s="26"/>
      <c r="BKS256" s="26"/>
      <c r="BKT256" s="26"/>
      <c r="BKU256" s="26"/>
      <c r="BKV256" s="26"/>
      <c r="BKW256" s="26"/>
      <c r="BKX256" s="26"/>
      <c r="BKY256" s="26"/>
      <c r="BKZ256" s="26"/>
      <c r="BLA256" s="26"/>
      <c r="BLB256" s="26"/>
      <c r="BLC256" s="26"/>
      <c r="BLD256" s="26"/>
      <c r="BLE256" s="26"/>
      <c r="BLF256" s="26"/>
      <c r="BLG256" s="26"/>
      <c r="BLH256" s="26"/>
      <c r="BLI256" s="26"/>
      <c r="BLJ256" s="26"/>
      <c r="BLK256" s="26"/>
      <c r="BLL256" s="26"/>
      <c r="BLM256" s="26"/>
      <c r="BLN256" s="26"/>
      <c r="BLO256" s="26"/>
      <c r="BLP256" s="26"/>
      <c r="BLQ256" s="26"/>
      <c r="BLR256" s="26"/>
      <c r="BLS256" s="26"/>
      <c r="BLT256" s="26"/>
      <c r="BLU256" s="26"/>
      <c r="BLV256" s="26"/>
      <c r="BLW256" s="26"/>
      <c r="BLX256" s="26"/>
      <c r="BLY256" s="26"/>
      <c r="BLZ256" s="26"/>
      <c r="BMA256" s="26"/>
      <c r="BMB256" s="26"/>
      <c r="BMC256" s="26"/>
      <c r="BMD256" s="26"/>
      <c r="BME256" s="26"/>
      <c r="BMF256" s="26"/>
      <c r="BMG256" s="26"/>
      <c r="BMH256" s="26"/>
      <c r="BMI256" s="26"/>
      <c r="BMJ256" s="26"/>
      <c r="BMK256" s="26"/>
      <c r="BML256" s="26"/>
      <c r="BMM256" s="26"/>
      <c r="BMN256" s="26"/>
      <c r="BMO256" s="26"/>
      <c r="BMP256" s="26"/>
      <c r="BMQ256" s="26"/>
      <c r="BMR256" s="26"/>
      <c r="BMS256" s="26"/>
      <c r="BMT256" s="26"/>
      <c r="BMU256" s="26"/>
      <c r="BMV256" s="26"/>
      <c r="BMW256" s="26"/>
      <c r="BMX256" s="26"/>
      <c r="BMY256" s="26"/>
      <c r="BMZ256" s="26"/>
      <c r="BNA256" s="26"/>
      <c r="BNB256" s="26"/>
      <c r="BNC256" s="26"/>
      <c r="BND256" s="26"/>
      <c r="BNE256" s="26"/>
      <c r="BNF256" s="26"/>
      <c r="BNG256" s="26"/>
      <c r="BNH256" s="26"/>
      <c r="BNI256" s="26"/>
      <c r="BNJ256" s="26"/>
      <c r="BNK256" s="26"/>
      <c r="BNL256" s="26"/>
      <c r="BNM256" s="26"/>
      <c r="BNN256" s="26"/>
      <c r="BNO256" s="26"/>
      <c r="BNP256" s="26"/>
      <c r="BNQ256" s="26"/>
      <c r="BNR256" s="26"/>
      <c r="BNS256" s="26"/>
      <c r="BNT256" s="26"/>
      <c r="BNU256" s="26"/>
      <c r="BNV256" s="26"/>
      <c r="BNW256" s="26"/>
      <c r="BNX256" s="26"/>
      <c r="BNY256" s="26"/>
      <c r="BNZ256" s="26"/>
      <c r="BOA256" s="26"/>
      <c r="BOB256" s="26"/>
      <c r="BOC256" s="26"/>
      <c r="BOD256" s="26"/>
      <c r="BOE256" s="26"/>
      <c r="BOF256" s="26"/>
      <c r="BOG256" s="26"/>
      <c r="BOH256" s="26"/>
      <c r="BOI256" s="26"/>
      <c r="BOJ256" s="26"/>
      <c r="BOK256" s="26"/>
      <c r="BOL256" s="26"/>
      <c r="BOM256" s="26"/>
      <c r="BON256" s="26"/>
      <c r="BOO256" s="26"/>
      <c r="BOP256" s="26"/>
      <c r="BOQ256" s="26"/>
      <c r="BOR256" s="26"/>
      <c r="BOS256" s="26"/>
      <c r="BOT256" s="26"/>
      <c r="BOU256" s="26"/>
      <c r="BOV256" s="26"/>
      <c r="BOW256" s="26"/>
      <c r="BOX256" s="26"/>
      <c r="BOY256" s="26"/>
      <c r="BOZ256" s="26"/>
      <c r="BPA256" s="26"/>
      <c r="BPB256" s="26"/>
      <c r="BPC256" s="26"/>
      <c r="BPD256" s="26"/>
      <c r="BPE256" s="26"/>
      <c r="BPF256" s="26"/>
      <c r="BPG256" s="26"/>
      <c r="BPH256" s="26"/>
      <c r="BPI256" s="26"/>
      <c r="BPJ256" s="26"/>
      <c r="BPK256" s="26"/>
      <c r="BPL256" s="26"/>
      <c r="BPM256" s="26"/>
      <c r="BPN256" s="26"/>
      <c r="BPO256" s="26"/>
      <c r="BPP256" s="26"/>
      <c r="BPQ256" s="26"/>
      <c r="BPR256" s="26"/>
      <c r="BPS256" s="26"/>
      <c r="BPT256" s="26"/>
      <c r="BPU256" s="26"/>
      <c r="BPV256" s="26"/>
      <c r="BPW256" s="26"/>
      <c r="BPX256" s="26"/>
      <c r="BPY256" s="26"/>
      <c r="BPZ256" s="26"/>
      <c r="BQA256" s="26"/>
      <c r="BQB256" s="26"/>
      <c r="BQC256" s="26"/>
      <c r="BQD256" s="26"/>
      <c r="BQE256" s="26"/>
      <c r="BQF256" s="26"/>
      <c r="BQG256" s="26"/>
      <c r="BQH256" s="26"/>
      <c r="BQI256" s="26"/>
      <c r="BQJ256" s="26"/>
      <c r="BQK256" s="26"/>
      <c r="BQL256" s="26"/>
      <c r="BQM256" s="26"/>
      <c r="BQN256" s="26"/>
      <c r="BQO256" s="26"/>
      <c r="BQP256" s="26"/>
      <c r="BQQ256" s="26"/>
      <c r="BQR256" s="26"/>
      <c r="BQS256" s="26"/>
      <c r="BQT256" s="26"/>
      <c r="BQU256" s="26"/>
      <c r="BQV256" s="26"/>
      <c r="BQW256" s="26"/>
      <c r="BQX256" s="26"/>
      <c r="BQY256" s="26"/>
      <c r="BQZ256" s="26"/>
      <c r="BRA256" s="26"/>
      <c r="BRB256" s="26"/>
      <c r="BRC256" s="26"/>
      <c r="BRD256" s="26"/>
      <c r="BRE256" s="26"/>
      <c r="BRF256" s="26"/>
      <c r="BRG256" s="26"/>
      <c r="BRH256" s="26"/>
      <c r="BRI256" s="26"/>
      <c r="BRJ256" s="26"/>
      <c r="BRK256" s="26"/>
      <c r="BRL256" s="26"/>
      <c r="BRM256" s="26"/>
      <c r="BRN256" s="26"/>
      <c r="BRO256" s="26"/>
      <c r="BRP256" s="26"/>
      <c r="BRQ256" s="26"/>
      <c r="BRR256" s="26"/>
      <c r="BRS256" s="26"/>
      <c r="BRT256" s="26"/>
      <c r="BRU256" s="26"/>
      <c r="BRV256" s="26"/>
      <c r="BRW256" s="26"/>
      <c r="BRX256" s="26"/>
      <c r="BRY256" s="26"/>
      <c r="BRZ256" s="26"/>
      <c r="BSA256" s="26"/>
      <c r="BSB256" s="26"/>
      <c r="BSC256" s="26"/>
      <c r="BSD256" s="26"/>
      <c r="BSE256" s="26"/>
      <c r="BSF256" s="26"/>
      <c r="BSG256" s="26"/>
      <c r="BSH256" s="26"/>
      <c r="BSI256" s="26"/>
      <c r="BSJ256" s="26"/>
      <c r="BSK256" s="26"/>
      <c r="BSL256" s="26"/>
      <c r="BSM256" s="26"/>
      <c r="BSN256" s="26"/>
      <c r="BSO256" s="26"/>
      <c r="BSP256" s="26"/>
      <c r="BSQ256" s="26"/>
      <c r="BSR256" s="26"/>
      <c r="BSS256" s="26"/>
      <c r="BST256" s="26"/>
      <c r="BSU256" s="26"/>
      <c r="BSV256" s="26"/>
      <c r="BSW256" s="26"/>
      <c r="BSX256" s="26"/>
      <c r="BSY256" s="26"/>
      <c r="BSZ256" s="26"/>
      <c r="BTA256" s="26"/>
      <c r="BTB256" s="26"/>
      <c r="BTC256" s="26"/>
      <c r="BTD256" s="26"/>
      <c r="BTE256" s="26"/>
      <c r="BTF256" s="26"/>
      <c r="BTG256" s="26"/>
      <c r="BTH256" s="26"/>
      <c r="BTI256" s="26"/>
      <c r="BTJ256" s="26"/>
      <c r="BTK256" s="26"/>
      <c r="BTL256" s="26"/>
      <c r="BTM256" s="26"/>
      <c r="BTN256" s="26"/>
      <c r="BTO256" s="26"/>
      <c r="BTP256" s="26"/>
      <c r="BTQ256" s="26"/>
      <c r="BTR256" s="26"/>
      <c r="BTS256" s="26"/>
      <c r="BTT256" s="26"/>
      <c r="BTU256" s="26"/>
      <c r="BTV256" s="26"/>
      <c r="BTW256" s="26"/>
      <c r="BTX256" s="26"/>
      <c r="BTY256" s="26"/>
      <c r="BTZ256" s="26"/>
      <c r="BUA256" s="26"/>
      <c r="BUB256" s="26"/>
      <c r="BUC256" s="26"/>
      <c r="BUD256" s="26"/>
      <c r="BUE256" s="26"/>
      <c r="BUF256" s="26"/>
      <c r="BUG256" s="26"/>
      <c r="BUH256" s="26"/>
      <c r="BUI256" s="26"/>
      <c r="BUJ256" s="26"/>
      <c r="BUK256" s="26"/>
      <c r="BUL256" s="26"/>
      <c r="BUM256" s="26"/>
      <c r="BUN256" s="26"/>
      <c r="BUO256" s="26"/>
      <c r="BUP256" s="26"/>
      <c r="BUQ256" s="26"/>
      <c r="BUR256" s="26"/>
      <c r="BUS256" s="26"/>
      <c r="BUT256" s="26"/>
      <c r="BUU256" s="26"/>
      <c r="BUV256" s="26"/>
      <c r="BUW256" s="26"/>
      <c r="BUX256" s="26"/>
      <c r="BUY256" s="26"/>
      <c r="BUZ256" s="26"/>
      <c r="BVA256" s="26"/>
      <c r="BVB256" s="26"/>
      <c r="BVC256" s="26"/>
      <c r="BVD256" s="26"/>
      <c r="BVE256" s="26"/>
      <c r="BVF256" s="26"/>
      <c r="BVG256" s="26"/>
      <c r="BVH256" s="26"/>
      <c r="BVI256" s="26"/>
      <c r="BVJ256" s="26"/>
      <c r="BVK256" s="26"/>
      <c r="BVL256" s="26"/>
      <c r="BVM256" s="26"/>
      <c r="BVN256" s="26"/>
      <c r="BVO256" s="26"/>
      <c r="BVP256" s="26"/>
      <c r="BVQ256" s="26"/>
      <c r="BVR256" s="26"/>
      <c r="BVS256" s="26"/>
      <c r="BVT256" s="26"/>
      <c r="BVU256" s="26"/>
      <c r="BVV256" s="26"/>
      <c r="BVW256" s="26"/>
      <c r="BVX256" s="26"/>
      <c r="BVY256" s="26"/>
      <c r="BVZ256" s="26"/>
      <c r="BWA256" s="26"/>
      <c r="BWB256" s="26"/>
      <c r="BWC256" s="26"/>
      <c r="BWD256" s="26"/>
      <c r="BWE256" s="26"/>
      <c r="BWF256" s="26"/>
      <c r="BWG256" s="26"/>
      <c r="BWH256" s="26"/>
      <c r="BWI256" s="26"/>
      <c r="BWJ256" s="26"/>
      <c r="BWK256" s="26"/>
      <c r="BWL256" s="26"/>
      <c r="BWM256" s="26"/>
      <c r="BWN256" s="26"/>
      <c r="BWO256" s="26"/>
      <c r="BWP256" s="26"/>
      <c r="BWQ256" s="26"/>
      <c r="BWR256" s="26"/>
      <c r="BWS256" s="26"/>
      <c r="BWT256" s="26"/>
      <c r="BWU256" s="26"/>
      <c r="BWV256" s="26"/>
      <c r="BWW256" s="26"/>
      <c r="BWX256" s="26"/>
      <c r="BWY256" s="26"/>
      <c r="BWZ256" s="26"/>
      <c r="BXA256" s="26"/>
      <c r="BXB256" s="26"/>
      <c r="BXC256" s="26"/>
      <c r="BXD256" s="26"/>
      <c r="BXE256" s="26"/>
      <c r="BXF256" s="26"/>
      <c r="BXG256" s="26"/>
      <c r="BXH256" s="26"/>
      <c r="BXI256" s="26"/>
      <c r="BXJ256" s="26"/>
      <c r="BXK256" s="26"/>
      <c r="BXL256" s="26"/>
      <c r="BXM256" s="26"/>
      <c r="BXN256" s="26"/>
      <c r="BXO256" s="26"/>
      <c r="BXP256" s="26"/>
      <c r="BXQ256" s="26"/>
      <c r="BXR256" s="26"/>
      <c r="BXS256" s="26"/>
      <c r="BXT256" s="26"/>
      <c r="BXU256" s="26"/>
      <c r="BXV256" s="26"/>
      <c r="BXW256" s="26"/>
      <c r="BXX256" s="26"/>
      <c r="BXY256" s="26"/>
      <c r="BXZ256" s="26"/>
      <c r="BYA256" s="26"/>
      <c r="BYB256" s="26"/>
      <c r="BYC256" s="26"/>
      <c r="BYD256" s="26"/>
      <c r="BYE256" s="26"/>
      <c r="BYF256" s="26"/>
      <c r="BYG256" s="26"/>
      <c r="BYH256" s="26"/>
      <c r="BYI256" s="26"/>
      <c r="BYJ256" s="26"/>
      <c r="BYK256" s="26"/>
      <c r="BYL256" s="26"/>
      <c r="BYM256" s="26"/>
      <c r="BYN256" s="26"/>
      <c r="BYO256" s="26"/>
      <c r="BYP256" s="26"/>
      <c r="BYQ256" s="26"/>
      <c r="BYR256" s="26"/>
      <c r="BYS256" s="26"/>
      <c r="BYT256" s="26"/>
      <c r="BYU256" s="26"/>
      <c r="BYV256" s="26"/>
      <c r="BYW256" s="26"/>
      <c r="BYX256" s="26"/>
      <c r="BYY256" s="26"/>
      <c r="BYZ256" s="26"/>
      <c r="BZA256" s="26"/>
      <c r="BZB256" s="26"/>
      <c r="BZC256" s="26"/>
      <c r="BZD256" s="26"/>
      <c r="BZE256" s="26"/>
      <c r="BZF256" s="26"/>
      <c r="BZG256" s="26"/>
      <c r="BZH256" s="26"/>
      <c r="BZI256" s="26"/>
      <c r="BZJ256" s="26"/>
      <c r="BZK256" s="26"/>
      <c r="BZL256" s="26"/>
      <c r="BZM256" s="26"/>
      <c r="BZN256" s="26"/>
      <c r="BZO256" s="26"/>
      <c r="BZP256" s="26"/>
      <c r="BZQ256" s="26"/>
      <c r="BZR256" s="26"/>
      <c r="BZS256" s="26"/>
      <c r="BZT256" s="26"/>
      <c r="BZU256" s="26"/>
      <c r="BZV256" s="26"/>
      <c r="BZW256" s="26"/>
      <c r="BZX256" s="26"/>
      <c r="BZY256" s="26"/>
      <c r="BZZ256" s="26"/>
      <c r="CAA256" s="26"/>
      <c r="CAB256" s="26"/>
      <c r="CAC256" s="26"/>
      <c r="CAD256" s="26"/>
      <c r="CAE256" s="26"/>
      <c r="CAF256" s="26"/>
      <c r="CAG256" s="26"/>
      <c r="CAH256" s="26"/>
      <c r="CAI256" s="26"/>
      <c r="CAJ256" s="26"/>
      <c r="CAK256" s="26"/>
      <c r="CAL256" s="26"/>
      <c r="CAM256" s="26"/>
      <c r="CAN256" s="26"/>
      <c r="CAO256" s="26"/>
      <c r="CAP256" s="26"/>
      <c r="CAQ256" s="26"/>
      <c r="CAR256" s="26"/>
      <c r="CAS256" s="26"/>
      <c r="CAT256" s="26"/>
      <c r="CAU256" s="26"/>
      <c r="CAV256" s="26"/>
      <c r="CAW256" s="26"/>
      <c r="CAX256" s="26"/>
      <c r="CAY256" s="26"/>
      <c r="CAZ256" s="26"/>
      <c r="CBA256" s="26"/>
      <c r="CBB256" s="26"/>
      <c r="CBC256" s="26"/>
      <c r="CBD256" s="26"/>
      <c r="CBE256" s="26"/>
      <c r="CBF256" s="26"/>
      <c r="CBG256" s="26"/>
      <c r="CBH256" s="26"/>
      <c r="CBI256" s="26"/>
      <c r="CBJ256" s="26"/>
      <c r="CBK256" s="26"/>
      <c r="CBL256" s="26"/>
      <c r="CBM256" s="26"/>
      <c r="CBN256" s="26"/>
      <c r="CBO256" s="26"/>
      <c r="CBP256" s="26"/>
      <c r="CBQ256" s="26"/>
      <c r="CBR256" s="26"/>
      <c r="CBS256" s="26"/>
      <c r="CBT256" s="26"/>
      <c r="CBU256" s="26"/>
      <c r="CBV256" s="26"/>
      <c r="CBW256" s="26"/>
      <c r="CBX256" s="26"/>
      <c r="CBY256" s="26"/>
      <c r="CBZ256" s="26"/>
      <c r="CCA256" s="26"/>
      <c r="CCB256" s="26"/>
      <c r="CCC256" s="26"/>
      <c r="CCD256" s="26"/>
      <c r="CCE256" s="26"/>
      <c r="CCF256" s="26"/>
      <c r="CCG256" s="26"/>
      <c r="CCH256" s="26"/>
      <c r="CCI256" s="26"/>
      <c r="CCJ256" s="26"/>
      <c r="CCK256" s="26"/>
      <c r="CCL256" s="26"/>
      <c r="CCM256" s="26"/>
      <c r="CCN256" s="26"/>
      <c r="CCO256" s="26"/>
      <c r="CCP256" s="26"/>
      <c r="CCQ256" s="26"/>
      <c r="CCR256" s="26"/>
      <c r="CCS256" s="26"/>
      <c r="CCT256" s="26"/>
      <c r="CCU256" s="26"/>
      <c r="CCV256" s="26"/>
      <c r="CCW256" s="26"/>
      <c r="CCX256" s="26"/>
      <c r="CCY256" s="26"/>
      <c r="CCZ256" s="26"/>
      <c r="CDA256" s="26"/>
      <c r="CDB256" s="26"/>
      <c r="CDC256" s="26"/>
      <c r="CDD256" s="26"/>
      <c r="CDE256" s="26"/>
      <c r="CDF256" s="26"/>
      <c r="CDG256" s="26"/>
      <c r="CDH256" s="26"/>
      <c r="CDI256" s="26"/>
      <c r="CDJ256" s="26"/>
      <c r="CDK256" s="26"/>
      <c r="CDL256" s="26"/>
      <c r="CDM256" s="26"/>
      <c r="CDN256" s="26"/>
      <c r="CDO256" s="26"/>
      <c r="CDP256" s="26"/>
      <c r="CDQ256" s="26"/>
      <c r="CDR256" s="26"/>
      <c r="CDS256" s="26"/>
      <c r="CDT256" s="26"/>
      <c r="CDU256" s="26"/>
      <c r="CDV256" s="26"/>
      <c r="CDW256" s="26"/>
      <c r="CDX256" s="26"/>
      <c r="CDY256" s="26"/>
      <c r="CDZ256" s="26"/>
      <c r="CEA256" s="26"/>
      <c r="CEB256" s="26"/>
      <c r="CEC256" s="26"/>
      <c r="CED256" s="26"/>
      <c r="CEE256" s="26"/>
      <c r="CEF256" s="26"/>
      <c r="CEG256" s="26"/>
      <c r="CEH256" s="26"/>
      <c r="CEI256" s="26"/>
      <c r="CEJ256" s="26"/>
      <c r="CEK256" s="26"/>
      <c r="CEL256" s="26"/>
      <c r="CEM256" s="26"/>
      <c r="CEN256" s="26"/>
      <c r="CEO256" s="26"/>
      <c r="CEP256" s="26"/>
      <c r="CEQ256" s="26"/>
      <c r="CER256" s="26"/>
      <c r="CES256" s="26"/>
      <c r="CET256" s="26"/>
      <c r="CEU256" s="26"/>
      <c r="CEV256" s="26"/>
      <c r="CEW256" s="26"/>
      <c r="CEX256" s="26"/>
      <c r="CEY256" s="26"/>
      <c r="CEZ256" s="26"/>
      <c r="CFA256" s="26"/>
      <c r="CFB256" s="26"/>
      <c r="CFC256" s="26"/>
      <c r="CFD256" s="26"/>
      <c r="CFE256" s="26"/>
      <c r="CFF256" s="26"/>
      <c r="CFG256" s="26"/>
      <c r="CFH256" s="26"/>
      <c r="CFI256" s="26"/>
      <c r="CFJ256" s="26"/>
      <c r="CFK256" s="26"/>
      <c r="CFL256" s="26"/>
      <c r="CFM256" s="26"/>
      <c r="CFN256" s="26"/>
      <c r="CFO256" s="26"/>
      <c r="CFP256" s="26"/>
      <c r="CFQ256" s="26"/>
      <c r="CFR256" s="26"/>
      <c r="CFS256" s="26"/>
      <c r="CFT256" s="26"/>
      <c r="CFU256" s="26"/>
      <c r="CFV256" s="26"/>
      <c r="CFW256" s="26"/>
      <c r="CFX256" s="26"/>
      <c r="CFY256" s="26"/>
      <c r="CFZ256" s="26"/>
      <c r="CGA256" s="26"/>
      <c r="CGB256" s="26"/>
      <c r="CGC256" s="26"/>
      <c r="CGD256" s="26"/>
      <c r="CGE256" s="26"/>
      <c r="CGF256" s="26"/>
      <c r="CGG256" s="26"/>
      <c r="CGH256" s="26"/>
      <c r="CGI256" s="26"/>
      <c r="CGJ256" s="26"/>
      <c r="CGK256" s="26"/>
      <c r="CGL256" s="26"/>
      <c r="CGM256" s="26"/>
      <c r="CGN256" s="26"/>
      <c r="CGO256" s="26"/>
      <c r="CGP256" s="26"/>
      <c r="CGQ256" s="26"/>
      <c r="CGR256" s="26"/>
      <c r="CGS256" s="26"/>
      <c r="CGT256" s="26"/>
      <c r="CGU256" s="26"/>
      <c r="CGV256" s="26"/>
      <c r="CGW256" s="26"/>
      <c r="CGX256" s="26"/>
      <c r="CGY256" s="26"/>
      <c r="CGZ256" s="26"/>
      <c r="CHA256" s="26"/>
      <c r="CHB256" s="26"/>
      <c r="CHC256" s="26"/>
      <c r="CHD256" s="26"/>
      <c r="CHE256" s="26"/>
      <c r="CHF256" s="26"/>
      <c r="CHG256" s="26"/>
      <c r="CHH256" s="26"/>
      <c r="CHI256" s="26"/>
      <c r="CHJ256" s="26"/>
      <c r="CHK256" s="26"/>
      <c r="CHL256" s="26"/>
      <c r="CHM256" s="26"/>
      <c r="CHN256" s="26"/>
      <c r="CHO256" s="26"/>
      <c r="CHP256" s="26"/>
      <c r="CHQ256" s="26"/>
      <c r="CHR256" s="26"/>
      <c r="CHS256" s="26"/>
      <c r="CHT256" s="26"/>
      <c r="CHU256" s="26"/>
      <c r="CHV256" s="26"/>
      <c r="CHW256" s="26"/>
      <c r="CHX256" s="26"/>
      <c r="CHY256" s="26"/>
      <c r="CHZ256" s="26"/>
      <c r="CIA256" s="26"/>
      <c r="CIB256" s="26"/>
      <c r="CIC256" s="26"/>
      <c r="CID256" s="26"/>
      <c r="CIE256" s="26"/>
      <c r="CIF256" s="26"/>
      <c r="CIG256" s="26"/>
      <c r="CIH256" s="26"/>
      <c r="CII256" s="26"/>
      <c r="CIJ256" s="26"/>
      <c r="CIK256" s="26"/>
      <c r="CIL256" s="26"/>
      <c r="CIM256" s="26"/>
      <c r="CIN256" s="26"/>
      <c r="CIO256" s="26"/>
      <c r="CIP256" s="26"/>
      <c r="CIQ256" s="26"/>
      <c r="CIR256" s="26"/>
      <c r="CIS256" s="26"/>
      <c r="CIT256" s="26"/>
      <c r="CIU256" s="26"/>
      <c r="CIV256" s="26"/>
      <c r="CIW256" s="26"/>
      <c r="CIX256" s="26"/>
      <c r="CIY256" s="26"/>
      <c r="CIZ256" s="26"/>
      <c r="CJA256" s="26"/>
      <c r="CJB256" s="26"/>
      <c r="CJC256" s="26"/>
      <c r="CJD256" s="26"/>
      <c r="CJE256" s="26"/>
      <c r="CJF256" s="26"/>
      <c r="CJG256" s="26"/>
      <c r="CJH256" s="26"/>
      <c r="CJI256" s="26"/>
      <c r="CJJ256" s="26"/>
      <c r="CJK256" s="26"/>
      <c r="CJL256" s="26"/>
      <c r="CJM256" s="26"/>
      <c r="CJN256" s="26"/>
      <c r="CJO256" s="26"/>
      <c r="CJP256" s="26"/>
      <c r="CJQ256" s="26"/>
      <c r="CJR256" s="26"/>
      <c r="CJS256" s="26"/>
      <c r="CJT256" s="26"/>
      <c r="CJU256" s="26"/>
      <c r="CJV256" s="26"/>
      <c r="CJW256" s="26"/>
      <c r="CJX256" s="26"/>
      <c r="CJY256" s="26"/>
      <c r="CJZ256" s="26"/>
      <c r="CKA256" s="26"/>
      <c r="CKB256" s="26"/>
      <c r="CKC256" s="26"/>
      <c r="CKD256" s="26"/>
      <c r="CKE256" s="26"/>
      <c r="CKF256" s="26"/>
      <c r="CKG256" s="26"/>
      <c r="CKH256" s="26"/>
      <c r="CKI256" s="26"/>
      <c r="CKJ256" s="26"/>
      <c r="CKK256" s="26"/>
      <c r="CKL256" s="26"/>
      <c r="CKM256" s="26"/>
      <c r="CKN256" s="26"/>
      <c r="CKO256" s="26"/>
      <c r="CKP256" s="26"/>
      <c r="CKQ256" s="26"/>
      <c r="CKR256" s="26"/>
      <c r="CKS256" s="26"/>
      <c r="CKT256" s="26"/>
      <c r="CKU256" s="26"/>
      <c r="CKV256" s="26"/>
      <c r="CKW256" s="26"/>
      <c r="CKX256" s="26"/>
      <c r="CKY256" s="26"/>
      <c r="CKZ256" s="26"/>
      <c r="CLA256" s="26"/>
      <c r="CLB256" s="26"/>
      <c r="CLC256" s="26"/>
      <c r="CLD256" s="26"/>
      <c r="CLE256" s="26"/>
      <c r="CLF256" s="26"/>
      <c r="CLG256" s="26"/>
      <c r="CLH256" s="26"/>
      <c r="CLI256" s="26"/>
      <c r="CLJ256" s="26"/>
      <c r="CLK256" s="26"/>
      <c r="CLL256" s="26"/>
      <c r="CLM256" s="26"/>
      <c r="CLN256" s="26"/>
      <c r="CLO256" s="26"/>
      <c r="CLP256" s="26"/>
      <c r="CLQ256" s="26"/>
      <c r="CLR256" s="26"/>
      <c r="CLS256" s="26"/>
      <c r="CLT256" s="26"/>
      <c r="CLU256" s="26"/>
      <c r="CLV256" s="26"/>
      <c r="CLW256" s="26"/>
      <c r="CLX256" s="26"/>
      <c r="CLY256" s="26"/>
      <c r="CLZ256" s="26"/>
      <c r="CMA256" s="26"/>
      <c r="CMB256" s="26"/>
      <c r="CMC256" s="26"/>
      <c r="CMD256" s="26"/>
      <c r="CME256" s="26"/>
      <c r="CMF256" s="26"/>
      <c r="CMG256" s="26"/>
      <c r="CMH256" s="26"/>
      <c r="CMI256" s="26"/>
      <c r="CMJ256" s="26"/>
      <c r="CMK256" s="26"/>
      <c r="CML256" s="26"/>
      <c r="CMM256" s="26"/>
      <c r="CMN256" s="26"/>
      <c r="CMO256" s="26"/>
      <c r="CMP256" s="26"/>
      <c r="CMQ256" s="26"/>
      <c r="CMR256" s="26"/>
      <c r="CMS256" s="26"/>
      <c r="CMT256" s="26"/>
      <c r="CMU256" s="26"/>
      <c r="CMV256" s="26"/>
      <c r="CMW256" s="26"/>
      <c r="CMX256" s="26"/>
      <c r="CMY256" s="26"/>
      <c r="CMZ256" s="26"/>
      <c r="CNA256" s="26"/>
      <c r="CNB256" s="26"/>
      <c r="CNC256" s="26"/>
      <c r="CND256" s="26"/>
      <c r="CNE256" s="26"/>
      <c r="CNF256" s="26"/>
      <c r="CNG256" s="26"/>
      <c r="CNH256" s="26"/>
      <c r="CNI256" s="26"/>
      <c r="CNJ256" s="26"/>
      <c r="CNK256" s="26"/>
      <c r="CNL256" s="26"/>
      <c r="CNM256" s="26"/>
      <c r="CNN256" s="26"/>
      <c r="CNO256" s="26"/>
      <c r="CNP256" s="26"/>
      <c r="CNQ256" s="26"/>
      <c r="CNR256" s="26"/>
      <c r="CNS256" s="26"/>
      <c r="CNT256" s="26"/>
      <c r="CNU256" s="26"/>
      <c r="CNV256" s="26"/>
      <c r="CNW256" s="26"/>
      <c r="CNX256" s="26"/>
      <c r="CNY256" s="26"/>
      <c r="CNZ256" s="26"/>
      <c r="COA256" s="26"/>
      <c r="COB256" s="26"/>
      <c r="COC256" s="26"/>
      <c r="COD256" s="26"/>
      <c r="COE256" s="26"/>
      <c r="COF256" s="26"/>
      <c r="COG256" s="26"/>
      <c r="COH256" s="26"/>
      <c r="COI256" s="26"/>
      <c r="COJ256" s="26"/>
      <c r="COK256" s="26"/>
      <c r="COL256" s="26"/>
      <c r="COM256" s="26"/>
      <c r="CON256" s="26"/>
      <c r="COO256" s="26"/>
      <c r="COP256" s="26"/>
      <c r="COQ256" s="26"/>
      <c r="COR256" s="26"/>
      <c r="COS256" s="26"/>
      <c r="COT256" s="26"/>
      <c r="COU256" s="26"/>
      <c r="COV256" s="26"/>
      <c r="COW256" s="26"/>
      <c r="COX256" s="26"/>
      <c r="COY256" s="26"/>
      <c r="COZ256" s="26"/>
      <c r="CPA256" s="26"/>
      <c r="CPB256" s="26"/>
      <c r="CPC256" s="26"/>
      <c r="CPD256" s="26"/>
      <c r="CPE256" s="26"/>
      <c r="CPF256" s="26"/>
      <c r="CPG256" s="26"/>
      <c r="CPH256" s="26"/>
      <c r="CPI256" s="26"/>
      <c r="CPJ256" s="26"/>
      <c r="CPK256" s="26"/>
      <c r="CPL256" s="26"/>
      <c r="CPM256" s="26"/>
      <c r="CPN256" s="26"/>
      <c r="CPO256" s="26"/>
      <c r="CPP256" s="26"/>
      <c r="CPQ256" s="26"/>
      <c r="CPR256" s="26"/>
      <c r="CPS256" s="26"/>
      <c r="CPT256" s="26"/>
      <c r="CPU256" s="26"/>
      <c r="CPV256" s="26"/>
      <c r="CPW256" s="26"/>
      <c r="CPX256" s="26"/>
      <c r="CPY256" s="26"/>
      <c r="CPZ256" s="26"/>
      <c r="CQA256" s="26"/>
      <c r="CQB256" s="26"/>
      <c r="CQC256" s="26"/>
      <c r="CQD256" s="26"/>
      <c r="CQE256" s="26"/>
      <c r="CQF256" s="26"/>
      <c r="CQG256" s="26"/>
      <c r="CQH256" s="26"/>
      <c r="CQI256" s="26"/>
      <c r="CQJ256" s="26"/>
      <c r="CQK256" s="26"/>
      <c r="CQL256" s="26"/>
      <c r="CQM256" s="26"/>
      <c r="CQN256" s="26"/>
      <c r="CQO256" s="26"/>
      <c r="CQP256" s="26"/>
      <c r="CQQ256" s="26"/>
      <c r="CQR256" s="26"/>
      <c r="CQS256" s="26"/>
      <c r="CQT256" s="26"/>
      <c r="CQU256" s="26"/>
      <c r="CQV256" s="26"/>
      <c r="CQW256" s="26"/>
      <c r="CQX256" s="26"/>
      <c r="CQY256" s="26"/>
      <c r="CQZ256" s="26"/>
      <c r="CRA256" s="26"/>
      <c r="CRB256" s="26"/>
      <c r="CRC256" s="26"/>
      <c r="CRD256" s="26"/>
      <c r="CRE256" s="26"/>
      <c r="CRF256" s="26"/>
      <c r="CRG256" s="26"/>
      <c r="CRH256" s="26"/>
      <c r="CRI256" s="26"/>
      <c r="CRJ256" s="26"/>
      <c r="CRK256" s="26"/>
      <c r="CRL256" s="26"/>
      <c r="CRM256" s="26"/>
      <c r="CRN256" s="26"/>
      <c r="CRO256" s="26"/>
      <c r="CRP256" s="26"/>
      <c r="CRQ256" s="26"/>
      <c r="CRR256" s="26"/>
      <c r="CRS256" s="26"/>
      <c r="CRT256" s="26"/>
      <c r="CRU256" s="26"/>
      <c r="CRV256" s="26"/>
      <c r="CRW256" s="26"/>
      <c r="CRX256" s="26"/>
      <c r="CRY256" s="26"/>
      <c r="CRZ256" s="26"/>
      <c r="CSA256" s="26"/>
      <c r="CSB256" s="26"/>
      <c r="CSC256" s="26"/>
      <c r="CSD256" s="26"/>
      <c r="CSE256" s="26"/>
      <c r="CSF256" s="26"/>
      <c r="CSG256" s="26"/>
      <c r="CSH256" s="26"/>
      <c r="CSI256" s="26"/>
      <c r="CSJ256" s="26"/>
      <c r="CSK256" s="26"/>
      <c r="CSL256" s="26"/>
      <c r="CSM256" s="26"/>
      <c r="CSN256" s="26"/>
      <c r="CSO256" s="26"/>
      <c r="CSP256" s="26"/>
      <c r="CSQ256" s="26"/>
      <c r="CSR256" s="26"/>
      <c r="CSS256" s="26"/>
      <c r="CST256" s="26"/>
      <c r="CSU256" s="26"/>
      <c r="CSV256" s="26"/>
      <c r="CSW256" s="26"/>
      <c r="CSX256" s="26"/>
      <c r="CSY256" s="26"/>
      <c r="CSZ256" s="26"/>
      <c r="CTA256" s="26"/>
      <c r="CTB256" s="26"/>
      <c r="CTC256" s="26"/>
      <c r="CTD256" s="26"/>
      <c r="CTE256" s="26"/>
      <c r="CTF256" s="26"/>
      <c r="CTG256" s="26"/>
      <c r="CTH256" s="26"/>
      <c r="CTI256" s="26"/>
      <c r="CTJ256" s="26"/>
      <c r="CTK256" s="26"/>
      <c r="CTL256" s="26"/>
      <c r="CTM256" s="26"/>
      <c r="CTN256" s="26"/>
      <c r="CTO256" s="26"/>
      <c r="CTP256" s="26"/>
      <c r="CTQ256" s="26"/>
      <c r="CTR256" s="26"/>
      <c r="CTS256" s="26"/>
      <c r="CTT256" s="26"/>
      <c r="CTU256" s="26"/>
      <c r="CTV256" s="26"/>
      <c r="CTW256" s="26"/>
      <c r="CTX256" s="26"/>
      <c r="CTY256" s="26"/>
      <c r="CTZ256" s="26"/>
      <c r="CUA256" s="26"/>
      <c r="CUB256" s="26"/>
      <c r="CUC256" s="26"/>
      <c r="CUD256" s="26"/>
      <c r="CUE256" s="26"/>
      <c r="CUF256" s="26"/>
      <c r="CUG256" s="26"/>
      <c r="CUH256" s="26"/>
      <c r="CUI256" s="26"/>
      <c r="CUJ256" s="26"/>
      <c r="CUK256" s="26"/>
      <c r="CUL256" s="26"/>
      <c r="CUM256" s="26"/>
      <c r="CUN256" s="26"/>
      <c r="CUO256" s="26"/>
      <c r="CUP256" s="26"/>
      <c r="CUQ256" s="26"/>
      <c r="CUR256" s="26"/>
      <c r="CUS256" s="26"/>
      <c r="CUT256" s="26"/>
      <c r="CUU256" s="26"/>
      <c r="CUV256" s="26"/>
      <c r="CUW256" s="26"/>
      <c r="CUX256" s="26"/>
      <c r="CUY256" s="26"/>
      <c r="CUZ256" s="26"/>
      <c r="CVA256" s="26"/>
      <c r="CVB256" s="26"/>
      <c r="CVC256" s="26"/>
      <c r="CVD256" s="26"/>
      <c r="CVE256" s="26"/>
      <c r="CVF256" s="26"/>
      <c r="CVG256" s="26"/>
      <c r="CVH256" s="26"/>
      <c r="CVI256" s="26"/>
      <c r="CVJ256" s="26"/>
      <c r="CVK256" s="26"/>
      <c r="CVL256" s="26"/>
      <c r="CVM256" s="26"/>
      <c r="CVN256" s="26"/>
      <c r="CVO256" s="26"/>
      <c r="CVP256" s="26"/>
      <c r="CVQ256" s="26"/>
      <c r="CVR256" s="26"/>
      <c r="CVS256" s="26"/>
      <c r="CVT256" s="26"/>
      <c r="CVU256" s="26"/>
      <c r="CVV256" s="26"/>
      <c r="CVW256" s="26"/>
      <c r="CVX256" s="26"/>
      <c r="CVY256" s="26"/>
      <c r="CVZ256" s="26"/>
      <c r="CWA256" s="26"/>
      <c r="CWB256" s="26"/>
      <c r="CWC256" s="26"/>
      <c r="CWD256" s="26"/>
      <c r="CWE256" s="26"/>
      <c r="CWF256" s="26"/>
      <c r="CWG256" s="26"/>
      <c r="CWH256" s="26"/>
      <c r="CWI256" s="26"/>
      <c r="CWJ256" s="26"/>
      <c r="CWK256" s="26"/>
      <c r="CWL256" s="26"/>
      <c r="CWM256" s="26"/>
      <c r="CWN256" s="26"/>
      <c r="CWO256" s="26"/>
      <c r="CWP256" s="26"/>
      <c r="CWQ256" s="26"/>
      <c r="CWR256" s="26"/>
      <c r="CWS256" s="26"/>
      <c r="CWT256" s="26"/>
      <c r="CWU256" s="26"/>
      <c r="CWV256" s="26"/>
      <c r="CWW256" s="26"/>
      <c r="CWX256" s="26"/>
      <c r="CWY256" s="26"/>
      <c r="CWZ256" s="26"/>
      <c r="CXA256" s="26"/>
      <c r="CXB256" s="26"/>
      <c r="CXC256" s="26"/>
      <c r="CXD256" s="26"/>
      <c r="CXE256" s="26"/>
      <c r="CXF256" s="26"/>
      <c r="CXG256" s="26"/>
      <c r="CXH256" s="26"/>
      <c r="CXI256" s="26"/>
      <c r="CXJ256" s="26"/>
      <c r="CXK256" s="26"/>
      <c r="CXL256" s="26"/>
      <c r="CXM256" s="26"/>
      <c r="CXN256" s="26"/>
      <c r="CXO256" s="26"/>
      <c r="CXP256" s="26"/>
      <c r="CXQ256" s="26"/>
      <c r="CXR256" s="26"/>
      <c r="CXS256" s="26"/>
      <c r="CXT256" s="26"/>
      <c r="CXU256" s="26"/>
      <c r="CXV256" s="26"/>
      <c r="CXW256" s="26"/>
      <c r="CXX256" s="26"/>
      <c r="CXY256" s="26"/>
      <c r="CXZ256" s="26"/>
      <c r="CYA256" s="26"/>
      <c r="CYB256" s="26"/>
      <c r="CYC256" s="26"/>
      <c r="CYD256" s="26"/>
      <c r="CYE256" s="26"/>
      <c r="CYF256" s="26"/>
      <c r="CYG256" s="26"/>
      <c r="CYH256" s="26"/>
      <c r="CYI256" s="26"/>
      <c r="CYJ256" s="26"/>
      <c r="CYK256" s="26"/>
      <c r="CYL256" s="26"/>
      <c r="CYM256" s="26"/>
      <c r="CYN256" s="26"/>
      <c r="CYO256" s="26"/>
      <c r="CYP256" s="26"/>
      <c r="CYQ256" s="26"/>
      <c r="CYR256" s="26"/>
      <c r="CYS256" s="26"/>
      <c r="CYT256" s="26"/>
      <c r="CYU256" s="26"/>
      <c r="CYV256" s="26"/>
      <c r="CYW256" s="26"/>
      <c r="CYX256" s="26"/>
      <c r="CYY256" s="26"/>
      <c r="CYZ256" s="26"/>
      <c r="CZA256" s="26"/>
      <c r="CZB256" s="26"/>
      <c r="CZC256" s="26"/>
      <c r="CZD256" s="26"/>
      <c r="CZE256" s="26"/>
      <c r="CZF256" s="26"/>
      <c r="CZG256" s="26"/>
      <c r="CZH256" s="26"/>
      <c r="CZI256" s="26"/>
      <c r="CZJ256" s="26"/>
      <c r="CZK256" s="26"/>
      <c r="CZL256" s="26"/>
      <c r="CZM256" s="26"/>
      <c r="CZN256" s="26"/>
      <c r="CZO256" s="26"/>
      <c r="CZP256" s="26"/>
      <c r="CZQ256" s="26"/>
      <c r="CZR256" s="26"/>
      <c r="CZS256" s="26"/>
      <c r="CZT256" s="26"/>
      <c r="CZU256" s="26"/>
      <c r="CZV256" s="26"/>
      <c r="CZW256" s="26"/>
      <c r="CZX256" s="26"/>
      <c r="CZY256" s="26"/>
      <c r="CZZ256" s="26"/>
      <c r="DAA256" s="26"/>
      <c r="DAB256" s="26"/>
      <c r="DAC256" s="26"/>
      <c r="DAD256" s="26"/>
      <c r="DAE256" s="26"/>
      <c r="DAF256" s="26"/>
      <c r="DAG256" s="26"/>
      <c r="DAH256" s="26"/>
      <c r="DAI256" s="26"/>
      <c r="DAJ256" s="26"/>
      <c r="DAK256" s="26"/>
      <c r="DAL256" s="26"/>
      <c r="DAM256" s="26"/>
      <c r="DAN256" s="26"/>
      <c r="DAO256" s="26"/>
      <c r="DAP256" s="26"/>
      <c r="DAQ256" s="26"/>
      <c r="DAR256" s="26"/>
      <c r="DAS256" s="26"/>
      <c r="DAT256" s="26"/>
      <c r="DAU256" s="26"/>
      <c r="DAV256" s="26"/>
      <c r="DAW256" s="26"/>
      <c r="DAX256" s="26"/>
      <c r="DAY256" s="26"/>
      <c r="DAZ256" s="26"/>
      <c r="DBA256" s="26"/>
      <c r="DBB256" s="26"/>
      <c r="DBC256" s="26"/>
      <c r="DBD256" s="26"/>
      <c r="DBE256" s="26"/>
      <c r="DBF256" s="26"/>
      <c r="DBG256" s="26"/>
      <c r="DBH256" s="26"/>
      <c r="DBI256" s="26"/>
      <c r="DBJ256" s="26"/>
      <c r="DBK256" s="26"/>
      <c r="DBL256" s="26"/>
      <c r="DBM256" s="26"/>
      <c r="DBN256" s="26"/>
      <c r="DBO256" s="26"/>
      <c r="DBP256" s="26"/>
      <c r="DBQ256" s="26"/>
      <c r="DBR256" s="26"/>
      <c r="DBS256" s="26"/>
      <c r="DBT256" s="26"/>
      <c r="DBU256" s="26"/>
      <c r="DBV256" s="26"/>
      <c r="DBW256" s="26"/>
      <c r="DBX256" s="26"/>
      <c r="DBY256" s="26"/>
      <c r="DBZ256" s="26"/>
      <c r="DCA256" s="26"/>
      <c r="DCB256" s="26"/>
      <c r="DCC256" s="26"/>
      <c r="DCD256" s="26"/>
      <c r="DCE256" s="26"/>
      <c r="DCF256" s="26"/>
      <c r="DCG256" s="26"/>
      <c r="DCH256" s="26"/>
      <c r="DCI256" s="26"/>
      <c r="DCJ256" s="26"/>
      <c r="DCK256" s="26"/>
      <c r="DCL256" s="26"/>
      <c r="DCM256" s="26"/>
      <c r="DCN256" s="26"/>
      <c r="DCO256" s="26"/>
      <c r="DCP256" s="26"/>
      <c r="DCQ256" s="26"/>
      <c r="DCR256" s="26"/>
      <c r="DCS256" s="26"/>
      <c r="DCT256" s="26"/>
      <c r="DCU256" s="26"/>
      <c r="DCV256" s="26"/>
      <c r="DCW256" s="26"/>
      <c r="DCX256" s="26"/>
      <c r="DCY256" s="26"/>
      <c r="DCZ256" s="26"/>
      <c r="DDA256" s="26"/>
      <c r="DDB256" s="26"/>
      <c r="DDC256" s="26"/>
      <c r="DDD256" s="26"/>
      <c r="DDE256" s="26"/>
      <c r="DDF256" s="26"/>
      <c r="DDG256" s="26"/>
      <c r="DDH256" s="26"/>
      <c r="DDI256" s="26"/>
      <c r="DDJ256" s="26"/>
      <c r="DDK256" s="26"/>
      <c r="DDL256" s="26"/>
      <c r="DDM256" s="26"/>
      <c r="DDN256" s="26"/>
      <c r="DDO256" s="26"/>
      <c r="DDP256" s="26"/>
      <c r="DDQ256" s="26"/>
      <c r="DDR256" s="26"/>
      <c r="DDS256" s="26"/>
      <c r="DDT256" s="26"/>
      <c r="DDU256" s="26"/>
      <c r="DDV256" s="26"/>
      <c r="DDW256" s="26"/>
      <c r="DDX256" s="26"/>
      <c r="DDY256" s="26"/>
      <c r="DDZ256" s="26"/>
      <c r="DEA256" s="26"/>
      <c r="DEB256" s="26"/>
      <c r="DEC256" s="26"/>
      <c r="DED256" s="26"/>
      <c r="DEE256" s="26"/>
      <c r="DEF256" s="26"/>
      <c r="DEG256" s="26"/>
      <c r="DEH256" s="26"/>
      <c r="DEI256" s="26"/>
      <c r="DEJ256" s="26"/>
      <c r="DEK256" s="26"/>
      <c r="DEL256" s="26"/>
      <c r="DEM256" s="26"/>
      <c r="DEN256" s="26"/>
      <c r="DEO256" s="26"/>
      <c r="DEP256" s="26"/>
      <c r="DEQ256" s="26"/>
      <c r="DER256" s="26"/>
      <c r="DES256" s="26"/>
      <c r="DET256" s="26"/>
      <c r="DEU256" s="26"/>
      <c r="DEV256" s="26"/>
      <c r="DEW256" s="26"/>
      <c r="DEX256" s="26"/>
      <c r="DEY256" s="26"/>
      <c r="DEZ256" s="26"/>
      <c r="DFA256" s="26"/>
      <c r="DFB256" s="26"/>
      <c r="DFC256" s="26"/>
      <c r="DFD256" s="26"/>
      <c r="DFE256" s="26"/>
      <c r="DFF256" s="26"/>
      <c r="DFG256" s="26"/>
      <c r="DFH256" s="26"/>
      <c r="DFI256" s="26"/>
      <c r="DFJ256" s="26"/>
      <c r="DFK256" s="26"/>
      <c r="DFL256" s="26"/>
      <c r="DFM256" s="26"/>
      <c r="DFN256" s="26"/>
      <c r="DFO256" s="26"/>
      <c r="DFP256" s="26"/>
      <c r="DFQ256" s="26"/>
      <c r="DFR256" s="26"/>
      <c r="DFS256" s="26"/>
      <c r="DFT256" s="26"/>
      <c r="DFU256" s="26"/>
      <c r="DFV256" s="26"/>
      <c r="DFW256" s="26"/>
      <c r="DFX256" s="26"/>
      <c r="DFY256" s="26"/>
      <c r="DFZ256" s="26"/>
      <c r="DGA256" s="26"/>
      <c r="DGB256" s="26"/>
      <c r="DGC256" s="26"/>
      <c r="DGD256" s="26"/>
      <c r="DGE256" s="26"/>
      <c r="DGF256" s="26"/>
      <c r="DGG256" s="26"/>
      <c r="DGH256" s="26"/>
      <c r="DGI256" s="26"/>
      <c r="DGJ256" s="26"/>
      <c r="DGK256" s="26"/>
      <c r="DGL256" s="26"/>
      <c r="DGM256" s="26"/>
      <c r="DGN256" s="26"/>
      <c r="DGO256" s="26"/>
      <c r="DGP256" s="26"/>
      <c r="DGQ256" s="26"/>
      <c r="DGR256" s="26"/>
      <c r="DGS256" s="26"/>
      <c r="DGT256" s="26"/>
      <c r="DGU256" s="26"/>
      <c r="DGV256" s="26"/>
      <c r="DGW256" s="26"/>
      <c r="DGX256" s="26"/>
      <c r="DGY256" s="26"/>
      <c r="DGZ256" s="26"/>
      <c r="DHA256" s="26"/>
      <c r="DHB256" s="26"/>
      <c r="DHC256" s="26"/>
      <c r="DHD256" s="26"/>
      <c r="DHE256" s="26"/>
      <c r="DHF256" s="26"/>
      <c r="DHG256" s="26"/>
      <c r="DHH256" s="26"/>
      <c r="DHI256" s="26"/>
      <c r="DHJ256" s="26"/>
      <c r="DHK256" s="26"/>
      <c r="DHL256" s="26"/>
      <c r="DHM256" s="26"/>
      <c r="DHN256" s="26"/>
      <c r="DHO256" s="26"/>
      <c r="DHP256" s="26"/>
      <c r="DHQ256" s="26"/>
      <c r="DHR256" s="26"/>
      <c r="DHS256" s="26"/>
      <c r="DHT256" s="26"/>
      <c r="DHU256" s="26"/>
      <c r="DHV256" s="26"/>
      <c r="DHW256" s="26"/>
      <c r="DHX256" s="26"/>
      <c r="DHY256" s="26"/>
      <c r="DHZ256" s="26"/>
      <c r="DIA256" s="26"/>
      <c r="DIB256" s="26"/>
      <c r="DIC256" s="26"/>
      <c r="DID256" s="26"/>
      <c r="DIE256" s="26"/>
      <c r="DIF256" s="26"/>
      <c r="DIG256" s="26"/>
      <c r="DIH256" s="26"/>
      <c r="DII256" s="26"/>
      <c r="DIJ256" s="26"/>
      <c r="DIK256" s="26"/>
      <c r="DIL256" s="26"/>
      <c r="DIM256" s="26"/>
      <c r="DIN256" s="26"/>
      <c r="DIO256" s="26"/>
      <c r="DIP256" s="26"/>
      <c r="DIQ256" s="26"/>
      <c r="DIR256" s="26"/>
      <c r="DIS256" s="26"/>
      <c r="DIT256" s="26"/>
      <c r="DIU256" s="26"/>
      <c r="DIV256" s="26"/>
      <c r="DIW256" s="26"/>
      <c r="DIX256" s="26"/>
      <c r="DIY256" s="26"/>
      <c r="DIZ256" s="26"/>
      <c r="DJA256" s="26"/>
      <c r="DJB256" s="26"/>
      <c r="DJC256" s="26"/>
      <c r="DJD256" s="26"/>
      <c r="DJE256" s="26"/>
      <c r="DJF256" s="26"/>
      <c r="DJG256" s="26"/>
      <c r="DJH256" s="26"/>
      <c r="DJI256" s="26"/>
      <c r="DJJ256" s="26"/>
      <c r="DJK256" s="26"/>
      <c r="DJL256" s="26"/>
      <c r="DJM256" s="26"/>
      <c r="DJN256" s="26"/>
      <c r="DJO256" s="26"/>
      <c r="DJP256" s="26"/>
      <c r="DJQ256" s="26"/>
      <c r="DJR256" s="26"/>
      <c r="DJS256" s="26"/>
      <c r="DJT256" s="26"/>
      <c r="DJU256" s="26"/>
      <c r="DJV256" s="26"/>
      <c r="DJW256" s="26"/>
      <c r="DJX256" s="26"/>
      <c r="DJY256" s="26"/>
      <c r="DJZ256" s="26"/>
      <c r="DKA256" s="26"/>
      <c r="DKB256" s="26"/>
      <c r="DKC256" s="26"/>
      <c r="DKD256" s="26"/>
      <c r="DKE256" s="26"/>
      <c r="DKF256" s="26"/>
      <c r="DKG256" s="26"/>
      <c r="DKH256" s="26"/>
      <c r="DKI256" s="26"/>
      <c r="DKJ256" s="26"/>
      <c r="DKK256" s="26"/>
      <c r="DKL256" s="26"/>
      <c r="DKM256" s="26"/>
      <c r="DKN256" s="26"/>
      <c r="DKO256" s="26"/>
      <c r="DKP256" s="26"/>
      <c r="DKQ256" s="26"/>
      <c r="DKR256" s="26"/>
      <c r="DKS256" s="26"/>
      <c r="DKT256" s="26"/>
      <c r="DKU256" s="26"/>
      <c r="DKV256" s="26"/>
      <c r="DKW256" s="26"/>
      <c r="DKX256" s="26"/>
      <c r="DKY256" s="26"/>
      <c r="DKZ256" s="26"/>
      <c r="DLA256" s="26"/>
      <c r="DLB256" s="26"/>
      <c r="DLC256" s="26"/>
      <c r="DLD256" s="26"/>
      <c r="DLE256" s="26"/>
      <c r="DLF256" s="26"/>
      <c r="DLG256" s="26"/>
      <c r="DLH256" s="26"/>
      <c r="DLI256" s="26"/>
      <c r="DLJ256" s="26"/>
      <c r="DLK256" s="26"/>
      <c r="DLL256" s="26"/>
      <c r="DLM256" s="26"/>
      <c r="DLN256" s="26"/>
      <c r="DLO256" s="26"/>
      <c r="DLP256" s="26"/>
      <c r="DLQ256" s="26"/>
      <c r="DLR256" s="26"/>
      <c r="DLS256" s="26"/>
      <c r="DLT256" s="26"/>
      <c r="DLU256" s="26"/>
      <c r="DLV256" s="26"/>
      <c r="DLW256" s="26"/>
      <c r="DLX256" s="26"/>
      <c r="DLY256" s="26"/>
      <c r="DLZ256" s="26"/>
      <c r="DMA256" s="26"/>
      <c r="DMB256" s="26"/>
      <c r="DMC256" s="26"/>
      <c r="DMD256" s="26"/>
      <c r="DME256" s="26"/>
      <c r="DMF256" s="26"/>
      <c r="DMG256" s="26"/>
      <c r="DMH256" s="26"/>
      <c r="DMI256" s="26"/>
      <c r="DMJ256" s="26"/>
      <c r="DMK256" s="26"/>
      <c r="DML256" s="26"/>
      <c r="DMM256" s="26"/>
      <c r="DMN256" s="26"/>
      <c r="DMO256" s="26"/>
      <c r="DMP256" s="26"/>
      <c r="DMQ256" s="26"/>
      <c r="DMR256" s="26"/>
      <c r="DMS256" s="26"/>
      <c r="DMT256" s="26"/>
      <c r="DMU256" s="26"/>
      <c r="DMV256" s="26"/>
      <c r="DMW256" s="26"/>
      <c r="DMX256" s="26"/>
      <c r="DMY256" s="26"/>
      <c r="DMZ256" s="26"/>
      <c r="DNA256" s="26"/>
      <c r="DNB256" s="26"/>
      <c r="DNC256" s="26"/>
      <c r="DND256" s="26"/>
      <c r="DNE256" s="26"/>
      <c r="DNF256" s="26"/>
      <c r="DNG256" s="26"/>
      <c r="DNH256" s="26"/>
      <c r="DNI256" s="26"/>
      <c r="DNJ256" s="26"/>
      <c r="DNK256" s="26"/>
      <c r="DNL256" s="26"/>
      <c r="DNM256" s="26"/>
      <c r="DNN256" s="26"/>
      <c r="DNO256" s="26"/>
      <c r="DNP256" s="26"/>
      <c r="DNQ256" s="26"/>
      <c r="DNR256" s="26"/>
      <c r="DNS256" s="26"/>
      <c r="DNT256" s="26"/>
      <c r="DNU256" s="26"/>
      <c r="DNV256" s="26"/>
      <c r="DNW256" s="26"/>
      <c r="DNX256" s="26"/>
      <c r="DNY256" s="26"/>
      <c r="DNZ256" s="26"/>
      <c r="DOA256" s="26"/>
      <c r="DOB256" s="26"/>
      <c r="DOC256" s="26"/>
      <c r="DOD256" s="26"/>
      <c r="DOE256" s="26"/>
      <c r="DOF256" s="26"/>
      <c r="DOG256" s="26"/>
      <c r="DOH256" s="26"/>
      <c r="DOI256" s="26"/>
      <c r="DOJ256" s="26"/>
      <c r="DOK256" s="26"/>
      <c r="DOL256" s="26"/>
      <c r="DOM256" s="26"/>
      <c r="DON256" s="26"/>
      <c r="DOO256" s="26"/>
      <c r="DOP256" s="26"/>
      <c r="DOQ256" s="26"/>
      <c r="DOR256" s="26"/>
      <c r="DOS256" s="26"/>
      <c r="DOT256" s="26"/>
      <c r="DOU256" s="26"/>
      <c r="DOV256" s="26"/>
      <c r="DOW256" s="26"/>
      <c r="DOX256" s="26"/>
      <c r="DOY256" s="26"/>
      <c r="DOZ256" s="26"/>
      <c r="DPA256" s="26"/>
      <c r="DPB256" s="26"/>
      <c r="DPC256" s="26"/>
      <c r="DPD256" s="26"/>
      <c r="DPE256" s="26"/>
      <c r="DPF256" s="26"/>
      <c r="DPG256" s="26"/>
      <c r="DPH256" s="26"/>
      <c r="DPI256" s="26"/>
      <c r="DPJ256" s="26"/>
      <c r="DPK256" s="26"/>
      <c r="DPL256" s="26"/>
      <c r="DPM256" s="26"/>
      <c r="DPN256" s="26"/>
      <c r="DPO256" s="26"/>
      <c r="DPP256" s="26"/>
      <c r="DPQ256" s="26"/>
      <c r="DPR256" s="26"/>
      <c r="DPS256" s="26"/>
      <c r="DPT256" s="26"/>
      <c r="DPU256" s="26"/>
      <c r="DPV256" s="26"/>
      <c r="DPW256" s="26"/>
      <c r="DPX256" s="26"/>
      <c r="DPY256" s="26"/>
      <c r="DPZ256" s="26"/>
      <c r="DQA256" s="26"/>
      <c r="DQB256" s="26"/>
      <c r="DQC256" s="26"/>
      <c r="DQD256" s="26"/>
      <c r="DQE256" s="26"/>
      <c r="DQF256" s="26"/>
      <c r="DQG256" s="26"/>
      <c r="DQH256" s="26"/>
      <c r="DQI256" s="26"/>
      <c r="DQJ256" s="26"/>
      <c r="DQK256" s="26"/>
      <c r="DQL256" s="26"/>
      <c r="DQM256" s="26"/>
      <c r="DQN256" s="26"/>
      <c r="DQO256" s="26"/>
      <c r="DQP256" s="26"/>
      <c r="DQQ256" s="26"/>
      <c r="DQR256" s="26"/>
      <c r="DQS256" s="26"/>
      <c r="DQT256" s="26"/>
      <c r="DQU256" s="26"/>
      <c r="DQV256" s="26"/>
      <c r="DQW256" s="26"/>
      <c r="DQX256" s="26"/>
      <c r="DQY256" s="26"/>
      <c r="DQZ256" s="26"/>
      <c r="DRA256" s="26"/>
      <c r="DRB256" s="26"/>
      <c r="DRC256" s="26"/>
      <c r="DRD256" s="26"/>
      <c r="DRE256" s="26"/>
      <c r="DRF256" s="26"/>
      <c r="DRG256" s="26"/>
      <c r="DRH256" s="26"/>
      <c r="DRI256" s="26"/>
      <c r="DRJ256" s="26"/>
      <c r="DRK256" s="26"/>
      <c r="DRL256" s="26"/>
      <c r="DRM256" s="26"/>
      <c r="DRN256" s="26"/>
      <c r="DRO256" s="26"/>
      <c r="DRP256" s="26"/>
      <c r="DRQ256" s="26"/>
      <c r="DRR256" s="26"/>
      <c r="DRS256" s="26"/>
      <c r="DRT256" s="26"/>
      <c r="DRU256" s="26"/>
      <c r="DRV256" s="26"/>
      <c r="DRW256" s="26"/>
      <c r="DRX256" s="26"/>
      <c r="DRY256" s="26"/>
      <c r="DRZ256" s="26"/>
      <c r="DSA256" s="26"/>
      <c r="DSB256" s="26"/>
      <c r="DSC256" s="26"/>
      <c r="DSD256" s="26"/>
      <c r="DSE256" s="26"/>
      <c r="DSF256" s="26"/>
      <c r="DSG256" s="26"/>
      <c r="DSH256" s="26"/>
      <c r="DSI256" s="26"/>
      <c r="DSJ256" s="26"/>
      <c r="DSK256" s="26"/>
      <c r="DSL256" s="26"/>
      <c r="DSM256" s="26"/>
      <c r="DSN256" s="26"/>
      <c r="DSO256" s="26"/>
      <c r="DSP256" s="26"/>
      <c r="DSQ256" s="26"/>
      <c r="DSR256" s="26"/>
      <c r="DSS256" s="26"/>
      <c r="DST256" s="26"/>
      <c r="DSU256" s="26"/>
      <c r="DSV256" s="26"/>
      <c r="DSW256" s="26"/>
      <c r="DSX256" s="26"/>
      <c r="DSY256" s="26"/>
      <c r="DSZ256" s="26"/>
      <c r="DTA256" s="26"/>
      <c r="DTB256" s="26"/>
      <c r="DTC256" s="26"/>
      <c r="DTD256" s="26"/>
      <c r="DTE256" s="26"/>
      <c r="DTF256" s="26"/>
      <c r="DTG256" s="26"/>
      <c r="DTH256" s="26"/>
      <c r="DTI256" s="26"/>
      <c r="DTJ256" s="26"/>
      <c r="DTK256" s="26"/>
      <c r="DTL256" s="26"/>
      <c r="DTM256" s="26"/>
      <c r="DTN256" s="26"/>
      <c r="DTO256" s="26"/>
      <c r="DTP256" s="26"/>
      <c r="DTQ256" s="26"/>
      <c r="DTR256" s="26"/>
      <c r="DTS256" s="26"/>
      <c r="DTT256" s="26"/>
      <c r="DTU256" s="26"/>
      <c r="DTV256" s="26"/>
      <c r="DTW256" s="26"/>
      <c r="DTX256" s="26"/>
      <c r="DTY256" s="26"/>
      <c r="DTZ256" s="26"/>
      <c r="DUA256" s="26"/>
      <c r="DUB256" s="26"/>
      <c r="DUC256" s="26"/>
      <c r="DUD256" s="26"/>
      <c r="DUE256" s="26"/>
      <c r="DUF256" s="26"/>
      <c r="DUG256" s="26"/>
      <c r="DUH256" s="26"/>
      <c r="DUI256" s="26"/>
      <c r="DUJ256" s="26"/>
      <c r="DUK256" s="26"/>
      <c r="DUL256" s="26"/>
      <c r="DUM256" s="26"/>
      <c r="DUN256" s="26"/>
      <c r="DUO256" s="26"/>
      <c r="DUP256" s="26"/>
      <c r="DUQ256" s="26"/>
      <c r="DUR256" s="26"/>
      <c r="DUS256" s="26"/>
      <c r="DUT256" s="26"/>
      <c r="DUU256" s="26"/>
      <c r="DUV256" s="26"/>
      <c r="DUW256" s="26"/>
      <c r="DUX256" s="26"/>
      <c r="DUY256" s="26"/>
      <c r="DUZ256" s="26"/>
      <c r="DVA256" s="26"/>
      <c r="DVB256" s="26"/>
      <c r="DVC256" s="26"/>
      <c r="DVD256" s="26"/>
      <c r="DVE256" s="26"/>
      <c r="DVF256" s="26"/>
      <c r="DVG256" s="26"/>
      <c r="DVH256" s="26"/>
      <c r="DVI256" s="26"/>
      <c r="DVJ256" s="26"/>
      <c r="DVK256" s="26"/>
      <c r="DVL256" s="26"/>
      <c r="DVM256" s="26"/>
      <c r="DVN256" s="26"/>
      <c r="DVO256" s="26"/>
      <c r="DVP256" s="26"/>
      <c r="DVQ256" s="26"/>
      <c r="DVR256" s="26"/>
      <c r="DVS256" s="26"/>
      <c r="DVT256" s="26"/>
      <c r="DVU256" s="26"/>
      <c r="DVV256" s="26"/>
      <c r="DVW256" s="26"/>
      <c r="DVX256" s="26"/>
      <c r="DVY256" s="26"/>
      <c r="DVZ256" s="26"/>
      <c r="DWA256" s="26"/>
      <c r="DWB256" s="26"/>
      <c r="DWC256" s="26"/>
      <c r="DWD256" s="26"/>
      <c r="DWE256" s="26"/>
      <c r="DWF256" s="26"/>
      <c r="DWG256" s="26"/>
      <c r="DWH256" s="26"/>
      <c r="DWI256" s="26"/>
      <c r="DWJ256" s="26"/>
      <c r="DWK256" s="26"/>
      <c r="DWL256" s="26"/>
      <c r="DWM256" s="26"/>
      <c r="DWN256" s="26"/>
      <c r="DWO256" s="26"/>
      <c r="DWP256" s="26"/>
      <c r="DWQ256" s="26"/>
      <c r="DWR256" s="26"/>
      <c r="DWS256" s="26"/>
      <c r="DWT256" s="26"/>
      <c r="DWU256" s="26"/>
      <c r="DWV256" s="26"/>
      <c r="DWW256" s="26"/>
      <c r="DWX256" s="26"/>
      <c r="DWY256" s="26"/>
      <c r="DWZ256" s="26"/>
      <c r="DXA256" s="26"/>
      <c r="DXB256" s="26"/>
      <c r="DXC256" s="26"/>
      <c r="DXD256" s="26"/>
      <c r="DXE256" s="26"/>
      <c r="DXF256" s="26"/>
      <c r="DXG256" s="26"/>
      <c r="DXH256" s="26"/>
      <c r="DXI256" s="26"/>
      <c r="DXJ256" s="26"/>
      <c r="DXK256" s="26"/>
      <c r="DXL256" s="26"/>
      <c r="DXM256" s="26"/>
      <c r="DXN256" s="26"/>
      <c r="DXO256" s="26"/>
      <c r="DXP256" s="26"/>
      <c r="DXQ256" s="26"/>
      <c r="DXR256" s="26"/>
      <c r="DXS256" s="26"/>
      <c r="DXT256" s="26"/>
      <c r="DXU256" s="26"/>
      <c r="DXV256" s="26"/>
      <c r="DXW256" s="26"/>
      <c r="DXX256" s="26"/>
      <c r="DXY256" s="26"/>
      <c r="DXZ256" s="26"/>
      <c r="DYA256" s="26"/>
      <c r="DYB256" s="26"/>
      <c r="DYC256" s="26"/>
      <c r="DYD256" s="26"/>
      <c r="DYE256" s="26"/>
      <c r="DYF256" s="26"/>
      <c r="DYG256" s="26"/>
      <c r="DYH256" s="26"/>
      <c r="DYI256" s="26"/>
      <c r="DYJ256" s="26"/>
      <c r="DYK256" s="26"/>
      <c r="DYL256" s="26"/>
      <c r="DYM256" s="26"/>
      <c r="DYN256" s="26"/>
      <c r="DYO256" s="26"/>
      <c r="DYP256" s="26"/>
      <c r="DYQ256" s="26"/>
      <c r="DYR256" s="26"/>
      <c r="DYS256" s="26"/>
      <c r="DYT256" s="26"/>
      <c r="DYU256" s="26"/>
      <c r="DYV256" s="26"/>
      <c r="DYW256" s="26"/>
      <c r="DYX256" s="26"/>
      <c r="DYY256" s="26"/>
      <c r="DYZ256" s="26"/>
      <c r="DZA256" s="26"/>
      <c r="DZB256" s="26"/>
      <c r="DZC256" s="26"/>
      <c r="DZD256" s="26"/>
      <c r="DZE256" s="26"/>
      <c r="DZF256" s="26"/>
      <c r="DZG256" s="26"/>
      <c r="DZH256" s="26"/>
      <c r="DZI256" s="26"/>
      <c r="DZJ256" s="26"/>
      <c r="DZK256" s="26"/>
      <c r="DZL256" s="26"/>
      <c r="DZM256" s="26"/>
      <c r="DZN256" s="26"/>
      <c r="DZO256" s="26"/>
      <c r="DZP256" s="26"/>
      <c r="DZQ256" s="26"/>
      <c r="DZR256" s="26"/>
      <c r="DZS256" s="26"/>
      <c r="DZT256" s="26"/>
      <c r="DZU256" s="26"/>
      <c r="DZV256" s="26"/>
      <c r="DZW256" s="26"/>
      <c r="DZX256" s="26"/>
      <c r="DZY256" s="26"/>
      <c r="DZZ256" s="26"/>
      <c r="EAA256" s="26"/>
      <c r="EAB256" s="26"/>
      <c r="EAC256" s="26"/>
      <c r="EAD256" s="26"/>
      <c r="EAE256" s="26"/>
      <c r="EAF256" s="26"/>
      <c r="EAG256" s="26"/>
      <c r="EAH256" s="26"/>
      <c r="EAI256" s="26"/>
      <c r="EAJ256" s="26"/>
      <c r="EAK256" s="26"/>
      <c r="EAL256" s="26"/>
      <c r="EAM256" s="26"/>
      <c r="EAN256" s="26"/>
      <c r="EAO256" s="26"/>
      <c r="EAP256" s="26"/>
      <c r="EAQ256" s="26"/>
      <c r="EAR256" s="26"/>
      <c r="EAS256" s="26"/>
      <c r="EAT256" s="26"/>
      <c r="EAU256" s="26"/>
      <c r="EAV256" s="26"/>
      <c r="EAW256" s="26"/>
      <c r="EAX256" s="26"/>
      <c r="EAY256" s="26"/>
      <c r="EAZ256" s="26"/>
      <c r="EBA256" s="26"/>
      <c r="EBB256" s="26"/>
      <c r="EBC256" s="26"/>
      <c r="EBD256" s="26"/>
      <c r="EBE256" s="26"/>
      <c r="EBF256" s="26"/>
      <c r="EBG256" s="26"/>
      <c r="EBH256" s="26"/>
      <c r="EBI256" s="26"/>
      <c r="EBJ256" s="26"/>
      <c r="EBK256" s="26"/>
      <c r="EBL256" s="26"/>
      <c r="EBM256" s="26"/>
      <c r="EBN256" s="26"/>
      <c r="EBO256" s="26"/>
      <c r="EBP256" s="26"/>
      <c r="EBQ256" s="26"/>
      <c r="EBR256" s="26"/>
      <c r="EBS256" s="26"/>
      <c r="EBT256" s="26"/>
      <c r="EBU256" s="26"/>
      <c r="EBV256" s="26"/>
      <c r="EBW256" s="26"/>
      <c r="EBX256" s="26"/>
      <c r="EBY256" s="26"/>
      <c r="EBZ256" s="26"/>
      <c r="ECA256" s="26"/>
      <c r="ECB256" s="26"/>
      <c r="ECC256" s="26"/>
      <c r="ECD256" s="26"/>
      <c r="ECE256" s="26"/>
      <c r="ECF256" s="26"/>
      <c r="ECG256" s="26"/>
      <c r="ECH256" s="26"/>
      <c r="ECI256" s="26"/>
      <c r="ECJ256" s="26"/>
      <c r="ECK256" s="26"/>
      <c r="ECL256" s="26"/>
      <c r="ECM256" s="26"/>
      <c r="ECN256" s="26"/>
      <c r="ECO256" s="26"/>
      <c r="ECP256" s="26"/>
      <c r="ECQ256" s="26"/>
      <c r="ECR256" s="26"/>
      <c r="ECS256" s="26"/>
      <c r="ECT256" s="26"/>
      <c r="ECU256" s="26"/>
      <c r="ECV256" s="26"/>
      <c r="ECW256" s="26"/>
      <c r="ECX256" s="26"/>
      <c r="ECY256" s="26"/>
      <c r="ECZ256" s="26"/>
      <c r="EDA256" s="26"/>
      <c r="EDB256" s="26"/>
      <c r="EDC256" s="26"/>
      <c r="EDD256" s="26"/>
      <c r="EDE256" s="26"/>
      <c r="EDF256" s="26"/>
      <c r="EDG256" s="26"/>
      <c r="EDH256" s="26"/>
      <c r="EDI256" s="26"/>
      <c r="EDJ256" s="26"/>
      <c r="EDK256" s="26"/>
      <c r="EDL256" s="26"/>
      <c r="EDM256" s="26"/>
      <c r="EDN256" s="26"/>
      <c r="EDO256" s="26"/>
      <c r="EDP256" s="26"/>
      <c r="EDQ256" s="26"/>
      <c r="EDR256" s="26"/>
      <c r="EDS256" s="26"/>
      <c r="EDT256" s="26"/>
      <c r="EDU256" s="26"/>
      <c r="EDV256" s="26"/>
      <c r="EDW256" s="26"/>
      <c r="EDX256" s="26"/>
      <c r="EDY256" s="26"/>
      <c r="EDZ256" s="26"/>
      <c r="EEA256" s="26"/>
      <c r="EEB256" s="26"/>
      <c r="EEC256" s="26"/>
      <c r="EED256" s="26"/>
      <c r="EEE256" s="26"/>
      <c r="EEF256" s="26"/>
      <c r="EEG256" s="26"/>
      <c r="EEH256" s="26"/>
      <c r="EEI256" s="26"/>
      <c r="EEJ256" s="26"/>
      <c r="EEK256" s="26"/>
      <c r="EEL256" s="26"/>
      <c r="EEM256" s="26"/>
      <c r="EEN256" s="26"/>
      <c r="EEO256" s="26"/>
      <c r="EEP256" s="26"/>
      <c r="EEQ256" s="26"/>
      <c r="EER256" s="26"/>
      <c r="EES256" s="26"/>
      <c r="EET256" s="26"/>
      <c r="EEU256" s="26"/>
      <c r="EEV256" s="26"/>
      <c r="EEW256" s="26"/>
      <c r="EEX256" s="26"/>
      <c r="EEY256" s="26"/>
      <c r="EEZ256" s="26"/>
      <c r="EFA256" s="26"/>
      <c r="EFB256" s="26"/>
      <c r="EFC256" s="26"/>
      <c r="EFD256" s="26"/>
      <c r="EFE256" s="26"/>
      <c r="EFF256" s="26"/>
      <c r="EFG256" s="26"/>
      <c r="EFH256" s="26"/>
      <c r="EFI256" s="26"/>
      <c r="EFJ256" s="26"/>
      <c r="EFK256" s="26"/>
      <c r="EFL256" s="26"/>
      <c r="EFM256" s="26"/>
      <c r="EFN256" s="26"/>
      <c r="EFO256" s="26"/>
      <c r="EFP256" s="26"/>
      <c r="EFQ256" s="26"/>
      <c r="EFR256" s="26"/>
      <c r="EFS256" s="26"/>
      <c r="EFT256" s="26"/>
      <c r="EFU256" s="26"/>
      <c r="EFV256" s="26"/>
      <c r="EFW256" s="26"/>
      <c r="EFX256" s="26"/>
      <c r="EFY256" s="26"/>
      <c r="EFZ256" s="26"/>
      <c r="EGA256" s="26"/>
      <c r="EGB256" s="26"/>
      <c r="EGC256" s="26"/>
      <c r="EGD256" s="26"/>
      <c r="EGE256" s="26"/>
      <c r="EGF256" s="26"/>
      <c r="EGG256" s="26"/>
      <c r="EGH256" s="26"/>
      <c r="EGI256" s="26"/>
      <c r="EGJ256" s="26"/>
      <c r="EGK256" s="26"/>
      <c r="EGL256" s="26"/>
      <c r="EGM256" s="26"/>
      <c r="EGN256" s="26"/>
      <c r="EGO256" s="26"/>
      <c r="EGP256" s="26"/>
      <c r="EGQ256" s="26"/>
      <c r="EGR256" s="26"/>
      <c r="EGS256" s="26"/>
      <c r="EGT256" s="26"/>
      <c r="EGU256" s="26"/>
      <c r="EGV256" s="26"/>
      <c r="EGW256" s="26"/>
      <c r="EGX256" s="26"/>
      <c r="EGY256" s="26"/>
      <c r="EGZ256" s="26"/>
      <c r="EHA256" s="26"/>
      <c r="EHB256" s="26"/>
      <c r="EHC256" s="26"/>
      <c r="EHD256" s="26"/>
      <c r="EHE256" s="26"/>
      <c r="EHF256" s="26"/>
      <c r="EHG256" s="26"/>
      <c r="EHH256" s="26"/>
      <c r="EHI256" s="26"/>
      <c r="EHJ256" s="26"/>
      <c r="EHK256" s="26"/>
      <c r="EHL256" s="26"/>
      <c r="EHM256" s="26"/>
      <c r="EHN256" s="26"/>
      <c r="EHO256" s="26"/>
      <c r="EHP256" s="26"/>
      <c r="EHQ256" s="26"/>
      <c r="EHR256" s="26"/>
      <c r="EHS256" s="26"/>
      <c r="EHT256" s="26"/>
      <c r="EHU256" s="26"/>
      <c r="EHV256" s="26"/>
      <c r="EHW256" s="26"/>
      <c r="EHX256" s="26"/>
      <c r="EHY256" s="26"/>
      <c r="EHZ256" s="26"/>
      <c r="EIA256" s="26"/>
      <c r="EIB256" s="26"/>
      <c r="EIC256" s="26"/>
      <c r="EID256" s="26"/>
      <c r="EIE256" s="26"/>
      <c r="EIF256" s="26"/>
      <c r="EIG256" s="26"/>
      <c r="EIH256" s="26"/>
      <c r="EII256" s="26"/>
      <c r="EIJ256" s="26"/>
      <c r="EIK256" s="26"/>
      <c r="EIL256" s="26"/>
      <c r="EIM256" s="26"/>
      <c r="EIN256" s="26"/>
      <c r="EIO256" s="26"/>
      <c r="EIP256" s="26"/>
      <c r="EIQ256" s="26"/>
      <c r="EIR256" s="26"/>
      <c r="EIS256" s="26"/>
      <c r="EIT256" s="26"/>
      <c r="EIU256" s="26"/>
      <c r="EIV256" s="26"/>
      <c r="EIW256" s="26"/>
      <c r="EIX256" s="26"/>
      <c r="EIY256" s="26"/>
      <c r="EIZ256" s="26"/>
      <c r="EJA256" s="26"/>
      <c r="EJB256" s="26"/>
      <c r="EJC256" s="26"/>
      <c r="EJD256" s="26"/>
      <c r="EJE256" s="26"/>
      <c r="EJF256" s="26"/>
      <c r="EJG256" s="26"/>
      <c r="EJH256" s="26"/>
      <c r="EJI256" s="26"/>
      <c r="EJJ256" s="26"/>
      <c r="EJK256" s="26"/>
      <c r="EJL256" s="26"/>
      <c r="EJM256" s="26"/>
      <c r="EJN256" s="26"/>
      <c r="EJO256" s="26"/>
      <c r="EJP256" s="26"/>
      <c r="EJQ256" s="26"/>
      <c r="EJR256" s="26"/>
      <c r="EJS256" s="26"/>
      <c r="EJT256" s="26"/>
      <c r="EJU256" s="26"/>
      <c r="EJV256" s="26"/>
      <c r="EJW256" s="26"/>
      <c r="EJX256" s="26"/>
      <c r="EJY256" s="26"/>
      <c r="EJZ256" s="26"/>
      <c r="EKA256" s="26"/>
      <c r="EKB256" s="26"/>
      <c r="EKC256" s="26"/>
      <c r="EKD256" s="26"/>
      <c r="EKE256" s="26"/>
      <c r="EKF256" s="26"/>
      <c r="EKG256" s="26"/>
      <c r="EKH256" s="26"/>
      <c r="EKI256" s="26"/>
      <c r="EKJ256" s="26"/>
      <c r="EKK256" s="26"/>
      <c r="EKL256" s="26"/>
      <c r="EKM256" s="26"/>
      <c r="EKN256" s="26"/>
      <c r="EKO256" s="26"/>
      <c r="EKP256" s="26"/>
      <c r="EKQ256" s="26"/>
      <c r="EKR256" s="26"/>
      <c r="EKS256" s="26"/>
      <c r="EKT256" s="26"/>
      <c r="EKU256" s="26"/>
      <c r="EKV256" s="26"/>
      <c r="EKW256" s="26"/>
      <c r="EKX256" s="26"/>
      <c r="EKY256" s="26"/>
      <c r="EKZ256" s="26"/>
      <c r="ELA256" s="26"/>
      <c r="ELB256" s="26"/>
      <c r="ELC256" s="26"/>
      <c r="ELD256" s="26"/>
      <c r="ELE256" s="26"/>
      <c r="ELF256" s="26"/>
      <c r="ELG256" s="26"/>
      <c r="ELH256" s="26"/>
      <c r="ELI256" s="26"/>
      <c r="ELJ256" s="26"/>
      <c r="ELK256" s="26"/>
      <c r="ELL256" s="26"/>
      <c r="ELM256" s="26"/>
      <c r="ELN256" s="26"/>
      <c r="ELO256" s="26"/>
      <c r="ELP256" s="26"/>
      <c r="ELQ256" s="26"/>
      <c r="ELR256" s="26"/>
      <c r="ELS256" s="26"/>
      <c r="ELT256" s="26"/>
      <c r="ELU256" s="26"/>
      <c r="ELV256" s="26"/>
      <c r="ELW256" s="26"/>
      <c r="ELX256" s="26"/>
      <c r="ELY256" s="26"/>
      <c r="ELZ256" s="26"/>
      <c r="EMA256" s="26"/>
      <c r="EMB256" s="26"/>
      <c r="EMC256" s="26"/>
      <c r="EMD256" s="26"/>
      <c r="EME256" s="26"/>
      <c r="EMF256" s="26"/>
      <c r="EMG256" s="26"/>
      <c r="EMH256" s="26"/>
      <c r="EMI256" s="26"/>
      <c r="EMJ256" s="26"/>
      <c r="EMK256" s="26"/>
      <c r="EML256" s="26"/>
      <c r="EMM256" s="26"/>
      <c r="EMN256" s="26"/>
      <c r="EMO256" s="26"/>
      <c r="EMP256" s="26"/>
      <c r="EMQ256" s="26"/>
      <c r="EMR256" s="26"/>
      <c r="EMS256" s="26"/>
      <c r="EMT256" s="26"/>
      <c r="EMU256" s="26"/>
      <c r="EMV256" s="26"/>
      <c r="EMW256" s="26"/>
      <c r="EMX256" s="26"/>
      <c r="EMY256" s="26"/>
      <c r="EMZ256" s="26"/>
      <c r="ENA256" s="26"/>
      <c r="ENB256" s="26"/>
      <c r="ENC256" s="26"/>
      <c r="END256" s="26"/>
      <c r="ENE256" s="26"/>
      <c r="ENF256" s="26"/>
      <c r="ENG256" s="26"/>
      <c r="ENH256" s="26"/>
      <c r="ENI256" s="26"/>
      <c r="ENJ256" s="26"/>
      <c r="ENK256" s="26"/>
      <c r="ENL256" s="26"/>
      <c r="ENM256" s="26"/>
      <c r="ENN256" s="26"/>
      <c r="ENO256" s="26"/>
      <c r="ENP256" s="26"/>
      <c r="ENQ256" s="26"/>
      <c r="ENR256" s="26"/>
      <c r="ENS256" s="26"/>
      <c r="ENT256" s="26"/>
      <c r="ENU256" s="26"/>
      <c r="ENV256" s="26"/>
      <c r="ENW256" s="26"/>
      <c r="ENX256" s="26"/>
      <c r="ENY256" s="26"/>
      <c r="ENZ256" s="26"/>
      <c r="EOA256" s="26"/>
      <c r="EOB256" s="26"/>
      <c r="EOC256" s="26"/>
      <c r="EOD256" s="26"/>
      <c r="EOE256" s="26"/>
      <c r="EOF256" s="26"/>
      <c r="EOG256" s="26"/>
      <c r="EOH256" s="26"/>
      <c r="EOI256" s="26"/>
      <c r="EOJ256" s="26"/>
      <c r="EOK256" s="26"/>
      <c r="EOL256" s="26"/>
      <c r="EOM256" s="26"/>
      <c r="EON256" s="26"/>
      <c r="EOO256" s="26"/>
      <c r="EOP256" s="26"/>
      <c r="EOQ256" s="26"/>
      <c r="EOR256" s="26"/>
      <c r="EOS256" s="26"/>
      <c r="EOT256" s="26"/>
      <c r="EOU256" s="26"/>
      <c r="EOV256" s="26"/>
      <c r="EOW256" s="26"/>
      <c r="EOX256" s="26"/>
      <c r="EOY256" s="26"/>
      <c r="EOZ256" s="26"/>
      <c r="EPA256" s="26"/>
      <c r="EPB256" s="26"/>
      <c r="EPC256" s="26"/>
      <c r="EPD256" s="26"/>
      <c r="EPE256" s="26"/>
      <c r="EPF256" s="26"/>
      <c r="EPG256" s="26"/>
      <c r="EPH256" s="26"/>
      <c r="EPI256" s="26"/>
      <c r="EPJ256" s="26"/>
      <c r="EPK256" s="26"/>
      <c r="EPL256" s="26"/>
      <c r="EPM256" s="26"/>
      <c r="EPN256" s="26"/>
      <c r="EPO256" s="26"/>
      <c r="EPP256" s="26"/>
      <c r="EPQ256" s="26"/>
      <c r="EPR256" s="26"/>
      <c r="EPS256" s="26"/>
      <c r="EPT256" s="26"/>
      <c r="EPU256" s="26"/>
      <c r="EPV256" s="26"/>
      <c r="EPW256" s="26"/>
      <c r="EPX256" s="26"/>
      <c r="EPY256" s="26"/>
      <c r="EPZ256" s="26"/>
      <c r="EQA256" s="26"/>
      <c r="EQB256" s="26"/>
      <c r="EQC256" s="26"/>
      <c r="EQD256" s="26"/>
      <c r="EQE256" s="26"/>
      <c r="EQF256" s="26"/>
      <c r="EQG256" s="26"/>
      <c r="EQH256" s="26"/>
      <c r="EQI256" s="26"/>
      <c r="EQJ256" s="26"/>
      <c r="EQK256" s="26"/>
      <c r="EQL256" s="26"/>
      <c r="EQM256" s="26"/>
      <c r="EQN256" s="26"/>
      <c r="EQO256" s="26"/>
      <c r="EQP256" s="26"/>
      <c r="EQQ256" s="26"/>
      <c r="EQR256" s="26"/>
      <c r="EQS256" s="26"/>
      <c r="EQT256" s="26"/>
      <c r="EQU256" s="26"/>
      <c r="EQV256" s="26"/>
      <c r="EQW256" s="26"/>
      <c r="EQX256" s="26"/>
      <c r="EQY256" s="26"/>
      <c r="EQZ256" s="26"/>
      <c r="ERA256" s="26"/>
      <c r="ERB256" s="26"/>
      <c r="ERC256" s="26"/>
      <c r="ERD256" s="26"/>
      <c r="ERE256" s="26"/>
      <c r="ERF256" s="26"/>
      <c r="ERG256" s="26"/>
      <c r="ERH256" s="26"/>
      <c r="ERI256" s="26"/>
      <c r="ERJ256" s="26"/>
      <c r="ERK256" s="26"/>
      <c r="ERL256" s="26"/>
      <c r="ERM256" s="26"/>
      <c r="ERN256" s="26"/>
      <c r="ERO256" s="26"/>
      <c r="ERP256" s="26"/>
      <c r="ERQ256" s="26"/>
      <c r="ERR256" s="26"/>
      <c r="ERS256" s="26"/>
      <c r="ERT256" s="26"/>
      <c r="ERU256" s="26"/>
      <c r="ERV256" s="26"/>
      <c r="ERW256" s="26"/>
      <c r="ERX256" s="26"/>
      <c r="ERY256" s="26"/>
      <c r="ERZ256" s="26"/>
      <c r="ESA256" s="26"/>
      <c r="ESB256" s="26"/>
      <c r="ESC256" s="26"/>
      <c r="ESD256" s="26"/>
      <c r="ESE256" s="26"/>
      <c r="ESF256" s="26"/>
      <c r="ESG256" s="26"/>
      <c r="ESH256" s="26"/>
      <c r="ESI256" s="26"/>
      <c r="ESJ256" s="26"/>
      <c r="ESK256" s="26"/>
      <c r="ESL256" s="26"/>
      <c r="ESM256" s="26"/>
      <c r="ESN256" s="26"/>
      <c r="ESO256" s="26"/>
      <c r="ESP256" s="26"/>
      <c r="ESQ256" s="26"/>
      <c r="ESR256" s="26"/>
      <c r="ESS256" s="26"/>
      <c r="EST256" s="26"/>
      <c r="ESU256" s="26"/>
      <c r="ESV256" s="26"/>
      <c r="ESW256" s="26"/>
      <c r="ESX256" s="26"/>
      <c r="ESY256" s="26"/>
      <c r="ESZ256" s="26"/>
      <c r="ETA256" s="26"/>
      <c r="ETB256" s="26"/>
      <c r="ETC256" s="26"/>
      <c r="ETD256" s="26"/>
      <c r="ETE256" s="26"/>
      <c r="ETF256" s="26"/>
      <c r="ETG256" s="26"/>
      <c r="ETH256" s="26"/>
      <c r="ETI256" s="26"/>
      <c r="ETJ256" s="26"/>
      <c r="ETK256" s="26"/>
      <c r="ETL256" s="26"/>
      <c r="ETM256" s="26"/>
      <c r="ETN256" s="26"/>
      <c r="ETO256" s="26"/>
      <c r="ETP256" s="26"/>
      <c r="ETQ256" s="26"/>
      <c r="ETR256" s="26"/>
      <c r="ETS256" s="26"/>
      <c r="ETT256" s="26"/>
      <c r="ETU256" s="26"/>
      <c r="ETV256" s="26"/>
      <c r="ETW256" s="26"/>
      <c r="ETX256" s="26"/>
      <c r="ETY256" s="26"/>
      <c r="ETZ256" s="26"/>
      <c r="EUA256" s="26"/>
      <c r="EUB256" s="26"/>
      <c r="EUC256" s="26"/>
      <c r="EUD256" s="26"/>
      <c r="EUE256" s="26"/>
      <c r="EUF256" s="26"/>
      <c r="EUG256" s="26"/>
      <c r="EUH256" s="26"/>
      <c r="EUI256" s="26"/>
      <c r="EUJ256" s="26"/>
      <c r="EUK256" s="26"/>
      <c r="EUL256" s="26"/>
      <c r="EUM256" s="26"/>
      <c r="EUN256" s="26"/>
      <c r="EUO256" s="26"/>
      <c r="EUP256" s="26"/>
      <c r="EUQ256" s="26"/>
      <c r="EUR256" s="26"/>
      <c r="EUS256" s="26"/>
      <c r="EUT256" s="26"/>
      <c r="EUU256" s="26"/>
      <c r="EUV256" s="26"/>
      <c r="EUW256" s="26"/>
      <c r="EUX256" s="26"/>
      <c r="EUY256" s="26"/>
      <c r="EUZ256" s="26"/>
      <c r="EVA256" s="26"/>
      <c r="EVB256" s="26"/>
      <c r="EVC256" s="26"/>
      <c r="EVD256" s="26"/>
      <c r="EVE256" s="26"/>
      <c r="EVF256" s="26"/>
      <c r="EVG256" s="26"/>
      <c r="EVH256" s="26"/>
      <c r="EVI256" s="26"/>
      <c r="EVJ256" s="26"/>
      <c r="EVK256" s="26"/>
      <c r="EVL256" s="26"/>
      <c r="EVM256" s="26"/>
      <c r="EVN256" s="26"/>
      <c r="EVO256" s="26"/>
      <c r="EVP256" s="26"/>
      <c r="EVQ256" s="26"/>
      <c r="EVR256" s="26"/>
      <c r="EVS256" s="26"/>
      <c r="EVT256" s="26"/>
      <c r="EVU256" s="26"/>
      <c r="EVV256" s="26"/>
      <c r="EVW256" s="26"/>
      <c r="EVX256" s="26"/>
      <c r="EVY256" s="26"/>
      <c r="EVZ256" s="26"/>
      <c r="EWA256" s="26"/>
      <c r="EWB256" s="26"/>
      <c r="EWC256" s="26"/>
      <c r="EWD256" s="26"/>
      <c r="EWE256" s="26"/>
      <c r="EWF256" s="26"/>
      <c r="EWG256" s="26"/>
      <c r="EWH256" s="26"/>
      <c r="EWI256" s="26"/>
      <c r="EWJ256" s="26"/>
      <c r="EWK256" s="26"/>
      <c r="EWL256" s="26"/>
      <c r="EWM256" s="26"/>
      <c r="EWN256" s="26"/>
      <c r="EWO256" s="26"/>
      <c r="EWP256" s="26"/>
      <c r="EWQ256" s="26"/>
      <c r="EWR256" s="26"/>
      <c r="EWS256" s="26"/>
      <c r="EWT256" s="26"/>
      <c r="EWU256" s="26"/>
      <c r="EWV256" s="26"/>
      <c r="EWW256" s="26"/>
      <c r="EWX256" s="26"/>
      <c r="EWY256" s="26"/>
      <c r="EWZ256" s="26"/>
      <c r="EXA256" s="26"/>
      <c r="EXB256" s="26"/>
      <c r="EXC256" s="26"/>
      <c r="EXD256" s="26"/>
      <c r="EXE256" s="26"/>
      <c r="EXF256" s="26"/>
      <c r="EXG256" s="26"/>
      <c r="EXH256" s="26"/>
      <c r="EXI256" s="26"/>
      <c r="EXJ256" s="26"/>
      <c r="EXK256" s="26"/>
      <c r="EXL256" s="26"/>
      <c r="EXM256" s="26"/>
      <c r="EXN256" s="26"/>
      <c r="EXO256" s="26"/>
      <c r="EXP256" s="26"/>
      <c r="EXQ256" s="26"/>
      <c r="EXR256" s="26"/>
      <c r="EXS256" s="26"/>
      <c r="EXT256" s="26"/>
      <c r="EXU256" s="26"/>
      <c r="EXV256" s="26"/>
      <c r="EXW256" s="26"/>
      <c r="EXX256" s="26"/>
      <c r="EXY256" s="26"/>
      <c r="EXZ256" s="26"/>
      <c r="EYA256" s="26"/>
      <c r="EYB256" s="26"/>
      <c r="EYC256" s="26"/>
      <c r="EYD256" s="26"/>
      <c r="EYE256" s="26"/>
      <c r="EYF256" s="26"/>
      <c r="EYG256" s="26"/>
      <c r="EYH256" s="26"/>
      <c r="EYI256" s="26"/>
      <c r="EYJ256" s="26"/>
      <c r="EYK256" s="26"/>
      <c r="EYL256" s="26"/>
      <c r="EYM256" s="26"/>
      <c r="EYN256" s="26"/>
      <c r="EYO256" s="26"/>
      <c r="EYP256" s="26"/>
      <c r="EYQ256" s="26"/>
      <c r="EYR256" s="26"/>
      <c r="EYS256" s="26"/>
      <c r="EYT256" s="26"/>
      <c r="EYU256" s="26"/>
      <c r="EYV256" s="26"/>
      <c r="EYW256" s="26"/>
      <c r="EYX256" s="26"/>
      <c r="EYY256" s="26"/>
      <c r="EYZ256" s="26"/>
      <c r="EZA256" s="26"/>
      <c r="EZB256" s="26"/>
      <c r="EZC256" s="26"/>
      <c r="EZD256" s="26"/>
      <c r="EZE256" s="26"/>
      <c r="EZF256" s="26"/>
      <c r="EZG256" s="26"/>
      <c r="EZH256" s="26"/>
      <c r="EZI256" s="26"/>
      <c r="EZJ256" s="26"/>
      <c r="EZK256" s="26"/>
      <c r="EZL256" s="26"/>
      <c r="EZM256" s="26"/>
      <c r="EZN256" s="26"/>
      <c r="EZO256" s="26"/>
      <c r="EZP256" s="26"/>
      <c r="EZQ256" s="26"/>
      <c r="EZR256" s="26"/>
      <c r="EZS256" s="26"/>
      <c r="EZT256" s="26"/>
      <c r="EZU256" s="26"/>
      <c r="EZV256" s="26"/>
      <c r="EZW256" s="26"/>
      <c r="EZX256" s="26"/>
      <c r="EZY256" s="26"/>
      <c r="EZZ256" s="26"/>
      <c r="FAA256" s="26"/>
      <c r="FAB256" s="26"/>
      <c r="FAC256" s="26"/>
      <c r="FAD256" s="26"/>
      <c r="FAE256" s="26"/>
      <c r="FAF256" s="26"/>
      <c r="FAG256" s="26"/>
      <c r="FAH256" s="26"/>
      <c r="FAI256" s="26"/>
      <c r="FAJ256" s="26"/>
      <c r="FAK256" s="26"/>
      <c r="FAL256" s="26"/>
      <c r="FAM256" s="26"/>
      <c r="FAN256" s="26"/>
      <c r="FAO256" s="26"/>
      <c r="FAP256" s="26"/>
      <c r="FAQ256" s="26"/>
      <c r="FAR256" s="26"/>
      <c r="FAS256" s="26"/>
      <c r="FAT256" s="26"/>
      <c r="FAU256" s="26"/>
      <c r="FAV256" s="26"/>
      <c r="FAW256" s="26"/>
      <c r="FAX256" s="26"/>
      <c r="FAY256" s="26"/>
      <c r="FAZ256" s="26"/>
      <c r="FBA256" s="26"/>
      <c r="FBB256" s="26"/>
      <c r="FBC256" s="26"/>
      <c r="FBD256" s="26"/>
      <c r="FBE256" s="26"/>
      <c r="FBF256" s="26"/>
      <c r="FBG256" s="26"/>
      <c r="FBH256" s="26"/>
      <c r="FBI256" s="26"/>
      <c r="FBJ256" s="26"/>
      <c r="FBK256" s="26"/>
      <c r="FBL256" s="26"/>
      <c r="FBM256" s="26"/>
      <c r="FBN256" s="26"/>
      <c r="FBO256" s="26"/>
      <c r="FBP256" s="26"/>
      <c r="FBQ256" s="26"/>
      <c r="FBR256" s="26"/>
      <c r="FBS256" s="26"/>
      <c r="FBT256" s="26"/>
      <c r="FBU256" s="26"/>
      <c r="FBV256" s="26"/>
      <c r="FBW256" s="26"/>
      <c r="FBX256" s="26"/>
      <c r="FBY256" s="26"/>
      <c r="FBZ256" s="26"/>
      <c r="FCA256" s="26"/>
      <c r="FCB256" s="26"/>
      <c r="FCC256" s="26"/>
      <c r="FCD256" s="26"/>
      <c r="FCE256" s="26"/>
      <c r="FCF256" s="26"/>
      <c r="FCG256" s="26"/>
      <c r="FCH256" s="26"/>
      <c r="FCI256" s="26"/>
      <c r="FCJ256" s="26"/>
      <c r="FCK256" s="26"/>
      <c r="FCL256" s="26"/>
      <c r="FCM256" s="26"/>
      <c r="FCN256" s="26"/>
      <c r="FCO256" s="26"/>
      <c r="FCP256" s="26"/>
      <c r="FCQ256" s="26"/>
      <c r="FCR256" s="26"/>
      <c r="FCS256" s="26"/>
      <c r="FCT256" s="26"/>
      <c r="FCU256" s="26"/>
      <c r="FCV256" s="26"/>
      <c r="FCW256" s="26"/>
      <c r="FCX256" s="26"/>
      <c r="FCY256" s="26"/>
      <c r="FCZ256" s="26"/>
      <c r="FDA256" s="26"/>
      <c r="FDB256" s="26"/>
      <c r="FDC256" s="26"/>
      <c r="FDD256" s="26"/>
      <c r="FDE256" s="26"/>
      <c r="FDF256" s="26"/>
      <c r="FDG256" s="26"/>
      <c r="FDH256" s="26"/>
      <c r="FDI256" s="26"/>
      <c r="FDJ256" s="26"/>
      <c r="FDK256" s="26"/>
      <c r="FDL256" s="26"/>
      <c r="FDM256" s="26"/>
      <c r="FDN256" s="26"/>
      <c r="FDO256" s="26"/>
      <c r="FDP256" s="26"/>
      <c r="FDQ256" s="26"/>
      <c r="FDR256" s="26"/>
      <c r="FDS256" s="26"/>
      <c r="FDT256" s="26"/>
      <c r="FDU256" s="26"/>
      <c r="FDV256" s="26"/>
      <c r="FDW256" s="26"/>
      <c r="FDX256" s="26"/>
      <c r="FDY256" s="26"/>
      <c r="FDZ256" s="26"/>
      <c r="FEA256" s="26"/>
      <c r="FEB256" s="26"/>
      <c r="FEC256" s="26"/>
      <c r="FED256" s="26"/>
      <c r="FEE256" s="26"/>
      <c r="FEF256" s="26"/>
      <c r="FEG256" s="26"/>
      <c r="FEH256" s="26"/>
      <c r="FEI256" s="26"/>
      <c r="FEJ256" s="26"/>
      <c r="FEK256" s="26"/>
      <c r="FEL256" s="26"/>
      <c r="FEM256" s="26"/>
      <c r="FEN256" s="26"/>
      <c r="FEO256" s="26"/>
      <c r="FEP256" s="26"/>
      <c r="FEQ256" s="26"/>
      <c r="FER256" s="26"/>
      <c r="FES256" s="26"/>
      <c r="FET256" s="26"/>
      <c r="FEU256" s="26"/>
      <c r="FEV256" s="26"/>
      <c r="FEW256" s="26"/>
      <c r="FEX256" s="26"/>
      <c r="FEY256" s="26"/>
      <c r="FEZ256" s="26"/>
      <c r="FFA256" s="26"/>
      <c r="FFB256" s="26"/>
      <c r="FFC256" s="26"/>
      <c r="FFD256" s="26"/>
      <c r="FFE256" s="26"/>
      <c r="FFF256" s="26"/>
      <c r="FFG256" s="26"/>
      <c r="FFH256" s="26"/>
      <c r="FFI256" s="26"/>
      <c r="FFJ256" s="26"/>
      <c r="FFK256" s="26"/>
      <c r="FFL256" s="26"/>
      <c r="FFM256" s="26"/>
      <c r="FFN256" s="26"/>
      <c r="FFO256" s="26"/>
      <c r="FFP256" s="26"/>
      <c r="FFQ256" s="26"/>
      <c r="FFR256" s="26"/>
      <c r="FFS256" s="26"/>
      <c r="FFT256" s="26"/>
      <c r="FFU256" s="26"/>
      <c r="FFV256" s="26"/>
      <c r="FFW256" s="26"/>
      <c r="FFX256" s="26"/>
      <c r="FFY256" s="26"/>
      <c r="FFZ256" s="26"/>
      <c r="FGA256" s="26"/>
      <c r="FGB256" s="26"/>
      <c r="FGC256" s="26"/>
      <c r="FGD256" s="26"/>
      <c r="FGE256" s="26"/>
      <c r="FGF256" s="26"/>
      <c r="FGG256" s="26"/>
      <c r="FGH256" s="26"/>
      <c r="FGI256" s="26"/>
      <c r="FGJ256" s="26"/>
      <c r="FGK256" s="26"/>
      <c r="FGL256" s="26"/>
      <c r="FGM256" s="26"/>
      <c r="FGN256" s="26"/>
      <c r="FGO256" s="26"/>
      <c r="FGP256" s="26"/>
      <c r="FGQ256" s="26"/>
      <c r="FGR256" s="26"/>
      <c r="FGS256" s="26"/>
      <c r="FGT256" s="26"/>
      <c r="FGU256" s="26"/>
      <c r="FGV256" s="26"/>
      <c r="FGW256" s="26"/>
      <c r="FGX256" s="26"/>
      <c r="FGY256" s="26"/>
      <c r="FGZ256" s="26"/>
      <c r="FHA256" s="26"/>
      <c r="FHB256" s="26"/>
      <c r="FHC256" s="26"/>
      <c r="FHD256" s="26"/>
      <c r="FHE256" s="26"/>
      <c r="FHF256" s="26"/>
      <c r="FHG256" s="26"/>
      <c r="FHH256" s="26"/>
      <c r="FHI256" s="26"/>
      <c r="FHJ256" s="26"/>
      <c r="FHK256" s="26"/>
      <c r="FHL256" s="26"/>
      <c r="FHM256" s="26"/>
      <c r="FHN256" s="26"/>
      <c r="FHO256" s="26"/>
      <c r="FHP256" s="26"/>
      <c r="FHQ256" s="26"/>
      <c r="FHR256" s="26"/>
      <c r="FHS256" s="26"/>
      <c r="FHT256" s="26"/>
      <c r="FHU256" s="26"/>
      <c r="FHV256" s="26"/>
      <c r="FHW256" s="26"/>
      <c r="FHX256" s="26"/>
      <c r="FHY256" s="26"/>
      <c r="FHZ256" s="26"/>
      <c r="FIA256" s="26"/>
      <c r="FIB256" s="26"/>
      <c r="FIC256" s="26"/>
      <c r="FID256" s="26"/>
      <c r="FIE256" s="26"/>
      <c r="FIF256" s="26"/>
      <c r="FIG256" s="26"/>
      <c r="FIH256" s="26"/>
      <c r="FII256" s="26"/>
      <c r="FIJ256" s="26"/>
      <c r="FIK256" s="26"/>
      <c r="FIL256" s="26"/>
      <c r="FIM256" s="26"/>
      <c r="FIN256" s="26"/>
      <c r="FIO256" s="26"/>
      <c r="FIP256" s="26"/>
      <c r="FIQ256" s="26"/>
      <c r="FIR256" s="26"/>
      <c r="FIS256" s="26"/>
      <c r="FIT256" s="26"/>
      <c r="FIU256" s="26"/>
      <c r="FIV256" s="26"/>
      <c r="FIW256" s="26"/>
      <c r="FIX256" s="26"/>
      <c r="FIY256" s="26"/>
      <c r="FIZ256" s="26"/>
      <c r="FJA256" s="26"/>
      <c r="FJB256" s="26"/>
      <c r="FJC256" s="26"/>
      <c r="FJD256" s="26"/>
      <c r="FJE256" s="26"/>
      <c r="FJF256" s="26"/>
      <c r="FJG256" s="26"/>
      <c r="FJH256" s="26"/>
      <c r="FJI256" s="26"/>
      <c r="FJJ256" s="26"/>
      <c r="FJK256" s="26"/>
      <c r="FJL256" s="26"/>
      <c r="FJM256" s="26"/>
      <c r="FJN256" s="26"/>
      <c r="FJO256" s="26"/>
      <c r="FJP256" s="26"/>
      <c r="FJQ256" s="26"/>
      <c r="FJR256" s="26"/>
      <c r="FJS256" s="26"/>
      <c r="FJT256" s="26"/>
      <c r="FJU256" s="26"/>
      <c r="FJV256" s="26"/>
      <c r="FJW256" s="26"/>
      <c r="FJX256" s="26"/>
      <c r="FJY256" s="26"/>
      <c r="FJZ256" s="26"/>
      <c r="FKA256" s="26"/>
      <c r="FKB256" s="26"/>
      <c r="FKC256" s="26"/>
      <c r="FKD256" s="26"/>
      <c r="FKE256" s="26"/>
      <c r="FKF256" s="26"/>
      <c r="FKG256" s="26"/>
      <c r="FKH256" s="26"/>
      <c r="FKI256" s="26"/>
      <c r="FKJ256" s="26"/>
      <c r="FKK256" s="26"/>
      <c r="FKL256" s="26"/>
      <c r="FKM256" s="26"/>
      <c r="FKN256" s="26"/>
      <c r="FKO256" s="26"/>
      <c r="FKP256" s="26"/>
      <c r="FKQ256" s="26"/>
      <c r="FKR256" s="26"/>
      <c r="FKS256" s="26"/>
      <c r="FKT256" s="26"/>
      <c r="FKU256" s="26"/>
      <c r="FKV256" s="26"/>
      <c r="FKW256" s="26"/>
      <c r="FKX256" s="26"/>
      <c r="FKY256" s="26"/>
      <c r="FKZ256" s="26"/>
      <c r="FLA256" s="26"/>
      <c r="FLB256" s="26"/>
      <c r="FLC256" s="26"/>
      <c r="FLD256" s="26"/>
      <c r="FLE256" s="26"/>
      <c r="FLF256" s="26"/>
      <c r="FLG256" s="26"/>
      <c r="FLH256" s="26"/>
      <c r="FLI256" s="26"/>
      <c r="FLJ256" s="26"/>
      <c r="FLK256" s="26"/>
      <c r="FLL256" s="26"/>
      <c r="FLM256" s="26"/>
      <c r="FLN256" s="26"/>
      <c r="FLO256" s="26"/>
      <c r="FLP256" s="26"/>
      <c r="FLQ256" s="26"/>
      <c r="FLR256" s="26"/>
      <c r="FLS256" s="26"/>
      <c r="FLT256" s="26"/>
      <c r="FLU256" s="26"/>
      <c r="FLV256" s="26"/>
      <c r="FLW256" s="26"/>
      <c r="FLX256" s="26"/>
      <c r="FLY256" s="26"/>
      <c r="FLZ256" s="26"/>
      <c r="FMA256" s="26"/>
      <c r="FMB256" s="26"/>
      <c r="FMC256" s="26"/>
      <c r="FMD256" s="26"/>
      <c r="FME256" s="26"/>
      <c r="FMF256" s="26"/>
      <c r="FMG256" s="26"/>
      <c r="FMH256" s="26"/>
      <c r="FMI256" s="26"/>
      <c r="FMJ256" s="26"/>
      <c r="FMK256" s="26"/>
      <c r="FML256" s="26"/>
      <c r="FMM256" s="26"/>
      <c r="FMN256" s="26"/>
      <c r="FMO256" s="26"/>
      <c r="FMP256" s="26"/>
      <c r="FMQ256" s="26"/>
      <c r="FMR256" s="26"/>
      <c r="FMS256" s="26"/>
      <c r="FMT256" s="26"/>
      <c r="FMU256" s="26"/>
      <c r="FMV256" s="26"/>
      <c r="FMW256" s="26"/>
      <c r="FMX256" s="26"/>
      <c r="FMY256" s="26"/>
      <c r="FMZ256" s="26"/>
      <c r="FNA256" s="26"/>
      <c r="FNB256" s="26"/>
      <c r="FNC256" s="26"/>
      <c r="FND256" s="26"/>
      <c r="FNE256" s="26"/>
      <c r="FNF256" s="26"/>
      <c r="FNG256" s="26"/>
      <c r="FNH256" s="26"/>
      <c r="FNI256" s="26"/>
      <c r="FNJ256" s="26"/>
      <c r="FNK256" s="26"/>
      <c r="FNL256" s="26"/>
      <c r="FNM256" s="26"/>
      <c r="FNN256" s="26"/>
      <c r="FNO256" s="26"/>
      <c r="FNP256" s="26"/>
      <c r="FNQ256" s="26"/>
      <c r="FNR256" s="26"/>
      <c r="FNS256" s="26"/>
      <c r="FNT256" s="26"/>
      <c r="FNU256" s="26"/>
      <c r="FNV256" s="26"/>
      <c r="FNW256" s="26"/>
      <c r="FNX256" s="26"/>
      <c r="FNY256" s="26"/>
      <c r="FNZ256" s="26"/>
      <c r="FOA256" s="26"/>
      <c r="FOB256" s="26"/>
      <c r="FOC256" s="26"/>
      <c r="FOD256" s="26"/>
      <c r="FOE256" s="26"/>
      <c r="FOF256" s="26"/>
      <c r="FOG256" s="26"/>
      <c r="FOH256" s="26"/>
      <c r="FOI256" s="26"/>
      <c r="FOJ256" s="26"/>
      <c r="FOK256" s="26"/>
      <c r="FOL256" s="26"/>
      <c r="FOM256" s="26"/>
      <c r="FON256" s="26"/>
      <c r="FOO256" s="26"/>
      <c r="FOP256" s="26"/>
      <c r="FOQ256" s="26"/>
      <c r="FOR256" s="26"/>
      <c r="FOS256" s="26"/>
      <c r="FOT256" s="26"/>
      <c r="FOU256" s="26"/>
      <c r="FOV256" s="26"/>
      <c r="FOW256" s="26"/>
      <c r="FOX256" s="26"/>
      <c r="FOY256" s="26"/>
      <c r="FOZ256" s="26"/>
      <c r="FPA256" s="26"/>
      <c r="FPB256" s="26"/>
      <c r="FPC256" s="26"/>
      <c r="FPD256" s="26"/>
      <c r="FPE256" s="26"/>
      <c r="FPF256" s="26"/>
      <c r="FPG256" s="26"/>
      <c r="FPH256" s="26"/>
      <c r="FPI256" s="26"/>
      <c r="FPJ256" s="26"/>
      <c r="FPK256" s="26"/>
      <c r="FPL256" s="26"/>
      <c r="FPM256" s="26"/>
      <c r="FPN256" s="26"/>
      <c r="FPO256" s="26"/>
      <c r="FPP256" s="26"/>
      <c r="FPQ256" s="26"/>
      <c r="FPR256" s="26"/>
      <c r="FPS256" s="26"/>
      <c r="FPT256" s="26"/>
      <c r="FPU256" s="26"/>
      <c r="FPV256" s="26"/>
      <c r="FPW256" s="26"/>
      <c r="FPX256" s="26"/>
      <c r="FPY256" s="26"/>
      <c r="FPZ256" s="26"/>
      <c r="FQA256" s="26"/>
      <c r="FQB256" s="26"/>
      <c r="FQC256" s="26"/>
      <c r="FQD256" s="26"/>
      <c r="FQE256" s="26"/>
      <c r="FQF256" s="26"/>
      <c r="FQG256" s="26"/>
      <c r="FQH256" s="26"/>
      <c r="FQI256" s="26"/>
      <c r="FQJ256" s="26"/>
      <c r="FQK256" s="26"/>
      <c r="FQL256" s="26"/>
      <c r="FQM256" s="26"/>
      <c r="FQN256" s="26"/>
      <c r="FQO256" s="26"/>
      <c r="FQP256" s="26"/>
      <c r="FQQ256" s="26"/>
      <c r="FQR256" s="26"/>
      <c r="FQS256" s="26"/>
      <c r="FQT256" s="26"/>
      <c r="FQU256" s="26"/>
      <c r="FQV256" s="26"/>
      <c r="FQW256" s="26"/>
      <c r="FQX256" s="26"/>
      <c r="FQY256" s="26"/>
      <c r="FQZ256" s="26"/>
      <c r="FRA256" s="26"/>
      <c r="FRB256" s="26"/>
      <c r="FRC256" s="26"/>
      <c r="FRD256" s="26"/>
      <c r="FRE256" s="26"/>
      <c r="FRF256" s="26"/>
      <c r="FRG256" s="26"/>
      <c r="FRH256" s="26"/>
      <c r="FRI256" s="26"/>
      <c r="FRJ256" s="26"/>
      <c r="FRK256" s="26"/>
      <c r="FRL256" s="26"/>
      <c r="FRM256" s="26"/>
      <c r="FRN256" s="26"/>
      <c r="FRO256" s="26"/>
      <c r="FRP256" s="26"/>
      <c r="FRQ256" s="26"/>
      <c r="FRR256" s="26"/>
      <c r="FRS256" s="26"/>
      <c r="FRT256" s="26"/>
      <c r="FRU256" s="26"/>
      <c r="FRV256" s="26"/>
      <c r="FRW256" s="26"/>
      <c r="FRX256" s="26"/>
      <c r="FRY256" s="26"/>
      <c r="FRZ256" s="26"/>
      <c r="FSA256" s="26"/>
      <c r="FSB256" s="26"/>
      <c r="FSC256" s="26"/>
      <c r="FSD256" s="26"/>
      <c r="FSE256" s="26"/>
      <c r="FSF256" s="26"/>
      <c r="FSG256" s="26"/>
      <c r="FSH256" s="26"/>
      <c r="FSI256" s="26"/>
      <c r="FSJ256" s="26"/>
      <c r="FSK256" s="26"/>
      <c r="FSL256" s="26"/>
      <c r="FSM256" s="26"/>
      <c r="FSN256" s="26"/>
      <c r="FSO256" s="26"/>
      <c r="FSP256" s="26"/>
      <c r="FSQ256" s="26"/>
      <c r="FSR256" s="26"/>
      <c r="FSS256" s="26"/>
      <c r="FST256" s="26"/>
      <c r="FSU256" s="26"/>
      <c r="FSV256" s="26"/>
      <c r="FSW256" s="26"/>
      <c r="FSX256" s="26"/>
      <c r="FSY256" s="26"/>
      <c r="FSZ256" s="26"/>
      <c r="FTA256" s="26"/>
      <c r="FTB256" s="26"/>
      <c r="FTC256" s="26"/>
      <c r="FTD256" s="26"/>
      <c r="FTE256" s="26"/>
      <c r="FTF256" s="26"/>
      <c r="FTG256" s="26"/>
      <c r="FTH256" s="26"/>
      <c r="FTI256" s="26"/>
      <c r="FTJ256" s="26"/>
      <c r="FTK256" s="26"/>
      <c r="FTL256" s="26"/>
      <c r="FTM256" s="26"/>
      <c r="FTN256" s="26"/>
      <c r="FTO256" s="26"/>
      <c r="FTP256" s="26"/>
      <c r="FTQ256" s="26"/>
      <c r="FTR256" s="26"/>
      <c r="FTS256" s="26"/>
      <c r="FTT256" s="26"/>
      <c r="FTU256" s="26"/>
      <c r="FTV256" s="26"/>
      <c r="FTW256" s="26"/>
      <c r="FTX256" s="26"/>
      <c r="FTY256" s="26"/>
      <c r="FTZ256" s="26"/>
      <c r="FUA256" s="26"/>
      <c r="FUB256" s="26"/>
      <c r="FUC256" s="26"/>
      <c r="FUD256" s="26"/>
      <c r="FUE256" s="26"/>
      <c r="FUF256" s="26"/>
      <c r="FUG256" s="26"/>
      <c r="FUH256" s="26"/>
      <c r="FUI256" s="26"/>
      <c r="FUJ256" s="26"/>
      <c r="FUK256" s="26"/>
      <c r="FUL256" s="26"/>
      <c r="FUM256" s="26"/>
      <c r="FUN256" s="26"/>
      <c r="FUO256" s="26"/>
      <c r="FUP256" s="26"/>
      <c r="FUQ256" s="26"/>
      <c r="FUR256" s="26"/>
      <c r="FUS256" s="26"/>
      <c r="FUT256" s="26"/>
      <c r="FUU256" s="26"/>
      <c r="FUV256" s="26"/>
      <c r="FUW256" s="26"/>
      <c r="FUX256" s="26"/>
      <c r="FUY256" s="26"/>
      <c r="FUZ256" s="26"/>
      <c r="FVA256" s="26"/>
      <c r="FVB256" s="26"/>
      <c r="FVC256" s="26"/>
      <c r="FVD256" s="26"/>
      <c r="FVE256" s="26"/>
      <c r="FVF256" s="26"/>
      <c r="FVG256" s="26"/>
      <c r="FVH256" s="26"/>
      <c r="FVI256" s="26"/>
      <c r="FVJ256" s="26"/>
      <c r="FVK256" s="26"/>
      <c r="FVL256" s="26"/>
      <c r="FVM256" s="26"/>
      <c r="FVN256" s="26"/>
      <c r="FVO256" s="26"/>
      <c r="FVP256" s="26"/>
      <c r="FVQ256" s="26"/>
      <c r="FVR256" s="26"/>
      <c r="FVS256" s="26"/>
      <c r="FVT256" s="26"/>
      <c r="FVU256" s="26"/>
      <c r="FVV256" s="26"/>
      <c r="FVW256" s="26"/>
      <c r="FVX256" s="26"/>
      <c r="FVY256" s="26"/>
      <c r="FVZ256" s="26"/>
      <c r="FWA256" s="26"/>
      <c r="FWB256" s="26"/>
      <c r="FWC256" s="26"/>
      <c r="FWD256" s="26"/>
      <c r="FWE256" s="26"/>
      <c r="FWF256" s="26"/>
      <c r="FWG256" s="26"/>
      <c r="FWH256" s="26"/>
      <c r="FWI256" s="26"/>
      <c r="FWJ256" s="26"/>
      <c r="FWK256" s="26"/>
      <c r="FWL256" s="26"/>
      <c r="FWM256" s="26"/>
      <c r="FWN256" s="26"/>
      <c r="FWO256" s="26"/>
      <c r="FWP256" s="26"/>
      <c r="FWQ256" s="26"/>
      <c r="FWR256" s="26"/>
      <c r="FWS256" s="26"/>
      <c r="FWT256" s="26"/>
      <c r="FWU256" s="26"/>
      <c r="FWV256" s="26"/>
      <c r="FWW256" s="26"/>
      <c r="FWX256" s="26"/>
      <c r="FWY256" s="26"/>
      <c r="FWZ256" s="26"/>
      <c r="FXA256" s="26"/>
      <c r="FXB256" s="26"/>
      <c r="FXC256" s="26"/>
      <c r="FXD256" s="26"/>
      <c r="FXE256" s="26"/>
      <c r="FXF256" s="26"/>
      <c r="FXG256" s="26"/>
      <c r="FXH256" s="26"/>
      <c r="FXI256" s="26"/>
      <c r="FXJ256" s="26"/>
      <c r="FXK256" s="26"/>
      <c r="FXL256" s="26"/>
      <c r="FXM256" s="26"/>
      <c r="FXN256" s="26"/>
      <c r="FXO256" s="26"/>
      <c r="FXP256" s="26"/>
      <c r="FXQ256" s="26"/>
      <c r="FXR256" s="26"/>
      <c r="FXS256" s="26"/>
      <c r="FXT256" s="26"/>
      <c r="FXU256" s="26"/>
      <c r="FXV256" s="26"/>
      <c r="FXW256" s="26"/>
      <c r="FXX256" s="26"/>
      <c r="FXY256" s="26"/>
      <c r="FXZ256" s="26"/>
      <c r="FYA256" s="26"/>
      <c r="FYB256" s="26"/>
      <c r="FYC256" s="26"/>
      <c r="FYD256" s="26"/>
      <c r="FYE256" s="26"/>
      <c r="FYF256" s="26"/>
      <c r="FYG256" s="26"/>
      <c r="FYH256" s="26"/>
      <c r="FYI256" s="26"/>
      <c r="FYJ256" s="26"/>
      <c r="FYK256" s="26"/>
      <c r="FYL256" s="26"/>
      <c r="FYM256" s="26"/>
      <c r="FYN256" s="26"/>
      <c r="FYO256" s="26"/>
      <c r="FYP256" s="26"/>
      <c r="FYQ256" s="26"/>
      <c r="FYR256" s="26"/>
      <c r="FYS256" s="26"/>
      <c r="FYT256" s="26"/>
      <c r="FYU256" s="26"/>
      <c r="FYV256" s="26"/>
      <c r="FYW256" s="26"/>
      <c r="FYX256" s="26"/>
      <c r="FYY256" s="26"/>
      <c r="FYZ256" s="26"/>
      <c r="FZA256" s="26"/>
      <c r="FZB256" s="26"/>
      <c r="FZC256" s="26"/>
      <c r="FZD256" s="26"/>
      <c r="FZE256" s="26"/>
      <c r="FZF256" s="26"/>
      <c r="FZG256" s="26"/>
      <c r="FZH256" s="26"/>
      <c r="FZI256" s="26"/>
      <c r="FZJ256" s="26"/>
      <c r="FZK256" s="26"/>
      <c r="FZL256" s="26"/>
      <c r="FZM256" s="26"/>
      <c r="FZN256" s="26"/>
      <c r="FZO256" s="26"/>
      <c r="FZP256" s="26"/>
      <c r="FZQ256" s="26"/>
      <c r="FZR256" s="26"/>
      <c r="FZS256" s="26"/>
      <c r="FZT256" s="26"/>
      <c r="FZU256" s="26"/>
      <c r="FZV256" s="26"/>
      <c r="FZW256" s="26"/>
      <c r="FZX256" s="26"/>
      <c r="FZY256" s="26"/>
      <c r="FZZ256" s="26"/>
      <c r="GAA256" s="26"/>
      <c r="GAB256" s="26"/>
      <c r="GAC256" s="26"/>
      <c r="GAD256" s="26"/>
      <c r="GAE256" s="26"/>
      <c r="GAF256" s="26"/>
      <c r="GAG256" s="26"/>
      <c r="GAH256" s="26"/>
      <c r="GAI256" s="26"/>
      <c r="GAJ256" s="26"/>
      <c r="GAK256" s="26"/>
      <c r="GAL256" s="26"/>
      <c r="GAM256" s="26"/>
      <c r="GAN256" s="26"/>
      <c r="GAO256" s="26"/>
      <c r="GAP256" s="26"/>
      <c r="GAQ256" s="26"/>
      <c r="GAR256" s="26"/>
      <c r="GAS256" s="26"/>
      <c r="GAT256" s="26"/>
      <c r="GAU256" s="26"/>
      <c r="GAV256" s="26"/>
      <c r="GAW256" s="26"/>
      <c r="GAX256" s="26"/>
      <c r="GAY256" s="26"/>
      <c r="GAZ256" s="26"/>
      <c r="GBA256" s="26"/>
      <c r="GBB256" s="26"/>
      <c r="GBC256" s="26"/>
      <c r="GBD256" s="26"/>
      <c r="GBE256" s="26"/>
      <c r="GBF256" s="26"/>
      <c r="GBG256" s="26"/>
      <c r="GBH256" s="26"/>
      <c r="GBI256" s="26"/>
      <c r="GBJ256" s="26"/>
      <c r="GBK256" s="26"/>
      <c r="GBL256" s="26"/>
      <c r="GBM256" s="26"/>
      <c r="GBN256" s="26"/>
      <c r="GBO256" s="26"/>
      <c r="GBP256" s="26"/>
      <c r="GBQ256" s="26"/>
      <c r="GBR256" s="26"/>
      <c r="GBS256" s="26"/>
      <c r="GBT256" s="26"/>
      <c r="GBU256" s="26"/>
      <c r="GBV256" s="26"/>
      <c r="GBW256" s="26"/>
      <c r="GBX256" s="26"/>
      <c r="GBY256" s="26"/>
      <c r="GBZ256" s="26"/>
      <c r="GCA256" s="26"/>
      <c r="GCB256" s="26"/>
      <c r="GCC256" s="26"/>
      <c r="GCD256" s="26"/>
      <c r="GCE256" s="26"/>
      <c r="GCF256" s="26"/>
      <c r="GCG256" s="26"/>
      <c r="GCH256" s="26"/>
      <c r="GCI256" s="26"/>
      <c r="GCJ256" s="26"/>
      <c r="GCK256" s="26"/>
      <c r="GCL256" s="26"/>
      <c r="GCM256" s="26"/>
      <c r="GCN256" s="26"/>
      <c r="GCO256" s="26"/>
      <c r="GCP256" s="26"/>
      <c r="GCQ256" s="26"/>
      <c r="GCR256" s="26"/>
      <c r="GCS256" s="26"/>
      <c r="GCT256" s="26"/>
      <c r="GCU256" s="26"/>
      <c r="GCV256" s="26"/>
      <c r="GCW256" s="26"/>
      <c r="GCX256" s="26"/>
      <c r="GCY256" s="26"/>
      <c r="GCZ256" s="26"/>
      <c r="GDA256" s="26"/>
      <c r="GDB256" s="26"/>
      <c r="GDC256" s="26"/>
      <c r="GDD256" s="26"/>
      <c r="GDE256" s="26"/>
      <c r="GDF256" s="26"/>
      <c r="GDG256" s="26"/>
      <c r="GDH256" s="26"/>
      <c r="GDI256" s="26"/>
      <c r="GDJ256" s="26"/>
      <c r="GDK256" s="26"/>
      <c r="GDL256" s="26"/>
      <c r="GDM256" s="26"/>
      <c r="GDN256" s="26"/>
      <c r="GDO256" s="26"/>
      <c r="GDP256" s="26"/>
      <c r="GDQ256" s="26"/>
      <c r="GDR256" s="26"/>
      <c r="GDS256" s="26"/>
      <c r="GDT256" s="26"/>
      <c r="GDU256" s="26"/>
      <c r="GDV256" s="26"/>
      <c r="GDW256" s="26"/>
      <c r="GDX256" s="26"/>
      <c r="GDY256" s="26"/>
      <c r="GDZ256" s="26"/>
      <c r="GEA256" s="26"/>
      <c r="GEB256" s="26"/>
      <c r="GEC256" s="26"/>
      <c r="GED256" s="26"/>
      <c r="GEE256" s="26"/>
      <c r="GEF256" s="26"/>
      <c r="GEG256" s="26"/>
      <c r="GEH256" s="26"/>
      <c r="GEI256" s="26"/>
      <c r="GEJ256" s="26"/>
      <c r="GEK256" s="26"/>
      <c r="GEL256" s="26"/>
      <c r="GEM256" s="26"/>
      <c r="GEN256" s="26"/>
      <c r="GEO256" s="26"/>
      <c r="GEP256" s="26"/>
      <c r="GEQ256" s="26"/>
      <c r="GER256" s="26"/>
      <c r="GES256" s="26"/>
      <c r="GET256" s="26"/>
      <c r="GEU256" s="26"/>
      <c r="GEV256" s="26"/>
      <c r="GEW256" s="26"/>
      <c r="GEX256" s="26"/>
      <c r="GEY256" s="26"/>
      <c r="GEZ256" s="26"/>
      <c r="GFA256" s="26"/>
      <c r="GFB256" s="26"/>
      <c r="GFC256" s="26"/>
      <c r="GFD256" s="26"/>
      <c r="GFE256" s="26"/>
      <c r="GFF256" s="26"/>
      <c r="GFG256" s="26"/>
      <c r="GFH256" s="26"/>
      <c r="GFI256" s="26"/>
      <c r="GFJ256" s="26"/>
      <c r="GFK256" s="26"/>
      <c r="GFL256" s="26"/>
      <c r="GFM256" s="26"/>
      <c r="GFN256" s="26"/>
      <c r="GFO256" s="26"/>
      <c r="GFP256" s="26"/>
      <c r="GFQ256" s="26"/>
      <c r="GFR256" s="26"/>
      <c r="GFS256" s="26"/>
      <c r="GFT256" s="26"/>
      <c r="GFU256" s="26"/>
      <c r="GFV256" s="26"/>
      <c r="GFW256" s="26"/>
      <c r="GFX256" s="26"/>
      <c r="GFY256" s="26"/>
      <c r="GFZ256" s="26"/>
      <c r="GGA256" s="26"/>
      <c r="GGB256" s="26"/>
      <c r="GGC256" s="26"/>
      <c r="GGD256" s="26"/>
      <c r="GGE256" s="26"/>
      <c r="GGF256" s="26"/>
      <c r="GGG256" s="26"/>
      <c r="GGH256" s="26"/>
      <c r="GGI256" s="26"/>
      <c r="GGJ256" s="26"/>
      <c r="GGK256" s="26"/>
      <c r="GGL256" s="26"/>
      <c r="GGM256" s="26"/>
      <c r="GGN256" s="26"/>
      <c r="GGO256" s="26"/>
      <c r="GGP256" s="26"/>
      <c r="GGQ256" s="26"/>
      <c r="GGR256" s="26"/>
      <c r="GGS256" s="26"/>
      <c r="GGT256" s="26"/>
      <c r="GGU256" s="26"/>
      <c r="GGV256" s="26"/>
      <c r="GGW256" s="26"/>
      <c r="GGX256" s="26"/>
      <c r="GGY256" s="26"/>
      <c r="GGZ256" s="26"/>
      <c r="GHA256" s="26"/>
      <c r="GHB256" s="26"/>
      <c r="GHC256" s="26"/>
      <c r="GHD256" s="26"/>
      <c r="GHE256" s="26"/>
      <c r="GHF256" s="26"/>
      <c r="GHG256" s="26"/>
      <c r="GHH256" s="26"/>
      <c r="GHI256" s="26"/>
      <c r="GHJ256" s="26"/>
      <c r="GHK256" s="26"/>
      <c r="GHL256" s="26"/>
      <c r="GHM256" s="26"/>
      <c r="GHN256" s="26"/>
      <c r="GHO256" s="26"/>
      <c r="GHP256" s="26"/>
      <c r="GHQ256" s="26"/>
      <c r="GHR256" s="26"/>
      <c r="GHS256" s="26"/>
      <c r="GHT256" s="26"/>
      <c r="GHU256" s="26"/>
      <c r="GHV256" s="26"/>
      <c r="GHW256" s="26"/>
      <c r="GHX256" s="26"/>
      <c r="GHY256" s="26"/>
      <c r="GHZ256" s="26"/>
      <c r="GIA256" s="26"/>
      <c r="GIB256" s="26"/>
      <c r="GIC256" s="26"/>
      <c r="GID256" s="26"/>
      <c r="GIE256" s="26"/>
      <c r="GIF256" s="26"/>
      <c r="GIG256" s="26"/>
      <c r="GIH256" s="26"/>
      <c r="GII256" s="26"/>
      <c r="GIJ256" s="26"/>
      <c r="GIK256" s="26"/>
      <c r="GIL256" s="26"/>
      <c r="GIM256" s="26"/>
      <c r="GIN256" s="26"/>
      <c r="GIO256" s="26"/>
      <c r="GIP256" s="26"/>
      <c r="GIQ256" s="26"/>
      <c r="GIR256" s="26"/>
      <c r="GIS256" s="26"/>
      <c r="GIT256" s="26"/>
      <c r="GIU256" s="26"/>
      <c r="GIV256" s="26"/>
      <c r="GIW256" s="26"/>
      <c r="GIX256" s="26"/>
      <c r="GIY256" s="26"/>
      <c r="GIZ256" s="26"/>
      <c r="GJA256" s="26"/>
      <c r="GJB256" s="26"/>
      <c r="GJC256" s="26"/>
      <c r="GJD256" s="26"/>
      <c r="GJE256" s="26"/>
      <c r="GJF256" s="26"/>
      <c r="GJG256" s="26"/>
      <c r="GJH256" s="26"/>
      <c r="GJI256" s="26"/>
      <c r="GJJ256" s="26"/>
      <c r="GJK256" s="26"/>
      <c r="GJL256" s="26"/>
      <c r="GJM256" s="26"/>
      <c r="GJN256" s="26"/>
      <c r="GJO256" s="26"/>
      <c r="GJP256" s="26"/>
      <c r="GJQ256" s="26"/>
      <c r="GJR256" s="26"/>
      <c r="GJS256" s="26"/>
      <c r="GJT256" s="26"/>
      <c r="GJU256" s="26"/>
      <c r="GJV256" s="26"/>
      <c r="GJW256" s="26"/>
      <c r="GJX256" s="26"/>
      <c r="GJY256" s="26"/>
      <c r="GJZ256" s="26"/>
      <c r="GKA256" s="26"/>
      <c r="GKB256" s="26"/>
      <c r="GKC256" s="26"/>
      <c r="GKD256" s="26"/>
      <c r="GKE256" s="26"/>
      <c r="GKF256" s="26"/>
      <c r="GKG256" s="26"/>
      <c r="GKH256" s="26"/>
      <c r="GKI256" s="26"/>
      <c r="GKJ256" s="26"/>
      <c r="GKK256" s="26"/>
      <c r="GKL256" s="26"/>
      <c r="GKM256" s="26"/>
      <c r="GKN256" s="26"/>
      <c r="GKO256" s="26"/>
      <c r="GKP256" s="26"/>
      <c r="GKQ256" s="26"/>
      <c r="GKR256" s="26"/>
      <c r="GKS256" s="26"/>
      <c r="GKT256" s="26"/>
      <c r="GKU256" s="26"/>
      <c r="GKV256" s="26"/>
      <c r="GKW256" s="26"/>
      <c r="GKX256" s="26"/>
      <c r="GKY256" s="26"/>
      <c r="GKZ256" s="26"/>
      <c r="GLA256" s="26"/>
      <c r="GLB256" s="26"/>
      <c r="GLC256" s="26"/>
      <c r="GLD256" s="26"/>
      <c r="GLE256" s="26"/>
      <c r="GLF256" s="26"/>
      <c r="GLG256" s="26"/>
      <c r="GLH256" s="26"/>
      <c r="GLI256" s="26"/>
      <c r="GLJ256" s="26"/>
      <c r="GLK256" s="26"/>
      <c r="GLL256" s="26"/>
      <c r="GLM256" s="26"/>
      <c r="GLN256" s="26"/>
      <c r="GLO256" s="26"/>
      <c r="GLP256" s="26"/>
      <c r="GLQ256" s="26"/>
      <c r="GLR256" s="26"/>
      <c r="GLS256" s="26"/>
      <c r="GLT256" s="26"/>
      <c r="GLU256" s="26"/>
      <c r="GLV256" s="26"/>
      <c r="GLW256" s="26"/>
      <c r="GLX256" s="26"/>
      <c r="GLY256" s="26"/>
      <c r="GLZ256" s="26"/>
      <c r="GMA256" s="26"/>
      <c r="GMB256" s="26"/>
      <c r="GMC256" s="26"/>
      <c r="GMD256" s="26"/>
      <c r="GME256" s="26"/>
      <c r="GMF256" s="26"/>
      <c r="GMG256" s="26"/>
      <c r="GMH256" s="26"/>
      <c r="GMI256" s="26"/>
      <c r="GMJ256" s="26"/>
      <c r="GMK256" s="26"/>
      <c r="GML256" s="26"/>
      <c r="GMM256" s="26"/>
      <c r="GMN256" s="26"/>
      <c r="GMO256" s="26"/>
      <c r="GMP256" s="26"/>
      <c r="GMQ256" s="26"/>
      <c r="GMR256" s="26"/>
      <c r="GMS256" s="26"/>
      <c r="GMT256" s="26"/>
      <c r="GMU256" s="26"/>
      <c r="GMV256" s="26"/>
      <c r="GMW256" s="26"/>
      <c r="GMX256" s="26"/>
      <c r="GMY256" s="26"/>
      <c r="GMZ256" s="26"/>
      <c r="GNA256" s="26"/>
      <c r="GNB256" s="26"/>
      <c r="GNC256" s="26"/>
      <c r="GND256" s="26"/>
      <c r="GNE256" s="26"/>
      <c r="GNF256" s="26"/>
      <c r="GNG256" s="26"/>
      <c r="GNH256" s="26"/>
      <c r="GNI256" s="26"/>
      <c r="GNJ256" s="26"/>
      <c r="GNK256" s="26"/>
      <c r="GNL256" s="26"/>
      <c r="GNM256" s="26"/>
      <c r="GNN256" s="26"/>
      <c r="GNO256" s="26"/>
      <c r="GNP256" s="26"/>
      <c r="GNQ256" s="26"/>
      <c r="GNR256" s="26"/>
      <c r="GNS256" s="26"/>
      <c r="GNT256" s="26"/>
      <c r="GNU256" s="26"/>
      <c r="GNV256" s="26"/>
      <c r="GNW256" s="26"/>
      <c r="GNX256" s="26"/>
      <c r="GNY256" s="26"/>
      <c r="GNZ256" s="26"/>
      <c r="GOA256" s="26"/>
      <c r="GOB256" s="26"/>
      <c r="GOC256" s="26"/>
      <c r="GOD256" s="26"/>
      <c r="GOE256" s="26"/>
      <c r="GOF256" s="26"/>
      <c r="GOG256" s="26"/>
      <c r="GOH256" s="26"/>
      <c r="GOI256" s="26"/>
      <c r="GOJ256" s="26"/>
      <c r="GOK256" s="26"/>
      <c r="GOL256" s="26"/>
      <c r="GOM256" s="26"/>
      <c r="GON256" s="26"/>
      <c r="GOO256" s="26"/>
      <c r="GOP256" s="26"/>
      <c r="GOQ256" s="26"/>
      <c r="GOR256" s="26"/>
      <c r="GOS256" s="26"/>
      <c r="GOT256" s="26"/>
      <c r="GOU256" s="26"/>
      <c r="GOV256" s="26"/>
      <c r="GOW256" s="26"/>
      <c r="GOX256" s="26"/>
      <c r="GOY256" s="26"/>
      <c r="GOZ256" s="26"/>
      <c r="GPA256" s="26"/>
      <c r="GPB256" s="26"/>
      <c r="GPC256" s="26"/>
      <c r="GPD256" s="26"/>
      <c r="GPE256" s="26"/>
      <c r="GPF256" s="26"/>
      <c r="GPG256" s="26"/>
      <c r="GPH256" s="26"/>
      <c r="GPI256" s="26"/>
      <c r="GPJ256" s="26"/>
      <c r="GPK256" s="26"/>
      <c r="GPL256" s="26"/>
      <c r="GPM256" s="26"/>
      <c r="GPN256" s="26"/>
      <c r="GPO256" s="26"/>
      <c r="GPP256" s="26"/>
      <c r="GPQ256" s="26"/>
      <c r="GPR256" s="26"/>
      <c r="GPS256" s="26"/>
      <c r="GPT256" s="26"/>
      <c r="GPU256" s="26"/>
      <c r="GPV256" s="26"/>
      <c r="GPW256" s="26"/>
      <c r="GPX256" s="26"/>
      <c r="GPY256" s="26"/>
      <c r="GPZ256" s="26"/>
      <c r="GQA256" s="26"/>
      <c r="GQB256" s="26"/>
      <c r="GQC256" s="26"/>
      <c r="GQD256" s="26"/>
      <c r="GQE256" s="26"/>
      <c r="GQF256" s="26"/>
      <c r="GQG256" s="26"/>
      <c r="GQH256" s="26"/>
      <c r="GQI256" s="26"/>
      <c r="GQJ256" s="26"/>
      <c r="GQK256" s="26"/>
      <c r="GQL256" s="26"/>
      <c r="GQM256" s="26"/>
      <c r="GQN256" s="26"/>
      <c r="GQO256" s="26"/>
      <c r="GQP256" s="26"/>
      <c r="GQQ256" s="26"/>
      <c r="GQR256" s="26"/>
      <c r="GQS256" s="26"/>
      <c r="GQT256" s="26"/>
      <c r="GQU256" s="26"/>
      <c r="GQV256" s="26"/>
      <c r="GQW256" s="26"/>
      <c r="GQX256" s="26"/>
      <c r="GQY256" s="26"/>
      <c r="GQZ256" s="26"/>
      <c r="GRA256" s="26"/>
      <c r="GRB256" s="26"/>
      <c r="GRC256" s="26"/>
      <c r="GRD256" s="26"/>
      <c r="GRE256" s="26"/>
      <c r="GRF256" s="26"/>
      <c r="GRG256" s="26"/>
      <c r="GRH256" s="26"/>
      <c r="GRI256" s="26"/>
      <c r="GRJ256" s="26"/>
      <c r="GRK256" s="26"/>
      <c r="GRL256" s="26"/>
      <c r="GRM256" s="26"/>
      <c r="GRN256" s="26"/>
      <c r="GRO256" s="26"/>
      <c r="GRP256" s="26"/>
      <c r="GRQ256" s="26"/>
      <c r="GRR256" s="26"/>
      <c r="GRS256" s="26"/>
      <c r="GRT256" s="26"/>
      <c r="GRU256" s="26"/>
      <c r="GRV256" s="26"/>
      <c r="GRW256" s="26"/>
      <c r="GRX256" s="26"/>
      <c r="GRY256" s="26"/>
      <c r="GRZ256" s="26"/>
      <c r="GSA256" s="26"/>
      <c r="GSB256" s="26"/>
      <c r="GSC256" s="26"/>
      <c r="GSD256" s="26"/>
      <c r="GSE256" s="26"/>
      <c r="GSF256" s="26"/>
      <c r="GSG256" s="26"/>
      <c r="GSH256" s="26"/>
      <c r="GSI256" s="26"/>
      <c r="GSJ256" s="26"/>
      <c r="GSK256" s="26"/>
      <c r="GSL256" s="26"/>
      <c r="GSM256" s="26"/>
      <c r="GSN256" s="26"/>
      <c r="GSO256" s="26"/>
      <c r="GSP256" s="26"/>
      <c r="GSQ256" s="26"/>
      <c r="GSR256" s="26"/>
      <c r="GSS256" s="26"/>
      <c r="GST256" s="26"/>
      <c r="GSU256" s="26"/>
      <c r="GSV256" s="26"/>
      <c r="GSW256" s="26"/>
      <c r="GSX256" s="26"/>
      <c r="GSY256" s="26"/>
      <c r="GSZ256" s="26"/>
      <c r="GTA256" s="26"/>
      <c r="GTB256" s="26"/>
      <c r="GTC256" s="26"/>
      <c r="GTD256" s="26"/>
      <c r="GTE256" s="26"/>
      <c r="GTF256" s="26"/>
      <c r="GTG256" s="26"/>
      <c r="GTH256" s="26"/>
      <c r="GTI256" s="26"/>
      <c r="GTJ256" s="26"/>
      <c r="GTK256" s="26"/>
      <c r="GTL256" s="26"/>
      <c r="GTM256" s="26"/>
      <c r="GTN256" s="26"/>
      <c r="GTO256" s="26"/>
      <c r="GTP256" s="26"/>
      <c r="GTQ256" s="26"/>
      <c r="GTR256" s="26"/>
      <c r="GTS256" s="26"/>
      <c r="GTT256" s="26"/>
      <c r="GTU256" s="26"/>
      <c r="GTV256" s="26"/>
      <c r="GTW256" s="26"/>
      <c r="GTX256" s="26"/>
      <c r="GTY256" s="26"/>
      <c r="GTZ256" s="26"/>
      <c r="GUA256" s="26"/>
      <c r="GUB256" s="26"/>
      <c r="GUC256" s="26"/>
      <c r="GUD256" s="26"/>
      <c r="GUE256" s="26"/>
      <c r="GUF256" s="26"/>
      <c r="GUG256" s="26"/>
      <c r="GUH256" s="26"/>
      <c r="GUI256" s="26"/>
      <c r="GUJ256" s="26"/>
      <c r="GUK256" s="26"/>
      <c r="GUL256" s="26"/>
      <c r="GUM256" s="26"/>
      <c r="GUN256" s="26"/>
      <c r="GUO256" s="26"/>
      <c r="GUP256" s="26"/>
      <c r="GUQ256" s="26"/>
      <c r="GUR256" s="26"/>
      <c r="GUS256" s="26"/>
      <c r="GUT256" s="26"/>
      <c r="GUU256" s="26"/>
      <c r="GUV256" s="26"/>
      <c r="GUW256" s="26"/>
      <c r="GUX256" s="26"/>
      <c r="GUY256" s="26"/>
      <c r="GUZ256" s="26"/>
      <c r="GVA256" s="26"/>
      <c r="GVB256" s="26"/>
      <c r="GVC256" s="26"/>
      <c r="GVD256" s="26"/>
      <c r="GVE256" s="26"/>
      <c r="GVF256" s="26"/>
      <c r="GVG256" s="26"/>
      <c r="GVH256" s="26"/>
      <c r="GVI256" s="26"/>
      <c r="GVJ256" s="26"/>
      <c r="GVK256" s="26"/>
      <c r="GVL256" s="26"/>
      <c r="GVM256" s="26"/>
      <c r="GVN256" s="26"/>
      <c r="GVO256" s="26"/>
      <c r="GVP256" s="26"/>
      <c r="GVQ256" s="26"/>
      <c r="GVR256" s="26"/>
      <c r="GVS256" s="26"/>
      <c r="GVT256" s="26"/>
      <c r="GVU256" s="26"/>
      <c r="GVV256" s="26"/>
      <c r="GVW256" s="26"/>
      <c r="GVX256" s="26"/>
      <c r="GVY256" s="26"/>
      <c r="GVZ256" s="26"/>
      <c r="GWA256" s="26"/>
      <c r="GWB256" s="26"/>
      <c r="GWC256" s="26"/>
      <c r="GWD256" s="26"/>
      <c r="GWE256" s="26"/>
      <c r="GWF256" s="26"/>
      <c r="GWG256" s="26"/>
      <c r="GWH256" s="26"/>
      <c r="GWI256" s="26"/>
      <c r="GWJ256" s="26"/>
      <c r="GWK256" s="26"/>
      <c r="GWL256" s="26"/>
      <c r="GWM256" s="26"/>
      <c r="GWN256" s="26"/>
      <c r="GWO256" s="26"/>
      <c r="GWP256" s="26"/>
      <c r="GWQ256" s="26"/>
      <c r="GWR256" s="26"/>
      <c r="GWS256" s="26"/>
      <c r="GWT256" s="26"/>
      <c r="GWU256" s="26"/>
      <c r="GWV256" s="26"/>
      <c r="GWW256" s="26"/>
      <c r="GWX256" s="26"/>
      <c r="GWY256" s="26"/>
      <c r="GWZ256" s="26"/>
      <c r="GXA256" s="26"/>
      <c r="GXB256" s="26"/>
      <c r="GXC256" s="26"/>
      <c r="GXD256" s="26"/>
      <c r="GXE256" s="26"/>
      <c r="GXF256" s="26"/>
      <c r="GXG256" s="26"/>
      <c r="GXH256" s="26"/>
      <c r="GXI256" s="26"/>
      <c r="GXJ256" s="26"/>
      <c r="GXK256" s="26"/>
      <c r="GXL256" s="26"/>
      <c r="GXM256" s="26"/>
      <c r="GXN256" s="26"/>
      <c r="GXO256" s="26"/>
      <c r="GXP256" s="26"/>
      <c r="GXQ256" s="26"/>
      <c r="GXR256" s="26"/>
      <c r="GXS256" s="26"/>
      <c r="GXT256" s="26"/>
      <c r="GXU256" s="26"/>
      <c r="GXV256" s="26"/>
      <c r="GXW256" s="26"/>
      <c r="GXX256" s="26"/>
      <c r="GXY256" s="26"/>
      <c r="GXZ256" s="26"/>
      <c r="GYA256" s="26"/>
      <c r="GYB256" s="26"/>
      <c r="GYC256" s="26"/>
      <c r="GYD256" s="26"/>
      <c r="GYE256" s="26"/>
      <c r="GYF256" s="26"/>
      <c r="GYG256" s="26"/>
      <c r="GYH256" s="26"/>
      <c r="GYI256" s="26"/>
      <c r="GYJ256" s="26"/>
      <c r="GYK256" s="26"/>
      <c r="GYL256" s="26"/>
      <c r="GYM256" s="26"/>
      <c r="GYN256" s="26"/>
      <c r="GYO256" s="26"/>
      <c r="GYP256" s="26"/>
      <c r="GYQ256" s="26"/>
      <c r="GYR256" s="26"/>
      <c r="GYS256" s="26"/>
      <c r="GYT256" s="26"/>
      <c r="GYU256" s="26"/>
      <c r="GYV256" s="26"/>
      <c r="GYW256" s="26"/>
      <c r="GYX256" s="26"/>
      <c r="GYY256" s="26"/>
      <c r="GYZ256" s="26"/>
      <c r="GZA256" s="26"/>
      <c r="GZB256" s="26"/>
      <c r="GZC256" s="26"/>
      <c r="GZD256" s="26"/>
      <c r="GZE256" s="26"/>
      <c r="GZF256" s="26"/>
      <c r="GZG256" s="26"/>
      <c r="GZH256" s="26"/>
      <c r="GZI256" s="26"/>
      <c r="GZJ256" s="26"/>
      <c r="GZK256" s="26"/>
      <c r="GZL256" s="26"/>
      <c r="GZM256" s="26"/>
      <c r="GZN256" s="26"/>
      <c r="GZO256" s="26"/>
      <c r="GZP256" s="26"/>
      <c r="GZQ256" s="26"/>
      <c r="GZR256" s="26"/>
      <c r="GZS256" s="26"/>
      <c r="GZT256" s="26"/>
      <c r="GZU256" s="26"/>
      <c r="GZV256" s="26"/>
      <c r="GZW256" s="26"/>
      <c r="GZX256" s="26"/>
      <c r="GZY256" s="26"/>
      <c r="GZZ256" s="26"/>
      <c r="HAA256" s="26"/>
      <c r="HAB256" s="26"/>
      <c r="HAC256" s="26"/>
      <c r="HAD256" s="26"/>
      <c r="HAE256" s="26"/>
      <c r="HAF256" s="26"/>
      <c r="HAG256" s="26"/>
      <c r="HAH256" s="26"/>
      <c r="HAI256" s="26"/>
      <c r="HAJ256" s="26"/>
      <c r="HAK256" s="26"/>
      <c r="HAL256" s="26"/>
      <c r="HAM256" s="26"/>
      <c r="HAN256" s="26"/>
      <c r="HAO256" s="26"/>
      <c r="HAP256" s="26"/>
      <c r="HAQ256" s="26"/>
      <c r="HAR256" s="26"/>
      <c r="HAS256" s="26"/>
      <c r="HAT256" s="26"/>
      <c r="HAU256" s="26"/>
      <c r="HAV256" s="26"/>
      <c r="HAW256" s="26"/>
      <c r="HAX256" s="26"/>
      <c r="HAY256" s="26"/>
      <c r="HAZ256" s="26"/>
      <c r="HBA256" s="26"/>
      <c r="HBB256" s="26"/>
      <c r="HBC256" s="26"/>
      <c r="HBD256" s="26"/>
      <c r="HBE256" s="26"/>
      <c r="HBF256" s="26"/>
      <c r="HBG256" s="26"/>
      <c r="HBH256" s="26"/>
      <c r="HBI256" s="26"/>
      <c r="HBJ256" s="26"/>
      <c r="HBK256" s="26"/>
      <c r="HBL256" s="26"/>
      <c r="HBM256" s="26"/>
      <c r="HBN256" s="26"/>
      <c r="HBO256" s="26"/>
      <c r="HBP256" s="26"/>
      <c r="HBQ256" s="26"/>
      <c r="HBR256" s="26"/>
      <c r="HBS256" s="26"/>
      <c r="HBT256" s="26"/>
      <c r="HBU256" s="26"/>
      <c r="HBV256" s="26"/>
      <c r="HBW256" s="26"/>
      <c r="HBX256" s="26"/>
      <c r="HBY256" s="26"/>
      <c r="HBZ256" s="26"/>
      <c r="HCA256" s="26"/>
      <c r="HCB256" s="26"/>
      <c r="HCC256" s="26"/>
      <c r="HCD256" s="26"/>
      <c r="HCE256" s="26"/>
      <c r="HCF256" s="26"/>
      <c r="HCG256" s="26"/>
      <c r="HCH256" s="26"/>
      <c r="HCI256" s="26"/>
      <c r="HCJ256" s="26"/>
      <c r="HCK256" s="26"/>
      <c r="HCL256" s="26"/>
      <c r="HCM256" s="26"/>
      <c r="HCN256" s="26"/>
      <c r="HCO256" s="26"/>
      <c r="HCP256" s="26"/>
      <c r="HCQ256" s="26"/>
      <c r="HCR256" s="26"/>
      <c r="HCS256" s="26"/>
      <c r="HCT256" s="26"/>
      <c r="HCU256" s="26"/>
      <c r="HCV256" s="26"/>
      <c r="HCW256" s="26"/>
      <c r="HCX256" s="26"/>
      <c r="HCY256" s="26"/>
      <c r="HCZ256" s="26"/>
      <c r="HDA256" s="26"/>
      <c r="HDB256" s="26"/>
      <c r="HDC256" s="26"/>
      <c r="HDD256" s="26"/>
      <c r="HDE256" s="26"/>
      <c r="HDF256" s="26"/>
      <c r="HDG256" s="26"/>
      <c r="HDH256" s="26"/>
      <c r="HDI256" s="26"/>
      <c r="HDJ256" s="26"/>
      <c r="HDK256" s="26"/>
      <c r="HDL256" s="26"/>
      <c r="HDM256" s="26"/>
      <c r="HDN256" s="26"/>
      <c r="HDO256" s="26"/>
      <c r="HDP256" s="26"/>
      <c r="HDQ256" s="26"/>
      <c r="HDR256" s="26"/>
      <c r="HDS256" s="26"/>
      <c r="HDT256" s="26"/>
      <c r="HDU256" s="26"/>
      <c r="HDV256" s="26"/>
      <c r="HDW256" s="26"/>
      <c r="HDX256" s="26"/>
      <c r="HDY256" s="26"/>
      <c r="HDZ256" s="26"/>
      <c r="HEA256" s="26"/>
      <c r="HEB256" s="26"/>
      <c r="HEC256" s="26"/>
      <c r="HED256" s="26"/>
      <c r="HEE256" s="26"/>
      <c r="HEF256" s="26"/>
      <c r="HEG256" s="26"/>
      <c r="HEH256" s="26"/>
      <c r="HEI256" s="26"/>
      <c r="HEJ256" s="26"/>
      <c r="HEK256" s="26"/>
      <c r="HEL256" s="26"/>
      <c r="HEM256" s="26"/>
      <c r="HEN256" s="26"/>
      <c r="HEO256" s="26"/>
      <c r="HEP256" s="26"/>
      <c r="HEQ256" s="26"/>
      <c r="HER256" s="26"/>
      <c r="HES256" s="26"/>
      <c r="HET256" s="26"/>
      <c r="HEU256" s="26"/>
      <c r="HEV256" s="26"/>
      <c r="HEW256" s="26"/>
      <c r="HEX256" s="26"/>
      <c r="HEY256" s="26"/>
      <c r="HEZ256" s="26"/>
      <c r="HFA256" s="26"/>
      <c r="HFB256" s="26"/>
      <c r="HFC256" s="26"/>
      <c r="HFD256" s="26"/>
      <c r="HFE256" s="26"/>
      <c r="HFF256" s="26"/>
      <c r="HFG256" s="26"/>
      <c r="HFH256" s="26"/>
      <c r="HFI256" s="26"/>
      <c r="HFJ256" s="26"/>
      <c r="HFK256" s="26"/>
      <c r="HFL256" s="26"/>
      <c r="HFM256" s="26"/>
      <c r="HFN256" s="26"/>
      <c r="HFO256" s="26"/>
      <c r="HFP256" s="26"/>
      <c r="HFQ256" s="26"/>
      <c r="HFR256" s="26"/>
      <c r="HFS256" s="26"/>
      <c r="HFT256" s="26"/>
      <c r="HFU256" s="26"/>
      <c r="HFV256" s="26"/>
      <c r="HFW256" s="26"/>
      <c r="HFX256" s="26"/>
      <c r="HFY256" s="26"/>
      <c r="HFZ256" s="26"/>
      <c r="HGA256" s="26"/>
      <c r="HGB256" s="26"/>
      <c r="HGC256" s="26"/>
      <c r="HGD256" s="26"/>
      <c r="HGE256" s="26"/>
      <c r="HGF256" s="26"/>
      <c r="HGG256" s="26"/>
      <c r="HGH256" s="26"/>
      <c r="HGI256" s="26"/>
      <c r="HGJ256" s="26"/>
      <c r="HGK256" s="26"/>
      <c r="HGL256" s="26"/>
      <c r="HGM256" s="26"/>
      <c r="HGN256" s="26"/>
      <c r="HGO256" s="26"/>
      <c r="HGP256" s="26"/>
      <c r="HGQ256" s="26"/>
      <c r="HGR256" s="26"/>
      <c r="HGS256" s="26"/>
      <c r="HGT256" s="26"/>
      <c r="HGU256" s="26"/>
      <c r="HGV256" s="26"/>
      <c r="HGW256" s="26"/>
      <c r="HGX256" s="26"/>
      <c r="HGY256" s="26"/>
      <c r="HGZ256" s="26"/>
      <c r="HHA256" s="26"/>
      <c r="HHB256" s="26"/>
      <c r="HHC256" s="26"/>
      <c r="HHD256" s="26"/>
      <c r="HHE256" s="26"/>
      <c r="HHF256" s="26"/>
      <c r="HHG256" s="26"/>
      <c r="HHH256" s="26"/>
      <c r="HHI256" s="26"/>
      <c r="HHJ256" s="26"/>
      <c r="HHK256" s="26"/>
      <c r="HHL256" s="26"/>
      <c r="HHM256" s="26"/>
      <c r="HHN256" s="26"/>
      <c r="HHO256" s="26"/>
      <c r="HHP256" s="26"/>
      <c r="HHQ256" s="26"/>
      <c r="HHR256" s="26"/>
      <c r="HHS256" s="26"/>
      <c r="HHT256" s="26"/>
      <c r="HHU256" s="26"/>
      <c r="HHV256" s="26"/>
      <c r="HHW256" s="26"/>
      <c r="HHX256" s="26"/>
      <c r="HHY256" s="26"/>
      <c r="HHZ256" s="26"/>
      <c r="HIA256" s="26"/>
      <c r="HIB256" s="26"/>
      <c r="HIC256" s="26"/>
      <c r="HID256" s="26"/>
      <c r="HIE256" s="26"/>
      <c r="HIF256" s="26"/>
      <c r="HIG256" s="26"/>
      <c r="HIH256" s="26"/>
      <c r="HII256" s="26"/>
      <c r="HIJ256" s="26"/>
      <c r="HIK256" s="26"/>
      <c r="HIL256" s="26"/>
      <c r="HIM256" s="26"/>
      <c r="HIN256" s="26"/>
      <c r="HIO256" s="26"/>
      <c r="HIP256" s="26"/>
      <c r="HIQ256" s="26"/>
      <c r="HIR256" s="26"/>
      <c r="HIS256" s="26"/>
      <c r="HIT256" s="26"/>
      <c r="HIU256" s="26"/>
      <c r="HIV256" s="26"/>
      <c r="HIW256" s="26"/>
      <c r="HIX256" s="26"/>
      <c r="HIY256" s="26"/>
      <c r="HIZ256" s="26"/>
      <c r="HJA256" s="26"/>
      <c r="HJB256" s="26"/>
      <c r="HJC256" s="26"/>
      <c r="HJD256" s="26"/>
      <c r="HJE256" s="26"/>
      <c r="HJF256" s="26"/>
      <c r="HJG256" s="26"/>
      <c r="HJH256" s="26"/>
      <c r="HJI256" s="26"/>
      <c r="HJJ256" s="26"/>
      <c r="HJK256" s="26"/>
      <c r="HJL256" s="26"/>
      <c r="HJM256" s="26"/>
      <c r="HJN256" s="26"/>
      <c r="HJO256" s="26"/>
      <c r="HJP256" s="26"/>
      <c r="HJQ256" s="26"/>
      <c r="HJR256" s="26"/>
      <c r="HJS256" s="26"/>
      <c r="HJT256" s="26"/>
      <c r="HJU256" s="26"/>
      <c r="HJV256" s="26"/>
      <c r="HJW256" s="26"/>
      <c r="HJX256" s="26"/>
      <c r="HJY256" s="26"/>
      <c r="HJZ256" s="26"/>
      <c r="HKA256" s="26"/>
      <c r="HKB256" s="26"/>
      <c r="HKC256" s="26"/>
      <c r="HKD256" s="26"/>
      <c r="HKE256" s="26"/>
      <c r="HKF256" s="26"/>
      <c r="HKG256" s="26"/>
      <c r="HKH256" s="26"/>
      <c r="HKI256" s="26"/>
      <c r="HKJ256" s="26"/>
      <c r="HKK256" s="26"/>
      <c r="HKL256" s="26"/>
      <c r="HKM256" s="26"/>
      <c r="HKN256" s="26"/>
      <c r="HKO256" s="26"/>
      <c r="HKP256" s="26"/>
      <c r="HKQ256" s="26"/>
      <c r="HKR256" s="26"/>
      <c r="HKS256" s="26"/>
      <c r="HKT256" s="26"/>
      <c r="HKU256" s="26"/>
      <c r="HKV256" s="26"/>
      <c r="HKW256" s="26"/>
      <c r="HKX256" s="26"/>
      <c r="HKY256" s="26"/>
      <c r="HKZ256" s="26"/>
      <c r="HLA256" s="26"/>
      <c r="HLB256" s="26"/>
      <c r="HLC256" s="26"/>
      <c r="HLD256" s="26"/>
      <c r="HLE256" s="26"/>
      <c r="HLF256" s="26"/>
      <c r="HLG256" s="26"/>
      <c r="HLH256" s="26"/>
      <c r="HLI256" s="26"/>
      <c r="HLJ256" s="26"/>
      <c r="HLK256" s="26"/>
      <c r="HLL256" s="26"/>
      <c r="HLM256" s="26"/>
      <c r="HLN256" s="26"/>
      <c r="HLO256" s="26"/>
      <c r="HLP256" s="26"/>
      <c r="HLQ256" s="26"/>
      <c r="HLR256" s="26"/>
      <c r="HLS256" s="26"/>
      <c r="HLT256" s="26"/>
      <c r="HLU256" s="26"/>
      <c r="HLV256" s="26"/>
      <c r="HLW256" s="26"/>
      <c r="HLX256" s="26"/>
      <c r="HLY256" s="26"/>
      <c r="HLZ256" s="26"/>
      <c r="HMA256" s="26"/>
      <c r="HMB256" s="26"/>
      <c r="HMC256" s="26"/>
      <c r="HMD256" s="26"/>
      <c r="HME256" s="26"/>
      <c r="HMF256" s="26"/>
      <c r="HMG256" s="26"/>
      <c r="HMH256" s="26"/>
      <c r="HMI256" s="26"/>
      <c r="HMJ256" s="26"/>
      <c r="HMK256" s="26"/>
      <c r="HML256" s="26"/>
      <c r="HMM256" s="26"/>
      <c r="HMN256" s="26"/>
      <c r="HMO256" s="26"/>
      <c r="HMP256" s="26"/>
      <c r="HMQ256" s="26"/>
      <c r="HMR256" s="26"/>
      <c r="HMS256" s="26"/>
      <c r="HMT256" s="26"/>
      <c r="HMU256" s="26"/>
      <c r="HMV256" s="26"/>
      <c r="HMW256" s="26"/>
      <c r="HMX256" s="26"/>
      <c r="HMY256" s="26"/>
      <c r="HMZ256" s="26"/>
      <c r="HNA256" s="26"/>
      <c r="HNB256" s="26"/>
      <c r="HNC256" s="26"/>
      <c r="HND256" s="26"/>
      <c r="HNE256" s="26"/>
      <c r="HNF256" s="26"/>
      <c r="HNG256" s="26"/>
      <c r="HNH256" s="26"/>
      <c r="HNI256" s="26"/>
      <c r="HNJ256" s="26"/>
      <c r="HNK256" s="26"/>
      <c r="HNL256" s="26"/>
      <c r="HNM256" s="26"/>
      <c r="HNN256" s="26"/>
      <c r="HNO256" s="26"/>
      <c r="HNP256" s="26"/>
      <c r="HNQ256" s="26"/>
      <c r="HNR256" s="26"/>
      <c r="HNS256" s="26"/>
      <c r="HNT256" s="26"/>
      <c r="HNU256" s="26"/>
      <c r="HNV256" s="26"/>
      <c r="HNW256" s="26"/>
      <c r="HNX256" s="26"/>
      <c r="HNY256" s="26"/>
      <c r="HNZ256" s="26"/>
      <c r="HOA256" s="26"/>
      <c r="HOB256" s="26"/>
      <c r="HOC256" s="26"/>
      <c r="HOD256" s="26"/>
      <c r="HOE256" s="26"/>
      <c r="HOF256" s="26"/>
      <c r="HOG256" s="26"/>
      <c r="HOH256" s="26"/>
      <c r="HOI256" s="26"/>
      <c r="HOJ256" s="26"/>
      <c r="HOK256" s="26"/>
      <c r="HOL256" s="26"/>
      <c r="HOM256" s="26"/>
      <c r="HON256" s="26"/>
      <c r="HOO256" s="26"/>
      <c r="HOP256" s="26"/>
      <c r="HOQ256" s="26"/>
      <c r="HOR256" s="26"/>
      <c r="HOS256" s="26"/>
      <c r="HOT256" s="26"/>
      <c r="HOU256" s="26"/>
      <c r="HOV256" s="26"/>
      <c r="HOW256" s="26"/>
      <c r="HOX256" s="26"/>
      <c r="HOY256" s="26"/>
      <c r="HOZ256" s="26"/>
      <c r="HPA256" s="26"/>
      <c r="HPB256" s="26"/>
      <c r="HPC256" s="26"/>
      <c r="HPD256" s="26"/>
      <c r="HPE256" s="26"/>
      <c r="HPF256" s="26"/>
      <c r="HPG256" s="26"/>
      <c r="HPH256" s="26"/>
      <c r="HPI256" s="26"/>
      <c r="HPJ256" s="26"/>
      <c r="HPK256" s="26"/>
      <c r="HPL256" s="26"/>
      <c r="HPM256" s="26"/>
      <c r="HPN256" s="26"/>
      <c r="HPO256" s="26"/>
      <c r="HPP256" s="26"/>
      <c r="HPQ256" s="26"/>
      <c r="HPR256" s="26"/>
      <c r="HPS256" s="26"/>
      <c r="HPT256" s="26"/>
      <c r="HPU256" s="26"/>
      <c r="HPV256" s="26"/>
      <c r="HPW256" s="26"/>
      <c r="HPX256" s="26"/>
      <c r="HPY256" s="26"/>
      <c r="HPZ256" s="26"/>
      <c r="HQA256" s="26"/>
      <c r="HQB256" s="26"/>
      <c r="HQC256" s="26"/>
      <c r="HQD256" s="26"/>
      <c r="HQE256" s="26"/>
      <c r="HQF256" s="26"/>
      <c r="HQG256" s="26"/>
      <c r="HQH256" s="26"/>
      <c r="HQI256" s="26"/>
      <c r="HQJ256" s="26"/>
      <c r="HQK256" s="26"/>
      <c r="HQL256" s="26"/>
      <c r="HQM256" s="26"/>
      <c r="HQN256" s="26"/>
      <c r="HQO256" s="26"/>
      <c r="HQP256" s="26"/>
      <c r="HQQ256" s="26"/>
      <c r="HQR256" s="26"/>
      <c r="HQS256" s="26"/>
      <c r="HQT256" s="26"/>
      <c r="HQU256" s="26"/>
      <c r="HQV256" s="26"/>
      <c r="HQW256" s="26"/>
      <c r="HQX256" s="26"/>
      <c r="HQY256" s="26"/>
      <c r="HQZ256" s="26"/>
      <c r="HRA256" s="26"/>
      <c r="HRB256" s="26"/>
      <c r="HRC256" s="26"/>
      <c r="HRD256" s="26"/>
      <c r="HRE256" s="26"/>
      <c r="HRF256" s="26"/>
      <c r="HRG256" s="26"/>
      <c r="HRH256" s="26"/>
      <c r="HRI256" s="26"/>
      <c r="HRJ256" s="26"/>
      <c r="HRK256" s="26"/>
      <c r="HRL256" s="26"/>
      <c r="HRM256" s="26"/>
      <c r="HRN256" s="26"/>
      <c r="HRO256" s="26"/>
      <c r="HRP256" s="26"/>
      <c r="HRQ256" s="26"/>
      <c r="HRR256" s="26"/>
      <c r="HRS256" s="26"/>
      <c r="HRT256" s="26"/>
      <c r="HRU256" s="26"/>
      <c r="HRV256" s="26"/>
      <c r="HRW256" s="26"/>
      <c r="HRX256" s="26"/>
      <c r="HRY256" s="26"/>
      <c r="HRZ256" s="26"/>
      <c r="HSA256" s="26"/>
      <c r="HSB256" s="26"/>
      <c r="HSC256" s="26"/>
      <c r="HSD256" s="26"/>
      <c r="HSE256" s="26"/>
      <c r="HSF256" s="26"/>
      <c r="HSG256" s="26"/>
      <c r="HSH256" s="26"/>
      <c r="HSI256" s="26"/>
      <c r="HSJ256" s="26"/>
      <c r="HSK256" s="26"/>
      <c r="HSL256" s="26"/>
      <c r="HSM256" s="26"/>
      <c r="HSN256" s="26"/>
      <c r="HSO256" s="26"/>
      <c r="HSP256" s="26"/>
      <c r="HSQ256" s="26"/>
      <c r="HSR256" s="26"/>
      <c r="HSS256" s="26"/>
      <c r="HST256" s="26"/>
      <c r="HSU256" s="26"/>
      <c r="HSV256" s="26"/>
      <c r="HSW256" s="26"/>
      <c r="HSX256" s="26"/>
      <c r="HSY256" s="26"/>
      <c r="HSZ256" s="26"/>
      <c r="HTA256" s="26"/>
      <c r="HTB256" s="26"/>
      <c r="HTC256" s="26"/>
      <c r="HTD256" s="26"/>
      <c r="HTE256" s="26"/>
      <c r="HTF256" s="26"/>
      <c r="HTG256" s="26"/>
      <c r="HTH256" s="26"/>
      <c r="HTI256" s="26"/>
      <c r="HTJ256" s="26"/>
      <c r="HTK256" s="26"/>
      <c r="HTL256" s="26"/>
      <c r="HTM256" s="26"/>
      <c r="HTN256" s="26"/>
      <c r="HTO256" s="26"/>
      <c r="HTP256" s="26"/>
      <c r="HTQ256" s="26"/>
      <c r="HTR256" s="26"/>
      <c r="HTS256" s="26"/>
      <c r="HTT256" s="26"/>
      <c r="HTU256" s="26"/>
      <c r="HTV256" s="26"/>
      <c r="HTW256" s="26"/>
      <c r="HTX256" s="26"/>
      <c r="HTY256" s="26"/>
      <c r="HTZ256" s="26"/>
      <c r="HUA256" s="26"/>
      <c r="HUB256" s="26"/>
      <c r="HUC256" s="26"/>
      <c r="HUD256" s="26"/>
      <c r="HUE256" s="26"/>
      <c r="HUF256" s="26"/>
      <c r="HUG256" s="26"/>
      <c r="HUH256" s="26"/>
      <c r="HUI256" s="26"/>
      <c r="HUJ256" s="26"/>
      <c r="HUK256" s="26"/>
      <c r="HUL256" s="26"/>
      <c r="HUM256" s="26"/>
      <c r="HUN256" s="26"/>
      <c r="HUO256" s="26"/>
      <c r="HUP256" s="26"/>
      <c r="HUQ256" s="26"/>
      <c r="HUR256" s="26"/>
      <c r="HUS256" s="26"/>
      <c r="HUT256" s="26"/>
      <c r="HUU256" s="26"/>
      <c r="HUV256" s="26"/>
      <c r="HUW256" s="26"/>
      <c r="HUX256" s="26"/>
      <c r="HUY256" s="26"/>
      <c r="HUZ256" s="26"/>
      <c r="HVA256" s="26"/>
      <c r="HVB256" s="26"/>
      <c r="HVC256" s="26"/>
      <c r="HVD256" s="26"/>
      <c r="HVE256" s="26"/>
      <c r="HVF256" s="26"/>
      <c r="HVG256" s="26"/>
      <c r="HVH256" s="26"/>
      <c r="HVI256" s="26"/>
      <c r="HVJ256" s="26"/>
      <c r="HVK256" s="26"/>
      <c r="HVL256" s="26"/>
      <c r="HVM256" s="26"/>
      <c r="HVN256" s="26"/>
      <c r="HVO256" s="26"/>
      <c r="HVP256" s="26"/>
      <c r="HVQ256" s="26"/>
      <c r="HVR256" s="26"/>
      <c r="HVS256" s="26"/>
      <c r="HVT256" s="26"/>
      <c r="HVU256" s="26"/>
      <c r="HVV256" s="26"/>
      <c r="HVW256" s="26"/>
      <c r="HVX256" s="26"/>
      <c r="HVY256" s="26"/>
      <c r="HVZ256" s="26"/>
      <c r="HWA256" s="26"/>
      <c r="HWB256" s="26"/>
      <c r="HWC256" s="26"/>
      <c r="HWD256" s="26"/>
      <c r="HWE256" s="26"/>
      <c r="HWF256" s="26"/>
      <c r="HWG256" s="26"/>
      <c r="HWH256" s="26"/>
      <c r="HWI256" s="26"/>
      <c r="HWJ256" s="26"/>
      <c r="HWK256" s="26"/>
      <c r="HWL256" s="26"/>
      <c r="HWM256" s="26"/>
      <c r="HWN256" s="26"/>
      <c r="HWO256" s="26"/>
      <c r="HWP256" s="26"/>
      <c r="HWQ256" s="26"/>
      <c r="HWR256" s="26"/>
      <c r="HWS256" s="26"/>
      <c r="HWT256" s="26"/>
      <c r="HWU256" s="26"/>
      <c r="HWV256" s="26"/>
      <c r="HWW256" s="26"/>
      <c r="HWX256" s="26"/>
      <c r="HWY256" s="26"/>
      <c r="HWZ256" s="26"/>
      <c r="HXA256" s="26"/>
      <c r="HXB256" s="26"/>
      <c r="HXC256" s="26"/>
      <c r="HXD256" s="26"/>
      <c r="HXE256" s="26"/>
      <c r="HXF256" s="26"/>
      <c r="HXG256" s="26"/>
      <c r="HXH256" s="26"/>
      <c r="HXI256" s="26"/>
      <c r="HXJ256" s="26"/>
      <c r="HXK256" s="26"/>
      <c r="HXL256" s="26"/>
      <c r="HXM256" s="26"/>
      <c r="HXN256" s="26"/>
      <c r="HXO256" s="26"/>
      <c r="HXP256" s="26"/>
      <c r="HXQ256" s="26"/>
      <c r="HXR256" s="26"/>
      <c r="HXS256" s="26"/>
      <c r="HXT256" s="26"/>
      <c r="HXU256" s="26"/>
      <c r="HXV256" s="26"/>
      <c r="HXW256" s="26"/>
      <c r="HXX256" s="26"/>
      <c r="HXY256" s="26"/>
      <c r="HXZ256" s="26"/>
      <c r="HYA256" s="26"/>
      <c r="HYB256" s="26"/>
      <c r="HYC256" s="26"/>
      <c r="HYD256" s="26"/>
      <c r="HYE256" s="26"/>
      <c r="HYF256" s="26"/>
      <c r="HYG256" s="26"/>
      <c r="HYH256" s="26"/>
      <c r="HYI256" s="26"/>
      <c r="HYJ256" s="26"/>
      <c r="HYK256" s="26"/>
      <c r="HYL256" s="26"/>
      <c r="HYM256" s="26"/>
      <c r="HYN256" s="26"/>
      <c r="HYO256" s="26"/>
      <c r="HYP256" s="26"/>
      <c r="HYQ256" s="26"/>
      <c r="HYR256" s="26"/>
      <c r="HYS256" s="26"/>
      <c r="HYT256" s="26"/>
      <c r="HYU256" s="26"/>
      <c r="HYV256" s="26"/>
      <c r="HYW256" s="26"/>
      <c r="HYX256" s="26"/>
      <c r="HYY256" s="26"/>
      <c r="HYZ256" s="26"/>
      <c r="HZA256" s="26"/>
      <c r="HZB256" s="26"/>
      <c r="HZC256" s="26"/>
      <c r="HZD256" s="26"/>
      <c r="HZE256" s="26"/>
      <c r="HZF256" s="26"/>
      <c r="HZG256" s="26"/>
      <c r="HZH256" s="26"/>
      <c r="HZI256" s="26"/>
      <c r="HZJ256" s="26"/>
      <c r="HZK256" s="26"/>
      <c r="HZL256" s="26"/>
      <c r="HZM256" s="26"/>
      <c r="HZN256" s="26"/>
      <c r="HZO256" s="26"/>
      <c r="HZP256" s="26"/>
      <c r="HZQ256" s="26"/>
      <c r="HZR256" s="26"/>
      <c r="HZS256" s="26"/>
      <c r="HZT256" s="26"/>
      <c r="HZU256" s="26"/>
      <c r="HZV256" s="26"/>
      <c r="HZW256" s="26"/>
      <c r="HZX256" s="26"/>
      <c r="HZY256" s="26"/>
      <c r="HZZ256" s="26"/>
      <c r="IAA256" s="26"/>
      <c r="IAB256" s="26"/>
      <c r="IAC256" s="26"/>
      <c r="IAD256" s="26"/>
      <c r="IAE256" s="26"/>
      <c r="IAF256" s="26"/>
      <c r="IAG256" s="26"/>
      <c r="IAH256" s="26"/>
      <c r="IAI256" s="26"/>
      <c r="IAJ256" s="26"/>
      <c r="IAK256" s="26"/>
      <c r="IAL256" s="26"/>
      <c r="IAM256" s="26"/>
      <c r="IAN256" s="26"/>
      <c r="IAO256" s="26"/>
      <c r="IAP256" s="26"/>
      <c r="IAQ256" s="26"/>
      <c r="IAR256" s="26"/>
      <c r="IAS256" s="26"/>
      <c r="IAT256" s="26"/>
      <c r="IAU256" s="26"/>
      <c r="IAV256" s="26"/>
      <c r="IAW256" s="26"/>
      <c r="IAX256" s="26"/>
      <c r="IAY256" s="26"/>
      <c r="IAZ256" s="26"/>
      <c r="IBA256" s="26"/>
      <c r="IBB256" s="26"/>
      <c r="IBC256" s="26"/>
      <c r="IBD256" s="26"/>
      <c r="IBE256" s="26"/>
      <c r="IBF256" s="26"/>
      <c r="IBG256" s="26"/>
      <c r="IBH256" s="26"/>
      <c r="IBI256" s="26"/>
      <c r="IBJ256" s="26"/>
      <c r="IBK256" s="26"/>
      <c r="IBL256" s="26"/>
      <c r="IBM256" s="26"/>
      <c r="IBN256" s="26"/>
      <c r="IBO256" s="26"/>
      <c r="IBP256" s="26"/>
      <c r="IBQ256" s="26"/>
      <c r="IBR256" s="26"/>
      <c r="IBS256" s="26"/>
      <c r="IBT256" s="26"/>
      <c r="IBU256" s="26"/>
      <c r="IBV256" s="26"/>
      <c r="IBW256" s="26"/>
      <c r="IBX256" s="26"/>
      <c r="IBY256" s="26"/>
      <c r="IBZ256" s="26"/>
      <c r="ICA256" s="26"/>
      <c r="ICB256" s="26"/>
      <c r="ICC256" s="26"/>
      <c r="ICD256" s="26"/>
      <c r="ICE256" s="26"/>
      <c r="ICF256" s="26"/>
      <c r="ICG256" s="26"/>
      <c r="ICH256" s="26"/>
      <c r="ICI256" s="26"/>
      <c r="ICJ256" s="26"/>
      <c r="ICK256" s="26"/>
      <c r="ICL256" s="26"/>
      <c r="ICM256" s="26"/>
      <c r="ICN256" s="26"/>
      <c r="ICO256" s="26"/>
      <c r="ICP256" s="26"/>
      <c r="ICQ256" s="26"/>
      <c r="ICR256" s="26"/>
      <c r="ICS256" s="26"/>
      <c r="ICT256" s="26"/>
      <c r="ICU256" s="26"/>
      <c r="ICV256" s="26"/>
      <c r="ICW256" s="26"/>
      <c r="ICX256" s="26"/>
      <c r="ICY256" s="26"/>
      <c r="ICZ256" s="26"/>
      <c r="IDA256" s="26"/>
      <c r="IDB256" s="26"/>
      <c r="IDC256" s="26"/>
      <c r="IDD256" s="26"/>
      <c r="IDE256" s="26"/>
      <c r="IDF256" s="26"/>
      <c r="IDG256" s="26"/>
      <c r="IDH256" s="26"/>
      <c r="IDI256" s="26"/>
      <c r="IDJ256" s="26"/>
      <c r="IDK256" s="26"/>
      <c r="IDL256" s="26"/>
      <c r="IDM256" s="26"/>
      <c r="IDN256" s="26"/>
      <c r="IDO256" s="26"/>
      <c r="IDP256" s="26"/>
      <c r="IDQ256" s="26"/>
      <c r="IDR256" s="26"/>
      <c r="IDS256" s="26"/>
      <c r="IDT256" s="26"/>
      <c r="IDU256" s="26"/>
      <c r="IDV256" s="26"/>
      <c r="IDW256" s="26"/>
      <c r="IDX256" s="26"/>
      <c r="IDY256" s="26"/>
      <c r="IDZ256" s="26"/>
      <c r="IEA256" s="26"/>
      <c r="IEB256" s="26"/>
      <c r="IEC256" s="26"/>
      <c r="IED256" s="26"/>
      <c r="IEE256" s="26"/>
      <c r="IEF256" s="26"/>
      <c r="IEG256" s="26"/>
      <c r="IEH256" s="26"/>
      <c r="IEI256" s="26"/>
      <c r="IEJ256" s="26"/>
      <c r="IEK256" s="26"/>
      <c r="IEL256" s="26"/>
      <c r="IEM256" s="26"/>
      <c r="IEN256" s="26"/>
      <c r="IEO256" s="26"/>
      <c r="IEP256" s="26"/>
      <c r="IEQ256" s="26"/>
      <c r="IER256" s="26"/>
      <c r="IES256" s="26"/>
      <c r="IET256" s="26"/>
      <c r="IEU256" s="26"/>
      <c r="IEV256" s="26"/>
      <c r="IEW256" s="26"/>
      <c r="IEX256" s="26"/>
      <c r="IEY256" s="26"/>
      <c r="IEZ256" s="26"/>
      <c r="IFA256" s="26"/>
      <c r="IFB256" s="26"/>
      <c r="IFC256" s="26"/>
      <c r="IFD256" s="26"/>
      <c r="IFE256" s="26"/>
      <c r="IFF256" s="26"/>
      <c r="IFG256" s="26"/>
      <c r="IFH256" s="26"/>
      <c r="IFI256" s="26"/>
      <c r="IFJ256" s="26"/>
      <c r="IFK256" s="26"/>
      <c r="IFL256" s="26"/>
      <c r="IFM256" s="26"/>
      <c r="IFN256" s="26"/>
      <c r="IFO256" s="26"/>
      <c r="IFP256" s="26"/>
      <c r="IFQ256" s="26"/>
      <c r="IFR256" s="26"/>
      <c r="IFS256" s="26"/>
      <c r="IFT256" s="26"/>
      <c r="IFU256" s="26"/>
      <c r="IFV256" s="26"/>
      <c r="IFW256" s="26"/>
      <c r="IFX256" s="26"/>
      <c r="IFY256" s="26"/>
      <c r="IFZ256" s="26"/>
      <c r="IGA256" s="26"/>
      <c r="IGB256" s="26"/>
      <c r="IGC256" s="26"/>
      <c r="IGD256" s="26"/>
      <c r="IGE256" s="26"/>
      <c r="IGF256" s="26"/>
      <c r="IGG256" s="26"/>
      <c r="IGH256" s="26"/>
      <c r="IGI256" s="26"/>
      <c r="IGJ256" s="26"/>
      <c r="IGK256" s="26"/>
      <c r="IGL256" s="26"/>
      <c r="IGM256" s="26"/>
      <c r="IGN256" s="26"/>
      <c r="IGO256" s="26"/>
      <c r="IGP256" s="26"/>
      <c r="IGQ256" s="26"/>
      <c r="IGR256" s="26"/>
      <c r="IGS256" s="26"/>
      <c r="IGT256" s="26"/>
      <c r="IGU256" s="26"/>
      <c r="IGV256" s="26"/>
      <c r="IGW256" s="26"/>
      <c r="IGX256" s="26"/>
      <c r="IGY256" s="26"/>
      <c r="IGZ256" s="26"/>
      <c r="IHA256" s="26"/>
      <c r="IHB256" s="26"/>
      <c r="IHC256" s="26"/>
      <c r="IHD256" s="26"/>
      <c r="IHE256" s="26"/>
      <c r="IHF256" s="26"/>
      <c r="IHG256" s="26"/>
      <c r="IHH256" s="26"/>
      <c r="IHI256" s="26"/>
      <c r="IHJ256" s="26"/>
      <c r="IHK256" s="26"/>
      <c r="IHL256" s="26"/>
      <c r="IHM256" s="26"/>
      <c r="IHN256" s="26"/>
      <c r="IHO256" s="26"/>
      <c r="IHP256" s="26"/>
      <c r="IHQ256" s="26"/>
      <c r="IHR256" s="26"/>
      <c r="IHS256" s="26"/>
      <c r="IHT256" s="26"/>
      <c r="IHU256" s="26"/>
      <c r="IHV256" s="26"/>
      <c r="IHW256" s="26"/>
      <c r="IHX256" s="26"/>
      <c r="IHY256" s="26"/>
      <c r="IHZ256" s="26"/>
      <c r="IIA256" s="26"/>
      <c r="IIB256" s="26"/>
      <c r="IIC256" s="26"/>
      <c r="IID256" s="26"/>
      <c r="IIE256" s="26"/>
      <c r="IIF256" s="26"/>
      <c r="IIG256" s="26"/>
    </row>
    <row r="257" spans="1:16" x14ac:dyDescent="0.2">
      <c r="A257" s="69"/>
      <c r="B257" s="34"/>
      <c r="C257" s="35"/>
      <c r="D257" s="23"/>
      <c r="E257" s="23"/>
      <c r="F257" s="23"/>
      <c r="G257" s="23"/>
      <c r="H257" s="23"/>
      <c r="I257" s="26" t="s">
        <v>19</v>
      </c>
      <c r="N257" s="85"/>
    </row>
    <row r="258" spans="1:16" x14ac:dyDescent="0.2">
      <c r="A258" s="69"/>
      <c r="B258" s="34"/>
      <c r="C258" s="35"/>
      <c r="D258" s="23"/>
      <c r="E258" s="23"/>
      <c r="F258" s="23"/>
      <c r="G258" s="23"/>
      <c r="H258" s="23"/>
      <c r="I258" s="26" t="s">
        <v>19</v>
      </c>
    </row>
    <row r="259" spans="1:16" x14ac:dyDescent="0.2">
      <c r="A259" s="69"/>
      <c r="B259" s="34"/>
      <c r="C259" s="35"/>
      <c r="D259" s="23"/>
      <c r="E259" s="23"/>
      <c r="F259" s="23"/>
      <c r="G259" s="23"/>
      <c r="H259" s="23"/>
      <c r="I259" s="26" t="s">
        <v>18</v>
      </c>
      <c r="N259" s="85"/>
    </row>
    <row r="260" spans="1:16" x14ac:dyDescent="0.2">
      <c r="A260" s="69"/>
      <c r="B260" s="34"/>
      <c r="C260" s="35"/>
      <c r="D260" s="23"/>
      <c r="E260" s="23"/>
      <c r="F260" s="23"/>
      <c r="G260" s="23"/>
      <c r="H260" s="23"/>
      <c r="I260" s="79" t="s">
        <v>19</v>
      </c>
      <c r="J260" s="79"/>
      <c r="K260" s="79"/>
      <c r="L260" s="79"/>
      <c r="M260" s="79"/>
      <c r="N260" s="79"/>
      <c r="O260" s="79"/>
      <c r="P260" s="93"/>
    </row>
    <row r="261" spans="1:16" x14ac:dyDescent="0.2">
      <c r="A261" s="69"/>
      <c r="B261" s="34"/>
      <c r="C261" s="35"/>
      <c r="D261" s="23"/>
      <c r="E261" s="23"/>
      <c r="F261" s="23"/>
      <c r="G261" s="23"/>
      <c r="H261" s="23"/>
      <c r="I261" s="23" t="s">
        <v>19</v>
      </c>
      <c r="J261" s="23"/>
      <c r="K261" s="23"/>
      <c r="L261" s="23"/>
      <c r="M261" s="23"/>
      <c r="N261" s="23"/>
      <c r="O261" s="23"/>
      <c r="P261" s="94"/>
    </row>
    <row r="262" spans="1:16" x14ac:dyDescent="0.2">
      <c r="A262" s="33"/>
      <c r="B262" s="34"/>
      <c r="C262" s="35"/>
      <c r="D262" s="23"/>
      <c r="E262" s="23"/>
      <c r="F262" s="23"/>
      <c r="G262" s="23"/>
      <c r="H262" s="23"/>
      <c r="I262" s="23" t="s">
        <v>19</v>
      </c>
      <c r="J262" s="23"/>
      <c r="K262" s="23"/>
      <c r="L262" s="23"/>
      <c r="M262" s="23"/>
      <c r="N262" s="23"/>
      <c r="O262" s="23"/>
      <c r="P262" s="94"/>
    </row>
    <row r="263" spans="1:16" x14ac:dyDescent="0.2">
      <c r="A263" s="33"/>
      <c r="B263" s="34"/>
      <c r="C263" s="35"/>
      <c r="D263" s="23"/>
      <c r="E263" s="23"/>
      <c r="F263" s="23"/>
      <c r="G263" s="23"/>
      <c r="H263" s="23"/>
      <c r="I263" s="23" t="s">
        <v>19</v>
      </c>
      <c r="J263" s="23"/>
      <c r="K263" s="23"/>
      <c r="L263" s="23"/>
      <c r="M263" s="23"/>
      <c r="N263" s="23"/>
      <c r="O263" s="23"/>
      <c r="P263" s="94"/>
    </row>
    <row r="264" spans="1:16" x14ac:dyDescent="0.2">
      <c r="A264" s="33"/>
      <c r="B264" s="34"/>
      <c r="C264" s="35"/>
      <c r="D264" s="23"/>
      <c r="E264" s="23"/>
      <c r="F264" s="23"/>
      <c r="G264" s="23"/>
      <c r="H264" s="23"/>
      <c r="I264" s="23" t="s">
        <v>19</v>
      </c>
      <c r="J264" s="23"/>
      <c r="K264" s="23"/>
      <c r="L264" s="23"/>
      <c r="M264" s="23"/>
      <c r="N264" s="38"/>
      <c r="O264" s="23"/>
      <c r="P264" s="94"/>
    </row>
    <row r="265" spans="1:16" x14ac:dyDescent="0.2">
      <c r="A265" s="33"/>
      <c r="B265" s="34"/>
      <c r="C265" s="35"/>
      <c r="D265" s="23"/>
      <c r="E265" s="23"/>
      <c r="F265" s="23"/>
      <c r="G265" s="23"/>
      <c r="H265" s="23"/>
      <c r="I265" s="23" t="s">
        <v>19</v>
      </c>
      <c r="J265" s="23"/>
      <c r="K265" s="23"/>
      <c r="L265" s="23"/>
      <c r="M265" s="23"/>
      <c r="N265" s="38"/>
      <c r="O265" s="23"/>
      <c r="P265" s="94"/>
    </row>
    <row r="266" spans="1:16" x14ac:dyDescent="0.2">
      <c r="A266" s="33"/>
      <c r="B266" s="34"/>
      <c r="C266" s="35"/>
      <c r="D266" s="23"/>
      <c r="E266" s="23"/>
      <c r="F266" s="23"/>
      <c r="G266" s="23"/>
      <c r="H266" s="23"/>
      <c r="I266" s="23" t="s">
        <v>19</v>
      </c>
      <c r="J266" s="23"/>
      <c r="K266" s="23"/>
      <c r="L266" s="23"/>
      <c r="M266" s="23"/>
      <c r="N266" s="23"/>
      <c r="O266" s="23"/>
      <c r="P266" s="94"/>
    </row>
    <row r="267" spans="1:16" x14ac:dyDescent="0.2">
      <c r="A267" s="33"/>
      <c r="B267" s="34"/>
      <c r="C267" s="35"/>
      <c r="D267" s="23"/>
      <c r="E267" s="23"/>
      <c r="F267" s="23"/>
      <c r="G267" s="23"/>
      <c r="H267" s="23"/>
      <c r="I267" s="23" t="s">
        <v>19</v>
      </c>
      <c r="J267" s="23"/>
      <c r="K267" s="23"/>
      <c r="L267" s="23"/>
      <c r="M267" s="23"/>
      <c r="N267" s="23"/>
      <c r="O267" s="23"/>
      <c r="P267" s="94"/>
    </row>
    <row r="268" spans="1:16" x14ac:dyDescent="0.2">
      <c r="A268" s="33"/>
      <c r="B268" s="34"/>
      <c r="C268" s="35"/>
      <c r="D268" s="23"/>
      <c r="E268" s="23"/>
      <c r="F268" s="23"/>
      <c r="G268" s="23"/>
      <c r="H268" s="23"/>
      <c r="I268" s="23" t="s">
        <v>19</v>
      </c>
      <c r="J268" s="23"/>
      <c r="K268" s="23"/>
      <c r="L268" s="23"/>
      <c r="M268" s="23"/>
      <c r="N268" s="23"/>
      <c r="O268" s="23"/>
      <c r="P268" s="94"/>
    </row>
    <row r="269" spans="1:16" x14ac:dyDescent="0.2">
      <c r="A269" s="33"/>
      <c r="B269" s="34"/>
      <c r="C269" s="35"/>
      <c r="D269" s="23"/>
      <c r="E269" s="23"/>
      <c r="F269" s="23"/>
      <c r="G269" s="23"/>
      <c r="H269" s="23"/>
      <c r="I269" s="23" t="s">
        <v>19</v>
      </c>
      <c r="J269" s="23"/>
      <c r="K269" s="23"/>
      <c r="L269" s="23"/>
      <c r="M269" s="23"/>
      <c r="N269" s="38"/>
      <c r="O269" s="23"/>
      <c r="P269" s="94"/>
    </row>
    <row r="270" spans="1:16" x14ac:dyDescent="0.2">
      <c r="A270" s="33"/>
      <c r="B270" s="34"/>
      <c r="C270" s="35"/>
      <c r="D270" s="23"/>
      <c r="E270" s="23"/>
      <c r="F270" s="23"/>
      <c r="G270" s="23"/>
      <c r="H270" s="23"/>
      <c r="I270" s="23" t="s">
        <v>19</v>
      </c>
      <c r="J270" s="23"/>
      <c r="K270" s="23"/>
      <c r="L270" s="23"/>
      <c r="M270" s="23"/>
      <c r="N270" s="23"/>
      <c r="O270" s="23"/>
      <c r="P270" s="94"/>
    </row>
    <row r="271" spans="1:16" x14ac:dyDescent="0.2">
      <c r="A271" s="33"/>
      <c r="B271" s="34"/>
      <c r="C271" s="35"/>
      <c r="D271" s="23"/>
      <c r="E271" s="23"/>
      <c r="F271" s="23"/>
      <c r="G271" s="23"/>
      <c r="H271" s="23"/>
      <c r="I271" s="23" t="s">
        <v>19</v>
      </c>
      <c r="J271" s="23"/>
      <c r="K271" s="23"/>
      <c r="L271" s="23"/>
      <c r="M271" s="23"/>
      <c r="N271" s="23"/>
      <c r="O271" s="23"/>
      <c r="P271" s="94"/>
    </row>
    <row r="272" spans="1:16" x14ac:dyDescent="0.2">
      <c r="A272" s="33"/>
      <c r="B272" s="34"/>
      <c r="C272" s="35"/>
      <c r="D272" s="23"/>
      <c r="E272" s="23"/>
      <c r="F272" s="23"/>
      <c r="G272" s="23"/>
      <c r="H272" s="23"/>
      <c r="I272" s="23" t="s">
        <v>19</v>
      </c>
      <c r="J272" s="23"/>
      <c r="K272" s="23"/>
      <c r="L272" s="23"/>
      <c r="M272" s="23"/>
      <c r="N272" s="38"/>
      <c r="O272" s="23"/>
      <c r="P272" s="94"/>
    </row>
    <row r="273" spans="1:16" x14ac:dyDescent="0.2">
      <c r="A273" s="33"/>
      <c r="B273" s="34"/>
      <c r="C273" s="35"/>
      <c r="D273" s="23"/>
      <c r="E273" s="23"/>
      <c r="F273" s="23"/>
      <c r="G273" s="23"/>
      <c r="H273" s="23"/>
      <c r="I273" s="23" t="s">
        <v>19</v>
      </c>
      <c r="J273" s="23"/>
      <c r="K273" s="23"/>
      <c r="L273" s="23"/>
      <c r="M273" s="23"/>
      <c r="N273" s="23"/>
      <c r="O273" s="23"/>
      <c r="P273" s="94"/>
    </row>
    <row r="274" spans="1:16" x14ac:dyDescent="0.2">
      <c r="A274" s="33"/>
      <c r="B274" s="34"/>
      <c r="C274" s="35"/>
      <c r="D274" s="23"/>
      <c r="E274" s="23"/>
      <c r="F274" s="23"/>
      <c r="G274" s="23"/>
      <c r="H274" s="23"/>
      <c r="I274" s="23" t="s">
        <v>19</v>
      </c>
      <c r="J274" s="23"/>
      <c r="K274" s="23"/>
      <c r="L274" s="23"/>
      <c r="M274" s="23"/>
      <c r="N274" s="38"/>
      <c r="O274" s="23"/>
      <c r="P274" s="94"/>
    </row>
    <row r="275" spans="1:16" x14ac:dyDescent="0.2">
      <c r="A275" s="33"/>
      <c r="B275" s="34"/>
      <c r="C275" s="35"/>
      <c r="D275" s="23"/>
      <c r="E275" s="23"/>
      <c r="F275" s="23"/>
      <c r="G275" s="23"/>
      <c r="H275" s="23"/>
      <c r="I275" s="23" t="s">
        <v>19</v>
      </c>
      <c r="J275" s="23"/>
      <c r="K275" s="23"/>
      <c r="L275" s="23"/>
      <c r="M275" s="23"/>
      <c r="N275" s="38"/>
      <c r="O275" s="23"/>
      <c r="P275" s="94"/>
    </row>
    <row r="276" spans="1:16" x14ac:dyDescent="0.2">
      <c r="A276" s="33"/>
      <c r="B276" s="34"/>
      <c r="C276" s="35"/>
      <c r="D276" s="23"/>
      <c r="E276" s="23"/>
      <c r="F276" s="23"/>
      <c r="G276" s="23"/>
      <c r="H276" s="23"/>
      <c r="I276" s="23" t="s">
        <v>19</v>
      </c>
      <c r="J276" s="23"/>
      <c r="K276" s="23"/>
      <c r="L276" s="23"/>
      <c r="M276" s="23"/>
      <c r="N276" s="23"/>
      <c r="O276" s="23"/>
      <c r="P276" s="94"/>
    </row>
    <row r="277" spans="1:16" x14ac:dyDescent="0.2">
      <c r="A277" s="33"/>
      <c r="B277" s="34"/>
      <c r="C277" s="35"/>
      <c r="D277" s="23"/>
      <c r="E277" s="23"/>
      <c r="F277" s="23"/>
      <c r="G277" s="23"/>
      <c r="H277" s="23"/>
      <c r="I277" s="23" t="s">
        <v>19</v>
      </c>
      <c r="J277" s="23"/>
      <c r="K277" s="23"/>
      <c r="L277" s="23"/>
      <c r="M277" s="23"/>
      <c r="N277" s="38"/>
      <c r="O277" s="23"/>
      <c r="P277" s="94"/>
    </row>
    <row r="278" spans="1:16" x14ac:dyDescent="0.2">
      <c r="A278" s="33"/>
      <c r="B278" s="34"/>
      <c r="C278" s="35"/>
      <c r="D278" s="23"/>
      <c r="E278" s="23"/>
      <c r="F278" s="23"/>
      <c r="G278" s="23"/>
      <c r="H278" s="23"/>
      <c r="I278" s="23" t="s">
        <v>19</v>
      </c>
      <c r="J278" s="23"/>
      <c r="K278" s="23"/>
      <c r="L278" s="23"/>
      <c r="M278" s="23"/>
      <c r="N278" s="23"/>
      <c r="O278" s="23"/>
      <c r="P278" s="94"/>
    </row>
    <row r="279" spans="1:16" x14ac:dyDescent="0.2">
      <c r="A279" s="33"/>
      <c r="B279" s="34"/>
      <c r="C279" s="35"/>
      <c r="D279" s="23"/>
      <c r="E279" s="23"/>
      <c r="F279" s="23"/>
      <c r="G279" s="23"/>
      <c r="H279" s="23"/>
      <c r="I279" s="23" t="s">
        <v>19</v>
      </c>
      <c r="J279" s="23"/>
      <c r="K279" s="23"/>
      <c r="L279" s="23"/>
      <c r="M279" s="23"/>
      <c r="N279" s="23"/>
      <c r="O279" s="23"/>
      <c r="P279" s="94"/>
    </row>
    <row r="280" spans="1:16" x14ac:dyDescent="0.2">
      <c r="A280" s="33"/>
      <c r="B280" s="34"/>
      <c r="C280" s="35"/>
      <c r="D280" s="23"/>
      <c r="E280" s="23"/>
      <c r="F280" s="23"/>
      <c r="G280" s="23"/>
      <c r="H280" s="23"/>
      <c r="I280" s="23" t="s">
        <v>19</v>
      </c>
      <c r="J280" s="23"/>
      <c r="K280" s="23"/>
      <c r="L280" s="23"/>
      <c r="M280" s="23"/>
      <c r="N280" s="23"/>
      <c r="O280" s="23"/>
      <c r="P280" s="94"/>
    </row>
    <row r="281" spans="1:16" x14ac:dyDescent="0.2">
      <c r="A281" s="33"/>
      <c r="B281" s="34"/>
      <c r="C281" s="35"/>
      <c r="D281" s="23"/>
      <c r="E281" s="23"/>
      <c r="F281" s="23"/>
      <c r="G281" s="23"/>
      <c r="H281" s="23"/>
      <c r="I281" s="23" t="s">
        <v>19</v>
      </c>
      <c r="J281" s="23"/>
      <c r="K281" s="23"/>
      <c r="L281" s="23"/>
      <c r="M281" s="23"/>
      <c r="N281" s="23"/>
      <c r="O281" s="23"/>
      <c r="P281" s="94"/>
    </row>
    <row r="282" spans="1:16" x14ac:dyDescent="0.2">
      <c r="A282" s="33"/>
      <c r="B282" s="34"/>
      <c r="C282" s="35"/>
      <c r="D282" s="23"/>
      <c r="E282" s="23"/>
      <c r="F282" s="23"/>
      <c r="G282" s="23"/>
      <c r="H282" s="23"/>
      <c r="I282" s="23" t="s">
        <v>19</v>
      </c>
      <c r="J282" s="23"/>
      <c r="K282" s="23"/>
      <c r="L282" s="23"/>
      <c r="M282" s="23"/>
      <c r="N282" s="38"/>
      <c r="O282" s="23"/>
      <c r="P282" s="94"/>
    </row>
    <row r="283" spans="1:16" x14ac:dyDescent="0.2">
      <c r="A283" s="33"/>
      <c r="B283" s="34"/>
      <c r="C283" s="35"/>
      <c r="D283" s="23"/>
      <c r="E283" s="23"/>
      <c r="F283" s="23"/>
      <c r="G283" s="23"/>
      <c r="H283" s="23"/>
      <c r="I283" s="23" t="s">
        <v>19</v>
      </c>
      <c r="J283" s="23"/>
      <c r="K283" s="23"/>
      <c r="L283" s="23"/>
      <c r="M283" s="23"/>
      <c r="N283" s="38"/>
      <c r="O283" s="23"/>
      <c r="P283" s="94"/>
    </row>
    <row r="284" spans="1:16" x14ac:dyDescent="0.2">
      <c r="A284" s="33"/>
      <c r="B284" s="34"/>
      <c r="C284" s="35"/>
      <c r="D284" s="23"/>
      <c r="E284" s="23"/>
      <c r="F284" s="23"/>
      <c r="G284" s="23"/>
      <c r="H284" s="23"/>
      <c r="I284" s="23" t="s">
        <v>19</v>
      </c>
      <c r="J284" s="23"/>
      <c r="K284" s="23"/>
      <c r="L284" s="23"/>
      <c r="M284" s="23"/>
      <c r="N284" s="23"/>
      <c r="O284" s="23"/>
      <c r="P284" s="94"/>
    </row>
    <row r="285" spans="1:16" x14ac:dyDescent="0.2">
      <c r="A285" s="33"/>
      <c r="B285" s="34"/>
      <c r="C285" s="35"/>
      <c r="D285" s="23"/>
      <c r="E285" s="23"/>
      <c r="F285" s="23"/>
      <c r="G285" s="23"/>
      <c r="H285" s="23"/>
      <c r="I285" s="23" t="s">
        <v>19</v>
      </c>
      <c r="J285" s="23"/>
      <c r="K285" s="23"/>
      <c r="L285" s="23"/>
      <c r="M285" s="23"/>
      <c r="N285" s="23"/>
      <c r="O285" s="23"/>
      <c r="P285" s="94"/>
    </row>
    <row r="286" spans="1:16" x14ac:dyDescent="0.2">
      <c r="A286" s="33"/>
      <c r="B286" s="34"/>
      <c r="C286" s="35"/>
      <c r="D286" s="23"/>
      <c r="E286" s="23"/>
      <c r="F286" s="23"/>
      <c r="G286" s="23"/>
      <c r="H286" s="23"/>
      <c r="I286" s="23" t="s">
        <v>19</v>
      </c>
      <c r="J286" s="23"/>
      <c r="K286" s="23"/>
      <c r="L286" s="23"/>
      <c r="M286" s="23"/>
      <c r="N286" s="23"/>
      <c r="O286" s="23"/>
      <c r="P286" s="94"/>
    </row>
    <row r="287" spans="1:16" x14ac:dyDescent="0.2">
      <c r="A287" s="33"/>
      <c r="B287" s="34"/>
      <c r="C287" s="35"/>
      <c r="D287" s="23"/>
      <c r="E287" s="23"/>
      <c r="F287" s="23"/>
      <c r="G287" s="23"/>
      <c r="H287" s="23"/>
      <c r="I287" s="23" t="s">
        <v>19</v>
      </c>
      <c r="J287" s="23"/>
      <c r="K287" s="23"/>
      <c r="L287" s="23"/>
      <c r="M287" s="23"/>
      <c r="N287" s="23"/>
      <c r="O287" s="23"/>
      <c r="P287" s="94"/>
    </row>
    <row r="288" spans="1:16" x14ac:dyDescent="0.2">
      <c r="A288" s="33"/>
      <c r="B288" s="34"/>
      <c r="C288" s="35"/>
      <c r="D288" s="23"/>
      <c r="E288" s="23"/>
      <c r="F288" s="23"/>
      <c r="G288" s="23"/>
      <c r="H288" s="23"/>
      <c r="I288" s="23" t="s">
        <v>19</v>
      </c>
      <c r="J288" s="23"/>
      <c r="K288" s="23"/>
      <c r="L288" s="23"/>
      <c r="M288" s="23"/>
      <c r="N288" s="38"/>
      <c r="O288" s="23"/>
      <c r="P288" s="94"/>
    </row>
    <row r="289" spans="1:16" x14ac:dyDescent="0.2">
      <c r="A289" s="33"/>
      <c r="B289" s="34"/>
      <c r="C289" s="35"/>
      <c r="D289" s="23"/>
      <c r="E289" s="23"/>
      <c r="F289" s="23"/>
      <c r="G289" s="23"/>
      <c r="H289" s="23"/>
      <c r="I289" s="23" t="s">
        <v>19</v>
      </c>
      <c r="J289" s="23"/>
      <c r="K289" s="23"/>
      <c r="L289" s="23"/>
      <c r="M289" s="23"/>
      <c r="N289" s="23"/>
      <c r="O289" s="23"/>
      <c r="P289" s="94"/>
    </row>
    <row r="290" spans="1:16" x14ac:dyDescent="0.2">
      <c r="A290" s="33"/>
      <c r="B290" s="34"/>
      <c r="C290" s="35"/>
      <c r="D290" s="23"/>
      <c r="E290" s="23"/>
      <c r="F290" s="23"/>
      <c r="G290" s="23"/>
      <c r="H290" s="23"/>
      <c r="I290" s="23" t="s">
        <v>19</v>
      </c>
      <c r="J290" s="23"/>
      <c r="K290" s="23"/>
      <c r="L290" s="23"/>
      <c r="M290" s="23"/>
      <c r="N290" s="23"/>
      <c r="O290" s="23"/>
      <c r="P290" s="94"/>
    </row>
    <row r="291" spans="1:16" x14ac:dyDescent="0.2">
      <c r="A291" s="33"/>
      <c r="B291" s="34"/>
      <c r="C291" s="35"/>
      <c r="D291" s="23"/>
      <c r="E291" s="23"/>
      <c r="F291" s="23"/>
      <c r="G291" s="23"/>
      <c r="H291" s="23"/>
      <c r="I291" s="23" t="s">
        <v>19</v>
      </c>
      <c r="J291" s="23"/>
      <c r="K291" s="23"/>
      <c r="L291" s="23"/>
      <c r="M291" s="23"/>
      <c r="N291" s="23"/>
      <c r="O291" s="23"/>
      <c r="P291" s="94"/>
    </row>
    <row r="292" spans="1:16" x14ac:dyDescent="0.2">
      <c r="A292" s="33"/>
      <c r="B292" s="34"/>
      <c r="C292" s="35"/>
      <c r="D292" s="23"/>
      <c r="E292" s="23"/>
      <c r="F292" s="23"/>
      <c r="G292" s="23"/>
      <c r="H292" s="23"/>
      <c r="I292" s="23" t="s">
        <v>19</v>
      </c>
      <c r="J292" s="23"/>
      <c r="K292" s="23"/>
      <c r="L292" s="23"/>
      <c r="M292" s="23"/>
      <c r="N292" s="23"/>
      <c r="O292" s="23"/>
      <c r="P292" s="94"/>
    </row>
    <row r="293" spans="1:16" x14ac:dyDescent="0.2">
      <c r="A293" s="33"/>
      <c r="B293" s="34"/>
      <c r="C293" s="35"/>
      <c r="D293" s="23"/>
      <c r="E293" s="23"/>
      <c r="F293" s="23"/>
      <c r="G293" s="23"/>
      <c r="H293" s="23"/>
      <c r="I293" s="23" t="s">
        <v>19</v>
      </c>
      <c r="J293" s="23"/>
      <c r="K293" s="23"/>
      <c r="L293" s="23"/>
      <c r="M293" s="23"/>
      <c r="N293" s="23"/>
      <c r="O293" s="23"/>
      <c r="P293" s="94"/>
    </row>
    <row r="294" spans="1:16" x14ac:dyDescent="0.2">
      <c r="A294" s="33"/>
      <c r="B294" s="34"/>
      <c r="C294" s="35"/>
      <c r="D294" s="23"/>
      <c r="E294" s="23"/>
      <c r="F294" s="23"/>
      <c r="G294" s="23"/>
      <c r="H294" s="23"/>
      <c r="I294" s="23" t="s">
        <v>19</v>
      </c>
      <c r="J294" s="23"/>
      <c r="K294" s="23"/>
      <c r="L294" s="23"/>
      <c r="M294" s="23"/>
      <c r="N294" s="23"/>
      <c r="O294" s="23"/>
      <c r="P294" s="94"/>
    </row>
    <row r="295" spans="1:16" x14ac:dyDescent="0.2">
      <c r="A295" s="33"/>
      <c r="B295" s="34"/>
      <c r="C295" s="35"/>
      <c r="D295" s="23"/>
      <c r="E295" s="23"/>
      <c r="F295" s="23"/>
      <c r="G295" s="23"/>
      <c r="H295" s="23"/>
      <c r="I295" s="23" t="s">
        <v>19</v>
      </c>
      <c r="J295" s="23"/>
      <c r="K295" s="23"/>
      <c r="L295" s="23"/>
      <c r="M295" s="23"/>
      <c r="N295" s="23"/>
      <c r="O295" s="23"/>
      <c r="P295" s="94"/>
    </row>
    <row r="296" spans="1:16" x14ac:dyDescent="0.2">
      <c r="A296" s="33"/>
      <c r="B296" s="34"/>
      <c r="C296" s="35"/>
      <c r="D296" s="23"/>
      <c r="E296" s="23"/>
      <c r="F296" s="23"/>
      <c r="G296" s="23"/>
      <c r="H296" s="23"/>
      <c r="I296" s="23" t="s">
        <v>19</v>
      </c>
      <c r="J296" s="23"/>
      <c r="K296" s="23"/>
      <c r="L296" s="23"/>
      <c r="M296" s="23"/>
      <c r="N296" s="38"/>
      <c r="O296" s="23"/>
      <c r="P296" s="94"/>
    </row>
    <row r="297" spans="1:16" x14ac:dyDescent="0.2">
      <c r="A297" s="33"/>
      <c r="B297" s="34"/>
      <c r="C297" s="35"/>
      <c r="D297" s="23"/>
      <c r="E297" s="23"/>
      <c r="F297" s="23"/>
      <c r="G297" s="23"/>
      <c r="H297" s="23"/>
      <c r="I297" s="23" t="s">
        <v>19</v>
      </c>
      <c r="J297" s="23"/>
      <c r="K297" s="23"/>
      <c r="L297" s="23"/>
      <c r="M297" s="23"/>
      <c r="N297" s="23"/>
      <c r="O297" s="23"/>
      <c r="P297" s="94"/>
    </row>
    <row r="298" spans="1:16" x14ac:dyDescent="0.2">
      <c r="A298" s="33"/>
      <c r="B298" s="34"/>
      <c r="C298" s="35"/>
      <c r="D298" s="23"/>
      <c r="E298" s="23"/>
      <c r="F298" s="23"/>
      <c r="G298" s="23"/>
      <c r="H298" s="23"/>
      <c r="I298" s="23" t="s">
        <v>19</v>
      </c>
      <c r="J298" s="23"/>
      <c r="K298" s="23"/>
      <c r="L298" s="23"/>
      <c r="M298" s="23"/>
      <c r="N298" s="23"/>
      <c r="O298" s="23"/>
      <c r="P298" s="94"/>
    </row>
    <row r="299" spans="1:16" x14ac:dyDescent="0.2">
      <c r="A299" s="33"/>
      <c r="B299" s="34"/>
      <c r="C299" s="35"/>
      <c r="D299" s="23"/>
      <c r="E299" s="23"/>
      <c r="F299" s="23"/>
      <c r="G299" s="23"/>
      <c r="H299" s="23"/>
      <c r="I299" s="23" t="s">
        <v>19</v>
      </c>
      <c r="J299" s="23"/>
      <c r="K299" s="23"/>
      <c r="L299" s="23"/>
      <c r="M299" s="23"/>
      <c r="N299" s="38"/>
      <c r="O299" s="23"/>
      <c r="P299" s="94"/>
    </row>
    <row r="300" spans="1:16" x14ac:dyDescent="0.2">
      <c r="A300" s="33"/>
      <c r="B300" s="34"/>
      <c r="C300" s="35"/>
      <c r="D300" s="23"/>
      <c r="E300" s="23"/>
      <c r="F300" s="23"/>
      <c r="G300" s="23"/>
      <c r="H300" s="23"/>
      <c r="I300" s="23" t="s">
        <v>19</v>
      </c>
      <c r="J300" s="23"/>
      <c r="K300" s="23"/>
      <c r="L300" s="23"/>
      <c r="M300" s="23"/>
      <c r="N300" s="23"/>
      <c r="O300" s="23"/>
      <c r="P300" s="94"/>
    </row>
    <row r="301" spans="1:16" x14ac:dyDescent="0.2">
      <c r="A301" s="33"/>
      <c r="B301" s="34"/>
      <c r="C301" s="35"/>
      <c r="D301" s="23"/>
      <c r="E301" s="23"/>
      <c r="F301" s="23"/>
      <c r="G301" s="23"/>
      <c r="H301" s="23"/>
      <c r="I301" s="23" t="s">
        <v>19</v>
      </c>
      <c r="J301" s="23"/>
      <c r="K301" s="23"/>
      <c r="L301" s="23"/>
      <c r="M301" s="23"/>
      <c r="N301" s="23"/>
      <c r="O301" s="23"/>
      <c r="P301" s="94"/>
    </row>
    <row r="302" spans="1:16" x14ac:dyDescent="0.2">
      <c r="A302" s="33"/>
      <c r="B302" s="34"/>
      <c r="C302" s="35"/>
      <c r="D302" s="23"/>
      <c r="E302" s="23"/>
      <c r="F302" s="23"/>
      <c r="G302" s="23"/>
      <c r="H302" s="23"/>
      <c r="I302" s="23" t="s">
        <v>19</v>
      </c>
      <c r="J302" s="23"/>
      <c r="K302" s="23"/>
      <c r="L302" s="23"/>
      <c r="M302" s="23"/>
      <c r="N302" s="23"/>
      <c r="O302" s="23"/>
      <c r="P302" s="94"/>
    </row>
    <row r="303" spans="1:16" x14ac:dyDescent="0.2">
      <c r="A303" s="33"/>
      <c r="B303" s="34"/>
      <c r="C303" s="35"/>
      <c r="D303" s="23"/>
      <c r="E303" s="23"/>
      <c r="F303" s="23"/>
      <c r="G303" s="23"/>
      <c r="H303" s="23"/>
      <c r="I303" s="23" t="s">
        <v>19</v>
      </c>
      <c r="J303" s="23"/>
      <c r="K303" s="23"/>
      <c r="L303" s="23"/>
      <c r="M303" s="23"/>
      <c r="N303" s="23"/>
      <c r="O303" s="23"/>
      <c r="P303" s="94"/>
    </row>
    <row r="304" spans="1:16" x14ac:dyDescent="0.2">
      <c r="A304" s="33"/>
      <c r="B304" s="34"/>
      <c r="C304" s="35"/>
      <c r="D304" s="23"/>
      <c r="E304" s="23"/>
      <c r="F304" s="23"/>
      <c r="G304" s="23"/>
      <c r="H304" s="23"/>
      <c r="I304" s="23" t="s">
        <v>19</v>
      </c>
      <c r="J304" s="23"/>
      <c r="K304" s="23"/>
      <c r="L304" s="23"/>
      <c r="M304" s="23"/>
      <c r="N304" s="23"/>
      <c r="O304" s="23"/>
      <c r="P304" s="94"/>
    </row>
    <row r="305" spans="1:16" x14ac:dyDescent="0.2">
      <c r="A305" s="33"/>
      <c r="B305" s="34"/>
      <c r="C305" s="35"/>
      <c r="D305" s="23"/>
      <c r="E305" s="23"/>
      <c r="F305" s="23"/>
      <c r="G305" s="23"/>
      <c r="H305" s="23"/>
      <c r="I305" s="23" t="s">
        <v>19</v>
      </c>
      <c r="J305" s="23"/>
      <c r="K305" s="23"/>
      <c r="L305" s="23"/>
      <c r="M305" s="23"/>
      <c r="N305" s="23"/>
      <c r="O305" s="23"/>
      <c r="P305" s="94"/>
    </row>
    <row r="306" spans="1:16" x14ac:dyDescent="0.2">
      <c r="A306" s="33"/>
      <c r="B306" s="34"/>
      <c r="C306" s="35"/>
      <c r="D306" s="23"/>
      <c r="E306" s="23"/>
      <c r="F306" s="23"/>
      <c r="G306" s="23"/>
      <c r="H306" s="23"/>
      <c r="I306" s="23" t="s">
        <v>18</v>
      </c>
      <c r="J306" s="23"/>
      <c r="K306" s="23"/>
      <c r="L306" s="23"/>
      <c r="M306" s="23"/>
      <c r="N306" s="23"/>
      <c r="O306" s="23"/>
      <c r="P306" s="94"/>
    </row>
    <row r="307" spans="1:16" x14ac:dyDescent="0.2">
      <c r="A307" s="33"/>
      <c r="B307" s="34"/>
      <c r="C307" s="35"/>
      <c r="D307" s="23"/>
      <c r="E307" s="23"/>
      <c r="F307" s="23"/>
      <c r="G307" s="23"/>
      <c r="H307" s="23"/>
      <c r="I307" s="23" t="s">
        <v>19</v>
      </c>
      <c r="J307" s="23"/>
      <c r="K307" s="23"/>
      <c r="L307" s="23"/>
      <c r="M307" s="23"/>
      <c r="N307" s="38"/>
      <c r="O307" s="23"/>
      <c r="P307" s="94"/>
    </row>
    <row r="308" spans="1:16" x14ac:dyDescent="0.2">
      <c r="A308" s="33"/>
      <c r="B308" s="34"/>
      <c r="C308" s="35"/>
      <c r="D308" s="23"/>
      <c r="E308" s="23"/>
      <c r="F308" s="23"/>
      <c r="G308" s="23"/>
      <c r="H308" s="23"/>
      <c r="I308" s="23" t="s">
        <v>19</v>
      </c>
      <c r="J308" s="23"/>
      <c r="K308" s="23"/>
      <c r="L308" s="23"/>
      <c r="M308" s="23"/>
      <c r="N308" s="23"/>
      <c r="O308" s="23"/>
      <c r="P308" s="94"/>
    </row>
    <row r="309" spans="1:16" x14ac:dyDescent="0.2">
      <c r="A309" s="33"/>
      <c r="B309" s="34"/>
      <c r="C309" s="35"/>
      <c r="D309" s="23"/>
      <c r="E309" s="23"/>
      <c r="F309" s="23"/>
      <c r="G309" s="23"/>
      <c r="H309" s="23"/>
      <c r="I309" s="23" t="s">
        <v>19</v>
      </c>
      <c r="J309" s="23"/>
      <c r="K309" s="23"/>
      <c r="L309" s="23"/>
      <c r="M309" s="23"/>
      <c r="N309" s="23"/>
      <c r="O309" s="23"/>
      <c r="P309" s="94"/>
    </row>
    <row r="310" spans="1:16" x14ac:dyDescent="0.2">
      <c r="A310" s="33"/>
      <c r="B310" s="34"/>
      <c r="C310" s="35"/>
      <c r="D310" s="23"/>
      <c r="E310" s="23"/>
      <c r="F310" s="23"/>
      <c r="G310" s="23"/>
      <c r="H310" s="23"/>
      <c r="I310" s="23" t="s">
        <v>19</v>
      </c>
      <c r="J310" s="23"/>
      <c r="K310" s="23"/>
      <c r="L310" s="23"/>
      <c r="M310" s="23"/>
      <c r="N310" s="23"/>
      <c r="O310" s="23"/>
      <c r="P310" s="94"/>
    </row>
    <row r="311" spans="1:16" x14ac:dyDescent="0.2">
      <c r="A311" s="33"/>
      <c r="B311" s="34"/>
      <c r="C311" s="35"/>
      <c r="D311" s="23"/>
      <c r="E311" s="23"/>
      <c r="F311" s="23"/>
      <c r="G311" s="23"/>
      <c r="H311" s="23"/>
      <c r="I311" s="23" t="s">
        <v>19</v>
      </c>
      <c r="J311" s="23"/>
      <c r="K311" s="23"/>
      <c r="L311" s="23"/>
      <c r="M311" s="23"/>
      <c r="N311" s="23"/>
      <c r="O311" s="23"/>
      <c r="P311" s="94"/>
    </row>
    <row r="312" spans="1:16" x14ac:dyDescent="0.2">
      <c r="A312" s="33"/>
      <c r="B312" s="34"/>
      <c r="C312" s="35"/>
      <c r="D312" s="23"/>
      <c r="E312" s="23"/>
      <c r="F312" s="23"/>
      <c r="G312" s="23"/>
      <c r="H312" s="23"/>
      <c r="I312" s="23" t="s">
        <v>19</v>
      </c>
      <c r="J312" s="23"/>
      <c r="K312" s="23"/>
      <c r="L312" s="23"/>
      <c r="M312" s="23"/>
      <c r="N312" s="23"/>
      <c r="O312" s="23"/>
      <c r="P312" s="94"/>
    </row>
    <row r="313" spans="1:16" x14ac:dyDescent="0.2">
      <c r="A313" s="33"/>
      <c r="B313" s="34"/>
      <c r="C313" s="35"/>
      <c r="D313" s="23"/>
      <c r="E313" s="23"/>
      <c r="F313" s="23"/>
      <c r="G313" s="23"/>
      <c r="H313" s="23"/>
      <c r="I313" s="23" t="s">
        <v>19</v>
      </c>
      <c r="J313" s="23"/>
      <c r="K313" s="23"/>
      <c r="L313" s="23"/>
      <c r="M313" s="23"/>
      <c r="N313" s="23"/>
      <c r="O313" s="23"/>
      <c r="P313" s="94"/>
    </row>
    <row r="314" spans="1:16" x14ac:dyDescent="0.2">
      <c r="A314" s="33"/>
      <c r="B314" s="34"/>
      <c r="C314" s="35"/>
      <c r="D314" s="23"/>
      <c r="E314" s="23"/>
      <c r="F314" s="23"/>
      <c r="G314" s="23"/>
      <c r="H314" s="23"/>
      <c r="I314" s="23" t="s">
        <v>19</v>
      </c>
      <c r="J314" s="23"/>
      <c r="K314" s="23"/>
      <c r="L314" s="23"/>
      <c r="M314" s="23"/>
      <c r="N314" s="23"/>
      <c r="O314" s="23"/>
      <c r="P314" s="94"/>
    </row>
    <row r="315" spans="1:16" x14ac:dyDescent="0.2">
      <c r="A315" s="33"/>
      <c r="B315" s="34"/>
      <c r="C315" s="35"/>
      <c r="D315" s="23"/>
      <c r="E315" s="23"/>
      <c r="F315" s="23"/>
      <c r="G315" s="23"/>
      <c r="H315" s="23"/>
      <c r="I315" s="23" t="s">
        <v>19</v>
      </c>
      <c r="J315" s="23"/>
      <c r="K315" s="23"/>
      <c r="L315" s="23"/>
      <c r="M315" s="23"/>
      <c r="N315" s="23"/>
      <c r="O315" s="23"/>
      <c r="P315" s="94"/>
    </row>
    <row r="316" spans="1:16" x14ac:dyDescent="0.2">
      <c r="A316" s="33"/>
      <c r="B316" s="34"/>
      <c r="C316" s="35"/>
      <c r="D316" s="23"/>
      <c r="E316" s="23"/>
      <c r="F316" s="23"/>
      <c r="G316" s="23"/>
      <c r="H316" s="23"/>
      <c r="I316" s="23" t="s">
        <v>19</v>
      </c>
      <c r="J316" s="23"/>
      <c r="K316" s="23"/>
      <c r="L316" s="23"/>
      <c r="M316" s="23"/>
      <c r="N316" s="23"/>
      <c r="O316" s="23"/>
      <c r="P316" s="94"/>
    </row>
    <row r="317" spans="1:16" x14ac:dyDescent="0.2">
      <c r="A317" s="33"/>
      <c r="B317" s="34"/>
      <c r="C317" s="35"/>
      <c r="D317" s="23"/>
      <c r="E317" s="23"/>
      <c r="F317" s="23"/>
      <c r="G317" s="23"/>
      <c r="H317" s="23"/>
      <c r="I317" s="23" t="s">
        <v>19</v>
      </c>
      <c r="J317" s="23"/>
      <c r="K317" s="23"/>
      <c r="L317" s="23"/>
      <c r="M317" s="23"/>
      <c r="N317" s="23"/>
      <c r="O317" s="23"/>
      <c r="P317" s="94"/>
    </row>
    <row r="318" spans="1:16" x14ac:dyDescent="0.2">
      <c r="A318" s="33"/>
      <c r="B318" s="34"/>
      <c r="C318" s="35"/>
      <c r="D318" s="23"/>
      <c r="E318" s="23"/>
      <c r="F318" s="23"/>
      <c r="G318" s="23"/>
      <c r="H318" s="23"/>
      <c r="I318" s="23" t="s">
        <v>19</v>
      </c>
      <c r="J318" s="23"/>
      <c r="K318" s="23"/>
      <c r="L318" s="23"/>
      <c r="M318" s="23"/>
      <c r="N318" s="23"/>
      <c r="O318" s="23"/>
      <c r="P318" s="94"/>
    </row>
    <row r="319" spans="1:16" x14ac:dyDescent="0.2">
      <c r="A319" s="33"/>
      <c r="B319" s="34"/>
      <c r="C319" s="35"/>
      <c r="D319" s="23"/>
      <c r="E319" s="23"/>
      <c r="F319" s="23"/>
      <c r="G319" s="23"/>
      <c r="H319" s="23"/>
      <c r="I319" s="23" t="s">
        <v>19</v>
      </c>
      <c r="J319" s="23"/>
      <c r="K319" s="23"/>
      <c r="L319" s="23"/>
      <c r="M319" s="23"/>
      <c r="N319" s="23"/>
      <c r="O319" s="23"/>
      <c r="P319" s="94"/>
    </row>
    <row r="320" spans="1:16" x14ac:dyDescent="0.2">
      <c r="A320" s="33"/>
      <c r="B320" s="34"/>
      <c r="C320" s="35"/>
      <c r="D320" s="23"/>
      <c r="E320" s="23"/>
      <c r="F320" s="23"/>
      <c r="G320" s="23"/>
      <c r="H320" s="23"/>
      <c r="I320" s="23" t="s">
        <v>19</v>
      </c>
      <c r="J320" s="23"/>
      <c r="K320" s="23"/>
      <c r="L320" s="23"/>
      <c r="M320" s="23"/>
      <c r="N320" s="23"/>
      <c r="O320" s="23"/>
      <c r="P320" s="94"/>
    </row>
    <row r="321" spans="1:16" x14ac:dyDescent="0.2">
      <c r="A321" s="33"/>
      <c r="B321" s="34"/>
      <c r="C321" s="35"/>
      <c r="D321" s="23"/>
      <c r="E321" s="23"/>
      <c r="F321" s="23"/>
      <c r="G321" s="23"/>
      <c r="H321" s="23"/>
      <c r="I321" s="23" t="s">
        <v>19</v>
      </c>
      <c r="J321" s="23"/>
      <c r="K321" s="23"/>
      <c r="L321" s="23"/>
      <c r="M321" s="23"/>
      <c r="N321" s="23"/>
      <c r="O321" s="23"/>
      <c r="P321" s="94"/>
    </row>
    <row r="322" spans="1:16" x14ac:dyDescent="0.2">
      <c r="A322" s="33"/>
      <c r="B322" s="34"/>
      <c r="C322" s="35"/>
      <c r="D322" s="23"/>
      <c r="E322" s="23"/>
      <c r="F322" s="23"/>
      <c r="G322" s="23"/>
      <c r="H322" s="23"/>
      <c r="I322" s="23" t="s">
        <v>18</v>
      </c>
      <c r="J322" s="23"/>
      <c r="K322" s="23"/>
      <c r="L322" s="23"/>
      <c r="M322" s="23"/>
      <c r="N322" s="23"/>
      <c r="O322" s="23"/>
      <c r="P322" s="94"/>
    </row>
    <row r="323" spans="1:16" x14ac:dyDescent="0.2">
      <c r="A323" s="33"/>
      <c r="B323" s="34"/>
      <c r="C323" s="35"/>
      <c r="D323" s="23"/>
      <c r="E323" s="23"/>
      <c r="F323" s="23"/>
      <c r="G323" s="23"/>
      <c r="H323" s="23"/>
      <c r="I323" s="23" t="s">
        <v>19</v>
      </c>
      <c r="J323" s="23"/>
      <c r="K323" s="23"/>
      <c r="L323" s="23"/>
      <c r="M323" s="23"/>
      <c r="N323" s="23"/>
      <c r="O323" s="23"/>
      <c r="P323" s="94"/>
    </row>
    <row r="324" spans="1:16" x14ac:dyDescent="0.2">
      <c r="A324" s="33"/>
      <c r="B324" s="34"/>
      <c r="C324" s="35"/>
      <c r="D324" s="23"/>
      <c r="E324" s="23"/>
      <c r="F324" s="23"/>
      <c r="G324" s="23"/>
      <c r="H324" s="23"/>
      <c r="I324" s="23" t="s">
        <v>19</v>
      </c>
      <c r="J324" s="23"/>
      <c r="K324" s="23"/>
      <c r="L324" s="23"/>
      <c r="M324" s="23"/>
      <c r="N324" s="23"/>
      <c r="O324" s="23"/>
      <c r="P324" s="94"/>
    </row>
    <row r="325" spans="1:16" x14ac:dyDescent="0.2">
      <c r="A325" s="33"/>
      <c r="B325" s="34"/>
      <c r="C325" s="35"/>
      <c r="D325" s="23"/>
      <c r="E325" s="23"/>
      <c r="F325" s="23"/>
      <c r="G325" s="23"/>
      <c r="H325" s="23"/>
      <c r="I325" s="23" t="s">
        <v>19</v>
      </c>
      <c r="J325" s="23"/>
      <c r="K325" s="23"/>
      <c r="L325" s="23"/>
      <c r="M325" s="23"/>
      <c r="N325" s="23"/>
      <c r="O325" s="23"/>
      <c r="P325" s="94"/>
    </row>
    <row r="326" spans="1:16" x14ac:dyDescent="0.2">
      <c r="A326" s="33"/>
      <c r="B326" s="34"/>
      <c r="C326" s="35"/>
      <c r="D326" s="23"/>
      <c r="E326" s="23"/>
      <c r="F326" s="23"/>
      <c r="G326" s="23"/>
      <c r="H326" s="23"/>
      <c r="I326" s="23" t="s">
        <v>19</v>
      </c>
      <c r="J326" s="23"/>
      <c r="K326" s="23"/>
      <c r="L326" s="23"/>
      <c r="M326" s="23"/>
      <c r="N326" s="23"/>
      <c r="O326" s="23"/>
      <c r="P326" s="94"/>
    </row>
    <row r="327" spans="1:16" x14ac:dyDescent="0.2">
      <c r="A327" s="33"/>
      <c r="B327" s="34"/>
      <c r="C327" s="35"/>
      <c r="D327" s="23"/>
      <c r="E327" s="23"/>
      <c r="F327" s="23"/>
      <c r="G327" s="23"/>
      <c r="H327" s="23"/>
      <c r="I327" s="23" t="s">
        <v>19</v>
      </c>
      <c r="J327" s="23"/>
      <c r="K327" s="23"/>
      <c r="L327" s="23"/>
      <c r="M327" s="23"/>
      <c r="N327" s="23"/>
      <c r="O327" s="23"/>
      <c r="P327" s="94"/>
    </row>
    <row r="328" spans="1:16" x14ac:dyDescent="0.2">
      <c r="A328" s="33"/>
      <c r="B328" s="34"/>
      <c r="C328" s="35"/>
      <c r="D328" s="23"/>
      <c r="E328" s="23"/>
      <c r="F328" s="23"/>
      <c r="G328" s="23"/>
      <c r="H328" s="23"/>
      <c r="I328" s="23" t="s">
        <v>19</v>
      </c>
      <c r="J328" s="23"/>
      <c r="K328" s="23"/>
      <c r="L328" s="23"/>
      <c r="M328" s="23"/>
      <c r="N328" s="23"/>
      <c r="O328" s="23"/>
      <c r="P328" s="94"/>
    </row>
    <row r="329" spans="1:16" x14ac:dyDescent="0.2">
      <c r="A329" s="33"/>
      <c r="B329" s="34"/>
      <c r="C329" s="35"/>
      <c r="D329" s="23"/>
      <c r="E329" s="23"/>
      <c r="F329" s="23"/>
      <c r="G329" s="23"/>
      <c r="H329" s="23"/>
      <c r="I329" s="23" t="s">
        <v>19</v>
      </c>
      <c r="J329" s="23"/>
      <c r="K329" s="23"/>
      <c r="L329" s="23"/>
      <c r="M329" s="23"/>
      <c r="N329" s="23"/>
      <c r="O329" s="23"/>
      <c r="P329" s="94"/>
    </row>
    <row r="330" spans="1:16" x14ac:dyDescent="0.2">
      <c r="A330" s="69"/>
      <c r="B330" s="66"/>
      <c r="C330" s="67"/>
      <c r="D330" s="68"/>
      <c r="E330" s="68"/>
      <c r="F330" s="68"/>
      <c r="G330" s="68"/>
      <c r="H330" s="68"/>
      <c r="I330" s="23" t="s">
        <v>19</v>
      </c>
      <c r="J330" s="23"/>
      <c r="K330" s="23"/>
      <c r="L330" s="23"/>
      <c r="M330" s="23"/>
      <c r="N330" s="23"/>
      <c r="O330" s="23"/>
      <c r="P330" s="94"/>
    </row>
    <row r="331" spans="1:16" x14ac:dyDescent="0.2">
      <c r="A331" s="69"/>
      <c r="B331" s="66"/>
      <c r="C331" s="67"/>
      <c r="D331" s="68"/>
      <c r="E331" s="68"/>
      <c r="F331" s="68"/>
      <c r="G331" s="68"/>
      <c r="H331" s="68"/>
      <c r="I331" s="23" t="s">
        <v>19</v>
      </c>
      <c r="J331" s="23"/>
      <c r="K331" s="23"/>
      <c r="L331" s="23"/>
      <c r="M331" s="23"/>
      <c r="N331" s="23"/>
      <c r="O331" s="23"/>
      <c r="P331" s="94"/>
    </row>
    <row r="332" spans="1:16" x14ac:dyDescent="0.2">
      <c r="A332" s="69"/>
      <c r="B332" s="66"/>
      <c r="C332" s="67"/>
      <c r="D332" s="68"/>
      <c r="E332" s="68"/>
      <c r="F332" s="68"/>
      <c r="G332" s="68"/>
      <c r="H332" s="68"/>
      <c r="I332" s="23" t="s">
        <v>19</v>
      </c>
      <c r="J332" s="23"/>
      <c r="K332" s="23"/>
      <c r="L332" s="23"/>
      <c r="M332" s="23"/>
      <c r="N332" s="23"/>
      <c r="O332" s="23"/>
      <c r="P332" s="94"/>
    </row>
    <row r="333" spans="1:16" x14ac:dyDescent="0.2">
      <c r="A333" s="69"/>
      <c r="B333" s="66"/>
      <c r="C333" s="67"/>
      <c r="D333" s="68"/>
      <c r="E333" s="68"/>
      <c r="F333" s="68"/>
      <c r="G333" s="68"/>
      <c r="H333" s="68"/>
      <c r="I333" s="23" t="s">
        <v>19</v>
      </c>
      <c r="J333" s="23"/>
      <c r="K333" s="23"/>
      <c r="L333" s="23"/>
      <c r="M333" s="23"/>
      <c r="N333" s="23"/>
      <c r="O333" s="23"/>
      <c r="P333" s="94"/>
    </row>
    <row r="334" spans="1:16" x14ac:dyDescent="0.2">
      <c r="A334" s="69"/>
      <c r="B334" s="66"/>
      <c r="C334" s="67"/>
      <c r="D334" s="68"/>
      <c r="E334" s="68"/>
      <c r="F334" s="68"/>
      <c r="G334" s="68"/>
      <c r="H334" s="68"/>
      <c r="I334" s="23" t="s">
        <v>19</v>
      </c>
      <c r="J334" s="23"/>
      <c r="K334" s="23"/>
      <c r="L334" s="23"/>
      <c r="M334" s="23"/>
      <c r="N334" s="23"/>
      <c r="O334" s="23"/>
      <c r="P334" s="94"/>
    </row>
    <row r="335" spans="1:16" x14ac:dyDescent="0.2">
      <c r="A335" s="69"/>
      <c r="B335" s="66"/>
      <c r="C335" s="67"/>
      <c r="D335" s="68"/>
      <c r="E335" s="68"/>
      <c r="F335" s="68"/>
      <c r="G335" s="68"/>
      <c r="H335" s="68"/>
      <c r="I335" s="23" t="s">
        <v>19</v>
      </c>
      <c r="J335" s="23"/>
      <c r="K335" s="23"/>
      <c r="L335" s="23"/>
      <c r="M335" s="23"/>
      <c r="N335" s="23"/>
      <c r="O335" s="23"/>
      <c r="P335" s="94"/>
    </row>
    <row r="336" spans="1:16" x14ac:dyDescent="0.2">
      <c r="A336" s="69"/>
      <c r="B336" s="66"/>
      <c r="C336" s="67"/>
      <c r="D336" s="68"/>
      <c r="E336" s="68"/>
      <c r="F336" s="68"/>
      <c r="G336" s="68"/>
      <c r="H336" s="68"/>
      <c r="I336" s="24" t="s">
        <v>19</v>
      </c>
      <c r="J336" s="23"/>
      <c r="K336" s="23"/>
      <c r="L336" s="23"/>
      <c r="M336" s="23"/>
      <c r="N336" s="23"/>
      <c r="O336" s="23"/>
      <c r="P336" s="94"/>
    </row>
    <row r="337" spans="1:16" x14ac:dyDescent="0.2">
      <c r="A337" s="69"/>
      <c r="B337" s="66"/>
      <c r="C337" s="70"/>
      <c r="D337" s="68"/>
      <c r="E337" s="68"/>
      <c r="F337" s="68"/>
      <c r="G337" s="68"/>
      <c r="H337" s="68"/>
      <c r="I337" s="20" t="s">
        <v>19</v>
      </c>
      <c r="J337" s="20" t="s">
        <v>21</v>
      </c>
      <c r="K337" s="23"/>
      <c r="L337" s="23"/>
      <c r="M337" s="23"/>
      <c r="N337" s="23"/>
      <c r="O337" s="23"/>
      <c r="P337" s="94"/>
    </row>
    <row r="338" spans="1:16" x14ac:dyDescent="0.2">
      <c r="A338" s="69"/>
      <c r="B338" s="66"/>
      <c r="C338" s="70"/>
      <c r="D338" s="68"/>
      <c r="E338" s="68"/>
      <c r="F338" s="68"/>
      <c r="G338" s="68"/>
      <c r="H338" s="68"/>
      <c r="I338" s="20" t="s">
        <v>19</v>
      </c>
      <c r="J338" s="20" t="s">
        <v>21</v>
      </c>
      <c r="K338" s="23"/>
      <c r="L338" s="23"/>
      <c r="M338" s="23"/>
      <c r="N338" s="23"/>
      <c r="O338" s="23"/>
      <c r="P338" s="94"/>
    </row>
    <row r="339" spans="1:16" x14ac:dyDescent="0.2">
      <c r="A339" s="69"/>
      <c r="B339" s="66"/>
      <c r="C339" s="70"/>
      <c r="D339" s="68"/>
      <c r="E339" s="68"/>
      <c r="F339" s="68"/>
      <c r="G339" s="68"/>
      <c r="H339" s="68"/>
      <c r="I339" s="20" t="s">
        <v>19</v>
      </c>
      <c r="J339" s="20" t="s">
        <v>21</v>
      </c>
      <c r="K339" s="23"/>
      <c r="L339" s="23"/>
      <c r="M339" s="23"/>
      <c r="N339" s="23"/>
      <c r="O339" s="23"/>
      <c r="P339" s="94"/>
    </row>
    <row r="340" spans="1:16" x14ac:dyDescent="0.2">
      <c r="A340" s="69"/>
      <c r="B340" s="66"/>
      <c r="C340" s="67"/>
      <c r="D340" s="68"/>
      <c r="E340" s="68"/>
      <c r="F340" s="68"/>
      <c r="G340" s="68"/>
      <c r="H340" s="68"/>
      <c r="I340" s="24" t="s">
        <v>19</v>
      </c>
      <c r="J340" s="23"/>
      <c r="K340" s="23"/>
      <c r="L340" s="23"/>
      <c r="M340" s="23"/>
      <c r="N340" s="38"/>
      <c r="O340" s="38"/>
      <c r="P340" s="94"/>
    </row>
    <row r="341" spans="1:16" x14ac:dyDescent="0.2">
      <c r="A341" s="69"/>
      <c r="B341" s="66"/>
      <c r="C341" s="67"/>
      <c r="D341" s="68"/>
      <c r="E341" s="68"/>
      <c r="F341" s="68"/>
      <c r="G341" s="68"/>
      <c r="H341" s="68"/>
      <c r="I341" s="23" t="s">
        <v>19</v>
      </c>
      <c r="J341" s="23"/>
      <c r="K341" s="23"/>
      <c r="L341" s="23"/>
      <c r="M341" s="23"/>
      <c r="N341" s="38"/>
      <c r="O341" s="38"/>
      <c r="P341" s="94"/>
    </row>
    <row r="342" spans="1:16" x14ac:dyDescent="0.2">
      <c r="A342" s="69"/>
      <c r="B342" s="66"/>
      <c r="C342" s="67"/>
      <c r="D342" s="68"/>
      <c r="E342" s="68"/>
      <c r="F342" s="68"/>
      <c r="G342" s="68"/>
      <c r="H342" s="68"/>
      <c r="I342" s="23" t="s">
        <v>19</v>
      </c>
      <c r="J342" s="23"/>
      <c r="K342" s="23"/>
      <c r="L342" s="23"/>
      <c r="M342" s="23"/>
      <c r="N342" s="38"/>
      <c r="O342" s="38"/>
      <c r="P342" s="94"/>
    </row>
    <row r="343" spans="1:16" x14ac:dyDescent="0.2">
      <c r="A343" s="69"/>
      <c r="B343" s="66"/>
      <c r="C343" s="67"/>
      <c r="D343" s="68"/>
      <c r="E343" s="68"/>
      <c r="F343" s="68"/>
      <c r="G343" s="68"/>
      <c r="H343" s="68"/>
      <c r="I343" s="23" t="s">
        <v>19</v>
      </c>
      <c r="J343" s="23"/>
      <c r="K343" s="23"/>
      <c r="L343" s="23"/>
      <c r="M343" s="23"/>
      <c r="N343" s="38"/>
      <c r="O343" s="38"/>
      <c r="P343" s="94"/>
    </row>
    <row r="344" spans="1:16" x14ac:dyDescent="0.2">
      <c r="A344" s="33"/>
      <c r="B344" s="34"/>
      <c r="C344" s="35"/>
      <c r="D344" s="23"/>
      <c r="E344" s="23"/>
      <c r="F344" s="23"/>
      <c r="G344" s="23"/>
      <c r="H344" s="23"/>
      <c r="I344" s="23" t="s">
        <v>19</v>
      </c>
      <c r="J344" s="23"/>
      <c r="K344" s="23"/>
      <c r="L344" s="23"/>
      <c r="M344" s="23"/>
      <c r="N344" s="38"/>
      <c r="O344" s="38"/>
      <c r="P344" s="94"/>
    </row>
    <row r="345" spans="1:16" x14ac:dyDescent="0.2">
      <c r="A345" s="33"/>
      <c r="B345" s="34"/>
      <c r="C345" s="35"/>
      <c r="D345" s="23"/>
      <c r="E345" s="23"/>
      <c r="F345" s="23"/>
      <c r="G345" s="23"/>
      <c r="H345" s="23"/>
      <c r="I345" s="23" t="s">
        <v>19</v>
      </c>
      <c r="J345" s="23"/>
      <c r="K345" s="23"/>
      <c r="L345" s="23"/>
      <c r="M345" s="23"/>
      <c r="N345" s="38"/>
      <c r="O345" s="38"/>
      <c r="P345" s="94"/>
    </row>
    <row r="346" spans="1:16" x14ac:dyDescent="0.2">
      <c r="A346" s="33"/>
      <c r="B346" s="34"/>
      <c r="C346" s="35"/>
      <c r="D346" s="23"/>
      <c r="E346" s="23"/>
      <c r="F346" s="23"/>
      <c r="G346" s="23"/>
      <c r="H346" s="23"/>
      <c r="I346" s="23" t="s">
        <v>19</v>
      </c>
      <c r="J346" s="23"/>
      <c r="K346" s="23"/>
      <c r="L346" s="23"/>
      <c r="M346" s="23"/>
      <c r="N346" s="38"/>
      <c r="O346" s="38"/>
      <c r="P346" s="94"/>
    </row>
    <row r="347" spans="1:16" x14ac:dyDescent="0.2">
      <c r="A347" s="33"/>
      <c r="B347" s="34"/>
      <c r="C347" s="35"/>
      <c r="D347" s="23"/>
      <c r="E347" s="23"/>
      <c r="F347" s="23"/>
      <c r="G347" s="23"/>
      <c r="H347" s="23"/>
      <c r="I347" s="23" t="s">
        <v>19</v>
      </c>
      <c r="J347" s="23"/>
      <c r="K347" s="23"/>
      <c r="L347" s="23"/>
      <c r="M347" s="23"/>
      <c r="N347" s="38"/>
      <c r="O347" s="38"/>
      <c r="P347" s="94"/>
    </row>
    <row r="348" spans="1:16" x14ac:dyDescent="0.2">
      <c r="A348" s="33"/>
      <c r="B348" s="34"/>
      <c r="C348" s="35"/>
      <c r="D348" s="23"/>
      <c r="E348" s="23"/>
      <c r="F348" s="23"/>
      <c r="G348" s="23"/>
      <c r="H348" s="23"/>
      <c r="I348" s="23" t="s">
        <v>19</v>
      </c>
      <c r="J348" s="23"/>
      <c r="K348" s="23"/>
      <c r="L348" s="23"/>
      <c r="M348" s="23"/>
      <c r="N348" s="38"/>
      <c r="O348" s="38"/>
      <c r="P348" s="94"/>
    </row>
    <row r="349" spans="1:16" x14ac:dyDescent="0.2">
      <c r="A349" s="33"/>
      <c r="B349" s="34"/>
      <c r="C349" s="35"/>
      <c r="D349" s="23"/>
      <c r="E349" s="23"/>
      <c r="F349" s="23"/>
      <c r="G349" s="23"/>
      <c r="H349" s="23"/>
      <c r="I349" s="23" t="s">
        <v>19</v>
      </c>
      <c r="J349" s="23"/>
      <c r="K349" s="23"/>
      <c r="L349" s="23"/>
      <c r="M349" s="23"/>
      <c r="N349" s="38"/>
      <c r="O349" s="38"/>
      <c r="P349" s="94"/>
    </row>
    <row r="350" spans="1:16" x14ac:dyDescent="0.2">
      <c r="A350" s="33"/>
      <c r="B350" s="34"/>
      <c r="C350" s="35"/>
      <c r="D350" s="23"/>
      <c r="E350" s="23"/>
      <c r="F350" s="23"/>
      <c r="G350" s="23"/>
      <c r="H350" s="23"/>
      <c r="I350" s="23" t="s">
        <v>19</v>
      </c>
      <c r="J350" s="23"/>
      <c r="K350" s="23"/>
      <c r="L350" s="23"/>
      <c r="M350" s="23"/>
      <c r="N350" s="38"/>
      <c r="O350" s="38"/>
      <c r="P350" s="94"/>
    </row>
    <row r="351" spans="1:16" x14ac:dyDescent="0.2">
      <c r="A351" s="33"/>
      <c r="B351" s="34"/>
      <c r="C351" s="35"/>
      <c r="D351" s="23"/>
      <c r="E351" s="23"/>
      <c r="F351" s="23"/>
      <c r="G351" s="23"/>
      <c r="H351" s="23"/>
      <c r="I351" s="23" t="s">
        <v>19</v>
      </c>
      <c r="J351" s="23"/>
      <c r="K351" s="23"/>
      <c r="L351" s="23"/>
      <c r="M351" s="23"/>
      <c r="N351" s="38"/>
      <c r="O351" s="38"/>
      <c r="P351" s="94"/>
    </row>
    <row r="352" spans="1:16" x14ac:dyDescent="0.2">
      <c r="A352" s="33"/>
      <c r="B352" s="34"/>
      <c r="C352" s="35"/>
      <c r="D352" s="23"/>
      <c r="E352" s="23"/>
      <c r="F352" s="23"/>
      <c r="G352" s="23"/>
      <c r="H352" s="23"/>
      <c r="I352" s="23" t="s">
        <v>19</v>
      </c>
      <c r="J352" s="23"/>
      <c r="K352" s="23"/>
      <c r="L352" s="23"/>
      <c r="M352" s="23"/>
      <c r="N352" s="38"/>
      <c r="O352" s="38"/>
      <c r="P352" s="94"/>
    </row>
    <row r="353" spans="1:16" x14ac:dyDescent="0.2">
      <c r="A353" s="33"/>
      <c r="B353" s="34"/>
      <c r="C353" s="35"/>
      <c r="D353" s="23"/>
      <c r="E353" s="23"/>
      <c r="F353" s="23"/>
      <c r="G353" s="23"/>
      <c r="H353" s="23"/>
      <c r="I353" s="23" t="s">
        <v>19</v>
      </c>
      <c r="J353" s="23"/>
      <c r="K353" s="23"/>
      <c r="L353" s="23"/>
      <c r="M353" s="23"/>
      <c r="N353" s="38"/>
      <c r="O353" s="38"/>
      <c r="P353" s="94"/>
    </row>
    <row r="354" spans="1:16" x14ac:dyDescent="0.2">
      <c r="A354" s="33"/>
      <c r="B354" s="34"/>
      <c r="C354" s="35"/>
      <c r="D354" s="23"/>
      <c r="E354" s="23"/>
      <c r="F354" s="23"/>
      <c r="G354" s="23"/>
      <c r="H354" s="23"/>
      <c r="I354" s="23" t="s">
        <v>19</v>
      </c>
      <c r="J354" s="23"/>
      <c r="K354" s="23"/>
      <c r="L354" s="23"/>
      <c r="M354" s="23"/>
      <c r="N354" s="38"/>
      <c r="O354" s="38"/>
      <c r="P354" s="94"/>
    </row>
    <row r="355" spans="1:16" x14ac:dyDescent="0.2">
      <c r="A355" s="33"/>
      <c r="B355" s="34"/>
      <c r="C355" s="35"/>
      <c r="D355" s="23"/>
      <c r="E355" s="23"/>
      <c r="F355" s="23"/>
      <c r="G355" s="23"/>
      <c r="H355" s="23"/>
      <c r="I355" s="23" t="s">
        <v>19</v>
      </c>
      <c r="J355" s="23"/>
      <c r="K355" s="23"/>
      <c r="L355" s="23"/>
      <c r="M355" s="23"/>
      <c r="N355" s="38"/>
      <c r="O355" s="38"/>
      <c r="P355" s="94"/>
    </row>
    <row r="356" spans="1:16" x14ac:dyDescent="0.2">
      <c r="A356" s="33"/>
      <c r="B356" s="34"/>
      <c r="C356" s="35"/>
      <c r="D356" s="23"/>
      <c r="E356" s="23"/>
      <c r="F356" s="23"/>
      <c r="G356" s="23"/>
      <c r="H356" s="23"/>
      <c r="I356" s="23" t="s">
        <v>19</v>
      </c>
      <c r="J356" s="23"/>
      <c r="K356" s="23"/>
      <c r="L356" s="23"/>
      <c r="M356" s="23"/>
      <c r="N356" s="38"/>
      <c r="O356" s="38"/>
      <c r="P356" s="94"/>
    </row>
    <row r="357" spans="1:16" x14ac:dyDescent="0.2">
      <c r="A357" s="33"/>
      <c r="B357" s="34"/>
      <c r="C357" s="35"/>
      <c r="D357" s="23"/>
      <c r="E357" s="23"/>
      <c r="F357" s="23"/>
      <c r="G357" s="23"/>
      <c r="H357" s="23"/>
      <c r="I357" s="23" t="s">
        <v>19</v>
      </c>
      <c r="J357" s="23"/>
      <c r="K357" s="23"/>
      <c r="L357" s="23"/>
      <c r="M357" s="23"/>
      <c r="N357" s="38"/>
      <c r="O357" s="38"/>
      <c r="P357" s="94"/>
    </row>
    <row r="358" spans="1:16" x14ac:dyDescent="0.2">
      <c r="A358" s="33"/>
      <c r="B358" s="34"/>
      <c r="C358" s="35"/>
      <c r="D358" s="23"/>
      <c r="E358" s="23"/>
      <c r="F358" s="23"/>
      <c r="G358" s="23"/>
      <c r="H358" s="23"/>
      <c r="I358" s="23" t="s">
        <v>19</v>
      </c>
      <c r="J358" s="23"/>
      <c r="K358" s="23"/>
      <c r="L358" s="23"/>
      <c r="M358" s="23"/>
      <c r="N358" s="38"/>
      <c r="O358" s="38"/>
      <c r="P358" s="94"/>
    </row>
    <row r="359" spans="1:16" x14ac:dyDescent="0.2">
      <c r="A359" s="33"/>
      <c r="B359" s="34"/>
      <c r="C359" s="35"/>
      <c r="D359" s="23"/>
      <c r="E359" s="23"/>
      <c r="F359" s="23"/>
      <c r="G359" s="23"/>
      <c r="H359" s="23"/>
      <c r="I359" s="23" t="s">
        <v>19</v>
      </c>
      <c r="J359" s="23"/>
      <c r="K359" s="23"/>
      <c r="L359" s="23"/>
      <c r="M359" s="23"/>
      <c r="N359" s="38"/>
      <c r="O359" s="38"/>
      <c r="P359" s="94"/>
    </row>
    <row r="360" spans="1:16" x14ac:dyDescent="0.2">
      <c r="A360" s="33"/>
      <c r="B360" s="34"/>
      <c r="C360" s="35"/>
      <c r="D360" s="23"/>
      <c r="E360" s="23"/>
      <c r="F360" s="23"/>
      <c r="G360" s="23"/>
      <c r="H360" s="23"/>
      <c r="I360" s="23" t="s">
        <v>19</v>
      </c>
      <c r="J360" s="23"/>
      <c r="K360" s="23"/>
      <c r="L360" s="23"/>
      <c r="M360" s="23"/>
      <c r="N360" s="38"/>
      <c r="O360" s="38"/>
      <c r="P360" s="94"/>
    </row>
    <row r="361" spans="1:16" x14ac:dyDescent="0.2">
      <c r="A361" s="33"/>
      <c r="B361" s="34"/>
      <c r="C361" s="35"/>
      <c r="D361" s="23"/>
      <c r="E361" s="23"/>
      <c r="F361" s="23"/>
      <c r="G361" s="23"/>
      <c r="H361" s="23"/>
      <c r="I361" s="23" t="s">
        <v>19</v>
      </c>
      <c r="J361" s="23"/>
      <c r="K361" s="23"/>
      <c r="L361" s="23"/>
      <c r="M361" s="23"/>
      <c r="N361" s="38"/>
      <c r="O361" s="38"/>
      <c r="P361" s="94"/>
    </row>
    <row r="362" spans="1:16" x14ac:dyDescent="0.2">
      <c r="A362" s="33"/>
      <c r="B362" s="34"/>
      <c r="C362" s="35"/>
      <c r="D362" s="23"/>
      <c r="E362" s="23"/>
      <c r="F362" s="23"/>
      <c r="G362" s="23"/>
      <c r="H362" s="23"/>
      <c r="I362" s="23" t="s">
        <v>19</v>
      </c>
      <c r="J362" s="23"/>
      <c r="K362" s="23"/>
      <c r="L362" s="23"/>
      <c r="M362" s="23"/>
      <c r="N362" s="38"/>
      <c r="O362" s="38"/>
      <c r="P362" s="94"/>
    </row>
    <row r="363" spans="1:16" x14ac:dyDescent="0.2">
      <c r="A363" s="33"/>
      <c r="B363" s="34"/>
      <c r="C363" s="35"/>
      <c r="D363" s="23"/>
      <c r="E363" s="23"/>
      <c r="F363" s="23"/>
      <c r="G363" s="23"/>
      <c r="H363" s="23"/>
      <c r="I363" s="23" t="s">
        <v>19</v>
      </c>
      <c r="J363" s="23"/>
      <c r="K363" s="23"/>
      <c r="L363" s="23"/>
      <c r="M363" s="23"/>
      <c r="N363" s="38"/>
      <c r="O363" s="38"/>
      <c r="P363" s="94"/>
    </row>
    <row r="364" spans="1:16" x14ac:dyDescent="0.2">
      <c r="A364" s="33"/>
      <c r="B364" s="34"/>
      <c r="C364" s="35"/>
      <c r="D364" s="23"/>
      <c r="E364" s="23"/>
      <c r="F364" s="23"/>
      <c r="G364" s="23"/>
      <c r="H364" s="23"/>
      <c r="I364" s="23" t="s">
        <v>19</v>
      </c>
      <c r="J364" s="23"/>
      <c r="K364" s="23"/>
      <c r="L364" s="23"/>
      <c r="M364" s="23"/>
      <c r="N364" s="38"/>
      <c r="O364" s="38"/>
      <c r="P364" s="94"/>
    </row>
    <row r="365" spans="1:16" x14ac:dyDescent="0.2">
      <c r="A365" s="33"/>
      <c r="B365" s="34"/>
      <c r="C365" s="35"/>
      <c r="D365" s="23"/>
      <c r="E365" s="23"/>
      <c r="F365" s="23"/>
      <c r="G365" s="23"/>
      <c r="H365" s="23"/>
      <c r="I365" s="23" t="s">
        <v>19</v>
      </c>
      <c r="J365" s="23"/>
      <c r="K365" s="23"/>
      <c r="L365" s="23"/>
      <c r="M365" s="23"/>
      <c r="N365" s="38"/>
      <c r="O365" s="38"/>
      <c r="P365" s="94"/>
    </row>
    <row r="366" spans="1:16" x14ac:dyDescent="0.2">
      <c r="A366" s="33"/>
      <c r="B366" s="34"/>
      <c r="C366" s="35"/>
      <c r="D366" s="23"/>
      <c r="E366" s="23"/>
      <c r="F366" s="23"/>
      <c r="G366" s="23"/>
      <c r="H366" s="23"/>
      <c r="I366" s="23" t="s">
        <v>19</v>
      </c>
      <c r="J366" s="23"/>
      <c r="K366" s="23"/>
      <c r="L366" s="23"/>
      <c r="M366" s="23"/>
      <c r="N366" s="38"/>
      <c r="O366" s="38"/>
      <c r="P366" s="94"/>
    </row>
    <row r="367" spans="1:16" x14ac:dyDescent="0.2">
      <c r="A367" s="33"/>
      <c r="B367" s="66"/>
      <c r="C367" s="67"/>
      <c r="D367" s="68"/>
      <c r="E367" s="68"/>
      <c r="F367" s="68"/>
      <c r="G367" s="68"/>
      <c r="H367" s="68"/>
      <c r="I367" s="23" t="s">
        <v>19</v>
      </c>
      <c r="J367" s="23"/>
      <c r="K367" s="23"/>
      <c r="L367" s="23"/>
      <c r="M367" s="23"/>
      <c r="N367" s="38"/>
      <c r="O367" s="38"/>
      <c r="P367" s="94"/>
    </row>
    <row r="368" spans="1:16" x14ac:dyDescent="0.2">
      <c r="A368" s="33"/>
      <c r="B368" s="66"/>
      <c r="C368" s="67"/>
      <c r="D368" s="68"/>
      <c r="E368" s="68"/>
      <c r="F368" s="68"/>
      <c r="G368" s="68"/>
      <c r="H368" s="68"/>
      <c r="I368" s="23" t="s">
        <v>19</v>
      </c>
      <c r="J368" s="23"/>
      <c r="K368" s="23"/>
      <c r="L368" s="23"/>
      <c r="M368" s="23"/>
      <c r="N368" s="38"/>
      <c r="O368" s="38"/>
      <c r="P368" s="94"/>
    </row>
    <row r="369" spans="1:16" x14ac:dyDescent="0.2">
      <c r="A369" s="33"/>
      <c r="B369" s="66"/>
      <c r="C369" s="67"/>
      <c r="D369" s="68"/>
      <c r="E369" s="68"/>
      <c r="F369" s="68"/>
      <c r="G369" s="68"/>
      <c r="H369" s="68"/>
      <c r="I369" s="23" t="s">
        <v>19</v>
      </c>
      <c r="J369" s="23"/>
      <c r="K369" s="23"/>
      <c r="L369" s="23"/>
      <c r="M369" s="23"/>
      <c r="N369" s="38"/>
      <c r="O369" s="38"/>
      <c r="P369" s="94"/>
    </row>
    <row r="370" spans="1:16" x14ac:dyDescent="0.2">
      <c r="A370" s="33"/>
      <c r="B370" s="66"/>
      <c r="C370" s="67"/>
      <c r="D370" s="68"/>
      <c r="E370" s="68"/>
      <c r="F370" s="68"/>
      <c r="G370" s="68"/>
      <c r="H370" s="68"/>
      <c r="I370" s="23" t="s">
        <v>19</v>
      </c>
      <c r="J370" s="23"/>
      <c r="K370" s="23"/>
      <c r="L370" s="23"/>
      <c r="M370" s="23"/>
      <c r="N370" s="38"/>
      <c r="O370" s="38"/>
      <c r="P370" s="94"/>
    </row>
    <row r="371" spans="1:16" x14ac:dyDescent="0.2">
      <c r="A371" s="33"/>
      <c r="B371" s="66"/>
      <c r="C371" s="70"/>
      <c r="D371" s="68"/>
      <c r="E371" s="68"/>
      <c r="F371" s="68"/>
      <c r="G371" s="68"/>
      <c r="H371" s="68"/>
      <c r="I371" s="20" t="s">
        <v>19</v>
      </c>
      <c r="J371" s="23"/>
      <c r="K371" s="23"/>
      <c r="L371" s="23"/>
      <c r="M371" s="23"/>
      <c r="N371" s="38"/>
      <c r="O371" s="38"/>
      <c r="P371" s="94"/>
    </row>
    <row r="372" spans="1:16" x14ac:dyDescent="0.2">
      <c r="A372" s="33"/>
      <c r="B372" s="66"/>
      <c r="C372" s="70"/>
      <c r="D372" s="68"/>
      <c r="E372" s="68"/>
      <c r="F372" s="68"/>
      <c r="G372" s="68"/>
      <c r="H372" s="68"/>
      <c r="I372" s="20" t="s">
        <v>19</v>
      </c>
      <c r="J372" s="23"/>
      <c r="K372" s="23"/>
      <c r="L372" s="23"/>
      <c r="M372" s="23"/>
      <c r="N372" s="38"/>
      <c r="O372" s="38"/>
      <c r="P372" s="94"/>
    </row>
    <row r="373" spans="1:16" x14ac:dyDescent="0.2">
      <c r="A373" s="33"/>
      <c r="B373" s="66"/>
      <c r="C373" s="67"/>
      <c r="D373" s="68"/>
      <c r="E373" s="68"/>
      <c r="F373" s="68"/>
      <c r="G373" s="68"/>
      <c r="H373" s="68"/>
      <c r="I373" s="24" t="s">
        <v>19</v>
      </c>
      <c r="J373" s="23"/>
      <c r="K373" s="23"/>
      <c r="L373" s="23"/>
      <c r="M373" s="23"/>
      <c r="N373" s="38"/>
      <c r="O373" s="38"/>
      <c r="P373" s="94"/>
    </row>
    <row r="374" spans="1:16" x14ac:dyDescent="0.2">
      <c r="A374" s="33"/>
      <c r="B374" s="66"/>
      <c r="C374" s="67"/>
      <c r="D374" s="68"/>
      <c r="E374" s="68"/>
      <c r="F374" s="68"/>
      <c r="G374" s="68"/>
      <c r="H374" s="68"/>
      <c r="I374" s="23" t="s">
        <v>19</v>
      </c>
      <c r="J374" s="23"/>
      <c r="K374" s="23"/>
      <c r="L374" s="23"/>
      <c r="M374" s="23"/>
      <c r="N374" s="38"/>
      <c r="O374" s="38"/>
      <c r="P374" s="94"/>
    </row>
    <row r="375" spans="1:16" x14ac:dyDescent="0.2">
      <c r="A375" s="33"/>
      <c r="B375" s="66"/>
      <c r="C375" s="67"/>
      <c r="D375" s="68"/>
      <c r="E375" s="68"/>
      <c r="F375" s="68"/>
      <c r="G375" s="68"/>
      <c r="H375" s="68"/>
      <c r="I375" s="23" t="s">
        <v>19</v>
      </c>
      <c r="J375" s="23"/>
      <c r="K375" s="23"/>
      <c r="L375" s="23"/>
      <c r="M375" s="23"/>
      <c r="N375" s="38"/>
      <c r="O375" s="38"/>
      <c r="P375" s="94"/>
    </row>
    <row r="376" spans="1:16" x14ac:dyDescent="0.2">
      <c r="A376" s="33"/>
      <c r="B376" s="66"/>
      <c r="C376" s="67"/>
      <c r="D376" s="68"/>
      <c r="E376" s="68"/>
      <c r="F376" s="68"/>
      <c r="G376" s="68"/>
      <c r="H376" s="68"/>
      <c r="I376" s="23" t="s">
        <v>19</v>
      </c>
      <c r="J376" s="23"/>
      <c r="K376" s="23"/>
      <c r="L376" s="23"/>
      <c r="M376" s="23"/>
      <c r="N376" s="38"/>
      <c r="O376" s="38"/>
      <c r="P376" s="94"/>
    </row>
    <row r="377" spans="1:16" x14ac:dyDescent="0.2">
      <c r="A377" s="33"/>
      <c r="B377" s="66"/>
      <c r="C377" s="67"/>
      <c r="D377" s="68"/>
      <c r="E377" s="68"/>
      <c r="F377" s="68"/>
      <c r="G377" s="68"/>
      <c r="H377" s="68"/>
      <c r="I377" s="23" t="s">
        <v>19</v>
      </c>
      <c r="J377" s="23"/>
      <c r="K377" s="23"/>
      <c r="L377" s="23"/>
      <c r="M377" s="23"/>
      <c r="N377" s="38"/>
      <c r="O377" s="38"/>
      <c r="P377" s="94"/>
    </row>
    <row r="378" spans="1:16" x14ac:dyDescent="0.2">
      <c r="A378" s="33"/>
      <c r="B378" s="66"/>
      <c r="C378" s="67"/>
      <c r="D378" s="68"/>
      <c r="E378" s="68"/>
      <c r="F378" s="68"/>
      <c r="G378" s="68"/>
      <c r="H378" s="68"/>
      <c r="I378" s="23" t="s">
        <v>19</v>
      </c>
      <c r="J378" s="23"/>
      <c r="K378" s="23"/>
      <c r="L378" s="23"/>
      <c r="M378" s="23"/>
      <c r="N378" s="38"/>
      <c r="O378" s="38"/>
      <c r="P378" s="94"/>
    </row>
    <row r="379" spans="1:16" x14ac:dyDescent="0.2">
      <c r="A379" s="33"/>
      <c r="B379" s="66"/>
      <c r="C379" s="67"/>
      <c r="D379" s="68"/>
      <c r="E379" s="68"/>
      <c r="F379" s="68"/>
      <c r="G379" s="68"/>
      <c r="H379" s="68"/>
      <c r="I379" s="23" t="s">
        <v>19</v>
      </c>
      <c r="J379" s="23"/>
      <c r="K379" s="23"/>
      <c r="L379" s="23"/>
      <c r="M379" s="23"/>
      <c r="N379" s="38"/>
      <c r="O379" s="38"/>
      <c r="P379" s="94"/>
    </row>
    <row r="380" spans="1:16" x14ac:dyDescent="0.2">
      <c r="A380" s="33"/>
      <c r="B380" s="66"/>
      <c r="C380" s="67"/>
      <c r="D380" s="68"/>
      <c r="E380" s="68"/>
      <c r="F380" s="68"/>
      <c r="G380" s="68"/>
      <c r="H380" s="68"/>
      <c r="I380" s="23" t="s">
        <v>19</v>
      </c>
      <c r="J380" s="23"/>
      <c r="K380" s="23"/>
      <c r="L380" s="23"/>
      <c r="M380" s="23"/>
      <c r="N380" s="38"/>
      <c r="O380" s="38"/>
      <c r="P380" s="94"/>
    </row>
    <row r="381" spans="1:16" x14ac:dyDescent="0.2">
      <c r="A381" s="33"/>
      <c r="B381" s="34"/>
      <c r="C381" s="35"/>
      <c r="D381" s="23"/>
      <c r="E381" s="23"/>
      <c r="F381" s="23"/>
      <c r="G381" s="23"/>
      <c r="H381" s="23"/>
      <c r="I381" s="23" t="s">
        <v>19</v>
      </c>
      <c r="J381" s="23"/>
      <c r="K381" s="23"/>
      <c r="L381" s="23"/>
      <c r="M381" s="23"/>
      <c r="N381" s="38"/>
      <c r="O381" s="38"/>
      <c r="P381" s="94"/>
    </row>
    <row r="382" spans="1:16" x14ac:dyDescent="0.2">
      <c r="A382" s="33"/>
      <c r="B382" s="34"/>
      <c r="C382" s="35"/>
      <c r="D382" s="23"/>
      <c r="E382" s="23"/>
      <c r="F382" s="23"/>
      <c r="G382" s="23"/>
      <c r="H382" s="23"/>
      <c r="I382" s="23" t="s">
        <v>19</v>
      </c>
      <c r="J382" s="23"/>
      <c r="K382" s="23"/>
      <c r="L382" s="23"/>
      <c r="M382" s="23"/>
      <c r="N382" s="38"/>
      <c r="O382" s="38"/>
      <c r="P382" s="94"/>
    </row>
    <row r="383" spans="1:16" x14ac:dyDescent="0.2">
      <c r="A383" s="33"/>
      <c r="B383" s="34"/>
      <c r="C383" s="35"/>
      <c r="D383" s="23"/>
      <c r="E383" s="23"/>
      <c r="F383" s="23"/>
      <c r="G383" s="23"/>
      <c r="H383" s="23"/>
      <c r="I383" s="23" t="s">
        <v>19</v>
      </c>
      <c r="J383" s="23"/>
      <c r="K383" s="23"/>
      <c r="L383" s="23"/>
      <c r="M383" s="23"/>
      <c r="N383" s="38"/>
      <c r="O383" s="38"/>
      <c r="P383" s="94"/>
    </row>
    <row r="384" spans="1:16" x14ac:dyDescent="0.2">
      <c r="A384" s="33"/>
      <c r="B384" s="34"/>
      <c r="C384" s="35"/>
      <c r="D384" s="23"/>
      <c r="E384" s="23"/>
      <c r="F384" s="23"/>
      <c r="G384" s="23"/>
      <c r="H384" s="23"/>
      <c r="I384" s="23" t="s">
        <v>19</v>
      </c>
      <c r="J384" s="23"/>
      <c r="K384" s="23"/>
      <c r="L384" s="23"/>
      <c r="M384" s="23"/>
      <c r="N384" s="38"/>
      <c r="O384" s="38"/>
      <c r="P384" s="94"/>
    </row>
    <row r="385" spans="1:16" x14ac:dyDescent="0.2">
      <c r="A385" s="33"/>
      <c r="B385" s="34"/>
      <c r="C385" s="35"/>
      <c r="D385" s="23"/>
      <c r="E385" s="23"/>
      <c r="F385" s="23"/>
      <c r="G385" s="23"/>
      <c r="H385" s="23"/>
      <c r="I385" s="23" t="s">
        <v>19</v>
      </c>
      <c r="J385" s="23"/>
      <c r="K385" s="23"/>
      <c r="L385" s="23"/>
      <c r="M385" s="23"/>
      <c r="N385" s="38"/>
      <c r="O385" s="38"/>
      <c r="P385" s="94"/>
    </row>
    <row r="386" spans="1:16" x14ac:dyDescent="0.2">
      <c r="A386" s="33"/>
      <c r="B386" s="34"/>
      <c r="C386" s="35"/>
      <c r="D386" s="23"/>
      <c r="E386" s="23"/>
      <c r="F386" s="23"/>
      <c r="G386" s="23"/>
      <c r="H386" s="23"/>
      <c r="I386" s="23" t="s">
        <v>19</v>
      </c>
      <c r="J386" s="23"/>
      <c r="K386" s="23"/>
      <c r="L386" s="23"/>
      <c r="M386" s="23"/>
      <c r="N386" s="38"/>
      <c r="O386" s="38"/>
      <c r="P386" s="94"/>
    </row>
    <row r="387" spans="1:16" x14ac:dyDescent="0.2">
      <c r="A387" s="33"/>
      <c r="B387" s="34"/>
      <c r="C387" s="35"/>
      <c r="D387" s="23"/>
      <c r="E387" s="23"/>
      <c r="F387" s="23"/>
      <c r="G387" s="23"/>
      <c r="H387" s="23"/>
      <c r="I387" s="23" t="s">
        <v>19</v>
      </c>
      <c r="J387" s="23"/>
      <c r="K387" s="23"/>
      <c r="L387" s="23"/>
      <c r="M387" s="23"/>
      <c r="N387" s="38"/>
      <c r="O387" s="38"/>
      <c r="P387" s="94"/>
    </row>
    <row r="388" spans="1:16" x14ac:dyDescent="0.2">
      <c r="A388" s="33"/>
      <c r="B388" s="34"/>
      <c r="C388" s="35"/>
      <c r="D388" s="23"/>
      <c r="E388" s="23"/>
      <c r="F388" s="23"/>
      <c r="G388" s="23"/>
      <c r="H388" s="23"/>
      <c r="I388" s="23" t="s">
        <v>19</v>
      </c>
      <c r="J388" s="23"/>
      <c r="K388" s="23"/>
      <c r="L388" s="23"/>
      <c r="M388" s="23"/>
      <c r="N388" s="38"/>
      <c r="O388" s="38"/>
      <c r="P388" s="94"/>
    </row>
    <row r="389" spans="1:16" x14ac:dyDescent="0.2">
      <c r="A389" s="33"/>
      <c r="B389" s="34"/>
      <c r="C389" s="35"/>
      <c r="D389" s="23"/>
      <c r="E389" s="23"/>
      <c r="F389" s="23"/>
      <c r="G389" s="23"/>
      <c r="H389" s="23"/>
      <c r="I389" s="23" t="s">
        <v>19</v>
      </c>
      <c r="J389" s="23"/>
      <c r="K389" s="23"/>
      <c r="L389" s="23"/>
      <c r="M389" s="23"/>
      <c r="N389" s="38"/>
      <c r="O389" s="38"/>
      <c r="P389" s="94"/>
    </row>
    <row r="390" spans="1:16" x14ac:dyDescent="0.2">
      <c r="A390" s="33"/>
      <c r="B390" s="34"/>
      <c r="C390" s="35"/>
      <c r="D390" s="23"/>
      <c r="E390" s="23"/>
      <c r="F390" s="23"/>
      <c r="G390" s="23"/>
      <c r="H390" s="23"/>
      <c r="I390" s="23" t="s">
        <v>19</v>
      </c>
      <c r="J390" s="23"/>
      <c r="K390" s="23"/>
      <c r="L390" s="23"/>
      <c r="M390" s="23"/>
      <c r="N390" s="38"/>
      <c r="O390" s="38"/>
      <c r="P390" s="94"/>
    </row>
    <row r="391" spans="1:16" x14ac:dyDescent="0.2">
      <c r="A391" s="33"/>
      <c r="B391" s="34"/>
      <c r="C391" s="35"/>
      <c r="D391" s="23"/>
      <c r="E391" s="23"/>
      <c r="F391" s="23"/>
      <c r="G391" s="23"/>
      <c r="H391" s="23"/>
      <c r="I391" s="23" t="s">
        <v>19</v>
      </c>
      <c r="J391" s="23"/>
      <c r="K391" s="23"/>
      <c r="L391" s="23"/>
      <c r="M391" s="23"/>
      <c r="N391" s="38"/>
      <c r="O391" s="38"/>
      <c r="P391" s="94"/>
    </row>
    <row r="392" spans="1:16" x14ac:dyDescent="0.2">
      <c r="A392" s="33"/>
      <c r="B392" s="34"/>
      <c r="C392" s="35"/>
      <c r="D392" s="23"/>
      <c r="E392" s="23"/>
      <c r="F392" s="23"/>
      <c r="G392" s="23"/>
      <c r="H392" s="23"/>
      <c r="I392" s="23" t="s">
        <v>19</v>
      </c>
      <c r="J392" s="23"/>
      <c r="K392" s="23"/>
      <c r="L392" s="23"/>
      <c r="M392" s="23"/>
      <c r="N392" s="38"/>
      <c r="O392" s="38"/>
      <c r="P392" s="94"/>
    </row>
    <row r="393" spans="1:16" x14ac:dyDescent="0.2">
      <c r="A393" s="33"/>
      <c r="B393" s="34"/>
      <c r="C393" s="35"/>
      <c r="D393" s="23"/>
      <c r="E393" s="23"/>
      <c r="F393" s="23"/>
      <c r="G393" s="23"/>
      <c r="H393" s="23"/>
      <c r="I393" s="23" t="s">
        <v>19</v>
      </c>
      <c r="J393" s="23"/>
      <c r="K393" s="23"/>
      <c r="L393" s="23"/>
      <c r="M393" s="23"/>
      <c r="N393" s="38"/>
      <c r="O393" s="38"/>
      <c r="P393" s="94"/>
    </row>
    <row r="394" spans="1:16" x14ac:dyDescent="0.2">
      <c r="A394" s="33"/>
      <c r="B394" s="34"/>
      <c r="C394" s="35"/>
      <c r="D394" s="23"/>
      <c r="E394" s="23"/>
      <c r="F394" s="23"/>
      <c r="G394" s="23"/>
      <c r="H394" s="23"/>
      <c r="I394" s="23" t="s">
        <v>19</v>
      </c>
      <c r="J394" s="23"/>
      <c r="K394" s="23"/>
      <c r="L394" s="23"/>
      <c r="M394" s="23"/>
      <c r="N394" s="38"/>
      <c r="O394" s="38"/>
      <c r="P394" s="94"/>
    </row>
    <row r="395" spans="1:16" x14ac:dyDescent="0.2">
      <c r="A395" s="33"/>
      <c r="B395" s="34"/>
      <c r="C395" s="35"/>
      <c r="D395" s="23"/>
      <c r="E395" s="23"/>
      <c r="F395" s="23"/>
      <c r="G395" s="23"/>
      <c r="H395" s="23"/>
      <c r="I395" s="23" t="s">
        <v>19</v>
      </c>
      <c r="J395" s="23"/>
      <c r="K395" s="23"/>
      <c r="L395" s="23"/>
      <c r="M395" s="23"/>
      <c r="N395" s="38"/>
      <c r="O395" s="38"/>
      <c r="P395" s="94"/>
    </row>
    <row r="396" spans="1:16" x14ac:dyDescent="0.2">
      <c r="A396" s="33"/>
      <c r="B396" s="34"/>
      <c r="C396" s="35"/>
      <c r="D396" s="23"/>
      <c r="E396" s="23"/>
      <c r="F396" s="23"/>
      <c r="G396" s="23"/>
      <c r="H396" s="23"/>
      <c r="I396" s="23" t="s">
        <v>19</v>
      </c>
      <c r="J396" s="23"/>
      <c r="K396" s="23"/>
      <c r="L396" s="23"/>
      <c r="M396" s="23"/>
      <c r="N396" s="38"/>
      <c r="O396" s="38"/>
      <c r="P396" s="94"/>
    </row>
    <row r="397" spans="1:16" x14ac:dyDescent="0.2">
      <c r="A397" s="33"/>
      <c r="B397" s="34"/>
      <c r="C397" s="35"/>
      <c r="D397" s="23"/>
      <c r="E397" s="23"/>
      <c r="F397" s="23"/>
      <c r="G397" s="23"/>
      <c r="H397" s="23"/>
      <c r="I397" s="23" t="s">
        <v>19</v>
      </c>
      <c r="J397" s="23"/>
      <c r="K397" s="23"/>
      <c r="L397" s="23"/>
      <c r="M397" s="23"/>
      <c r="N397" s="38"/>
      <c r="O397" s="38"/>
      <c r="P397" s="94"/>
    </row>
    <row r="398" spans="1:16" x14ac:dyDescent="0.2">
      <c r="A398" s="33"/>
      <c r="B398" s="34"/>
      <c r="C398" s="35"/>
      <c r="D398" s="23"/>
      <c r="E398" s="23"/>
      <c r="F398" s="23"/>
      <c r="G398" s="23"/>
      <c r="H398" s="23"/>
      <c r="I398" s="23" t="s">
        <v>19</v>
      </c>
      <c r="J398" s="23"/>
      <c r="K398" s="23"/>
      <c r="L398" s="23"/>
      <c r="M398" s="23"/>
      <c r="N398" s="38"/>
      <c r="O398" s="38"/>
      <c r="P398" s="94"/>
    </row>
    <row r="399" spans="1:16" x14ac:dyDescent="0.2">
      <c r="A399" s="33"/>
      <c r="B399" s="34"/>
      <c r="C399" s="35"/>
      <c r="D399" s="23"/>
      <c r="E399" s="23"/>
      <c r="F399" s="23"/>
      <c r="G399" s="23"/>
      <c r="H399" s="23"/>
      <c r="I399" s="23" t="s">
        <v>19</v>
      </c>
      <c r="J399" s="23"/>
      <c r="K399" s="23"/>
      <c r="L399" s="23"/>
      <c r="M399" s="23"/>
      <c r="N399" s="38"/>
      <c r="O399" s="38"/>
      <c r="P399" s="94"/>
    </row>
    <row r="400" spans="1:16" x14ac:dyDescent="0.2">
      <c r="A400" s="33"/>
      <c r="B400" s="34"/>
      <c r="C400" s="35"/>
      <c r="D400" s="23"/>
      <c r="E400" s="23"/>
      <c r="F400" s="23"/>
      <c r="G400" s="23"/>
      <c r="H400" s="23"/>
      <c r="I400" s="23" t="s">
        <v>19</v>
      </c>
      <c r="J400" s="23"/>
      <c r="K400" s="23"/>
      <c r="L400" s="23"/>
      <c r="M400" s="23"/>
      <c r="N400" s="38"/>
      <c r="O400" s="38"/>
      <c r="P400" s="94"/>
    </row>
    <row r="401" spans="1:16" x14ac:dyDescent="0.2">
      <c r="A401" s="33"/>
      <c r="B401" s="34"/>
      <c r="C401" s="35"/>
      <c r="D401" s="23"/>
      <c r="E401" s="23"/>
      <c r="F401" s="23"/>
      <c r="G401" s="23"/>
      <c r="H401" s="23"/>
      <c r="I401" s="23" t="s">
        <v>19</v>
      </c>
      <c r="J401" s="23"/>
      <c r="K401" s="23"/>
      <c r="L401" s="23"/>
      <c r="M401" s="23"/>
      <c r="N401" s="38"/>
      <c r="O401" s="38"/>
      <c r="P401" s="94"/>
    </row>
    <row r="402" spans="1:16" x14ac:dyDescent="0.2">
      <c r="A402" s="33"/>
      <c r="B402" s="34"/>
      <c r="C402" s="35"/>
      <c r="D402" s="23"/>
      <c r="E402" s="23"/>
      <c r="F402" s="23"/>
      <c r="G402" s="23"/>
      <c r="H402" s="23"/>
      <c r="I402" s="23" t="s">
        <v>19</v>
      </c>
      <c r="J402" s="23"/>
      <c r="K402" s="23"/>
      <c r="L402" s="23"/>
      <c r="M402" s="23"/>
      <c r="N402" s="38"/>
      <c r="O402" s="38"/>
      <c r="P402" s="94"/>
    </row>
    <row r="403" spans="1:16" x14ac:dyDescent="0.2">
      <c r="A403" s="33"/>
      <c r="B403" s="34"/>
      <c r="C403" s="35"/>
      <c r="D403" s="23"/>
      <c r="E403" s="23"/>
      <c r="F403" s="23"/>
      <c r="G403" s="23"/>
      <c r="H403" s="23"/>
      <c r="I403" s="23" t="s">
        <v>19</v>
      </c>
      <c r="J403" s="23"/>
      <c r="K403" s="23"/>
      <c r="L403" s="23"/>
      <c r="M403" s="23"/>
      <c r="N403" s="38"/>
      <c r="O403" s="38"/>
      <c r="P403" s="94"/>
    </row>
    <row r="404" spans="1:16" x14ac:dyDescent="0.2">
      <c r="A404" s="33"/>
      <c r="B404" s="34"/>
      <c r="C404" s="35"/>
      <c r="D404" s="23"/>
      <c r="E404" s="23"/>
      <c r="F404" s="23"/>
      <c r="G404" s="23"/>
      <c r="H404" s="23"/>
      <c r="I404" s="23" t="s">
        <v>19</v>
      </c>
      <c r="J404" s="23"/>
      <c r="K404" s="23"/>
      <c r="L404" s="23"/>
      <c r="M404" s="23"/>
      <c r="N404" s="38"/>
      <c r="O404" s="38"/>
      <c r="P404" s="94"/>
    </row>
    <row r="405" spans="1:16" x14ac:dyDescent="0.2">
      <c r="A405" s="33"/>
      <c r="B405" s="34"/>
      <c r="C405" s="35"/>
      <c r="D405" s="23"/>
      <c r="E405" s="23"/>
      <c r="F405" s="23"/>
      <c r="G405" s="23"/>
      <c r="H405" s="23"/>
      <c r="I405" s="23" t="s">
        <v>19</v>
      </c>
      <c r="J405" s="23"/>
      <c r="K405" s="23"/>
      <c r="L405" s="23"/>
      <c r="M405" s="23"/>
      <c r="N405" s="38"/>
      <c r="O405" s="38"/>
      <c r="P405" s="94"/>
    </row>
    <row r="406" spans="1:16" x14ac:dyDescent="0.2">
      <c r="A406" s="33"/>
      <c r="B406" s="34"/>
      <c r="C406" s="35"/>
      <c r="D406" s="23"/>
      <c r="E406" s="23"/>
      <c r="F406" s="23"/>
      <c r="G406" s="23"/>
      <c r="H406" s="23"/>
      <c r="I406" s="23" t="s">
        <v>19</v>
      </c>
      <c r="J406" s="23"/>
      <c r="K406" s="23"/>
      <c r="L406" s="23"/>
      <c r="M406" s="23"/>
      <c r="N406" s="38"/>
      <c r="O406" s="38"/>
      <c r="P406" s="94"/>
    </row>
    <row r="407" spans="1:16" x14ac:dyDescent="0.2">
      <c r="A407" s="33"/>
      <c r="B407" s="34"/>
      <c r="C407" s="35"/>
      <c r="D407" s="23"/>
      <c r="E407" s="23"/>
      <c r="F407" s="23"/>
      <c r="G407" s="23"/>
      <c r="H407" s="23"/>
      <c r="I407" s="23" t="s">
        <v>19</v>
      </c>
      <c r="J407" s="23"/>
      <c r="K407" s="23"/>
      <c r="L407" s="23"/>
      <c r="M407" s="23"/>
      <c r="N407" s="38"/>
      <c r="O407" s="38"/>
      <c r="P407" s="94"/>
    </row>
    <row r="408" spans="1:16" x14ac:dyDescent="0.2">
      <c r="A408" s="33"/>
      <c r="B408" s="34"/>
      <c r="C408" s="35"/>
      <c r="D408" s="23"/>
      <c r="E408" s="23"/>
      <c r="F408" s="23"/>
      <c r="G408" s="23"/>
      <c r="H408" s="23"/>
      <c r="I408" s="23" t="s">
        <v>19</v>
      </c>
      <c r="J408" s="23"/>
      <c r="K408" s="23"/>
      <c r="L408" s="23"/>
      <c r="M408" s="23"/>
      <c r="N408" s="38"/>
      <c r="O408" s="38"/>
      <c r="P408" s="94"/>
    </row>
    <row r="409" spans="1:16" x14ac:dyDescent="0.2">
      <c r="A409" s="33"/>
      <c r="B409" s="34"/>
      <c r="C409" s="35"/>
      <c r="D409" s="23"/>
      <c r="E409" s="23"/>
      <c r="F409" s="23"/>
      <c r="G409" s="23"/>
      <c r="H409" s="23"/>
      <c r="I409" s="23" t="s">
        <v>19</v>
      </c>
      <c r="J409" s="23"/>
      <c r="K409" s="23"/>
      <c r="L409" s="23"/>
      <c r="M409" s="23"/>
      <c r="N409" s="38"/>
      <c r="O409" s="38"/>
      <c r="P409" s="94"/>
    </row>
    <row r="410" spans="1:16" x14ac:dyDescent="0.2">
      <c r="A410" s="33"/>
      <c r="B410" s="34"/>
      <c r="C410" s="35"/>
      <c r="D410" s="23"/>
      <c r="E410" s="23"/>
      <c r="F410" s="23"/>
      <c r="G410" s="23"/>
      <c r="H410" s="23"/>
      <c r="I410" s="23" t="s">
        <v>19</v>
      </c>
      <c r="J410" s="23"/>
      <c r="K410" s="23"/>
      <c r="L410" s="23"/>
      <c r="M410" s="23"/>
      <c r="N410" s="38"/>
      <c r="O410" s="38"/>
      <c r="P410" s="94"/>
    </row>
    <row r="411" spans="1:16" x14ac:dyDescent="0.2">
      <c r="A411" s="33"/>
      <c r="B411" s="34"/>
      <c r="C411" s="35"/>
      <c r="D411" s="23"/>
      <c r="E411" s="23"/>
      <c r="F411" s="23"/>
      <c r="G411" s="23"/>
      <c r="H411" s="23"/>
      <c r="I411" s="23" t="s">
        <v>19</v>
      </c>
      <c r="J411" s="23"/>
      <c r="K411" s="23"/>
      <c r="L411" s="23"/>
      <c r="M411" s="23"/>
      <c r="N411" s="38"/>
      <c r="O411" s="38"/>
      <c r="P411" s="94"/>
    </row>
    <row r="412" spans="1:16" x14ac:dyDescent="0.2">
      <c r="A412" s="33"/>
      <c r="B412" s="34"/>
      <c r="C412" s="35"/>
      <c r="D412" s="23"/>
      <c r="E412" s="23"/>
      <c r="F412" s="23"/>
      <c r="G412" s="23"/>
      <c r="H412" s="23"/>
      <c r="I412" s="23" t="s">
        <v>19</v>
      </c>
      <c r="J412" s="23"/>
      <c r="K412" s="23"/>
      <c r="L412" s="23"/>
      <c r="M412" s="23"/>
      <c r="N412" s="38"/>
      <c r="O412" s="38"/>
      <c r="P412" s="94"/>
    </row>
    <row r="413" spans="1:16" x14ac:dyDescent="0.2">
      <c r="A413" s="33"/>
      <c r="B413" s="34"/>
      <c r="C413" s="35"/>
      <c r="D413" s="23"/>
      <c r="E413" s="23"/>
      <c r="F413" s="23"/>
      <c r="G413" s="23"/>
      <c r="H413" s="23"/>
      <c r="I413" s="23" t="s">
        <v>19</v>
      </c>
      <c r="J413" s="23"/>
      <c r="K413" s="23"/>
      <c r="L413" s="23"/>
      <c r="M413" s="23"/>
      <c r="N413" s="38"/>
      <c r="O413" s="38"/>
      <c r="P413" s="94"/>
    </row>
    <row r="414" spans="1:16" x14ac:dyDescent="0.2">
      <c r="A414" s="33"/>
      <c r="B414" s="34"/>
      <c r="C414" s="35"/>
      <c r="D414" s="23"/>
      <c r="E414" s="23"/>
      <c r="F414" s="23"/>
      <c r="G414" s="23"/>
      <c r="H414" s="23"/>
      <c r="I414" s="23" t="s">
        <v>19</v>
      </c>
      <c r="J414" s="23"/>
      <c r="K414" s="23"/>
      <c r="L414" s="23"/>
      <c r="M414" s="23"/>
      <c r="N414" s="38"/>
      <c r="O414" s="38"/>
      <c r="P414" s="94"/>
    </row>
    <row r="415" spans="1:16" x14ac:dyDescent="0.2">
      <c r="A415" s="33"/>
      <c r="B415" s="34"/>
      <c r="C415" s="35"/>
      <c r="D415" s="23"/>
      <c r="E415" s="23"/>
      <c r="F415" s="23"/>
      <c r="G415" s="23"/>
      <c r="H415" s="23"/>
      <c r="I415" s="23" t="s">
        <v>19</v>
      </c>
      <c r="J415" s="23"/>
      <c r="K415" s="23"/>
      <c r="L415" s="23"/>
      <c r="M415" s="23"/>
      <c r="N415" s="38"/>
      <c r="O415" s="38"/>
      <c r="P415" s="94"/>
    </row>
    <row r="416" spans="1:16" x14ac:dyDescent="0.2">
      <c r="A416" s="33"/>
      <c r="B416" s="34"/>
      <c r="C416" s="35"/>
      <c r="D416" s="23"/>
      <c r="E416" s="23"/>
      <c r="F416" s="23"/>
      <c r="G416" s="23"/>
      <c r="H416" s="23"/>
      <c r="I416" s="23" t="s">
        <v>19</v>
      </c>
      <c r="J416" s="23"/>
      <c r="K416" s="23"/>
      <c r="L416" s="23"/>
      <c r="M416" s="23"/>
      <c r="N416" s="38"/>
      <c r="O416" s="38"/>
      <c r="P416" s="94"/>
    </row>
    <row r="417" spans="1:16" x14ac:dyDescent="0.2">
      <c r="A417" s="33"/>
      <c r="B417" s="34"/>
      <c r="C417" s="35"/>
      <c r="D417" s="23"/>
      <c r="E417" s="23"/>
      <c r="F417" s="23"/>
      <c r="G417" s="23"/>
      <c r="H417" s="23"/>
      <c r="I417" s="23" t="s">
        <v>19</v>
      </c>
      <c r="J417" s="23"/>
      <c r="K417" s="23"/>
      <c r="L417" s="23"/>
      <c r="M417" s="23"/>
      <c r="N417" s="38"/>
      <c r="O417" s="38"/>
      <c r="P417" s="94"/>
    </row>
    <row r="418" spans="1:16" x14ac:dyDescent="0.2">
      <c r="A418" s="33"/>
      <c r="B418" s="34"/>
      <c r="C418" s="35"/>
      <c r="D418" s="23"/>
      <c r="E418" s="23"/>
      <c r="F418" s="23"/>
      <c r="G418" s="23"/>
      <c r="H418" s="23"/>
      <c r="I418" s="23" t="s">
        <v>19</v>
      </c>
      <c r="J418" s="23"/>
      <c r="K418" s="23"/>
      <c r="L418" s="23"/>
      <c r="M418" s="23"/>
      <c r="N418" s="38"/>
      <c r="O418" s="38"/>
      <c r="P418" s="94"/>
    </row>
    <row r="419" spans="1:16" x14ac:dyDescent="0.2">
      <c r="A419" s="33"/>
      <c r="B419" s="34"/>
      <c r="C419" s="35"/>
      <c r="D419" s="23"/>
      <c r="E419" s="23"/>
      <c r="F419" s="23"/>
      <c r="G419" s="23"/>
      <c r="H419" s="23"/>
      <c r="I419" s="23" t="s">
        <v>19</v>
      </c>
      <c r="J419" s="23"/>
      <c r="K419" s="23"/>
      <c r="L419" s="23"/>
      <c r="M419" s="23"/>
      <c r="N419" s="38"/>
      <c r="O419" s="38"/>
      <c r="P419" s="94"/>
    </row>
    <row r="420" spans="1:16" x14ac:dyDescent="0.2">
      <c r="A420" s="33"/>
      <c r="B420" s="34"/>
      <c r="C420" s="35"/>
      <c r="D420" s="23"/>
      <c r="E420" s="23"/>
      <c r="F420" s="23"/>
      <c r="G420" s="23"/>
      <c r="H420" s="23"/>
      <c r="I420" s="23" t="s">
        <v>19</v>
      </c>
      <c r="J420" s="23"/>
      <c r="K420" s="23"/>
      <c r="L420" s="23"/>
      <c r="M420" s="23"/>
      <c r="N420" s="38"/>
      <c r="O420" s="38"/>
      <c r="P420" s="94"/>
    </row>
    <row r="421" spans="1:16" x14ac:dyDescent="0.2">
      <c r="A421" s="33"/>
      <c r="B421" s="34"/>
      <c r="C421" s="35"/>
      <c r="D421" s="23"/>
      <c r="E421" s="23"/>
      <c r="F421" s="23"/>
      <c r="G421" s="23"/>
      <c r="H421" s="23"/>
      <c r="I421" s="23" t="s">
        <v>19</v>
      </c>
      <c r="J421" s="23"/>
      <c r="K421" s="23"/>
      <c r="L421" s="23"/>
      <c r="M421" s="23"/>
      <c r="N421" s="38"/>
      <c r="O421" s="38"/>
      <c r="P421" s="94"/>
    </row>
    <row r="422" spans="1:16" x14ac:dyDescent="0.2">
      <c r="A422" s="33"/>
      <c r="B422" s="34"/>
      <c r="C422" s="35"/>
      <c r="D422" s="23"/>
      <c r="E422" s="23"/>
      <c r="F422" s="23"/>
      <c r="G422" s="23"/>
      <c r="H422" s="23"/>
      <c r="I422" s="23" t="s">
        <v>19</v>
      </c>
      <c r="J422" s="23"/>
      <c r="K422" s="23"/>
      <c r="L422" s="23"/>
      <c r="M422" s="23"/>
      <c r="N422" s="38"/>
      <c r="O422" s="38"/>
      <c r="P422" s="94"/>
    </row>
    <row r="423" spans="1:16" x14ac:dyDescent="0.2">
      <c r="A423" s="33"/>
      <c r="B423" s="34"/>
      <c r="C423" s="35"/>
      <c r="D423" s="23"/>
      <c r="E423" s="23"/>
      <c r="F423" s="23"/>
      <c r="G423" s="23"/>
      <c r="H423" s="23"/>
      <c r="I423" s="23" t="s">
        <v>19</v>
      </c>
      <c r="J423" s="23"/>
      <c r="K423" s="23"/>
      <c r="L423" s="23"/>
      <c r="M423" s="23"/>
      <c r="N423" s="38"/>
      <c r="O423" s="38"/>
      <c r="P423" s="94"/>
    </row>
    <row r="424" spans="1:16" x14ac:dyDescent="0.2">
      <c r="A424" s="33"/>
      <c r="B424" s="34"/>
      <c r="C424" s="35"/>
      <c r="D424" s="23"/>
      <c r="E424" s="23"/>
      <c r="F424" s="23"/>
      <c r="G424" s="23"/>
      <c r="H424" s="23"/>
      <c r="I424" s="23" t="s">
        <v>19</v>
      </c>
      <c r="J424" s="23"/>
      <c r="K424" s="23"/>
      <c r="L424" s="23"/>
      <c r="M424" s="23"/>
      <c r="N424" s="38"/>
      <c r="O424" s="38"/>
      <c r="P424" s="94"/>
    </row>
    <row r="425" spans="1:16" x14ac:dyDescent="0.2">
      <c r="A425" s="33"/>
      <c r="B425" s="34"/>
      <c r="C425" s="35"/>
      <c r="D425" s="23"/>
      <c r="E425" s="23"/>
      <c r="F425" s="23"/>
      <c r="G425" s="23"/>
      <c r="H425" s="23"/>
      <c r="I425" s="23" t="s">
        <v>19</v>
      </c>
      <c r="J425" s="23"/>
      <c r="K425" s="23"/>
      <c r="L425" s="23"/>
      <c r="M425" s="23"/>
      <c r="N425" s="38"/>
      <c r="O425" s="38"/>
      <c r="P425" s="94"/>
    </row>
    <row r="426" spans="1:16" x14ac:dyDescent="0.2">
      <c r="A426" s="33"/>
      <c r="B426" s="34"/>
      <c r="C426" s="35"/>
      <c r="D426" s="23"/>
      <c r="E426" s="23"/>
      <c r="F426" s="23"/>
      <c r="G426" s="23"/>
      <c r="H426" s="23"/>
      <c r="I426" s="23" t="s">
        <v>19</v>
      </c>
      <c r="J426" s="23"/>
      <c r="K426" s="23"/>
      <c r="L426" s="23"/>
      <c r="M426" s="23"/>
      <c r="N426" s="38"/>
      <c r="O426" s="38"/>
      <c r="P426" s="94"/>
    </row>
    <row r="427" spans="1:16" x14ac:dyDescent="0.2">
      <c r="A427" s="33"/>
      <c r="B427" s="34"/>
      <c r="C427" s="35"/>
      <c r="D427" s="23"/>
      <c r="E427" s="23"/>
      <c r="F427" s="23"/>
      <c r="G427" s="23"/>
      <c r="H427" s="23"/>
      <c r="I427" s="23" t="s">
        <v>19</v>
      </c>
      <c r="J427" s="23"/>
      <c r="K427" s="23"/>
      <c r="L427" s="23"/>
      <c r="M427" s="23"/>
      <c r="N427" s="38"/>
      <c r="O427" s="38"/>
      <c r="P427" s="94"/>
    </row>
    <row r="428" spans="1:16" x14ac:dyDescent="0.2">
      <c r="A428" s="33"/>
      <c r="B428" s="34"/>
      <c r="C428" s="35"/>
      <c r="D428" s="23"/>
      <c r="E428" s="23"/>
      <c r="F428" s="23"/>
      <c r="G428" s="23"/>
      <c r="H428" s="23"/>
      <c r="I428" s="23" t="s">
        <v>19</v>
      </c>
      <c r="J428" s="23"/>
      <c r="K428" s="23"/>
      <c r="L428" s="23"/>
      <c r="M428" s="23"/>
      <c r="N428" s="38"/>
      <c r="O428" s="38"/>
      <c r="P428" s="94"/>
    </row>
    <row r="429" spans="1:16" x14ac:dyDescent="0.2">
      <c r="A429" s="33"/>
      <c r="B429" s="34"/>
      <c r="C429" s="35"/>
      <c r="D429" s="23"/>
      <c r="E429" s="23"/>
      <c r="F429" s="23"/>
      <c r="G429" s="23"/>
      <c r="H429" s="23"/>
      <c r="I429" s="23" t="s">
        <v>19</v>
      </c>
      <c r="J429" s="23"/>
      <c r="K429" s="23"/>
      <c r="L429" s="23"/>
      <c r="M429" s="23"/>
      <c r="N429" s="38"/>
      <c r="O429" s="38"/>
      <c r="P429" s="94"/>
    </row>
    <row r="430" spans="1:16" x14ac:dyDescent="0.2">
      <c r="A430" s="33"/>
      <c r="B430" s="34"/>
      <c r="C430" s="35"/>
      <c r="D430" s="23"/>
      <c r="E430" s="23"/>
      <c r="F430" s="23"/>
      <c r="G430" s="23"/>
      <c r="H430" s="23"/>
      <c r="I430" s="23" t="s">
        <v>19</v>
      </c>
      <c r="J430" s="23"/>
      <c r="K430" s="23"/>
      <c r="L430" s="23"/>
      <c r="M430" s="23"/>
      <c r="N430" s="38"/>
      <c r="O430" s="38"/>
      <c r="P430" s="94"/>
    </row>
    <row r="431" spans="1:16" x14ac:dyDescent="0.2">
      <c r="A431" s="33"/>
      <c r="B431" s="34"/>
      <c r="C431" s="35"/>
      <c r="D431" s="23"/>
      <c r="E431" s="23"/>
      <c r="F431" s="23"/>
      <c r="G431" s="23"/>
      <c r="H431" s="23"/>
      <c r="I431" s="23" t="s">
        <v>19</v>
      </c>
      <c r="J431" s="23"/>
      <c r="K431" s="23"/>
      <c r="L431" s="23"/>
      <c r="M431" s="23"/>
      <c r="N431" s="38"/>
      <c r="O431" s="38"/>
      <c r="P431" s="94"/>
    </row>
    <row r="432" spans="1:16" x14ac:dyDescent="0.2">
      <c r="A432" s="33"/>
      <c r="B432" s="34"/>
      <c r="C432" s="35"/>
      <c r="D432" s="23"/>
      <c r="E432" s="23"/>
      <c r="F432" s="23"/>
      <c r="G432" s="23"/>
      <c r="H432" s="23"/>
      <c r="I432" s="23" t="s">
        <v>19</v>
      </c>
      <c r="J432" s="23"/>
      <c r="K432" s="23"/>
      <c r="L432" s="23"/>
      <c r="M432" s="23"/>
      <c r="N432" s="38"/>
      <c r="O432" s="38"/>
      <c r="P432" s="94"/>
    </row>
    <row r="433" spans="1:16" x14ac:dyDescent="0.2">
      <c r="A433" s="33"/>
      <c r="B433" s="34"/>
      <c r="C433" s="35"/>
      <c r="D433" s="23"/>
      <c r="E433" s="23"/>
      <c r="F433" s="23"/>
      <c r="G433" s="23"/>
      <c r="H433" s="23"/>
      <c r="I433" s="23" t="s">
        <v>19</v>
      </c>
      <c r="J433" s="23"/>
      <c r="K433" s="23"/>
      <c r="L433" s="23"/>
      <c r="M433" s="23"/>
      <c r="N433" s="38"/>
      <c r="O433" s="38"/>
      <c r="P433" s="94"/>
    </row>
    <row r="434" spans="1:16" x14ac:dyDescent="0.2">
      <c r="A434" s="33"/>
      <c r="B434" s="34"/>
      <c r="C434" s="35"/>
      <c r="D434" s="23"/>
      <c r="E434" s="23"/>
      <c r="F434" s="23"/>
      <c r="G434" s="23"/>
      <c r="H434" s="23"/>
      <c r="I434" s="23" t="s">
        <v>19</v>
      </c>
      <c r="J434" s="23"/>
      <c r="K434" s="23"/>
      <c r="L434" s="23"/>
      <c r="M434" s="23"/>
      <c r="N434" s="38"/>
      <c r="O434" s="38"/>
      <c r="P434" s="94"/>
    </row>
    <row r="435" spans="1:16" x14ac:dyDescent="0.2">
      <c r="A435" s="33"/>
      <c r="B435" s="34"/>
      <c r="C435" s="35"/>
      <c r="D435" s="23"/>
      <c r="E435" s="23"/>
      <c r="F435" s="23"/>
      <c r="G435" s="23"/>
      <c r="H435" s="23"/>
      <c r="I435" s="23" t="s">
        <v>19</v>
      </c>
      <c r="J435" s="23"/>
      <c r="K435" s="23"/>
      <c r="L435" s="23"/>
      <c r="M435" s="23"/>
      <c r="N435" s="38"/>
      <c r="O435" s="38"/>
      <c r="P435" s="94"/>
    </row>
    <row r="436" spans="1:16" x14ac:dyDescent="0.2">
      <c r="A436" s="33"/>
      <c r="B436" s="34"/>
      <c r="C436" s="35"/>
      <c r="D436" s="23"/>
      <c r="E436" s="23"/>
      <c r="F436" s="23"/>
      <c r="G436" s="23"/>
      <c r="H436" s="23"/>
      <c r="I436" s="23" t="s">
        <v>19</v>
      </c>
      <c r="J436" s="23"/>
      <c r="K436" s="23"/>
      <c r="L436" s="23"/>
      <c r="M436" s="23"/>
      <c r="N436" s="38"/>
      <c r="O436" s="38"/>
      <c r="P436" s="94"/>
    </row>
    <row r="437" spans="1:16" x14ac:dyDescent="0.2">
      <c r="A437" s="33"/>
      <c r="B437" s="34"/>
      <c r="C437" s="35"/>
      <c r="D437" s="23"/>
      <c r="E437" s="23"/>
      <c r="F437" s="23"/>
      <c r="G437" s="23"/>
      <c r="H437" s="23"/>
      <c r="I437" s="23" t="s">
        <v>19</v>
      </c>
      <c r="J437" s="23"/>
      <c r="K437" s="23"/>
      <c r="L437" s="23"/>
      <c r="M437" s="23"/>
      <c r="N437" s="38"/>
      <c r="O437" s="38"/>
      <c r="P437" s="94"/>
    </row>
    <row r="438" spans="1:16" x14ac:dyDescent="0.2">
      <c r="A438" s="33"/>
      <c r="B438" s="34"/>
      <c r="C438" s="35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38"/>
      <c r="O438" s="38"/>
      <c r="P438" s="94"/>
    </row>
    <row r="439" spans="1:16" x14ac:dyDescent="0.2">
      <c r="A439" s="33"/>
      <c r="B439" s="34"/>
      <c r="C439" s="35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38"/>
      <c r="O439" s="38"/>
      <c r="P439" s="94"/>
    </row>
    <row r="440" spans="1:16" x14ac:dyDescent="0.2">
      <c r="A440" s="33"/>
      <c r="B440" s="34"/>
      <c r="C440" s="35"/>
      <c r="D440" s="23"/>
      <c r="E440" s="23"/>
      <c r="F440" s="23"/>
      <c r="G440" s="23"/>
      <c r="H440" s="23"/>
      <c r="I440" s="23" t="s">
        <v>19</v>
      </c>
      <c r="J440" s="23"/>
      <c r="K440" s="23"/>
      <c r="L440" s="23"/>
      <c r="M440" s="23"/>
      <c r="N440" s="38"/>
      <c r="O440" s="38"/>
      <c r="P440" s="94"/>
    </row>
    <row r="441" spans="1:16" x14ac:dyDescent="0.2">
      <c r="A441" s="33"/>
      <c r="B441" s="34"/>
      <c r="C441" s="35"/>
      <c r="D441" s="23"/>
      <c r="E441" s="23"/>
      <c r="F441" s="23"/>
      <c r="G441" s="23"/>
      <c r="H441" s="23"/>
      <c r="I441" s="23" t="s">
        <v>19</v>
      </c>
      <c r="J441" s="23"/>
      <c r="K441" s="23"/>
      <c r="L441" s="23"/>
      <c r="M441" s="23"/>
      <c r="N441" s="38"/>
      <c r="O441" s="38"/>
      <c r="P441" s="94"/>
    </row>
    <row r="442" spans="1:16" x14ac:dyDescent="0.2">
      <c r="A442" s="33"/>
      <c r="B442" s="34"/>
      <c r="C442" s="35"/>
      <c r="D442" s="23"/>
      <c r="E442" s="23"/>
      <c r="F442" s="23"/>
      <c r="G442" s="23"/>
      <c r="H442" s="23"/>
      <c r="I442" s="23" t="s">
        <v>19</v>
      </c>
      <c r="J442" s="23"/>
      <c r="K442" s="23"/>
      <c r="L442" s="23"/>
      <c r="M442" s="23"/>
      <c r="N442" s="38"/>
      <c r="O442" s="38"/>
      <c r="P442" s="94"/>
    </row>
    <row r="443" spans="1:16" x14ac:dyDescent="0.2">
      <c r="A443" s="33"/>
      <c r="B443" s="34"/>
      <c r="C443" s="35"/>
      <c r="D443" s="23"/>
      <c r="E443" s="23"/>
      <c r="F443" s="23"/>
      <c r="G443" s="23"/>
      <c r="H443" s="23"/>
      <c r="I443" s="23" t="s">
        <v>19</v>
      </c>
      <c r="J443" s="23"/>
      <c r="K443" s="23"/>
      <c r="L443" s="23"/>
      <c r="M443" s="23"/>
      <c r="N443" s="38"/>
      <c r="O443" s="38"/>
      <c r="P443" s="94"/>
    </row>
    <row r="444" spans="1:16" x14ac:dyDescent="0.2">
      <c r="A444" s="33"/>
      <c r="B444" s="34"/>
      <c r="C444" s="35"/>
      <c r="D444" s="23"/>
      <c r="E444" s="23"/>
      <c r="F444" s="23"/>
      <c r="G444" s="23"/>
      <c r="H444" s="23"/>
      <c r="I444" s="23" t="s">
        <v>19</v>
      </c>
      <c r="J444" s="23"/>
      <c r="K444" s="23"/>
      <c r="L444" s="23"/>
      <c r="M444" s="23"/>
      <c r="N444" s="38"/>
      <c r="O444" s="38"/>
      <c r="P444" s="94"/>
    </row>
    <row r="445" spans="1:16" x14ac:dyDescent="0.2">
      <c r="A445" s="33"/>
      <c r="B445" s="34"/>
      <c r="C445" s="35"/>
      <c r="D445" s="23"/>
      <c r="E445" s="23"/>
      <c r="F445" s="23"/>
      <c r="G445" s="23"/>
      <c r="H445" s="23"/>
      <c r="I445" s="23" t="s">
        <v>19</v>
      </c>
      <c r="J445" s="23"/>
      <c r="K445" s="23"/>
      <c r="L445" s="23"/>
      <c r="M445" s="23"/>
      <c r="N445" s="38"/>
      <c r="O445" s="38"/>
      <c r="P445" s="94"/>
    </row>
    <row r="446" spans="1:16" x14ac:dyDescent="0.2">
      <c r="A446" s="33"/>
      <c r="B446" s="34"/>
      <c r="C446" s="35"/>
      <c r="D446" s="23"/>
      <c r="E446" s="23"/>
      <c r="F446" s="23"/>
      <c r="G446" s="23"/>
      <c r="H446" s="23"/>
      <c r="I446" s="23" t="s">
        <v>19</v>
      </c>
      <c r="J446" s="23"/>
      <c r="K446" s="23"/>
      <c r="L446" s="23"/>
      <c r="M446" s="23"/>
      <c r="N446" s="38"/>
      <c r="O446" s="38"/>
      <c r="P446" s="94"/>
    </row>
    <row r="447" spans="1:16" x14ac:dyDescent="0.2">
      <c r="A447" s="33"/>
      <c r="B447" s="34"/>
      <c r="C447" s="35"/>
      <c r="D447" s="23"/>
      <c r="E447" s="23"/>
      <c r="F447" s="23"/>
      <c r="G447" s="23"/>
      <c r="H447" s="23"/>
      <c r="I447" s="23" t="s">
        <v>19</v>
      </c>
      <c r="J447" s="23"/>
      <c r="K447" s="23"/>
      <c r="L447" s="23"/>
      <c r="M447" s="23"/>
      <c r="N447" s="38"/>
      <c r="O447" s="38"/>
      <c r="P447" s="94"/>
    </row>
    <row r="448" spans="1:16" x14ac:dyDescent="0.2">
      <c r="A448" s="33"/>
      <c r="B448" s="34"/>
      <c r="C448" s="35"/>
      <c r="D448" s="23"/>
      <c r="E448" s="23"/>
      <c r="F448" s="23"/>
      <c r="G448" s="23"/>
      <c r="H448" s="23"/>
      <c r="I448" s="23" t="s">
        <v>19</v>
      </c>
      <c r="J448" s="23"/>
      <c r="K448" s="23"/>
      <c r="L448" s="23"/>
      <c r="M448" s="23"/>
      <c r="N448" s="38"/>
      <c r="O448" s="38"/>
      <c r="P448" s="94"/>
    </row>
    <row r="449" spans="1:16" x14ac:dyDescent="0.2">
      <c r="A449" s="33"/>
      <c r="B449" s="34"/>
      <c r="C449" s="35"/>
      <c r="D449" s="23"/>
      <c r="E449" s="23"/>
      <c r="F449" s="23"/>
      <c r="G449" s="23"/>
      <c r="H449" s="23"/>
      <c r="I449" s="23" t="s">
        <v>19</v>
      </c>
      <c r="J449" s="23"/>
      <c r="K449" s="23"/>
      <c r="L449" s="23"/>
      <c r="M449" s="23"/>
      <c r="N449" s="38"/>
      <c r="O449" s="38"/>
      <c r="P449" s="94"/>
    </row>
    <row r="450" spans="1:16" x14ac:dyDescent="0.2">
      <c r="A450" s="33"/>
      <c r="B450" s="34"/>
      <c r="C450" s="35"/>
      <c r="D450" s="23"/>
      <c r="E450" s="23"/>
      <c r="F450" s="23"/>
      <c r="G450" s="23"/>
      <c r="H450" s="23"/>
      <c r="I450" s="23" t="s">
        <v>19</v>
      </c>
      <c r="J450" s="23"/>
      <c r="K450" s="23"/>
      <c r="L450" s="23"/>
      <c r="M450" s="23"/>
      <c r="N450" s="38"/>
      <c r="O450" s="38"/>
      <c r="P450" s="94"/>
    </row>
    <row r="451" spans="1:16" x14ac:dyDescent="0.2">
      <c r="A451" s="33"/>
      <c r="B451" s="34"/>
      <c r="C451" s="35"/>
      <c r="D451" s="23"/>
      <c r="E451" s="23"/>
      <c r="F451" s="23"/>
      <c r="G451" s="23"/>
      <c r="H451" s="23"/>
      <c r="I451" s="23" t="s">
        <v>19</v>
      </c>
      <c r="J451" s="23"/>
      <c r="K451" s="23"/>
      <c r="L451" s="23"/>
      <c r="M451" s="23"/>
      <c r="N451" s="38"/>
      <c r="O451" s="38"/>
      <c r="P451" s="94"/>
    </row>
    <row r="452" spans="1:16" x14ac:dyDescent="0.2">
      <c r="A452" s="33"/>
      <c r="B452" s="34"/>
      <c r="C452" s="35"/>
      <c r="D452" s="23"/>
      <c r="E452" s="23"/>
      <c r="F452" s="23"/>
      <c r="G452" s="23"/>
      <c r="H452" s="23"/>
      <c r="I452" s="23" t="s">
        <v>19</v>
      </c>
      <c r="J452" s="23"/>
      <c r="K452" s="23"/>
      <c r="L452" s="23"/>
      <c r="M452" s="23"/>
      <c r="N452" s="38"/>
      <c r="O452" s="38"/>
      <c r="P452" s="94"/>
    </row>
    <row r="453" spans="1:16" x14ac:dyDescent="0.2">
      <c r="A453" s="33"/>
      <c r="B453" s="34"/>
      <c r="C453" s="35"/>
      <c r="D453" s="23"/>
      <c r="E453" s="23"/>
      <c r="F453" s="23"/>
      <c r="G453" s="23"/>
      <c r="H453" s="23"/>
      <c r="I453" s="23" t="s">
        <v>19</v>
      </c>
      <c r="J453" s="23"/>
      <c r="K453" s="23"/>
      <c r="L453" s="23"/>
      <c r="M453" s="23"/>
      <c r="N453" s="38"/>
      <c r="O453" s="38"/>
      <c r="P453" s="94"/>
    </row>
    <row r="454" spans="1:16" x14ac:dyDescent="0.2">
      <c r="A454" s="33"/>
      <c r="B454" s="34"/>
      <c r="C454" s="35"/>
      <c r="D454" s="23"/>
      <c r="E454" s="23"/>
      <c r="F454" s="23"/>
      <c r="G454" s="23"/>
      <c r="H454" s="23"/>
      <c r="I454" s="23" t="s">
        <v>19</v>
      </c>
      <c r="J454" s="23"/>
      <c r="K454" s="23"/>
      <c r="L454" s="23"/>
      <c r="M454" s="23"/>
      <c r="N454" s="38"/>
      <c r="O454" s="38"/>
      <c r="P454" s="94"/>
    </row>
    <row r="455" spans="1:16" x14ac:dyDescent="0.2">
      <c r="A455" s="33"/>
      <c r="B455" s="34"/>
      <c r="C455" s="35"/>
      <c r="D455" s="23"/>
      <c r="E455" s="23"/>
      <c r="F455" s="23"/>
      <c r="G455" s="23"/>
      <c r="H455" s="23"/>
      <c r="I455" s="23" t="s">
        <v>19</v>
      </c>
      <c r="J455" s="23"/>
      <c r="K455" s="23"/>
      <c r="L455" s="23"/>
      <c r="M455" s="23"/>
      <c r="N455" s="38"/>
      <c r="O455" s="38"/>
      <c r="P455" s="94"/>
    </row>
    <row r="456" spans="1:16" x14ac:dyDescent="0.2">
      <c r="A456" s="33"/>
      <c r="B456" s="34"/>
      <c r="C456" s="35"/>
      <c r="D456" s="23"/>
      <c r="E456" s="23"/>
      <c r="F456" s="23"/>
      <c r="G456" s="23"/>
      <c r="H456" s="23"/>
      <c r="I456" s="23" t="s">
        <v>19</v>
      </c>
      <c r="J456" s="23"/>
      <c r="K456" s="23"/>
      <c r="L456" s="23"/>
      <c r="M456" s="23"/>
      <c r="N456" s="38"/>
      <c r="O456" s="38"/>
      <c r="P456" s="94"/>
    </row>
    <row r="457" spans="1:16" x14ac:dyDescent="0.2">
      <c r="A457" s="33"/>
      <c r="B457" s="34"/>
      <c r="C457" s="35"/>
      <c r="D457" s="23"/>
      <c r="E457" s="23"/>
      <c r="F457" s="23"/>
      <c r="G457" s="23"/>
      <c r="H457" s="23"/>
      <c r="I457" s="23" t="s">
        <v>19</v>
      </c>
      <c r="J457" s="23"/>
      <c r="K457" s="23"/>
      <c r="L457" s="23"/>
      <c r="M457" s="23"/>
      <c r="N457" s="38"/>
      <c r="O457" s="38"/>
      <c r="P457" s="94"/>
    </row>
    <row r="458" spans="1:16" x14ac:dyDescent="0.2">
      <c r="A458" s="33"/>
      <c r="B458" s="34"/>
      <c r="C458" s="35"/>
      <c r="D458" s="23"/>
      <c r="E458" s="23"/>
      <c r="F458" s="23"/>
      <c r="G458" s="23"/>
      <c r="H458" s="23"/>
      <c r="I458" s="23" t="s">
        <v>18</v>
      </c>
      <c r="J458" s="23"/>
      <c r="K458" s="23"/>
      <c r="L458" s="23"/>
      <c r="M458" s="23"/>
      <c r="N458" s="38"/>
      <c r="O458" s="38"/>
      <c r="P458" s="94"/>
    </row>
    <row r="459" spans="1:16" x14ac:dyDescent="0.2">
      <c r="A459" s="33"/>
      <c r="B459" s="34"/>
      <c r="C459" s="35"/>
      <c r="D459" s="23"/>
      <c r="E459" s="23"/>
      <c r="F459" s="23"/>
      <c r="G459" s="23"/>
      <c r="H459" s="23"/>
      <c r="I459" s="23" t="s">
        <v>18</v>
      </c>
      <c r="J459" s="23"/>
      <c r="K459" s="23"/>
      <c r="L459" s="23"/>
      <c r="M459" s="23"/>
      <c r="N459" s="38"/>
      <c r="O459" s="38"/>
      <c r="P459" s="94"/>
    </row>
    <row r="460" spans="1:16" x14ac:dyDescent="0.2">
      <c r="A460" s="33"/>
      <c r="B460" s="34"/>
      <c r="C460" s="35"/>
      <c r="D460" s="23"/>
      <c r="E460" s="23"/>
      <c r="F460" s="23"/>
      <c r="G460" s="23"/>
      <c r="H460" s="23"/>
      <c r="I460" s="23" t="s">
        <v>19</v>
      </c>
      <c r="J460" s="23"/>
      <c r="K460" s="23"/>
      <c r="L460" s="23"/>
      <c r="M460" s="23"/>
      <c r="N460" s="38"/>
      <c r="O460" s="38"/>
      <c r="P460" s="94"/>
    </row>
    <row r="461" spans="1:16" x14ac:dyDescent="0.2">
      <c r="A461" s="33"/>
      <c r="B461" s="34"/>
      <c r="C461" s="35"/>
      <c r="D461" s="23"/>
      <c r="E461" s="23"/>
      <c r="F461" s="23"/>
      <c r="G461" s="23"/>
      <c r="H461" s="23"/>
      <c r="I461" s="23" t="s">
        <v>19</v>
      </c>
      <c r="J461" s="23"/>
      <c r="K461" s="23"/>
      <c r="L461" s="23"/>
      <c r="M461" s="23"/>
      <c r="N461" s="38"/>
      <c r="O461" s="38"/>
      <c r="P461" s="94"/>
    </row>
    <row r="462" spans="1:16" x14ac:dyDescent="0.2">
      <c r="A462" s="33"/>
      <c r="B462" s="34"/>
      <c r="C462" s="35"/>
      <c r="D462" s="23"/>
      <c r="E462" s="23"/>
      <c r="F462" s="23"/>
      <c r="G462" s="23"/>
      <c r="H462" s="23"/>
      <c r="I462" s="23" t="s">
        <v>19</v>
      </c>
      <c r="J462" s="23"/>
      <c r="K462" s="23"/>
      <c r="L462" s="23"/>
      <c r="M462" s="23"/>
      <c r="N462" s="38"/>
      <c r="O462" s="38"/>
      <c r="P462" s="94"/>
    </row>
    <row r="463" spans="1:16" x14ac:dyDescent="0.2">
      <c r="A463" s="33"/>
      <c r="B463" s="34"/>
      <c r="C463" s="35"/>
      <c r="D463" s="23"/>
      <c r="E463" s="23"/>
      <c r="F463" s="23"/>
      <c r="G463" s="23"/>
      <c r="H463" s="23"/>
      <c r="I463" s="23" t="s">
        <v>19</v>
      </c>
      <c r="J463" s="23"/>
      <c r="K463" s="23"/>
      <c r="L463" s="23"/>
      <c r="M463" s="23"/>
      <c r="N463" s="38"/>
      <c r="O463" s="38"/>
      <c r="P463" s="94"/>
    </row>
    <row r="464" spans="1:16" x14ac:dyDescent="0.2">
      <c r="A464" s="33"/>
      <c r="B464" s="34"/>
      <c r="C464" s="35"/>
      <c r="D464" s="23"/>
      <c r="E464" s="23"/>
      <c r="F464" s="23"/>
      <c r="G464" s="23"/>
      <c r="H464" s="23"/>
      <c r="I464" s="23" t="s">
        <v>19</v>
      </c>
      <c r="J464" s="23"/>
      <c r="K464" s="23"/>
      <c r="L464" s="23"/>
      <c r="M464" s="23"/>
      <c r="N464" s="38"/>
      <c r="O464" s="38"/>
      <c r="P464" s="94"/>
    </row>
    <row r="465" spans="1:16" x14ac:dyDescent="0.2">
      <c r="A465" s="33"/>
      <c r="B465" s="34"/>
      <c r="C465" s="35"/>
      <c r="D465" s="23"/>
      <c r="E465" s="23"/>
      <c r="F465" s="23"/>
      <c r="G465" s="23"/>
      <c r="H465" s="23"/>
      <c r="I465" s="23" t="s">
        <v>19</v>
      </c>
      <c r="J465" s="23"/>
      <c r="K465" s="23"/>
      <c r="L465" s="23"/>
      <c r="M465" s="23"/>
      <c r="N465" s="38"/>
      <c r="O465" s="38"/>
      <c r="P465" s="94"/>
    </row>
    <row r="466" spans="1:16" x14ac:dyDescent="0.2">
      <c r="A466" s="33"/>
      <c r="B466" s="34"/>
      <c r="C466" s="35"/>
      <c r="D466" s="23"/>
      <c r="E466" s="23"/>
      <c r="F466" s="23"/>
      <c r="G466" s="23"/>
      <c r="H466" s="23"/>
      <c r="I466" s="23" t="s">
        <v>19</v>
      </c>
      <c r="J466" s="23"/>
      <c r="K466" s="23"/>
      <c r="L466" s="23"/>
      <c r="M466" s="23"/>
      <c r="N466" s="38"/>
      <c r="O466" s="38"/>
      <c r="P466" s="94"/>
    </row>
    <row r="467" spans="1:16" x14ac:dyDescent="0.2">
      <c r="A467" s="33"/>
      <c r="B467" s="34"/>
      <c r="C467" s="35"/>
      <c r="D467" s="23"/>
      <c r="E467" s="23"/>
      <c r="F467" s="23"/>
      <c r="G467" s="23"/>
      <c r="H467" s="23"/>
      <c r="I467" s="23" t="s">
        <v>19</v>
      </c>
      <c r="J467" s="23"/>
      <c r="K467" s="23"/>
      <c r="L467" s="23"/>
      <c r="M467" s="23"/>
      <c r="N467" s="38"/>
      <c r="O467" s="38"/>
      <c r="P467" s="94"/>
    </row>
    <row r="468" spans="1:16" x14ac:dyDescent="0.2">
      <c r="A468" s="33"/>
      <c r="B468" s="34"/>
      <c r="C468" s="35"/>
      <c r="D468" s="23"/>
      <c r="E468" s="23"/>
      <c r="F468" s="23"/>
      <c r="G468" s="23"/>
      <c r="H468" s="23"/>
      <c r="I468" s="23" t="s">
        <v>19</v>
      </c>
      <c r="J468" s="23"/>
      <c r="K468" s="23"/>
      <c r="L468" s="23"/>
      <c r="M468" s="23"/>
      <c r="N468" s="38"/>
      <c r="O468" s="38"/>
      <c r="P468" s="94"/>
    </row>
    <row r="469" spans="1:16" x14ac:dyDescent="0.2">
      <c r="A469" s="33"/>
      <c r="B469" s="34"/>
      <c r="C469" s="35"/>
      <c r="D469" s="23"/>
      <c r="E469" s="23"/>
      <c r="F469" s="23"/>
      <c r="G469" s="23"/>
      <c r="H469" s="23"/>
      <c r="I469" s="23" t="s">
        <v>18</v>
      </c>
      <c r="J469" s="23"/>
      <c r="K469" s="23"/>
      <c r="L469" s="23"/>
      <c r="M469" s="23"/>
      <c r="N469" s="38"/>
      <c r="O469" s="38"/>
      <c r="P469" s="94"/>
    </row>
    <row r="470" spans="1:16" x14ac:dyDescent="0.2">
      <c r="A470" s="33"/>
      <c r="B470" s="34"/>
      <c r="C470" s="35"/>
      <c r="D470" s="23"/>
      <c r="E470" s="23"/>
      <c r="F470" s="23"/>
      <c r="G470" s="23"/>
      <c r="H470" s="23"/>
      <c r="I470" s="23" t="s">
        <v>19</v>
      </c>
      <c r="J470" s="23"/>
      <c r="K470" s="23"/>
      <c r="L470" s="23"/>
      <c r="M470" s="23"/>
      <c r="N470" s="23"/>
      <c r="O470" s="38"/>
      <c r="P470" s="94"/>
    </row>
    <row r="471" spans="1:16" x14ac:dyDescent="0.2">
      <c r="A471" s="33"/>
      <c r="B471" s="34"/>
      <c r="C471" s="35"/>
      <c r="D471" s="23"/>
      <c r="E471" s="23"/>
      <c r="F471" s="23"/>
      <c r="G471" s="23"/>
      <c r="H471" s="23"/>
      <c r="I471" s="23" t="s">
        <v>19</v>
      </c>
      <c r="J471" s="23"/>
      <c r="K471" s="23"/>
      <c r="L471" s="23"/>
      <c r="M471" s="23"/>
      <c r="N471" s="23"/>
      <c r="O471" s="23"/>
      <c r="P471" s="94"/>
    </row>
    <row r="472" spans="1:16" x14ac:dyDescent="0.2">
      <c r="A472" s="33"/>
      <c r="B472" s="34"/>
      <c r="C472" s="35"/>
      <c r="D472" s="23"/>
      <c r="E472" s="23"/>
      <c r="F472" s="23"/>
      <c r="G472" s="23"/>
      <c r="H472" s="23"/>
      <c r="I472" s="23" t="s">
        <v>19</v>
      </c>
      <c r="J472" s="23"/>
      <c r="K472" s="23"/>
      <c r="L472" s="23"/>
      <c r="M472" s="23"/>
      <c r="N472" s="38"/>
      <c r="O472" s="38"/>
      <c r="P472" s="94"/>
    </row>
    <row r="473" spans="1:16" x14ac:dyDescent="0.2">
      <c r="A473" s="33"/>
      <c r="B473" s="34"/>
      <c r="C473" s="35"/>
      <c r="D473" s="23"/>
      <c r="E473" s="23"/>
      <c r="F473" s="23"/>
      <c r="G473" s="23"/>
      <c r="H473" s="23"/>
      <c r="I473" s="23" t="s">
        <v>19</v>
      </c>
      <c r="J473" s="23"/>
      <c r="K473" s="23"/>
      <c r="L473" s="23"/>
      <c r="M473" s="23"/>
      <c r="N473" s="38"/>
      <c r="O473" s="23"/>
      <c r="P473" s="94"/>
    </row>
    <row r="474" spans="1:16" x14ac:dyDescent="0.2">
      <c r="A474" s="33"/>
      <c r="B474" s="34"/>
      <c r="C474" s="35"/>
      <c r="D474" s="23"/>
      <c r="E474" s="23"/>
      <c r="F474" s="23"/>
      <c r="G474" s="23"/>
      <c r="H474" s="23"/>
      <c r="I474" s="23" t="s">
        <v>19</v>
      </c>
      <c r="J474" s="23"/>
      <c r="K474" s="23"/>
      <c r="L474" s="23"/>
      <c r="M474" s="23"/>
      <c r="N474" s="23"/>
      <c r="O474" s="23"/>
      <c r="P474" s="94"/>
    </row>
    <row r="475" spans="1:16" x14ac:dyDescent="0.2">
      <c r="A475" s="33"/>
      <c r="B475" s="34"/>
      <c r="C475" s="35"/>
      <c r="D475" s="23"/>
      <c r="E475" s="23"/>
      <c r="F475" s="23"/>
      <c r="G475" s="23"/>
      <c r="H475" s="23"/>
      <c r="I475" s="23" t="s">
        <v>19</v>
      </c>
      <c r="J475" s="23"/>
      <c r="K475" s="23"/>
      <c r="L475" s="23"/>
      <c r="M475" s="23"/>
      <c r="N475" s="38"/>
      <c r="O475" s="23"/>
      <c r="P475" s="94"/>
    </row>
    <row r="476" spans="1:16" x14ac:dyDescent="0.2">
      <c r="A476" s="33"/>
      <c r="B476" s="34"/>
      <c r="C476" s="35"/>
      <c r="D476" s="23"/>
      <c r="E476" s="23"/>
      <c r="F476" s="23"/>
      <c r="G476" s="23"/>
      <c r="H476" s="23"/>
      <c r="I476" s="23" t="s">
        <v>19</v>
      </c>
      <c r="J476" s="23"/>
      <c r="K476" s="23"/>
      <c r="L476" s="23"/>
      <c r="M476" s="23"/>
      <c r="N476" s="38"/>
      <c r="O476" s="23"/>
      <c r="P476" s="94"/>
    </row>
    <row r="477" spans="1:16" x14ac:dyDescent="0.2">
      <c r="A477" s="33"/>
      <c r="B477" s="34"/>
      <c r="C477" s="35"/>
      <c r="D477" s="23"/>
      <c r="E477" s="23"/>
      <c r="F477" s="23"/>
      <c r="G477" s="23"/>
      <c r="H477" s="23"/>
      <c r="I477" s="23" t="s">
        <v>19</v>
      </c>
      <c r="J477" s="23"/>
      <c r="K477" s="23"/>
      <c r="L477" s="23"/>
      <c r="M477" s="23"/>
      <c r="N477" s="38"/>
      <c r="O477" s="23"/>
      <c r="P477" s="94"/>
    </row>
    <row r="478" spans="1:16" x14ac:dyDescent="0.2">
      <c r="A478" s="33"/>
      <c r="B478" s="34"/>
      <c r="C478" s="35"/>
      <c r="D478" s="23"/>
      <c r="E478" s="23"/>
      <c r="F478" s="23"/>
      <c r="G478" s="23"/>
      <c r="H478" s="23"/>
      <c r="I478" s="23" t="s">
        <v>19</v>
      </c>
      <c r="J478" s="23"/>
      <c r="K478" s="23"/>
      <c r="L478" s="23"/>
      <c r="M478" s="23"/>
      <c r="N478" s="23"/>
      <c r="O478" s="23"/>
      <c r="P478" s="94"/>
    </row>
    <row r="479" spans="1:16" x14ac:dyDescent="0.2">
      <c r="A479" s="33"/>
      <c r="B479" s="34"/>
      <c r="C479" s="35"/>
      <c r="D479" s="23"/>
      <c r="E479" s="23"/>
      <c r="F479" s="23"/>
      <c r="G479" s="23"/>
      <c r="H479" s="23"/>
      <c r="I479" s="23" t="s">
        <v>19</v>
      </c>
      <c r="J479" s="23"/>
      <c r="K479" s="23"/>
      <c r="L479" s="23"/>
      <c r="M479" s="23"/>
      <c r="N479" s="38"/>
      <c r="O479" s="23"/>
      <c r="P479" s="94"/>
    </row>
    <row r="480" spans="1:16" x14ac:dyDescent="0.2">
      <c r="A480" s="33"/>
      <c r="B480" s="34"/>
      <c r="C480" s="35"/>
      <c r="D480" s="23"/>
      <c r="E480" s="23"/>
      <c r="F480" s="23"/>
      <c r="G480" s="23"/>
      <c r="H480" s="23"/>
      <c r="I480" s="23" t="s">
        <v>19</v>
      </c>
      <c r="J480" s="23"/>
      <c r="K480" s="23"/>
      <c r="L480" s="23"/>
      <c r="M480" s="23"/>
      <c r="N480" s="23"/>
      <c r="O480" s="23"/>
      <c r="P480" s="94"/>
    </row>
    <row r="481" spans="1:16" x14ac:dyDescent="0.2">
      <c r="A481" s="33"/>
      <c r="B481" s="34"/>
      <c r="C481" s="35"/>
      <c r="D481" s="23"/>
      <c r="E481" s="23"/>
      <c r="F481" s="23"/>
      <c r="G481" s="23"/>
      <c r="H481" s="23"/>
      <c r="I481" s="23" t="s">
        <v>19</v>
      </c>
      <c r="J481" s="23"/>
      <c r="K481" s="23"/>
      <c r="L481" s="23"/>
      <c r="M481" s="23"/>
      <c r="N481" s="38"/>
      <c r="O481" s="23"/>
      <c r="P481" s="94"/>
    </row>
    <row r="482" spans="1:16" x14ac:dyDescent="0.2">
      <c r="A482" s="33"/>
      <c r="B482" s="34"/>
      <c r="C482" s="35"/>
      <c r="D482" s="23"/>
      <c r="E482" s="23"/>
      <c r="F482" s="23"/>
      <c r="G482" s="23"/>
      <c r="H482" s="23"/>
      <c r="I482" s="23" t="s">
        <v>19</v>
      </c>
      <c r="J482" s="23"/>
      <c r="K482" s="23"/>
      <c r="L482" s="23"/>
      <c r="M482" s="23"/>
      <c r="N482" s="38"/>
      <c r="O482" s="23"/>
      <c r="P482" s="94"/>
    </row>
    <row r="483" spans="1:16" x14ac:dyDescent="0.2">
      <c r="A483" s="33"/>
      <c r="B483" s="34"/>
      <c r="C483" s="35"/>
      <c r="D483" s="23"/>
      <c r="E483" s="23"/>
      <c r="F483" s="23"/>
      <c r="G483" s="23"/>
      <c r="H483" s="23"/>
      <c r="I483" s="23" t="s">
        <v>18</v>
      </c>
      <c r="J483" s="23"/>
      <c r="K483" s="23"/>
      <c r="L483" s="23"/>
      <c r="M483" s="23"/>
      <c r="N483" s="38"/>
      <c r="O483" s="38"/>
      <c r="P483" s="94"/>
    </row>
    <row r="484" spans="1:16" x14ac:dyDescent="0.2">
      <c r="A484" s="33"/>
      <c r="B484" s="34"/>
      <c r="C484" s="35"/>
      <c r="D484" s="23"/>
      <c r="E484" s="23"/>
      <c r="F484" s="23"/>
      <c r="G484" s="23"/>
      <c r="H484" s="23"/>
      <c r="I484" s="23" t="s">
        <v>19</v>
      </c>
      <c r="J484" s="23"/>
      <c r="K484" s="23"/>
      <c r="L484" s="23"/>
      <c r="M484" s="23"/>
      <c r="N484" s="38"/>
      <c r="O484" s="23"/>
      <c r="P484" s="94"/>
    </row>
    <row r="485" spans="1:16" x14ac:dyDescent="0.2">
      <c r="A485" s="33"/>
      <c r="B485" s="34"/>
      <c r="C485" s="35"/>
      <c r="D485" s="23"/>
      <c r="E485" s="23"/>
      <c r="F485" s="23"/>
      <c r="G485" s="23"/>
      <c r="H485" s="23"/>
      <c r="I485" s="23" t="s">
        <v>19</v>
      </c>
      <c r="J485" s="23"/>
      <c r="K485" s="23"/>
      <c r="L485" s="23"/>
      <c r="M485" s="23"/>
      <c r="N485" s="38"/>
      <c r="O485" s="38"/>
      <c r="P485" s="94"/>
    </row>
    <row r="486" spans="1:16" x14ac:dyDescent="0.2">
      <c r="A486" s="33"/>
      <c r="B486" s="34"/>
      <c r="C486" s="35"/>
      <c r="D486" s="23"/>
      <c r="E486" s="23"/>
      <c r="F486" s="23"/>
      <c r="G486" s="23"/>
      <c r="H486" s="23"/>
      <c r="I486" s="23" t="s">
        <v>19</v>
      </c>
      <c r="J486" s="23"/>
      <c r="K486" s="23"/>
      <c r="L486" s="23"/>
      <c r="M486" s="23"/>
      <c r="N486" s="38"/>
      <c r="O486" s="23"/>
      <c r="P486" s="94"/>
    </row>
    <row r="487" spans="1:16" x14ac:dyDescent="0.2">
      <c r="A487" s="33"/>
      <c r="B487" s="34"/>
      <c r="C487" s="35"/>
      <c r="D487" s="23"/>
      <c r="E487" s="23"/>
      <c r="F487" s="23"/>
      <c r="G487" s="23"/>
      <c r="H487" s="23"/>
      <c r="I487" s="23" t="s">
        <v>19</v>
      </c>
      <c r="J487" s="23"/>
      <c r="K487" s="23"/>
      <c r="L487" s="23"/>
      <c r="M487" s="23"/>
      <c r="N487" s="38"/>
      <c r="O487" s="23"/>
      <c r="P487" s="94"/>
    </row>
    <row r="488" spans="1:16" x14ac:dyDescent="0.2">
      <c r="A488" s="33"/>
      <c r="B488" s="34"/>
      <c r="C488" s="35"/>
      <c r="D488" s="23"/>
      <c r="E488" s="23"/>
      <c r="F488" s="23"/>
      <c r="G488" s="23"/>
      <c r="H488" s="23"/>
      <c r="I488" s="23" t="s">
        <v>19</v>
      </c>
      <c r="J488" s="23"/>
      <c r="K488" s="23"/>
      <c r="L488" s="23"/>
      <c r="M488" s="23"/>
      <c r="N488" s="38"/>
      <c r="O488" s="38"/>
      <c r="P488" s="94"/>
    </row>
    <row r="489" spans="1:16" x14ac:dyDescent="0.2">
      <c r="A489" s="33"/>
      <c r="B489" s="34"/>
      <c r="C489" s="35"/>
      <c r="D489" s="23"/>
      <c r="E489" s="23"/>
      <c r="F489" s="23"/>
      <c r="G489" s="23"/>
      <c r="H489" s="23"/>
      <c r="I489" s="23" t="s">
        <v>19</v>
      </c>
      <c r="J489" s="23"/>
      <c r="K489" s="23"/>
      <c r="L489" s="23"/>
      <c r="M489" s="23"/>
      <c r="N489" s="23"/>
      <c r="O489" s="38"/>
      <c r="P489" s="94"/>
    </row>
    <row r="490" spans="1:16" x14ac:dyDescent="0.2">
      <c r="A490" s="33"/>
      <c r="B490" s="34"/>
      <c r="C490" s="35"/>
      <c r="D490" s="23"/>
      <c r="E490" s="23"/>
      <c r="F490" s="23"/>
      <c r="G490" s="23"/>
      <c r="H490" s="23"/>
      <c r="I490" s="23" t="s">
        <v>19</v>
      </c>
      <c r="J490" s="23"/>
      <c r="K490" s="23"/>
      <c r="L490" s="23"/>
      <c r="M490" s="23"/>
      <c r="N490" s="38"/>
      <c r="O490" s="38"/>
      <c r="P490" s="94"/>
    </row>
    <row r="491" spans="1:16" x14ac:dyDescent="0.2">
      <c r="A491" s="33"/>
      <c r="B491" s="34"/>
      <c r="C491" s="35"/>
      <c r="D491" s="23"/>
      <c r="E491" s="23"/>
      <c r="F491" s="23"/>
      <c r="G491" s="23"/>
      <c r="H491" s="23"/>
      <c r="I491" s="23" t="s">
        <v>19</v>
      </c>
      <c r="J491" s="23"/>
      <c r="K491" s="23"/>
      <c r="L491" s="23"/>
      <c r="M491" s="23"/>
      <c r="N491" s="38"/>
      <c r="O491" s="38"/>
      <c r="P491" s="94"/>
    </row>
    <row r="492" spans="1:16" x14ac:dyDescent="0.2">
      <c r="A492" s="33"/>
      <c r="B492" s="34"/>
      <c r="C492" s="35"/>
      <c r="D492" s="23"/>
      <c r="E492" s="23"/>
      <c r="F492" s="23"/>
      <c r="G492" s="23"/>
      <c r="H492" s="23"/>
      <c r="I492" s="23" t="s">
        <v>19</v>
      </c>
      <c r="J492" s="23"/>
      <c r="K492" s="23"/>
      <c r="L492" s="23"/>
      <c r="M492" s="23"/>
      <c r="N492" s="38"/>
      <c r="O492" s="38"/>
      <c r="P492" s="94"/>
    </row>
    <row r="493" spans="1:16" x14ac:dyDescent="0.2">
      <c r="A493" s="33"/>
      <c r="B493" s="34"/>
      <c r="C493" s="35"/>
      <c r="D493" s="23"/>
      <c r="E493" s="23"/>
      <c r="F493" s="23"/>
      <c r="G493" s="23"/>
      <c r="H493" s="23"/>
      <c r="I493" s="23" t="s">
        <v>19</v>
      </c>
      <c r="J493" s="23"/>
      <c r="K493" s="23"/>
      <c r="L493" s="23"/>
      <c r="M493" s="23"/>
      <c r="N493" s="38"/>
      <c r="O493" s="38"/>
      <c r="P493" s="94"/>
    </row>
    <row r="494" spans="1:16" x14ac:dyDescent="0.2">
      <c r="A494" s="33"/>
      <c r="B494" s="34"/>
      <c r="C494" s="35"/>
      <c r="D494" s="23"/>
      <c r="E494" s="23"/>
      <c r="F494" s="23"/>
      <c r="G494" s="23"/>
      <c r="H494" s="23"/>
      <c r="I494" s="23" t="s">
        <v>19</v>
      </c>
      <c r="J494" s="23"/>
      <c r="K494" s="23"/>
      <c r="L494" s="23"/>
      <c r="M494" s="23"/>
      <c r="N494" s="38"/>
      <c r="O494" s="38"/>
      <c r="P494" s="94"/>
    </row>
    <row r="495" spans="1:16" x14ac:dyDescent="0.2">
      <c r="A495" s="33"/>
      <c r="B495" s="34"/>
      <c r="C495" s="35"/>
      <c r="D495" s="23"/>
      <c r="E495" s="23"/>
      <c r="F495" s="23"/>
      <c r="G495" s="23"/>
      <c r="H495" s="23"/>
      <c r="I495" s="23" t="s">
        <v>19</v>
      </c>
      <c r="J495" s="23"/>
      <c r="K495" s="23"/>
      <c r="L495" s="23"/>
      <c r="M495" s="23"/>
      <c r="N495" s="38"/>
      <c r="O495" s="23"/>
      <c r="P495" s="94"/>
    </row>
    <row r="496" spans="1:16" x14ac:dyDescent="0.2">
      <c r="A496" s="33"/>
      <c r="B496" s="34"/>
      <c r="C496" s="35"/>
      <c r="D496" s="23"/>
      <c r="E496" s="23"/>
      <c r="F496" s="23"/>
      <c r="G496" s="23"/>
      <c r="H496" s="23"/>
      <c r="I496" s="23" t="s">
        <v>19</v>
      </c>
      <c r="J496" s="23"/>
      <c r="K496" s="23"/>
      <c r="L496" s="23"/>
      <c r="M496" s="23"/>
      <c r="N496" s="23"/>
      <c r="O496" s="38"/>
      <c r="P496" s="94"/>
    </row>
    <row r="497" spans="1:16" x14ac:dyDescent="0.2">
      <c r="A497" s="33"/>
      <c r="B497" s="34"/>
      <c r="C497" s="35"/>
      <c r="D497" s="23"/>
      <c r="E497" s="23"/>
      <c r="F497" s="23"/>
      <c r="G497" s="23"/>
      <c r="H497" s="23"/>
      <c r="I497" s="23" t="s">
        <v>19</v>
      </c>
      <c r="J497" s="23"/>
      <c r="K497" s="23"/>
      <c r="L497" s="23"/>
      <c r="M497" s="23"/>
      <c r="N497" s="38"/>
      <c r="O497" s="38"/>
      <c r="P497" s="94"/>
    </row>
    <row r="498" spans="1:16" x14ac:dyDescent="0.2">
      <c r="A498" s="33"/>
      <c r="B498" s="34"/>
      <c r="C498" s="35"/>
      <c r="D498" s="23"/>
      <c r="E498" s="23"/>
      <c r="F498" s="23"/>
      <c r="G498" s="23"/>
      <c r="H498" s="23"/>
      <c r="I498" s="23" t="s">
        <v>19</v>
      </c>
      <c r="J498" s="23"/>
      <c r="K498" s="23"/>
      <c r="L498" s="23"/>
      <c r="M498" s="23"/>
      <c r="N498" s="38"/>
      <c r="O498" s="23"/>
      <c r="P498" s="94"/>
    </row>
    <row r="499" spans="1:16" x14ac:dyDescent="0.2">
      <c r="A499" s="33"/>
      <c r="B499" s="34"/>
      <c r="C499" s="35"/>
      <c r="D499" s="23"/>
      <c r="E499" s="23"/>
      <c r="F499" s="23"/>
      <c r="G499" s="23"/>
      <c r="H499" s="23"/>
      <c r="I499" s="23" t="s">
        <v>19</v>
      </c>
      <c r="J499" s="23"/>
      <c r="K499" s="23"/>
      <c r="L499" s="23"/>
      <c r="M499" s="23"/>
      <c r="N499" s="23"/>
      <c r="O499" s="23"/>
      <c r="P499" s="94"/>
    </row>
    <row r="500" spans="1:16" x14ac:dyDescent="0.2">
      <c r="A500" s="33"/>
      <c r="B500" s="34"/>
      <c r="C500" s="35"/>
      <c r="D500" s="23"/>
      <c r="E500" s="23"/>
      <c r="F500" s="23"/>
      <c r="G500" s="23"/>
      <c r="H500" s="23"/>
      <c r="I500" s="23" t="s">
        <v>19</v>
      </c>
      <c r="J500" s="23"/>
      <c r="K500" s="23"/>
      <c r="L500" s="23"/>
      <c r="M500" s="23"/>
      <c r="N500" s="23"/>
      <c r="O500" s="38"/>
      <c r="P500" s="94"/>
    </row>
    <row r="501" spans="1:16" x14ac:dyDescent="0.2">
      <c r="A501" s="33"/>
      <c r="B501" s="34"/>
      <c r="C501" s="35"/>
      <c r="D501" s="23"/>
      <c r="E501" s="23"/>
      <c r="F501" s="23"/>
      <c r="G501" s="23"/>
      <c r="H501" s="23"/>
      <c r="I501" s="23" t="s">
        <v>19</v>
      </c>
      <c r="J501" s="23"/>
      <c r="K501" s="23"/>
      <c r="L501" s="23"/>
      <c r="M501" s="23"/>
      <c r="N501" s="23"/>
      <c r="O501" s="23"/>
      <c r="P501" s="94"/>
    </row>
    <row r="502" spans="1:16" x14ac:dyDescent="0.2">
      <c r="A502" s="33"/>
      <c r="B502" s="34"/>
      <c r="C502" s="35"/>
      <c r="D502" s="23"/>
      <c r="E502" s="23"/>
      <c r="F502" s="23"/>
      <c r="G502" s="23"/>
      <c r="H502" s="23"/>
      <c r="I502" s="23" t="s">
        <v>19</v>
      </c>
      <c r="J502" s="23"/>
      <c r="K502" s="23"/>
      <c r="L502" s="23"/>
      <c r="M502" s="23"/>
      <c r="N502" s="23"/>
      <c r="O502" s="38"/>
      <c r="P502" s="94"/>
    </row>
    <row r="503" spans="1:16" x14ac:dyDescent="0.2">
      <c r="A503" s="33"/>
      <c r="B503" s="34"/>
      <c r="C503" s="35"/>
      <c r="D503" s="23"/>
      <c r="E503" s="23"/>
      <c r="F503" s="23"/>
      <c r="G503" s="23"/>
      <c r="H503" s="23"/>
      <c r="I503" s="23" t="s">
        <v>19</v>
      </c>
      <c r="J503" s="23"/>
      <c r="K503" s="23"/>
      <c r="L503" s="23"/>
      <c r="M503" s="23"/>
      <c r="N503" s="38"/>
      <c r="O503" s="23"/>
      <c r="P503" s="94"/>
    </row>
    <row r="504" spans="1:16" x14ac:dyDescent="0.2">
      <c r="A504" s="33"/>
      <c r="B504" s="34"/>
      <c r="C504" s="35"/>
      <c r="D504" s="23"/>
      <c r="E504" s="23"/>
      <c r="F504" s="23"/>
      <c r="G504" s="23"/>
      <c r="H504" s="23"/>
      <c r="I504" s="23" t="s">
        <v>19</v>
      </c>
      <c r="J504" s="23"/>
      <c r="K504" s="23"/>
      <c r="L504" s="23"/>
      <c r="M504" s="23"/>
      <c r="N504" s="38"/>
      <c r="O504" s="23"/>
      <c r="P504" s="94"/>
    </row>
    <row r="505" spans="1:16" x14ac:dyDescent="0.2">
      <c r="A505" s="33"/>
      <c r="B505" s="34"/>
      <c r="C505" s="35"/>
      <c r="D505" s="23"/>
      <c r="E505" s="23"/>
      <c r="F505" s="23"/>
      <c r="G505" s="23"/>
      <c r="H505" s="23"/>
      <c r="I505" s="23" t="s">
        <v>19</v>
      </c>
      <c r="J505" s="23"/>
      <c r="K505" s="23"/>
      <c r="L505" s="23"/>
      <c r="M505" s="23"/>
      <c r="N505" s="38"/>
      <c r="O505" s="38"/>
      <c r="P505" s="94"/>
    </row>
    <row r="506" spans="1:16" x14ac:dyDescent="0.2">
      <c r="A506" s="33"/>
      <c r="B506" s="34"/>
      <c r="C506" s="35"/>
      <c r="D506" s="23"/>
      <c r="E506" s="23"/>
      <c r="F506" s="23"/>
      <c r="G506" s="23"/>
      <c r="H506" s="23"/>
      <c r="I506" s="23" t="s">
        <v>19</v>
      </c>
      <c r="J506" s="23"/>
      <c r="K506" s="23"/>
      <c r="L506" s="23"/>
      <c r="M506" s="23"/>
      <c r="N506" s="38"/>
      <c r="O506" s="38"/>
      <c r="P506" s="94"/>
    </row>
    <row r="507" spans="1:16" x14ac:dyDescent="0.2">
      <c r="A507" s="33"/>
      <c r="B507" s="34"/>
      <c r="C507" s="35"/>
      <c r="D507" s="23"/>
      <c r="E507" s="23"/>
      <c r="F507" s="23"/>
      <c r="G507" s="23"/>
      <c r="H507" s="23"/>
      <c r="I507" s="23" t="s">
        <v>20</v>
      </c>
      <c r="J507" s="23"/>
      <c r="K507" s="23"/>
      <c r="L507" s="23"/>
      <c r="M507" s="23"/>
      <c r="N507" s="38"/>
      <c r="O507" s="38"/>
      <c r="P507" s="94"/>
    </row>
    <row r="508" spans="1:16" x14ac:dyDescent="0.2">
      <c r="A508" s="33"/>
      <c r="B508" s="34"/>
      <c r="C508" s="35"/>
      <c r="D508" s="23"/>
      <c r="E508" s="23"/>
      <c r="F508" s="23"/>
      <c r="G508" s="23"/>
      <c r="H508" s="23"/>
      <c r="I508" s="23" t="s">
        <v>19</v>
      </c>
      <c r="J508" s="23"/>
      <c r="K508" s="23"/>
      <c r="L508" s="23"/>
      <c r="M508" s="23"/>
      <c r="N508" s="23"/>
      <c r="O508" s="38"/>
      <c r="P508" s="94"/>
    </row>
    <row r="509" spans="1:16" x14ac:dyDescent="0.2">
      <c r="A509" s="33"/>
      <c r="B509" s="34"/>
      <c r="C509" s="35"/>
      <c r="D509" s="23"/>
      <c r="E509" s="23"/>
      <c r="F509" s="23"/>
      <c r="G509" s="23"/>
      <c r="H509" s="23"/>
      <c r="I509" s="23" t="s">
        <v>19</v>
      </c>
      <c r="J509" s="23"/>
      <c r="K509" s="23"/>
      <c r="L509" s="23"/>
      <c r="M509" s="23"/>
      <c r="N509" s="23"/>
      <c r="O509" s="38"/>
      <c r="P509" s="94"/>
    </row>
    <row r="510" spans="1:16" x14ac:dyDescent="0.2">
      <c r="A510" s="33"/>
      <c r="B510" s="34"/>
      <c r="C510" s="35"/>
      <c r="D510" s="23"/>
      <c r="E510" s="23"/>
      <c r="F510" s="23"/>
      <c r="G510" s="23"/>
      <c r="H510" s="23"/>
      <c r="I510" s="23" t="s">
        <v>19</v>
      </c>
      <c r="J510" s="23"/>
      <c r="K510" s="23"/>
      <c r="L510" s="23"/>
      <c r="M510" s="23"/>
      <c r="N510" s="23"/>
      <c r="O510" s="38"/>
      <c r="P510" s="94"/>
    </row>
    <row r="511" spans="1:16" x14ac:dyDescent="0.2">
      <c r="A511" s="33"/>
      <c r="B511" s="34"/>
      <c r="C511" s="35"/>
      <c r="D511" s="23"/>
      <c r="E511" s="23"/>
      <c r="F511" s="23"/>
      <c r="G511" s="23"/>
      <c r="H511" s="23"/>
      <c r="I511" s="23" t="s">
        <v>19</v>
      </c>
      <c r="J511" s="23"/>
      <c r="K511" s="23"/>
      <c r="L511" s="23"/>
      <c r="M511" s="23"/>
      <c r="N511" s="23"/>
      <c r="O511" s="38"/>
      <c r="P511" s="94"/>
    </row>
    <row r="512" spans="1:16" x14ac:dyDescent="0.2">
      <c r="A512" s="33"/>
      <c r="B512" s="34"/>
      <c r="C512" s="35"/>
      <c r="D512" s="23"/>
      <c r="E512" s="23"/>
      <c r="F512" s="23"/>
      <c r="G512" s="23"/>
      <c r="H512" s="23"/>
      <c r="I512" s="23" t="s">
        <v>19</v>
      </c>
      <c r="J512" s="23"/>
      <c r="K512" s="23"/>
      <c r="L512" s="23"/>
      <c r="M512" s="23"/>
      <c r="N512" s="23"/>
      <c r="O512" s="23"/>
      <c r="P512" s="94"/>
    </row>
    <row r="513" spans="1:16" x14ac:dyDescent="0.2">
      <c r="A513" s="33"/>
      <c r="B513" s="34"/>
      <c r="C513" s="35"/>
      <c r="D513" s="23"/>
      <c r="E513" s="23"/>
      <c r="F513" s="23"/>
      <c r="G513" s="23"/>
      <c r="H513" s="23"/>
      <c r="I513" s="23" t="s">
        <v>20</v>
      </c>
      <c r="J513" s="23"/>
      <c r="K513" s="23"/>
      <c r="L513" s="23"/>
      <c r="M513" s="23"/>
      <c r="N513" s="38"/>
      <c r="O513" s="38"/>
      <c r="P513" s="94"/>
    </row>
    <row r="514" spans="1:16" x14ac:dyDescent="0.2">
      <c r="A514" s="33"/>
      <c r="B514" s="34"/>
      <c r="C514" s="35"/>
      <c r="D514" s="23"/>
      <c r="E514" s="23"/>
      <c r="F514" s="23"/>
      <c r="G514" s="23"/>
      <c r="H514" s="23"/>
      <c r="I514" s="23" t="s">
        <v>19</v>
      </c>
      <c r="J514" s="23"/>
      <c r="K514" s="23"/>
      <c r="L514" s="23"/>
      <c r="M514" s="23"/>
      <c r="N514" s="23"/>
      <c r="O514" s="23"/>
      <c r="P514" s="94"/>
    </row>
    <row r="515" spans="1:16" x14ac:dyDescent="0.2">
      <c r="A515" s="33"/>
      <c r="B515" s="34"/>
      <c r="C515" s="35"/>
      <c r="D515" s="23"/>
      <c r="E515" s="23"/>
      <c r="F515" s="23"/>
      <c r="G515" s="23"/>
      <c r="H515" s="23"/>
      <c r="I515" s="23" t="s">
        <v>19</v>
      </c>
      <c r="J515" s="23"/>
      <c r="K515" s="23"/>
      <c r="L515" s="23"/>
      <c r="M515" s="23"/>
      <c r="N515" s="38"/>
      <c r="O515" s="38"/>
      <c r="P515" s="94"/>
    </row>
    <row r="516" spans="1:16" x14ac:dyDescent="0.2">
      <c r="A516" s="33"/>
      <c r="B516" s="34"/>
      <c r="C516" s="35"/>
      <c r="D516" s="23"/>
      <c r="E516" s="23"/>
      <c r="F516" s="23"/>
      <c r="G516" s="23"/>
      <c r="H516" s="23"/>
      <c r="I516" s="23" t="s">
        <v>20</v>
      </c>
      <c r="J516" s="23"/>
      <c r="K516" s="23"/>
      <c r="L516" s="23"/>
      <c r="M516" s="23"/>
      <c r="N516" s="23"/>
      <c r="O516" s="23"/>
      <c r="P516" s="94"/>
    </row>
    <row r="517" spans="1:16" x14ac:dyDescent="0.2">
      <c r="A517" s="33"/>
      <c r="B517" s="34"/>
      <c r="C517" s="35"/>
      <c r="D517" s="23"/>
      <c r="E517" s="23"/>
      <c r="F517" s="23"/>
      <c r="G517" s="23"/>
      <c r="H517" s="23"/>
      <c r="I517" s="23" t="s">
        <v>19</v>
      </c>
      <c r="J517" s="23"/>
      <c r="K517" s="23"/>
      <c r="L517" s="23"/>
      <c r="M517" s="23"/>
      <c r="N517" s="23"/>
      <c r="O517" s="38"/>
      <c r="P517" s="94"/>
    </row>
    <row r="518" spans="1:16" x14ac:dyDescent="0.2">
      <c r="A518" s="33"/>
      <c r="B518" s="34"/>
      <c r="C518" s="35"/>
      <c r="D518" s="23"/>
      <c r="E518" s="23"/>
      <c r="F518" s="23"/>
      <c r="G518" s="23"/>
      <c r="H518" s="23"/>
      <c r="I518" s="23" t="s">
        <v>19</v>
      </c>
      <c r="J518" s="23"/>
      <c r="K518" s="23"/>
      <c r="L518" s="23"/>
      <c r="M518" s="23"/>
      <c r="N518" s="23"/>
      <c r="O518" s="23"/>
      <c r="P518" s="94"/>
    </row>
    <row r="519" spans="1:16" x14ac:dyDescent="0.2">
      <c r="A519" s="33"/>
      <c r="B519" s="34"/>
      <c r="C519" s="35"/>
      <c r="D519" s="23"/>
      <c r="E519" s="23"/>
      <c r="F519" s="23"/>
      <c r="G519" s="23"/>
      <c r="H519" s="23"/>
      <c r="I519" s="23" t="s">
        <v>19</v>
      </c>
      <c r="J519" s="23"/>
      <c r="K519" s="23"/>
      <c r="L519" s="23"/>
      <c r="M519" s="23"/>
      <c r="N519" s="38"/>
      <c r="O519" s="23"/>
      <c r="P519" s="94"/>
    </row>
    <row r="520" spans="1:16" x14ac:dyDescent="0.2">
      <c r="A520" s="33"/>
      <c r="B520" s="34"/>
      <c r="C520" s="35"/>
      <c r="D520" s="23"/>
      <c r="E520" s="23"/>
      <c r="F520" s="23"/>
      <c r="G520" s="23"/>
      <c r="H520" s="23"/>
      <c r="I520" s="23" t="s">
        <v>20</v>
      </c>
      <c r="J520" s="23"/>
      <c r="K520" s="23"/>
      <c r="L520" s="23"/>
      <c r="M520" s="23"/>
      <c r="N520" s="23"/>
      <c r="O520" s="23"/>
      <c r="P520" s="94"/>
    </row>
    <row r="521" spans="1:16" x14ac:dyDescent="0.2">
      <c r="A521" s="33"/>
      <c r="B521" s="34"/>
      <c r="C521" s="35"/>
      <c r="D521" s="23"/>
      <c r="E521" s="23"/>
      <c r="F521" s="23"/>
      <c r="G521" s="23"/>
      <c r="H521" s="23"/>
      <c r="I521" s="23" t="s">
        <v>19</v>
      </c>
      <c r="J521" s="23"/>
      <c r="K521" s="23"/>
      <c r="L521" s="23"/>
      <c r="M521" s="23"/>
      <c r="N521" s="23"/>
      <c r="O521" s="23"/>
      <c r="P521" s="94"/>
    </row>
    <row r="522" spans="1:16" x14ac:dyDescent="0.2">
      <c r="A522" s="33"/>
      <c r="B522" s="34"/>
      <c r="C522" s="35"/>
      <c r="D522" s="23"/>
      <c r="E522" s="23"/>
      <c r="F522" s="23"/>
      <c r="G522" s="23"/>
      <c r="H522" s="23"/>
      <c r="I522" s="23" t="s">
        <v>20</v>
      </c>
      <c r="J522" s="23"/>
      <c r="K522" s="23"/>
      <c r="L522" s="23"/>
      <c r="M522" s="23"/>
      <c r="N522" s="23"/>
      <c r="O522" s="23"/>
      <c r="P522" s="94"/>
    </row>
    <row r="523" spans="1:16" x14ac:dyDescent="0.2">
      <c r="A523" s="33"/>
      <c r="B523" s="34"/>
      <c r="C523" s="35"/>
      <c r="D523" s="23"/>
      <c r="E523" s="23"/>
      <c r="F523" s="23"/>
      <c r="G523" s="23"/>
      <c r="H523" s="23"/>
      <c r="I523" s="23" t="s">
        <v>19</v>
      </c>
      <c r="J523" s="23"/>
      <c r="K523" s="23"/>
      <c r="L523" s="23"/>
      <c r="M523" s="23"/>
      <c r="N523" s="23"/>
      <c r="O523" s="23"/>
      <c r="P523" s="94"/>
    </row>
    <row r="524" spans="1:16" x14ac:dyDescent="0.2">
      <c r="A524" s="33"/>
      <c r="B524" s="34"/>
      <c r="C524" s="35"/>
      <c r="D524" s="23"/>
      <c r="E524" s="23"/>
      <c r="F524" s="23"/>
      <c r="G524" s="23"/>
      <c r="H524" s="23"/>
      <c r="I524" s="23" t="s">
        <v>19</v>
      </c>
      <c r="J524" s="23"/>
      <c r="K524" s="23"/>
      <c r="L524" s="23"/>
      <c r="M524" s="23"/>
      <c r="N524" s="23"/>
      <c r="O524" s="23"/>
      <c r="P524" s="94"/>
    </row>
    <row r="525" spans="1:16" x14ac:dyDescent="0.2">
      <c r="A525" s="33"/>
      <c r="B525" s="34"/>
      <c r="C525" s="35"/>
      <c r="D525" s="23"/>
      <c r="E525" s="23"/>
      <c r="F525" s="23"/>
      <c r="G525" s="23"/>
      <c r="H525" s="23"/>
      <c r="I525" s="23" t="s">
        <v>19</v>
      </c>
      <c r="J525" s="23"/>
      <c r="K525" s="23"/>
      <c r="L525" s="23"/>
      <c r="M525" s="23"/>
      <c r="N525" s="23"/>
      <c r="O525" s="23"/>
      <c r="P525" s="94"/>
    </row>
    <row r="526" spans="1:16" x14ac:dyDescent="0.2">
      <c r="A526" s="33"/>
      <c r="B526" s="34"/>
      <c r="C526" s="35"/>
      <c r="D526" s="23"/>
      <c r="E526" s="23"/>
      <c r="F526" s="23"/>
      <c r="G526" s="23"/>
      <c r="H526" s="23"/>
      <c r="I526" s="23" t="s">
        <v>19</v>
      </c>
      <c r="J526" s="23"/>
      <c r="K526" s="23"/>
      <c r="L526" s="23"/>
      <c r="M526" s="23"/>
      <c r="N526" s="23"/>
      <c r="O526" s="23"/>
      <c r="P526" s="94"/>
    </row>
    <row r="527" spans="1:16" x14ac:dyDescent="0.2">
      <c r="A527" s="33"/>
      <c r="B527" s="34"/>
      <c r="C527" s="35"/>
      <c r="D527" s="23"/>
      <c r="E527" s="23"/>
      <c r="F527" s="23"/>
      <c r="G527" s="23"/>
      <c r="H527" s="23"/>
      <c r="I527" s="23" t="s">
        <v>19</v>
      </c>
      <c r="J527" s="23"/>
      <c r="K527" s="23"/>
      <c r="L527" s="23"/>
      <c r="M527" s="23"/>
      <c r="N527" s="23"/>
      <c r="O527" s="23"/>
      <c r="P527" s="94"/>
    </row>
    <row r="528" spans="1:16" x14ac:dyDescent="0.2">
      <c r="A528" s="33"/>
      <c r="B528" s="34"/>
      <c r="C528" s="35"/>
      <c r="D528" s="23"/>
      <c r="E528" s="23"/>
      <c r="F528" s="23"/>
      <c r="G528" s="23"/>
      <c r="H528" s="23"/>
      <c r="I528" s="23" t="s">
        <v>18</v>
      </c>
      <c r="J528" s="23"/>
      <c r="K528" s="23"/>
      <c r="L528" s="23"/>
      <c r="M528" s="23"/>
      <c r="N528" s="23"/>
      <c r="O528" s="23"/>
      <c r="P528" s="94"/>
    </row>
    <row r="529" spans="1:16" x14ac:dyDescent="0.2">
      <c r="A529" s="33"/>
      <c r="B529" s="34"/>
      <c r="C529" s="35"/>
      <c r="D529" s="23"/>
      <c r="E529" s="23"/>
      <c r="F529" s="23"/>
      <c r="G529" s="23"/>
      <c r="H529" s="23"/>
      <c r="I529" s="23" t="s">
        <v>19</v>
      </c>
      <c r="J529" s="23"/>
      <c r="K529" s="23"/>
      <c r="L529" s="23"/>
      <c r="M529" s="23"/>
      <c r="N529" s="23"/>
      <c r="O529" s="23"/>
      <c r="P529" s="94"/>
    </row>
    <row r="530" spans="1:16" x14ac:dyDescent="0.2">
      <c r="A530" s="33"/>
      <c r="B530" s="34"/>
      <c r="C530" s="35"/>
      <c r="D530" s="23"/>
      <c r="E530" s="23"/>
      <c r="F530" s="23"/>
      <c r="G530" s="23"/>
      <c r="H530" s="23"/>
      <c r="I530" s="23" t="s">
        <v>19</v>
      </c>
      <c r="J530" s="23"/>
      <c r="K530" s="23"/>
      <c r="L530" s="23"/>
      <c r="M530" s="23"/>
      <c r="N530" s="23"/>
      <c r="O530" s="23"/>
      <c r="P530" s="94"/>
    </row>
    <row r="531" spans="1:16" x14ac:dyDescent="0.2">
      <c r="A531" s="33"/>
      <c r="B531" s="34"/>
      <c r="C531" s="35"/>
      <c r="D531" s="23"/>
      <c r="E531" s="23"/>
      <c r="F531" s="23"/>
      <c r="G531" s="23"/>
      <c r="H531" s="23"/>
      <c r="I531" s="23" t="s">
        <v>19</v>
      </c>
      <c r="J531" s="23"/>
      <c r="K531" s="23"/>
      <c r="L531" s="23"/>
      <c r="M531" s="23"/>
      <c r="N531" s="23"/>
      <c r="O531" s="23"/>
      <c r="P531" s="94"/>
    </row>
    <row r="532" spans="1:16" x14ac:dyDescent="0.2">
      <c r="A532" s="33"/>
      <c r="B532" s="34"/>
      <c r="C532" s="35"/>
      <c r="D532" s="23"/>
      <c r="E532" s="23"/>
      <c r="F532" s="23"/>
      <c r="G532" s="23"/>
      <c r="H532" s="23"/>
      <c r="I532" s="23" t="s">
        <v>19</v>
      </c>
      <c r="J532" s="23"/>
      <c r="K532" s="23"/>
      <c r="L532" s="23"/>
      <c r="M532" s="23"/>
      <c r="N532" s="23"/>
      <c r="O532" s="23"/>
      <c r="P532" s="94"/>
    </row>
    <row r="533" spans="1:16" x14ac:dyDescent="0.2">
      <c r="A533" s="33"/>
      <c r="B533" s="34"/>
      <c r="C533" s="35"/>
      <c r="D533" s="23"/>
      <c r="E533" s="23"/>
      <c r="F533" s="23"/>
      <c r="G533" s="23"/>
      <c r="H533" s="23"/>
      <c r="I533" s="23" t="s">
        <v>19</v>
      </c>
      <c r="J533" s="23"/>
      <c r="K533" s="23"/>
      <c r="L533" s="23"/>
      <c r="M533" s="23"/>
      <c r="N533" s="23"/>
      <c r="O533" s="23"/>
      <c r="P533" s="94"/>
    </row>
    <row r="534" spans="1:16" x14ac:dyDescent="0.2">
      <c r="A534" s="33"/>
      <c r="B534" s="34"/>
      <c r="C534" s="35"/>
      <c r="D534" s="23"/>
      <c r="E534" s="23"/>
      <c r="F534" s="23"/>
      <c r="G534" s="23"/>
      <c r="H534" s="23"/>
      <c r="I534" s="23" t="s">
        <v>18</v>
      </c>
      <c r="J534" s="23"/>
      <c r="K534" s="23"/>
      <c r="L534" s="23"/>
      <c r="M534" s="23"/>
      <c r="N534" s="23"/>
      <c r="O534" s="23"/>
      <c r="P534" s="94"/>
    </row>
    <row r="535" spans="1:16" x14ac:dyDescent="0.2">
      <c r="A535" s="33"/>
      <c r="B535" s="34"/>
      <c r="C535" s="35"/>
      <c r="D535" s="23"/>
      <c r="E535" s="23"/>
      <c r="F535" s="23"/>
      <c r="G535" s="23"/>
      <c r="H535" s="23"/>
      <c r="I535" s="23" t="s">
        <v>19</v>
      </c>
      <c r="J535" s="23"/>
      <c r="K535" s="23"/>
      <c r="L535" s="23"/>
      <c r="M535" s="23"/>
      <c r="N535" s="23"/>
      <c r="O535" s="23"/>
      <c r="P535" s="94"/>
    </row>
    <row r="536" spans="1:16" x14ac:dyDescent="0.2">
      <c r="A536" s="33"/>
      <c r="B536" s="34"/>
      <c r="C536" s="35"/>
      <c r="D536" s="23"/>
      <c r="E536" s="23"/>
      <c r="F536" s="23"/>
      <c r="G536" s="23"/>
      <c r="H536" s="23"/>
      <c r="I536" s="23" t="s">
        <v>19</v>
      </c>
      <c r="J536" s="23"/>
      <c r="K536" s="23"/>
      <c r="L536" s="23"/>
      <c r="M536" s="23"/>
      <c r="N536" s="38"/>
      <c r="O536" s="23"/>
      <c r="P536" s="94"/>
    </row>
    <row r="537" spans="1:16" x14ac:dyDescent="0.2">
      <c r="A537" s="33"/>
      <c r="B537" s="34"/>
      <c r="C537" s="35"/>
      <c r="D537" s="23"/>
      <c r="E537" s="23"/>
      <c r="F537" s="23"/>
      <c r="G537" s="23"/>
      <c r="H537" s="23"/>
      <c r="I537" s="23" t="s">
        <v>19</v>
      </c>
      <c r="J537" s="23"/>
      <c r="K537" s="23"/>
      <c r="L537" s="23"/>
      <c r="M537" s="23"/>
      <c r="N537" s="23"/>
      <c r="O537" s="23"/>
      <c r="P537" s="94"/>
    </row>
    <row r="538" spans="1:16" x14ac:dyDescent="0.2">
      <c r="A538" s="33"/>
      <c r="B538" s="34"/>
      <c r="C538" s="35"/>
      <c r="D538" s="23"/>
      <c r="E538" s="23"/>
      <c r="F538" s="23"/>
      <c r="G538" s="23"/>
      <c r="H538" s="23"/>
      <c r="I538" s="23" t="s">
        <v>19</v>
      </c>
      <c r="J538" s="23"/>
      <c r="K538" s="23"/>
      <c r="L538" s="23"/>
      <c r="M538" s="23"/>
      <c r="N538" s="23"/>
      <c r="O538" s="38"/>
      <c r="P538" s="94"/>
    </row>
    <row r="539" spans="1:16" x14ac:dyDescent="0.2">
      <c r="A539" s="33"/>
      <c r="B539" s="34"/>
      <c r="C539" s="35"/>
      <c r="D539" s="23"/>
      <c r="E539" s="23"/>
      <c r="F539" s="23"/>
      <c r="G539" s="23"/>
      <c r="H539" s="23"/>
      <c r="I539" s="23" t="s">
        <v>19</v>
      </c>
      <c r="J539" s="23"/>
      <c r="K539" s="23"/>
      <c r="L539" s="23"/>
      <c r="M539" s="23"/>
      <c r="N539" s="23"/>
      <c r="O539" s="23"/>
      <c r="P539" s="94"/>
    </row>
    <row r="540" spans="1:16" x14ac:dyDescent="0.2">
      <c r="A540" s="33"/>
      <c r="B540" s="34"/>
      <c r="C540" s="35"/>
      <c r="D540" s="23"/>
      <c r="E540" s="23"/>
      <c r="F540" s="23"/>
      <c r="G540" s="23"/>
      <c r="H540" s="23"/>
      <c r="I540" s="23" t="s">
        <v>19</v>
      </c>
      <c r="J540" s="23"/>
      <c r="K540" s="23"/>
      <c r="L540" s="23"/>
      <c r="M540" s="23"/>
      <c r="N540" s="38"/>
      <c r="O540" s="38"/>
      <c r="P540" s="94"/>
    </row>
    <row r="541" spans="1:16" x14ac:dyDescent="0.2">
      <c r="A541" s="33"/>
      <c r="B541" s="34"/>
      <c r="C541" s="35"/>
      <c r="D541" s="23"/>
      <c r="E541" s="23"/>
      <c r="F541" s="23"/>
      <c r="G541" s="23"/>
      <c r="H541" s="23"/>
      <c r="I541" s="23" t="s">
        <v>19</v>
      </c>
      <c r="J541" s="23"/>
      <c r="K541" s="23"/>
      <c r="L541" s="23"/>
      <c r="M541" s="23"/>
      <c r="N541" s="23"/>
      <c r="O541" s="23"/>
      <c r="P541" s="94"/>
    </row>
    <row r="542" spans="1:16" x14ac:dyDescent="0.2">
      <c r="A542" s="33"/>
      <c r="B542" s="34"/>
      <c r="C542" s="35"/>
      <c r="D542" s="23"/>
      <c r="E542" s="23"/>
      <c r="F542" s="23"/>
      <c r="G542" s="23"/>
      <c r="H542" s="23"/>
      <c r="I542" s="23" t="s">
        <v>19</v>
      </c>
      <c r="J542" s="23"/>
      <c r="K542" s="23"/>
      <c r="L542" s="23"/>
      <c r="M542" s="23"/>
      <c r="N542" s="23"/>
      <c r="O542" s="38"/>
      <c r="P542" s="94"/>
    </row>
    <row r="543" spans="1:16" x14ac:dyDescent="0.2">
      <c r="A543" s="33"/>
      <c r="B543" s="34"/>
      <c r="C543" s="35"/>
      <c r="D543" s="23"/>
      <c r="E543" s="23"/>
      <c r="F543" s="23"/>
      <c r="G543" s="23"/>
      <c r="H543" s="23"/>
      <c r="I543" s="23" t="s">
        <v>19</v>
      </c>
      <c r="J543" s="23"/>
      <c r="K543" s="23"/>
      <c r="L543" s="23"/>
      <c r="M543" s="23"/>
      <c r="N543" s="23"/>
      <c r="O543" s="23"/>
      <c r="P543" s="94"/>
    </row>
    <row r="544" spans="1:16" x14ac:dyDescent="0.2">
      <c r="A544" s="33"/>
      <c r="B544" s="34"/>
      <c r="C544" s="35"/>
      <c r="D544" s="23"/>
      <c r="E544" s="23"/>
      <c r="F544" s="23"/>
      <c r="G544" s="23"/>
      <c r="H544" s="23"/>
      <c r="I544" s="23" t="s">
        <v>19</v>
      </c>
      <c r="J544" s="23"/>
      <c r="K544" s="23"/>
      <c r="L544" s="23"/>
      <c r="M544" s="23"/>
      <c r="N544" s="23"/>
      <c r="O544" s="38"/>
      <c r="P544" s="94"/>
    </row>
    <row r="545" spans="1:16" x14ac:dyDescent="0.2">
      <c r="A545" s="33"/>
      <c r="B545" s="34"/>
      <c r="C545" s="35"/>
      <c r="D545" s="23"/>
      <c r="E545" s="23"/>
      <c r="F545" s="23"/>
      <c r="G545" s="23"/>
      <c r="H545" s="23"/>
      <c r="I545" s="23" t="s">
        <v>19</v>
      </c>
      <c r="J545" s="23"/>
      <c r="K545" s="23"/>
      <c r="L545" s="23"/>
      <c r="M545" s="23"/>
      <c r="N545" s="23"/>
      <c r="O545" s="38"/>
      <c r="P545" s="94"/>
    </row>
    <row r="546" spans="1:16" x14ac:dyDescent="0.2">
      <c r="A546" s="33"/>
      <c r="B546" s="34"/>
      <c r="C546" s="35"/>
      <c r="D546" s="23"/>
      <c r="E546" s="23"/>
      <c r="F546" s="23"/>
      <c r="G546" s="23"/>
      <c r="H546" s="23"/>
      <c r="I546" s="23" t="s">
        <v>19</v>
      </c>
      <c r="J546" s="23"/>
      <c r="K546" s="23"/>
      <c r="L546" s="23"/>
      <c r="M546" s="23"/>
      <c r="N546" s="23"/>
      <c r="O546" s="38"/>
      <c r="P546" s="94"/>
    </row>
    <row r="547" spans="1:16" x14ac:dyDescent="0.2">
      <c r="A547" s="33"/>
      <c r="B547" s="34"/>
      <c r="C547" s="35"/>
      <c r="D547" s="23"/>
      <c r="E547" s="23"/>
      <c r="F547" s="23"/>
      <c r="G547" s="23"/>
      <c r="H547" s="23"/>
      <c r="I547" s="23" t="s">
        <v>19</v>
      </c>
      <c r="J547" s="23"/>
      <c r="K547" s="23"/>
      <c r="L547" s="23"/>
      <c r="M547" s="23"/>
      <c r="N547" s="23"/>
      <c r="O547" s="38"/>
      <c r="P547" s="94"/>
    </row>
    <row r="548" spans="1:16" x14ac:dyDescent="0.2">
      <c r="A548" s="33"/>
      <c r="B548" s="34"/>
      <c r="C548" s="35"/>
      <c r="D548" s="23"/>
      <c r="E548" s="23"/>
      <c r="F548" s="23"/>
      <c r="G548" s="23"/>
      <c r="H548" s="23"/>
      <c r="I548" s="23" t="s">
        <v>19</v>
      </c>
      <c r="J548" s="23"/>
      <c r="K548" s="23"/>
      <c r="L548" s="23"/>
      <c r="M548" s="23"/>
      <c r="N548" s="23"/>
      <c r="O548" s="38"/>
      <c r="P548" s="94"/>
    </row>
    <row r="549" spans="1:16" x14ac:dyDescent="0.2">
      <c r="A549" s="33"/>
      <c r="B549" s="34"/>
      <c r="C549" s="35"/>
      <c r="D549" s="23"/>
      <c r="E549" s="23"/>
      <c r="F549" s="23"/>
      <c r="G549" s="23"/>
      <c r="H549" s="23"/>
      <c r="I549" s="23" t="s">
        <v>19</v>
      </c>
      <c r="J549" s="23"/>
      <c r="K549" s="23"/>
      <c r="L549" s="23"/>
      <c r="M549" s="23"/>
      <c r="N549" s="23"/>
      <c r="O549" s="38"/>
      <c r="P549" s="94"/>
    </row>
    <row r="550" spans="1:16" x14ac:dyDescent="0.2">
      <c r="A550" s="33"/>
      <c r="B550" s="34"/>
      <c r="C550" s="35"/>
      <c r="D550" s="23"/>
      <c r="E550" s="23"/>
      <c r="F550" s="23"/>
      <c r="G550" s="23"/>
      <c r="H550" s="23"/>
      <c r="I550" s="23" t="s">
        <v>19</v>
      </c>
      <c r="J550" s="23"/>
      <c r="K550" s="23"/>
      <c r="L550" s="23"/>
      <c r="M550" s="23"/>
      <c r="N550" s="23"/>
      <c r="O550" s="38"/>
      <c r="P550" s="94"/>
    </row>
    <row r="551" spans="1:16" x14ac:dyDescent="0.2">
      <c r="A551" s="33"/>
      <c r="B551" s="34"/>
      <c r="C551" s="35"/>
      <c r="D551" s="23"/>
      <c r="E551" s="23"/>
      <c r="F551" s="23"/>
      <c r="G551" s="23"/>
      <c r="H551" s="23"/>
      <c r="I551" s="23" t="s">
        <v>19</v>
      </c>
      <c r="J551" s="23"/>
      <c r="K551" s="23"/>
      <c r="L551" s="23"/>
      <c r="M551" s="23"/>
      <c r="N551" s="23"/>
      <c r="O551" s="38"/>
      <c r="P551" s="94"/>
    </row>
    <row r="552" spans="1:16" x14ac:dyDescent="0.2">
      <c r="A552" s="33"/>
      <c r="B552" s="34"/>
      <c r="C552" s="35"/>
      <c r="D552" s="23"/>
      <c r="E552" s="23"/>
      <c r="F552" s="23"/>
      <c r="G552" s="23"/>
      <c r="H552" s="23"/>
      <c r="I552" s="23" t="s">
        <v>19</v>
      </c>
      <c r="J552" s="23"/>
      <c r="K552" s="23"/>
      <c r="L552" s="23"/>
      <c r="M552" s="23"/>
      <c r="N552" s="23"/>
      <c r="O552" s="38"/>
      <c r="P552" s="94"/>
    </row>
    <row r="553" spans="1:16" x14ac:dyDescent="0.2">
      <c r="A553" s="33"/>
      <c r="B553" s="34"/>
      <c r="C553" s="35"/>
      <c r="D553" s="23"/>
      <c r="E553" s="23"/>
      <c r="F553" s="23"/>
      <c r="G553" s="23"/>
      <c r="H553" s="23"/>
      <c r="I553" s="23" t="s">
        <v>19</v>
      </c>
      <c r="J553" s="23"/>
      <c r="K553" s="23"/>
      <c r="L553" s="23"/>
      <c r="M553" s="23"/>
      <c r="N553" s="23"/>
      <c r="O553" s="38"/>
      <c r="P553" s="94"/>
    </row>
    <row r="554" spans="1:16" x14ac:dyDescent="0.2">
      <c r="A554" s="33"/>
      <c r="B554" s="34"/>
      <c r="C554" s="35"/>
      <c r="D554" s="23"/>
      <c r="E554" s="23"/>
      <c r="F554" s="23"/>
      <c r="G554" s="23"/>
      <c r="H554" s="23"/>
      <c r="I554" s="23" t="s">
        <v>19</v>
      </c>
      <c r="J554" s="23"/>
      <c r="K554" s="23"/>
      <c r="L554" s="23"/>
      <c r="M554" s="23"/>
      <c r="N554" s="23"/>
      <c r="O554" s="38"/>
      <c r="P554" s="94"/>
    </row>
    <row r="555" spans="1:16" x14ac:dyDescent="0.2">
      <c r="A555" s="33"/>
      <c r="B555" s="34"/>
      <c r="C555" s="35"/>
      <c r="D555" s="23"/>
      <c r="E555" s="23"/>
      <c r="F555" s="23"/>
      <c r="G555" s="23"/>
      <c r="H555" s="23"/>
      <c r="I555" s="23" t="s">
        <v>19</v>
      </c>
      <c r="J555" s="23"/>
      <c r="K555" s="23"/>
      <c r="L555" s="23"/>
      <c r="M555" s="23"/>
      <c r="N555" s="23"/>
      <c r="O555" s="38"/>
      <c r="P555" s="94"/>
    </row>
    <row r="556" spans="1:16" x14ac:dyDescent="0.2">
      <c r="A556" s="33"/>
      <c r="B556" s="34"/>
      <c r="C556" s="35"/>
      <c r="D556" s="23"/>
      <c r="E556" s="23"/>
      <c r="F556" s="23"/>
      <c r="G556" s="23"/>
      <c r="H556" s="23"/>
      <c r="I556" s="23" t="s">
        <v>19</v>
      </c>
      <c r="J556" s="23"/>
      <c r="K556" s="23"/>
      <c r="L556" s="23"/>
      <c r="M556" s="23"/>
      <c r="N556" s="23"/>
      <c r="O556" s="38"/>
      <c r="P556" s="94"/>
    </row>
    <row r="557" spans="1:16" x14ac:dyDescent="0.2">
      <c r="A557" s="33"/>
      <c r="B557" s="34"/>
      <c r="C557" s="35"/>
      <c r="D557" s="23"/>
      <c r="E557" s="23"/>
      <c r="F557" s="23"/>
      <c r="G557" s="23"/>
      <c r="H557" s="23"/>
      <c r="I557" s="23" t="s">
        <v>19</v>
      </c>
      <c r="J557" s="23"/>
      <c r="K557" s="23"/>
      <c r="L557" s="23"/>
      <c r="M557" s="23"/>
      <c r="N557" s="23"/>
      <c r="O557" s="38"/>
      <c r="P557" s="94"/>
    </row>
    <row r="558" spans="1:16" x14ac:dyDescent="0.2">
      <c r="A558" s="33"/>
      <c r="B558" s="34"/>
      <c r="C558" s="35"/>
      <c r="D558" s="23"/>
      <c r="E558" s="23"/>
      <c r="F558" s="23"/>
      <c r="G558" s="23"/>
      <c r="H558" s="23"/>
      <c r="I558" s="23" t="s">
        <v>19</v>
      </c>
      <c r="J558" s="23"/>
      <c r="K558" s="23"/>
      <c r="L558" s="23"/>
      <c r="M558" s="23"/>
      <c r="N558" s="23"/>
      <c r="O558" s="38"/>
      <c r="P558" s="94"/>
    </row>
    <row r="559" spans="1:16" x14ac:dyDescent="0.2">
      <c r="A559" s="33"/>
      <c r="B559" s="34"/>
      <c r="C559" s="35"/>
      <c r="D559" s="23"/>
      <c r="E559" s="23"/>
      <c r="F559" s="23"/>
      <c r="G559" s="23"/>
      <c r="H559" s="23"/>
      <c r="I559" s="23" t="s">
        <v>19</v>
      </c>
      <c r="J559" s="23"/>
      <c r="K559" s="23"/>
      <c r="L559" s="23"/>
      <c r="M559" s="23"/>
      <c r="N559" s="23"/>
      <c r="O559" s="38"/>
      <c r="P559" s="94"/>
    </row>
    <row r="560" spans="1:16" x14ac:dyDescent="0.2">
      <c r="A560" s="33"/>
      <c r="B560" s="34"/>
      <c r="C560" s="35"/>
      <c r="D560" s="23"/>
      <c r="E560" s="23"/>
      <c r="F560" s="23"/>
      <c r="G560" s="23"/>
      <c r="H560" s="23"/>
      <c r="I560" s="23" t="s">
        <v>19</v>
      </c>
      <c r="J560" s="23"/>
      <c r="K560" s="23"/>
      <c r="L560" s="23"/>
      <c r="M560" s="23"/>
      <c r="N560" s="23"/>
      <c r="O560" s="38"/>
      <c r="P560" s="94"/>
    </row>
    <row r="561" spans="1:16" x14ac:dyDescent="0.2">
      <c r="A561" s="33"/>
      <c r="B561" s="34"/>
      <c r="C561" s="35"/>
      <c r="D561" s="23"/>
      <c r="E561" s="23"/>
      <c r="F561" s="23"/>
      <c r="G561" s="23"/>
      <c r="H561" s="23"/>
      <c r="I561" s="23" t="s">
        <v>19</v>
      </c>
      <c r="J561" s="23"/>
      <c r="K561" s="23"/>
      <c r="L561" s="23"/>
      <c r="M561" s="23"/>
      <c r="N561" s="23"/>
      <c r="O561" s="38"/>
      <c r="P561" s="94"/>
    </row>
    <row r="562" spans="1:16" x14ac:dyDescent="0.2">
      <c r="A562" s="33"/>
      <c r="B562" s="34"/>
      <c r="C562" s="35"/>
      <c r="D562" s="23"/>
      <c r="E562" s="23"/>
      <c r="F562" s="23"/>
      <c r="G562" s="23"/>
      <c r="H562" s="23"/>
      <c r="I562" s="23" t="s">
        <v>19</v>
      </c>
      <c r="J562" s="23"/>
      <c r="K562" s="23"/>
      <c r="L562" s="23"/>
      <c r="M562" s="23"/>
      <c r="N562" s="23"/>
      <c r="O562" s="38"/>
      <c r="P562" s="94"/>
    </row>
    <row r="563" spans="1:16" x14ac:dyDescent="0.2">
      <c r="A563" s="33"/>
      <c r="B563" s="34"/>
      <c r="C563" s="35"/>
      <c r="D563" s="23"/>
      <c r="E563" s="23"/>
      <c r="F563" s="23"/>
      <c r="G563" s="23"/>
      <c r="H563" s="23"/>
      <c r="I563" s="23" t="s">
        <v>19</v>
      </c>
      <c r="J563" s="23"/>
      <c r="K563" s="23"/>
      <c r="L563" s="23"/>
      <c r="M563" s="23"/>
      <c r="N563" s="23"/>
      <c r="O563" s="38"/>
      <c r="P563" s="94"/>
    </row>
    <row r="564" spans="1:16" x14ac:dyDescent="0.2">
      <c r="A564" s="33"/>
      <c r="B564" s="34"/>
      <c r="C564" s="35"/>
      <c r="D564" s="23"/>
      <c r="E564" s="23"/>
      <c r="F564" s="23"/>
      <c r="G564" s="23"/>
      <c r="H564" s="23"/>
      <c r="I564" s="23" t="s">
        <v>19</v>
      </c>
      <c r="J564" s="23"/>
      <c r="K564" s="23"/>
      <c r="L564" s="23"/>
      <c r="M564" s="23"/>
      <c r="N564" s="23"/>
      <c r="O564" s="38"/>
      <c r="P564" s="94"/>
    </row>
    <row r="565" spans="1:16" x14ac:dyDescent="0.2">
      <c r="A565" s="33"/>
      <c r="B565" s="34"/>
      <c r="C565" s="35"/>
      <c r="D565" s="23"/>
      <c r="E565" s="23"/>
      <c r="F565" s="23"/>
      <c r="G565" s="23"/>
      <c r="H565" s="23"/>
      <c r="I565" s="23" t="s">
        <v>19</v>
      </c>
      <c r="J565" s="23"/>
      <c r="K565" s="23"/>
      <c r="L565" s="23"/>
      <c r="M565" s="23"/>
      <c r="N565" s="23"/>
      <c r="O565" s="38"/>
      <c r="P565" s="94"/>
    </row>
    <row r="566" spans="1:16" x14ac:dyDescent="0.2">
      <c r="A566" s="33"/>
      <c r="B566" s="34"/>
      <c r="C566" s="35"/>
      <c r="D566" s="23"/>
      <c r="E566" s="23"/>
      <c r="F566" s="23"/>
      <c r="G566" s="23"/>
      <c r="H566" s="23"/>
      <c r="I566" s="23" t="s">
        <v>19</v>
      </c>
      <c r="J566" s="23"/>
      <c r="K566" s="23"/>
      <c r="L566" s="23"/>
      <c r="M566" s="23"/>
      <c r="N566" s="23"/>
      <c r="O566" s="38"/>
      <c r="P566" s="94"/>
    </row>
    <row r="567" spans="1:16" x14ac:dyDescent="0.2">
      <c r="A567" s="33"/>
      <c r="B567" s="34"/>
      <c r="C567" s="35"/>
      <c r="D567" s="23"/>
      <c r="E567" s="23"/>
      <c r="F567" s="23"/>
      <c r="G567" s="23"/>
      <c r="H567" s="23"/>
      <c r="I567" s="23" t="s">
        <v>19</v>
      </c>
      <c r="J567" s="23"/>
      <c r="K567" s="23"/>
      <c r="L567" s="23"/>
      <c r="M567" s="23"/>
      <c r="N567" s="23"/>
      <c r="O567" s="38"/>
      <c r="P567" s="94"/>
    </row>
    <row r="568" spans="1:16" x14ac:dyDescent="0.2">
      <c r="A568" s="33"/>
      <c r="B568" s="34"/>
      <c r="C568" s="35"/>
      <c r="D568" s="23"/>
      <c r="E568" s="23"/>
      <c r="F568" s="23"/>
      <c r="G568" s="23"/>
      <c r="H568" s="23"/>
      <c r="I568" s="23" t="s">
        <v>19</v>
      </c>
      <c r="J568" s="23"/>
      <c r="K568" s="23"/>
      <c r="L568" s="23"/>
      <c r="M568" s="23"/>
      <c r="N568" s="23"/>
      <c r="O568" s="38"/>
      <c r="P568" s="94"/>
    </row>
    <row r="569" spans="1:16" x14ac:dyDescent="0.2">
      <c r="A569" s="69"/>
      <c r="B569" s="66"/>
      <c r="C569" s="67"/>
      <c r="D569" s="68"/>
      <c r="E569" s="68"/>
      <c r="F569" s="68"/>
      <c r="G569" s="68"/>
      <c r="H569" s="68"/>
      <c r="I569" s="23" t="s">
        <v>19</v>
      </c>
      <c r="J569" s="23"/>
      <c r="K569" s="23"/>
      <c r="L569" s="23"/>
      <c r="M569" s="23"/>
      <c r="N569" s="38"/>
      <c r="O569" s="38"/>
      <c r="P569" s="94"/>
    </row>
    <row r="570" spans="1:16" x14ac:dyDescent="0.2">
      <c r="A570" s="69"/>
      <c r="B570" s="66"/>
      <c r="C570" s="67"/>
      <c r="D570" s="68"/>
      <c r="E570" s="68"/>
      <c r="F570" s="68"/>
      <c r="G570" s="68"/>
      <c r="H570" s="68"/>
      <c r="I570" s="23" t="s">
        <v>19</v>
      </c>
      <c r="J570" s="23"/>
      <c r="K570" s="23"/>
      <c r="L570" s="23"/>
      <c r="M570" s="23"/>
      <c r="N570" s="38"/>
      <c r="O570" s="38"/>
      <c r="P570" s="94"/>
    </row>
    <row r="571" spans="1:16" x14ac:dyDescent="0.2">
      <c r="A571" s="69"/>
      <c r="B571" s="66"/>
      <c r="C571" s="67"/>
      <c r="D571" s="68"/>
      <c r="E571" s="68"/>
      <c r="F571" s="68"/>
      <c r="G571" s="68"/>
      <c r="H571" s="68"/>
      <c r="I571" s="23" t="s">
        <v>19</v>
      </c>
      <c r="J571" s="23"/>
      <c r="K571" s="23"/>
      <c r="L571" s="23"/>
      <c r="M571" s="23"/>
      <c r="N571" s="23"/>
      <c r="O571" s="38"/>
      <c r="P571" s="94"/>
    </row>
    <row r="572" spans="1:16" x14ac:dyDescent="0.2">
      <c r="A572" s="69"/>
      <c r="B572" s="66"/>
      <c r="C572" s="67"/>
      <c r="D572" s="68"/>
      <c r="E572" s="68"/>
      <c r="F572" s="68"/>
      <c r="G572" s="68"/>
      <c r="H572" s="68"/>
      <c r="I572" s="23" t="s">
        <v>19</v>
      </c>
      <c r="J572" s="23"/>
      <c r="K572" s="23"/>
      <c r="L572" s="23"/>
      <c r="M572" s="23"/>
      <c r="N572" s="23"/>
      <c r="O572" s="23"/>
      <c r="P572" s="94"/>
    </row>
    <row r="573" spans="1:16" x14ac:dyDescent="0.2">
      <c r="A573" s="69"/>
      <c r="B573" s="66"/>
      <c r="C573" s="67"/>
      <c r="D573" s="68"/>
      <c r="E573" s="68"/>
      <c r="F573" s="68"/>
      <c r="G573" s="68"/>
      <c r="H573" s="68"/>
      <c r="I573" s="23" t="s">
        <v>19</v>
      </c>
      <c r="J573" s="23"/>
      <c r="K573" s="23"/>
      <c r="L573" s="23"/>
      <c r="M573" s="23"/>
      <c r="N573" s="23"/>
      <c r="O573" s="23"/>
      <c r="P573" s="94"/>
    </row>
    <row r="574" spans="1:16" x14ac:dyDescent="0.2">
      <c r="A574" s="69"/>
      <c r="B574" s="66"/>
      <c r="C574" s="67"/>
      <c r="D574" s="68"/>
      <c r="E574" s="68"/>
      <c r="F574" s="68"/>
      <c r="G574" s="68"/>
      <c r="H574" s="68"/>
      <c r="I574" s="23" t="s">
        <v>19</v>
      </c>
      <c r="J574" s="23"/>
      <c r="K574" s="23"/>
      <c r="L574" s="23"/>
      <c r="M574" s="23"/>
      <c r="N574" s="23"/>
      <c r="O574" s="23"/>
      <c r="P574" s="94"/>
    </row>
    <row r="575" spans="1:16" x14ac:dyDescent="0.2">
      <c r="A575" s="69"/>
      <c r="B575" s="66"/>
      <c r="C575" s="67"/>
      <c r="D575" s="68"/>
      <c r="E575" s="68"/>
      <c r="F575" s="68"/>
      <c r="G575" s="68"/>
      <c r="H575" s="68"/>
      <c r="I575" s="23" t="s">
        <v>19</v>
      </c>
      <c r="J575" s="23"/>
      <c r="K575" s="23"/>
      <c r="L575" s="23"/>
      <c r="M575" s="23"/>
      <c r="N575" s="38"/>
      <c r="O575" s="23"/>
      <c r="P575" s="94"/>
    </row>
    <row r="576" spans="1:16" x14ac:dyDescent="0.2">
      <c r="A576" s="69"/>
      <c r="B576" s="66"/>
      <c r="C576" s="70"/>
      <c r="D576" s="68"/>
      <c r="E576" s="68"/>
      <c r="F576" s="68"/>
      <c r="G576" s="68"/>
      <c r="H576" s="68"/>
      <c r="I576" s="23" t="s">
        <v>19</v>
      </c>
      <c r="J576" s="23"/>
      <c r="K576" s="23"/>
      <c r="L576" s="23"/>
      <c r="M576" s="23"/>
      <c r="N576" s="38"/>
      <c r="O576" s="23"/>
      <c r="P576" s="94"/>
    </row>
    <row r="577" spans="1:16" x14ac:dyDescent="0.2">
      <c r="A577" s="69"/>
      <c r="B577" s="66"/>
      <c r="C577" s="67"/>
      <c r="D577" s="68"/>
      <c r="E577" s="68"/>
      <c r="F577" s="68"/>
      <c r="G577" s="68"/>
      <c r="H577" s="68"/>
      <c r="I577" s="23" t="s">
        <v>19</v>
      </c>
      <c r="J577" s="23"/>
      <c r="K577" s="23"/>
      <c r="L577" s="23"/>
      <c r="M577" s="23"/>
      <c r="N577" s="23"/>
      <c r="O577" s="23"/>
      <c r="P577" s="94"/>
    </row>
    <row r="578" spans="1:16" x14ac:dyDescent="0.2">
      <c r="A578" s="69"/>
      <c r="B578" s="66"/>
      <c r="C578" s="67"/>
      <c r="D578" s="68"/>
      <c r="E578" s="68"/>
      <c r="F578" s="68"/>
      <c r="G578" s="68"/>
      <c r="H578" s="68"/>
      <c r="I578" s="23" t="s">
        <v>19</v>
      </c>
      <c r="J578" s="23"/>
      <c r="K578" s="23"/>
      <c r="L578" s="23"/>
      <c r="M578" s="23"/>
      <c r="N578" s="23"/>
      <c r="O578" s="38"/>
      <c r="P578" s="94"/>
    </row>
    <row r="579" spans="1:16" x14ac:dyDescent="0.2">
      <c r="A579" s="33"/>
      <c r="B579" s="34"/>
      <c r="C579" s="35"/>
      <c r="D579" s="23"/>
      <c r="E579" s="23"/>
      <c r="F579" s="23"/>
      <c r="G579" s="23"/>
      <c r="H579" s="23"/>
      <c r="I579" s="23" t="s">
        <v>19</v>
      </c>
      <c r="J579" s="23"/>
      <c r="K579" s="23"/>
      <c r="L579" s="23"/>
      <c r="M579" s="23"/>
      <c r="N579" s="23"/>
      <c r="O579" s="23"/>
      <c r="P579" s="94"/>
    </row>
    <row r="580" spans="1:16" x14ac:dyDescent="0.2">
      <c r="A580" s="33"/>
      <c r="B580" s="34"/>
      <c r="C580" s="35"/>
      <c r="D580" s="23"/>
      <c r="E580" s="23"/>
      <c r="F580" s="23"/>
      <c r="G580" s="23"/>
      <c r="H580" s="23"/>
      <c r="I580" s="23" t="s">
        <v>19</v>
      </c>
      <c r="J580" s="23"/>
      <c r="K580" s="23"/>
      <c r="L580" s="23"/>
      <c r="M580" s="23"/>
      <c r="N580" s="23"/>
      <c r="O580" s="23"/>
      <c r="P580" s="94"/>
    </row>
    <row r="581" spans="1:16" x14ac:dyDescent="0.2">
      <c r="A581" s="33"/>
      <c r="B581" s="34"/>
      <c r="C581" s="35"/>
      <c r="D581" s="23"/>
      <c r="E581" s="23"/>
      <c r="F581" s="23"/>
      <c r="G581" s="23"/>
      <c r="H581" s="23"/>
      <c r="I581" s="23" t="s">
        <v>19</v>
      </c>
      <c r="J581" s="23"/>
      <c r="K581" s="23"/>
      <c r="L581" s="23"/>
      <c r="M581" s="23"/>
      <c r="N581" s="23"/>
      <c r="O581" s="23"/>
      <c r="P581" s="94"/>
    </row>
    <row r="582" spans="1:16" x14ac:dyDescent="0.2">
      <c r="A582" s="33"/>
      <c r="B582" s="34"/>
      <c r="C582" s="35"/>
      <c r="D582" s="23"/>
      <c r="E582" s="23"/>
      <c r="F582" s="23"/>
      <c r="G582" s="23"/>
      <c r="H582" s="23"/>
      <c r="I582" s="23" t="s">
        <v>19</v>
      </c>
      <c r="J582" s="23"/>
      <c r="K582" s="23"/>
      <c r="L582" s="23"/>
      <c r="M582" s="23"/>
      <c r="N582" s="23"/>
      <c r="O582" s="23"/>
      <c r="P582" s="94"/>
    </row>
    <row r="583" spans="1:16" x14ac:dyDescent="0.2">
      <c r="A583" s="33"/>
      <c r="B583" s="34"/>
      <c r="C583" s="35"/>
      <c r="D583" s="23"/>
      <c r="E583" s="23"/>
      <c r="F583" s="23"/>
      <c r="G583" s="23"/>
      <c r="H583" s="23"/>
      <c r="I583" s="23" t="s">
        <v>19</v>
      </c>
      <c r="J583" s="23"/>
      <c r="K583" s="23"/>
      <c r="L583" s="23"/>
      <c r="M583" s="23"/>
      <c r="N583" s="23"/>
      <c r="O583" s="23"/>
      <c r="P583" s="94"/>
    </row>
    <row r="584" spans="1:16" x14ac:dyDescent="0.2">
      <c r="A584" s="33"/>
      <c r="B584" s="34"/>
      <c r="C584" s="35"/>
      <c r="D584" s="23"/>
      <c r="E584" s="23"/>
      <c r="F584" s="23"/>
      <c r="G584" s="23"/>
      <c r="H584" s="23"/>
      <c r="I584" s="23" t="s">
        <v>19</v>
      </c>
      <c r="J584" s="23"/>
      <c r="K584" s="23"/>
      <c r="L584" s="23"/>
      <c r="M584" s="23"/>
      <c r="N584" s="23"/>
      <c r="O584" s="23"/>
      <c r="P584" s="94"/>
    </row>
    <row r="585" spans="1:16" x14ac:dyDescent="0.2">
      <c r="A585" s="33"/>
      <c r="B585" s="34"/>
      <c r="C585" s="35"/>
      <c r="D585" s="23"/>
      <c r="E585" s="23"/>
      <c r="F585" s="23"/>
      <c r="G585" s="23"/>
      <c r="H585" s="23"/>
      <c r="I585" s="23" t="s">
        <v>19</v>
      </c>
      <c r="J585" s="23"/>
      <c r="K585" s="23"/>
      <c r="L585" s="23"/>
      <c r="M585" s="23"/>
      <c r="N585" s="23"/>
      <c r="O585" s="23"/>
      <c r="P585" s="94"/>
    </row>
    <row r="586" spans="1:16" x14ac:dyDescent="0.2">
      <c r="A586" s="33"/>
      <c r="B586" s="34"/>
      <c r="C586" s="35"/>
      <c r="D586" s="23"/>
      <c r="E586" s="23"/>
      <c r="F586" s="23"/>
      <c r="G586" s="23"/>
      <c r="H586" s="23"/>
      <c r="I586" s="23" t="s">
        <v>20</v>
      </c>
      <c r="J586" s="23"/>
      <c r="K586" s="23"/>
      <c r="L586" s="23"/>
      <c r="M586" s="23"/>
      <c r="N586" s="23"/>
      <c r="O586" s="23"/>
      <c r="P586" s="94"/>
    </row>
    <row r="587" spans="1:16" x14ac:dyDescent="0.2">
      <c r="A587" s="33"/>
      <c r="B587" s="34"/>
      <c r="C587" s="35"/>
      <c r="D587" s="23"/>
      <c r="E587" s="23"/>
      <c r="F587" s="23"/>
      <c r="G587" s="23"/>
      <c r="H587" s="23"/>
      <c r="I587" s="23" t="s">
        <v>20</v>
      </c>
      <c r="J587" s="23"/>
      <c r="K587" s="23"/>
      <c r="L587" s="23"/>
      <c r="M587" s="23"/>
      <c r="N587" s="23"/>
      <c r="O587" s="23"/>
      <c r="P587" s="94"/>
    </row>
    <row r="588" spans="1:16" x14ac:dyDescent="0.2">
      <c r="A588" s="33"/>
      <c r="B588" s="34"/>
      <c r="C588" s="35"/>
      <c r="D588" s="23"/>
      <c r="E588" s="23"/>
      <c r="F588" s="23"/>
      <c r="G588" s="23"/>
      <c r="H588" s="23"/>
      <c r="I588" s="23" t="s">
        <v>19</v>
      </c>
      <c r="J588" s="23"/>
      <c r="K588" s="23"/>
      <c r="L588" s="23"/>
      <c r="M588" s="23"/>
      <c r="N588" s="23"/>
      <c r="O588" s="23"/>
      <c r="P588" s="94"/>
    </row>
    <row r="589" spans="1:16" x14ac:dyDescent="0.2">
      <c r="A589" s="33"/>
      <c r="B589" s="34"/>
      <c r="C589" s="35"/>
      <c r="D589" s="23"/>
      <c r="E589" s="23"/>
      <c r="F589" s="23"/>
      <c r="G589" s="23"/>
      <c r="H589" s="23"/>
      <c r="I589" s="23" t="s">
        <v>20</v>
      </c>
      <c r="J589" s="23"/>
      <c r="K589" s="23"/>
      <c r="L589" s="23"/>
      <c r="M589" s="23"/>
      <c r="N589" s="23"/>
      <c r="O589" s="23"/>
      <c r="P589" s="94"/>
    </row>
    <row r="590" spans="1:16" x14ac:dyDescent="0.2">
      <c r="A590" s="33"/>
      <c r="B590" s="34"/>
      <c r="C590" s="35"/>
      <c r="D590" s="23"/>
      <c r="E590" s="23"/>
      <c r="F590" s="23"/>
      <c r="G590" s="23"/>
      <c r="H590" s="23"/>
      <c r="I590" s="23" t="s">
        <v>19</v>
      </c>
      <c r="J590" s="23"/>
      <c r="K590" s="23"/>
      <c r="L590" s="23"/>
      <c r="M590" s="23"/>
      <c r="N590" s="23"/>
      <c r="O590" s="23"/>
      <c r="P590" s="94"/>
    </row>
    <row r="591" spans="1:16" x14ac:dyDescent="0.2">
      <c r="A591" s="33"/>
      <c r="B591" s="34"/>
      <c r="C591" s="35"/>
      <c r="D591" s="23"/>
      <c r="E591" s="23"/>
      <c r="F591" s="23"/>
      <c r="G591" s="23"/>
      <c r="H591" s="23"/>
      <c r="I591" s="23" t="s">
        <v>18</v>
      </c>
      <c r="J591" s="23"/>
      <c r="K591" s="23"/>
      <c r="L591" s="23"/>
      <c r="M591" s="23"/>
      <c r="N591" s="23"/>
      <c r="O591" s="23"/>
      <c r="P591" s="94"/>
    </row>
    <row r="592" spans="1:16" x14ac:dyDescent="0.2">
      <c r="A592" s="33"/>
      <c r="B592" s="34"/>
      <c r="C592" s="35"/>
      <c r="D592" s="23"/>
      <c r="E592" s="23"/>
      <c r="F592" s="23"/>
      <c r="G592" s="23"/>
      <c r="H592" s="23"/>
      <c r="I592" s="23" t="s">
        <v>19</v>
      </c>
      <c r="J592" s="23"/>
      <c r="K592" s="23"/>
      <c r="L592" s="23"/>
      <c r="M592" s="23"/>
      <c r="N592" s="23"/>
      <c r="O592" s="23"/>
      <c r="P592" s="94"/>
    </row>
    <row r="593" spans="1:16" x14ac:dyDescent="0.2">
      <c r="A593" s="33"/>
      <c r="B593" s="34"/>
      <c r="C593" s="35"/>
      <c r="D593" s="23"/>
      <c r="E593" s="23"/>
      <c r="F593" s="23"/>
      <c r="G593" s="23"/>
      <c r="H593" s="23"/>
      <c r="I593" s="23" t="s">
        <v>19</v>
      </c>
      <c r="J593" s="23"/>
      <c r="K593" s="23"/>
      <c r="L593" s="23"/>
      <c r="M593" s="23"/>
      <c r="N593" s="23"/>
      <c r="O593" s="23"/>
      <c r="P593" s="94"/>
    </row>
    <row r="594" spans="1:16" x14ac:dyDescent="0.2">
      <c r="A594" s="33"/>
      <c r="B594" s="34"/>
      <c r="C594" s="35"/>
      <c r="D594" s="23"/>
      <c r="E594" s="23"/>
      <c r="F594" s="23"/>
      <c r="G594" s="23"/>
      <c r="H594" s="23"/>
      <c r="I594" s="23" t="s">
        <v>20</v>
      </c>
      <c r="J594" s="23"/>
      <c r="K594" s="23"/>
      <c r="L594" s="23"/>
      <c r="M594" s="23"/>
      <c r="N594" s="23"/>
      <c r="O594" s="23"/>
      <c r="P594" s="94"/>
    </row>
    <row r="595" spans="1:16" x14ac:dyDescent="0.2">
      <c r="A595" s="33"/>
      <c r="B595" s="34"/>
      <c r="C595" s="35"/>
      <c r="D595" s="23"/>
      <c r="E595" s="23"/>
      <c r="F595" s="23"/>
      <c r="G595" s="23"/>
      <c r="H595" s="23"/>
      <c r="I595" s="23" t="s">
        <v>19</v>
      </c>
      <c r="J595" s="23"/>
      <c r="K595" s="23"/>
      <c r="L595" s="23"/>
      <c r="M595" s="23"/>
      <c r="N595" s="23"/>
      <c r="O595" s="23"/>
      <c r="P595" s="94"/>
    </row>
    <row r="596" spans="1:16" x14ac:dyDescent="0.2">
      <c r="A596" s="33"/>
      <c r="B596" s="34"/>
      <c r="C596" s="35"/>
      <c r="D596" s="23"/>
      <c r="E596" s="23"/>
      <c r="F596" s="23"/>
      <c r="G596" s="23"/>
      <c r="H596" s="23"/>
      <c r="I596" s="23" t="s">
        <v>19</v>
      </c>
      <c r="J596" s="23"/>
      <c r="K596" s="23"/>
      <c r="L596" s="23"/>
      <c r="M596" s="23"/>
      <c r="N596" s="23"/>
      <c r="O596" s="23"/>
      <c r="P596" s="94"/>
    </row>
    <row r="597" spans="1:16" x14ac:dyDescent="0.2">
      <c r="A597" s="33"/>
      <c r="B597" s="34"/>
      <c r="C597" s="35"/>
      <c r="D597" s="23"/>
      <c r="E597" s="23"/>
      <c r="F597" s="23"/>
      <c r="G597" s="23"/>
      <c r="H597" s="23"/>
      <c r="I597" s="23" t="s">
        <v>20</v>
      </c>
      <c r="J597" s="23"/>
      <c r="K597" s="23"/>
      <c r="L597" s="23"/>
      <c r="M597" s="23"/>
      <c r="N597" s="23"/>
      <c r="O597" s="23"/>
      <c r="P597" s="94"/>
    </row>
    <row r="598" spans="1:16" x14ac:dyDescent="0.2">
      <c r="A598" s="33"/>
      <c r="B598" s="34"/>
      <c r="C598" s="35"/>
      <c r="D598" s="23"/>
      <c r="E598" s="23"/>
      <c r="F598" s="23"/>
      <c r="G598" s="23"/>
      <c r="H598" s="23"/>
      <c r="I598" s="23" t="s">
        <v>19</v>
      </c>
      <c r="J598" s="23"/>
      <c r="K598" s="23"/>
      <c r="L598" s="23"/>
      <c r="M598" s="23"/>
      <c r="N598" s="23"/>
      <c r="O598" s="23"/>
      <c r="P598" s="94"/>
    </row>
    <row r="599" spans="1:16" x14ac:dyDescent="0.2">
      <c r="A599" s="33"/>
      <c r="B599" s="34"/>
      <c r="C599" s="35"/>
      <c r="D599" s="23"/>
      <c r="E599" s="23"/>
      <c r="F599" s="23"/>
      <c r="G599" s="23"/>
      <c r="H599" s="23"/>
      <c r="I599" s="23" t="s">
        <v>20</v>
      </c>
      <c r="J599" s="23"/>
      <c r="K599" s="23"/>
      <c r="L599" s="23"/>
      <c r="M599" s="23"/>
      <c r="N599" s="23"/>
      <c r="O599" s="23"/>
      <c r="P599" s="94"/>
    </row>
    <row r="600" spans="1:16" x14ac:dyDescent="0.2">
      <c r="A600" s="33"/>
      <c r="B600" s="34"/>
      <c r="C600" s="35"/>
      <c r="D600" s="23"/>
      <c r="E600" s="23"/>
      <c r="F600" s="23"/>
      <c r="G600" s="23"/>
      <c r="H600" s="23"/>
      <c r="I600" s="23" t="s">
        <v>19</v>
      </c>
      <c r="J600" s="23"/>
      <c r="K600" s="23"/>
      <c r="L600" s="23"/>
      <c r="M600" s="23"/>
      <c r="N600" s="23"/>
      <c r="O600" s="23"/>
      <c r="P600" s="94"/>
    </row>
    <row r="601" spans="1:16" x14ac:dyDescent="0.2">
      <c r="A601" s="33"/>
      <c r="B601" s="34"/>
      <c r="C601" s="35"/>
      <c r="D601" s="23"/>
      <c r="E601" s="23"/>
      <c r="F601" s="23"/>
      <c r="G601" s="23"/>
      <c r="H601" s="23"/>
      <c r="I601" s="23" t="s">
        <v>19</v>
      </c>
      <c r="J601" s="23"/>
      <c r="K601" s="23"/>
      <c r="L601" s="23"/>
      <c r="M601" s="23"/>
      <c r="N601" s="23"/>
      <c r="O601" s="23"/>
      <c r="P601" s="94"/>
    </row>
    <row r="602" spans="1:16" x14ac:dyDescent="0.2">
      <c r="A602" s="33"/>
      <c r="B602" s="34"/>
      <c r="C602" s="35"/>
      <c r="D602" s="23"/>
      <c r="E602" s="23"/>
      <c r="F602" s="23"/>
      <c r="G602" s="23"/>
      <c r="H602" s="23"/>
      <c r="I602" s="23" t="s">
        <v>19</v>
      </c>
      <c r="J602" s="23"/>
      <c r="K602" s="23"/>
      <c r="L602" s="23"/>
      <c r="M602" s="23"/>
      <c r="N602" s="23"/>
      <c r="O602" s="23"/>
      <c r="P602" s="94"/>
    </row>
    <row r="603" spans="1:16" x14ac:dyDescent="0.2">
      <c r="A603" s="33"/>
      <c r="B603" s="34"/>
      <c r="C603" s="35"/>
      <c r="D603" s="23"/>
      <c r="E603" s="23"/>
      <c r="F603" s="23"/>
      <c r="G603" s="23"/>
      <c r="H603" s="23"/>
      <c r="I603" s="23" t="s">
        <v>19</v>
      </c>
      <c r="J603" s="23"/>
      <c r="K603" s="23"/>
      <c r="L603" s="23"/>
      <c r="M603" s="23"/>
      <c r="N603" s="23"/>
      <c r="O603" s="23"/>
      <c r="P603" s="94"/>
    </row>
    <row r="604" spans="1:16" x14ac:dyDescent="0.2">
      <c r="A604" s="33"/>
      <c r="B604" s="34"/>
      <c r="C604" s="35"/>
      <c r="D604" s="23"/>
      <c r="E604" s="23"/>
      <c r="F604" s="23"/>
      <c r="G604" s="23"/>
      <c r="H604" s="23"/>
      <c r="I604" s="23" t="s">
        <v>19</v>
      </c>
      <c r="J604" s="23"/>
      <c r="K604" s="23"/>
      <c r="L604" s="23"/>
      <c r="M604" s="23"/>
      <c r="N604" s="23"/>
      <c r="O604" s="23"/>
      <c r="P604" s="94"/>
    </row>
    <row r="605" spans="1:16" x14ac:dyDescent="0.2">
      <c r="A605" s="69"/>
      <c r="B605" s="66"/>
      <c r="C605" s="67"/>
      <c r="D605" s="68"/>
      <c r="E605" s="68"/>
      <c r="F605" s="68"/>
      <c r="G605" s="68"/>
      <c r="H605" s="68"/>
      <c r="I605" s="23" t="s">
        <v>19</v>
      </c>
      <c r="J605" s="23"/>
      <c r="K605" s="23"/>
      <c r="L605" s="23"/>
      <c r="M605" s="23"/>
      <c r="N605" s="23"/>
      <c r="O605" s="23"/>
      <c r="P605" s="94"/>
    </row>
    <row r="606" spans="1:16" x14ac:dyDescent="0.2">
      <c r="A606" s="69"/>
      <c r="B606" s="66"/>
      <c r="C606" s="67"/>
      <c r="D606" s="68"/>
      <c r="E606" s="68"/>
      <c r="F606" s="68"/>
      <c r="G606" s="68"/>
      <c r="H606" s="68"/>
      <c r="I606" s="23" t="s">
        <v>19</v>
      </c>
      <c r="J606" s="23"/>
      <c r="K606" s="23"/>
      <c r="L606" s="23"/>
      <c r="M606" s="23"/>
      <c r="N606" s="23"/>
      <c r="O606" s="23"/>
      <c r="P606" s="94"/>
    </row>
    <row r="607" spans="1:16" x14ac:dyDescent="0.2">
      <c r="A607" s="69"/>
      <c r="B607" s="66"/>
      <c r="C607" s="67"/>
      <c r="D607" s="68"/>
      <c r="E607" s="68"/>
      <c r="F607" s="68"/>
      <c r="G607" s="68"/>
      <c r="H607" s="68"/>
      <c r="I607" s="23" t="s">
        <v>19</v>
      </c>
      <c r="J607" s="23"/>
      <c r="K607" s="23"/>
      <c r="L607" s="23"/>
      <c r="M607" s="23"/>
      <c r="N607" s="23"/>
      <c r="O607" s="23"/>
      <c r="P607" s="94"/>
    </row>
    <row r="608" spans="1:16" x14ac:dyDescent="0.2">
      <c r="A608" s="69"/>
      <c r="B608" s="66"/>
      <c r="C608" s="67"/>
      <c r="D608" s="68"/>
      <c r="E608" s="68"/>
      <c r="F608" s="68"/>
      <c r="G608" s="68"/>
      <c r="H608" s="68"/>
      <c r="I608" s="23" t="s">
        <v>19</v>
      </c>
      <c r="J608" s="23"/>
      <c r="K608" s="23"/>
      <c r="L608" s="23"/>
      <c r="M608" s="23"/>
      <c r="N608" s="23"/>
      <c r="O608" s="23"/>
      <c r="P608" s="94"/>
    </row>
    <row r="609" spans="1:16" x14ac:dyDescent="0.2">
      <c r="A609" s="69"/>
      <c r="B609" s="66"/>
      <c r="C609" s="67"/>
      <c r="D609" s="68"/>
      <c r="E609" s="68"/>
      <c r="F609" s="68"/>
      <c r="G609" s="68"/>
      <c r="H609" s="68"/>
      <c r="I609" s="23" t="s">
        <v>19</v>
      </c>
      <c r="J609" s="23"/>
      <c r="K609" s="23"/>
      <c r="L609" s="23"/>
      <c r="M609" s="23"/>
      <c r="N609" s="23"/>
      <c r="O609" s="23"/>
      <c r="P609" s="94"/>
    </row>
    <row r="610" spans="1:16" x14ac:dyDescent="0.2">
      <c r="A610" s="69"/>
      <c r="B610" s="66"/>
      <c r="C610" s="67"/>
      <c r="D610" s="68"/>
      <c r="E610" s="68"/>
      <c r="F610" s="68"/>
      <c r="G610" s="68"/>
      <c r="H610" s="68"/>
      <c r="I610" s="23" t="s">
        <v>19</v>
      </c>
      <c r="J610" s="23"/>
      <c r="K610" s="23"/>
      <c r="L610" s="23"/>
      <c r="M610" s="23"/>
      <c r="N610" s="23"/>
      <c r="O610" s="23"/>
      <c r="P610" s="94"/>
    </row>
    <row r="611" spans="1:16" x14ac:dyDescent="0.2">
      <c r="A611" s="69"/>
      <c r="B611" s="66"/>
      <c r="C611" s="67"/>
      <c r="D611" s="68"/>
      <c r="E611" s="68"/>
      <c r="F611" s="68"/>
      <c r="G611" s="68"/>
      <c r="H611" s="68"/>
      <c r="I611" s="23" t="s">
        <v>19</v>
      </c>
      <c r="J611" s="23"/>
      <c r="K611" s="23"/>
      <c r="L611" s="23"/>
      <c r="M611" s="23"/>
      <c r="N611" s="23"/>
      <c r="O611" s="23"/>
      <c r="P611" s="94"/>
    </row>
    <row r="612" spans="1:16" x14ac:dyDescent="0.2">
      <c r="A612" s="69"/>
      <c r="B612" s="66"/>
      <c r="C612" s="67"/>
      <c r="D612" s="68"/>
      <c r="E612" s="68"/>
      <c r="F612" s="68"/>
      <c r="G612" s="68"/>
      <c r="H612" s="68"/>
      <c r="I612" s="23" t="s">
        <v>19</v>
      </c>
      <c r="J612" s="23"/>
      <c r="K612" s="23"/>
      <c r="L612" s="23"/>
      <c r="M612" s="23"/>
      <c r="N612" s="23"/>
      <c r="O612" s="23"/>
      <c r="P612" s="94"/>
    </row>
    <row r="613" spans="1:16" x14ac:dyDescent="0.2">
      <c r="A613" s="69"/>
      <c r="B613" s="66"/>
      <c r="C613" s="67"/>
      <c r="D613" s="68"/>
      <c r="E613" s="68"/>
      <c r="F613" s="68"/>
      <c r="G613" s="68"/>
      <c r="H613" s="68"/>
      <c r="I613" s="23" t="s">
        <v>19</v>
      </c>
      <c r="J613" s="23"/>
      <c r="K613" s="23"/>
      <c r="L613" s="23"/>
      <c r="M613" s="23"/>
      <c r="N613" s="23"/>
      <c r="O613" s="23"/>
      <c r="P613" s="94"/>
    </row>
    <row r="614" spans="1:16" x14ac:dyDescent="0.2">
      <c r="A614" s="69"/>
      <c r="B614" s="66"/>
      <c r="C614" s="67"/>
      <c r="D614" s="68"/>
      <c r="E614" s="68"/>
      <c r="F614" s="68"/>
      <c r="G614" s="68"/>
      <c r="H614" s="68"/>
      <c r="I614" s="23" t="s">
        <v>19</v>
      </c>
      <c r="J614" s="23"/>
      <c r="K614" s="23"/>
      <c r="L614" s="23"/>
      <c r="M614" s="23"/>
      <c r="N614" s="23"/>
      <c r="O614" s="23"/>
      <c r="P614" s="94"/>
    </row>
    <row r="615" spans="1:16" x14ac:dyDescent="0.2">
      <c r="A615" s="69"/>
      <c r="B615" s="66"/>
      <c r="C615" s="67"/>
      <c r="D615" s="68"/>
      <c r="E615" s="68"/>
      <c r="F615" s="68"/>
      <c r="G615" s="68"/>
      <c r="H615" s="68"/>
      <c r="I615" s="23" t="s">
        <v>19</v>
      </c>
      <c r="J615" s="23"/>
      <c r="K615" s="23"/>
      <c r="L615" s="23"/>
      <c r="M615" s="23"/>
      <c r="N615" s="23"/>
      <c r="O615" s="23"/>
      <c r="P615" s="94"/>
    </row>
    <row r="616" spans="1:16" x14ac:dyDescent="0.2">
      <c r="A616" s="69"/>
      <c r="B616" s="66"/>
      <c r="C616" s="67"/>
      <c r="D616" s="68"/>
      <c r="E616" s="68"/>
      <c r="F616" s="68"/>
      <c r="G616" s="68"/>
      <c r="H616" s="68"/>
      <c r="I616" s="23" t="s">
        <v>19</v>
      </c>
      <c r="J616" s="23"/>
      <c r="K616" s="23"/>
      <c r="L616" s="23"/>
      <c r="M616" s="23"/>
      <c r="N616" s="23"/>
      <c r="O616" s="23"/>
      <c r="P616" s="94"/>
    </row>
    <row r="617" spans="1:16" x14ac:dyDescent="0.2">
      <c r="A617" s="69"/>
      <c r="B617" s="66"/>
      <c r="C617" s="67"/>
      <c r="D617" s="68"/>
      <c r="E617" s="68"/>
      <c r="F617" s="68"/>
      <c r="G617" s="68"/>
      <c r="H617" s="68"/>
      <c r="I617" s="23" t="s">
        <v>19</v>
      </c>
      <c r="J617" s="23"/>
      <c r="K617" s="23"/>
      <c r="L617" s="23"/>
      <c r="M617" s="23"/>
      <c r="N617" s="23"/>
      <c r="O617" s="23"/>
      <c r="P617" s="94"/>
    </row>
    <row r="618" spans="1:16" x14ac:dyDescent="0.2">
      <c r="A618" s="69"/>
      <c r="B618" s="66"/>
      <c r="C618" s="67"/>
      <c r="D618" s="68"/>
      <c r="E618" s="68"/>
      <c r="F618" s="68"/>
      <c r="G618" s="68"/>
      <c r="H618" s="68"/>
      <c r="I618" s="23" t="s">
        <v>19</v>
      </c>
      <c r="J618" s="23"/>
      <c r="K618" s="23"/>
      <c r="L618" s="23"/>
      <c r="M618" s="23"/>
      <c r="N618" s="23"/>
      <c r="O618" s="23"/>
      <c r="P618" s="94"/>
    </row>
    <row r="619" spans="1:16" x14ac:dyDescent="0.2">
      <c r="A619" s="69"/>
      <c r="B619" s="66"/>
      <c r="C619" s="67"/>
      <c r="D619" s="68"/>
      <c r="E619" s="68"/>
      <c r="F619" s="68"/>
      <c r="G619" s="68"/>
      <c r="H619" s="68"/>
      <c r="I619" s="23" t="s">
        <v>19</v>
      </c>
      <c r="J619" s="23"/>
      <c r="K619" s="23"/>
      <c r="L619" s="23"/>
      <c r="M619" s="23"/>
      <c r="N619" s="23"/>
      <c r="O619" s="23"/>
      <c r="P619" s="94"/>
    </row>
    <row r="620" spans="1:16" x14ac:dyDescent="0.2">
      <c r="A620" s="69"/>
      <c r="B620" s="66"/>
      <c r="C620" s="67"/>
      <c r="D620" s="68"/>
      <c r="E620" s="68"/>
      <c r="F620" s="68"/>
      <c r="G620" s="68"/>
      <c r="H620" s="68"/>
      <c r="I620" s="23" t="s">
        <v>19</v>
      </c>
      <c r="J620" s="23"/>
      <c r="K620" s="23"/>
      <c r="L620" s="23"/>
      <c r="M620" s="23"/>
      <c r="N620" s="23"/>
      <c r="O620" s="23"/>
      <c r="P620" s="94"/>
    </row>
    <row r="621" spans="1:16" x14ac:dyDescent="0.2">
      <c r="A621" s="69"/>
      <c r="B621" s="66"/>
      <c r="C621" s="67"/>
      <c r="D621" s="68"/>
      <c r="E621" s="68"/>
      <c r="F621" s="68"/>
      <c r="G621" s="68"/>
      <c r="H621" s="68"/>
      <c r="I621" s="23" t="s">
        <v>19</v>
      </c>
      <c r="J621" s="23"/>
      <c r="K621" s="23"/>
      <c r="L621" s="23"/>
      <c r="M621" s="23"/>
      <c r="N621" s="23"/>
      <c r="O621" s="23"/>
      <c r="P621" s="94"/>
    </row>
    <row r="622" spans="1:16" x14ac:dyDescent="0.2">
      <c r="A622" s="69"/>
      <c r="B622" s="66"/>
      <c r="C622" s="67"/>
      <c r="D622" s="68"/>
      <c r="E622" s="68"/>
      <c r="F622" s="68"/>
      <c r="G622" s="68"/>
      <c r="H622" s="68"/>
      <c r="I622" s="23" t="s">
        <v>18</v>
      </c>
      <c r="J622" s="23"/>
      <c r="K622" s="23"/>
      <c r="L622" s="23"/>
      <c r="M622" s="23"/>
      <c r="N622" s="23"/>
      <c r="O622" s="23"/>
      <c r="P622" s="94"/>
    </row>
    <row r="623" spans="1:16" x14ac:dyDescent="0.2">
      <c r="A623" s="69"/>
      <c r="B623" s="66"/>
      <c r="C623" s="67"/>
      <c r="D623" s="68"/>
      <c r="E623" s="68"/>
      <c r="F623" s="68"/>
      <c r="G623" s="68"/>
      <c r="H623" s="68"/>
      <c r="I623" s="23" t="s">
        <v>19</v>
      </c>
      <c r="J623" s="23"/>
      <c r="K623" s="23"/>
      <c r="L623" s="23"/>
      <c r="M623" s="23"/>
      <c r="N623" s="23"/>
      <c r="O623" s="23"/>
      <c r="P623" s="94"/>
    </row>
    <row r="624" spans="1:16" x14ac:dyDescent="0.2">
      <c r="A624" s="33"/>
      <c r="B624" s="34"/>
      <c r="C624" s="35"/>
      <c r="D624" s="23"/>
      <c r="E624" s="23"/>
      <c r="F624" s="23"/>
      <c r="G624" s="23"/>
      <c r="H624" s="23"/>
      <c r="I624" s="23" t="s">
        <v>19</v>
      </c>
      <c r="J624" s="23"/>
      <c r="K624" s="23"/>
      <c r="L624" s="23"/>
      <c r="M624" s="23"/>
      <c r="N624" s="23"/>
      <c r="O624" s="23"/>
      <c r="P624" s="94"/>
    </row>
    <row r="625" spans="1:16" x14ac:dyDescent="0.2">
      <c r="A625" s="33"/>
      <c r="B625" s="34"/>
      <c r="C625" s="35"/>
      <c r="D625" s="23"/>
      <c r="E625" s="23"/>
      <c r="F625" s="23"/>
      <c r="G625" s="23"/>
      <c r="H625" s="23"/>
      <c r="I625" s="23" t="s">
        <v>19</v>
      </c>
      <c r="J625" s="23"/>
      <c r="K625" s="23"/>
      <c r="L625" s="23"/>
      <c r="M625" s="23"/>
      <c r="N625" s="23"/>
      <c r="O625" s="23"/>
      <c r="P625" s="94"/>
    </row>
    <row r="626" spans="1:16" x14ac:dyDescent="0.2">
      <c r="A626" s="33"/>
      <c r="B626" s="34"/>
      <c r="C626" s="35"/>
      <c r="D626" s="23"/>
      <c r="E626" s="23"/>
      <c r="F626" s="23"/>
      <c r="G626" s="23"/>
      <c r="H626" s="23"/>
      <c r="I626" s="23" t="s">
        <v>19</v>
      </c>
      <c r="J626" s="23"/>
      <c r="K626" s="23"/>
      <c r="L626" s="23"/>
      <c r="M626" s="23"/>
      <c r="N626" s="23"/>
      <c r="O626" s="38"/>
      <c r="P626" s="94"/>
    </row>
    <row r="627" spans="1:16" x14ac:dyDescent="0.2">
      <c r="A627" s="33"/>
      <c r="B627" s="34"/>
      <c r="C627" s="35"/>
      <c r="D627" s="23"/>
      <c r="E627" s="23"/>
      <c r="F627" s="23"/>
      <c r="G627" s="23"/>
      <c r="H627" s="23"/>
      <c r="I627" s="23" t="s">
        <v>19</v>
      </c>
      <c r="J627" s="23"/>
      <c r="K627" s="23"/>
      <c r="L627" s="23"/>
      <c r="M627" s="23"/>
      <c r="N627" s="23"/>
      <c r="O627" s="23"/>
      <c r="P627" s="94"/>
    </row>
    <row r="628" spans="1:16" x14ac:dyDescent="0.2">
      <c r="A628" s="33"/>
      <c r="B628" s="34"/>
      <c r="C628" s="35"/>
      <c r="D628" s="23"/>
      <c r="E628" s="23"/>
      <c r="F628" s="23"/>
      <c r="G628" s="23"/>
      <c r="H628" s="23"/>
      <c r="I628" s="23" t="s">
        <v>19</v>
      </c>
      <c r="J628" s="23"/>
      <c r="K628" s="23"/>
      <c r="L628" s="23"/>
      <c r="M628" s="23"/>
      <c r="N628" s="23"/>
      <c r="O628" s="23"/>
      <c r="P628" s="94"/>
    </row>
    <row r="629" spans="1:16" x14ac:dyDescent="0.2">
      <c r="A629" s="33"/>
      <c r="B629" s="34"/>
      <c r="C629" s="35"/>
      <c r="D629" s="23"/>
      <c r="E629" s="23"/>
      <c r="F629" s="23"/>
      <c r="G629" s="23"/>
      <c r="H629" s="23"/>
      <c r="I629" s="23" t="s">
        <v>19</v>
      </c>
      <c r="J629" s="23"/>
      <c r="K629" s="23"/>
      <c r="L629" s="23"/>
      <c r="M629" s="23"/>
      <c r="N629" s="23"/>
      <c r="O629" s="23"/>
      <c r="P629" s="94"/>
    </row>
    <row r="630" spans="1:16" x14ac:dyDescent="0.2">
      <c r="A630" s="33"/>
      <c r="B630" s="34"/>
      <c r="C630" s="35"/>
      <c r="D630" s="23"/>
      <c r="E630" s="23"/>
      <c r="F630" s="23"/>
      <c r="G630" s="23"/>
      <c r="H630" s="23"/>
      <c r="I630" s="23" t="s">
        <v>19</v>
      </c>
      <c r="J630" s="23"/>
      <c r="K630" s="23"/>
      <c r="L630" s="23"/>
      <c r="M630" s="23"/>
      <c r="N630" s="23"/>
      <c r="O630" s="23"/>
      <c r="P630" s="94"/>
    </row>
    <row r="631" spans="1:16" x14ac:dyDescent="0.2">
      <c r="A631" s="33"/>
      <c r="B631" s="34"/>
      <c r="C631" s="35"/>
      <c r="D631" s="23"/>
      <c r="E631" s="23"/>
      <c r="F631" s="23"/>
      <c r="G631" s="23"/>
      <c r="H631" s="23"/>
      <c r="I631" s="23" t="s">
        <v>19</v>
      </c>
      <c r="J631" s="23"/>
      <c r="K631" s="23"/>
      <c r="L631" s="23"/>
      <c r="M631" s="23"/>
      <c r="N631" s="23"/>
      <c r="O631" s="23"/>
      <c r="P631" s="94"/>
    </row>
    <row r="632" spans="1:16" x14ac:dyDescent="0.2">
      <c r="A632" s="33"/>
      <c r="B632" s="34"/>
      <c r="C632" s="35"/>
      <c r="D632" s="23"/>
      <c r="E632" s="23"/>
      <c r="F632" s="23"/>
      <c r="G632" s="23"/>
      <c r="H632" s="23"/>
      <c r="I632" s="23" t="s">
        <v>19</v>
      </c>
      <c r="J632" s="23"/>
      <c r="K632" s="23"/>
      <c r="L632" s="23"/>
      <c r="M632" s="23"/>
      <c r="N632" s="23"/>
      <c r="O632" s="23"/>
      <c r="P632" s="94"/>
    </row>
    <row r="633" spans="1:16" x14ac:dyDescent="0.2">
      <c r="A633" s="33"/>
      <c r="B633" s="34"/>
      <c r="C633" s="35"/>
      <c r="D633" s="23"/>
      <c r="E633" s="23"/>
      <c r="F633" s="23"/>
      <c r="G633" s="23"/>
      <c r="H633" s="23"/>
      <c r="I633" s="23" t="s">
        <v>19</v>
      </c>
      <c r="J633" s="23"/>
      <c r="K633" s="23"/>
      <c r="L633" s="23"/>
      <c r="M633" s="23"/>
      <c r="N633" s="23"/>
      <c r="O633" s="23"/>
      <c r="P633" s="94"/>
    </row>
    <row r="634" spans="1:16" x14ac:dyDescent="0.2">
      <c r="A634" s="33"/>
      <c r="B634" s="34"/>
      <c r="C634" s="35"/>
      <c r="D634" s="23"/>
      <c r="E634" s="23"/>
      <c r="F634" s="23"/>
      <c r="G634" s="23"/>
      <c r="H634" s="23"/>
      <c r="I634" s="23" t="s">
        <v>19</v>
      </c>
      <c r="J634" s="23"/>
      <c r="K634" s="23"/>
      <c r="L634" s="23"/>
      <c r="M634" s="23"/>
      <c r="N634" s="23"/>
      <c r="O634" s="23"/>
      <c r="P634" s="94"/>
    </row>
    <row r="635" spans="1:16" x14ac:dyDescent="0.2">
      <c r="A635" s="33"/>
      <c r="B635" s="34"/>
      <c r="C635" s="35"/>
      <c r="D635" s="23"/>
      <c r="E635" s="23"/>
      <c r="F635" s="23"/>
      <c r="G635" s="23"/>
      <c r="H635" s="23"/>
      <c r="I635" s="23" t="s">
        <v>19</v>
      </c>
      <c r="J635" s="23"/>
      <c r="K635" s="23"/>
      <c r="L635" s="23"/>
      <c r="M635" s="23"/>
      <c r="N635" s="23"/>
      <c r="O635" s="23"/>
      <c r="P635" s="94"/>
    </row>
    <row r="636" spans="1:16" x14ac:dyDescent="0.2">
      <c r="A636" s="33"/>
      <c r="B636" s="34"/>
      <c r="C636" s="35"/>
      <c r="D636" s="23"/>
      <c r="E636" s="23"/>
      <c r="F636" s="23"/>
      <c r="G636" s="23"/>
      <c r="H636" s="23"/>
      <c r="I636" s="23" t="s">
        <v>19</v>
      </c>
      <c r="J636" s="23"/>
      <c r="K636" s="23"/>
      <c r="L636" s="23"/>
      <c r="M636" s="23"/>
      <c r="N636" s="23"/>
      <c r="O636" s="38"/>
      <c r="P636" s="94"/>
    </row>
    <row r="637" spans="1:16" x14ac:dyDescent="0.2">
      <c r="A637" s="33"/>
      <c r="B637" s="34"/>
      <c r="C637" s="35"/>
      <c r="D637" s="23"/>
      <c r="E637" s="23"/>
      <c r="F637" s="23"/>
      <c r="G637" s="23"/>
      <c r="H637" s="23"/>
      <c r="I637" s="23" t="s">
        <v>19</v>
      </c>
      <c r="J637" s="23"/>
      <c r="K637" s="23"/>
      <c r="L637" s="23"/>
      <c r="M637" s="23"/>
      <c r="N637" s="23"/>
      <c r="O637" s="23"/>
      <c r="P637" s="94"/>
    </row>
    <row r="638" spans="1:16" x14ac:dyDescent="0.2">
      <c r="A638" s="33"/>
      <c r="B638" s="34"/>
      <c r="C638" s="35"/>
      <c r="D638" s="23"/>
      <c r="E638" s="23"/>
      <c r="F638" s="23"/>
      <c r="G638" s="23"/>
      <c r="H638" s="23"/>
      <c r="I638" s="23" t="s">
        <v>19</v>
      </c>
      <c r="J638" s="23"/>
      <c r="K638" s="23"/>
      <c r="L638" s="23"/>
      <c r="M638" s="23"/>
      <c r="N638" s="23"/>
      <c r="O638" s="23"/>
      <c r="P638" s="94"/>
    </row>
    <row r="639" spans="1:16" x14ac:dyDescent="0.2">
      <c r="A639" s="33"/>
      <c r="B639" s="34"/>
      <c r="C639" s="35"/>
      <c r="D639" s="23"/>
      <c r="E639" s="23"/>
      <c r="F639" s="23"/>
      <c r="G639" s="23"/>
      <c r="H639" s="23"/>
      <c r="I639" s="23" t="s">
        <v>19</v>
      </c>
      <c r="J639" s="23"/>
      <c r="K639" s="23"/>
      <c r="L639" s="23"/>
      <c r="M639" s="23"/>
      <c r="N639" s="23"/>
      <c r="O639" s="23"/>
      <c r="P639" s="94"/>
    </row>
    <row r="640" spans="1:16" x14ac:dyDescent="0.2">
      <c r="A640" s="33"/>
      <c r="B640" s="34"/>
      <c r="C640" s="35"/>
      <c r="D640" s="23"/>
      <c r="E640" s="23"/>
      <c r="F640" s="23"/>
      <c r="G640" s="23"/>
      <c r="H640" s="23"/>
      <c r="I640" s="23" t="s">
        <v>19</v>
      </c>
      <c r="J640" s="23"/>
      <c r="K640" s="23"/>
      <c r="L640" s="23"/>
      <c r="M640" s="23"/>
      <c r="N640" s="23"/>
      <c r="O640" s="38"/>
      <c r="P640" s="94"/>
    </row>
    <row r="641" spans="1:16" x14ac:dyDescent="0.2">
      <c r="A641" s="33"/>
      <c r="B641" s="34"/>
      <c r="C641" s="35"/>
      <c r="D641" s="23"/>
      <c r="E641" s="23"/>
      <c r="F641" s="23"/>
      <c r="G641" s="23"/>
      <c r="H641" s="23"/>
      <c r="I641" s="23" t="s">
        <v>19</v>
      </c>
      <c r="J641" s="23"/>
      <c r="K641" s="23"/>
      <c r="L641" s="23"/>
      <c r="M641" s="23"/>
      <c r="N641" s="23"/>
      <c r="O641" s="23"/>
      <c r="P641" s="94"/>
    </row>
    <row r="642" spans="1:16" x14ac:dyDescent="0.2">
      <c r="A642" s="33"/>
      <c r="B642" s="34"/>
      <c r="C642" s="35"/>
      <c r="D642" s="23"/>
      <c r="E642" s="23"/>
      <c r="F642" s="23"/>
      <c r="G642" s="23"/>
      <c r="H642" s="23"/>
      <c r="I642" s="23" t="s">
        <v>19</v>
      </c>
      <c r="J642" s="23"/>
      <c r="K642" s="23"/>
      <c r="L642" s="23"/>
      <c r="M642" s="23"/>
      <c r="N642" s="23"/>
      <c r="O642" s="23"/>
      <c r="P642" s="94"/>
    </row>
    <row r="643" spans="1:16" x14ac:dyDescent="0.2">
      <c r="A643" s="33"/>
      <c r="B643" s="34"/>
      <c r="C643" s="35"/>
      <c r="D643" s="23"/>
      <c r="E643" s="23"/>
      <c r="F643" s="23"/>
      <c r="G643" s="23"/>
      <c r="H643" s="23"/>
      <c r="I643" s="23" t="s">
        <v>19</v>
      </c>
      <c r="J643" s="23"/>
      <c r="K643" s="23"/>
      <c r="L643" s="23"/>
      <c r="M643" s="23"/>
      <c r="N643" s="23"/>
      <c r="O643" s="23"/>
      <c r="P643" s="94"/>
    </row>
    <row r="644" spans="1:16" x14ac:dyDescent="0.2">
      <c r="A644" s="33"/>
      <c r="B644" s="34"/>
      <c r="C644" s="35"/>
      <c r="D644" s="23"/>
      <c r="E644" s="23"/>
      <c r="F644" s="23"/>
      <c r="G644" s="23"/>
      <c r="H644" s="23"/>
      <c r="I644" s="23" t="s">
        <v>19</v>
      </c>
      <c r="J644" s="23"/>
      <c r="K644" s="23"/>
      <c r="L644" s="23"/>
      <c r="M644" s="23"/>
      <c r="N644" s="23"/>
      <c r="O644" s="23"/>
      <c r="P644" s="94"/>
    </row>
    <row r="645" spans="1:16" x14ac:dyDescent="0.2">
      <c r="A645" s="33"/>
      <c r="B645" s="34"/>
      <c r="C645" s="35"/>
      <c r="D645" s="23"/>
      <c r="E645" s="23"/>
      <c r="F645" s="23"/>
      <c r="G645" s="23"/>
      <c r="H645" s="23"/>
      <c r="I645" s="23" t="s">
        <v>19</v>
      </c>
      <c r="J645" s="23"/>
      <c r="K645" s="23"/>
      <c r="L645" s="23"/>
      <c r="M645" s="23"/>
      <c r="N645" s="23"/>
      <c r="O645" s="38"/>
      <c r="P645" s="94"/>
    </row>
    <row r="646" spans="1:16" x14ac:dyDescent="0.2">
      <c r="A646" s="33"/>
      <c r="B646" s="34"/>
      <c r="C646" s="35"/>
      <c r="D646" s="23"/>
      <c r="E646" s="23"/>
      <c r="F646" s="23"/>
      <c r="G646" s="23"/>
      <c r="H646" s="23"/>
      <c r="I646" s="23" t="s">
        <v>18</v>
      </c>
      <c r="J646" s="23"/>
      <c r="K646" s="23"/>
      <c r="L646" s="23"/>
      <c r="M646" s="23"/>
      <c r="N646" s="23"/>
      <c r="O646" s="23"/>
      <c r="P646" s="94"/>
    </row>
    <row r="647" spans="1:16" x14ac:dyDescent="0.2">
      <c r="A647" s="33"/>
      <c r="B647" s="34"/>
      <c r="C647" s="35"/>
      <c r="D647" s="23"/>
      <c r="E647" s="23"/>
      <c r="F647" s="23"/>
      <c r="G647" s="23"/>
      <c r="H647" s="23"/>
      <c r="I647" s="23" t="s">
        <v>19</v>
      </c>
      <c r="J647" s="23"/>
      <c r="K647" s="23"/>
      <c r="L647" s="23"/>
      <c r="M647" s="23"/>
      <c r="N647" s="23"/>
      <c r="O647" s="38"/>
      <c r="P647" s="94"/>
    </row>
    <row r="648" spans="1:16" x14ac:dyDescent="0.2">
      <c r="A648" s="33"/>
      <c r="B648" s="34"/>
      <c r="C648" s="35"/>
      <c r="D648" s="23"/>
      <c r="E648" s="23"/>
      <c r="F648" s="23"/>
      <c r="G648" s="23"/>
      <c r="H648" s="23"/>
      <c r="I648" s="23" t="s">
        <v>19</v>
      </c>
      <c r="J648" s="23"/>
      <c r="K648" s="23"/>
      <c r="L648" s="23"/>
      <c r="M648" s="23"/>
      <c r="N648" s="23"/>
      <c r="O648" s="23"/>
      <c r="P648" s="94"/>
    </row>
    <row r="649" spans="1:16" x14ac:dyDescent="0.2">
      <c r="A649" s="69"/>
      <c r="B649" s="66"/>
      <c r="C649" s="67"/>
      <c r="D649" s="68"/>
      <c r="E649" s="68"/>
      <c r="F649" s="68"/>
      <c r="G649" s="68"/>
      <c r="H649" s="68"/>
      <c r="I649" s="23" t="s">
        <v>19</v>
      </c>
      <c r="J649" s="23"/>
      <c r="K649" s="23"/>
      <c r="L649" s="23"/>
      <c r="M649" s="23"/>
      <c r="N649" s="23"/>
      <c r="O649" s="38"/>
      <c r="P649" s="94"/>
    </row>
    <row r="650" spans="1:16" x14ac:dyDescent="0.2">
      <c r="A650" s="69"/>
      <c r="B650" s="66"/>
      <c r="C650" s="67"/>
      <c r="D650" s="68"/>
      <c r="E650" s="68"/>
      <c r="F650" s="68"/>
      <c r="G650" s="68"/>
      <c r="H650" s="68"/>
      <c r="I650" s="23" t="s">
        <v>19</v>
      </c>
      <c r="J650" s="23"/>
      <c r="K650" s="23"/>
      <c r="L650" s="23"/>
      <c r="M650" s="23"/>
      <c r="N650" s="23"/>
      <c r="O650" s="23"/>
      <c r="P650" s="94"/>
    </row>
    <row r="651" spans="1:16" x14ac:dyDescent="0.2">
      <c r="A651" s="69"/>
      <c r="B651" s="66"/>
      <c r="C651" s="67"/>
      <c r="D651" s="68"/>
      <c r="E651" s="68"/>
      <c r="F651" s="68"/>
      <c r="G651" s="68"/>
      <c r="H651" s="68"/>
      <c r="I651" s="23" t="s">
        <v>18</v>
      </c>
      <c r="J651" s="23"/>
      <c r="K651" s="23"/>
      <c r="L651" s="23"/>
      <c r="M651" s="23"/>
      <c r="N651" s="23"/>
      <c r="O651" s="23"/>
      <c r="P651" s="94"/>
    </row>
    <row r="652" spans="1:16" x14ac:dyDescent="0.2">
      <c r="A652" s="69"/>
      <c r="B652" s="66"/>
      <c r="C652" s="67"/>
      <c r="D652" s="68"/>
      <c r="E652" s="68"/>
      <c r="F652" s="68"/>
      <c r="G652" s="68"/>
      <c r="H652" s="68"/>
      <c r="I652" s="23" t="s">
        <v>18</v>
      </c>
      <c r="J652" s="23"/>
      <c r="K652" s="23"/>
      <c r="L652" s="23"/>
      <c r="M652" s="23"/>
      <c r="N652" s="23"/>
      <c r="O652" s="23"/>
      <c r="P652" s="94"/>
    </row>
    <row r="653" spans="1:16" x14ac:dyDescent="0.2">
      <c r="A653" s="69"/>
      <c r="B653" s="66"/>
      <c r="C653" s="67"/>
      <c r="D653" s="68"/>
      <c r="E653" s="68"/>
      <c r="F653" s="68"/>
      <c r="G653" s="68"/>
      <c r="H653" s="68"/>
      <c r="I653" s="23" t="s">
        <v>19</v>
      </c>
      <c r="J653" s="23"/>
      <c r="K653" s="23"/>
      <c r="L653" s="23"/>
      <c r="M653" s="23"/>
      <c r="N653" s="23"/>
      <c r="O653" s="23"/>
      <c r="P653" s="94"/>
    </row>
    <row r="654" spans="1:16" x14ac:dyDescent="0.2">
      <c r="A654" s="69"/>
      <c r="B654" s="66"/>
      <c r="C654" s="67"/>
      <c r="D654" s="68"/>
      <c r="E654" s="68"/>
      <c r="F654" s="68"/>
      <c r="G654" s="68"/>
      <c r="H654" s="68"/>
      <c r="I654" s="23" t="s">
        <v>19</v>
      </c>
      <c r="J654" s="23"/>
      <c r="K654" s="23"/>
      <c r="L654" s="23"/>
      <c r="M654" s="23"/>
      <c r="N654" s="23"/>
      <c r="O654" s="23"/>
      <c r="P654" s="94"/>
    </row>
    <row r="655" spans="1:16" x14ac:dyDescent="0.2">
      <c r="A655" s="69"/>
      <c r="B655" s="66"/>
      <c r="C655" s="67"/>
      <c r="D655" s="68"/>
      <c r="E655" s="68"/>
      <c r="F655" s="68"/>
      <c r="G655" s="68"/>
      <c r="H655" s="68"/>
      <c r="I655" s="23" t="s">
        <v>19</v>
      </c>
      <c r="J655" s="23"/>
      <c r="K655" s="23"/>
      <c r="L655" s="23"/>
      <c r="M655" s="23"/>
      <c r="N655" s="23"/>
      <c r="O655" s="23"/>
      <c r="P655" s="94"/>
    </row>
    <row r="656" spans="1:16" x14ac:dyDescent="0.2">
      <c r="A656" s="69"/>
      <c r="B656" s="66"/>
      <c r="C656" s="67"/>
      <c r="D656" s="68"/>
      <c r="E656" s="68"/>
      <c r="F656" s="68"/>
      <c r="G656" s="68"/>
      <c r="H656" s="68"/>
      <c r="I656" s="23" t="s">
        <v>19</v>
      </c>
      <c r="J656" s="23"/>
      <c r="K656" s="23"/>
      <c r="L656" s="23"/>
      <c r="M656" s="23"/>
      <c r="N656" s="23"/>
      <c r="O656" s="23"/>
      <c r="P656" s="94"/>
    </row>
    <row r="657" spans="1:16" x14ac:dyDescent="0.2">
      <c r="A657" s="69"/>
      <c r="B657" s="66"/>
      <c r="C657" s="67"/>
      <c r="D657" s="68"/>
      <c r="E657" s="68"/>
      <c r="F657" s="68"/>
      <c r="G657" s="68"/>
      <c r="H657" s="68"/>
      <c r="I657" s="23" t="s">
        <v>19</v>
      </c>
      <c r="J657" s="23"/>
      <c r="K657" s="23"/>
      <c r="L657" s="23"/>
      <c r="M657" s="23"/>
      <c r="N657" s="23"/>
      <c r="O657" s="23"/>
      <c r="P657" s="94"/>
    </row>
    <row r="658" spans="1:16" x14ac:dyDescent="0.2">
      <c r="A658" s="69"/>
      <c r="B658" s="66"/>
      <c r="C658" s="67"/>
      <c r="D658" s="68"/>
      <c r="E658" s="68"/>
      <c r="F658" s="68"/>
      <c r="G658" s="68"/>
      <c r="H658" s="68"/>
      <c r="I658" s="23" t="s">
        <v>19</v>
      </c>
      <c r="J658" s="23"/>
      <c r="K658" s="23"/>
      <c r="L658" s="23"/>
      <c r="M658" s="23"/>
      <c r="N658" s="23"/>
      <c r="O658" s="23"/>
      <c r="P658" s="94"/>
    </row>
    <row r="659" spans="1:16" x14ac:dyDescent="0.2">
      <c r="A659" s="69"/>
      <c r="B659" s="66"/>
      <c r="C659" s="67"/>
      <c r="D659" s="68"/>
      <c r="E659" s="68"/>
      <c r="F659" s="68"/>
      <c r="G659" s="68"/>
      <c r="H659" s="68"/>
      <c r="I659" s="23" t="s">
        <v>19</v>
      </c>
      <c r="J659" s="23"/>
      <c r="K659" s="23"/>
      <c r="L659" s="23"/>
      <c r="M659" s="23"/>
      <c r="N659" s="23"/>
      <c r="O659" s="23"/>
      <c r="P659" s="94"/>
    </row>
    <row r="660" spans="1:16" x14ac:dyDescent="0.2">
      <c r="A660" s="69"/>
      <c r="B660" s="66"/>
      <c r="C660" s="67"/>
      <c r="D660" s="68"/>
      <c r="E660" s="68"/>
      <c r="F660" s="68"/>
      <c r="G660" s="68"/>
      <c r="H660" s="68"/>
      <c r="I660" s="23" t="s">
        <v>19</v>
      </c>
      <c r="J660" s="23"/>
      <c r="K660" s="23"/>
      <c r="L660" s="23"/>
      <c r="M660" s="23"/>
      <c r="N660" s="23"/>
      <c r="O660" s="23"/>
      <c r="P660" s="94"/>
    </row>
    <row r="661" spans="1:16" x14ac:dyDescent="0.2">
      <c r="A661" s="69"/>
      <c r="B661" s="66"/>
      <c r="C661" s="67"/>
      <c r="D661" s="68"/>
      <c r="E661" s="68"/>
      <c r="F661" s="68"/>
      <c r="G661" s="68"/>
      <c r="H661" s="68"/>
      <c r="I661" s="23" t="s">
        <v>19</v>
      </c>
      <c r="J661" s="23"/>
      <c r="K661" s="23"/>
      <c r="L661" s="23"/>
      <c r="M661" s="23"/>
      <c r="N661" s="23"/>
      <c r="O661" s="23"/>
      <c r="P661" s="94"/>
    </row>
    <row r="662" spans="1:16" x14ac:dyDescent="0.2">
      <c r="A662" s="69"/>
      <c r="B662" s="66"/>
      <c r="C662" s="67"/>
      <c r="D662" s="68"/>
      <c r="E662" s="68"/>
      <c r="F662" s="68"/>
      <c r="G662" s="68"/>
      <c r="H662" s="68"/>
      <c r="I662" s="23" t="s">
        <v>19</v>
      </c>
      <c r="J662" s="23"/>
      <c r="K662" s="23"/>
      <c r="L662" s="23"/>
      <c r="M662" s="23"/>
      <c r="N662" s="23"/>
      <c r="O662" s="23"/>
      <c r="P662" s="94"/>
    </row>
    <row r="663" spans="1:16" x14ac:dyDescent="0.2">
      <c r="A663" s="33"/>
      <c r="B663" s="34"/>
      <c r="C663" s="35"/>
      <c r="D663" s="23"/>
      <c r="E663" s="23"/>
      <c r="F663" s="23"/>
      <c r="G663" s="23"/>
      <c r="H663" s="23"/>
      <c r="I663" s="23" t="s">
        <v>19</v>
      </c>
      <c r="J663" s="23"/>
      <c r="K663" s="23"/>
      <c r="L663" s="23"/>
      <c r="M663" s="23"/>
      <c r="N663" s="23"/>
      <c r="O663" s="38"/>
      <c r="P663" s="94"/>
    </row>
    <row r="664" spans="1:16" x14ac:dyDescent="0.2">
      <c r="A664" s="33"/>
      <c r="B664" s="34"/>
      <c r="C664" s="35"/>
      <c r="D664" s="23"/>
      <c r="E664" s="23"/>
      <c r="F664" s="23"/>
      <c r="G664" s="23"/>
      <c r="H664" s="23"/>
      <c r="I664" s="23" t="s">
        <v>19</v>
      </c>
      <c r="J664" s="23"/>
      <c r="K664" s="23"/>
      <c r="L664" s="23"/>
      <c r="M664" s="23"/>
      <c r="N664" s="23"/>
      <c r="O664" s="23"/>
      <c r="P664" s="94"/>
    </row>
    <row r="665" spans="1:16" x14ac:dyDescent="0.2">
      <c r="A665" s="33"/>
      <c r="B665" s="34"/>
      <c r="C665" s="35"/>
      <c r="D665" s="23"/>
      <c r="E665" s="23"/>
      <c r="F665" s="23"/>
      <c r="G665" s="23"/>
      <c r="H665" s="23"/>
      <c r="I665" s="23" t="s">
        <v>19</v>
      </c>
      <c r="J665" s="23"/>
      <c r="K665" s="23"/>
      <c r="L665" s="23"/>
      <c r="M665" s="23"/>
      <c r="N665" s="23"/>
      <c r="O665" s="38"/>
      <c r="P665" s="94"/>
    </row>
    <row r="666" spans="1:16" x14ac:dyDescent="0.2">
      <c r="A666" s="33"/>
      <c r="B666" s="34"/>
      <c r="C666" s="35"/>
      <c r="D666" s="23"/>
      <c r="E666" s="23"/>
      <c r="F666" s="23"/>
      <c r="G666" s="23"/>
      <c r="H666" s="23"/>
      <c r="I666" s="23" t="s">
        <v>19</v>
      </c>
      <c r="J666" s="23"/>
      <c r="K666" s="23"/>
      <c r="L666" s="23"/>
      <c r="M666" s="23"/>
      <c r="N666" s="23"/>
      <c r="O666" s="23"/>
      <c r="P666" s="94"/>
    </row>
    <row r="667" spans="1:16" x14ac:dyDescent="0.2">
      <c r="A667" s="33"/>
      <c r="B667" s="34"/>
      <c r="C667" s="35"/>
      <c r="D667" s="23"/>
      <c r="E667" s="23"/>
      <c r="F667" s="23"/>
      <c r="G667" s="23"/>
      <c r="H667" s="23"/>
      <c r="I667" s="23" t="s">
        <v>19</v>
      </c>
      <c r="J667" s="23"/>
      <c r="K667" s="23"/>
      <c r="L667" s="23"/>
      <c r="M667" s="23"/>
      <c r="N667" s="23"/>
      <c r="O667" s="23"/>
      <c r="P667" s="94"/>
    </row>
    <row r="668" spans="1:16" x14ac:dyDescent="0.2">
      <c r="A668" s="33"/>
      <c r="B668" s="34"/>
      <c r="C668" s="35"/>
      <c r="D668" s="23"/>
      <c r="E668" s="23"/>
      <c r="F668" s="23"/>
      <c r="G668" s="23"/>
      <c r="H668" s="23"/>
      <c r="I668" s="23" t="s">
        <v>19</v>
      </c>
      <c r="J668" s="23"/>
      <c r="K668" s="23"/>
      <c r="L668" s="23"/>
      <c r="M668" s="23"/>
      <c r="N668" s="23"/>
      <c r="O668" s="38"/>
      <c r="P668" s="94"/>
    </row>
    <row r="669" spans="1:16" x14ac:dyDescent="0.2">
      <c r="A669" s="33"/>
      <c r="B669" s="34"/>
      <c r="C669" s="35"/>
      <c r="D669" s="23"/>
      <c r="E669" s="23"/>
      <c r="F669" s="23"/>
      <c r="G669" s="23"/>
      <c r="H669" s="23"/>
      <c r="I669" s="23" t="s">
        <v>19</v>
      </c>
      <c r="J669" s="23"/>
      <c r="K669" s="23"/>
      <c r="L669" s="23"/>
      <c r="M669" s="23"/>
      <c r="N669" s="23"/>
      <c r="O669" s="23"/>
      <c r="P669" s="94"/>
    </row>
    <row r="670" spans="1:16" x14ac:dyDescent="0.2">
      <c r="A670" s="33"/>
      <c r="B670" s="34"/>
      <c r="C670" s="35"/>
      <c r="D670" s="23"/>
      <c r="E670" s="23"/>
      <c r="F670" s="23"/>
      <c r="G670" s="23"/>
      <c r="H670" s="23"/>
      <c r="I670" s="23" t="s">
        <v>19</v>
      </c>
      <c r="J670" s="23"/>
      <c r="K670" s="23"/>
      <c r="L670" s="23"/>
      <c r="M670" s="23"/>
      <c r="N670" s="23"/>
      <c r="O670" s="23"/>
      <c r="P670" s="94"/>
    </row>
    <row r="671" spans="1:16" x14ac:dyDescent="0.2">
      <c r="A671" s="33"/>
      <c r="B671" s="34"/>
      <c r="C671" s="35"/>
      <c r="D671" s="23"/>
      <c r="E671" s="23"/>
      <c r="F671" s="23"/>
      <c r="G671" s="23"/>
      <c r="H671" s="23"/>
      <c r="I671" s="23" t="s">
        <v>19</v>
      </c>
      <c r="J671" s="23"/>
      <c r="K671" s="23"/>
      <c r="L671" s="23"/>
      <c r="M671" s="23"/>
      <c r="N671" s="23"/>
      <c r="O671" s="23"/>
      <c r="P671" s="94"/>
    </row>
    <row r="672" spans="1:16" x14ac:dyDescent="0.2">
      <c r="A672" s="33"/>
      <c r="B672" s="34"/>
      <c r="C672" s="35"/>
      <c r="D672" s="23"/>
      <c r="E672" s="23"/>
      <c r="F672" s="23"/>
      <c r="G672" s="23"/>
      <c r="H672" s="23"/>
      <c r="I672" s="23" t="s">
        <v>19</v>
      </c>
      <c r="J672" s="23"/>
      <c r="K672" s="23"/>
      <c r="L672" s="23"/>
      <c r="M672" s="23"/>
      <c r="N672" s="23"/>
      <c r="O672" s="23"/>
      <c r="P672" s="94"/>
    </row>
    <row r="673" spans="1:16" x14ac:dyDescent="0.2">
      <c r="A673" s="33"/>
      <c r="B673" s="34"/>
      <c r="C673" s="35"/>
      <c r="D673" s="23"/>
      <c r="E673" s="23"/>
      <c r="F673" s="23"/>
      <c r="G673" s="23"/>
      <c r="H673" s="23"/>
      <c r="I673" s="23" t="s">
        <v>19</v>
      </c>
      <c r="J673" s="23"/>
      <c r="K673" s="23"/>
      <c r="L673" s="23"/>
      <c r="M673" s="23"/>
      <c r="N673" s="23"/>
      <c r="O673" s="23"/>
      <c r="P673" s="94"/>
    </row>
    <row r="674" spans="1:16" x14ac:dyDescent="0.2">
      <c r="A674" s="33"/>
      <c r="B674" s="34"/>
      <c r="C674" s="35"/>
      <c r="D674" s="23"/>
      <c r="E674" s="23"/>
      <c r="F674" s="23"/>
      <c r="G674" s="23"/>
      <c r="H674" s="23"/>
      <c r="I674" s="23" t="s">
        <v>20</v>
      </c>
      <c r="J674" s="23"/>
      <c r="K674" s="23"/>
      <c r="L674" s="23"/>
      <c r="M674" s="23"/>
      <c r="N674" s="23"/>
      <c r="O674" s="23"/>
      <c r="P674" s="94"/>
    </row>
    <row r="675" spans="1:16" x14ac:dyDescent="0.2">
      <c r="A675" s="33"/>
      <c r="B675" s="34"/>
      <c r="C675" s="35"/>
      <c r="D675" s="23"/>
      <c r="E675" s="23"/>
      <c r="F675" s="23"/>
      <c r="G675" s="23"/>
      <c r="H675" s="23"/>
      <c r="I675" s="23" t="s">
        <v>20</v>
      </c>
      <c r="J675" s="23"/>
      <c r="K675" s="23"/>
      <c r="L675" s="23"/>
      <c r="M675" s="23"/>
      <c r="N675" s="23"/>
      <c r="O675" s="23"/>
      <c r="P675" s="94"/>
    </row>
    <row r="676" spans="1:16" x14ac:dyDescent="0.2">
      <c r="A676" s="33"/>
      <c r="B676" s="34"/>
      <c r="C676" s="35"/>
      <c r="D676" s="23"/>
      <c r="E676" s="23"/>
      <c r="F676" s="23"/>
      <c r="G676" s="23"/>
      <c r="H676" s="23"/>
      <c r="I676" s="23" t="s">
        <v>20</v>
      </c>
      <c r="J676" s="23"/>
      <c r="K676" s="23"/>
      <c r="L676" s="23"/>
      <c r="M676" s="23"/>
      <c r="N676" s="23"/>
      <c r="O676" s="23"/>
      <c r="P676" s="94"/>
    </row>
    <row r="677" spans="1:16" x14ac:dyDescent="0.2">
      <c r="A677" s="33"/>
      <c r="B677" s="34"/>
      <c r="C677" s="35"/>
      <c r="D677" s="23"/>
      <c r="E677" s="23"/>
      <c r="F677" s="23"/>
      <c r="G677" s="23"/>
      <c r="H677" s="23"/>
      <c r="I677" s="23" t="s">
        <v>20</v>
      </c>
      <c r="J677" s="23"/>
      <c r="K677" s="23"/>
      <c r="L677" s="23"/>
      <c r="M677" s="23"/>
      <c r="N677" s="23"/>
      <c r="O677" s="23"/>
      <c r="P677" s="94"/>
    </row>
    <row r="678" spans="1:16" x14ac:dyDescent="0.2">
      <c r="A678" s="33"/>
      <c r="B678" s="34"/>
      <c r="C678" s="35"/>
      <c r="D678" s="23"/>
      <c r="E678" s="23"/>
      <c r="F678" s="23"/>
      <c r="G678" s="23"/>
      <c r="H678" s="23"/>
      <c r="I678" s="23" t="s">
        <v>20</v>
      </c>
      <c r="J678" s="23"/>
      <c r="K678" s="23"/>
      <c r="L678" s="23"/>
      <c r="M678" s="23"/>
      <c r="N678" s="23"/>
      <c r="O678" s="23"/>
      <c r="P678" s="94"/>
    </row>
    <row r="679" spans="1:16" x14ac:dyDescent="0.2">
      <c r="A679" s="33"/>
      <c r="B679" s="34"/>
      <c r="C679" s="35"/>
      <c r="D679" s="23"/>
      <c r="E679" s="23"/>
      <c r="F679" s="23"/>
      <c r="G679" s="23"/>
      <c r="H679" s="23"/>
      <c r="I679" s="23" t="s">
        <v>20</v>
      </c>
      <c r="J679" s="23"/>
      <c r="K679" s="23"/>
      <c r="L679" s="23"/>
      <c r="M679" s="23"/>
      <c r="N679" s="23"/>
      <c r="O679" s="23"/>
      <c r="P679" s="94"/>
    </row>
    <row r="680" spans="1:16" x14ac:dyDescent="0.2">
      <c r="A680" s="33"/>
      <c r="B680" s="34"/>
      <c r="C680" s="35"/>
      <c r="D680" s="23"/>
      <c r="E680" s="23"/>
      <c r="F680" s="23"/>
      <c r="G680" s="23"/>
      <c r="H680" s="23"/>
      <c r="I680" s="23" t="s">
        <v>20</v>
      </c>
      <c r="J680" s="23"/>
      <c r="K680" s="23"/>
      <c r="L680" s="23"/>
      <c r="M680" s="23"/>
      <c r="N680" s="23"/>
      <c r="O680" s="23"/>
      <c r="P680" s="94"/>
    </row>
    <row r="681" spans="1:16" x14ac:dyDescent="0.2">
      <c r="A681" s="33"/>
      <c r="B681" s="34"/>
      <c r="C681" s="35"/>
      <c r="D681" s="23"/>
      <c r="E681" s="23"/>
      <c r="F681" s="23"/>
      <c r="G681" s="23"/>
      <c r="H681" s="23"/>
      <c r="I681" s="23" t="s">
        <v>19</v>
      </c>
      <c r="J681" s="23"/>
      <c r="K681" s="23"/>
      <c r="L681" s="23"/>
      <c r="M681" s="23"/>
      <c r="N681" s="23"/>
      <c r="O681" s="38"/>
      <c r="P681" s="94"/>
    </row>
    <row r="682" spans="1:16" x14ac:dyDescent="0.2">
      <c r="A682" s="33"/>
      <c r="B682" s="34"/>
      <c r="C682" s="35"/>
      <c r="D682" s="23"/>
      <c r="E682" s="23"/>
      <c r="F682" s="23"/>
      <c r="G682" s="23"/>
      <c r="H682" s="23"/>
      <c r="I682" s="23" t="s">
        <v>20</v>
      </c>
      <c r="J682" s="23"/>
      <c r="K682" s="23"/>
      <c r="L682" s="23"/>
      <c r="M682" s="23"/>
      <c r="N682" s="23"/>
      <c r="O682" s="23"/>
      <c r="P682" s="94"/>
    </row>
    <row r="683" spans="1:16" x14ac:dyDescent="0.2">
      <c r="A683" s="33"/>
      <c r="B683" s="34"/>
      <c r="C683" s="35"/>
      <c r="D683" s="23"/>
      <c r="E683" s="23"/>
      <c r="F683" s="23"/>
      <c r="G683" s="23"/>
      <c r="H683" s="23"/>
      <c r="I683" s="23" t="s">
        <v>20</v>
      </c>
      <c r="J683" s="23"/>
      <c r="K683" s="23"/>
      <c r="L683" s="23"/>
      <c r="M683" s="23"/>
      <c r="N683" s="23"/>
      <c r="O683" s="38"/>
      <c r="P683" s="94"/>
    </row>
    <row r="684" spans="1:16" x14ac:dyDescent="0.2">
      <c r="A684" s="33"/>
      <c r="B684" s="34"/>
      <c r="C684" s="35"/>
      <c r="D684" s="23"/>
      <c r="E684" s="23"/>
      <c r="F684" s="23"/>
      <c r="G684" s="23"/>
      <c r="H684" s="23"/>
      <c r="I684" s="23" t="s">
        <v>20</v>
      </c>
      <c r="J684" s="23"/>
      <c r="K684" s="23"/>
      <c r="L684" s="23"/>
      <c r="M684" s="23"/>
      <c r="N684" s="23"/>
      <c r="O684" s="38"/>
      <c r="P684" s="94"/>
    </row>
    <row r="685" spans="1:16" x14ac:dyDescent="0.2">
      <c r="A685" s="33"/>
      <c r="B685" s="34"/>
      <c r="C685" s="35"/>
      <c r="D685" s="23"/>
      <c r="E685" s="23"/>
      <c r="F685" s="23"/>
      <c r="G685" s="23"/>
      <c r="H685" s="23"/>
      <c r="I685" s="23" t="s">
        <v>20</v>
      </c>
      <c r="J685" s="23"/>
      <c r="K685" s="23"/>
      <c r="L685" s="23"/>
      <c r="M685" s="23"/>
      <c r="N685" s="23"/>
      <c r="O685" s="23"/>
      <c r="P685" s="94"/>
    </row>
    <row r="686" spans="1:16" x14ac:dyDescent="0.2">
      <c r="A686" s="33"/>
      <c r="B686" s="34"/>
      <c r="C686" s="35"/>
      <c r="D686" s="23"/>
      <c r="E686" s="23"/>
      <c r="F686" s="23"/>
      <c r="G686" s="23"/>
      <c r="H686" s="23"/>
      <c r="I686" s="23" t="s">
        <v>20</v>
      </c>
      <c r="J686" s="23"/>
      <c r="K686" s="23"/>
      <c r="L686" s="23"/>
      <c r="M686" s="23"/>
      <c r="N686" s="23"/>
      <c r="O686" s="38"/>
      <c r="P686" s="94"/>
    </row>
    <row r="687" spans="1:16" x14ac:dyDescent="0.2">
      <c r="A687" s="33"/>
      <c r="B687" s="34"/>
      <c r="C687" s="35"/>
      <c r="D687" s="23"/>
      <c r="E687" s="23"/>
      <c r="F687" s="23"/>
      <c r="G687" s="23"/>
      <c r="H687" s="23"/>
      <c r="I687" s="23" t="s">
        <v>20</v>
      </c>
      <c r="J687" s="23"/>
      <c r="K687" s="23"/>
      <c r="L687" s="23"/>
      <c r="M687" s="23"/>
      <c r="N687" s="23"/>
      <c r="O687" s="23"/>
      <c r="P687" s="94"/>
    </row>
    <row r="688" spans="1:16" x14ac:dyDescent="0.2">
      <c r="A688" s="33"/>
      <c r="B688" s="34"/>
      <c r="C688" s="35"/>
      <c r="D688" s="23"/>
      <c r="E688" s="23"/>
      <c r="F688" s="23"/>
      <c r="G688" s="23"/>
      <c r="H688" s="23"/>
      <c r="I688" s="23" t="s">
        <v>20</v>
      </c>
      <c r="J688" s="23"/>
      <c r="K688" s="23"/>
      <c r="L688" s="23"/>
      <c r="M688" s="23"/>
      <c r="N688" s="23"/>
      <c r="O688" s="23"/>
      <c r="P688" s="94"/>
    </row>
    <row r="689" spans="1:16" x14ac:dyDescent="0.2">
      <c r="A689" s="33"/>
      <c r="B689" s="34"/>
      <c r="C689" s="35"/>
      <c r="D689" s="23"/>
      <c r="E689" s="23"/>
      <c r="F689" s="23"/>
      <c r="G689" s="23"/>
      <c r="H689" s="23"/>
      <c r="I689" s="23" t="s">
        <v>20</v>
      </c>
      <c r="J689" s="23"/>
      <c r="K689" s="23"/>
      <c r="L689" s="23"/>
      <c r="M689" s="23"/>
      <c r="N689" s="23"/>
      <c r="O689" s="23"/>
      <c r="P689" s="94"/>
    </row>
    <row r="690" spans="1:16" x14ac:dyDescent="0.2">
      <c r="A690" s="33"/>
      <c r="B690" s="34"/>
      <c r="C690" s="35"/>
      <c r="D690" s="23"/>
      <c r="E690" s="23"/>
      <c r="F690" s="23"/>
      <c r="G690" s="23"/>
      <c r="H690" s="23"/>
      <c r="I690" s="23" t="s">
        <v>20</v>
      </c>
      <c r="J690" s="23"/>
      <c r="K690" s="23"/>
      <c r="L690" s="23"/>
      <c r="M690" s="23"/>
      <c r="N690" s="23"/>
      <c r="O690" s="23"/>
      <c r="P690" s="94"/>
    </row>
    <row r="691" spans="1:16" x14ac:dyDescent="0.2">
      <c r="A691" s="33"/>
      <c r="B691" s="34"/>
      <c r="C691" s="35"/>
      <c r="D691" s="23"/>
      <c r="E691" s="23"/>
      <c r="F691" s="23"/>
      <c r="G691" s="23"/>
      <c r="H691" s="23"/>
      <c r="I691" s="23" t="s">
        <v>20</v>
      </c>
      <c r="J691" s="23"/>
      <c r="K691" s="23"/>
      <c r="L691" s="23"/>
      <c r="M691" s="23"/>
      <c r="N691" s="23"/>
      <c r="O691" s="23"/>
      <c r="P691" s="94"/>
    </row>
    <row r="692" spans="1:16" x14ac:dyDescent="0.2">
      <c r="A692" s="33"/>
      <c r="B692" s="34"/>
      <c r="C692" s="35"/>
      <c r="D692" s="23"/>
      <c r="E692" s="23"/>
      <c r="F692" s="23"/>
      <c r="G692" s="23"/>
      <c r="H692" s="23"/>
      <c r="I692" s="23" t="s">
        <v>20</v>
      </c>
      <c r="J692" s="23"/>
      <c r="K692" s="23"/>
      <c r="L692" s="23"/>
      <c r="M692" s="23"/>
      <c r="N692" s="23"/>
      <c r="O692" s="23"/>
      <c r="P692" s="94"/>
    </row>
    <row r="693" spans="1:16" x14ac:dyDescent="0.2">
      <c r="A693" s="33"/>
      <c r="B693" s="34"/>
      <c r="C693" s="35"/>
      <c r="D693" s="23"/>
      <c r="E693" s="23"/>
      <c r="F693" s="23"/>
      <c r="G693" s="23"/>
      <c r="H693" s="23"/>
      <c r="I693" s="23" t="s">
        <v>20</v>
      </c>
      <c r="J693" s="23"/>
      <c r="K693" s="23"/>
      <c r="L693" s="23"/>
      <c r="M693" s="23"/>
      <c r="N693" s="23"/>
      <c r="O693" s="23"/>
      <c r="P693" s="94"/>
    </row>
    <row r="694" spans="1:16" x14ac:dyDescent="0.2">
      <c r="A694" s="33"/>
      <c r="B694" s="34"/>
      <c r="C694" s="35"/>
      <c r="D694" s="23"/>
      <c r="E694" s="23"/>
      <c r="F694" s="23"/>
      <c r="G694" s="23"/>
      <c r="H694" s="23"/>
      <c r="I694" s="23" t="s">
        <v>20</v>
      </c>
      <c r="J694" s="23"/>
      <c r="K694" s="23"/>
      <c r="L694" s="23"/>
      <c r="M694" s="23"/>
      <c r="N694" s="23"/>
      <c r="O694" s="23"/>
      <c r="P694" s="94"/>
    </row>
    <row r="695" spans="1:16" x14ac:dyDescent="0.2">
      <c r="A695" s="33"/>
      <c r="B695" s="34"/>
      <c r="C695" s="35"/>
      <c r="D695" s="23"/>
      <c r="E695" s="23"/>
      <c r="F695" s="23"/>
      <c r="G695" s="23"/>
      <c r="H695" s="23"/>
      <c r="I695" s="23" t="s">
        <v>20</v>
      </c>
      <c r="J695" s="23"/>
      <c r="K695" s="23"/>
      <c r="L695" s="23"/>
      <c r="M695" s="23"/>
      <c r="N695" s="23"/>
      <c r="O695" s="23"/>
      <c r="P695" s="94"/>
    </row>
    <row r="696" spans="1:16" x14ac:dyDescent="0.2">
      <c r="A696" s="33"/>
      <c r="B696" s="34"/>
      <c r="C696" s="35"/>
      <c r="D696" s="23"/>
      <c r="E696" s="23"/>
      <c r="F696" s="23"/>
      <c r="G696" s="23"/>
      <c r="H696" s="23"/>
      <c r="I696" s="23" t="s">
        <v>20</v>
      </c>
      <c r="J696" s="23"/>
      <c r="K696" s="23"/>
      <c r="L696" s="23"/>
      <c r="M696" s="23"/>
      <c r="N696" s="23"/>
      <c r="O696" s="38"/>
      <c r="P696" s="94"/>
    </row>
    <row r="697" spans="1:16" x14ac:dyDescent="0.2">
      <c r="A697" s="33"/>
      <c r="B697" s="34"/>
      <c r="C697" s="35"/>
      <c r="D697" s="23"/>
      <c r="E697" s="23"/>
      <c r="F697" s="23"/>
      <c r="G697" s="23"/>
      <c r="H697" s="23"/>
      <c r="I697" s="23" t="s">
        <v>20</v>
      </c>
      <c r="J697" s="23"/>
      <c r="K697" s="23"/>
      <c r="L697" s="23"/>
      <c r="M697" s="23"/>
      <c r="N697" s="23"/>
      <c r="O697" s="23"/>
      <c r="P697" s="94"/>
    </row>
    <row r="698" spans="1:16" x14ac:dyDescent="0.2">
      <c r="A698" s="33"/>
      <c r="B698" s="34"/>
      <c r="C698" s="35"/>
      <c r="D698" s="23"/>
      <c r="E698" s="23"/>
      <c r="F698" s="23"/>
      <c r="G698" s="23"/>
      <c r="H698" s="23"/>
      <c r="I698" s="23" t="s">
        <v>20</v>
      </c>
      <c r="J698" s="23"/>
      <c r="K698" s="23"/>
      <c r="L698" s="23"/>
      <c r="M698" s="23"/>
      <c r="N698" s="23"/>
      <c r="O698" s="23"/>
      <c r="P698" s="94"/>
    </row>
    <row r="699" spans="1:16" x14ac:dyDescent="0.2">
      <c r="A699" s="33"/>
      <c r="B699" s="34"/>
      <c r="C699" s="35"/>
      <c r="D699" s="23"/>
      <c r="E699" s="23"/>
      <c r="F699" s="23"/>
      <c r="G699" s="23"/>
      <c r="H699" s="23"/>
      <c r="I699" s="23" t="s">
        <v>19</v>
      </c>
      <c r="J699" s="23"/>
      <c r="K699" s="23"/>
      <c r="L699" s="23"/>
      <c r="M699" s="23"/>
      <c r="N699" s="23"/>
      <c r="O699" s="23"/>
      <c r="P699" s="94"/>
    </row>
    <row r="700" spans="1:16" x14ac:dyDescent="0.2">
      <c r="A700" s="33"/>
      <c r="B700" s="34"/>
      <c r="C700" s="35"/>
      <c r="D700" s="23"/>
      <c r="E700" s="23"/>
      <c r="F700" s="23"/>
      <c r="G700" s="23"/>
      <c r="H700" s="23"/>
      <c r="I700" s="23" t="s">
        <v>19</v>
      </c>
      <c r="J700" s="23"/>
      <c r="K700" s="23"/>
      <c r="L700" s="23"/>
      <c r="M700" s="23"/>
      <c r="N700" s="23"/>
      <c r="O700" s="23"/>
      <c r="P700" s="94"/>
    </row>
    <row r="701" spans="1:16" x14ac:dyDescent="0.2">
      <c r="A701" s="33"/>
      <c r="B701" s="34"/>
      <c r="C701" s="35"/>
      <c r="D701" s="23"/>
      <c r="E701" s="23"/>
      <c r="F701" s="23"/>
      <c r="G701" s="23"/>
      <c r="H701" s="23"/>
      <c r="I701" s="23" t="s">
        <v>19</v>
      </c>
      <c r="J701" s="23"/>
      <c r="K701" s="23"/>
      <c r="L701" s="23"/>
      <c r="M701" s="23"/>
      <c r="N701" s="23"/>
      <c r="O701" s="23"/>
      <c r="P701" s="94"/>
    </row>
    <row r="702" spans="1:16" x14ac:dyDescent="0.2">
      <c r="A702" s="33"/>
      <c r="B702" s="34"/>
      <c r="C702" s="35"/>
      <c r="D702" s="23"/>
      <c r="E702" s="23"/>
      <c r="F702" s="23"/>
      <c r="G702" s="23"/>
      <c r="H702" s="23"/>
      <c r="I702" s="23" t="s">
        <v>19</v>
      </c>
      <c r="J702" s="23"/>
      <c r="K702" s="23"/>
      <c r="L702" s="23"/>
      <c r="M702" s="23"/>
      <c r="N702" s="23"/>
      <c r="O702" s="23"/>
      <c r="P702" s="94"/>
    </row>
    <row r="703" spans="1:16" x14ac:dyDescent="0.2">
      <c r="A703" s="33"/>
      <c r="B703" s="34"/>
      <c r="C703" s="35"/>
      <c r="D703" s="23"/>
      <c r="E703" s="23"/>
      <c r="F703" s="23"/>
      <c r="G703" s="23"/>
      <c r="H703" s="23"/>
      <c r="I703" s="23" t="s">
        <v>19</v>
      </c>
      <c r="J703" s="23"/>
      <c r="K703" s="23"/>
      <c r="L703" s="23"/>
      <c r="M703" s="23"/>
      <c r="N703" s="23"/>
      <c r="O703" s="23"/>
      <c r="P703" s="94"/>
    </row>
    <row r="704" spans="1:16" x14ac:dyDescent="0.2">
      <c r="A704" s="33"/>
      <c r="B704" s="34"/>
      <c r="C704" s="35"/>
      <c r="D704" s="23"/>
      <c r="E704" s="23"/>
      <c r="F704" s="23"/>
      <c r="G704" s="23"/>
      <c r="H704" s="23"/>
      <c r="I704" s="23" t="s">
        <v>19</v>
      </c>
      <c r="J704" s="23"/>
      <c r="K704" s="23"/>
      <c r="L704" s="23"/>
      <c r="M704" s="23"/>
      <c r="N704" s="23"/>
      <c r="O704" s="23"/>
      <c r="P704" s="94"/>
    </row>
    <row r="705" spans="1:16" x14ac:dyDescent="0.2">
      <c r="A705" s="33"/>
      <c r="B705" s="34"/>
      <c r="C705" s="35"/>
      <c r="D705" s="23"/>
      <c r="E705" s="23"/>
      <c r="F705" s="23"/>
      <c r="G705" s="23"/>
      <c r="H705" s="23"/>
      <c r="I705" s="23" t="s">
        <v>18</v>
      </c>
      <c r="J705" s="23"/>
      <c r="K705" s="23"/>
      <c r="L705" s="23"/>
      <c r="M705" s="23"/>
      <c r="N705" s="23"/>
      <c r="O705" s="38"/>
      <c r="P705" s="94"/>
    </row>
    <row r="706" spans="1:16" x14ac:dyDescent="0.2">
      <c r="A706" s="33"/>
      <c r="B706" s="34"/>
      <c r="C706" s="35"/>
      <c r="D706" s="23"/>
      <c r="E706" s="23"/>
      <c r="F706" s="23"/>
      <c r="G706" s="23"/>
      <c r="H706" s="23"/>
      <c r="I706" s="23" t="s">
        <v>19</v>
      </c>
      <c r="J706" s="23"/>
      <c r="K706" s="23"/>
      <c r="L706" s="23"/>
      <c r="M706" s="23"/>
      <c r="N706" s="23"/>
      <c r="O706" s="23"/>
      <c r="P706" s="94"/>
    </row>
    <row r="707" spans="1:16" x14ac:dyDescent="0.2">
      <c r="A707" s="33"/>
      <c r="B707" s="34"/>
      <c r="C707" s="35"/>
      <c r="D707" s="23"/>
      <c r="E707" s="23"/>
      <c r="F707" s="23"/>
      <c r="G707" s="23"/>
      <c r="H707" s="23"/>
      <c r="I707" s="23" t="s">
        <v>19</v>
      </c>
      <c r="J707" s="23"/>
      <c r="K707" s="23"/>
      <c r="L707" s="23"/>
      <c r="M707" s="23"/>
      <c r="N707" s="23"/>
      <c r="O707" s="23"/>
      <c r="P707" s="94"/>
    </row>
    <row r="708" spans="1:16" x14ac:dyDescent="0.2">
      <c r="A708" s="33"/>
      <c r="B708" s="34"/>
      <c r="C708" s="35"/>
      <c r="D708" s="23"/>
      <c r="E708" s="23"/>
      <c r="F708" s="23"/>
      <c r="G708" s="23"/>
      <c r="H708" s="23"/>
      <c r="I708" s="23" t="s">
        <v>19</v>
      </c>
      <c r="J708" s="23"/>
      <c r="K708" s="23"/>
      <c r="L708" s="23"/>
      <c r="M708" s="23"/>
      <c r="N708" s="23"/>
      <c r="O708" s="38"/>
      <c r="P708" s="94"/>
    </row>
    <row r="709" spans="1:16" x14ac:dyDescent="0.2">
      <c r="A709" s="33"/>
      <c r="B709" s="34"/>
      <c r="C709" s="35"/>
      <c r="D709" s="23"/>
      <c r="E709" s="23"/>
      <c r="F709" s="23"/>
      <c r="G709" s="23"/>
      <c r="H709" s="23"/>
      <c r="I709" s="23" t="s">
        <v>18</v>
      </c>
      <c r="J709" s="23"/>
      <c r="K709" s="23"/>
      <c r="L709" s="23"/>
      <c r="M709" s="23"/>
      <c r="N709" s="23"/>
      <c r="O709" s="38"/>
      <c r="P709" s="94"/>
    </row>
    <row r="710" spans="1:16" x14ac:dyDescent="0.2">
      <c r="A710" s="33"/>
      <c r="B710" s="34"/>
      <c r="C710" s="35"/>
      <c r="D710" s="23"/>
      <c r="E710" s="23"/>
      <c r="F710" s="23"/>
      <c r="G710" s="23"/>
      <c r="H710" s="23"/>
      <c r="I710" s="23" t="s">
        <v>18</v>
      </c>
      <c r="J710" s="23"/>
      <c r="K710" s="23"/>
      <c r="L710" s="23"/>
      <c r="M710" s="23"/>
      <c r="N710" s="23"/>
      <c r="O710" s="23"/>
      <c r="P710" s="94"/>
    </row>
    <row r="711" spans="1:16" x14ac:dyDescent="0.2">
      <c r="A711" s="33"/>
      <c r="B711" s="34"/>
      <c r="C711" s="35"/>
      <c r="D711" s="23"/>
      <c r="E711" s="23"/>
      <c r="F711" s="23"/>
      <c r="G711" s="23"/>
      <c r="H711" s="23"/>
      <c r="I711" s="23" t="s">
        <v>19</v>
      </c>
      <c r="J711" s="23"/>
      <c r="K711" s="23"/>
      <c r="L711" s="23"/>
      <c r="M711" s="23"/>
      <c r="N711" s="23"/>
      <c r="O711" s="38"/>
      <c r="P711" s="94"/>
    </row>
    <row r="712" spans="1:16" x14ac:dyDescent="0.2">
      <c r="A712" s="33"/>
      <c r="B712" s="34"/>
      <c r="C712" s="35"/>
      <c r="D712" s="23"/>
      <c r="E712" s="23"/>
      <c r="F712" s="23"/>
      <c r="G712" s="23"/>
      <c r="H712" s="23"/>
      <c r="I712" s="23" t="s">
        <v>19</v>
      </c>
      <c r="J712" s="23"/>
      <c r="K712" s="23"/>
      <c r="L712" s="23"/>
      <c r="M712" s="23"/>
      <c r="N712" s="23"/>
      <c r="O712" s="23"/>
      <c r="P712" s="94"/>
    </row>
    <row r="713" spans="1:16" x14ac:dyDescent="0.2">
      <c r="A713" s="33"/>
      <c r="B713" s="34"/>
      <c r="C713" s="35"/>
      <c r="D713" s="23"/>
      <c r="E713" s="23"/>
      <c r="F713" s="23"/>
      <c r="G713" s="23"/>
      <c r="H713" s="23"/>
      <c r="I713" s="23" t="s">
        <v>19</v>
      </c>
      <c r="J713" s="23"/>
      <c r="K713" s="23"/>
      <c r="L713" s="23"/>
      <c r="M713" s="23"/>
      <c r="N713" s="38"/>
      <c r="O713" s="23"/>
      <c r="P713" s="94"/>
    </row>
    <row r="714" spans="1:16" x14ac:dyDescent="0.2">
      <c r="A714" s="33"/>
      <c r="B714" s="34"/>
      <c r="C714" s="35"/>
      <c r="D714" s="23"/>
      <c r="E714" s="23"/>
      <c r="F714" s="23"/>
      <c r="G714" s="23"/>
      <c r="H714" s="23"/>
      <c r="I714" s="23" t="s">
        <v>19</v>
      </c>
      <c r="J714" s="23"/>
      <c r="K714" s="23"/>
      <c r="L714" s="23"/>
      <c r="M714" s="23"/>
      <c r="N714" s="23"/>
      <c r="O714" s="38"/>
      <c r="P714" s="94"/>
    </row>
    <row r="715" spans="1:16" x14ac:dyDescent="0.2">
      <c r="A715" s="69"/>
      <c r="B715" s="66"/>
      <c r="C715" s="67"/>
      <c r="D715" s="68"/>
      <c r="E715" s="68"/>
      <c r="F715" s="68"/>
      <c r="G715" s="68"/>
      <c r="H715" s="68"/>
      <c r="I715" s="23" t="s">
        <v>19</v>
      </c>
      <c r="J715" s="23"/>
      <c r="K715" s="23"/>
      <c r="L715" s="23"/>
      <c r="M715" s="23"/>
      <c r="N715" s="23"/>
      <c r="O715" s="23"/>
      <c r="P715" s="94"/>
    </row>
    <row r="716" spans="1:16" x14ac:dyDescent="0.2">
      <c r="A716" s="69"/>
      <c r="B716" s="66"/>
      <c r="C716" s="67"/>
      <c r="D716" s="68"/>
      <c r="E716" s="68"/>
      <c r="F716" s="68"/>
      <c r="G716" s="68"/>
      <c r="H716" s="68"/>
      <c r="I716" s="23" t="s">
        <v>19</v>
      </c>
      <c r="J716" s="23"/>
      <c r="K716" s="23"/>
      <c r="L716" s="23"/>
      <c r="M716" s="23"/>
      <c r="N716" s="23"/>
      <c r="O716" s="38"/>
      <c r="P716" s="94"/>
    </row>
    <row r="717" spans="1:16" x14ac:dyDescent="0.2">
      <c r="A717" s="69"/>
      <c r="B717" s="66"/>
      <c r="C717" s="67"/>
      <c r="D717" s="68"/>
      <c r="E717" s="68"/>
      <c r="F717" s="68"/>
      <c r="G717" s="68"/>
      <c r="H717" s="68"/>
      <c r="I717" s="23" t="s">
        <v>19</v>
      </c>
      <c r="J717" s="23"/>
      <c r="K717" s="23"/>
      <c r="L717" s="23"/>
      <c r="M717" s="23"/>
      <c r="N717" s="23"/>
      <c r="O717" s="23"/>
      <c r="P717" s="94"/>
    </row>
    <row r="718" spans="1:16" x14ac:dyDescent="0.2">
      <c r="A718" s="69"/>
      <c r="B718" s="66"/>
      <c r="C718" s="67"/>
      <c r="D718" s="68"/>
      <c r="E718" s="68"/>
      <c r="F718" s="68"/>
      <c r="G718" s="68"/>
      <c r="H718" s="68"/>
      <c r="I718" s="23" t="s">
        <v>19</v>
      </c>
      <c r="J718" s="23"/>
      <c r="K718" s="23"/>
      <c r="L718" s="23"/>
      <c r="M718" s="23"/>
      <c r="N718" s="23"/>
      <c r="O718" s="23"/>
      <c r="P718" s="94"/>
    </row>
    <row r="719" spans="1:16" x14ac:dyDescent="0.2">
      <c r="A719" s="69"/>
      <c r="B719" s="66"/>
      <c r="C719" s="67"/>
      <c r="D719" s="68"/>
      <c r="E719" s="68"/>
      <c r="F719" s="68"/>
      <c r="G719" s="68"/>
      <c r="H719" s="68"/>
      <c r="I719" s="23" t="s">
        <v>19</v>
      </c>
      <c r="J719" s="23"/>
      <c r="K719" s="23"/>
      <c r="L719" s="23"/>
      <c r="M719" s="23"/>
      <c r="N719" s="23"/>
      <c r="O719" s="38"/>
      <c r="P719" s="94"/>
    </row>
    <row r="720" spans="1:16" x14ac:dyDescent="0.2">
      <c r="A720" s="69"/>
      <c r="B720" s="66"/>
      <c r="C720" s="67"/>
      <c r="D720" s="68"/>
      <c r="E720" s="68"/>
      <c r="F720" s="68"/>
      <c r="G720" s="68"/>
      <c r="H720" s="68"/>
      <c r="I720" s="23" t="s">
        <v>19</v>
      </c>
      <c r="J720" s="23"/>
      <c r="K720" s="23"/>
      <c r="L720" s="23"/>
      <c r="M720" s="23"/>
      <c r="N720" s="23"/>
      <c r="O720" s="38"/>
      <c r="P720" s="94"/>
    </row>
    <row r="721" spans="1:16" x14ac:dyDescent="0.2">
      <c r="A721" s="69"/>
      <c r="B721" s="66"/>
      <c r="C721" s="67"/>
      <c r="D721" s="68"/>
      <c r="E721" s="68"/>
      <c r="F721" s="68"/>
      <c r="G721" s="68"/>
      <c r="H721" s="68"/>
      <c r="I721" s="23" t="s">
        <v>19</v>
      </c>
      <c r="J721" s="23"/>
      <c r="K721" s="23"/>
      <c r="L721" s="23"/>
      <c r="M721" s="23"/>
      <c r="N721" s="23"/>
      <c r="O721" s="38"/>
      <c r="P721" s="94"/>
    </row>
    <row r="722" spans="1:16" x14ac:dyDescent="0.2">
      <c r="A722" s="69"/>
      <c r="B722" s="66"/>
      <c r="C722" s="67"/>
      <c r="D722" s="68"/>
      <c r="E722" s="68"/>
      <c r="F722" s="68"/>
      <c r="G722" s="68"/>
      <c r="H722" s="68"/>
      <c r="I722" s="23" t="s">
        <v>19</v>
      </c>
      <c r="J722" s="23"/>
      <c r="K722" s="23"/>
      <c r="L722" s="23"/>
      <c r="M722" s="23"/>
      <c r="N722" s="23"/>
      <c r="O722" s="23"/>
      <c r="P722" s="94"/>
    </row>
    <row r="723" spans="1:16" x14ac:dyDescent="0.2">
      <c r="A723" s="69"/>
      <c r="B723" s="66"/>
      <c r="C723" s="67"/>
      <c r="D723" s="68"/>
      <c r="E723" s="68"/>
      <c r="F723" s="68"/>
      <c r="G723" s="68"/>
      <c r="H723" s="68"/>
      <c r="I723" s="23" t="s">
        <v>19</v>
      </c>
      <c r="J723" s="23"/>
      <c r="K723" s="23"/>
      <c r="L723" s="23"/>
      <c r="M723" s="23"/>
      <c r="N723" s="23"/>
      <c r="O723" s="23"/>
      <c r="P723" s="94"/>
    </row>
    <row r="724" spans="1:16" x14ac:dyDescent="0.2">
      <c r="A724" s="69"/>
      <c r="B724" s="66"/>
      <c r="C724" s="67"/>
      <c r="D724" s="68"/>
      <c r="E724" s="68"/>
      <c r="F724" s="68"/>
      <c r="G724" s="68"/>
      <c r="H724" s="68"/>
      <c r="I724" s="23" t="s">
        <v>19</v>
      </c>
      <c r="J724" s="23"/>
      <c r="K724" s="23"/>
      <c r="L724" s="23"/>
      <c r="M724" s="23"/>
      <c r="N724" s="23"/>
      <c r="O724" s="38"/>
      <c r="P724" s="94"/>
    </row>
    <row r="725" spans="1:16" x14ac:dyDescent="0.2">
      <c r="A725" s="69"/>
      <c r="B725" s="66"/>
      <c r="C725" s="67"/>
      <c r="D725" s="68"/>
      <c r="E725" s="68"/>
      <c r="F725" s="68"/>
      <c r="G725" s="68"/>
      <c r="H725" s="68"/>
      <c r="I725" s="23" t="s">
        <v>19</v>
      </c>
      <c r="J725" s="23"/>
      <c r="K725" s="23"/>
      <c r="L725" s="23"/>
      <c r="M725" s="23"/>
      <c r="N725" s="23"/>
      <c r="O725" s="23"/>
      <c r="P725" s="94"/>
    </row>
    <row r="726" spans="1:16" x14ac:dyDescent="0.2">
      <c r="A726" s="69"/>
      <c r="B726" s="66"/>
      <c r="C726" s="67"/>
      <c r="D726" s="68"/>
      <c r="E726" s="68"/>
      <c r="F726" s="68"/>
      <c r="G726" s="68"/>
      <c r="H726" s="68"/>
      <c r="I726" s="23" t="s">
        <v>19</v>
      </c>
      <c r="J726" s="23"/>
      <c r="K726" s="23"/>
      <c r="L726" s="23"/>
      <c r="M726" s="23"/>
      <c r="N726" s="23"/>
      <c r="O726" s="23"/>
      <c r="P726" s="94"/>
    </row>
    <row r="727" spans="1:16" x14ac:dyDescent="0.2">
      <c r="A727" s="69"/>
      <c r="B727" s="66"/>
      <c r="C727" s="67"/>
      <c r="D727" s="68"/>
      <c r="E727" s="68"/>
      <c r="F727" s="68"/>
      <c r="G727" s="68"/>
      <c r="H727" s="68"/>
      <c r="I727" s="23" t="s">
        <v>19</v>
      </c>
      <c r="J727" s="23"/>
      <c r="K727" s="23"/>
      <c r="L727" s="23"/>
      <c r="M727" s="23"/>
      <c r="N727" s="23"/>
      <c r="O727" s="38"/>
      <c r="P727" s="94"/>
    </row>
    <row r="728" spans="1:16" x14ac:dyDescent="0.2">
      <c r="A728" s="69"/>
      <c r="B728" s="66"/>
      <c r="C728" s="67"/>
      <c r="D728" s="68"/>
      <c r="E728" s="68"/>
      <c r="F728" s="68"/>
      <c r="G728" s="68"/>
      <c r="H728" s="68"/>
      <c r="I728" s="23" t="s">
        <v>19</v>
      </c>
      <c r="J728" s="23"/>
      <c r="K728" s="23"/>
      <c r="L728" s="23"/>
      <c r="M728" s="23"/>
      <c r="N728" s="23"/>
      <c r="O728" s="23"/>
      <c r="P728" s="94"/>
    </row>
    <row r="729" spans="1:16" x14ac:dyDescent="0.2">
      <c r="A729" s="33"/>
      <c r="B729" s="34"/>
      <c r="C729" s="35"/>
      <c r="D729" s="23"/>
      <c r="E729" s="23"/>
      <c r="F729" s="23"/>
      <c r="G729" s="23"/>
      <c r="H729" s="23"/>
      <c r="I729" s="23" t="s">
        <v>19</v>
      </c>
      <c r="J729" s="23"/>
      <c r="K729" s="23"/>
      <c r="L729" s="23"/>
      <c r="M729" s="23"/>
      <c r="N729" s="23"/>
      <c r="O729" s="23"/>
      <c r="P729" s="94"/>
    </row>
    <row r="730" spans="1:16" x14ac:dyDescent="0.2">
      <c r="A730" s="33"/>
      <c r="B730" s="34"/>
      <c r="C730" s="35"/>
      <c r="D730" s="23"/>
      <c r="E730" s="23"/>
      <c r="F730" s="23"/>
      <c r="G730" s="23"/>
      <c r="H730" s="23"/>
      <c r="I730" s="23" t="s">
        <v>19</v>
      </c>
      <c r="J730" s="23"/>
      <c r="K730" s="23"/>
      <c r="L730" s="23"/>
      <c r="M730" s="23"/>
      <c r="N730" s="23"/>
      <c r="O730" s="23"/>
      <c r="P730" s="94"/>
    </row>
    <row r="731" spans="1:16" x14ac:dyDescent="0.2">
      <c r="A731" s="33"/>
      <c r="B731" s="34"/>
      <c r="C731" s="35"/>
      <c r="D731" s="23"/>
      <c r="E731" s="23"/>
      <c r="F731" s="23"/>
      <c r="G731" s="23"/>
      <c r="H731" s="23"/>
      <c r="I731" s="23" t="s">
        <v>19</v>
      </c>
      <c r="J731" s="23"/>
      <c r="K731" s="23"/>
      <c r="L731" s="23"/>
      <c r="M731" s="23"/>
      <c r="N731" s="23"/>
      <c r="O731" s="23"/>
      <c r="P731" s="94"/>
    </row>
    <row r="732" spans="1:16" x14ac:dyDescent="0.2">
      <c r="A732" s="33"/>
      <c r="B732" s="34"/>
      <c r="C732" s="35"/>
      <c r="D732" s="23"/>
      <c r="E732" s="23"/>
      <c r="F732" s="23"/>
      <c r="G732" s="23"/>
      <c r="H732" s="23"/>
      <c r="I732" s="23" t="s">
        <v>19</v>
      </c>
      <c r="J732" s="23"/>
      <c r="K732" s="23"/>
      <c r="L732" s="23"/>
      <c r="M732" s="23"/>
      <c r="N732" s="23"/>
      <c r="O732" s="38"/>
      <c r="P732" s="94"/>
    </row>
    <row r="733" spans="1:16" x14ac:dyDescent="0.2">
      <c r="A733" s="33"/>
      <c r="B733" s="34"/>
      <c r="C733" s="35"/>
      <c r="D733" s="23"/>
      <c r="E733" s="23"/>
      <c r="F733" s="23"/>
      <c r="G733" s="23"/>
      <c r="H733" s="23"/>
      <c r="I733" s="23" t="s">
        <v>19</v>
      </c>
      <c r="J733" s="23"/>
      <c r="K733" s="23"/>
      <c r="L733" s="23"/>
      <c r="M733" s="23"/>
      <c r="N733" s="23"/>
      <c r="O733" s="23"/>
      <c r="P733" s="94"/>
    </row>
    <row r="734" spans="1:16" x14ac:dyDescent="0.2">
      <c r="A734" s="33"/>
      <c r="B734" s="34"/>
      <c r="C734" s="35"/>
      <c r="D734" s="23"/>
      <c r="E734" s="23"/>
      <c r="F734" s="23"/>
      <c r="G734" s="23"/>
      <c r="H734" s="23"/>
      <c r="I734" s="23" t="s">
        <v>19</v>
      </c>
      <c r="J734" s="23"/>
      <c r="K734" s="23"/>
      <c r="L734" s="23"/>
      <c r="M734" s="23"/>
      <c r="N734" s="23"/>
      <c r="O734" s="23"/>
      <c r="P734" s="94"/>
    </row>
    <row r="735" spans="1:16" x14ac:dyDescent="0.2">
      <c r="A735" s="33"/>
      <c r="B735" s="34"/>
      <c r="C735" s="35"/>
      <c r="D735" s="23"/>
      <c r="E735" s="23"/>
      <c r="F735" s="23"/>
      <c r="G735" s="23"/>
      <c r="H735" s="23"/>
      <c r="I735" s="23" t="s">
        <v>20</v>
      </c>
      <c r="J735" s="23"/>
      <c r="K735" s="23"/>
      <c r="L735" s="23"/>
      <c r="M735" s="23"/>
      <c r="N735" s="23"/>
      <c r="O735" s="38"/>
      <c r="P735" s="94"/>
    </row>
    <row r="736" spans="1:16" x14ac:dyDescent="0.2">
      <c r="A736" s="33"/>
      <c r="B736" s="34"/>
      <c r="C736" s="35"/>
      <c r="D736" s="23"/>
      <c r="E736" s="23"/>
      <c r="F736" s="23"/>
      <c r="G736" s="23"/>
      <c r="H736" s="23"/>
      <c r="I736" s="23" t="s">
        <v>20</v>
      </c>
      <c r="J736" s="23"/>
      <c r="K736" s="23"/>
      <c r="L736" s="23"/>
      <c r="M736" s="23"/>
      <c r="N736" s="23"/>
      <c r="O736" s="38"/>
      <c r="P736" s="94"/>
    </row>
    <row r="737" spans="1:16" x14ac:dyDescent="0.2">
      <c r="A737" s="33"/>
      <c r="B737" s="34"/>
      <c r="C737" s="35"/>
      <c r="D737" s="23"/>
      <c r="E737" s="23"/>
      <c r="F737" s="23"/>
      <c r="G737" s="23"/>
      <c r="H737" s="23"/>
      <c r="I737" s="23" t="s">
        <v>20</v>
      </c>
      <c r="J737" s="23"/>
      <c r="K737" s="23"/>
      <c r="L737" s="23"/>
      <c r="M737" s="23"/>
      <c r="N737" s="23"/>
      <c r="O737" s="23"/>
      <c r="P737" s="94"/>
    </row>
    <row r="738" spans="1:16" x14ac:dyDescent="0.2">
      <c r="A738" s="33"/>
      <c r="B738" s="34"/>
      <c r="C738" s="35"/>
      <c r="D738" s="23"/>
      <c r="E738" s="23"/>
      <c r="F738" s="23"/>
      <c r="G738" s="23"/>
      <c r="H738" s="23"/>
      <c r="I738" s="23" t="s">
        <v>20</v>
      </c>
      <c r="J738" s="23"/>
      <c r="K738" s="23"/>
      <c r="L738" s="23"/>
      <c r="M738" s="23"/>
      <c r="N738" s="23"/>
      <c r="O738" s="23"/>
      <c r="P738" s="94"/>
    </row>
    <row r="739" spans="1:16" x14ac:dyDescent="0.2">
      <c r="A739" s="33"/>
      <c r="B739" s="34"/>
      <c r="C739" s="35"/>
      <c r="D739" s="23"/>
      <c r="E739" s="23"/>
      <c r="F739" s="23"/>
      <c r="G739" s="23"/>
      <c r="H739" s="23"/>
      <c r="I739" s="23" t="s">
        <v>20</v>
      </c>
      <c r="J739" s="23"/>
      <c r="K739" s="23"/>
      <c r="L739" s="23"/>
      <c r="M739" s="23"/>
      <c r="N739" s="23"/>
      <c r="O739" s="38"/>
      <c r="P739" s="94"/>
    </row>
    <row r="740" spans="1:16" x14ac:dyDescent="0.2">
      <c r="A740" s="33"/>
      <c r="B740" s="34"/>
      <c r="C740" s="35"/>
      <c r="D740" s="23"/>
      <c r="E740" s="23"/>
      <c r="F740" s="23"/>
      <c r="G740" s="23"/>
      <c r="H740" s="23"/>
      <c r="I740" s="23" t="s">
        <v>19</v>
      </c>
      <c r="J740" s="23"/>
      <c r="K740" s="23"/>
      <c r="L740" s="23"/>
      <c r="M740" s="23"/>
      <c r="N740" s="23"/>
      <c r="O740" s="38"/>
      <c r="P740" s="94"/>
    </row>
    <row r="741" spans="1:16" x14ac:dyDescent="0.2">
      <c r="A741" s="33"/>
      <c r="B741" s="34"/>
      <c r="C741" s="35"/>
      <c r="D741" s="23"/>
      <c r="E741" s="23"/>
      <c r="F741" s="23"/>
      <c r="G741" s="23"/>
      <c r="H741" s="23"/>
      <c r="I741" s="23" t="s">
        <v>19</v>
      </c>
      <c r="J741" s="23"/>
      <c r="K741" s="23"/>
      <c r="L741" s="23"/>
      <c r="M741" s="23"/>
      <c r="N741" s="23"/>
      <c r="O741" s="23"/>
      <c r="P741" s="94"/>
    </row>
    <row r="742" spans="1:16" x14ac:dyDescent="0.2">
      <c r="A742" s="33"/>
      <c r="B742" s="34"/>
      <c r="C742" s="35"/>
      <c r="D742" s="23"/>
      <c r="E742" s="23"/>
      <c r="F742" s="23"/>
      <c r="G742" s="23"/>
      <c r="H742" s="23"/>
      <c r="I742" s="23" t="s">
        <v>19</v>
      </c>
      <c r="J742" s="23"/>
      <c r="K742" s="23"/>
      <c r="L742" s="23"/>
      <c r="M742" s="23"/>
      <c r="N742" s="23"/>
      <c r="O742" s="38"/>
      <c r="P742" s="94"/>
    </row>
    <row r="743" spans="1:16" x14ac:dyDescent="0.2">
      <c r="A743" s="33"/>
      <c r="B743" s="34"/>
      <c r="C743" s="35"/>
      <c r="D743" s="23"/>
      <c r="E743" s="23"/>
      <c r="F743" s="23"/>
      <c r="G743" s="23"/>
      <c r="H743" s="23"/>
      <c r="I743" s="23" t="s">
        <v>19</v>
      </c>
      <c r="J743" s="23"/>
      <c r="K743" s="23"/>
      <c r="L743" s="23"/>
      <c r="M743" s="23"/>
      <c r="N743" s="23"/>
      <c r="O743" s="38"/>
      <c r="P743" s="94"/>
    </row>
    <row r="744" spans="1:16" x14ac:dyDescent="0.2">
      <c r="A744" s="33"/>
      <c r="B744" s="34"/>
      <c r="C744" s="35"/>
      <c r="D744" s="23"/>
      <c r="E744" s="23"/>
      <c r="F744" s="23"/>
      <c r="G744" s="23"/>
      <c r="H744" s="23"/>
      <c r="I744" s="23" t="s">
        <v>19</v>
      </c>
      <c r="J744" s="23"/>
      <c r="K744" s="23"/>
      <c r="L744" s="23"/>
      <c r="M744" s="23"/>
      <c r="N744" s="23"/>
      <c r="O744" s="23"/>
      <c r="P744" s="94"/>
    </row>
    <row r="745" spans="1:16" x14ac:dyDescent="0.2">
      <c r="A745" s="33"/>
      <c r="B745" s="34"/>
      <c r="C745" s="35"/>
      <c r="D745" s="23"/>
      <c r="E745" s="23"/>
      <c r="F745" s="23"/>
      <c r="G745" s="23"/>
      <c r="H745" s="23"/>
      <c r="I745" s="23" t="s">
        <v>19</v>
      </c>
      <c r="J745" s="23"/>
      <c r="K745" s="23"/>
      <c r="L745" s="23"/>
      <c r="M745" s="23"/>
      <c r="N745" s="23"/>
      <c r="O745" s="38"/>
      <c r="P745" s="94"/>
    </row>
    <row r="746" spans="1:16" x14ac:dyDescent="0.2">
      <c r="A746" s="33"/>
      <c r="B746" s="34"/>
      <c r="C746" s="35"/>
      <c r="D746" s="23"/>
      <c r="E746" s="23"/>
      <c r="F746" s="23"/>
      <c r="G746" s="23"/>
      <c r="H746" s="23"/>
      <c r="I746" s="23" t="s">
        <v>19</v>
      </c>
      <c r="J746" s="23"/>
      <c r="K746" s="23"/>
      <c r="L746" s="23"/>
      <c r="M746" s="23"/>
      <c r="N746" s="23"/>
      <c r="O746" s="23"/>
      <c r="P746" s="94"/>
    </row>
    <row r="747" spans="1:16" x14ac:dyDescent="0.2">
      <c r="A747" s="33"/>
      <c r="B747" s="34"/>
      <c r="C747" s="35"/>
      <c r="D747" s="23"/>
      <c r="E747" s="23"/>
      <c r="F747" s="23"/>
      <c r="G747" s="23"/>
      <c r="H747" s="23"/>
      <c r="I747" s="23" t="s">
        <v>19</v>
      </c>
      <c r="J747" s="23"/>
      <c r="K747" s="23"/>
      <c r="L747" s="23"/>
      <c r="M747" s="23"/>
      <c r="N747" s="23"/>
      <c r="O747" s="23"/>
      <c r="P747" s="94"/>
    </row>
    <row r="748" spans="1:16" x14ac:dyDescent="0.2">
      <c r="A748" s="33"/>
      <c r="B748" s="34"/>
      <c r="C748" s="35"/>
      <c r="D748" s="23"/>
      <c r="E748" s="23"/>
      <c r="F748" s="23"/>
      <c r="G748" s="23"/>
      <c r="H748" s="23"/>
      <c r="I748" s="23" t="s">
        <v>19</v>
      </c>
      <c r="J748" s="23"/>
      <c r="K748" s="23"/>
      <c r="L748" s="23"/>
      <c r="M748" s="23"/>
      <c r="N748" s="23"/>
      <c r="O748" s="38"/>
      <c r="P748" s="94"/>
    </row>
    <row r="749" spans="1:16" x14ac:dyDescent="0.2">
      <c r="A749" s="33"/>
      <c r="B749" s="34"/>
      <c r="C749" s="35"/>
      <c r="D749" s="23"/>
      <c r="E749" s="23"/>
      <c r="F749" s="23"/>
      <c r="G749" s="23"/>
      <c r="H749" s="23"/>
      <c r="I749" s="23" t="s">
        <v>19</v>
      </c>
      <c r="J749" s="23"/>
      <c r="K749" s="23"/>
      <c r="L749" s="23"/>
      <c r="M749" s="23"/>
      <c r="N749" s="23"/>
      <c r="O749" s="23"/>
      <c r="P749" s="94"/>
    </row>
    <row r="750" spans="1:16" x14ac:dyDescent="0.2">
      <c r="A750" s="33"/>
      <c r="B750" s="34"/>
      <c r="C750" s="35"/>
      <c r="D750" s="23"/>
      <c r="E750" s="23"/>
      <c r="F750" s="23"/>
      <c r="G750" s="23"/>
      <c r="H750" s="23"/>
      <c r="I750" s="23" t="s">
        <v>19</v>
      </c>
      <c r="J750" s="23"/>
      <c r="K750" s="23"/>
      <c r="L750" s="23"/>
      <c r="M750" s="23"/>
      <c r="N750" s="23"/>
      <c r="O750" s="23"/>
      <c r="P750" s="94"/>
    </row>
    <row r="751" spans="1:16" x14ac:dyDescent="0.2">
      <c r="A751" s="33"/>
      <c r="B751" s="34"/>
      <c r="C751" s="35"/>
      <c r="D751" s="23"/>
      <c r="E751" s="23"/>
      <c r="F751" s="23"/>
      <c r="G751" s="23"/>
      <c r="H751" s="23"/>
      <c r="I751" s="23" t="s">
        <v>19</v>
      </c>
      <c r="J751" s="23"/>
      <c r="K751" s="23"/>
      <c r="L751" s="23"/>
      <c r="M751" s="23"/>
      <c r="N751" s="23"/>
      <c r="O751" s="38"/>
      <c r="P751" s="94"/>
    </row>
    <row r="752" spans="1:16" x14ac:dyDescent="0.2">
      <c r="A752" s="33"/>
      <c r="B752" s="34"/>
      <c r="C752" s="35"/>
      <c r="D752" s="23"/>
      <c r="E752" s="23"/>
      <c r="F752" s="23"/>
      <c r="G752" s="23"/>
      <c r="H752" s="23"/>
      <c r="I752" s="23" t="s">
        <v>19</v>
      </c>
      <c r="J752" s="23"/>
      <c r="K752" s="23"/>
      <c r="L752" s="23"/>
      <c r="M752" s="23"/>
      <c r="N752" s="23"/>
      <c r="O752" s="23"/>
      <c r="P752" s="94"/>
    </row>
    <row r="753" spans="1:16" x14ac:dyDescent="0.2">
      <c r="A753" s="33"/>
      <c r="B753" s="34"/>
      <c r="C753" s="35"/>
      <c r="D753" s="23"/>
      <c r="E753" s="23"/>
      <c r="F753" s="23"/>
      <c r="G753" s="23"/>
      <c r="H753" s="23"/>
      <c r="I753" s="23" t="s">
        <v>19</v>
      </c>
      <c r="J753" s="23"/>
      <c r="K753" s="23"/>
      <c r="L753" s="23"/>
      <c r="M753" s="23"/>
      <c r="N753" s="23"/>
      <c r="O753" s="23"/>
      <c r="P753" s="94"/>
    </row>
    <row r="754" spans="1:16" x14ac:dyDescent="0.2">
      <c r="A754" s="33"/>
      <c r="B754" s="34"/>
      <c r="C754" s="35"/>
      <c r="D754" s="23"/>
      <c r="E754" s="23"/>
      <c r="F754" s="23"/>
      <c r="G754" s="23"/>
      <c r="H754" s="23"/>
      <c r="I754" s="23" t="s">
        <v>19</v>
      </c>
      <c r="J754" s="23"/>
      <c r="K754" s="23"/>
      <c r="L754" s="23"/>
      <c r="M754" s="23"/>
      <c r="N754" s="23"/>
      <c r="O754" s="23"/>
      <c r="P754" s="94"/>
    </row>
    <row r="755" spans="1:16" x14ac:dyDescent="0.2">
      <c r="A755" s="33"/>
      <c r="B755" s="34"/>
      <c r="C755" s="35"/>
      <c r="D755" s="23"/>
      <c r="E755" s="23"/>
      <c r="F755" s="23"/>
      <c r="G755" s="23"/>
      <c r="H755" s="23"/>
      <c r="I755" s="23" t="s">
        <v>19</v>
      </c>
      <c r="J755" s="23"/>
      <c r="K755" s="23"/>
      <c r="L755" s="23"/>
      <c r="M755" s="23"/>
      <c r="N755" s="23"/>
      <c r="O755" s="23"/>
      <c r="P755" s="94"/>
    </row>
    <row r="756" spans="1:16" x14ac:dyDescent="0.2">
      <c r="A756" s="33"/>
      <c r="B756" s="34"/>
      <c r="C756" s="35"/>
      <c r="D756" s="23"/>
      <c r="E756" s="23"/>
      <c r="F756" s="23"/>
      <c r="G756" s="23"/>
      <c r="H756" s="23"/>
      <c r="I756" s="23" t="s">
        <v>19</v>
      </c>
      <c r="J756" s="23"/>
      <c r="K756" s="23"/>
      <c r="L756" s="23"/>
      <c r="M756" s="23"/>
      <c r="N756" s="23"/>
      <c r="O756" s="23"/>
      <c r="P756" s="94"/>
    </row>
    <row r="757" spans="1:16" x14ac:dyDescent="0.2">
      <c r="A757" s="33"/>
      <c r="B757" s="34"/>
      <c r="C757" s="35"/>
      <c r="D757" s="23"/>
      <c r="E757" s="23"/>
      <c r="F757" s="23"/>
      <c r="G757" s="23"/>
      <c r="H757" s="23"/>
      <c r="I757" s="23" t="s">
        <v>19</v>
      </c>
      <c r="J757" s="23"/>
      <c r="K757" s="23"/>
      <c r="L757" s="23"/>
      <c r="M757" s="23"/>
      <c r="N757" s="23"/>
      <c r="O757" s="23"/>
      <c r="P757" s="94"/>
    </row>
    <row r="758" spans="1:16" x14ac:dyDescent="0.2">
      <c r="A758" s="33"/>
      <c r="B758" s="34"/>
      <c r="C758" s="35"/>
      <c r="D758" s="23"/>
      <c r="E758" s="23"/>
      <c r="F758" s="23"/>
      <c r="G758" s="23"/>
      <c r="H758" s="23"/>
      <c r="I758" s="23" t="s">
        <v>19</v>
      </c>
      <c r="J758" s="23"/>
      <c r="K758" s="23"/>
      <c r="L758" s="23"/>
      <c r="M758" s="23"/>
      <c r="N758" s="23"/>
      <c r="O758" s="23"/>
      <c r="P758" s="94"/>
    </row>
    <row r="759" spans="1:16" x14ac:dyDescent="0.2">
      <c r="A759" s="33"/>
      <c r="B759" s="34"/>
      <c r="C759" s="35"/>
      <c r="D759" s="23"/>
      <c r="E759" s="23"/>
      <c r="F759" s="23"/>
      <c r="G759" s="23"/>
      <c r="H759" s="23"/>
      <c r="I759" s="23" t="s">
        <v>19</v>
      </c>
      <c r="J759" s="23"/>
      <c r="K759" s="23"/>
      <c r="L759" s="23"/>
      <c r="M759" s="23"/>
      <c r="N759" s="23"/>
      <c r="O759" s="38"/>
      <c r="P759" s="94"/>
    </row>
    <row r="760" spans="1:16" x14ac:dyDescent="0.2">
      <c r="A760" s="33"/>
      <c r="B760" s="34"/>
      <c r="C760" s="35"/>
      <c r="D760" s="23"/>
      <c r="E760" s="23"/>
      <c r="F760" s="23"/>
      <c r="G760" s="23"/>
      <c r="H760" s="23"/>
      <c r="I760" s="23" t="s">
        <v>19</v>
      </c>
      <c r="J760" s="23"/>
      <c r="K760" s="23"/>
      <c r="L760" s="23"/>
      <c r="M760" s="23"/>
      <c r="N760" s="23"/>
      <c r="O760" s="23"/>
      <c r="P760" s="94"/>
    </row>
    <row r="761" spans="1:16" x14ac:dyDescent="0.2">
      <c r="A761" s="33"/>
      <c r="B761" s="34"/>
      <c r="C761" s="35"/>
      <c r="D761" s="23"/>
      <c r="E761" s="23"/>
      <c r="F761" s="23"/>
      <c r="G761" s="23"/>
      <c r="H761" s="23"/>
      <c r="I761" s="23" t="s">
        <v>19</v>
      </c>
      <c r="J761" s="23"/>
      <c r="K761" s="23"/>
      <c r="L761" s="23"/>
      <c r="M761" s="23"/>
      <c r="N761" s="23"/>
      <c r="O761" s="38"/>
      <c r="P761" s="94"/>
    </row>
    <row r="762" spans="1:16" x14ac:dyDescent="0.2">
      <c r="A762" s="33"/>
      <c r="B762" s="34"/>
      <c r="C762" s="35"/>
      <c r="D762" s="23"/>
      <c r="E762" s="23"/>
      <c r="F762" s="23"/>
      <c r="G762" s="23"/>
      <c r="H762" s="23"/>
      <c r="I762" s="23" t="s">
        <v>19</v>
      </c>
      <c r="J762" s="23"/>
      <c r="K762" s="23"/>
      <c r="L762" s="23"/>
      <c r="M762" s="23"/>
      <c r="N762" s="23"/>
      <c r="O762" s="38"/>
      <c r="P762" s="94"/>
    </row>
    <row r="763" spans="1:16" x14ac:dyDescent="0.2">
      <c r="A763" s="33"/>
      <c r="B763" s="34"/>
      <c r="C763" s="35"/>
      <c r="D763" s="23"/>
      <c r="E763" s="23"/>
      <c r="F763" s="23"/>
      <c r="G763" s="23"/>
      <c r="H763" s="23"/>
      <c r="I763" s="23" t="s">
        <v>19</v>
      </c>
      <c r="J763" s="23"/>
      <c r="K763" s="23"/>
      <c r="L763" s="23"/>
      <c r="M763" s="23"/>
      <c r="N763" s="23"/>
      <c r="O763" s="38"/>
      <c r="P763" s="94"/>
    </row>
    <row r="764" spans="1:16" x14ac:dyDescent="0.2">
      <c r="A764" s="33"/>
      <c r="B764" s="34"/>
      <c r="C764" s="35"/>
      <c r="D764" s="23"/>
      <c r="E764" s="23"/>
      <c r="F764" s="23"/>
      <c r="G764" s="23"/>
      <c r="H764" s="23"/>
      <c r="I764" s="23" t="s">
        <v>19</v>
      </c>
      <c r="J764" s="23"/>
      <c r="K764" s="23"/>
      <c r="L764" s="23"/>
      <c r="M764" s="23"/>
      <c r="N764" s="23"/>
      <c r="O764" s="23"/>
      <c r="P764" s="94"/>
    </row>
    <row r="765" spans="1:16" x14ac:dyDescent="0.2">
      <c r="A765" s="33"/>
      <c r="B765" s="34"/>
      <c r="C765" s="35"/>
      <c r="D765" s="23"/>
      <c r="E765" s="23"/>
      <c r="F765" s="23"/>
      <c r="G765" s="23"/>
      <c r="H765" s="23"/>
      <c r="I765" s="23" t="s">
        <v>19</v>
      </c>
      <c r="J765" s="23"/>
      <c r="K765" s="23"/>
      <c r="L765" s="23"/>
      <c r="M765" s="23"/>
      <c r="N765" s="23"/>
      <c r="O765" s="23"/>
      <c r="P765" s="94"/>
    </row>
    <row r="766" spans="1:16" x14ac:dyDescent="0.2">
      <c r="A766" s="33"/>
      <c r="B766" s="34"/>
      <c r="C766" s="35"/>
      <c r="D766" s="23"/>
      <c r="E766" s="23"/>
      <c r="F766" s="23"/>
      <c r="G766" s="23"/>
      <c r="H766" s="23"/>
      <c r="I766" s="23" t="s">
        <v>19</v>
      </c>
      <c r="J766" s="23"/>
      <c r="K766" s="23"/>
      <c r="L766" s="23"/>
      <c r="M766" s="23"/>
      <c r="N766" s="23"/>
      <c r="O766" s="38"/>
      <c r="P766" s="94"/>
    </row>
    <row r="767" spans="1:16" x14ac:dyDescent="0.2">
      <c r="A767" s="33"/>
      <c r="B767" s="34"/>
      <c r="C767" s="35"/>
      <c r="D767" s="23"/>
      <c r="E767" s="23"/>
      <c r="F767" s="23"/>
      <c r="G767" s="23"/>
      <c r="H767" s="23"/>
      <c r="I767" s="23" t="s">
        <v>19</v>
      </c>
      <c r="J767" s="23"/>
      <c r="K767" s="23"/>
      <c r="L767" s="23"/>
      <c r="M767" s="23"/>
      <c r="N767" s="23"/>
      <c r="O767" s="23"/>
      <c r="P767" s="94"/>
    </row>
    <row r="768" spans="1:16" x14ac:dyDescent="0.2">
      <c r="A768" s="33"/>
      <c r="B768" s="34"/>
      <c r="C768" s="35"/>
      <c r="D768" s="23"/>
      <c r="E768" s="23"/>
      <c r="F768" s="23"/>
      <c r="G768" s="23"/>
      <c r="H768" s="23"/>
      <c r="I768" s="23" t="s">
        <v>19</v>
      </c>
      <c r="J768" s="23"/>
      <c r="K768" s="23"/>
      <c r="L768" s="23"/>
      <c r="M768" s="23"/>
      <c r="N768" s="23"/>
      <c r="O768" s="23"/>
      <c r="P768" s="94"/>
    </row>
    <row r="769" spans="1:17" x14ac:dyDescent="0.2">
      <c r="A769" s="33"/>
      <c r="B769" s="34"/>
      <c r="C769" s="35"/>
      <c r="D769" s="23"/>
      <c r="E769" s="23"/>
      <c r="F769" s="23"/>
      <c r="G769" s="23"/>
      <c r="H769" s="23"/>
      <c r="I769" s="23" t="s">
        <v>19</v>
      </c>
      <c r="J769" s="23"/>
      <c r="K769" s="23"/>
      <c r="L769" s="23"/>
      <c r="M769" s="23"/>
      <c r="N769" s="23"/>
      <c r="O769" s="38"/>
      <c r="P769" s="94"/>
    </row>
    <row r="770" spans="1:17" x14ac:dyDescent="0.2">
      <c r="A770" s="69"/>
      <c r="B770" s="66"/>
      <c r="C770" s="67"/>
      <c r="D770" s="68"/>
      <c r="E770" s="68"/>
      <c r="F770" s="68"/>
      <c r="G770" s="68"/>
      <c r="H770" s="68"/>
      <c r="I770" s="68" t="s">
        <v>19</v>
      </c>
      <c r="J770" s="68"/>
      <c r="K770" s="68"/>
      <c r="L770" s="68"/>
      <c r="M770" s="68"/>
      <c r="N770" s="68"/>
      <c r="O770" s="68"/>
      <c r="P770" s="109"/>
      <c r="Q770" s="96"/>
    </row>
    <row r="771" spans="1:17" x14ac:dyDescent="0.2">
      <c r="A771" s="69"/>
      <c r="B771" s="66"/>
      <c r="C771" s="67"/>
      <c r="D771" s="68"/>
      <c r="E771" s="68"/>
      <c r="F771" s="68"/>
      <c r="G771" s="68"/>
      <c r="H771" s="68"/>
      <c r="I771" s="68" t="s">
        <v>19</v>
      </c>
      <c r="J771" s="68"/>
      <c r="K771" s="68"/>
      <c r="L771" s="68"/>
      <c r="M771" s="68"/>
      <c r="N771" s="68"/>
      <c r="O771" s="68"/>
      <c r="P771" s="109"/>
      <c r="Q771" s="96"/>
    </row>
    <row r="772" spans="1:17" x14ac:dyDescent="0.2">
      <c r="A772" s="69"/>
      <c r="B772" s="66"/>
      <c r="C772" s="67"/>
      <c r="D772" s="68"/>
      <c r="E772" s="68"/>
      <c r="F772" s="68"/>
      <c r="G772" s="68"/>
      <c r="H772" s="68"/>
      <c r="I772" s="68" t="s">
        <v>19</v>
      </c>
      <c r="J772" s="68"/>
      <c r="K772" s="68"/>
      <c r="L772" s="68"/>
      <c r="M772" s="68"/>
      <c r="N772" s="68"/>
      <c r="O772" s="68"/>
      <c r="P772" s="109"/>
      <c r="Q772" s="96"/>
    </row>
    <row r="773" spans="1:17" x14ac:dyDescent="0.2">
      <c r="A773" s="69"/>
      <c r="B773" s="66"/>
      <c r="C773" s="67"/>
      <c r="D773" s="68"/>
      <c r="E773" s="68"/>
      <c r="F773" s="68"/>
      <c r="G773" s="68"/>
      <c r="H773" s="68"/>
      <c r="I773" s="68" t="s">
        <v>19</v>
      </c>
      <c r="J773" s="68"/>
      <c r="K773" s="68"/>
      <c r="L773" s="68"/>
      <c r="M773" s="68"/>
      <c r="N773" s="68"/>
      <c r="O773" s="68"/>
      <c r="P773" s="109"/>
      <c r="Q773" s="96"/>
    </row>
    <row r="774" spans="1:17" x14ac:dyDescent="0.2">
      <c r="A774" s="69"/>
      <c r="B774" s="66"/>
      <c r="C774" s="67"/>
      <c r="D774" s="68"/>
      <c r="E774" s="68"/>
      <c r="F774" s="68"/>
      <c r="G774" s="68"/>
      <c r="H774" s="68"/>
      <c r="I774" s="68" t="s">
        <v>19</v>
      </c>
      <c r="J774" s="68"/>
      <c r="K774" s="68"/>
      <c r="L774" s="68"/>
      <c r="M774" s="68"/>
      <c r="N774" s="68"/>
      <c r="O774" s="68"/>
      <c r="P774" s="109"/>
      <c r="Q774" s="96"/>
    </row>
    <row r="775" spans="1:17" x14ac:dyDescent="0.2">
      <c r="A775" s="69"/>
      <c r="B775" s="66"/>
      <c r="C775" s="67"/>
      <c r="D775" s="68"/>
      <c r="E775" s="68"/>
      <c r="F775" s="68"/>
      <c r="G775" s="68"/>
      <c r="H775" s="68"/>
      <c r="I775" s="68" t="s">
        <v>19</v>
      </c>
      <c r="J775" s="68"/>
      <c r="K775" s="68"/>
      <c r="L775" s="68"/>
      <c r="M775" s="68"/>
      <c r="N775" s="68"/>
      <c r="O775" s="68"/>
      <c r="P775" s="109"/>
      <c r="Q775" s="96"/>
    </row>
    <row r="776" spans="1:17" x14ac:dyDescent="0.2">
      <c r="A776" s="69"/>
      <c r="B776" s="66"/>
      <c r="C776" s="67"/>
      <c r="D776" s="68"/>
      <c r="E776" s="68"/>
      <c r="F776" s="68"/>
      <c r="G776" s="68"/>
      <c r="H776" s="68"/>
      <c r="I776" s="68" t="s">
        <v>19</v>
      </c>
      <c r="J776" s="68"/>
      <c r="K776" s="68"/>
      <c r="L776" s="68"/>
      <c r="M776" s="68"/>
      <c r="N776" s="68"/>
      <c r="O776" s="68"/>
      <c r="P776" s="109"/>
      <c r="Q776" s="96"/>
    </row>
    <row r="777" spans="1:17" x14ac:dyDescent="0.2">
      <c r="A777" s="69"/>
      <c r="B777" s="66"/>
      <c r="C777" s="67"/>
      <c r="D777" s="68"/>
      <c r="E777" s="68"/>
      <c r="F777" s="68"/>
      <c r="G777" s="68"/>
      <c r="H777" s="68"/>
      <c r="I777" s="68" t="s">
        <v>19</v>
      </c>
      <c r="J777" s="68"/>
      <c r="K777" s="68"/>
      <c r="L777" s="68"/>
      <c r="M777" s="68"/>
      <c r="N777" s="68"/>
      <c r="O777" s="68"/>
      <c r="P777" s="109"/>
      <c r="Q777" s="96"/>
    </row>
    <row r="778" spans="1:17" x14ac:dyDescent="0.2">
      <c r="A778" s="69"/>
      <c r="B778" s="66"/>
      <c r="C778" s="67"/>
      <c r="D778" s="68"/>
      <c r="E778" s="68"/>
      <c r="F778" s="68"/>
      <c r="G778" s="68"/>
      <c r="H778" s="68"/>
      <c r="I778" s="68" t="s">
        <v>19</v>
      </c>
      <c r="J778" s="68"/>
      <c r="K778" s="68"/>
      <c r="L778" s="68"/>
      <c r="M778" s="68"/>
      <c r="N778" s="68"/>
      <c r="O778" s="68"/>
      <c r="P778" s="109"/>
      <c r="Q778" s="96"/>
    </row>
    <row r="779" spans="1:17" x14ac:dyDescent="0.2">
      <c r="A779" s="69"/>
      <c r="B779" s="66"/>
      <c r="C779" s="67"/>
      <c r="D779" s="68"/>
      <c r="E779" s="68"/>
      <c r="F779" s="68"/>
      <c r="G779" s="68"/>
      <c r="H779" s="68"/>
      <c r="I779" s="68" t="s">
        <v>19</v>
      </c>
      <c r="J779" s="68"/>
      <c r="K779" s="68"/>
      <c r="L779" s="68"/>
      <c r="M779" s="68"/>
      <c r="N779" s="68"/>
      <c r="O779" s="68"/>
      <c r="P779" s="109"/>
      <c r="Q779" s="96"/>
    </row>
    <row r="780" spans="1:17" x14ac:dyDescent="0.2">
      <c r="A780" s="69"/>
      <c r="B780" s="66"/>
      <c r="C780" s="67"/>
      <c r="D780" s="68"/>
      <c r="E780" s="68"/>
      <c r="F780" s="68"/>
      <c r="G780" s="68"/>
      <c r="H780" s="68"/>
      <c r="I780" s="68" t="s">
        <v>19</v>
      </c>
      <c r="J780" s="68"/>
      <c r="K780" s="68"/>
      <c r="L780" s="68"/>
      <c r="M780" s="68"/>
      <c r="N780" s="68"/>
      <c r="O780" s="68"/>
      <c r="P780" s="109"/>
      <c r="Q780" s="96"/>
    </row>
    <row r="781" spans="1:17" x14ac:dyDescent="0.2">
      <c r="A781" s="69"/>
      <c r="B781" s="66"/>
      <c r="C781" s="67"/>
      <c r="D781" s="68"/>
      <c r="E781" s="68"/>
      <c r="F781" s="68"/>
      <c r="G781" s="68"/>
      <c r="H781" s="68"/>
      <c r="I781" s="68" t="s">
        <v>19</v>
      </c>
      <c r="J781" s="68"/>
      <c r="K781" s="68"/>
      <c r="L781" s="68"/>
      <c r="M781" s="68"/>
      <c r="N781" s="68"/>
      <c r="O781" s="68"/>
      <c r="P781" s="109"/>
      <c r="Q781" s="96"/>
    </row>
    <row r="782" spans="1:17" x14ac:dyDescent="0.2">
      <c r="A782" s="69"/>
      <c r="B782" s="66"/>
      <c r="C782" s="67"/>
      <c r="D782" s="68"/>
      <c r="E782" s="68"/>
      <c r="F782" s="68"/>
      <c r="G782" s="68"/>
      <c r="H782" s="68"/>
      <c r="I782" s="68" t="s">
        <v>19</v>
      </c>
      <c r="J782" s="68"/>
      <c r="K782" s="68"/>
      <c r="L782" s="68"/>
      <c r="M782" s="68"/>
      <c r="N782" s="68"/>
      <c r="O782" s="68"/>
      <c r="P782" s="109"/>
      <c r="Q782" s="96"/>
    </row>
    <row r="783" spans="1:17" x14ac:dyDescent="0.2">
      <c r="A783" s="69"/>
      <c r="B783" s="66"/>
      <c r="C783" s="67"/>
      <c r="D783" s="68"/>
      <c r="E783" s="68"/>
      <c r="F783" s="68"/>
      <c r="G783" s="68"/>
      <c r="H783" s="68"/>
      <c r="I783" s="68" t="s">
        <v>19</v>
      </c>
      <c r="J783" s="68"/>
      <c r="K783" s="68"/>
      <c r="L783" s="68"/>
      <c r="M783" s="68"/>
      <c r="N783" s="68"/>
      <c r="O783" s="71"/>
      <c r="P783" s="109"/>
      <c r="Q783" s="96"/>
    </row>
    <row r="784" spans="1:17" x14ac:dyDescent="0.2">
      <c r="A784" s="69"/>
      <c r="B784" s="66"/>
      <c r="C784" s="67"/>
      <c r="D784" s="68"/>
      <c r="E784" s="68"/>
      <c r="F784" s="68"/>
      <c r="G784" s="68"/>
      <c r="H784" s="68"/>
      <c r="I784" s="68" t="s">
        <v>19</v>
      </c>
      <c r="J784" s="68"/>
      <c r="K784" s="68"/>
      <c r="L784" s="68"/>
      <c r="M784" s="68"/>
      <c r="N784" s="68"/>
      <c r="O784" s="68"/>
      <c r="P784" s="109"/>
      <c r="Q784" s="96"/>
    </row>
    <row r="785" spans="1:17" x14ac:dyDescent="0.2">
      <c r="A785" s="69"/>
      <c r="B785" s="66"/>
      <c r="C785" s="67"/>
      <c r="D785" s="68"/>
      <c r="E785" s="68"/>
      <c r="F785" s="68"/>
      <c r="G785" s="68"/>
      <c r="H785" s="68"/>
      <c r="I785" s="68" t="s">
        <v>19</v>
      </c>
      <c r="J785" s="68"/>
      <c r="K785" s="68"/>
      <c r="L785" s="68"/>
      <c r="M785" s="68"/>
      <c r="N785" s="68"/>
      <c r="O785" s="68"/>
      <c r="P785" s="109"/>
      <c r="Q785" s="96"/>
    </row>
    <row r="786" spans="1:17" x14ac:dyDescent="0.2">
      <c r="A786" s="69"/>
      <c r="B786" s="66"/>
      <c r="C786" s="67"/>
      <c r="D786" s="68"/>
      <c r="E786" s="68"/>
      <c r="F786" s="68"/>
      <c r="G786" s="68"/>
      <c r="H786" s="68"/>
      <c r="I786" s="68" t="s">
        <v>19</v>
      </c>
      <c r="J786" s="68"/>
      <c r="K786" s="68"/>
      <c r="L786" s="68"/>
      <c r="M786" s="68"/>
      <c r="N786" s="68"/>
      <c r="O786" s="68"/>
      <c r="P786" s="109"/>
      <c r="Q786" s="96"/>
    </row>
    <row r="787" spans="1:17" x14ac:dyDescent="0.2">
      <c r="A787" s="69"/>
      <c r="B787" s="66"/>
      <c r="C787" s="67"/>
      <c r="D787" s="68"/>
      <c r="E787" s="68"/>
      <c r="F787" s="68"/>
      <c r="G787" s="68"/>
      <c r="H787" s="68"/>
      <c r="I787" s="68" t="s">
        <v>19</v>
      </c>
      <c r="J787" s="68"/>
      <c r="K787" s="68"/>
      <c r="L787" s="68"/>
      <c r="M787" s="68"/>
      <c r="N787" s="68"/>
      <c r="O787" s="68"/>
      <c r="P787" s="109"/>
      <c r="Q787" s="96"/>
    </row>
    <row r="788" spans="1:17" x14ac:dyDescent="0.2">
      <c r="A788" s="69"/>
      <c r="B788" s="66"/>
      <c r="C788" s="67"/>
      <c r="D788" s="68"/>
      <c r="E788" s="68"/>
      <c r="F788" s="68"/>
      <c r="G788" s="68"/>
      <c r="H788" s="68"/>
      <c r="I788" s="68" t="s">
        <v>19</v>
      </c>
      <c r="J788" s="68"/>
      <c r="K788" s="68"/>
      <c r="L788" s="68"/>
      <c r="M788" s="68"/>
      <c r="N788" s="68"/>
      <c r="O788" s="68"/>
      <c r="P788" s="109"/>
      <c r="Q788" s="96"/>
    </row>
    <row r="789" spans="1:17" x14ac:dyDescent="0.2">
      <c r="A789" s="69"/>
      <c r="B789" s="66"/>
      <c r="C789" s="67"/>
      <c r="D789" s="68"/>
      <c r="E789" s="68"/>
      <c r="F789" s="68"/>
      <c r="G789" s="68"/>
      <c r="H789" s="68"/>
      <c r="I789" s="68" t="s">
        <v>19</v>
      </c>
      <c r="J789" s="68"/>
      <c r="K789" s="68"/>
      <c r="L789" s="68"/>
      <c r="M789" s="68"/>
      <c r="N789" s="68"/>
      <c r="O789" s="68"/>
      <c r="P789" s="109"/>
      <c r="Q789" s="96"/>
    </row>
    <row r="790" spans="1:17" x14ac:dyDescent="0.2">
      <c r="A790" s="69"/>
      <c r="B790" s="66"/>
      <c r="C790" s="67"/>
      <c r="D790" s="68"/>
      <c r="E790" s="68"/>
      <c r="F790" s="68"/>
      <c r="G790" s="68"/>
      <c r="H790" s="68"/>
      <c r="I790" s="68" t="s">
        <v>19</v>
      </c>
      <c r="J790" s="68"/>
      <c r="K790" s="68"/>
      <c r="L790" s="68"/>
      <c r="M790" s="68"/>
      <c r="N790" s="68"/>
      <c r="O790" s="68"/>
      <c r="P790" s="109"/>
      <c r="Q790" s="96"/>
    </row>
    <row r="791" spans="1:17" x14ac:dyDescent="0.2">
      <c r="A791" s="69"/>
      <c r="B791" s="66"/>
      <c r="C791" s="67"/>
      <c r="D791" s="68"/>
      <c r="E791" s="68"/>
      <c r="F791" s="68"/>
      <c r="G791" s="68"/>
      <c r="H791" s="68"/>
      <c r="I791" s="68" t="s">
        <v>19</v>
      </c>
      <c r="J791" s="68"/>
      <c r="K791" s="68"/>
      <c r="L791" s="68"/>
      <c r="M791" s="68"/>
      <c r="N791" s="68"/>
      <c r="O791" s="68"/>
      <c r="P791" s="109"/>
      <c r="Q791" s="96"/>
    </row>
    <row r="792" spans="1:17" x14ac:dyDescent="0.2">
      <c r="A792" s="69"/>
      <c r="B792" s="66"/>
      <c r="C792" s="67"/>
      <c r="D792" s="68"/>
      <c r="E792" s="68"/>
      <c r="F792" s="68"/>
      <c r="G792" s="68"/>
      <c r="H792" s="68"/>
      <c r="I792" s="68" t="s">
        <v>19</v>
      </c>
      <c r="J792" s="68"/>
      <c r="K792" s="68"/>
      <c r="L792" s="68"/>
      <c r="M792" s="68"/>
      <c r="N792" s="68"/>
      <c r="O792" s="68"/>
      <c r="P792" s="109"/>
      <c r="Q792" s="96"/>
    </row>
    <row r="793" spans="1:17" x14ac:dyDescent="0.2">
      <c r="A793" s="69"/>
      <c r="B793" s="66"/>
      <c r="C793" s="67"/>
      <c r="D793" s="68"/>
      <c r="E793" s="68"/>
      <c r="F793" s="68"/>
      <c r="G793" s="68"/>
      <c r="H793" s="68"/>
      <c r="I793" s="68" t="s">
        <v>19</v>
      </c>
      <c r="J793" s="68"/>
      <c r="K793" s="68"/>
      <c r="L793" s="68"/>
      <c r="M793" s="68"/>
      <c r="N793" s="68"/>
      <c r="O793" s="68"/>
      <c r="P793" s="109"/>
      <c r="Q793" s="96"/>
    </row>
    <row r="794" spans="1:17" x14ac:dyDescent="0.2">
      <c r="A794" s="69"/>
      <c r="B794" s="66"/>
      <c r="C794" s="67"/>
      <c r="D794" s="68"/>
      <c r="E794" s="68"/>
      <c r="F794" s="68"/>
      <c r="G794" s="68"/>
      <c r="H794" s="68"/>
      <c r="I794" s="68" t="s">
        <v>19</v>
      </c>
      <c r="J794" s="68"/>
      <c r="K794" s="68"/>
      <c r="L794" s="68"/>
      <c r="M794" s="68"/>
      <c r="N794" s="68"/>
      <c r="O794" s="68"/>
      <c r="P794" s="109"/>
      <c r="Q794" s="96"/>
    </row>
    <row r="795" spans="1:17" x14ac:dyDescent="0.2">
      <c r="A795" s="69"/>
      <c r="B795" s="66"/>
      <c r="C795" s="67"/>
      <c r="D795" s="68"/>
      <c r="E795" s="68"/>
      <c r="F795" s="68"/>
      <c r="G795" s="68"/>
      <c r="H795" s="68"/>
      <c r="I795" s="68" t="s">
        <v>19</v>
      </c>
      <c r="J795" s="68"/>
      <c r="K795" s="68"/>
      <c r="L795" s="68"/>
      <c r="M795" s="68"/>
      <c r="N795" s="68"/>
      <c r="O795" s="68"/>
      <c r="P795" s="109"/>
      <c r="Q795" s="96"/>
    </row>
    <row r="796" spans="1:17" x14ac:dyDescent="0.2">
      <c r="A796" s="69"/>
      <c r="B796" s="66"/>
      <c r="C796" s="67"/>
      <c r="D796" s="68"/>
      <c r="E796" s="68"/>
      <c r="F796" s="68"/>
      <c r="G796" s="68"/>
      <c r="H796" s="68"/>
      <c r="I796" s="68" t="s">
        <v>19</v>
      </c>
      <c r="J796" s="68"/>
      <c r="K796" s="68"/>
      <c r="L796" s="68"/>
      <c r="M796" s="68"/>
      <c r="N796" s="68"/>
      <c r="O796" s="71"/>
      <c r="P796" s="109"/>
      <c r="Q796" s="96"/>
    </row>
    <row r="797" spans="1:17" x14ac:dyDescent="0.2">
      <c r="A797" s="69"/>
      <c r="B797" s="66"/>
      <c r="C797" s="67"/>
      <c r="D797" s="68"/>
      <c r="E797" s="68"/>
      <c r="F797" s="68"/>
      <c r="G797" s="68"/>
      <c r="H797" s="68"/>
      <c r="I797" s="68" t="s">
        <v>19</v>
      </c>
      <c r="J797" s="68"/>
      <c r="K797" s="68"/>
      <c r="L797" s="68"/>
      <c r="M797" s="68"/>
      <c r="N797" s="71"/>
      <c r="O797" s="68"/>
      <c r="P797" s="109"/>
      <c r="Q797" s="96"/>
    </row>
    <row r="798" spans="1:17" x14ac:dyDescent="0.2">
      <c r="A798" s="33"/>
      <c r="B798" s="34"/>
      <c r="C798" s="35"/>
      <c r="D798" s="23"/>
      <c r="E798" s="23"/>
      <c r="F798" s="23"/>
      <c r="G798" s="23"/>
      <c r="H798" s="23"/>
      <c r="I798" s="23" t="s">
        <v>19</v>
      </c>
      <c r="J798" s="23"/>
      <c r="K798" s="23"/>
      <c r="L798" s="23"/>
      <c r="M798" s="23"/>
      <c r="N798" s="23"/>
      <c r="O798" s="38"/>
      <c r="P798" s="94"/>
    </row>
    <row r="799" spans="1:17" x14ac:dyDescent="0.2">
      <c r="A799" s="33"/>
      <c r="B799" s="34"/>
      <c r="C799" s="35"/>
      <c r="D799" s="23"/>
      <c r="E799" s="23"/>
      <c r="F799" s="23"/>
      <c r="G799" s="23"/>
      <c r="H799" s="23"/>
      <c r="I799" s="23" t="s">
        <v>19</v>
      </c>
      <c r="J799" s="23"/>
      <c r="K799" s="23"/>
      <c r="L799" s="23"/>
      <c r="M799" s="23"/>
      <c r="N799" s="38"/>
      <c r="O799" s="23"/>
      <c r="P799" s="94"/>
    </row>
    <row r="800" spans="1:17" x14ac:dyDescent="0.2">
      <c r="A800" s="33"/>
      <c r="B800" s="34"/>
      <c r="C800" s="35"/>
      <c r="D800" s="23"/>
      <c r="E800" s="23"/>
      <c r="F800" s="23"/>
      <c r="G800" s="23"/>
      <c r="H800" s="23"/>
      <c r="I800" s="23" t="s">
        <v>19</v>
      </c>
      <c r="J800" s="23"/>
      <c r="K800" s="23"/>
      <c r="L800" s="23"/>
      <c r="M800" s="23"/>
      <c r="N800" s="23"/>
      <c r="O800" s="38"/>
      <c r="P800" s="94"/>
    </row>
    <row r="801" spans="1:18" x14ac:dyDescent="0.2">
      <c r="A801" s="33"/>
      <c r="B801" s="34"/>
      <c r="C801" s="35"/>
      <c r="D801" s="23"/>
      <c r="E801" s="23"/>
      <c r="F801" s="23"/>
      <c r="G801" s="23"/>
      <c r="H801" s="23"/>
      <c r="I801" s="23" t="s">
        <v>19</v>
      </c>
      <c r="J801" s="23"/>
      <c r="K801" s="23"/>
      <c r="L801" s="23"/>
      <c r="M801" s="23"/>
      <c r="N801" s="38"/>
      <c r="O801" s="23"/>
      <c r="P801" s="94"/>
    </row>
    <row r="802" spans="1:18" x14ac:dyDescent="0.2">
      <c r="A802" s="33"/>
      <c r="B802" s="34"/>
      <c r="C802" s="35"/>
      <c r="D802" s="23"/>
      <c r="E802" s="23"/>
      <c r="F802" s="23"/>
      <c r="G802" s="23"/>
      <c r="H802" s="23"/>
      <c r="I802" s="23" t="s">
        <v>19</v>
      </c>
      <c r="J802" s="23"/>
      <c r="K802" s="23"/>
      <c r="L802" s="23"/>
      <c r="M802" s="23"/>
      <c r="N802" s="23"/>
      <c r="O802" s="38"/>
      <c r="P802" s="94"/>
    </row>
    <row r="803" spans="1:18" x14ac:dyDescent="0.2">
      <c r="A803" s="33"/>
      <c r="B803" s="34"/>
      <c r="C803" s="35"/>
      <c r="D803" s="23"/>
      <c r="E803" s="23"/>
      <c r="F803" s="23"/>
      <c r="G803" s="23"/>
      <c r="H803" s="23"/>
      <c r="I803" s="23" t="s">
        <v>19</v>
      </c>
      <c r="J803" s="23"/>
      <c r="K803" s="23"/>
      <c r="L803" s="23"/>
      <c r="M803" s="23"/>
      <c r="N803" s="23"/>
      <c r="O803" s="23"/>
      <c r="P803" s="94"/>
    </row>
    <row r="804" spans="1:18" x14ac:dyDescent="0.2">
      <c r="A804" s="33"/>
      <c r="B804" s="34"/>
      <c r="C804" s="35"/>
      <c r="D804" s="23"/>
      <c r="E804" s="23"/>
      <c r="F804" s="23"/>
      <c r="G804" s="23"/>
      <c r="H804" s="23"/>
      <c r="I804" s="23" t="s">
        <v>19</v>
      </c>
      <c r="J804" s="23"/>
      <c r="K804" s="23"/>
      <c r="L804" s="23"/>
      <c r="M804" s="23"/>
      <c r="N804" s="23"/>
      <c r="O804" s="38"/>
      <c r="P804" s="94"/>
    </row>
    <row r="805" spans="1:18" x14ac:dyDescent="0.2">
      <c r="A805" s="33"/>
      <c r="B805" s="34"/>
      <c r="C805" s="35"/>
      <c r="D805" s="23"/>
      <c r="E805" s="23"/>
      <c r="F805" s="23"/>
      <c r="G805" s="23"/>
      <c r="H805" s="23"/>
      <c r="I805" s="23" t="s">
        <v>19</v>
      </c>
      <c r="J805" s="23"/>
      <c r="K805" s="23"/>
      <c r="L805" s="23"/>
      <c r="M805" s="23"/>
      <c r="N805" s="23"/>
      <c r="O805" s="38"/>
      <c r="P805" s="94"/>
    </row>
    <row r="806" spans="1:18" x14ac:dyDescent="0.2">
      <c r="A806" s="33"/>
      <c r="B806" s="34"/>
      <c r="C806" s="35"/>
      <c r="D806" s="23"/>
      <c r="E806" s="23"/>
      <c r="F806" s="23"/>
      <c r="G806" s="23"/>
      <c r="H806" s="23"/>
      <c r="I806" s="23" t="s">
        <v>19</v>
      </c>
      <c r="J806" s="23"/>
      <c r="K806" s="23"/>
      <c r="L806" s="23"/>
      <c r="M806" s="23"/>
      <c r="N806" s="23"/>
      <c r="O806" s="23"/>
      <c r="P806" s="94"/>
    </row>
    <row r="807" spans="1:18" x14ac:dyDescent="0.2">
      <c r="A807" s="33"/>
      <c r="B807" s="34"/>
      <c r="C807" s="35"/>
      <c r="D807" s="23"/>
      <c r="E807" s="23"/>
      <c r="F807" s="23"/>
      <c r="G807" s="23"/>
      <c r="H807" s="23"/>
      <c r="I807" s="23" t="s">
        <v>19</v>
      </c>
      <c r="J807" s="23"/>
      <c r="K807" s="23"/>
      <c r="L807" s="23"/>
      <c r="M807" s="23"/>
      <c r="N807" s="23"/>
      <c r="O807" s="23"/>
      <c r="P807" s="94"/>
    </row>
    <row r="808" spans="1:18" x14ac:dyDescent="0.2">
      <c r="A808" s="33"/>
      <c r="B808" s="34"/>
      <c r="C808" s="35"/>
      <c r="D808" s="23"/>
      <c r="E808" s="23"/>
      <c r="F808" s="23"/>
      <c r="G808" s="23"/>
      <c r="H808" s="23"/>
      <c r="I808" s="23" t="s">
        <v>20</v>
      </c>
      <c r="J808" s="23"/>
      <c r="K808" s="23"/>
      <c r="L808" s="23"/>
      <c r="M808" s="23"/>
      <c r="N808" s="23"/>
      <c r="O808" s="23"/>
      <c r="P808" s="94"/>
    </row>
    <row r="809" spans="1:18" x14ac:dyDescent="0.2">
      <c r="A809" s="33"/>
      <c r="B809" s="34"/>
      <c r="C809" s="35"/>
      <c r="D809" s="23"/>
      <c r="E809" s="23"/>
      <c r="F809" s="23"/>
      <c r="G809" s="23"/>
      <c r="H809" s="23"/>
      <c r="I809" s="23" t="s">
        <v>20</v>
      </c>
      <c r="J809" s="23"/>
      <c r="K809" s="23"/>
      <c r="L809" s="23"/>
      <c r="M809" s="23"/>
      <c r="N809" s="38"/>
      <c r="O809" s="23"/>
      <c r="P809" s="94"/>
    </row>
    <row r="810" spans="1:18" x14ac:dyDescent="0.2">
      <c r="A810" s="33"/>
      <c r="B810" s="34"/>
      <c r="C810" s="35"/>
      <c r="D810" s="23"/>
      <c r="E810" s="23"/>
      <c r="F810" s="23"/>
      <c r="G810" s="23"/>
      <c r="H810" s="23"/>
      <c r="I810" s="23" t="s">
        <v>20</v>
      </c>
      <c r="J810" s="23"/>
      <c r="K810" s="23"/>
      <c r="L810" s="23"/>
      <c r="M810" s="23"/>
      <c r="N810" s="38"/>
      <c r="O810" s="23"/>
      <c r="P810" s="94"/>
    </row>
    <row r="811" spans="1:18" x14ac:dyDescent="0.2">
      <c r="A811" s="33"/>
      <c r="B811" s="34"/>
      <c r="C811" s="35"/>
      <c r="D811" s="23"/>
      <c r="E811" s="23"/>
      <c r="F811" s="23"/>
      <c r="G811" s="23"/>
      <c r="H811" s="23"/>
      <c r="I811" s="23" t="s">
        <v>20</v>
      </c>
      <c r="J811" s="23"/>
      <c r="K811" s="23"/>
      <c r="L811" s="23"/>
      <c r="M811" s="23"/>
      <c r="N811" s="38"/>
      <c r="O811" s="23"/>
      <c r="P811" s="94"/>
    </row>
    <row r="812" spans="1:18" x14ac:dyDescent="0.2">
      <c r="A812" s="69"/>
      <c r="B812" s="66"/>
      <c r="C812" s="67"/>
      <c r="D812" s="68"/>
      <c r="E812" s="68"/>
      <c r="F812" s="68"/>
      <c r="G812" s="68"/>
      <c r="H812" s="68"/>
      <c r="I812" s="68" t="s">
        <v>20</v>
      </c>
      <c r="J812" s="68"/>
      <c r="K812" s="68"/>
      <c r="L812" s="68"/>
      <c r="M812" s="68"/>
      <c r="N812" s="71"/>
      <c r="O812" s="68"/>
      <c r="P812" s="109"/>
      <c r="Q812" s="96"/>
      <c r="R812" s="96"/>
    </row>
    <row r="813" spans="1:18" x14ac:dyDescent="0.2">
      <c r="A813" s="69"/>
      <c r="B813" s="66"/>
      <c r="C813" s="67"/>
      <c r="D813" s="68"/>
      <c r="E813" s="68"/>
      <c r="F813" s="68"/>
      <c r="G813" s="68"/>
      <c r="H813" s="68"/>
      <c r="I813" s="68" t="s">
        <v>20</v>
      </c>
      <c r="J813" s="68"/>
      <c r="K813" s="68"/>
      <c r="L813" s="68"/>
      <c r="M813" s="68"/>
      <c r="N813" s="71"/>
      <c r="O813" s="68"/>
      <c r="P813" s="109"/>
      <c r="Q813" s="96"/>
      <c r="R813" s="96"/>
    </row>
    <row r="814" spans="1:18" x14ac:dyDescent="0.2">
      <c r="A814" s="69"/>
      <c r="B814" s="66"/>
      <c r="C814" s="67"/>
      <c r="D814" s="68"/>
      <c r="E814" s="68"/>
      <c r="F814" s="68"/>
      <c r="G814" s="68"/>
      <c r="H814" s="68"/>
      <c r="I814" s="68" t="s">
        <v>19</v>
      </c>
      <c r="J814" s="68"/>
      <c r="K814" s="68"/>
      <c r="L814" s="68"/>
      <c r="M814" s="68"/>
      <c r="N814" s="71"/>
      <c r="O814" s="68"/>
      <c r="P814" s="109"/>
      <c r="Q814" s="96"/>
      <c r="R814" s="96"/>
    </row>
    <row r="815" spans="1:18" x14ac:dyDescent="0.2">
      <c r="A815" s="69"/>
      <c r="B815" s="66"/>
      <c r="C815" s="67"/>
      <c r="D815" s="68"/>
      <c r="E815" s="68"/>
      <c r="F815" s="68"/>
      <c r="G815" s="68"/>
      <c r="H815" s="68"/>
      <c r="I815" s="68" t="s">
        <v>19</v>
      </c>
      <c r="J815" s="68"/>
      <c r="K815" s="68"/>
      <c r="L815" s="68"/>
      <c r="M815" s="68"/>
      <c r="N815" s="71"/>
      <c r="O815" s="68"/>
      <c r="P815" s="109"/>
      <c r="Q815" s="96"/>
      <c r="R815" s="96"/>
    </row>
    <row r="816" spans="1:18" x14ac:dyDescent="0.2">
      <c r="A816" s="69"/>
      <c r="B816" s="66"/>
      <c r="C816" s="67"/>
      <c r="D816" s="68"/>
      <c r="E816" s="68"/>
      <c r="F816" s="68"/>
      <c r="G816" s="68"/>
      <c r="H816" s="68"/>
      <c r="I816" s="68" t="s">
        <v>19</v>
      </c>
      <c r="J816" s="68"/>
      <c r="K816" s="68"/>
      <c r="L816" s="68"/>
      <c r="M816" s="68"/>
      <c r="N816" s="71"/>
      <c r="O816" s="68"/>
      <c r="P816" s="109"/>
      <c r="Q816" s="96"/>
      <c r="R816" s="96"/>
    </row>
    <row r="817" spans="1:18" x14ac:dyDescent="0.2">
      <c r="A817" s="69"/>
      <c r="B817" s="66"/>
      <c r="C817" s="67"/>
      <c r="D817" s="68"/>
      <c r="E817" s="68"/>
      <c r="F817" s="68"/>
      <c r="G817" s="68"/>
      <c r="H817" s="68"/>
      <c r="I817" s="68" t="s">
        <v>19</v>
      </c>
      <c r="J817" s="68"/>
      <c r="K817" s="68"/>
      <c r="L817" s="68"/>
      <c r="M817" s="68"/>
      <c r="N817" s="71"/>
      <c r="O817" s="68"/>
      <c r="P817" s="109"/>
      <c r="Q817" s="96"/>
      <c r="R817" s="96"/>
    </row>
    <row r="818" spans="1:18" x14ac:dyDescent="0.2">
      <c r="A818" s="69"/>
      <c r="B818" s="66"/>
      <c r="C818" s="67"/>
      <c r="D818" s="68"/>
      <c r="E818" s="68"/>
      <c r="F818" s="68"/>
      <c r="G818" s="68"/>
      <c r="H818" s="68"/>
      <c r="I818" s="68" t="s">
        <v>19</v>
      </c>
      <c r="J818" s="68"/>
      <c r="K818" s="68"/>
      <c r="L818" s="68"/>
      <c r="M818" s="68"/>
      <c r="N818" s="71"/>
      <c r="O818" s="68"/>
      <c r="P818" s="109"/>
      <c r="Q818" s="96"/>
      <c r="R818" s="96"/>
    </row>
    <row r="819" spans="1:18" x14ac:dyDescent="0.2">
      <c r="A819" s="69"/>
      <c r="B819" s="66"/>
      <c r="C819" s="67"/>
      <c r="D819" s="68"/>
      <c r="E819" s="68"/>
      <c r="F819" s="68"/>
      <c r="G819" s="68"/>
      <c r="H819" s="68"/>
      <c r="I819" s="68" t="s">
        <v>19</v>
      </c>
      <c r="J819" s="68"/>
      <c r="K819" s="68"/>
      <c r="L819" s="68"/>
      <c r="M819" s="68"/>
      <c r="N819" s="71"/>
      <c r="O819" s="68"/>
      <c r="P819" s="109"/>
      <c r="Q819" s="96"/>
      <c r="R819" s="96"/>
    </row>
    <row r="820" spans="1:18" x14ac:dyDescent="0.2">
      <c r="A820" s="69"/>
      <c r="B820" s="66"/>
      <c r="C820" s="67"/>
      <c r="D820" s="68"/>
      <c r="E820" s="68"/>
      <c r="F820" s="68"/>
      <c r="G820" s="68"/>
      <c r="H820" s="68"/>
      <c r="I820" s="68" t="s">
        <v>19</v>
      </c>
      <c r="J820" s="68"/>
      <c r="K820" s="68"/>
      <c r="L820" s="68"/>
      <c r="M820" s="68"/>
      <c r="N820" s="71"/>
      <c r="O820" s="68"/>
      <c r="P820" s="109"/>
      <c r="Q820" s="96"/>
      <c r="R820" s="96"/>
    </row>
    <row r="821" spans="1:18" x14ac:dyDescent="0.2">
      <c r="A821" s="69"/>
      <c r="B821" s="66"/>
      <c r="C821" s="67"/>
      <c r="D821" s="68"/>
      <c r="E821" s="68"/>
      <c r="F821" s="68"/>
      <c r="G821" s="68"/>
      <c r="H821" s="68"/>
      <c r="I821" s="68" t="s">
        <v>19</v>
      </c>
      <c r="J821" s="68"/>
      <c r="K821" s="68"/>
      <c r="L821" s="68"/>
      <c r="M821" s="68"/>
      <c r="N821" s="71"/>
      <c r="O821" s="68"/>
      <c r="P821" s="109"/>
      <c r="Q821" s="96"/>
      <c r="R821" s="96"/>
    </row>
    <row r="822" spans="1:18" x14ac:dyDescent="0.2">
      <c r="A822" s="69"/>
      <c r="B822" s="66"/>
      <c r="C822" s="67"/>
      <c r="D822" s="68"/>
      <c r="E822" s="68"/>
      <c r="F822" s="68"/>
      <c r="G822" s="68"/>
      <c r="H822" s="68"/>
      <c r="I822" s="68" t="s">
        <v>19</v>
      </c>
      <c r="J822" s="68"/>
      <c r="K822" s="68"/>
      <c r="L822" s="68"/>
      <c r="M822" s="68"/>
      <c r="N822" s="71"/>
      <c r="O822" s="68"/>
      <c r="P822" s="109"/>
      <c r="Q822" s="96"/>
      <c r="R822" s="96"/>
    </row>
    <row r="823" spans="1:18" x14ac:dyDescent="0.2">
      <c r="A823" s="69"/>
      <c r="B823" s="66"/>
      <c r="C823" s="67"/>
      <c r="D823" s="68"/>
      <c r="E823" s="68"/>
      <c r="F823" s="68"/>
      <c r="G823" s="68"/>
      <c r="H823" s="68"/>
      <c r="I823" s="68" t="s">
        <v>19</v>
      </c>
      <c r="J823" s="68"/>
      <c r="K823" s="68"/>
      <c r="L823" s="68"/>
      <c r="M823" s="68"/>
      <c r="N823" s="71"/>
      <c r="O823" s="68"/>
      <c r="P823" s="109"/>
      <c r="Q823" s="96"/>
      <c r="R823" s="96"/>
    </row>
    <row r="824" spans="1:18" x14ac:dyDescent="0.2">
      <c r="A824" s="69"/>
      <c r="B824" s="66"/>
      <c r="C824" s="67"/>
      <c r="D824" s="68"/>
      <c r="E824" s="68"/>
      <c r="F824" s="68"/>
      <c r="G824" s="68"/>
      <c r="H824" s="68"/>
      <c r="I824" s="68" t="s">
        <v>19</v>
      </c>
      <c r="J824" s="68"/>
      <c r="K824" s="68"/>
      <c r="L824" s="68"/>
      <c r="M824" s="68"/>
      <c r="N824" s="71"/>
      <c r="O824" s="68"/>
      <c r="P824" s="109"/>
      <c r="Q824" s="96"/>
      <c r="R824" s="96"/>
    </row>
    <row r="825" spans="1:18" x14ac:dyDescent="0.2">
      <c r="A825" s="69"/>
      <c r="B825" s="66"/>
      <c r="C825" s="67"/>
      <c r="D825" s="68"/>
      <c r="E825" s="68"/>
      <c r="F825" s="68"/>
      <c r="G825" s="68"/>
      <c r="H825" s="68"/>
      <c r="I825" s="68" t="s">
        <v>19</v>
      </c>
      <c r="J825" s="68"/>
      <c r="K825" s="68"/>
      <c r="L825" s="68"/>
      <c r="M825" s="68"/>
      <c r="N825" s="71"/>
      <c r="O825" s="68"/>
      <c r="P825" s="109"/>
      <c r="Q825" s="96"/>
      <c r="R825" s="96"/>
    </row>
    <row r="826" spans="1:18" x14ac:dyDescent="0.2">
      <c r="A826" s="69"/>
      <c r="B826" s="66"/>
      <c r="C826" s="67"/>
      <c r="D826" s="68"/>
      <c r="E826" s="68"/>
      <c r="F826" s="68"/>
      <c r="G826" s="68"/>
      <c r="H826" s="68"/>
      <c r="I826" s="68" t="s">
        <v>19</v>
      </c>
      <c r="J826" s="68"/>
      <c r="K826" s="68"/>
      <c r="L826" s="68"/>
      <c r="M826" s="68"/>
      <c r="N826" s="71"/>
      <c r="O826" s="68"/>
      <c r="P826" s="109"/>
      <c r="Q826" s="96"/>
      <c r="R826" s="96"/>
    </row>
    <row r="827" spans="1:18" x14ac:dyDescent="0.2">
      <c r="A827" s="69"/>
      <c r="B827" s="66"/>
      <c r="C827" s="67"/>
      <c r="D827" s="68"/>
      <c r="E827" s="68"/>
      <c r="F827" s="68"/>
      <c r="G827" s="68"/>
      <c r="H827" s="68"/>
      <c r="I827" s="68" t="s">
        <v>19</v>
      </c>
      <c r="J827" s="68"/>
      <c r="K827" s="68"/>
      <c r="L827" s="68"/>
      <c r="M827" s="68"/>
      <c r="N827" s="71"/>
      <c r="O827" s="68"/>
      <c r="P827" s="109"/>
      <c r="Q827" s="96"/>
      <c r="R827" s="96"/>
    </row>
    <row r="828" spans="1:18" x14ac:dyDescent="0.2">
      <c r="A828" s="69"/>
      <c r="B828" s="66"/>
      <c r="C828" s="67"/>
      <c r="D828" s="68"/>
      <c r="E828" s="68"/>
      <c r="F828" s="68"/>
      <c r="G828" s="68"/>
      <c r="H828" s="68"/>
      <c r="I828" s="68" t="s">
        <v>19</v>
      </c>
      <c r="J828" s="68"/>
      <c r="K828" s="68"/>
      <c r="L828" s="68"/>
      <c r="M828" s="68"/>
      <c r="N828" s="71"/>
      <c r="O828" s="68"/>
      <c r="P828" s="109"/>
      <c r="Q828" s="96"/>
      <c r="R828" s="96"/>
    </row>
    <row r="829" spans="1:18" x14ac:dyDescent="0.2">
      <c r="A829" s="69"/>
      <c r="B829" s="66"/>
      <c r="C829" s="67"/>
      <c r="D829" s="68"/>
      <c r="E829" s="68"/>
      <c r="F829" s="68"/>
      <c r="G829" s="68"/>
      <c r="H829" s="68"/>
      <c r="I829" s="68" t="s">
        <v>19</v>
      </c>
      <c r="J829" s="68"/>
      <c r="K829" s="68"/>
      <c r="L829" s="68"/>
      <c r="M829" s="68"/>
      <c r="N829" s="71"/>
      <c r="O829" s="68"/>
      <c r="P829" s="109"/>
      <c r="Q829" s="96"/>
      <c r="R829" s="96"/>
    </row>
    <row r="830" spans="1:18" x14ac:dyDescent="0.2">
      <c r="A830" s="69"/>
      <c r="B830" s="66"/>
      <c r="C830" s="67"/>
      <c r="D830" s="68"/>
      <c r="E830" s="68"/>
      <c r="F830" s="68"/>
      <c r="G830" s="68"/>
      <c r="H830" s="68"/>
      <c r="I830" s="68" t="s">
        <v>19</v>
      </c>
      <c r="J830" s="68"/>
      <c r="K830" s="68"/>
      <c r="L830" s="68"/>
      <c r="M830" s="68"/>
      <c r="N830" s="71"/>
      <c r="O830" s="68"/>
      <c r="P830" s="109"/>
      <c r="Q830" s="96"/>
      <c r="R830" s="96"/>
    </row>
    <row r="831" spans="1:18" x14ac:dyDescent="0.2">
      <c r="A831" s="69"/>
      <c r="B831" s="66"/>
      <c r="C831" s="67"/>
      <c r="D831" s="68"/>
      <c r="E831" s="68"/>
      <c r="F831" s="68"/>
      <c r="G831" s="68"/>
      <c r="H831" s="68"/>
      <c r="I831" s="68" t="s">
        <v>19</v>
      </c>
      <c r="J831" s="68"/>
      <c r="K831" s="68"/>
      <c r="L831" s="68"/>
      <c r="M831" s="68"/>
      <c r="N831" s="71"/>
      <c r="O831" s="68"/>
      <c r="P831" s="109"/>
      <c r="Q831" s="96"/>
      <c r="R831" s="96"/>
    </row>
    <row r="832" spans="1:18" x14ac:dyDescent="0.2">
      <c r="A832" s="69"/>
      <c r="B832" s="66"/>
      <c r="C832" s="67"/>
      <c r="D832" s="68"/>
      <c r="E832" s="68"/>
      <c r="F832" s="68"/>
      <c r="G832" s="68"/>
      <c r="H832" s="68"/>
      <c r="I832" s="68" t="s">
        <v>19</v>
      </c>
      <c r="J832" s="68"/>
      <c r="K832" s="68"/>
      <c r="L832" s="68"/>
      <c r="M832" s="68"/>
      <c r="N832" s="71"/>
      <c r="O832" s="68"/>
      <c r="P832" s="109"/>
      <c r="Q832" s="96"/>
      <c r="R832" s="96"/>
    </row>
    <row r="833" spans="1:18" x14ac:dyDescent="0.2">
      <c r="A833" s="69"/>
      <c r="B833" s="66"/>
      <c r="C833" s="67"/>
      <c r="D833" s="68"/>
      <c r="E833" s="68"/>
      <c r="F833" s="68"/>
      <c r="G833" s="68"/>
      <c r="H833" s="68"/>
      <c r="I833" s="68" t="s">
        <v>19</v>
      </c>
      <c r="J833" s="68"/>
      <c r="K833" s="68"/>
      <c r="L833" s="68"/>
      <c r="M833" s="68"/>
      <c r="N833" s="71"/>
      <c r="O833" s="68"/>
      <c r="P833" s="109"/>
      <c r="Q833" s="96"/>
      <c r="R833" s="96"/>
    </row>
    <row r="834" spans="1:18" x14ac:dyDescent="0.2">
      <c r="A834" s="33"/>
      <c r="B834" s="34"/>
      <c r="C834" s="35"/>
      <c r="D834" s="23"/>
      <c r="E834" s="23"/>
      <c r="F834" s="23"/>
      <c r="G834" s="23"/>
      <c r="H834" s="23"/>
      <c r="I834" s="23" t="s">
        <v>19</v>
      </c>
      <c r="J834" s="23"/>
      <c r="K834" s="23"/>
      <c r="L834" s="23"/>
      <c r="M834" s="23"/>
      <c r="N834" s="38"/>
      <c r="O834" s="23"/>
      <c r="P834" s="94"/>
    </row>
    <row r="835" spans="1:18" x14ac:dyDescent="0.2">
      <c r="A835" s="33"/>
      <c r="B835" s="34"/>
      <c r="C835" s="35"/>
      <c r="D835" s="23"/>
      <c r="E835" s="23"/>
      <c r="F835" s="23"/>
      <c r="G835" s="23"/>
      <c r="H835" s="23"/>
      <c r="I835" s="23" t="s">
        <v>19</v>
      </c>
      <c r="J835" s="23"/>
      <c r="K835" s="23"/>
      <c r="L835" s="23"/>
      <c r="M835" s="23"/>
      <c r="N835" s="38"/>
      <c r="O835" s="23"/>
      <c r="P835" s="94"/>
    </row>
    <row r="836" spans="1:18" x14ac:dyDescent="0.2">
      <c r="A836" s="33"/>
      <c r="B836" s="34"/>
      <c r="C836" s="35"/>
      <c r="D836" s="23"/>
      <c r="E836" s="23"/>
      <c r="F836" s="23"/>
      <c r="G836" s="23"/>
      <c r="H836" s="23"/>
      <c r="I836" s="23" t="s">
        <v>18</v>
      </c>
      <c r="J836" s="23"/>
      <c r="K836" s="23"/>
      <c r="L836" s="23"/>
      <c r="M836" s="23"/>
      <c r="N836" s="38"/>
      <c r="O836" s="23"/>
      <c r="P836" s="94"/>
    </row>
    <row r="837" spans="1:18" x14ac:dyDescent="0.2">
      <c r="A837" s="33"/>
      <c r="B837" s="34"/>
      <c r="C837" s="35"/>
      <c r="D837" s="23"/>
      <c r="E837" s="23"/>
      <c r="F837" s="23"/>
      <c r="G837" s="23"/>
      <c r="H837" s="23"/>
      <c r="I837" s="23" t="s">
        <v>19</v>
      </c>
      <c r="J837" s="23"/>
      <c r="K837" s="23"/>
      <c r="L837" s="23"/>
      <c r="M837" s="23"/>
      <c r="N837" s="38"/>
      <c r="O837" s="23"/>
      <c r="P837" s="94"/>
    </row>
    <row r="838" spans="1:18" x14ac:dyDescent="0.2">
      <c r="A838" s="33"/>
      <c r="B838" s="34"/>
      <c r="C838" s="35"/>
      <c r="D838" s="23"/>
      <c r="E838" s="23"/>
      <c r="F838" s="23"/>
      <c r="G838" s="23"/>
      <c r="H838" s="23"/>
      <c r="I838" s="23" t="s">
        <v>19</v>
      </c>
      <c r="J838" s="23"/>
      <c r="K838" s="23"/>
      <c r="L838" s="23"/>
      <c r="M838" s="23"/>
      <c r="N838" s="38"/>
      <c r="O838" s="23"/>
      <c r="P838" s="94"/>
    </row>
    <row r="839" spans="1:18" x14ac:dyDescent="0.2">
      <c r="A839" s="33"/>
      <c r="B839" s="34"/>
      <c r="C839" s="35"/>
      <c r="D839" s="23"/>
      <c r="E839" s="23"/>
      <c r="F839" s="23"/>
      <c r="G839" s="23"/>
      <c r="H839" s="23"/>
      <c r="I839" s="23" t="s">
        <v>19</v>
      </c>
      <c r="J839" s="23"/>
      <c r="K839" s="23"/>
      <c r="L839" s="23"/>
      <c r="M839" s="23"/>
      <c r="N839" s="38"/>
      <c r="O839" s="23"/>
      <c r="P839" s="94"/>
    </row>
    <row r="840" spans="1:18" x14ac:dyDescent="0.2">
      <c r="A840" s="33"/>
      <c r="B840" s="34"/>
      <c r="C840" s="35"/>
      <c r="D840" s="23"/>
      <c r="E840" s="23"/>
      <c r="F840" s="23"/>
      <c r="G840" s="23"/>
      <c r="H840" s="23"/>
      <c r="I840" s="23" t="s">
        <v>19</v>
      </c>
      <c r="J840" s="23"/>
      <c r="K840" s="23"/>
      <c r="L840" s="23"/>
      <c r="M840" s="23"/>
      <c r="N840" s="38"/>
      <c r="O840" s="23"/>
      <c r="P840" s="94"/>
    </row>
    <row r="841" spans="1:18" x14ac:dyDescent="0.2">
      <c r="A841" s="33"/>
      <c r="B841" s="34"/>
      <c r="C841" s="35"/>
      <c r="D841" s="23"/>
      <c r="E841" s="23"/>
      <c r="F841" s="23"/>
      <c r="G841" s="23"/>
      <c r="H841" s="23"/>
      <c r="I841" s="23" t="s">
        <v>19</v>
      </c>
      <c r="J841" s="23"/>
      <c r="K841" s="23"/>
      <c r="L841" s="23"/>
      <c r="M841" s="23"/>
      <c r="N841" s="38"/>
      <c r="O841" s="23"/>
      <c r="P841" s="94"/>
    </row>
    <row r="842" spans="1:18" x14ac:dyDescent="0.2">
      <c r="A842" s="33"/>
      <c r="B842" s="34"/>
      <c r="C842" s="35"/>
      <c r="D842" s="23"/>
      <c r="E842" s="23"/>
      <c r="F842" s="23"/>
      <c r="G842" s="23"/>
      <c r="H842" s="23"/>
      <c r="I842" s="23" t="s">
        <v>19</v>
      </c>
      <c r="J842" s="23"/>
      <c r="K842" s="23"/>
      <c r="L842" s="23"/>
      <c r="M842" s="23"/>
      <c r="N842" s="38"/>
      <c r="O842" s="23"/>
      <c r="P842" s="94"/>
    </row>
    <row r="843" spans="1:18" x14ac:dyDescent="0.2">
      <c r="A843" s="33"/>
      <c r="B843" s="34"/>
      <c r="C843" s="35"/>
      <c r="D843" s="23"/>
      <c r="E843" s="23"/>
      <c r="F843" s="23"/>
      <c r="G843" s="23"/>
      <c r="H843" s="23"/>
      <c r="I843" s="23" t="s">
        <v>19</v>
      </c>
      <c r="J843" s="23"/>
      <c r="K843" s="23"/>
      <c r="L843" s="23"/>
      <c r="M843" s="23"/>
      <c r="N843" s="38"/>
      <c r="O843" s="23"/>
      <c r="P843" s="94"/>
    </row>
    <row r="844" spans="1:18" x14ac:dyDescent="0.2">
      <c r="A844" s="33"/>
      <c r="B844" s="34"/>
      <c r="C844" s="35"/>
      <c r="D844" s="23"/>
      <c r="E844" s="23"/>
      <c r="F844" s="23"/>
      <c r="G844" s="23"/>
      <c r="H844" s="23"/>
      <c r="I844" s="23" t="s">
        <v>19</v>
      </c>
      <c r="J844" s="23"/>
      <c r="K844" s="23"/>
      <c r="L844" s="23"/>
      <c r="M844" s="23"/>
      <c r="N844" s="38"/>
      <c r="O844" s="23"/>
      <c r="P844" s="94"/>
    </row>
    <row r="845" spans="1:18" x14ac:dyDescent="0.2">
      <c r="A845" s="33"/>
      <c r="B845" s="34"/>
      <c r="C845" s="35"/>
      <c r="D845" s="23"/>
      <c r="E845" s="23"/>
      <c r="F845" s="23"/>
      <c r="G845" s="23"/>
      <c r="H845" s="23"/>
      <c r="I845" s="23" t="s">
        <v>19</v>
      </c>
      <c r="J845" s="23"/>
      <c r="K845" s="23"/>
      <c r="L845" s="23"/>
      <c r="M845" s="23"/>
      <c r="N845" s="38"/>
      <c r="O845" s="23"/>
      <c r="P845" s="94"/>
    </row>
    <row r="846" spans="1:18" x14ac:dyDescent="0.2">
      <c r="A846" s="33"/>
      <c r="B846" s="66"/>
      <c r="C846" s="67"/>
      <c r="D846" s="68"/>
      <c r="E846" s="68"/>
      <c r="F846" s="68"/>
      <c r="G846" s="68"/>
      <c r="H846" s="68"/>
      <c r="I846" s="23" t="s">
        <v>19</v>
      </c>
      <c r="J846" s="23"/>
      <c r="K846" s="23"/>
      <c r="L846" s="23"/>
      <c r="M846" s="23"/>
      <c r="N846" s="38"/>
      <c r="O846" s="23"/>
      <c r="P846" s="94"/>
    </row>
    <row r="847" spans="1:18" x14ac:dyDescent="0.2">
      <c r="A847" s="33"/>
      <c r="B847" s="34"/>
      <c r="C847" s="35"/>
      <c r="D847" s="23"/>
      <c r="E847" s="23"/>
      <c r="F847" s="23"/>
      <c r="G847" s="23"/>
      <c r="H847" s="23"/>
      <c r="I847" s="23" t="s">
        <v>19</v>
      </c>
      <c r="J847" s="23"/>
      <c r="K847" s="23"/>
      <c r="L847" s="23"/>
      <c r="M847" s="23"/>
      <c r="N847" s="38"/>
      <c r="O847" s="23"/>
      <c r="P847" s="94"/>
    </row>
    <row r="848" spans="1:18" x14ac:dyDescent="0.2">
      <c r="A848" s="33"/>
      <c r="B848" s="34"/>
      <c r="C848" s="35"/>
      <c r="D848" s="23"/>
      <c r="E848" s="23"/>
      <c r="F848" s="23"/>
      <c r="G848" s="23"/>
      <c r="H848" s="23"/>
      <c r="I848" s="23" t="s">
        <v>19</v>
      </c>
      <c r="J848" s="23"/>
      <c r="K848" s="23"/>
      <c r="L848" s="23"/>
      <c r="M848" s="23"/>
      <c r="N848" s="38"/>
      <c r="O848" s="23"/>
      <c r="P848" s="94"/>
    </row>
    <row r="849" spans="1:16" x14ac:dyDescent="0.2">
      <c r="A849" s="69"/>
      <c r="B849" s="66"/>
      <c r="C849" s="70"/>
      <c r="D849" s="68"/>
      <c r="E849" s="68"/>
      <c r="F849" s="68"/>
      <c r="G849" s="68"/>
      <c r="H849" s="68"/>
      <c r="I849" s="23" t="s">
        <v>18</v>
      </c>
      <c r="J849" s="23"/>
      <c r="K849" s="23"/>
      <c r="L849" s="23"/>
      <c r="M849" s="23"/>
      <c r="N849" s="38"/>
      <c r="O849" s="23"/>
      <c r="P849" s="94"/>
    </row>
    <row r="850" spans="1:16" x14ac:dyDescent="0.2">
      <c r="A850" s="69"/>
      <c r="B850" s="66"/>
      <c r="C850" s="70"/>
      <c r="D850" s="68"/>
      <c r="E850" s="68"/>
      <c r="F850" s="68"/>
      <c r="G850" s="68"/>
      <c r="H850" s="68"/>
      <c r="I850" s="23" t="s">
        <v>19</v>
      </c>
      <c r="J850" s="23"/>
      <c r="K850" s="23"/>
      <c r="L850" s="23"/>
      <c r="M850" s="23"/>
      <c r="N850" s="38"/>
      <c r="O850" s="23"/>
      <c r="P850" s="94"/>
    </row>
    <row r="851" spans="1:16" x14ac:dyDescent="0.2">
      <c r="A851" s="33"/>
      <c r="B851" s="34"/>
      <c r="C851" s="35"/>
      <c r="D851" s="23"/>
      <c r="E851" s="23"/>
      <c r="F851" s="23"/>
      <c r="G851" s="23"/>
      <c r="H851" s="23"/>
      <c r="I851" s="23" t="s">
        <v>19</v>
      </c>
      <c r="J851" s="23"/>
      <c r="K851" s="23"/>
      <c r="L851" s="23"/>
      <c r="M851" s="23"/>
      <c r="N851" s="38"/>
      <c r="O851" s="23"/>
      <c r="P851" s="94"/>
    </row>
    <row r="852" spans="1:16" x14ac:dyDescent="0.2">
      <c r="A852" s="33"/>
      <c r="B852" s="34"/>
      <c r="C852" s="35"/>
      <c r="D852" s="23"/>
      <c r="E852" s="23"/>
      <c r="F852" s="23"/>
      <c r="G852" s="23"/>
      <c r="H852" s="23"/>
      <c r="I852" s="23" t="s">
        <v>19</v>
      </c>
      <c r="J852" s="23"/>
      <c r="K852" s="23"/>
      <c r="L852" s="23"/>
      <c r="M852" s="23"/>
      <c r="N852" s="38"/>
      <c r="O852" s="23"/>
      <c r="P852" s="94"/>
    </row>
    <row r="853" spans="1:16" x14ac:dyDescent="0.2">
      <c r="A853" s="33"/>
      <c r="B853" s="34"/>
      <c r="C853" s="35"/>
      <c r="D853" s="23"/>
      <c r="E853" s="23"/>
      <c r="F853" s="23"/>
      <c r="G853" s="23"/>
      <c r="H853" s="23"/>
      <c r="I853" s="23" t="s">
        <v>19</v>
      </c>
      <c r="J853" s="23"/>
      <c r="K853" s="23"/>
      <c r="L853" s="23"/>
      <c r="M853" s="23"/>
      <c r="N853" s="38"/>
      <c r="O853" s="23"/>
      <c r="P853" s="94"/>
    </row>
    <row r="854" spans="1:16" x14ac:dyDescent="0.2">
      <c r="A854" s="33"/>
      <c r="B854" s="34"/>
      <c r="C854" s="35"/>
      <c r="D854" s="23"/>
      <c r="E854" s="23"/>
      <c r="F854" s="23"/>
      <c r="G854" s="23"/>
      <c r="H854" s="23"/>
      <c r="I854" s="23" t="s">
        <v>19</v>
      </c>
      <c r="J854" s="23"/>
      <c r="K854" s="23"/>
      <c r="L854" s="23"/>
      <c r="M854" s="23"/>
      <c r="N854" s="38"/>
      <c r="O854" s="23"/>
      <c r="P854" s="94"/>
    </row>
    <row r="855" spans="1:16" x14ac:dyDescent="0.2">
      <c r="A855" s="33"/>
      <c r="B855" s="34"/>
      <c r="C855" s="35"/>
      <c r="D855" s="23"/>
      <c r="E855" s="23"/>
      <c r="F855" s="23"/>
      <c r="G855" s="23"/>
      <c r="H855" s="23"/>
      <c r="I855" s="23" t="s">
        <v>20</v>
      </c>
      <c r="J855" s="23"/>
      <c r="K855" s="23"/>
      <c r="L855" s="23"/>
      <c r="M855" s="23"/>
      <c r="N855" s="38"/>
      <c r="O855" s="23"/>
      <c r="P855" s="94"/>
    </row>
    <row r="856" spans="1:16" x14ac:dyDescent="0.2">
      <c r="A856" s="33"/>
      <c r="B856" s="34"/>
      <c r="C856" s="35"/>
      <c r="D856" s="23"/>
      <c r="E856" s="23"/>
      <c r="F856" s="23"/>
      <c r="G856" s="23"/>
      <c r="H856" s="23"/>
      <c r="I856" s="23" t="s">
        <v>18</v>
      </c>
      <c r="J856" s="23"/>
      <c r="K856" s="23"/>
      <c r="L856" s="23"/>
      <c r="M856" s="23"/>
      <c r="N856" s="38"/>
      <c r="O856" s="23"/>
      <c r="P856" s="94"/>
    </row>
    <row r="857" spans="1:16" x14ac:dyDescent="0.2">
      <c r="A857" s="33"/>
      <c r="B857" s="34"/>
      <c r="C857" s="35"/>
      <c r="D857" s="23"/>
      <c r="E857" s="23"/>
      <c r="F857" s="23"/>
      <c r="G857" s="23"/>
      <c r="H857" s="23"/>
      <c r="I857" s="23" t="s">
        <v>19</v>
      </c>
      <c r="J857" s="23"/>
      <c r="K857" s="23"/>
      <c r="L857" s="23"/>
      <c r="M857" s="23"/>
      <c r="N857" s="38"/>
      <c r="O857" s="23"/>
      <c r="P857" s="94"/>
    </row>
    <row r="858" spans="1:16" x14ac:dyDescent="0.2">
      <c r="A858" s="33"/>
      <c r="B858" s="34"/>
      <c r="C858" s="35"/>
      <c r="D858" s="23"/>
      <c r="E858" s="23"/>
      <c r="F858" s="23"/>
      <c r="G858" s="23"/>
      <c r="H858" s="23"/>
      <c r="I858" s="23" t="s">
        <v>19</v>
      </c>
      <c r="J858" s="23"/>
      <c r="K858" s="23"/>
      <c r="L858" s="23"/>
      <c r="M858" s="23"/>
      <c r="N858" s="38"/>
      <c r="O858" s="23"/>
      <c r="P858" s="94"/>
    </row>
    <row r="859" spans="1:16" x14ac:dyDescent="0.2">
      <c r="A859" s="33"/>
      <c r="B859" s="34"/>
      <c r="C859" s="35"/>
      <c r="D859" s="23"/>
      <c r="E859" s="23"/>
      <c r="F859" s="23"/>
      <c r="G859" s="23"/>
      <c r="H859" s="23"/>
      <c r="I859" s="23" t="s">
        <v>19</v>
      </c>
      <c r="J859" s="23"/>
      <c r="K859" s="23"/>
      <c r="L859" s="23"/>
      <c r="M859" s="23"/>
      <c r="N859" s="38"/>
      <c r="O859" s="23"/>
      <c r="P859" s="94"/>
    </row>
    <row r="860" spans="1:16" x14ac:dyDescent="0.2">
      <c r="A860" s="33"/>
      <c r="B860" s="34"/>
      <c r="C860" s="35"/>
      <c r="D860" s="23"/>
      <c r="E860" s="23"/>
      <c r="F860" s="23"/>
      <c r="G860" s="23"/>
      <c r="H860" s="23"/>
      <c r="I860" s="23" t="s">
        <v>20</v>
      </c>
      <c r="J860" s="23"/>
      <c r="K860" s="23"/>
      <c r="L860" s="23"/>
      <c r="M860" s="23"/>
      <c r="N860" s="38"/>
      <c r="O860" s="23"/>
      <c r="P860" s="94"/>
    </row>
    <row r="861" spans="1:16" x14ac:dyDescent="0.2">
      <c r="A861" s="33"/>
      <c r="B861" s="34"/>
      <c r="C861" s="35"/>
      <c r="D861" s="23"/>
      <c r="E861" s="23"/>
      <c r="F861" s="23"/>
      <c r="G861" s="23"/>
      <c r="H861" s="23"/>
      <c r="I861" s="23" t="s">
        <v>19</v>
      </c>
      <c r="J861" s="23"/>
      <c r="K861" s="23"/>
      <c r="L861" s="23"/>
      <c r="M861" s="23"/>
      <c r="N861" s="38"/>
      <c r="O861" s="23"/>
      <c r="P861" s="94"/>
    </row>
    <row r="862" spans="1:16" x14ac:dyDescent="0.2">
      <c r="A862" s="33"/>
      <c r="B862" s="34"/>
      <c r="C862" s="35"/>
      <c r="D862" s="23"/>
      <c r="E862" s="23"/>
      <c r="F862" s="23"/>
      <c r="G862" s="23"/>
      <c r="H862" s="23"/>
      <c r="I862" s="23" t="s">
        <v>19</v>
      </c>
      <c r="J862" s="23"/>
      <c r="K862" s="23"/>
      <c r="L862" s="23"/>
      <c r="M862" s="23"/>
      <c r="N862" s="38"/>
      <c r="O862" s="23"/>
      <c r="P862" s="94"/>
    </row>
    <row r="863" spans="1:16" x14ac:dyDescent="0.2">
      <c r="A863" s="33"/>
      <c r="B863" s="34"/>
      <c r="C863" s="35"/>
      <c r="D863" s="23"/>
      <c r="E863" s="23"/>
      <c r="F863" s="23"/>
      <c r="G863" s="23"/>
      <c r="H863" s="23"/>
      <c r="I863" s="23" t="s">
        <v>19</v>
      </c>
      <c r="J863" s="23"/>
      <c r="K863" s="23"/>
      <c r="L863" s="23"/>
      <c r="M863" s="23"/>
      <c r="N863" s="38"/>
      <c r="O863" s="23"/>
      <c r="P863" s="94"/>
    </row>
    <row r="864" spans="1:16" x14ac:dyDescent="0.2">
      <c r="A864" s="33"/>
      <c r="B864" s="34"/>
      <c r="C864" s="35"/>
      <c r="D864" s="23"/>
      <c r="E864" s="23"/>
      <c r="F864" s="23"/>
      <c r="G864" s="23"/>
      <c r="H864" s="23"/>
      <c r="I864" s="23" t="s">
        <v>20</v>
      </c>
      <c r="J864" s="23"/>
      <c r="K864" s="23"/>
      <c r="L864" s="23"/>
      <c r="M864" s="23"/>
      <c r="N864" s="38"/>
      <c r="O864" s="23"/>
      <c r="P864" s="94"/>
    </row>
    <row r="865" spans="1:16" x14ac:dyDescent="0.2">
      <c r="A865" s="33"/>
      <c r="B865" s="34"/>
      <c r="C865" s="35"/>
      <c r="D865" s="23"/>
      <c r="E865" s="23"/>
      <c r="F865" s="23"/>
      <c r="G865" s="23"/>
      <c r="H865" s="23"/>
      <c r="I865" s="23" t="s">
        <v>20</v>
      </c>
      <c r="J865" s="23"/>
      <c r="K865" s="23"/>
      <c r="L865" s="23"/>
      <c r="M865" s="23"/>
      <c r="N865" s="38"/>
      <c r="O865" s="23"/>
      <c r="P865" s="94"/>
    </row>
    <row r="866" spans="1:16" x14ac:dyDescent="0.2">
      <c r="A866" s="33"/>
      <c r="B866" s="34"/>
      <c r="C866" s="35"/>
      <c r="D866" s="23"/>
      <c r="E866" s="23"/>
      <c r="F866" s="23"/>
      <c r="G866" s="23"/>
      <c r="H866" s="23"/>
      <c r="I866" s="23" t="s">
        <v>19</v>
      </c>
      <c r="J866" s="23"/>
      <c r="K866" s="23"/>
      <c r="L866" s="23"/>
      <c r="M866" s="23"/>
      <c r="N866" s="38"/>
      <c r="O866" s="23"/>
      <c r="P866" s="94"/>
    </row>
    <row r="867" spans="1:16" x14ac:dyDescent="0.2">
      <c r="A867" s="33"/>
      <c r="B867" s="34"/>
      <c r="C867" s="35"/>
      <c r="D867" s="23"/>
      <c r="E867" s="23"/>
      <c r="F867" s="23"/>
      <c r="G867" s="23"/>
      <c r="H867" s="23"/>
      <c r="I867" s="23" t="s">
        <v>19</v>
      </c>
      <c r="J867" s="23"/>
      <c r="K867" s="23"/>
      <c r="L867" s="23"/>
      <c r="M867" s="23"/>
      <c r="N867" s="38"/>
      <c r="O867" s="23"/>
      <c r="P867" s="94"/>
    </row>
    <row r="868" spans="1:16" x14ac:dyDescent="0.2">
      <c r="A868" s="33"/>
      <c r="B868" s="34"/>
      <c r="C868" s="35"/>
      <c r="D868" s="23"/>
      <c r="E868" s="23"/>
      <c r="F868" s="23"/>
      <c r="G868" s="23"/>
      <c r="H868" s="23"/>
      <c r="I868" s="23" t="s">
        <v>19</v>
      </c>
      <c r="J868" s="23"/>
      <c r="K868" s="23"/>
      <c r="L868" s="23"/>
      <c r="M868" s="23"/>
      <c r="N868" s="38"/>
      <c r="O868" s="23"/>
      <c r="P868" s="94"/>
    </row>
    <row r="869" spans="1:16" x14ac:dyDescent="0.2">
      <c r="A869" s="33"/>
      <c r="B869" s="34"/>
      <c r="C869" s="35"/>
      <c r="D869" s="23"/>
      <c r="E869" s="23"/>
      <c r="F869" s="23"/>
      <c r="G869" s="23"/>
      <c r="H869" s="23"/>
      <c r="I869" s="23" t="s">
        <v>19</v>
      </c>
      <c r="J869" s="23"/>
      <c r="K869" s="23"/>
      <c r="L869" s="23"/>
      <c r="M869" s="23"/>
      <c r="N869" s="38"/>
      <c r="O869" s="23"/>
      <c r="P869" s="94"/>
    </row>
    <row r="870" spans="1:16" x14ac:dyDescent="0.2">
      <c r="A870" s="33"/>
      <c r="B870" s="34"/>
      <c r="C870" s="35"/>
      <c r="D870" s="23"/>
      <c r="E870" s="23"/>
      <c r="F870" s="23"/>
      <c r="G870" s="23"/>
      <c r="H870" s="23"/>
      <c r="I870" s="23" t="s">
        <v>19</v>
      </c>
      <c r="J870" s="23"/>
      <c r="K870" s="23"/>
      <c r="L870" s="23"/>
      <c r="M870" s="23"/>
      <c r="N870" s="38"/>
      <c r="O870" s="23"/>
      <c r="P870" s="94"/>
    </row>
    <row r="871" spans="1:16" x14ac:dyDescent="0.2">
      <c r="A871" s="33"/>
      <c r="B871" s="34"/>
      <c r="C871" s="35"/>
      <c r="D871" s="23"/>
      <c r="E871" s="23"/>
      <c r="F871" s="23"/>
      <c r="G871" s="23"/>
      <c r="H871" s="23"/>
      <c r="I871" s="23" t="s">
        <v>20</v>
      </c>
      <c r="J871" s="23"/>
      <c r="K871" s="23"/>
      <c r="L871" s="23"/>
      <c r="M871" s="23"/>
      <c r="N871" s="38"/>
      <c r="O871" s="23"/>
      <c r="P871" s="94"/>
    </row>
    <row r="872" spans="1:16" x14ac:dyDescent="0.2">
      <c r="A872" s="33"/>
      <c r="B872" s="34"/>
      <c r="C872" s="35"/>
      <c r="D872" s="23"/>
      <c r="E872" s="23"/>
      <c r="F872" s="23"/>
      <c r="G872" s="23"/>
      <c r="H872" s="23"/>
      <c r="I872" s="23" t="s">
        <v>20</v>
      </c>
      <c r="J872" s="23"/>
      <c r="K872" s="23"/>
      <c r="L872" s="23"/>
      <c r="M872" s="23"/>
      <c r="N872" s="38"/>
      <c r="O872" s="23"/>
      <c r="P872" s="94"/>
    </row>
    <row r="873" spans="1:16" x14ac:dyDescent="0.2">
      <c r="A873" s="33"/>
      <c r="B873" s="34"/>
      <c r="C873" s="35"/>
      <c r="D873" s="23"/>
      <c r="E873" s="23"/>
      <c r="F873" s="23"/>
      <c r="G873" s="23"/>
      <c r="H873" s="23"/>
      <c r="I873" s="23" t="s">
        <v>20</v>
      </c>
      <c r="J873" s="23"/>
      <c r="K873" s="23"/>
      <c r="L873" s="23"/>
      <c r="M873" s="23"/>
      <c r="N873" s="38"/>
      <c r="O873" s="23"/>
      <c r="P873" s="94"/>
    </row>
    <row r="874" spans="1:16" x14ac:dyDescent="0.2">
      <c r="A874" s="33"/>
      <c r="B874" s="34"/>
      <c r="C874" s="35"/>
      <c r="D874" s="23"/>
      <c r="E874" s="23"/>
      <c r="F874" s="23"/>
      <c r="G874" s="23"/>
      <c r="H874" s="23"/>
      <c r="I874" s="23" t="s">
        <v>20</v>
      </c>
      <c r="J874" s="23"/>
      <c r="K874" s="23"/>
      <c r="L874" s="23"/>
      <c r="M874" s="23"/>
      <c r="N874" s="38"/>
      <c r="O874" s="23"/>
      <c r="P874" s="94"/>
    </row>
    <row r="875" spans="1:16" x14ac:dyDescent="0.2">
      <c r="A875" s="69"/>
      <c r="B875" s="66"/>
      <c r="C875" s="67"/>
      <c r="D875" s="68"/>
      <c r="E875" s="68"/>
      <c r="F875" s="68"/>
      <c r="G875" s="68"/>
      <c r="H875" s="68"/>
      <c r="I875" s="23" t="s">
        <v>19</v>
      </c>
      <c r="J875" s="23"/>
      <c r="K875" s="23"/>
      <c r="L875" s="23"/>
      <c r="M875" s="23"/>
      <c r="N875" s="38"/>
      <c r="O875" s="23"/>
      <c r="P875" s="94"/>
    </row>
    <row r="876" spans="1:16" x14ac:dyDescent="0.2">
      <c r="A876" s="69"/>
      <c r="B876" s="66"/>
      <c r="C876" s="67"/>
      <c r="D876" s="68"/>
      <c r="E876" s="68"/>
      <c r="F876" s="68"/>
      <c r="G876" s="68"/>
      <c r="H876" s="68"/>
      <c r="I876" s="23" t="s">
        <v>19</v>
      </c>
      <c r="J876" s="23"/>
      <c r="K876" s="23"/>
      <c r="L876" s="23"/>
      <c r="M876" s="23"/>
      <c r="N876" s="38"/>
      <c r="O876" s="23"/>
      <c r="P876" s="94"/>
    </row>
    <row r="877" spans="1:16" x14ac:dyDescent="0.2">
      <c r="A877" s="69"/>
      <c r="B877" s="66"/>
      <c r="C877" s="67"/>
      <c r="D877" s="68"/>
      <c r="E877" s="68"/>
      <c r="F877" s="68"/>
      <c r="G877" s="68"/>
      <c r="H877" s="68"/>
      <c r="I877" s="23" t="s">
        <v>20</v>
      </c>
      <c r="J877" s="23"/>
      <c r="K877" s="23"/>
      <c r="L877" s="23"/>
      <c r="M877" s="23"/>
      <c r="N877" s="38"/>
      <c r="O877" s="23"/>
      <c r="P877" s="94"/>
    </row>
    <row r="878" spans="1:16" x14ac:dyDescent="0.2">
      <c r="A878" s="69"/>
      <c r="B878" s="66"/>
      <c r="C878" s="67"/>
      <c r="D878" s="68"/>
      <c r="E878" s="68"/>
      <c r="F878" s="68"/>
      <c r="G878" s="68"/>
      <c r="H878" s="68"/>
      <c r="I878" s="23" t="s">
        <v>20</v>
      </c>
      <c r="J878" s="23"/>
      <c r="K878" s="23"/>
      <c r="L878" s="23"/>
      <c r="M878" s="23"/>
      <c r="N878" s="38"/>
      <c r="O878" s="23"/>
      <c r="P878" s="94"/>
    </row>
    <row r="879" spans="1:16" x14ac:dyDescent="0.2">
      <c r="A879" s="69"/>
      <c r="B879" s="66"/>
      <c r="C879" s="67"/>
      <c r="D879" s="68"/>
      <c r="E879" s="68"/>
      <c r="F879" s="68"/>
      <c r="G879" s="68"/>
      <c r="H879" s="68"/>
      <c r="I879" s="23" t="s">
        <v>18</v>
      </c>
      <c r="J879" s="23"/>
      <c r="K879" s="23"/>
      <c r="L879" s="23"/>
      <c r="M879" s="23"/>
      <c r="N879" s="38"/>
      <c r="O879" s="23"/>
      <c r="P879" s="94"/>
    </row>
    <row r="880" spans="1:16" x14ac:dyDescent="0.2">
      <c r="A880" s="69"/>
      <c r="B880" s="66"/>
      <c r="C880" s="67"/>
      <c r="D880" s="68"/>
      <c r="E880" s="68"/>
      <c r="F880" s="68"/>
      <c r="G880" s="68"/>
      <c r="H880" s="68"/>
      <c r="I880" s="23" t="s">
        <v>21</v>
      </c>
      <c r="J880" s="23"/>
      <c r="K880" s="23"/>
      <c r="L880" s="23"/>
      <c r="M880" s="23"/>
      <c r="N880" s="38"/>
      <c r="O880" s="23"/>
      <c r="P880" s="94"/>
    </row>
    <row r="881" spans="1:16" x14ac:dyDescent="0.2">
      <c r="A881" s="69"/>
      <c r="B881" s="66"/>
      <c r="C881" s="67"/>
      <c r="D881" s="68"/>
      <c r="E881" s="68"/>
      <c r="F881" s="68"/>
      <c r="G881" s="68"/>
      <c r="H881" s="68"/>
      <c r="I881" s="23" t="s">
        <v>19</v>
      </c>
      <c r="J881" s="23"/>
      <c r="K881" s="23"/>
      <c r="L881" s="23"/>
      <c r="M881" s="23"/>
      <c r="N881" s="38"/>
      <c r="O881" s="23"/>
      <c r="P881" s="94"/>
    </row>
    <row r="882" spans="1:16" x14ac:dyDescent="0.2">
      <c r="A882" s="69"/>
      <c r="B882" s="66"/>
      <c r="C882" s="67"/>
      <c r="D882" s="68"/>
      <c r="E882" s="68"/>
      <c r="F882" s="68"/>
      <c r="G882" s="68"/>
      <c r="H882" s="68"/>
      <c r="I882" s="23" t="s">
        <v>19</v>
      </c>
      <c r="J882" s="23"/>
      <c r="K882" s="23"/>
      <c r="L882" s="23"/>
      <c r="M882" s="23"/>
      <c r="N882" s="38"/>
      <c r="O882" s="23"/>
      <c r="P882" s="94"/>
    </row>
    <row r="883" spans="1:16" x14ac:dyDescent="0.2">
      <c r="A883" s="69"/>
      <c r="B883" s="66"/>
      <c r="C883" s="67"/>
      <c r="D883" s="68"/>
      <c r="E883" s="68"/>
      <c r="F883" s="68"/>
      <c r="G883" s="68"/>
      <c r="H883" s="68"/>
      <c r="I883" s="23" t="s">
        <v>19</v>
      </c>
      <c r="J883" s="23"/>
      <c r="K883" s="23"/>
      <c r="L883" s="23"/>
      <c r="M883" s="23"/>
      <c r="N883" s="38"/>
      <c r="O883" s="23"/>
      <c r="P883" s="94"/>
    </row>
    <row r="884" spans="1:16" x14ac:dyDescent="0.2">
      <c r="A884" s="69"/>
      <c r="B884" s="66"/>
      <c r="C884" s="67"/>
      <c r="D884" s="68"/>
      <c r="E884" s="68"/>
      <c r="F884" s="68"/>
      <c r="G884" s="68"/>
      <c r="H884" s="68"/>
      <c r="I884" s="23" t="s">
        <v>18</v>
      </c>
      <c r="J884" s="23"/>
      <c r="K884" s="23"/>
      <c r="L884" s="23"/>
      <c r="M884" s="23"/>
      <c r="N884" s="38"/>
      <c r="O884" s="23"/>
      <c r="P884" s="94"/>
    </row>
    <row r="885" spans="1:16" x14ac:dyDescent="0.2">
      <c r="A885" s="69"/>
      <c r="B885" s="66"/>
      <c r="C885" s="67"/>
      <c r="D885" s="68"/>
      <c r="E885" s="68"/>
      <c r="F885" s="68"/>
      <c r="G885" s="68"/>
      <c r="H885" s="68"/>
      <c r="I885" s="23" t="s">
        <v>19</v>
      </c>
      <c r="J885" s="23"/>
      <c r="K885" s="23"/>
      <c r="L885" s="23"/>
      <c r="M885" s="23"/>
      <c r="N885" s="38"/>
      <c r="O885" s="23"/>
      <c r="P885" s="94"/>
    </row>
    <row r="886" spans="1:16" x14ac:dyDescent="0.2">
      <c r="A886" s="69"/>
      <c r="B886" s="66"/>
      <c r="C886" s="67"/>
      <c r="D886" s="68"/>
      <c r="E886" s="68"/>
      <c r="F886" s="68"/>
      <c r="G886" s="68"/>
      <c r="H886" s="68"/>
      <c r="I886" s="23" t="s">
        <v>19</v>
      </c>
      <c r="J886" s="23"/>
      <c r="K886" s="23"/>
      <c r="L886" s="23"/>
      <c r="M886" s="23"/>
      <c r="N886" s="38"/>
      <c r="O886" s="23"/>
      <c r="P886" s="94"/>
    </row>
    <row r="887" spans="1:16" x14ac:dyDescent="0.2">
      <c r="A887" s="69"/>
      <c r="B887" s="66"/>
      <c r="C887" s="67"/>
      <c r="D887" s="68"/>
      <c r="E887" s="68"/>
      <c r="F887" s="68"/>
      <c r="G887" s="68"/>
      <c r="H887" s="68"/>
      <c r="I887" s="23" t="s">
        <v>19</v>
      </c>
      <c r="J887" s="23"/>
      <c r="K887" s="23"/>
      <c r="L887" s="23"/>
      <c r="M887" s="23"/>
      <c r="N887" s="38"/>
      <c r="O887" s="23"/>
      <c r="P887" s="94"/>
    </row>
    <row r="888" spans="1:16" x14ac:dyDescent="0.2">
      <c r="A888" s="69"/>
      <c r="B888" s="66"/>
      <c r="C888" s="67"/>
      <c r="D888" s="68"/>
      <c r="E888" s="68"/>
      <c r="F888" s="68"/>
      <c r="G888" s="68"/>
      <c r="H888" s="68"/>
      <c r="I888" s="23" t="s">
        <v>19</v>
      </c>
      <c r="J888" s="23"/>
      <c r="K888" s="23"/>
      <c r="L888" s="23"/>
      <c r="M888" s="23"/>
      <c r="N888" s="38"/>
      <c r="O888" s="23"/>
      <c r="P888" s="94"/>
    </row>
    <row r="889" spans="1:16" x14ac:dyDescent="0.2">
      <c r="A889" s="69"/>
      <c r="B889" s="66"/>
      <c r="C889" s="67"/>
      <c r="D889" s="68"/>
      <c r="E889" s="68"/>
      <c r="F889" s="68"/>
      <c r="G889" s="68"/>
      <c r="H889" s="68"/>
      <c r="I889" s="23" t="s">
        <v>19</v>
      </c>
      <c r="J889" s="23"/>
      <c r="K889" s="23"/>
      <c r="L889" s="23"/>
      <c r="M889" s="23"/>
      <c r="N889" s="38"/>
      <c r="O889" s="23"/>
      <c r="P889" s="94"/>
    </row>
    <row r="890" spans="1:16" x14ac:dyDescent="0.2">
      <c r="A890" s="69"/>
      <c r="B890" s="66"/>
      <c r="C890" s="67"/>
      <c r="D890" s="68"/>
      <c r="E890" s="68"/>
      <c r="F890" s="68"/>
      <c r="G890" s="68"/>
      <c r="H890" s="68"/>
      <c r="I890" s="23" t="s">
        <v>19</v>
      </c>
      <c r="J890" s="23"/>
      <c r="K890" s="23"/>
      <c r="L890" s="23"/>
      <c r="M890" s="23"/>
      <c r="N890" s="38"/>
      <c r="O890" s="23"/>
      <c r="P890" s="94"/>
    </row>
    <row r="891" spans="1:16" x14ac:dyDescent="0.2">
      <c r="A891" s="69"/>
      <c r="B891" s="66"/>
      <c r="C891" s="67"/>
      <c r="D891" s="68"/>
      <c r="E891" s="68"/>
      <c r="F891" s="68"/>
      <c r="G891" s="68"/>
      <c r="H891" s="68"/>
      <c r="I891" s="23" t="s">
        <v>19</v>
      </c>
      <c r="J891" s="23"/>
      <c r="K891" s="23"/>
      <c r="L891" s="23"/>
      <c r="M891" s="23"/>
      <c r="N891" s="38"/>
      <c r="O891" s="23"/>
      <c r="P891" s="94"/>
    </row>
    <row r="892" spans="1:16" x14ac:dyDescent="0.2">
      <c r="A892" s="69"/>
      <c r="B892" s="66"/>
      <c r="C892" s="67"/>
      <c r="D892" s="68"/>
      <c r="E892" s="68"/>
      <c r="F892" s="68"/>
      <c r="G892" s="68"/>
      <c r="H892" s="68"/>
      <c r="I892" s="23" t="s">
        <v>19</v>
      </c>
      <c r="J892" s="23"/>
      <c r="K892" s="23"/>
      <c r="L892" s="23"/>
      <c r="M892" s="23"/>
      <c r="N892" s="38"/>
      <c r="O892" s="23"/>
      <c r="P892" s="94"/>
    </row>
    <row r="893" spans="1:16" x14ac:dyDescent="0.2">
      <c r="A893" s="69"/>
      <c r="B893" s="66"/>
      <c r="C893" s="67"/>
      <c r="D893" s="68"/>
      <c r="E893" s="68"/>
      <c r="F893" s="68"/>
      <c r="G893" s="68"/>
      <c r="H893" s="68"/>
      <c r="I893" s="23" t="s">
        <v>19</v>
      </c>
      <c r="J893" s="23"/>
      <c r="K893" s="23"/>
      <c r="L893" s="23"/>
      <c r="M893" s="23"/>
      <c r="N893" s="38"/>
      <c r="O893" s="23"/>
      <c r="P893" s="94"/>
    </row>
    <row r="894" spans="1:16" x14ac:dyDescent="0.2">
      <c r="A894" s="69"/>
      <c r="B894" s="66"/>
      <c r="C894" s="67"/>
      <c r="D894" s="68"/>
      <c r="E894" s="68"/>
      <c r="F894" s="68"/>
      <c r="G894" s="68"/>
      <c r="H894" s="68"/>
      <c r="I894" s="23" t="s">
        <v>19</v>
      </c>
      <c r="J894" s="23"/>
      <c r="K894" s="23"/>
      <c r="L894" s="23"/>
      <c r="M894" s="23"/>
      <c r="N894" s="38"/>
      <c r="O894" s="23"/>
      <c r="P894" s="94"/>
    </row>
    <row r="895" spans="1:16" x14ac:dyDescent="0.2">
      <c r="A895" s="69"/>
      <c r="B895" s="66"/>
      <c r="C895" s="67"/>
      <c r="D895" s="68"/>
      <c r="E895" s="68"/>
      <c r="F895" s="68"/>
      <c r="G895" s="68"/>
      <c r="H895" s="68"/>
      <c r="I895" s="23" t="s">
        <v>18</v>
      </c>
      <c r="J895" s="23"/>
      <c r="K895" s="23"/>
      <c r="L895" s="23"/>
      <c r="M895" s="23"/>
      <c r="N895" s="38"/>
      <c r="O895" s="23"/>
      <c r="P895" s="94"/>
    </row>
    <row r="896" spans="1:16" x14ac:dyDescent="0.2">
      <c r="A896" s="69"/>
      <c r="B896" s="66"/>
      <c r="C896" s="67"/>
      <c r="D896" s="68"/>
      <c r="E896" s="68"/>
      <c r="F896" s="68"/>
      <c r="G896" s="68"/>
      <c r="H896" s="68"/>
      <c r="I896" s="23" t="s">
        <v>19</v>
      </c>
      <c r="J896" s="23"/>
      <c r="K896" s="23"/>
      <c r="L896" s="23"/>
      <c r="M896" s="23"/>
      <c r="N896" s="38"/>
      <c r="O896" s="23"/>
      <c r="P896" s="94"/>
    </row>
    <row r="897" spans="1:16" x14ac:dyDescent="0.2">
      <c r="A897" s="69"/>
      <c r="B897" s="66"/>
      <c r="C897" s="67"/>
      <c r="D897" s="68"/>
      <c r="E897" s="68"/>
      <c r="F897" s="68"/>
      <c r="G897" s="68"/>
      <c r="H897" s="68"/>
      <c r="I897" s="23" t="s">
        <v>19</v>
      </c>
      <c r="J897" s="23"/>
      <c r="K897" s="23"/>
      <c r="L897" s="23"/>
      <c r="M897" s="23"/>
      <c r="N897" s="38"/>
      <c r="O897" s="23"/>
      <c r="P897" s="94"/>
    </row>
    <row r="898" spans="1:16" x14ac:dyDescent="0.2">
      <c r="A898" s="69"/>
      <c r="B898" s="66"/>
      <c r="C898" s="67"/>
      <c r="D898" s="68"/>
      <c r="E898" s="68"/>
      <c r="F898" s="68"/>
      <c r="G898" s="68"/>
      <c r="H898" s="68"/>
      <c r="I898" s="23" t="s">
        <v>19</v>
      </c>
      <c r="J898" s="23"/>
      <c r="K898" s="23"/>
      <c r="L898" s="23"/>
      <c r="M898" s="23"/>
      <c r="N898" s="38"/>
      <c r="O898" s="23"/>
      <c r="P898" s="94"/>
    </row>
    <row r="899" spans="1:16" x14ac:dyDescent="0.2">
      <c r="A899" s="69"/>
      <c r="B899" s="66"/>
      <c r="C899" s="70"/>
      <c r="D899" s="68"/>
      <c r="E899" s="68"/>
      <c r="F899" s="68"/>
      <c r="G899" s="68"/>
      <c r="H899" s="68"/>
      <c r="I899" s="20" t="s">
        <v>19</v>
      </c>
      <c r="J899" s="23"/>
      <c r="K899" s="23"/>
      <c r="L899" s="23"/>
      <c r="M899" s="23"/>
      <c r="N899" s="38"/>
      <c r="O899" s="23"/>
      <c r="P899" s="94"/>
    </row>
    <row r="900" spans="1:16" x14ac:dyDescent="0.2">
      <c r="A900" s="69"/>
      <c r="B900" s="66"/>
      <c r="C900" s="67"/>
      <c r="D900" s="68"/>
      <c r="E900" s="68"/>
      <c r="F900" s="68"/>
      <c r="G900" s="68"/>
      <c r="H900" s="68"/>
      <c r="I900" s="23" t="s">
        <v>19</v>
      </c>
      <c r="J900" s="23"/>
      <c r="K900" s="23"/>
      <c r="L900" s="23"/>
      <c r="M900" s="23"/>
      <c r="N900" s="38"/>
      <c r="O900" s="23"/>
      <c r="P900" s="94"/>
    </row>
    <row r="901" spans="1:16" x14ac:dyDescent="0.2">
      <c r="A901" s="69"/>
      <c r="B901" s="66"/>
      <c r="C901" s="67"/>
      <c r="D901" s="68"/>
      <c r="E901" s="68"/>
      <c r="F901" s="68"/>
      <c r="G901" s="68"/>
      <c r="H901" s="68"/>
      <c r="I901" s="23" t="s">
        <v>19</v>
      </c>
      <c r="J901" s="23"/>
      <c r="K901" s="23"/>
      <c r="L901" s="23"/>
      <c r="M901" s="23"/>
      <c r="N901" s="38"/>
      <c r="O901" s="23"/>
      <c r="P901" s="94"/>
    </row>
    <row r="902" spans="1:16" x14ac:dyDescent="0.2">
      <c r="A902" s="69"/>
      <c r="B902" s="66"/>
      <c r="C902" s="67"/>
      <c r="D902" s="68"/>
      <c r="E902" s="68"/>
      <c r="F902" s="68"/>
      <c r="G902" s="68"/>
      <c r="H902" s="68"/>
      <c r="I902" s="23" t="s">
        <v>19</v>
      </c>
      <c r="J902" s="23"/>
      <c r="K902" s="23"/>
      <c r="L902" s="23"/>
      <c r="M902" s="23"/>
      <c r="N902" s="38"/>
      <c r="O902" s="23"/>
      <c r="P902" s="94"/>
    </row>
    <row r="903" spans="1:16" x14ac:dyDescent="0.2">
      <c r="A903" s="69"/>
      <c r="B903" s="66"/>
      <c r="C903" s="67"/>
      <c r="D903" s="68"/>
      <c r="E903" s="68"/>
      <c r="F903" s="68"/>
      <c r="G903" s="68"/>
      <c r="H903" s="68"/>
      <c r="I903" s="23" t="s">
        <v>18</v>
      </c>
      <c r="J903" s="23"/>
      <c r="K903" s="23"/>
      <c r="L903" s="23"/>
      <c r="M903" s="23"/>
      <c r="N903" s="38"/>
      <c r="O903" s="23"/>
      <c r="P903" s="94"/>
    </row>
    <row r="904" spans="1:16" x14ac:dyDescent="0.2">
      <c r="A904" s="69"/>
      <c r="B904" s="66"/>
      <c r="C904" s="67"/>
      <c r="D904" s="68"/>
      <c r="E904" s="68"/>
      <c r="F904" s="68"/>
      <c r="G904" s="68"/>
      <c r="H904" s="68"/>
      <c r="I904" s="23" t="s">
        <v>19</v>
      </c>
      <c r="J904" s="23"/>
      <c r="K904" s="23"/>
      <c r="L904" s="23"/>
      <c r="M904" s="23"/>
      <c r="N904" s="38"/>
      <c r="O904" s="23"/>
      <c r="P904" s="94"/>
    </row>
    <row r="905" spans="1:16" x14ac:dyDescent="0.2">
      <c r="A905" s="69"/>
      <c r="B905" s="66"/>
      <c r="C905" s="67"/>
      <c r="D905" s="68"/>
      <c r="E905" s="68"/>
      <c r="F905" s="68"/>
      <c r="G905" s="68"/>
      <c r="H905" s="68"/>
      <c r="I905" s="23" t="s">
        <v>19</v>
      </c>
      <c r="J905" s="23"/>
      <c r="K905" s="23"/>
      <c r="L905" s="23"/>
      <c r="M905" s="23"/>
      <c r="N905" s="38"/>
      <c r="O905" s="23"/>
      <c r="P905" s="94"/>
    </row>
    <row r="906" spans="1:16" x14ac:dyDescent="0.2">
      <c r="A906" s="69"/>
      <c r="B906" s="66"/>
      <c r="C906" s="67"/>
      <c r="D906" s="68"/>
      <c r="E906" s="68"/>
      <c r="F906" s="68"/>
      <c r="G906" s="68"/>
      <c r="H906" s="68"/>
      <c r="I906" s="23" t="s">
        <v>19</v>
      </c>
      <c r="J906" s="23"/>
      <c r="K906" s="23"/>
      <c r="L906" s="23"/>
      <c r="M906" s="23"/>
      <c r="N906" s="38"/>
      <c r="O906" s="23"/>
      <c r="P906" s="94"/>
    </row>
    <row r="907" spans="1:16" x14ac:dyDescent="0.2">
      <c r="A907" s="69"/>
      <c r="B907" s="66"/>
      <c r="C907" s="67"/>
      <c r="D907" s="68"/>
      <c r="E907" s="68"/>
      <c r="F907" s="68"/>
      <c r="G907" s="68"/>
      <c r="H907" s="68"/>
      <c r="I907" s="23" t="s">
        <v>19</v>
      </c>
      <c r="J907" s="23"/>
      <c r="K907" s="23"/>
      <c r="L907" s="23"/>
      <c r="M907" s="23"/>
      <c r="N907" s="38"/>
      <c r="O907" s="23"/>
      <c r="P907" s="94"/>
    </row>
    <row r="908" spans="1:16" x14ac:dyDescent="0.2">
      <c r="A908" s="69"/>
      <c r="B908" s="66"/>
      <c r="C908" s="67"/>
      <c r="D908" s="68"/>
      <c r="E908" s="68"/>
      <c r="F908" s="68"/>
      <c r="G908" s="68"/>
      <c r="H908" s="68"/>
      <c r="I908" s="23" t="s">
        <v>19</v>
      </c>
      <c r="J908" s="23"/>
      <c r="K908" s="23"/>
      <c r="L908" s="23"/>
      <c r="M908" s="23"/>
      <c r="N908" s="38"/>
      <c r="O908" s="23"/>
      <c r="P908" s="94"/>
    </row>
    <row r="909" spans="1:16" x14ac:dyDescent="0.2">
      <c r="A909" s="69"/>
      <c r="B909" s="66"/>
      <c r="C909" s="67"/>
      <c r="D909" s="68"/>
      <c r="E909" s="68"/>
      <c r="F909" s="68"/>
      <c r="G909" s="68"/>
      <c r="H909" s="68"/>
      <c r="I909" s="24" t="s">
        <v>19</v>
      </c>
      <c r="J909" s="23"/>
      <c r="K909" s="23"/>
      <c r="L909" s="23"/>
      <c r="M909" s="23"/>
      <c r="N909" s="38"/>
      <c r="O909" s="23"/>
      <c r="P909" s="94"/>
    </row>
    <row r="910" spans="1:16" x14ac:dyDescent="0.2">
      <c r="A910" s="69"/>
      <c r="B910" s="66"/>
      <c r="C910" s="70"/>
      <c r="D910" s="68"/>
      <c r="E910" s="68"/>
      <c r="F910" s="68"/>
      <c r="G910" s="68"/>
      <c r="H910" s="68"/>
      <c r="I910" s="20" t="s">
        <v>19</v>
      </c>
      <c r="J910" s="23"/>
      <c r="K910" s="23"/>
      <c r="L910" s="23"/>
      <c r="M910" s="23"/>
      <c r="N910" s="38"/>
      <c r="O910" s="23"/>
      <c r="P910" s="94"/>
    </row>
    <row r="911" spans="1:16" x14ac:dyDescent="0.2">
      <c r="A911" s="69"/>
      <c r="B911" s="66"/>
      <c r="C911" s="67"/>
      <c r="D911" s="68"/>
      <c r="E911" s="68"/>
      <c r="F911" s="68"/>
      <c r="G911" s="68"/>
      <c r="H911" s="68"/>
      <c r="I911" s="24" t="s">
        <v>19</v>
      </c>
      <c r="J911" s="23"/>
      <c r="K911" s="23"/>
      <c r="L911" s="23"/>
      <c r="M911" s="23"/>
      <c r="N911" s="38"/>
      <c r="O911" s="23"/>
      <c r="P911" s="94"/>
    </row>
    <row r="912" spans="1:16" x14ac:dyDescent="0.2">
      <c r="A912" s="69"/>
      <c r="B912" s="66"/>
      <c r="C912" s="67"/>
      <c r="D912" s="68"/>
      <c r="E912" s="68"/>
      <c r="F912" s="68"/>
      <c r="G912" s="68"/>
      <c r="H912" s="68"/>
      <c r="I912" s="23" t="s">
        <v>19</v>
      </c>
      <c r="J912" s="23"/>
      <c r="K912" s="23"/>
      <c r="L912" s="23"/>
      <c r="M912" s="23"/>
      <c r="N912" s="38"/>
      <c r="O912" s="23"/>
      <c r="P912" s="94"/>
    </row>
    <row r="913" spans="1:16" x14ac:dyDescent="0.2">
      <c r="A913" s="69"/>
      <c r="B913" s="66"/>
      <c r="C913" s="67"/>
      <c r="D913" s="68"/>
      <c r="E913" s="68"/>
      <c r="F913" s="68"/>
      <c r="G913" s="68"/>
      <c r="H913" s="68"/>
      <c r="I913" s="23" t="s">
        <v>19</v>
      </c>
      <c r="J913" s="23"/>
      <c r="K913" s="23"/>
      <c r="L913" s="23"/>
      <c r="M913" s="23"/>
      <c r="N913" s="38"/>
      <c r="O913" s="23"/>
      <c r="P913" s="94"/>
    </row>
    <row r="914" spans="1:16" x14ac:dyDescent="0.2">
      <c r="A914" s="69"/>
      <c r="B914" s="66"/>
      <c r="C914" s="67"/>
      <c r="D914" s="68"/>
      <c r="E914" s="68"/>
      <c r="F914" s="68"/>
      <c r="G914" s="68"/>
      <c r="H914" s="68"/>
      <c r="I914" s="23" t="s">
        <v>19</v>
      </c>
      <c r="J914" s="23"/>
      <c r="K914" s="23"/>
      <c r="L914" s="23"/>
      <c r="M914" s="23"/>
      <c r="N914" s="38"/>
      <c r="O914" s="23"/>
      <c r="P914" s="94"/>
    </row>
    <row r="915" spans="1:16" x14ac:dyDescent="0.2">
      <c r="A915" s="69"/>
      <c r="B915" s="66"/>
      <c r="C915" s="67"/>
      <c r="D915" s="68"/>
      <c r="E915" s="68"/>
      <c r="F915" s="68"/>
      <c r="G915" s="68"/>
      <c r="H915" s="68"/>
      <c r="I915" s="23" t="s">
        <v>19</v>
      </c>
      <c r="J915" s="23"/>
      <c r="K915" s="23"/>
      <c r="L915" s="23"/>
      <c r="M915" s="23"/>
      <c r="N915" s="38"/>
      <c r="O915" s="23"/>
      <c r="P915" s="94"/>
    </row>
    <row r="916" spans="1:16" x14ac:dyDescent="0.2">
      <c r="A916" s="69"/>
      <c r="B916" s="66"/>
      <c r="C916" s="67"/>
      <c r="D916" s="68"/>
      <c r="E916" s="68"/>
      <c r="F916" s="68"/>
      <c r="G916" s="68"/>
      <c r="H916" s="68"/>
      <c r="I916" s="23" t="s">
        <v>19</v>
      </c>
      <c r="J916" s="23"/>
      <c r="K916" s="23"/>
      <c r="L916" s="23"/>
      <c r="M916" s="23"/>
      <c r="N916" s="38"/>
      <c r="O916" s="23"/>
      <c r="P916" s="94"/>
    </row>
    <row r="917" spans="1:16" x14ac:dyDescent="0.2">
      <c r="A917" s="69"/>
      <c r="B917" s="66"/>
      <c r="C917" s="67"/>
      <c r="D917" s="68"/>
      <c r="E917" s="68"/>
      <c r="F917" s="68"/>
      <c r="G917" s="68"/>
      <c r="H917" s="68"/>
      <c r="I917" s="23" t="s">
        <v>19</v>
      </c>
      <c r="J917" s="23"/>
      <c r="K917" s="23"/>
      <c r="L917" s="23"/>
      <c r="M917" s="23"/>
      <c r="N917" s="38"/>
      <c r="O917" s="23"/>
      <c r="P917" s="94"/>
    </row>
    <row r="918" spans="1:16" x14ac:dyDescent="0.2">
      <c r="A918" s="69"/>
      <c r="B918" s="66"/>
      <c r="C918" s="67"/>
      <c r="D918" s="68"/>
      <c r="E918" s="68"/>
      <c r="F918" s="68"/>
      <c r="G918" s="68"/>
      <c r="H918" s="68"/>
      <c r="I918" s="23" t="s">
        <v>19</v>
      </c>
      <c r="J918" s="23"/>
      <c r="K918" s="23"/>
      <c r="L918" s="23"/>
      <c r="M918" s="23"/>
      <c r="N918" s="38"/>
      <c r="O918" s="23"/>
      <c r="P918" s="94"/>
    </row>
    <row r="919" spans="1:16" x14ac:dyDescent="0.2">
      <c r="A919" s="69"/>
      <c r="B919" s="66"/>
      <c r="C919" s="67"/>
      <c r="D919" s="68"/>
      <c r="E919" s="68"/>
      <c r="F919" s="68"/>
      <c r="G919" s="68"/>
      <c r="H919" s="68"/>
      <c r="I919" s="23" t="s">
        <v>19</v>
      </c>
      <c r="J919" s="23"/>
      <c r="K919" s="23"/>
      <c r="L919" s="23"/>
      <c r="M919" s="23"/>
      <c r="N919" s="38"/>
      <c r="O919" s="23"/>
      <c r="P919" s="94"/>
    </row>
    <row r="920" spans="1:16" x14ac:dyDescent="0.2">
      <c r="A920" s="69"/>
      <c r="B920" s="66"/>
      <c r="C920" s="67"/>
      <c r="D920" s="68"/>
      <c r="E920" s="68"/>
      <c r="F920" s="68"/>
      <c r="G920" s="68"/>
      <c r="H920" s="68"/>
      <c r="I920" s="23" t="s">
        <v>19</v>
      </c>
      <c r="J920" s="23"/>
      <c r="K920" s="23"/>
      <c r="L920" s="23"/>
      <c r="M920" s="23"/>
      <c r="N920" s="38"/>
      <c r="O920" s="23"/>
      <c r="P920" s="94"/>
    </row>
    <row r="921" spans="1:16" x14ac:dyDescent="0.2">
      <c r="A921" s="69"/>
      <c r="B921" s="66"/>
      <c r="C921" s="67"/>
      <c r="D921" s="68"/>
      <c r="E921" s="68"/>
      <c r="F921" s="68"/>
      <c r="G921" s="68"/>
      <c r="H921" s="68"/>
      <c r="I921" s="23" t="s">
        <v>19</v>
      </c>
      <c r="J921" s="23"/>
      <c r="K921" s="23"/>
      <c r="L921" s="23"/>
      <c r="M921" s="23"/>
      <c r="N921" s="38"/>
      <c r="O921" s="23"/>
      <c r="P921" s="94"/>
    </row>
    <row r="922" spans="1:16" x14ac:dyDescent="0.2">
      <c r="A922" s="69"/>
      <c r="B922" s="66"/>
      <c r="C922" s="67"/>
      <c r="D922" s="68"/>
      <c r="E922" s="68"/>
      <c r="F922" s="68"/>
      <c r="G922" s="68"/>
      <c r="H922" s="68"/>
      <c r="I922" s="23" t="s">
        <v>19</v>
      </c>
      <c r="J922" s="23"/>
      <c r="K922" s="23"/>
      <c r="L922" s="23"/>
      <c r="M922" s="23"/>
      <c r="N922" s="38"/>
      <c r="O922" s="23"/>
      <c r="P922" s="94"/>
    </row>
    <row r="923" spans="1:16" x14ac:dyDescent="0.2">
      <c r="A923" s="69"/>
      <c r="B923" s="66"/>
      <c r="C923" s="67"/>
      <c r="D923" s="68"/>
      <c r="E923" s="68"/>
      <c r="F923" s="68"/>
      <c r="G923" s="68"/>
      <c r="H923" s="68"/>
      <c r="I923" s="23" t="s">
        <v>19</v>
      </c>
      <c r="J923" s="23"/>
      <c r="K923" s="23"/>
      <c r="L923" s="23"/>
      <c r="M923" s="23"/>
      <c r="N923" s="38"/>
      <c r="O923" s="23"/>
      <c r="P923" s="94"/>
    </row>
    <row r="924" spans="1:16" x14ac:dyDescent="0.2">
      <c r="A924" s="69"/>
      <c r="B924" s="66"/>
      <c r="C924" s="67"/>
      <c r="D924" s="68"/>
      <c r="E924" s="68"/>
      <c r="F924" s="68"/>
      <c r="G924" s="68"/>
      <c r="H924" s="68"/>
      <c r="I924" s="23" t="s">
        <v>19</v>
      </c>
      <c r="J924" s="23"/>
      <c r="K924" s="23"/>
      <c r="L924" s="23"/>
      <c r="M924" s="23"/>
      <c r="N924" s="38"/>
      <c r="O924" s="23"/>
      <c r="P924" s="94"/>
    </row>
    <row r="925" spans="1:16" x14ac:dyDescent="0.2">
      <c r="A925" s="69"/>
      <c r="B925" s="66"/>
      <c r="C925" s="67"/>
      <c r="D925" s="68"/>
      <c r="E925" s="68"/>
      <c r="F925" s="68"/>
      <c r="G925" s="68"/>
      <c r="H925" s="68"/>
      <c r="I925" s="23" t="s">
        <v>19</v>
      </c>
      <c r="J925" s="23"/>
      <c r="K925" s="23"/>
      <c r="L925" s="23"/>
      <c r="M925" s="23"/>
      <c r="N925" s="38"/>
      <c r="O925" s="23"/>
      <c r="P925" s="94"/>
    </row>
    <row r="926" spans="1:16" x14ac:dyDescent="0.2">
      <c r="A926" s="69"/>
      <c r="B926" s="66"/>
      <c r="C926" s="67"/>
      <c r="D926" s="68"/>
      <c r="E926" s="68"/>
      <c r="F926" s="68"/>
      <c r="G926" s="68"/>
      <c r="H926" s="68"/>
      <c r="I926" s="23" t="s">
        <v>19</v>
      </c>
      <c r="J926" s="23"/>
      <c r="K926" s="23"/>
      <c r="L926" s="23"/>
      <c r="M926" s="23"/>
      <c r="N926" s="38"/>
      <c r="O926" s="23"/>
      <c r="P926" s="94"/>
    </row>
    <row r="927" spans="1:16" x14ac:dyDescent="0.2">
      <c r="A927" s="69"/>
      <c r="B927" s="66"/>
      <c r="C927" s="67"/>
      <c r="D927" s="68"/>
      <c r="E927" s="68"/>
      <c r="F927" s="68"/>
      <c r="G927" s="68"/>
      <c r="H927" s="68"/>
      <c r="I927" s="23" t="s">
        <v>19</v>
      </c>
      <c r="J927" s="23"/>
      <c r="K927" s="23"/>
      <c r="L927" s="23"/>
      <c r="M927" s="23"/>
      <c r="N927" s="38"/>
      <c r="O927" s="23"/>
      <c r="P927" s="94"/>
    </row>
    <row r="928" spans="1:16" x14ac:dyDescent="0.2">
      <c r="A928" s="69"/>
      <c r="B928" s="66"/>
      <c r="C928" s="67"/>
      <c r="D928" s="68"/>
      <c r="E928" s="68"/>
      <c r="F928" s="68"/>
      <c r="G928" s="68"/>
      <c r="H928" s="68"/>
      <c r="I928" s="23" t="s">
        <v>19</v>
      </c>
      <c r="J928" s="23"/>
      <c r="K928" s="23"/>
      <c r="L928" s="23"/>
      <c r="M928" s="23"/>
      <c r="N928" s="38"/>
      <c r="O928" s="23"/>
      <c r="P928" s="94"/>
    </row>
    <row r="929" spans="1:16" x14ac:dyDescent="0.2">
      <c r="A929" s="69"/>
      <c r="B929" s="66"/>
      <c r="C929" s="67"/>
      <c r="D929" s="68"/>
      <c r="E929" s="68"/>
      <c r="F929" s="68"/>
      <c r="G929" s="68"/>
      <c r="H929" s="68"/>
      <c r="I929" s="23" t="s">
        <v>19</v>
      </c>
      <c r="J929" s="23"/>
      <c r="K929" s="23"/>
      <c r="L929" s="23"/>
      <c r="M929" s="23"/>
      <c r="N929" s="38"/>
      <c r="O929" s="23"/>
      <c r="P929" s="94"/>
    </row>
    <row r="930" spans="1:16" x14ac:dyDescent="0.2">
      <c r="A930" s="69"/>
      <c r="B930" s="66"/>
      <c r="C930" s="67"/>
      <c r="D930" s="68"/>
      <c r="E930" s="68"/>
      <c r="F930" s="68"/>
      <c r="G930" s="68"/>
      <c r="H930" s="68"/>
      <c r="I930" s="23" t="s">
        <v>19</v>
      </c>
      <c r="J930" s="23"/>
      <c r="K930" s="23"/>
      <c r="L930" s="23"/>
      <c r="M930" s="23"/>
      <c r="N930" s="38"/>
      <c r="O930" s="23"/>
      <c r="P930" s="94"/>
    </row>
    <row r="931" spans="1:16" x14ac:dyDescent="0.2">
      <c r="A931" s="69"/>
      <c r="B931" s="66"/>
      <c r="C931" s="67"/>
      <c r="D931" s="68"/>
      <c r="E931" s="68"/>
      <c r="F931" s="68"/>
      <c r="G931" s="68"/>
      <c r="H931" s="68"/>
      <c r="I931" s="23" t="s">
        <v>20</v>
      </c>
      <c r="J931" s="23"/>
      <c r="K931" s="23"/>
      <c r="L931" s="23"/>
      <c r="M931" s="23"/>
      <c r="N931" s="38"/>
      <c r="O931" s="23"/>
      <c r="P931" s="94"/>
    </row>
    <row r="932" spans="1:16" x14ac:dyDescent="0.2">
      <c r="A932" s="69"/>
      <c r="B932" s="66"/>
      <c r="C932" s="67"/>
      <c r="D932" s="68"/>
      <c r="E932" s="68"/>
      <c r="F932" s="68"/>
      <c r="G932" s="68"/>
      <c r="H932" s="68"/>
      <c r="I932" s="23" t="s">
        <v>20</v>
      </c>
      <c r="J932" s="23"/>
      <c r="K932" s="23"/>
      <c r="L932" s="23"/>
      <c r="M932" s="23"/>
      <c r="N932" s="38"/>
      <c r="O932" s="23"/>
      <c r="P932" s="94"/>
    </row>
    <row r="933" spans="1:16" x14ac:dyDescent="0.2">
      <c r="A933" s="69"/>
      <c r="B933" s="66"/>
      <c r="C933" s="67"/>
      <c r="D933" s="68"/>
      <c r="E933" s="68"/>
      <c r="F933" s="68"/>
      <c r="G933" s="68"/>
      <c r="H933" s="68"/>
      <c r="I933" s="23" t="s">
        <v>19</v>
      </c>
      <c r="J933" s="23"/>
      <c r="K933" s="23"/>
      <c r="L933" s="23"/>
      <c r="M933" s="23"/>
      <c r="N933" s="38"/>
      <c r="O933" s="23"/>
      <c r="P933" s="94"/>
    </row>
    <row r="934" spans="1:16" x14ac:dyDescent="0.2">
      <c r="A934" s="69"/>
      <c r="B934" s="66"/>
      <c r="C934" s="67"/>
      <c r="D934" s="68"/>
      <c r="E934" s="68"/>
      <c r="F934" s="68"/>
      <c r="G934" s="68"/>
      <c r="H934" s="68"/>
      <c r="I934" s="23" t="s">
        <v>20</v>
      </c>
      <c r="J934" s="23"/>
      <c r="K934" s="23"/>
      <c r="L934" s="23"/>
      <c r="M934" s="23"/>
      <c r="N934" s="38"/>
      <c r="O934" s="23"/>
      <c r="P934" s="94"/>
    </row>
    <row r="935" spans="1:16" x14ac:dyDescent="0.2">
      <c r="A935" s="69"/>
      <c r="B935" s="66"/>
      <c r="C935" s="67"/>
      <c r="D935" s="68"/>
      <c r="E935" s="68"/>
      <c r="F935" s="68"/>
      <c r="G935" s="68"/>
      <c r="H935" s="68"/>
      <c r="I935" s="23" t="s">
        <v>20</v>
      </c>
      <c r="J935" s="23"/>
      <c r="K935" s="23"/>
      <c r="L935" s="23"/>
      <c r="M935" s="23"/>
      <c r="N935" s="38"/>
      <c r="O935" s="23"/>
      <c r="P935" s="94"/>
    </row>
    <row r="936" spans="1:16" x14ac:dyDescent="0.2">
      <c r="A936" s="69"/>
      <c r="B936" s="66"/>
      <c r="C936" s="67"/>
      <c r="D936" s="68"/>
      <c r="E936" s="68"/>
      <c r="F936" s="68"/>
      <c r="G936" s="68"/>
      <c r="H936" s="68"/>
      <c r="I936" s="23" t="s">
        <v>20</v>
      </c>
      <c r="J936" s="23"/>
      <c r="K936" s="23"/>
      <c r="L936" s="23"/>
      <c r="M936" s="23"/>
      <c r="N936" s="38"/>
      <c r="O936" s="23"/>
      <c r="P936" s="94"/>
    </row>
    <row r="937" spans="1:16" x14ac:dyDescent="0.2">
      <c r="A937" s="69"/>
      <c r="B937" s="66"/>
      <c r="C937" s="67"/>
      <c r="D937" s="68"/>
      <c r="E937" s="68"/>
      <c r="F937" s="68"/>
      <c r="G937" s="68"/>
      <c r="H937" s="68"/>
      <c r="I937" s="23" t="s">
        <v>20</v>
      </c>
      <c r="J937" s="23"/>
      <c r="K937" s="23"/>
      <c r="L937" s="23"/>
      <c r="M937" s="23"/>
      <c r="N937" s="38"/>
      <c r="O937" s="23"/>
      <c r="P937" s="94"/>
    </row>
    <row r="938" spans="1:16" x14ac:dyDescent="0.2">
      <c r="A938" s="69"/>
      <c r="B938" s="66"/>
      <c r="C938" s="67"/>
      <c r="D938" s="68"/>
      <c r="E938" s="68"/>
      <c r="F938" s="68"/>
      <c r="G938" s="68"/>
      <c r="H938" s="68"/>
      <c r="I938" s="23" t="s">
        <v>20</v>
      </c>
      <c r="J938" s="23"/>
      <c r="K938" s="23"/>
      <c r="L938" s="23"/>
      <c r="M938" s="23"/>
      <c r="N938" s="38"/>
      <c r="O938" s="23"/>
      <c r="P938" s="94"/>
    </row>
    <row r="939" spans="1:16" x14ac:dyDescent="0.2">
      <c r="A939" s="69"/>
      <c r="B939" s="66"/>
      <c r="C939" s="67"/>
      <c r="D939" s="68"/>
      <c r="E939" s="68"/>
      <c r="F939" s="68"/>
      <c r="G939" s="68"/>
      <c r="H939" s="68"/>
      <c r="I939" s="23" t="s">
        <v>20</v>
      </c>
      <c r="J939" s="23"/>
      <c r="K939" s="23"/>
      <c r="L939" s="23"/>
      <c r="M939" s="23"/>
      <c r="N939" s="38"/>
      <c r="O939" s="23"/>
      <c r="P939" s="94"/>
    </row>
    <row r="940" spans="1:16" x14ac:dyDescent="0.2">
      <c r="A940" s="69"/>
      <c r="B940" s="66"/>
      <c r="C940" s="67"/>
      <c r="D940" s="68"/>
      <c r="E940" s="68"/>
      <c r="F940" s="68"/>
      <c r="G940" s="68"/>
      <c r="H940" s="68"/>
      <c r="I940" s="23" t="s">
        <v>20</v>
      </c>
      <c r="J940" s="23"/>
      <c r="K940" s="23"/>
      <c r="L940" s="23"/>
      <c r="M940" s="23"/>
      <c r="N940" s="38"/>
      <c r="O940" s="23"/>
      <c r="P940" s="94"/>
    </row>
    <row r="941" spans="1:16" x14ac:dyDescent="0.2">
      <c r="A941" s="69"/>
      <c r="B941" s="66"/>
      <c r="C941" s="67"/>
      <c r="D941" s="68"/>
      <c r="E941" s="68"/>
      <c r="F941" s="68"/>
      <c r="G941" s="68"/>
      <c r="H941" s="68"/>
      <c r="I941" s="23" t="s">
        <v>20</v>
      </c>
      <c r="J941" s="23"/>
      <c r="K941" s="23"/>
      <c r="L941" s="23"/>
      <c r="M941" s="23"/>
      <c r="N941" s="38"/>
      <c r="O941" s="23"/>
      <c r="P941" s="94"/>
    </row>
    <row r="942" spans="1:16" x14ac:dyDescent="0.2">
      <c r="A942" s="69"/>
      <c r="B942" s="66"/>
      <c r="C942" s="67"/>
      <c r="D942" s="68"/>
      <c r="E942" s="68"/>
      <c r="F942" s="68"/>
      <c r="G942" s="68"/>
      <c r="H942" s="68"/>
      <c r="I942" s="23" t="s">
        <v>19</v>
      </c>
      <c r="J942" s="23"/>
      <c r="K942" s="23"/>
      <c r="L942" s="23"/>
      <c r="M942" s="23"/>
      <c r="N942" s="38"/>
      <c r="O942" s="23"/>
      <c r="P942" s="94"/>
    </row>
    <row r="943" spans="1:16" x14ac:dyDescent="0.2">
      <c r="A943" s="69"/>
      <c r="B943" s="66"/>
      <c r="C943" s="67"/>
      <c r="D943" s="68"/>
      <c r="E943" s="68"/>
      <c r="F943" s="68"/>
      <c r="G943" s="68"/>
      <c r="H943" s="68"/>
      <c r="I943" s="23" t="s">
        <v>19</v>
      </c>
      <c r="J943" s="23"/>
      <c r="K943" s="23"/>
      <c r="L943" s="23"/>
      <c r="M943" s="23"/>
      <c r="N943" s="38"/>
      <c r="O943" s="23"/>
      <c r="P943" s="94"/>
    </row>
    <row r="944" spans="1:16" x14ac:dyDescent="0.2">
      <c r="A944" s="69"/>
      <c r="B944" s="66"/>
      <c r="C944" s="67"/>
      <c r="D944" s="68"/>
      <c r="E944" s="68"/>
      <c r="F944" s="68"/>
      <c r="G944" s="68"/>
      <c r="H944" s="68"/>
      <c r="I944" s="23" t="s">
        <v>20</v>
      </c>
      <c r="J944" s="23"/>
      <c r="K944" s="23"/>
      <c r="L944" s="23"/>
      <c r="M944" s="23"/>
      <c r="N944" s="38"/>
      <c r="O944" s="23"/>
      <c r="P944" s="94"/>
    </row>
    <row r="945" spans="1:16" x14ac:dyDescent="0.2">
      <c r="A945" s="69"/>
      <c r="B945" s="66"/>
      <c r="C945" s="67"/>
      <c r="D945" s="68"/>
      <c r="E945" s="68"/>
      <c r="F945" s="68"/>
      <c r="G945" s="68"/>
      <c r="H945" s="68"/>
      <c r="I945" s="23" t="s">
        <v>20</v>
      </c>
      <c r="J945" s="23"/>
      <c r="K945" s="23"/>
      <c r="L945" s="23"/>
      <c r="M945" s="23"/>
      <c r="N945" s="38"/>
      <c r="O945" s="23"/>
      <c r="P945" s="94"/>
    </row>
    <row r="946" spans="1:16" x14ac:dyDescent="0.2">
      <c r="A946" s="69"/>
      <c r="B946" s="66"/>
      <c r="C946" s="67"/>
      <c r="D946" s="68"/>
      <c r="E946" s="68"/>
      <c r="F946" s="68"/>
      <c r="G946" s="68"/>
      <c r="H946" s="68"/>
      <c r="I946" s="23" t="s">
        <v>20</v>
      </c>
      <c r="J946" s="23"/>
      <c r="K946" s="23"/>
      <c r="L946" s="23"/>
      <c r="M946" s="23"/>
      <c r="N946" s="38"/>
      <c r="O946" s="23"/>
      <c r="P946" s="94"/>
    </row>
    <row r="947" spans="1:16" x14ac:dyDescent="0.2">
      <c r="A947" s="69"/>
      <c r="B947" s="66"/>
      <c r="C947" s="67"/>
      <c r="D947" s="68"/>
      <c r="E947" s="68"/>
      <c r="F947" s="68"/>
      <c r="G947" s="68"/>
      <c r="H947" s="68"/>
      <c r="I947" s="23" t="s">
        <v>20</v>
      </c>
      <c r="J947" s="23"/>
      <c r="K947" s="23"/>
      <c r="L947" s="23"/>
      <c r="M947" s="23"/>
      <c r="N947" s="38"/>
      <c r="O947" s="23"/>
      <c r="P947" s="94"/>
    </row>
    <row r="948" spans="1:16" x14ac:dyDescent="0.2">
      <c r="A948" s="69"/>
      <c r="B948" s="66"/>
      <c r="C948" s="67"/>
      <c r="D948" s="68"/>
      <c r="E948" s="68"/>
      <c r="F948" s="68"/>
      <c r="G948" s="68"/>
      <c r="H948" s="68"/>
      <c r="I948" s="23" t="s">
        <v>20</v>
      </c>
      <c r="J948" s="23"/>
      <c r="K948" s="23"/>
      <c r="L948" s="23"/>
      <c r="M948" s="23"/>
      <c r="N948" s="38"/>
      <c r="O948" s="23"/>
      <c r="P948" s="94"/>
    </row>
    <row r="949" spans="1:16" x14ac:dyDescent="0.2">
      <c r="A949" s="69"/>
      <c r="B949" s="66"/>
      <c r="C949" s="67"/>
      <c r="D949" s="68"/>
      <c r="E949" s="68"/>
      <c r="F949" s="68"/>
      <c r="G949" s="68"/>
      <c r="H949" s="68"/>
      <c r="I949" s="23" t="s">
        <v>20</v>
      </c>
      <c r="J949" s="23"/>
      <c r="K949" s="23"/>
      <c r="L949" s="23"/>
      <c r="M949" s="23"/>
      <c r="N949" s="38"/>
      <c r="O949" s="23"/>
      <c r="P949" s="94"/>
    </row>
    <row r="950" spans="1:16" x14ac:dyDescent="0.2">
      <c r="A950" s="69"/>
      <c r="B950" s="66"/>
      <c r="C950" s="67"/>
      <c r="D950" s="68"/>
      <c r="E950" s="68"/>
      <c r="F950" s="68"/>
      <c r="G950" s="68"/>
      <c r="H950" s="68"/>
      <c r="I950" s="23" t="s">
        <v>20</v>
      </c>
      <c r="J950" s="23"/>
      <c r="K950" s="23"/>
      <c r="L950" s="23"/>
      <c r="M950" s="23"/>
      <c r="N950" s="38"/>
      <c r="O950" s="23"/>
      <c r="P950" s="94"/>
    </row>
    <row r="951" spans="1:16" x14ac:dyDescent="0.2">
      <c r="A951" s="69"/>
      <c r="B951" s="66"/>
      <c r="C951" s="67"/>
      <c r="D951" s="68"/>
      <c r="E951" s="68"/>
      <c r="F951" s="68"/>
      <c r="G951" s="68"/>
      <c r="H951" s="68"/>
      <c r="I951" s="23" t="s">
        <v>20</v>
      </c>
      <c r="J951" s="23"/>
      <c r="K951" s="23"/>
      <c r="L951" s="23"/>
      <c r="M951" s="23"/>
      <c r="N951" s="38"/>
      <c r="O951" s="23"/>
      <c r="P951" s="94"/>
    </row>
    <row r="952" spans="1:16" x14ac:dyDescent="0.2">
      <c r="A952" s="69"/>
      <c r="B952" s="66"/>
      <c r="C952" s="67"/>
      <c r="D952" s="68"/>
      <c r="E952" s="68"/>
      <c r="F952" s="68"/>
      <c r="G952" s="68"/>
      <c r="H952" s="68"/>
      <c r="I952" s="23" t="s">
        <v>20</v>
      </c>
      <c r="J952" s="23"/>
      <c r="K952" s="23"/>
      <c r="L952" s="23"/>
      <c r="M952" s="23"/>
      <c r="N952" s="38"/>
      <c r="O952" s="23"/>
      <c r="P952" s="94"/>
    </row>
    <row r="953" spans="1:16" x14ac:dyDescent="0.2">
      <c r="A953" s="69"/>
      <c r="B953" s="66"/>
      <c r="C953" s="67"/>
      <c r="D953" s="68"/>
      <c r="E953" s="68"/>
      <c r="F953" s="68"/>
      <c r="G953" s="68"/>
      <c r="H953" s="68"/>
      <c r="I953" s="23" t="s">
        <v>19</v>
      </c>
      <c r="J953" s="23"/>
      <c r="K953" s="23"/>
      <c r="L953" s="23"/>
      <c r="M953" s="23"/>
      <c r="N953" s="38"/>
      <c r="O953" s="23"/>
      <c r="P953" s="94"/>
    </row>
    <row r="954" spans="1:16" x14ac:dyDescent="0.2">
      <c r="A954" s="69"/>
      <c r="B954" s="66"/>
      <c r="C954" s="67"/>
      <c r="D954" s="68"/>
      <c r="E954" s="68"/>
      <c r="F954" s="68"/>
      <c r="G954" s="68"/>
      <c r="H954" s="68"/>
      <c r="I954" s="23" t="s">
        <v>19</v>
      </c>
      <c r="J954" s="23"/>
      <c r="K954" s="23"/>
      <c r="L954" s="23"/>
      <c r="M954" s="23"/>
      <c r="N954" s="38"/>
      <c r="O954" s="23"/>
      <c r="P954" s="94"/>
    </row>
    <row r="955" spans="1:16" x14ac:dyDescent="0.2">
      <c r="A955" s="69"/>
      <c r="B955" s="66"/>
      <c r="C955" s="67"/>
      <c r="D955" s="68"/>
      <c r="E955" s="68"/>
      <c r="F955" s="68"/>
      <c r="G955" s="68"/>
      <c r="H955" s="68"/>
      <c r="I955" s="23" t="s">
        <v>19</v>
      </c>
      <c r="J955" s="23"/>
      <c r="K955" s="23"/>
      <c r="L955" s="23"/>
      <c r="M955" s="23"/>
      <c r="N955" s="38"/>
      <c r="O955" s="23"/>
      <c r="P955" s="94"/>
    </row>
    <row r="956" spans="1:16" x14ac:dyDescent="0.2">
      <c r="A956" s="69"/>
      <c r="B956" s="66"/>
      <c r="C956" s="67"/>
      <c r="D956" s="68"/>
      <c r="E956" s="68"/>
      <c r="F956" s="68"/>
      <c r="G956" s="68"/>
      <c r="H956" s="68"/>
      <c r="I956" s="23" t="s">
        <v>20</v>
      </c>
      <c r="J956" s="23"/>
      <c r="K956" s="23"/>
      <c r="L956" s="23"/>
      <c r="M956" s="23"/>
      <c r="N956" s="38"/>
      <c r="O956" s="23"/>
      <c r="P956" s="94"/>
    </row>
    <row r="957" spans="1:16" x14ac:dyDescent="0.2">
      <c r="A957" s="69"/>
      <c r="B957" s="66"/>
      <c r="C957" s="67"/>
      <c r="D957" s="68"/>
      <c r="E957" s="68"/>
      <c r="F957" s="68"/>
      <c r="G957" s="68"/>
      <c r="H957" s="68"/>
      <c r="I957" s="23" t="s">
        <v>20</v>
      </c>
      <c r="J957" s="23"/>
      <c r="K957" s="23"/>
      <c r="L957" s="23"/>
      <c r="M957" s="23"/>
      <c r="N957" s="38"/>
      <c r="O957" s="23"/>
      <c r="P957" s="94"/>
    </row>
    <row r="958" spans="1:16" x14ac:dyDescent="0.2">
      <c r="A958" s="69"/>
      <c r="B958" s="66"/>
      <c r="C958" s="67"/>
      <c r="D958" s="68"/>
      <c r="E958" s="68"/>
      <c r="F958" s="68"/>
      <c r="G958" s="68"/>
      <c r="H958" s="68"/>
      <c r="I958" s="23" t="s">
        <v>19</v>
      </c>
      <c r="J958" s="23"/>
      <c r="K958" s="23"/>
      <c r="L958" s="23"/>
      <c r="M958" s="23"/>
      <c r="N958" s="38"/>
      <c r="O958" s="23"/>
      <c r="P958" s="94"/>
    </row>
    <row r="959" spans="1:16" x14ac:dyDescent="0.2">
      <c r="A959" s="69"/>
      <c r="B959" s="66"/>
      <c r="C959" s="67"/>
      <c r="D959" s="68"/>
      <c r="E959" s="68"/>
      <c r="F959" s="68"/>
      <c r="G959" s="68"/>
      <c r="H959" s="68"/>
      <c r="I959" s="23" t="s">
        <v>20</v>
      </c>
      <c r="J959" s="23"/>
      <c r="K959" s="23"/>
      <c r="L959" s="23"/>
      <c r="M959" s="23"/>
      <c r="N959" s="38"/>
      <c r="O959" s="23"/>
      <c r="P959" s="94"/>
    </row>
    <row r="960" spans="1:16" x14ac:dyDescent="0.2">
      <c r="A960" s="69"/>
      <c r="B960" s="66"/>
      <c r="C960" s="67"/>
      <c r="D960" s="68"/>
      <c r="E960" s="68"/>
      <c r="F960" s="68"/>
      <c r="G960" s="68"/>
      <c r="H960" s="68"/>
      <c r="I960" s="23" t="s">
        <v>20</v>
      </c>
      <c r="J960" s="23"/>
      <c r="K960" s="23"/>
      <c r="L960" s="23"/>
      <c r="M960" s="23"/>
      <c r="N960" s="38"/>
      <c r="O960" s="23"/>
      <c r="P960" s="94"/>
    </row>
    <row r="961" spans="1:16" x14ac:dyDescent="0.2">
      <c r="A961" s="69"/>
      <c r="B961" s="66"/>
      <c r="C961" s="67"/>
      <c r="D961" s="68"/>
      <c r="E961" s="68"/>
      <c r="F961" s="68"/>
      <c r="G961" s="68"/>
      <c r="H961" s="68"/>
      <c r="I961" s="23" t="s">
        <v>20</v>
      </c>
      <c r="J961" s="23"/>
      <c r="K961" s="23"/>
      <c r="L961" s="23"/>
      <c r="M961" s="23"/>
      <c r="N961" s="38"/>
      <c r="O961" s="23"/>
      <c r="P961" s="94"/>
    </row>
    <row r="962" spans="1:16" x14ac:dyDescent="0.2">
      <c r="A962" s="69"/>
      <c r="B962" s="66"/>
      <c r="C962" s="67"/>
      <c r="D962" s="68"/>
      <c r="E962" s="68"/>
      <c r="F962" s="68"/>
      <c r="G962" s="68"/>
      <c r="H962" s="68"/>
      <c r="I962" s="23" t="s">
        <v>20</v>
      </c>
      <c r="J962" s="23"/>
      <c r="K962" s="23"/>
      <c r="L962" s="23"/>
      <c r="M962" s="23"/>
      <c r="N962" s="38"/>
      <c r="O962" s="23"/>
      <c r="P962" s="94"/>
    </row>
    <row r="963" spans="1:16" x14ac:dyDescent="0.2">
      <c r="A963" s="69"/>
      <c r="B963" s="66"/>
      <c r="C963" s="67"/>
      <c r="D963" s="68"/>
      <c r="E963" s="68"/>
      <c r="F963" s="68"/>
      <c r="G963" s="68"/>
      <c r="H963" s="68"/>
      <c r="I963" s="23" t="s">
        <v>20</v>
      </c>
      <c r="J963" s="23"/>
      <c r="K963" s="23"/>
      <c r="L963" s="23"/>
      <c r="M963" s="23"/>
      <c r="N963" s="38"/>
      <c r="O963" s="23"/>
      <c r="P963" s="94"/>
    </row>
    <row r="964" spans="1:16" x14ac:dyDescent="0.2">
      <c r="A964" s="69"/>
      <c r="B964" s="66"/>
      <c r="C964" s="67"/>
      <c r="D964" s="68"/>
      <c r="E964" s="68"/>
      <c r="F964" s="68"/>
      <c r="G964" s="68"/>
      <c r="H964" s="68"/>
      <c r="I964" s="23" t="s">
        <v>19</v>
      </c>
      <c r="J964" s="23"/>
      <c r="K964" s="23"/>
      <c r="L964" s="23"/>
      <c r="M964" s="23"/>
      <c r="N964" s="38"/>
      <c r="O964" s="23"/>
      <c r="P964" s="94"/>
    </row>
    <row r="965" spans="1:16" x14ac:dyDescent="0.2">
      <c r="A965" s="69"/>
      <c r="B965" s="66"/>
      <c r="C965" s="67"/>
      <c r="D965" s="68"/>
      <c r="E965" s="68"/>
      <c r="F965" s="68"/>
      <c r="G965" s="68"/>
      <c r="H965" s="68"/>
      <c r="I965" s="23" t="s">
        <v>19</v>
      </c>
      <c r="J965" s="23"/>
      <c r="K965" s="23"/>
      <c r="L965" s="23"/>
      <c r="M965" s="23"/>
      <c r="N965" s="38"/>
      <c r="O965" s="23"/>
      <c r="P965" s="94"/>
    </row>
    <row r="966" spans="1:16" x14ac:dyDescent="0.2">
      <c r="A966" s="69"/>
      <c r="B966" s="66"/>
      <c r="C966" s="67"/>
      <c r="D966" s="68"/>
      <c r="E966" s="68"/>
      <c r="F966" s="68"/>
      <c r="G966" s="68"/>
      <c r="H966" s="68"/>
      <c r="I966" s="23" t="s">
        <v>20</v>
      </c>
      <c r="J966" s="23"/>
      <c r="K966" s="23"/>
      <c r="L966" s="23"/>
      <c r="M966" s="23"/>
      <c r="N966" s="38"/>
      <c r="O966" s="23"/>
      <c r="P966" s="94"/>
    </row>
    <row r="967" spans="1:16" x14ac:dyDescent="0.2">
      <c r="A967" s="69"/>
      <c r="B967" s="66"/>
      <c r="C967" s="67"/>
      <c r="D967" s="68"/>
      <c r="E967" s="68"/>
      <c r="F967" s="68"/>
      <c r="G967" s="68"/>
      <c r="H967" s="68"/>
      <c r="I967" s="23" t="s">
        <v>20</v>
      </c>
      <c r="J967" s="23"/>
      <c r="K967" s="23"/>
      <c r="L967" s="23"/>
      <c r="M967" s="23"/>
      <c r="N967" s="38"/>
      <c r="O967" s="23"/>
      <c r="P967" s="94"/>
    </row>
    <row r="968" spans="1:16" x14ac:dyDescent="0.2">
      <c r="A968" s="69"/>
      <c r="B968" s="66"/>
      <c r="C968" s="67"/>
      <c r="D968" s="68"/>
      <c r="E968" s="68"/>
      <c r="F968" s="68"/>
      <c r="G968" s="68"/>
      <c r="H968" s="68"/>
      <c r="I968" s="23" t="s">
        <v>20</v>
      </c>
      <c r="J968" s="23"/>
      <c r="K968" s="23"/>
      <c r="L968" s="23"/>
      <c r="M968" s="23"/>
      <c r="N968" s="38"/>
      <c r="O968" s="23"/>
      <c r="P968" s="94"/>
    </row>
    <row r="969" spans="1:16" x14ac:dyDescent="0.2">
      <c r="A969" s="69"/>
      <c r="B969" s="66"/>
      <c r="C969" s="67"/>
      <c r="D969" s="68"/>
      <c r="E969" s="68"/>
      <c r="F969" s="68"/>
      <c r="G969" s="68"/>
      <c r="H969" s="68"/>
      <c r="I969" s="23" t="s">
        <v>20</v>
      </c>
      <c r="J969" s="23"/>
      <c r="K969" s="23"/>
      <c r="L969" s="23"/>
      <c r="M969" s="23"/>
      <c r="N969" s="38"/>
      <c r="O969" s="23"/>
      <c r="P969" s="94"/>
    </row>
    <row r="970" spans="1:16" x14ac:dyDescent="0.2">
      <c r="A970" s="69"/>
      <c r="B970" s="66"/>
      <c r="C970" s="67"/>
      <c r="D970" s="68"/>
      <c r="E970" s="68"/>
      <c r="F970" s="68"/>
      <c r="G970" s="68"/>
      <c r="H970" s="68"/>
      <c r="I970" s="23" t="s">
        <v>20</v>
      </c>
      <c r="J970" s="23"/>
      <c r="K970" s="23"/>
      <c r="L970" s="23"/>
      <c r="M970" s="23"/>
      <c r="N970" s="38"/>
      <c r="O970" s="23"/>
      <c r="P970" s="94"/>
    </row>
    <row r="971" spans="1:16" x14ac:dyDescent="0.2">
      <c r="A971" s="69"/>
      <c r="B971" s="66"/>
      <c r="C971" s="67"/>
      <c r="D971" s="68"/>
      <c r="E971" s="68"/>
      <c r="F971" s="68"/>
      <c r="G971" s="68"/>
      <c r="H971" s="68"/>
      <c r="I971" s="23" t="s">
        <v>20</v>
      </c>
      <c r="J971" s="23"/>
      <c r="K971" s="23"/>
      <c r="L971" s="23"/>
      <c r="M971" s="23"/>
      <c r="N971" s="38"/>
      <c r="O971" s="23"/>
      <c r="P971" s="94"/>
    </row>
    <row r="972" spans="1:16" x14ac:dyDescent="0.2">
      <c r="A972" s="69"/>
      <c r="B972" s="66"/>
      <c r="C972" s="67"/>
      <c r="D972" s="68"/>
      <c r="E972" s="68"/>
      <c r="F972" s="68"/>
      <c r="G972" s="68"/>
      <c r="H972" s="68"/>
      <c r="I972" s="23" t="s">
        <v>20</v>
      </c>
      <c r="J972" s="23"/>
      <c r="K972" s="23"/>
      <c r="L972" s="23"/>
      <c r="M972" s="23"/>
      <c r="N972" s="38"/>
      <c r="O972" s="23"/>
      <c r="P972" s="94"/>
    </row>
    <row r="973" spans="1:16" x14ac:dyDescent="0.2">
      <c r="A973" s="69"/>
      <c r="B973" s="66"/>
      <c r="C973" s="67"/>
      <c r="D973" s="68"/>
      <c r="E973" s="68"/>
      <c r="F973" s="68"/>
      <c r="G973" s="68"/>
      <c r="H973" s="68"/>
      <c r="I973" s="23" t="s">
        <v>20</v>
      </c>
      <c r="J973" s="23"/>
      <c r="K973" s="23"/>
      <c r="L973" s="23"/>
      <c r="M973" s="23"/>
      <c r="N973" s="38"/>
      <c r="O973" s="23"/>
      <c r="P973" s="94"/>
    </row>
    <row r="974" spans="1:16" x14ac:dyDescent="0.2">
      <c r="A974" s="69"/>
      <c r="B974" s="66"/>
      <c r="C974" s="67"/>
      <c r="D974" s="68"/>
      <c r="E974" s="68"/>
      <c r="F974" s="68"/>
      <c r="G974" s="68"/>
      <c r="H974" s="68"/>
      <c r="I974" s="23" t="s">
        <v>22</v>
      </c>
      <c r="J974" s="23"/>
      <c r="K974" s="23"/>
      <c r="L974" s="23"/>
      <c r="M974" s="23"/>
      <c r="N974" s="38"/>
      <c r="O974" s="23"/>
      <c r="P974" s="94"/>
    </row>
    <row r="975" spans="1:16" x14ac:dyDescent="0.2">
      <c r="A975" s="69"/>
      <c r="B975" s="66"/>
      <c r="C975" s="67"/>
      <c r="D975" s="68"/>
      <c r="E975" s="68"/>
      <c r="F975" s="68"/>
      <c r="G975" s="68"/>
      <c r="H975" s="68"/>
      <c r="I975" s="23" t="s">
        <v>19</v>
      </c>
      <c r="J975" s="23"/>
      <c r="K975" s="23"/>
      <c r="L975" s="23"/>
      <c r="M975" s="23"/>
      <c r="N975" s="38"/>
      <c r="O975" s="23"/>
      <c r="P975" s="94"/>
    </row>
    <row r="976" spans="1:16" x14ac:dyDescent="0.2">
      <c r="A976" s="69"/>
      <c r="B976" s="66"/>
      <c r="C976" s="67"/>
      <c r="D976" s="68"/>
      <c r="E976" s="68"/>
      <c r="F976" s="68"/>
      <c r="G976" s="68"/>
      <c r="H976" s="68"/>
      <c r="I976" s="23" t="s">
        <v>19</v>
      </c>
      <c r="J976" s="23"/>
      <c r="K976" s="23"/>
      <c r="L976" s="23"/>
      <c r="M976" s="23"/>
      <c r="N976" s="38"/>
      <c r="O976" s="23"/>
      <c r="P976" s="94"/>
    </row>
    <row r="977" spans="1:16" x14ac:dyDescent="0.2">
      <c r="A977" s="69"/>
      <c r="B977" s="66"/>
      <c r="C977" s="67"/>
      <c r="D977" s="68"/>
      <c r="E977" s="68"/>
      <c r="F977" s="68"/>
      <c r="G977" s="68"/>
      <c r="H977" s="68"/>
      <c r="I977" s="23" t="s">
        <v>19</v>
      </c>
      <c r="J977" s="23"/>
      <c r="K977" s="23"/>
      <c r="L977" s="23"/>
      <c r="M977" s="23"/>
      <c r="N977" s="38"/>
      <c r="O977" s="23"/>
      <c r="P977" s="94"/>
    </row>
    <row r="978" spans="1:16" x14ac:dyDescent="0.2">
      <c r="A978" s="69"/>
      <c r="B978" s="66"/>
      <c r="C978" s="67"/>
      <c r="D978" s="68"/>
      <c r="E978" s="68"/>
      <c r="F978" s="68"/>
      <c r="G978" s="68"/>
      <c r="H978" s="68"/>
      <c r="I978" s="23" t="s">
        <v>19</v>
      </c>
      <c r="J978" s="23"/>
      <c r="K978" s="23"/>
      <c r="L978" s="23"/>
      <c r="M978" s="23"/>
      <c r="N978" s="38"/>
      <c r="O978" s="23"/>
      <c r="P978" s="94"/>
    </row>
    <row r="979" spans="1:16" x14ac:dyDescent="0.2">
      <c r="A979" s="69"/>
      <c r="B979" s="66"/>
      <c r="C979" s="67"/>
      <c r="D979" s="68"/>
      <c r="E979" s="68"/>
      <c r="F979" s="68"/>
      <c r="G979" s="68"/>
      <c r="H979" s="68"/>
      <c r="I979" s="23" t="s">
        <v>18</v>
      </c>
      <c r="J979" s="23"/>
      <c r="K979" s="23"/>
      <c r="L979" s="23"/>
      <c r="M979" s="23"/>
      <c r="N979" s="38"/>
      <c r="O979" s="23"/>
      <c r="P979" s="94"/>
    </row>
    <row r="980" spans="1:16" x14ac:dyDescent="0.2">
      <c r="A980" s="69"/>
      <c r="B980" s="66"/>
      <c r="C980" s="67"/>
      <c r="D980" s="68"/>
      <c r="E980" s="68"/>
      <c r="F980" s="68"/>
      <c r="G980" s="68"/>
      <c r="H980" s="68"/>
      <c r="I980" s="23" t="s">
        <v>18</v>
      </c>
      <c r="J980" s="23"/>
      <c r="K980" s="23"/>
      <c r="L980" s="23"/>
      <c r="M980" s="23"/>
      <c r="N980" s="38"/>
      <c r="O980" s="23"/>
      <c r="P980" s="94"/>
    </row>
    <row r="981" spans="1:16" x14ac:dyDescent="0.2">
      <c r="A981" s="69"/>
      <c r="B981" s="66"/>
      <c r="C981" s="67"/>
      <c r="D981" s="68"/>
      <c r="E981" s="68"/>
      <c r="F981" s="68"/>
      <c r="G981" s="68"/>
      <c r="H981" s="68"/>
      <c r="I981" s="23" t="s">
        <v>18</v>
      </c>
      <c r="J981" s="23"/>
      <c r="K981" s="23"/>
      <c r="L981" s="23"/>
      <c r="M981" s="23"/>
      <c r="N981" s="38"/>
      <c r="O981" s="23"/>
      <c r="P981" s="94"/>
    </row>
    <row r="982" spans="1:16" x14ac:dyDescent="0.2">
      <c r="A982" s="69"/>
      <c r="B982" s="66"/>
      <c r="C982" s="67"/>
      <c r="D982" s="68"/>
      <c r="E982" s="68"/>
      <c r="F982" s="68"/>
      <c r="G982" s="68"/>
      <c r="H982" s="68"/>
      <c r="I982" s="23" t="s">
        <v>19</v>
      </c>
      <c r="J982" s="23"/>
      <c r="K982" s="23"/>
      <c r="L982" s="23"/>
      <c r="M982" s="23"/>
      <c r="N982" s="38"/>
      <c r="O982" s="23"/>
      <c r="P982" s="94"/>
    </row>
    <row r="983" spans="1:16" x14ac:dyDescent="0.2">
      <c r="A983" s="69"/>
      <c r="B983" s="66"/>
      <c r="C983" s="67"/>
      <c r="D983" s="68"/>
      <c r="E983" s="68"/>
      <c r="F983" s="68"/>
      <c r="G983" s="68"/>
      <c r="H983" s="68"/>
      <c r="I983" s="23" t="s">
        <v>19</v>
      </c>
      <c r="J983" s="23"/>
      <c r="K983" s="23"/>
      <c r="L983" s="23"/>
      <c r="M983" s="23"/>
      <c r="N983" s="38"/>
      <c r="O983" s="23"/>
      <c r="P983" s="94"/>
    </row>
    <row r="984" spans="1:16" x14ac:dyDescent="0.2">
      <c r="A984" s="69"/>
      <c r="B984" s="66"/>
      <c r="C984" s="67"/>
      <c r="D984" s="68"/>
      <c r="E984" s="68"/>
      <c r="F984" s="68"/>
      <c r="G984" s="68"/>
      <c r="H984" s="68"/>
      <c r="I984" s="23" t="s">
        <v>18</v>
      </c>
      <c r="J984" s="23"/>
      <c r="K984" s="23"/>
      <c r="L984" s="23"/>
      <c r="M984" s="23"/>
      <c r="N984" s="38"/>
      <c r="O984" s="23"/>
      <c r="P984" s="94"/>
    </row>
    <row r="985" spans="1:16" x14ac:dyDescent="0.2">
      <c r="A985" s="69"/>
      <c r="B985" s="66"/>
      <c r="C985" s="67"/>
      <c r="D985" s="68"/>
      <c r="E985" s="68"/>
      <c r="F985" s="68"/>
      <c r="G985" s="68"/>
      <c r="H985" s="68"/>
      <c r="I985" s="23" t="s">
        <v>19</v>
      </c>
      <c r="J985" s="23"/>
      <c r="K985" s="23"/>
      <c r="L985" s="23"/>
      <c r="M985" s="23"/>
      <c r="N985" s="38"/>
      <c r="O985" s="23"/>
      <c r="P985" s="94"/>
    </row>
    <row r="986" spans="1:16" x14ac:dyDescent="0.2">
      <c r="A986" s="69"/>
      <c r="B986" s="66"/>
      <c r="C986" s="67"/>
      <c r="D986" s="68"/>
      <c r="E986" s="68"/>
      <c r="F986" s="68"/>
      <c r="G986" s="68"/>
      <c r="H986" s="68"/>
      <c r="I986" s="23" t="s">
        <v>19</v>
      </c>
      <c r="J986" s="23"/>
      <c r="K986" s="23"/>
      <c r="L986" s="23"/>
      <c r="M986" s="23"/>
      <c r="N986" s="38"/>
      <c r="O986" s="23"/>
      <c r="P986" s="94"/>
    </row>
    <row r="987" spans="1:16" x14ac:dyDescent="0.2">
      <c r="A987" s="69"/>
      <c r="B987" s="66"/>
      <c r="C987" s="67"/>
      <c r="D987" s="68"/>
      <c r="E987" s="68"/>
      <c r="F987" s="68"/>
      <c r="G987" s="68"/>
      <c r="H987" s="68"/>
      <c r="I987" s="23" t="s">
        <v>19</v>
      </c>
      <c r="J987" s="23"/>
      <c r="K987" s="23"/>
      <c r="L987" s="23"/>
      <c r="M987" s="23"/>
      <c r="N987" s="38"/>
      <c r="O987" s="23"/>
      <c r="P987" s="94"/>
    </row>
    <row r="988" spans="1:16" x14ac:dyDescent="0.2">
      <c r="A988" s="69"/>
      <c r="B988" s="66"/>
      <c r="C988" s="67"/>
      <c r="D988" s="68"/>
      <c r="E988" s="68"/>
      <c r="F988" s="68"/>
      <c r="G988" s="68"/>
      <c r="H988" s="68"/>
      <c r="I988" s="23" t="s">
        <v>19</v>
      </c>
      <c r="J988" s="23"/>
      <c r="K988" s="23"/>
      <c r="L988" s="23"/>
      <c r="M988" s="23"/>
      <c r="N988" s="38"/>
      <c r="O988" s="23"/>
      <c r="P988" s="94"/>
    </row>
    <row r="989" spans="1:16" x14ac:dyDescent="0.2">
      <c r="A989" s="69"/>
      <c r="B989" s="66"/>
      <c r="C989" s="67"/>
      <c r="D989" s="68"/>
      <c r="E989" s="68"/>
      <c r="F989" s="68"/>
      <c r="G989" s="68"/>
      <c r="H989" s="68"/>
      <c r="I989" s="23" t="s">
        <v>19</v>
      </c>
      <c r="J989" s="23"/>
      <c r="K989" s="23"/>
      <c r="L989" s="23"/>
      <c r="M989" s="23"/>
      <c r="N989" s="23"/>
      <c r="O989" s="23"/>
      <c r="P989" s="94"/>
    </row>
    <row r="990" spans="1:16" x14ac:dyDescent="0.2">
      <c r="A990" s="69"/>
      <c r="B990" s="66"/>
      <c r="C990" s="67"/>
      <c r="D990" s="68"/>
      <c r="E990" s="68"/>
      <c r="F990" s="68"/>
      <c r="G990" s="68"/>
      <c r="H990" s="68"/>
      <c r="I990" s="23" t="s">
        <v>19</v>
      </c>
      <c r="J990" s="23"/>
      <c r="K990" s="23"/>
      <c r="L990" s="23"/>
      <c r="M990" s="23"/>
      <c r="N990" s="23"/>
      <c r="O990" s="23"/>
      <c r="P990" s="94"/>
    </row>
    <row r="991" spans="1:16" x14ac:dyDescent="0.2">
      <c r="A991" s="69"/>
      <c r="B991" s="66"/>
      <c r="C991" s="67"/>
      <c r="D991" s="68"/>
      <c r="E991" s="68"/>
      <c r="F991" s="68"/>
      <c r="G991" s="68"/>
      <c r="H991" s="68"/>
      <c r="I991" s="23" t="s">
        <v>19</v>
      </c>
      <c r="J991" s="23"/>
      <c r="K991" s="23"/>
      <c r="L991" s="23"/>
      <c r="M991" s="23"/>
      <c r="N991" s="23"/>
      <c r="O991" s="23"/>
      <c r="P991" s="94"/>
    </row>
    <row r="992" spans="1:16" x14ac:dyDescent="0.2">
      <c r="A992" s="69"/>
      <c r="B992" s="66"/>
      <c r="C992" s="67"/>
      <c r="D992" s="68"/>
      <c r="E992" s="68"/>
      <c r="F992" s="68"/>
      <c r="G992" s="68"/>
      <c r="H992" s="68"/>
      <c r="I992" s="23" t="s">
        <v>19</v>
      </c>
      <c r="J992" s="23"/>
      <c r="K992" s="23"/>
      <c r="L992" s="23"/>
      <c r="M992" s="23"/>
      <c r="N992" s="23"/>
      <c r="O992" s="38"/>
      <c r="P992" s="94"/>
    </row>
    <row r="993" spans="1:16" x14ac:dyDescent="0.2">
      <c r="A993" s="69"/>
      <c r="B993" s="66"/>
      <c r="C993" s="67"/>
      <c r="D993" s="68"/>
      <c r="E993" s="68"/>
      <c r="F993" s="68"/>
      <c r="G993" s="68"/>
      <c r="H993" s="68"/>
      <c r="I993" s="23" t="s">
        <v>19</v>
      </c>
      <c r="J993" s="23"/>
      <c r="K993" s="23"/>
      <c r="L993" s="23"/>
      <c r="M993" s="23"/>
      <c r="N993" s="23"/>
      <c r="O993" s="38"/>
      <c r="P993" s="94"/>
    </row>
    <row r="994" spans="1:16" x14ac:dyDescent="0.2">
      <c r="A994" s="69"/>
      <c r="B994" s="66"/>
      <c r="C994" s="67"/>
      <c r="D994" s="68"/>
      <c r="E994" s="68"/>
      <c r="F994" s="68"/>
      <c r="G994" s="68"/>
      <c r="H994" s="68"/>
      <c r="I994" s="23" t="s">
        <v>19</v>
      </c>
      <c r="J994" s="23"/>
      <c r="K994" s="23"/>
      <c r="L994" s="23"/>
      <c r="M994" s="23"/>
      <c r="N994" s="38"/>
      <c r="O994" s="38"/>
      <c r="P994" s="94"/>
    </row>
    <row r="995" spans="1:16" x14ac:dyDescent="0.2">
      <c r="A995" s="69"/>
      <c r="B995" s="66"/>
      <c r="C995" s="67"/>
      <c r="D995" s="68"/>
      <c r="E995" s="68"/>
      <c r="F995" s="68"/>
      <c r="G995" s="68"/>
      <c r="H995" s="68"/>
      <c r="I995" s="23" t="s">
        <v>19</v>
      </c>
      <c r="J995" s="23"/>
      <c r="K995" s="23"/>
      <c r="L995" s="23"/>
      <c r="M995" s="23"/>
      <c r="N995" s="38"/>
      <c r="O995" s="23"/>
      <c r="P995" s="94"/>
    </row>
    <row r="996" spans="1:16" x14ac:dyDescent="0.2">
      <c r="A996" s="69"/>
      <c r="B996" s="66"/>
      <c r="C996" s="67"/>
      <c r="D996" s="68"/>
      <c r="E996" s="68"/>
      <c r="F996" s="68"/>
      <c r="G996" s="68"/>
      <c r="H996" s="68"/>
      <c r="I996" s="23" t="s">
        <v>19</v>
      </c>
      <c r="J996" s="23"/>
      <c r="K996" s="23"/>
      <c r="L996" s="23"/>
      <c r="M996" s="23"/>
      <c r="N996" s="23"/>
      <c r="O996" s="38"/>
      <c r="P996" s="94"/>
    </row>
    <row r="997" spans="1:16" x14ac:dyDescent="0.2">
      <c r="A997" s="69"/>
      <c r="B997" s="66"/>
      <c r="C997" s="67"/>
      <c r="D997" s="68"/>
      <c r="E997" s="68"/>
      <c r="F997" s="68"/>
      <c r="G997" s="68"/>
      <c r="H997" s="68"/>
      <c r="I997" s="23" t="s">
        <v>19</v>
      </c>
      <c r="J997" s="23"/>
      <c r="K997" s="23"/>
      <c r="L997" s="23"/>
      <c r="M997" s="23"/>
      <c r="N997" s="38"/>
      <c r="O997" s="23"/>
      <c r="P997" s="94"/>
    </row>
    <row r="998" spans="1:16" x14ac:dyDescent="0.2">
      <c r="A998" s="69"/>
      <c r="B998" s="66"/>
      <c r="C998" s="67"/>
      <c r="D998" s="68"/>
      <c r="E998" s="68"/>
      <c r="F998" s="68"/>
      <c r="G998" s="68"/>
      <c r="H998" s="68"/>
      <c r="I998" s="23" t="s">
        <v>19</v>
      </c>
      <c r="J998" s="23"/>
      <c r="K998" s="23"/>
      <c r="L998" s="23"/>
      <c r="M998" s="23"/>
      <c r="N998" s="23"/>
      <c r="O998" s="38"/>
      <c r="P998" s="94"/>
    </row>
    <row r="999" spans="1:16" x14ac:dyDescent="0.2">
      <c r="A999" s="69"/>
      <c r="B999" s="66"/>
      <c r="C999" s="67"/>
      <c r="D999" s="68"/>
      <c r="E999" s="68"/>
      <c r="F999" s="68"/>
      <c r="G999" s="68"/>
      <c r="H999" s="68"/>
      <c r="I999" s="23" t="s">
        <v>19</v>
      </c>
      <c r="J999" s="23"/>
      <c r="K999" s="23"/>
      <c r="L999" s="23"/>
      <c r="M999" s="23"/>
      <c r="N999" s="23"/>
      <c r="O999" s="38"/>
      <c r="P999" s="94"/>
    </row>
    <row r="1000" spans="1:16" x14ac:dyDescent="0.2">
      <c r="A1000" s="69"/>
      <c r="B1000" s="66"/>
      <c r="C1000" s="67"/>
      <c r="D1000" s="68"/>
      <c r="E1000" s="68"/>
      <c r="F1000" s="68"/>
      <c r="G1000" s="68"/>
      <c r="H1000" s="68"/>
      <c r="I1000" s="23" t="s">
        <v>19</v>
      </c>
      <c r="J1000" s="23"/>
      <c r="K1000" s="23"/>
      <c r="L1000" s="23"/>
      <c r="M1000" s="23"/>
      <c r="N1000" s="23"/>
      <c r="O1000" s="38"/>
      <c r="P1000" s="94"/>
    </row>
    <row r="1001" spans="1:16" x14ac:dyDescent="0.2">
      <c r="A1001" s="69"/>
      <c r="B1001" s="66"/>
      <c r="C1001" s="67"/>
      <c r="D1001" s="68"/>
      <c r="E1001" s="68"/>
      <c r="F1001" s="68"/>
      <c r="G1001" s="68"/>
      <c r="H1001" s="68"/>
      <c r="I1001" s="23" t="s">
        <v>19</v>
      </c>
      <c r="J1001" s="23"/>
      <c r="K1001" s="23"/>
      <c r="L1001" s="23"/>
      <c r="M1001" s="23"/>
      <c r="N1001" s="23"/>
      <c r="O1001" s="38"/>
      <c r="P1001" s="94"/>
    </row>
    <row r="1002" spans="1:16" x14ac:dyDescent="0.2">
      <c r="A1002" s="69"/>
      <c r="B1002" s="66"/>
      <c r="C1002" s="67"/>
      <c r="D1002" s="68"/>
      <c r="E1002" s="68"/>
      <c r="F1002" s="68"/>
      <c r="G1002" s="68"/>
      <c r="H1002" s="68"/>
      <c r="I1002" s="23" t="s">
        <v>19</v>
      </c>
      <c r="J1002" s="23"/>
      <c r="K1002" s="23"/>
      <c r="L1002" s="23"/>
      <c r="M1002" s="23"/>
      <c r="N1002" s="38"/>
      <c r="O1002" s="38"/>
      <c r="P1002" s="94"/>
    </row>
    <row r="1003" spans="1:16" x14ac:dyDescent="0.2">
      <c r="A1003" s="69"/>
      <c r="B1003" s="66"/>
      <c r="C1003" s="67"/>
      <c r="D1003" s="68"/>
      <c r="E1003" s="68"/>
      <c r="F1003" s="68"/>
      <c r="G1003" s="68"/>
      <c r="H1003" s="68"/>
      <c r="I1003" s="23" t="s">
        <v>18</v>
      </c>
      <c r="J1003" s="23"/>
      <c r="K1003" s="23"/>
      <c r="L1003" s="23"/>
      <c r="M1003" s="23"/>
      <c r="N1003" s="23"/>
      <c r="O1003" s="23"/>
      <c r="P1003" s="94"/>
    </row>
    <row r="1004" spans="1:16" x14ac:dyDescent="0.2">
      <c r="A1004" s="69"/>
      <c r="B1004" s="66"/>
      <c r="C1004" s="67"/>
      <c r="D1004" s="68"/>
      <c r="E1004" s="68"/>
      <c r="F1004" s="68"/>
      <c r="G1004" s="68"/>
      <c r="H1004" s="68"/>
      <c r="I1004" s="23" t="s">
        <v>19</v>
      </c>
      <c r="J1004" s="23"/>
      <c r="K1004" s="23"/>
      <c r="L1004" s="23"/>
      <c r="M1004" s="23"/>
      <c r="N1004" s="23"/>
      <c r="O1004" s="38"/>
      <c r="P1004" s="94"/>
    </row>
    <row r="1005" spans="1:16" x14ac:dyDescent="0.2">
      <c r="A1005" s="69"/>
      <c r="B1005" s="66"/>
      <c r="C1005" s="67"/>
      <c r="D1005" s="68"/>
      <c r="E1005" s="68"/>
      <c r="F1005" s="68"/>
      <c r="G1005" s="68"/>
      <c r="H1005" s="68"/>
      <c r="I1005" s="23" t="s">
        <v>19</v>
      </c>
      <c r="J1005" s="23"/>
      <c r="K1005" s="23"/>
      <c r="L1005" s="23"/>
      <c r="M1005" s="23"/>
      <c r="N1005" s="23"/>
      <c r="O1005" s="23"/>
      <c r="P1005" s="94"/>
    </row>
    <row r="1006" spans="1:16" x14ac:dyDescent="0.2">
      <c r="A1006" s="69"/>
      <c r="B1006" s="66"/>
      <c r="C1006" s="67"/>
      <c r="D1006" s="68"/>
      <c r="E1006" s="68"/>
      <c r="F1006" s="68"/>
      <c r="G1006" s="68"/>
      <c r="H1006" s="68"/>
      <c r="I1006" s="23" t="s">
        <v>19</v>
      </c>
      <c r="J1006" s="23"/>
      <c r="K1006" s="23"/>
      <c r="L1006" s="23"/>
      <c r="M1006" s="23"/>
      <c r="N1006" s="23"/>
      <c r="O1006" s="23"/>
      <c r="P1006" s="94"/>
    </row>
    <row r="1007" spans="1:16" x14ac:dyDescent="0.2">
      <c r="A1007" s="69"/>
      <c r="B1007" s="66"/>
      <c r="C1007" s="67"/>
      <c r="D1007" s="68"/>
      <c r="E1007" s="68"/>
      <c r="F1007" s="68"/>
      <c r="G1007" s="68"/>
      <c r="H1007" s="68"/>
      <c r="I1007" s="23" t="s">
        <v>19</v>
      </c>
      <c r="J1007" s="23"/>
      <c r="K1007" s="23"/>
      <c r="L1007" s="23"/>
      <c r="M1007" s="23"/>
      <c r="N1007" s="23"/>
      <c r="O1007" s="23"/>
      <c r="P1007" s="94"/>
    </row>
    <row r="1008" spans="1:16" x14ac:dyDescent="0.2">
      <c r="A1008" s="69"/>
      <c r="B1008" s="66"/>
      <c r="C1008" s="67"/>
      <c r="D1008" s="68"/>
      <c r="E1008" s="68"/>
      <c r="F1008" s="68"/>
      <c r="G1008" s="68"/>
      <c r="H1008" s="68"/>
      <c r="I1008" s="23" t="s">
        <v>19</v>
      </c>
      <c r="J1008" s="23"/>
      <c r="K1008" s="23"/>
      <c r="L1008" s="23"/>
      <c r="M1008" s="23"/>
      <c r="N1008" s="23"/>
      <c r="O1008" s="23"/>
      <c r="P1008" s="94"/>
    </row>
    <row r="1009" spans="1:16" x14ac:dyDescent="0.2">
      <c r="A1009" s="69"/>
      <c r="B1009" s="66"/>
      <c r="C1009" s="67"/>
      <c r="D1009" s="68"/>
      <c r="E1009" s="68"/>
      <c r="F1009" s="68"/>
      <c r="G1009" s="68"/>
      <c r="H1009" s="68"/>
      <c r="I1009" s="23" t="s">
        <v>19</v>
      </c>
      <c r="J1009" s="23"/>
      <c r="K1009" s="23"/>
      <c r="L1009" s="23"/>
      <c r="M1009" s="23"/>
      <c r="N1009" s="23"/>
      <c r="O1009" s="23"/>
      <c r="P1009" s="94"/>
    </row>
    <row r="1010" spans="1:16" x14ac:dyDescent="0.2">
      <c r="A1010" s="69"/>
      <c r="B1010" s="66"/>
      <c r="C1010" s="67"/>
      <c r="D1010" s="68"/>
      <c r="E1010" s="68"/>
      <c r="F1010" s="68"/>
      <c r="G1010" s="68"/>
      <c r="H1010" s="68"/>
      <c r="I1010" s="23" t="s">
        <v>19</v>
      </c>
      <c r="J1010" s="23"/>
      <c r="K1010" s="23"/>
      <c r="L1010" s="23"/>
      <c r="M1010" s="23"/>
      <c r="N1010" s="23"/>
      <c r="O1010" s="23"/>
      <c r="P1010" s="94"/>
    </row>
    <row r="1011" spans="1:16" x14ac:dyDescent="0.2">
      <c r="A1011" s="69"/>
      <c r="B1011" s="66"/>
      <c r="C1011" s="67"/>
      <c r="D1011" s="68"/>
      <c r="E1011" s="68"/>
      <c r="F1011" s="68"/>
      <c r="G1011" s="68"/>
      <c r="H1011" s="68"/>
      <c r="I1011" s="23" t="s">
        <v>19</v>
      </c>
      <c r="J1011" s="23"/>
      <c r="K1011" s="23"/>
      <c r="L1011" s="23"/>
      <c r="M1011" s="23"/>
      <c r="N1011" s="23"/>
      <c r="O1011" s="23"/>
      <c r="P1011" s="94"/>
    </row>
    <row r="1012" spans="1:16" x14ac:dyDescent="0.2">
      <c r="A1012" s="69"/>
      <c r="B1012" s="66"/>
      <c r="C1012" s="67"/>
      <c r="D1012" s="68"/>
      <c r="E1012" s="68"/>
      <c r="F1012" s="68"/>
      <c r="G1012" s="68"/>
      <c r="H1012" s="68"/>
      <c r="I1012" s="23" t="s">
        <v>19</v>
      </c>
      <c r="J1012" s="23"/>
      <c r="K1012" s="23"/>
      <c r="L1012" s="23"/>
      <c r="M1012" s="23"/>
      <c r="N1012" s="23"/>
      <c r="O1012" s="23"/>
      <c r="P1012" s="94"/>
    </row>
    <row r="1013" spans="1:16" x14ac:dyDescent="0.2">
      <c r="A1013" s="69"/>
      <c r="B1013" s="66"/>
      <c r="C1013" s="67"/>
      <c r="D1013" s="68"/>
      <c r="E1013" s="68"/>
      <c r="F1013" s="68"/>
      <c r="G1013" s="68"/>
      <c r="H1013" s="68"/>
      <c r="I1013" s="23" t="s">
        <v>19</v>
      </c>
      <c r="J1013" s="23"/>
      <c r="K1013" s="23"/>
      <c r="L1013" s="23"/>
      <c r="M1013" s="23"/>
      <c r="N1013" s="23"/>
      <c r="O1013" s="23"/>
      <c r="P1013" s="94"/>
    </row>
    <row r="1014" spans="1:16" x14ac:dyDescent="0.2">
      <c r="A1014" s="69"/>
      <c r="B1014" s="66"/>
      <c r="C1014" s="67"/>
      <c r="D1014" s="68"/>
      <c r="E1014" s="68"/>
      <c r="F1014" s="68"/>
      <c r="G1014" s="68"/>
      <c r="H1014" s="68"/>
      <c r="I1014" s="23" t="s">
        <v>19</v>
      </c>
      <c r="J1014" s="23"/>
      <c r="K1014" s="23"/>
      <c r="L1014" s="23"/>
      <c r="M1014" s="23"/>
      <c r="N1014" s="23"/>
      <c r="O1014" s="23"/>
      <c r="P1014" s="94"/>
    </row>
    <row r="1015" spans="1:16" x14ac:dyDescent="0.2">
      <c r="A1015" s="69"/>
      <c r="B1015" s="66"/>
      <c r="C1015" s="67"/>
      <c r="D1015" s="68"/>
      <c r="E1015" s="68"/>
      <c r="F1015" s="68"/>
      <c r="G1015" s="68"/>
      <c r="H1015" s="68"/>
      <c r="I1015" s="23" t="s">
        <v>19</v>
      </c>
      <c r="J1015" s="23"/>
      <c r="K1015" s="23"/>
      <c r="L1015" s="23"/>
      <c r="M1015" s="23"/>
      <c r="N1015" s="23"/>
      <c r="O1015" s="23"/>
      <c r="P1015" s="94"/>
    </row>
    <row r="1016" spans="1:16" x14ac:dyDescent="0.2">
      <c r="A1016" s="69"/>
      <c r="B1016" s="66"/>
      <c r="C1016" s="67"/>
      <c r="D1016" s="68"/>
      <c r="E1016" s="68"/>
      <c r="F1016" s="68"/>
      <c r="G1016" s="68"/>
      <c r="H1016" s="68"/>
      <c r="I1016" s="23" t="s">
        <v>19</v>
      </c>
      <c r="J1016" s="23"/>
      <c r="K1016" s="23"/>
      <c r="L1016" s="23"/>
      <c r="M1016" s="23"/>
      <c r="N1016" s="23"/>
      <c r="O1016" s="23"/>
      <c r="P1016" s="94"/>
    </row>
    <row r="1017" spans="1:16" x14ac:dyDescent="0.2">
      <c r="A1017" s="69"/>
      <c r="B1017" s="66"/>
      <c r="C1017" s="67"/>
      <c r="D1017" s="68"/>
      <c r="E1017" s="68"/>
      <c r="F1017" s="68"/>
      <c r="G1017" s="68"/>
      <c r="H1017" s="68"/>
      <c r="I1017" s="23" t="s">
        <v>19</v>
      </c>
      <c r="J1017" s="23"/>
      <c r="K1017" s="23"/>
      <c r="L1017" s="23"/>
      <c r="M1017" s="23"/>
      <c r="N1017" s="23"/>
      <c r="O1017" s="23"/>
      <c r="P1017" s="94"/>
    </row>
    <row r="1018" spans="1:16" x14ac:dyDescent="0.2">
      <c r="A1018" s="69"/>
      <c r="B1018" s="66"/>
      <c r="C1018" s="67"/>
      <c r="D1018" s="68"/>
      <c r="E1018" s="68"/>
      <c r="F1018" s="68"/>
      <c r="G1018" s="68"/>
      <c r="H1018" s="68"/>
      <c r="I1018" s="23" t="s">
        <v>18</v>
      </c>
      <c r="J1018" s="23"/>
      <c r="K1018" s="23"/>
      <c r="L1018" s="23"/>
      <c r="M1018" s="23"/>
      <c r="N1018" s="23"/>
      <c r="O1018" s="23"/>
      <c r="P1018" s="94"/>
    </row>
    <row r="1019" spans="1:16" x14ac:dyDescent="0.2">
      <c r="A1019" s="69"/>
      <c r="B1019" s="66"/>
      <c r="C1019" s="67"/>
      <c r="D1019" s="68"/>
      <c r="E1019" s="68"/>
      <c r="F1019" s="68"/>
      <c r="G1019" s="68"/>
      <c r="H1019" s="68"/>
      <c r="I1019" s="23" t="s">
        <v>18</v>
      </c>
      <c r="J1019" s="23"/>
      <c r="K1019" s="23"/>
      <c r="L1019" s="23"/>
      <c r="M1019" s="23"/>
      <c r="N1019" s="23"/>
      <c r="O1019" s="23"/>
      <c r="P1019" s="94"/>
    </row>
    <row r="1020" spans="1:16" x14ac:dyDescent="0.2">
      <c r="A1020" s="69"/>
      <c r="B1020" s="66"/>
      <c r="C1020" s="67"/>
      <c r="D1020" s="68"/>
      <c r="E1020" s="68"/>
      <c r="F1020" s="68"/>
      <c r="G1020" s="68"/>
      <c r="H1020" s="68"/>
      <c r="I1020" s="23" t="s">
        <v>19</v>
      </c>
      <c r="J1020" s="23"/>
      <c r="K1020" s="23"/>
      <c r="L1020" s="23"/>
      <c r="M1020" s="23"/>
      <c r="N1020" s="23"/>
      <c r="O1020" s="23"/>
      <c r="P1020" s="94"/>
    </row>
    <row r="1021" spans="1:16" x14ac:dyDescent="0.2">
      <c r="A1021" s="69"/>
      <c r="B1021" s="66"/>
      <c r="C1021" s="67"/>
      <c r="D1021" s="68"/>
      <c r="E1021" s="68"/>
      <c r="F1021" s="68"/>
      <c r="G1021" s="68"/>
      <c r="H1021" s="68"/>
      <c r="I1021" s="23" t="s">
        <v>19</v>
      </c>
      <c r="J1021" s="23"/>
      <c r="K1021" s="23"/>
      <c r="L1021" s="23"/>
      <c r="M1021" s="23"/>
      <c r="N1021" s="23"/>
      <c r="O1021" s="23"/>
      <c r="P1021" s="94"/>
    </row>
    <row r="1022" spans="1:16" x14ac:dyDescent="0.2">
      <c r="A1022" s="69"/>
      <c r="B1022" s="66"/>
      <c r="C1022" s="70"/>
      <c r="D1022" s="68"/>
      <c r="E1022" s="68"/>
      <c r="F1022" s="68"/>
      <c r="G1022" s="68"/>
      <c r="H1022" s="68"/>
      <c r="I1022" s="23" t="s">
        <v>19</v>
      </c>
      <c r="J1022" s="23"/>
      <c r="K1022" s="23"/>
      <c r="L1022" s="23"/>
      <c r="M1022" s="23"/>
      <c r="N1022" s="23"/>
      <c r="O1022" s="23"/>
      <c r="P1022" s="94"/>
    </row>
    <row r="1023" spans="1:16" x14ac:dyDescent="0.2">
      <c r="A1023" s="69"/>
      <c r="B1023" s="66"/>
      <c r="C1023" s="70"/>
      <c r="D1023" s="68"/>
      <c r="E1023" s="68"/>
      <c r="F1023" s="68"/>
      <c r="G1023" s="68"/>
      <c r="H1023" s="68"/>
      <c r="I1023" s="23" t="s">
        <v>19</v>
      </c>
      <c r="J1023" s="23"/>
      <c r="K1023" s="23"/>
      <c r="L1023" s="23"/>
      <c r="M1023" s="23"/>
      <c r="N1023" s="23"/>
      <c r="O1023" s="23"/>
      <c r="P1023" s="94"/>
    </row>
    <row r="1024" spans="1:16" x14ac:dyDescent="0.2">
      <c r="A1024" s="69"/>
      <c r="B1024" s="66"/>
      <c r="C1024" s="67"/>
      <c r="D1024" s="68"/>
      <c r="E1024" s="68"/>
      <c r="F1024" s="68"/>
      <c r="G1024" s="68"/>
      <c r="H1024" s="68"/>
      <c r="I1024" s="23" t="s">
        <v>20</v>
      </c>
      <c r="J1024" s="23"/>
      <c r="K1024" s="23"/>
      <c r="L1024" s="23"/>
      <c r="M1024" s="23"/>
      <c r="N1024" s="23"/>
      <c r="O1024" s="23"/>
      <c r="P1024" s="94"/>
    </row>
    <row r="1025" spans="1:16" x14ac:dyDescent="0.2">
      <c r="A1025" s="69"/>
      <c r="B1025" s="66"/>
      <c r="C1025" s="67"/>
      <c r="D1025" s="68"/>
      <c r="E1025" s="68"/>
      <c r="F1025" s="68"/>
      <c r="G1025" s="68"/>
      <c r="H1025" s="68"/>
      <c r="I1025" s="23" t="s">
        <v>20</v>
      </c>
      <c r="J1025" s="23"/>
      <c r="K1025" s="23"/>
      <c r="L1025" s="23"/>
      <c r="M1025" s="23"/>
      <c r="N1025" s="23"/>
      <c r="O1025" s="23"/>
      <c r="P1025" s="94"/>
    </row>
    <row r="1026" spans="1:16" x14ac:dyDescent="0.2">
      <c r="A1026" s="69"/>
      <c r="B1026" s="66"/>
      <c r="C1026" s="67"/>
      <c r="D1026" s="68"/>
      <c r="E1026" s="68"/>
      <c r="F1026" s="68"/>
      <c r="G1026" s="68"/>
      <c r="H1026" s="68"/>
      <c r="I1026" s="23" t="s">
        <v>20</v>
      </c>
      <c r="J1026" s="23"/>
      <c r="K1026" s="23"/>
      <c r="L1026" s="23"/>
      <c r="M1026" s="23"/>
      <c r="N1026" s="23"/>
      <c r="O1026" s="23"/>
      <c r="P1026" s="94"/>
    </row>
    <row r="1027" spans="1:16" x14ac:dyDescent="0.2">
      <c r="A1027" s="69"/>
      <c r="B1027" s="66"/>
      <c r="C1027" s="67"/>
      <c r="D1027" s="68"/>
      <c r="E1027" s="68"/>
      <c r="F1027" s="68"/>
      <c r="G1027" s="68"/>
      <c r="H1027" s="68"/>
      <c r="I1027" s="23" t="s">
        <v>20</v>
      </c>
      <c r="J1027" s="23"/>
      <c r="K1027" s="23"/>
      <c r="L1027" s="23"/>
      <c r="M1027" s="23"/>
      <c r="N1027" s="23"/>
      <c r="O1027" s="23"/>
      <c r="P1027" s="94"/>
    </row>
    <row r="1028" spans="1:16" x14ac:dyDescent="0.2">
      <c r="A1028" s="69"/>
      <c r="B1028" s="66"/>
      <c r="C1028" s="67"/>
      <c r="D1028" s="68"/>
      <c r="E1028" s="68"/>
      <c r="F1028" s="68"/>
      <c r="G1028" s="68"/>
      <c r="H1028" s="68"/>
      <c r="I1028" s="23" t="s">
        <v>20</v>
      </c>
      <c r="J1028" s="23"/>
      <c r="K1028" s="23"/>
      <c r="L1028" s="23"/>
      <c r="M1028" s="23"/>
      <c r="N1028" s="23"/>
      <c r="O1028" s="23"/>
      <c r="P1028" s="94"/>
    </row>
    <row r="1029" spans="1:16" x14ac:dyDescent="0.2">
      <c r="A1029" s="69"/>
      <c r="B1029" s="66"/>
      <c r="C1029" s="67"/>
      <c r="D1029" s="68"/>
      <c r="E1029" s="68"/>
      <c r="F1029" s="68"/>
      <c r="G1029" s="68"/>
      <c r="H1029" s="68"/>
      <c r="I1029" s="23" t="s">
        <v>20</v>
      </c>
      <c r="J1029" s="23"/>
      <c r="K1029" s="23"/>
      <c r="L1029" s="23"/>
      <c r="M1029" s="23"/>
      <c r="N1029" s="23"/>
      <c r="O1029" s="23"/>
      <c r="P1029" s="94"/>
    </row>
    <row r="1030" spans="1:16" x14ac:dyDescent="0.2">
      <c r="A1030" s="69"/>
      <c r="B1030" s="66"/>
      <c r="C1030" s="67"/>
      <c r="D1030" s="68"/>
      <c r="E1030" s="68"/>
      <c r="F1030" s="68"/>
      <c r="G1030" s="68"/>
      <c r="H1030" s="68"/>
      <c r="I1030" s="23" t="s">
        <v>19</v>
      </c>
      <c r="J1030" s="23"/>
      <c r="K1030" s="23"/>
      <c r="L1030" s="23"/>
      <c r="M1030" s="23"/>
      <c r="N1030" s="23"/>
      <c r="O1030" s="23"/>
      <c r="P1030" s="94"/>
    </row>
    <row r="1031" spans="1:16" x14ac:dyDescent="0.2">
      <c r="A1031" s="69"/>
      <c r="B1031" s="66"/>
      <c r="C1031" s="67"/>
      <c r="D1031" s="68"/>
      <c r="E1031" s="68"/>
      <c r="F1031" s="68"/>
      <c r="G1031" s="68"/>
      <c r="H1031" s="68"/>
      <c r="I1031" s="23" t="s">
        <v>20</v>
      </c>
      <c r="J1031" s="23"/>
      <c r="K1031" s="23"/>
      <c r="L1031" s="23"/>
      <c r="M1031" s="23"/>
      <c r="N1031" s="23"/>
      <c r="O1031" s="23"/>
      <c r="P1031" s="94"/>
    </row>
    <row r="1032" spans="1:16" x14ac:dyDescent="0.2">
      <c r="A1032" s="69"/>
      <c r="B1032" s="66"/>
      <c r="C1032" s="67"/>
      <c r="D1032" s="68"/>
      <c r="E1032" s="68"/>
      <c r="F1032" s="68"/>
      <c r="G1032" s="68"/>
      <c r="H1032" s="68"/>
      <c r="I1032" s="23" t="s">
        <v>19</v>
      </c>
      <c r="J1032" s="23"/>
      <c r="K1032" s="23"/>
      <c r="L1032" s="23"/>
      <c r="M1032" s="23"/>
      <c r="N1032" s="23"/>
      <c r="O1032" s="23"/>
      <c r="P1032" s="94"/>
    </row>
    <row r="1033" spans="1:16" x14ac:dyDescent="0.2">
      <c r="A1033" s="69"/>
      <c r="B1033" s="66"/>
      <c r="C1033" s="67"/>
      <c r="D1033" s="68"/>
      <c r="E1033" s="68"/>
      <c r="F1033" s="68"/>
      <c r="G1033" s="68"/>
      <c r="H1033" s="68"/>
      <c r="I1033" s="23" t="s">
        <v>19</v>
      </c>
      <c r="J1033" s="23"/>
      <c r="K1033" s="23"/>
      <c r="L1033" s="23"/>
      <c r="M1033" s="23"/>
      <c r="N1033" s="23"/>
      <c r="O1033" s="23"/>
      <c r="P1033" s="94"/>
    </row>
    <row r="1034" spans="1:16" x14ac:dyDescent="0.2">
      <c r="A1034" s="69"/>
      <c r="B1034" s="66"/>
      <c r="C1034" s="67"/>
      <c r="D1034" s="68"/>
      <c r="E1034" s="68"/>
      <c r="F1034" s="68"/>
      <c r="G1034" s="68"/>
      <c r="H1034" s="68"/>
      <c r="I1034" s="23" t="s">
        <v>20</v>
      </c>
      <c r="J1034" s="23"/>
      <c r="K1034" s="23"/>
      <c r="L1034" s="23"/>
      <c r="M1034" s="23"/>
      <c r="N1034" s="23"/>
      <c r="O1034" s="23"/>
      <c r="P1034" s="94"/>
    </row>
    <row r="1035" spans="1:16" x14ac:dyDescent="0.2">
      <c r="A1035" s="69"/>
      <c r="B1035" s="66"/>
      <c r="C1035" s="67"/>
      <c r="D1035" s="68"/>
      <c r="E1035" s="68"/>
      <c r="F1035" s="68"/>
      <c r="G1035" s="68"/>
      <c r="H1035" s="68"/>
      <c r="I1035" s="23" t="s">
        <v>19</v>
      </c>
      <c r="J1035" s="23"/>
      <c r="K1035" s="23"/>
      <c r="L1035" s="23"/>
      <c r="M1035" s="23"/>
      <c r="N1035" s="23"/>
      <c r="O1035" s="23"/>
      <c r="P1035" s="94"/>
    </row>
    <row r="1036" spans="1:16" x14ac:dyDescent="0.2">
      <c r="A1036" s="69"/>
      <c r="B1036" s="66"/>
      <c r="C1036" s="67"/>
      <c r="D1036" s="68"/>
      <c r="E1036" s="68"/>
      <c r="F1036" s="68"/>
      <c r="G1036" s="68"/>
      <c r="H1036" s="68"/>
      <c r="I1036" s="23" t="s">
        <v>20</v>
      </c>
      <c r="J1036" s="23"/>
      <c r="K1036" s="23"/>
      <c r="L1036" s="23"/>
      <c r="M1036" s="23"/>
      <c r="N1036" s="23"/>
      <c r="O1036" s="23"/>
      <c r="P1036" s="94"/>
    </row>
    <row r="1037" spans="1:16" x14ac:dyDescent="0.2">
      <c r="A1037" s="69"/>
      <c r="B1037" s="66"/>
      <c r="C1037" s="67"/>
      <c r="D1037" s="68"/>
      <c r="E1037" s="68"/>
      <c r="F1037" s="68"/>
      <c r="G1037" s="68"/>
      <c r="H1037" s="68"/>
      <c r="I1037" s="23" t="s">
        <v>20</v>
      </c>
      <c r="J1037" s="23"/>
      <c r="K1037" s="23"/>
      <c r="L1037" s="23"/>
      <c r="M1037" s="23"/>
      <c r="N1037" s="23"/>
      <c r="O1037" s="23"/>
      <c r="P1037" s="94"/>
    </row>
    <row r="1038" spans="1:16" x14ac:dyDescent="0.2">
      <c r="A1038" s="69"/>
      <c r="B1038" s="66"/>
      <c r="C1038" s="67"/>
      <c r="D1038" s="68"/>
      <c r="E1038" s="68"/>
      <c r="F1038" s="68"/>
      <c r="G1038" s="68"/>
      <c r="H1038" s="68"/>
      <c r="I1038" s="23" t="s">
        <v>19</v>
      </c>
      <c r="J1038" s="23"/>
      <c r="K1038" s="23"/>
      <c r="L1038" s="23"/>
      <c r="M1038" s="23"/>
      <c r="N1038" s="23"/>
      <c r="O1038" s="23"/>
      <c r="P1038" s="94"/>
    </row>
    <row r="1039" spans="1:16" x14ac:dyDescent="0.2">
      <c r="A1039" s="69"/>
      <c r="B1039" s="66"/>
      <c r="C1039" s="67"/>
      <c r="D1039" s="68"/>
      <c r="E1039" s="68"/>
      <c r="F1039" s="68"/>
      <c r="G1039" s="68"/>
      <c r="H1039" s="68"/>
      <c r="I1039" s="23" t="s">
        <v>20</v>
      </c>
      <c r="J1039" s="23"/>
      <c r="K1039" s="23"/>
      <c r="L1039" s="23"/>
      <c r="M1039" s="23"/>
      <c r="N1039" s="23"/>
      <c r="O1039" s="23"/>
      <c r="P1039" s="94"/>
    </row>
    <row r="1040" spans="1:16" x14ac:dyDescent="0.2">
      <c r="A1040" s="33"/>
      <c r="B1040" s="34"/>
      <c r="C1040" s="35"/>
      <c r="D1040" s="23"/>
      <c r="E1040" s="23"/>
      <c r="F1040" s="23"/>
      <c r="G1040" s="23"/>
      <c r="H1040" s="23"/>
      <c r="I1040" s="23" t="s">
        <v>20</v>
      </c>
      <c r="J1040" s="23"/>
      <c r="K1040" s="23"/>
      <c r="L1040" s="23"/>
      <c r="M1040" s="23"/>
      <c r="N1040" s="23"/>
      <c r="O1040" s="23"/>
      <c r="P1040" s="94"/>
    </row>
    <row r="1041" spans="1:16" x14ac:dyDescent="0.2">
      <c r="A1041" s="33"/>
      <c r="B1041" s="34"/>
      <c r="C1041" s="35"/>
      <c r="D1041" s="23"/>
      <c r="E1041" s="23"/>
      <c r="F1041" s="23"/>
      <c r="G1041" s="23"/>
      <c r="H1041" s="23"/>
      <c r="I1041" s="23" t="s">
        <v>20</v>
      </c>
      <c r="J1041" s="23"/>
      <c r="K1041" s="23"/>
      <c r="L1041" s="23"/>
      <c r="M1041" s="23"/>
      <c r="N1041" s="23"/>
      <c r="O1041" s="23"/>
      <c r="P1041" s="94"/>
    </row>
    <row r="1042" spans="1:16" x14ac:dyDescent="0.2">
      <c r="A1042" s="33"/>
      <c r="B1042" s="34"/>
      <c r="C1042" s="35"/>
      <c r="D1042" s="23"/>
      <c r="E1042" s="23"/>
      <c r="F1042" s="23"/>
      <c r="G1042" s="23"/>
      <c r="H1042" s="23"/>
      <c r="I1042" s="23" t="s">
        <v>20</v>
      </c>
      <c r="J1042" s="23"/>
      <c r="K1042" s="23"/>
      <c r="L1042" s="23"/>
      <c r="M1042" s="23"/>
      <c r="N1042" s="23"/>
      <c r="O1042" s="23"/>
      <c r="P1042" s="94"/>
    </row>
    <row r="1043" spans="1:16" x14ac:dyDescent="0.2">
      <c r="A1043" s="33"/>
      <c r="B1043" s="34"/>
      <c r="C1043" s="35"/>
      <c r="D1043" s="23"/>
      <c r="E1043" s="23"/>
      <c r="F1043" s="23"/>
      <c r="G1043" s="23"/>
      <c r="H1043" s="23"/>
      <c r="I1043" s="23" t="s">
        <v>20</v>
      </c>
      <c r="J1043" s="23"/>
      <c r="K1043" s="23"/>
      <c r="L1043" s="23"/>
      <c r="M1043" s="23"/>
      <c r="N1043" s="23"/>
      <c r="O1043" s="23"/>
      <c r="P1043" s="94"/>
    </row>
    <row r="1044" spans="1:16" x14ac:dyDescent="0.2">
      <c r="A1044" s="33"/>
      <c r="B1044" s="34"/>
      <c r="C1044" s="35"/>
      <c r="D1044" s="23"/>
      <c r="E1044" s="23"/>
      <c r="F1044" s="23"/>
      <c r="G1044" s="23"/>
      <c r="H1044" s="23"/>
      <c r="I1044" s="23" t="s">
        <v>20</v>
      </c>
      <c r="J1044" s="23"/>
      <c r="K1044" s="23"/>
      <c r="L1044" s="23"/>
      <c r="M1044" s="23"/>
      <c r="N1044" s="23"/>
      <c r="O1044" s="23"/>
      <c r="P1044" s="94"/>
    </row>
    <row r="1045" spans="1:16" x14ac:dyDescent="0.2">
      <c r="A1045" s="33"/>
      <c r="B1045" s="34"/>
      <c r="C1045" s="35"/>
      <c r="D1045" s="23"/>
      <c r="E1045" s="23"/>
      <c r="F1045" s="23"/>
      <c r="G1045" s="23"/>
      <c r="H1045" s="23"/>
      <c r="I1045" s="23" t="s">
        <v>19</v>
      </c>
      <c r="J1045" s="23"/>
      <c r="K1045" s="23"/>
      <c r="L1045" s="23"/>
      <c r="M1045" s="23"/>
      <c r="N1045" s="23"/>
      <c r="O1045" s="23"/>
      <c r="P1045" s="94"/>
    </row>
    <row r="1046" spans="1:16" x14ac:dyDescent="0.2">
      <c r="A1046" s="33"/>
      <c r="B1046" s="34"/>
      <c r="C1046" s="35"/>
      <c r="D1046" s="23"/>
      <c r="E1046" s="23"/>
      <c r="F1046" s="23"/>
      <c r="G1046" s="23"/>
      <c r="H1046" s="23"/>
      <c r="I1046" s="23" t="s">
        <v>20</v>
      </c>
      <c r="J1046" s="23"/>
      <c r="K1046" s="23"/>
      <c r="L1046" s="23"/>
      <c r="M1046" s="23"/>
      <c r="N1046" s="23"/>
      <c r="O1046" s="23"/>
      <c r="P1046" s="94"/>
    </row>
    <row r="1047" spans="1:16" x14ac:dyDescent="0.2">
      <c r="A1047" s="33"/>
      <c r="B1047" s="34"/>
      <c r="C1047" s="35"/>
      <c r="D1047" s="23"/>
      <c r="E1047" s="23"/>
      <c r="F1047" s="23"/>
      <c r="G1047" s="23"/>
      <c r="H1047" s="23"/>
      <c r="I1047" s="23" t="s">
        <v>20</v>
      </c>
      <c r="J1047" s="23"/>
      <c r="K1047" s="23"/>
      <c r="L1047" s="23"/>
      <c r="M1047" s="23"/>
      <c r="N1047" s="23"/>
      <c r="O1047" s="23"/>
      <c r="P1047" s="94"/>
    </row>
    <row r="1048" spans="1:16" x14ac:dyDescent="0.2">
      <c r="A1048" s="33"/>
      <c r="B1048" s="34"/>
      <c r="C1048" s="35"/>
      <c r="D1048" s="23"/>
      <c r="E1048" s="23"/>
      <c r="F1048" s="23"/>
      <c r="G1048" s="23"/>
      <c r="H1048" s="23"/>
      <c r="I1048" s="23" t="s">
        <v>19</v>
      </c>
      <c r="J1048" s="23"/>
      <c r="K1048" s="23"/>
      <c r="L1048" s="23"/>
      <c r="M1048" s="23"/>
      <c r="N1048" s="23"/>
      <c r="O1048" s="23"/>
      <c r="P1048" s="94"/>
    </row>
    <row r="1049" spans="1:16" x14ac:dyDescent="0.2">
      <c r="A1049" s="33"/>
      <c r="B1049" s="34"/>
      <c r="C1049" s="35"/>
      <c r="D1049" s="23"/>
      <c r="E1049" s="23"/>
      <c r="F1049" s="23"/>
      <c r="G1049" s="23"/>
      <c r="H1049" s="23"/>
      <c r="I1049" s="23" t="s">
        <v>18</v>
      </c>
      <c r="J1049" s="23"/>
      <c r="K1049" s="23"/>
      <c r="L1049" s="23"/>
      <c r="M1049" s="23"/>
      <c r="N1049" s="23"/>
      <c r="O1049" s="23"/>
      <c r="P1049" s="94"/>
    </row>
    <row r="1050" spans="1:16" x14ac:dyDescent="0.2">
      <c r="A1050" s="33"/>
      <c r="B1050" s="34"/>
      <c r="C1050" s="35"/>
      <c r="D1050" s="23"/>
      <c r="E1050" s="23"/>
      <c r="F1050" s="23"/>
      <c r="G1050" s="23"/>
      <c r="H1050" s="23"/>
      <c r="I1050" s="23" t="s">
        <v>18</v>
      </c>
      <c r="J1050" s="23"/>
      <c r="K1050" s="23"/>
      <c r="L1050" s="23"/>
      <c r="M1050" s="23"/>
      <c r="N1050" s="23"/>
      <c r="O1050" s="23"/>
      <c r="P1050" s="94"/>
    </row>
    <row r="1051" spans="1:16" x14ac:dyDescent="0.2">
      <c r="A1051" s="33"/>
      <c r="B1051" s="34"/>
      <c r="C1051" s="35"/>
      <c r="D1051" s="23"/>
      <c r="E1051" s="23"/>
      <c r="F1051" s="23"/>
      <c r="G1051" s="23"/>
      <c r="H1051" s="23"/>
      <c r="I1051" s="23" t="s">
        <v>19</v>
      </c>
      <c r="J1051" s="23"/>
      <c r="K1051" s="23"/>
      <c r="L1051" s="23"/>
      <c r="M1051" s="23"/>
      <c r="N1051" s="23"/>
      <c r="O1051" s="23"/>
      <c r="P1051" s="94"/>
    </row>
    <row r="1052" spans="1:16" x14ac:dyDescent="0.2">
      <c r="A1052" s="33"/>
      <c r="B1052" s="34"/>
      <c r="C1052" s="35"/>
      <c r="D1052" s="23"/>
      <c r="E1052" s="23"/>
      <c r="F1052" s="23"/>
      <c r="G1052" s="23"/>
      <c r="H1052" s="23"/>
      <c r="I1052" s="23" t="s">
        <v>19</v>
      </c>
      <c r="J1052" s="23"/>
      <c r="K1052" s="23"/>
      <c r="L1052" s="23"/>
      <c r="M1052" s="23"/>
      <c r="N1052" s="23"/>
      <c r="O1052" s="23"/>
      <c r="P1052" s="94"/>
    </row>
    <row r="1053" spans="1:16" x14ac:dyDescent="0.2">
      <c r="A1053" s="33"/>
      <c r="B1053" s="34"/>
      <c r="C1053" s="35"/>
      <c r="D1053" s="23"/>
      <c r="E1053" s="23"/>
      <c r="F1053" s="23"/>
      <c r="G1053" s="23"/>
      <c r="H1053" s="23"/>
      <c r="I1053" s="23" t="s">
        <v>19</v>
      </c>
      <c r="J1053" s="23"/>
      <c r="K1053" s="23"/>
      <c r="L1053" s="23"/>
      <c r="M1053" s="23"/>
      <c r="N1053" s="23"/>
      <c r="O1053" s="23"/>
      <c r="P1053" s="94"/>
    </row>
    <row r="1054" spans="1:16" x14ac:dyDescent="0.2">
      <c r="A1054" s="33"/>
      <c r="B1054" s="34"/>
      <c r="C1054" s="35"/>
      <c r="D1054" s="23"/>
      <c r="E1054" s="23"/>
      <c r="F1054" s="23"/>
      <c r="G1054" s="23"/>
      <c r="H1054" s="23"/>
      <c r="I1054" s="23" t="s">
        <v>19</v>
      </c>
      <c r="J1054" s="23"/>
      <c r="K1054" s="23"/>
      <c r="L1054" s="23"/>
      <c r="M1054" s="23"/>
      <c r="N1054" s="23"/>
      <c r="O1054" s="23"/>
      <c r="P1054" s="94"/>
    </row>
    <row r="1055" spans="1:16" x14ac:dyDescent="0.2">
      <c r="A1055" s="33"/>
      <c r="B1055" s="34"/>
      <c r="C1055" s="35"/>
      <c r="D1055" s="23"/>
      <c r="E1055" s="23"/>
      <c r="F1055" s="23"/>
      <c r="G1055" s="23"/>
      <c r="H1055" s="23"/>
      <c r="I1055" s="23" t="s">
        <v>18</v>
      </c>
      <c r="J1055" s="23"/>
      <c r="K1055" s="23"/>
      <c r="L1055" s="23"/>
      <c r="M1055" s="23"/>
      <c r="N1055" s="23"/>
      <c r="O1055" s="23"/>
      <c r="P1055" s="94"/>
    </row>
    <row r="1056" spans="1:16" x14ac:dyDescent="0.2">
      <c r="A1056" s="33"/>
      <c r="B1056" s="34"/>
      <c r="C1056" s="35"/>
      <c r="D1056" s="23"/>
      <c r="E1056" s="23"/>
      <c r="F1056" s="23"/>
      <c r="G1056" s="23"/>
      <c r="H1056" s="23"/>
      <c r="I1056" s="23" t="s">
        <v>19</v>
      </c>
      <c r="J1056" s="23"/>
      <c r="K1056" s="23"/>
      <c r="L1056" s="23"/>
      <c r="M1056" s="23"/>
      <c r="N1056" s="23"/>
      <c r="O1056" s="23"/>
      <c r="P1056" s="94"/>
    </row>
    <row r="1057" spans="1:16" x14ac:dyDescent="0.2">
      <c r="A1057" s="33"/>
      <c r="B1057" s="34"/>
      <c r="C1057" s="35"/>
      <c r="D1057" s="23"/>
      <c r="E1057" s="23"/>
      <c r="F1057" s="23"/>
      <c r="G1057" s="23"/>
      <c r="H1057" s="23"/>
      <c r="I1057" s="23" t="s">
        <v>19</v>
      </c>
      <c r="J1057" s="23"/>
      <c r="K1057" s="23"/>
      <c r="L1057" s="23"/>
      <c r="M1057" s="23"/>
      <c r="N1057" s="23"/>
      <c r="O1057" s="23"/>
      <c r="P1057" s="94"/>
    </row>
    <row r="1058" spans="1:16" x14ac:dyDescent="0.2">
      <c r="A1058" s="33"/>
      <c r="B1058" s="34"/>
      <c r="C1058" s="35"/>
      <c r="D1058" s="23"/>
      <c r="E1058" s="23"/>
      <c r="F1058" s="23"/>
      <c r="G1058" s="23"/>
      <c r="H1058" s="23"/>
      <c r="I1058" s="23" t="s">
        <v>19</v>
      </c>
      <c r="J1058" s="23"/>
      <c r="K1058" s="23"/>
      <c r="L1058" s="23"/>
      <c r="M1058" s="23"/>
      <c r="N1058" s="23"/>
      <c r="O1058" s="23"/>
      <c r="P1058" s="94"/>
    </row>
    <row r="1059" spans="1:16" x14ac:dyDescent="0.2">
      <c r="A1059" s="33"/>
      <c r="B1059" s="34"/>
      <c r="C1059" s="35"/>
      <c r="D1059" s="23"/>
      <c r="E1059" s="23"/>
      <c r="F1059" s="23"/>
      <c r="G1059" s="23"/>
      <c r="H1059" s="23"/>
      <c r="I1059" s="23" t="s">
        <v>19</v>
      </c>
      <c r="J1059" s="23"/>
      <c r="K1059" s="23"/>
      <c r="L1059" s="23"/>
      <c r="M1059" s="23"/>
      <c r="N1059" s="23"/>
      <c r="O1059" s="23"/>
      <c r="P1059" s="94"/>
    </row>
    <row r="1060" spans="1:16" x14ac:dyDescent="0.2">
      <c r="A1060" s="33"/>
      <c r="B1060" s="34"/>
      <c r="C1060" s="35"/>
      <c r="D1060" s="23"/>
      <c r="E1060" s="23"/>
      <c r="F1060" s="23"/>
      <c r="G1060" s="23"/>
      <c r="H1060" s="23"/>
      <c r="I1060" s="23" t="s">
        <v>19</v>
      </c>
      <c r="J1060" s="23"/>
      <c r="K1060" s="23"/>
      <c r="L1060" s="23"/>
      <c r="M1060" s="23"/>
      <c r="N1060" s="23"/>
      <c r="O1060" s="23"/>
      <c r="P1060" s="94"/>
    </row>
    <row r="1061" spans="1:16" x14ac:dyDescent="0.2">
      <c r="A1061" s="33"/>
      <c r="B1061" s="34"/>
      <c r="C1061" s="35"/>
      <c r="D1061" s="23"/>
      <c r="E1061" s="23"/>
      <c r="F1061" s="23"/>
      <c r="G1061" s="23"/>
      <c r="H1061" s="23"/>
      <c r="I1061" s="23" t="s">
        <v>19</v>
      </c>
      <c r="J1061" s="23"/>
      <c r="K1061" s="23"/>
      <c r="L1061" s="23"/>
      <c r="M1061" s="23"/>
      <c r="N1061" s="23"/>
      <c r="O1061" s="23"/>
      <c r="P1061" s="94"/>
    </row>
    <row r="1062" spans="1:16" x14ac:dyDescent="0.2">
      <c r="A1062" s="33"/>
      <c r="B1062" s="34"/>
      <c r="C1062" s="35"/>
      <c r="D1062" s="23"/>
      <c r="E1062" s="23"/>
      <c r="F1062" s="23"/>
      <c r="G1062" s="23"/>
      <c r="H1062" s="23"/>
      <c r="I1062" s="23" t="s">
        <v>19</v>
      </c>
      <c r="J1062" s="23"/>
      <c r="K1062" s="23"/>
      <c r="L1062" s="23"/>
      <c r="M1062" s="23"/>
      <c r="N1062" s="23"/>
      <c r="O1062" s="23"/>
      <c r="P1062" s="94"/>
    </row>
    <row r="1063" spans="1:16" x14ac:dyDescent="0.2">
      <c r="A1063" s="33"/>
      <c r="B1063" s="34"/>
      <c r="C1063" s="35"/>
      <c r="D1063" s="23"/>
      <c r="E1063" s="23"/>
      <c r="F1063" s="23"/>
      <c r="G1063" s="23"/>
      <c r="H1063" s="23"/>
      <c r="I1063" s="23" t="s">
        <v>20</v>
      </c>
      <c r="J1063" s="23"/>
      <c r="K1063" s="23"/>
      <c r="L1063" s="23"/>
      <c r="M1063" s="23"/>
      <c r="N1063" s="23"/>
      <c r="O1063" s="23"/>
      <c r="P1063" s="94"/>
    </row>
    <row r="1064" spans="1:16" x14ac:dyDescent="0.2">
      <c r="A1064" s="33"/>
      <c r="B1064" s="34"/>
      <c r="C1064" s="35"/>
      <c r="D1064" s="23"/>
      <c r="E1064" s="23"/>
      <c r="F1064" s="23"/>
      <c r="G1064" s="23"/>
      <c r="H1064" s="23"/>
      <c r="I1064" s="23" t="s">
        <v>20</v>
      </c>
      <c r="J1064" s="23"/>
      <c r="K1064" s="23"/>
      <c r="L1064" s="23"/>
      <c r="M1064" s="23"/>
      <c r="N1064" s="23"/>
      <c r="O1064" s="23"/>
      <c r="P1064" s="94"/>
    </row>
    <row r="1065" spans="1:16" x14ac:dyDescent="0.2">
      <c r="A1065" s="33"/>
      <c r="B1065" s="34"/>
      <c r="C1065" s="35"/>
      <c r="D1065" s="23"/>
      <c r="E1065" s="23"/>
      <c r="F1065" s="23"/>
      <c r="G1065" s="23"/>
      <c r="H1065" s="23"/>
      <c r="I1065" s="23" t="s">
        <v>20</v>
      </c>
      <c r="J1065" s="23"/>
      <c r="K1065" s="23"/>
      <c r="L1065" s="23"/>
      <c r="M1065" s="23"/>
      <c r="N1065" s="23"/>
      <c r="O1065" s="23"/>
      <c r="P1065" s="94"/>
    </row>
    <row r="1066" spans="1:16" x14ac:dyDescent="0.2">
      <c r="A1066" s="33"/>
      <c r="B1066" s="34"/>
      <c r="C1066" s="35"/>
      <c r="D1066" s="23"/>
      <c r="E1066" s="23"/>
      <c r="F1066" s="23"/>
      <c r="G1066" s="23"/>
      <c r="H1066" s="23"/>
      <c r="I1066" s="23" t="s">
        <v>20</v>
      </c>
      <c r="J1066" s="23"/>
      <c r="K1066" s="23"/>
      <c r="L1066" s="23"/>
      <c r="M1066" s="23"/>
      <c r="N1066" s="23"/>
      <c r="O1066" s="23"/>
      <c r="P1066" s="94"/>
    </row>
    <row r="1067" spans="1:16" x14ac:dyDescent="0.2">
      <c r="A1067" s="33"/>
      <c r="B1067" s="34"/>
      <c r="C1067" s="35"/>
      <c r="D1067" s="23"/>
      <c r="E1067" s="23"/>
      <c r="F1067" s="23"/>
      <c r="G1067" s="23"/>
      <c r="H1067" s="23"/>
      <c r="I1067" s="23" t="s">
        <v>19</v>
      </c>
      <c r="J1067" s="23"/>
      <c r="K1067" s="23"/>
      <c r="L1067" s="23"/>
      <c r="M1067" s="23"/>
      <c r="N1067" s="23"/>
      <c r="O1067" s="23"/>
      <c r="P1067" s="94"/>
    </row>
    <row r="1068" spans="1:16" x14ac:dyDescent="0.2">
      <c r="A1068" s="33"/>
      <c r="B1068" s="34"/>
      <c r="C1068" s="35"/>
      <c r="D1068" s="23"/>
      <c r="E1068" s="23"/>
      <c r="F1068" s="23"/>
      <c r="G1068" s="23"/>
      <c r="H1068" s="23"/>
      <c r="I1068" s="23" t="s">
        <v>19</v>
      </c>
      <c r="J1068" s="23"/>
      <c r="K1068" s="23"/>
      <c r="L1068" s="23"/>
      <c r="M1068" s="23"/>
      <c r="N1068" s="23"/>
      <c r="O1068" s="23"/>
      <c r="P1068" s="94"/>
    </row>
    <row r="1069" spans="1:16" x14ac:dyDescent="0.2">
      <c r="A1069" s="33"/>
      <c r="B1069" s="34"/>
      <c r="C1069" s="35"/>
      <c r="D1069" s="23"/>
      <c r="E1069" s="23"/>
      <c r="F1069" s="23"/>
      <c r="G1069" s="23"/>
      <c r="H1069" s="23"/>
      <c r="I1069" s="23" t="s">
        <v>20</v>
      </c>
      <c r="J1069" s="23"/>
      <c r="K1069" s="23"/>
      <c r="L1069" s="23"/>
      <c r="M1069" s="23"/>
      <c r="N1069" s="23"/>
      <c r="O1069" s="23"/>
      <c r="P1069" s="94"/>
    </row>
    <row r="1070" spans="1:16" x14ac:dyDescent="0.2">
      <c r="A1070" s="33"/>
      <c r="B1070" s="34"/>
      <c r="C1070" s="35"/>
      <c r="D1070" s="23"/>
      <c r="E1070" s="23"/>
      <c r="F1070" s="23"/>
      <c r="G1070" s="23"/>
      <c r="H1070" s="23"/>
      <c r="I1070" s="23" t="s">
        <v>20</v>
      </c>
      <c r="J1070" s="23"/>
      <c r="K1070" s="23"/>
      <c r="L1070" s="23"/>
      <c r="M1070" s="23"/>
      <c r="N1070" s="23"/>
      <c r="O1070" s="23"/>
      <c r="P1070" s="94"/>
    </row>
    <row r="1071" spans="1:16" x14ac:dyDescent="0.2">
      <c r="A1071" s="33"/>
      <c r="B1071" s="34"/>
      <c r="C1071" s="35"/>
      <c r="D1071" s="23"/>
      <c r="E1071" s="23"/>
      <c r="F1071" s="23"/>
      <c r="G1071" s="23"/>
      <c r="H1071" s="23"/>
      <c r="I1071" s="23" t="s">
        <v>20</v>
      </c>
      <c r="J1071" s="23"/>
      <c r="K1071" s="23"/>
      <c r="L1071" s="23"/>
      <c r="M1071" s="23"/>
      <c r="N1071" s="23"/>
      <c r="O1071" s="23"/>
      <c r="P1071" s="94"/>
    </row>
    <row r="1072" spans="1:16" x14ac:dyDescent="0.2">
      <c r="A1072" s="33"/>
      <c r="B1072" s="34"/>
      <c r="C1072" s="35"/>
      <c r="D1072" s="23"/>
      <c r="E1072" s="23"/>
      <c r="F1072" s="23"/>
      <c r="G1072" s="23"/>
      <c r="H1072" s="23"/>
      <c r="I1072" s="23" t="s">
        <v>20</v>
      </c>
      <c r="J1072" s="23"/>
      <c r="K1072" s="23"/>
      <c r="L1072" s="23"/>
      <c r="M1072" s="23"/>
      <c r="N1072" s="23"/>
      <c r="O1072" s="23"/>
      <c r="P1072" s="94"/>
    </row>
    <row r="1073" spans="1:16" x14ac:dyDescent="0.2">
      <c r="A1073" s="33"/>
      <c r="B1073" s="34"/>
      <c r="C1073" s="35"/>
      <c r="D1073" s="23"/>
      <c r="E1073" s="23"/>
      <c r="F1073" s="23"/>
      <c r="G1073" s="23"/>
      <c r="H1073" s="23"/>
      <c r="I1073" s="23" t="s">
        <v>20</v>
      </c>
      <c r="J1073" s="23"/>
      <c r="K1073" s="23"/>
      <c r="L1073" s="23"/>
      <c r="M1073" s="23"/>
      <c r="N1073" s="23"/>
      <c r="O1073" s="23"/>
      <c r="P1073" s="94"/>
    </row>
    <row r="1074" spans="1:16" x14ac:dyDescent="0.2">
      <c r="A1074" s="33"/>
      <c r="B1074" s="34"/>
      <c r="C1074" s="35"/>
      <c r="D1074" s="23"/>
      <c r="E1074" s="23"/>
      <c r="F1074" s="23"/>
      <c r="G1074" s="23"/>
      <c r="H1074" s="23"/>
      <c r="I1074" s="23" t="s">
        <v>20</v>
      </c>
      <c r="J1074" s="23"/>
      <c r="K1074" s="23"/>
      <c r="L1074" s="23"/>
      <c r="M1074" s="23"/>
      <c r="N1074" s="23"/>
      <c r="O1074" s="23"/>
      <c r="P1074" s="94"/>
    </row>
    <row r="1075" spans="1:16" x14ac:dyDescent="0.2">
      <c r="A1075" s="33"/>
      <c r="B1075" s="34"/>
      <c r="C1075" s="35"/>
      <c r="D1075" s="23"/>
      <c r="E1075" s="23"/>
      <c r="F1075" s="23"/>
      <c r="G1075" s="23"/>
      <c r="H1075" s="23"/>
      <c r="I1075" s="23" t="s">
        <v>20</v>
      </c>
      <c r="J1075" s="23"/>
      <c r="K1075" s="23"/>
      <c r="L1075" s="23"/>
      <c r="M1075" s="23"/>
      <c r="N1075" s="23"/>
      <c r="O1075" s="23"/>
      <c r="P1075" s="94"/>
    </row>
    <row r="1076" spans="1:16" x14ac:dyDescent="0.2">
      <c r="A1076" s="33"/>
      <c r="B1076" s="34"/>
      <c r="C1076" s="35"/>
      <c r="D1076" s="23"/>
      <c r="E1076" s="23"/>
      <c r="F1076" s="23"/>
      <c r="G1076" s="23"/>
      <c r="H1076" s="23"/>
      <c r="I1076" s="23" t="s">
        <v>19</v>
      </c>
      <c r="J1076" s="23"/>
      <c r="K1076" s="23"/>
      <c r="L1076" s="23"/>
      <c r="M1076" s="23"/>
      <c r="N1076" s="23"/>
      <c r="O1076" s="23"/>
      <c r="P1076" s="94"/>
    </row>
    <row r="1077" spans="1:16" x14ac:dyDescent="0.2">
      <c r="A1077" s="33"/>
      <c r="B1077" s="34"/>
      <c r="C1077" s="35"/>
      <c r="D1077" s="23"/>
      <c r="E1077" s="23"/>
      <c r="F1077" s="23"/>
      <c r="G1077" s="23"/>
      <c r="H1077" s="23"/>
      <c r="I1077" s="23" t="s">
        <v>19</v>
      </c>
      <c r="J1077" s="23"/>
      <c r="K1077" s="23"/>
      <c r="L1077" s="23"/>
      <c r="M1077" s="23"/>
      <c r="N1077" s="23"/>
      <c r="O1077" s="23"/>
      <c r="P1077" s="94"/>
    </row>
    <row r="1078" spans="1:16" x14ac:dyDescent="0.2">
      <c r="A1078" s="33"/>
      <c r="B1078" s="34"/>
      <c r="C1078" s="35"/>
      <c r="D1078" s="23"/>
      <c r="E1078" s="23"/>
      <c r="F1078" s="23"/>
      <c r="G1078" s="23"/>
      <c r="H1078" s="23"/>
      <c r="I1078" s="23" t="s">
        <v>20</v>
      </c>
      <c r="J1078" s="23"/>
      <c r="K1078" s="23"/>
      <c r="L1078" s="23"/>
      <c r="M1078" s="23"/>
      <c r="N1078" s="23"/>
      <c r="O1078" s="23"/>
      <c r="P1078" s="94"/>
    </row>
    <row r="1079" spans="1:16" x14ac:dyDescent="0.2">
      <c r="A1079" s="33"/>
      <c r="B1079" s="34"/>
      <c r="C1079" s="35"/>
      <c r="D1079" s="23"/>
      <c r="E1079" s="23"/>
      <c r="F1079" s="23"/>
      <c r="G1079" s="23"/>
      <c r="H1079" s="23"/>
      <c r="I1079" s="23" t="s">
        <v>20</v>
      </c>
      <c r="J1079" s="23"/>
      <c r="K1079" s="23"/>
      <c r="L1079" s="23"/>
      <c r="M1079" s="23"/>
      <c r="N1079" s="23"/>
      <c r="O1079" s="23"/>
      <c r="P1079" s="94"/>
    </row>
    <row r="1080" spans="1:16" x14ac:dyDescent="0.2">
      <c r="A1080" s="33"/>
      <c r="B1080" s="34"/>
      <c r="C1080" s="35"/>
      <c r="D1080" s="23"/>
      <c r="E1080" s="23"/>
      <c r="F1080" s="23"/>
      <c r="G1080" s="23"/>
      <c r="H1080" s="23"/>
      <c r="I1080" s="23" t="s">
        <v>21</v>
      </c>
      <c r="J1080" s="23"/>
      <c r="K1080" s="23"/>
      <c r="L1080" s="23"/>
      <c r="M1080" s="23"/>
      <c r="N1080" s="23"/>
      <c r="O1080" s="23"/>
      <c r="P1080" s="94"/>
    </row>
    <row r="1081" spans="1:16" x14ac:dyDescent="0.2">
      <c r="A1081" s="33"/>
      <c r="B1081" s="34"/>
      <c r="C1081" s="35"/>
      <c r="D1081" s="23"/>
      <c r="E1081" s="23"/>
      <c r="F1081" s="23"/>
      <c r="G1081" s="23"/>
      <c r="H1081" s="23"/>
      <c r="I1081" s="23" t="s">
        <v>20</v>
      </c>
      <c r="J1081" s="23"/>
      <c r="K1081" s="23"/>
      <c r="L1081" s="23"/>
      <c r="M1081" s="23"/>
      <c r="N1081" s="23"/>
      <c r="O1081" s="23"/>
      <c r="P1081" s="94"/>
    </row>
    <row r="1082" spans="1:16" x14ac:dyDescent="0.2">
      <c r="A1082" s="33"/>
      <c r="B1082" s="34"/>
      <c r="C1082" s="35"/>
      <c r="D1082" s="23"/>
      <c r="E1082" s="23"/>
      <c r="F1082" s="23"/>
      <c r="G1082" s="23"/>
      <c r="H1082" s="23"/>
      <c r="I1082" s="23" t="s">
        <v>20</v>
      </c>
      <c r="J1082" s="23"/>
      <c r="K1082" s="23"/>
      <c r="L1082" s="23"/>
      <c r="M1082" s="23"/>
      <c r="N1082" s="23"/>
      <c r="O1082" s="23"/>
      <c r="P1082" s="94"/>
    </row>
    <row r="1083" spans="1:16" x14ac:dyDescent="0.2">
      <c r="A1083" s="33"/>
      <c r="B1083" s="34"/>
      <c r="C1083" s="35"/>
      <c r="D1083" s="23"/>
      <c r="E1083" s="23"/>
      <c r="F1083" s="23"/>
      <c r="G1083" s="23"/>
      <c r="H1083" s="23"/>
      <c r="I1083" s="23" t="s">
        <v>20</v>
      </c>
      <c r="J1083" s="23"/>
      <c r="K1083" s="23"/>
      <c r="L1083" s="23"/>
      <c r="M1083" s="23"/>
      <c r="N1083" s="23"/>
      <c r="O1083" s="23"/>
      <c r="P1083" s="94"/>
    </row>
    <row r="1084" spans="1:16" x14ac:dyDescent="0.2">
      <c r="A1084" s="33"/>
      <c r="B1084" s="34"/>
      <c r="C1084" s="35"/>
      <c r="D1084" s="23"/>
      <c r="E1084" s="23"/>
      <c r="F1084" s="23"/>
      <c r="G1084" s="23"/>
      <c r="H1084" s="23"/>
      <c r="I1084" s="23" t="s">
        <v>20</v>
      </c>
      <c r="J1084" s="23"/>
      <c r="K1084" s="23"/>
      <c r="L1084" s="23"/>
      <c r="M1084" s="23"/>
      <c r="N1084" s="23"/>
      <c r="O1084" s="23"/>
      <c r="P1084" s="94"/>
    </row>
    <row r="1085" spans="1:16" x14ac:dyDescent="0.2">
      <c r="A1085" s="33"/>
      <c r="B1085" s="34"/>
      <c r="C1085" s="35"/>
      <c r="D1085" s="23"/>
      <c r="E1085" s="23"/>
      <c r="F1085" s="23"/>
      <c r="G1085" s="23"/>
      <c r="H1085" s="23"/>
      <c r="I1085" s="23" t="s">
        <v>20</v>
      </c>
      <c r="J1085" s="23"/>
      <c r="K1085" s="23"/>
      <c r="L1085" s="23"/>
      <c r="M1085" s="23"/>
      <c r="N1085" s="23"/>
      <c r="O1085" s="23"/>
      <c r="P1085" s="94"/>
    </row>
    <row r="1086" spans="1:16" x14ac:dyDescent="0.2">
      <c r="A1086" s="33"/>
      <c r="B1086" s="34"/>
      <c r="C1086" s="35"/>
      <c r="D1086" s="23"/>
      <c r="E1086" s="23"/>
      <c r="F1086" s="23"/>
      <c r="G1086" s="23"/>
      <c r="H1086" s="23"/>
      <c r="I1086" s="23" t="s">
        <v>20</v>
      </c>
      <c r="J1086" s="23"/>
      <c r="K1086" s="23"/>
      <c r="L1086" s="23"/>
      <c r="M1086" s="23"/>
      <c r="N1086" s="23"/>
      <c r="O1086" s="23"/>
      <c r="P1086" s="94"/>
    </row>
    <row r="1087" spans="1:16" x14ac:dyDescent="0.2">
      <c r="A1087" s="33"/>
      <c r="B1087" s="34"/>
      <c r="C1087" s="35"/>
      <c r="D1087" s="23"/>
      <c r="E1087" s="23"/>
      <c r="F1087" s="23"/>
      <c r="G1087" s="23"/>
      <c r="H1087" s="23"/>
      <c r="I1087" s="23" t="s">
        <v>20</v>
      </c>
      <c r="J1087" s="23"/>
      <c r="K1087" s="23"/>
      <c r="L1087" s="23"/>
      <c r="M1087" s="23"/>
      <c r="N1087" s="23"/>
      <c r="O1087" s="23"/>
      <c r="P1087" s="94"/>
    </row>
    <row r="1088" spans="1:16" x14ac:dyDescent="0.2">
      <c r="A1088" s="33"/>
      <c r="B1088" s="34"/>
      <c r="C1088" s="35"/>
      <c r="D1088" s="23"/>
      <c r="E1088" s="23"/>
      <c r="F1088" s="23"/>
      <c r="G1088" s="23"/>
      <c r="H1088" s="23"/>
      <c r="I1088" s="23" t="s">
        <v>20</v>
      </c>
      <c r="J1088" s="23"/>
      <c r="K1088" s="23"/>
      <c r="L1088" s="23"/>
      <c r="M1088" s="23"/>
      <c r="N1088" s="23"/>
      <c r="O1088" s="23"/>
      <c r="P1088" s="94"/>
    </row>
    <row r="1089" spans="1:16" x14ac:dyDescent="0.2">
      <c r="A1089" s="33"/>
      <c r="B1089" s="34"/>
      <c r="C1089" s="35"/>
      <c r="D1089" s="23"/>
      <c r="E1089" s="23"/>
      <c r="F1089" s="23"/>
      <c r="G1089" s="23"/>
      <c r="H1089" s="23"/>
      <c r="I1089" s="23" t="s">
        <v>20</v>
      </c>
      <c r="J1089" s="23"/>
      <c r="K1089" s="23"/>
      <c r="L1089" s="23"/>
      <c r="M1089" s="23"/>
      <c r="N1089" s="23"/>
      <c r="O1089" s="23"/>
      <c r="P1089" s="94"/>
    </row>
    <row r="1090" spans="1:16" x14ac:dyDescent="0.2">
      <c r="A1090" s="33"/>
      <c r="B1090" s="34"/>
      <c r="C1090" s="35"/>
      <c r="D1090" s="23"/>
      <c r="E1090" s="23"/>
      <c r="F1090" s="23"/>
      <c r="G1090" s="23"/>
      <c r="H1090" s="23"/>
      <c r="I1090" s="23" t="s">
        <v>20</v>
      </c>
      <c r="J1090" s="23"/>
      <c r="K1090" s="23"/>
      <c r="L1090" s="23"/>
      <c r="M1090" s="23"/>
      <c r="N1090" s="23"/>
      <c r="O1090" s="23"/>
      <c r="P1090" s="94"/>
    </row>
    <row r="1091" spans="1:16" x14ac:dyDescent="0.2">
      <c r="A1091" s="33"/>
      <c r="B1091" s="34"/>
      <c r="C1091" s="35"/>
      <c r="D1091" s="23"/>
      <c r="E1091" s="23"/>
      <c r="F1091" s="23"/>
      <c r="G1091" s="23"/>
      <c r="H1091" s="23"/>
      <c r="I1091" s="23" t="s">
        <v>20</v>
      </c>
      <c r="J1091" s="23"/>
      <c r="K1091" s="23"/>
      <c r="L1091" s="23"/>
      <c r="M1091" s="23"/>
      <c r="N1091" s="23"/>
      <c r="O1091" s="23"/>
      <c r="P1091" s="94"/>
    </row>
    <row r="1092" spans="1:16" x14ac:dyDescent="0.2">
      <c r="A1092" s="33"/>
      <c r="B1092" s="34"/>
      <c r="C1092" s="35"/>
      <c r="D1092" s="23"/>
      <c r="E1092" s="23"/>
      <c r="F1092" s="23"/>
      <c r="G1092" s="23"/>
      <c r="H1092" s="23"/>
      <c r="I1092" s="23" t="s">
        <v>20</v>
      </c>
      <c r="J1092" s="23"/>
      <c r="K1092" s="23"/>
      <c r="L1092" s="23"/>
      <c r="M1092" s="23"/>
      <c r="N1092" s="23"/>
      <c r="O1092" s="23"/>
      <c r="P1092" s="94"/>
    </row>
    <row r="1093" spans="1:16" x14ac:dyDescent="0.2">
      <c r="A1093" s="33"/>
      <c r="B1093" s="34"/>
      <c r="C1093" s="35"/>
      <c r="D1093" s="23"/>
      <c r="E1093" s="23"/>
      <c r="F1093" s="23"/>
      <c r="G1093" s="23"/>
      <c r="H1093" s="23"/>
      <c r="I1093" s="23" t="s">
        <v>20</v>
      </c>
      <c r="J1093" s="23"/>
      <c r="K1093" s="23"/>
      <c r="L1093" s="23"/>
      <c r="M1093" s="23"/>
      <c r="N1093" s="23"/>
      <c r="O1093" s="23"/>
      <c r="P1093" s="94"/>
    </row>
    <row r="1094" spans="1:16" x14ac:dyDescent="0.2">
      <c r="A1094" s="33"/>
      <c r="B1094" s="34"/>
      <c r="C1094" s="35"/>
      <c r="D1094" s="23"/>
      <c r="E1094" s="23"/>
      <c r="F1094" s="23"/>
      <c r="G1094" s="23"/>
      <c r="H1094" s="23"/>
      <c r="I1094" s="23" t="s">
        <v>20</v>
      </c>
      <c r="J1094" s="23"/>
      <c r="K1094" s="23"/>
      <c r="L1094" s="23"/>
      <c r="M1094" s="23"/>
      <c r="N1094" s="23"/>
      <c r="O1094" s="23"/>
      <c r="P1094" s="94"/>
    </row>
    <row r="1095" spans="1:16" x14ac:dyDescent="0.2">
      <c r="A1095" s="33"/>
      <c r="B1095" s="34"/>
      <c r="C1095" s="35"/>
      <c r="D1095" s="23"/>
      <c r="E1095" s="23"/>
      <c r="F1095" s="23"/>
      <c r="G1095" s="23"/>
      <c r="H1095" s="23"/>
      <c r="I1095" s="23" t="s">
        <v>20</v>
      </c>
      <c r="J1095" s="23"/>
      <c r="K1095" s="23"/>
      <c r="L1095" s="23"/>
      <c r="M1095" s="23"/>
      <c r="N1095" s="23"/>
      <c r="O1095" s="23"/>
      <c r="P1095" s="94"/>
    </row>
    <row r="1096" spans="1:16" x14ac:dyDescent="0.2">
      <c r="A1096" s="33"/>
      <c r="B1096" s="34"/>
      <c r="C1096" s="35"/>
      <c r="D1096" s="23"/>
      <c r="E1096" s="23"/>
      <c r="F1096" s="23"/>
      <c r="G1096" s="23"/>
      <c r="H1096" s="23"/>
      <c r="I1096" s="23" t="s">
        <v>20</v>
      </c>
      <c r="J1096" s="23"/>
      <c r="K1096" s="23"/>
      <c r="L1096" s="23"/>
      <c r="M1096" s="23"/>
      <c r="N1096" s="23"/>
      <c r="O1096" s="23"/>
      <c r="P1096" s="94"/>
    </row>
    <row r="1097" spans="1:16" x14ac:dyDescent="0.2">
      <c r="A1097" s="33"/>
      <c r="B1097" s="34"/>
      <c r="C1097" s="35"/>
      <c r="D1097" s="23"/>
      <c r="E1097" s="23"/>
      <c r="F1097" s="23"/>
      <c r="G1097" s="23"/>
      <c r="H1097" s="23"/>
      <c r="I1097" s="23" t="s">
        <v>20</v>
      </c>
      <c r="J1097" s="23"/>
      <c r="K1097" s="23"/>
      <c r="L1097" s="23"/>
      <c r="M1097" s="23"/>
      <c r="N1097" s="23"/>
      <c r="O1097" s="23"/>
      <c r="P1097" s="94"/>
    </row>
    <row r="1098" spans="1:16" x14ac:dyDescent="0.2">
      <c r="A1098" s="33"/>
      <c r="B1098" s="34"/>
      <c r="C1098" s="35"/>
      <c r="D1098" s="23"/>
      <c r="E1098" s="23"/>
      <c r="F1098" s="23"/>
      <c r="G1098" s="23"/>
      <c r="H1098" s="23"/>
      <c r="I1098" s="23" t="s">
        <v>19</v>
      </c>
      <c r="J1098" s="23"/>
      <c r="K1098" s="23"/>
      <c r="L1098" s="23"/>
      <c r="M1098" s="23"/>
      <c r="N1098" s="23"/>
      <c r="O1098" s="23"/>
      <c r="P1098" s="94"/>
    </row>
    <row r="1099" spans="1:16" x14ac:dyDescent="0.2">
      <c r="A1099" s="33"/>
      <c r="B1099" s="34"/>
      <c r="C1099" s="35"/>
      <c r="D1099" s="23"/>
      <c r="E1099" s="23"/>
      <c r="F1099" s="23"/>
      <c r="G1099" s="23"/>
      <c r="H1099" s="23"/>
      <c r="I1099" s="23" t="s">
        <v>19</v>
      </c>
      <c r="J1099" s="23"/>
      <c r="K1099" s="23"/>
      <c r="L1099" s="23"/>
      <c r="M1099" s="23"/>
      <c r="N1099" s="23"/>
      <c r="O1099" s="23"/>
      <c r="P1099" s="94"/>
    </row>
    <row r="1100" spans="1:16" x14ac:dyDescent="0.2">
      <c r="A1100" s="33"/>
      <c r="B1100" s="34"/>
      <c r="C1100" s="35"/>
      <c r="D1100" s="23"/>
      <c r="E1100" s="23"/>
      <c r="F1100" s="23"/>
      <c r="G1100" s="23"/>
      <c r="H1100" s="23"/>
      <c r="I1100" s="23" t="s">
        <v>19</v>
      </c>
      <c r="J1100" s="23"/>
      <c r="K1100" s="23"/>
      <c r="L1100" s="23"/>
      <c r="M1100" s="23"/>
      <c r="N1100" s="23"/>
      <c r="O1100" s="23"/>
      <c r="P1100" s="94"/>
    </row>
    <row r="1101" spans="1:16" x14ac:dyDescent="0.2">
      <c r="A1101" s="33"/>
      <c r="B1101" s="34"/>
      <c r="C1101" s="35"/>
      <c r="D1101" s="23"/>
      <c r="E1101" s="23"/>
      <c r="F1101" s="23"/>
      <c r="G1101" s="23"/>
      <c r="H1101" s="23"/>
      <c r="I1101" s="23" t="s">
        <v>19</v>
      </c>
      <c r="J1101" s="23"/>
      <c r="K1101" s="23"/>
      <c r="L1101" s="23"/>
      <c r="M1101" s="23"/>
      <c r="N1101" s="23"/>
      <c r="O1101" s="23"/>
      <c r="P1101" s="94"/>
    </row>
    <row r="1102" spans="1:16" x14ac:dyDescent="0.2">
      <c r="A1102" s="33"/>
      <c r="B1102" s="34"/>
      <c r="C1102" s="35"/>
      <c r="D1102" s="23"/>
      <c r="E1102" s="23"/>
      <c r="F1102" s="23"/>
      <c r="G1102" s="23"/>
      <c r="H1102" s="23"/>
      <c r="I1102" s="23" t="s">
        <v>19</v>
      </c>
      <c r="J1102" s="23"/>
      <c r="K1102" s="23"/>
      <c r="L1102" s="23"/>
      <c r="M1102" s="23"/>
      <c r="N1102" s="23"/>
      <c r="O1102" s="23"/>
      <c r="P1102" s="94"/>
    </row>
    <row r="1103" spans="1:16" x14ac:dyDescent="0.2">
      <c r="A1103" s="33"/>
      <c r="B1103" s="34"/>
      <c r="C1103" s="35"/>
      <c r="D1103" s="23"/>
      <c r="E1103" s="23"/>
      <c r="F1103" s="23"/>
      <c r="G1103" s="23"/>
      <c r="H1103" s="23"/>
      <c r="I1103" s="23" t="s">
        <v>19</v>
      </c>
      <c r="J1103" s="23"/>
      <c r="K1103" s="23"/>
      <c r="L1103" s="23"/>
      <c r="M1103" s="23"/>
      <c r="N1103" s="23"/>
      <c r="O1103" s="23"/>
      <c r="P1103" s="94"/>
    </row>
    <row r="1104" spans="1:16" x14ac:dyDescent="0.2">
      <c r="A1104" s="33"/>
      <c r="B1104" s="34"/>
      <c r="C1104" s="35"/>
      <c r="D1104" s="23"/>
      <c r="E1104" s="23"/>
      <c r="F1104" s="23"/>
      <c r="G1104" s="23"/>
      <c r="H1104" s="23"/>
      <c r="I1104" s="23" t="s">
        <v>19</v>
      </c>
      <c r="J1104" s="23"/>
      <c r="K1104" s="23"/>
      <c r="L1104" s="23"/>
      <c r="M1104" s="23"/>
      <c r="N1104" s="23"/>
      <c r="O1104" s="23"/>
      <c r="P1104" s="94"/>
    </row>
    <row r="1105" spans="1:16" x14ac:dyDescent="0.2">
      <c r="A1105" s="33"/>
      <c r="B1105" s="34"/>
      <c r="C1105" s="35"/>
      <c r="D1105" s="23"/>
      <c r="E1105" s="23"/>
      <c r="F1105" s="23"/>
      <c r="G1105" s="23"/>
      <c r="H1105" s="23"/>
      <c r="I1105" s="23" t="s">
        <v>19</v>
      </c>
      <c r="J1105" s="23"/>
      <c r="K1105" s="23"/>
      <c r="L1105" s="23"/>
      <c r="M1105" s="23"/>
      <c r="N1105" s="23"/>
      <c r="O1105" s="23"/>
      <c r="P1105" s="94"/>
    </row>
    <row r="1106" spans="1:16" x14ac:dyDescent="0.2">
      <c r="A1106" s="33"/>
      <c r="B1106" s="34"/>
      <c r="C1106" s="35"/>
      <c r="D1106" s="23"/>
      <c r="E1106" s="23"/>
      <c r="F1106" s="23"/>
      <c r="G1106" s="23"/>
      <c r="H1106" s="23"/>
      <c r="I1106" s="23" t="s">
        <v>18</v>
      </c>
      <c r="J1106" s="23"/>
      <c r="K1106" s="23"/>
      <c r="L1106" s="23"/>
      <c r="M1106" s="23"/>
      <c r="N1106" s="23"/>
      <c r="O1106" s="23"/>
      <c r="P1106" s="94"/>
    </row>
    <row r="1107" spans="1:16" x14ac:dyDescent="0.2">
      <c r="A1107" s="33"/>
      <c r="B1107" s="34"/>
      <c r="C1107" s="35"/>
      <c r="D1107" s="23"/>
      <c r="E1107" s="23"/>
      <c r="F1107" s="23"/>
      <c r="G1107" s="23"/>
      <c r="H1107" s="23"/>
      <c r="I1107" s="23" t="s">
        <v>19</v>
      </c>
      <c r="J1107" s="23"/>
      <c r="K1107" s="23"/>
      <c r="L1107" s="23"/>
      <c r="M1107" s="23"/>
      <c r="N1107" s="23"/>
      <c r="O1107" s="23"/>
      <c r="P1107" s="94"/>
    </row>
    <row r="1108" spans="1:16" x14ac:dyDescent="0.2">
      <c r="A1108" s="33"/>
      <c r="B1108" s="34"/>
      <c r="C1108" s="35"/>
      <c r="D1108" s="23"/>
      <c r="E1108" s="23"/>
      <c r="F1108" s="23"/>
      <c r="G1108" s="23"/>
      <c r="H1108" s="23"/>
      <c r="I1108" s="23" t="s">
        <v>19</v>
      </c>
      <c r="J1108" s="23"/>
      <c r="K1108" s="23"/>
      <c r="L1108" s="23"/>
      <c r="M1108" s="23"/>
      <c r="N1108" s="23"/>
      <c r="O1108" s="23"/>
      <c r="P1108" s="94"/>
    </row>
    <row r="1109" spans="1:16" x14ac:dyDescent="0.2">
      <c r="A1109" s="33"/>
      <c r="B1109" s="34"/>
      <c r="C1109" s="35"/>
      <c r="D1109" s="23"/>
      <c r="E1109" s="23"/>
      <c r="F1109" s="23"/>
      <c r="G1109" s="23"/>
      <c r="H1109" s="23"/>
      <c r="I1109" s="23" t="s">
        <v>19</v>
      </c>
      <c r="J1109" s="23"/>
      <c r="K1109" s="23"/>
      <c r="L1109" s="23"/>
      <c r="M1109" s="23"/>
      <c r="N1109" s="23"/>
      <c r="O1109" s="23"/>
      <c r="P1109" s="94"/>
    </row>
    <row r="1110" spans="1:16" x14ac:dyDescent="0.2">
      <c r="A1110" s="33"/>
      <c r="B1110" s="34"/>
      <c r="C1110" s="35"/>
      <c r="D1110" s="23"/>
      <c r="E1110" s="23"/>
      <c r="F1110" s="23"/>
      <c r="G1110" s="23"/>
      <c r="H1110" s="23"/>
      <c r="I1110" s="23" t="s">
        <v>19</v>
      </c>
      <c r="J1110" s="23"/>
      <c r="K1110" s="23"/>
      <c r="L1110" s="23"/>
      <c r="M1110" s="23"/>
      <c r="N1110" s="23"/>
      <c r="O1110" s="23"/>
      <c r="P1110" s="94"/>
    </row>
    <row r="1111" spans="1:16" x14ac:dyDescent="0.2">
      <c r="A1111" s="33"/>
      <c r="B1111" s="34"/>
      <c r="C1111" s="35"/>
      <c r="D1111" s="23"/>
      <c r="E1111" s="23"/>
      <c r="F1111" s="23"/>
      <c r="G1111" s="23"/>
      <c r="H1111" s="23"/>
      <c r="I1111" s="23" t="s">
        <v>19</v>
      </c>
      <c r="J1111" s="23"/>
      <c r="K1111" s="23"/>
      <c r="L1111" s="23"/>
      <c r="M1111" s="23"/>
      <c r="N1111" s="23"/>
      <c r="O1111" s="23"/>
      <c r="P1111" s="94"/>
    </row>
    <row r="1112" spans="1:16" x14ac:dyDescent="0.2">
      <c r="A1112" s="33"/>
      <c r="B1112" s="34"/>
      <c r="C1112" s="35"/>
      <c r="D1112" s="23"/>
      <c r="E1112" s="23"/>
      <c r="F1112" s="23"/>
      <c r="G1112" s="23"/>
      <c r="H1112" s="23"/>
      <c r="I1112" s="23" t="s">
        <v>19</v>
      </c>
      <c r="J1112" s="23"/>
      <c r="K1112" s="23"/>
      <c r="L1112" s="23"/>
      <c r="M1112" s="23"/>
      <c r="N1112" s="23"/>
      <c r="O1112" s="23"/>
      <c r="P1112" s="94"/>
    </row>
    <row r="1113" spans="1:16" x14ac:dyDescent="0.2">
      <c r="A1113" s="33"/>
      <c r="B1113" s="34"/>
      <c r="C1113" s="35"/>
      <c r="D1113" s="23"/>
      <c r="E1113" s="23"/>
      <c r="F1113" s="23"/>
      <c r="G1113" s="23"/>
      <c r="H1113" s="23"/>
      <c r="I1113" s="23" t="s">
        <v>19</v>
      </c>
      <c r="J1113" s="23"/>
      <c r="K1113" s="23"/>
      <c r="L1113" s="23"/>
      <c r="M1113" s="23"/>
      <c r="N1113" s="23"/>
      <c r="O1113" s="23"/>
      <c r="P1113" s="94"/>
    </row>
    <row r="1114" spans="1:16" x14ac:dyDescent="0.2">
      <c r="A1114" s="33"/>
      <c r="B1114" s="34"/>
      <c r="C1114" s="35"/>
      <c r="D1114" s="23"/>
      <c r="E1114" s="23"/>
      <c r="F1114" s="23"/>
      <c r="G1114" s="23"/>
      <c r="H1114" s="23"/>
      <c r="I1114" s="23" t="s">
        <v>19</v>
      </c>
      <c r="J1114" s="23"/>
      <c r="K1114" s="23"/>
      <c r="L1114" s="23"/>
      <c r="M1114" s="23"/>
      <c r="N1114" s="23"/>
      <c r="O1114" s="23"/>
      <c r="P1114" s="94"/>
    </row>
    <row r="1115" spans="1:16" x14ac:dyDescent="0.2">
      <c r="A1115" s="33"/>
      <c r="B1115" s="34"/>
      <c r="C1115" s="35"/>
      <c r="D1115" s="23"/>
      <c r="E1115" s="23"/>
      <c r="F1115" s="23"/>
      <c r="G1115" s="23"/>
      <c r="H1115" s="23"/>
      <c r="I1115" s="23" t="s">
        <v>18</v>
      </c>
      <c r="J1115" s="23"/>
      <c r="K1115" s="23"/>
      <c r="L1115" s="23"/>
      <c r="M1115" s="23"/>
      <c r="N1115" s="23"/>
      <c r="O1115" s="23"/>
      <c r="P1115" s="94"/>
    </row>
    <row r="1116" spans="1:16" x14ac:dyDescent="0.2">
      <c r="A1116" s="33"/>
      <c r="B1116" s="34"/>
      <c r="C1116" s="35"/>
      <c r="D1116" s="23"/>
      <c r="E1116" s="23"/>
      <c r="F1116" s="23"/>
      <c r="G1116" s="23"/>
      <c r="H1116" s="23"/>
      <c r="I1116" s="23" t="s">
        <v>19</v>
      </c>
      <c r="J1116" s="23"/>
      <c r="K1116" s="23"/>
      <c r="L1116" s="23"/>
      <c r="M1116" s="23"/>
      <c r="N1116" s="23"/>
      <c r="O1116" s="23"/>
      <c r="P1116" s="94"/>
    </row>
    <row r="1117" spans="1:16" x14ac:dyDescent="0.2">
      <c r="A1117" s="33"/>
      <c r="B1117" s="34"/>
      <c r="C1117" s="35"/>
      <c r="D1117" s="23"/>
      <c r="E1117" s="23"/>
      <c r="F1117" s="23"/>
      <c r="G1117" s="23"/>
      <c r="H1117" s="23"/>
      <c r="I1117" s="23" t="s">
        <v>19</v>
      </c>
      <c r="J1117" s="23"/>
      <c r="K1117" s="23"/>
      <c r="L1117" s="23"/>
      <c r="M1117" s="23"/>
      <c r="N1117" s="23"/>
      <c r="O1117" s="23"/>
      <c r="P1117" s="94"/>
    </row>
    <row r="1118" spans="1:16" x14ac:dyDescent="0.2">
      <c r="A1118" s="33"/>
      <c r="B1118" s="34"/>
      <c r="C1118" s="35"/>
      <c r="D1118" s="23"/>
      <c r="E1118" s="23"/>
      <c r="F1118" s="23"/>
      <c r="G1118" s="23"/>
      <c r="H1118" s="23"/>
      <c r="I1118" s="23" t="s">
        <v>19</v>
      </c>
      <c r="J1118" s="23"/>
      <c r="K1118" s="23"/>
      <c r="L1118" s="23"/>
      <c r="M1118" s="23"/>
      <c r="N1118" s="23"/>
      <c r="O1118" s="23"/>
      <c r="P1118" s="94"/>
    </row>
    <row r="1119" spans="1:16" x14ac:dyDescent="0.2">
      <c r="A1119" s="33"/>
      <c r="B1119" s="34"/>
      <c r="C1119" s="35"/>
      <c r="D1119" s="23"/>
      <c r="E1119" s="23"/>
      <c r="F1119" s="23"/>
      <c r="G1119" s="23"/>
      <c r="H1119" s="23"/>
      <c r="I1119" s="23" t="s">
        <v>18</v>
      </c>
      <c r="J1119" s="23"/>
      <c r="K1119" s="23"/>
      <c r="L1119" s="23"/>
      <c r="M1119" s="23"/>
      <c r="N1119" s="23"/>
      <c r="O1119" s="23"/>
      <c r="P1119" s="94"/>
    </row>
    <row r="1120" spans="1:16" x14ac:dyDescent="0.2">
      <c r="A1120" s="33"/>
      <c r="B1120" s="34"/>
      <c r="C1120" s="35"/>
      <c r="D1120" s="23"/>
      <c r="E1120" s="23"/>
      <c r="F1120" s="23"/>
      <c r="G1120" s="23"/>
      <c r="H1120" s="23"/>
      <c r="I1120" s="23" t="s">
        <v>18</v>
      </c>
      <c r="J1120" s="23"/>
      <c r="K1120" s="23"/>
      <c r="L1120" s="23"/>
      <c r="M1120" s="23"/>
      <c r="N1120" s="23"/>
      <c r="O1120" s="23"/>
      <c r="P1120" s="94"/>
    </row>
    <row r="1121" spans="1:16" x14ac:dyDescent="0.2">
      <c r="A1121" s="33"/>
      <c r="B1121" s="34"/>
      <c r="C1121" s="35"/>
      <c r="D1121" s="23"/>
      <c r="E1121" s="23"/>
      <c r="F1121" s="23"/>
      <c r="G1121" s="23"/>
      <c r="H1121" s="23"/>
      <c r="I1121" s="23" t="s">
        <v>18</v>
      </c>
      <c r="J1121" s="23"/>
      <c r="K1121" s="23"/>
      <c r="L1121" s="23"/>
      <c r="M1121" s="23"/>
      <c r="N1121" s="23"/>
      <c r="O1121" s="23"/>
      <c r="P1121" s="94"/>
    </row>
    <row r="1122" spans="1:16" x14ac:dyDescent="0.2">
      <c r="A1122" s="33"/>
      <c r="B1122" s="34"/>
      <c r="C1122" s="35"/>
      <c r="D1122" s="23"/>
      <c r="E1122" s="23"/>
      <c r="F1122" s="23"/>
      <c r="G1122" s="23"/>
      <c r="H1122" s="23"/>
      <c r="I1122" s="23" t="s">
        <v>19</v>
      </c>
      <c r="J1122" s="23"/>
      <c r="K1122" s="23"/>
      <c r="L1122" s="23"/>
      <c r="M1122" s="23"/>
      <c r="N1122" s="23"/>
      <c r="O1122" s="23"/>
      <c r="P1122" s="94"/>
    </row>
    <row r="1123" spans="1:16" x14ac:dyDescent="0.2">
      <c r="A1123" s="33"/>
      <c r="B1123" s="34"/>
      <c r="C1123" s="35"/>
      <c r="D1123" s="23"/>
      <c r="E1123" s="23"/>
      <c r="F1123" s="23"/>
      <c r="G1123" s="23"/>
      <c r="H1123" s="23"/>
      <c r="I1123" s="23" t="s">
        <v>19</v>
      </c>
      <c r="J1123" s="23"/>
      <c r="K1123" s="23"/>
      <c r="L1123" s="23"/>
      <c r="M1123" s="23"/>
      <c r="N1123" s="23"/>
      <c r="O1123" s="23"/>
      <c r="P1123" s="94"/>
    </row>
    <row r="1124" spans="1:16" x14ac:dyDescent="0.2">
      <c r="A1124" s="33"/>
      <c r="B1124" s="34"/>
      <c r="C1124" s="35"/>
      <c r="D1124" s="23"/>
      <c r="E1124" s="23"/>
      <c r="F1124" s="23"/>
      <c r="G1124" s="23"/>
      <c r="H1124" s="23"/>
      <c r="I1124" s="23" t="s">
        <v>19</v>
      </c>
      <c r="J1124" s="23"/>
      <c r="K1124" s="23"/>
      <c r="L1124" s="23"/>
      <c r="M1124" s="23"/>
      <c r="N1124" s="23"/>
      <c r="O1124" s="23"/>
      <c r="P1124" s="94"/>
    </row>
    <row r="1125" spans="1:16" x14ac:dyDescent="0.2">
      <c r="A1125" s="33"/>
      <c r="B1125" s="34"/>
      <c r="C1125" s="35"/>
      <c r="D1125" s="23"/>
      <c r="E1125" s="23"/>
      <c r="F1125" s="23"/>
      <c r="G1125" s="23"/>
      <c r="H1125" s="23"/>
      <c r="I1125" s="23" t="s">
        <v>19</v>
      </c>
      <c r="J1125" s="23"/>
      <c r="K1125" s="23"/>
      <c r="L1125" s="23"/>
      <c r="M1125" s="23"/>
      <c r="N1125" s="23"/>
      <c r="O1125" s="23"/>
      <c r="P1125" s="94"/>
    </row>
    <row r="1126" spans="1:16" x14ac:dyDescent="0.2">
      <c r="A1126" s="33"/>
      <c r="B1126" s="34"/>
      <c r="C1126" s="35"/>
      <c r="D1126" s="23"/>
      <c r="E1126" s="23"/>
      <c r="F1126" s="23"/>
      <c r="G1126" s="23"/>
      <c r="H1126" s="23"/>
      <c r="I1126" s="23" t="s">
        <v>18</v>
      </c>
      <c r="J1126" s="23"/>
      <c r="K1126" s="23"/>
      <c r="L1126" s="23"/>
      <c r="M1126" s="23"/>
      <c r="N1126" s="23"/>
      <c r="O1126" s="23"/>
      <c r="P1126" s="94"/>
    </row>
    <row r="1127" spans="1:16" x14ac:dyDescent="0.2">
      <c r="A1127" s="33"/>
      <c r="B1127" s="34"/>
      <c r="C1127" s="35"/>
      <c r="D1127" s="23"/>
      <c r="E1127" s="23"/>
      <c r="F1127" s="23"/>
      <c r="G1127" s="23"/>
      <c r="H1127" s="23"/>
      <c r="I1127" s="23" t="s">
        <v>18</v>
      </c>
      <c r="J1127" s="23"/>
      <c r="K1127" s="23"/>
      <c r="L1127" s="23"/>
      <c r="M1127" s="23"/>
      <c r="N1127" s="23"/>
      <c r="O1127" s="23"/>
      <c r="P1127" s="94"/>
    </row>
    <row r="1128" spans="1:16" x14ac:dyDescent="0.2">
      <c r="A1128" s="33"/>
      <c r="B1128" s="34"/>
      <c r="C1128" s="35"/>
      <c r="D1128" s="23"/>
      <c r="E1128" s="23"/>
      <c r="F1128" s="23"/>
      <c r="G1128" s="23"/>
      <c r="H1128" s="23"/>
      <c r="I1128" s="23" t="s">
        <v>19</v>
      </c>
      <c r="J1128" s="23"/>
      <c r="K1128" s="23"/>
      <c r="L1128" s="23"/>
      <c r="M1128" s="23"/>
      <c r="N1128" s="23"/>
      <c r="O1128" s="23"/>
      <c r="P1128" s="94"/>
    </row>
    <row r="1129" spans="1:16" x14ac:dyDescent="0.2">
      <c r="A1129" s="33"/>
      <c r="B1129" s="34"/>
      <c r="C1129" s="35"/>
      <c r="D1129" s="23"/>
      <c r="E1129" s="23"/>
      <c r="F1129" s="23"/>
      <c r="G1129" s="23"/>
      <c r="H1129" s="23"/>
      <c r="I1129" s="23" t="s">
        <v>19</v>
      </c>
      <c r="J1129" s="23"/>
      <c r="K1129" s="23"/>
      <c r="L1129" s="23"/>
      <c r="M1129" s="23"/>
      <c r="N1129" s="23"/>
      <c r="O1129" s="23"/>
      <c r="P1129" s="94"/>
    </row>
    <row r="1130" spans="1:16" x14ac:dyDescent="0.2">
      <c r="A1130" s="33"/>
      <c r="B1130" s="34"/>
      <c r="C1130" s="35"/>
      <c r="D1130" s="23"/>
      <c r="E1130" s="23"/>
      <c r="F1130" s="23"/>
      <c r="G1130" s="23"/>
      <c r="H1130" s="23"/>
      <c r="I1130" s="23" t="s">
        <v>19</v>
      </c>
      <c r="J1130" s="23"/>
      <c r="K1130" s="23"/>
      <c r="L1130" s="23"/>
      <c r="M1130" s="23"/>
      <c r="N1130" s="23"/>
      <c r="O1130" s="23"/>
      <c r="P1130" s="94"/>
    </row>
    <row r="1131" spans="1:16" x14ac:dyDescent="0.2">
      <c r="A1131" s="33"/>
      <c r="B1131" s="34"/>
      <c r="C1131" s="35"/>
      <c r="D1131" s="23"/>
      <c r="E1131" s="23"/>
      <c r="F1131" s="23"/>
      <c r="G1131" s="23"/>
      <c r="H1131" s="23"/>
      <c r="I1131" s="23" t="s">
        <v>19</v>
      </c>
      <c r="J1131" s="23"/>
      <c r="K1131" s="23"/>
      <c r="L1131" s="23"/>
      <c r="M1131" s="23"/>
      <c r="N1131" s="23"/>
      <c r="O1131" s="23"/>
      <c r="P1131" s="94"/>
    </row>
    <row r="1132" spans="1:16" x14ac:dyDescent="0.2">
      <c r="A1132" s="33"/>
      <c r="B1132" s="34"/>
      <c r="C1132" s="35"/>
      <c r="D1132" s="23"/>
      <c r="E1132" s="23"/>
      <c r="F1132" s="23"/>
      <c r="G1132" s="23"/>
      <c r="H1132" s="23"/>
      <c r="I1132" s="23" t="s">
        <v>19</v>
      </c>
      <c r="J1132" s="23"/>
      <c r="K1132" s="23"/>
      <c r="L1132" s="23"/>
      <c r="M1132" s="23"/>
      <c r="N1132" s="23"/>
      <c r="O1132" s="23"/>
      <c r="P1132" s="94"/>
    </row>
    <row r="1133" spans="1:16" x14ac:dyDescent="0.2">
      <c r="A1133" s="33"/>
      <c r="B1133" s="34"/>
      <c r="C1133" s="35"/>
      <c r="D1133" s="23"/>
      <c r="E1133" s="23"/>
      <c r="F1133" s="23"/>
      <c r="G1133" s="23"/>
      <c r="H1133" s="23"/>
      <c r="I1133" s="23" t="s">
        <v>19</v>
      </c>
      <c r="J1133" s="23"/>
      <c r="K1133" s="23"/>
      <c r="L1133" s="23"/>
      <c r="M1133" s="23"/>
      <c r="N1133" s="23"/>
      <c r="O1133" s="23"/>
      <c r="P1133" s="94"/>
    </row>
    <row r="1134" spans="1:16" x14ac:dyDescent="0.2">
      <c r="A1134" s="33"/>
      <c r="B1134" s="34"/>
      <c r="C1134" s="35"/>
      <c r="D1134" s="23"/>
      <c r="E1134" s="23"/>
      <c r="F1134" s="23"/>
      <c r="G1134" s="23"/>
      <c r="H1134" s="23"/>
      <c r="I1134" s="23" t="s">
        <v>19</v>
      </c>
      <c r="J1134" s="23"/>
      <c r="K1134" s="23"/>
      <c r="L1134" s="23"/>
      <c r="M1134" s="23"/>
      <c r="N1134" s="23"/>
      <c r="O1134" s="23"/>
      <c r="P1134" s="94"/>
    </row>
    <row r="1135" spans="1:16" x14ac:dyDescent="0.2">
      <c r="A1135" s="33"/>
      <c r="B1135" s="34"/>
      <c r="C1135" s="35"/>
      <c r="D1135" s="23"/>
      <c r="E1135" s="23"/>
      <c r="F1135" s="23"/>
      <c r="G1135" s="23"/>
      <c r="H1135" s="23"/>
      <c r="I1135" s="23" t="s">
        <v>19</v>
      </c>
      <c r="J1135" s="23"/>
      <c r="K1135" s="23"/>
      <c r="L1135" s="23"/>
      <c r="M1135" s="23"/>
      <c r="N1135" s="23"/>
      <c r="O1135" s="23"/>
      <c r="P1135" s="94"/>
    </row>
    <row r="1136" spans="1:16" x14ac:dyDescent="0.2">
      <c r="A1136" s="33"/>
      <c r="B1136" s="34"/>
      <c r="C1136" s="35"/>
      <c r="D1136" s="23"/>
      <c r="E1136" s="23"/>
      <c r="F1136" s="23"/>
      <c r="G1136" s="23"/>
      <c r="H1136" s="23"/>
      <c r="I1136" s="23" t="s">
        <v>18</v>
      </c>
      <c r="J1136" s="23"/>
      <c r="K1136" s="23"/>
      <c r="L1136" s="23"/>
      <c r="M1136" s="23"/>
      <c r="N1136" s="23"/>
      <c r="O1136" s="23"/>
      <c r="P1136" s="94"/>
    </row>
    <row r="1137" spans="1:16" x14ac:dyDescent="0.2">
      <c r="A1137" s="33"/>
      <c r="B1137" s="34"/>
      <c r="C1137" s="35"/>
      <c r="D1137" s="23"/>
      <c r="E1137" s="23"/>
      <c r="F1137" s="23"/>
      <c r="G1137" s="23"/>
      <c r="H1137" s="23"/>
      <c r="I1137" s="23" t="s">
        <v>19</v>
      </c>
      <c r="J1137" s="23"/>
      <c r="K1137" s="23"/>
      <c r="L1137" s="23"/>
      <c r="M1137" s="23"/>
      <c r="N1137" s="23"/>
      <c r="O1137" s="23"/>
      <c r="P1137" s="94"/>
    </row>
    <row r="1138" spans="1:16" x14ac:dyDescent="0.2">
      <c r="A1138" s="33"/>
      <c r="B1138" s="34"/>
      <c r="C1138" s="35"/>
      <c r="D1138" s="23"/>
      <c r="E1138" s="23"/>
      <c r="F1138" s="23"/>
      <c r="G1138" s="23"/>
      <c r="H1138" s="23"/>
      <c r="I1138" s="23" t="s">
        <v>19</v>
      </c>
      <c r="J1138" s="23"/>
      <c r="K1138" s="23"/>
      <c r="L1138" s="23"/>
      <c r="M1138" s="23"/>
      <c r="N1138" s="23"/>
      <c r="O1138" s="23"/>
      <c r="P1138" s="94"/>
    </row>
    <row r="1139" spans="1:16" x14ac:dyDescent="0.2">
      <c r="A1139" s="33"/>
      <c r="B1139" s="34"/>
      <c r="C1139" s="35"/>
      <c r="D1139" s="23"/>
      <c r="E1139" s="23"/>
      <c r="F1139" s="23"/>
      <c r="G1139" s="23"/>
      <c r="H1139" s="23"/>
      <c r="I1139" s="23" t="s">
        <v>19</v>
      </c>
      <c r="J1139" s="23"/>
      <c r="K1139" s="23"/>
      <c r="L1139" s="23"/>
      <c r="M1139" s="23"/>
      <c r="N1139" s="23"/>
      <c r="O1139" s="23"/>
      <c r="P1139" s="94"/>
    </row>
    <row r="1140" spans="1:16" x14ac:dyDescent="0.2">
      <c r="A1140" s="33"/>
      <c r="B1140" s="34"/>
      <c r="C1140" s="35"/>
      <c r="D1140" s="23"/>
      <c r="E1140" s="23"/>
      <c r="F1140" s="23"/>
      <c r="G1140" s="23"/>
      <c r="H1140" s="23"/>
      <c r="I1140" s="23" t="s">
        <v>19</v>
      </c>
      <c r="J1140" s="23"/>
      <c r="K1140" s="23"/>
      <c r="L1140" s="23"/>
      <c r="M1140" s="23"/>
      <c r="N1140" s="23"/>
      <c r="O1140" s="23"/>
      <c r="P1140" s="94"/>
    </row>
    <row r="1141" spans="1:16" x14ac:dyDescent="0.2">
      <c r="A1141" s="33"/>
      <c r="B1141" s="34"/>
      <c r="C1141" s="35"/>
      <c r="D1141" s="23"/>
      <c r="E1141" s="23"/>
      <c r="F1141" s="23"/>
      <c r="G1141" s="23"/>
      <c r="H1141" s="23"/>
      <c r="I1141" s="23" t="s">
        <v>19</v>
      </c>
      <c r="J1141" s="23"/>
      <c r="K1141" s="23"/>
      <c r="L1141" s="23"/>
      <c r="M1141" s="23"/>
      <c r="N1141" s="23"/>
      <c r="O1141" s="23"/>
      <c r="P1141" s="94"/>
    </row>
    <row r="1142" spans="1:16" x14ac:dyDescent="0.2">
      <c r="A1142" s="33"/>
      <c r="B1142" s="34"/>
      <c r="C1142" s="35"/>
      <c r="D1142" s="23"/>
      <c r="E1142" s="23"/>
      <c r="F1142" s="23"/>
      <c r="G1142" s="23"/>
      <c r="H1142" s="23"/>
      <c r="I1142" s="23" t="s">
        <v>19</v>
      </c>
      <c r="J1142" s="23"/>
      <c r="K1142" s="23"/>
      <c r="L1142" s="23"/>
      <c r="M1142" s="23"/>
      <c r="N1142" s="23"/>
      <c r="O1142" s="23"/>
      <c r="P1142" s="94"/>
    </row>
    <row r="1143" spans="1:16" x14ac:dyDescent="0.2">
      <c r="A1143" s="33"/>
      <c r="B1143" s="34"/>
      <c r="C1143" s="35"/>
      <c r="D1143" s="23"/>
      <c r="E1143" s="23"/>
      <c r="F1143" s="23"/>
      <c r="G1143" s="23"/>
      <c r="H1143" s="23"/>
      <c r="I1143" s="23" t="s">
        <v>18</v>
      </c>
      <c r="J1143" s="23"/>
      <c r="K1143" s="23"/>
      <c r="L1143" s="23"/>
      <c r="M1143" s="23"/>
      <c r="N1143" s="23"/>
      <c r="O1143" s="23"/>
      <c r="P1143" s="94"/>
    </row>
    <row r="1144" spans="1:16" x14ac:dyDescent="0.2">
      <c r="A1144" s="33"/>
      <c r="B1144" s="34"/>
      <c r="C1144" s="35"/>
      <c r="D1144" s="23"/>
      <c r="E1144" s="23"/>
      <c r="F1144" s="23"/>
      <c r="G1144" s="23"/>
      <c r="H1144" s="23"/>
      <c r="I1144" s="23" t="s">
        <v>21</v>
      </c>
      <c r="J1144" s="23"/>
      <c r="K1144" s="23"/>
      <c r="L1144" s="23"/>
      <c r="M1144" s="23"/>
      <c r="N1144" s="23"/>
      <c r="O1144" s="23"/>
      <c r="P1144" s="94"/>
    </row>
    <row r="1145" spans="1:16" x14ac:dyDescent="0.2">
      <c r="A1145" s="33"/>
      <c r="B1145" s="34"/>
      <c r="C1145" s="35"/>
      <c r="D1145" s="23"/>
      <c r="E1145" s="23"/>
      <c r="F1145" s="23"/>
      <c r="G1145" s="23"/>
      <c r="H1145" s="23"/>
      <c r="I1145" s="23" t="s">
        <v>19</v>
      </c>
      <c r="J1145" s="23"/>
      <c r="K1145" s="23"/>
      <c r="L1145" s="23"/>
      <c r="M1145" s="23"/>
      <c r="N1145" s="23"/>
      <c r="O1145" s="23"/>
      <c r="P1145" s="94"/>
    </row>
    <row r="1146" spans="1:16" x14ac:dyDescent="0.2">
      <c r="A1146" s="33"/>
      <c r="B1146" s="34"/>
      <c r="C1146" s="35"/>
      <c r="D1146" s="23"/>
      <c r="E1146" s="23"/>
      <c r="F1146" s="23"/>
      <c r="G1146" s="23"/>
      <c r="H1146" s="23"/>
      <c r="I1146" s="23" t="s">
        <v>19</v>
      </c>
      <c r="J1146" s="23"/>
      <c r="K1146" s="23"/>
      <c r="L1146" s="23"/>
      <c r="M1146" s="23"/>
      <c r="N1146" s="23"/>
      <c r="O1146" s="23"/>
      <c r="P1146" s="94"/>
    </row>
    <row r="1147" spans="1:16" x14ac:dyDescent="0.2">
      <c r="A1147" s="33"/>
      <c r="B1147" s="34"/>
      <c r="C1147" s="35"/>
      <c r="D1147" s="23"/>
      <c r="E1147" s="23"/>
      <c r="F1147" s="23"/>
      <c r="G1147" s="23"/>
      <c r="H1147" s="23"/>
      <c r="I1147" s="23" t="s">
        <v>19</v>
      </c>
      <c r="J1147" s="23"/>
      <c r="K1147" s="23"/>
      <c r="L1147" s="23"/>
      <c r="M1147" s="23"/>
      <c r="N1147" s="23"/>
      <c r="O1147" s="23"/>
      <c r="P1147" s="94"/>
    </row>
    <row r="1148" spans="1:16" x14ac:dyDescent="0.2">
      <c r="A1148" s="33"/>
      <c r="B1148" s="34"/>
      <c r="C1148" s="35"/>
      <c r="D1148" s="23"/>
      <c r="E1148" s="23"/>
      <c r="F1148" s="23"/>
      <c r="G1148" s="23"/>
      <c r="H1148" s="23"/>
      <c r="I1148" s="23" t="s">
        <v>19</v>
      </c>
      <c r="J1148" s="23"/>
      <c r="K1148" s="23"/>
      <c r="L1148" s="23"/>
      <c r="M1148" s="23"/>
      <c r="N1148" s="23"/>
      <c r="O1148" s="23"/>
      <c r="P1148" s="94"/>
    </row>
    <row r="1149" spans="1:16" x14ac:dyDescent="0.2">
      <c r="A1149" s="33"/>
      <c r="B1149" s="34"/>
      <c r="C1149" s="35"/>
      <c r="D1149" s="23"/>
      <c r="E1149" s="23"/>
      <c r="F1149" s="23"/>
      <c r="G1149" s="23"/>
      <c r="H1149" s="23"/>
      <c r="I1149" s="23" t="s">
        <v>19</v>
      </c>
      <c r="J1149" s="23"/>
      <c r="K1149" s="23"/>
      <c r="L1149" s="23"/>
      <c r="M1149" s="23"/>
      <c r="N1149" s="23"/>
      <c r="O1149" s="23"/>
      <c r="P1149" s="94"/>
    </row>
    <row r="1150" spans="1:16" x14ac:dyDescent="0.2">
      <c r="A1150" s="33"/>
      <c r="B1150" s="34"/>
      <c r="C1150" s="35"/>
      <c r="D1150" s="23"/>
      <c r="E1150" s="23"/>
      <c r="F1150" s="23"/>
      <c r="G1150" s="23"/>
      <c r="H1150" s="23"/>
      <c r="I1150" s="23" t="s">
        <v>19</v>
      </c>
      <c r="J1150" s="23"/>
      <c r="K1150" s="23"/>
      <c r="L1150" s="23"/>
      <c r="M1150" s="23"/>
      <c r="N1150" s="23"/>
      <c r="O1150" s="23"/>
      <c r="P1150" s="94"/>
    </row>
    <row r="1151" spans="1:16" x14ac:dyDescent="0.2">
      <c r="A1151" s="33"/>
      <c r="B1151" s="34"/>
      <c r="C1151" s="35"/>
      <c r="D1151" s="23"/>
      <c r="E1151" s="23"/>
      <c r="F1151" s="23"/>
      <c r="G1151" s="23"/>
      <c r="H1151" s="23"/>
      <c r="I1151" s="23" t="s">
        <v>19</v>
      </c>
      <c r="J1151" s="23"/>
      <c r="K1151" s="23"/>
      <c r="L1151" s="23"/>
      <c r="M1151" s="23"/>
      <c r="N1151" s="23"/>
      <c r="O1151" s="23"/>
      <c r="P1151" s="94"/>
    </row>
    <row r="1152" spans="1:16" x14ac:dyDescent="0.2">
      <c r="A1152" s="33"/>
      <c r="B1152" s="34"/>
      <c r="C1152" s="35"/>
      <c r="D1152" s="23"/>
      <c r="E1152" s="23"/>
      <c r="F1152" s="23"/>
      <c r="G1152" s="23"/>
      <c r="H1152" s="23"/>
      <c r="I1152" s="23" t="s">
        <v>18</v>
      </c>
      <c r="J1152" s="23"/>
      <c r="K1152" s="23"/>
      <c r="L1152" s="23"/>
      <c r="M1152" s="23"/>
      <c r="N1152" s="23"/>
      <c r="O1152" s="23"/>
      <c r="P1152" s="94"/>
    </row>
    <row r="1153" spans="1:16" x14ac:dyDescent="0.2">
      <c r="A1153" s="69"/>
      <c r="B1153" s="66"/>
      <c r="C1153" s="67"/>
      <c r="D1153" s="68"/>
      <c r="E1153" s="68"/>
      <c r="F1153" s="68"/>
      <c r="G1153" s="68"/>
      <c r="H1153" s="68"/>
      <c r="I1153" s="23" t="s">
        <v>19</v>
      </c>
      <c r="J1153" s="23"/>
      <c r="K1153" s="23"/>
      <c r="L1153" s="23"/>
      <c r="M1153" s="23"/>
      <c r="N1153" s="23"/>
      <c r="O1153" s="23"/>
      <c r="P1153" s="94"/>
    </row>
    <row r="1154" spans="1:16" x14ac:dyDescent="0.2">
      <c r="A1154" s="69"/>
      <c r="B1154" s="66"/>
      <c r="C1154" s="67"/>
      <c r="D1154" s="68"/>
      <c r="E1154" s="68"/>
      <c r="F1154" s="68"/>
      <c r="G1154" s="68"/>
      <c r="H1154" s="68"/>
      <c r="I1154" s="23" t="s">
        <v>19</v>
      </c>
      <c r="J1154" s="23"/>
      <c r="K1154" s="23"/>
      <c r="L1154" s="23"/>
      <c r="M1154" s="23"/>
      <c r="N1154" s="23"/>
      <c r="O1154" s="23"/>
      <c r="P1154" s="94"/>
    </row>
    <row r="1155" spans="1:16" x14ac:dyDescent="0.2">
      <c r="A1155" s="69"/>
      <c r="B1155" s="66"/>
      <c r="C1155" s="67"/>
      <c r="D1155" s="68"/>
      <c r="E1155" s="68"/>
      <c r="F1155" s="68"/>
      <c r="G1155" s="68"/>
      <c r="H1155" s="68"/>
      <c r="I1155" s="23" t="s">
        <v>19</v>
      </c>
      <c r="J1155" s="23"/>
      <c r="K1155" s="23"/>
      <c r="L1155" s="23"/>
      <c r="M1155" s="23"/>
      <c r="N1155" s="23"/>
      <c r="O1155" s="23"/>
      <c r="P1155" s="94"/>
    </row>
    <row r="1156" spans="1:16" x14ac:dyDescent="0.2">
      <c r="A1156" s="69"/>
      <c r="B1156" s="66"/>
      <c r="C1156" s="67"/>
      <c r="D1156" s="68"/>
      <c r="E1156" s="68"/>
      <c r="F1156" s="68"/>
      <c r="G1156" s="68"/>
      <c r="H1156" s="68"/>
      <c r="I1156" s="23" t="s">
        <v>19</v>
      </c>
      <c r="J1156" s="23"/>
      <c r="K1156" s="23"/>
      <c r="L1156" s="23"/>
      <c r="M1156" s="23"/>
      <c r="N1156" s="23"/>
      <c r="O1156" s="23"/>
      <c r="P1156" s="94"/>
    </row>
    <row r="1157" spans="1:16" x14ac:dyDescent="0.2">
      <c r="A1157" s="69"/>
      <c r="B1157" s="66"/>
      <c r="C1157" s="67"/>
      <c r="D1157" s="68"/>
      <c r="E1157" s="68"/>
      <c r="F1157" s="68"/>
      <c r="G1157" s="68"/>
      <c r="H1157" s="68"/>
      <c r="I1157" s="23" t="s">
        <v>18</v>
      </c>
      <c r="J1157" s="23"/>
      <c r="K1157" s="23"/>
      <c r="L1157" s="23"/>
      <c r="M1157" s="23"/>
      <c r="N1157" s="23"/>
      <c r="O1157" s="23"/>
      <c r="P1157" s="94"/>
    </row>
    <row r="1158" spans="1:16" x14ac:dyDescent="0.2">
      <c r="A1158" s="69"/>
      <c r="B1158" s="66"/>
      <c r="C1158" s="67"/>
      <c r="D1158" s="68"/>
      <c r="E1158" s="68"/>
      <c r="F1158" s="68"/>
      <c r="G1158" s="68"/>
      <c r="H1158" s="68"/>
      <c r="I1158" s="23" t="s">
        <v>19</v>
      </c>
      <c r="J1158" s="23"/>
      <c r="K1158" s="23"/>
      <c r="L1158" s="23"/>
      <c r="M1158" s="23"/>
      <c r="N1158" s="23"/>
      <c r="O1158" s="23"/>
      <c r="P1158" s="94"/>
    </row>
    <row r="1159" spans="1:16" x14ac:dyDescent="0.2">
      <c r="A1159" s="69"/>
      <c r="B1159" s="66"/>
      <c r="C1159" s="67"/>
      <c r="D1159" s="68"/>
      <c r="E1159" s="68"/>
      <c r="F1159" s="68"/>
      <c r="G1159" s="68"/>
      <c r="H1159" s="68"/>
      <c r="I1159" s="23" t="s">
        <v>19</v>
      </c>
      <c r="J1159" s="23"/>
      <c r="K1159" s="23"/>
      <c r="L1159" s="23"/>
      <c r="M1159" s="23"/>
      <c r="N1159" s="23"/>
      <c r="O1159" s="23"/>
      <c r="P1159" s="94"/>
    </row>
    <row r="1160" spans="1:16" x14ac:dyDescent="0.2">
      <c r="A1160" s="69"/>
      <c r="B1160" s="66"/>
      <c r="C1160" s="67"/>
      <c r="D1160" s="68"/>
      <c r="E1160" s="68"/>
      <c r="F1160" s="68"/>
      <c r="G1160" s="68"/>
      <c r="H1160" s="68"/>
      <c r="I1160" s="23" t="s">
        <v>19</v>
      </c>
      <c r="J1160" s="23"/>
      <c r="K1160" s="23"/>
      <c r="L1160" s="23"/>
      <c r="M1160" s="23"/>
      <c r="N1160" s="23"/>
      <c r="O1160" s="23"/>
      <c r="P1160" s="94"/>
    </row>
    <row r="1161" spans="1:16" x14ac:dyDescent="0.2">
      <c r="A1161" s="69"/>
      <c r="B1161" s="66"/>
      <c r="C1161" s="67"/>
      <c r="D1161" s="68"/>
      <c r="E1161" s="68"/>
      <c r="F1161" s="68"/>
      <c r="G1161" s="68"/>
      <c r="H1161" s="68"/>
      <c r="I1161" s="23" t="s">
        <v>19</v>
      </c>
      <c r="J1161" s="23"/>
      <c r="K1161" s="23"/>
      <c r="L1161" s="23"/>
      <c r="M1161" s="23"/>
      <c r="N1161" s="23"/>
      <c r="O1161" s="23"/>
      <c r="P1161" s="94"/>
    </row>
    <row r="1162" spans="1:16" x14ac:dyDescent="0.2">
      <c r="A1162" s="69"/>
      <c r="B1162" s="66"/>
      <c r="C1162" s="67"/>
      <c r="D1162" s="68"/>
      <c r="E1162" s="68"/>
      <c r="F1162" s="68"/>
      <c r="G1162" s="68"/>
      <c r="H1162" s="68"/>
      <c r="I1162" s="23" t="s">
        <v>18</v>
      </c>
      <c r="J1162" s="23"/>
      <c r="K1162" s="23"/>
      <c r="L1162" s="23"/>
      <c r="M1162" s="23"/>
      <c r="N1162" s="23"/>
      <c r="O1162" s="23"/>
      <c r="P1162" s="94"/>
    </row>
    <row r="1163" spans="1:16" x14ac:dyDescent="0.2">
      <c r="A1163" s="69"/>
      <c r="B1163" s="66"/>
      <c r="C1163" s="67"/>
      <c r="D1163" s="68"/>
      <c r="E1163" s="68"/>
      <c r="F1163" s="68"/>
      <c r="G1163" s="68"/>
      <c r="H1163" s="68"/>
      <c r="I1163" s="23" t="s">
        <v>18</v>
      </c>
      <c r="J1163" s="23"/>
      <c r="K1163" s="23"/>
      <c r="L1163" s="23"/>
      <c r="M1163" s="23"/>
      <c r="N1163" s="23"/>
      <c r="O1163" s="23"/>
      <c r="P1163" s="94"/>
    </row>
    <row r="1164" spans="1:16" x14ac:dyDescent="0.2">
      <c r="A1164" s="69"/>
      <c r="B1164" s="66"/>
      <c r="C1164" s="67"/>
      <c r="D1164" s="68"/>
      <c r="E1164" s="68"/>
      <c r="F1164" s="68"/>
      <c r="G1164" s="68"/>
      <c r="H1164" s="68"/>
      <c r="I1164" s="23" t="s">
        <v>19</v>
      </c>
      <c r="J1164" s="23"/>
      <c r="K1164" s="23"/>
      <c r="L1164" s="23"/>
      <c r="M1164" s="23"/>
      <c r="N1164" s="23"/>
      <c r="O1164" s="23"/>
      <c r="P1164" s="94"/>
    </row>
    <row r="1165" spans="1:16" x14ac:dyDescent="0.2">
      <c r="A1165" s="69"/>
      <c r="B1165" s="66"/>
      <c r="C1165" s="67"/>
      <c r="D1165" s="68"/>
      <c r="E1165" s="68"/>
      <c r="F1165" s="68"/>
      <c r="G1165" s="68"/>
      <c r="H1165" s="68"/>
      <c r="I1165" s="23" t="s">
        <v>19</v>
      </c>
      <c r="J1165" s="23"/>
      <c r="K1165" s="23"/>
      <c r="L1165" s="23"/>
      <c r="M1165" s="23"/>
      <c r="N1165" s="23"/>
      <c r="O1165" s="23"/>
      <c r="P1165" s="94"/>
    </row>
    <row r="1166" spans="1:16" x14ac:dyDescent="0.2">
      <c r="A1166" s="69"/>
      <c r="B1166" s="66"/>
      <c r="C1166" s="67"/>
      <c r="D1166" s="68"/>
      <c r="E1166" s="68"/>
      <c r="F1166" s="68"/>
      <c r="G1166" s="68"/>
      <c r="H1166" s="68"/>
      <c r="I1166" s="23" t="s">
        <v>19</v>
      </c>
      <c r="J1166" s="23"/>
      <c r="K1166" s="23"/>
      <c r="L1166" s="23"/>
      <c r="M1166" s="23"/>
      <c r="N1166" s="23"/>
      <c r="O1166" s="23"/>
      <c r="P1166" s="94"/>
    </row>
    <row r="1167" spans="1:16" x14ac:dyDescent="0.2">
      <c r="A1167" s="69"/>
      <c r="B1167" s="66"/>
      <c r="C1167" s="67"/>
      <c r="D1167" s="68"/>
      <c r="E1167" s="68"/>
      <c r="F1167" s="68"/>
      <c r="G1167" s="68"/>
      <c r="H1167" s="68"/>
      <c r="I1167" s="23" t="s">
        <v>19</v>
      </c>
      <c r="J1167" s="23"/>
      <c r="K1167" s="23"/>
      <c r="L1167" s="23"/>
      <c r="M1167" s="23"/>
      <c r="N1167" s="23"/>
      <c r="O1167" s="23"/>
      <c r="P1167" s="94"/>
    </row>
    <row r="1168" spans="1:16" x14ac:dyDescent="0.2">
      <c r="A1168" s="69"/>
      <c r="B1168" s="66"/>
      <c r="C1168" s="67"/>
      <c r="D1168" s="68"/>
      <c r="E1168" s="68"/>
      <c r="F1168" s="68"/>
      <c r="G1168" s="68"/>
      <c r="H1168" s="68"/>
      <c r="I1168" s="23" t="s">
        <v>19</v>
      </c>
      <c r="J1168" s="23"/>
      <c r="K1168" s="23"/>
      <c r="L1168" s="23"/>
      <c r="M1168" s="23"/>
      <c r="N1168" s="23"/>
      <c r="O1168" s="23"/>
      <c r="P1168" s="94"/>
    </row>
    <row r="1169" spans="1:16" s="25" customFormat="1" x14ac:dyDescent="0.2">
      <c r="A1169" s="33"/>
      <c r="B1169" s="34"/>
      <c r="C1169" s="35"/>
      <c r="D1169" s="23"/>
      <c r="E1169" s="23"/>
      <c r="F1169" s="23"/>
      <c r="G1169" s="23"/>
      <c r="H1169" s="23"/>
      <c r="I1169" s="23" t="s">
        <v>19</v>
      </c>
      <c r="J1169" s="23"/>
      <c r="K1169" s="23"/>
      <c r="L1169" s="23"/>
      <c r="M1169" s="23"/>
      <c r="N1169" s="23"/>
      <c r="O1169" s="23"/>
      <c r="P1169" s="94"/>
    </row>
    <row r="1170" spans="1:16" s="25" customFormat="1" x14ac:dyDescent="0.2">
      <c r="A1170" s="33"/>
      <c r="B1170" s="34"/>
      <c r="C1170" s="35"/>
      <c r="D1170" s="23"/>
      <c r="E1170" s="23"/>
      <c r="F1170" s="23"/>
      <c r="G1170" s="23"/>
      <c r="H1170" s="23"/>
      <c r="I1170" s="23" t="s">
        <v>19</v>
      </c>
      <c r="J1170" s="23"/>
      <c r="K1170" s="23"/>
      <c r="L1170" s="23"/>
      <c r="M1170" s="23"/>
      <c r="N1170" s="23"/>
      <c r="O1170" s="23"/>
      <c r="P1170" s="94"/>
    </row>
    <row r="1171" spans="1:16" s="25" customFormat="1" x14ac:dyDescent="0.2">
      <c r="A1171" s="33"/>
      <c r="B1171" s="34"/>
      <c r="C1171" s="35"/>
      <c r="D1171" s="23"/>
      <c r="E1171" s="23"/>
      <c r="F1171" s="23"/>
      <c r="G1171" s="23"/>
      <c r="H1171" s="23"/>
      <c r="I1171" s="23" t="s">
        <v>19</v>
      </c>
      <c r="J1171" s="23"/>
      <c r="K1171" s="23"/>
      <c r="L1171" s="23"/>
      <c r="M1171" s="23"/>
      <c r="N1171" s="23"/>
      <c r="O1171" s="23"/>
      <c r="P1171" s="94"/>
    </row>
    <row r="1172" spans="1:16" s="25" customFormat="1" x14ac:dyDescent="0.2">
      <c r="A1172" s="33"/>
      <c r="B1172" s="34"/>
      <c r="C1172" s="35"/>
      <c r="D1172" s="23"/>
      <c r="E1172" s="23"/>
      <c r="F1172" s="23"/>
      <c r="G1172" s="23"/>
      <c r="H1172" s="23"/>
      <c r="I1172" s="23" t="s">
        <v>19</v>
      </c>
      <c r="J1172" s="23"/>
      <c r="K1172" s="23"/>
      <c r="L1172" s="23"/>
      <c r="M1172" s="23"/>
      <c r="N1172" s="23"/>
      <c r="O1172" s="23"/>
      <c r="P1172" s="94"/>
    </row>
    <row r="1173" spans="1:16" s="25" customFormat="1" x14ac:dyDescent="0.2">
      <c r="A1173" s="33"/>
      <c r="B1173" s="34"/>
      <c r="C1173" s="35"/>
      <c r="D1173" s="23"/>
      <c r="E1173" s="23"/>
      <c r="F1173" s="23"/>
      <c r="G1173" s="23"/>
      <c r="H1173" s="23"/>
      <c r="I1173" s="23" t="s">
        <v>19</v>
      </c>
      <c r="J1173" s="23"/>
      <c r="K1173" s="23"/>
      <c r="L1173" s="23"/>
      <c r="M1173" s="23"/>
      <c r="N1173" s="23"/>
      <c r="O1173" s="23"/>
      <c r="P1173" s="94"/>
    </row>
    <row r="1174" spans="1:16" s="25" customFormat="1" x14ac:dyDescent="0.2">
      <c r="A1174" s="33"/>
      <c r="B1174" s="34"/>
      <c r="C1174" s="35"/>
      <c r="D1174" s="23"/>
      <c r="E1174" s="23"/>
      <c r="F1174" s="23"/>
      <c r="G1174" s="23"/>
      <c r="H1174" s="23"/>
      <c r="I1174" s="23" t="s">
        <v>19</v>
      </c>
      <c r="J1174" s="23"/>
      <c r="K1174" s="23"/>
      <c r="L1174" s="23"/>
      <c r="M1174" s="23"/>
      <c r="N1174" s="23"/>
      <c r="O1174" s="23"/>
      <c r="P1174" s="94"/>
    </row>
    <row r="1175" spans="1:16" s="25" customFormat="1" x14ac:dyDescent="0.2">
      <c r="A1175" s="33"/>
      <c r="B1175" s="34"/>
      <c r="C1175" s="35"/>
      <c r="D1175" s="23"/>
      <c r="E1175" s="23"/>
      <c r="F1175" s="23"/>
      <c r="G1175" s="23"/>
      <c r="H1175" s="23"/>
      <c r="I1175" s="23" t="s">
        <v>19</v>
      </c>
      <c r="J1175" s="23"/>
      <c r="K1175" s="23"/>
      <c r="L1175" s="23"/>
      <c r="M1175" s="23"/>
      <c r="N1175" s="23"/>
      <c r="O1175" s="23"/>
      <c r="P1175" s="94"/>
    </row>
    <row r="1176" spans="1:16" s="25" customFormat="1" x14ac:dyDescent="0.2">
      <c r="A1176" s="33"/>
      <c r="B1176" s="34"/>
      <c r="C1176" s="35"/>
      <c r="D1176" s="23"/>
      <c r="E1176" s="23"/>
      <c r="F1176" s="23"/>
      <c r="G1176" s="23"/>
      <c r="H1176" s="23"/>
      <c r="I1176" s="23" t="s">
        <v>19</v>
      </c>
      <c r="J1176" s="23"/>
      <c r="K1176" s="23"/>
      <c r="L1176" s="23"/>
      <c r="M1176" s="23"/>
      <c r="N1176" s="23"/>
      <c r="O1176" s="23"/>
      <c r="P1176" s="94"/>
    </row>
    <row r="1177" spans="1:16" s="25" customFormat="1" x14ac:dyDescent="0.2">
      <c r="A1177" s="33"/>
      <c r="B1177" s="34"/>
      <c r="C1177" s="35"/>
      <c r="D1177" s="23"/>
      <c r="E1177" s="23"/>
      <c r="F1177" s="23"/>
      <c r="G1177" s="23"/>
      <c r="H1177" s="23"/>
      <c r="I1177" s="23" t="s">
        <v>19</v>
      </c>
      <c r="J1177" s="23"/>
      <c r="K1177" s="23"/>
      <c r="L1177" s="23"/>
      <c r="M1177" s="23"/>
      <c r="N1177" s="23"/>
      <c r="O1177" s="23"/>
      <c r="P1177" s="94"/>
    </row>
    <row r="1178" spans="1:16" s="25" customFormat="1" x14ac:dyDescent="0.2">
      <c r="A1178" s="33"/>
      <c r="B1178" s="34"/>
      <c r="C1178" s="35"/>
      <c r="D1178" s="23"/>
      <c r="E1178" s="23"/>
      <c r="F1178" s="23"/>
      <c r="G1178" s="23"/>
      <c r="H1178" s="23"/>
      <c r="I1178" s="23" t="s">
        <v>19</v>
      </c>
      <c r="J1178" s="23"/>
      <c r="K1178" s="23"/>
      <c r="L1178" s="23"/>
      <c r="M1178" s="23"/>
      <c r="N1178" s="23"/>
      <c r="O1178" s="23"/>
      <c r="P1178" s="94"/>
    </row>
    <row r="1179" spans="1:16" s="25" customFormat="1" x14ac:dyDescent="0.2">
      <c r="A1179" s="33"/>
      <c r="B1179" s="34"/>
      <c r="C1179" s="35"/>
      <c r="D1179" s="23"/>
      <c r="E1179" s="23"/>
      <c r="F1179" s="23"/>
      <c r="G1179" s="23"/>
      <c r="H1179" s="23"/>
      <c r="I1179" s="23" t="s">
        <v>19</v>
      </c>
      <c r="J1179" s="23"/>
      <c r="K1179" s="23"/>
      <c r="L1179" s="23"/>
      <c r="M1179" s="23"/>
      <c r="N1179" s="23"/>
      <c r="O1179" s="23"/>
      <c r="P1179" s="94"/>
    </row>
    <row r="1180" spans="1:16" s="25" customFormat="1" x14ac:dyDescent="0.2">
      <c r="A1180" s="69"/>
      <c r="B1180" s="66"/>
      <c r="C1180" s="67"/>
      <c r="D1180" s="68"/>
      <c r="E1180" s="68"/>
      <c r="F1180" s="68"/>
      <c r="G1180" s="68"/>
      <c r="H1180" s="68"/>
      <c r="I1180" s="23" t="s">
        <v>19</v>
      </c>
      <c r="J1180" s="23"/>
      <c r="K1180" s="23"/>
      <c r="L1180" s="23"/>
      <c r="M1180" s="23"/>
      <c r="N1180" s="23"/>
      <c r="O1180" s="23"/>
      <c r="P1180" s="94"/>
    </row>
    <row r="1181" spans="1:16" s="25" customFormat="1" x14ac:dyDescent="0.2">
      <c r="A1181" s="69"/>
      <c r="B1181" s="66"/>
      <c r="C1181" s="67"/>
      <c r="D1181" s="68"/>
      <c r="E1181" s="68"/>
      <c r="F1181" s="68"/>
      <c r="G1181" s="68"/>
      <c r="H1181" s="68"/>
      <c r="I1181" s="23" t="s">
        <v>19</v>
      </c>
      <c r="J1181" s="23"/>
      <c r="K1181" s="23"/>
      <c r="L1181" s="23"/>
      <c r="M1181" s="23"/>
      <c r="N1181" s="23"/>
      <c r="O1181" s="23"/>
      <c r="P1181" s="94"/>
    </row>
    <row r="1182" spans="1:16" s="25" customFormat="1" x14ac:dyDescent="0.2">
      <c r="A1182" s="69"/>
      <c r="B1182" s="66"/>
      <c r="C1182" s="67"/>
      <c r="D1182" s="68"/>
      <c r="E1182" s="68"/>
      <c r="F1182" s="68"/>
      <c r="G1182" s="68"/>
      <c r="H1182" s="68"/>
      <c r="I1182" s="23" t="s">
        <v>19</v>
      </c>
      <c r="J1182" s="23"/>
      <c r="K1182" s="23"/>
      <c r="L1182" s="23"/>
      <c r="M1182" s="23"/>
      <c r="N1182" s="23"/>
      <c r="O1182" s="23"/>
      <c r="P1182" s="94"/>
    </row>
    <row r="1183" spans="1:16" s="25" customFormat="1" x14ac:dyDescent="0.2">
      <c r="A1183" s="69"/>
      <c r="B1183" s="66"/>
      <c r="C1183" s="67"/>
      <c r="D1183" s="68"/>
      <c r="E1183" s="68"/>
      <c r="F1183" s="68"/>
      <c r="G1183" s="68"/>
      <c r="H1183" s="68"/>
      <c r="I1183" s="23" t="s">
        <v>19</v>
      </c>
      <c r="J1183" s="23"/>
      <c r="K1183" s="23"/>
      <c r="L1183" s="23"/>
      <c r="M1183" s="23"/>
      <c r="N1183" s="23"/>
      <c r="O1183" s="23"/>
      <c r="P1183" s="94"/>
    </row>
    <row r="1184" spans="1:16" s="25" customFormat="1" x14ac:dyDescent="0.2">
      <c r="A1184" s="69"/>
      <c r="B1184" s="66"/>
      <c r="C1184" s="67"/>
      <c r="D1184" s="68"/>
      <c r="E1184" s="68"/>
      <c r="F1184" s="68"/>
      <c r="G1184" s="68"/>
      <c r="H1184" s="68"/>
      <c r="I1184" s="23" t="s">
        <v>19</v>
      </c>
      <c r="J1184" s="23"/>
      <c r="K1184" s="23"/>
      <c r="L1184" s="23"/>
      <c r="M1184" s="23"/>
      <c r="N1184" s="23"/>
      <c r="O1184" s="23"/>
      <c r="P1184" s="94"/>
    </row>
    <row r="1185" spans="1:16" s="25" customFormat="1" x14ac:dyDescent="0.2">
      <c r="A1185" s="69"/>
      <c r="B1185" s="66"/>
      <c r="C1185" s="67"/>
      <c r="D1185" s="68"/>
      <c r="E1185" s="68"/>
      <c r="F1185" s="68"/>
      <c r="G1185" s="68"/>
      <c r="H1185" s="68"/>
      <c r="I1185" s="23" t="s">
        <v>19</v>
      </c>
      <c r="J1185" s="23"/>
      <c r="K1185" s="23"/>
      <c r="L1185" s="23"/>
      <c r="M1185" s="23"/>
      <c r="N1185" s="23"/>
      <c r="O1185" s="23"/>
      <c r="P1185" s="94"/>
    </row>
    <row r="1186" spans="1:16" s="25" customFormat="1" x14ac:dyDescent="0.2">
      <c r="A1186" s="69"/>
      <c r="B1186" s="66"/>
      <c r="C1186" s="67"/>
      <c r="D1186" s="68"/>
      <c r="E1186" s="68"/>
      <c r="F1186" s="68"/>
      <c r="G1186" s="68"/>
      <c r="H1186" s="68"/>
      <c r="I1186" s="23" t="s">
        <v>19</v>
      </c>
      <c r="J1186" s="23"/>
      <c r="K1186" s="23"/>
      <c r="L1186" s="23"/>
      <c r="M1186" s="23"/>
      <c r="N1186" s="23"/>
      <c r="O1186" s="23"/>
      <c r="P1186" s="94"/>
    </row>
    <row r="1187" spans="1:16" s="25" customFormat="1" x14ac:dyDescent="0.2">
      <c r="A1187" s="69"/>
      <c r="B1187" s="66"/>
      <c r="C1187" s="67"/>
      <c r="D1187" s="68"/>
      <c r="E1187" s="68"/>
      <c r="F1187" s="68"/>
      <c r="G1187" s="68"/>
      <c r="H1187" s="68"/>
      <c r="I1187" s="23" t="s">
        <v>20</v>
      </c>
      <c r="J1187" s="23"/>
      <c r="K1187" s="23"/>
      <c r="L1187" s="23"/>
      <c r="M1187" s="23"/>
      <c r="N1187" s="23"/>
      <c r="O1187" s="23"/>
      <c r="P1187" s="94"/>
    </row>
    <row r="1188" spans="1:16" s="25" customFormat="1" x14ac:dyDescent="0.2">
      <c r="A1188" s="69"/>
      <c r="B1188" s="66"/>
      <c r="C1188" s="67"/>
      <c r="D1188" s="68"/>
      <c r="E1188" s="68"/>
      <c r="F1188" s="68"/>
      <c r="G1188" s="68"/>
      <c r="H1188" s="68"/>
      <c r="I1188" s="23" t="s">
        <v>19</v>
      </c>
      <c r="J1188" s="23"/>
      <c r="K1188" s="23"/>
      <c r="L1188" s="23"/>
      <c r="M1188" s="23"/>
      <c r="N1188" s="23"/>
      <c r="O1188" s="23"/>
      <c r="P1188" s="94"/>
    </row>
    <row r="1189" spans="1:16" s="25" customFormat="1" x14ac:dyDescent="0.2">
      <c r="A1189" s="69"/>
      <c r="B1189" s="66"/>
      <c r="C1189" s="67"/>
      <c r="D1189" s="68"/>
      <c r="E1189" s="68"/>
      <c r="F1189" s="68"/>
      <c r="G1189" s="68"/>
      <c r="H1189" s="68"/>
      <c r="I1189" s="23" t="s">
        <v>19</v>
      </c>
      <c r="J1189" s="23"/>
      <c r="K1189" s="23"/>
      <c r="L1189" s="23"/>
      <c r="M1189" s="23"/>
      <c r="N1189" s="23"/>
      <c r="O1189" s="23"/>
      <c r="P1189" s="94"/>
    </row>
    <row r="1190" spans="1:16" s="25" customFormat="1" x14ac:dyDescent="0.2">
      <c r="A1190" s="69"/>
      <c r="B1190" s="66"/>
      <c r="C1190" s="67"/>
      <c r="D1190" s="68"/>
      <c r="E1190" s="68"/>
      <c r="F1190" s="68"/>
      <c r="G1190" s="68"/>
      <c r="H1190" s="68"/>
      <c r="I1190" s="23" t="s">
        <v>19</v>
      </c>
      <c r="J1190" s="23"/>
      <c r="K1190" s="23"/>
      <c r="L1190" s="23"/>
      <c r="M1190" s="23"/>
      <c r="N1190" s="23"/>
      <c r="O1190" s="23"/>
      <c r="P1190" s="94"/>
    </row>
    <row r="1191" spans="1:16" s="25" customFormat="1" x14ac:dyDescent="0.2">
      <c r="A1191" s="69"/>
      <c r="B1191" s="66"/>
      <c r="C1191" s="67"/>
      <c r="D1191" s="68"/>
      <c r="E1191" s="68"/>
      <c r="F1191" s="68"/>
      <c r="G1191" s="68"/>
      <c r="H1191" s="68"/>
      <c r="I1191" s="23" t="s">
        <v>19</v>
      </c>
      <c r="J1191" s="23"/>
      <c r="K1191" s="23"/>
      <c r="L1191" s="23"/>
      <c r="M1191" s="23"/>
      <c r="N1191" s="23"/>
      <c r="O1191" s="23"/>
      <c r="P1191" s="94"/>
    </row>
    <row r="1192" spans="1:16" s="25" customFormat="1" x14ac:dyDescent="0.2">
      <c r="A1192" s="69"/>
      <c r="B1192" s="66"/>
      <c r="C1192" s="67"/>
      <c r="D1192" s="68"/>
      <c r="E1192" s="68"/>
      <c r="F1192" s="68"/>
      <c r="G1192" s="68"/>
      <c r="H1192" s="68"/>
      <c r="I1192" s="23" t="s">
        <v>19</v>
      </c>
      <c r="J1192" s="23"/>
      <c r="K1192" s="23"/>
      <c r="L1192" s="23"/>
      <c r="M1192" s="23"/>
      <c r="N1192" s="23"/>
      <c r="O1192" s="23"/>
      <c r="P1192" s="94"/>
    </row>
    <row r="1193" spans="1:16" s="25" customFormat="1" x14ac:dyDescent="0.2">
      <c r="A1193" s="69"/>
      <c r="B1193" s="66"/>
      <c r="C1193" s="67"/>
      <c r="D1193" s="68"/>
      <c r="E1193" s="68"/>
      <c r="F1193" s="68"/>
      <c r="G1193" s="68"/>
      <c r="H1193" s="68"/>
      <c r="I1193" s="23" t="s">
        <v>19</v>
      </c>
      <c r="J1193" s="23"/>
      <c r="K1193" s="23"/>
      <c r="L1193" s="23"/>
      <c r="M1193" s="23"/>
      <c r="N1193" s="23"/>
      <c r="O1193" s="23"/>
      <c r="P1193" s="94"/>
    </row>
    <row r="1194" spans="1:16" s="25" customFormat="1" x14ac:dyDescent="0.2">
      <c r="A1194" s="69"/>
      <c r="B1194" s="66"/>
      <c r="C1194" s="67"/>
      <c r="D1194" s="68"/>
      <c r="E1194" s="68"/>
      <c r="F1194" s="68"/>
      <c r="G1194" s="68"/>
      <c r="H1194" s="68"/>
      <c r="I1194" s="23" t="s">
        <v>19</v>
      </c>
      <c r="J1194" s="23"/>
      <c r="K1194" s="23"/>
      <c r="L1194" s="23"/>
      <c r="M1194" s="23"/>
      <c r="N1194" s="23"/>
      <c r="O1194" s="23"/>
      <c r="P1194" s="94"/>
    </row>
    <row r="1195" spans="1:16" s="25" customFormat="1" x14ac:dyDescent="0.2">
      <c r="A1195" s="69"/>
      <c r="B1195" s="66"/>
      <c r="C1195" s="67"/>
      <c r="D1195" s="68"/>
      <c r="E1195" s="68"/>
      <c r="F1195" s="68"/>
      <c r="G1195" s="68"/>
      <c r="H1195" s="68"/>
      <c r="I1195" s="23" t="s">
        <v>19</v>
      </c>
      <c r="J1195" s="23"/>
      <c r="K1195" s="23"/>
      <c r="L1195" s="23"/>
      <c r="M1195" s="23"/>
      <c r="N1195" s="23"/>
      <c r="O1195" s="23"/>
      <c r="P1195" s="94"/>
    </row>
    <row r="1196" spans="1:16" s="25" customFormat="1" x14ac:dyDescent="0.2">
      <c r="A1196" s="69"/>
      <c r="B1196" s="66"/>
      <c r="C1196" s="67"/>
      <c r="D1196" s="68"/>
      <c r="E1196" s="68"/>
      <c r="F1196" s="68"/>
      <c r="G1196" s="68"/>
      <c r="H1196" s="68"/>
      <c r="I1196" s="23" t="s">
        <v>19</v>
      </c>
      <c r="J1196" s="23"/>
      <c r="K1196" s="23"/>
      <c r="L1196" s="23"/>
      <c r="M1196" s="23"/>
      <c r="N1196" s="23"/>
      <c r="O1196" s="23"/>
      <c r="P1196" s="94"/>
    </row>
    <row r="1197" spans="1:16" s="25" customFormat="1" x14ac:dyDescent="0.2">
      <c r="A1197" s="69"/>
      <c r="B1197" s="66"/>
      <c r="C1197" s="67"/>
      <c r="D1197" s="68"/>
      <c r="E1197" s="68"/>
      <c r="F1197" s="68"/>
      <c r="G1197" s="68"/>
      <c r="H1197" s="68"/>
      <c r="I1197" s="23" t="s">
        <v>19</v>
      </c>
      <c r="J1197" s="23"/>
      <c r="K1197" s="23"/>
      <c r="L1197" s="23"/>
      <c r="M1197" s="23"/>
      <c r="N1197" s="23"/>
      <c r="O1197" s="23"/>
      <c r="P1197" s="94"/>
    </row>
    <row r="1198" spans="1:16" s="25" customFormat="1" x14ac:dyDescent="0.2">
      <c r="A1198" s="69"/>
      <c r="B1198" s="66"/>
      <c r="C1198" s="67"/>
      <c r="D1198" s="68"/>
      <c r="E1198" s="68"/>
      <c r="F1198" s="68"/>
      <c r="G1198" s="68"/>
      <c r="H1198" s="68"/>
      <c r="I1198" s="23" t="s">
        <v>19</v>
      </c>
      <c r="J1198" s="23"/>
      <c r="K1198" s="23"/>
      <c r="L1198" s="23"/>
      <c r="M1198" s="23"/>
      <c r="N1198" s="23"/>
      <c r="O1198" s="23"/>
      <c r="P1198" s="94"/>
    </row>
    <row r="1199" spans="1:16" x14ac:dyDescent="0.2">
      <c r="A1199" s="69"/>
      <c r="B1199" s="66"/>
      <c r="C1199" s="67"/>
      <c r="D1199" s="68"/>
      <c r="E1199" s="68"/>
      <c r="F1199" s="68"/>
      <c r="G1199" s="68"/>
      <c r="H1199" s="68"/>
      <c r="I1199" s="23" t="s">
        <v>19</v>
      </c>
      <c r="J1199" s="23"/>
      <c r="K1199" s="23"/>
      <c r="L1199" s="23"/>
      <c r="M1199" s="23"/>
      <c r="N1199" s="23"/>
      <c r="O1199" s="23"/>
      <c r="P1199" s="94"/>
    </row>
    <row r="1200" spans="1:16" x14ac:dyDescent="0.2">
      <c r="A1200" s="69"/>
      <c r="B1200" s="66"/>
      <c r="C1200" s="67"/>
      <c r="D1200" s="68"/>
      <c r="E1200" s="68"/>
      <c r="F1200" s="68"/>
      <c r="G1200" s="68"/>
      <c r="H1200" s="68"/>
      <c r="I1200" s="23" t="s">
        <v>20</v>
      </c>
      <c r="J1200" s="23"/>
      <c r="K1200" s="23"/>
      <c r="L1200" s="23"/>
      <c r="M1200" s="23"/>
      <c r="N1200" s="23"/>
      <c r="O1200" s="23"/>
      <c r="P1200" s="94"/>
    </row>
    <row r="1201" spans="1:16" x14ac:dyDescent="0.2">
      <c r="A1201" s="69"/>
      <c r="B1201" s="66"/>
      <c r="C1201" s="67"/>
      <c r="D1201" s="68"/>
      <c r="E1201" s="68"/>
      <c r="F1201" s="68"/>
      <c r="G1201" s="68"/>
      <c r="H1201" s="68"/>
      <c r="I1201" s="23" t="s">
        <v>19</v>
      </c>
      <c r="J1201" s="23"/>
      <c r="K1201" s="23"/>
      <c r="L1201" s="23"/>
      <c r="M1201" s="23"/>
      <c r="N1201" s="23"/>
      <c r="O1201" s="23"/>
      <c r="P1201" s="94"/>
    </row>
    <row r="1202" spans="1:16" x14ac:dyDescent="0.2">
      <c r="A1202" s="69"/>
      <c r="B1202" s="66"/>
      <c r="C1202" s="67"/>
      <c r="D1202" s="68"/>
      <c r="E1202" s="68"/>
      <c r="F1202" s="68"/>
      <c r="G1202" s="68"/>
      <c r="H1202" s="68"/>
      <c r="I1202" s="23" t="s">
        <v>20</v>
      </c>
      <c r="J1202" s="23"/>
      <c r="K1202" s="23"/>
      <c r="L1202" s="23"/>
      <c r="M1202" s="23"/>
      <c r="N1202" s="23"/>
      <c r="O1202" s="23"/>
      <c r="P1202" s="94"/>
    </row>
    <row r="1203" spans="1:16" x14ac:dyDescent="0.2">
      <c r="A1203" s="69"/>
      <c r="B1203" s="66"/>
      <c r="C1203" s="67"/>
      <c r="D1203" s="68"/>
      <c r="E1203" s="68"/>
      <c r="F1203" s="68"/>
      <c r="G1203" s="68"/>
      <c r="H1203" s="68"/>
      <c r="I1203" s="23" t="s">
        <v>19</v>
      </c>
      <c r="J1203" s="23"/>
      <c r="K1203" s="23"/>
      <c r="L1203" s="23"/>
      <c r="M1203" s="23"/>
      <c r="N1203" s="23"/>
      <c r="O1203" s="23"/>
      <c r="P1203" s="94"/>
    </row>
    <row r="1204" spans="1:16" x14ac:dyDescent="0.2">
      <c r="A1204" s="69"/>
      <c r="B1204" s="66"/>
      <c r="C1204" s="67"/>
      <c r="D1204" s="68"/>
      <c r="E1204" s="68"/>
      <c r="F1204" s="68"/>
      <c r="G1204" s="68"/>
      <c r="H1204" s="68"/>
      <c r="I1204" s="23" t="s">
        <v>19</v>
      </c>
      <c r="J1204" s="23"/>
      <c r="K1204" s="23"/>
      <c r="L1204" s="23"/>
      <c r="M1204" s="23"/>
      <c r="N1204" s="23"/>
      <c r="O1204" s="23"/>
      <c r="P1204" s="94"/>
    </row>
    <row r="1205" spans="1:16" x14ac:dyDescent="0.2">
      <c r="A1205" s="69"/>
      <c r="B1205" s="66"/>
      <c r="C1205" s="67"/>
      <c r="D1205" s="68"/>
      <c r="E1205" s="68"/>
      <c r="F1205" s="68"/>
      <c r="G1205" s="68"/>
      <c r="H1205" s="68"/>
      <c r="I1205" s="23" t="s">
        <v>19</v>
      </c>
      <c r="J1205" s="23"/>
      <c r="K1205" s="23"/>
      <c r="L1205" s="23"/>
      <c r="M1205" s="23"/>
      <c r="N1205" s="23"/>
      <c r="O1205" s="23"/>
      <c r="P1205" s="94"/>
    </row>
    <row r="1206" spans="1:16" x14ac:dyDescent="0.2">
      <c r="A1206" s="69"/>
      <c r="B1206" s="66"/>
      <c r="C1206" s="67"/>
      <c r="D1206" s="68"/>
      <c r="E1206" s="68"/>
      <c r="F1206" s="68"/>
      <c r="G1206" s="68"/>
      <c r="H1206" s="68"/>
      <c r="I1206" s="23" t="s">
        <v>20</v>
      </c>
      <c r="J1206" s="23"/>
      <c r="K1206" s="23"/>
      <c r="L1206" s="23"/>
      <c r="M1206" s="23"/>
      <c r="N1206" s="23"/>
      <c r="O1206" s="23"/>
      <c r="P1206" s="94"/>
    </row>
    <row r="1207" spans="1:16" x14ac:dyDescent="0.2">
      <c r="A1207" s="69"/>
      <c r="B1207" s="66"/>
      <c r="C1207" s="67"/>
      <c r="D1207" s="68"/>
      <c r="E1207" s="68"/>
      <c r="F1207" s="68"/>
      <c r="G1207" s="68"/>
      <c r="H1207" s="68"/>
      <c r="I1207" s="23" t="s">
        <v>20</v>
      </c>
      <c r="J1207" s="23"/>
      <c r="K1207" s="23"/>
      <c r="L1207" s="23"/>
      <c r="M1207" s="23"/>
      <c r="N1207" s="23"/>
      <c r="O1207" s="23"/>
      <c r="P1207" s="94"/>
    </row>
    <row r="1208" spans="1:16" x14ac:dyDescent="0.2">
      <c r="A1208" s="69"/>
      <c r="B1208" s="66"/>
      <c r="C1208" s="67"/>
      <c r="D1208" s="68"/>
      <c r="E1208" s="68"/>
      <c r="F1208" s="68"/>
      <c r="G1208" s="68"/>
      <c r="H1208" s="68"/>
      <c r="I1208" s="23" t="s">
        <v>20</v>
      </c>
      <c r="J1208" s="23"/>
      <c r="K1208" s="23"/>
      <c r="L1208" s="23"/>
      <c r="M1208" s="23"/>
      <c r="N1208" s="23"/>
      <c r="O1208" s="23"/>
      <c r="P1208" s="94"/>
    </row>
    <row r="1209" spans="1:16" x14ac:dyDescent="0.2">
      <c r="A1209" s="69"/>
      <c r="B1209" s="66"/>
      <c r="C1209" s="67"/>
      <c r="D1209" s="68"/>
      <c r="E1209" s="68"/>
      <c r="F1209" s="68"/>
      <c r="G1209" s="68"/>
      <c r="H1209" s="68"/>
      <c r="I1209" s="23" t="s">
        <v>19</v>
      </c>
      <c r="J1209" s="23"/>
      <c r="K1209" s="23"/>
      <c r="L1209" s="23"/>
      <c r="M1209" s="23"/>
      <c r="N1209" s="23"/>
      <c r="O1209" s="23"/>
      <c r="P1209" s="94"/>
    </row>
    <row r="1210" spans="1:16" x14ac:dyDescent="0.2">
      <c r="A1210" s="69"/>
      <c r="B1210" s="66"/>
      <c r="C1210" s="67"/>
      <c r="D1210" s="68"/>
      <c r="E1210" s="68"/>
      <c r="F1210" s="68"/>
      <c r="G1210" s="68"/>
      <c r="H1210" s="68"/>
      <c r="I1210" s="23" t="s">
        <v>19</v>
      </c>
      <c r="J1210" s="23"/>
      <c r="K1210" s="23"/>
      <c r="L1210" s="23"/>
      <c r="M1210" s="23"/>
      <c r="N1210" s="23"/>
      <c r="O1210" s="23"/>
      <c r="P1210" s="94"/>
    </row>
    <row r="1211" spans="1:16" x14ac:dyDescent="0.2">
      <c r="A1211" s="69"/>
      <c r="B1211" s="66"/>
      <c r="C1211" s="67"/>
      <c r="D1211" s="68"/>
      <c r="E1211" s="68"/>
      <c r="F1211" s="68"/>
      <c r="G1211" s="68"/>
      <c r="H1211" s="68"/>
      <c r="I1211" s="23" t="s">
        <v>20</v>
      </c>
      <c r="J1211" s="23"/>
      <c r="K1211" s="23"/>
      <c r="L1211" s="23"/>
      <c r="M1211" s="23"/>
      <c r="N1211" s="23"/>
      <c r="O1211" s="23"/>
      <c r="P1211" s="94"/>
    </row>
    <row r="1212" spans="1:16" x14ac:dyDescent="0.2">
      <c r="A1212" s="69"/>
      <c r="B1212" s="66"/>
      <c r="C1212" s="67"/>
      <c r="D1212" s="68"/>
      <c r="E1212" s="68"/>
      <c r="F1212" s="68"/>
      <c r="G1212" s="68"/>
      <c r="H1212" s="68"/>
      <c r="I1212" s="23" t="s">
        <v>20</v>
      </c>
      <c r="J1212" s="23"/>
      <c r="K1212" s="23"/>
      <c r="L1212" s="23"/>
      <c r="M1212" s="23"/>
      <c r="N1212" s="23"/>
      <c r="O1212" s="23"/>
      <c r="P1212" s="94"/>
    </row>
    <row r="1213" spans="1:16" x14ac:dyDescent="0.2">
      <c r="A1213" s="33"/>
      <c r="B1213" s="34"/>
      <c r="C1213" s="35"/>
      <c r="D1213" s="23"/>
      <c r="E1213" s="23"/>
      <c r="F1213" s="23"/>
      <c r="G1213" s="23"/>
      <c r="H1213" s="23"/>
      <c r="I1213" s="23" t="s">
        <v>20</v>
      </c>
      <c r="J1213" s="23"/>
      <c r="K1213" s="23"/>
      <c r="L1213" s="23"/>
      <c r="M1213" s="23"/>
      <c r="N1213" s="23"/>
      <c r="O1213" s="23"/>
      <c r="P1213" s="94"/>
    </row>
    <row r="1214" spans="1:16" x14ac:dyDescent="0.2">
      <c r="A1214" s="33"/>
      <c r="B1214" s="34"/>
      <c r="C1214" s="35"/>
      <c r="D1214" s="23"/>
      <c r="E1214" s="23"/>
      <c r="F1214" s="23"/>
      <c r="G1214" s="23"/>
      <c r="H1214" s="23"/>
      <c r="I1214" s="23" t="s">
        <v>20</v>
      </c>
      <c r="J1214" s="23"/>
      <c r="K1214" s="23"/>
      <c r="L1214" s="23"/>
      <c r="M1214" s="23"/>
      <c r="N1214" s="23"/>
      <c r="O1214" s="23"/>
      <c r="P1214" s="94"/>
    </row>
    <row r="1215" spans="1:16" s="25" customFormat="1" x14ac:dyDescent="0.2">
      <c r="A1215" s="33"/>
      <c r="B1215" s="34"/>
      <c r="C1215" s="35"/>
      <c r="D1215" s="23"/>
      <c r="E1215" s="23"/>
      <c r="F1215" s="23"/>
      <c r="G1215" s="23"/>
      <c r="H1215" s="23"/>
      <c r="I1215" s="23" t="s">
        <v>20</v>
      </c>
      <c r="J1215" s="23"/>
      <c r="K1215" s="23"/>
      <c r="L1215" s="23"/>
      <c r="M1215" s="23"/>
      <c r="N1215" s="23"/>
      <c r="O1215" s="23"/>
      <c r="P1215" s="94"/>
    </row>
    <row r="1216" spans="1:16" s="25" customFormat="1" x14ac:dyDescent="0.2">
      <c r="A1216" s="33"/>
      <c r="B1216" s="34"/>
      <c r="C1216" s="35"/>
      <c r="D1216" s="23"/>
      <c r="E1216" s="23"/>
      <c r="F1216" s="23"/>
      <c r="G1216" s="23"/>
      <c r="H1216" s="23"/>
      <c r="I1216" s="23" t="s">
        <v>20</v>
      </c>
      <c r="J1216" s="23"/>
      <c r="K1216" s="23"/>
      <c r="L1216" s="23"/>
      <c r="M1216" s="23"/>
      <c r="N1216" s="23"/>
      <c r="O1216" s="23"/>
      <c r="P1216" s="94"/>
    </row>
    <row r="1217" spans="1:16" s="25" customFormat="1" x14ac:dyDescent="0.2">
      <c r="A1217" s="33"/>
      <c r="B1217" s="34"/>
      <c r="C1217" s="35"/>
      <c r="D1217" s="23"/>
      <c r="E1217" s="23"/>
      <c r="F1217" s="23"/>
      <c r="G1217" s="23"/>
      <c r="H1217" s="23"/>
      <c r="I1217" s="23" t="s">
        <v>20</v>
      </c>
      <c r="J1217" s="23"/>
      <c r="K1217" s="23"/>
      <c r="L1217" s="23"/>
      <c r="M1217" s="23"/>
      <c r="N1217" s="23"/>
      <c r="O1217" s="23"/>
      <c r="P1217" s="94"/>
    </row>
    <row r="1218" spans="1:16" s="25" customFormat="1" x14ac:dyDescent="0.2">
      <c r="A1218" s="33"/>
      <c r="B1218" s="34"/>
      <c r="C1218" s="35"/>
      <c r="D1218" s="23"/>
      <c r="E1218" s="23"/>
      <c r="F1218" s="23"/>
      <c r="G1218" s="23"/>
      <c r="H1218" s="23"/>
      <c r="I1218" s="23" t="s">
        <v>20</v>
      </c>
      <c r="J1218" s="23"/>
      <c r="K1218" s="23"/>
      <c r="L1218" s="23"/>
      <c r="M1218" s="23"/>
      <c r="N1218" s="23"/>
      <c r="O1218" s="23"/>
      <c r="P1218" s="94"/>
    </row>
    <row r="1219" spans="1:16" s="25" customFormat="1" x14ac:dyDescent="0.2">
      <c r="A1219" s="33"/>
      <c r="B1219" s="34"/>
      <c r="C1219" s="35"/>
      <c r="D1219" s="23"/>
      <c r="E1219" s="23"/>
      <c r="F1219" s="23"/>
      <c r="G1219" s="23"/>
      <c r="H1219" s="23"/>
      <c r="I1219" s="23" t="s">
        <v>20</v>
      </c>
      <c r="J1219" s="23"/>
      <c r="K1219" s="23"/>
      <c r="L1219" s="23"/>
      <c r="M1219" s="23"/>
      <c r="N1219" s="23"/>
      <c r="O1219" s="23"/>
      <c r="P1219" s="94"/>
    </row>
    <row r="1220" spans="1:16" s="25" customFormat="1" x14ac:dyDescent="0.2">
      <c r="A1220" s="33"/>
      <c r="B1220" s="34"/>
      <c r="C1220" s="35"/>
      <c r="D1220" s="23"/>
      <c r="E1220" s="23"/>
      <c r="F1220" s="23"/>
      <c r="G1220" s="23"/>
      <c r="H1220" s="23"/>
      <c r="I1220" s="23" t="s">
        <v>20</v>
      </c>
      <c r="J1220" s="23"/>
      <c r="K1220" s="23"/>
      <c r="L1220" s="23"/>
      <c r="M1220" s="23"/>
      <c r="N1220" s="23"/>
      <c r="O1220" s="23"/>
      <c r="P1220" s="94"/>
    </row>
    <row r="1221" spans="1:16" s="25" customFormat="1" x14ac:dyDescent="0.2">
      <c r="A1221" s="33"/>
      <c r="B1221" s="34"/>
      <c r="C1221" s="35"/>
      <c r="D1221" s="23"/>
      <c r="E1221" s="23"/>
      <c r="F1221" s="23"/>
      <c r="G1221" s="23"/>
      <c r="H1221" s="23"/>
      <c r="I1221" s="23" t="s">
        <v>20</v>
      </c>
      <c r="J1221" s="23"/>
      <c r="K1221" s="23"/>
      <c r="L1221" s="23"/>
      <c r="M1221" s="23"/>
      <c r="N1221" s="23"/>
      <c r="O1221" s="23"/>
      <c r="P1221" s="94"/>
    </row>
    <row r="1222" spans="1:16" s="25" customFormat="1" x14ac:dyDescent="0.2">
      <c r="A1222" s="33"/>
      <c r="B1222" s="34"/>
      <c r="C1222" s="35"/>
      <c r="D1222" s="23"/>
      <c r="E1222" s="23"/>
      <c r="F1222" s="23"/>
      <c r="G1222" s="23"/>
      <c r="H1222" s="23"/>
      <c r="I1222" s="23" t="s">
        <v>22</v>
      </c>
      <c r="J1222" s="23"/>
      <c r="K1222" s="23"/>
      <c r="L1222" s="23"/>
      <c r="M1222" s="23"/>
      <c r="N1222" s="23"/>
      <c r="O1222" s="23"/>
      <c r="P1222" s="94"/>
    </row>
    <row r="1223" spans="1:16" s="25" customFormat="1" x14ac:dyDescent="0.2">
      <c r="A1223" s="33"/>
      <c r="B1223" s="34"/>
      <c r="C1223" s="35"/>
      <c r="D1223" s="23"/>
      <c r="E1223" s="23"/>
      <c r="F1223" s="23"/>
      <c r="G1223" s="23"/>
      <c r="H1223" s="23"/>
      <c r="I1223" s="23" t="s">
        <v>21</v>
      </c>
      <c r="J1223" s="23"/>
      <c r="K1223" s="23"/>
      <c r="L1223" s="23"/>
      <c r="M1223" s="23"/>
      <c r="N1223" s="23"/>
      <c r="O1223" s="23"/>
      <c r="P1223" s="94"/>
    </row>
    <row r="1224" spans="1:16" s="25" customFormat="1" x14ac:dyDescent="0.2">
      <c r="A1224" s="33"/>
      <c r="B1224" s="34"/>
      <c r="C1224" s="35"/>
      <c r="D1224" s="23"/>
      <c r="E1224" s="23"/>
      <c r="F1224" s="23"/>
      <c r="G1224" s="23"/>
      <c r="H1224" s="23"/>
      <c r="I1224" s="23" t="s">
        <v>19</v>
      </c>
      <c r="J1224" s="23"/>
      <c r="K1224" s="23"/>
      <c r="L1224" s="23"/>
      <c r="M1224" s="23"/>
      <c r="N1224" s="23"/>
      <c r="O1224" s="23"/>
      <c r="P1224" s="94"/>
    </row>
    <row r="1225" spans="1:16" s="25" customFormat="1" x14ac:dyDescent="0.2">
      <c r="A1225" s="33"/>
      <c r="B1225" s="34"/>
      <c r="C1225" s="35"/>
      <c r="D1225" s="23"/>
      <c r="E1225" s="23"/>
      <c r="F1225" s="23"/>
      <c r="G1225" s="23"/>
      <c r="H1225" s="23"/>
      <c r="I1225" s="23" t="s">
        <v>19</v>
      </c>
      <c r="J1225" s="23"/>
      <c r="K1225" s="23"/>
      <c r="L1225" s="23"/>
      <c r="M1225" s="23"/>
      <c r="N1225" s="23"/>
      <c r="O1225" s="23"/>
      <c r="P1225" s="94"/>
    </row>
    <row r="1226" spans="1:16" s="25" customFormat="1" x14ac:dyDescent="0.2">
      <c r="A1226" s="33"/>
      <c r="B1226" s="34"/>
      <c r="C1226" s="35"/>
      <c r="D1226" s="23"/>
      <c r="E1226" s="23"/>
      <c r="F1226" s="23"/>
      <c r="G1226" s="23"/>
      <c r="H1226" s="23"/>
      <c r="I1226" s="23" t="s">
        <v>19</v>
      </c>
      <c r="J1226" s="23"/>
      <c r="K1226" s="23"/>
      <c r="L1226" s="23"/>
      <c r="M1226" s="23"/>
      <c r="N1226" s="23"/>
      <c r="O1226" s="23"/>
      <c r="P1226" s="94"/>
    </row>
    <row r="1227" spans="1:16" s="25" customFormat="1" x14ac:dyDescent="0.2">
      <c r="A1227" s="33"/>
      <c r="B1227" s="34"/>
      <c r="C1227" s="35"/>
      <c r="D1227" s="23"/>
      <c r="E1227" s="23"/>
      <c r="F1227" s="23"/>
      <c r="G1227" s="23"/>
      <c r="H1227" s="23"/>
      <c r="I1227" s="23" t="s">
        <v>18</v>
      </c>
      <c r="J1227" s="23"/>
      <c r="K1227" s="23"/>
      <c r="L1227" s="23"/>
      <c r="M1227" s="23"/>
      <c r="N1227" s="23"/>
      <c r="O1227" s="23"/>
      <c r="P1227" s="94"/>
    </row>
    <row r="1228" spans="1:16" s="25" customFormat="1" x14ac:dyDescent="0.2">
      <c r="A1228" s="33"/>
      <c r="B1228" s="34"/>
      <c r="C1228" s="35"/>
      <c r="D1228" s="23"/>
      <c r="E1228" s="23"/>
      <c r="F1228" s="23"/>
      <c r="G1228" s="23"/>
      <c r="H1228" s="23"/>
      <c r="I1228" s="23" t="s">
        <v>18</v>
      </c>
      <c r="J1228" s="23"/>
      <c r="K1228" s="23"/>
      <c r="L1228" s="23"/>
      <c r="M1228" s="23"/>
      <c r="N1228" s="23"/>
      <c r="O1228" s="23"/>
      <c r="P1228" s="94"/>
    </row>
    <row r="1229" spans="1:16" s="25" customFormat="1" x14ac:dyDescent="0.2">
      <c r="A1229" s="33"/>
      <c r="B1229" s="34"/>
      <c r="C1229" s="35"/>
      <c r="D1229" s="23"/>
      <c r="E1229" s="23"/>
      <c r="F1229" s="23"/>
      <c r="G1229" s="23"/>
      <c r="H1229" s="23"/>
      <c r="I1229" s="23" t="s">
        <v>19</v>
      </c>
      <c r="J1229" s="23"/>
      <c r="K1229" s="23"/>
      <c r="L1229" s="23"/>
      <c r="M1229" s="23"/>
      <c r="N1229" s="23"/>
      <c r="O1229" s="23"/>
      <c r="P1229" s="94"/>
    </row>
    <row r="1230" spans="1:16" s="25" customFormat="1" x14ac:dyDescent="0.2">
      <c r="A1230" s="33"/>
      <c r="B1230" s="34"/>
      <c r="C1230" s="35"/>
      <c r="D1230" s="23"/>
      <c r="E1230" s="23"/>
      <c r="F1230" s="23"/>
      <c r="G1230" s="23"/>
      <c r="H1230" s="23"/>
      <c r="I1230" s="23" t="s">
        <v>18</v>
      </c>
      <c r="J1230" s="23"/>
      <c r="K1230" s="23"/>
      <c r="L1230" s="23"/>
      <c r="M1230" s="23"/>
      <c r="N1230" s="23"/>
      <c r="O1230" s="23"/>
      <c r="P1230" s="94"/>
    </row>
    <row r="1231" spans="1:16" s="25" customFormat="1" x14ac:dyDescent="0.2">
      <c r="A1231" s="33"/>
      <c r="B1231" s="34"/>
      <c r="C1231" s="35"/>
      <c r="D1231" s="23"/>
      <c r="E1231" s="23"/>
      <c r="F1231" s="23"/>
      <c r="G1231" s="23"/>
      <c r="H1231" s="23"/>
      <c r="I1231" s="23" t="s">
        <v>19</v>
      </c>
      <c r="J1231" s="23"/>
      <c r="K1231" s="23"/>
      <c r="L1231" s="23"/>
      <c r="M1231" s="23"/>
      <c r="N1231" s="23"/>
      <c r="O1231" s="23"/>
      <c r="P1231" s="94"/>
    </row>
    <row r="1232" spans="1:16" s="25" customFormat="1" x14ac:dyDescent="0.2">
      <c r="A1232" s="33"/>
      <c r="B1232" s="34"/>
      <c r="C1232" s="35"/>
      <c r="D1232" s="23"/>
      <c r="E1232" s="23"/>
      <c r="F1232" s="23"/>
      <c r="G1232" s="23"/>
      <c r="H1232" s="23"/>
      <c r="I1232" s="23" t="s">
        <v>19</v>
      </c>
      <c r="J1232" s="23"/>
      <c r="K1232" s="23"/>
      <c r="L1232" s="23"/>
      <c r="M1232" s="23"/>
      <c r="N1232" s="23"/>
      <c r="O1232" s="23"/>
      <c r="P1232" s="94"/>
    </row>
    <row r="1233" spans="1:16" s="25" customFormat="1" x14ac:dyDescent="0.2">
      <c r="A1233" s="33"/>
      <c r="B1233" s="34"/>
      <c r="C1233" s="35"/>
      <c r="D1233" s="23"/>
      <c r="E1233" s="23"/>
      <c r="F1233" s="23"/>
      <c r="G1233" s="23"/>
      <c r="H1233" s="23"/>
      <c r="I1233" s="23" t="s">
        <v>19</v>
      </c>
      <c r="J1233" s="23"/>
      <c r="K1233" s="23"/>
      <c r="L1233" s="23"/>
      <c r="M1233" s="23"/>
      <c r="N1233" s="23"/>
      <c r="O1233" s="23"/>
      <c r="P1233" s="94"/>
    </row>
    <row r="1234" spans="1:16" s="25" customFormat="1" x14ac:dyDescent="0.2">
      <c r="A1234" s="33"/>
      <c r="B1234" s="34"/>
      <c r="C1234" s="35"/>
      <c r="D1234" s="23"/>
      <c r="E1234" s="23"/>
      <c r="F1234" s="23"/>
      <c r="G1234" s="23"/>
      <c r="H1234" s="23"/>
      <c r="I1234" s="23" t="s">
        <v>19</v>
      </c>
      <c r="J1234" s="23"/>
      <c r="K1234" s="23"/>
      <c r="L1234" s="23"/>
      <c r="M1234" s="23"/>
      <c r="N1234" s="23"/>
      <c r="O1234" s="23"/>
      <c r="P1234" s="94"/>
    </row>
    <row r="1235" spans="1:16" s="25" customFormat="1" x14ac:dyDescent="0.2">
      <c r="A1235" s="33"/>
      <c r="B1235" s="34"/>
      <c r="C1235" s="35"/>
      <c r="D1235" s="23"/>
      <c r="E1235" s="23"/>
      <c r="F1235" s="23"/>
      <c r="G1235" s="23"/>
      <c r="H1235" s="23"/>
      <c r="I1235" s="23" t="s">
        <v>19</v>
      </c>
      <c r="J1235" s="23"/>
      <c r="K1235" s="23"/>
      <c r="L1235" s="23"/>
      <c r="M1235" s="23"/>
      <c r="N1235" s="23"/>
      <c r="O1235" s="23"/>
      <c r="P1235" s="94"/>
    </row>
    <row r="1236" spans="1:16" s="25" customFormat="1" x14ac:dyDescent="0.2">
      <c r="A1236" s="33"/>
      <c r="B1236" s="34"/>
      <c r="C1236" s="35"/>
      <c r="D1236" s="23"/>
      <c r="E1236" s="23"/>
      <c r="F1236" s="23"/>
      <c r="G1236" s="23"/>
      <c r="H1236" s="23"/>
      <c r="I1236" s="23" t="s">
        <v>19</v>
      </c>
      <c r="J1236" s="23"/>
      <c r="K1236" s="23"/>
      <c r="L1236" s="23"/>
      <c r="M1236" s="23"/>
      <c r="N1236" s="23"/>
      <c r="O1236" s="23"/>
      <c r="P1236" s="94"/>
    </row>
    <row r="1237" spans="1:16" s="25" customFormat="1" x14ac:dyDescent="0.2">
      <c r="A1237" s="33"/>
      <c r="B1237" s="34"/>
      <c r="C1237" s="35"/>
      <c r="D1237" s="23"/>
      <c r="E1237" s="23"/>
      <c r="F1237" s="23"/>
      <c r="G1237" s="23"/>
      <c r="H1237" s="23"/>
      <c r="I1237" s="23" t="s">
        <v>19</v>
      </c>
      <c r="J1237" s="23"/>
      <c r="K1237" s="23"/>
      <c r="L1237" s="23"/>
      <c r="M1237" s="23"/>
      <c r="N1237" s="23"/>
      <c r="O1237" s="23"/>
      <c r="P1237" s="94"/>
    </row>
    <row r="1238" spans="1:16" s="25" customFormat="1" x14ac:dyDescent="0.2">
      <c r="A1238" s="33"/>
      <c r="B1238" s="34"/>
      <c r="C1238" s="35"/>
      <c r="D1238" s="23"/>
      <c r="E1238" s="23"/>
      <c r="F1238" s="23"/>
      <c r="G1238" s="23"/>
      <c r="H1238" s="23"/>
      <c r="I1238" s="23" t="s">
        <v>19</v>
      </c>
      <c r="J1238" s="23"/>
      <c r="K1238" s="23"/>
      <c r="L1238" s="23"/>
      <c r="M1238" s="23"/>
      <c r="N1238" s="23"/>
      <c r="O1238" s="23"/>
      <c r="P1238" s="94"/>
    </row>
    <row r="1239" spans="1:16" s="25" customFormat="1" x14ac:dyDescent="0.2">
      <c r="A1239" s="33"/>
      <c r="B1239" s="34"/>
      <c r="C1239" s="35"/>
      <c r="D1239" s="23"/>
      <c r="E1239" s="23"/>
      <c r="F1239" s="23"/>
      <c r="G1239" s="23"/>
      <c r="H1239" s="23"/>
      <c r="I1239" s="23" t="s">
        <v>19</v>
      </c>
      <c r="J1239" s="23"/>
      <c r="K1239" s="23"/>
      <c r="L1239" s="23"/>
      <c r="M1239" s="23"/>
      <c r="N1239" s="23"/>
      <c r="O1239" s="23"/>
      <c r="P1239" s="94"/>
    </row>
    <row r="1240" spans="1:16" s="25" customFormat="1" x14ac:dyDescent="0.2">
      <c r="A1240" s="33"/>
      <c r="B1240" s="34"/>
      <c r="C1240" s="35"/>
      <c r="D1240" s="23"/>
      <c r="E1240" s="23"/>
      <c r="F1240" s="23"/>
      <c r="G1240" s="23"/>
      <c r="H1240" s="23"/>
      <c r="I1240" s="23" t="s">
        <v>19</v>
      </c>
      <c r="J1240" s="23"/>
      <c r="K1240" s="23"/>
      <c r="L1240" s="23"/>
      <c r="M1240" s="23"/>
      <c r="N1240" s="23"/>
      <c r="O1240" s="23"/>
      <c r="P1240" s="94"/>
    </row>
    <row r="1241" spans="1:16" s="25" customFormat="1" x14ac:dyDescent="0.2">
      <c r="A1241" s="33"/>
      <c r="B1241" s="34"/>
      <c r="C1241" s="35"/>
      <c r="D1241" s="23"/>
      <c r="E1241" s="23"/>
      <c r="F1241" s="23"/>
      <c r="G1241" s="23"/>
      <c r="H1241" s="23"/>
      <c r="I1241" s="23" t="s">
        <v>19</v>
      </c>
      <c r="J1241" s="23"/>
      <c r="K1241" s="23"/>
      <c r="L1241" s="23"/>
      <c r="M1241" s="23"/>
      <c r="N1241" s="23"/>
      <c r="O1241" s="23"/>
      <c r="P1241" s="94"/>
    </row>
    <row r="1242" spans="1:16" s="25" customFormat="1" x14ac:dyDescent="0.2">
      <c r="A1242" s="33"/>
      <c r="B1242" s="34"/>
      <c r="C1242" s="35"/>
      <c r="D1242" s="23"/>
      <c r="E1242" s="23"/>
      <c r="F1242" s="23"/>
      <c r="G1242" s="23"/>
      <c r="H1242" s="23"/>
      <c r="I1242" s="23" t="s">
        <v>19</v>
      </c>
      <c r="J1242" s="23"/>
      <c r="K1242" s="23"/>
      <c r="L1242" s="23"/>
      <c r="M1242" s="23"/>
      <c r="N1242" s="23"/>
      <c r="O1242" s="23"/>
      <c r="P1242" s="94"/>
    </row>
    <row r="1243" spans="1:16" s="25" customFormat="1" x14ac:dyDescent="0.2">
      <c r="A1243" s="33"/>
      <c r="B1243" s="34"/>
      <c r="C1243" s="35"/>
      <c r="D1243" s="23"/>
      <c r="E1243" s="23"/>
      <c r="F1243" s="23"/>
      <c r="G1243" s="23"/>
      <c r="H1243" s="23"/>
      <c r="I1243" s="23" t="s">
        <v>19</v>
      </c>
      <c r="J1243" s="23"/>
      <c r="K1243" s="23"/>
      <c r="L1243" s="23"/>
      <c r="M1243" s="23"/>
      <c r="N1243" s="23"/>
      <c r="O1243" s="23"/>
      <c r="P1243" s="94"/>
    </row>
    <row r="1244" spans="1:16" s="25" customFormat="1" x14ac:dyDescent="0.2">
      <c r="A1244" s="33"/>
      <c r="B1244" s="34"/>
      <c r="C1244" s="35"/>
      <c r="D1244" s="23"/>
      <c r="E1244" s="23"/>
      <c r="F1244" s="23"/>
      <c r="G1244" s="23"/>
      <c r="H1244" s="23"/>
      <c r="I1244" s="23" t="s">
        <v>19</v>
      </c>
      <c r="J1244" s="23"/>
      <c r="K1244" s="23"/>
      <c r="L1244" s="23"/>
      <c r="M1244" s="23"/>
      <c r="N1244" s="23"/>
      <c r="O1244" s="23"/>
      <c r="P1244" s="94"/>
    </row>
    <row r="1245" spans="1:16" s="25" customFormat="1" x14ac:dyDescent="0.2">
      <c r="A1245" s="33"/>
      <c r="B1245" s="34"/>
      <c r="C1245" s="35"/>
      <c r="D1245" s="23"/>
      <c r="E1245" s="23"/>
      <c r="F1245" s="23"/>
      <c r="G1245" s="23"/>
      <c r="H1245" s="23"/>
      <c r="I1245" s="23" t="s">
        <v>19</v>
      </c>
      <c r="J1245" s="23"/>
      <c r="K1245" s="23"/>
      <c r="L1245" s="23"/>
      <c r="M1245" s="23"/>
      <c r="N1245" s="23"/>
      <c r="O1245" s="23"/>
      <c r="P1245" s="94"/>
    </row>
    <row r="1246" spans="1:16" s="25" customFormat="1" x14ac:dyDescent="0.2">
      <c r="A1246" s="33"/>
      <c r="B1246" s="34"/>
      <c r="C1246" s="35"/>
      <c r="D1246" s="23"/>
      <c r="E1246" s="23"/>
      <c r="F1246" s="23"/>
      <c r="G1246" s="23"/>
      <c r="H1246" s="23"/>
      <c r="I1246" s="23" t="s">
        <v>19</v>
      </c>
      <c r="J1246" s="23"/>
      <c r="K1246" s="23"/>
      <c r="L1246" s="23"/>
      <c r="M1246" s="23"/>
      <c r="N1246" s="23"/>
      <c r="O1246" s="23"/>
      <c r="P1246" s="94"/>
    </row>
    <row r="1247" spans="1:16" s="25" customFormat="1" x14ac:dyDescent="0.2">
      <c r="A1247" s="33"/>
      <c r="B1247" s="34"/>
      <c r="C1247" s="35"/>
      <c r="D1247" s="23"/>
      <c r="E1247" s="23"/>
      <c r="F1247" s="23"/>
      <c r="G1247" s="23"/>
      <c r="H1247" s="23"/>
      <c r="I1247" s="23" t="s">
        <v>19</v>
      </c>
      <c r="J1247" s="23"/>
      <c r="K1247" s="23"/>
      <c r="L1247" s="23"/>
      <c r="M1247" s="23"/>
      <c r="N1247" s="23"/>
      <c r="O1247" s="23"/>
      <c r="P1247" s="94"/>
    </row>
    <row r="1248" spans="1:16" s="25" customFormat="1" x14ac:dyDescent="0.2">
      <c r="A1248" s="33"/>
      <c r="B1248" s="34"/>
      <c r="C1248" s="35"/>
      <c r="D1248" s="23"/>
      <c r="E1248" s="23"/>
      <c r="F1248" s="23"/>
      <c r="G1248" s="23"/>
      <c r="H1248" s="23"/>
      <c r="I1248" s="23" t="s">
        <v>19</v>
      </c>
      <c r="J1248" s="23"/>
      <c r="K1248" s="23"/>
      <c r="L1248" s="23"/>
      <c r="M1248" s="23"/>
      <c r="N1248" s="23"/>
      <c r="O1248" s="23"/>
      <c r="P1248" s="94"/>
    </row>
    <row r="1249" spans="1:16" s="25" customFormat="1" x14ac:dyDescent="0.2">
      <c r="A1249" s="33"/>
      <c r="B1249" s="34"/>
      <c r="C1249" s="35"/>
      <c r="D1249" s="23"/>
      <c r="E1249" s="23"/>
      <c r="F1249" s="23"/>
      <c r="G1249" s="23"/>
      <c r="H1249" s="23"/>
      <c r="I1249" s="23" t="s">
        <v>19</v>
      </c>
      <c r="J1249" s="23"/>
      <c r="K1249" s="23"/>
      <c r="L1249" s="23"/>
      <c r="M1249" s="23"/>
      <c r="N1249" s="23"/>
      <c r="O1249" s="23"/>
      <c r="P1249" s="94"/>
    </row>
    <row r="1250" spans="1:16" s="25" customFormat="1" x14ac:dyDescent="0.2">
      <c r="A1250" s="33"/>
      <c r="B1250" s="34"/>
      <c r="C1250" s="35"/>
      <c r="D1250" s="23"/>
      <c r="E1250" s="23"/>
      <c r="F1250" s="23"/>
      <c r="G1250" s="23"/>
      <c r="H1250" s="23"/>
      <c r="I1250" s="23" t="s">
        <v>19</v>
      </c>
      <c r="J1250" s="23"/>
      <c r="K1250" s="23"/>
      <c r="L1250" s="23"/>
      <c r="M1250" s="23"/>
      <c r="N1250" s="23"/>
      <c r="O1250" s="23"/>
      <c r="P1250" s="94"/>
    </row>
    <row r="1251" spans="1:16" s="25" customFormat="1" x14ac:dyDescent="0.2">
      <c r="A1251" s="33"/>
      <c r="B1251" s="34"/>
      <c r="C1251" s="35"/>
      <c r="D1251" s="23"/>
      <c r="E1251" s="23"/>
      <c r="F1251" s="23"/>
      <c r="G1251" s="23"/>
      <c r="H1251" s="23"/>
      <c r="I1251" s="23" t="s">
        <v>19</v>
      </c>
      <c r="J1251" s="23"/>
      <c r="K1251" s="23"/>
      <c r="L1251" s="23"/>
      <c r="M1251" s="23"/>
      <c r="N1251" s="23"/>
      <c r="O1251" s="23"/>
      <c r="P1251" s="94"/>
    </row>
    <row r="1252" spans="1:16" s="25" customFormat="1" x14ac:dyDescent="0.2">
      <c r="A1252" s="33"/>
      <c r="B1252" s="34"/>
      <c r="C1252" s="35"/>
      <c r="D1252" s="23"/>
      <c r="E1252" s="23"/>
      <c r="F1252" s="23"/>
      <c r="G1252" s="23"/>
      <c r="H1252" s="23"/>
      <c r="I1252" s="23" t="s">
        <v>19</v>
      </c>
      <c r="J1252" s="23"/>
      <c r="K1252" s="23"/>
      <c r="L1252" s="23"/>
      <c r="M1252" s="23"/>
      <c r="N1252" s="23"/>
      <c r="O1252" s="23"/>
      <c r="P1252" s="94"/>
    </row>
    <row r="1253" spans="1:16" s="25" customFormat="1" x14ac:dyDescent="0.2">
      <c r="A1253" s="33"/>
      <c r="B1253" s="34"/>
      <c r="C1253" s="35"/>
      <c r="D1253" s="23"/>
      <c r="E1253" s="23"/>
      <c r="F1253" s="23"/>
      <c r="G1253" s="23"/>
      <c r="H1253" s="23"/>
      <c r="I1253" s="23" t="s">
        <v>18</v>
      </c>
      <c r="J1253" s="23"/>
      <c r="K1253" s="23"/>
      <c r="L1253" s="23"/>
      <c r="M1253" s="23"/>
      <c r="N1253" s="23"/>
      <c r="O1253" s="23"/>
      <c r="P1253" s="94"/>
    </row>
    <row r="1254" spans="1:16" s="25" customFormat="1" x14ac:dyDescent="0.2">
      <c r="A1254" s="33"/>
      <c r="B1254" s="34"/>
      <c r="C1254" s="35"/>
      <c r="D1254" s="23"/>
      <c r="E1254" s="23"/>
      <c r="F1254" s="23"/>
      <c r="G1254" s="23"/>
      <c r="H1254" s="23"/>
      <c r="I1254" s="23" t="s">
        <v>18</v>
      </c>
      <c r="J1254" s="23"/>
      <c r="K1254" s="23"/>
      <c r="L1254" s="23"/>
      <c r="M1254" s="23"/>
      <c r="N1254" s="23"/>
      <c r="O1254" s="23"/>
      <c r="P1254" s="94"/>
    </row>
    <row r="1255" spans="1:16" s="25" customFormat="1" x14ac:dyDescent="0.2">
      <c r="A1255" s="33"/>
      <c r="B1255" s="34"/>
      <c r="C1255" s="35"/>
      <c r="D1255" s="23"/>
      <c r="E1255" s="23"/>
      <c r="F1255" s="23"/>
      <c r="G1255" s="23"/>
      <c r="H1255" s="23"/>
      <c r="I1255" s="23" t="s">
        <v>18</v>
      </c>
      <c r="J1255" s="23"/>
      <c r="K1255" s="23"/>
      <c r="L1255" s="23"/>
      <c r="M1255" s="23"/>
      <c r="N1255" s="23"/>
      <c r="O1255" s="23"/>
      <c r="P1255" s="94"/>
    </row>
    <row r="1256" spans="1:16" s="25" customFormat="1" x14ac:dyDescent="0.2">
      <c r="A1256" s="33"/>
      <c r="B1256" s="34"/>
      <c r="C1256" s="35"/>
      <c r="D1256" s="23"/>
      <c r="E1256" s="23"/>
      <c r="F1256" s="23"/>
      <c r="G1256" s="23"/>
      <c r="H1256" s="23"/>
      <c r="I1256" s="23" t="s">
        <v>19</v>
      </c>
      <c r="J1256" s="23"/>
      <c r="K1256" s="23"/>
      <c r="L1256" s="23"/>
      <c r="M1256" s="23"/>
      <c r="N1256" s="23"/>
      <c r="O1256" s="23"/>
      <c r="P1256" s="94"/>
    </row>
    <row r="1257" spans="1:16" s="25" customFormat="1" x14ac:dyDescent="0.2">
      <c r="A1257" s="33"/>
      <c r="B1257" s="34"/>
      <c r="C1257" s="35"/>
      <c r="D1257" s="23"/>
      <c r="E1257" s="23"/>
      <c r="F1257" s="23"/>
      <c r="G1257" s="23"/>
      <c r="H1257" s="23"/>
      <c r="I1257" s="23" t="s">
        <v>19</v>
      </c>
      <c r="J1257" s="23"/>
      <c r="K1257" s="23"/>
      <c r="L1257" s="23"/>
      <c r="M1257" s="23"/>
      <c r="N1257" s="23"/>
      <c r="O1257" s="23"/>
      <c r="P1257" s="94"/>
    </row>
    <row r="1258" spans="1:16" s="25" customFormat="1" x14ac:dyDescent="0.2">
      <c r="A1258" s="33"/>
      <c r="B1258" s="34"/>
      <c r="C1258" s="35"/>
      <c r="D1258" s="23"/>
      <c r="E1258" s="23"/>
      <c r="F1258" s="23"/>
      <c r="G1258" s="23"/>
      <c r="H1258" s="23"/>
      <c r="I1258" s="23" t="s">
        <v>19</v>
      </c>
      <c r="J1258" s="23"/>
      <c r="K1258" s="23"/>
      <c r="L1258" s="23"/>
      <c r="M1258" s="23"/>
      <c r="N1258" s="23"/>
      <c r="O1258" s="23"/>
      <c r="P1258" s="94"/>
    </row>
    <row r="1259" spans="1:16" s="25" customFormat="1" x14ac:dyDescent="0.2">
      <c r="A1259" s="33"/>
      <c r="B1259" s="34"/>
      <c r="C1259" s="35"/>
      <c r="D1259" s="23"/>
      <c r="E1259" s="23"/>
      <c r="F1259" s="23"/>
      <c r="G1259" s="23"/>
      <c r="H1259" s="23"/>
      <c r="I1259" s="23" t="s">
        <v>19</v>
      </c>
      <c r="J1259" s="23"/>
      <c r="K1259" s="23"/>
      <c r="L1259" s="23"/>
      <c r="M1259" s="23"/>
      <c r="N1259" s="23"/>
      <c r="O1259" s="23"/>
      <c r="P1259" s="94"/>
    </row>
    <row r="1260" spans="1:16" s="25" customFormat="1" x14ac:dyDescent="0.2">
      <c r="A1260" s="33"/>
      <c r="B1260" s="34"/>
      <c r="C1260" s="35"/>
      <c r="D1260" s="23"/>
      <c r="E1260" s="23"/>
      <c r="F1260" s="23"/>
      <c r="G1260" s="23"/>
      <c r="H1260" s="23"/>
      <c r="I1260" s="23" t="s">
        <v>19</v>
      </c>
      <c r="J1260" s="23"/>
      <c r="K1260" s="23"/>
      <c r="L1260" s="23"/>
      <c r="M1260" s="23"/>
      <c r="N1260" s="23"/>
      <c r="O1260" s="23"/>
      <c r="P1260" s="94"/>
    </row>
    <row r="1261" spans="1:16" s="25" customFormat="1" x14ac:dyDescent="0.2">
      <c r="A1261" s="33"/>
      <c r="B1261" s="34"/>
      <c r="C1261" s="35"/>
      <c r="D1261" s="23"/>
      <c r="E1261" s="23"/>
      <c r="F1261" s="23"/>
      <c r="G1261" s="23"/>
      <c r="H1261" s="23"/>
      <c r="I1261" s="23" t="s">
        <v>19</v>
      </c>
      <c r="J1261" s="23"/>
      <c r="K1261" s="23"/>
      <c r="L1261" s="23"/>
      <c r="M1261" s="23"/>
      <c r="N1261" s="23"/>
      <c r="O1261" s="23"/>
      <c r="P1261" s="94"/>
    </row>
    <row r="1262" spans="1:16" s="25" customFormat="1" x14ac:dyDescent="0.2">
      <c r="A1262" s="33"/>
      <c r="B1262" s="34"/>
      <c r="C1262" s="35"/>
      <c r="D1262" s="23"/>
      <c r="E1262" s="23"/>
      <c r="F1262" s="23"/>
      <c r="G1262" s="23"/>
      <c r="H1262" s="23"/>
      <c r="I1262" s="23" t="s">
        <v>19</v>
      </c>
      <c r="J1262" s="23"/>
      <c r="K1262" s="23"/>
      <c r="L1262" s="23"/>
      <c r="M1262" s="23"/>
      <c r="N1262" s="23"/>
      <c r="O1262" s="23"/>
      <c r="P1262" s="94"/>
    </row>
    <row r="1263" spans="1:16" x14ac:dyDescent="0.2">
      <c r="A1263" s="33"/>
      <c r="B1263" s="34"/>
      <c r="C1263" s="35"/>
      <c r="D1263" s="23"/>
      <c r="E1263" s="23"/>
      <c r="F1263" s="23"/>
      <c r="G1263" s="23"/>
      <c r="H1263" s="23"/>
      <c r="I1263" s="23" t="s">
        <v>19</v>
      </c>
      <c r="J1263" s="23"/>
      <c r="K1263" s="23"/>
      <c r="L1263" s="23"/>
      <c r="M1263" s="23"/>
      <c r="N1263" s="23"/>
      <c r="O1263" s="23"/>
      <c r="P1263" s="94"/>
    </row>
    <row r="1264" spans="1:16" x14ac:dyDescent="0.2">
      <c r="A1264" s="33"/>
      <c r="B1264" s="34"/>
      <c r="C1264" s="35"/>
      <c r="D1264" s="23"/>
      <c r="E1264" s="23"/>
      <c r="F1264" s="23"/>
      <c r="G1264" s="23"/>
      <c r="H1264" s="23"/>
      <c r="I1264" s="23" t="s">
        <v>19</v>
      </c>
      <c r="J1264" s="23"/>
      <c r="K1264" s="23"/>
      <c r="L1264" s="23"/>
      <c r="M1264" s="23"/>
      <c r="N1264" s="23"/>
      <c r="O1264" s="23"/>
      <c r="P1264" s="94"/>
    </row>
    <row r="1265" spans="1:16" x14ac:dyDescent="0.2">
      <c r="A1265" s="33"/>
      <c r="B1265" s="34"/>
      <c r="C1265" s="35"/>
      <c r="D1265" s="23"/>
      <c r="E1265" s="23"/>
      <c r="F1265" s="23"/>
      <c r="G1265" s="23"/>
      <c r="H1265" s="23"/>
      <c r="I1265" s="23" t="s">
        <v>19</v>
      </c>
      <c r="J1265" s="23"/>
      <c r="K1265" s="23"/>
      <c r="L1265" s="23"/>
      <c r="M1265" s="23"/>
      <c r="N1265" s="23"/>
      <c r="O1265" s="23"/>
      <c r="P1265" s="94"/>
    </row>
    <row r="1266" spans="1:16" x14ac:dyDescent="0.2">
      <c r="A1266" s="33"/>
      <c r="B1266" s="34"/>
      <c r="C1266" s="35"/>
      <c r="D1266" s="23"/>
      <c r="E1266" s="23"/>
      <c r="F1266" s="23"/>
      <c r="G1266" s="23"/>
      <c r="H1266" s="23"/>
      <c r="I1266" s="23" t="s">
        <v>19</v>
      </c>
      <c r="J1266" s="23"/>
      <c r="K1266" s="23"/>
      <c r="L1266" s="23"/>
      <c r="M1266" s="23"/>
      <c r="N1266" s="23"/>
      <c r="O1266" s="23"/>
      <c r="P1266" s="94"/>
    </row>
    <row r="1267" spans="1:16" x14ac:dyDescent="0.2">
      <c r="A1267" s="33"/>
      <c r="B1267" s="34"/>
      <c r="C1267" s="35"/>
      <c r="D1267" s="23"/>
      <c r="E1267" s="23"/>
      <c r="F1267" s="23"/>
      <c r="G1267" s="23"/>
      <c r="H1267" s="23"/>
      <c r="I1267" s="23" t="s">
        <v>19</v>
      </c>
      <c r="J1267" s="23"/>
      <c r="K1267" s="23"/>
      <c r="L1267" s="23"/>
      <c r="M1267" s="23"/>
      <c r="N1267" s="23"/>
      <c r="O1267" s="23"/>
      <c r="P1267" s="94"/>
    </row>
    <row r="1268" spans="1:16" x14ac:dyDescent="0.2">
      <c r="A1268" s="33"/>
      <c r="B1268" s="34"/>
      <c r="C1268" s="35"/>
      <c r="D1268" s="23"/>
      <c r="E1268" s="23"/>
      <c r="F1268" s="23"/>
      <c r="G1268" s="23"/>
      <c r="H1268" s="23"/>
      <c r="I1268" s="23" t="s">
        <v>19</v>
      </c>
      <c r="J1268" s="23"/>
      <c r="K1268" s="23"/>
      <c r="L1268" s="23"/>
      <c r="M1268" s="23"/>
      <c r="N1268" s="23"/>
      <c r="O1268" s="23"/>
      <c r="P1268" s="94"/>
    </row>
    <row r="1269" spans="1:16" x14ac:dyDescent="0.2">
      <c r="A1269" s="33"/>
      <c r="B1269" s="34"/>
      <c r="C1269" s="35"/>
      <c r="D1269" s="23"/>
      <c r="E1269" s="23"/>
      <c r="F1269" s="23"/>
      <c r="G1269" s="23"/>
      <c r="H1269" s="23"/>
      <c r="I1269" s="23" t="s">
        <v>19</v>
      </c>
      <c r="J1269" s="23"/>
      <c r="K1269" s="23"/>
      <c r="L1269" s="23"/>
      <c r="M1269" s="23"/>
      <c r="N1269" s="23"/>
      <c r="O1269" s="23"/>
      <c r="P1269" s="94"/>
    </row>
    <row r="1270" spans="1:16" x14ac:dyDescent="0.2">
      <c r="A1270" s="33"/>
      <c r="B1270" s="34"/>
      <c r="C1270" s="35"/>
      <c r="D1270" s="23"/>
      <c r="E1270" s="23"/>
      <c r="F1270" s="23"/>
      <c r="G1270" s="23"/>
      <c r="H1270" s="23"/>
      <c r="I1270" s="23" t="s">
        <v>19</v>
      </c>
      <c r="J1270" s="23"/>
      <c r="K1270" s="23"/>
      <c r="L1270" s="23"/>
      <c r="M1270" s="23"/>
      <c r="N1270" s="23"/>
      <c r="O1270" s="23"/>
      <c r="P1270" s="94"/>
    </row>
    <row r="1271" spans="1:16" x14ac:dyDescent="0.2">
      <c r="A1271" s="33"/>
      <c r="B1271" s="34"/>
      <c r="C1271" s="35"/>
      <c r="D1271" s="23"/>
      <c r="E1271" s="23"/>
      <c r="F1271" s="23"/>
      <c r="G1271" s="23"/>
      <c r="H1271" s="23"/>
      <c r="I1271" s="23" t="s">
        <v>19</v>
      </c>
      <c r="J1271" s="23"/>
      <c r="K1271" s="23"/>
      <c r="L1271" s="23"/>
      <c r="M1271" s="23"/>
      <c r="N1271" s="23"/>
      <c r="O1271" s="23"/>
      <c r="P1271" s="94"/>
    </row>
    <row r="1272" spans="1:16" x14ac:dyDescent="0.2">
      <c r="A1272" s="33"/>
      <c r="B1272" s="34"/>
      <c r="C1272" s="35"/>
      <c r="D1272" s="23"/>
      <c r="E1272" s="23"/>
      <c r="F1272" s="23"/>
      <c r="G1272" s="23"/>
      <c r="H1272" s="23"/>
      <c r="I1272" s="23" t="s">
        <v>19</v>
      </c>
      <c r="J1272" s="23"/>
      <c r="K1272" s="23"/>
      <c r="L1272" s="23"/>
      <c r="M1272" s="23"/>
      <c r="N1272" s="23"/>
      <c r="O1272" s="23"/>
      <c r="P1272" s="94"/>
    </row>
    <row r="1273" spans="1:16" x14ac:dyDescent="0.2">
      <c r="A1273" s="33"/>
      <c r="B1273" s="34"/>
      <c r="C1273" s="35"/>
      <c r="D1273" s="23"/>
      <c r="E1273" s="23"/>
      <c r="F1273" s="23"/>
      <c r="G1273" s="23"/>
      <c r="H1273" s="23"/>
      <c r="I1273" s="23" t="s">
        <v>19</v>
      </c>
      <c r="J1273" s="23"/>
      <c r="K1273" s="23"/>
      <c r="L1273" s="23"/>
      <c r="M1273" s="23"/>
      <c r="N1273" s="23"/>
      <c r="O1273" s="23"/>
      <c r="P1273" s="94"/>
    </row>
    <row r="1274" spans="1:16" x14ac:dyDescent="0.2">
      <c r="A1274" s="33"/>
      <c r="B1274" s="34"/>
      <c r="C1274" s="35"/>
      <c r="D1274" s="23"/>
      <c r="E1274" s="23"/>
      <c r="F1274" s="23"/>
      <c r="G1274" s="23"/>
      <c r="H1274" s="23"/>
      <c r="I1274" s="23" t="s">
        <v>19</v>
      </c>
      <c r="J1274" s="23"/>
      <c r="K1274" s="23"/>
      <c r="L1274" s="23"/>
      <c r="M1274" s="23"/>
      <c r="N1274" s="23"/>
      <c r="O1274" s="23"/>
      <c r="P1274" s="94"/>
    </row>
    <row r="1275" spans="1:16" x14ac:dyDescent="0.2">
      <c r="A1275" s="33"/>
      <c r="B1275" s="34"/>
      <c r="C1275" s="35"/>
      <c r="D1275" s="23"/>
      <c r="E1275" s="23"/>
      <c r="F1275" s="23"/>
      <c r="G1275" s="23"/>
      <c r="H1275" s="23"/>
      <c r="I1275" s="23" t="s">
        <v>19</v>
      </c>
      <c r="J1275" s="23"/>
      <c r="K1275" s="23"/>
      <c r="L1275" s="23"/>
      <c r="M1275" s="23"/>
      <c r="N1275" s="23"/>
      <c r="O1275" s="23"/>
      <c r="P1275" s="94"/>
    </row>
    <row r="1276" spans="1:16" x14ac:dyDescent="0.2">
      <c r="A1276" s="33"/>
      <c r="B1276" s="34"/>
      <c r="C1276" s="35"/>
      <c r="D1276" s="23"/>
      <c r="E1276" s="23"/>
      <c r="F1276" s="23"/>
      <c r="G1276" s="23"/>
      <c r="H1276" s="23"/>
      <c r="I1276" s="23" t="s">
        <v>19</v>
      </c>
      <c r="J1276" s="23"/>
      <c r="K1276" s="23"/>
      <c r="L1276" s="23"/>
      <c r="M1276" s="23"/>
      <c r="N1276" s="23"/>
      <c r="O1276" s="23"/>
      <c r="P1276" s="94"/>
    </row>
    <row r="1277" spans="1:16" x14ac:dyDescent="0.2">
      <c r="A1277" s="33"/>
      <c r="B1277" s="34"/>
      <c r="C1277" s="35"/>
      <c r="D1277" s="23"/>
      <c r="E1277" s="23"/>
      <c r="F1277" s="23"/>
      <c r="G1277" s="23"/>
      <c r="H1277" s="23"/>
      <c r="I1277" s="23" t="s">
        <v>19</v>
      </c>
      <c r="J1277" s="23"/>
      <c r="K1277" s="23"/>
      <c r="L1277" s="23"/>
      <c r="M1277" s="23"/>
      <c r="N1277" s="23"/>
      <c r="O1277" s="23"/>
      <c r="P1277" s="94"/>
    </row>
    <row r="1278" spans="1:16" x14ac:dyDescent="0.2">
      <c r="A1278" s="33"/>
      <c r="B1278" s="34"/>
      <c r="C1278" s="35"/>
      <c r="D1278" s="23"/>
      <c r="E1278" s="23"/>
      <c r="F1278" s="23"/>
      <c r="G1278" s="23"/>
      <c r="H1278" s="23"/>
      <c r="I1278" s="23" t="s">
        <v>19</v>
      </c>
      <c r="J1278" s="23"/>
      <c r="K1278" s="23"/>
      <c r="L1278" s="23"/>
      <c r="M1278" s="23"/>
      <c r="N1278" s="23"/>
      <c r="O1278" s="23"/>
      <c r="P1278" s="94"/>
    </row>
    <row r="1279" spans="1:16" x14ac:dyDescent="0.2">
      <c r="A1279" s="33"/>
      <c r="B1279" s="34"/>
      <c r="C1279" s="35"/>
      <c r="D1279" s="23"/>
      <c r="E1279" s="23"/>
      <c r="F1279" s="23"/>
      <c r="G1279" s="23"/>
      <c r="H1279" s="23"/>
      <c r="I1279" s="23" t="s">
        <v>19</v>
      </c>
      <c r="J1279" s="23"/>
      <c r="K1279" s="23"/>
      <c r="L1279" s="23"/>
      <c r="M1279" s="23"/>
      <c r="N1279" s="23"/>
      <c r="O1279" s="23"/>
      <c r="P1279" s="94"/>
    </row>
    <row r="1280" spans="1:16" x14ac:dyDescent="0.2">
      <c r="A1280" s="33"/>
      <c r="B1280" s="34"/>
      <c r="C1280" s="35"/>
      <c r="D1280" s="23"/>
      <c r="E1280" s="23"/>
      <c r="F1280" s="23"/>
      <c r="G1280" s="23"/>
      <c r="H1280" s="23"/>
      <c r="I1280" s="23" t="s">
        <v>19</v>
      </c>
      <c r="J1280" s="23"/>
      <c r="K1280" s="23"/>
      <c r="L1280" s="23"/>
      <c r="M1280" s="23"/>
      <c r="N1280" s="23"/>
      <c r="O1280" s="23"/>
      <c r="P1280" s="94"/>
    </row>
    <row r="1281" spans="1:16" x14ac:dyDescent="0.2">
      <c r="A1281" s="33"/>
      <c r="B1281" s="34"/>
      <c r="C1281" s="35"/>
      <c r="D1281" s="23"/>
      <c r="E1281" s="23"/>
      <c r="F1281" s="23"/>
      <c r="G1281" s="23"/>
      <c r="H1281" s="23"/>
      <c r="I1281" s="23" t="s">
        <v>20</v>
      </c>
      <c r="J1281" s="23"/>
      <c r="K1281" s="23"/>
      <c r="L1281" s="23"/>
      <c r="M1281" s="23"/>
      <c r="N1281" s="23"/>
      <c r="O1281" s="23"/>
      <c r="P1281" s="94"/>
    </row>
    <row r="1282" spans="1:16" x14ac:dyDescent="0.2">
      <c r="A1282" s="33"/>
      <c r="B1282" s="34"/>
      <c r="C1282" s="35"/>
      <c r="D1282" s="23"/>
      <c r="E1282" s="23"/>
      <c r="F1282" s="23"/>
      <c r="G1282" s="23"/>
      <c r="H1282" s="23"/>
      <c r="I1282" s="23" t="s">
        <v>19</v>
      </c>
      <c r="J1282" s="23"/>
      <c r="K1282" s="23"/>
      <c r="L1282" s="23"/>
      <c r="M1282" s="23"/>
      <c r="N1282" s="23"/>
      <c r="O1282" s="23"/>
      <c r="P1282" s="94"/>
    </row>
    <row r="1283" spans="1:16" x14ac:dyDescent="0.2">
      <c r="A1283" s="33"/>
      <c r="B1283" s="34"/>
      <c r="C1283" s="35"/>
      <c r="D1283" s="23"/>
      <c r="E1283" s="23"/>
      <c r="F1283" s="23"/>
      <c r="G1283" s="23"/>
      <c r="H1283" s="23"/>
      <c r="I1283" s="23" t="s">
        <v>19</v>
      </c>
      <c r="J1283" s="23"/>
      <c r="K1283" s="23"/>
      <c r="L1283" s="23"/>
      <c r="M1283" s="23"/>
      <c r="N1283" s="23"/>
      <c r="O1283" s="23"/>
      <c r="P1283" s="94"/>
    </row>
    <row r="1284" spans="1:16" x14ac:dyDescent="0.2">
      <c r="A1284" s="33"/>
      <c r="B1284" s="34"/>
      <c r="C1284" s="35"/>
      <c r="D1284" s="23"/>
      <c r="E1284" s="23"/>
      <c r="F1284" s="23"/>
      <c r="G1284" s="23"/>
      <c r="H1284" s="23"/>
      <c r="I1284" s="23" t="s">
        <v>19</v>
      </c>
      <c r="J1284" s="23"/>
      <c r="K1284" s="23"/>
      <c r="L1284" s="23"/>
      <c r="M1284" s="23"/>
      <c r="N1284" s="23"/>
      <c r="O1284" s="23"/>
      <c r="P1284" s="94"/>
    </row>
    <row r="1285" spans="1:16" x14ac:dyDescent="0.2">
      <c r="A1285" s="33"/>
      <c r="B1285" s="34"/>
      <c r="C1285" s="35"/>
      <c r="D1285" s="23"/>
      <c r="E1285" s="23"/>
      <c r="F1285" s="23"/>
      <c r="G1285" s="23"/>
      <c r="H1285" s="23"/>
      <c r="I1285" s="23" t="s">
        <v>19</v>
      </c>
      <c r="J1285" s="23"/>
      <c r="K1285" s="23"/>
      <c r="L1285" s="23"/>
      <c r="M1285" s="23"/>
      <c r="N1285" s="23"/>
      <c r="O1285" s="23"/>
      <c r="P1285" s="94"/>
    </row>
    <row r="1286" spans="1:16" x14ac:dyDescent="0.2">
      <c r="A1286" s="33"/>
      <c r="B1286" s="34"/>
      <c r="C1286" s="35"/>
      <c r="D1286" s="23"/>
      <c r="E1286" s="23"/>
      <c r="F1286" s="23"/>
      <c r="G1286" s="23"/>
      <c r="H1286" s="23"/>
      <c r="I1286" s="23" t="s">
        <v>19</v>
      </c>
      <c r="J1286" s="23"/>
      <c r="K1286" s="23"/>
      <c r="L1286" s="23"/>
      <c r="M1286" s="23"/>
      <c r="N1286" s="23"/>
      <c r="O1286" s="23"/>
      <c r="P1286" s="94"/>
    </row>
    <row r="1287" spans="1:16" x14ac:dyDescent="0.2">
      <c r="A1287" s="33"/>
      <c r="B1287" s="34"/>
      <c r="C1287" s="35"/>
      <c r="D1287" s="23"/>
      <c r="E1287" s="23"/>
      <c r="F1287" s="23"/>
      <c r="G1287" s="23"/>
      <c r="H1287" s="23"/>
      <c r="I1287" s="23" t="s">
        <v>20</v>
      </c>
      <c r="J1287" s="23"/>
      <c r="K1287" s="23"/>
      <c r="L1287" s="23"/>
      <c r="M1287" s="23"/>
      <c r="N1287" s="23"/>
      <c r="O1287" s="23"/>
      <c r="P1287" s="94"/>
    </row>
    <row r="1288" spans="1:16" x14ac:dyDescent="0.2">
      <c r="A1288" s="33"/>
      <c r="B1288" s="34"/>
      <c r="C1288" s="35"/>
      <c r="D1288" s="23"/>
      <c r="E1288" s="23"/>
      <c r="F1288" s="23"/>
      <c r="G1288" s="23"/>
      <c r="H1288" s="23"/>
      <c r="I1288" s="23" t="s">
        <v>20</v>
      </c>
      <c r="J1288" s="23"/>
      <c r="K1288" s="23"/>
      <c r="L1288" s="23"/>
      <c r="M1288" s="23"/>
      <c r="N1288" s="23"/>
      <c r="O1288" s="23"/>
      <c r="P1288" s="94"/>
    </row>
    <row r="1289" spans="1:16" x14ac:dyDescent="0.2">
      <c r="A1289" s="33"/>
      <c r="B1289" s="34"/>
      <c r="C1289" s="35"/>
      <c r="D1289" s="23"/>
      <c r="E1289" s="23"/>
      <c r="F1289" s="23"/>
      <c r="G1289" s="23"/>
      <c r="H1289" s="23"/>
      <c r="I1289" s="23" t="s">
        <v>19</v>
      </c>
      <c r="J1289" s="23"/>
      <c r="K1289" s="23"/>
      <c r="L1289" s="23"/>
      <c r="M1289" s="23"/>
      <c r="N1289" s="23"/>
      <c r="O1289" s="23"/>
      <c r="P1289" s="94"/>
    </row>
    <row r="1290" spans="1:16" x14ac:dyDescent="0.2">
      <c r="A1290" s="33"/>
      <c r="B1290" s="34"/>
      <c r="C1290" s="35"/>
      <c r="D1290" s="23"/>
      <c r="E1290" s="23"/>
      <c r="F1290" s="23"/>
      <c r="G1290" s="23"/>
      <c r="H1290" s="23"/>
      <c r="I1290" s="23" t="s">
        <v>20</v>
      </c>
      <c r="J1290" s="23"/>
      <c r="K1290" s="23"/>
      <c r="L1290" s="23"/>
      <c r="M1290" s="23"/>
      <c r="N1290" s="23"/>
      <c r="O1290" s="23"/>
      <c r="P1290" s="94"/>
    </row>
    <row r="1291" spans="1:16" x14ac:dyDescent="0.2">
      <c r="A1291" s="33"/>
      <c r="B1291" s="34"/>
      <c r="C1291" s="35"/>
      <c r="D1291" s="23"/>
      <c r="E1291" s="23"/>
      <c r="F1291" s="23"/>
      <c r="G1291" s="23"/>
      <c r="H1291" s="23"/>
      <c r="I1291" s="23" t="s">
        <v>20</v>
      </c>
      <c r="J1291" s="23"/>
      <c r="K1291" s="23"/>
      <c r="L1291" s="23"/>
      <c r="M1291" s="23"/>
      <c r="N1291" s="23"/>
      <c r="O1291" s="23"/>
      <c r="P1291" s="94"/>
    </row>
    <row r="1292" spans="1:16" x14ac:dyDescent="0.2">
      <c r="A1292" s="33"/>
      <c r="B1292" s="34"/>
      <c r="C1292" s="35"/>
      <c r="D1292" s="23"/>
      <c r="E1292" s="23"/>
      <c r="F1292" s="23"/>
      <c r="G1292" s="23"/>
      <c r="H1292" s="23"/>
      <c r="I1292" s="23" t="s">
        <v>20</v>
      </c>
      <c r="J1292" s="23"/>
      <c r="K1292" s="23"/>
      <c r="L1292" s="23"/>
      <c r="M1292" s="23"/>
      <c r="N1292" s="23"/>
      <c r="O1292" s="23"/>
      <c r="P1292" s="94"/>
    </row>
    <row r="1293" spans="1:16" x14ac:dyDescent="0.2">
      <c r="A1293" s="33"/>
      <c r="B1293" s="34"/>
      <c r="C1293" s="35"/>
      <c r="D1293" s="23"/>
      <c r="E1293" s="23"/>
      <c r="F1293" s="23"/>
      <c r="G1293" s="23"/>
      <c r="H1293" s="23"/>
      <c r="I1293" s="23" t="s">
        <v>20</v>
      </c>
      <c r="J1293" s="23"/>
      <c r="K1293" s="23"/>
      <c r="L1293" s="23"/>
      <c r="M1293" s="23"/>
      <c r="N1293" s="23"/>
      <c r="O1293" s="23"/>
      <c r="P1293" s="94"/>
    </row>
    <row r="1294" spans="1:16" x14ac:dyDescent="0.2">
      <c r="A1294" s="33"/>
      <c r="B1294" s="34"/>
      <c r="C1294" s="35"/>
      <c r="D1294" s="23"/>
      <c r="E1294" s="23"/>
      <c r="F1294" s="23"/>
      <c r="G1294" s="23"/>
      <c r="H1294" s="23"/>
      <c r="I1294" s="23" t="s">
        <v>20</v>
      </c>
      <c r="J1294" s="23"/>
      <c r="K1294" s="23"/>
      <c r="L1294" s="23"/>
      <c r="M1294" s="23"/>
      <c r="N1294" s="23"/>
      <c r="O1294" s="23"/>
      <c r="P1294" s="94"/>
    </row>
    <row r="1295" spans="1:16" x14ac:dyDescent="0.2">
      <c r="A1295" s="33"/>
      <c r="B1295" s="34"/>
      <c r="C1295" s="35"/>
      <c r="D1295" s="23"/>
      <c r="E1295" s="23"/>
      <c r="F1295" s="23"/>
      <c r="G1295" s="23"/>
      <c r="H1295" s="23"/>
      <c r="I1295" s="23" t="s">
        <v>20</v>
      </c>
      <c r="J1295" s="23"/>
      <c r="K1295" s="23"/>
      <c r="L1295" s="23"/>
      <c r="M1295" s="23"/>
      <c r="N1295" s="23"/>
      <c r="O1295" s="23"/>
      <c r="P1295" s="94"/>
    </row>
    <row r="1296" spans="1:16" x14ac:dyDescent="0.2">
      <c r="A1296" s="33"/>
      <c r="B1296" s="34"/>
      <c r="C1296" s="35"/>
      <c r="D1296" s="23"/>
      <c r="E1296" s="23"/>
      <c r="F1296" s="23"/>
      <c r="G1296" s="23"/>
      <c r="H1296" s="23"/>
      <c r="I1296" s="23" t="s">
        <v>20</v>
      </c>
      <c r="J1296" s="23"/>
      <c r="K1296" s="23"/>
      <c r="L1296" s="23"/>
      <c r="M1296" s="23"/>
      <c r="N1296" s="23"/>
      <c r="O1296" s="23"/>
      <c r="P1296" s="94"/>
    </row>
    <row r="1297" spans="1:16" x14ac:dyDescent="0.2">
      <c r="A1297" s="33"/>
      <c r="B1297" s="34"/>
      <c r="C1297" s="35"/>
      <c r="D1297" s="23"/>
      <c r="E1297" s="23"/>
      <c r="F1297" s="23"/>
      <c r="G1297" s="23"/>
      <c r="H1297" s="23"/>
      <c r="I1297" s="23" t="s">
        <v>20</v>
      </c>
      <c r="J1297" s="23"/>
      <c r="K1297" s="23"/>
      <c r="L1297" s="23"/>
      <c r="M1297" s="23"/>
      <c r="N1297" s="23"/>
      <c r="O1297" s="23"/>
      <c r="P1297" s="94"/>
    </row>
    <row r="1298" spans="1:16" x14ac:dyDescent="0.2">
      <c r="A1298" s="33"/>
      <c r="B1298" s="34"/>
      <c r="C1298" s="35"/>
      <c r="D1298" s="23"/>
      <c r="E1298" s="23"/>
      <c r="F1298" s="23"/>
      <c r="G1298" s="23"/>
      <c r="H1298" s="23"/>
      <c r="I1298" s="23" t="s">
        <v>20</v>
      </c>
      <c r="J1298" s="23"/>
      <c r="K1298" s="23"/>
      <c r="L1298" s="23"/>
      <c r="M1298" s="23"/>
      <c r="N1298" s="23"/>
      <c r="O1298" s="23"/>
      <c r="P1298" s="94"/>
    </row>
    <row r="1299" spans="1:16" x14ac:dyDescent="0.2">
      <c r="A1299" s="33"/>
      <c r="B1299" s="34"/>
      <c r="C1299" s="35"/>
      <c r="D1299" s="23"/>
      <c r="E1299" s="23"/>
      <c r="F1299" s="23"/>
      <c r="G1299" s="23"/>
      <c r="H1299" s="23"/>
      <c r="I1299" s="23" t="s">
        <v>20</v>
      </c>
      <c r="J1299" s="23"/>
      <c r="K1299" s="23"/>
      <c r="L1299" s="23"/>
      <c r="M1299" s="23"/>
      <c r="N1299" s="23"/>
      <c r="O1299" s="23"/>
      <c r="P1299" s="94"/>
    </row>
    <row r="1300" spans="1:16" x14ac:dyDescent="0.2">
      <c r="A1300" s="33"/>
      <c r="B1300" s="34"/>
      <c r="C1300" s="35"/>
      <c r="D1300" s="23"/>
      <c r="E1300" s="23"/>
      <c r="F1300" s="23"/>
      <c r="G1300" s="23"/>
      <c r="H1300" s="23"/>
      <c r="I1300" s="23" t="s">
        <v>20</v>
      </c>
      <c r="J1300" s="23"/>
      <c r="K1300" s="23"/>
      <c r="L1300" s="23"/>
      <c r="M1300" s="23"/>
      <c r="N1300" s="23"/>
      <c r="O1300" s="23"/>
      <c r="P1300" s="94"/>
    </row>
    <row r="1301" spans="1:16" x14ac:dyDescent="0.2">
      <c r="A1301" s="33"/>
      <c r="B1301" s="34"/>
      <c r="C1301" s="35"/>
      <c r="D1301" s="23"/>
      <c r="E1301" s="23"/>
      <c r="F1301" s="23"/>
      <c r="G1301" s="23"/>
      <c r="H1301" s="23"/>
      <c r="I1301" s="23" t="s">
        <v>20</v>
      </c>
      <c r="J1301" s="23"/>
      <c r="K1301" s="23"/>
      <c r="L1301" s="23"/>
      <c r="M1301" s="23"/>
      <c r="N1301" s="23"/>
      <c r="O1301" s="23"/>
      <c r="P1301" s="94"/>
    </row>
    <row r="1302" spans="1:16" x14ac:dyDescent="0.2">
      <c r="A1302" s="33"/>
      <c r="B1302" s="34"/>
      <c r="C1302" s="35"/>
      <c r="D1302" s="23"/>
      <c r="E1302" s="23"/>
      <c r="F1302" s="23"/>
      <c r="G1302" s="23"/>
      <c r="H1302" s="23"/>
      <c r="I1302" s="23" t="s">
        <v>20</v>
      </c>
      <c r="J1302" s="23"/>
      <c r="K1302" s="23"/>
      <c r="L1302" s="23"/>
      <c r="M1302" s="23"/>
      <c r="N1302" s="23"/>
      <c r="O1302" s="23"/>
      <c r="P1302" s="94"/>
    </row>
    <row r="1303" spans="1:16" x14ac:dyDescent="0.2">
      <c r="A1303" s="33"/>
      <c r="B1303" s="34"/>
      <c r="C1303" s="35"/>
      <c r="D1303" s="23"/>
      <c r="E1303" s="23"/>
      <c r="F1303" s="23"/>
      <c r="G1303" s="23"/>
      <c r="H1303" s="23"/>
      <c r="I1303" s="23" t="s">
        <v>20</v>
      </c>
      <c r="J1303" s="23"/>
      <c r="K1303" s="23"/>
      <c r="L1303" s="23"/>
      <c r="M1303" s="23"/>
      <c r="N1303" s="23"/>
      <c r="O1303" s="23"/>
      <c r="P1303" s="94"/>
    </row>
    <row r="1304" spans="1:16" x14ac:dyDescent="0.2">
      <c r="A1304" s="33"/>
      <c r="B1304" s="34"/>
      <c r="C1304" s="35"/>
      <c r="D1304" s="23"/>
      <c r="E1304" s="23"/>
      <c r="F1304" s="23"/>
      <c r="G1304" s="23"/>
      <c r="H1304" s="23"/>
      <c r="I1304" s="23" t="s">
        <v>20</v>
      </c>
      <c r="J1304" s="23"/>
      <c r="K1304" s="23"/>
      <c r="L1304" s="23"/>
      <c r="M1304" s="23"/>
      <c r="N1304" s="23"/>
      <c r="O1304" s="23"/>
      <c r="P1304" s="94"/>
    </row>
    <row r="1305" spans="1:16" x14ac:dyDescent="0.2">
      <c r="A1305" s="33"/>
      <c r="B1305" s="34"/>
      <c r="C1305" s="35"/>
      <c r="D1305" s="23"/>
      <c r="E1305" s="23"/>
      <c r="F1305" s="23"/>
      <c r="G1305" s="23"/>
      <c r="H1305" s="23"/>
      <c r="I1305" s="23" t="s">
        <v>20</v>
      </c>
      <c r="J1305" s="23"/>
      <c r="K1305" s="23"/>
      <c r="L1305" s="23"/>
      <c r="M1305" s="23"/>
      <c r="N1305" s="23"/>
      <c r="O1305" s="23"/>
      <c r="P1305" s="94"/>
    </row>
    <row r="1306" spans="1:16" x14ac:dyDescent="0.2">
      <c r="A1306" s="33"/>
      <c r="B1306" s="34"/>
      <c r="C1306" s="35"/>
      <c r="D1306" s="23"/>
      <c r="E1306" s="23"/>
      <c r="F1306" s="23"/>
      <c r="G1306" s="23"/>
      <c r="H1306" s="23"/>
      <c r="I1306" s="23" t="s">
        <v>20</v>
      </c>
      <c r="J1306" s="23"/>
      <c r="K1306" s="23"/>
      <c r="L1306" s="23"/>
      <c r="M1306" s="23"/>
      <c r="N1306" s="23"/>
      <c r="O1306" s="23"/>
      <c r="P1306" s="94"/>
    </row>
    <row r="1307" spans="1:16" x14ac:dyDescent="0.2">
      <c r="A1307" s="33"/>
      <c r="B1307" s="34"/>
      <c r="C1307" s="35"/>
      <c r="D1307" s="23"/>
      <c r="E1307" s="23"/>
      <c r="F1307" s="23"/>
      <c r="G1307" s="23"/>
      <c r="H1307" s="23"/>
      <c r="I1307" s="23" t="s">
        <v>20</v>
      </c>
      <c r="J1307" s="23"/>
      <c r="K1307" s="23"/>
      <c r="L1307" s="23"/>
      <c r="M1307" s="23"/>
      <c r="N1307" s="23"/>
      <c r="O1307" s="23"/>
      <c r="P1307" s="94"/>
    </row>
    <row r="1308" spans="1:16" x14ac:dyDescent="0.2">
      <c r="A1308" s="33"/>
      <c r="B1308" s="34"/>
      <c r="C1308" s="35"/>
      <c r="D1308" s="23"/>
      <c r="E1308" s="23"/>
      <c r="F1308" s="23"/>
      <c r="G1308" s="23"/>
      <c r="H1308" s="23"/>
      <c r="I1308" s="23" t="s">
        <v>20</v>
      </c>
      <c r="J1308" s="23"/>
      <c r="K1308" s="23"/>
      <c r="L1308" s="23"/>
      <c r="M1308" s="23"/>
      <c r="N1308" s="23"/>
      <c r="O1308" s="23"/>
      <c r="P1308" s="94"/>
    </row>
    <row r="1309" spans="1:16" x14ac:dyDescent="0.2">
      <c r="A1309" s="33"/>
      <c r="B1309" s="34"/>
      <c r="C1309" s="35"/>
      <c r="D1309" s="23"/>
      <c r="E1309" s="23"/>
      <c r="F1309" s="23"/>
      <c r="G1309" s="23"/>
      <c r="H1309" s="23"/>
      <c r="I1309" s="23" t="s">
        <v>20</v>
      </c>
      <c r="J1309" s="23"/>
      <c r="K1309" s="23"/>
      <c r="L1309" s="23"/>
      <c r="M1309" s="23"/>
      <c r="N1309" s="23"/>
      <c r="O1309" s="23"/>
      <c r="P1309" s="94"/>
    </row>
    <row r="1310" spans="1:16" x14ac:dyDescent="0.2">
      <c r="A1310" s="33"/>
      <c r="B1310" s="34"/>
      <c r="C1310" s="35"/>
      <c r="D1310" s="23"/>
      <c r="E1310" s="23"/>
      <c r="F1310" s="23"/>
      <c r="G1310" s="23"/>
      <c r="H1310" s="23"/>
      <c r="I1310" s="23" t="s">
        <v>20</v>
      </c>
      <c r="J1310" s="23"/>
      <c r="K1310" s="23"/>
      <c r="L1310" s="23"/>
      <c r="M1310" s="23"/>
      <c r="N1310" s="23"/>
      <c r="O1310" s="23"/>
      <c r="P1310" s="94"/>
    </row>
    <row r="1311" spans="1:16" x14ac:dyDescent="0.2">
      <c r="A1311" s="33"/>
      <c r="B1311" s="34"/>
      <c r="C1311" s="35"/>
      <c r="D1311" s="23"/>
      <c r="E1311" s="23"/>
      <c r="F1311" s="23"/>
      <c r="G1311" s="23"/>
      <c r="H1311" s="23"/>
      <c r="I1311" s="23" t="s">
        <v>20</v>
      </c>
      <c r="J1311" s="23"/>
      <c r="K1311" s="23"/>
      <c r="L1311" s="23"/>
      <c r="M1311" s="23"/>
      <c r="N1311" s="23"/>
      <c r="O1311" s="23"/>
      <c r="P1311" s="94"/>
    </row>
    <row r="1312" spans="1:16" x14ac:dyDescent="0.2">
      <c r="A1312" s="33"/>
      <c r="B1312" s="34"/>
      <c r="C1312" s="35"/>
      <c r="D1312" s="23"/>
      <c r="E1312" s="23"/>
      <c r="F1312" s="23"/>
      <c r="G1312" s="23"/>
      <c r="H1312" s="23"/>
      <c r="I1312" s="23" t="s">
        <v>19</v>
      </c>
      <c r="J1312" s="23"/>
      <c r="K1312" s="23"/>
      <c r="L1312" s="23"/>
      <c r="M1312" s="23"/>
      <c r="N1312" s="23"/>
      <c r="O1312" s="23"/>
      <c r="P1312" s="94"/>
    </row>
    <row r="1313" spans="1:16" x14ac:dyDescent="0.2">
      <c r="A1313" s="33"/>
      <c r="B1313" s="34"/>
      <c r="C1313" s="35"/>
      <c r="D1313" s="23"/>
      <c r="E1313" s="23"/>
      <c r="F1313" s="23"/>
      <c r="G1313" s="23"/>
      <c r="H1313" s="23"/>
      <c r="I1313" s="23" t="s">
        <v>20</v>
      </c>
      <c r="J1313" s="23"/>
      <c r="K1313" s="23"/>
      <c r="L1313" s="23"/>
      <c r="M1313" s="23"/>
      <c r="N1313" s="23"/>
      <c r="O1313" s="23"/>
      <c r="P1313" s="94"/>
    </row>
    <row r="1314" spans="1:16" x14ac:dyDescent="0.2">
      <c r="A1314" s="33"/>
      <c r="B1314" s="34"/>
      <c r="C1314" s="35"/>
      <c r="D1314" s="23"/>
      <c r="E1314" s="23"/>
      <c r="F1314" s="23"/>
      <c r="G1314" s="23"/>
      <c r="H1314" s="23"/>
      <c r="I1314" s="23" t="s">
        <v>22</v>
      </c>
      <c r="J1314" s="23"/>
      <c r="K1314" s="23"/>
      <c r="L1314" s="23"/>
      <c r="M1314" s="23"/>
      <c r="N1314" s="23"/>
      <c r="O1314" s="23"/>
      <c r="P1314" s="94"/>
    </row>
    <row r="1315" spans="1:16" x14ac:dyDescent="0.2">
      <c r="A1315" s="33"/>
      <c r="B1315" s="34"/>
      <c r="C1315" s="35"/>
      <c r="D1315" s="23"/>
      <c r="E1315" s="23"/>
      <c r="F1315" s="23"/>
      <c r="G1315" s="23"/>
      <c r="H1315" s="23"/>
      <c r="I1315" s="23"/>
      <c r="J1315" s="23"/>
      <c r="K1315" s="23"/>
      <c r="L1315" s="23"/>
      <c r="M1315" s="23"/>
      <c r="N1315" s="23"/>
      <c r="O1315" s="23"/>
      <c r="P1315" s="94"/>
    </row>
    <row r="1316" spans="1:16" x14ac:dyDescent="0.2">
      <c r="A1316" s="33"/>
      <c r="B1316" s="34"/>
      <c r="C1316" s="35"/>
      <c r="D1316" s="23"/>
      <c r="E1316" s="23"/>
      <c r="F1316" s="23"/>
      <c r="G1316" s="23"/>
      <c r="H1316" s="23"/>
      <c r="I1316" s="23" t="s">
        <v>18</v>
      </c>
      <c r="J1316" s="23"/>
      <c r="K1316" s="23"/>
      <c r="L1316" s="23"/>
      <c r="M1316" s="23"/>
      <c r="N1316" s="23"/>
      <c r="O1316" s="23"/>
      <c r="P1316" s="94"/>
    </row>
    <row r="1317" spans="1:16" x14ac:dyDescent="0.2">
      <c r="A1317" s="33"/>
      <c r="B1317" s="34"/>
      <c r="C1317" s="35"/>
      <c r="D1317" s="23"/>
      <c r="E1317" s="23"/>
      <c r="F1317" s="23"/>
      <c r="G1317" s="23"/>
      <c r="H1317" s="23"/>
      <c r="I1317" s="23" t="s">
        <v>19</v>
      </c>
      <c r="J1317" s="23"/>
      <c r="K1317" s="23"/>
      <c r="L1317" s="23"/>
      <c r="M1317" s="23"/>
      <c r="N1317" s="23"/>
      <c r="O1317" s="23"/>
      <c r="P1317" s="94"/>
    </row>
    <row r="1318" spans="1:16" x14ac:dyDescent="0.2">
      <c r="A1318" s="33"/>
      <c r="B1318" s="34"/>
      <c r="C1318" s="35"/>
      <c r="D1318" s="23"/>
      <c r="E1318" s="23"/>
      <c r="F1318" s="23"/>
      <c r="G1318" s="23"/>
      <c r="H1318" s="23"/>
      <c r="I1318" s="23" t="s">
        <v>19</v>
      </c>
      <c r="J1318" s="23"/>
      <c r="K1318" s="23"/>
      <c r="L1318" s="23"/>
      <c r="M1318" s="23"/>
      <c r="N1318" s="23"/>
      <c r="O1318" s="23"/>
      <c r="P1318" s="94"/>
    </row>
    <row r="1319" spans="1:16" x14ac:dyDescent="0.2">
      <c r="A1319" s="33"/>
      <c r="B1319" s="34"/>
      <c r="C1319" s="35"/>
      <c r="D1319" s="23"/>
      <c r="E1319" s="23"/>
      <c r="F1319" s="23"/>
      <c r="G1319" s="23"/>
      <c r="H1319" s="23"/>
      <c r="I1319" s="23" t="s">
        <v>19</v>
      </c>
      <c r="J1319" s="23"/>
      <c r="K1319" s="23"/>
      <c r="L1319" s="23"/>
      <c r="M1319" s="23"/>
      <c r="N1319" s="23"/>
      <c r="O1319" s="23"/>
      <c r="P1319" s="94"/>
    </row>
    <row r="1320" spans="1:16" x14ac:dyDescent="0.2">
      <c r="A1320" s="33"/>
      <c r="B1320" s="34"/>
      <c r="C1320" s="35"/>
      <c r="D1320" s="23"/>
      <c r="E1320" s="23"/>
      <c r="F1320" s="23"/>
      <c r="G1320" s="23"/>
      <c r="H1320" s="23"/>
      <c r="I1320" s="23" t="s">
        <v>19</v>
      </c>
      <c r="J1320" s="23"/>
      <c r="K1320" s="23"/>
      <c r="L1320" s="23"/>
      <c r="M1320" s="23"/>
      <c r="N1320" s="23"/>
      <c r="O1320" s="23"/>
      <c r="P1320" s="94"/>
    </row>
    <row r="1321" spans="1:16" x14ac:dyDescent="0.2">
      <c r="A1321" s="33"/>
      <c r="B1321" s="34"/>
      <c r="C1321" s="35"/>
      <c r="D1321" s="23"/>
      <c r="E1321" s="23"/>
      <c r="F1321" s="23"/>
      <c r="G1321" s="23"/>
      <c r="H1321" s="23"/>
      <c r="I1321" s="23" t="s">
        <v>19</v>
      </c>
      <c r="J1321" s="23"/>
      <c r="K1321" s="23"/>
      <c r="L1321" s="23"/>
      <c r="M1321" s="23"/>
      <c r="N1321" s="23"/>
      <c r="O1321" s="23"/>
      <c r="P1321" s="94"/>
    </row>
    <row r="1322" spans="1:16" x14ac:dyDescent="0.2">
      <c r="A1322" s="33"/>
      <c r="B1322" s="34"/>
      <c r="C1322" s="35"/>
      <c r="D1322" s="23"/>
      <c r="E1322" s="23"/>
      <c r="F1322" s="23"/>
      <c r="G1322" s="23"/>
      <c r="H1322" s="23"/>
      <c r="I1322" s="23" t="s">
        <v>19</v>
      </c>
      <c r="J1322" s="23"/>
      <c r="K1322" s="23"/>
      <c r="L1322" s="23"/>
      <c r="M1322" s="23"/>
      <c r="N1322" s="23"/>
      <c r="O1322" s="23"/>
      <c r="P1322" s="94"/>
    </row>
    <row r="1323" spans="1:16" x14ac:dyDescent="0.2">
      <c r="A1323" s="33"/>
      <c r="B1323" s="34"/>
      <c r="C1323" s="35"/>
      <c r="D1323" s="23"/>
      <c r="E1323" s="23"/>
      <c r="F1323" s="23"/>
      <c r="G1323" s="23"/>
      <c r="H1323" s="23"/>
      <c r="I1323" s="23" t="s">
        <v>19</v>
      </c>
      <c r="J1323" s="23"/>
      <c r="K1323" s="23"/>
      <c r="L1323" s="23"/>
      <c r="M1323" s="23"/>
      <c r="N1323" s="23"/>
      <c r="O1323" s="23"/>
      <c r="P1323" s="94"/>
    </row>
    <row r="1324" spans="1:16" x14ac:dyDescent="0.2">
      <c r="A1324" s="33"/>
      <c r="B1324" s="34"/>
      <c r="C1324" s="35"/>
      <c r="D1324" s="23"/>
      <c r="E1324" s="23"/>
      <c r="F1324" s="23"/>
      <c r="G1324" s="23"/>
      <c r="H1324" s="23"/>
      <c r="I1324" s="23" t="s">
        <v>19</v>
      </c>
      <c r="J1324" s="23"/>
      <c r="K1324" s="23"/>
      <c r="L1324" s="23"/>
      <c r="M1324" s="23"/>
      <c r="N1324" s="23"/>
      <c r="O1324" s="23"/>
      <c r="P1324" s="94"/>
    </row>
    <row r="1325" spans="1:16" x14ac:dyDescent="0.2">
      <c r="A1325" s="33"/>
      <c r="B1325" s="34"/>
      <c r="C1325" s="35"/>
      <c r="D1325" s="23"/>
      <c r="E1325" s="23"/>
      <c r="F1325" s="23"/>
      <c r="G1325" s="23"/>
      <c r="H1325" s="23"/>
      <c r="I1325" s="23" t="s">
        <v>18</v>
      </c>
      <c r="J1325" s="23"/>
      <c r="K1325" s="23"/>
      <c r="L1325" s="23"/>
      <c r="M1325" s="23"/>
      <c r="N1325" s="23"/>
      <c r="O1325" s="23"/>
      <c r="P1325" s="94"/>
    </row>
    <row r="1326" spans="1:16" x14ac:dyDescent="0.2">
      <c r="A1326" s="33"/>
      <c r="B1326" s="34"/>
      <c r="C1326" s="35"/>
      <c r="D1326" s="23"/>
      <c r="E1326" s="23"/>
      <c r="F1326" s="23"/>
      <c r="G1326" s="23"/>
      <c r="H1326" s="23"/>
      <c r="I1326" s="23" t="s">
        <v>19</v>
      </c>
      <c r="J1326" s="23"/>
      <c r="K1326" s="23"/>
      <c r="L1326" s="23"/>
      <c r="M1326" s="23"/>
      <c r="N1326" s="23"/>
      <c r="O1326" s="23"/>
      <c r="P1326" s="94"/>
    </row>
    <row r="1327" spans="1:16" s="25" customFormat="1" x14ac:dyDescent="0.2">
      <c r="A1327" s="33"/>
      <c r="B1327" s="34"/>
      <c r="C1327" s="35"/>
      <c r="D1327" s="23"/>
      <c r="E1327" s="23"/>
      <c r="F1327" s="23"/>
      <c r="G1327" s="23"/>
      <c r="H1327" s="23"/>
      <c r="I1327" s="23" t="s">
        <v>19</v>
      </c>
      <c r="J1327" s="23"/>
      <c r="K1327" s="23"/>
      <c r="L1327" s="23"/>
      <c r="M1327" s="23"/>
      <c r="N1327" s="23"/>
      <c r="O1327" s="23"/>
      <c r="P1327" s="94"/>
    </row>
    <row r="1328" spans="1:16" s="25" customFormat="1" x14ac:dyDescent="0.2">
      <c r="A1328" s="33"/>
      <c r="B1328" s="34"/>
      <c r="C1328" s="35"/>
      <c r="D1328" s="23"/>
      <c r="E1328" s="23"/>
      <c r="F1328" s="23"/>
      <c r="G1328" s="23"/>
      <c r="H1328" s="23"/>
      <c r="I1328" s="23" t="s">
        <v>19</v>
      </c>
      <c r="J1328" s="23"/>
      <c r="K1328" s="23"/>
      <c r="L1328" s="23"/>
      <c r="M1328" s="23"/>
      <c r="N1328" s="23"/>
      <c r="O1328" s="23"/>
      <c r="P1328" s="94"/>
    </row>
    <row r="1329" spans="1:16" s="25" customFormat="1" x14ac:dyDescent="0.2">
      <c r="A1329" s="33"/>
      <c r="B1329" s="34"/>
      <c r="C1329" s="35"/>
      <c r="D1329" s="23"/>
      <c r="E1329" s="23"/>
      <c r="F1329" s="23"/>
      <c r="G1329" s="23"/>
      <c r="H1329" s="23"/>
      <c r="I1329" s="23" t="s">
        <v>19</v>
      </c>
      <c r="J1329" s="23"/>
      <c r="K1329" s="23"/>
      <c r="L1329" s="23"/>
      <c r="M1329" s="23"/>
      <c r="N1329" s="23"/>
      <c r="O1329" s="23"/>
      <c r="P1329" s="94"/>
    </row>
    <row r="1330" spans="1:16" s="25" customFormat="1" x14ac:dyDescent="0.2">
      <c r="A1330" s="33"/>
      <c r="B1330" s="34"/>
      <c r="C1330" s="35"/>
      <c r="D1330" s="23"/>
      <c r="E1330" s="23"/>
      <c r="F1330" s="23"/>
      <c r="G1330" s="23"/>
      <c r="H1330" s="23"/>
      <c r="I1330" s="23" t="s">
        <v>19</v>
      </c>
      <c r="J1330" s="23"/>
      <c r="K1330" s="23"/>
      <c r="L1330" s="23"/>
      <c r="M1330" s="23"/>
      <c r="N1330" s="23"/>
      <c r="O1330" s="23"/>
      <c r="P1330" s="94"/>
    </row>
    <row r="1331" spans="1:16" s="25" customFormat="1" x14ac:dyDescent="0.2">
      <c r="A1331" s="33"/>
      <c r="B1331" s="34"/>
      <c r="C1331" s="35"/>
      <c r="D1331" s="23"/>
      <c r="E1331" s="23"/>
      <c r="F1331" s="23"/>
      <c r="G1331" s="23"/>
      <c r="H1331" s="23"/>
      <c r="I1331" s="23" t="s">
        <v>19</v>
      </c>
      <c r="J1331" s="23"/>
      <c r="K1331" s="23"/>
      <c r="L1331" s="23"/>
      <c r="M1331" s="23"/>
      <c r="N1331" s="23"/>
      <c r="O1331" s="23"/>
      <c r="P1331" s="94"/>
    </row>
    <row r="1332" spans="1:16" s="25" customFormat="1" x14ac:dyDescent="0.2">
      <c r="A1332" s="33"/>
      <c r="B1332" s="34"/>
      <c r="C1332" s="35"/>
      <c r="D1332" s="23"/>
      <c r="E1332" s="23"/>
      <c r="F1332" s="23"/>
      <c r="G1332" s="23"/>
      <c r="H1332" s="23"/>
      <c r="I1332" s="23" t="s">
        <v>19</v>
      </c>
      <c r="J1332" s="23"/>
      <c r="K1332" s="23"/>
      <c r="L1332" s="23"/>
      <c r="M1332" s="23"/>
      <c r="N1332" s="23"/>
      <c r="O1332" s="23"/>
      <c r="P1332" s="94"/>
    </row>
    <row r="1333" spans="1:16" s="25" customFormat="1" x14ac:dyDescent="0.2">
      <c r="A1333" s="33"/>
      <c r="B1333" s="34"/>
      <c r="C1333" s="35"/>
      <c r="D1333" s="23"/>
      <c r="E1333" s="23"/>
      <c r="F1333" s="23"/>
      <c r="G1333" s="23"/>
      <c r="H1333" s="23"/>
      <c r="I1333" s="23" t="s">
        <v>19</v>
      </c>
      <c r="J1333" s="23"/>
      <c r="K1333" s="23"/>
      <c r="L1333" s="23"/>
      <c r="M1333" s="23"/>
      <c r="N1333" s="23"/>
      <c r="O1333" s="23"/>
      <c r="P1333" s="94"/>
    </row>
    <row r="1334" spans="1:16" s="25" customFormat="1" x14ac:dyDescent="0.2">
      <c r="A1334" s="33"/>
      <c r="B1334" s="34"/>
      <c r="C1334" s="35"/>
      <c r="D1334" s="23"/>
      <c r="E1334" s="23"/>
      <c r="F1334" s="23"/>
      <c r="G1334" s="23"/>
      <c r="H1334" s="23"/>
      <c r="I1334" s="23" t="s">
        <v>19</v>
      </c>
      <c r="J1334" s="23"/>
      <c r="K1334" s="23"/>
      <c r="L1334" s="23"/>
      <c r="M1334" s="23"/>
      <c r="N1334" s="23"/>
      <c r="O1334" s="23"/>
      <c r="P1334" s="94"/>
    </row>
    <row r="1335" spans="1:16" s="25" customFormat="1" x14ac:dyDescent="0.2">
      <c r="A1335" s="33"/>
      <c r="B1335" s="34"/>
      <c r="C1335" s="35"/>
      <c r="D1335" s="23"/>
      <c r="E1335" s="23"/>
      <c r="F1335" s="23"/>
      <c r="G1335" s="23"/>
      <c r="H1335" s="23"/>
      <c r="I1335" s="23" t="s">
        <v>19</v>
      </c>
      <c r="J1335" s="23"/>
      <c r="K1335" s="23"/>
      <c r="L1335" s="23"/>
      <c r="M1335" s="23"/>
      <c r="N1335" s="23"/>
      <c r="O1335" s="23"/>
      <c r="P1335" s="94"/>
    </row>
    <row r="1336" spans="1:16" s="25" customFormat="1" x14ac:dyDescent="0.2">
      <c r="A1336" s="33"/>
      <c r="B1336" s="34"/>
      <c r="C1336" s="35"/>
      <c r="D1336" s="23"/>
      <c r="E1336" s="23"/>
      <c r="F1336" s="23"/>
      <c r="G1336" s="23"/>
      <c r="H1336" s="23"/>
      <c r="I1336" s="23" t="s">
        <v>19</v>
      </c>
      <c r="J1336" s="23"/>
      <c r="K1336" s="23"/>
      <c r="L1336" s="23"/>
      <c r="M1336" s="23"/>
      <c r="N1336" s="23"/>
      <c r="O1336" s="23"/>
      <c r="P1336" s="94"/>
    </row>
    <row r="1337" spans="1:16" s="25" customFormat="1" x14ac:dyDescent="0.2">
      <c r="A1337" s="33"/>
      <c r="B1337" s="34"/>
      <c r="C1337" s="35"/>
      <c r="D1337" s="23"/>
      <c r="E1337" s="23"/>
      <c r="F1337" s="23"/>
      <c r="G1337" s="23"/>
      <c r="H1337" s="23"/>
      <c r="I1337" s="23" t="s">
        <v>19</v>
      </c>
      <c r="J1337" s="23"/>
      <c r="K1337" s="23"/>
      <c r="L1337" s="23"/>
      <c r="M1337" s="23"/>
      <c r="N1337" s="23"/>
      <c r="O1337" s="23"/>
      <c r="P1337" s="94"/>
    </row>
    <row r="1338" spans="1:16" s="25" customFormat="1" x14ac:dyDescent="0.2">
      <c r="A1338" s="33"/>
      <c r="B1338" s="34"/>
      <c r="C1338" s="35"/>
      <c r="D1338" s="23"/>
      <c r="E1338" s="23"/>
      <c r="F1338" s="23"/>
      <c r="G1338" s="23"/>
      <c r="H1338" s="23"/>
      <c r="I1338" s="23" t="s">
        <v>19</v>
      </c>
      <c r="J1338" s="23"/>
      <c r="K1338" s="23"/>
      <c r="L1338" s="23"/>
      <c r="M1338" s="23"/>
      <c r="N1338" s="23"/>
      <c r="O1338" s="23"/>
      <c r="P1338" s="94"/>
    </row>
    <row r="1339" spans="1:16" s="25" customFormat="1" x14ac:dyDescent="0.2">
      <c r="A1339" s="33"/>
      <c r="B1339" s="34"/>
      <c r="C1339" s="35"/>
      <c r="D1339" s="23"/>
      <c r="E1339" s="23"/>
      <c r="F1339" s="23"/>
      <c r="G1339" s="23"/>
      <c r="H1339" s="23"/>
      <c r="I1339" s="23" t="s">
        <v>19</v>
      </c>
      <c r="J1339" s="23"/>
      <c r="K1339" s="23"/>
      <c r="L1339" s="23"/>
      <c r="M1339" s="23"/>
      <c r="N1339" s="23"/>
      <c r="O1339" s="23"/>
      <c r="P1339" s="94"/>
    </row>
    <row r="1340" spans="1:16" s="25" customFormat="1" x14ac:dyDescent="0.2">
      <c r="A1340" s="33"/>
      <c r="B1340" s="34"/>
      <c r="C1340" s="35"/>
      <c r="D1340" s="23"/>
      <c r="E1340" s="23"/>
      <c r="F1340" s="23"/>
      <c r="G1340" s="23"/>
      <c r="H1340" s="23"/>
      <c r="I1340" s="23" t="s">
        <v>18</v>
      </c>
      <c r="J1340" s="23"/>
      <c r="K1340" s="23"/>
      <c r="L1340" s="23"/>
      <c r="M1340" s="23"/>
      <c r="N1340" s="23"/>
      <c r="O1340" s="23"/>
      <c r="P1340" s="94"/>
    </row>
    <row r="1341" spans="1:16" s="25" customFormat="1" x14ac:dyDescent="0.2">
      <c r="A1341" s="33"/>
      <c r="B1341" s="34"/>
      <c r="C1341" s="35"/>
      <c r="D1341" s="23"/>
      <c r="E1341" s="23"/>
      <c r="F1341" s="23"/>
      <c r="G1341" s="23"/>
      <c r="H1341" s="23"/>
      <c r="I1341" s="23" t="s">
        <v>19</v>
      </c>
      <c r="J1341" s="23"/>
      <c r="K1341" s="23"/>
      <c r="L1341" s="23"/>
      <c r="M1341" s="23"/>
      <c r="N1341" s="23"/>
      <c r="O1341" s="23"/>
      <c r="P1341" s="94"/>
    </row>
    <row r="1342" spans="1:16" s="25" customFormat="1" x14ac:dyDescent="0.2">
      <c r="A1342" s="33"/>
      <c r="B1342" s="34"/>
      <c r="C1342" s="35"/>
      <c r="D1342" s="23"/>
      <c r="E1342" s="23"/>
      <c r="F1342" s="23"/>
      <c r="G1342" s="23"/>
      <c r="H1342" s="23"/>
      <c r="I1342" s="23" t="s">
        <v>19</v>
      </c>
      <c r="J1342" s="23"/>
      <c r="K1342" s="23"/>
      <c r="L1342" s="23"/>
      <c r="M1342" s="23"/>
      <c r="N1342" s="23"/>
      <c r="O1342" s="23"/>
      <c r="P1342" s="94"/>
    </row>
    <row r="1343" spans="1:16" s="25" customFormat="1" x14ac:dyDescent="0.2">
      <c r="A1343" s="33"/>
      <c r="B1343" s="34"/>
      <c r="C1343" s="35"/>
      <c r="D1343" s="23"/>
      <c r="E1343" s="23"/>
      <c r="F1343" s="23"/>
      <c r="G1343" s="23"/>
      <c r="H1343" s="23"/>
      <c r="I1343" s="23" t="s">
        <v>19</v>
      </c>
      <c r="J1343" s="23"/>
      <c r="K1343" s="23"/>
      <c r="L1343" s="23"/>
      <c r="M1343" s="23"/>
      <c r="N1343" s="23"/>
      <c r="O1343" s="23"/>
      <c r="P1343" s="94"/>
    </row>
    <row r="1344" spans="1:16" s="25" customFormat="1" x14ac:dyDescent="0.2">
      <c r="A1344" s="33"/>
      <c r="B1344" s="34"/>
      <c r="C1344" s="35"/>
      <c r="D1344" s="23"/>
      <c r="E1344" s="23"/>
      <c r="F1344" s="23"/>
      <c r="G1344" s="23"/>
      <c r="H1344" s="23"/>
      <c r="I1344" s="23" t="s">
        <v>19</v>
      </c>
      <c r="J1344" s="23"/>
      <c r="K1344" s="23"/>
      <c r="L1344" s="23"/>
      <c r="M1344" s="23"/>
      <c r="N1344" s="23"/>
      <c r="O1344" s="23"/>
      <c r="P1344" s="94"/>
    </row>
    <row r="1345" spans="1:16" s="25" customFormat="1" x14ac:dyDescent="0.2">
      <c r="A1345" s="33"/>
      <c r="B1345" s="34"/>
      <c r="C1345" s="35"/>
      <c r="D1345" s="23"/>
      <c r="E1345" s="23"/>
      <c r="F1345" s="23"/>
      <c r="G1345" s="23"/>
      <c r="H1345" s="23"/>
      <c r="I1345" s="23" t="s">
        <v>19</v>
      </c>
      <c r="J1345" s="23"/>
      <c r="K1345" s="23"/>
      <c r="L1345" s="23"/>
      <c r="M1345" s="23"/>
      <c r="N1345" s="23"/>
      <c r="O1345" s="23"/>
      <c r="P1345" s="94"/>
    </row>
    <row r="1346" spans="1:16" s="25" customFormat="1" x14ac:dyDescent="0.2">
      <c r="A1346" s="33"/>
      <c r="B1346" s="34"/>
      <c r="C1346" s="35"/>
      <c r="D1346" s="23"/>
      <c r="E1346" s="23"/>
      <c r="F1346" s="23"/>
      <c r="G1346" s="23"/>
      <c r="H1346" s="23"/>
      <c r="I1346" s="23" t="s">
        <v>19</v>
      </c>
      <c r="J1346" s="23"/>
      <c r="K1346" s="23"/>
      <c r="L1346" s="23"/>
      <c r="M1346" s="23"/>
      <c r="N1346" s="23"/>
      <c r="O1346" s="23"/>
      <c r="P1346" s="94"/>
    </row>
    <row r="1347" spans="1:16" s="25" customFormat="1" x14ac:dyDescent="0.2">
      <c r="A1347" s="33"/>
      <c r="B1347" s="34"/>
      <c r="C1347" s="35"/>
      <c r="D1347" s="23"/>
      <c r="E1347" s="23"/>
      <c r="F1347" s="23"/>
      <c r="G1347" s="23"/>
      <c r="H1347" s="23"/>
      <c r="I1347" s="23" t="s">
        <v>19</v>
      </c>
      <c r="J1347" s="23"/>
      <c r="K1347" s="23"/>
      <c r="L1347" s="23"/>
      <c r="M1347" s="23"/>
      <c r="N1347" s="23"/>
      <c r="O1347" s="23"/>
      <c r="P1347" s="94"/>
    </row>
    <row r="1348" spans="1:16" s="25" customFormat="1" x14ac:dyDescent="0.2">
      <c r="A1348" s="33"/>
      <c r="B1348" s="34"/>
      <c r="C1348" s="35"/>
      <c r="D1348" s="23"/>
      <c r="E1348" s="23"/>
      <c r="F1348" s="23"/>
      <c r="G1348" s="23"/>
      <c r="H1348" s="23"/>
      <c r="I1348" s="23" t="s">
        <v>18</v>
      </c>
      <c r="J1348" s="23"/>
      <c r="K1348" s="23"/>
      <c r="L1348" s="23"/>
      <c r="M1348" s="23"/>
      <c r="N1348" s="23"/>
      <c r="O1348" s="23"/>
      <c r="P1348" s="94"/>
    </row>
    <row r="1349" spans="1:16" s="25" customFormat="1" x14ac:dyDescent="0.2">
      <c r="A1349" s="33"/>
      <c r="B1349" s="34"/>
      <c r="C1349" s="35"/>
      <c r="D1349" s="23"/>
      <c r="E1349" s="23"/>
      <c r="F1349" s="23"/>
      <c r="G1349" s="23"/>
      <c r="H1349" s="23"/>
      <c r="I1349" s="23" t="s">
        <v>19</v>
      </c>
      <c r="J1349" s="23"/>
      <c r="K1349" s="23"/>
      <c r="L1349" s="23"/>
      <c r="M1349" s="23"/>
      <c r="N1349" s="23"/>
      <c r="O1349" s="23"/>
      <c r="P1349" s="94"/>
    </row>
    <row r="1350" spans="1:16" s="25" customFormat="1" x14ac:dyDescent="0.2">
      <c r="A1350" s="33"/>
      <c r="B1350" s="34"/>
      <c r="C1350" s="35"/>
      <c r="D1350" s="23"/>
      <c r="E1350" s="23"/>
      <c r="F1350" s="23"/>
      <c r="G1350" s="23"/>
      <c r="H1350" s="23"/>
      <c r="I1350" s="23" t="s">
        <v>19</v>
      </c>
      <c r="J1350" s="23"/>
      <c r="K1350" s="23"/>
      <c r="L1350" s="23"/>
      <c r="M1350" s="23"/>
      <c r="N1350" s="23"/>
      <c r="O1350" s="23"/>
      <c r="P1350" s="94"/>
    </row>
    <row r="1351" spans="1:16" s="25" customFormat="1" x14ac:dyDescent="0.2">
      <c r="A1351" s="33"/>
      <c r="B1351" s="34"/>
      <c r="C1351" s="35"/>
      <c r="D1351" s="23"/>
      <c r="E1351" s="23"/>
      <c r="F1351" s="23"/>
      <c r="G1351" s="23"/>
      <c r="H1351" s="23"/>
      <c r="I1351" s="23" t="s">
        <v>19</v>
      </c>
      <c r="J1351" s="23"/>
      <c r="K1351" s="23"/>
      <c r="L1351" s="23"/>
      <c r="M1351" s="23"/>
      <c r="N1351" s="23"/>
      <c r="O1351" s="23"/>
      <c r="P1351" s="94"/>
    </row>
    <row r="1352" spans="1:16" s="25" customFormat="1" x14ac:dyDescent="0.2">
      <c r="A1352" s="33"/>
      <c r="B1352" s="34"/>
      <c r="C1352" s="35"/>
      <c r="D1352" s="23"/>
      <c r="E1352" s="23"/>
      <c r="F1352" s="23"/>
      <c r="G1352" s="23"/>
      <c r="H1352" s="23"/>
      <c r="I1352" s="23" t="s">
        <v>20</v>
      </c>
      <c r="J1352" s="23"/>
      <c r="K1352" s="23"/>
      <c r="L1352" s="23"/>
      <c r="M1352" s="23"/>
      <c r="N1352" s="23"/>
      <c r="O1352" s="23"/>
      <c r="P1352" s="94"/>
    </row>
    <row r="1353" spans="1:16" s="25" customFormat="1" x14ac:dyDescent="0.2">
      <c r="A1353" s="33"/>
      <c r="B1353" s="34"/>
      <c r="C1353" s="35"/>
      <c r="D1353" s="23"/>
      <c r="E1353" s="23"/>
      <c r="F1353" s="23"/>
      <c r="G1353" s="23"/>
      <c r="H1353" s="23"/>
      <c r="I1353" s="23" t="s">
        <v>19</v>
      </c>
      <c r="J1353" s="23"/>
      <c r="K1353" s="23"/>
      <c r="L1353" s="23"/>
      <c r="M1353" s="23"/>
      <c r="N1353" s="23"/>
      <c r="O1353" s="23"/>
      <c r="P1353" s="94"/>
    </row>
    <row r="1354" spans="1:16" s="25" customFormat="1" x14ac:dyDescent="0.2">
      <c r="A1354" s="33"/>
      <c r="B1354" s="34"/>
      <c r="C1354" s="35"/>
      <c r="D1354" s="23"/>
      <c r="E1354" s="23"/>
      <c r="F1354" s="23"/>
      <c r="G1354" s="23"/>
      <c r="H1354" s="23"/>
      <c r="I1354" s="23" t="s">
        <v>19</v>
      </c>
      <c r="J1354" s="23"/>
      <c r="K1354" s="23"/>
      <c r="L1354" s="23"/>
      <c r="M1354" s="23"/>
      <c r="N1354" s="23"/>
      <c r="O1354" s="23"/>
      <c r="P1354" s="94"/>
    </row>
    <row r="1355" spans="1:16" s="25" customFormat="1" x14ac:dyDescent="0.2">
      <c r="A1355" s="33"/>
      <c r="B1355" s="34"/>
      <c r="C1355" s="35"/>
      <c r="D1355" s="23"/>
      <c r="E1355" s="23"/>
      <c r="F1355" s="23"/>
      <c r="G1355" s="23"/>
      <c r="H1355" s="23"/>
      <c r="I1355" s="23" t="s">
        <v>19</v>
      </c>
      <c r="J1355" s="23"/>
      <c r="K1355" s="23"/>
      <c r="L1355" s="23"/>
      <c r="M1355" s="23"/>
      <c r="N1355" s="23"/>
      <c r="O1355" s="23"/>
      <c r="P1355" s="94"/>
    </row>
    <row r="1356" spans="1:16" s="25" customFormat="1" x14ac:dyDescent="0.2">
      <c r="A1356" s="33"/>
      <c r="B1356" s="34"/>
      <c r="C1356" s="35"/>
      <c r="D1356" s="23"/>
      <c r="E1356" s="23"/>
      <c r="F1356" s="23"/>
      <c r="G1356" s="23"/>
      <c r="H1356" s="23"/>
      <c r="I1356" s="23" t="s">
        <v>19</v>
      </c>
      <c r="J1356" s="23"/>
      <c r="K1356" s="23"/>
      <c r="L1356" s="23"/>
      <c r="M1356" s="23"/>
      <c r="N1356" s="23"/>
      <c r="O1356" s="23"/>
      <c r="P1356" s="94"/>
    </row>
    <row r="1357" spans="1:16" s="25" customFormat="1" x14ac:dyDescent="0.2">
      <c r="A1357" s="33"/>
      <c r="B1357" s="34"/>
      <c r="C1357" s="35"/>
      <c r="D1357" s="23"/>
      <c r="E1357" s="23"/>
      <c r="F1357" s="23"/>
      <c r="G1357" s="23"/>
      <c r="H1357" s="23"/>
      <c r="I1357" s="23" t="s">
        <v>19</v>
      </c>
      <c r="J1357" s="23"/>
      <c r="K1357" s="23"/>
      <c r="L1357" s="23"/>
      <c r="M1357" s="23"/>
      <c r="N1357" s="23"/>
      <c r="O1357" s="23"/>
      <c r="P1357" s="94"/>
    </row>
    <row r="1358" spans="1:16" s="25" customFormat="1" x14ac:dyDescent="0.2">
      <c r="A1358" s="33"/>
      <c r="B1358" s="34"/>
      <c r="C1358" s="35"/>
      <c r="D1358" s="23"/>
      <c r="E1358" s="23"/>
      <c r="F1358" s="23"/>
      <c r="G1358" s="23"/>
      <c r="H1358" s="23"/>
      <c r="I1358" s="23" t="s">
        <v>19</v>
      </c>
      <c r="J1358" s="23"/>
      <c r="K1358" s="23"/>
      <c r="L1358" s="23"/>
      <c r="M1358" s="23"/>
      <c r="N1358" s="23"/>
      <c r="O1358" s="23"/>
      <c r="P1358" s="94"/>
    </row>
    <row r="1359" spans="1:16" s="25" customFormat="1" x14ac:dyDescent="0.2">
      <c r="A1359" s="33"/>
      <c r="B1359" s="34"/>
      <c r="C1359" s="35"/>
      <c r="D1359" s="23"/>
      <c r="E1359" s="23"/>
      <c r="F1359" s="23"/>
      <c r="G1359" s="23"/>
      <c r="H1359" s="23"/>
      <c r="I1359" s="23" t="s">
        <v>19</v>
      </c>
      <c r="J1359" s="23"/>
      <c r="K1359" s="23"/>
      <c r="L1359" s="23"/>
      <c r="M1359" s="23"/>
      <c r="N1359" s="23"/>
      <c r="O1359" s="23"/>
      <c r="P1359" s="94"/>
    </row>
    <row r="1360" spans="1:16" s="25" customFormat="1" x14ac:dyDescent="0.2">
      <c r="A1360" s="33"/>
      <c r="B1360" s="34"/>
      <c r="C1360" s="35"/>
      <c r="D1360" s="23"/>
      <c r="E1360" s="23"/>
      <c r="F1360" s="23"/>
      <c r="G1360" s="23"/>
      <c r="H1360" s="23"/>
      <c r="I1360" s="23" t="s">
        <v>19</v>
      </c>
      <c r="J1360" s="23"/>
      <c r="K1360" s="23"/>
      <c r="L1360" s="23"/>
      <c r="M1360" s="23"/>
      <c r="N1360" s="23"/>
      <c r="O1360" s="23"/>
      <c r="P1360" s="94"/>
    </row>
    <row r="1361" spans="1:16" s="25" customFormat="1" x14ac:dyDescent="0.2">
      <c r="A1361" s="33"/>
      <c r="B1361" s="34"/>
      <c r="C1361" s="35"/>
      <c r="D1361" s="23"/>
      <c r="E1361" s="23"/>
      <c r="F1361" s="23"/>
      <c r="G1361" s="23"/>
      <c r="H1361" s="23"/>
      <c r="I1361" s="23" t="s">
        <v>19</v>
      </c>
      <c r="J1361" s="23"/>
      <c r="K1361" s="23"/>
      <c r="L1361" s="23"/>
      <c r="M1361" s="23"/>
      <c r="N1361" s="23"/>
      <c r="O1361" s="23"/>
      <c r="P1361" s="94"/>
    </row>
    <row r="1362" spans="1:16" s="25" customFormat="1" x14ac:dyDescent="0.2">
      <c r="A1362" s="33"/>
      <c r="B1362" s="34"/>
      <c r="C1362" s="35"/>
      <c r="D1362" s="23"/>
      <c r="E1362" s="23"/>
      <c r="F1362" s="23"/>
      <c r="G1362" s="23"/>
      <c r="H1362" s="23"/>
      <c r="I1362" s="23" t="s">
        <v>20</v>
      </c>
      <c r="J1362" s="23"/>
      <c r="K1362" s="23"/>
      <c r="L1362" s="23"/>
      <c r="M1362" s="23"/>
      <c r="N1362" s="23"/>
      <c r="O1362" s="23"/>
      <c r="P1362" s="94"/>
    </row>
    <row r="1363" spans="1:16" s="25" customFormat="1" x14ac:dyDescent="0.2">
      <c r="A1363" s="33"/>
      <c r="B1363" s="34"/>
      <c r="C1363" s="35"/>
      <c r="D1363" s="23"/>
      <c r="E1363" s="23"/>
      <c r="F1363" s="23"/>
      <c r="G1363" s="23"/>
      <c r="H1363" s="23"/>
      <c r="I1363" s="23" t="s">
        <v>20</v>
      </c>
      <c r="J1363" s="23"/>
      <c r="K1363" s="23"/>
      <c r="L1363" s="23"/>
      <c r="M1363" s="23"/>
      <c r="N1363" s="23"/>
      <c r="O1363" s="23"/>
      <c r="P1363" s="94"/>
    </row>
    <row r="1364" spans="1:16" s="25" customFormat="1" x14ac:dyDescent="0.2">
      <c r="A1364" s="33"/>
      <c r="B1364" s="34"/>
      <c r="C1364" s="35"/>
      <c r="D1364" s="23"/>
      <c r="E1364" s="23"/>
      <c r="F1364" s="23"/>
      <c r="G1364" s="23"/>
      <c r="H1364" s="23"/>
      <c r="I1364" s="23" t="s">
        <v>19</v>
      </c>
      <c r="J1364" s="23"/>
      <c r="K1364" s="23"/>
      <c r="L1364" s="23"/>
      <c r="M1364" s="23"/>
      <c r="N1364" s="23"/>
      <c r="O1364" s="23"/>
      <c r="P1364" s="94"/>
    </row>
    <row r="1365" spans="1:16" s="25" customFormat="1" x14ac:dyDescent="0.2">
      <c r="A1365" s="33"/>
      <c r="B1365" s="34"/>
      <c r="C1365" s="35"/>
      <c r="D1365" s="23"/>
      <c r="E1365" s="23"/>
      <c r="F1365" s="23"/>
      <c r="G1365" s="23"/>
      <c r="H1365" s="23"/>
      <c r="I1365" s="23" t="s">
        <v>19</v>
      </c>
      <c r="J1365" s="23"/>
      <c r="K1365" s="23"/>
      <c r="L1365" s="23"/>
      <c r="M1365" s="23"/>
      <c r="N1365" s="23"/>
      <c r="O1365" s="23"/>
      <c r="P1365" s="94"/>
    </row>
    <row r="1366" spans="1:16" s="25" customFormat="1" x14ac:dyDescent="0.2">
      <c r="A1366" s="33"/>
      <c r="B1366" s="34"/>
      <c r="C1366" s="35"/>
      <c r="D1366" s="23"/>
      <c r="E1366" s="23"/>
      <c r="F1366" s="23"/>
      <c r="G1366" s="23"/>
      <c r="H1366" s="23"/>
      <c r="I1366" s="23" t="s">
        <v>22</v>
      </c>
      <c r="J1366" s="23"/>
      <c r="K1366" s="23"/>
      <c r="L1366" s="23"/>
      <c r="M1366" s="23"/>
      <c r="N1366" s="23"/>
      <c r="O1366" s="23"/>
      <c r="P1366" s="94"/>
    </row>
    <row r="1367" spans="1:16" s="25" customFormat="1" x14ac:dyDescent="0.2">
      <c r="A1367" s="33"/>
      <c r="B1367" s="34"/>
      <c r="C1367" s="35"/>
      <c r="D1367" s="23"/>
      <c r="E1367" s="23"/>
      <c r="F1367" s="23"/>
      <c r="G1367" s="23"/>
      <c r="H1367" s="23"/>
      <c r="I1367" s="23" t="s">
        <v>21</v>
      </c>
      <c r="J1367" s="23"/>
      <c r="K1367" s="23"/>
      <c r="L1367" s="23"/>
      <c r="M1367" s="23"/>
      <c r="N1367" s="23"/>
      <c r="O1367" s="23"/>
      <c r="P1367" s="94"/>
    </row>
    <row r="1368" spans="1:16" s="25" customFormat="1" x14ac:dyDescent="0.2">
      <c r="A1368" s="33"/>
      <c r="B1368" s="34"/>
      <c r="C1368" s="35"/>
      <c r="D1368" s="23"/>
      <c r="E1368" s="23"/>
      <c r="F1368" s="23"/>
      <c r="G1368" s="23"/>
      <c r="H1368" s="23"/>
      <c r="I1368" s="23" t="s">
        <v>19</v>
      </c>
      <c r="J1368" s="23"/>
      <c r="K1368" s="23"/>
      <c r="L1368" s="23"/>
      <c r="M1368" s="23"/>
      <c r="N1368" s="23"/>
      <c r="O1368" s="23"/>
      <c r="P1368" s="94"/>
    </row>
    <row r="1369" spans="1:16" s="25" customFormat="1" x14ac:dyDescent="0.2">
      <c r="A1369" s="33"/>
      <c r="B1369" s="34"/>
      <c r="C1369" s="35"/>
      <c r="D1369" s="23"/>
      <c r="E1369" s="23"/>
      <c r="F1369" s="23"/>
      <c r="G1369" s="23"/>
      <c r="H1369" s="23"/>
      <c r="I1369" s="23" t="s">
        <v>19</v>
      </c>
      <c r="J1369" s="23"/>
      <c r="K1369" s="23"/>
      <c r="L1369" s="23"/>
      <c r="M1369" s="23"/>
      <c r="N1369" s="23"/>
      <c r="O1369" s="23"/>
      <c r="P1369" s="94"/>
    </row>
    <row r="1370" spans="1:16" s="25" customFormat="1" x14ac:dyDescent="0.2">
      <c r="A1370" s="33"/>
      <c r="B1370" s="34"/>
      <c r="C1370" s="35"/>
      <c r="D1370" s="23"/>
      <c r="E1370" s="23"/>
      <c r="F1370" s="23"/>
      <c r="G1370" s="23"/>
      <c r="H1370" s="23"/>
      <c r="I1370" s="23" t="s">
        <v>19</v>
      </c>
      <c r="J1370" s="23"/>
      <c r="K1370" s="23"/>
      <c r="L1370" s="23"/>
      <c r="M1370" s="23"/>
      <c r="N1370" s="23"/>
      <c r="O1370" s="23"/>
      <c r="P1370" s="94"/>
    </row>
    <row r="1371" spans="1:16" s="25" customFormat="1" x14ac:dyDescent="0.2">
      <c r="A1371" s="33"/>
      <c r="B1371" s="34"/>
      <c r="C1371" s="35"/>
      <c r="D1371" s="23"/>
      <c r="E1371" s="23"/>
      <c r="F1371" s="23"/>
      <c r="G1371" s="23"/>
      <c r="H1371" s="23"/>
      <c r="I1371" s="23" t="s">
        <v>19</v>
      </c>
      <c r="J1371" s="23"/>
      <c r="K1371" s="23"/>
      <c r="L1371" s="23"/>
      <c r="M1371" s="23"/>
      <c r="N1371" s="23"/>
      <c r="O1371" s="23"/>
      <c r="P1371" s="94"/>
    </row>
    <row r="1372" spans="1:16" s="25" customFormat="1" x14ac:dyDescent="0.2">
      <c r="A1372" s="33"/>
      <c r="B1372" s="34"/>
      <c r="C1372" s="35"/>
      <c r="D1372" s="23"/>
      <c r="E1372" s="23"/>
      <c r="F1372" s="23"/>
      <c r="G1372" s="23"/>
      <c r="H1372" s="23"/>
      <c r="I1372" s="23" t="s">
        <v>19</v>
      </c>
      <c r="J1372" s="23"/>
      <c r="K1372" s="23"/>
      <c r="L1372" s="23"/>
      <c r="M1372" s="23"/>
      <c r="N1372" s="23"/>
      <c r="O1372" s="23"/>
      <c r="P1372" s="94"/>
    </row>
    <row r="1373" spans="1:16" s="25" customFormat="1" x14ac:dyDescent="0.2">
      <c r="A1373" s="33"/>
      <c r="B1373" s="34"/>
      <c r="C1373" s="35"/>
      <c r="D1373" s="23"/>
      <c r="E1373" s="23"/>
      <c r="F1373" s="23"/>
      <c r="G1373" s="23"/>
      <c r="H1373" s="23"/>
      <c r="I1373" s="23" t="s">
        <v>19</v>
      </c>
      <c r="J1373" s="23"/>
      <c r="K1373" s="23"/>
      <c r="L1373" s="23"/>
      <c r="M1373" s="23"/>
      <c r="N1373" s="23"/>
      <c r="O1373" s="23"/>
      <c r="P1373" s="94"/>
    </row>
    <row r="1374" spans="1:16" s="25" customFormat="1" x14ac:dyDescent="0.2">
      <c r="A1374" s="33"/>
      <c r="B1374" s="34"/>
      <c r="C1374" s="35"/>
      <c r="D1374" s="23"/>
      <c r="E1374" s="23"/>
      <c r="F1374" s="23"/>
      <c r="G1374" s="23"/>
      <c r="H1374" s="23"/>
      <c r="I1374" s="23" t="s">
        <v>18</v>
      </c>
      <c r="J1374" s="23"/>
      <c r="K1374" s="23"/>
      <c r="L1374" s="23"/>
      <c r="M1374" s="23"/>
      <c r="N1374" s="23"/>
      <c r="O1374" s="23"/>
      <c r="P1374" s="94"/>
    </row>
    <row r="1375" spans="1:16" s="25" customFormat="1" x14ac:dyDescent="0.2">
      <c r="A1375" s="33"/>
      <c r="B1375" s="34"/>
      <c r="C1375" s="35"/>
      <c r="D1375" s="23"/>
      <c r="E1375" s="23"/>
      <c r="F1375" s="23"/>
      <c r="G1375" s="23"/>
      <c r="H1375" s="23"/>
      <c r="I1375" s="23" t="s">
        <v>19</v>
      </c>
      <c r="J1375" s="23"/>
      <c r="K1375" s="23"/>
      <c r="L1375" s="23"/>
      <c r="M1375" s="23"/>
      <c r="N1375" s="23"/>
      <c r="O1375" s="23"/>
      <c r="P1375" s="94"/>
    </row>
    <row r="1376" spans="1:16" s="25" customFormat="1" x14ac:dyDescent="0.2">
      <c r="A1376" s="33"/>
      <c r="B1376" s="34"/>
      <c r="C1376" s="35"/>
      <c r="D1376" s="23"/>
      <c r="E1376" s="23"/>
      <c r="F1376" s="23"/>
      <c r="G1376" s="23"/>
      <c r="H1376" s="23"/>
      <c r="I1376" s="23" t="s">
        <v>19</v>
      </c>
      <c r="J1376" s="23"/>
      <c r="K1376" s="23"/>
      <c r="L1376" s="23"/>
      <c r="M1376" s="23"/>
      <c r="N1376" s="23"/>
      <c r="O1376" s="23"/>
      <c r="P1376" s="94"/>
    </row>
    <row r="1377" spans="1:16" s="25" customFormat="1" x14ac:dyDescent="0.2">
      <c r="A1377" s="33"/>
      <c r="B1377" s="34"/>
      <c r="C1377" s="35"/>
      <c r="D1377" s="23"/>
      <c r="E1377" s="23"/>
      <c r="F1377" s="23"/>
      <c r="G1377" s="23"/>
      <c r="H1377" s="23"/>
      <c r="I1377" s="23" t="s">
        <v>19</v>
      </c>
      <c r="J1377" s="23"/>
      <c r="K1377" s="23"/>
      <c r="L1377" s="23"/>
      <c r="M1377" s="23"/>
      <c r="N1377" s="23"/>
      <c r="O1377" s="23"/>
      <c r="P1377" s="94"/>
    </row>
    <row r="1378" spans="1:16" s="25" customFormat="1" x14ac:dyDescent="0.2">
      <c r="A1378" s="33"/>
      <c r="B1378" s="34"/>
      <c r="C1378" s="35"/>
      <c r="D1378" s="23"/>
      <c r="E1378" s="23"/>
      <c r="F1378" s="23"/>
      <c r="G1378" s="23"/>
      <c r="H1378" s="23"/>
      <c r="I1378" s="23" t="s">
        <v>19</v>
      </c>
      <c r="J1378" s="23"/>
      <c r="K1378" s="23"/>
      <c r="L1378" s="23"/>
      <c r="M1378" s="23"/>
      <c r="N1378" s="23"/>
      <c r="O1378" s="23"/>
      <c r="P1378" s="94"/>
    </row>
    <row r="1379" spans="1:16" s="25" customFormat="1" x14ac:dyDescent="0.2">
      <c r="A1379" s="33"/>
      <c r="B1379" s="34"/>
      <c r="C1379" s="35"/>
      <c r="D1379" s="23"/>
      <c r="E1379" s="23"/>
      <c r="F1379" s="23"/>
      <c r="G1379" s="23"/>
      <c r="H1379" s="23"/>
      <c r="I1379" s="23" t="s">
        <v>19</v>
      </c>
      <c r="J1379" s="23"/>
      <c r="K1379" s="23"/>
      <c r="L1379" s="23"/>
      <c r="M1379" s="23"/>
      <c r="N1379" s="23"/>
      <c r="O1379" s="23"/>
      <c r="P1379" s="94"/>
    </row>
    <row r="1380" spans="1:16" s="25" customFormat="1" x14ac:dyDescent="0.2">
      <c r="A1380" s="33"/>
      <c r="B1380" s="34"/>
      <c r="C1380" s="35"/>
      <c r="D1380" s="23"/>
      <c r="E1380" s="23"/>
      <c r="F1380" s="23"/>
      <c r="G1380" s="23"/>
      <c r="H1380" s="23"/>
      <c r="I1380" s="23" t="s">
        <v>19</v>
      </c>
      <c r="J1380" s="23"/>
      <c r="K1380" s="23"/>
      <c r="L1380" s="23"/>
      <c r="M1380" s="23"/>
      <c r="N1380" s="23"/>
      <c r="O1380" s="23"/>
      <c r="P1380" s="94"/>
    </row>
    <row r="1381" spans="1:16" s="25" customFormat="1" x14ac:dyDescent="0.2">
      <c r="A1381" s="33"/>
      <c r="B1381" s="34"/>
      <c r="C1381" s="35"/>
      <c r="D1381" s="23"/>
      <c r="E1381" s="23"/>
      <c r="F1381" s="23"/>
      <c r="G1381" s="23"/>
      <c r="H1381" s="23"/>
      <c r="I1381" s="23" t="s">
        <v>19</v>
      </c>
      <c r="J1381" s="23"/>
      <c r="K1381" s="23"/>
      <c r="L1381" s="23"/>
      <c r="M1381" s="23"/>
      <c r="N1381" s="23"/>
      <c r="O1381" s="23"/>
      <c r="P1381" s="94"/>
    </row>
    <row r="1382" spans="1:16" s="25" customFormat="1" x14ac:dyDescent="0.2">
      <c r="A1382" s="33"/>
      <c r="B1382" s="34"/>
      <c r="C1382" s="35"/>
      <c r="D1382" s="23"/>
      <c r="E1382" s="23"/>
      <c r="F1382" s="23"/>
      <c r="G1382" s="23"/>
      <c r="H1382" s="23"/>
      <c r="I1382" s="23" t="s">
        <v>19</v>
      </c>
      <c r="J1382" s="23"/>
      <c r="K1382" s="23"/>
      <c r="L1382" s="23"/>
      <c r="M1382" s="23"/>
      <c r="N1382" s="23"/>
      <c r="O1382" s="23"/>
      <c r="P1382" s="94"/>
    </row>
    <row r="1383" spans="1:16" s="25" customFormat="1" x14ac:dyDescent="0.2">
      <c r="A1383" s="33"/>
      <c r="B1383" s="34"/>
      <c r="C1383" s="35"/>
      <c r="D1383" s="23"/>
      <c r="E1383" s="23"/>
      <c r="F1383" s="23"/>
      <c r="G1383" s="23"/>
      <c r="H1383" s="23"/>
      <c r="I1383" s="23" t="s">
        <v>19</v>
      </c>
      <c r="J1383" s="23"/>
      <c r="K1383" s="23"/>
      <c r="L1383" s="23"/>
      <c r="M1383" s="23"/>
      <c r="N1383" s="23"/>
      <c r="O1383" s="23"/>
      <c r="P1383" s="94"/>
    </row>
    <row r="1384" spans="1:16" s="25" customFormat="1" x14ac:dyDescent="0.2">
      <c r="A1384" s="33"/>
      <c r="B1384" s="34"/>
      <c r="C1384" s="35"/>
      <c r="D1384" s="23"/>
      <c r="E1384" s="23"/>
      <c r="F1384" s="23"/>
      <c r="G1384" s="23"/>
      <c r="H1384" s="23"/>
      <c r="I1384" s="23" t="s">
        <v>19</v>
      </c>
      <c r="J1384" s="23"/>
      <c r="K1384" s="23"/>
      <c r="L1384" s="23"/>
      <c r="M1384" s="23"/>
      <c r="N1384" s="23"/>
      <c r="O1384" s="23"/>
      <c r="P1384" s="94"/>
    </row>
    <row r="1385" spans="1:16" s="25" customFormat="1" x14ac:dyDescent="0.2">
      <c r="A1385" s="33"/>
      <c r="B1385" s="34"/>
      <c r="C1385" s="35"/>
      <c r="D1385" s="23"/>
      <c r="E1385" s="23"/>
      <c r="F1385" s="23"/>
      <c r="G1385" s="23"/>
      <c r="H1385" s="23"/>
      <c r="I1385" s="23" t="s">
        <v>19</v>
      </c>
      <c r="J1385" s="23"/>
      <c r="K1385" s="23"/>
      <c r="L1385" s="23"/>
      <c r="M1385" s="23"/>
      <c r="N1385" s="23"/>
      <c r="O1385" s="23"/>
      <c r="P1385" s="94"/>
    </row>
    <row r="1386" spans="1:16" s="25" customFormat="1" x14ac:dyDescent="0.2">
      <c r="A1386" s="33"/>
      <c r="B1386" s="34"/>
      <c r="C1386" s="35"/>
      <c r="D1386" s="23"/>
      <c r="E1386" s="23"/>
      <c r="F1386" s="23"/>
      <c r="G1386" s="23"/>
      <c r="H1386" s="23"/>
      <c r="I1386" s="23" t="s">
        <v>19</v>
      </c>
      <c r="J1386" s="23"/>
      <c r="K1386" s="23"/>
      <c r="L1386" s="23"/>
      <c r="M1386" s="23"/>
      <c r="N1386" s="23"/>
      <c r="O1386" s="23"/>
      <c r="P1386" s="94"/>
    </row>
    <row r="1387" spans="1:16" s="25" customFormat="1" x14ac:dyDescent="0.2">
      <c r="A1387" s="33"/>
      <c r="B1387" s="34"/>
      <c r="C1387" s="35"/>
      <c r="D1387" s="23"/>
      <c r="E1387" s="23"/>
      <c r="F1387" s="23"/>
      <c r="G1387" s="23"/>
      <c r="H1387" s="23"/>
      <c r="I1387" s="23" t="s">
        <v>19</v>
      </c>
      <c r="J1387" s="23"/>
      <c r="K1387" s="23"/>
      <c r="L1387" s="23"/>
      <c r="M1387" s="23"/>
      <c r="N1387" s="23"/>
      <c r="O1387" s="23"/>
      <c r="P1387" s="94"/>
    </row>
    <row r="1388" spans="1:16" s="25" customFormat="1" x14ac:dyDescent="0.2">
      <c r="A1388" s="33"/>
      <c r="B1388" s="34"/>
      <c r="C1388" s="35"/>
      <c r="D1388" s="23"/>
      <c r="E1388" s="23"/>
      <c r="F1388" s="23"/>
      <c r="G1388" s="23"/>
      <c r="H1388" s="23"/>
      <c r="I1388" s="23" t="s">
        <v>19</v>
      </c>
      <c r="J1388" s="23"/>
      <c r="K1388" s="23"/>
      <c r="L1388" s="23"/>
      <c r="M1388" s="23"/>
      <c r="N1388" s="23"/>
      <c r="O1388" s="23"/>
      <c r="P1388" s="94"/>
    </row>
    <row r="1389" spans="1:16" s="25" customFormat="1" x14ac:dyDescent="0.2">
      <c r="A1389" s="33"/>
      <c r="B1389" s="34"/>
      <c r="C1389" s="35"/>
      <c r="D1389" s="23"/>
      <c r="E1389" s="23"/>
      <c r="F1389" s="23"/>
      <c r="G1389" s="23"/>
      <c r="H1389" s="23"/>
      <c r="I1389" s="23" t="s">
        <v>19</v>
      </c>
      <c r="J1389" s="23"/>
      <c r="K1389" s="23"/>
      <c r="L1389" s="23"/>
      <c r="M1389" s="23"/>
      <c r="N1389" s="23"/>
      <c r="O1389" s="23"/>
      <c r="P1389" s="94"/>
    </row>
    <row r="1390" spans="1:16" s="25" customFormat="1" x14ac:dyDescent="0.2">
      <c r="A1390" s="33"/>
      <c r="B1390" s="34"/>
      <c r="C1390" s="35"/>
      <c r="D1390" s="23"/>
      <c r="E1390" s="23"/>
      <c r="F1390" s="23"/>
      <c r="G1390" s="23"/>
      <c r="H1390" s="23"/>
      <c r="I1390" s="23" t="s">
        <v>19</v>
      </c>
      <c r="J1390" s="23"/>
      <c r="K1390" s="23"/>
      <c r="L1390" s="23"/>
      <c r="M1390" s="23"/>
      <c r="N1390" s="23"/>
      <c r="O1390" s="23"/>
      <c r="P1390" s="94"/>
    </row>
    <row r="1391" spans="1:16" s="25" customFormat="1" x14ac:dyDescent="0.2">
      <c r="A1391" s="33"/>
      <c r="B1391" s="34"/>
      <c r="C1391" s="35"/>
      <c r="D1391" s="23"/>
      <c r="E1391" s="23"/>
      <c r="F1391" s="23"/>
      <c r="G1391" s="23"/>
      <c r="H1391" s="23"/>
      <c r="I1391" s="23" t="s">
        <v>19</v>
      </c>
      <c r="J1391" s="23"/>
      <c r="K1391" s="23"/>
      <c r="L1391" s="23"/>
      <c r="M1391" s="23"/>
      <c r="N1391" s="23"/>
      <c r="O1391" s="23"/>
      <c r="P1391" s="94"/>
    </row>
    <row r="1392" spans="1:16" s="25" customFormat="1" x14ac:dyDescent="0.2">
      <c r="A1392" s="33"/>
      <c r="B1392" s="34"/>
      <c r="C1392" s="35"/>
      <c r="D1392" s="23"/>
      <c r="E1392" s="23"/>
      <c r="F1392" s="23"/>
      <c r="G1392" s="23"/>
      <c r="H1392" s="23"/>
      <c r="I1392" s="23" t="s">
        <v>19</v>
      </c>
      <c r="J1392" s="23"/>
      <c r="K1392" s="23"/>
      <c r="L1392" s="23"/>
      <c r="M1392" s="23"/>
      <c r="N1392" s="23"/>
      <c r="O1392" s="23"/>
      <c r="P1392" s="94"/>
    </row>
    <row r="1393" spans="1:16" s="25" customFormat="1" x14ac:dyDescent="0.2">
      <c r="A1393" s="33"/>
      <c r="B1393" s="34"/>
      <c r="C1393" s="35"/>
      <c r="D1393" s="23"/>
      <c r="E1393" s="23"/>
      <c r="F1393" s="23"/>
      <c r="G1393" s="23"/>
      <c r="H1393" s="23"/>
      <c r="I1393" s="23" t="s">
        <v>19</v>
      </c>
      <c r="J1393" s="23"/>
      <c r="K1393" s="23"/>
      <c r="L1393" s="23"/>
      <c r="M1393" s="23"/>
      <c r="N1393" s="23"/>
      <c r="O1393" s="23"/>
      <c r="P1393" s="94"/>
    </row>
    <row r="1394" spans="1:16" s="25" customFormat="1" x14ac:dyDescent="0.2">
      <c r="A1394" s="33"/>
      <c r="B1394" s="34"/>
      <c r="C1394" s="35"/>
      <c r="D1394" s="23"/>
      <c r="E1394" s="23"/>
      <c r="F1394" s="23"/>
      <c r="G1394" s="23"/>
      <c r="H1394" s="23"/>
      <c r="I1394" s="23" t="s">
        <v>20</v>
      </c>
      <c r="J1394" s="23"/>
      <c r="K1394" s="23"/>
      <c r="L1394" s="23"/>
      <c r="M1394" s="23"/>
      <c r="N1394" s="23"/>
      <c r="O1394" s="23"/>
      <c r="P1394" s="94"/>
    </row>
    <row r="1395" spans="1:16" s="25" customFormat="1" x14ac:dyDescent="0.2">
      <c r="A1395" s="33"/>
      <c r="B1395" s="34"/>
      <c r="C1395" s="35"/>
      <c r="D1395" s="23"/>
      <c r="E1395" s="23"/>
      <c r="F1395" s="23"/>
      <c r="G1395" s="23"/>
      <c r="H1395" s="23"/>
      <c r="I1395" s="23" t="s">
        <v>20</v>
      </c>
      <c r="J1395" s="23"/>
      <c r="K1395" s="23"/>
      <c r="L1395" s="23"/>
      <c r="M1395" s="23"/>
      <c r="N1395" s="23"/>
      <c r="O1395" s="23"/>
      <c r="P1395" s="94"/>
    </row>
    <row r="1396" spans="1:16" s="25" customFormat="1" x14ac:dyDescent="0.2">
      <c r="A1396" s="33"/>
      <c r="B1396" s="34"/>
      <c r="C1396" s="35"/>
      <c r="D1396" s="23"/>
      <c r="E1396" s="23"/>
      <c r="F1396" s="23"/>
      <c r="G1396" s="23"/>
      <c r="H1396" s="23"/>
      <c r="I1396" s="23" t="s">
        <v>20</v>
      </c>
      <c r="J1396" s="23"/>
      <c r="K1396" s="23"/>
      <c r="L1396" s="23"/>
      <c r="M1396" s="23"/>
      <c r="N1396" s="23"/>
      <c r="O1396" s="23"/>
      <c r="P1396" s="94"/>
    </row>
    <row r="1397" spans="1:16" s="25" customFormat="1" x14ac:dyDescent="0.2">
      <c r="A1397" s="33"/>
      <c r="B1397" s="34"/>
      <c r="C1397" s="35"/>
      <c r="D1397" s="23"/>
      <c r="E1397" s="23"/>
      <c r="F1397" s="23"/>
      <c r="G1397" s="23"/>
      <c r="H1397" s="23"/>
      <c r="I1397" s="23" t="s">
        <v>20</v>
      </c>
      <c r="J1397" s="23"/>
      <c r="K1397" s="23"/>
      <c r="L1397" s="23"/>
      <c r="M1397" s="23"/>
      <c r="N1397" s="23"/>
      <c r="O1397" s="23"/>
      <c r="P1397" s="94"/>
    </row>
    <row r="1398" spans="1:16" s="25" customFormat="1" x14ac:dyDescent="0.2">
      <c r="A1398" s="33"/>
      <c r="B1398" s="34"/>
      <c r="C1398" s="35"/>
      <c r="D1398" s="23"/>
      <c r="E1398" s="23"/>
      <c r="F1398" s="23"/>
      <c r="G1398" s="23"/>
      <c r="H1398" s="23"/>
      <c r="I1398" s="23" t="s">
        <v>20</v>
      </c>
      <c r="J1398" s="23"/>
      <c r="K1398" s="23"/>
      <c r="L1398" s="23"/>
      <c r="M1398" s="23"/>
      <c r="N1398" s="23"/>
      <c r="O1398" s="23"/>
      <c r="P1398" s="94"/>
    </row>
    <row r="1399" spans="1:16" s="25" customFormat="1" x14ac:dyDescent="0.2">
      <c r="A1399" s="33"/>
      <c r="B1399" s="34"/>
      <c r="C1399" s="35"/>
      <c r="D1399" s="23"/>
      <c r="E1399" s="23"/>
      <c r="F1399" s="23"/>
      <c r="G1399" s="23"/>
      <c r="H1399" s="23"/>
      <c r="I1399" s="23" t="s">
        <v>20</v>
      </c>
      <c r="J1399" s="23"/>
      <c r="K1399" s="23"/>
      <c r="L1399" s="23"/>
      <c r="M1399" s="23"/>
      <c r="N1399" s="23"/>
      <c r="O1399" s="23"/>
      <c r="P1399" s="94"/>
    </row>
    <row r="1400" spans="1:16" s="25" customFormat="1" x14ac:dyDescent="0.2">
      <c r="A1400" s="33"/>
      <c r="B1400" s="34"/>
      <c r="C1400" s="35"/>
      <c r="D1400" s="23"/>
      <c r="E1400" s="23"/>
      <c r="F1400" s="23"/>
      <c r="G1400" s="23"/>
      <c r="H1400" s="23"/>
      <c r="I1400" s="23" t="s">
        <v>20</v>
      </c>
      <c r="J1400" s="23"/>
      <c r="K1400" s="23"/>
      <c r="L1400" s="23"/>
      <c r="M1400" s="23"/>
      <c r="N1400" s="23"/>
      <c r="O1400" s="23"/>
      <c r="P1400" s="94"/>
    </row>
    <row r="1401" spans="1:16" s="25" customFormat="1" x14ac:dyDescent="0.2">
      <c r="A1401" s="33"/>
      <c r="B1401" s="34"/>
      <c r="C1401" s="35"/>
      <c r="D1401" s="23"/>
      <c r="E1401" s="23"/>
      <c r="F1401" s="23"/>
      <c r="G1401" s="23"/>
      <c r="H1401" s="23"/>
      <c r="I1401" s="23" t="s">
        <v>19</v>
      </c>
      <c r="J1401" s="23"/>
      <c r="K1401" s="23"/>
      <c r="L1401" s="23"/>
      <c r="M1401" s="23"/>
      <c r="N1401" s="23"/>
      <c r="O1401" s="23"/>
      <c r="P1401" s="94"/>
    </row>
    <row r="1402" spans="1:16" s="25" customFormat="1" x14ac:dyDescent="0.2">
      <c r="A1402" s="33"/>
      <c r="B1402" s="34"/>
      <c r="C1402" s="35"/>
      <c r="D1402" s="23"/>
      <c r="E1402" s="23"/>
      <c r="F1402" s="23"/>
      <c r="G1402" s="23"/>
      <c r="H1402" s="23"/>
      <c r="I1402" s="23" t="s">
        <v>20</v>
      </c>
      <c r="J1402" s="23"/>
      <c r="K1402" s="23"/>
      <c r="L1402" s="23"/>
      <c r="M1402" s="23"/>
      <c r="N1402" s="23"/>
      <c r="O1402" s="23"/>
      <c r="P1402" s="94"/>
    </row>
    <row r="1403" spans="1:16" s="25" customFormat="1" x14ac:dyDescent="0.2">
      <c r="A1403" s="33"/>
      <c r="B1403" s="34"/>
      <c r="C1403" s="35"/>
      <c r="D1403" s="23"/>
      <c r="E1403" s="23"/>
      <c r="F1403" s="23"/>
      <c r="G1403" s="23"/>
      <c r="H1403" s="23"/>
      <c r="I1403" s="23" t="s">
        <v>19</v>
      </c>
      <c r="J1403" s="23"/>
      <c r="K1403" s="23"/>
      <c r="L1403" s="23"/>
      <c r="M1403" s="23"/>
      <c r="N1403" s="23"/>
      <c r="O1403" s="23"/>
      <c r="P1403" s="94"/>
    </row>
    <row r="1404" spans="1:16" s="25" customFormat="1" x14ac:dyDescent="0.2">
      <c r="A1404" s="33"/>
      <c r="B1404" s="34"/>
      <c r="C1404" s="35"/>
      <c r="D1404" s="23"/>
      <c r="E1404" s="23"/>
      <c r="F1404" s="23"/>
      <c r="G1404" s="23"/>
      <c r="H1404" s="23"/>
      <c r="I1404" s="23" t="s">
        <v>21</v>
      </c>
      <c r="J1404" s="23"/>
      <c r="K1404" s="23"/>
      <c r="L1404" s="23"/>
      <c r="M1404" s="23"/>
      <c r="N1404" s="23"/>
      <c r="O1404" s="23"/>
      <c r="P1404" s="94"/>
    </row>
    <row r="1405" spans="1:16" s="25" customFormat="1" x14ac:dyDescent="0.2">
      <c r="A1405" s="33"/>
      <c r="B1405" s="34"/>
      <c r="C1405" s="35"/>
      <c r="D1405" s="23"/>
      <c r="E1405" s="23"/>
      <c r="F1405" s="23"/>
      <c r="G1405" s="23"/>
      <c r="H1405" s="23"/>
      <c r="I1405" s="23" t="s">
        <v>21</v>
      </c>
      <c r="J1405" s="23"/>
      <c r="K1405" s="23"/>
      <c r="L1405" s="23"/>
      <c r="M1405" s="23"/>
      <c r="N1405" s="23"/>
      <c r="O1405" s="23"/>
      <c r="P1405" s="94"/>
    </row>
    <row r="1406" spans="1:16" s="25" customFormat="1" x14ac:dyDescent="0.2">
      <c r="A1406" s="69"/>
      <c r="B1406" s="66"/>
      <c r="C1406" s="67"/>
      <c r="D1406" s="68"/>
      <c r="E1406" s="68"/>
      <c r="F1406" s="68"/>
      <c r="G1406" s="68"/>
      <c r="H1406" s="68"/>
      <c r="I1406" s="23" t="s">
        <v>22</v>
      </c>
      <c r="J1406" s="23"/>
      <c r="K1406" s="23"/>
      <c r="L1406" s="23"/>
      <c r="M1406" s="23"/>
      <c r="N1406" s="23"/>
      <c r="O1406" s="23"/>
      <c r="P1406" s="94"/>
    </row>
    <row r="1407" spans="1:16" s="25" customFormat="1" x14ac:dyDescent="0.2">
      <c r="A1407" s="69"/>
      <c r="B1407" s="66"/>
      <c r="C1407" s="67"/>
      <c r="D1407" s="68"/>
      <c r="E1407" s="68"/>
      <c r="F1407" s="68"/>
      <c r="G1407" s="68"/>
      <c r="H1407" s="68"/>
      <c r="I1407" s="23" t="s">
        <v>19</v>
      </c>
      <c r="J1407" s="23"/>
      <c r="K1407" s="23"/>
      <c r="L1407" s="23"/>
      <c r="M1407" s="23"/>
      <c r="N1407" s="23"/>
      <c r="O1407" s="23"/>
      <c r="P1407" s="94"/>
    </row>
    <row r="1408" spans="1:16" s="25" customFormat="1" x14ac:dyDescent="0.2">
      <c r="A1408" s="69"/>
      <c r="B1408" s="66"/>
      <c r="C1408" s="67"/>
      <c r="D1408" s="68"/>
      <c r="E1408" s="68"/>
      <c r="F1408" s="68"/>
      <c r="G1408" s="68"/>
      <c r="H1408" s="68"/>
      <c r="I1408" s="23" t="s">
        <v>19</v>
      </c>
      <c r="J1408" s="23"/>
      <c r="K1408" s="23"/>
      <c r="L1408" s="23"/>
      <c r="M1408" s="23"/>
      <c r="N1408" s="23"/>
      <c r="O1408" s="23"/>
      <c r="P1408" s="94"/>
    </row>
    <row r="1409" spans="1:16" s="25" customFormat="1" x14ac:dyDescent="0.2">
      <c r="A1409" s="69"/>
      <c r="B1409" s="66"/>
      <c r="C1409" s="67"/>
      <c r="D1409" s="68"/>
      <c r="E1409" s="68"/>
      <c r="F1409" s="68"/>
      <c r="G1409" s="68"/>
      <c r="H1409" s="68"/>
      <c r="I1409" s="23" t="s">
        <v>19</v>
      </c>
      <c r="J1409" s="23"/>
      <c r="K1409" s="23"/>
      <c r="L1409" s="23"/>
      <c r="M1409" s="23"/>
      <c r="N1409" s="23"/>
      <c r="O1409" s="23"/>
      <c r="P1409" s="94"/>
    </row>
    <row r="1410" spans="1:16" s="25" customFormat="1" x14ac:dyDescent="0.2">
      <c r="A1410" s="69"/>
      <c r="B1410" s="66"/>
      <c r="C1410" s="67"/>
      <c r="D1410" s="68"/>
      <c r="E1410" s="68"/>
      <c r="F1410" s="68"/>
      <c r="G1410" s="68"/>
      <c r="H1410" s="68"/>
      <c r="I1410" s="23" t="s">
        <v>19</v>
      </c>
      <c r="J1410" s="23"/>
      <c r="K1410" s="23"/>
      <c r="L1410" s="23"/>
      <c r="M1410" s="23"/>
      <c r="N1410" s="23"/>
      <c r="O1410" s="23"/>
      <c r="P1410" s="94"/>
    </row>
    <row r="1411" spans="1:16" s="25" customFormat="1" x14ac:dyDescent="0.2">
      <c r="A1411" s="69"/>
      <c r="B1411" s="66"/>
      <c r="C1411" s="67"/>
      <c r="D1411" s="68"/>
      <c r="E1411" s="68"/>
      <c r="F1411" s="68"/>
      <c r="G1411" s="68"/>
      <c r="H1411" s="68"/>
      <c r="I1411" s="23" t="s">
        <v>19</v>
      </c>
      <c r="J1411" s="23"/>
      <c r="K1411" s="23"/>
      <c r="L1411" s="23"/>
      <c r="M1411" s="23"/>
      <c r="N1411" s="23"/>
      <c r="O1411" s="23"/>
      <c r="P1411" s="94"/>
    </row>
    <row r="1412" spans="1:16" s="25" customFormat="1" x14ac:dyDescent="0.2">
      <c r="A1412" s="69"/>
      <c r="B1412" s="66"/>
      <c r="C1412" s="67"/>
      <c r="D1412" s="68"/>
      <c r="E1412" s="68"/>
      <c r="F1412" s="68"/>
      <c r="G1412" s="68"/>
      <c r="H1412" s="68"/>
      <c r="I1412" s="23" t="s">
        <v>19</v>
      </c>
      <c r="J1412" s="23"/>
      <c r="K1412" s="23"/>
      <c r="L1412" s="23"/>
      <c r="M1412" s="23"/>
      <c r="N1412" s="23"/>
      <c r="O1412" s="23"/>
      <c r="P1412" s="94"/>
    </row>
    <row r="1413" spans="1:16" s="25" customFormat="1" x14ac:dyDescent="0.2">
      <c r="A1413" s="69"/>
      <c r="B1413" s="66"/>
      <c r="C1413" s="67"/>
      <c r="D1413" s="68"/>
      <c r="E1413" s="68"/>
      <c r="F1413" s="68"/>
      <c r="G1413" s="68"/>
      <c r="H1413" s="68"/>
      <c r="I1413" s="23" t="s">
        <v>19</v>
      </c>
      <c r="J1413" s="23"/>
      <c r="K1413" s="23"/>
      <c r="L1413" s="23"/>
      <c r="M1413" s="23"/>
      <c r="N1413" s="23"/>
      <c r="O1413" s="23"/>
      <c r="P1413" s="94"/>
    </row>
    <row r="1414" spans="1:16" s="25" customFormat="1" x14ac:dyDescent="0.2">
      <c r="A1414" s="69"/>
      <c r="B1414" s="66"/>
      <c r="C1414" s="67"/>
      <c r="D1414" s="68"/>
      <c r="E1414" s="68"/>
      <c r="F1414" s="68"/>
      <c r="G1414" s="68"/>
      <c r="H1414" s="68"/>
      <c r="I1414" s="23" t="s">
        <v>19</v>
      </c>
      <c r="J1414" s="23"/>
      <c r="K1414" s="23"/>
      <c r="L1414" s="23"/>
      <c r="M1414" s="23"/>
      <c r="N1414" s="23"/>
      <c r="O1414" s="23"/>
      <c r="P1414" s="94"/>
    </row>
    <row r="1415" spans="1:16" s="25" customFormat="1" x14ac:dyDescent="0.2">
      <c r="A1415" s="69"/>
      <c r="B1415" s="66"/>
      <c r="C1415" s="67"/>
      <c r="D1415" s="68"/>
      <c r="E1415" s="68"/>
      <c r="F1415" s="68"/>
      <c r="G1415" s="68"/>
      <c r="H1415" s="68"/>
      <c r="I1415" s="23" t="s">
        <v>19</v>
      </c>
      <c r="J1415" s="23"/>
      <c r="K1415" s="23"/>
      <c r="L1415" s="23"/>
      <c r="M1415" s="23"/>
      <c r="N1415" s="23"/>
      <c r="O1415" s="23"/>
      <c r="P1415" s="94"/>
    </row>
    <row r="1416" spans="1:16" s="25" customFormat="1" x14ac:dyDescent="0.2">
      <c r="A1416" s="69"/>
      <c r="B1416" s="66"/>
      <c r="C1416" s="67"/>
      <c r="D1416" s="68"/>
      <c r="E1416" s="68"/>
      <c r="F1416" s="68"/>
      <c r="G1416" s="68"/>
      <c r="H1416" s="68"/>
      <c r="I1416" s="23" t="s">
        <v>19</v>
      </c>
      <c r="J1416" s="23"/>
      <c r="K1416" s="23"/>
      <c r="L1416" s="23"/>
      <c r="M1416" s="23"/>
      <c r="N1416" s="23"/>
      <c r="O1416" s="23"/>
      <c r="P1416" s="94"/>
    </row>
    <row r="1417" spans="1:16" s="25" customFormat="1" x14ac:dyDescent="0.2">
      <c r="A1417" s="69"/>
      <c r="B1417" s="66"/>
      <c r="C1417" s="67"/>
      <c r="D1417" s="68"/>
      <c r="E1417" s="68"/>
      <c r="F1417" s="68"/>
      <c r="G1417" s="68"/>
      <c r="H1417" s="68"/>
      <c r="I1417" s="23" t="s">
        <v>19</v>
      </c>
      <c r="J1417" s="23"/>
      <c r="K1417" s="23"/>
      <c r="L1417" s="23"/>
      <c r="M1417" s="23"/>
      <c r="N1417" s="23"/>
      <c r="O1417" s="23"/>
      <c r="P1417" s="94"/>
    </row>
    <row r="1418" spans="1:16" s="25" customFormat="1" x14ac:dyDescent="0.2">
      <c r="A1418" s="69"/>
      <c r="B1418" s="66"/>
      <c r="C1418" s="67"/>
      <c r="D1418" s="68"/>
      <c r="E1418" s="68"/>
      <c r="F1418" s="68"/>
      <c r="G1418" s="68"/>
      <c r="H1418" s="68"/>
      <c r="I1418" s="23" t="s">
        <v>19</v>
      </c>
      <c r="J1418" s="23"/>
      <c r="K1418" s="23"/>
      <c r="L1418" s="23"/>
      <c r="M1418" s="23"/>
      <c r="N1418" s="23"/>
      <c r="O1418" s="23"/>
      <c r="P1418" s="94"/>
    </row>
    <row r="1419" spans="1:16" s="25" customFormat="1" x14ac:dyDescent="0.2">
      <c r="A1419" s="69"/>
      <c r="B1419" s="66"/>
      <c r="C1419" s="67"/>
      <c r="D1419" s="68"/>
      <c r="E1419" s="68"/>
      <c r="F1419" s="68"/>
      <c r="G1419" s="68"/>
      <c r="H1419" s="68"/>
      <c r="I1419" s="23" t="s">
        <v>19</v>
      </c>
      <c r="J1419" s="23"/>
      <c r="K1419" s="23"/>
      <c r="L1419" s="23"/>
      <c r="M1419" s="23"/>
      <c r="N1419" s="23"/>
      <c r="O1419" s="23"/>
      <c r="P1419" s="94"/>
    </row>
    <row r="1420" spans="1:16" s="25" customFormat="1" x14ac:dyDescent="0.2">
      <c r="A1420" s="69"/>
      <c r="B1420" s="66"/>
      <c r="C1420" s="67"/>
      <c r="D1420" s="68"/>
      <c r="E1420" s="68"/>
      <c r="F1420" s="68"/>
      <c r="G1420" s="68"/>
      <c r="H1420" s="68"/>
      <c r="I1420" s="23" t="s">
        <v>19</v>
      </c>
      <c r="J1420" s="23"/>
      <c r="K1420" s="23"/>
      <c r="L1420" s="23"/>
      <c r="M1420" s="23"/>
      <c r="N1420" s="23"/>
      <c r="O1420" s="23"/>
      <c r="P1420" s="94"/>
    </row>
    <row r="1421" spans="1:16" s="25" customFormat="1" x14ac:dyDescent="0.2">
      <c r="A1421" s="69"/>
      <c r="B1421" s="66"/>
      <c r="C1421" s="67"/>
      <c r="D1421" s="68"/>
      <c r="E1421" s="68"/>
      <c r="F1421" s="68"/>
      <c r="G1421" s="68"/>
      <c r="H1421" s="68"/>
      <c r="I1421" s="23" t="s">
        <v>19</v>
      </c>
      <c r="J1421" s="23"/>
      <c r="K1421" s="23"/>
      <c r="L1421" s="23"/>
      <c r="M1421" s="23"/>
      <c r="N1421" s="23"/>
      <c r="O1421" s="23"/>
      <c r="P1421" s="94"/>
    </row>
    <row r="1422" spans="1:16" s="25" customFormat="1" x14ac:dyDescent="0.2">
      <c r="A1422" s="69"/>
      <c r="B1422" s="66"/>
      <c r="C1422" s="67"/>
      <c r="D1422" s="68"/>
      <c r="E1422" s="68"/>
      <c r="F1422" s="68"/>
      <c r="G1422" s="68"/>
      <c r="H1422" s="68"/>
      <c r="I1422" s="23" t="s">
        <v>19</v>
      </c>
      <c r="J1422" s="23"/>
      <c r="K1422" s="23"/>
      <c r="L1422" s="23"/>
      <c r="M1422" s="23"/>
      <c r="N1422" s="23"/>
      <c r="O1422" s="23"/>
      <c r="P1422" s="94"/>
    </row>
    <row r="1423" spans="1:16" s="25" customFormat="1" x14ac:dyDescent="0.2">
      <c r="A1423" s="69"/>
      <c r="B1423" s="66"/>
      <c r="C1423" s="67"/>
      <c r="D1423" s="68"/>
      <c r="E1423" s="68"/>
      <c r="F1423" s="68"/>
      <c r="G1423" s="68"/>
      <c r="H1423" s="68"/>
      <c r="I1423" s="23" t="s">
        <v>19</v>
      </c>
      <c r="J1423" s="23"/>
      <c r="K1423" s="23"/>
      <c r="L1423" s="23"/>
      <c r="M1423" s="23"/>
      <c r="N1423" s="23"/>
      <c r="O1423" s="23"/>
      <c r="P1423" s="94"/>
    </row>
    <row r="1424" spans="1:16" s="25" customFormat="1" x14ac:dyDescent="0.2">
      <c r="A1424" s="69"/>
      <c r="B1424" s="66"/>
      <c r="C1424" s="67"/>
      <c r="D1424" s="68"/>
      <c r="E1424" s="68"/>
      <c r="F1424" s="68"/>
      <c r="G1424" s="68"/>
      <c r="H1424" s="68"/>
      <c r="I1424" s="23" t="s">
        <v>19</v>
      </c>
      <c r="J1424" s="23"/>
      <c r="K1424" s="23"/>
      <c r="L1424" s="23"/>
      <c r="M1424" s="23"/>
      <c r="N1424" s="23"/>
      <c r="O1424" s="23"/>
      <c r="P1424" s="94"/>
    </row>
    <row r="1425" spans="1:16" s="25" customFormat="1" x14ac:dyDescent="0.2">
      <c r="A1425" s="69"/>
      <c r="B1425" s="66"/>
      <c r="C1425" s="67"/>
      <c r="D1425" s="68"/>
      <c r="E1425" s="68"/>
      <c r="F1425" s="68"/>
      <c r="G1425" s="68"/>
      <c r="H1425" s="68"/>
      <c r="I1425" s="23" t="s">
        <v>19</v>
      </c>
      <c r="J1425" s="23"/>
      <c r="K1425" s="23"/>
      <c r="L1425" s="23"/>
      <c r="M1425" s="23"/>
      <c r="N1425" s="23"/>
      <c r="O1425" s="23"/>
      <c r="P1425" s="94"/>
    </row>
    <row r="1426" spans="1:16" s="25" customFormat="1" x14ac:dyDescent="0.2">
      <c r="A1426" s="69"/>
      <c r="B1426" s="66"/>
      <c r="C1426" s="67"/>
      <c r="D1426" s="68"/>
      <c r="E1426" s="68"/>
      <c r="F1426" s="68"/>
      <c r="G1426" s="68"/>
      <c r="H1426" s="68"/>
      <c r="I1426" s="23" t="s">
        <v>19</v>
      </c>
      <c r="J1426" s="23"/>
      <c r="K1426" s="23"/>
      <c r="L1426" s="23"/>
      <c r="M1426" s="23"/>
      <c r="N1426" s="23"/>
      <c r="O1426" s="23"/>
      <c r="P1426" s="94"/>
    </row>
    <row r="1427" spans="1:16" s="25" customFormat="1" x14ac:dyDescent="0.2">
      <c r="A1427" s="69"/>
      <c r="B1427" s="66"/>
      <c r="C1427" s="67"/>
      <c r="D1427" s="68"/>
      <c r="E1427" s="68"/>
      <c r="F1427" s="68"/>
      <c r="G1427" s="68"/>
      <c r="H1427" s="68"/>
      <c r="I1427" s="23" t="s">
        <v>18</v>
      </c>
      <c r="J1427" s="23"/>
      <c r="K1427" s="23"/>
      <c r="L1427" s="23"/>
      <c r="M1427" s="23"/>
      <c r="N1427" s="23"/>
      <c r="O1427" s="23"/>
      <c r="P1427" s="94"/>
    </row>
    <row r="1428" spans="1:16" s="25" customFormat="1" x14ac:dyDescent="0.2">
      <c r="A1428" s="69"/>
      <c r="B1428" s="66"/>
      <c r="C1428" s="67"/>
      <c r="D1428" s="68"/>
      <c r="E1428" s="68"/>
      <c r="F1428" s="68"/>
      <c r="G1428" s="68"/>
      <c r="H1428" s="68"/>
      <c r="I1428" s="23" t="s">
        <v>19</v>
      </c>
      <c r="J1428" s="23"/>
      <c r="K1428" s="23"/>
      <c r="L1428" s="23"/>
      <c r="M1428" s="23"/>
      <c r="N1428" s="23"/>
      <c r="O1428" s="23"/>
      <c r="P1428" s="94"/>
    </row>
    <row r="1429" spans="1:16" s="25" customFormat="1" x14ac:dyDescent="0.2">
      <c r="A1429" s="69"/>
      <c r="B1429" s="66"/>
      <c r="C1429" s="67"/>
      <c r="D1429" s="68"/>
      <c r="E1429" s="68"/>
      <c r="F1429" s="68"/>
      <c r="G1429" s="68"/>
      <c r="H1429" s="68"/>
      <c r="I1429" s="23" t="s">
        <v>19</v>
      </c>
      <c r="J1429" s="23"/>
      <c r="K1429" s="23"/>
      <c r="L1429" s="23"/>
      <c r="M1429" s="23"/>
      <c r="N1429" s="23"/>
      <c r="O1429" s="23"/>
      <c r="P1429" s="94"/>
    </row>
    <row r="1430" spans="1:16" s="25" customFormat="1" x14ac:dyDescent="0.2">
      <c r="A1430" s="69"/>
      <c r="B1430" s="66"/>
      <c r="C1430" s="67"/>
      <c r="D1430" s="68"/>
      <c r="E1430" s="68"/>
      <c r="F1430" s="68"/>
      <c r="G1430" s="68"/>
      <c r="H1430" s="68"/>
      <c r="I1430" s="23" t="s">
        <v>19</v>
      </c>
      <c r="J1430" s="23"/>
      <c r="K1430" s="23"/>
      <c r="L1430" s="23"/>
      <c r="M1430" s="23"/>
      <c r="N1430" s="23"/>
      <c r="O1430" s="23"/>
      <c r="P1430" s="94"/>
    </row>
    <row r="1431" spans="1:16" s="25" customFormat="1" x14ac:dyDescent="0.2">
      <c r="A1431" s="69"/>
      <c r="B1431" s="66"/>
      <c r="C1431" s="67"/>
      <c r="D1431" s="68"/>
      <c r="E1431" s="68"/>
      <c r="F1431" s="68"/>
      <c r="G1431" s="68"/>
      <c r="H1431" s="68"/>
      <c r="I1431" s="23" t="s">
        <v>19</v>
      </c>
      <c r="J1431" s="23"/>
      <c r="K1431" s="23"/>
      <c r="L1431" s="23"/>
      <c r="M1431" s="23"/>
      <c r="N1431" s="23"/>
      <c r="O1431" s="23"/>
      <c r="P1431" s="94"/>
    </row>
    <row r="1432" spans="1:16" s="25" customFormat="1" x14ac:dyDescent="0.2">
      <c r="A1432" s="69"/>
      <c r="B1432" s="66"/>
      <c r="C1432" s="67"/>
      <c r="D1432" s="68"/>
      <c r="E1432" s="68"/>
      <c r="F1432" s="68"/>
      <c r="G1432" s="68"/>
      <c r="H1432" s="68"/>
      <c r="I1432" s="23" t="s">
        <v>19</v>
      </c>
      <c r="J1432" s="23"/>
      <c r="K1432" s="23"/>
      <c r="L1432" s="23"/>
      <c r="M1432" s="23"/>
      <c r="N1432" s="23"/>
      <c r="O1432" s="23"/>
      <c r="P1432" s="94"/>
    </row>
    <row r="1433" spans="1:16" s="25" customFormat="1" x14ac:dyDescent="0.2">
      <c r="A1433" s="69"/>
      <c r="B1433" s="66"/>
      <c r="C1433" s="67"/>
      <c r="D1433" s="68"/>
      <c r="E1433" s="68"/>
      <c r="F1433" s="68"/>
      <c r="G1433" s="68"/>
      <c r="H1433" s="68"/>
      <c r="I1433" s="23" t="s">
        <v>18</v>
      </c>
      <c r="J1433" s="23"/>
      <c r="K1433" s="23"/>
      <c r="L1433" s="23"/>
      <c r="M1433" s="23"/>
      <c r="N1433" s="23"/>
      <c r="O1433" s="23"/>
      <c r="P1433" s="94"/>
    </row>
    <row r="1434" spans="1:16" s="25" customFormat="1" x14ac:dyDescent="0.2">
      <c r="A1434" s="69"/>
      <c r="B1434" s="66"/>
      <c r="C1434" s="67"/>
      <c r="D1434" s="68"/>
      <c r="E1434" s="68"/>
      <c r="F1434" s="68"/>
      <c r="G1434" s="68"/>
      <c r="H1434" s="68"/>
      <c r="I1434" s="23" t="s">
        <v>19</v>
      </c>
      <c r="J1434" s="23"/>
      <c r="K1434" s="23"/>
      <c r="L1434" s="23"/>
      <c r="M1434" s="23"/>
      <c r="N1434" s="23"/>
      <c r="O1434" s="23"/>
      <c r="P1434" s="94"/>
    </row>
    <row r="1435" spans="1:16" s="25" customFormat="1" x14ac:dyDescent="0.2">
      <c r="A1435" s="69"/>
      <c r="B1435" s="66"/>
      <c r="C1435" s="67"/>
      <c r="D1435" s="68"/>
      <c r="E1435" s="68"/>
      <c r="F1435" s="68"/>
      <c r="G1435" s="68"/>
      <c r="H1435" s="68"/>
      <c r="I1435" s="23" t="s">
        <v>19</v>
      </c>
      <c r="J1435" s="23"/>
      <c r="K1435" s="23"/>
      <c r="L1435" s="23"/>
      <c r="M1435" s="23"/>
      <c r="N1435" s="23"/>
      <c r="O1435" s="23"/>
      <c r="P1435" s="94"/>
    </row>
    <row r="1436" spans="1:16" s="25" customFormat="1" x14ac:dyDescent="0.2">
      <c r="A1436" s="69"/>
      <c r="B1436" s="66"/>
      <c r="C1436" s="67"/>
      <c r="D1436" s="68"/>
      <c r="E1436" s="68"/>
      <c r="F1436" s="68"/>
      <c r="G1436" s="68"/>
      <c r="H1436" s="68"/>
      <c r="I1436" s="23" t="s">
        <v>19</v>
      </c>
      <c r="J1436" s="23"/>
      <c r="K1436" s="23"/>
      <c r="L1436" s="23"/>
      <c r="M1436" s="23"/>
      <c r="N1436" s="23"/>
      <c r="O1436" s="23"/>
      <c r="P1436" s="94"/>
    </row>
    <row r="1437" spans="1:16" s="25" customFormat="1" x14ac:dyDescent="0.2">
      <c r="A1437" s="69"/>
      <c r="B1437" s="66"/>
      <c r="C1437" s="67"/>
      <c r="D1437" s="68"/>
      <c r="E1437" s="68"/>
      <c r="F1437" s="68"/>
      <c r="G1437" s="68"/>
      <c r="H1437" s="68"/>
      <c r="I1437" s="23" t="s">
        <v>19</v>
      </c>
      <c r="J1437" s="23"/>
      <c r="K1437" s="23"/>
      <c r="L1437" s="23"/>
      <c r="M1437" s="23"/>
      <c r="N1437" s="23"/>
      <c r="O1437" s="23"/>
      <c r="P1437" s="94"/>
    </row>
    <row r="1438" spans="1:16" s="25" customFormat="1" x14ac:dyDescent="0.2">
      <c r="A1438" s="69"/>
      <c r="B1438" s="66"/>
      <c r="C1438" s="67"/>
      <c r="D1438" s="68"/>
      <c r="E1438" s="68"/>
      <c r="F1438" s="68"/>
      <c r="G1438" s="68"/>
      <c r="H1438" s="68"/>
      <c r="I1438" s="23" t="s">
        <v>19</v>
      </c>
      <c r="J1438" s="23"/>
      <c r="K1438" s="23"/>
      <c r="L1438" s="23"/>
      <c r="M1438" s="23"/>
      <c r="N1438" s="23"/>
      <c r="O1438" s="23"/>
      <c r="P1438" s="94"/>
    </row>
    <row r="1439" spans="1:16" s="25" customFormat="1" x14ac:dyDescent="0.2">
      <c r="A1439" s="69"/>
      <c r="B1439" s="66"/>
      <c r="C1439" s="67"/>
      <c r="D1439" s="68"/>
      <c r="E1439" s="68"/>
      <c r="F1439" s="68"/>
      <c r="G1439" s="68"/>
      <c r="H1439" s="68"/>
      <c r="I1439" s="23" t="s">
        <v>19</v>
      </c>
      <c r="J1439" s="23"/>
      <c r="K1439" s="23"/>
      <c r="L1439" s="23"/>
      <c r="M1439" s="23"/>
      <c r="N1439" s="23"/>
      <c r="O1439" s="23"/>
      <c r="P1439" s="94"/>
    </row>
    <row r="1440" spans="1:16" s="25" customFormat="1" x14ac:dyDescent="0.2">
      <c r="A1440" s="69"/>
      <c r="B1440" s="66"/>
      <c r="C1440" s="67"/>
      <c r="D1440" s="68"/>
      <c r="E1440" s="68"/>
      <c r="F1440" s="68"/>
      <c r="G1440" s="68"/>
      <c r="H1440" s="68"/>
      <c r="I1440" s="23" t="s">
        <v>19</v>
      </c>
      <c r="J1440" s="23"/>
      <c r="K1440" s="23"/>
      <c r="L1440" s="23"/>
      <c r="M1440" s="23"/>
      <c r="N1440" s="23"/>
      <c r="O1440" s="23"/>
      <c r="P1440" s="94"/>
    </row>
    <row r="1441" spans="1:16" s="25" customFormat="1" x14ac:dyDescent="0.2">
      <c r="A1441" s="69"/>
      <c r="B1441" s="66"/>
      <c r="C1441" s="67"/>
      <c r="D1441" s="68"/>
      <c r="E1441" s="68"/>
      <c r="F1441" s="68"/>
      <c r="G1441" s="68"/>
      <c r="H1441" s="68"/>
      <c r="I1441" s="23" t="s">
        <v>19</v>
      </c>
      <c r="J1441" s="23"/>
      <c r="K1441" s="23"/>
      <c r="L1441" s="23"/>
      <c r="M1441" s="23"/>
      <c r="N1441" s="23"/>
      <c r="O1441" s="23"/>
      <c r="P1441" s="94"/>
    </row>
    <row r="1442" spans="1:16" s="25" customFormat="1" x14ac:dyDescent="0.2">
      <c r="A1442" s="69"/>
      <c r="B1442" s="66"/>
      <c r="C1442" s="67"/>
      <c r="D1442" s="68"/>
      <c r="E1442" s="68"/>
      <c r="F1442" s="68"/>
      <c r="G1442" s="68"/>
      <c r="H1442" s="68"/>
      <c r="I1442" s="23" t="s">
        <v>18</v>
      </c>
      <c r="J1442" s="23"/>
      <c r="K1442" s="23"/>
      <c r="L1442" s="23"/>
      <c r="M1442" s="23"/>
      <c r="N1442" s="23"/>
      <c r="O1442" s="23"/>
      <c r="P1442" s="94"/>
    </row>
    <row r="1443" spans="1:16" s="25" customFormat="1" x14ac:dyDescent="0.2">
      <c r="A1443" s="69"/>
      <c r="B1443" s="66"/>
      <c r="C1443" s="67"/>
      <c r="D1443" s="68"/>
      <c r="E1443" s="68"/>
      <c r="F1443" s="68"/>
      <c r="G1443" s="68"/>
      <c r="H1443" s="68"/>
      <c r="I1443" s="23" t="s">
        <v>18</v>
      </c>
      <c r="J1443" s="23" t="s">
        <v>23</v>
      </c>
      <c r="K1443" s="23" t="s">
        <v>24</v>
      </c>
      <c r="L1443" s="23" t="s">
        <v>25</v>
      </c>
      <c r="M1443" s="23" t="s">
        <v>25</v>
      </c>
      <c r="N1443" s="23" t="s">
        <v>26</v>
      </c>
      <c r="O1443" s="23" t="s">
        <v>27</v>
      </c>
      <c r="P1443" s="94"/>
    </row>
    <row r="1444" spans="1:16" s="25" customFormat="1" x14ac:dyDescent="0.2">
      <c r="A1444" s="69"/>
      <c r="B1444" s="66"/>
      <c r="C1444" s="67"/>
      <c r="D1444" s="68"/>
      <c r="E1444" s="68"/>
      <c r="F1444" s="68"/>
      <c r="G1444" s="68"/>
      <c r="H1444" s="68"/>
      <c r="I1444" s="23" t="s">
        <v>18</v>
      </c>
      <c r="J1444" s="23" t="s">
        <v>23</v>
      </c>
      <c r="K1444" s="23" t="s">
        <v>24</v>
      </c>
      <c r="L1444" s="23" t="s">
        <v>25</v>
      </c>
      <c r="M1444" s="23" t="s">
        <v>25</v>
      </c>
      <c r="N1444" s="23" t="s">
        <v>28</v>
      </c>
      <c r="O1444" s="23" t="s">
        <v>29</v>
      </c>
      <c r="P1444" s="94"/>
    </row>
    <row r="1445" spans="1:16" s="25" customFormat="1" x14ac:dyDescent="0.2">
      <c r="A1445" s="69"/>
      <c r="B1445" s="66"/>
      <c r="C1445" s="67"/>
      <c r="D1445" s="68"/>
      <c r="E1445" s="68"/>
      <c r="F1445" s="68"/>
      <c r="G1445" s="68"/>
      <c r="H1445" s="68"/>
      <c r="I1445" s="23" t="s">
        <v>18</v>
      </c>
      <c r="J1445" s="23"/>
      <c r="K1445" s="23"/>
      <c r="L1445" s="23"/>
      <c r="M1445" s="23"/>
      <c r="N1445" s="23"/>
      <c r="O1445" s="23"/>
      <c r="P1445" s="94"/>
    </row>
    <row r="1446" spans="1:16" s="25" customFormat="1" x14ac:dyDescent="0.2">
      <c r="A1446" s="69"/>
      <c r="B1446" s="66"/>
      <c r="C1446" s="67"/>
      <c r="D1446" s="68"/>
      <c r="E1446" s="68"/>
      <c r="F1446" s="68"/>
      <c r="G1446" s="68"/>
      <c r="H1446" s="68"/>
      <c r="I1446" s="23" t="s">
        <v>19</v>
      </c>
      <c r="J1446" s="23"/>
      <c r="K1446" s="23"/>
      <c r="L1446" s="23"/>
      <c r="M1446" s="23"/>
      <c r="N1446" s="23"/>
      <c r="O1446" s="23"/>
      <c r="P1446" s="94"/>
    </row>
    <row r="1447" spans="1:16" s="25" customFormat="1" x14ac:dyDescent="0.2">
      <c r="A1447" s="69"/>
      <c r="B1447" s="66"/>
      <c r="C1447" s="67"/>
      <c r="D1447" s="68"/>
      <c r="E1447" s="68"/>
      <c r="F1447" s="68"/>
      <c r="G1447" s="68"/>
      <c r="H1447" s="68"/>
      <c r="I1447" s="23" t="s">
        <v>19</v>
      </c>
      <c r="J1447" s="23"/>
      <c r="K1447" s="23"/>
      <c r="L1447" s="23"/>
      <c r="M1447" s="23"/>
      <c r="N1447" s="23"/>
      <c r="O1447" s="23"/>
      <c r="P1447" s="94"/>
    </row>
    <row r="1448" spans="1:16" s="25" customFormat="1" x14ac:dyDescent="0.2">
      <c r="A1448" s="69"/>
      <c r="B1448" s="66"/>
      <c r="C1448" s="67"/>
      <c r="D1448" s="68"/>
      <c r="E1448" s="68"/>
      <c r="F1448" s="68"/>
      <c r="G1448" s="68"/>
      <c r="H1448" s="68"/>
      <c r="I1448" s="23" t="s">
        <v>19</v>
      </c>
      <c r="J1448" s="23"/>
      <c r="K1448" s="23"/>
      <c r="L1448" s="23"/>
      <c r="M1448" s="23"/>
      <c r="N1448" s="23"/>
      <c r="O1448" s="23"/>
      <c r="P1448" s="94"/>
    </row>
    <row r="1449" spans="1:16" s="25" customFormat="1" x14ac:dyDescent="0.2">
      <c r="A1449" s="69"/>
      <c r="B1449" s="66"/>
      <c r="C1449" s="67"/>
      <c r="D1449" s="68"/>
      <c r="E1449" s="68"/>
      <c r="F1449" s="68"/>
      <c r="G1449" s="68"/>
      <c r="H1449" s="68"/>
      <c r="I1449" s="23" t="s">
        <v>19</v>
      </c>
      <c r="J1449" s="23"/>
      <c r="K1449" s="23"/>
      <c r="L1449" s="23"/>
      <c r="M1449" s="23"/>
      <c r="N1449" s="23"/>
      <c r="O1449" s="23"/>
      <c r="P1449" s="94"/>
    </row>
    <row r="1450" spans="1:16" s="25" customFormat="1" x14ac:dyDescent="0.2">
      <c r="A1450" s="69"/>
      <c r="B1450" s="66"/>
      <c r="C1450" s="67"/>
      <c r="D1450" s="68"/>
      <c r="E1450" s="68"/>
      <c r="F1450" s="68"/>
      <c r="G1450" s="68"/>
      <c r="H1450" s="68"/>
      <c r="I1450" s="23" t="s">
        <v>18</v>
      </c>
      <c r="J1450" s="23"/>
      <c r="K1450" s="23"/>
      <c r="L1450" s="23"/>
      <c r="M1450" s="23"/>
      <c r="N1450" s="23"/>
      <c r="O1450" s="23"/>
      <c r="P1450" s="94"/>
    </row>
    <row r="1451" spans="1:16" s="25" customFormat="1" x14ac:dyDescent="0.2">
      <c r="A1451" s="69"/>
      <c r="B1451" s="66"/>
      <c r="C1451" s="67"/>
      <c r="D1451" s="68"/>
      <c r="E1451" s="68"/>
      <c r="F1451" s="68"/>
      <c r="G1451" s="68"/>
      <c r="H1451" s="68"/>
      <c r="I1451" s="23" t="s">
        <v>19</v>
      </c>
      <c r="J1451" s="23"/>
      <c r="K1451" s="23"/>
      <c r="L1451" s="23"/>
      <c r="M1451" s="23"/>
      <c r="N1451" s="23"/>
      <c r="O1451" s="23"/>
      <c r="P1451" s="94"/>
    </row>
    <row r="1452" spans="1:16" s="25" customFormat="1" x14ac:dyDescent="0.2">
      <c r="A1452" s="69"/>
      <c r="B1452" s="66"/>
      <c r="C1452" s="67"/>
      <c r="D1452" s="68"/>
      <c r="E1452" s="68"/>
      <c r="F1452" s="68"/>
      <c r="G1452" s="68"/>
      <c r="H1452" s="68"/>
      <c r="I1452" s="23" t="s">
        <v>19</v>
      </c>
      <c r="J1452" s="23"/>
      <c r="K1452" s="23"/>
      <c r="L1452" s="23"/>
      <c r="M1452" s="23"/>
      <c r="N1452" s="23"/>
      <c r="O1452" s="23"/>
      <c r="P1452" s="94"/>
    </row>
    <row r="1453" spans="1:16" s="25" customFormat="1" x14ac:dyDescent="0.2">
      <c r="A1453" s="69"/>
      <c r="B1453" s="66"/>
      <c r="C1453" s="67"/>
      <c r="D1453" s="68"/>
      <c r="E1453" s="68"/>
      <c r="F1453" s="68"/>
      <c r="G1453" s="68"/>
      <c r="H1453" s="68"/>
      <c r="I1453" s="23" t="s">
        <v>20</v>
      </c>
      <c r="J1453" s="23"/>
      <c r="K1453" s="23"/>
      <c r="L1453" s="23"/>
      <c r="M1453" s="23"/>
      <c r="N1453" s="23"/>
      <c r="O1453" s="23"/>
      <c r="P1453" s="94"/>
    </row>
    <row r="1454" spans="1:16" s="25" customFormat="1" x14ac:dyDescent="0.2">
      <c r="A1454" s="69"/>
      <c r="B1454" s="66"/>
      <c r="C1454" s="67"/>
      <c r="D1454" s="68"/>
      <c r="E1454" s="68"/>
      <c r="F1454" s="68"/>
      <c r="G1454" s="68"/>
      <c r="H1454" s="68"/>
      <c r="I1454" s="23" t="s">
        <v>20</v>
      </c>
      <c r="J1454" s="23"/>
      <c r="K1454" s="23"/>
      <c r="L1454" s="23"/>
      <c r="M1454" s="23"/>
      <c r="N1454" s="23"/>
      <c r="O1454" s="23"/>
      <c r="P1454" s="94"/>
    </row>
    <row r="1455" spans="1:16" s="25" customFormat="1" x14ac:dyDescent="0.2">
      <c r="A1455" s="69"/>
      <c r="B1455" s="66"/>
      <c r="C1455" s="67"/>
      <c r="D1455" s="68"/>
      <c r="E1455" s="68"/>
      <c r="F1455" s="68"/>
      <c r="G1455" s="68"/>
      <c r="H1455" s="68"/>
      <c r="I1455" s="23" t="s">
        <v>20</v>
      </c>
      <c r="J1455" s="23"/>
      <c r="K1455" s="23"/>
      <c r="L1455" s="23"/>
      <c r="M1455" s="23"/>
      <c r="N1455" s="23"/>
      <c r="O1455" s="23"/>
      <c r="P1455" s="94"/>
    </row>
    <row r="1456" spans="1:16" s="25" customFormat="1" x14ac:dyDescent="0.2">
      <c r="A1456" s="69"/>
      <c r="B1456" s="66"/>
      <c r="C1456" s="67"/>
      <c r="D1456" s="68"/>
      <c r="E1456" s="68"/>
      <c r="F1456" s="68"/>
      <c r="G1456" s="68"/>
      <c r="H1456" s="68"/>
      <c r="I1456" s="23" t="s">
        <v>20</v>
      </c>
      <c r="J1456" s="23"/>
      <c r="K1456" s="23"/>
      <c r="L1456" s="23"/>
      <c r="M1456" s="23"/>
      <c r="N1456" s="23"/>
      <c r="O1456" s="23"/>
      <c r="P1456" s="94"/>
    </row>
    <row r="1457" spans="1:16" s="25" customFormat="1" x14ac:dyDescent="0.2">
      <c r="A1457" s="69"/>
      <c r="B1457" s="66"/>
      <c r="C1457" s="67"/>
      <c r="D1457" s="68"/>
      <c r="E1457" s="68"/>
      <c r="F1457" s="68"/>
      <c r="G1457" s="68"/>
      <c r="H1457" s="68"/>
      <c r="I1457" s="23" t="s">
        <v>20</v>
      </c>
      <c r="J1457" s="23"/>
      <c r="K1457" s="23"/>
      <c r="L1457" s="23"/>
      <c r="M1457" s="23"/>
      <c r="N1457" s="23"/>
      <c r="O1457" s="23"/>
      <c r="P1457" s="94"/>
    </row>
    <row r="1458" spans="1:16" s="25" customFormat="1" x14ac:dyDescent="0.2">
      <c r="A1458" s="69"/>
      <c r="B1458" s="66"/>
      <c r="C1458" s="67"/>
      <c r="D1458" s="68"/>
      <c r="E1458" s="68"/>
      <c r="F1458" s="68"/>
      <c r="G1458" s="68"/>
      <c r="H1458" s="68"/>
      <c r="I1458" s="23" t="s">
        <v>21</v>
      </c>
      <c r="J1458" s="23"/>
      <c r="K1458" s="23"/>
      <c r="L1458" s="23"/>
      <c r="M1458" s="23"/>
      <c r="N1458" s="23"/>
      <c r="O1458" s="23"/>
      <c r="P1458" s="94"/>
    </row>
    <row r="1459" spans="1:16" s="25" customFormat="1" x14ac:dyDescent="0.2">
      <c r="A1459" s="69"/>
      <c r="B1459" s="66"/>
      <c r="C1459" s="67"/>
      <c r="D1459" s="68"/>
      <c r="E1459" s="68"/>
      <c r="F1459" s="68"/>
      <c r="G1459" s="68"/>
      <c r="H1459" s="68"/>
      <c r="I1459" s="23" t="s">
        <v>22</v>
      </c>
      <c r="J1459" s="23"/>
      <c r="K1459" s="23"/>
      <c r="L1459" s="23"/>
      <c r="M1459" s="23"/>
      <c r="N1459" s="23"/>
      <c r="O1459" s="23"/>
      <c r="P1459" s="94"/>
    </row>
    <row r="1460" spans="1:16" s="25" customFormat="1" x14ac:dyDescent="0.2">
      <c r="A1460" s="69"/>
      <c r="B1460" s="66"/>
      <c r="C1460" s="67"/>
      <c r="D1460" s="68"/>
      <c r="E1460" s="68"/>
      <c r="F1460" s="68"/>
      <c r="G1460" s="68"/>
      <c r="H1460" s="68"/>
      <c r="I1460" s="23" t="s">
        <v>21</v>
      </c>
      <c r="J1460" s="23"/>
      <c r="K1460" s="23"/>
      <c r="L1460" s="23"/>
      <c r="M1460" s="23"/>
      <c r="N1460" s="23"/>
      <c r="O1460" s="23"/>
      <c r="P1460" s="94"/>
    </row>
    <row r="1461" spans="1:16" s="25" customFormat="1" x14ac:dyDescent="0.2">
      <c r="A1461" s="69"/>
      <c r="B1461" s="66"/>
      <c r="C1461" s="67"/>
      <c r="D1461" s="68"/>
      <c r="E1461" s="68"/>
      <c r="F1461" s="68"/>
      <c r="G1461" s="68"/>
      <c r="H1461" s="68"/>
      <c r="I1461" s="23" t="s">
        <v>18</v>
      </c>
      <c r="J1461" s="23"/>
      <c r="K1461" s="23"/>
      <c r="L1461" s="23"/>
      <c r="M1461" s="23"/>
      <c r="N1461" s="23"/>
      <c r="O1461" s="23"/>
      <c r="P1461" s="94"/>
    </row>
    <row r="1462" spans="1:16" s="25" customFormat="1" x14ac:dyDescent="0.2">
      <c r="A1462" s="69"/>
      <c r="B1462" s="66"/>
      <c r="C1462" s="67"/>
      <c r="D1462" s="68"/>
      <c r="E1462" s="68"/>
      <c r="F1462" s="68"/>
      <c r="G1462" s="68"/>
      <c r="H1462" s="68"/>
      <c r="I1462" s="23" t="s">
        <v>18</v>
      </c>
      <c r="J1462" s="23"/>
      <c r="K1462" s="23"/>
      <c r="L1462" s="23"/>
      <c r="M1462" s="23"/>
      <c r="N1462" s="23"/>
      <c r="O1462" s="23"/>
      <c r="P1462" s="94"/>
    </row>
    <row r="1463" spans="1:16" s="25" customFormat="1" x14ac:dyDescent="0.2">
      <c r="A1463" s="69"/>
      <c r="B1463" s="66"/>
      <c r="C1463" s="67"/>
      <c r="D1463" s="68"/>
      <c r="E1463" s="68"/>
      <c r="F1463" s="68"/>
      <c r="G1463" s="68"/>
      <c r="H1463" s="68"/>
      <c r="I1463" s="23" t="s">
        <v>18</v>
      </c>
      <c r="J1463" s="23"/>
      <c r="K1463" s="23"/>
      <c r="L1463" s="23"/>
      <c r="M1463" s="23"/>
      <c r="N1463" s="23"/>
      <c r="O1463" s="23"/>
      <c r="P1463" s="94"/>
    </row>
    <row r="1464" spans="1:16" s="25" customFormat="1" x14ac:dyDescent="0.2">
      <c r="A1464" s="69"/>
      <c r="B1464" s="66"/>
      <c r="C1464" s="67"/>
      <c r="D1464" s="68"/>
      <c r="E1464" s="68"/>
      <c r="F1464" s="68"/>
      <c r="G1464" s="68"/>
      <c r="H1464" s="68"/>
      <c r="I1464" s="23" t="s">
        <v>19</v>
      </c>
      <c r="J1464" s="23"/>
      <c r="K1464" s="23"/>
      <c r="L1464" s="23"/>
      <c r="M1464" s="23"/>
      <c r="N1464" s="23"/>
      <c r="O1464" s="23"/>
      <c r="P1464" s="94"/>
    </row>
    <row r="1465" spans="1:16" s="25" customFormat="1" x14ac:dyDescent="0.2">
      <c r="A1465" s="33"/>
      <c r="B1465" s="34"/>
      <c r="C1465" s="35"/>
      <c r="D1465" s="23"/>
      <c r="E1465" s="23"/>
      <c r="F1465" s="23"/>
      <c r="G1465" s="23"/>
      <c r="H1465" s="23"/>
      <c r="I1465" s="23" t="s">
        <v>19</v>
      </c>
      <c r="J1465" s="23"/>
      <c r="K1465" s="23"/>
      <c r="L1465" s="23"/>
      <c r="M1465" s="23"/>
      <c r="N1465" s="23"/>
      <c r="O1465" s="23"/>
      <c r="P1465" s="94"/>
    </row>
    <row r="1466" spans="1:16" s="25" customFormat="1" x14ac:dyDescent="0.2">
      <c r="A1466" s="33"/>
      <c r="B1466" s="34"/>
      <c r="C1466" s="35"/>
      <c r="D1466" s="23"/>
      <c r="E1466" s="23"/>
      <c r="F1466" s="23"/>
      <c r="G1466" s="23"/>
      <c r="H1466" s="23"/>
      <c r="I1466" s="23" t="s">
        <v>19</v>
      </c>
      <c r="J1466" s="23"/>
      <c r="K1466" s="23"/>
      <c r="L1466" s="23"/>
      <c r="M1466" s="23"/>
      <c r="N1466" s="23"/>
      <c r="O1466" s="23"/>
      <c r="P1466" s="94"/>
    </row>
    <row r="1467" spans="1:16" s="25" customFormat="1" x14ac:dyDescent="0.2">
      <c r="A1467" s="33"/>
      <c r="B1467" s="34"/>
      <c r="C1467" s="35"/>
      <c r="D1467" s="23"/>
      <c r="E1467" s="23"/>
      <c r="F1467" s="23"/>
      <c r="G1467" s="23"/>
      <c r="H1467" s="23"/>
      <c r="I1467" s="23" t="s">
        <v>19</v>
      </c>
      <c r="J1467" s="23"/>
      <c r="K1467" s="23"/>
      <c r="L1467" s="23"/>
      <c r="M1467" s="23"/>
      <c r="N1467" s="23"/>
      <c r="O1467" s="23"/>
      <c r="P1467" s="94"/>
    </row>
    <row r="1468" spans="1:16" s="25" customFormat="1" x14ac:dyDescent="0.2">
      <c r="A1468" s="33"/>
      <c r="B1468" s="34"/>
      <c r="C1468" s="35"/>
      <c r="D1468" s="23"/>
      <c r="E1468" s="23"/>
      <c r="F1468" s="23"/>
      <c r="G1468" s="23"/>
      <c r="H1468" s="23"/>
      <c r="I1468" s="23" t="s">
        <v>19</v>
      </c>
      <c r="J1468" s="23"/>
      <c r="K1468" s="23"/>
      <c r="L1468" s="23"/>
      <c r="M1468" s="23"/>
      <c r="N1468" s="23"/>
      <c r="O1468" s="23"/>
      <c r="P1468" s="94"/>
    </row>
    <row r="1469" spans="1:16" s="25" customFormat="1" x14ac:dyDescent="0.2">
      <c r="A1469" s="33"/>
      <c r="B1469" s="34"/>
      <c r="C1469" s="35"/>
      <c r="D1469" s="23"/>
      <c r="E1469" s="23"/>
      <c r="F1469" s="23"/>
      <c r="G1469" s="23"/>
      <c r="H1469" s="23"/>
      <c r="I1469" s="23" t="s">
        <v>19</v>
      </c>
      <c r="J1469" s="23"/>
      <c r="K1469" s="23"/>
      <c r="L1469" s="23"/>
      <c r="M1469" s="23"/>
      <c r="N1469" s="23"/>
      <c r="O1469" s="23"/>
      <c r="P1469" s="94"/>
    </row>
    <row r="1470" spans="1:16" s="25" customFormat="1" x14ac:dyDescent="0.2">
      <c r="A1470" s="33"/>
      <c r="B1470" s="34"/>
      <c r="C1470" s="35"/>
      <c r="D1470" s="23"/>
      <c r="E1470" s="23"/>
      <c r="F1470" s="23"/>
      <c r="G1470" s="23"/>
      <c r="H1470" s="23"/>
      <c r="I1470" s="23" t="s">
        <v>19</v>
      </c>
      <c r="J1470" s="23"/>
      <c r="K1470" s="23"/>
      <c r="L1470" s="23"/>
      <c r="M1470" s="23"/>
      <c r="N1470" s="23"/>
      <c r="O1470" s="23"/>
      <c r="P1470" s="94"/>
    </row>
    <row r="1471" spans="1:16" s="25" customFormat="1" x14ac:dyDescent="0.2">
      <c r="A1471" s="33"/>
      <c r="B1471" s="34"/>
      <c r="C1471" s="35"/>
      <c r="D1471" s="23"/>
      <c r="E1471" s="23"/>
      <c r="F1471" s="23"/>
      <c r="G1471" s="23"/>
      <c r="H1471" s="23"/>
      <c r="I1471" s="23" t="s">
        <v>19</v>
      </c>
      <c r="J1471" s="23"/>
      <c r="K1471" s="23"/>
      <c r="L1471" s="23"/>
      <c r="M1471" s="23"/>
      <c r="N1471" s="23"/>
      <c r="O1471" s="23"/>
      <c r="P1471" s="94"/>
    </row>
    <row r="1472" spans="1:16" s="25" customFormat="1" x14ac:dyDescent="0.2">
      <c r="A1472" s="33"/>
      <c r="B1472" s="34"/>
      <c r="C1472" s="35"/>
      <c r="D1472" s="23"/>
      <c r="E1472" s="23"/>
      <c r="F1472" s="23"/>
      <c r="G1472" s="23"/>
      <c r="H1472" s="23"/>
      <c r="I1472" s="23" t="s">
        <v>18</v>
      </c>
      <c r="J1472" s="23"/>
      <c r="K1472" s="23"/>
      <c r="L1472" s="23"/>
      <c r="M1472" s="23"/>
      <c r="N1472" s="23"/>
      <c r="O1472" s="23"/>
      <c r="P1472" s="94"/>
    </row>
    <row r="1473" spans="1:16" s="25" customFormat="1" x14ac:dyDescent="0.2">
      <c r="A1473" s="33"/>
      <c r="B1473" s="34"/>
      <c r="C1473" s="35"/>
      <c r="D1473" s="23"/>
      <c r="E1473" s="23"/>
      <c r="F1473" s="23"/>
      <c r="G1473" s="23"/>
      <c r="H1473" s="23"/>
      <c r="I1473" s="23" t="s">
        <v>19</v>
      </c>
      <c r="J1473" s="23"/>
      <c r="K1473" s="23"/>
      <c r="L1473" s="23"/>
      <c r="M1473" s="23"/>
      <c r="N1473" s="23"/>
      <c r="O1473" s="23"/>
      <c r="P1473" s="94"/>
    </row>
    <row r="1474" spans="1:16" s="25" customFormat="1" x14ac:dyDescent="0.2">
      <c r="A1474" s="33"/>
      <c r="B1474" s="34"/>
      <c r="C1474" s="35"/>
      <c r="D1474" s="23"/>
      <c r="E1474" s="23"/>
      <c r="F1474" s="23"/>
      <c r="G1474" s="23"/>
      <c r="H1474" s="23"/>
      <c r="I1474" s="23" t="s">
        <v>19</v>
      </c>
      <c r="J1474" s="23"/>
      <c r="K1474" s="23"/>
      <c r="L1474" s="23"/>
      <c r="M1474" s="23"/>
      <c r="N1474" s="23"/>
      <c r="O1474" s="23"/>
      <c r="P1474" s="94"/>
    </row>
    <row r="1475" spans="1:16" s="25" customFormat="1" x14ac:dyDescent="0.2">
      <c r="A1475" s="33"/>
      <c r="B1475" s="34"/>
      <c r="C1475" s="35"/>
      <c r="D1475" s="23"/>
      <c r="E1475" s="23"/>
      <c r="F1475" s="23"/>
      <c r="G1475" s="23"/>
      <c r="H1475" s="23"/>
      <c r="I1475" s="23" t="s">
        <v>19</v>
      </c>
      <c r="J1475" s="23"/>
      <c r="K1475" s="23"/>
      <c r="L1475" s="23"/>
      <c r="M1475" s="23"/>
      <c r="N1475" s="23"/>
      <c r="O1475" s="23"/>
      <c r="P1475" s="94"/>
    </row>
    <row r="1476" spans="1:16" s="25" customFormat="1" x14ac:dyDescent="0.2">
      <c r="A1476" s="33"/>
      <c r="B1476" s="34"/>
      <c r="C1476" s="35"/>
      <c r="D1476" s="23"/>
      <c r="E1476" s="23"/>
      <c r="F1476" s="23"/>
      <c r="G1476" s="23"/>
      <c r="H1476" s="23"/>
      <c r="I1476" s="23" t="s">
        <v>19</v>
      </c>
      <c r="J1476" s="23"/>
      <c r="K1476" s="23"/>
      <c r="L1476" s="23"/>
      <c r="M1476" s="23"/>
      <c r="N1476" s="23"/>
      <c r="O1476" s="23"/>
      <c r="P1476" s="94"/>
    </row>
    <row r="1477" spans="1:16" s="25" customFormat="1" x14ac:dyDescent="0.2">
      <c r="A1477" s="33"/>
      <c r="B1477" s="34"/>
      <c r="C1477" s="35"/>
      <c r="D1477" s="23"/>
      <c r="E1477" s="23"/>
      <c r="F1477" s="23"/>
      <c r="G1477" s="23"/>
      <c r="H1477" s="23"/>
      <c r="I1477" s="23" t="s">
        <v>19</v>
      </c>
      <c r="J1477" s="23"/>
      <c r="K1477" s="23"/>
      <c r="L1477" s="23"/>
      <c r="M1477" s="23"/>
      <c r="N1477" s="23"/>
      <c r="O1477" s="23"/>
      <c r="P1477" s="94"/>
    </row>
    <row r="1478" spans="1:16" s="25" customFormat="1" x14ac:dyDescent="0.2">
      <c r="A1478" s="33"/>
      <c r="B1478" s="34"/>
      <c r="C1478" s="35"/>
      <c r="D1478" s="23"/>
      <c r="E1478" s="23"/>
      <c r="F1478" s="23"/>
      <c r="G1478" s="23"/>
      <c r="H1478" s="23"/>
      <c r="I1478" s="23" t="s">
        <v>19</v>
      </c>
      <c r="J1478" s="23"/>
      <c r="K1478" s="23"/>
      <c r="L1478" s="23"/>
      <c r="M1478" s="23"/>
      <c r="N1478" s="23"/>
      <c r="O1478" s="23"/>
      <c r="P1478" s="94"/>
    </row>
    <row r="1479" spans="1:16" s="25" customFormat="1" x14ac:dyDescent="0.2">
      <c r="A1479" s="33"/>
      <c r="B1479" s="34"/>
      <c r="C1479" s="35"/>
      <c r="D1479" s="23"/>
      <c r="E1479" s="23"/>
      <c r="F1479" s="23"/>
      <c r="G1479" s="23"/>
      <c r="H1479" s="23"/>
      <c r="I1479" s="23" t="s">
        <v>19</v>
      </c>
      <c r="J1479" s="23"/>
      <c r="K1479" s="23"/>
      <c r="L1479" s="23"/>
      <c r="M1479" s="23"/>
      <c r="N1479" s="23"/>
      <c r="O1479" s="23"/>
      <c r="P1479" s="94"/>
    </row>
    <row r="1480" spans="1:16" s="25" customFormat="1" x14ac:dyDescent="0.2">
      <c r="A1480" s="33"/>
      <c r="B1480" s="34"/>
      <c r="C1480" s="35"/>
      <c r="D1480" s="23"/>
      <c r="E1480" s="23"/>
      <c r="F1480" s="23"/>
      <c r="G1480" s="23"/>
      <c r="H1480" s="23"/>
      <c r="I1480" s="23" t="s">
        <v>19</v>
      </c>
      <c r="J1480" s="23"/>
      <c r="K1480" s="23"/>
      <c r="L1480" s="23"/>
      <c r="M1480" s="23"/>
      <c r="N1480" s="23"/>
      <c r="O1480" s="23"/>
      <c r="P1480" s="94"/>
    </row>
    <row r="1481" spans="1:16" s="25" customFormat="1" x14ac:dyDescent="0.2">
      <c r="A1481" s="33"/>
      <c r="B1481" s="34"/>
      <c r="C1481" s="35"/>
      <c r="D1481" s="23"/>
      <c r="E1481" s="23"/>
      <c r="F1481" s="23"/>
      <c r="G1481" s="23"/>
      <c r="H1481" s="23"/>
      <c r="I1481" s="23" t="s">
        <v>19</v>
      </c>
      <c r="J1481" s="23"/>
      <c r="K1481" s="23"/>
      <c r="L1481" s="23"/>
      <c r="M1481" s="23"/>
      <c r="N1481" s="23"/>
      <c r="O1481" s="23"/>
      <c r="P1481" s="94"/>
    </row>
    <row r="1482" spans="1:16" s="25" customFormat="1" x14ac:dyDescent="0.2">
      <c r="A1482" s="33"/>
      <c r="B1482" s="34"/>
      <c r="C1482" s="35"/>
      <c r="D1482" s="23"/>
      <c r="E1482" s="23"/>
      <c r="F1482" s="23"/>
      <c r="G1482" s="23"/>
      <c r="H1482" s="23"/>
      <c r="I1482" s="23" t="s">
        <v>19</v>
      </c>
      <c r="J1482" s="23"/>
      <c r="K1482" s="23"/>
      <c r="L1482" s="23"/>
      <c r="M1482" s="23"/>
      <c r="N1482" s="23"/>
      <c r="O1482" s="23"/>
      <c r="P1482" s="94"/>
    </row>
    <row r="1483" spans="1:16" s="25" customFormat="1" x14ac:dyDescent="0.2">
      <c r="A1483" s="33"/>
      <c r="B1483" s="34"/>
      <c r="C1483" s="35"/>
      <c r="D1483" s="23"/>
      <c r="E1483" s="23"/>
      <c r="F1483" s="23"/>
      <c r="G1483" s="23"/>
      <c r="H1483" s="23"/>
      <c r="I1483" s="23" t="s">
        <v>19</v>
      </c>
      <c r="J1483" s="23"/>
      <c r="K1483" s="23"/>
      <c r="L1483" s="23"/>
      <c r="M1483" s="23"/>
      <c r="N1483" s="23"/>
      <c r="O1483" s="23"/>
      <c r="P1483" s="94"/>
    </row>
    <row r="1484" spans="1:16" s="25" customFormat="1" x14ac:dyDescent="0.2">
      <c r="A1484" s="33"/>
      <c r="B1484" s="34"/>
      <c r="C1484" s="35"/>
      <c r="D1484" s="23"/>
      <c r="E1484" s="23"/>
      <c r="F1484" s="23"/>
      <c r="G1484" s="23"/>
      <c r="H1484" s="23"/>
      <c r="I1484" s="23" t="s">
        <v>19</v>
      </c>
      <c r="J1484" s="23"/>
      <c r="K1484" s="23"/>
      <c r="L1484" s="23"/>
      <c r="M1484" s="23"/>
      <c r="N1484" s="23"/>
      <c r="O1484" s="23"/>
      <c r="P1484" s="94"/>
    </row>
    <row r="1485" spans="1:16" s="25" customFormat="1" x14ac:dyDescent="0.2">
      <c r="A1485" s="33"/>
      <c r="B1485" s="34"/>
      <c r="C1485" s="35"/>
      <c r="D1485" s="23"/>
      <c r="E1485" s="23"/>
      <c r="F1485" s="23"/>
      <c r="G1485" s="23"/>
      <c r="H1485" s="23"/>
      <c r="I1485" s="23" t="s">
        <v>19</v>
      </c>
      <c r="J1485" s="23"/>
      <c r="K1485" s="23"/>
      <c r="L1485" s="23"/>
      <c r="M1485" s="23"/>
      <c r="N1485" s="23"/>
      <c r="O1485" s="23"/>
      <c r="P1485" s="94"/>
    </row>
    <row r="1486" spans="1:16" s="25" customFormat="1" x14ac:dyDescent="0.2">
      <c r="A1486" s="33"/>
      <c r="B1486" s="34"/>
      <c r="C1486" s="35"/>
      <c r="D1486" s="23"/>
      <c r="E1486" s="23"/>
      <c r="F1486" s="23"/>
      <c r="G1486" s="23"/>
      <c r="H1486" s="23"/>
      <c r="I1486" s="23" t="s">
        <v>19</v>
      </c>
      <c r="J1486" s="23"/>
      <c r="K1486" s="23"/>
      <c r="L1486" s="23"/>
      <c r="M1486" s="23"/>
      <c r="N1486" s="23"/>
      <c r="O1486" s="23"/>
      <c r="P1486" s="94"/>
    </row>
    <row r="1487" spans="1:16" s="25" customFormat="1" x14ac:dyDescent="0.2">
      <c r="A1487" s="33"/>
      <c r="B1487" s="34"/>
      <c r="C1487" s="35"/>
      <c r="D1487" s="23"/>
      <c r="E1487" s="23"/>
      <c r="F1487" s="23"/>
      <c r="G1487" s="23"/>
      <c r="H1487" s="23"/>
      <c r="I1487" s="23" t="s">
        <v>19</v>
      </c>
      <c r="J1487" s="23"/>
      <c r="K1487" s="23"/>
      <c r="L1487" s="23"/>
      <c r="M1487" s="23"/>
      <c r="N1487" s="23"/>
      <c r="O1487" s="23"/>
      <c r="P1487" s="94"/>
    </row>
    <row r="1488" spans="1:16" s="25" customFormat="1" x14ac:dyDescent="0.2">
      <c r="A1488" s="33"/>
      <c r="B1488" s="34"/>
      <c r="C1488" s="35"/>
      <c r="D1488" s="23"/>
      <c r="E1488" s="23"/>
      <c r="F1488" s="23"/>
      <c r="G1488" s="23"/>
      <c r="H1488" s="23"/>
      <c r="I1488" s="23" t="s">
        <v>19</v>
      </c>
      <c r="J1488" s="23"/>
      <c r="K1488" s="23"/>
      <c r="L1488" s="23"/>
      <c r="M1488" s="23"/>
      <c r="N1488" s="23"/>
      <c r="O1488" s="23"/>
      <c r="P1488" s="94"/>
    </row>
    <row r="1489" spans="1:16" s="25" customFormat="1" x14ac:dyDescent="0.2">
      <c r="A1489" s="33"/>
      <c r="B1489" s="34"/>
      <c r="C1489" s="35"/>
      <c r="D1489" s="23"/>
      <c r="E1489" s="23"/>
      <c r="F1489" s="23"/>
      <c r="G1489" s="23"/>
      <c r="H1489" s="23"/>
      <c r="I1489" s="23" t="s">
        <v>19</v>
      </c>
      <c r="J1489" s="23"/>
      <c r="K1489" s="23"/>
      <c r="L1489" s="23"/>
      <c r="M1489" s="23"/>
      <c r="N1489" s="23"/>
      <c r="O1489" s="23"/>
      <c r="P1489" s="94"/>
    </row>
    <row r="1490" spans="1:16" s="25" customFormat="1" x14ac:dyDescent="0.2">
      <c r="A1490" s="33"/>
      <c r="B1490" s="34"/>
      <c r="C1490" s="35"/>
      <c r="D1490" s="23"/>
      <c r="E1490" s="23"/>
      <c r="F1490" s="23"/>
      <c r="G1490" s="23"/>
      <c r="H1490" s="23"/>
      <c r="I1490" s="23" t="s">
        <v>19</v>
      </c>
      <c r="J1490" s="23"/>
      <c r="K1490" s="23"/>
      <c r="L1490" s="23"/>
      <c r="M1490" s="23"/>
      <c r="N1490" s="23"/>
      <c r="O1490" s="23"/>
      <c r="P1490" s="94"/>
    </row>
    <row r="1491" spans="1:16" s="25" customFormat="1" x14ac:dyDescent="0.2">
      <c r="A1491" s="33"/>
      <c r="B1491" s="34"/>
      <c r="C1491" s="35"/>
      <c r="D1491" s="23"/>
      <c r="E1491" s="23"/>
      <c r="F1491" s="23"/>
      <c r="G1491" s="23"/>
      <c r="H1491" s="23"/>
      <c r="I1491" s="23" t="s">
        <v>19</v>
      </c>
      <c r="J1491" s="23"/>
      <c r="K1491" s="23"/>
      <c r="L1491" s="23"/>
      <c r="M1491" s="23"/>
      <c r="N1491" s="23"/>
      <c r="O1491" s="23"/>
      <c r="P1491" s="94"/>
    </row>
    <row r="1492" spans="1:16" s="25" customFormat="1" x14ac:dyDescent="0.2">
      <c r="A1492" s="33"/>
      <c r="B1492" s="34"/>
      <c r="C1492" s="35"/>
      <c r="D1492" s="23"/>
      <c r="E1492" s="23"/>
      <c r="F1492" s="23"/>
      <c r="G1492" s="23"/>
      <c r="H1492" s="23"/>
      <c r="I1492" s="23" t="s">
        <v>19</v>
      </c>
      <c r="J1492" s="23"/>
      <c r="K1492" s="23"/>
      <c r="L1492" s="23"/>
      <c r="M1492" s="23"/>
      <c r="N1492" s="23"/>
      <c r="O1492" s="23"/>
      <c r="P1492" s="94"/>
    </row>
    <row r="1493" spans="1:16" s="25" customFormat="1" x14ac:dyDescent="0.2">
      <c r="A1493" s="33"/>
      <c r="B1493" s="34"/>
      <c r="C1493" s="35"/>
      <c r="D1493" s="23"/>
      <c r="E1493" s="23"/>
      <c r="F1493" s="23"/>
      <c r="G1493" s="23"/>
      <c r="H1493" s="23"/>
      <c r="I1493" s="23" t="s">
        <v>19</v>
      </c>
      <c r="J1493" s="23"/>
      <c r="K1493" s="23"/>
      <c r="L1493" s="23"/>
      <c r="M1493" s="23"/>
      <c r="N1493" s="23"/>
      <c r="O1493" s="23"/>
      <c r="P1493" s="94"/>
    </row>
    <row r="1494" spans="1:16" s="25" customFormat="1" x14ac:dyDescent="0.2">
      <c r="A1494" s="33"/>
      <c r="B1494" s="34"/>
      <c r="C1494" s="35"/>
      <c r="D1494" s="23"/>
      <c r="E1494" s="23"/>
      <c r="F1494" s="23"/>
      <c r="G1494" s="23"/>
      <c r="H1494" s="23"/>
      <c r="I1494" s="23" t="s">
        <v>19</v>
      </c>
      <c r="J1494" s="23"/>
      <c r="K1494" s="23"/>
      <c r="L1494" s="23"/>
      <c r="M1494" s="23"/>
      <c r="N1494" s="23"/>
      <c r="O1494" s="23"/>
      <c r="P1494" s="94"/>
    </row>
    <row r="1495" spans="1:16" s="25" customFormat="1" x14ac:dyDescent="0.2">
      <c r="A1495" s="33"/>
      <c r="B1495" s="34"/>
      <c r="C1495" s="35"/>
      <c r="D1495" s="23"/>
      <c r="E1495" s="23"/>
      <c r="F1495" s="23"/>
      <c r="G1495" s="23"/>
      <c r="H1495" s="23"/>
      <c r="I1495" s="23" t="s">
        <v>19</v>
      </c>
      <c r="J1495" s="23"/>
      <c r="K1495" s="23"/>
      <c r="L1495" s="23"/>
      <c r="M1495" s="23"/>
      <c r="N1495" s="23"/>
      <c r="O1495" s="23"/>
      <c r="P1495" s="94"/>
    </row>
    <row r="1496" spans="1:16" s="25" customFormat="1" x14ac:dyDescent="0.2">
      <c r="A1496" s="33"/>
      <c r="B1496" s="34"/>
      <c r="C1496" s="35"/>
      <c r="D1496" s="23"/>
      <c r="E1496" s="23"/>
      <c r="F1496" s="23"/>
      <c r="G1496" s="23"/>
      <c r="H1496" s="23"/>
      <c r="I1496" s="23" t="s">
        <v>19</v>
      </c>
      <c r="J1496" s="23"/>
      <c r="K1496" s="23"/>
      <c r="L1496" s="23"/>
      <c r="M1496" s="23"/>
      <c r="N1496" s="23"/>
      <c r="O1496" s="23"/>
      <c r="P1496" s="94"/>
    </row>
    <row r="1497" spans="1:16" s="25" customFormat="1" x14ac:dyDescent="0.2">
      <c r="A1497" s="33"/>
      <c r="B1497" s="34"/>
      <c r="C1497" s="35"/>
      <c r="D1497" s="23"/>
      <c r="E1497" s="23"/>
      <c r="F1497" s="23"/>
      <c r="G1497" s="23"/>
      <c r="H1497" s="23"/>
      <c r="I1497" s="23" t="s">
        <v>19</v>
      </c>
      <c r="J1497" s="23"/>
      <c r="K1497" s="23"/>
      <c r="L1497" s="23"/>
      <c r="M1497" s="23"/>
      <c r="N1497" s="23"/>
      <c r="O1497" s="23"/>
      <c r="P1497" s="94"/>
    </row>
    <row r="1498" spans="1:16" s="25" customFormat="1" x14ac:dyDescent="0.2">
      <c r="A1498" s="33"/>
      <c r="B1498" s="34"/>
      <c r="C1498" s="35"/>
      <c r="D1498" s="23"/>
      <c r="E1498" s="23"/>
      <c r="F1498" s="23"/>
      <c r="G1498" s="23"/>
      <c r="H1498" s="23"/>
      <c r="I1498" s="23" t="s">
        <v>19</v>
      </c>
      <c r="J1498" s="23"/>
      <c r="K1498" s="23"/>
      <c r="L1498" s="23"/>
      <c r="M1498" s="23"/>
      <c r="N1498" s="23"/>
      <c r="O1498" s="23"/>
      <c r="P1498" s="94"/>
    </row>
    <row r="1499" spans="1:16" s="25" customFormat="1" x14ac:dyDescent="0.2">
      <c r="A1499" s="33"/>
      <c r="B1499" s="34"/>
      <c r="C1499" s="35"/>
      <c r="D1499" s="23"/>
      <c r="E1499" s="23"/>
      <c r="F1499" s="23"/>
      <c r="G1499" s="23"/>
      <c r="H1499" s="23"/>
      <c r="I1499" s="23" t="s">
        <v>19</v>
      </c>
      <c r="J1499" s="23"/>
      <c r="K1499" s="23"/>
      <c r="L1499" s="23"/>
      <c r="M1499" s="23"/>
      <c r="N1499" s="23"/>
      <c r="O1499" s="23"/>
      <c r="P1499" s="94"/>
    </row>
    <row r="1500" spans="1:16" s="25" customFormat="1" x14ac:dyDescent="0.2">
      <c r="A1500" s="33"/>
      <c r="B1500" s="34"/>
      <c r="C1500" s="35"/>
      <c r="D1500" s="23"/>
      <c r="E1500" s="23"/>
      <c r="F1500" s="23"/>
      <c r="G1500" s="23"/>
      <c r="H1500" s="23"/>
      <c r="I1500" s="23" t="s">
        <v>19</v>
      </c>
      <c r="J1500" s="23"/>
      <c r="K1500" s="23"/>
      <c r="L1500" s="23"/>
      <c r="M1500" s="23"/>
      <c r="N1500" s="23"/>
      <c r="O1500" s="23"/>
      <c r="P1500" s="94"/>
    </row>
    <row r="1501" spans="1:16" s="25" customFormat="1" x14ac:dyDescent="0.2">
      <c r="A1501" s="33"/>
      <c r="B1501" s="34"/>
      <c r="C1501" s="35"/>
      <c r="D1501" s="23"/>
      <c r="E1501" s="23"/>
      <c r="F1501" s="23"/>
      <c r="G1501" s="23"/>
      <c r="H1501" s="23"/>
      <c r="I1501" s="23" t="s">
        <v>19</v>
      </c>
      <c r="J1501" s="23"/>
      <c r="K1501" s="23"/>
      <c r="L1501" s="23"/>
      <c r="M1501" s="23"/>
      <c r="N1501" s="23"/>
      <c r="O1501" s="23"/>
      <c r="P1501" s="94"/>
    </row>
    <row r="1502" spans="1:16" s="25" customFormat="1" x14ac:dyDescent="0.2">
      <c r="A1502" s="33"/>
      <c r="B1502" s="34"/>
      <c r="C1502" s="35"/>
      <c r="D1502" s="23"/>
      <c r="E1502" s="23"/>
      <c r="F1502" s="23"/>
      <c r="G1502" s="23"/>
      <c r="H1502" s="23"/>
      <c r="I1502" s="23" t="s">
        <v>19</v>
      </c>
      <c r="J1502" s="23"/>
      <c r="K1502" s="23"/>
      <c r="L1502" s="23"/>
      <c r="M1502" s="23"/>
      <c r="N1502" s="23"/>
      <c r="O1502" s="23"/>
      <c r="P1502" s="94"/>
    </row>
    <row r="1503" spans="1:16" s="25" customFormat="1" x14ac:dyDescent="0.2">
      <c r="A1503" s="33"/>
      <c r="B1503" s="34"/>
      <c r="C1503" s="35"/>
      <c r="D1503" s="23"/>
      <c r="E1503" s="23"/>
      <c r="F1503" s="23"/>
      <c r="G1503" s="23"/>
      <c r="H1503" s="23"/>
      <c r="I1503" s="23" t="s">
        <v>19</v>
      </c>
      <c r="J1503" s="23"/>
      <c r="K1503" s="23"/>
      <c r="L1503" s="23"/>
      <c r="M1503" s="23"/>
      <c r="N1503" s="23"/>
      <c r="O1503" s="23"/>
      <c r="P1503" s="94"/>
    </row>
    <row r="1504" spans="1:16" s="25" customFormat="1" x14ac:dyDescent="0.2">
      <c r="A1504" s="33"/>
      <c r="B1504" s="34"/>
      <c r="C1504" s="35"/>
      <c r="D1504" s="23"/>
      <c r="E1504" s="23"/>
      <c r="F1504" s="23"/>
      <c r="G1504" s="23"/>
      <c r="H1504" s="23"/>
      <c r="I1504" s="23" t="s">
        <v>19</v>
      </c>
      <c r="J1504" s="23"/>
      <c r="K1504" s="23"/>
      <c r="L1504" s="23"/>
      <c r="M1504" s="23"/>
      <c r="N1504" s="23"/>
      <c r="O1504" s="23"/>
      <c r="P1504" s="94"/>
    </row>
    <row r="1505" spans="1:16" s="25" customFormat="1" x14ac:dyDescent="0.2">
      <c r="A1505" s="33"/>
      <c r="B1505" s="34"/>
      <c r="C1505" s="35"/>
      <c r="D1505" s="23"/>
      <c r="E1505" s="23"/>
      <c r="F1505" s="23"/>
      <c r="G1505" s="23"/>
      <c r="H1505" s="23"/>
      <c r="I1505" s="23" t="s">
        <v>19</v>
      </c>
      <c r="J1505" s="23"/>
      <c r="K1505" s="23"/>
      <c r="L1505" s="23"/>
      <c r="M1505" s="23"/>
      <c r="N1505" s="23"/>
      <c r="O1505" s="23"/>
      <c r="P1505" s="94"/>
    </row>
    <row r="1506" spans="1:16" s="25" customFormat="1" x14ac:dyDescent="0.2">
      <c r="A1506" s="33"/>
      <c r="B1506" s="34"/>
      <c r="C1506" s="35"/>
      <c r="D1506" s="23"/>
      <c r="E1506" s="23"/>
      <c r="F1506" s="23"/>
      <c r="G1506" s="23"/>
      <c r="H1506" s="23"/>
      <c r="I1506" s="23" t="s">
        <v>19</v>
      </c>
      <c r="J1506" s="23"/>
      <c r="K1506" s="23"/>
      <c r="L1506" s="23"/>
      <c r="M1506" s="23"/>
      <c r="N1506" s="23"/>
      <c r="O1506" s="23"/>
      <c r="P1506" s="94"/>
    </row>
    <row r="1507" spans="1:16" s="25" customFormat="1" x14ac:dyDescent="0.2">
      <c r="A1507" s="33"/>
      <c r="B1507" s="34"/>
      <c r="C1507" s="35"/>
      <c r="D1507" s="23"/>
      <c r="E1507" s="23"/>
      <c r="F1507" s="23"/>
      <c r="G1507" s="23"/>
      <c r="H1507" s="23"/>
      <c r="I1507" s="23" t="s">
        <v>20</v>
      </c>
      <c r="J1507" s="23"/>
      <c r="K1507" s="23"/>
      <c r="L1507" s="23"/>
      <c r="M1507" s="23"/>
      <c r="N1507" s="23"/>
      <c r="O1507" s="23"/>
      <c r="P1507" s="94"/>
    </row>
    <row r="1508" spans="1:16" s="25" customFormat="1" x14ac:dyDescent="0.2">
      <c r="A1508" s="33"/>
      <c r="B1508" s="34"/>
      <c r="C1508" s="35"/>
      <c r="D1508" s="23"/>
      <c r="E1508" s="23"/>
      <c r="F1508" s="23"/>
      <c r="G1508" s="23"/>
      <c r="H1508" s="23"/>
      <c r="I1508" s="23" t="s">
        <v>19</v>
      </c>
      <c r="J1508" s="23"/>
      <c r="K1508" s="23"/>
      <c r="L1508" s="23"/>
      <c r="M1508" s="23"/>
      <c r="N1508" s="23"/>
      <c r="O1508" s="23"/>
      <c r="P1508" s="94"/>
    </row>
    <row r="1509" spans="1:16" s="25" customFormat="1" x14ac:dyDescent="0.2">
      <c r="A1509" s="33"/>
      <c r="B1509" s="34"/>
      <c r="C1509" s="35"/>
      <c r="D1509" s="23"/>
      <c r="E1509" s="23"/>
      <c r="F1509" s="23"/>
      <c r="G1509" s="23"/>
      <c r="H1509" s="23"/>
      <c r="I1509" s="23" t="s">
        <v>20</v>
      </c>
      <c r="J1509" s="23"/>
      <c r="K1509" s="23"/>
      <c r="L1509" s="23"/>
      <c r="M1509" s="23"/>
      <c r="N1509" s="23"/>
      <c r="O1509" s="23"/>
      <c r="P1509" s="94"/>
    </row>
    <row r="1510" spans="1:16" s="25" customFormat="1" x14ac:dyDescent="0.2">
      <c r="A1510" s="33"/>
      <c r="B1510" s="34"/>
      <c r="C1510" s="35"/>
      <c r="D1510" s="23"/>
      <c r="E1510" s="23"/>
      <c r="F1510" s="23"/>
      <c r="G1510" s="23"/>
      <c r="H1510" s="23"/>
      <c r="I1510" s="23" t="s">
        <v>20</v>
      </c>
      <c r="J1510" s="23"/>
      <c r="K1510" s="23"/>
      <c r="L1510" s="23"/>
      <c r="M1510" s="23"/>
      <c r="N1510" s="23"/>
      <c r="O1510" s="23"/>
      <c r="P1510" s="94"/>
    </row>
    <row r="1511" spans="1:16" s="25" customFormat="1" x14ac:dyDescent="0.2">
      <c r="A1511" s="33"/>
      <c r="B1511" s="34"/>
      <c r="C1511" s="35"/>
      <c r="D1511" s="23"/>
      <c r="E1511" s="23"/>
      <c r="F1511" s="23"/>
      <c r="G1511" s="23"/>
      <c r="H1511" s="23"/>
      <c r="I1511" s="23" t="s">
        <v>22</v>
      </c>
      <c r="J1511" s="23"/>
      <c r="K1511" s="23"/>
      <c r="L1511" s="23"/>
      <c r="M1511" s="23"/>
      <c r="N1511" s="23"/>
      <c r="O1511" s="23"/>
      <c r="P1511" s="94"/>
    </row>
    <row r="1512" spans="1:16" s="25" customFormat="1" x14ac:dyDescent="0.2">
      <c r="A1512" s="33"/>
      <c r="B1512" s="34"/>
      <c r="C1512" s="35"/>
      <c r="D1512" s="23"/>
      <c r="E1512" s="23"/>
      <c r="F1512" s="23"/>
      <c r="G1512" s="23"/>
      <c r="H1512" s="23"/>
      <c r="I1512" s="23" t="s">
        <v>22</v>
      </c>
      <c r="J1512" s="23"/>
      <c r="K1512" s="23"/>
      <c r="L1512" s="23"/>
      <c r="M1512" s="23"/>
      <c r="N1512" s="23"/>
      <c r="O1512" s="23"/>
      <c r="P1512" s="94"/>
    </row>
    <row r="1513" spans="1:16" s="25" customFormat="1" x14ac:dyDescent="0.2">
      <c r="A1513" s="33"/>
      <c r="B1513" s="34"/>
      <c r="C1513" s="35"/>
      <c r="D1513" s="23"/>
      <c r="E1513" s="23"/>
      <c r="F1513" s="23"/>
      <c r="G1513" s="23"/>
      <c r="H1513" s="23"/>
      <c r="I1513" s="23" t="s">
        <v>19</v>
      </c>
      <c r="J1513" s="23"/>
      <c r="K1513" s="23"/>
      <c r="L1513" s="23"/>
      <c r="M1513" s="23"/>
      <c r="N1513" s="23"/>
      <c r="O1513" s="23"/>
      <c r="P1513" s="94"/>
    </row>
    <row r="1514" spans="1:16" s="25" customFormat="1" x14ac:dyDescent="0.2">
      <c r="A1514" s="33"/>
      <c r="B1514" s="34"/>
      <c r="C1514" s="35"/>
      <c r="D1514" s="23"/>
      <c r="E1514" s="23"/>
      <c r="F1514" s="23"/>
      <c r="G1514" s="23"/>
      <c r="H1514" s="23"/>
      <c r="I1514" s="23" t="s">
        <v>19</v>
      </c>
      <c r="J1514" s="23"/>
      <c r="K1514" s="23"/>
      <c r="L1514" s="23"/>
      <c r="M1514" s="23"/>
      <c r="N1514" s="23"/>
      <c r="O1514" s="23"/>
      <c r="P1514" s="94"/>
    </row>
    <row r="1515" spans="1:16" s="25" customFormat="1" x14ac:dyDescent="0.2">
      <c r="A1515" s="33"/>
      <c r="B1515" s="34"/>
      <c r="C1515" s="35"/>
      <c r="D1515" s="23"/>
      <c r="E1515" s="23"/>
      <c r="F1515" s="23"/>
      <c r="G1515" s="23"/>
      <c r="H1515" s="23"/>
      <c r="I1515" s="23" t="s">
        <v>19</v>
      </c>
      <c r="J1515" s="23"/>
      <c r="K1515" s="23"/>
      <c r="L1515" s="23"/>
      <c r="M1515" s="23"/>
      <c r="N1515" s="23"/>
      <c r="O1515" s="23"/>
      <c r="P1515" s="94"/>
    </row>
    <row r="1516" spans="1:16" s="25" customFormat="1" x14ac:dyDescent="0.2">
      <c r="A1516" s="33"/>
      <c r="B1516" s="34"/>
      <c r="C1516" s="35"/>
      <c r="D1516" s="23"/>
      <c r="E1516" s="23"/>
      <c r="F1516" s="23"/>
      <c r="G1516" s="23"/>
      <c r="H1516" s="23"/>
      <c r="I1516" s="23" t="s">
        <v>19</v>
      </c>
      <c r="J1516" s="23"/>
      <c r="K1516" s="23"/>
      <c r="L1516" s="23"/>
      <c r="M1516" s="23"/>
      <c r="N1516" s="23"/>
      <c r="O1516" s="23"/>
      <c r="P1516" s="94"/>
    </row>
    <row r="1517" spans="1:16" s="25" customFormat="1" x14ac:dyDescent="0.2">
      <c r="A1517" s="33"/>
      <c r="B1517" s="34"/>
      <c r="C1517" s="35"/>
      <c r="D1517" s="23"/>
      <c r="E1517" s="23"/>
      <c r="F1517" s="23"/>
      <c r="G1517" s="23"/>
      <c r="H1517" s="23"/>
      <c r="I1517" s="23" t="s">
        <v>19</v>
      </c>
      <c r="J1517" s="23"/>
      <c r="K1517" s="23"/>
      <c r="L1517" s="23"/>
      <c r="M1517" s="23"/>
      <c r="N1517" s="23"/>
      <c r="O1517" s="23"/>
      <c r="P1517" s="94"/>
    </row>
    <row r="1518" spans="1:16" s="25" customFormat="1" x14ac:dyDescent="0.2">
      <c r="A1518" s="33"/>
      <c r="B1518" s="34"/>
      <c r="C1518" s="35"/>
      <c r="D1518" s="23"/>
      <c r="E1518" s="23"/>
      <c r="F1518" s="23"/>
      <c r="G1518" s="23"/>
      <c r="H1518" s="23"/>
      <c r="I1518" s="23" t="s">
        <v>19</v>
      </c>
      <c r="J1518" s="23"/>
      <c r="K1518" s="23"/>
      <c r="L1518" s="23"/>
      <c r="M1518" s="23"/>
      <c r="N1518" s="23"/>
      <c r="O1518" s="23"/>
      <c r="P1518" s="94"/>
    </row>
    <row r="1519" spans="1:16" s="25" customFormat="1" x14ac:dyDescent="0.2">
      <c r="A1519" s="33"/>
      <c r="B1519" s="34"/>
      <c r="C1519" s="35"/>
      <c r="D1519" s="23"/>
      <c r="E1519" s="23"/>
      <c r="F1519" s="23"/>
      <c r="G1519" s="23"/>
      <c r="H1519" s="23"/>
      <c r="I1519" s="23" t="s">
        <v>18</v>
      </c>
      <c r="J1519" s="23"/>
      <c r="K1519" s="23"/>
      <c r="L1519" s="23"/>
      <c r="M1519" s="23"/>
      <c r="N1519" s="23"/>
      <c r="O1519" s="23"/>
      <c r="P1519" s="94"/>
    </row>
    <row r="1520" spans="1:16" s="25" customFormat="1" x14ac:dyDescent="0.2">
      <c r="A1520" s="33"/>
      <c r="B1520" s="34"/>
      <c r="C1520" s="35"/>
      <c r="D1520" s="23"/>
      <c r="E1520" s="23"/>
      <c r="F1520" s="23"/>
      <c r="G1520" s="23"/>
      <c r="H1520" s="23"/>
      <c r="I1520" s="23" t="s">
        <v>19</v>
      </c>
      <c r="J1520" s="23"/>
      <c r="K1520" s="23"/>
      <c r="L1520" s="23"/>
      <c r="M1520" s="23"/>
      <c r="N1520" s="23"/>
      <c r="O1520" s="23"/>
      <c r="P1520" s="94"/>
    </row>
    <row r="1521" spans="1:16" s="25" customFormat="1" x14ac:dyDescent="0.2">
      <c r="A1521" s="33"/>
      <c r="B1521" s="34"/>
      <c r="C1521" s="35"/>
      <c r="D1521" s="23"/>
      <c r="E1521" s="23"/>
      <c r="F1521" s="23"/>
      <c r="G1521" s="23"/>
      <c r="H1521" s="23"/>
      <c r="I1521" s="23" t="s">
        <v>19</v>
      </c>
      <c r="J1521" s="23"/>
      <c r="K1521" s="23"/>
      <c r="L1521" s="23"/>
      <c r="M1521" s="23"/>
      <c r="N1521" s="23"/>
      <c r="O1521" s="23"/>
      <c r="P1521" s="94"/>
    </row>
    <row r="1522" spans="1:16" s="25" customFormat="1" x14ac:dyDescent="0.2">
      <c r="A1522" s="33"/>
      <c r="B1522" s="34"/>
      <c r="C1522" s="35"/>
      <c r="D1522" s="23"/>
      <c r="E1522" s="23"/>
      <c r="F1522" s="23"/>
      <c r="G1522" s="23"/>
      <c r="H1522" s="23"/>
      <c r="I1522" s="23" t="s">
        <v>18</v>
      </c>
      <c r="J1522" s="23"/>
      <c r="K1522" s="23"/>
      <c r="L1522" s="23"/>
      <c r="M1522" s="23"/>
      <c r="N1522" s="23"/>
      <c r="O1522" s="23"/>
      <c r="P1522" s="94"/>
    </row>
    <row r="1523" spans="1:16" s="25" customFormat="1" x14ac:dyDescent="0.2">
      <c r="A1523" s="33"/>
      <c r="B1523" s="34"/>
      <c r="C1523" s="35"/>
      <c r="D1523" s="23"/>
      <c r="E1523" s="23"/>
      <c r="F1523" s="23"/>
      <c r="G1523" s="23"/>
      <c r="H1523" s="23"/>
      <c r="I1523" s="23" t="s">
        <v>19</v>
      </c>
      <c r="J1523" s="23"/>
      <c r="K1523" s="23"/>
      <c r="L1523" s="23"/>
      <c r="M1523" s="23"/>
      <c r="N1523" s="23"/>
      <c r="O1523" s="23"/>
      <c r="P1523" s="94"/>
    </row>
    <row r="1524" spans="1:16" s="25" customFormat="1" x14ac:dyDescent="0.2">
      <c r="A1524" s="33"/>
      <c r="B1524" s="34"/>
      <c r="C1524" s="35"/>
      <c r="D1524" s="23"/>
      <c r="E1524" s="23"/>
      <c r="F1524" s="23"/>
      <c r="G1524" s="23"/>
      <c r="H1524" s="23"/>
      <c r="I1524" s="23" t="s">
        <v>19</v>
      </c>
      <c r="J1524" s="23"/>
      <c r="K1524" s="23"/>
      <c r="L1524" s="23"/>
      <c r="M1524" s="23"/>
      <c r="N1524" s="23"/>
      <c r="O1524" s="23"/>
      <c r="P1524" s="94"/>
    </row>
    <row r="1525" spans="1:16" s="25" customFormat="1" x14ac:dyDescent="0.2">
      <c r="A1525" s="33"/>
      <c r="B1525" s="34"/>
      <c r="C1525" s="35"/>
      <c r="D1525" s="23"/>
      <c r="E1525" s="23"/>
      <c r="F1525" s="23"/>
      <c r="G1525" s="23"/>
      <c r="H1525" s="23"/>
      <c r="I1525" s="23" t="s">
        <v>19</v>
      </c>
      <c r="J1525" s="23"/>
      <c r="K1525" s="23"/>
      <c r="L1525" s="23"/>
      <c r="M1525" s="23"/>
      <c r="N1525" s="23"/>
      <c r="O1525" s="23"/>
      <c r="P1525" s="94"/>
    </row>
    <row r="1526" spans="1:16" s="25" customFormat="1" x14ac:dyDescent="0.2">
      <c r="A1526" s="33"/>
      <c r="B1526" s="34"/>
      <c r="C1526" s="35"/>
      <c r="D1526" s="23"/>
      <c r="E1526" s="23"/>
      <c r="F1526" s="23"/>
      <c r="G1526" s="23"/>
      <c r="H1526" s="23"/>
      <c r="I1526" s="23" t="s">
        <v>19</v>
      </c>
      <c r="J1526" s="23"/>
      <c r="K1526" s="23"/>
      <c r="L1526" s="23"/>
      <c r="M1526" s="23"/>
      <c r="N1526" s="23"/>
      <c r="O1526" s="23"/>
      <c r="P1526" s="94"/>
    </row>
    <row r="1527" spans="1:16" s="25" customFormat="1" x14ac:dyDescent="0.2">
      <c r="A1527" s="33"/>
      <c r="B1527" s="34"/>
      <c r="C1527" s="35"/>
      <c r="D1527" s="23"/>
      <c r="E1527" s="23"/>
      <c r="F1527" s="23"/>
      <c r="G1527" s="23"/>
      <c r="H1527" s="23"/>
      <c r="I1527" s="23" t="s">
        <v>19</v>
      </c>
      <c r="J1527" s="23"/>
      <c r="K1527" s="23"/>
      <c r="L1527" s="23"/>
      <c r="M1527" s="23"/>
      <c r="N1527" s="23"/>
      <c r="O1527" s="23"/>
      <c r="P1527" s="94"/>
    </row>
    <row r="1528" spans="1:16" s="25" customFormat="1" x14ac:dyDescent="0.2">
      <c r="A1528" s="33"/>
      <c r="B1528" s="34"/>
      <c r="C1528" s="35"/>
      <c r="D1528" s="23"/>
      <c r="E1528" s="23"/>
      <c r="F1528" s="23"/>
      <c r="G1528" s="23"/>
      <c r="H1528" s="23"/>
      <c r="I1528" s="23" t="s">
        <v>19</v>
      </c>
      <c r="J1528" s="23"/>
      <c r="K1528" s="23"/>
      <c r="L1528" s="23"/>
      <c r="M1528" s="23"/>
      <c r="N1528" s="23"/>
      <c r="O1528" s="23"/>
      <c r="P1528" s="94"/>
    </row>
    <row r="1529" spans="1:16" s="25" customFormat="1" x14ac:dyDescent="0.2">
      <c r="A1529" s="33"/>
      <c r="B1529" s="34"/>
      <c r="C1529" s="35"/>
      <c r="D1529" s="23"/>
      <c r="E1529" s="23"/>
      <c r="F1529" s="23"/>
      <c r="G1529" s="23"/>
      <c r="H1529" s="23"/>
      <c r="I1529" s="23" t="s">
        <v>19</v>
      </c>
      <c r="J1529" s="23"/>
      <c r="K1529" s="23"/>
      <c r="L1529" s="23"/>
      <c r="M1529" s="23"/>
      <c r="N1529" s="23"/>
      <c r="O1529" s="23"/>
      <c r="P1529" s="94"/>
    </row>
    <row r="1530" spans="1:16" s="25" customFormat="1" x14ac:dyDescent="0.2">
      <c r="A1530" s="33"/>
      <c r="B1530" s="34"/>
      <c r="C1530" s="35"/>
      <c r="D1530" s="23"/>
      <c r="E1530" s="23"/>
      <c r="F1530" s="23"/>
      <c r="G1530" s="23"/>
      <c r="H1530" s="23"/>
      <c r="I1530" s="23" t="s">
        <v>19</v>
      </c>
      <c r="J1530" s="23"/>
      <c r="K1530" s="23"/>
      <c r="L1530" s="23"/>
      <c r="M1530" s="23"/>
      <c r="N1530" s="23"/>
      <c r="O1530" s="23"/>
      <c r="P1530" s="94"/>
    </row>
    <row r="1531" spans="1:16" s="25" customFormat="1" x14ac:dyDescent="0.2">
      <c r="A1531" s="33"/>
      <c r="B1531" s="34"/>
      <c r="C1531" s="35"/>
      <c r="D1531" s="23"/>
      <c r="E1531" s="23"/>
      <c r="F1531" s="23"/>
      <c r="G1531" s="23"/>
      <c r="H1531" s="23"/>
      <c r="I1531" s="23" t="s">
        <v>19</v>
      </c>
      <c r="J1531" s="23"/>
      <c r="K1531" s="23"/>
      <c r="L1531" s="23"/>
      <c r="M1531" s="23"/>
      <c r="N1531" s="23"/>
      <c r="O1531" s="23"/>
      <c r="P1531" s="94"/>
    </row>
    <row r="1532" spans="1:16" s="25" customFormat="1" x14ac:dyDescent="0.2">
      <c r="A1532" s="33"/>
      <c r="B1532" s="39"/>
      <c r="C1532" s="40"/>
      <c r="D1532" s="41"/>
      <c r="E1532" s="41"/>
      <c r="F1532" s="41"/>
      <c r="G1532" s="41"/>
      <c r="H1532" s="41"/>
      <c r="I1532" s="23" t="s">
        <v>19</v>
      </c>
      <c r="J1532" s="23"/>
      <c r="K1532" s="23"/>
      <c r="L1532" s="23"/>
      <c r="M1532" s="23"/>
      <c r="N1532" s="23"/>
      <c r="O1532" s="23"/>
      <c r="P1532" s="94"/>
    </row>
    <row r="1533" spans="1:16" s="25" customFormat="1" x14ac:dyDescent="0.2">
      <c r="A1533" s="33"/>
      <c r="B1533" s="34"/>
      <c r="C1533" s="35"/>
      <c r="D1533" s="23"/>
      <c r="E1533" s="23"/>
      <c r="F1533" s="23"/>
      <c r="G1533" s="23"/>
      <c r="H1533" s="23"/>
      <c r="I1533" s="23" t="s">
        <v>19</v>
      </c>
      <c r="J1533" s="23"/>
      <c r="K1533" s="23"/>
      <c r="L1533" s="23"/>
      <c r="M1533" s="23"/>
      <c r="N1533" s="23"/>
      <c r="O1533" s="23"/>
      <c r="P1533" s="94"/>
    </row>
    <row r="1534" spans="1:16" s="25" customFormat="1" x14ac:dyDescent="0.2">
      <c r="A1534" s="33"/>
      <c r="B1534" s="34"/>
      <c r="C1534" s="35"/>
      <c r="D1534" s="23"/>
      <c r="E1534" s="23"/>
      <c r="F1534" s="23"/>
      <c r="G1534" s="23"/>
      <c r="H1534" s="23"/>
      <c r="I1534" s="23" t="s">
        <v>19</v>
      </c>
      <c r="J1534" s="23"/>
      <c r="K1534" s="23"/>
      <c r="L1534" s="23"/>
      <c r="M1534" s="23"/>
      <c r="N1534" s="23"/>
      <c r="O1534" s="23"/>
      <c r="P1534" s="94"/>
    </row>
    <row r="1535" spans="1:16" s="25" customFormat="1" x14ac:dyDescent="0.2">
      <c r="A1535" s="33"/>
      <c r="B1535" s="34"/>
      <c r="C1535" s="35"/>
      <c r="D1535" s="23"/>
      <c r="E1535" s="23"/>
      <c r="F1535" s="23"/>
      <c r="G1535" s="23"/>
      <c r="H1535" s="23"/>
      <c r="I1535" s="23" t="s">
        <v>19</v>
      </c>
      <c r="J1535" s="23"/>
      <c r="K1535" s="23"/>
      <c r="L1535" s="23"/>
      <c r="M1535" s="23"/>
      <c r="N1535" s="23"/>
      <c r="O1535" s="23"/>
      <c r="P1535" s="94"/>
    </row>
    <row r="1536" spans="1:16" s="25" customFormat="1" x14ac:dyDescent="0.2">
      <c r="A1536" s="33"/>
      <c r="B1536" s="34"/>
      <c r="C1536" s="35"/>
      <c r="D1536" s="23"/>
      <c r="E1536" s="23"/>
      <c r="F1536" s="23"/>
      <c r="G1536" s="23"/>
      <c r="H1536" s="23"/>
      <c r="I1536" s="23" t="s">
        <v>19</v>
      </c>
      <c r="J1536" s="23"/>
      <c r="K1536" s="23"/>
      <c r="L1536" s="23"/>
      <c r="M1536" s="23"/>
      <c r="N1536" s="23"/>
      <c r="O1536" s="23"/>
      <c r="P1536" s="94"/>
    </row>
    <row r="1537" spans="1:16" s="25" customFormat="1" x14ac:dyDescent="0.2">
      <c r="A1537" s="33"/>
      <c r="B1537" s="34"/>
      <c r="C1537" s="35"/>
      <c r="D1537" s="23"/>
      <c r="E1537" s="23"/>
      <c r="F1537" s="23"/>
      <c r="G1537" s="23"/>
      <c r="H1537" s="23"/>
      <c r="I1537" s="23" t="s">
        <v>19</v>
      </c>
      <c r="J1537" s="23"/>
      <c r="K1537" s="23"/>
      <c r="L1537" s="23"/>
      <c r="M1537" s="23"/>
      <c r="N1537" s="23"/>
      <c r="O1537" s="23"/>
      <c r="P1537" s="94"/>
    </row>
    <row r="1538" spans="1:16" s="25" customFormat="1" x14ac:dyDescent="0.2">
      <c r="A1538" s="33"/>
      <c r="B1538" s="34"/>
      <c r="C1538" s="35"/>
      <c r="D1538" s="23"/>
      <c r="E1538" s="23"/>
      <c r="F1538" s="23"/>
      <c r="G1538" s="23"/>
      <c r="H1538" s="23"/>
      <c r="I1538" s="23" t="s">
        <v>19</v>
      </c>
      <c r="J1538" s="23"/>
      <c r="K1538" s="23"/>
      <c r="L1538" s="23"/>
      <c r="M1538" s="23"/>
      <c r="N1538" s="23"/>
      <c r="O1538" s="23"/>
      <c r="P1538" s="94"/>
    </row>
    <row r="1539" spans="1:16" s="25" customFormat="1" x14ac:dyDescent="0.2">
      <c r="A1539" s="33"/>
      <c r="B1539" s="34"/>
      <c r="C1539" s="35"/>
      <c r="D1539" s="23"/>
      <c r="E1539" s="23"/>
      <c r="F1539" s="23"/>
      <c r="G1539" s="23"/>
      <c r="H1539" s="23"/>
      <c r="I1539" s="23" t="s">
        <v>19</v>
      </c>
      <c r="J1539" s="23"/>
      <c r="K1539" s="23"/>
      <c r="L1539" s="23"/>
      <c r="M1539" s="23"/>
      <c r="N1539" s="23"/>
      <c r="O1539" s="23"/>
      <c r="P1539" s="94"/>
    </row>
    <row r="1540" spans="1:16" s="25" customFormat="1" x14ac:dyDescent="0.2">
      <c r="A1540" s="33"/>
      <c r="B1540" s="34"/>
      <c r="C1540" s="35"/>
      <c r="D1540" s="23"/>
      <c r="E1540" s="23"/>
      <c r="F1540" s="23"/>
      <c r="G1540" s="23"/>
      <c r="H1540" s="23"/>
      <c r="I1540" s="23" t="s">
        <v>19</v>
      </c>
      <c r="J1540" s="23"/>
      <c r="K1540" s="23"/>
      <c r="L1540" s="23"/>
      <c r="M1540" s="23"/>
      <c r="N1540" s="23"/>
      <c r="O1540" s="23"/>
      <c r="P1540" s="94"/>
    </row>
    <row r="1541" spans="1:16" s="25" customFormat="1" x14ac:dyDescent="0.2">
      <c r="A1541" s="33"/>
      <c r="B1541" s="34"/>
      <c r="C1541" s="35"/>
      <c r="D1541" s="23"/>
      <c r="E1541" s="23"/>
      <c r="F1541" s="23"/>
      <c r="G1541" s="23"/>
      <c r="H1541" s="23"/>
      <c r="I1541" s="23" t="s">
        <v>20</v>
      </c>
      <c r="J1541" s="23"/>
      <c r="K1541" s="23"/>
      <c r="L1541" s="23"/>
      <c r="M1541" s="23"/>
      <c r="N1541" s="23"/>
      <c r="O1541" s="23"/>
      <c r="P1541" s="94"/>
    </row>
    <row r="1542" spans="1:16" s="25" customFormat="1" x14ac:dyDescent="0.2">
      <c r="A1542" s="33"/>
      <c r="B1542" s="34"/>
      <c r="C1542" s="35"/>
      <c r="D1542" s="23"/>
      <c r="E1542" s="23"/>
      <c r="F1542" s="23"/>
      <c r="G1542" s="23"/>
      <c r="H1542" s="23"/>
      <c r="I1542" s="23" t="s">
        <v>19</v>
      </c>
      <c r="J1542" s="23"/>
      <c r="K1542" s="23"/>
      <c r="L1542" s="23"/>
      <c r="M1542" s="23"/>
      <c r="N1542" s="23"/>
      <c r="O1542" s="23"/>
      <c r="P1542" s="94"/>
    </row>
    <row r="1543" spans="1:16" s="25" customFormat="1" x14ac:dyDescent="0.2">
      <c r="A1543" s="33"/>
      <c r="B1543" s="34"/>
      <c r="C1543" s="35"/>
      <c r="D1543" s="23"/>
      <c r="E1543" s="23"/>
      <c r="F1543" s="23"/>
      <c r="G1543" s="23"/>
      <c r="H1543" s="23"/>
      <c r="I1543" s="23" t="s">
        <v>19</v>
      </c>
      <c r="J1543" s="23"/>
      <c r="K1543" s="23"/>
      <c r="L1543" s="23"/>
      <c r="M1543" s="23"/>
      <c r="N1543" s="23"/>
      <c r="O1543" s="23"/>
      <c r="P1543" s="94"/>
    </row>
    <row r="1544" spans="1:16" s="25" customFormat="1" x14ac:dyDescent="0.2">
      <c r="A1544" s="33"/>
      <c r="B1544" s="34"/>
      <c r="C1544" s="35"/>
      <c r="D1544" s="23"/>
      <c r="E1544" s="23"/>
      <c r="F1544" s="23"/>
      <c r="G1544" s="23"/>
      <c r="H1544" s="23"/>
      <c r="I1544" s="23" t="s">
        <v>20</v>
      </c>
      <c r="J1544" s="23"/>
      <c r="K1544" s="23"/>
      <c r="L1544" s="23"/>
      <c r="M1544" s="23"/>
      <c r="N1544" s="23"/>
      <c r="O1544" s="23"/>
      <c r="P1544" s="94"/>
    </row>
    <row r="1545" spans="1:16" s="25" customFormat="1" x14ac:dyDescent="0.2">
      <c r="A1545" s="33"/>
      <c r="B1545" s="34"/>
      <c r="C1545" s="35"/>
      <c r="D1545" s="23"/>
      <c r="E1545" s="23"/>
      <c r="F1545" s="23"/>
      <c r="G1545" s="23"/>
      <c r="H1545" s="23"/>
      <c r="I1545" s="23" t="s">
        <v>20</v>
      </c>
      <c r="J1545" s="23"/>
      <c r="K1545" s="23"/>
      <c r="L1545" s="23"/>
      <c r="M1545" s="23"/>
      <c r="N1545" s="23"/>
      <c r="O1545" s="23"/>
      <c r="P1545" s="94"/>
    </row>
    <row r="1546" spans="1:16" s="25" customFormat="1" x14ac:dyDescent="0.2">
      <c r="A1546" s="33"/>
      <c r="B1546" s="34"/>
      <c r="C1546" s="35"/>
      <c r="D1546" s="23"/>
      <c r="E1546" s="23"/>
      <c r="F1546" s="23"/>
      <c r="G1546" s="23"/>
      <c r="H1546" s="23"/>
      <c r="I1546" s="23" t="s">
        <v>19</v>
      </c>
      <c r="J1546" s="23"/>
      <c r="K1546" s="23"/>
      <c r="L1546" s="23"/>
      <c r="M1546" s="23"/>
      <c r="N1546" s="23"/>
      <c r="O1546" s="23"/>
      <c r="P1546" s="94"/>
    </row>
    <row r="1547" spans="1:16" x14ac:dyDescent="0.2">
      <c r="A1547" s="33"/>
      <c r="B1547" s="34"/>
      <c r="C1547" s="35"/>
      <c r="D1547" s="23"/>
      <c r="E1547" s="23"/>
      <c r="F1547" s="23"/>
      <c r="G1547" s="23"/>
      <c r="H1547" s="23"/>
      <c r="I1547" s="23" t="s">
        <v>19</v>
      </c>
      <c r="J1547" s="23"/>
      <c r="K1547" s="23"/>
      <c r="L1547" s="23"/>
      <c r="M1547" s="23"/>
      <c r="N1547" s="23"/>
      <c r="O1547" s="23"/>
      <c r="P1547" s="94"/>
    </row>
    <row r="1548" spans="1:16" x14ac:dyDescent="0.2">
      <c r="A1548" s="33"/>
      <c r="B1548" s="34"/>
      <c r="C1548" s="35"/>
      <c r="D1548" s="23"/>
      <c r="E1548" s="23"/>
      <c r="F1548" s="23"/>
      <c r="G1548" s="23"/>
      <c r="H1548" s="23"/>
      <c r="I1548" s="23" t="s">
        <v>19</v>
      </c>
      <c r="J1548" s="23"/>
      <c r="K1548" s="23"/>
      <c r="L1548" s="23"/>
      <c r="M1548" s="23"/>
      <c r="N1548" s="23"/>
      <c r="O1548" s="23"/>
      <c r="P1548" s="94"/>
    </row>
    <row r="1549" spans="1:16" x14ac:dyDescent="0.2">
      <c r="A1549" s="33"/>
      <c r="B1549" s="34"/>
      <c r="C1549" s="35"/>
      <c r="D1549" s="23"/>
      <c r="E1549" s="23"/>
      <c r="F1549" s="23"/>
      <c r="G1549" s="23"/>
      <c r="H1549" s="23"/>
      <c r="I1549" s="23" t="s">
        <v>19</v>
      </c>
      <c r="J1549" s="23"/>
      <c r="K1549" s="23"/>
      <c r="L1549" s="23"/>
      <c r="M1549" s="23"/>
      <c r="N1549" s="23"/>
      <c r="O1549" s="23"/>
      <c r="P1549" s="94"/>
    </row>
    <row r="1550" spans="1:16" x14ac:dyDescent="0.2">
      <c r="A1550" s="33"/>
      <c r="B1550" s="34"/>
      <c r="C1550" s="35"/>
      <c r="D1550" s="23"/>
      <c r="E1550" s="23"/>
      <c r="F1550" s="23"/>
      <c r="G1550" s="23"/>
      <c r="H1550" s="23"/>
      <c r="I1550" s="23" t="s">
        <v>20</v>
      </c>
      <c r="J1550" s="23"/>
      <c r="K1550" s="23"/>
      <c r="L1550" s="23"/>
      <c r="M1550" s="23"/>
      <c r="N1550" s="23"/>
      <c r="O1550" s="23"/>
      <c r="P1550" s="94"/>
    </row>
    <row r="1551" spans="1:16" x14ac:dyDescent="0.2">
      <c r="A1551" s="33"/>
      <c r="B1551" s="39"/>
      <c r="C1551" s="40"/>
      <c r="D1551" s="41"/>
      <c r="E1551" s="41"/>
      <c r="F1551" s="41"/>
      <c r="G1551" s="41"/>
      <c r="H1551" s="41"/>
      <c r="I1551" s="23" t="s">
        <v>30</v>
      </c>
      <c r="J1551" s="23"/>
      <c r="K1551" s="23"/>
      <c r="L1551" s="23"/>
      <c r="M1551" s="23"/>
      <c r="N1551" s="23"/>
      <c r="O1551" s="23"/>
      <c r="P1551" s="94"/>
    </row>
    <row r="1552" spans="1:16" x14ac:dyDescent="0.2">
      <c r="A1552" s="33"/>
      <c r="B1552" s="34"/>
      <c r="C1552" s="35"/>
      <c r="D1552" s="23"/>
      <c r="E1552" s="23"/>
      <c r="F1552" s="23"/>
      <c r="G1552" s="23"/>
      <c r="H1552" s="23"/>
      <c r="I1552" s="23" t="s">
        <v>30</v>
      </c>
      <c r="J1552" s="23"/>
      <c r="K1552" s="23"/>
      <c r="L1552" s="23"/>
      <c r="M1552" s="23"/>
      <c r="N1552" s="23"/>
      <c r="O1552" s="23"/>
      <c r="P1552" s="94"/>
    </row>
    <row r="1553" spans="1:16" x14ac:dyDescent="0.2">
      <c r="A1553" s="33"/>
      <c r="B1553" s="39"/>
      <c r="C1553" s="40"/>
      <c r="D1553" s="41"/>
      <c r="E1553" s="41"/>
      <c r="F1553" s="41"/>
      <c r="G1553" s="41"/>
      <c r="H1553" s="41"/>
      <c r="I1553" s="23" t="s">
        <v>30</v>
      </c>
      <c r="J1553" s="23"/>
      <c r="K1553" s="23"/>
      <c r="L1553" s="23"/>
      <c r="M1553" s="23"/>
      <c r="N1553" s="23"/>
      <c r="O1553" s="23"/>
      <c r="P1553" s="94"/>
    </row>
    <row r="1554" spans="1:16" x14ac:dyDescent="0.2">
      <c r="A1554" s="33"/>
      <c r="B1554" s="34"/>
      <c r="C1554" s="35"/>
      <c r="D1554" s="23"/>
      <c r="E1554" s="23"/>
      <c r="F1554" s="23"/>
      <c r="G1554" s="23"/>
      <c r="H1554" s="23"/>
      <c r="I1554" s="23" t="s">
        <v>19</v>
      </c>
      <c r="J1554" s="23"/>
      <c r="K1554" s="23"/>
      <c r="L1554" s="23"/>
      <c r="M1554" s="23"/>
      <c r="N1554" s="23"/>
      <c r="O1554" s="23"/>
      <c r="P1554" s="94"/>
    </row>
    <row r="1555" spans="1:16" x14ac:dyDescent="0.2">
      <c r="A1555" s="33"/>
      <c r="B1555" s="34"/>
      <c r="C1555" s="35"/>
      <c r="D1555" s="23"/>
      <c r="E1555" s="23"/>
      <c r="F1555" s="23"/>
      <c r="G1555" s="23"/>
      <c r="H1555" s="23"/>
      <c r="I1555" s="23" t="s">
        <v>19</v>
      </c>
      <c r="J1555" s="23"/>
      <c r="K1555" s="23"/>
      <c r="L1555" s="23"/>
      <c r="M1555" s="23"/>
      <c r="N1555" s="23"/>
      <c r="O1555" s="23"/>
      <c r="P1555" s="94"/>
    </row>
    <row r="1556" spans="1:16" x14ac:dyDescent="0.2">
      <c r="A1556" s="33"/>
      <c r="B1556" s="34"/>
      <c r="C1556" s="35"/>
      <c r="D1556" s="23"/>
      <c r="E1556" s="23"/>
      <c r="F1556" s="23"/>
      <c r="G1556" s="23"/>
      <c r="H1556" s="23"/>
      <c r="I1556" s="23" t="s">
        <v>19</v>
      </c>
      <c r="J1556" s="23"/>
      <c r="K1556" s="23"/>
      <c r="L1556" s="23"/>
      <c r="M1556" s="23"/>
      <c r="N1556" s="23"/>
      <c r="O1556" s="23"/>
      <c r="P1556" s="94"/>
    </row>
    <row r="1557" spans="1:16" x14ac:dyDescent="0.2">
      <c r="A1557" s="33"/>
      <c r="B1557" s="34"/>
      <c r="C1557" s="35"/>
      <c r="D1557" s="23"/>
      <c r="E1557" s="23"/>
      <c r="F1557" s="23"/>
      <c r="G1557" s="23"/>
      <c r="H1557" s="23"/>
      <c r="I1557" s="23" t="s">
        <v>19</v>
      </c>
      <c r="J1557" s="23"/>
      <c r="K1557" s="23"/>
      <c r="L1557" s="23"/>
      <c r="M1557" s="23"/>
      <c r="N1557" s="23"/>
      <c r="O1557" s="23"/>
      <c r="P1557" s="94"/>
    </row>
    <row r="1558" spans="1:16" x14ac:dyDescent="0.2">
      <c r="A1558" s="33"/>
      <c r="B1558" s="34"/>
      <c r="C1558" s="35"/>
      <c r="D1558" s="23"/>
      <c r="E1558" s="23"/>
      <c r="F1558" s="23"/>
      <c r="G1558" s="23"/>
      <c r="H1558" s="23"/>
      <c r="I1558" s="23" t="s">
        <v>19</v>
      </c>
      <c r="J1558" s="23"/>
      <c r="K1558" s="23"/>
      <c r="L1558" s="23"/>
      <c r="M1558" s="23"/>
      <c r="N1558" s="23"/>
      <c r="O1558" s="23"/>
      <c r="P1558" s="94"/>
    </row>
    <row r="1559" spans="1:16" x14ac:dyDescent="0.2">
      <c r="A1559" s="33"/>
      <c r="B1559" s="34"/>
      <c r="C1559" s="35"/>
      <c r="D1559" s="23"/>
      <c r="E1559" s="23"/>
      <c r="F1559" s="23"/>
      <c r="G1559" s="23"/>
      <c r="H1559" s="23"/>
      <c r="I1559" s="23" t="s">
        <v>19</v>
      </c>
      <c r="J1559" s="23"/>
      <c r="K1559" s="23"/>
      <c r="L1559" s="23"/>
      <c r="M1559" s="23"/>
      <c r="N1559" s="23"/>
      <c r="O1559" s="23"/>
      <c r="P1559" s="94"/>
    </row>
    <row r="1560" spans="1:16" x14ac:dyDescent="0.2">
      <c r="A1560" s="33"/>
      <c r="B1560" s="34"/>
      <c r="C1560" s="35"/>
      <c r="D1560" s="23"/>
      <c r="E1560" s="23"/>
      <c r="F1560" s="23"/>
      <c r="G1560" s="23"/>
      <c r="H1560" s="23"/>
      <c r="I1560" s="23" t="s">
        <v>19</v>
      </c>
      <c r="J1560" s="23"/>
      <c r="K1560" s="23"/>
      <c r="L1560" s="23"/>
      <c r="M1560" s="23"/>
      <c r="N1560" s="23"/>
      <c r="O1560" s="23"/>
      <c r="P1560" s="94"/>
    </row>
    <row r="1561" spans="1:16" x14ac:dyDescent="0.2">
      <c r="A1561" s="33"/>
      <c r="B1561" s="34"/>
      <c r="C1561" s="35"/>
      <c r="D1561" s="23"/>
      <c r="E1561" s="23"/>
      <c r="F1561" s="23"/>
      <c r="G1561" s="23"/>
      <c r="H1561" s="23"/>
      <c r="I1561" s="23" t="s">
        <v>19</v>
      </c>
      <c r="J1561" s="23"/>
      <c r="K1561" s="23"/>
      <c r="L1561" s="23"/>
      <c r="M1561" s="23"/>
      <c r="N1561" s="23"/>
      <c r="O1561" s="23"/>
      <c r="P1561" s="94"/>
    </row>
    <row r="1562" spans="1:16" x14ac:dyDescent="0.2">
      <c r="A1562" s="33"/>
      <c r="B1562" s="34"/>
      <c r="C1562" s="35"/>
      <c r="D1562" s="23"/>
      <c r="E1562" s="23"/>
      <c r="F1562" s="23"/>
      <c r="G1562" s="23"/>
      <c r="H1562" s="23"/>
      <c r="I1562" s="23" t="s">
        <v>19</v>
      </c>
      <c r="J1562" s="23"/>
      <c r="K1562" s="23"/>
      <c r="L1562" s="23"/>
      <c r="M1562" s="23"/>
      <c r="N1562" s="23"/>
      <c r="O1562" s="23"/>
      <c r="P1562" s="94"/>
    </row>
    <row r="1563" spans="1:16" x14ac:dyDescent="0.2">
      <c r="A1563" s="33"/>
      <c r="B1563" s="34"/>
      <c r="C1563" s="35"/>
      <c r="D1563" s="23"/>
      <c r="E1563" s="23"/>
      <c r="F1563" s="23"/>
      <c r="G1563" s="23"/>
      <c r="H1563" s="23"/>
      <c r="I1563" s="23" t="s">
        <v>19</v>
      </c>
      <c r="J1563" s="23"/>
      <c r="K1563" s="23"/>
      <c r="L1563" s="23"/>
      <c r="M1563" s="23"/>
      <c r="N1563" s="23"/>
      <c r="O1563" s="23"/>
      <c r="P1563" s="94"/>
    </row>
    <row r="1564" spans="1:16" x14ac:dyDescent="0.2">
      <c r="A1564" s="33"/>
      <c r="B1564" s="34"/>
      <c r="C1564" s="35"/>
      <c r="D1564" s="23"/>
      <c r="E1564" s="23"/>
      <c r="F1564" s="23"/>
      <c r="G1564" s="23"/>
      <c r="H1564" s="23"/>
      <c r="I1564" s="23" t="s">
        <v>19</v>
      </c>
      <c r="J1564" s="23"/>
      <c r="K1564" s="23"/>
      <c r="L1564" s="23"/>
      <c r="M1564" s="23"/>
      <c r="N1564" s="23"/>
      <c r="O1564" s="23"/>
      <c r="P1564" s="94"/>
    </row>
    <row r="1565" spans="1:16" x14ac:dyDescent="0.2">
      <c r="A1565" s="33"/>
      <c r="B1565" s="34"/>
      <c r="C1565" s="35"/>
      <c r="D1565" s="23"/>
      <c r="E1565" s="23"/>
      <c r="F1565" s="23"/>
      <c r="G1565" s="23"/>
      <c r="H1565" s="23"/>
      <c r="I1565" s="23" t="s">
        <v>19</v>
      </c>
      <c r="J1565" s="23"/>
      <c r="K1565" s="23"/>
      <c r="L1565" s="23"/>
      <c r="M1565" s="23"/>
      <c r="N1565" s="23"/>
      <c r="O1565" s="23"/>
      <c r="P1565" s="94"/>
    </row>
    <row r="1566" spans="1:16" x14ac:dyDescent="0.2">
      <c r="A1566" s="33"/>
      <c r="B1566" s="34"/>
      <c r="C1566" s="35"/>
      <c r="D1566" s="23"/>
      <c r="E1566" s="23"/>
      <c r="F1566" s="23"/>
      <c r="G1566" s="23"/>
      <c r="H1566" s="23"/>
      <c r="I1566" s="23" t="s">
        <v>19</v>
      </c>
      <c r="J1566" s="23"/>
      <c r="K1566" s="23"/>
      <c r="L1566" s="23"/>
      <c r="M1566" s="23"/>
      <c r="N1566" s="23"/>
      <c r="O1566" s="23"/>
      <c r="P1566" s="94"/>
    </row>
    <row r="1567" spans="1:16" x14ac:dyDescent="0.2">
      <c r="A1567" s="33"/>
      <c r="B1567" s="34"/>
      <c r="C1567" s="35"/>
      <c r="D1567" s="23"/>
      <c r="E1567" s="23"/>
      <c r="F1567" s="23"/>
      <c r="G1567" s="23"/>
      <c r="H1567" s="23"/>
      <c r="I1567" s="23" t="s">
        <v>19</v>
      </c>
      <c r="J1567" s="23"/>
      <c r="K1567" s="23"/>
      <c r="L1567" s="23"/>
      <c r="M1567" s="23"/>
      <c r="N1567" s="23"/>
      <c r="O1567" s="23"/>
      <c r="P1567" s="94"/>
    </row>
    <row r="1568" spans="1:16" x14ac:dyDescent="0.2">
      <c r="A1568" s="33"/>
      <c r="B1568" s="34"/>
      <c r="C1568" s="35"/>
      <c r="D1568" s="23"/>
      <c r="E1568" s="23"/>
      <c r="F1568" s="23"/>
      <c r="G1568" s="23"/>
      <c r="H1568" s="23"/>
      <c r="I1568" s="23" t="s">
        <v>18</v>
      </c>
      <c r="J1568" s="23"/>
      <c r="K1568" s="23"/>
      <c r="L1568" s="23"/>
      <c r="M1568" s="23"/>
      <c r="N1568" s="23"/>
      <c r="O1568" s="23"/>
      <c r="P1568" s="94"/>
    </row>
    <row r="1569" spans="1:16" x14ac:dyDescent="0.2">
      <c r="A1569" s="33"/>
      <c r="B1569" s="34"/>
      <c r="C1569" s="35"/>
      <c r="D1569" s="23"/>
      <c r="E1569" s="23"/>
      <c r="F1569" s="23"/>
      <c r="G1569" s="23"/>
      <c r="H1569" s="23"/>
      <c r="I1569" s="23" t="s">
        <v>19</v>
      </c>
      <c r="J1569" s="23"/>
      <c r="K1569" s="23"/>
      <c r="L1569" s="23"/>
      <c r="M1569" s="23"/>
      <c r="N1569" s="23"/>
      <c r="O1569" s="23"/>
      <c r="P1569" s="94"/>
    </row>
    <row r="1570" spans="1:16" x14ac:dyDescent="0.2">
      <c r="A1570" s="33"/>
      <c r="B1570" s="34"/>
      <c r="C1570" s="35"/>
      <c r="D1570" s="23"/>
      <c r="E1570" s="23"/>
      <c r="F1570" s="23"/>
      <c r="G1570" s="23"/>
      <c r="H1570" s="23"/>
      <c r="I1570" s="23" t="s">
        <v>19</v>
      </c>
      <c r="J1570" s="23"/>
      <c r="K1570" s="23"/>
      <c r="L1570" s="23"/>
      <c r="M1570" s="23"/>
      <c r="N1570" s="23"/>
      <c r="O1570" s="23"/>
      <c r="P1570" s="94"/>
    </row>
    <row r="1571" spans="1:16" x14ac:dyDescent="0.2">
      <c r="A1571" s="33"/>
      <c r="B1571" s="34"/>
      <c r="C1571" s="35"/>
      <c r="D1571" s="23"/>
      <c r="E1571" s="23"/>
      <c r="F1571" s="23"/>
      <c r="G1571" s="23"/>
      <c r="H1571" s="23"/>
      <c r="I1571" s="23" t="s">
        <v>19</v>
      </c>
      <c r="J1571" s="23"/>
      <c r="K1571" s="23"/>
      <c r="L1571" s="23"/>
      <c r="M1571" s="23"/>
      <c r="N1571" s="23"/>
      <c r="O1571" s="23"/>
      <c r="P1571" s="94"/>
    </row>
    <row r="1572" spans="1:16" x14ac:dyDescent="0.2">
      <c r="A1572" s="33"/>
      <c r="B1572" s="34"/>
      <c r="C1572" s="35"/>
      <c r="D1572" s="23"/>
      <c r="E1572" s="23"/>
      <c r="F1572" s="23"/>
      <c r="G1572" s="23"/>
      <c r="H1572" s="23"/>
      <c r="I1572" s="23" t="s">
        <v>19</v>
      </c>
      <c r="J1572" s="23"/>
      <c r="K1572" s="23"/>
      <c r="L1572" s="23"/>
      <c r="M1572" s="23"/>
      <c r="N1572" s="23"/>
      <c r="O1572" s="23"/>
      <c r="P1572" s="94"/>
    </row>
    <row r="1573" spans="1:16" x14ac:dyDescent="0.2">
      <c r="A1573" s="33"/>
      <c r="B1573" s="34"/>
      <c r="C1573" s="35"/>
      <c r="D1573" s="23"/>
      <c r="E1573" s="23"/>
      <c r="F1573" s="23"/>
      <c r="G1573" s="23"/>
      <c r="H1573" s="23"/>
      <c r="I1573" s="23" t="s">
        <v>19</v>
      </c>
      <c r="J1573" s="23"/>
      <c r="K1573" s="23"/>
      <c r="L1573" s="23"/>
      <c r="M1573" s="23"/>
      <c r="N1573" s="23"/>
      <c r="O1573" s="23"/>
      <c r="P1573" s="94"/>
    </row>
    <row r="1574" spans="1:16" x14ac:dyDescent="0.2">
      <c r="A1574" s="33"/>
      <c r="B1574" s="34"/>
      <c r="C1574" s="35"/>
      <c r="D1574" s="23"/>
      <c r="E1574" s="23"/>
      <c r="F1574" s="23"/>
      <c r="G1574" s="23"/>
      <c r="H1574" s="23"/>
      <c r="I1574" s="23" t="s">
        <v>19</v>
      </c>
      <c r="J1574" s="23"/>
      <c r="K1574" s="23"/>
      <c r="L1574" s="23"/>
      <c r="M1574" s="23"/>
      <c r="N1574" s="23"/>
      <c r="O1574" s="23"/>
      <c r="P1574" s="94"/>
    </row>
    <row r="1575" spans="1:16" x14ac:dyDescent="0.2">
      <c r="A1575" s="33"/>
      <c r="B1575" s="34"/>
      <c r="C1575" s="35"/>
      <c r="D1575" s="23"/>
      <c r="E1575" s="23"/>
      <c r="F1575" s="23"/>
      <c r="G1575" s="23"/>
      <c r="H1575" s="23"/>
      <c r="I1575" s="23" t="s">
        <v>19</v>
      </c>
      <c r="J1575" s="23"/>
      <c r="K1575" s="23"/>
      <c r="L1575" s="23"/>
      <c r="M1575" s="23"/>
      <c r="N1575" s="23"/>
      <c r="O1575" s="23"/>
      <c r="P1575" s="94"/>
    </row>
    <row r="1576" spans="1:16" x14ac:dyDescent="0.2">
      <c r="A1576" s="33"/>
      <c r="B1576" s="34"/>
      <c r="C1576" s="35"/>
      <c r="D1576" s="23"/>
      <c r="E1576" s="23"/>
      <c r="F1576" s="23"/>
      <c r="G1576" s="23"/>
      <c r="H1576" s="23"/>
      <c r="I1576" s="23" t="s">
        <v>19</v>
      </c>
      <c r="J1576" s="23"/>
      <c r="K1576" s="23"/>
      <c r="L1576" s="23"/>
      <c r="M1576" s="23"/>
      <c r="N1576" s="23"/>
      <c r="O1576" s="23"/>
      <c r="P1576" s="94"/>
    </row>
    <row r="1577" spans="1:16" x14ac:dyDescent="0.2">
      <c r="A1577" s="33"/>
      <c r="B1577" s="34"/>
      <c r="C1577" s="35"/>
      <c r="D1577" s="23"/>
      <c r="E1577" s="23"/>
      <c r="F1577" s="23"/>
      <c r="G1577" s="23"/>
      <c r="H1577" s="23"/>
      <c r="I1577" s="23" t="s">
        <v>19</v>
      </c>
      <c r="J1577" s="23"/>
      <c r="K1577" s="23"/>
      <c r="L1577" s="23"/>
      <c r="M1577" s="23"/>
      <c r="N1577" s="23"/>
      <c r="O1577" s="23"/>
      <c r="P1577" s="94"/>
    </row>
    <row r="1578" spans="1:16" x14ac:dyDescent="0.2">
      <c r="A1578" s="33"/>
      <c r="B1578" s="34"/>
      <c r="C1578" s="35"/>
      <c r="D1578" s="23"/>
      <c r="E1578" s="23"/>
      <c r="F1578" s="23"/>
      <c r="G1578" s="23"/>
      <c r="H1578" s="23"/>
      <c r="I1578" s="23" t="s">
        <v>19</v>
      </c>
      <c r="J1578" s="23"/>
      <c r="K1578" s="23"/>
      <c r="L1578" s="23"/>
      <c r="M1578" s="23"/>
      <c r="N1578" s="23"/>
      <c r="O1578" s="23"/>
      <c r="P1578" s="94"/>
    </row>
    <row r="1579" spans="1:16" x14ac:dyDescent="0.2">
      <c r="A1579" s="33"/>
      <c r="B1579" s="34"/>
      <c r="C1579" s="35"/>
      <c r="D1579" s="23"/>
      <c r="E1579" s="23"/>
      <c r="F1579" s="23"/>
      <c r="G1579" s="23"/>
      <c r="H1579" s="23"/>
      <c r="I1579" s="23" t="s">
        <v>19</v>
      </c>
      <c r="J1579" s="23"/>
      <c r="K1579" s="23"/>
      <c r="L1579" s="23"/>
      <c r="M1579" s="23"/>
      <c r="N1579" s="23"/>
      <c r="O1579" s="23"/>
      <c r="P1579" s="94"/>
    </row>
    <row r="1580" spans="1:16" x14ac:dyDescent="0.2">
      <c r="A1580" s="33"/>
      <c r="B1580" s="34"/>
      <c r="C1580" s="35"/>
      <c r="D1580" s="23"/>
      <c r="E1580" s="23"/>
      <c r="F1580" s="23"/>
      <c r="G1580" s="23"/>
      <c r="H1580" s="23"/>
      <c r="I1580" s="23" t="s">
        <v>19</v>
      </c>
      <c r="J1580" s="23"/>
      <c r="K1580" s="23"/>
      <c r="L1580" s="23"/>
      <c r="M1580" s="23"/>
      <c r="N1580" s="23"/>
      <c r="O1580" s="23"/>
      <c r="P1580" s="94"/>
    </row>
    <row r="1581" spans="1:16" x14ac:dyDescent="0.2">
      <c r="A1581" s="33"/>
      <c r="B1581" s="34"/>
      <c r="C1581" s="35"/>
      <c r="D1581" s="23"/>
      <c r="E1581" s="23"/>
      <c r="F1581" s="23"/>
      <c r="G1581" s="23"/>
      <c r="H1581" s="23"/>
      <c r="I1581" s="23" t="s">
        <v>19</v>
      </c>
      <c r="J1581" s="23"/>
      <c r="K1581" s="23"/>
      <c r="L1581" s="23"/>
      <c r="M1581" s="23"/>
      <c r="N1581" s="23"/>
      <c r="O1581" s="23"/>
      <c r="P1581" s="94"/>
    </row>
    <row r="1582" spans="1:16" x14ac:dyDescent="0.2">
      <c r="A1582" s="33"/>
      <c r="B1582" s="34"/>
      <c r="C1582" s="35"/>
      <c r="D1582" s="23"/>
      <c r="E1582" s="23"/>
      <c r="F1582" s="23"/>
      <c r="G1582" s="23"/>
      <c r="H1582" s="23"/>
      <c r="I1582" s="23" t="s">
        <v>19</v>
      </c>
      <c r="J1582" s="23"/>
      <c r="K1582" s="23"/>
      <c r="L1582" s="23"/>
      <c r="M1582" s="23"/>
      <c r="N1582" s="23"/>
      <c r="O1582" s="23"/>
      <c r="P1582" s="94"/>
    </row>
    <row r="1583" spans="1:16" x14ac:dyDescent="0.2">
      <c r="A1583" s="33"/>
      <c r="B1583" s="34"/>
      <c r="C1583" s="35"/>
      <c r="D1583" s="23"/>
      <c r="E1583" s="23"/>
      <c r="F1583" s="23"/>
      <c r="G1583" s="23"/>
      <c r="H1583" s="23"/>
      <c r="I1583" s="23" t="s">
        <v>19</v>
      </c>
      <c r="J1583" s="23"/>
      <c r="K1583" s="23"/>
      <c r="L1583" s="23"/>
      <c r="M1583" s="23"/>
      <c r="N1583" s="23"/>
      <c r="O1583" s="23"/>
      <c r="P1583" s="94"/>
    </row>
    <row r="1584" spans="1:16" x14ac:dyDescent="0.2">
      <c r="A1584" s="33"/>
      <c r="B1584" s="34"/>
      <c r="C1584" s="35"/>
      <c r="D1584" s="23"/>
      <c r="E1584" s="23"/>
      <c r="F1584" s="23"/>
      <c r="G1584" s="23"/>
      <c r="H1584" s="23"/>
      <c r="I1584" s="23" t="s">
        <v>19</v>
      </c>
      <c r="J1584" s="23"/>
      <c r="K1584" s="23"/>
      <c r="L1584" s="23"/>
      <c r="M1584" s="23"/>
      <c r="N1584" s="23"/>
      <c r="O1584" s="23"/>
      <c r="P1584" s="94"/>
    </row>
    <row r="1585" spans="1:16" x14ac:dyDescent="0.2">
      <c r="A1585" s="33"/>
      <c r="B1585" s="34"/>
      <c r="C1585" s="35"/>
      <c r="D1585" s="23"/>
      <c r="E1585" s="23"/>
      <c r="F1585" s="23"/>
      <c r="G1585" s="23"/>
      <c r="H1585" s="23"/>
      <c r="I1585" s="23" t="s">
        <v>19</v>
      </c>
      <c r="J1585" s="23"/>
      <c r="K1585" s="23"/>
      <c r="L1585" s="23"/>
      <c r="M1585" s="23"/>
      <c r="N1585" s="23"/>
      <c r="O1585" s="23"/>
      <c r="P1585" s="94"/>
    </row>
    <row r="1586" spans="1:16" x14ac:dyDescent="0.2">
      <c r="A1586" s="33"/>
      <c r="B1586" s="34"/>
      <c r="C1586" s="35"/>
      <c r="D1586" s="23"/>
      <c r="E1586" s="23"/>
      <c r="F1586" s="23"/>
      <c r="G1586" s="23"/>
      <c r="H1586" s="23"/>
      <c r="I1586" s="23" t="s">
        <v>19</v>
      </c>
      <c r="J1586" s="23"/>
      <c r="K1586" s="23"/>
      <c r="L1586" s="23"/>
      <c r="M1586" s="23"/>
      <c r="N1586" s="23"/>
      <c r="O1586" s="23"/>
      <c r="P1586" s="94"/>
    </row>
    <row r="1587" spans="1:16" x14ac:dyDescent="0.2">
      <c r="A1587" s="33"/>
      <c r="B1587" s="34"/>
      <c r="C1587" s="35"/>
      <c r="D1587" s="23"/>
      <c r="E1587" s="23"/>
      <c r="F1587" s="23"/>
      <c r="G1587" s="23"/>
      <c r="H1587" s="23"/>
      <c r="I1587" s="23" t="s">
        <v>19</v>
      </c>
      <c r="J1587" s="23"/>
      <c r="K1587" s="23"/>
      <c r="L1587" s="23"/>
      <c r="M1587" s="23"/>
      <c r="N1587" s="23"/>
      <c r="O1587" s="23"/>
      <c r="P1587" s="94"/>
    </row>
    <row r="1588" spans="1:16" x14ac:dyDescent="0.2">
      <c r="A1588" s="33"/>
      <c r="B1588" s="34"/>
      <c r="C1588" s="35"/>
      <c r="D1588" s="23"/>
      <c r="E1588" s="23"/>
      <c r="F1588" s="23"/>
      <c r="G1588" s="23"/>
      <c r="H1588" s="23"/>
      <c r="I1588" s="23" t="s">
        <v>19</v>
      </c>
      <c r="J1588" s="23"/>
      <c r="K1588" s="23"/>
      <c r="L1588" s="23"/>
      <c r="M1588" s="23"/>
      <c r="N1588" s="23"/>
      <c r="O1588" s="23"/>
      <c r="P1588" s="94"/>
    </row>
    <row r="1589" spans="1:16" x14ac:dyDescent="0.2">
      <c r="A1589" s="33"/>
      <c r="B1589" s="34"/>
      <c r="C1589" s="35"/>
      <c r="D1589" s="23"/>
      <c r="E1589" s="23"/>
      <c r="F1589" s="23"/>
      <c r="G1589" s="23"/>
      <c r="H1589" s="23"/>
      <c r="I1589" s="23" t="s">
        <v>19</v>
      </c>
      <c r="J1589" s="23" t="s">
        <v>23</v>
      </c>
      <c r="K1589" s="23" t="s">
        <v>24</v>
      </c>
      <c r="L1589" s="23" t="s">
        <v>25</v>
      </c>
      <c r="M1589" s="23" t="s">
        <v>25</v>
      </c>
      <c r="N1589" s="23" t="s">
        <v>31</v>
      </c>
      <c r="O1589" s="23" t="s">
        <v>32</v>
      </c>
      <c r="P1589" s="94"/>
    </row>
    <row r="1590" spans="1:16" x14ac:dyDescent="0.2">
      <c r="A1590" s="33"/>
      <c r="B1590" s="34"/>
      <c r="C1590" s="35"/>
      <c r="D1590" s="23"/>
      <c r="E1590" s="23"/>
      <c r="F1590" s="23"/>
      <c r="G1590" s="23"/>
      <c r="H1590" s="23"/>
      <c r="I1590" s="23" t="s">
        <v>19</v>
      </c>
      <c r="J1590" s="23"/>
      <c r="K1590" s="23"/>
      <c r="L1590" s="23"/>
      <c r="M1590" s="23"/>
      <c r="N1590" s="23"/>
      <c r="O1590" s="23"/>
      <c r="P1590" s="94"/>
    </row>
    <row r="1591" spans="1:16" x14ac:dyDescent="0.2">
      <c r="A1591" s="33"/>
      <c r="B1591" s="34"/>
      <c r="C1591" s="35"/>
      <c r="D1591" s="23"/>
      <c r="E1591" s="23"/>
      <c r="F1591" s="23"/>
      <c r="G1591" s="23"/>
      <c r="H1591" s="23"/>
      <c r="I1591" s="23" t="s">
        <v>19</v>
      </c>
      <c r="J1591" s="23"/>
      <c r="K1591" s="23"/>
      <c r="L1591" s="23"/>
      <c r="M1591" s="23"/>
      <c r="N1591" s="23"/>
      <c r="O1591" s="23"/>
      <c r="P1591" s="94"/>
    </row>
    <row r="1592" spans="1:16" x14ac:dyDescent="0.2">
      <c r="A1592" s="33"/>
      <c r="B1592" s="34"/>
      <c r="C1592" s="35"/>
      <c r="D1592" s="23"/>
      <c r="E1592" s="23"/>
      <c r="F1592" s="23"/>
      <c r="G1592" s="23"/>
      <c r="H1592" s="23"/>
      <c r="I1592" s="23" t="s">
        <v>18</v>
      </c>
      <c r="J1592" s="23"/>
      <c r="K1592" s="23"/>
      <c r="L1592" s="23"/>
      <c r="M1592" s="23"/>
      <c r="N1592" s="23"/>
      <c r="O1592" s="23"/>
      <c r="P1592" s="94"/>
    </row>
    <row r="1593" spans="1:16" x14ac:dyDescent="0.2">
      <c r="A1593" s="33"/>
      <c r="B1593" s="34"/>
      <c r="C1593" s="35"/>
      <c r="D1593" s="23"/>
      <c r="E1593" s="23"/>
      <c r="F1593" s="23"/>
      <c r="G1593" s="23"/>
      <c r="H1593" s="23"/>
      <c r="I1593" s="23" t="s">
        <v>19</v>
      </c>
      <c r="J1593" s="23"/>
      <c r="K1593" s="23"/>
      <c r="L1593" s="23"/>
      <c r="M1593" s="23"/>
      <c r="N1593" s="23"/>
      <c r="O1593" s="23"/>
      <c r="P1593" s="94"/>
    </row>
    <row r="1594" spans="1:16" x14ac:dyDescent="0.2">
      <c r="A1594" s="33"/>
      <c r="B1594" s="34"/>
      <c r="C1594" s="35"/>
      <c r="D1594" s="23"/>
      <c r="E1594" s="23"/>
      <c r="F1594" s="23"/>
      <c r="G1594" s="23"/>
      <c r="H1594" s="23"/>
      <c r="I1594" s="23" t="s">
        <v>19</v>
      </c>
      <c r="J1594" s="23"/>
      <c r="K1594" s="23"/>
      <c r="L1594" s="23"/>
      <c r="M1594" s="23"/>
      <c r="N1594" s="23"/>
      <c r="O1594" s="23"/>
      <c r="P1594" s="94"/>
    </row>
    <row r="1595" spans="1:16" x14ac:dyDescent="0.2">
      <c r="A1595" s="33"/>
      <c r="B1595" s="34"/>
      <c r="C1595" s="35"/>
      <c r="D1595" s="23"/>
      <c r="E1595" s="23"/>
      <c r="F1595" s="23"/>
      <c r="G1595" s="23"/>
      <c r="H1595" s="23"/>
      <c r="I1595" s="23" t="s">
        <v>19</v>
      </c>
      <c r="J1595" s="23"/>
      <c r="K1595" s="23"/>
      <c r="L1595" s="23"/>
      <c r="M1595" s="23"/>
      <c r="N1595" s="23"/>
      <c r="O1595" s="23"/>
      <c r="P1595" s="94"/>
    </row>
    <row r="1596" spans="1:16" x14ac:dyDescent="0.2">
      <c r="A1596" s="33"/>
      <c r="B1596" s="34"/>
      <c r="C1596" s="35"/>
      <c r="D1596" s="23"/>
      <c r="E1596" s="23"/>
      <c r="F1596" s="23"/>
      <c r="G1596" s="23"/>
      <c r="H1596" s="23"/>
      <c r="I1596" s="23" t="s">
        <v>20</v>
      </c>
      <c r="J1596" s="23"/>
      <c r="K1596" s="23"/>
      <c r="L1596" s="23"/>
      <c r="M1596" s="23"/>
      <c r="N1596" s="23"/>
      <c r="O1596" s="23"/>
      <c r="P1596" s="94"/>
    </row>
    <row r="1597" spans="1:16" x14ac:dyDescent="0.2">
      <c r="A1597" s="33"/>
      <c r="B1597" s="34"/>
      <c r="C1597" s="35"/>
      <c r="D1597" s="23"/>
      <c r="E1597" s="23"/>
      <c r="F1597" s="23"/>
      <c r="G1597" s="23"/>
      <c r="H1597" s="23"/>
      <c r="I1597" s="23" t="s">
        <v>20</v>
      </c>
      <c r="J1597" s="23"/>
      <c r="K1597" s="23"/>
      <c r="L1597" s="23"/>
      <c r="M1597" s="23"/>
      <c r="N1597" s="23"/>
      <c r="O1597" s="23"/>
      <c r="P1597" s="94"/>
    </row>
    <row r="1598" spans="1:16" x14ac:dyDescent="0.2">
      <c r="A1598" s="33"/>
      <c r="B1598" s="34"/>
      <c r="C1598" s="35"/>
      <c r="D1598" s="23"/>
      <c r="E1598" s="23"/>
      <c r="F1598" s="23"/>
      <c r="G1598" s="23"/>
      <c r="H1598" s="23"/>
      <c r="I1598" s="23" t="s">
        <v>19</v>
      </c>
      <c r="J1598" s="23" t="s">
        <v>23</v>
      </c>
      <c r="K1598" s="23" t="s">
        <v>33</v>
      </c>
      <c r="L1598" s="23" t="s">
        <v>25</v>
      </c>
      <c r="M1598" s="23" t="s">
        <v>25</v>
      </c>
      <c r="N1598" s="23" t="s">
        <v>34</v>
      </c>
      <c r="O1598" s="23" t="s">
        <v>35</v>
      </c>
      <c r="P1598" s="94"/>
    </row>
    <row r="1599" spans="1:16" x14ac:dyDescent="0.2">
      <c r="A1599" s="33"/>
      <c r="B1599" s="34"/>
      <c r="C1599" s="35"/>
      <c r="D1599" s="23"/>
      <c r="E1599" s="23"/>
      <c r="F1599" s="23"/>
      <c r="G1599" s="23"/>
      <c r="H1599" s="23"/>
      <c r="I1599" s="23" t="s">
        <v>19</v>
      </c>
      <c r="J1599" s="23"/>
      <c r="K1599" s="23"/>
      <c r="L1599" s="23"/>
      <c r="M1599" s="23"/>
      <c r="N1599" s="23"/>
      <c r="O1599" s="23"/>
      <c r="P1599" s="94"/>
    </row>
    <row r="1600" spans="1:16" x14ac:dyDescent="0.2">
      <c r="A1600" s="33"/>
      <c r="B1600" s="34"/>
      <c r="C1600" s="35"/>
      <c r="D1600" s="23"/>
      <c r="E1600" s="23"/>
      <c r="F1600" s="23"/>
      <c r="G1600" s="23"/>
      <c r="H1600" s="23"/>
      <c r="I1600" s="23" t="s">
        <v>20</v>
      </c>
      <c r="J1600" s="23" t="s">
        <v>23</v>
      </c>
      <c r="K1600" s="23" t="s">
        <v>24</v>
      </c>
      <c r="L1600" s="23" t="s">
        <v>25</v>
      </c>
      <c r="M1600" s="23" t="s">
        <v>25</v>
      </c>
      <c r="N1600" s="23" t="s">
        <v>36</v>
      </c>
      <c r="O1600" s="23" t="s">
        <v>37</v>
      </c>
      <c r="P1600" s="94"/>
    </row>
    <row r="1601" spans="1:16" x14ac:dyDescent="0.2">
      <c r="A1601" s="33"/>
      <c r="B1601" s="34"/>
      <c r="C1601" s="35"/>
      <c r="D1601" s="23"/>
      <c r="E1601" s="23"/>
      <c r="F1601" s="23"/>
      <c r="G1601" s="23"/>
      <c r="H1601" s="23"/>
      <c r="I1601" s="23" t="s">
        <v>19</v>
      </c>
      <c r="J1601" s="23" t="s">
        <v>23</v>
      </c>
      <c r="K1601" s="23" t="s">
        <v>24</v>
      </c>
      <c r="L1601" s="23" t="s">
        <v>25</v>
      </c>
      <c r="M1601" s="23" t="s">
        <v>25</v>
      </c>
      <c r="N1601" s="23" t="s">
        <v>38</v>
      </c>
      <c r="O1601" s="23" t="s">
        <v>39</v>
      </c>
      <c r="P1601" s="94"/>
    </row>
    <row r="1602" spans="1:16" x14ac:dyDescent="0.2">
      <c r="A1602" s="33"/>
      <c r="B1602" s="34"/>
      <c r="C1602" s="35"/>
      <c r="D1602" s="23"/>
      <c r="E1602" s="23"/>
      <c r="F1602" s="23"/>
      <c r="G1602" s="23"/>
      <c r="H1602" s="23"/>
      <c r="I1602" s="23" t="s">
        <v>19</v>
      </c>
      <c r="J1602" s="23" t="s">
        <v>23</v>
      </c>
      <c r="K1602" s="23" t="s">
        <v>24</v>
      </c>
      <c r="L1602" s="23" t="s">
        <v>25</v>
      </c>
      <c r="M1602" s="23" t="s">
        <v>25</v>
      </c>
      <c r="N1602" s="23" t="s">
        <v>40</v>
      </c>
      <c r="O1602" s="23" t="s">
        <v>39</v>
      </c>
      <c r="P1602" s="94"/>
    </row>
    <row r="1603" spans="1:16" x14ac:dyDescent="0.2">
      <c r="A1603" s="33"/>
      <c r="B1603" s="34"/>
      <c r="C1603" s="35"/>
      <c r="D1603" s="23"/>
      <c r="E1603" s="23"/>
      <c r="F1603" s="23"/>
      <c r="G1603" s="23"/>
      <c r="H1603" s="23"/>
      <c r="I1603" s="23" t="s">
        <v>19</v>
      </c>
      <c r="J1603" s="23" t="s">
        <v>23</v>
      </c>
      <c r="K1603" s="23" t="s">
        <v>24</v>
      </c>
      <c r="L1603" s="23" t="s">
        <v>25</v>
      </c>
      <c r="M1603" s="23" t="s">
        <v>25</v>
      </c>
      <c r="N1603" s="23" t="s">
        <v>41</v>
      </c>
      <c r="O1603" s="23" t="s">
        <v>39</v>
      </c>
      <c r="P1603" s="94"/>
    </row>
    <row r="1604" spans="1:16" x14ac:dyDescent="0.2">
      <c r="A1604" s="33"/>
      <c r="B1604" s="34"/>
      <c r="C1604" s="35"/>
      <c r="D1604" s="23"/>
      <c r="E1604" s="23"/>
      <c r="F1604" s="23"/>
      <c r="G1604" s="23"/>
      <c r="H1604" s="23"/>
      <c r="I1604" s="23" t="s">
        <v>19</v>
      </c>
      <c r="J1604" s="23" t="s">
        <v>23</v>
      </c>
      <c r="K1604" s="23" t="s">
        <v>24</v>
      </c>
      <c r="L1604" s="23" t="s">
        <v>25</v>
      </c>
      <c r="M1604" s="23" t="s">
        <v>25</v>
      </c>
      <c r="N1604" s="23" t="s">
        <v>42</v>
      </c>
      <c r="O1604" s="23" t="s">
        <v>39</v>
      </c>
      <c r="P1604" s="94"/>
    </row>
    <row r="1605" spans="1:16" x14ac:dyDescent="0.2">
      <c r="A1605" s="33"/>
      <c r="B1605" s="39"/>
      <c r="C1605" s="40"/>
      <c r="D1605" s="41"/>
      <c r="E1605" s="41"/>
      <c r="F1605" s="41"/>
      <c r="G1605" s="41"/>
      <c r="H1605" s="41"/>
      <c r="I1605" s="23" t="s">
        <v>30</v>
      </c>
      <c r="J1605" s="23" t="s">
        <v>23</v>
      </c>
      <c r="K1605" s="23" t="s">
        <v>24</v>
      </c>
      <c r="L1605" s="23" t="s">
        <v>25</v>
      </c>
      <c r="M1605" s="23" t="s">
        <v>25</v>
      </c>
      <c r="N1605" s="23" t="s">
        <v>43</v>
      </c>
      <c r="O1605" s="23" t="s">
        <v>37</v>
      </c>
      <c r="P1605" s="94"/>
    </row>
    <row r="1606" spans="1:16" x14ac:dyDescent="0.2">
      <c r="A1606" s="33"/>
      <c r="B1606" s="34"/>
      <c r="C1606" s="35"/>
      <c r="D1606" s="23"/>
      <c r="E1606" s="23"/>
      <c r="F1606" s="23"/>
      <c r="G1606" s="23"/>
      <c r="H1606" s="23"/>
      <c r="I1606" s="23" t="s">
        <v>30</v>
      </c>
      <c r="J1606" s="23" t="s">
        <v>23</v>
      </c>
      <c r="K1606" s="23" t="s">
        <v>24</v>
      </c>
      <c r="L1606" s="23" t="s">
        <v>25</v>
      </c>
      <c r="M1606" s="23" t="s">
        <v>25</v>
      </c>
      <c r="N1606" s="23" t="s">
        <v>44</v>
      </c>
      <c r="O1606" s="23" t="s">
        <v>29</v>
      </c>
      <c r="P1606" s="94"/>
    </row>
    <row r="1607" spans="1:16" x14ac:dyDescent="0.2">
      <c r="A1607" s="33"/>
      <c r="B1607" s="34"/>
      <c r="C1607" s="35"/>
      <c r="D1607" s="23"/>
      <c r="E1607" s="23"/>
      <c r="F1607" s="23"/>
      <c r="G1607" s="23"/>
      <c r="H1607" s="23"/>
      <c r="I1607" s="23" t="s">
        <v>19</v>
      </c>
      <c r="J1607" s="23"/>
      <c r="K1607" s="23"/>
      <c r="L1607" s="23"/>
      <c r="M1607" s="23"/>
      <c r="N1607" s="23"/>
      <c r="O1607" s="23"/>
      <c r="P1607" s="94"/>
    </row>
    <row r="1608" spans="1:16" x14ac:dyDescent="0.2">
      <c r="A1608" s="33"/>
      <c r="B1608" s="34"/>
      <c r="C1608" s="35"/>
      <c r="D1608" s="23"/>
      <c r="E1608" s="23"/>
      <c r="F1608" s="23"/>
      <c r="G1608" s="23"/>
      <c r="H1608" s="23"/>
      <c r="I1608" s="23" t="s">
        <v>19</v>
      </c>
      <c r="J1608" s="23"/>
      <c r="K1608" s="23"/>
      <c r="L1608" s="23"/>
      <c r="M1608" s="23"/>
      <c r="N1608" s="23"/>
      <c r="O1608" s="23"/>
      <c r="P1608" s="94"/>
    </row>
    <row r="1609" spans="1:16" x14ac:dyDescent="0.2">
      <c r="A1609" s="33"/>
      <c r="B1609" s="34"/>
      <c r="C1609" s="35"/>
      <c r="D1609" s="23"/>
      <c r="E1609" s="23"/>
      <c r="F1609" s="23"/>
      <c r="G1609" s="23"/>
      <c r="H1609" s="23"/>
      <c r="I1609" s="23" t="s">
        <v>19</v>
      </c>
      <c r="J1609" s="23" t="s">
        <v>23</v>
      </c>
      <c r="K1609" s="23" t="s">
        <v>24</v>
      </c>
      <c r="L1609" s="23" t="s">
        <v>25</v>
      </c>
      <c r="M1609" s="23" t="s">
        <v>25</v>
      </c>
      <c r="N1609" s="23" t="s">
        <v>45</v>
      </c>
      <c r="O1609" s="23" t="s">
        <v>37</v>
      </c>
      <c r="P1609" s="94"/>
    </row>
    <row r="1610" spans="1:16" x14ac:dyDescent="0.2">
      <c r="A1610" s="33"/>
      <c r="B1610" s="34"/>
      <c r="C1610" s="35"/>
      <c r="D1610" s="23"/>
      <c r="E1610" s="23"/>
      <c r="F1610" s="23"/>
      <c r="G1610" s="23"/>
      <c r="H1610" s="23"/>
      <c r="I1610" s="23" t="s">
        <v>19</v>
      </c>
      <c r="J1610" s="23" t="s">
        <v>23</v>
      </c>
      <c r="K1610" s="23" t="s">
        <v>24</v>
      </c>
      <c r="L1610" s="23" t="s">
        <v>25</v>
      </c>
      <c r="M1610" s="23" t="s">
        <v>25</v>
      </c>
      <c r="N1610" s="23" t="s">
        <v>46</v>
      </c>
      <c r="O1610" s="23" t="s">
        <v>37</v>
      </c>
      <c r="P1610" s="94"/>
    </row>
    <row r="1611" spans="1:16" x14ac:dyDescent="0.2">
      <c r="A1611" s="33"/>
      <c r="B1611" s="34"/>
      <c r="C1611" s="35"/>
      <c r="D1611" s="23"/>
      <c r="E1611" s="23"/>
      <c r="F1611" s="23"/>
      <c r="G1611" s="23"/>
      <c r="H1611" s="23"/>
      <c r="I1611" s="23" t="s">
        <v>19</v>
      </c>
      <c r="J1611" s="23" t="s">
        <v>23</v>
      </c>
      <c r="K1611" s="23" t="s">
        <v>24</v>
      </c>
      <c r="L1611" s="23" t="s">
        <v>25</v>
      </c>
      <c r="M1611" s="23" t="s">
        <v>25</v>
      </c>
      <c r="N1611" s="23" t="s">
        <v>47</v>
      </c>
      <c r="O1611" s="23" t="s">
        <v>37</v>
      </c>
      <c r="P1611" s="94"/>
    </row>
    <row r="1612" spans="1:16" x14ac:dyDescent="0.2">
      <c r="A1612" s="33"/>
      <c r="B1612" s="34"/>
      <c r="C1612" s="35"/>
      <c r="D1612" s="23"/>
      <c r="E1612" s="23"/>
      <c r="F1612" s="23"/>
      <c r="G1612" s="23"/>
      <c r="H1612" s="23"/>
      <c r="I1612" s="23" t="s">
        <v>19</v>
      </c>
      <c r="J1612" s="23" t="s">
        <v>23</v>
      </c>
      <c r="K1612" s="23" t="s">
        <v>24</v>
      </c>
      <c r="L1612" s="23" t="s">
        <v>25</v>
      </c>
      <c r="M1612" s="23" t="s">
        <v>25</v>
      </c>
      <c r="N1612" s="23" t="s">
        <v>48</v>
      </c>
      <c r="O1612" s="23" t="s">
        <v>37</v>
      </c>
      <c r="P1612" s="94"/>
    </row>
    <row r="1613" spans="1:16" x14ac:dyDescent="0.2">
      <c r="A1613" s="33"/>
      <c r="B1613" s="34"/>
      <c r="C1613" s="35"/>
      <c r="D1613" s="23"/>
      <c r="E1613" s="23"/>
      <c r="F1613" s="23"/>
      <c r="G1613" s="23"/>
      <c r="H1613" s="23"/>
      <c r="I1613" s="23" t="s">
        <v>18</v>
      </c>
      <c r="J1613" s="23" t="s">
        <v>23</v>
      </c>
      <c r="K1613" s="23" t="s">
        <v>24</v>
      </c>
      <c r="L1613" s="23" t="s">
        <v>25</v>
      </c>
      <c r="M1613" s="23" t="s">
        <v>25</v>
      </c>
      <c r="N1613" s="23" t="s">
        <v>49</v>
      </c>
      <c r="O1613" s="23" t="s">
        <v>50</v>
      </c>
      <c r="P1613" s="94"/>
    </row>
    <row r="1614" spans="1:16" x14ac:dyDescent="0.2">
      <c r="A1614" s="33"/>
      <c r="B1614" s="34"/>
      <c r="C1614" s="35"/>
      <c r="D1614" s="23"/>
      <c r="E1614" s="23"/>
      <c r="F1614" s="23"/>
      <c r="G1614" s="23"/>
      <c r="H1614" s="23"/>
      <c r="I1614" s="23" t="s">
        <v>18</v>
      </c>
      <c r="J1614" s="23"/>
      <c r="K1614" s="23"/>
      <c r="L1614" s="23"/>
      <c r="M1614" s="23"/>
      <c r="N1614" s="23"/>
      <c r="O1614" s="23"/>
      <c r="P1614" s="94"/>
    </row>
    <row r="1615" spans="1:16" x14ac:dyDescent="0.2">
      <c r="A1615" s="33"/>
      <c r="B1615" s="34"/>
      <c r="C1615" s="35"/>
      <c r="D1615" s="23"/>
      <c r="E1615" s="23"/>
      <c r="F1615" s="23"/>
      <c r="G1615" s="23"/>
      <c r="H1615" s="23"/>
      <c r="I1615" s="23" t="s">
        <v>18</v>
      </c>
      <c r="J1615" s="23"/>
      <c r="K1615" s="23"/>
      <c r="L1615" s="23"/>
      <c r="M1615" s="23"/>
      <c r="N1615" s="23"/>
      <c r="O1615" s="23"/>
      <c r="P1615" s="94"/>
    </row>
    <row r="1616" spans="1:16" x14ac:dyDescent="0.2">
      <c r="A1616" s="33"/>
      <c r="B1616" s="34"/>
      <c r="C1616" s="35"/>
      <c r="D1616" s="23"/>
      <c r="E1616" s="23"/>
      <c r="F1616" s="23"/>
      <c r="G1616" s="23"/>
      <c r="H1616" s="23"/>
      <c r="I1616" s="23" t="s">
        <v>18</v>
      </c>
      <c r="J1616" s="23"/>
      <c r="K1616" s="23"/>
      <c r="L1616" s="23"/>
      <c r="M1616" s="23"/>
      <c r="N1616" s="23"/>
      <c r="O1616" s="23"/>
      <c r="P1616" s="94"/>
    </row>
    <row r="1617" spans="1:16" x14ac:dyDescent="0.2">
      <c r="A1617" s="33"/>
      <c r="B1617" s="34"/>
      <c r="C1617" s="35"/>
      <c r="D1617" s="23"/>
      <c r="E1617" s="23"/>
      <c r="F1617" s="23"/>
      <c r="G1617" s="23"/>
      <c r="H1617" s="23"/>
      <c r="I1617" s="23" t="s">
        <v>18</v>
      </c>
      <c r="J1617" s="23"/>
      <c r="K1617" s="23"/>
      <c r="L1617" s="23"/>
      <c r="M1617" s="23"/>
      <c r="N1617" s="23"/>
      <c r="O1617" s="23"/>
      <c r="P1617" s="94"/>
    </row>
    <row r="1618" spans="1:16" x14ac:dyDescent="0.2">
      <c r="A1618" s="33"/>
      <c r="B1618" s="34"/>
      <c r="C1618" s="35"/>
      <c r="D1618" s="23"/>
      <c r="E1618" s="23"/>
      <c r="F1618" s="23"/>
      <c r="G1618" s="23"/>
      <c r="H1618" s="23"/>
      <c r="I1618" s="23" t="s">
        <v>19</v>
      </c>
      <c r="J1618" s="23"/>
      <c r="K1618" s="23"/>
      <c r="L1618" s="23"/>
      <c r="M1618" s="23"/>
      <c r="N1618" s="23"/>
      <c r="O1618" s="23"/>
      <c r="P1618" s="94"/>
    </row>
    <row r="1619" spans="1:16" x14ac:dyDescent="0.2">
      <c r="A1619" s="33"/>
      <c r="B1619" s="34"/>
      <c r="C1619" s="35"/>
      <c r="D1619" s="23"/>
      <c r="E1619" s="23"/>
      <c r="F1619" s="23"/>
      <c r="G1619" s="23"/>
      <c r="H1619" s="23"/>
      <c r="I1619" s="23" t="s">
        <v>18</v>
      </c>
      <c r="J1619" s="23"/>
      <c r="K1619" s="23"/>
      <c r="L1619" s="23"/>
      <c r="M1619" s="23"/>
      <c r="N1619" s="23"/>
      <c r="O1619" s="23"/>
      <c r="P1619" s="94"/>
    </row>
    <row r="1620" spans="1:16" x14ac:dyDescent="0.2">
      <c r="A1620" s="33"/>
      <c r="B1620" s="34"/>
      <c r="C1620" s="35"/>
      <c r="D1620" s="23"/>
      <c r="E1620" s="23"/>
      <c r="F1620" s="23"/>
      <c r="G1620" s="23"/>
      <c r="H1620" s="23"/>
      <c r="I1620" s="23" t="s">
        <v>19</v>
      </c>
      <c r="J1620" s="23"/>
      <c r="K1620" s="23"/>
      <c r="L1620" s="23"/>
      <c r="M1620" s="23"/>
      <c r="N1620" s="23"/>
      <c r="O1620" s="23"/>
      <c r="P1620" s="94"/>
    </row>
    <row r="1621" spans="1:16" x14ac:dyDescent="0.2">
      <c r="A1621" s="33"/>
      <c r="B1621" s="34"/>
      <c r="C1621" s="35"/>
      <c r="D1621" s="23"/>
      <c r="E1621" s="23"/>
      <c r="F1621" s="23"/>
      <c r="G1621" s="23"/>
      <c r="H1621" s="23"/>
      <c r="I1621" s="23" t="s">
        <v>19</v>
      </c>
      <c r="J1621" s="23"/>
      <c r="K1621" s="23"/>
      <c r="L1621" s="23"/>
      <c r="M1621" s="23"/>
      <c r="N1621" s="23"/>
      <c r="O1621" s="23"/>
      <c r="P1621" s="94"/>
    </row>
    <row r="1622" spans="1:16" x14ac:dyDescent="0.2">
      <c r="A1622" s="33"/>
      <c r="B1622" s="34"/>
      <c r="C1622" s="35"/>
      <c r="D1622" s="23"/>
      <c r="E1622" s="23"/>
      <c r="F1622" s="23"/>
      <c r="G1622" s="23"/>
      <c r="H1622" s="23"/>
      <c r="I1622" s="23" t="s">
        <v>19</v>
      </c>
      <c r="J1622" s="23"/>
      <c r="K1622" s="23"/>
      <c r="L1622" s="23"/>
      <c r="M1622" s="23"/>
      <c r="N1622" s="23"/>
      <c r="O1622" s="23"/>
      <c r="P1622" s="94"/>
    </row>
    <row r="1623" spans="1:16" x14ac:dyDescent="0.2">
      <c r="A1623" s="33"/>
      <c r="B1623" s="34"/>
      <c r="C1623" s="35"/>
      <c r="D1623" s="23"/>
      <c r="E1623" s="23"/>
      <c r="F1623" s="23"/>
      <c r="G1623" s="23"/>
      <c r="H1623" s="23"/>
      <c r="I1623" s="23" t="s">
        <v>19</v>
      </c>
      <c r="J1623" s="23"/>
      <c r="K1623" s="23"/>
      <c r="L1623" s="23"/>
      <c r="M1623" s="23"/>
      <c r="N1623" s="23"/>
      <c r="O1623" s="23"/>
      <c r="P1623" s="94"/>
    </row>
    <row r="1624" spans="1:16" x14ac:dyDescent="0.2">
      <c r="A1624" s="33"/>
      <c r="B1624" s="34"/>
      <c r="C1624" s="35"/>
      <c r="D1624" s="23"/>
      <c r="E1624" s="23"/>
      <c r="F1624" s="23"/>
      <c r="G1624" s="23"/>
      <c r="H1624" s="23"/>
      <c r="I1624" s="23" t="s">
        <v>19</v>
      </c>
      <c r="J1624" s="23"/>
      <c r="K1624" s="23"/>
      <c r="L1624" s="23"/>
      <c r="M1624" s="23"/>
      <c r="N1624" s="23"/>
      <c r="O1624" s="23"/>
      <c r="P1624" s="94"/>
    </row>
    <row r="1625" spans="1:16" x14ac:dyDescent="0.2">
      <c r="A1625" s="33"/>
      <c r="B1625" s="34"/>
      <c r="C1625" s="35"/>
      <c r="D1625" s="23"/>
      <c r="E1625" s="23"/>
      <c r="F1625" s="23"/>
      <c r="G1625" s="23"/>
      <c r="H1625" s="23"/>
      <c r="I1625" s="23" t="s">
        <v>18</v>
      </c>
      <c r="J1625" s="23"/>
      <c r="K1625" s="23"/>
      <c r="L1625" s="23"/>
      <c r="M1625" s="23"/>
      <c r="N1625" s="23"/>
      <c r="O1625" s="23"/>
      <c r="P1625" s="94"/>
    </row>
    <row r="1626" spans="1:16" x14ac:dyDescent="0.2">
      <c r="A1626" s="33"/>
      <c r="B1626" s="34"/>
      <c r="C1626" s="35"/>
      <c r="D1626" s="23"/>
      <c r="E1626" s="23"/>
      <c r="F1626" s="23"/>
      <c r="G1626" s="23"/>
      <c r="H1626" s="23"/>
      <c r="I1626" s="23" t="s">
        <v>19</v>
      </c>
      <c r="J1626" s="23"/>
      <c r="K1626" s="23"/>
      <c r="L1626" s="23"/>
      <c r="M1626" s="23"/>
      <c r="N1626" s="23"/>
      <c r="O1626" s="23"/>
      <c r="P1626" s="94"/>
    </row>
    <row r="1627" spans="1:16" x14ac:dyDescent="0.2">
      <c r="A1627" s="33"/>
      <c r="B1627" s="34"/>
      <c r="C1627" s="35"/>
      <c r="D1627" s="23"/>
      <c r="E1627" s="23"/>
      <c r="F1627" s="23"/>
      <c r="G1627" s="23"/>
      <c r="H1627" s="23"/>
      <c r="I1627" s="23" t="s">
        <v>19</v>
      </c>
      <c r="J1627" s="23"/>
      <c r="K1627" s="23"/>
      <c r="L1627" s="23"/>
      <c r="M1627" s="23"/>
      <c r="N1627" s="23"/>
      <c r="O1627" s="23"/>
      <c r="P1627" s="94"/>
    </row>
    <row r="1628" spans="1:16" x14ac:dyDescent="0.2">
      <c r="A1628" s="33"/>
      <c r="B1628" s="34"/>
      <c r="C1628" s="35"/>
      <c r="D1628" s="23"/>
      <c r="E1628" s="23"/>
      <c r="F1628" s="23"/>
      <c r="G1628" s="23"/>
      <c r="H1628" s="23"/>
      <c r="I1628" s="23" t="s">
        <v>19</v>
      </c>
      <c r="J1628" s="23"/>
      <c r="K1628" s="23"/>
      <c r="L1628" s="23"/>
      <c r="M1628" s="23"/>
      <c r="N1628" s="23"/>
      <c r="O1628" s="23"/>
      <c r="P1628" s="94"/>
    </row>
    <row r="1629" spans="1:16" x14ac:dyDescent="0.2">
      <c r="A1629" s="33"/>
      <c r="B1629" s="34"/>
      <c r="C1629" s="35"/>
      <c r="D1629" s="23"/>
      <c r="E1629" s="23"/>
      <c r="F1629" s="23"/>
      <c r="G1629" s="23"/>
      <c r="H1629" s="23"/>
      <c r="I1629" s="23" t="s">
        <v>19</v>
      </c>
      <c r="J1629" s="23"/>
      <c r="K1629" s="23"/>
      <c r="L1629" s="23"/>
      <c r="M1629" s="23"/>
      <c r="N1629" s="23"/>
      <c r="O1629" s="23"/>
      <c r="P1629" s="94"/>
    </row>
    <row r="1630" spans="1:16" x14ac:dyDescent="0.2">
      <c r="A1630" s="33"/>
      <c r="B1630" s="34"/>
      <c r="C1630" s="35"/>
      <c r="D1630" s="23"/>
      <c r="E1630" s="23"/>
      <c r="F1630" s="23"/>
      <c r="G1630" s="23"/>
      <c r="H1630" s="23"/>
      <c r="I1630" s="23" t="s">
        <v>19</v>
      </c>
      <c r="J1630" s="23"/>
      <c r="K1630" s="23"/>
      <c r="L1630" s="23"/>
      <c r="M1630" s="23"/>
      <c r="N1630" s="23"/>
      <c r="O1630" s="23"/>
      <c r="P1630" s="94"/>
    </row>
    <row r="1631" spans="1:16" x14ac:dyDescent="0.2">
      <c r="A1631" s="33"/>
      <c r="B1631" s="34"/>
      <c r="C1631" s="35"/>
      <c r="D1631" s="23"/>
      <c r="E1631" s="23"/>
      <c r="F1631" s="23"/>
      <c r="G1631" s="23"/>
      <c r="H1631" s="23"/>
      <c r="I1631" s="23" t="s">
        <v>19</v>
      </c>
      <c r="J1631" s="23"/>
      <c r="K1631" s="23"/>
      <c r="L1631" s="23"/>
      <c r="M1631" s="23"/>
      <c r="N1631" s="23"/>
      <c r="O1631" s="23"/>
      <c r="P1631" s="94"/>
    </row>
    <row r="1632" spans="1:16" x14ac:dyDescent="0.2">
      <c r="A1632" s="33"/>
      <c r="B1632" s="34"/>
      <c r="C1632" s="35"/>
      <c r="D1632" s="23"/>
      <c r="E1632" s="23"/>
      <c r="F1632" s="23"/>
      <c r="G1632" s="23"/>
      <c r="H1632" s="23"/>
      <c r="I1632" s="23" t="s">
        <v>19</v>
      </c>
      <c r="J1632" s="23"/>
      <c r="K1632" s="23"/>
      <c r="L1632" s="23"/>
      <c r="M1632" s="23"/>
      <c r="N1632" s="23"/>
      <c r="O1632" s="23"/>
      <c r="P1632" s="94"/>
    </row>
    <row r="1633" spans="1:16" x14ac:dyDescent="0.2">
      <c r="A1633" s="33"/>
      <c r="B1633" s="34"/>
      <c r="C1633" s="35"/>
      <c r="D1633" s="23"/>
      <c r="E1633" s="23"/>
      <c r="F1633" s="23"/>
      <c r="G1633" s="23"/>
      <c r="H1633" s="23"/>
      <c r="I1633" s="23" t="s">
        <v>19</v>
      </c>
      <c r="J1633" s="23"/>
      <c r="K1633" s="23"/>
      <c r="L1633" s="23"/>
      <c r="M1633" s="23"/>
      <c r="N1633" s="23"/>
      <c r="O1633" s="23"/>
      <c r="P1633" s="94"/>
    </row>
    <row r="1634" spans="1:16" x14ac:dyDescent="0.2">
      <c r="A1634" s="33"/>
      <c r="B1634" s="34"/>
      <c r="C1634" s="35"/>
      <c r="D1634" s="23"/>
      <c r="E1634" s="23"/>
      <c r="F1634" s="23"/>
      <c r="G1634" s="23"/>
      <c r="H1634" s="23"/>
      <c r="I1634" s="23" t="s">
        <v>19</v>
      </c>
      <c r="J1634" s="23"/>
      <c r="K1634" s="23"/>
      <c r="L1634" s="23"/>
      <c r="M1634" s="23"/>
      <c r="N1634" s="23"/>
      <c r="O1634" s="23"/>
      <c r="P1634" s="94"/>
    </row>
    <row r="1635" spans="1:16" x14ac:dyDescent="0.2">
      <c r="A1635" s="33"/>
      <c r="B1635" s="34"/>
      <c r="C1635" s="35"/>
      <c r="D1635" s="23"/>
      <c r="E1635" s="23"/>
      <c r="F1635" s="23"/>
      <c r="G1635" s="23"/>
      <c r="H1635" s="23"/>
      <c r="I1635" s="23" t="s">
        <v>19</v>
      </c>
      <c r="J1635" s="23"/>
      <c r="K1635" s="23"/>
      <c r="L1635" s="23"/>
      <c r="M1635" s="23"/>
      <c r="N1635" s="23"/>
      <c r="O1635" s="23"/>
      <c r="P1635" s="94"/>
    </row>
    <row r="1636" spans="1:16" x14ac:dyDescent="0.2">
      <c r="A1636" s="33"/>
      <c r="B1636" s="34"/>
      <c r="C1636" s="35"/>
      <c r="D1636" s="23"/>
      <c r="E1636" s="23"/>
      <c r="F1636" s="23"/>
      <c r="G1636" s="23"/>
      <c r="H1636" s="23"/>
      <c r="I1636" s="23" t="s">
        <v>19</v>
      </c>
      <c r="J1636" s="23"/>
      <c r="K1636" s="23"/>
      <c r="L1636" s="23"/>
      <c r="M1636" s="23"/>
      <c r="N1636" s="23"/>
      <c r="O1636" s="23"/>
      <c r="P1636" s="94"/>
    </row>
    <row r="1637" spans="1:16" x14ac:dyDescent="0.2">
      <c r="A1637" s="33"/>
      <c r="B1637" s="34"/>
      <c r="C1637" s="35"/>
      <c r="D1637" s="23"/>
      <c r="E1637" s="23"/>
      <c r="F1637" s="23"/>
      <c r="G1637" s="23"/>
      <c r="H1637" s="23"/>
      <c r="I1637" s="23" t="s">
        <v>19</v>
      </c>
      <c r="J1637" s="23"/>
      <c r="K1637" s="23"/>
      <c r="L1637" s="23"/>
      <c r="M1637" s="23"/>
      <c r="N1637" s="23"/>
      <c r="O1637" s="23"/>
      <c r="P1637" s="94"/>
    </row>
    <row r="1638" spans="1:16" x14ac:dyDescent="0.2">
      <c r="A1638" s="33"/>
      <c r="B1638" s="34"/>
      <c r="C1638" s="35"/>
      <c r="D1638" s="23"/>
      <c r="E1638" s="23"/>
      <c r="F1638" s="23"/>
      <c r="G1638" s="23"/>
      <c r="H1638" s="23"/>
      <c r="I1638" s="23" t="s">
        <v>19</v>
      </c>
      <c r="J1638" s="23"/>
      <c r="K1638" s="23"/>
      <c r="L1638" s="23"/>
      <c r="M1638" s="23"/>
      <c r="N1638" s="23"/>
      <c r="O1638" s="23"/>
      <c r="P1638" s="94"/>
    </row>
    <row r="1639" spans="1:16" x14ac:dyDescent="0.2">
      <c r="A1639" s="33"/>
      <c r="B1639" s="34"/>
      <c r="C1639" s="35"/>
      <c r="D1639" s="23"/>
      <c r="E1639" s="23"/>
      <c r="F1639" s="23"/>
      <c r="G1639" s="23"/>
      <c r="H1639" s="23"/>
      <c r="I1639" s="23" t="s">
        <v>19</v>
      </c>
      <c r="J1639" s="23" t="s">
        <v>51</v>
      </c>
      <c r="K1639" s="23" t="s">
        <v>33</v>
      </c>
      <c r="L1639" s="23" t="s">
        <v>25</v>
      </c>
      <c r="M1639" s="23" t="s">
        <v>25</v>
      </c>
      <c r="N1639" s="23" t="s">
        <v>52</v>
      </c>
      <c r="O1639" s="23" t="s">
        <v>53</v>
      </c>
      <c r="P1639" s="94" t="s">
        <v>54</v>
      </c>
    </row>
    <row r="1640" spans="1:16" x14ac:dyDescent="0.2">
      <c r="A1640" s="33"/>
      <c r="B1640" s="34"/>
      <c r="C1640" s="35"/>
      <c r="D1640" s="23"/>
      <c r="E1640" s="23"/>
      <c r="F1640" s="23"/>
      <c r="G1640" s="23"/>
      <c r="H1640" s="23"/>
      <c r="I1640" s="23" t="s">
        <v>19</v>
      </c>
      <c r="J1640" s="23"/>
      <c r="K1640" s="23"/>
      <c r="L1640" s="23"/>
      <c r="M1640" s="23"/>
      <c r="N1640" s="23"/>
      <c r="O1640" s="23"/>
      <c r="P1640" s="94"/>
    </row>
    <row r="1641" spans="1:16" x14ac:dyDescent="0.2">
      <c r="A1641" s="33"/>
      <c r="B1641" s="34"/>
      <c r="C1641" s="35"/>
      <c r="D1641" s="23"/>
      <c r="E1641" s="23"/>
      <c r="F1641" s="23"/>
      <c r="G1641" s="23"/>
      <c r="H1641" s="23"/>
      <c r="I1641" s="23" t="s">
        <v>19</v>
      </c>
      <c r="J1641" s="23"/>
      <c r="K1641" s="23"/>
      <c r="L1641" s="23"/>
      <c r="M1641" s="23"/>
      <c r="N1641" s="23"/>
      <c r="O1641" s="23"/>
      <c r="P1641" s="94"/>
    </row>
    <row r="1642" spans="1:16" x14ac:dyDescent="0.2">
      <c r="A1642" s="33"/>
      <c r="B1642" s="34"/>
      <c r="C1642" s="35"/>
      <c r="D1642" s="23"/>
      <c r="E1642" s="23"/>
      <c r="F1642" s="23"/>
      <c r="G1642" s="23"/>
      <c r="H1642" s="23"/>
      <c r="I1642" s="23" t="s">
        <v>19</v>
      </c>
      <c r="J1642" s="23"/>
      <c r="K1642" s="23"/>
      <c r="L1642" s="23"/>
      <c r="M1642" s="23"/>
      <c r="N1642" s="23"/>
      <c r="O1642" s="23"/>
      <c r="P1642" s="94"/>
    </row>
    <row r="1643" spans="1:16" x14ac:dyDescent="0.2">
      <c r="A1643" s="33"/>
      <c r="B1643" s="34"/>
      <c r="C1643" s="35"/>
      <c r="D1643" s="23"/>
      <c r="E1643" s="23"/>
      <c r="F1643" s="23"/>
      <c r="G1643" s="23"/>
      <c r="H1643" s="23"/>
      <c r="I1643" s="23" t="s">
        <v>19</v>
      </c>
      <c r="J1643" s="23"/>
      <c r="K1643" s="23"/>
      <c r="L1643" s="23"/>
      <c r="M1643" s="23"/>
      <c r="N1643" s="23"/>
      <c r="O1643" s="23"/>
      <c r="P1643" s="94"/>
    </row>
    <row r="1644" spans="1:16" x14ac:dyDescent="0.2">
      <c r="A1644" s="33"/>
      <c r="B1644" s="34"/>
      <c r="C1644" s="35"/>
      <c r="D1644" s="23"/>
      <c r="E1644" s="23"/>
      <c r="F1644" s="23"/>
      <c r="G1644" s="23"/>
      <c r="H1644" s="23"/>
      <c r="I1644" s="23" t="s">
        <v>19</v>
      </c>
      <c r="J1644" s="23"/>
      <c r="K1644" s="23"/>
      <c r="L1644" s="23"/>
      <c r="M1644" s="23"/>
      <c r="N1644" s="23"/>
      <c r="O1644" s="23"/>
      <c r="P1644" s="94"/>
    </row>
    <row r="1645" spans="1:16" x14ac:dyDescent="0.2">
      <c r="A1645" s="33"/>
      <c r="B1645" s="34"/>
      <c r="C1645" s="35"/>
      <c r="D1645" s="23"/>
      <c r="E1645" s="23"/>
      <c r="F1645" s="23"/>
      <c r="G1645" s="23"/>
      <c r="H1645" s="23"/>
      <c r="I1645" s="23" t="s">
        <v>19</v>
      </c>
      <c r="J1645" s="23"/>
      <c r="K1645" s="23"/>
      <c r="L1645" s="23"/>
      <c r="M1645" s="23"/>
      <c r="N1645" s="23"/>
      <c r="O1645" s="23"/>
      <c r="P1645" s="94"/>
    </row>
    <row r="1646" spans="1:16" x14ac:dyDescent="0.2">
      <c r="A1646" s="33"/>
      <c r="B1646" s="34"/>
      <c r="C1646" s="35"/>
      <c r="D1646" s="23"/>
      <c r="E1646" s="23"/>
      <c r="F1646" s="23"/>
      <c r="G1646" s="23"/>
      <c r="H1646" s="23"/>
      <c r="I1646" s="23" t="s">
        <v>19</v>
      </c>
      <c r="J1646" s="23"/>
      <c r="K1646" s="23"/>
      <c r="L1646" s="23"/>
      <c r="M1646" s="23"/>
      <c r="N1646" s="23"/>
      <c r="O1646" s="23"/>
      <c r="P1646" s="94"/>
    </row>
    <row r="1647" spans="1:16" x14ac:dyDescent="0.2">
      <c r="A1647" s="33"/>
      <c r="B1647" s="34"/>
      <c r="C1647" s="35"/>
      <c r="D1647" s="23"/>
      <c r="E1647" s="23"/>
      <c r="F1647" s="23"/>
      <c r="G1647" s="23"/>
      <c r="H1647" s="23"/>
      <c r="I1647" s="23" t="s">
        <v>19</v>
      </c>
      <c r="J1647" s="23"/>
      <c r="K1647" s="23"/>
      <c r="L1647" s="23"/>
      <c r="M1647" s="23"/>
      <c r="N1647" s="23"/>
      <c r="O1647" s="23"/>
      <c r="P1647" s="94"/>
    </row>
    <row r="1648" spans="1:16" x14ac:dyDescent="0.2">
      <c r="A1648" s="33"/>
      <c r="B1648" s="34"/>
      <c r="C1648" s="35"/>
      <c r="D1648" s="23"/>
      <c r="E1648" s="23"/>
      <c r="F1648" s="23"/>
      <c r="G1648" s="23"/>
      <c r="H1648" s="23"/>
      <c r="I1648" s="23" t="s">
        <v>19</v>
      </c>
      <c r="J1648" s="23"/>
      <c r="K1648" s="23"/>
      <c r="L1648" s="23"/>
      <c r="M1648" s="23"/>
      <c r="N1648" s="23"/>
      <c r="O1648" s="23"/>
      <c r="P1648" s="94"/>
    </row>
    <row r="1649" spans="1:16" x14ac:dyDescent="0.2">
      <c r="A1649" s="33"/>
      <c r="B1649" s="34"/>
      <c r="C1649" s="35"/>
      <c r="D1649" s="23"/>
      <c r="E1649" s="23"/>
      <c r="F1649" s="23"/>
      <c r="G1649" s="23"/>
      <c r="H1649" s="23"/>
      <c r="I1649" s="23" t="s">
        <v>19</v>
      </c>
      <c r="J1649" s="23"/>
      <c r="K1649" s="23"/>
      <c r="L1649" s="23"/>
      <c r="M1649" s="23"/>
      <c r="N1649" s="23"/>
      <c r="O1649" s="23"/>
      <c r="P1649" s="94"/>
    </row>
    <row r="1650" spans="1:16" x14ac:dyDescent="0.2">
      <c r="A1650" s="33"/>
      <c r="B1650" s="34"/>
      <c r="C1650" s="35"/>
      <c r="D1650" s="23"/>
      <c r="E1650" s="23"/>
      <c r="F1650" s="23"/>
      <c r="G1650" s="23"/>
      <c r="H1650" s="23"/>
      <c r="I1650" s="23" t="s">
        <v>19</v>
      </c>
      <c r="J1650" s="23" t="s">
        <v>23</v>
      </c>
      <c r="K1650" s="23" t="s">
        <v>24</v>
      </c>
      <c r="L1650" s="23" t="s">
        <v>25</v>
      </c>
      <c r="M1650" s="23" t="s">
        <v>25</v>
      </c>
      <c r="N1650" s="23" t="s">
        <v>55</v>
      </c>
      <c r="O1650" s="23" t="s">
        <v>37</v>
      </c>
      <c r="P1650" s="94"/>
    </row>
    <row r="1651" spans="1:16" x14ac:dyDescent="0.2">
      <c r="A1651" s="33"/>
      <c r="B1651" s="34"/>
      <c r="C1651" s="35"/>
      <c r="D1651" s="23"/>
      <c r="E1651" s="23"/>
      <c r="F1651" s="23"/>
      <c r="G1651" s="23"/>
      <c r="H1651" s="23"/>
      <c r="I1651" s="23" t="s">
        <v>19</v>
      </c>
      <c r="J1651" s="23" t="s">
        <v>23</v>
      </c>
      <c r="K1651" s="23" t="s">
        <v>24</v>
      </c>
      <c r="L1651" s="23" t="s">
        <v>25</v>
      </c>
      <c r="M1651" s="23" t="s">
        <v>25</v>
      </c>
      <c r="N1651" s="23" t="s">
        <v>56</v>
      </c>
      <c r="O1651" s="23" t="s">
        <v>57</v>
      </c>
      <c r="P1651" s="94"/>
    </row>
    <row r="1652" spans="1:16" x14ac:dyDescent="0.2">
      <c r="A1652" s="33"/>
      <c r="B1652" s="34"/>
      <c r="C1652" s="35"/>
      <c r="D1652" s="23"/>
      <c r="E1652" s="23"/>
      <c r="F1652" s="23"/>
      <c r="G1652" s="23"/>
      <c r="H1652" s="23"/>
      <c r="I1652" s="23" t="s">
        <v>19</v>
      </c>
      <c r="J1652" s="23" t="s">
        <v>23</v>
      </c>
      <c r="K1652" s="23" t="s">
        <v>24</v>
      </c>
      <c r="L1652" s="23" t="s">
        <v>25</v>
      </c>
      <c r="M1652" s="23" t="s">
        <v>25</v>
      </c>
      <c r="N1652" s="23" t="s">
        <v>58</v>
      </c>
      <c r="O1652" s="23" t="s">
        <v>59</v>
      </c>
      <c r="P1652" s="94"/>
    </row>
    <row r="1653" spans="1:16" x14ac:dyDescent="0.2">
      <c r="A1653" s="33"/>
      <c r="B1653" s="34"/>
      <c r="C1653" s="35"/>
      <c r="D1653" s="23"/>
      <c r="E1653" s="23"/>
      <c r="F1653" s="23"/>
      <c r="G1653" s="23"/>
      <c r="H1653" s="23"/>
      <c r="I1653" s="23" t="s">
        <v>19</v>
      </c>
      <c r="J1653" s="23" t="s">
        <v>23</v>
      </c>
      <c r="K1653" s="23" t="s">
        <v>24</v>
      </c>
      <c r="L1653" s="23" t="s">
        <v>25</v>
      </c>
      <c r="M1653" s="23" t="s">
        <v>25</v>
      </c>
      <c r="N1653" s="23" t="s">
        <v>60</v>
      </c>
      <c r="O1653" s="23" t="s">
        <v>61</v>
      </c>
      <c r="P1653" s="94"/>
    </row>
    <row r="1654" spans="1:16" x14ac:dyDescent="0.2">
      <c r="A1654" s="33"/>
      <c r="B1654" s="34"/>
      <c r="C1654" s="35"/>
      <c r="D1654" s="23"/>
      <c r="E1654" s="23"/>
      <c r="F1654" s="23"/>
      <c r="G1654" s="23"/>
      <c r="H1654" s="23"/>
      <c r="I1654" s="23" t="s">
        <v>19</v>
      </c>
      <c r="J1654" s="23" t="s">
        <v>23</v>
      </c>
      <c r="K1654" s="23" t="s">
        <v>24</v>
      </c>
      <c r="L1654" s="23" t="s">
        <v>25</v>
      </c>
      <c r="M1654" s="23" t="s">
        <v>25</v>
      </c>
      <c r="N1654" s="23" t="s">
        <v>62</v>
      </c>
      <c r="O1654" s="23"/>
      <c r="P1654" s="94"/>
    </row>
    <row r="1655" spans="1:16" x14ac:dyDescent="0.2">
      <c r="A1655" s="33"/>
      <c r="B1655" s="34"/>
      <c r="C1655" s="35"/>
      <c r="D1655" s="23"/>
      <c r="E1655" s="23"/>
      <c r="F1655" s="23"/>
      <c r="G1655" s="23"/>
      <c r="H1655" s="23"/>
      <c r="I1655" s="23" t="s">
        <v>19</v>
      </c>
      <c r="J1655" s="23" t="s">
        <v>23</v>
      </c>
      <c r="K1655" s="23" t="s">
        <v>24</v>
      </c>
      <c r="L1655" s="23" t="s">
        <v>25</v>
      </c>
      <c r="M1655" s="23" t="s">
        <v>25</v>
      </c>
      <c r="N1655" s="23" t="s">
        <v>63</v>
      </c>
      <c r="O1655" s="23"/>
      <c r="P1655" s="94"/>
    </row>
    <row r="1656" spans="1:16" x14ac:dyDescent="0.2">
      <c r="A1656" s="33"/>
      <c r="B1656" s="34"/>
      <c r="C1656" s="35"/>
      <c r="D1656" s="23"/>
      <c r="E1656" s="23"/>
      <c r="F1656" s="23"/>
      <c r="G1656" s="23"/>
      <c r="H1656" s="23"/>
      <c r="I1656" s="23" t="s">
        <v>19</v>
      </c>
      <c r="J1656" s="23" t="s">
        <v>23</v>
      </c>
      <c r="K1656" s="23" t="s">
        <v>24</v>
      </c>
      <c r="L1656" s="23" t="s">
        <v>25</v>
      </c>
      <c r="M1656" s="23" t="s">
        <v>25</v>
      </c>
      <c r="N1656" s="23" t="s">
        <v>64</v>
      </c>
      <c r="O1656" s="23" t="s">
        <v>37</v>
      </c>
      <c r="P1656" s="94"/>
    </row>
    <row r="1657" spans="1:16" x14ac:dyDescent="0.2">
      <c r="A1657" s="33"/>
      <c r="B1657" s="34"/>
      <c r="C1657" s="35"/>
      <c r="D1657" s="23"/>
      <c r="E1657" s="23"/>
      <c r="F1657" s="23"/>
      <c r="G1657" s="23"/>
      <c r="H1657" s="23"/>
      <c r="I1657" s="23" t="s">
        <v>20</v>
      </c>
      <c r="J1657" s="23" t="s">
        <v>51</v>
      </c>
      <c r="K1657" s="23" t="s">
        <v>24</v>
      </c>
      <c r="L1657" s="23" t="s">
        <v>25</v>
      </c>
      <c r="M1657" s="23" t="s">
        <v>25</v>
      </c>
      <c r="N1657" s="23" t="s">
        <v>65</v>
      </c>
      <c r="O1657" s="23" t="s">
        <v>66</v>
      </c>
      <c r="P1657" s="94" t="s">
        <v>54</v>
      </c>
    </row>
    <row r="1658" spans="1:16" x14ac:dyDescent="0.2">
      <c r="A1658" s="33"/>
      <c r="B1658" s="34"/>
      <c r="C1658" s="35"/>
      <c r="D1658" s="23"/>
      <c r="E1658" s="23"/>
      <c r="F1658" s="23"/>
      <c r="G1658" s="23"/>
      <c r="H1658" s="23"/>
      <c r="I1658" s="23" t="s">
        <v>18</v>
      </c>
      <c r="J1658" s="23" t="s">
        <v>23</v>
      </c>
      <c r="K1658" s="23" t="s">
        <v>24</v>
      </c>
      <c r="L1658" s="23" t="s">
        <v>25</v>
      </c>
      <c r="M1658" s="23" t="s">
        <v>25</v>
      </c>
      <c r="N1658" s="23" t="s">
        <v>67</v>
      </c>
      <c r="O1658" s="23" t="s">
        <v>29</v>
      </c>
      <c r="P1658" s="94"/>
    </row>
    <row r="1659" spans="1:16" x14ac:dyDescent="0.2">
      <c r="A1659" s="33"/>
      <c r="B1659" s="34"/>
      <c r="C1659" s="35"/>
      <c r="D1659" s="23"/>
      <c r="E1659" s="23"/>
      <c r="F1659" s="23"/>
      <c r="G1659" s="23"/>
      <c r="H1659" s="23"/>
      <c r="I1659" s="23" t="s">
        <v>19</v>
      </c>
      <c r="J1659" s="23" t="s">
        <v>23</v>
      </c>
      <c r="K1659" s="23" t="s">
        <v>24</v>
      </c>
      <c r="L1659" s="23" t="s">
        <v>25</v>
      </c>
      <c r="M1659" s="23" t="s">
        <v>25</v>
      </c>
      <c r="N1659" s="23" t="s">
        <v>68</v>
      </c>
      <c r="O1659" s="23"/>
      <c r="P1659" s="94"/>
    </row>
    <row r="1660" spans="1:16" x14ac:dyDescent="0.2">
      <c r="A1660" s="33"/>
      <c r="B1660" s="34"/>
      <c r="C1660" s="35"/>
      <c r="D1660" s="23"/>
      <c r="E1660" s="23"/>
      <c r="F1660" s="23"/>
      <c r="G1660" s="23"/>
      <c r="H1660" s="23"/>
      <c r="I1660" s="23" t="s">
        <v>19</v>
      </c>
      <c r="J1660" s="23" t="s">
        <v>23</v>
      </c>
      <c r="K1660" s="23" t="s">
        <v>24</v>
      </c>
      <c r="L1660" s="23" t="s">
        <v>25</v>
      </c>
      <c r="M1660" s="23" t="s">
        <v>25</v>
      </c>
      <c r="N1660" s="23" t="s">
        <v>69</v>
      </c>
      <c r="O1660" s="23" t="s">
        <v>61</v>
      </c>
      <c r="P1660" s="94"/>
    </row>
    <row r="1661" spans="1:16" x14ac:dyDescent="0.2">
      <c r="A1661" s="33"/>
      <c r="B1661" s="34"/>
      <c r="C1661" s="35"/>
      <c r="D1661" s="23"/>
      <c r="E1661" s="23"/>
      <c r="F1661" s="23"/>
      <c r="G1661" s="23"/>
      <c r="H1661" s="23"/>
      <c r="I1661" s="23" t="s">
        <v>19</v>
      </c>
      <c r="J1661" s="23" t="s">
        <v>23</v>
      </c>
      <c r="K1661" s="23" t="s">
        <v>24</v>
      </c>
      <c r="L1661" s="23" t="s">
        <v>25</v>
      </c>
      <c r="M1661" s="23" t="s">
        <v>25</v>
      </c>
      <c r="N1661" s="23" t="s">
        <v>70</v>
      </c>
      <c r="O1661" s="23" t="s">
        <v>71</v>
      </c>
      <c r="P1661" s="94"/>
    </row>
    <row r="1662" spans="1:16" x14ac:dyDescent="0.2">
      <c r="A1662" s="33"/>
      <c r="B1662" s="34"/>
      <c r="C1662" s="35"/>
      <c r="D1662" s="23"/>
      <c r="E1662" s="23"/>
      <c r="F1662" s="23"/>
      <c r="G1662" s="23"/>
      <c r="H1662" s="23"/>
      <c r="I1662" s="23" t="s">
        <v>19</v>
      </c>
      <c r="J1662" s="23"/>
      <c r="K1662" s="23"/>
      <c r="L1662" s="23"/>
      <c r="M1662" s="23"/>
      <c r="N1662" s="23"/>
      <c r="O1662" s="23"/>
      <c r="P1662" s="94"/>
    </row>
    <row r="1663" spans="1:16" x14ac:dyDescent="0.2">
      <c r="A1663" s="33"/>
      <c r="B1663" s="34"/>
      <c r="C1663" s="35"/>
      <c r="D1663" s="23"/>
      <c r="E1663" s="23"/>
      <c r="F1663" s="23"/>
      <c r="G1663" s="23"/>
      <c r="H1663" s="23"/>
      <c r="I1663" s="23" t="s">
        <v>19</v>
      </c>
      <c r="J1663" s="23"/>
      <c r="K1663" s="23"/>
      <c r="L1663" s="23"/>
      <c r="M1663" s="23"/>
      <c r="N1663" s="23"/>
      <c r="O1663" s="23"/>
      <c r="P1663" s="94"/>
    </row>
    <row r="1664" spans="1:16" x14ac:dyDescent="0.2">
      <c r="A1664" s="33"/>
      <c r="B1664" s="34"/>
      <c r="C1664" s="35"/>
      <c r="D1664" s="23"/>
      <c r="E1664" s="23"/>
      <c r="F1664" s="23"/>
      <c r="G1664" s="23"/>
      <c r="H1664" s="23"/>
      <c r="I1664" s="23" t="s">
        <v>19</v>
      </c>
      <c r="J1664" s="23" t="s">
        <v>23</v>
      </c>
      <c r="K1664" s="23" t="s">
        <v>24</v>
      </c>
      <c r="L1664" s="23" t="s">
        <v>25</v>
      </c>
      <c r="M1664" s="23" t="s">
        <v>25</v>
      </c>
      <c r="N1664" s="23" t="s">
        <v>72</v>
      </c>
      <c r="O1664" s="23"/>
      <c r="P1664" s="94"/>
    </row>
    <row r="1665" spans="1:16" x14ac:dyDescent="0.2">
      <c r="A1665" s="33"/>
      <c r="B1665" s="34"/>
      <c r="C1665" s="35"/>
      <c r="D1665" s="23"/>
      <c r="E1665" s="23"/>
      <c r="F1665" s="23"/>
      <c r="G1665" s="23"/>
      <c r="H1665" s="23"/>
      <c r="I1665" s="23" t="s">
        <v>19</v>
      </c>
      <c r="J1665" s="23" t="s">
        <v>23</v>
      </c>
      <c r="K1665" s="23" t="s">
        <v>24</v>
      </c>
      <c r="L1665" s="23" t="s">
        <v>25</v>
      </c>
      <c r="M1665" s="23" t="s">
        <v>25</v>
      </c>
      <c r="N1665" s="23" t="s">
        <v>73</v>
      </c>
      <c r="O1665" s="23" t="s">
        <v>59</v>
      </c>
      <c r="P1665" s="94"/>
    </row>
    <row r="1666" spans="1:16" x14ac:dyDescent="0.2">
      <c r="A1666" s="33"/>
      <c r="B1666" s="34"/>
      <c r="C1666" s="35"/>
      <c r="D1666" s="23"/>
      <c r="E1666" s="23"/>
      <c r="F1666" s="23"/>
      <c r="G1666" s="23"/>
      <c r="H1666" s="23"/>
      <c r="I1666" s="23" t="s">
        <v>30</v>
      </c>
      <c r="J1666" s="23" t="s">
        <v>23</v>
      </c>
      <c r="K1666" s="23" t="s">
        <v>24</v>
      </c>
      <c r="L1666" s="23" t="s">
        <v>25</v>
      </c>
      <c r="M1666" s="23" t="s">
        <v>25</v>
      </c>
      <c r="N1666" s="23" t="s">
        <v>74</v>
      </c>
      <c r="O1666" s="23" t="s">
        <v>37</v>
      </c>
      <c r="P1666" s="94"/>
    </row>
    <row r="1667" spans="1:16" x14ac:dyDescent="0.2">
      <c r="A1667" s="33"/>
      <c r="B1667" s="34"/>
      <c r="C1667" s="35"/>
      <c r="D1667" s="23"/>
      <c r="E1667" s="23"/>
      <c r="F1667" s="23"/>
      <c r="G1667" s="23"/>
      <c r="H1667" s="23"/>
      <c r="I1667" s="23" t="s">
        <v>75</v>
      </c>
      <c r="J1667" s="23" t="s">
        <v>23</v>
      </c>
      <c r="K1667" s="23" t="s">
        <v>24</v>
      </c>
      <c r="L1667" s="23" t="s">
        <v>25</v>
      </c>
      <c r="M1667" s="23" t="s">
        <v>25</v>
      </c>
      <c r="N1667" s="23" t="s">
        <v>76</v>
      </c>
      <c r="O1667" s="23" t="s">
        <v>32</v>
      </c>
      <c r="P1667" s="94"/>
    </row>
    <row r="1668" spans="1:16" x14ac:dyDescent="0.2">
      <c r="A1668" s="33"/>
      <c r="B1668" s="34"/>
      <c r="C1668" s="35"/>
      <c r="D1668" s="23"/>
      <c r="E1668" s="23"/>
      <c r="F1668" s="23"/>
      <c r="G1668" s="23"/>
      <c r="H1668" s="23"/>
      <c r="I1668" s="23" t="s">
        <v>19</v>
      </c>
      <c r="J1668" s="23" t="s">
        <v>23</v>
      </c>
      <c r="K1668" s="23" t="s">
        <v>24</v>
      </c>
      <c r="L1668" s="23" t="s">
        <v>25</v>
      </c>
      <c r="M1668" s="23" t="s">
        <v>25</v>
      </c>
      <c r="N1668" s="23" t="s">
        <v>77</v>
      </c>
      <c r="O1668" s="23" t="s">
        <v>71</v>
      </c>
      <c r="P1668" s="94"/>
    </row>
    <row r="1669" spans="1:16" x14ac:dyDescent="0.2">
      <c r="A1669" s="33"/>
      <c r="B1669" s="34"/>
      <c r="C1669" s="35"/>
      <c r="D1669" s="23"/>
      <c r="E1669" s="23"/>
      <c r="F1669" s="23"/>
      <c r="G1669" s="23"/>
      <c r="H1669" s="23"/>
      <c r="I1669" s="23" t="s">
        <v>19</v>
      </c>
      <c r="J1669" s="23" t="s">
        <v>23</v>
      </c>
      <c r="K1669" s="23" t="s">
        <v>24</v>
      </c>
      <c r="L1669" s="23" t="s">
        <v>25</v>
      </c>
      <c r="M1669" s="23" t="s">
        <v>25</v>
      </c>
      <c r="N1669" s="23" t="s">
        <v>78</v>
      </c>
      <c r="O1669" s="23"/>
      <c r="P1669" s="94"/>
    </row>
    <row r="1670" spans="1:16" x14ac:dyDescent="0.2">
      <c r="A1670" s="33"/>
      <c r="B1670" s="34"/>
      <c r="C1670" s="35"/>
      <c r="D1670" s="23"/>
      <c r="E1670" s="23"/>
      <c r="F1670" s="23"/>
      <c r="G1670" s="23"/>
      <c r="H1670" s="23"/>
      <c r="I1670" s="23" t="s">
        <v>19</v>
      </c>
      <c r="J1670" s="23" t="s">
        <v>23</v>
      </c>
      <c r="K1670" s="23" t="s">
        <v>24</v>
      </c>
      <c r="L1670" s="23" t="s">
        <v>25</v>
      </c>
      <c r="M1670" s="23" t="s">
        <v>25</v>
      </c>
      <c r="N1670" s="23" t="s">
        <v>79</v>
      </c>
      <c r="O1670" s="23" t="s">
        <v>61</v>
      </c>
      <c r="P1670" s="94"/>
    </row>
    <row r="1671" spans="1:16" x14ac:dyDescent="0.2">
      <c r="A1671" s="33"/>
      <c r="B1671" s="34"/>
      <c r="C1671" s="35"/>
      <c r="D1671" s="23"/>
      <c r="E1671" s="23"/>
      <c r="F1671" s="23"/>
      <c r="G1671" s="23"/>
      <c r="H1671" s="23"/>
      <c r="I1671" s="23" t="s">
        <v>19</v>
      </c>
      <c r="J1671" s="23" t="s">
        <v>23</v>
      </c>
      <c r="K1671" s="23" t="s">
        <v>24</v>
      </c>
      <c r="L1671" s="23" t="s">
        <v>25</v>
      </c>
      <c r="M1671" s="23" t="s">
        <v>25</v>
      </c>
      <c r="N1671" s="23" t="s">
        <v>80</v>
      </c>
      <c r="O1671" s="23" t="s">
        <v>81</v>
      </c>
      <c r="P1671" s="94"/>
    </row>
    <row r="1672" spans="1:16" x14ac:dyDescent="0.2">
      <c r="A1672" s="33"/>
      <c r="B1672" s="34"/>
      <c r="C1672" s="35"/>
      <c r="D1672" s="23"/>
      <c r="E1672" s="23"/>
      <c r="F1672" s="23"/>
      <c r="G1672" s="23"/>
      <c r="H1672" s="23"/>
      <c r="I1672" s="23" t="s">
        <v>19</v>
      </c>
      <c r="J1672" s="23" t="s">
        <v>23</v>
      </c>
      <c r="K1672" s="23" t="s">
        <v>24</v>
      </c>
      <c r="L1672" s="23" t="s">
        <v>25</v>
      </c>
      <c r="M1672" s="23" t="s">
        <v>25</v>
      </c>
      <c r="N1672" s="23" t="s">
        <v>82</v>
      </c>
      <c r="O1672" s="23"/>
      <c r="P1672" s="94"/>
    </row>
    <row r="1673" spans="1:16" x14ac:dyDescent="0.2">
      <c r="A1673" s="33"/>
      <c r="B1673" s="34"/>
      <c r="C1673" s="35"/>
      <c r="D1673" s="23"/>
      <c r="E1673" s="23"/>
      <c r="F1673" s="23"/>
      <c r="G1673" s="23"/>
      <c r="H1673" s="23"/>
      <c r="I1673" s="23" t="s">
        <v>19</v>
      </c>
      <c r="J1673" s="23"/>
      <c r="K1673" s="23"/>
      <c r="L1673" s="23"/>
      <c r="M1673" s="23"/>
      <c r="N1673" s="23"/>
      <c r="O1673" s="23"/>
      <c r="P1673" s="94"/>
    </row>
    <row r="1674" spans="1:16" x14ac:dyDescent="0.2">
      <c r="A1674" s="33"/>
      <c r="B1674" s="34"/>
      <c r="C1674" s="35"/>
      <c r="D1674" s="23"/>
      <c r="E1674" s="23"/>
      <c r="F1674" s="23"/>
      <c r="G1674" s="23"/>
      <c r="H1674" s="23"/>
      <c r="I1674" s="23" t="s">
        <v>19</v>
      </c>
      <c r="J1674" s="23"/>
      <c r="K1674" s="23"/>
      <c r="L1674" s="23"/>
      <c r="M1674" s="23"/>
      <c r="N1674" s="23"/>
      <c r="O1674" s="23"/>
      <c r="P1674" s="94"/>
    </row>
    <row r="1675" spans="1:16" x14ac:dyDescent="0.2">
      <c r="A1675" s="33"/>
      <c r="B1675" s="34"/>
      <c r="C1675" s="35"/>
      <c r="D1675" s="23"/>
      <c r="E1675" s="23"/>
      <c r="F1675" s="23"/>
      <c r="G1675" s="23"/>
      <c r="H1675" s="23"/>
      <c r="I1675" s="23" t="s">
        <v>19</v>
      </c>
      <c r="J1675" s="23"/>
      <c r="K1675" s="23"/>
      <c r="L1675" s="23"/>
      <c r="M1675" s="23"/>
      <c r="N1675" s="23"/>
      <c r="O1675" s="23"/>
      <c r="P1675" s="94"/>
    </row>
    <row r="1676" spans="1:16" x14ac:dyDescent="0.2">
      <c r="A1676" s="33"/>
      <c r="B1676" s="34"/>
      <c r="C1676" s="35"/>
      <c r="D1676" s="23"/>
      <c r="E1676" s="23"/>
      <c r="F1676" s="23"/>
      <c r="G1676" s="23"/>
      <c r="H1676" s="23"/>
      <c r="I1676" s="23" t="s">
        <v>19</v>
      </c>
      <c r="J1676" s="23"/>
      <c r="K1676" s="23"/>
      <c r="L1676" s="23"/>
      <c r="M1676" s="23"/>
      <c r="N1676" s="23"/>
      <c r="O1676" s="23"/>
      <c r="P1676" s="94"/>
    </row>
    <row r="1677" spans="1:16" x14ac:dyDescent="0.2">
      <c r="A1677" s="33"/>
      <c r="B1677" s="34"/>
      <c r="C1677" s="35"/>
      <c r="D1677" s="23"/>
      <c r="E1677" s="23"/>
      <c r="F1677" s="23"/>
      <c r="G1677" s="23"/>
      <c r="H1677" s="23"/>
      <c r="I1677" s="23" t="s">
        <v>19</v>
      </c>
      <c r="J1677" s="23"/>
      <c r="K1677" s="23"/>
      <c r="L1677" s="23"/>
      <c r="M1677" s="23"/>
      <c r="N1677" s="23"/>
      <c r="O1677" s="23"/>
      <c r="P1677" s="94"/>
    </row>
    <row r="1678" spans="1:16" x14ac:dyDescent="0.2">
      <c r="A1678" s="33"/>
      <c r="B1678" s="34"/>
      <c r="C1678" s="35"/>
      <c r="D1678" s="23"/>
      <c r="E1678" s="23"/>
      <c r="F1678" s="23"/>
      <c r="G1678" s="23"/>
      <c r="H1678" s="23"/>
      <c r="I1678" s="23" t="s">
        <v>18</v>
      </c>
      <c r="J1678" s="23"/>
      <c r="K1678" s="23"/>
      <c r="L1678" s="23"/>
      <c r="M1678" s="23"/>
      <c r="N1678" s="23"/>
      <c r="O1678" s="23"/>
      <c r="P1678" s="94"/>
    </row>
    <row r="1679" spans="1:16" x14ac:dyDescent="0.2">
      <c r="A1679" s="33"/>
      <c r="B1679" s="34"/>
      <c r="C1679" s="35"/>
      <c r="D1679" s="23"/>
      <c r="E1679" s="23"/>
      <c r="F1679" s="23"/>
      <c r="G1679" s="23"/>
      <c r="H1679" s="23"/>
      <c r="I1679" s="23" t="s">
        <v>19</v>
      </c>
      <c r="J1679" s="23" t="s">
        <v>29</v>
      </c>
      <c r="K1679" s="23" t="s">
        <v>83</v>
      </c>
      <c r="L1679" s="23" t="s">
        <v>25</v>
      </c>
      <c r="M1679" s="23" t="s">
        <v>84</v>
      </c>
      <c r="N1679" s="23" t="s">
        <v>85</v>
      </c>
      <c r="O1679" s="23"/>
      <c r="P1679" s="94"/>
    </row>
    <row r="1680" spans="1:16" x14ac:dyDescent="0.2">
      <c r="A1680" s="33"/>
      <c r="B1680" s="34"/>
      <c r="C1680" s="35"/>
      <c r="D1680" s="23"/>
      <c r="E1680" s="23"/>
      <c r="F1680" s="23"/>
      <c r="G1680" s="23"/>
      <c r="H1680" s="23"/>
      <c r="I1680" s="23" t="s">
        <v>19</v>
      </c>
      <c r="J1680" s="23" t="s">
        <v>29</v>
      </c>
      <c r="K1680" s="23" t="s">
        <v>83</v>
      </c>
      <c r="L1680" s="23" t="s">
        <v>25</v>
      </c>
      <c r="M1680" s="23" t="s">
        <v>86</v>
      </c>
      <c r="N1680" s="23" t="s">
        <v>85</v>
      </c>
      <c r="O1680" s="23"/>
      <c r="P1680" s="94"/>
    </row>
    <row r="1681" spans="1:16" x14ac:dyDescent="0.2">
      <c r="A1681" s="33"/>
      <c r="B1681" s="34"/>
      <c r="C1681" s="35"/>
      <c r="D1681" s="23"/>
      <c r="E1681" s="23"/>
      <c r="F1681" s="23"/>
      <c r="G1681" s="23"/>
      <c r="H1681" s="23"/>
      <c r="I1681" s="23" t="s">
        <v>19</v>
      </c>
      <c r="J1681" s="23" t="s">
        <v>29</v>
      </c>
      <c r="K1681" s="23" t="s">
        <v>83</v>
      </c>
      <c r="L1681" s="23" t="s">
        <v>25</v>
      </c>
      <c r="M1681" s="23" t="s">
        <v>87</v>
      </c>
      <c r="N1681" s="23" t="s">
        <v>85</v>
      </c>
      <c r="O1681" s="23"/>
      <c r="P1681" s="94"/>
    </row>
    <row r="1682" spans="1:16" x14ac:dyDescent="0.2">
      <c r="A1682" s="33"/>
      <c r="B1682" s="34"/>
      <c r="C1682" s="35"/>
      <c r="D1682" s="23"/>
      <c r="E1682" s="23"/>
      <c r="F1682" s="23"/>
      <c r="G1682" s="23"/>
      <c r="H1682" s="23"/>
      <c r="I1682" s="23" t="s">
        <v>19</v>
      </c>
      <c r="J1682" s="23" t="s">
        <v>29</v>
      </c>
      <c r="K1682" s="23" t="s">
        <v>83</v>
      </c>
      <c r="L1682" s="23" t="s">
        <v>25</v>
      </c>
      <c r="M1682" s="23" t="s">
        <v>88</v>
      </c>
      <c r="N1682" s="23" t="s">
        <v>85</v>
      </c>
      <c r="O1682" s="23"/>
      <c r="P1682" s="94"/>
    </row>
    <row r="1683" spans="1:16" x14ac:dyDescent="0.2">
      <c r="A1683" s="33"/>
      <c r="B1683" s="34"/>
      <c r="C1683" s="35"/>
      <c r="D1683" s="23"/>
      <c r="E1683" s="23"/>
      <c r="F1683" s="23"/>
      <c r="G1683" s="23"/>
      <c r="H1683" s="23"/>
      <c r="I1683" s="23" t="s">
        <v>18</v>
      </c>
      <c r="J1683" s="23" t="s">
        <v>89</v>
      </c>
      <c r="K1683" s="23" t="s">
        <v>83</v>
      </c>
      <c r="L1683" s="23" t="s">
        <v>25</v>
      </c>
      <c r="M1683" s="23" t="s">
        <v>90</v>
      </c>
      <c r="N1683" s="23" t="s">
        <v>85</v>
      </c>
      <c r="O1683" s="23"/>
      <c r="P1683" s="94"/>
    </row>
    <row r="1684" spans="1:16" x14ac:dyDescent="0.2">
      <c r="A1684" s="33"/>
      <c r="B1684" s="34"/>
      <c r="C1684" s="35"/>
      <c r="D1684" s="23"/>
      <c r="E1684" s="23"/>
      <c r="F1684" s="23"/>
      <c r="G1684" s="23"/>
      <c r="H1684" s="23"/>
      <c r="I1684" s="23" t="s">
        <v>19</v>
      </c>
      <c r="J1684" s="23" t="s">
        <v>89</v>
      </c>
      <c r="K1684" s="23" t="s">
        <v>83</v>
      </c>
      <c r="L1684" s="23" t="s">
        <v>25</v>
      </c>
      <c r="M1684" s="38" t="s">
        <v>91</v>
      </c>
      <c r="N1684" s="23" t="s">
        <v>85</v>
      </c>
      <c r="O1684" s="23"/>
      <c r="P1684" s="94"/>
    </row>
    <row r="1685" spans="1:16" x14ac:dyDescent="0.2">
      <c r="A1685" s="33"/>
      <c r="B1685" s="34"/>
      <c r="C1685" s="35"/>
      <c r="D1685" s="23"/>
      <c r="E1685" s="23"/>
      <c r="F1685" s="23"/>
      <c r="G1685" s="23"/>
      <c r="H1685" s="23"/>
      <c r="I1685" s="23" t="s">
        <v>18</v>
      </c>
      <c r="J1685" s="23" t="s">
        <v>29</v>
      </c>
      <c r="K1685" s="23" t="s">
        <v>83</v>
      </c>
      <c r="L1685" s="23" t="s">
        <v>25</v>
      </c>
      <c r="M1685" s="23" t="s">
        <v>92</v>
      </c>
      <c r="N1685" s="23" t="s">
        <v>85</v>
      </c>
      <c r="O1685" s="23"/>
      <c r="P1685" s="94"/>
    </row>
    <row r="1686" spans="1:16" x14ac:dyDescent="0.2">
      <c r="A1686" s="33"/>
      <c r="B1686" s="34"/>
      <c r="C1686" s="35"/>
      <c r="D1686" s="23"/>
      <c r="E1686" s="23"/>
      <c r="F1686" s="23"/>
      <c r="G1686" s="23"/>
      <c r="H1686" s="23"/>
      <c r="I1686" s="23" t="s">
        <v>19</v>
      </c>
      <c r="J1686" s="23" t="s">
        <v>29</v>
      </c>
      <c r="K1686" s="23" t="s">
        <v>83</v>
      </c>
      <c r="L1686" s="23" t="s">
        <v>25</v>
      </c>
      <c r="M1686" s="23" t="s">
        <v>93</v>
      </c>
      <c r="N1686" s="23" t="s">
        <v>85</v>
      </c>
      <c r="O1686" s="23"/>
      <c r="P1686" s="94"/>
    </row>
    <row r="1687" spans="1:16" x14ac:dyDescent="0.2">
      <c r="A1687" s="33"/>
      <c r="B1687" s="34"/>
      <c r="C1687" s="35"/>
      <c r="D1687" s="23"/>
      <c r="E1687" s="23"/>
      <c r="F1687" s="23"/>
      <c r="G1687" s="23"/>
      <c r="H1687" s="23"/>
      <c r="I1687" s="23" t="s">
        <v>19</v>
      </c>
      <c r="J1687" s="23" t="s">
        <v>29</v>
      </c>
      <c r="K1687" s="23" t="s">
        <v>83</v>
      </c>
      <c r="L1687" s="23" t="s">
        <v>25</v>
      </c>
      <c r="M1687" s="23" t="s">
        <v>94</v>
      </c>
      <c r="N1687" s="23" t="s">
        <v>85</v>
      </c>
      <c r="O1687" s="23"/>
      <c r="P1687" s="94"/>
    </row>
    <row r="1688" spans="1:16" x14ac:dyDescent="0.2">
      <c r="A1688" s="33"/>
      <c r="B1688" s="34"/>
      <c r="C1688" s="35"/>
      <c r="D1688" s="23"/>
      <c r="E1688" s="23"/>
      <c r="F1688" s="23"/>
      <c r="G1688" s="23"/>
      <c r="H1688" s="23"/>
      <c r="I1688" s="23" t="s">
        <v>19</v>
      </c>
      <c r="J1688" s="23" t="s">
        <v>29</v>
      </c>
      <c r="K1688" s="23" t="s">
        <v>83</v>
      </c>
      <c r="L1688" s="23" t="s">
        <v>25</v>
      </c>
      <c r="M1688" s="23" t="s">
        <v>95</v>
      </c>
      <c r="N1688" s="23" t="s">
        <v>85</v>
      </c>
      <c r="O1688" s="23"/>
      <c r="P1688" s="94"/>
    </row>
    <row r="1689" spans="1:16" x14ac:dyDescent="0.2">
      <c r="A1689" s="33"/>
      <c r="B1689" s="34"/>
      <c r="C1689" s="35"/>
      <c r="D1689" s="23"/>
      <c r="E1689" s="23"/>
      <c r="F1689" s="23"/>
      <c r="G1689" s="23"/>
      <c r="H1689" s="23"/>
      <c r="I1689" s="23" t="s">
        <v>19</v>
      </c>
      <c r="J1689" s="23"/>
      <c r="K1689" s="23" t="s">
        <v>83</v>
      </c>
      <c r="L1689" s="23" t="s">
        <v>25</v>
      </c>
      <c r="M1689" s="23" t="s">
        <v>96</v>
      </c>
      <c r="N1689" s="23" t="s">
        <v>85</v>
      </c>
      <c r="O1689" s="23"/>
      <c r="P1689" s="94"/>
    </row>
    <row r="1690" spans="1:16" x14ac:dyDescent="0.2">
      <c r="A1690" s="33"/>
      <c r="B1690" s="34"/>
      <c r="C1690" s="35"/>
      <c r="D1690" s="23"/>
      <c r="E1690" s="23"/>
      <c r="F1690" s="23"/>
      <c r="G1690" s="23"/>
      <c r="H1690" s="23"/>
      <c r="I1690" s="23" t="s">
        <v>19</v>
      </c>
      <c r="J1690" s="23" t="s">
        <v>97</v>
      </c>
      <c r="K1690" s="23" t="s">
        <v>83</v>
      </c>
      <c r="L1690" s="23" t="s">
        <v>25</v>
      </c>
      <c r="M1690" s="23" t="s">
        <v>98</v>
      </c>
      <c r="N1690" s="23" t="s">
        <v>85</v>
      </c>
      <c r="O1690" s="23"/>
      <c r="P1690" s="94"/>
    </row>
    <row r="1691" spans="1:16" x14ac:dyDescent="0.2">
      <c r="A1691" s="33"/>
      <c r="B1691" s="34"/>
      <c r="C1691" s="35"/>
      <c r="D1691" s="23"/>
      <c r="E1691" s="23"/>
      <c r="F1691" s="23"/>
      <c r="G1691" s="23"/>
      <c r="H1691" s="23"/>
      <c r="I1691" s="23" t="s">
        <v>19</v>
      </c>
      <c r="J1691" s="23"/>
      <c r="K1691" s="23" t="s">
        <v>83</v>
      </c>
      <c r="L1691" s="23" t="s">
        <v>25</v>
      </c>
      <c r="M1691" s="23" t="s">
        <v>99</v>
      </c>
      <c r="N1691" s="23" t="s">
        <v>85</v>
      </c>
      <c r="O1691" s="23"/>
      <c r="P1691" s="94"/>
    </row>
    <row r="1692" spans="1:16" x14ac:dyDescent="0.2">
      <c r="A1692" s="33"/>
      <c r="B1692" s="34"/>
      <c r="C1692" s="35"/>
      <c r="D1692" s="23"/>
      <c r="E1692" s="23"/>
      <c r="F1692" s="23"/>
      <c r="G1692" s="23"/>
      <c r="H1692" s="23"/>
      <c r="I1692" s="23" t="s">
        <v>19</v>
      </c>
      <c r="J1692" s="23" t="s">
        <v>100</v>
      </c>
      <c r="K1692" s="23" t="s">
        <v>83</v>
      </c>
      <c r="L1692" s="23" t="s">
        <v>25</v>
      </c>
      <c r="M1692" s="23" t="s">
        <v>101</v>
      </c>
      <c r="N1692" s="23" t="s">
        <v>85</v>
      </c>
      <c r="O1692" s="23"/>
      <c r="P1692" s="94"/>
    </row>
    <row r="1693" spans="1:16" x14ac:dyDescent="0.2">
      <c r="A1693" s="33"/>
      <c r="B1693" s="34"/>
      <c r="C1693" s="35"/>
      <c r="D1693" s="23"/>
      <c r="E1693" s="23"/>
      <c r="F1693" s="23"/>
      <c r="G1693" s="23"/>
      <c r="H1693" s="23"/>
      <c r="I1693" s="23" t="s">
        <v>19</v>
      </c>
      <c r="J1693" s="23" t="s">
        <v>100</v>
      </c>
      <c r="K1693" s="23" t="s">
        <v>83</v>
      </c>
      <c r="L1693" s="23" t="s">
        <v>25</v>
      </c>
      <c r="M1693" s="23" t="s">
        <v>102</v>
      </c>
      <c r="N1693" s="23" t="s">
        <v>85</v>
      </c>
      <c r="O1693" s="23"/>
      <c r="P1693" s="94"/>
    </row>
    <row r="1694" spans="1:16" x14ac:dyDescent="0.2">
      <c r="A1694" s="33"/>
      <c r="B1694" s="34"/>
      <c r="C1694" s="35"/>
      <c r="D1694" s="23"/>
      <c r="E1694" s="23"/>
      <c r="F1694" s="23"/>
      <c r="G1694" s="23"/>
      <c r="H1694" s="23"/>
      <c r="I1694" s="23" t="s">
        <v>19</v>
      </c>
      <c r="J1694" s="23" t="s">
        <v>50</v>
      </c>
      <c r="K1694" s="23" t="s">
        <v>83</v>
      </c>
      <c r="L1694" s="23" t="s">
        <v>25</v>
      </c>
      <c r="M1694" s="23" t="s">
        <v>103</v>
      </c>
      <c r="N1694" s="23" t="s">
        <v>85</v>
      </c>
      <c r="O1694" s="23"/>
      <c r="P1694" s="94"/>
    </row>
    <row r="1695" spans="1:16" x14ac:dyDescent="0.2">
      <c r="A1695" s="33"/>
      <c r="B1695" s="34"/>
      <c r="C1695" s="35"/>
      <c r="D1695" s="23"/>
      <c r="E1695" s="23"/>
      <c r="F1695" s="23"/>
      <c r="G1695" s="23"/>
      <c r="H1695" s="23"/>
      <c r="I1695" s="23" t="s">
        <v>19</v>
      </c>
      <c r="J1695" s="23" t="s">
        <v>50</v>
      </c>
      <c r="K1695" s="23" t="s">
        <v>83</v>
      </c>
      <c r="L1695" s="23" t="s">
        <v>25</v>
      </c>
      <c r="M1695" s="23" t="s">
        <v>104</v>
      </c>
      <c r="N1695" s="23" t="s">
        <v>85</v>
      </c>
      <c r="O1695" s="23"/>
      <c r="P1695" s="94"/>
    </row>
    <row r="1696" spans="1:16" x14ac:dyDescent="0.2">
      <c r="A1696" s="33"/>
      <c r="B1696" s="34"/>
      <c r="C1696" s="35"/>
      <c r="D1696" s="23"/>
      <c r="E1696" s="23"/>
      <c r="F1696" s="23"/>
      <c r="G1696" s="23"/>
      <c r="H1696" s="23"/>
      <c r="I1696" s="23" t="s">
        <v>19</v>
      </c>
      <c r="J1696" s="23" t="s">
        <v>50</v>
      </c>
      <c r="K1696" s="23" t="s">
        <v>83</v>
      </c>
      <c r="L1696" s="23" t="s">
        <v>25</v>
      </c>
      <c r="M1696" s="23" t="s">
        <v>105</v>
      </c>
      <c r="N1696" s="38" t="s">
        <v>85</v>
      </c>
      <c r="O1696" s="23" t="s">
        <v>89</v>
      </c>
      <c r="P1696" s="94"/>
    </row>
    <row r="1697" spans="1:16" x14ac:dyDescent="0.2">
      <c r="A1697" s="33"/>
      <c r="B1697" s="34"/>
      <c r="C1697" s="35"/>
      <c r="D1697" s="23"/>
      <c r="E1697" s="23"/>
      <c r="F1697" s="23"/>
      <c r="G1697" s="23"/>
      <c r="H1697" s="23"/>
      <c r="I1697" s="23" t="s">
        <v>19</v>
      </c>
      <c r="J1697" s="23" t="s">
        <v>50</v>
      </c>
      <c r="K1697" s="23" t="s">
        <v>83</v>
      </c>
      <c r="L1697" s="23" t="s">
        <v>25</v>
      </c>
      <c r="M1697" s="23" t="s">
        <v>106</v>
      </c>
      <c r="N1697" s="23" t="s">
        <v>85</v>
      </c>
      <c r="O1697" s="23" t="s">
        <v>50</v>
      </c>
      <c r="P1697" s="94"/>
    </row>
    <row r="1698" spans="1:16" x14ac:dyDescent="0.2">
      <c r="A1698" s="33"/>
      <c r="B1698" s="34"/>
      <c r="C1698" s="35"/>
      <c r="D1698" s="23"/>
      <c r="E1698" s="23"/>
      <c r="F1698" s="23"/>
      <c r="G1698" s="23"/>
      <c r="H1698" s="23"/>
      <c r="I1698" s="23" t="s">
        <v>19</v>
      </c>
      <c r="J1698" s="23" t="s">
        <v>37</v>
      </c>
      <c r="K1698" s="23" t="s">
        <v>83</v>
      </c>
      <c r="L1698" s="23" t="s">
        <v>25</v>
      </c>
      <c r="M1698" s="23" t="s">
        <v>107</v>
      </c>
      <c r="N1698" s="23" t="s">
        <v>85</v>
      </c>
      <c r="O1698" s="23" t="s">
        <v>29</v>
      </c>
      <c r="P1698" s="94"/>
    </row>
    <row r="1699" spans="1:16" x14ac:dyDescent="0.2">
      <c r="A1699" s="33"/>
      <c r="B1699" s="34"/>
      <c r="C1699" s="35"/>
      <c r="D1699" s="23"/>
      <c r="E1699" s="23"/>
      <c r="F1699" s="23"/>
      <c r="G1699" s="23"/>
      <c r="H1699" s="23"/>
      <c r="I1699" s="23" t="s">
        <v>19</v>
      </c>
      <c r="J1699" s="23" t="s">
        <v>37</v>
      </c>
      <c r="K1699" s="23" t="s">
        <v>83</v>
      </c>
      <c r="L1699" s="23" t="s">
        <v>25</v>
      </c>
      <c r="M1699" s="23" t="s">
        <v>108</v>
      </c>
      <c r="N1699" s="23" t="s">
        <v>85</v>
      </c>
      <c r="O1699" s="23" t="s">
        <v>109</v>
      </c>
      <c r="P1699" s="94"/>
    </row>
    <row r="1700" spans="1:16" x14ac:dyDescent="0.2">
      <c r="A1700" s="33"/>
      <c r="B1700" s="34"/>
      <c r="C1700" s="35"/>
      <c r="D1700" s="23"/>
      <c r="E1700" s="23"/>
      <c r="F1700" s="23"/>
      <c r="G1700" s="23"/>
      <c r="H1700" s="23"/>
      <c r="I1700" s="23" t="s">
        <v>19</v>
      </c>
      <c r="J1700" s="23" t="s">
        <v>37</v>
      </c>
      <c r="K1700" s="23" t="s">
        <v>83</v>
      </c>
      <c r="L1700" s="23" t="s">
        <v>25</v>
      </c>
      <c r="M1700" s="23" t="s">
        <v>110</v>
      </c>
      <c r="N1700" s="23" t="s">
        <v>85</v>
      </c>
      <c r="O1700" s="23" t="s">
        <v>111</v>
      </c>
      <c r="P1700" s="94"/>
    </row>
    <row r="1701" spans="1:16" x14ac:dyDescent="0.2">
      <c r="A1701" s="33"/>
      <c r="B1701" s="34"/>
      <c r="C1701" s="35"/>
      <c r="D1701" s="23"/>
      <c r="E1701" s="23"/>
      <c r="F1701" s="23"/>
      <c r="G1701" s="23"/>
      <c r="H1701" s="23"/>
      <c r="I1701" s="23" t="s">
        <v>19</v>
      </c>
      <c r="J1701" s="23"/>
      <c r="K1701" s="23" t="s">
        <v>83</v>
      </c>
      <c r="L1701" s="23" t="s">
        <v>25</v>
      </c>
      <c r="M1701" s="23" t="s">
        <v>112</v>
      </c>
      <c r="N1701" s="23" t="s">
        <v>85</v>
      </c>
      <c r="O1701" s="23"/>
      <c r="P1701" s="94"/>
    </row>
    <row r="1702" spans="1:16" x14ac:dyDescent="0.2">
      <c r="A1702" s="33"/>
      <c r="B1702" s="34"/>
      <c r="C1702" s="35"/>
      <c r="D1702" s="23"/>
      <c r="E1702" s="23"/>
      <c r="F1702" s="23"/>
      <c r="G1702" s="23"/>
      <c r="H1702" s="23"/>
      <c r="I1702" s="23" t="s">
        <v>19</v>
      </c>
      <c r="J1702" s="23"/>
      <c r="K1702" s="23" t="s">
        <v>83</v>
      </c>
      <c r="L1702" s="23" t="s">
        <v>25</v>
      </c>
      <c r="M1702" s="23" t="s">
        <v>113</v>
      </c>
      <c r="N1702" s="23" t="s">
        <v>85</v>
      </c>
      <c r="O1702" s="23" t="s">
        <v>114</v>
      </c>
      <c r="P1702" s="94"/>
    </row>
    <row r="1703" spans="1:16" x14ac:dyDescent="0.2">
      <c r="A1703" s="33"/>
      <c r="B1703" s="34"/>
      <c r="C1703" s="35"/>
      <c r="D1703" s="23"/>
      <c r="E1703" s="23"/>
      <c r="F1703" s="23"/>
      <c r="G1703" s="23"/>
      <c r="H1703" s="23"/>
      <c r="I1703" s="23" t="s">
        <v>19</v>
      </c>
      <c r="J1703" s="23" t="s">
        <v>115</v>
      </c>
      <c r="K1703" s="23" t="s">
        <v>83</v>
      </c>
      <c r="L1703" s="23" t="s">
        <v>25</v>
      </c>
      <c r="M1703" s="23" t="s">
        <v>116</v>
      </c>
      <c r="N1703" s="23" t="s">
        <v>85</v>
      </c>
      <c r="O1703" s="23" t="s">
        <v>71</v>
      </c>
      <c r="P1703" s="94"/>
    </row>
    <row r="1704" spans="1:16" x14ac:dyDescent="0.2">
      <c r="A1704" s="33"/>
      <c r="B1704" s="34"/>
      <c r="C1704" s="35"/>
      <c r="D1704" s="23"/>
      <c r="E1704" s="23"/>
      <c r="F1704" s="23"/>
      <c r="G1704" s="23"/>
      <c r="H1704" s="23"/>
      <c r="I1704" s="23" t="s">
        <v>19</v>
      </c>
      <c r="J1704" s="23" t="s">
        <v>117</v>
      </c>
      <c r="K1704" s="23" t="s">
        <v>83</v>
      </c>
      <c r="L1704" s="23" t="s">
        <v>25</v>
      </c>
      <c r="M1704" s="23" t="s">
        <v>118</v>
      </c>
      <c r="N1704" s="23" t="s">
        <v>85</v>
      </c>
      <c r="O1704" s="23" t="s">
        <v>119</v>
      </c>
      <c r="P1704" s="94"/>
    </row>
    <row r="1705" spans="1:16" x14ac:dyDescent="0.2">
      <c r="A1705" s="33"/>
      <c r="B1705" s="34"/>
      <c r="C1705" s="35"/>
      <c r="D1705" s="23"/>
      <c r="E1705" s="23"/>
      <c r="F1705" s="23"/>
      <c r="G1705" s="23"/>
      <c r="H1705" s="23"/>
      <c r="I1705" s="23" t="s">
        <v>19</v>
      </c>
      <c r="J1705" s="23" t="s">
        <v>117</v>
      </c>
      <c r="K1705" s="23" t="s">
        <v>83</v>
      </c>
      <c r="L1705" s="23" t="s">
        <v>25</v>
      </c>
      <c r="M1705" s="23" t="s">
        <v>120</v>
      </c>
      <c r="N1705" s="23" t="s">
        <v>85</v>
      </c>
      <c r="O1705" s="23"/>
      <c r="P1705" s="94"/>
    </row>
    <row r="1706" spans="1:16" x14ac:dyDescent="0.2">
      <c r="A1706" s="33"/>
      <c r="B1706" s="34"/>
      <c r="C1706" s="35"/>
      <c r="D1706" s="23"/>
      <c r="E1706" s="23"/>
      <c r="F1706" s="23"/>
      <c r="G1706" s="23"/>
      <c r="H1706" s="23"/>
      <c r="I1706" s="23" t="s">
        <v>19</v>
      </c>
      <c r="J1706" s="23" t="s">
        <v>109</v>
      </c>
      <c r="K1706" s="23" t="s">
        <v>83</v>
      </c>
      <c r="L1706" s="23" t="s">
        <v>25</v>
      </c>
      <c r="M1706" s="23" t="s">
        <v>121</v>
      </c>
      <c r="N1706" s="23" t="s">
        <v>85</v>
      </c>
      <c r="O1706" s="23" t="s">
        <v>122</v>
      </c>
      <c r="P1706" s="94"/>
    </row>
    <row r="1707" spans="1:16" x14ac:dyDescent="0.2">
      <c r="A1707" s="33"/>
      <c r="B1707" s="34"/>
      <c r="C1707" s="35"/>
      <c r="D1707" s="23"/>
      <c r="E1707" s="23"/>
      <c r="F1707" s="23"/>
      <c r="G1707" s="23"/>
      <c r="H1707" s="23"/>
      <c r="I1707" s="23" t="s">
        <v>19</v>
      </c>
      <c r="J1707" s="23" t="s">
        <v>109</v>
      </c>
      <c r="K1707" s="23" t="s">
        <v>83</v>
      </c>
      <c r="L1707" s="23" t="s">
        <v>25</v>
      </c>
      <c r="M1707" s="23" t="s">
        <v>123</v>
      </c>
      <c r="N1707" s="23" t="s">
        <v>85</v>
      </c>
      <c r="O1707" s="23" t="s">
        <v>81</v>
      </c>
      <c r="P1707" s="94"/>
    </row>
    <row r="1708" spans="1:16" x14ac:dyDescent="0.2">
      <c r="A1708" s="33"/>
      <c r="B1708" s="34"/>
      <c r="C1708" s="35"/>
      <c r="D1708" s="23"/>
      <c r="E1708" s="23"/>
      <c r="F1708" s="23"/>
      <c r="G1708" s="23"/>
      <c r="H1708" s="23"/>
      <c r="I1708" s="23" t="s">
        <v>19</v>
      </c>
      <c r="J1708" s="23" t="s">
        <v>119</v>
      </c>
      <c r="K1708" s="23" t="s">
        <v>83</v>
      </c>
      <c r="L1708" s="23" t="s">
        <v>25</v>
      </c>
      <c r="M1708" s="23" t="s">
        <v>124</v>
      </c>
      <c r="N1708" s="23" t="s">
        <v>85</v>
      </c>
      <c r="O1708" s="23" t="s">
        <v>125</v>
      </c>
      <c r="P1708" s="94"/>
    </row>
    <row r="1709" spans="1:16" x14ac:dyDescent="0.2">
      <c r="A1709" s="33"/>
      <c r="B1709" s="34"/>
      <c r="C1709" s="35"/>
      <c r="D1709" s="23"/>
      <c r="E1709" s="23"/>
      <c r="F1709" s="23"/>
      <c r="G1709" s="23"/>
      <c r="H1709" s="23"/>
      <c r="I1709" s="23" t="s">
        <v>18</v>
      </c>
      <c r="J1709" s="23" t="s">
        <v>119</v>
      </c>
      <c r="K1709" s="23" t="s">
        <v>83</v>
      </c>
      <c r="L1709" s="23" t="s">
        <v>25</v>
      </c>
      <c r="M1709" s="23" t="s">
        <v>126</v>
      </c>
      <c r="N1709" s="23" t="s">
        <v>85</v>
      </c>
      <c r="O1709" s="23" t="s">
        <v>100</v>
      </c>
      <c r="P1709" s="94"/>
    </row>
    <row r="1710" spans="1:16" x14ac:dyDescent="0.2">
      <c r="A1710" s="33"/>
      <c r="B1710" s="34"/>
      <c r="C1710" s="35"/>
      <c r="D1710" s="23"/>
      <c r="E1710" s="23"/>
      <c r="F1710" s="23"/>
      <c r="G1710" s="23"/>
      <c r="H1710" s="23"/>
      <c r="I1710" s="23" t="s">
        <v>19</v>
      </c>
      <c r="J1710" s="23" t="s">
        <v>57</v>
      </c>
      <c r="K1710" s="23" t="s">
        <v>83</v>
      </c>
      <c r="L1710" s="23" t="s">
        <v>25</v>
      </c>
      <c r="M1710" s="23" t="s">
        <v>127</v>
      </c>
      <c r="N1710" s="23" t="s">
        <v>85</v>
      </c>
      <c r="O1710" s="23"/>
      <c r="P1710" s="94"/>
    </row>
    <row r="1711" spans="1:16" x14ac:dyDescent="0.2">
      <c r="A1711" s="33"/>
      <c r="B1711" s="34"/>
      <c r="C1711" s="35"/>
      <c r="D1711" s="23"/>
      <c r="E1711" s="23"/>
      <c r="F1711" s="23"/>
      <c r="G1711" s="23"/>
      <c r="H1711" s="23"/>
      <c r="I1711" s="23" t="s">
        <v>19</v>
      </c>
      <c r="J1711" s="23" t="s">
        <v>128</v>
      </c>
      <c r="K1711" s="23" t="s">
        <v>83</v>
      </c>
      <c r="L1711" s="23" t="s">
        <v>25</v>
      </c>
      <c r="M1711" s="23" t="s">
        <v>129</v>
      </c>
      <c r="N1711" s="23" t="s">
        <v>85</v>
      </c>
      <c r="O1711" s="23"/>
      <c r="P1711" s="94"/>
    </row>
    <row r="1712" spans="1:16" x14ac:dyDescent="0.2">
      <c r="A1712" s="33"/>
      <c r="B1712" s="34"/>
      <c r="C1712" s="35"/>
      <c r="D1712" s="23"/>
      <c r="E1712" s="23"/>
      <c r="F1712" s="23"/>
      <c r="G1712" s="23"/>
      <c r="H1712" s="23"/>
      <c r="I1712" s="23" t="s">
        <v>19</v>
      </c>
      <c r="J1712" s="23" t="s">
        <v>128</v>
      </c>
      <c r="K1712" s="23" t="s">
        <v>83</v>
      </c>
      <c r="L1712" s="23" t="s">
        <v>25</v>
      </c>
      <c r="M1712" s="23" t="s">
        <v>130</v>
      </c>
      <c r="N1712" s="23" t="s">
        <v>85</v>
      </c>
      <c r="O1712" s="23"/>
      <c r="P1712" s="94"/>
    </row>
    <row r="1713" spans="1:16" x14ac:dyDescent="0.2">
      <c r="A1713" s="33"/>
      <c r="B1713" s="34"/>
      <c r="C1713" s="35"/>
      <c r="D1713" s="23"/>
      <c r="E1713" s="23"/>
      <c r="F1713" s="23"/>
      <c r="G1713" s="23"/>
      <c r="H1713" s="23"/>
      <c r="I1713" s="23" t="s">
        <v>19</v>
      </c>
      <c r="J1713" s="23" t="s">
        <v>81</v>
      </c>
      <c r="K1713" s="23" t="s">
        <v>83</v>
      </c>
      <c r="L1713" s="23" t="s">
        <v>25</v>
      </c>
      <c r="M1713" s="23" t="s">
        <v>131</v>
      </c>
      <c r="N1713" s="23" t="s">
        <v>85</v>
      </c>
      <c r="O1713" s="23"/>
      <c r="P1713" s="94"/>
    </row>
    <row r="1714" spans="1:16" x14ac:dyDescent="0.2">
      <c r="A1714" s="33"/>
      <c r="B1714" s="34"/>
      <c r="C1714" s="35"/>
      <c r="D1714" s="23"/>
      <c r="E1714" s="23"/>
      <c r="F1714" s="23"/>
      <c r="G1714" s="23"/>
      <c r="H1714" s="23"/>
      <c r="I1714" s="23" t="s">
        <v>19</v>
      </c>
      <c r="J1714" s="23" t="s">
        <v>81</v>
      </c>
      <c r="K1714" s="23" t="s">
        <v>83</v>
      </c>
      <c r="L1714" s="23" t="s">
        <v>25</v>
      </c>
      <c r="M1714" s="23" t="s">
        <v>132</v>
      </c>
      <c r="N1714" s="23" t="s">
        <v>85</v>
      </c>
      <c r="O1714" s="23"/>
      <c r="P1714" s="94" t="s">
        <v>54</v>
      </c>
    </row>
    <row r="1715" spans="1:16" x14ac:dyDescent="0.2">
      <c r="A1715" s="33"/>
      <c r="B1715" s="34"/>
      <c r="C1715" s="35"/>
      <c r="D1715" s="23"/>
      <c r="E1715" s="23"/>
      <c r="F1715" s="23"/>
      <c r="G1715" s="23"/>
      <c r="H1715" s="23"/>
      <c r="I1715" s="23" t="s">
        <v>19</v>
      </c>
      <c r="J1715" s="23" t="s">
        <v>81</v>
      </c>
      <c r="K1715" s="23" t="s">
        <v>83</v>
      </c>
      <c r="L1715" s="23" t="s">
        <v>25</v>
      </c>
      <c r="M1715" s="23" t="s">
        <v>133</v>
      </c>
      <c r="N1715" s="23" t="s">
        <v>85</v>
      </c>
      <c r="O1715" s="23" t="s">
        <v>100</v>
      </c>
      <c r="P1715" s="94"/>
    </row>
    <row r="1716" spans="1:16" x14ac:dyDescent="0.2">
      <c r="A1716" s="33"/>
      <c r="B1716" s="34"/>
      <c r="C1716" s="35"/>
      <c r="D1716" s="23"/>
      <c r="E1716" s="23"/>
      <c r="F1716" s="23"/>
      <c r="G1716" s="23"/>
      <c r="H1716" s="23"/>
      <c r="I1716" s="23" t="s">
        <v>19</v>
      </c>
      <c r="J1716" s="23" t="s">
        <v>81</v>
      </c>
      <c r="K1716" s="23" t="s">
        <v>83</v>
      </c>
      <c r="L1716" s="23" t="s">
        <v>25</v>
      </c>
      <c r="M1716" s="23" t="s">
        <v>134</v>
      </c>
      <c r="N1716" s="23" t="s">
        <v>85</v>
      </c>
      <c r="O1716" s="23" t="s">
        <v>89</v>
      </c>
      <c r="P1716" s="94"/>
    </row>
    <row r="1717" spans="1:16" x14ac:dyDescent="0.2">
      <c r="A1717" s="33"/>
      <c r="B1717" s="34"/>
      <c r="C1717" s="35"/>
      <c r="D1717" s="23"/>
      <c r="E1717" s="23"/>
      <c r="F1717" s="23"/>
      <c r="G1717" s="23"/>
      <c r="H1717" s="23"/>
      <c r="I1717" s="23" t="s">
        <v>19</v>
      </c>
      <c r="J1717" s="23" t="s">
        <v>81</v>
      </c>
      <c r="K1717" s="23" t="s">
        <v>83</v>
      </c>
      <c r="L1717" s="23" t="s">
        <v>25</v>
      </c>
      <c r="M1717" s="23" t="s">
        <v>135</v>
      </c>
      <c r="N1717" s="23" t="s">
        <v>85</v>
      </c>
      <c r="O1717" s="23" t="s">
        <v>29</v>
      </c>
      <c r="P1717" s="94"/>
    </row>
    <row r="1718" spans="1:16" x14ac:dyDescent="0.2">
      <c r="A1718" s="33"/>
      <c r="B1718" s="34"/>
      <c r="C1718" s="35"/>
      <c r="D1718" s="23"/>
      <c r="E1718" s="23"/>
      <c r="F1718" s="23"/>
      <c r="G1718" s="23"/>
      <c r="H1718" s="23"/>
      <c r="I1718" s="23" t="s">
        <v>19</v>
      </c>
      <c r="J1718" s="23" t="s">
        <v>81</v>
      </c>
      <c r="K1718" s="23" t="s">
        <v>83</v>
      </c>
      <c r="L1718" s="23" t="s">
        <v>25</v>
      </c>
      <c r="M1718" s="23" t="s">
        <v>136</v>
      </c>
      <c r="N1718" s="23" t="s">
        <v>85</v>
      </c>
      <c r="O1718" s="23" t="s">
        <v>122</v>
      </c>
      <c r="P1718" s="94"/>
    </row>
    <row r="1719" spans="1:16" x14ac:dyDescent="0.2">
      <c r="A1719" s="33"/>
      <c r="B1719" s="34"/>
      <c r="C1719" s="35"/>
      <c r="D1719" s="23"/>
      <c r="E1719" s="23"/>
      <c r="F1719" s="23"/>
      <c r="G1719" s="23"/>
      <c r="H1719" s="23"/>
      <c r="I1719" s="23" t="s">
        <v>18</v>
      </c>
      <c r="J1719" s="23" t="s">
        <v>81</v>
      </c>
      <c r="K1719" s="23" t="s">
        <v>83</v>
      </c>
      <c r="L1719" s="23" t="s">
        <v>25</v>
      </c>
      <c r="M1719" s="23" t="s">
        <v>137</v>
      </c>
      <c r="N1719" s="23" t="s">
        <v>85</v>
      </c>
      <c r="O1719" s="23" t="s">
        <v>119</v>
      </c>
      <c r="P1719" s="94"/>
    </row>
    <row r="1720" spans="1:16" x14ac:dyDescent="0.2">
      <c r="A1720" s="33"/>
      <c r="B1720" s="34"/>
      <c r="C1720" s="35"/>
      <c r="D1720" s="23"/>
      <c r="E1720" s="23"/>
      <c r="F1720" s="23"/>
      <c r="G1720" s="23"/>
      <c r="H1720" s="23"/>
      <c r="I1720" s="23" t="s">
        <v>19</v>
      </c>
      <c r="J1720" s="23" t="s">
        <v>81</v>
      </c>
      <c r="K1720" s="23" t="s">
        <v>83</v>
      </c>
      <c r="L1720" s="23" t="s">
        <v>25</v>
      </c>
      <c r="M1720" s="23" t="s">
        <v>138</v>
      </c>
      <c r="N1720" s="23" t="s">
        <v>85</v>
      </c>
      <c r="O1720" s="23"/>
      <c r="P1720" s="94"/>
    </row>
    <row r="1721" spans="1:16" x14ac:dyDescent="0.2">
      <c r="A1721" s="33"/>
      <c r="B1721" s="34"/>
      <c r="C1721" s="35"/>
      <c r="D1721" s="23"/>
      <c r="E1721" s="23"/>
      <c r="F1721" s="23"/>
      <c r="G1721" s="23"/>
      <c r="H1721" s="23"/>
      <c r="I1721" s="23" t="s">
        <v>19</v>
      </c>
      <c r="J1721" s="23" t="s">
        <v>81</v>
      </c>
      <c r="K1721" s="23" t="s">
        <v>83</v>
      </c>
      <c r="L1721" s="23" t="s">
        <v>25</v>
      </c>
      <c r="M1721" s="23" t="s">
        <v>139</v>
      </c>
      <c r="N1721" s="23" t="s">
        <v>85</v>
      </c>
      <c r="O1721" s="23" t="s">
        <v>29</v>
      </c>
      <c r="P1721" s="94"/>
    </row>
    <row r="1722" spans="1:16" x14ac:dyDescent="0.2">
      <c r="A1722" s="33"/>
      <c r="B1722" s="34"/>
      <c r="C1722" s="35"/>
      <c r="D1722" s="23"/>
      <c r="E1722" s="23"/>
      <c r="F1722" s="23"/>
      <c r="G1722" s="23"/>
      <c r="H1722" s="23"/>
      <c r="I1722" s="23" t="s">
        <v>19</v>
      </c>
      <c r="J1722" s="23" t="s">
        <v>32</v>
      </c>
      <c r="K1722" s="23" t="s">
        <v>83</v>
      </c>
      <c r="L1722" s="23" t="s">
        <v>25</v>
      </c>
      <c r="M1722" s="23" t="s">
        <v>140</v>
      </c>
      <c r="N1722" s="23" t="s">
        <v>85</v>
      </c>
      <c r="O1722" s="23" t="s">
        <v>97</v>
      </c>
      <c r="P1722" s="94"/>
    </row>
    <row r="1723" spans="1:16" x14ac:dyDescent="0.2">
      <c r="A1723" s="33"/>
      <c r="B1723" s="34"/>
      <c r="C1723" s="35"/>
      <c r="D1723" s="23"/>
      <c r="E1723" s="23"/>
      <c r="F1723" s="23"/>
      <c r="G1723" s="23"/>
      <c r="H1723" s="23"/>
      <c r="I1723" s="23" t="s">
        <v>19</v>
      </c>
      <c r="J1723" s="23" t="s">
        <v>125</v>
      </c>
      <c r="K1723" s="23" t="s">
        <v>83</v>
      </c>
      <c r="L1723" s="23" t="s">
        <v>25</v>
      </c>
      <c r="M1723" s="23" t="s">
        <v>141</v>
      </c>
      <c r="N1723" s="23" t="s">
        <v>85</v>
      </c>
      <c r="O1723" s="23"/>
      <c r="P1723" s="94"/>
    </row>
    <row r="1724" spans="1:16" x14ac:dyDescent="0.2">
      <c r="A1724" s="33"/>
      <c r="B1724" s="34"/>
      <c r="C1724" s="35"/>
      <c r="D1724" s="23"/>
      <c r="E1724" s="23"/>
      <c r="F1724" s="23"/>
      <c r="G1724" s="23"/>
      <c r="H1724" s="23"/>
      <c r="I1724" s="23" t="s">
        <v>19</v>
      </c>
      <c r="J1724" s="23" t="s">
        <v>125</v>
      </c>
      <c r="K1724" s="23" t="s">
        <v>83</v>
      </c>
      <c r="L1724" s="23" t="s">
        <v>25</v>
      </c>
      <c r="M1724" s="23" t="s">
        <v>142</v>
      </c>
      <c r="N1724" s="23" t="s">
        <v>85</v>
      </c>
      <c r="O1724" s="23" t="s">
        <v>29</v>
      </c>
      <c r="P1724" s="94"/>
    </row>
    <row r="1725" spans="1:16" x14ac:dyDescent="0.2">
      <c r="A1725" s="33"/>
      <c r="B1725" s="34"/>
      <c r="C1725" s="35"/>
      <c r="D1725" s="23"/>
      <c r="E1725" s="23"/>
      <c r="F1725" s="23"/>
      <c r="G1725" s="23"/>
      <c r="H1725" s="23"/>
      <c r="I1725" s="23" t="s">
        <v>18</v>
      </c>
      <c r="J1725" s="23" t="s">
        <v>122</v>
      </c>
      <c r="K1725" s="23" t="s">
        <v>83</v>
      </c>
      <c r="L1725" s="23" t="s">
        <v>25</v>
      </c>
      <c r="M1725" s="23" t="s">
        <v>143</v>
      </c>
      <c r="N1725" s="23" t="s">
        <v>85</v>
      </c>
      <c r="O1725" s="23" t="s">
        <v>144</v>
      </c>
      <c r="P1725" s="94"/>
    </row>
    <row r="1726" spans="1:16" x14ac:dyDescent="0.2">
      <c r="A1726" s="33"/>
      <c r="B1726" s="34"/>
      <c r="C1726" s="35"/>
      <c r="D1726" s="23"/>
      <c r="E1726" s="23"/>
      <c r="F1726" s="23"/>
      <c r="G1726" s="23"/>
      <c r="H1726" s="23"/>
      <c r="I1726" s="23" t="s">
        <v>19</v>
      </c>
      <c r="J1726" s="23" t="s">
        <v>122</v>
      </c>
      <c r="K1726" s="23" t="s">
        <v>83</v>
      </c>
      <c r="L1726" s="23" t="s">
        <v>25</v>
      </c>
      <c r="M1726" s="23" t="s">
        <v>145</v>
      </c>
      <c r="N1726" s="23" t="s">
        <v>85</v>
      </c>
      <c r="O1726" s="23" t="s">
        <v>122</v>
      </c>
      <c r="P1726" s="94"/>
    </row>
    <row r="1727" spans="1:16" x14ac:dyDescent="0.2">
      <c r="A1727" s="33"/>
      <c r="B1727" s="34"/>
      <c r="C1727" s="35"/>
      <c r="D1727" s="23"/>
      <c r="E1727" s="23"/>
      <c r="F1727" s="23"/>
      <c r="G1727" s="23"/>
      <c r="H1727" s="23"/>
      <c r="I1727" s="23" t="s">
        <v>19</v>
      </c>
      <c r="J1727" s="23" t="s">
        <v>122</v>
      </c>
      <c r="K1727" s="23" t="s">
        <v>83</v>
      </c>
      <c r="L1727" s="23" t="s">
        <v>25</v>
      </c>
      <c r="M1727" s="23" t="s">
        <v>146</v>
      </c>
      <c r="N1727" s="23" t="s">
        <v>85</v>
      </c>
      <c r="O1727" s="23" t="s">
        <v>117</v>
      </c>
      <c r="P1727" s="94"/>
    </row>
    <row r="1728" spans="1:16" x14ac:dyDescent="0.2">
      <c r="A1728" s="33"/>
      <c r="B1728" s="34"/>
      <c r="C1728" s="35"/>
      <c r="D1728" s="23"/>
      <c r="E1728" s="23"/>
      <c r="F1728" s="23"/>
      <c r="G1728" s="23"/>
      <c r="H1728" s="23"/>
      <c r="I1728" s="23" t="s">
        <v>19</v>
      </c>
      <c r="J1728" s="23" t="s">
        <v>122</v>
      </c>
      <c r="K1728" s="23" t="s">
        <v>83</v>
      </c>
      <c r="L1728" s="23" t="s">
        <v>25</v>
      </c>
      <c r="M1728" s="23" t="s">
        <v>147</v>
      </c>
      <c r="N1728" s="23" t="s">
        <v>85</v>
      </c>
      <c r="O1728" s="23" t="s">
        <v>32</v>
      </c>
      <c r="P1728" s="94"/>
    </row>
    <row r="1729" spans="1:16" x14ac:dyDescent="0.2">
      <c r="A1729" s="33"/>
      <c r="B1729" s="34"/>
      <c r="C1729" s="35"/>
      <c r="D1729" s="23"/>
      <c r="E1729" s="23"/>
      <c r="F1729" s="23"/>
      <c r="G1729" s="23"/>
      <c r="H1729" s="23"/>
      <c r="I1729" s="23" t="s">
        <v>19</v>
      </c>
      <c r="J1729" s="23" t="s">
        <v>71</v>
      </c>
      <c r="K1729" s="23" t="s">
        <v>83</v>
      </c>
      <c r="L1729" s="23" t="s">
        <v>25</v>
      </c>
      <c r="M1729" s="23" t="s">
        <v>148</v>
      </c>
      <c r="N1729" s="23" t="s">
        <v>85</v>
      </c>
      <c r="O1729" s="23" t="s">
        <v>125</v>
      </c>
      <c r="P1729" s="94"/>
    </row>
    <row r="1730" spans="1:16" x14ac:dyDescent="0.2">
      <c r="A1730" s="33"/>
      <c r="B1730" s="34"/>
      <c r="C1730" s="35"/>
      <c r="D1730" s="23"/>
      <c r="E1730" s="23"/>
      <c r="F1730" s="23"/>
      <c r="G1730" s="23"/>
      <c r="H1730" s="23"/>
      <c r="I1730" s="23" t="s">
        <v>19</v>
      </c>
      <c r="J1730" s="23" t="s">
        <v>144</v>
      </c>
      <c r="K1730" s="23" t="s">
        <v>83</v>
      </c>
      <c r="L1730" s="23" t="s">
        <v>25</v>
      </c>
      <c r="M1730" s="23" t="s">
        <v>149</v>
      </c>
      <c r="N1730" s="23" t="s">
        <v>85</v>
      </c>
      <c r="O1730" s="23" t="s">
        <v>144</v>
      </c>
      <c r="P1730" s="94"/>
    </row>
    <row r="1731" spans="1:16" x14ac:dyDescent="0.2">
      <c r="A1731" s="33"/>
      <c r="B1731" s="34"/>
      <c r="C1731" s="35"/>
      <c r="D1731" s="23"/>
      <c r="E1731" s="23"/>
      <c r="F1731" s="23"/>
      <c r="G1731" s="23"/>
      <c r="H1731" s="23"/>
      <c r="I1731" s="23" t="s">
        <v>20</v>
      </c>
      <c r="J1731" s="23" t="s">
        <v>144</v>
      </c>
      <c r="K1731" s="23" t="s">
        <v>83</v>
      </c>
      <c r="L1731" s="23" t="s">
        <v>25</v>
      </c>
      <c r="M1731" s="23" t="s">
        <v>150</v>
      </c>
      <c r="N1731" s="23" t="s">
        <v>85</v>
      </c>
      <c r="O1731" s="23" t="s">
        <v>128</v>
      </c>
      <c r="P1731" s="94"/>
    </row>
    <row r="1732" spans="1:16" x14ac:dyDescent="0.2">
      <c r="A1732" s="33"/>
      <c r="B1732" s="34"/>
      <c r="C1732" s="35"/>
      <c r="D1732" s="23"/>
      <c r="E1732" s="23"/>
      <c r="F1732" s="23"/>
      <c r="G1732" s="23"/>
      <c r="H1732" s="23"/>
      <c r="I1732" s="23" t="s">
        <v>20</v>
      </c>
      <c r="J1732" s="23"/>
      <c r="K1732" s="23" t="s">
        <v>83</v>
      </c>
      <c r="L1732" s="23" t="s">
        <v>25</v>
      </c>
      <c r="M1732" s="23" t="s">
        <v>151</v>
      </c>
      <c r="N1732" s="23" t="s">
        <v>85</v>
      </c>
      <c r="O1732" s="23" t="s">
        <v>81</v>
      </c>
      <c r="P1732" s="94"/>
    </row>
    <row r="1733" spans="1:16" x14ac:dyDescent="0.2">
      <c r="A1733" s="33"/>
      <c r="B1733" s="34"/>
      <c r="C1733" s="35"/>
      <c r="D1733" s="23"/>
      <c r="E1733" s="23"/>
      <c r="F1733" s="23"/>
      <c r="G1733" s="23"/>
      <c r="H1733" s="23"/>
      <c r="I1733" s="23" t="s">
        <v>19</v>
      </c>
      <c r="J1733" s="23" t="s">
        <v>152</v>
      </c>
      <c r="K1733" s="23" t="s">
        <v>83</v>
      </c>
      <c r="L1733" s="23" t="s">
        <v>25</v>
      </c>
      <c r="M1733" s="23" t="s">
        <v>153</v>
      </c>
      <c r="N1733" s="23" t="s">
        <v>85</v>
      </c>
      <c r="O1733" s="23" t="s">
        <v>81</v>
      </c>
      <c r="P1733" s="94"/>
    </row>
    <row r="1734" spans="1:16" x14ac:dyDescent="0.2">
      <c r="A1734" s="33"/>
      <c r="B1734" s="34"/>
      <c r="C1734" s="35"/>
      <c r="D1734" s="23"/>
      <c r="E1734" s="23"/>
      <c r="F1734" s="23"/>
      <c r="G1734" s="23"/>
      <c r="H1734" s="23"/>
      <c r="I1734" s="23" t="s">
        <v>19</v>
      </c>
      <c r="J1734" s="23"/>
      <c r="K1734" s="23" t="s">
        <v>83</v>
      </c>
      <c r="L1734" s="23" t="s">
        <v>25</v>
      </c>
      <c r="M1734" s="23" t="s">
        <v>154</v>
      </c>
      <c r="N1734" s="23" t="s">
        <v>85</v>
      </c>
      <c r="O1734" s="23" t="s">
        <v>81</v>
      </c>
      <c r="P1734" s="94"/>
    </row>
    <row r="1735" spans="1:16" x14ac:dyDescent="0.2">
      <c r="A1735" s="33"/>
      <c r="B1735" s="34"/>
      <c r="C1735" s="35"/>
      <c r="D1735" s="23"/>
      <c r="E1735" s="23"/>
      <c r="F1735" s="23"/>
      <c r="G1735" s="23"/>
      <c r="H1735" s="23"/>
      <c r="I1735" s="23" t="s">
        <v>19</v>
      </c>
      <c r="J1735" s="23"/>
      <c r="K1735" s="23" t="s">
        <v>83</v>
      </c>
      <c r="L1735" s="23" t="s">
        <v>25</v>
      </c>
      <c r="M1735" s="23" t="s">
        <v>155</v>
      </c>
      <c r="N1735" s="23" t="s">
        <v>85</v>
      </c>
      <c r="O1735" s="23" t="s">
        <v>81</v>
      </c>
      <c r="P1735" s="94"/>
    </row>
    <row r="1736" spans="1:16" x14ac:dyDescent="0.2">
      <c r="A1736" s="33"/>
      <c r="B1736" s="34"/>
      <c r="C1736" s="35"/>
      <c r="D1736" s="23"/>
      <c r="E1736" s="23"/>
      <c r="F1736" s="23"/>
      <c r="G1736" s="23"/>
      <c r="H1736" s="23"/>
      <c r="I1736" s="23" t="s">
        <v>20</v>
      </c>
      <c r="J1736" s="23" t="s">
        <v>156</v>
      </c>
      <c r="K1736" s="23" t="s">
        <v>83</v>
      </c>
      <c r="L1736" s="23" t="s">
        <v>25</v>
      </c>
      <c r="M1736" s="23" t="s">
        <v>157</v>
      </c>
      <c r="N1736" s="23" t="s">
        <v>85</v>
      </c>
      <c r="O1736" s="23" t="s">
        <v>81</v>
      </c>
      <c r="P1736" s="94"/>
    </row>
    <row r="1737" spans="1:16" x14ac:dyDescent="0.2">
      <c r="A1737" s="33"/>
      <c r="B1737" s="34"/>
      <c r="C1737" s="35"/>
      <c r="D1737" s="23"/>
      <c r="E1737" s="23"/>
      <c r="F1737" s="23"/>
      <c r="G1737" s="23"/>
      <c r="H1737" s="23"/>
      <c r="I1737" s="23" t="s">
        <v>19</v>
      </c>
      <c r="J1737" s="23"/>
      <c r="K1737" s="23" t="s">
        <v>83</v>
      </c>
      <c r="L1737" s="23" t="s">
        <v>25</v>
      </c>
      <c r="M1737" s="23" t="s">
        <v>158</v>
      </c>
      <c r="N1737" s="23" t="s">
        <v>85</v>
      </c>
      <c r="O1737" s="23" t="s">
        <v>81</v>
      </c>
      <c r="P1737" s="94"/>
    </row>
    <row r="1738" spans="1:16" x14ac:dyDescent="0.2">
      <c r="A1738" s="33"/>
      <c r="B1738" s="34"/>
      <c r="C1738" s="35"/>
      <c r="D1738" s="23"/>
      <c r="E1738" s="23"/>
      <c r="F1738" s="23"/>
      <c r="G1738" s="23"/>
      <c r="H1738" s="23"/>
      <c r="I1738" s="23" t="s">
        <v>19</v>
      </c>
      <c r="J1738" s="23" t="s">
        <v>159</v>
      </c>
      <c r="K1738" s="23" t="s">
        <v>83</v>
      </c>
      <c r="L1738" s="23" t="s">
        <v>25</v>
      </c>
      <c r="M1738" s="23" t="s">
        <v>160</v>
      </c>
      <c r="N1738" s="23" t="s">
        <v>85</v>
      </c>
      <c r="O1738" s="23" t="s">
        <v>29</v>
      </c>
      <c r="P1738" s="94"/>
    </row>
    <row r="1739" spans="1:16" x14ac:dyDescent="0.2">
      <c r="A1739" s="33"/>
      <c r="B1739" s="34"/>
      <c r="C1739" s="35"/>
      <c r="D1739" s="23"/>
      <c r="E1739" s="23"/>
      <c r="F1739" s="23"/>
      <c r="G1739" s="23"/>
      <c r="H1739" s="23"/>
      <c r="I1739" s="23" t="s">
        <v>19</v>
      </c>
      <c r="J1739" s="23" t="s">
        <v>161</v>
      </c>
      <c r="K1739" s="23" t="s">
        <v>83</v>
      </c>
      <c r="L1739" s="23" t="s">
        <v>25</v>
      </c>
      <c r="M1739" s="23" t="s">
        <v>162</v>
      </c>
      <c r="N1739" s="23" t="s">
        <v>85</v>
      </c>
      <c r="O1739" s="23" t="s">
        <v>128</v>
      </c>
      <c r="P1739" s="94"/>
    </row>
    <row r="1740" spans="1:16" x14ac:dyDescent="0.2">
      <c r="A1740" s="33"/>
      <c r="B1740" s="34"/>
      <c r="C1740" s="35"/>
      <c r="D1740" s="23"/>
      <c r="E1740" s="23"/>
      <c r="F1740" s="23"/>
      <c r="G1740" s="23"/>
      <c r="H1740" s="23"/>
      <c r="I1740" s="23" t="s">
        <v>19</v>
      </c>
      <c r="J1740" s="23" t="s">
        <v>114</v>
      </c>
      <c r="K1740" s="23" t="s">
        <v>83</v>
      </c>
      <c r="L1740" s="23" t="s">
        <v>25</v>
      </c>
      <c r="M1740" s="23" t="s">
        <v>163</v>
      </c>
      <c r="N1740" s="23" t="s">
        <v>85</v>
      </c>
      <c r="O1740" s="23" t="s">
        <v>81</v>
      </c>
      <c r="P1740" s="94"/>
    </row>
    <row r="1741" spans="1:16" x14ac:dyDescent="0.2">
      <c r="A1741" s="33"/>
      <c r="B1741" s="34"/>
      <c r="C1741" s="35"/>
      <c r="D1741" s="23"/>
      <c r="E1741" s="23"/>
      <c r="F1741" s="23"/>
      <c r="G1741" s="23"/>
      <c r="H1741" s="23"/>
      <c r="I1741" s="23" t="s">
        <v>19</v>
      </c>
      <c r="J1741" s="23" t="s">
        <v>164</v>
      </c>
      <c r="K1741" s="23" t="s">
        <v>83</v>
      </c>
      <c r="L1741" s="23" t="s">
        <v>25</v>
      </c>
      <c r="M1741" s="38" t="s">
        <v>165</v>
      </c>
      <c r="N1741" s="23" t="s">
        <v>85</v>
      </c>
      <c r="O1741" s="23" t="s">
        <v>57</v>
      </c>
      <c r="P1741" s="94"/>
    </row>
    <row r="1742" spans="1:16" x14ac:dyDescent="0.2">
      <c r="A1742" s="33"/>
      <c r="B1742" s="34"/>
      <c r="C1742" s="35"/>
      <c r="D1742" s="23"/>
      <c r="E1742" s="23"/>
      <c r="F1742" s="23"/>
      <c r="G1742" s="23"/>
      <c r="H1742" s="23"/>
      <c r="I1742" s="23" t="s">
        <v>18</v>
      </c>
      <c r="J1742" s="23"/>
      <c r="K1742" s="23" t="s">
        <v>83</v>
      </c>
      <c r="L1742" s="23" t="s">
        <v>25</v>
      </c>
      <c r="M1742" s="23" t="s">
        <v>166</v>
      </c>
      <c r="N1742" s="23" t="s">
        <v>85</v>
      </c>
      <c r="O1742" s="23" t="s">
        <v>115</v>
      </c>
      <c r="P1742" s="94"/>
    </row>
    <row r="1743" spans="1:16" x14ac:dyDescent="0.2">
      <c r="A1743" s="33"/>
      <c r="B1743" s="34"/>
      <c r="C1743" s="35"/>
      <c r="D1743" s="23"/>
      <c r="E1743" s="23"/>
      <c r="F1743" s="23"/>
      <c r="G1743" s="23"/>
      <c r="H1743" s="23"/>
      <c r="I1743" s="23" t="s">
        <v>19</v>
      </c>
      <c r="J1743" s="23" t="s">
        <v>167</v>
      </c>
      <c r="K1743" s="23" t="s">
        <v>83</v>
      </c>
      <c r="L1743" s="23" t="s">
        <v>25</v>
      </c>
      <c r="M1743" s="23" t="s">
        <v>168</v>
      </c>
      <c r="N1743" s="23" t="s">
        <v>85</v>
      </c>
      <c r="O1743" s="23"/>
      <c r="P1743" s="94"/>
    </row>
    <row r="1744" spans="1:16" x14ac:dyDescent="0.2">
      <c r="A1744" s="33"/>
      <c r="B1744" s="34"/>
      <c r="C1744" s="35"/>
      <c r="D1744" s="23"/>
      <c r="E1744" s="23"/>
      <c r="F1744" s="23"/>
      <c r="G1744" s="23"/>
      <c r="H1744" s="23"/>
      <c r="I1744" s="23" t="s">
        <v>19</v>
      </c>
      <c r="J1744" s="23" t="s">
        <v>111</v>
      </c>
      <c r="K1744" s="23" t="s">
        <v>83</v>
      </c>
      <c r="L1744" s="23" t="s">
        <v>25</v>
      </c>
      <c r="M1744" s="23" t="s">
        <v>169</v>
      </c>
      <c r="N1744" s="23" t="s">
        <v>85</v>
      </c>
      <c r="O1744" s="23" t="s">
        <v>109</v>
      </c>
      <c r="P1744" s="94"/>
    </row>
    <row r="1745" spans="1:16" x14ac:dyDescent="0.2">
      <c r="A1745" s="33"/>
      <c r="B1745" s="34"/>
      <c r="C1745" s="35"/>
      <c r="D1745" s="23"/>
      <c r="E1745" s="23"/>
      <c r="F1745" s="23"/>
      <c r="G1745" s="23"/>
      <c r="H1745" s="23"/>
      <c r="I1745" s="23" t="s">
        <v>20</v>
      </c>
      <c r="J1745" s="23" t="s">
        <v>111</v>
      </c>
      <c r="K1745" s="23" t="s">
        <v>83</v>
      </c>
      <c r="L1745" s="23" t="s">
        <v>25</v>
      </c>
      <c r="M1745" s="23" t="s">
        <v>170</v>
      </c>
      <c r="N1745" s="23" t="s">
        <v>85</v>
      </c>
      <c r="O1745" s="23"/>
      <c r="P1745" s="94"/>
    </row>
    <row r="1746" spans="1:16" x14ac:dyDescent="0.2">
      <c r="A1746" s="33"/>
      <c r="B1746" s="34"/>
      <c r="C1746" s="35"/>
      <c r="D1746" s="23"/>
      <c r="E1746" s="23"/>
      <c r="F1746" s="23"/>
      <c r="G1746" s="23"/>
      <c r="H1746" s="23"/>
      <c r="I1746" s="23" t="s">
        <v>19</v>
      </c>
      <c r="J1746" s="23" t="s">
        <v>171</v>
      </c>
      <c r="K1746" s="23" t="s">
        <v>83</v>
      </c>
      <c r="L1746" s="23" t="s">
        <v>25</v>
      </c>
      <c r="M1746" s="23" t="s">
        <v>172</v>
      </c>
      <c r="N1746" s="23" t="s">
        <v>85</v>
      </c>
      <c r="O1746" s="23" t="s">
        <v>167</v>
      </c>
      <c r="P1746" s="94"/>
    </row>
    <row r="1747" spans="1:16" x14ac:dyDescent="0.2">
      <c r="A1747" s="33"/>
      <c r="B1747" s="34"/>
      <c r="C1747" s="35"/>
      <c r="D1747" s="23"/>
      <c r="E1747" s="23"/>
      <c r="F1747" s="23"/>
      <c r="G1747" s="23"/>
      <c r="H1747" s="23"/>
      <c r="I1747" s="23" t="s">
        <v>19</v>
      </c>
      <c r="J1747" s="23" t="s">
        <v>29</v>
      </c>
      <c r="K1747" s="23" t="s">
        <v>83</v>
      </c>
      <c r="L1747" s="23" t="s">
        <v>25</v>
      </c>
      <c r="M1747" s="23" t="s">
        <v>173</v>
      </c>
      <c r="N1747" s="23" t="s">
        <v>85</v>
      </c>
      <c r="O1747" s="23" t="s">
        <v>174</v>
      </c>
      <c r="P1747" s="94"/>
    </row>
    <row r="1748" spans="1:16" x14ac:dyDescent="0.2">
      <c r="A1748" s="33"/>
      <c r="B1748" s="34"/>
      <c r="C1748" s="35"/>
      <c r="D1748" s="23"/>
      <c r="E1748" s="23"/>
      <c r="F1748" s="23"/>
      <c r="G1748" s="23"/>
      <c r="H1748" s="23"/>
      <c r="I1748" s="23" t="s">
        <v>19</v>
      </c>
      <c r="J1748" s="23" t="s">
        <v>97</v>
      </c>
      <c r="K1748" s="23" t="s">
        <v>83</v>
      </c>
      <c r="L1748" s="23" t="s">
        <v>25</v>
      </c>
      <c r="M1748" s="23" t="s">
        <v>175</v>
      </c>
      <c r="N1748" s="23" t="s">
        <v>85</v>
      </c>
      <c r="O1748" s="23"/>
      <c r="P1748" s="94"/>
    </row>
    <row r="1749" spans="1:16" x14ac:dyDescent="0.2">
      <c r="A1749" s="33"/>
      <c r="B1749" s="34"/>
      <c r="C1749" s="35"/>
      <c r="D1749" s="23"/>
      <c r="E1749" s="23"/>
      <c r="F1749" s="23"/>
      <c r="G1749" s="23"/>
      <c r="H1749" s="23"/>
      <c r="I1749" s="23" t="s">
        <v>19</v>
      </c>
      <c r="J1749" s="23"/>
      <c r="K1749" s="23" t="s">
        <v>83</v>
      </c>
      <c r="L1749" s="23" t="s">
        <v>25</v>
      </c>
      <c r="M1749" s="23" t="s">
        <v>176</v>
      </c>
      <c r="N1749" s="23" t="s">
        <v>85</v>
      </c>
      <c r="O1749" s="23"/>
      <c r="P1749" s="94"/>
    </row>
    <row r="1750" spans="1:16" x14ac:dyDescent="0.2">
      <c r="A1750" s="33"/>
      <c r="B1750" s="34"/>
      <c r="C1750" s="35"/>
      <c r="D1750" s="23"/>
      <c r="E1750" s="23"/>
      <c r="F1750" s="23"/>
      <c r="G1750" s="23"/>
      <c r="H1750" s="23"/>
      <c r="I1750" s="23" t="s">
        <v>19</v>
      </c>
      <c r="J1750" s="23"/>
      <c r="K1750" s="23" t="s">
        <v>83</v>
      </c>
      <c r="L1750" s="23" t="s">
        <v>25</v>
      </c>
      <c r="M1750" s="38" t="s">
        <v>177</v>
      </c>
      <c r="N1750" s="23" t="s">
        <v>85</v>
      </c>
      <c r="O1750" s="23"/>
      <c r="P1750" s="94"/>
    </row>
    <row r="1751" spans="1:16" x14ac:dyDescent="0.2">
      <c r="A1751" s="33"/>
      <c r="B1751" s="34"/>
      <c r="C1751" s="35"/>
      <c r="D1751" s="23"/>
      <c r="E1751" s="23"/>
      <c r="F1751" s="23"/>
      <c r="G1751" s="23"/>
      <c r="H1751" s="23"/>
      <c r="I1751" s="23" t="s">
        <v>19</v>
      </c>
      <c r="J1751" s="23"/>
      <c r="K1751" s="23" t="s">
        <v>83</v>
      </c>
      <c r="L1751" s="23" t="s">
        <v>25</v>
      </c>
      <c r="M1751" s="23" t="s">
        <v>178</v>
      </c>
      <c r="N1751" s="23" t="s">
        <v>85</v>
      </c>
      <c r="O1751" s="23"/>
      <c r="P1751" s="94"/>
    </row>
    <row r="1752" spans="1:16" x14ac:dyDescent="0.2">
      <c r="A1752" s="33"/>
      <c r="B1752" s="34"/>
      <c r="C1752" s="35"/>
      <c r="D1752" s="23"/>
      <c r="E1752" s="23"/>
      <c r="F1752" s="23"/>
      <c r="G1752" s="23"/>
      <c r="H1752" s="23"/>
      <c r="I1752" s="23" t="s">
        <v>19</v>
      </c>
      <c r="J1752" s="23" t="s">
        <v>179</v>
      </c>
      <c r="K1752" s="23" t="s">
        <v>83</v>
      </c>
      <c r="L1752" s="23" t="s">
        <v>25</v>
      </c>
      <c r="M1752" s="23" t="s">
        <v>180</v>
      </c>
      <c r="N1752" s="23" t="s">
        <v>85</v>
      </c>
      <c r="O1752" s="23"/>
      <c r="P1752" s="94"/>
    </row>
    <row r="1753" spans="1:16" x14ac:dyDescent="0.2">
      <c r="A1753" s="69"/>
      <c r="B1753" s="66"/>
      <c r="C1753" s="67"/>
      <c r="D1753" s="68"/>
      <c r="E1753" s="68"/>
      <c r="F1753" s="68"/>
      <c r="G1753" s="68"/>
      <c r="H1753" s="68"/>
      <c r="I1753" s="23" t="s">
        <v>19</v>
      </c>
      <c r="J1753" s="23" t="s">
        <v>109</v>
      </c>
      <c r="K1753" s="23" t="s">
        <v>83</v>
      </c>
      <c r="L1753" s="23" t="s">
        <v>25</v>
      </c>
      <c r="M1753" s="23" t="s">
        <v>181</v>
      </c>
      <c r="N1753" s="23" t="s">
        <v>85</v>
      </c>
      <c r="O1753" s="23" t="s">
        <v>171</v>
      </c>
      <c r="P1753" s="94"/>
    </row>
    <row r="1754" spans="1:16" x14ac:dyDescent="0.2">
      <c r="A1754" s="69"/>
      <c r="B1754" s="66"/>
      <c r="C1754" s="67"/>
      <c r="D1754" s="68"/>
      <c r="E1754" s="68"/>
      <c r="F1754" s="68"/>
      <c r="G1754" s="68"/>
      <c r="H1754" s="68"/>
      <c r="I1754" s="23" t="s">
        <v>18</v>
      </c>
      <c r="J1754" s="23" t="s">
        <v>57</v>
      </c>
      <c r="K1754" s="23" t="s">
        <v>83</v>
      </c>
      <c r="L1754" s="23" t="s">
        <v>25</v>
      </c>
      <c r="M1754" s="23" t="s">
        <v>182</v>
      </c>
      <c r="N1754" s="23" t="s">
        <v>85</v>
      </c>
      <c r="O1754" s="23"/>
      <c r="P1754" s="94"/>
    </row>
    <row r="1755" spans="1:16" x14ac:dyDescent="0.2">
      <c r="A1755" s="69"/>
      <c r="B1755" s="66"/>
      <c r="C1755" s="67"/>
      <c r="D1755" s="68"/>
      <c r="E1755" s="68"/>
      <c r="F1755" s="68"/>
      <c r="G1755" s="68"/>
      <c r="H1755" s="68"/>
      <c r="I1755" s="23" t="s">
        <v>19</v>
      </c>
      <c r="J1755" s="23" t="s">
        <v>57</v>
      </c>
      <c r="K1755" s="23" t="s">
        <v>83</v>
      </c>
      <c r="L1755" s="23" t="s">
        <v>25</v>
      </c>
      <c r="M1755" s="23" t="s">
        <v>183</v>
      </c>
      <c r="N1755" s="23" t="s">
        <v>85</v>
      </c>
      <c r="O1755" s="23"/>
      <c r="P1755" s="94"/>
    </row>
    <row r="1756" spans="1:16" x14ac:dyDescent="0.2">
      <c r="A1756" s="69"/>
      <c r="B1756" s="66"/>
      <c r="C1756" s="67"/>
      <c r="D1756" s="68"/>
      <c r="E1756" s="68"/>
      <c r="F1756" s="68"/>
      <c r="G1756" s="68"/>
      <c r="H1756" s="68"/>
      <c r="I1756" s="23" t="s">
        <v>19</v>
      </c>
      <c r="J1756" s="23" t="s">
        <v>57</v>
      </c>
      <c r="K1756" s="23" t="s">
        <v>83</v>
      </c>
      <c r="L1756" s="23" t="s">
        <v>25</v>
      </c>
      <c r="M1756" s="23" t="s">
        <v>184</v>
      </c>
      <c r="N1756" s="23" t="s">
        <v>85</v>
      </c>
      <c r="O1756" s="23"/>
      <c r="P1756" s="94"/>
    </row>
    <row r="1757" spans="1:16" x14ac:dyDescent="0.2">
      <c r="A1757" s="69"/>
      <c r="B1757" s="66"/>
      <c r="C1757" s="67"/>
      <c r="D1757" s="68"/>
      <c r="E1757" s="68"/>
      <c r="F1757" s="68"/>
      <c r="G1757" s="68"/>
      <c r="H1757" s="68"/>
      <c r="I1757" s="23" t="s">
        <v>19</v>
      </c>
      <c r="J1757" s="23"/>
      <c r="K1757" s="23" t="s">
        <v>83</v>
      </c>
      <c r="L1757" s="23" t="s">
        <v>25</v>
      </c>
      <c r="M1757" s="23" t="s">
        <v>185</v>
      </c>
      <c r="N1757" s="23" t="s">
        <v>85</v>
      </c>
      <c r="O1757" s="23"/>
      <c r="P1757" s="94"/>
    </row>
    <row r="1758" spans="1:16" x14ac:dyDescent="0.2">
      <c r="A1758" s="69"/>
      <c r="B1758" s="66"/>
      <c r="C1758" s="67"/>
      <c r="D1758" s="68"/>
      <c r="E1758" s="68"/>
      <c r="F1758" s="68"/>
      <c r="G1758" s="68"/>
      <c r="H1758" s="68"/>
      <c r="I1758" s="23" t="s">
        <v>19</v>
      </c>
      <c r="J1758" s="23"/>
      <c r="K1758" s="23" t="s">
        <v>83</v>
      </c>
      <c r="L1758" s="23" t="s">
        <v>25</v>
      </c>
      <c r="M1758" s="23" t="s">
        <v>186</v>
      </c>
      <c r="N1758" s="23" t="s">
        <v>85</v>
      </c>
      <c r="O1758" s="23"/>
      <c r="P1758" s="94"/>
    </row>
    <row r="1759" spans="1:16" x14ac:dyDescent="0.2">
      <c r="A1759" s="69"/>
      <c r="B1759" s="66"/>
      <c r="C1759" s="67"/>
      <c r="D1759" s="68"/>
      <c r="E1759" s="68"/>
      <c r="F1759" s="68"/>
      <c r="G1759" s="68"/>
      <c r="H1759" s="68"/>
      <c r="I1759" s="23" t="s">
        <v>20</v>
      </c>
      <c r="J1759" s="23" t="s">
        <v>187</v>
      </c>
      <c r="K1759" s="23" t="s">
        <v>83</v>
      </c>
      <c r="L1759" s="23" t="s">
        <v>25</v>
      </c>
      <c r="M1759" s="23" t="s">
        <v>188</v>
      </c>
      <c r="N1759" s="23" t="s">
        <v>85</v>
      </c>
      <c r="O1759" s="23"/>
      <c r="P1759" s="94"/>
    </row>
    <row r="1760" spans="1:16" x14ac:dyDescent="0.2">
      <c r="A1760" s="69"/>
      <c r="B1760" s="66"/>
      <c r="C1760" s="67"/>
      <c r="D1760" s="68"/>
      <c r="E1760" s="68"/>
      <c r="F1760" s="68"/>
      <c r="G1760" s="68"/>
      <c r="H1760" s="68"/>
      <c r="I1760" s="23" t="s">
        <v>20</v>
      </c>
      <c r="J1760" s="23" t="s">
        <v>189</v>
      </c>
      <c r="K1760" s="23" t="s">
        <v>83</v>
      </c>
      <c r="L1760" s="23" t="s">
        <v>25</v>
      </c>
      <c r="M1760" s="23" t="s">
        <v>190</v>
      </c>
      <c r="N1760" s="23" t="s">
        <v>85</v>
      </c>
      <c r="O1760" s="23"/>
      <c r="P1760" s="94"/>
    </row>
    <row r="1761" spans="1:16" x14ac:dyDescent="0.2">
      <c r="A1761" s="69"/>
      <c r="B1761" s="66"/>
      <c r="C1761" s="67"/>
      <c r="D1761" s="68"/>
      <c r="E1761" s="68"/>
      <c r="F1761" s="68"/>
      <c r="G1761" s="68"/>
      <c r="H1761" s="68"/>
      <c r="I1761" s="23" t="s">
        <v>20</v>
      </c>
      <c r="J1761" s="23" t="s">
        <v>189</v>
      </c>
      <c r="K1761" s="23" t="s">
        <v>83</v>
      </c>
      <c r="L1761" s="23" t="s">
        <v>25</v>
      </c>
      <c r="M1761" s="23" t="s">
        <v>191</v>
      </c>
      <c r="N1761" s="23" t="s">
        <v>85</v>
      </c>
      <c r="O1761" s="23"/>
      <c r="P1761" s="94"/>
    </row>
    <row r="1762" spans="1:16" x14ac:dyDescent="0.2">
      <c r="A1762" s="69"/>
      <c r="B1762" s="66"/>
      <c r="C1762" s="67"/>
      <c r="D1762" s="68"/>
      <c r="E1762" s="68"/>
      <c r="F1762" s="68"/>
      <c r="G1762" s="68"/>
      <c r="H1762" s="68"/>
      <c r="I1762" s="23" t="s">
        <v>20</v>
      </c>
      <c r="J1762" s="23" t="s">
        <v>192</v>
      </c>
      <c r="K1762" s="23" t="s">
        <v>83</v>
      </c>
      <c r="L1762" s="23" t="s">
        <v>25</v>
      </c>
      <c r="M1762" s="23" t="s">
        <v>193</v>
      </c>
      <c r="N1762" s="23" t="s">
        <v>85</v>
      </c>
      <c r="O1762" s="23"/>
      <c r="P1762" s="94"/>
    </row>
    <row r="1763" spans="1:16" x14ac:dyDescent="0.2">
      <c r="A1763" s="69"/>
      <c r="B1763" s="66"/>
      <c r="C1763" s="67"/>
      <c r="D1763" s="68"/>
      <c r="E1763" s="68"/>
      <c r="F1763" s="68"/>
      <c r="G1763" s="68"/>
      <c r="H1763" s="68"/>
      <c r="I1763" s="23" t="s">
        <v>20</v>
      </c>
      <c r="J1763" s="23" t="s">
        <v>194</v>
      </c>
      <c r="K1763" s="23" t="s">
        <v>83</v>
      </c>
      <c r="L1763" s="23" t="s">
        <v>25</v>
      </c>
      <c r="M1763" s="23" t="s">
        <v>195</v>
      </c>
      <c r="N1763" s="23" t="s">
        <v>85</v>
      </c>
      <c r="O1763" s="23"/>
      <c r="P1763" s="94"/>
    </row>
    <row r="1764" spans="1:16" x14ac:dyDescent="0.2">
      <c r="A1764" s="69"/>
      <c r="B1764" s="66"/>
      <c r="C1764" s="67"/>
      <c r="D1764" s="68"/>
      <c r="E1764" s="68"/>
      <c r="F1764" s="68"/>
      <c r="G1764" s="68"/>
      <c r="H1764" s="68"/>
      <c r="I1764" s="23" t="s">
        <v>19</v>
      </c>
      <c r="J1764" s="23" t="s">
        <v>196</v>
      </c>
      <c r="K1764" s="23" t="s">
        <v>83</v>
      </c>
      <c r="L1764" s="23" t="s">
        <v>25</v>
      </c>
      <c r="M1764" s="23" t="s">
        <v>197</v>
      </c>
      <c r="N1764" s="23" t="s">
        <v>85</v>
      </c>
      <c r="O1764" s="23"/>
      <c r="P1764" s="94"/>
    </row>
    <row r="1765" spans="1:16" x14ac:dyDescent="0.2">
      <c r="A1765" s="69"/>
      <c r="B1765" s="66"/>
      <c r="C1765" s="67"/>
      <c r="D1765" s="68"/>
      <c r="E1765" s="68"/>
      <c r="F1765" s="68"/>
      <c r="G1765" s="68"/>
      <c r="H1765" s="68"/>
      <c r="I1765" s="23" t="s">
        <v>19</v>
      </c>
      <c r="J1765" s="23" t="s">
        <v>198</v>
      </c>
      <c r="K1765" s="23" t="s">
        <v>83</v>
      </c>
      <c r="L1765" s="23" t="s">
        <v>25</v>
      </c>
      <c r="M1765" s="23" t="s">
        <v>199</v>
      </c>
      <c r="N1765" s="23" t="s">
        <v>85</v>
      </c>
      <c r="O1765" s="23"/>
      <c r="P1765" s="94"/>
    </row>
    <row r="1766" spans="1:16" x14ac:dyDescent="0.2">
      <c r="A1766" s="69"/>
      <c r="B1766" s="66"/>
      <c r="C1766" s="67"/>
      <c r="D1766" s="68"/>
      <c r="E1766" s="68"/>
      <c r="F1766" s="68"/>
      <c r="G1766" s="68"/>
      <c r="H1766" s="68"/>
      <c r="I1766" s="23" t="s">
        <v>19</v>
      </c>
      <c r="J1766" s="23" t="s">
        <v>198</v>
      </c>
      <c r="K1766" s="23" t="s">
        <v>83</v>
      </c>
      <c r="L1766" s="23" t="s">
        <v>25</v>
      </c>
      <c r="M1766" s="23" t="s">
        <v>200</v>
      </c>
      <c r="N1766" s="23" t="s">
        <v>85</v>
      </c>
      <c r="O1766" s="23"/>
      <c r="P1766" s="94"/>
    </row>
    <row r="1767" spans="1:16" x14ac:dyDescent="0.2">
      <c r="A1767" s="69"/>
      <c r="B1767" s="66"/>
      <c r="C1767" s="67"/>
      <c r="D1767" s="68"/>
      <c r="E1767" s="68"/>
      <c r="F1767" s="68"/>
      <c r="G1767" s="68"/>
      <c r="H1767" s="68"/>
      <c r="I1767" s="23" t="s">
        <v>19</v>
      </c>
      <c r="J1767" s="23" t="s">
        <v>125</v>
      </c>
      <c r="K1767" s="23" t="s">
        <v>83</v>
      </c>
      <c r="L1767" s="23" t="s">
        <v>25</v>
      </c>
      <c r="M1767" s="23" t="s">
        <v>201</v>
      </c>
      <c r="N1767" s="23" t="s">
        <v>85</v>
      </c>
      <c r="O1767" s="23"/>
      <c r="P1767" s="94"/>
    </row>
    <row r="1768" spans="1:16" x14ac:dyDescent="0.2">
      <c r="A1768" s="69"/>
      <c r="B1768" s="66"/>
      <c r="C1768" s="67"/>
      <c r="D1768" s="68"/>
      <c r="E1768" s="68"/>
      <c r="F1768" s="68"/>
      <c r="G1768" s="68"/>
      <c r="H1768" s="68"/>
      <c r="I1768" s="23" t="s">
        <v>19</v>
      </c>
      <c r="J1768" s="23" t="s">
        <v>125</v>
      </c>
      <c r="K1768" s="23" t="s">
        <v>83</v>
      </c>
      <c r="L1768" s="23" t="s">
        <v>25</v>
      </c>
      <c r="M1768" s="23" t="s">
        <v>202</v>
      </c>
      <c r="N1768" s="23" t="s">
        <v>85</v>
      </c>
      <c r="O1768" s="23"/>
      <c r="P1768" s="94"/>
    </row>
    <row r="1769" spans="1:16" x14ac:dyDescent="0.2">
      <c r="A1769" s="69"/>
      <c r="B1769" s="66"/>
      <c r="C1769" s="67"/>
      <c r="D1769" s="68"/>
      <c r="E1769" s="68"/>
      <c r="F1769" s="68"/>
      <c r="G1769" s="68"/>
      <c r="H1769" s="68"/>
      <c r="I1769" s="23" t="s">
        <v>19</v>
      </c>
      <c r="J1769" s="23" t="s">
        <v>125</v>
      </c>
      <c r="K1769" s="23" t="s">
        <v>83</v>
      </c>
      <c r="L1769" s="23" t="s">
        <v>25</v>
      </c>
      <c r="M1769" s="23" t="s">
        <v>203</v>
      </c>
      <c r="N1769" s="23" t="s">
        <v>85</v>
      </c>
      <c r="O1769" s="23"/>
      <c r="P1769" s="94"/>
    </row>
    <row r="1770" spans="1:16" x14ac:dyDescent="0.2">
      <c r="A1770" s="69"/>
      <c r="B1770" s="66"/>
      <c r="C1770" s="67"/>
      <c r="D1770" s="68"/>
      <c r="E1770" s="68"/>
      <c r="F1770" s="68"/>
      <c r="G1770" s="68"/>
      <c r="H1770" s="68"/>
      <c r="I1770" s="23" t="s">
        <v>19</v>
      </c>
      <c r="J1770" s="23" t="s">
        <v>125</v>
      </c>
      <c r="K1770" s="23" t="s">
        <v>83</v>
      </c>
      <c r="L1770" s="23" t="s">
        <v>25</v>
      </c>
      <c r="M1770" s="23" t="s">
        <v>204</v>
      </c>
      <c r="N1770" s="23" t="s">
        <v>85</v>
      </c>
      <c r="O1770" s="23"/>
      <c r="P1770" s="94"/>
    </row>
    <row r="1771" spans="1:16" x14ac:dyDescent="0.2">
      <c r="A1771" s="69"/>
      <c r="B1771" s="66"/>
      <c r="C1771" s="67"/>
      <c r="D1771" s="68"/>
      <c r="E1771" s="68"/>
      <c r="F1771" s="68"/>
      <c r="G1771" s="68"/>
      <c r="H1771" s="68"/>
      <c r="I1771" s="23" t="s">
        <v>19</v>
      </c>
      <c r="J1771" s="23" t="s">
        <v>122</v>
      </c>
      <c r="K1771" s="23" t="s">
        <v>83</v>
      </c>
      <c r="L1771" s="23" t="s">
        <v>25</v>
      </c>
      <c r="M1771" s="23" t="s">
        <v>205</v>
      </c>
      <c r="N1771" s="23" t="s">
        <v>85</v>
      </c>
      <c r="O1771" s="23"/>
      <c r="P1771" s="94"/>
    </row>
    <row r="1772" spans="1:16" x14ac:dyDescent="0.2">
      <c r="A1772" s="69"/>
      <c r="B1772" s="66"/>
      <c r="C1772" s="67"/>
      <c r="D1772" s="68"/>
      <c r="E1772" s="68"/>
      <c r="F1772" s="68"/>
      <c r="G1772" s="68"/>
      <c r="H1772" s="68"/>
      <c r="I1772" s="23" t="s">
        <v>19</v>
      </c>
      <c r="J1772" s="23" t="s">
        <v>122</v>
      </c>
      <c r="K1772" s="23" t="s">
        <v>83</v>
      </c>
      <c r="L1772" s="23" t="s">
        <v>25</v>
      </c>
      <c r="M1772" s="23" t="s">
        <v>206</v>
      </c>
      <c r="N1772" s="23" t="s">
        <v>85</v>
      </c>
      <c r="O1772" s="23"/>
      <c r="P1772" s="94"/>
    </row>
    <row r="1773" spans="1:16" x14ac:dyDescent="0.2">
      <c r="A1773" s="69"/>
      <c r="B1773" s="66"/>
      <c r="C1773" s="67"/>
      <c r="D1773" s="68"/>
      <c r="E1773" s="68"/>
      <c r="F1773" s="68"/>
      <c r="G1773" s="68"/>
      <c r="H1773" s="68"/>
      <c r="I1773" s="23" t="s">
        <v>19</v>
      </c>
      <c r="J1773" s="38" t="s">
        <v>122</v>
      </c>
      <c r="K1773" s="23" t="s">
        <v>83</v>
      </c>
      <c r="L1773" s="23" t="s">
        <v>25</v>
      </c>
      <c r="M1773" s="23" t="s">
        <v>207</v>
      </c>
      <c r="N1773" s="23" t="s">
        <v>85</v>
      </c>
      <c r="O1773" s="23"/>
      <c r="P1773" s="94"/>
    </row>
    <row r="1774" spans="1:16" x14ac:dyDescent="0.2">
      <c r="A1774" s="69"/>
      <c r="B1774" s="66"/>
      <c r="C1774" s="67"/>
      <c r="D1774" s="68"/>
      <c r="E1774" s="68"/>
      <c r="F1774" s="68"/>
      <c r="G1774" s="68"/>
      <c r="H1774" s="68"/>
      <c r="I1774" s="23" t="s">
        <v>19</v>
      </c>
      <c r="J1774" s="38" t="s">
        <v>122</v>
      </c>
      <c r="K1774" s="23" t="s">
        <v>83</v>
      </c>
      <c r="L1774" s="23" t="s">
        <v>25</v>
      </c>
      <c r="M1774" s="23" t="s">
        <v>208</v>
      </c>
      <c r="N1774" s="23" t="s">
        <v>85</v>
      </c>
      <c r="O1774" s="23"/>
      <c r="P1774" s="94"/>
    </row>
    <row r="1775" spans="1:16" x14ac:dyDescent="0.2">
      <c r="A1775" s="69"/>
      <c r="B1775" s="66"/>
      <c r="C1775" s="67"/>
      <c r="D1775" s="68"/>
      <c r="E1775" s="68"/>
      <c r="F1775" s="68"/>
      <c r="G1775" s="68"/>
      <c r="H1775" s="68"/>
      <c r="I1775" s="23" t="s">
        <v>19</v>
      </c>
      <c r="J1775" s="38" t="s">
        <v>122</v>
      </c>
      <c r="K1775" s="23" t="s">
        <v>83</v>
      </c>
      <c r="L1775" s="23" t="s">
        <v>25</v>
      </c>
      <c r="M1775" s="23" t="s">
        <v>209</v>
      </c>
      <c r="N1775" s="23" t="s">
        <v>85</v>
      </c>
      <c r="O1775" s="23"/>
      <c r="P1775" s="94"/>
    </row>
    <row r="1776" spans="1:16" x14ac:dyDescent="0.2">
      <c r="A1776" s="69"/>
      <c r="B1776" s="66"/>
      <c r="C1776" s="67"/>
      <c r="D1776" s="68"/>
      <c r="E1776" s="68"/>
      <c r="F1776" s="68"/>
      <c r="G1776" s="68"/>
      <c r="H1776" s="68"/>
      <c r="I1776" s="23" t="s">
        <v>19</v>
      </c>
      <c r="J1776" s="38" t="s">
        <v>210</v>
      </c>
      <c r="K1776" s="23" t="s">
        <v>83</v>
      </c>
      <c r="L1776" s="23" t="s">
        <v>25</v>
      </c>
      <c r="M1776" s="23" t="s">
        <v>211</v>
      </c>
      <c r="N1776" s="23" t="s">
        <v>85</v>
      </c>
      <c r="O1776" s="23"/>
      <c r="P1776" s="94"/>
    </row>
    <row r="1777" spans="1:16" x14ac:dyDescent="0.2">
      <c r="A1777" s="69"/>
      <c r="B1777" s="66"/>
      <c r="C1777" s="67"/>
      <c r="D1777" s="68"/>
      <c r="E1777" s="68"/>
      <c r="F1777" s="68"/>
      <c r="G1777" s="68"/>
      <c r="H1777" s="68"/>
      <c r="I1777" s="23" t="s">
        <v>19</v>
      </c>
      <c r="J1777" s="38" t="s">
        <v>210</v>
      </c>
      <c r="K1777" s="23" t="s">
        <v>83</v>
      </c>
      <c r="L1777" s="23" t="s">
        <v>25</v>
      </c>
      <c r="M1777" s="23" t="s">
        <v>212</v>
      </c>
      <c r="N1777" s="23" t="s">
        <v>85</v>
      </c>
      <c r="O1777" s="23"/>
      <c r="P1777" s="94"/>
    </row>
    <row r="1778" spans="1:16" x14ac:dyDescent="0.2">
      <c r="A1778" s="69"/>
      <c r="B1778" s="66"/>
      <c r="C1778" s="67"/>
      <c r="D1778" s="68"/>
      <c r="E1778" s="68"/>
      <c r="F1778" s="68"/>
      <c r="G1778" s="68"/>
      <c r="H1778" s="68"/>
      <c r="I1778" s="23" t="s">
        <v>75</v>
      </c>
      <c r="J1778" s="38" t="s">
        <v>210</v>
      </c>
      <c r="K1778" s="23" t="s">
        <v>83</v>
      </c>
      <c r="L1778" s="23" t="s">
        <v>25</v>
      </c>
      <c r="M1778" s="23" t="s">
        <v>213</v>
      </c>
      <c r="N1778" s="23" t="s">
        <v>85</v>
      </c>
      <c r="O1778" s="23"/>
      <c r="P1778" s="94"/>
    </row>
    <row r="1779" spans="1:16" x14ac:dyDescent="0.2">
      <c r="A1779" s="69"/>
      <c r="B1779" s="66"/>
      <c r="C1779" s="67"/>
      <c r="D1779" s="68"/>
      <c r="E1779" s="68"/>
      <c r="F1779" s="68"/>
      <c r="G1779" s="68"/>
      <c r="H1779" s="68"/>
      <c r="I1779" s="23" t="s">
        <v>75</v>
      </c>
      <c r="J1779" s="38" t="s">
        <v>210</v>
      </c>
      <c r="K1779" s="23" t="s">
        <v>83</v>
      </c>
      <c r="L1779" s="23" t="s">
        <v>25</v>
      </c>
      <c r="M1779" s="23" t="s">
        <v>214</v>
      </c>
      <c r="N1779" s="23" t="s">
        <v>85</v>
      </c>
      <c r="O1779" s="23"/>
      <c r="P1779" s="94"/>
    </row>
    <row r="1780" spans="1:16" x14ac:dyDescent="0.2">
      <c r="A1780" s="69"/>
      <c r="B1780" s="66"/>
      <c r="C1780" s="67"/>
      <c r="D1780" s="68"/>
      <c r="E1780" s="68"/>
      <c r="F1780" s="68"/>
      <c r="G1780" s="68"/>
      <c r="H1780" s="68"/>
      <c r="I1780" s="23" t="s">
        <v>19</v>
      </c>
      <c r="J1780" s="38" t="s">
        <v>210</v>
      </c>
      <c r="K1780" s="23" t="s">
        <v>83</v>
      </c>
      <c r="L1780" s="23" t="s">
        <v>25</v>
      </c>
      <c r="M1780" s="23" t="s">
        <v>215</v>
      </c>
      <c r="N1780" s="23" t="s">
        <v>85</v>
      </c>
      <c r="O1780" s="23"/>
      <c r="P1780" s="94"/>
    </row>
    <row r="1781" spans="1:16" x14ac:dyDescent="0.2">
      <c r="A1781" s="69"/>
      <c r="B1781" s="66"/>
      <c r="C1781" s="67"/>
      <c r="D1781" s="68"/>
      <c r="E1781" s="68"/>
      <c r="F1781" s="68"/>
      <c r="G1781" s="68"/>
      <c r="H1781" s="68"/>
      <c r="I1781" s="23" t="s">
        <v>18</v>
      </c>
      <c r="J1781" s="23" t="s">
        <v>144</v>
      </c>
      <c r="K1781" s="23" t="s">
        <v>83</v>
      </c>
      <c r="L1781" s="23" t="s">
        <v>25</v>
      </c>
      <c r="M1781" s="23" t="s">
        <v>216</v>
      </c>
      <c r="N1781" s="23" t="s">
        <v>85</v>
      </c>
      <c r="O1781" s="23"/>
      <c r="P1781" s="94"/>
    </row>
    <row r="1782" spans="1:16" x14ac:dyDescent="0.2">
      <c r="A1782" s="69"/>
      <c r="B1782" s="66"/>
      <c r="C1782" s="67"/>
      <c r="D1782" s="68"/>
      <c r="E1782" s="68"/>
      <c r="F1782" s="68"/>
      <c r="G1782" s="68"/>
      <c r="H1782" s="68"/>
      <c r="I1782" s="23" t="s">
        <v>18</v>
      </c>
      <c r="J1782" s="23" t="s">
        <v>144</v>
      </c>
      <c r="K1782" s="23" t="s">
        <v>83</v>
      </c>
      <c r="L1782" s="23" t="s">
        <v>25</v>
      </c>
      <c r="M1782" s="23" t="s">
        <v>217</v>
      </c>
      <c r="N1782" s="23" t="s">
        <v>85</v>
      </c>
      <c r="O1782" s="23"/>
      <c r="P1782" s="94"/>
    </row>
    <row r="1783" spans="1:16" x14ac:dyDescent="0.2">
      <c r="A1783" s="69"/>
      <c r="B1783" s="66"/>
      <c r="C1783" s="67"/>
      <c r="D1783" s="68"/>
      <c r="E1783" s="68"/>
      <c r="F1783" s="68"/>
      <c r="G1783" s="68"/>
      <c r="H1783" s="68"/>
      <c r="I1783" s="23" t="s">
        <v>19</v>
      </c>
      <c r="J1783" s="23" t="s">
        <v>218</v>
      </c>
      <c r="K1783" s="23" t="s">
        <v>83</v>
      </c>
      <c r="L1783" s="23" t="s">
        <v>25</v>
      </c>
      <c r="M1783" s="23" t="s">
        <v>219</v>
      </c>
      <c r="N1783" s="23" t="s">
        <v>85</v>
      </c>
      <c r="O1783" s="23"/>
      <c r="P1783" s="94"/>
    </row>
    <row r="1784" spans="1:16" x14ac:dyDescent="0.2">
      <c r="A1784" s="69"/>
      <c r="B1784" s="66"/>
      <c r="C1784" s="67"/>
      <c r="D1784" s="68"/>
      <c r="E1784" s="68"/>
      <c r="F1784" s="68"/>
      <c r="G1784" s="68"/>
      <c r="H1784" s="68"/>
      <c r="I1784" s="23" t="s">
        <v>19</v>
      </c>
      <c r="J1784" s="23"/>
      <c r="K1784" s="23" t="s">
        <v>83</v>
      </c>
      <c r="L1784" s="23" t="s">
        <v>25</v>
      </c>
      <c r="M1784" s="23" t="s">
        <v>220</v>
      </c>
      <c r="N1784" s="23" t="s">
        <v>85</v>
      </c>
      <c r="O1784" s="23"/>
      <c r="P1784" s="94"/>
    </row>
    <row r="1785" spans="1:16" x14ac:dyDescent="0.2">
      <c r="A1785" s="69"/>
      <c r="B1785" s="66"/>
      <c r="C1785" s="67"/>
      <c r="D1785" s="68"/>
      <c r="E1785" s="68"/>
      <c r="F1785" s="68"/>
      <c r="G1785" s="68"/>
      <c r="H1785" s="68"/>
      <c r="I1785" s="23" t="s">
        <v>18</v>
      </c>
      <c r="J1785" s="23"/>
      <c r="K1785" s="23" t="s">
        <v>83</v>
      </c>
      <c r="L1785" s="23" t="s">
        <v>25</v>
      </c>
      <c r="M1785" s="23" t="s">
        <v>221</v>
      </c>
      <c r="N1785" s="23" t="s">
        <v>85</v>
      </c>
      <c r="O1785" s="23"/>
      <c r="P1785" s="94"/>
    </row>
    <row r="1786" spans="1:16" x14ac:dyDescent="0.2">
      <c r="A1786" s="69"/>
      <c r="B1786" s="66"/>
      <c r="C1786" s="67"/>
      <c r="D1786" s="68"/>
      <c r="E1786" s="68"/>
      <c r="F1786" s="68"/>
      <c r="G1786" s="68"/>
      <c r="H1786" s="68"/>
      <c r="I1786" s="23" t="s">
        <v>19</v>
      </c>
      <c r="J1786" s="23" t="s">
        <v>174</v>
      </c>
      <c r="K1786" s="23" t="s">
        <v>83</v>
      </c>
      <c r="L1786" s="23" t="s">
        <v>25</v>
      </c>
      <c r="M1786" s="23" t="s">
        <v>222</v>
      </c>
      <c r="N1786" s="23" t="s">
        <v>85</v>
      </c>
      <c r="O1786" s="23"/>
      <c r="P1786" s="94"/>
    </row>
    <row r="1787" spans="1:16" x14ac:dyDescent="0.2">
      <c r="A1787" s="69"/>
      <c r="B1787" s="66"/>
      <c r="C1787" s="67"/>
      <c r="D1787" s="68"/>
      <c r="E1787" s="68"/>
      <c r="F1787" s="68"/>
      <c r="G1787" s="68"/>
      <c r="H1787" s="68"/>
      <c r="I1787" s="23" t="s">
        <v>19</v>
      </c>
      <c r="J1787" s="23" t="s">
        <v>174</v>
      </c>
      <c r="K1787" s="23" t="s">
        <v>83</v>
      </c>
      <c r="L1787" s="23" t="s">
        <v>25</v>
      </c>
      <c r="M1787" s="23" t="s">
        <v>223</v>
      </c>
      <c r="N1787" s="23" t="s">
        <v>85</v>
      </c>
      <c r="O1787" s="23"/>
      <c r="P1787" s="94"/>
    </row>
    <row r="1788" spans="1:16" x14ac:dyDescent="0.2">
      <c r="A1788" s="69"/>
      <c r="B1788" s="66"/>
      <c r="C1788" s="67"/>
      <c r="D1788" s="68"/>
      <c r="E1788" s="68"/>
      <c r="F1788" s="68"/>
      <c r="G1788" s="68"/>
      <c r="H1788" s="68"/>
      <c r="I1788" s="23" t="s">
        <v>19</v>
      </c>
      <c r="J1788" s="23" t="s">
        <v>167</v>
      </c>
      <c r="K1788" s="23" t="s">
        <v>83</v>
      </c>
      <c r="L1788" s="23" t="s">
        <v>25</v>
      </c>
      <c r="M1788" s="23" t="s">
        <v>224</v>
      </c>
      <c r="N1788" s="23" t="s">
        <v>85</v>
      </c>
      <c r="O1788" s="23"/>
      <c r="P1788" s="94"/>
    </row>
    <row r="1789" spans="1:16" x14ac:dyDescent="0.2">
      <c r="A1789" s="69"/>
      <c r="B1789" s="66"/>
      <c r="C1789" s="70"/>
      <c r="D1789" s="68"/>
      <c r="E1789" s="68"/>
      <c r="F1789" s="68"/>
      <c r="G1789" s="68"/>
      <c r="H1789" s="68"/>
      <c r="I1789" s="23" t="s">
        <v>19</v>
      </c>
      <c r="J1789" s="23"/>
      <c r="K1789" s="23" t="s">
        <v>83</v>
      </c>
      <c r="L1789" s="23" t="s">
        <v>25</v>
      </c>
      <c r="M1789" s="23" t="s">
        <v>225</v>
      </c>
      <c r="N1789" s="23" t="s">
        <v>85</v>
      </c>
      <c r="O1789" s="23"/>
      <c r="P1789" s="94"/>
    </row>
    <row r="1790" spans="1:16" x14ac:dyDescent="0.2">
      <c r="A1790" s="69"/>
      <c r="B1790" s="66"/>
      <c r="C1790" s="70"/>
      <c r="D1790" s="68"/>
      <c r="E1790" s="68"/>
      <c r="F1790" s="68"/>
      <c r="G1790" s="68"/>
      <c r="H1790" s="68"/>
      <c r="I1790" s="23" t="s">
        <v>19</v>
      </c>
      <c r="J1790" s="23"/>
      <c r="K1790" s="23" t="s">
        <v>83</v>
      </c>
      <c r="L1790" s="23" t="s">
        <v>25</v>
      </c>
      <c r="M1790" s="23" t="s">
        <v>226</v>
      </c>
      <c r="N1790" s="23" t="s">
        <v>85</v>
      </c>
      <c r="O1790" s="23"/>
      <c r="P1790" s="94"/>
    </row>
    <row r="1791" spans="1:16" x14ac:dyDescent="0.2">
      <c r="A1791" s="69"/>
      <c r="B1791" s="66"/>
      <c r="C1791" s="70"/>
      <c r="D1791" s="68"/>
      <c r="E1791" s="68"/>
      <c r="F1791" s="68"/>
      <c r="G1791" s="68"/>
      <c r="H1791" s="68"/>
      <c r="I1791" s="23" t="s">
        <v>19</v>
      </c>
      <c r="J1791" s="23"/>
      <c r="K1791" s="23" t="s">
        <v>83</v>
      </c>
      <c r="L1791" s="23" t="s">
        <v>25</v>
      </c>
      <c r="M1791" s="23" t="s">
        <v>227</v>
      </c>
      <c r="N1791" s="23" t="s">
        <v>85</v>
      </c>
      <c r="O1791" s="23"/>
      <c r="P1791" s="94"/>
    </row>
    <row r="1792" spans="1:16" x14ac:dyDescent="0.2">
      <c r="A1792" s="69"/>
      <c r="B1792" s="66"/>
      <c r="C1792" s="70"/>
      <c r="D1792" s="68"/>
      <c r="E1792" s="68"/>
      <c r="F1792" s="68"/>
      <c r="G1792" s="68"/>
      <c r="H1792" s="68"/>
      <c r="I1792" s="23" t="s">
        <v>19</v>
      </c>
      <c r="J1792" s="23"/>
      <c r="K1792" s="23" t="s">
        <v>83</v>
      </c>
      <c r="L1792" s="23" t="s">
        <v>25</v>
      </c>
      <c r="M1792" s="23" t="s">
        <v>228</v>
      </c>
      <c r="N1792" s="23" t="s">
        <v>85</v>
      </c>
      <c r="O1792" s="23"/>
      <c r="P1792" s="94"/>
    </row>
    <row r="1793" spans="1:16" x14ac:dyDescent="0.2">
      <c r="A1793" s="69"/>
      <c r="B1793" s="66"/>
      <c r="C1793" s="70"/>
      <c r="D1793" s="68"/>
      <c r="E1793" s="68"/>
      <c r="F1793" s="68"/>
      <c r="G1793" s="68"/>
      <c r="H1793" s="68"/>
      <c r="I1793" s="23" t="s">
        <v>18</v>
      </c>
      <c r="J1793" s="23"/>
      <c r="K1793" s="23" t="s">
        <v>83</v>
      </c>
      <c r="L1793" s="23" t="s">
        <v>25</v>
      </c>
      <c r="M1793" s="23" t="s">
        <v>229</v>
      </c>
      <c r="N1793" s="23" t="s">
        <v>85</v>
      </c>
      <c r="O1793" s="23"/>
      <c r="P1793" s="94"/>
    </row>
    <row r="1794" spans="1:16" x14ac:dyDescent="0.2">
      <c r="A1794" s="69"/>
      <c r="B1794" s="66"/>
      <c r="C1794" s="70"/>
      <c r="D1794" s="68"/>
      <c r="E1794" s="68"/>
      <c r="F1794" s="68"/>
      <c r="G1794" s="68"/>
      <c r="H1794" s="68"/>
      <c r="I1794" s="23" t="s">
        <v>19</v>
      </c>
      <c r="J1794" s="23"/>
      <c r="K1794" s="23" t="s">
        <v>83</v>
      </c>
      <c r="L1794" s="23" t="s">
        <v>25</v>
      </c>
      <c r="M1794" s="23" t="s">
        <v>230</v>
      </c>
      <c r="N1794" s="23" t="s">
        <v>85</v>
      </c>
      <c r="O1794" s="23"/>
      <c r="P1794" s="94"/>
    </row>
    <row r="1795" spans="1:16" x14ac:dyDescent="0.2">
      <c r="A1795" s="69"/>
      <c r="B1795" s="66"/>
      <c r="C1795" s="70"/>
      <c r="D1795" s="68"/>
      <c r="E1795" s="68"/>
      <c r="F1795" s="68"/>
      <c r="G1795" s="68"/>
      <c r="H1795" s="68"/>
      <c r="I1795" s="23" t="s">
        <v>19</v>
      </c>
      <c r="J1795" s="23"/>
      <c r="K1795" s="23" t="s">
        <v>83</v>
      </c>
      <c r="L1795" s="23" t="s">
        <v>25</v>
      </c>
      <c r="M1795" s="23" t="s">
        <v>231</v>
      </c>
      <c r="N1795" s="23" t="s">
        <v>85</v>
      </c>
      <c r="O1795" s="23"/>
      <c r="P1795" s="94"/>
    </row>
    <row r="1796" spans="1:16" x14ac:dyDescent="0.2">
      <c r="A1796" s="69"/>
      <c r="B1796" s="66"/>
      <c r="C1796" s="70"/>
      <c r="D1796" s="68"/>
      <c r="E1796" s="68"/>
      <c r="F1796" s="68"/>
      <c r="G1796" s="68"/>
      <c r="H1796" s="68"/>
      <c r="I1796" s="23" t="s">
        <v>19</v>
      </c>
      <c r="J1796" s="23"/>
      <c r="K1796" s="23" t="s">
        <v>83</v>
      </c>
      <c r="L1796" s="23" t="s">
        <v>25</v>
      </c>
      <c r="M1796" s="23" t="s">
        <v>232</v>
      </c>
      <c r="N1796" s="23" t="s">
        <v>85</v>
      </c>
      <c r="O1796" s="23"/>
      <c r="P1796" s="94"/>
    </row>
    <row r="1797" spans="1:16" x14ac:dyDescent="0.2">
      <c r="A1797" s="69"/>
      <c r="B1797" s="66"/>
      <c r="C1797" s="70"/>
      <c r="D1797" s="68"/>
      <c r="E1797" s="68"/>
      <c r="F1797" s="68"/>
      <c r="G1797" s="68"/>
      <c r="H1797" s="68"/>
      <c r="I1797" s="23" t="s">
        <v>19</v>
      </c>
      <c r="J1797" s="23"/>
      <c r="K1797" s="23" t="s">
        <v>83</v>
      </c>
      <c r="L1797" s="23" t="s">
        <v>25</v>
      </c>
      <c r="M1797" s="23" t="s">
        <v>233</v>
      </c>
      <c r="N1797" s="23" t="s">
        <v>85</v>
      </c>
      <c r="O1797" s="23"/>
      <c r="P1797" s="94"/>
    </row>
    <row r="1798" spans="1:16" x14ac:dyDescent="0.2">
      <c r="A1798" s="69"/>
      <c r="B1798" s="66"/>
      <c r="C1798" s="70"/>
      <c r="D1798" s="68"/>
      <c r="E1798" s="68"/>
      <c r="F1798" s="68"/>
      <c r="G1798" s="68"/>
      <c r="H1798" s="68"/>
      <c r="I1798" s="23" t="s">
        <v>19</v>
      </c>
      <c r="J1798" s="23"/>
      <c r="K1798" s="23" t="s">
        <v>83</v>
      </c>
      <c r="L1798" s="23" t="s">
        <v>25</v>
      </c>
      <c r="M1798" s="23" t="s">
        <v>234</v>
      </c>
      <c r="N1798" s="23" t="s">
        <v>85</v>
      </c>
      <c r="O1798" s="23"/>
      <c r="P1798" s="94"/>
    </row>
    <row r="1799" spans="1:16" x14ac:dyDescent="0.2">
      <c r="A1799" s="69"/>
      <c r="B1799" s="66"/>
      <c r="C1799" s="70"/>
      <c r="D1799" s="68"/>
      <c r="E1799" s="68"/>
      <c r="F1799" s="68"/>
      <c r="G1799" s="68"/>
      <c r="H1799" s="68"/>
      <c r="I1799" s="23" t="s">
        <v>19</v>
      </c>
      <c r="J1799" s="23"/>
      <c r="K1799" s="23"/>
      <c r="L1799" s="23"/>
      <c r="M1799" s="23"/>
      <c r="N1799" s="23"/>
      <c r="O1799" s="23"/>
      <c r="P1799" s="94"/>
    </row>
    <row r="1800" spans="1:16" x14ac:dyDescent="0.2">
      <c r="A1800" s="69"/>
      <c r="B1800" s="66"/>
      <c r="C1800" s="70"/>
      <c r="D1800" s="68"/>
      <c r="E1800" s="68"/>
      <c r="F1800" s="68"/>
      <c r="G1800" s="68"/>
      <c r="H1800" s="68"/>
      <c r="I1800" s="23" t="s">
        <v>19</v>
      </c>
      <c r="J1800" s="23"/>
      <c r="K1800" s="23"/>
      <c r="L1800" s="23"/>
      <c r="M1800" s="23"/>
      <c r="N1800" s="23"/>
      <c r="O1800" s="23"/>
      <c r="P1800" s="94"/>
    </row>
    <row r="1801" spans="1:16" x14ac:dyDescent="0.2">
      <c r="A1801" s="69"/>
      <c r="B1801" s="66"/>
      <c r="C1801" s="70"/>
      <c r="D1801" s="68"/>
      <c r="E1801" s="68"/>
      <c r="F1801" s="68"/>
      <c r="G1801" s="68"/>
      <c r="H1801" s="68"/>
      <c r="I1801" s="23" t="s">
        <v>19</v>
      </c>
      <c r="J1801" s="23"/>
      <c r="K1801" s="23"/>
      <c r="L1801" s="23"/>
      <c r="M1801" s="23"/>
      <c r="N1801" s="23"/>
      <c r="O1801" s="23"/>
      <c r="P1801" s="94"/>
    </row>
    <row r="1802" spans="1:16" x14ac:dyDescent="0.2">
      <c r="A1802" s="69"/>
      <c r="B1802" s="66"/>
      <c r="C1802" s="70"/>
      <c r="D1802" s="68"/>
      <c r="E1802" s="68"/>
      <c r="F1802" s="68"/>
      <c r="G1802" s="68"/>
      <c r="H1802" s="68"/>
      <c r="I1802" s="23" t="s">
        <v>19</v>
      </c>
      <c r="J1802" s="23"/>
      <c r="K1802" s="23"/>
      <c r="L1802" s="23"/>
      <c r="M1802" s="23"/>
      <c r="N1802" s="23"/>
      <c r="O1802" s="23"/>
      <c r="P1802" s="94"/>
    </row>
    <row r="1803" spans="1:16" x14ac:dyDescent="0.2">
      <c r="A1803" s="69"/>
      <c r="B1803" s="66"/>
      <c r="C1803" s="70"/>
      <c r="D1803" s="68"/>
      <c r="E1803" s="68"/>
      <c r="F1803" s="68"/>
      <c r="G1803" s="68"/>
      <c r="H1803" s="68"/>
      <c r="I1803" s="23" t="s">
        <v>19</v>
      </c>
      <c r="J1803" s="23"/>
      <c r="K1803" s="23"/>
      <c r="L1803" s="23"/>
      <c r="M1803" s="23"/>
      <c r="N1803" s="23"/>
      <c r="O1803" s="23"/>
      <c r="P1803" s="94"/>
    </row>
    <row r="1804" spans="1:16" x14ac:dyDescent="0.2">
      <c r="A1804" s="69"/>
      <c r="B1804" s="66"/>
      <c r="C1804" s="70"/>
      <c r="D1804" s="68"/>
      <c r="E1804" s="68"/>
      <c r="F1804" s="68"/>
      <c r="G1804" s="68"/>
      <c r="H1804" s="68"/>
      <c r="I1804" s="23" t="s">
        <v>19</v>
      </c>
      <c r="J1804" s="23"/>
      <c r="K1804" s="23"/>
      <c r="L1804" s="23"/>
      <c r="M1804" s="23"/>
      <c r="N1804" s="23"/>
      <c r="O1804" s="23"/>
      <c r="P1804" s="94"/>
    </row>
    <row r="1805" spans="1:16" x14ac:dyDescent="0.2">
      <c r="A1805" s="69"/>
      <c r="B1805" s="66"/>
      <c r="C1805" s="70"/>
      <c r="D1805" s="68"/>
      <c r="E1805" s="68"/>
      <c r="F1805" s="68"/>
      <c r="G1805" s="68"/>
      <c r="H1805" s="68"/>
      <c r="I1805" s="23" t="s">
        <v>18</v>
      </c>
      <c r="J1805" s="23"/>
      <c r="K1805" s="23"/>
      <c r="L1805" s="23"/>
      <c r="M1805" s="23"/>
      <c r="N1805" s="23"/>
      <c r="O1805" s="23"/>
      <c r="P1805" s="94"/>
    </row>
    <row r="1806" spans="1:16" x14ac:dyDescent="0.2">
      <c r="A1806" s="69"/>
      <c r="B1806" s="66"/>
      <c r="C1806" s="70"/>
      <c r="D1806" s="68"/>
      <c r="E1806" s="68"/>
      <c r="F1806" s="68"/>
      <c r="G1806" s="68"/>
      <c r="H1806" s="68"/>
      <c r="I1806" s="23" t="s">
        <v>19</v>
      </c>
      <c r="J1806" s="23"/>
      <c r="K1806" s="23"/>
      <c r="L1806" s="23"/>
      <c r="M1806" s="23"/>
      <c r="N1806" s="23"/>
      <c r="O1806" s="23"/>
      <c r="P1806" s="94"/>
    </row>
    <row r="1807" spans="1:16" x14ac:dyDescent="0.2">
      <c r="A1807" s="69"/>
      <c r="B1807" s="66"/>
      <c r="C1807" s="70"/>
      <c r="D1807" s="68"/>
      <c r="E1807" s="68"/>
      <c r="F1807" s="68"/>
      <c r="G1807" s="68"/>
      <c r="H1807" s="68"/>
      <c r="I1807" s="23" t="s">
        <v>19</v>
      </c>
      <c r="J1807" s="23"/>
      <c r="K1807" s="23"/>
      <c r="L1807" s="23"/>
      <c r="M1807" s="23"/>
      <c r="N1807" s="23"/>
      <c r="O1807" s="23"/>
      <c r="P1807" s="94"/>
    </row>
    <row r="1808" spans="1:16" x14ac:dyDescent="0.2">
      <c r="A1808" s="69"/>
      <c r="B1808" s="66"/>
      <c r="C1808" s="70"/>
      <c r="D1808" s="68"/>
      <c r="E1808" s="68"/>
      <c r="F1808" s="68"/>
      <c r="G1808" s="68"/>
      <c r="H1808" s="68"/>
      <c r="I1808" s="23" t="s">
        <v>19</v>
      </c>
      <c r="J1808" s="23"/>
      <c r="K1808" s="23"/>
      <c r="L1808" s="23"/>
      <c r="M1808" s="23"/>
      <c r="N1808" s="23"/>
      <c r="O1808" s="23"/>
      <c r="P1808" s="94"/>
    </row>
    <row r="1809" spans="1:16" x14ac:dyDescent="0.2">
      <c r="A1809" s="69"/>
      <c r="B1809" s="66"/>
      <c r="C1809" s="70"/>
      <c r="D1809" s="68"/>
      <c r="E1809" s="68"/>
      <c r="F1809" s="68"/>
      <c r="G1809" s="68"/>
      <c r="H1809" s="68"/>
      <c r="I1809" s="23" t="s">
        <v>19</v>
      </c>
      <c r="J1809" s="23"/>
      <c r="K1809" s="23"/>
      <c r="L1809" s="23"/>
      <c r="M1809" s="23"/>
      <c r="N1809" s="23"/>
      <c r="O1809" s="23"/>
      <c r="P1809" s="94"/>
    </row>
    <row r="1810" spans="1:16" x14ac:dyDescent="0.2">
      <c r="A1810" s="69"/>
      <c r="B1810" s="66"/>
      <c r="C1810" s="70"/>
      <c r="D1810" s="68"/>
      <c r="E1810" s="68"/>
      <c r="F1810" s="68"/>
      <c r="G1810" s="68"/>
      <c r="H1810" s="68"/>
      <c r="I1810" s="23" t="s">
        <v>19</v>
      </c>
      <c r="J1810" s="23"/>
      <c r="K1810" s="23"/>
      <c r="L1810" s="23"/>
      <c r="M1810" s="23"/>
      <c r="N1810" s="23"/>
      <c r="O1810" s="23"/>
      <c r="P1810" s="94"/>
    </row>
    <row r="1811" spans="1:16" x14ac:dyDescent="0.2">
      <c r="A1811" s="69"/>
      <c r="B1811" s="66"/>
      <c r="C1811" s="70"/>
      <c r="D1811" s="68"/>
      <c r="E1811" s="68"/>
      <c r="F1811" s="68"/>
      <c r="G1811" s="68"/>
      <c r="H1811" s="68"/>
      <c r="I1811" s="23" t="s">
        <v>19</v>
      </c>
      <c r="J1811" s="23"/>
      <c r="K1811" s="23"/>
      <c r="L1811" s="23"/>
      <c r="M1811" s="23"/>
      <c r="N1811" s="23"/>
      <c r="O1811" s="23"/>
      <c r="P1811" s="94"/>
    </row>
    <row r="1812" spans="1:16" x14ac:dyDescent="0.2">
      <c r="A1812" s="69"/>
      <c r="B1812" s="66"/>
      <c r="C1812" s="70"/>
      <c r="D1812" s="68"/>
      <c r="E1812" s="68"/>
      <c r="F1812" s="68"/>
      <c r="G1812" s="68"/>
      <c r="H1812" s="68"/>
      <c r="I1812" s="23" t="s">
        <v>19</v>
      </c>
      <c r="J1812" s="23"/>
      <c r="K1812" s="23"/>
      <c r="L1812" s="23"/>
      <c r="M1812" s="23"/>
      <c r="N1812" s="23"/>
      <c r="O1812" s="23"/>
      <c r="P1812" s="94"/>
    </row>
    <row r="1813" spans="1:16" x14ac:dyDescent="0.2">
      <c r="A1813" s="69"/>
      <c r="B1813" s="66"/>
      <c r="C1813" s="70"/>
      <c r="D1813" s="68"/>
      <c r="E1813" s="68"/>
      <c r="F1813" s="68"/>
      <c r="G1813" s="68"/>
      <c r="H1813" s="68"/>
      <c r="I1813" s="23" t="s">
        <v>19</v>
      </c>
      <c r="J1813" s="23"/>
      <c r="K1813" s="23"/>
      <c r="L1813" s="23"/>
      <c r="M1813" s="23"/>
      <c r="N1813" s="23"/>
      <c r="O1813" s="23"/>
      <c r="P1813" s="94"/>
    </row>
    <row r="1814" spans="1:16" x14ac:dyDescent="0.2">
      <c r="A1814" s="69"/>
      <c r="B1814" s="66"/>
      <c r="C1814" s="70"/>
      <c r="D1814" s="68"/>
      <c r="E1814" s="68"/>
      <c r="F1814" s="68"/>
      <c r="G1814" s="68"/>
      <c r="H1814" s="68"/>
      <c r="I1814" s="23" t="s">
        <v>20</v>
      </c>
      <c r="J1814" s="23"/>
      <c r="K1814" s="23"/>
      <c r="L1814" s="23"/>
      <c r="M1814" s="23"/>
      <c r="N1814" s="23"/>
      <c r="O1814" s="23"/>
      <c r="P1814" s="94"/>
    </row>
    <row r="1815" spans="1:16" x14ac:dyDescent="0.2">
      <c r="A1815" s="69"/>
      <c r="B1815" s="66"/>
      <c r="C1815" s="70"/>
      <c r="D1815" s="68"/>
      <c r="E1815" s="68"/>
      <c r="F1815" s="68"/>
      <c r="G1815" s="68"/>
      <c r="H1815" s="68"/>
      <c r="I1815" s="23" t="s">
        <v>19</v>
      </c>
      <c r="J1815" s="23"/>
      <c r="K1815" s="23" t="s">
        <v>83</v>
      </c>
      <c r="L1815" s="23" t="s">
        <v>25</v>
      </c>
      <c r="M1815" s="23" t="s">
        <v>235</v>
      </c>
      <c r="N1815" s="23" t="s">
        <v>85</v>
      </c>
      <c r="O1815" s="23"/>
      <c r="P1815" s="94"/>
    </row>
    <row r="1816" spans="1:16" x14ac:dyDescent="0.2">
      <c r="A1816" s="69"/>
      <c r="B1816" s="66"/>
      <c r="C1816" s="67"/>
      <c r="D1816" s="68"/>
      <c r="E1816" s="68"/>
      <c r="F1816" s="68"/>
      <c r="G1816" s="68"/>
      <c r="H1816" s="68"/>
      <c r="I1816" s="23" t="s">
        <v>19</v>
      </c>
      <c r="J1816" s="23"/>
      <c r="K1816" s="23" t="s">
        <v>83</v>
      </c>
      <c r="L1816" s="23" t="s">
        <v>25</v>
      </c>
      <c r="M1816" s="23" t="s">
        <v>236</v>
      </c>
      <c r="N1816" s="23" t="s">
        <v>85</v>
      </c>
      <c r="O1816" s="23"/>
      <c r="P1816" s="94"/>
    </row>
    <row r="1817" spans="1:16" x14ac:dyDescent="0.2">
      <c r="A1817" s="69"/>
      <c r="B1817" s="66"/>
      <c r="C1817" s="67"/>
      <c r="D1817" s="68"/>
      <c r="E1817" s="68"/>
      <c r="F1817" s="68"/>
      <c r="G1817" s="68"/>
      <c r="H1817" s="68"/>
      <c r="I1817" s="23" t="s">
        <v>19</v>
      </c>
      <c r="J1817" s="23"/>
      <c r="K1817" s="23" t="s">
        <v>83</v>
      </c>
      <c r="L1817" s="23" t="s">
        <v>25</v>
      </c>
      <c r="M1817" s="23" t="s">
        <v>237</v>
      </c>
      <c r="N1817" s="23" t="s">
        <v>85</v>
      </c>
      <c r="O1817" s="23"/>
      <c r="P1817" s="94"/>
    </row>
    <row r="1818" spans="1:16" x14ac:dyDescent="0.2">
      <c r="A1818" s="69"/>
      <c r="B1818" s="66"/>
      <c r="C1818" s="67"/>
      <c r="D1818" s="68"/>
      <c r="E1818" s="68"/>
      <c r="F1818" s="68"/>
      <c r="G1818" s="68"/>
      <c r="H1818" s="68"/>
      <c r="I1818" s="23" t="s">
        <v>19</v>
      </c>
      <c r="J1818" s="23" t="s">
        <v>29</v>
      </c>
      <c r="K1818" s="23" t="s">
        <v>83</v>
      </c>
      <c r="L1818" s="23" t="s">
        <v>25</v>
      </c>
      <c r="M1818" s="23" t="s">
        <v>238</v>
      </c>
      <c r="N1818" s="23" t="s">
        <v>85</v>
      </c>
      <c r="O1818" s="23"/>
      <c r="P1818" s="94"/>
    </row>
    <row r="1819" spans="1:16" x14ac:dyDescent="0.2">
      <c r="A1819" s="69"/>
      <c r="B1819" s="66"/>
      <c r="C1819" s="67"/>
      <c r="D1819" s="68"/>
      <c r="E1819" s="68"/>
      <c r="F1819" s="68"/>
      <c r="G1819" s="68"/>
      <c r="H1819" s="68"/>
      <c r="I1819" s="23" t="s">
        <v>20</v>
      </c>
      <c r="J1819" s="23" t="s">
        <v>29</v>
      </c>
      <c r="K1819" s="23" t="s">
        <v>83</v>
      </c>
      <c r="L1819" s="23" t="s">
        <v>25</v>
      </c>
      <c r="M1819" s="23" t="s">
        <v>239</v>
      </c>
      <c r="N1819" s="23" t="s">
        <v>85</v>
      </c>
      <c r="O1819" s="23"/>
      <c r="P1819" s="94"/>
    </row>
    <row r="1820" spans="1:16" x14ac:dyDescent="0.2">
      <c r="A1820" s="69"/>
      <c r="B1820" s="66"/>
      <c r="C1820" s="67"/>
      <c r="D1820" s="68"/>
      <c r="E1820" s="68"/>
      <c r="F1820" s="68"/>
      <c r="G1820" s="68"/>
      <c r="H1820" s="68"/>
      <c r="I1820" s="23" t="s">
        <v>19</v>
      </c>
      <c r="J1820" s="23" t="s">
        <v>97</v>
      </c>
      <c r="K1820" s="23" t="s">
        <v>83</v>
      </c>
      <c r="L1820" s="23" t="s">
        <v>25</v>
      </c>
      <c r="M1820" s="23" t="s">
        <v>240</v>
      </c>
      <c r="N1820" s="23" t="s">
        <v>85</v>
      </c>
      <c r="O1820" s="23"/>
      <c r="P1820" s="94"/>
    </row>
    <row r="1821" spans="1:16" x14ac:dyDescent="0.2">
      <c r="A1821" s="69"/>
      <c r="B1821" s="66"/>
      <c r="C1821" s="67"/>
      <c r="D1821" s="68"/>
      <c r="E1821" s="68"/>
      <c r="F1821" s="68"/>
      <c r="G1821" s="68"/>
      <c r="H1821" s="68"/>
      <c r="I1821" s="23" t="s">
        <v>19</v>
      </c>
      <c r="J1821" s="23" t="s">
        <v>97</v>
      </c>
      <c r="K1821" s="23" t="s">
        <v>83</v>
      </c>
      <c r="L1821" s="23" t="s">
        <v>25</v>
      </c>
      <c r="M1821" s="23" t="s">
        <v>241</v>
      </c>
      <c r="N1821" s="23" t="s">
        <v>85</v>
      </c>
      <c r="O1821" s="23"/>
      <c r="P1821" s="94"/>
    </row>
    <row r="1822" spans="1:16" x14ac:dyDescent="0.2">
      <c r="A1822" s="69"/>
      <c r="B1822" s="66"/>
      <c r="C1822" s="67"/>
      <c r="D1822" s="68"/>
      <c r="E1822" s="68"/>
      <c r="F1822" s="68"/>
      <c r="G1822" s="68"/>
      <c r="H1822" s="68"/>
      <c r="I1822" s="23" t="s">
        <v>19</v>
      </c>
      <c r="J1822" s="23" t="s">
        <v>97</v>
      </c>
      <c r="K1822" s="23" t="s">
        <v>83</v>
      </c>
      <c r="L1822" s="23" t="s">
        <v>25</v>
      </c>
      <c r="M1822" s="23" t="s">
        <v>242</v>
      </c>
      <c r="N1822" s="23" t="s">
        <v>85</v>
      </c>
      <c r="O1822" s="23"/>
      <c r="P1822" s="94"/>
    </row>
    <row r="1823" spans="1:16" x14ac:dyDescent="0.2">
      <c r="A1823" s="69"/>
      <c r="B1823" s="66"/>
      <c r="C1823" s="67"/>
      <c r="D1823" s="68"/>
      <c r="E1823" s="68"/>
      <c r="F1823" s="68"/>
      <c r="G1823" s="68"/>
      <c r="H1823" s="68"/>
      <c r="I1823" s="23" t="s">
        <v>19</v>
      </c>
      <c r="J1823" s="23" t="s">
        <v>97</v>
      </c>
      <c r="K1823" s="23" t="s">
        <v>83</v>
      </c>
      <c r="L1823" s="23" t="s">
        <v>25</v>
      </c>
      <c r="M1823" s="38" t="s">
        <v>243</v>
      </c>
      <c r="N1823" s="23" t="s">
        <v>85</v>
      </c>
      <c r="O1823" s="23"/>
      <c r="P1823" s="94"/>
    </row>
    <row r="1824" spans="1:16" x14ac:dyDescent="0.2">
      <c r="A1824" s="69"/>
      <c r="B1824" s="66"/>
      <c r="C1824" s="67"/>
      <c r="D1824" s="68"/>
      <c r="E1824" s="68"/>
      <c r="F1824" s="68"/>
      <c r="G1824" s="68"/>
      <c r="H1824" s="68"/>
      <c r="I1824" s="23" t="s">
        <v>18</v>
      </c>
      <c r="J1824" s="23"/>
      <c r="K1824" s="23" t="s">
        <v>83</v>
      </c>
      <c r="L1824" s="23" t="s">
        <v>25</v>
      </c>
      <c r="M1824" s="23" t="s">
        <v>244</v>
      </c>
      <c r="N1824" s="23" t="s">
        <v>85</v>
      </c>
      <c r="O1824" s="23"/>
      <c r="P1824" s="94"/>
    </row>
    <row r="1825" spans="1:16" x14ac:dyDescent="0.2">
      <c r="A1825" s="69"/>
      <c r="B1825" s="66"/>
      <c r="C1825" s="67"/>
      <c r="D1825" s="68"/>
      <c r="E1825" s="68"/>
      <c r="F1825" s="68"/>
      <c r="G1825" s="68"/>
      <c r="H1825" s="68"/>
      <c r="I1825" s="23" t="s">
        <v>19</v>
      </c>
      <c r="J1825" s="23" t="s">
        <v>109</v>
      </c>
      <c r="K1825" s="23" t="s">
        <v>83</v>
      </c>
      <c r="L1825" s="23" t="s">
        <v>25</v>
      </c>
      <c r="M1825" s="23" t="s">
        <v>245</v>
      </c>
      <c r="N1825" s="23" t="s">
        <v>85</v>
      </c>
      <c r="O1825" s="23"/>
      <c r="P1825" s="94"/>
    </row>
    <row r="1826" spans="1:16" x14ac:dyDescent="0.2">
      <c r="A1826" s="69"/>
      <c r="B1826" s="66"/>
      <c r="C1826" s="67"/>
      <c r="D1826" s="68"/>
      <c r="E1826" s="68"/>
      <c r="F1826" s="68"/>
      <c r="G1826" s="68"/>
      <c r="H1826" s="68"/>
      <c r="I1826" s="23" t="s">
        <v>19</v>
      </c>
      <c r="J1826" s="23" t="s">
        <v>246</v>
      </c>
      <c r="K1826" s="23" t="s">
        <v>83</v>
      </c>
      <c r="L1826" s="23" t="s">
        <v>25</v>
      </c>
      <c r="M1826" s="23" t="s">
        <v>247</v>
      </c>
      <c r="N1826" s="23" t="s">
        <v>85</v>
      </c>
      <c r="O1826" s="23"/>
      <c r="P1826" s="94"/>
    </row>
    <row r="1827" spans="1:16" x14ac:dyDescent="0.2">
      <c r="A1827" s="69"/>
      <c r="B1827" s="66"/>
      <c r="C1827" s="70"/>
      <c r="D1827" s="68"/>
      <c r="E1827" s="68"/>
      <c r="F1827" s="68"/>
      <c r="G1827" s="68"/>
      <c r="H1827" s="68"/>
      <c r="I1827" s="23" t="s">
        <v>19</v>
      </c>
      <c r="J1827" s="23" t="s">
        <v>61</v>
      </c>
      <c r="K1827" s="23" t="s">
        <v>83</v>
      </c>
      <c r="L1827" s="23" t="s">
        <v>25</v>
      </c>
      <c r="M1827" s="23" t="s">
        <v>248</v>
      </c>
      <c r="N1827" s="23" t="s">
        <v>85</v>
      </c>
      <c r="O1827" s="23"/>
      <c r="P1827" s="94"/>
    </row>
    <row r="1828" spans="1:16" x14ac:dyDescent="0.2">
      <c r="A1828" s="69"/>
      <c r="B1828" s="66"/>
      <c r="C1828" s="70"/>
      <c r="D1828" s="68"/>
      <c r="E1828" s="68"/>
      <c r="F1828" s="68"/>
      <c r="G1828" s="68"/>
      <c r="H1828" s="68"/>
      <c r="I1828" s="23" t="s">
        <v>19</v>
      </c>
      <c r="J1828" s="23" t="s">
        <v>61</v>
      </c>
      <c r="K1828" s="23" t="s">
        <v>83</v>
      </c>
      <c r="L1828" s="23" t="s">
        <v>25</v>
      </c>
      <c r="M1828" s="23" t="s">
        <v>249</v>
      </c>
      <c r="N1828" s="23" t="s">
        <v>85</v>
      </c>
      <c r="O1828" s="23"/>
      <c r="P1828" s="94"/>
    </row>
    <row r="1829" spans="1:16" x14ac:dyDescent="0.2">
      <c r="A1829" s="69"/>
      <c r="B1829" s="66"/>
      <c r="C1829" s="70"/>
      <c r="D1829" s="68"/>
      <c r="E1829" s="68"/>
      <c r="F1829" s="68"/>
      <c r="G1829" s="68"/>
      <c r="H1829" s="68"/>
      <c r="I1829" s="23" t="s">
        <v>19</v>
      </c>
      <c r="J1829" s="23" t="s">
        <v>61</v>
      </c>
      <c r="K1829" s="23" t="s">
        <v>83</v>
      </c>
      <c r="L1829" s="23" t="s">
        <v>25</v>
      </c>
      <c r="M1829" s="23" t="s">
        <v>250</v>
      </c>
      <c r="N1829" s="23" t="s">
        <v>85</v>
      </c>
      <c r="O1829" s="23"/>
      <c r="P1829" s="94"/>
    </row>
    <row r="1830" spans="1:16" x14ac:dyDescent="0.2">
      <c r="A1830" s="69"/>
      <c r="B1830" s="66"/>
      <c r="C1830" s="70"/>
      <c r="D1830" s="68"/>
      <c r="E1830" s="68"/>
      <c r="F1830" s="68"/>
      <c r="G1830" s="68"/>
      <c r="H1830" s="68"/>
      <c r="I1830" s="23" t="s">
        <v>19</v>
      </c>
      <c r="J1830" s="23" t="s">
        <v>61</v>
      </c>
      <c r="K1830" s="23" t="s">
        <v>83</v>
      </c>
      <c r="L1830" s="23" t="s">
        <v>25</v>
      </c>
      <c r="M1830" s="23" t="s">
        <v>251</v>
      </c>
      <c r="N1830" s="23" t="s">
        <v>85</v>
      </c>
      <c r="O1830" s="23"/>
      <c r="P1830" s="94"/>
    </row>
    <row r="1831" spans="1:16" x14ac:dyDescent="0.2">
      <c r="A1831" s="69"/>
      <c r="B1831" s="66"/>
      <c r="C1831" s="70"/>
      <c r="D1831" s="68"/>
      <c r="E1831" s="68"/>
      <c r="F1831" s="68"/>
      <c r="G1831" s="68"/>
      <c r="H1831" s="68"/>
      <c r="I1831" s="23" t="s">
        <v>19</v>
      </c>
      <c r="J1831" s="38" t="s">
        <v>61</v>
      </c>
      <c r="K1831" s="23" t="s">
        <v>83</v>
      </c>
      <c r="L1831" s="23" t="s">
        <v>25</v>
      </c>
      <c r="M1831" s="23" t="s">
        <v>252</v>
      </c>
      <c r="N1831" s="23" t="s">
        <v>85</v>
      </c>
      <c r="O1831" s="23"/>
      <c r="P1831" s="94"/>
    </row>
    <row r="1832" spans="1:16" x14ac:dyDescent="0.2">
      <c r="A1832" s="69"/>
      <c r="B1832" s="66"/>
      <c r="C1832" s="70"/>
      <c r="D1832" s="68"/>
      <c r="E1832" s="68"/>
      <c r="F1832" s="68"/>
      <c r="G1832" s="68"/>
      <c r="H1832" s="68"/>
      <c r="I1832" s="23" t="s">
        <v>19</v>
      </c>
      <c r="J1832" s="38" t="s">
        <v>253</v>
      </c>
      <c r="K1832" s="23" t="s">
        <v>83</v>
      </c>
      <c r="L1832" s="23" t="s">
        <v>25</v>
      </c>
      <c r="M1832" s="23" t="s">
        <v>254</v>
      </c>
      <c r="N1832" s="23" t="s">
        <v>85</v>
      </c>
      <c r="O1832" s="23"/>
      <c r="P1832" s="94"/>
    </row>
    <row r="1833" spans="1:16" x14ac:dyDescent="0.2">
      <c r="A1833" s="69"/>
      <c r="B1833" s="66"/>
      <c r="C1833" s="70"/>
      <c r="D1833" s="68"/>
      <c r="E1833" s="68"/>
      <c r="F1833" s="68"/>
      <c r="G1833" s="68"/>
      <c r="H1833" s="68"/>
      <c r="I1833" s="23" t="s">
        <v>19</v>
      </c>
      <c r="J1833" s="38" t="s">
        <v>253</v>
      </c>
      <c r="K1833" s="23" t="s">
        <v>83</v>
      </c>
      <c r="L1833" s="23" t="s">
        <v>25</v>
      </c>
      <c r="M1833" s="23" t="s">
        <v>255</v>
      </c>
      <c r="N1833" s="23" t="s">
        <v>85</v>
      </c>
      <c r="O1833" s="23"/>
      <c r="P1833" s="94"/>
    </row>
    <row r="1834" spans="1:16" x14ac:dyDescent="0.2">
      <c r="A1834" s="69"/>
      <c r="B1834" s="66"/>
      <c r="C1834" s="70"/>
      <c r="D1834" s="68"/>
      <c r="E1834" s="68"/>
      <c r="F1834" s="68"/>
      <c r="G1834" s="68"/>
      <c r="H1834" s="68"/>
      <c r="I1834" s="23" t="s">
        <v>19</v>
      </c>
      <c r="J1834" s="38" t="s">
        <v>253</v>
      </c>
      <c r="K1834" s="23" t="s">
        <v>83</v>
      </c>
      <c r="L1834" s="23" t="s">
        <v>25</v>
      </c>
      <c r="M1834" s="23" t="s">
        <v>256</v>
      </c>
      <c r="N1834" s="23" t="s">
        <v>85</v>
      </c>
      <c r="O1834" s="23"/>
      <c r="P1834" s="94"/>
    </row>
    <row r="1835" spans="1:16" x14ac:dyDescent="0.2">
      <c r="A1835" s="69"/>
      <c r="B1835" s="66"/>
      <c r="C1835" s="70"/>
      <c r="D1835" s="68"/>
      <c r="E1835" s="68"/>
      <c r="F1835" s="68"/>
      <c r="G1835" s="68"/>
      <c r="H1835" s="68"/>
      <c r="I1835" s="23" t="s">
        <v>19</v>
      </c>
      <c r="J1835" s="23" t="s">
        <v>253</v>
      </c>
      <c r="K1835" s="23" t="s">
        <v>83</v>
      </c>
      <c r="L1835" s="23" t="s">
        <v>25</v>
      </c>
      <c r="M1835" s="23" t="s">
        <v>257</v>
      </c>
      <c r="N1835" s="23" t="s">
        <v>85</v>
      </c>
      <c r="O1835" s="23"/>
      <c r="P1835" s="94"/>
    </row>
    <row r="1836" spans="1:16" x14ac:dyDescent="0.2">
      <c r="A1836" s="69"/>
      <c r="B1836" s="66"/>
      <c r="C1836" s="70"/>
      <c r="D1836" s="68"/>
      <c r="E1836" s="68"/>
      <c r="F1836" s="68"/>
      <c r="G1836" s="68"/>
      <c r="H1836" s="68"/>
      <c r="I1836" s="23" t="s">
        <v>19</v>
      </c>
      <c r="J1836" s="23" t="s">
        <v>253</v>
      </c>
      <c r="K1836" s="23" t="s">
        <v>83</v>
      </c>
      <c r="L1836" s="23" t="s">
        <v>25</v>
      </c>
      <c r="M1836" s="23" t="s">
        <v>258</v>
      </c>
      <c r="N1836" s="23" t="s">
        <v>85</v>
      </c>
      <c r="O1836" s="23"/>
      <c r="P1836" s="94"/>
    </row>
    <row r="1837" spans="1:16" x14ac:dyDescent="0.2">
      <c r="A1837" s="69"/>
      <c r="B1837" s="66"/>
      <c r="C1837" s="70"/>
      <c r="D1837" s="68"/>
      <c r="E1837" s="68"/>
      <c r="F1837" s="68"/>
      <c r="G1837" s="68"/>
      <c r="H1837" s="68"/>
      <c r="I1837" s="23" t="s">
        <v>19</v>
      </c>
      <c r="J1837" s="23" t="s">
        <v>253</v>
      </c>
      <c r="K1837" s="23" t="s">
        <v>83</v>
      </c>
      <c r="L1837" s="23" t="s">
        <v>25</v>
      </c>
      <c r="M1837" s="23" t="s">
        <v>259</v>
      </c>
      <c r="N1837" s="23" t="s">
        <v>85</v>
      </c>
      <c r="O1837" s="23"/>
      <c r="P1837" s="94"/>
    </row>
    <row r="1838" spans="1:16" x14ac:dyDescent="0.2">
      <c r="A1838" s="69"/>
      <c r="B1838" s="66"/>
      <c r="C1838" s="70"/>
      <c r="D1838" s="68"/>
      <c r="E1838" s="68"/>
      <c r="F1838" s="68"/>
      <c r="G1838" s="68"/>
      <c r="H1838" s="68"/>
      <c r="I1838" s="23" t="s">
        <v>19</v>
      </c>
      <c r="J1838" s="23" t="s">
        <v>253</v>
      </c>
      <c r="K1838" s="23" t="s">
        <v>83</v>
      </c>
      <c r="L1838" s="23" t="s">
        <v>25</v>
      </c>
      <c r="M1838" s="23" t="s">
        <v>260</v>
      </c>
      <c r="N1838" s="23" t="s">
        <v>85</v>
      </c>
      <c r="O1838" s="23"/>
      <c r="P1838" s="94"/>
    </row>
    <row r="1839" spans="1:16" x14ac:dyDescent="0.2">
      <c r="A1839" s="69"/>
      <c r="B1839" s="66"/>
      <c r="C1839" s="70"/>
      <c r="D1839" s="68"/>
      <c r="E1839" s="68"/>
      <c r="F1839" s="68"/>
      <c r="G1839" s="68"/>
      <c r="H1839" s="68"/>
      <c r="I1839" s="23" t="s">
        <v>19</v>
      </c>
      <c r="J1839" s="23" t="s">
        <v>253</v>
      </c>
      <c r="K1839" s="23" t="s">
        <v>83</v>
      </c>
      <c r="L1839" s="23" t="s">
        <v>25</v>
      </c>
      <c r="M1839" s="23" t="s">
        <v>261</v>
      </c>
      <c r="N1839" s="23" t="s">
        <v>85</v>
      </c>
      <c r="O1839" s="23"/>
      <c r="P1839" s="94"/>
    </row>
    <row r="1840" spans="1:16" x14ac:dyDescent="0.2">
      <c r="A1840" s="69"/>
      <c r="B1840" s="66"/>
      <c r="C1840" s="70"/>
      <c r="D1840" s="68"/>
      <c r="E1840" s="68"/>
      <c r="F1840" s="68"/>
      <c r="G1840" s="68"/>
      <c r="H1840" s="68"/>
      <c r="I1840" s="23" t="s">
        <v>19</v>
      </c>
      <c r="J1840" s="23" t="s">
        <v>253</v>
      </c>
      <c r="K1840" s="23" t="s">
        <v>83</v>
      </c>
      <c r="L1840" s="23" t="s">
        <v>25</v>
      </c>
      <c r="M1840" s="23" t="s">
        <v>262</v>
      </c>
      <c r="N1840" s="23" t="s">
        <v>85</v>
      </c>
      <c r="O1840" s="23"/>
      <c r="P1840" s="94"/>
    </row>
    <row r="1841" spans="1:16" x14ac:dyDescent="0.2">
      <c r="A1841" s="69"/>
      <c r="B1841" s="66"/>
      <c r="C1841" s="70"/>
      <c r="D1841" s="68"/>
      <c r="E1841" s="68"/>
      <c r="F1841" s="68"/>
      <c r="G1841" s="68"/>
      <c r="H1841" s="68"/>
      <c r="I1841" s="23" t="s">
        <v>19</v>
      </c>
      <c r="J1841" s="23" t="s">
        <v>253</v>
      </c>
      <c r="K1841" s="23" t="s">
        <v>83</v>
      </c>
      <c r="L1841" s="23" t="s">
        <v>25</v>
      </c>
      <c r="M1841" s="23" t="s">
        <v>263</v>
      </c>
      <c r="N1841" s="23" t="s">
        <v>85</v>
      </c>
      <c r="O1841" s="23"/>
      <c r="P1841" s="94"/>
    </row>
    <row r="1842" spans="1:16" x14ac:dyDescent="0.2">
      <c r="A1842" s="69"/>
      <c r="B1842" s="66"/>
      <c r="C1842" s="70"/>
      <c r="D1842" s="68"/>
      <c r="E1842" s="68"/>
      <c r="F1842" s="68"/>
      <c r="G1842" s="68"/>
      <c r="H1842" s="68"/>
      <c r="I1842" s="23" t="s">
        <v>19</v>
      </c>
      <c r="J1842" s="23" t="s">
        <v>253</v>
      </c>
      <c r="K1842" s="23" t="s">
        <v>83</v>
      </c>
      <c r="L1842" s="23" t="s">
        <v>25</v>
      </c>
      <c r="M1842" s="23" t="s">
        <v>264</v>
      </c>
      <c r="N1842" s="23" t="s">
        <v>85</v>
      </c>
      <c r="O1842" s="23"/>
      <c r="P1842" s="94"/>
    </row>
    <row r="1843" spans="1:16" x14ac:dyDescent="0.2">
      <c r="A1843" s="69"/>
      <c r="B1843" s="66"/>
      <c r="C1843" s="68"/>
      <c r="D1843" s="68"/>
      <c r="E1843" s="68"/>
      <c r="F1843" s="68"/>
      <c r="G1843" s="68"/>
      <c r="H1843" s="68"/>
      <c r="I1843" s="23" t="s">
        <v>30</v>
      </c>
      <c r="J1843" s="23" t="s">
        <v>253</v>
      </c>
      <c r="K1843" s="23" t="s">
        <v>83</v>
      </c>
      <c r="L1843" s="23" t="s">
        <v>25</v>
      </c>
      <c r="M1843" s="23" t="s">
        <v>265</v>
      </c>
      <c r="N1843" s="23" t="s">
        <v>85</v>
      </c>
      <c r="O1843" s="23"/>
      <c r="P1843" s="94"/>
    </row>
    <row r="1844" spans="1:16" x14ac:dyDescent="0.2">
      <c r="A1844" s="69"/>
      <c r="B1844" s="66"/>
      <c r="C1844" s="68"/>
      <c r="D1844" s="68"/>
      <c r="E1844" s="68"/>
      <c r="F1844" s="68"/>
      <c r="G1844" s="68"/>
      <c r="H1844" s="68"/>
      <c r="I1844" s="23" t="s">
        <v>30</v>
      </c>
      <c r="J1844" s="23" t="s">
        <v>253</v>
      </c>
      <c r="K1844" s="23" t="s">
        <v>83</v>
      </c>
      <c r="L1844" s="23" t="s">
        <v>25</v>
      </c>
      <c r="M1844" s="23" t="s">
        <v>266</v>
      </c>
      <c r="N1844" s="23" t="s">
        <v>85</v>
      </c>
      <c r="O1844" s="23"/>
      <c r="P1844" s="94"/>
    </row>
    <row r="1845" spans="1:16" x14ac:dyDescent="0.2">
      <c r="A1845" s="69"/>
      <c r="B1845" s="66"/>
      <c r="C1845" s="70"/>
      <c r="D1845" s="68"/>
      <c r="E1845" s="68"/>
      <c r="F1845" s="68"/>
      <c r="G1845" s="68"/>
      <c r="H1845" s="68"/>
      <c r="I1845" s="23" t="s">
        <v>19</v>
      </c>
      <c r="J1845" s="23" t="s">
        <v>253</v>
      </c>
      <c r="K1845" s="23" t="s">
        <v>83</v>
      </c>
      <c r="L1845" s="23" t="s">
        <v>25</v>
      </c>
      <c r="M1845" s="23" t="s">
        <v>267</v>
      </c>
      <c r="N1845" s="23" t="s">
        <v>85</v>
      </c>
      <c r="O1845" s="23"/>
      <c r="P1845" s="94"/>
    </row>
    <row r="1846" spans="1:16" x14ac:dyDescent="0.2">
      <c r="A1846" s="69"/>
      <c r="B1846" s="66"/>
      <c r="C1846" s="70"/>
      <c r="D1846" s="68"/>
      <c r="E1846" s="68"/>
      <c r="F1846" s="68"/>
      <c r="G1846" s="68"/>
      <c r="H1846" s="68"/>
      <c r="I1846" s="23" t="s">
        <v>18</v>
      </c>
      <c r="J1846" s="23" t="s">
        <v>61</v>
      </c>
      <c r="K1846" s="23" t="s">
        <v>83</v>
      </c>
      <c r="L1846" s="23" t="s">
        <v>25</v>
      </c>
      <c r="M1846" s="23" t="s">
        <v>268</v>
      </c>
      <c r="N1846" s="23" t="s">
        <v>85</v>
      </c>
      <c r="O1846" s="23"/>
      <c r="P1846" s="94"/>
    </row>
    <row r="1847" spans="1:16" x14ac:dyDescent="0.2">
      <c r="A1847" s="69"/>
      <c r="B1847" s="66"/>
      <c r="C1847" s="70"/>
      <c r="D1847" s="68"/>
      <c r="E1847" s="68"/>
      <c r="F1847" s="68"/>
      <c r="G1847" s="68"/>
      <c r="H1847" s="68"/>
      <c r="I1847" s="23" t="s">
        <v>18</v>
      </c>
      <c r="J1847" s="23" t="s">
        <v>61</v>
      </c>
      <c r="K1847" s="23" t="s">
        <v>83</v>
      </c>
      <c r="L1847" s="23" t="s">
        <v>25</v>
      </c>
      <c r="M1847" s="23" t="s">
        <v>269</v>
      </c>
      <c r="N1847" s="23" t="s">
        <v>85</v>
      </c>
      <c r="O1847" s="23"/>
      <c r="P1847" s="94"/>
    </row>
    <row r="1848" spans="1:16" x14ac:dyDescent="0.2">
      <c r="A1848" s="69"/>
      <c r="B1848" s="66"/>
      <c r="C1848" s="70"/>
      <c r="D1848" s="68"/>
      <c r="E1848" s="68"/>
      <c r="F1848" s="68"/>
      <c r="G1848" s="68"/>
      <c r="H1848" s="68"/>
      <c r="I1848" s="23" t="s">
        <v>19</v>
      </c>
      <c r="J1848" s="23" t="s">
        <v>81</v>
      </c>
      <c r="K1848" s="23" t="s">
        <v>83</v>
      </c>
      <c r="L1848" s="23" t="s">
        <v>25</v>
      </c>
      <c r="M1848" s="23" t="s">
        <v>270</v>
      </c>
      <c r="N1848" s="23" t="s">
        <v>85</v>
      </c>
      <c r="O1848" s="23"/>
      <c r="P1848" s="94"/>
    </row>
    <row r="1849" spans="1:16" x14ac:dyDescent="0.2">
      <c r="A1849" s="69"/>
      <c r="B1849" s="66"/>
      <c r="C1849" s="70"/>
      <c r="D1849" s="68"/>
      <c r="E1849" s="68"/>
      <c r="F1849" s="68"/>
      <c r="G1849" s="68"/>
      <c r="H1849" s="68"/>
      <c r="I1849" s="23" t="s">
        <v>19</v>
      </c>
      <c r="J1849" s="23" t="s">
        <v>59</v>
      </c>
      <c r="K1849" s="23" t="s">
        <v>83</v>
      </c>
      <c r="L1849" s="23" t="s">
        <v>25</v>
      </c>
      <c r="M1849" s="23" t="s">
        <v>271</v>
      </c>
      <c r="N1849" s="23" t="s">
        <v>85</v>
      </c>
      <c r="O1849" s="23"/>
      <c r="P1849" s="94"/>
    </row>
    <row r="1850" spans="1:16" x14ac:dyDescent="0.2">
      <c r="A1850" s="69"/>
      <c r="B1850" s="66"/>
      <c r="C1850" s="70"/>
      <c r="D1850" s="68"/>
      <c r="E1850" s="68"/>
      <c r="F1850" s="68"/>
      <c r="G1850" s="68"/>
      <c r="H1850" s="68"/>
      <c r="I1850" s="23" t="s">
        <v>19</v>
      </c>
      <c r="J1850" s="23" t="s">
        <v>59</v>
      </c>
      <c r="K1850" s="23" t="s">
        <v>83</v>
      </c>
      <c r="L1850" s="23" t="s">
        <v>25</v>
      </c>
      <c r="M1850" s="23" t="s">
        <v>272</v>
      </c>
      <c r="N1850" s="23" t="s">
        <v>85</v>
      </c>
      <c r="O1850" s="23"/>
      <c r="P1850" s="94"/>
    </row>
    <row r="1851" spans="1:16" x14ac:dyDescent="0.2">
      <c r="A1851" s="69"/>
      <c r="B1851" s="66"/>
      <c r="C1851" s="70"/>
      <c r="D1851" s="68"/>
      <c r="E1851" s="68"/>
      <c r="F1851" s="68"/>
      <c r="G1851" s="68"/>
      <c r="H1851" s="68"/>
      <c r="I1851" s="23" t="s">
        <v>19</v>
      </c>
      <c r="J1851" s="23" t="s">
        <v>59</v>
      </c>
      <c r="K1851" s="23" t="s">
        <v>83</v>
      </c>
      <c r="L1851" s="23" t="s">
        <v>25</v>
      </c>
      <c r="M1851" s="23" t="s">
        <v>273</v>
      </c>
      <c r="N1851" s="23" t="s">
        <v>85</v>
      </c>
      <c r="O1851" s="23"/>
      <c r="P1851" s="94"/>
    </row>
    <row r="1852" spans="1:16" x14ac:dyDescent="0.2">
      <c r="A1852" s="69"/>
      <c r="B1852" s="66"/>
      <c r="C1852" s="70"/>
      <c r="D1852" s="68"/>
      <c r="E1852" s="68"/>
      <c r="F1852" s="68"/>
      <c r="G1852" s="68"/>
      <c r="H1852" s="68"/>
      <c r="I1852" s="23" t="s">
        <v>19</v>
      </c>
      <c r="J1852" s="23" t="s">
        <v>59</v>
      </c>
      <c r="K1852" s="23" t="s">
        <v>83</v>
      </c>
      <c r="L1852" s="23" t="s">
        <v>25</v>
      </c>
      <c r="M1852" s="23" t="s">
        <v>274</v>
      </c>
      <c r="N1852" s="23" t="s">
        <v>85</v>
      </c>
      <c r="O1852" s="23"/>
      <c r="P1852" s="94"/>
    </row>
    <row r="1853" spans="1:16" x14ac:dyDescent="0.2">
      <c r="A1853" s="69"/>
      <c r="B1853" s="66"/>
      <c r="C1853" s="70"/>
      <c r="D1853" s="68"/>
      <c r="E1853" s="68"/>
      <c r="F1853" s="68"/>
      <c r="G1853" s="68"/>
      <c r="H1853" s="68"/>
      <c r="I1853" s="23" t="s">
        <v>19</v>
      </c>
      <c r="J1853" s="23" t="s">
        <v>59</v>
      </c>
      <c r="K1853" s="23" t="s">
        <v>83</v>
      </c>
      <c r="L1853" s="23" t="s">
        <v>25</v>
      </c>
      <c r="M1853" s="23" t="s">
        <v>275</v>
      </c>
      <c r="N1853" s="23" t="s">
        <v>85</v>
      </c>
      <c r="O1853" s="23"/>
      <c r="P1853" s="94"/>
    </row>
    <row r="1854" spans="1:16" x14ac:dyDescent="0.2">
      <c r="A1854" s="69"/>
      <c r="B1854" s="66"/>
      <c r="C1854" s="70"/>
      <c r="D1854" s="68"/>
      <c r="E1854" s="68"/>
      <c r="F1854" s="68"/>
      <c r="G1854" s="68"/>
      <c r="H1854" s="68"/>
      <c r="I1854" s="23" t="s">
        <v>19</v>
      </c>
      <c r="J1854" s="23" t="s">
        <v>59</v>
      </c>
      <c r="K1854" s="23" t="s">
        <v>83</v>
      </c>
      <c r="L1854" s="23" t="s">
        <v>25</v>
      </c>
      <c r="M1854" s="23" t="s">
        <v>276</v>
      </c>
      <c r="N1854" s="23" t="s">
        <v>85</v>
      </c>
      <c r="O1854" s="23"/>
      <c r="P1854" s="94"/>
    </row>
    <row r="1855" spans="1:16" x14ac:dyDescent="0.2">
      <c r="A1855" s="69"/>
      <c r="B1855" s="66"/>
      <c r="C1855" s="70"/>
      <c r="D1855" s="68"/>
      <c r="E1855" s="68"/>
      <c r="F1855" s="68"/>
      <c r="G1855" s="68"/>
      <c r="H1855" s="68"/>
      <c r="I1855" s="23" t="s">
        <v>19</v>
      </c>
      <c r="J1855" s="23" t="s">
        <v>59</v>
      </c>
      <c r="K1855" s="23" t="s">
        <v>83</v>
      </c>
      <c r="L1855" s="23" t="s">
        <v>25</v>
      </c>
      <c r="M1855" s="23" t="s">
        <v>277</v>
      </c>
      <c r="N1855" s="23" t="s">
        <v>85</v>
      </c>
      <c r="O1855" s="23"/>
      <c r="P1855" s="94"/>
    </row>
    <row r="1856" spans="1:16" x14ac:dyDescent="0.2">
      <c r="A1856" s="69"/>
      <c r="B1856" s="66"/>
      <c r="C1856" s="67"/>
      <c r="D1856" s="68"/>
      <c r="E1856" s="68"/>
      <c r="F1856" s="68"/>
      <c r="G1856" s="68"/>
      <c r="H1856" s="68"/>
      <c r="I1856" s="23" t="s">
        <v>19</v>
      </c>
      <c r="J1856" s="23" t="s">
        <v>278</v>
      </c>
      <c r="K1856" s="23" t="s">
        <v>83</v>
      </c>
      <c r="L1856" s="23" t="s">
        <v>25</v>
      </c>
      <c r="M1856" s="23" t="s">
        <v>279</v>
      </c>
      <c r="N1856" s="23" t="s">
        <v>85</v>
      </c>
      <c r="O1856" s="23"/>
      <c r="P1856" s="94"/>
    </row>
    <row r="1857" spans="1:16" x14ac:dyDescent="0.2">
      <c r="A1857" s="69"/>
      <c r="B1857" s="66"/>
      <c r="C1857" s="67"/>
      <c r="D1857" s="68"/>
      <c r="E1857" s="68"/>
      <c r="F1857" s="68"/>
      <c r="G1857" s="68"/>
      <c r="H1857" s="68"/>
      <c r="I1857" s="23" t="s">
        <v>19</v>
      </c>
      <c r="J1857" s="23" t="s">
        <v>278</v>
      </c>
      <c r="K1857" s="23" t="s">
        <v>83</v>
      </c>
      <c r="L1857" s="23" t="s">
        <v>25</v>
      </c>
      <c r="M1857" s="23" t="s">
        <v>280</v>
      </c>
      <c r="N1857" s="23" t="s">
        <v>85</v>
      </c>
      <c r="O1857" s="23"/>
      <c r="P1857" s="94"/>
    </row>
    <row r="1858" spans="1:16" x14ac:dyDescent="0.2">
      <c r="A1858" s="69"/>
      <c r="B1858" s="66"/>
      <c r="C1858" s="67"/>
      <c r="D1858" s="68"/>
      <c r="E1858" s="68"/>
      <c r="F1858" s="68"/>
      <c r="G1858" s="68"/>
      <c r="H1858" s="68"/>
      <c r="I1858" s="23" t="s">
        <v>19</v>
      </c>
      <c r="J1858" s="23" t="s">
        <v>278</v>
      </c>
      <c r="K1858" s="23" t="s">
        <v>83</v>
      </c>
      <c r="L1858" s="23" t="s">
        <v>25</v>
      </c>
      <c r="M1858" s="23" t="s">
        <v>281</v>
      </c>
      <c r="N1858" s="23" t="s">
        <v>85</v>
      </c>
      <c r="O1858" s="23"/>
      <c r="P1858" s="94"/>
    </row>
    <row r="1859" spans="1:16" x14ac:dyDescent="0.2">
      <c r="A1859" s="69"/>
      <c r="B1859" s="66"/>
      <c r="C1859" s="67"/>
      <c r="D1859" s="68"/>
      <c r="E1859" s="68"/>
      <c r="F1859" s="68"/>
      <c r="G1859" s="68"/>
      <c r="H1859" s="68"/>
      <c r="I1859" s="23" t="s">
        <v>19</v>
      </c>
      <c r="J1859" s="23" t="s">
        <v>278</v>
      </c>
      <c r="K1859" s="23" t="s">
        <v>83</v>
      </c>
      <c r="L1859" s="23" t="s">
        <v>25</v>
      </c>
      <c r="M1859" s="23" t="s">
        <v>282</v>
      </c>
      <c r="N1859" s="23" t="s">
        <v>85</v>
      </c>
      <c r="O1859" s="23"/>
      <c r="P1859" s="94"/>
    </row>
    <row r="1860" spans="1:16" x14ac:dyDescent="0.2">
      <c r="A1860" s="69"/>
      <c r="B1860" s="66"/>
      <c r="C1860" s="67"/>
      <c r="D1860" s="68"/>
      <c r="E1860" s="68"/>
      <c r="F1860" s="68"/>
      <c r="G1860" s="68"/>
      <c r="H1860" s="68"/>
      <c r="I1860" s="23" t="s">
        <v>19</v>
      </c>
      <c r="J1860" s="23" t="s">
        <v>278</v>
      </c>
      <c r="K1860" s="23" t="s">
        <v>83</v>
      </c>
      <c r="L1860" s="23" t="s">
        <v>25</v>
      </c>
      <c r="M1860" s="23" t="s">
        <v>283</v>
      </c>
      <c r="N1860" s="23" t="s">
        <v>85</v>
      </c>
      <c r="O1860" s="23"/>
      <c r="P1860" s="94"/>
    </row>
    <row r="1861" spans="1:16" x14ac:dyDescent="0.2">
      <c r="A1861" s="69"/>
      <c r="B1861" s="66"/>
      <c r="C1861" s="67"/>
      <c r="D1861" s="68"/>
      <c r="E1861" s="68"/>
      <c r="F1861" s="68"/>
      <c r="G1861" s="68"/>
      <c r="H1861" s="68"/>
      <c r="I1861" s="23" t="s">
        <v>19</v>
      </c>
      <c r="J1861" s="23" t="s">
        <v>278</v>
      </c>
      <c r="K1861" s="23" t="s">
        <v>83</v>
      </c>
      <c r="L1861" s="23" t="s">
        <v>25</v>
      </c>
      <c r="M1861" s="23" t="s">
        <v>284</v>
      </c>
      <c r="N1861" s="23" t="s">
        <v>85</v>
      </c>
      <c r="O1861" s="23"/>
      <c r="P1861" s="94"/>
    </row>
    <row r="1862" spans="1:16" x14ac:dyDescent="0.2">
      <c r="A1862" s="69"/>
      <c r="B1862" s="66"/>
      <c r="C1862" s="67"/>
      <c r="D1862" s="68"/>
      <c r="E1862" s="68"/>
      <c r="F1862" s="68"/>
      <c r="G1862" s="68"/>
      <c r="H1862" s="68"/>
      <c r="I1862" s="23" t="s">
        <v>19</v>
      </c>
      <c r="J1862" s="23" t="s">
        <v>285</v>
      </c>
      <c r="K1862" s="23" t="s">
        <v>83</v>
      </c>
      <c r="L1862" s="23" t="s">
        <v>25</v>
      </c>
      <c r="M1862" s="23" t="s">
        <v>286</v>
      </c>
      <c r="N1862" s="23" t="s">
        <v>85</v>
      </c>
      <c r="O1862" s="23" t="s">
        <v>117</v>
      </c>
      <c r="P1862" s="94"/>
    </row>
    <row r="1863" spans="1:16" x14ac:dyDescent="0.2">
      <c r="A1863" s="69"/>
      <c r="B1863" s="66"/>
      <c r="C1863" s="67"/>
      <c r="D1863" s="68"/>
      <c r="E1863" s="68"/>
      <c r="F1863" s="68"/>
      <c r="G1863" s="68"/>
      <c r="H1863" s="68"/>
      <c r="I1863" s="23" t="s">
        <v>19</v>
      </c>
      <c r="J1863" s="23" t="s">
        <v>285</v>
      </c>
      <c r="K1863" s="23" t="s">
        <v>83</v>
      </c>
      <c r="L1863" s="23" t="s">
        <v>25</v>
      </c>
      <c r="M1863" s="23" t="s">
        <v>287</v>
      </c>
      <c r="N1863" s="23" t="s">
        <v>85</v>
      </c>
      <c r="O1863" s="23"/>
      <c r="P1863" s="94"/>
    </row>
    <row r="1864" spans="1:16" x14ac:dyDescent="0.2">
      <c r="A1864" s="69"/>
      <c r="B1864" s="66"/>
      <c r="C1864" s="67"/>
      <c r="D1864" s="68"/>
      <c r="E1864" s="68"/>
      <c r="F1864" s="68"/>
      <c r="G1864" s="68"/>
      <c r="H1864" s="68"/>
      <c r="I1864" s="23" t="s">
        <v>19</v>
      </c>
      <c r="J1864" s="23" t="s">
        <v>125</v>
      </c>
      <c r="K1864" s="23" t="s">
        <v>83</v>
      </c>
      <c r="L1864" s="23" t="s">
        <v>25</v>
      </c>
      <c r="M1864" s="23" t="s">
        <v>288</v>
      </c>
      <c r="N1864" s="23" t="s">
        <v>85</v>
      </c>
      <c r="O1864" s="23"/>
      <c r="P1864" s="94"/>
    </row>
    <row r="1865" spans="1:16" x14ac:dyDescent="0.2">
      <c r="A1865" s="69"/>
      <c r="B1865" s="66"/>
      <c r="C1865" s="67"/>
      <c r="D1865" s="68"/>
      <c r="E1865" s="68"/>
      <c r="F1865" s="68"/>
      <c r="G1865" s="68"/>
      <c r="H1865" s="68"/>
      <c r="I1865" s="23" t="s">
        <v>19</v>
      </c>
      <c r="J1865" s="23" t="s">
        <v>125</v>
      </c>
      <c r="K1865" s="23" t="s">
        <v>83</v>
      </c>
      <c r="L1865" s="23" t="s">
        <v>25</v>
      </c>
      <c r="M1865" s="23" t="s">
        <v>289</v>
      </c>
      <c r="N1865" s="23" t="s">
        <v>85</v>
      </c>
      <c r="O1865" s="23"/>
      <c r="P1865" s="94"/>
    </row>
    <row r="1866" spans="1:16" x14ac:dyDescent="0.2">
      <c r="A1866" s="69"/>
      <c r="B1866" s="66"/>
      <c r="C1866" s="67"/>
      <c r="D1866" s="68"/>
      <c r="E1866" s="68"/>
      <c r="F1866" s="68"/>
      <c r="G1866" s="68"/>
      <c r="H1866" s="68"/>
      <c r="I1866" s="23" t="s">
        <v>19</v>
      </c>
      <c r="J1866" s="38" t="s">
        <v>290</v>
      </c>
      <c r="K1866" s="23" t="s">
        <v>83</v>
      </c>
      <c r="L1866" s="23" t="s">
        <v>25</v>
      </c>
      <c r="M1866" s="23" t="s">
        <v>291</v>
      </c>
      <c r="N1866" s="23" t="s">
        <v>85</v>
      </c>
      <c r="O1866" s="23"/>
      <c r="P1866" s="94"/>
    </row>
    <row r="1867" spans="1:16" x14ac:dyDescent="0.2">
      <c r="A1867" s="69"/>
      <c r="B1867" s="66"/>
      <c r="C1867" s="67"/>
      <c r="D1867" s="68"/>
      <c r="E1867" s="68"/>
      <c r="F1867" s="68"/>
      <c r="G1867" s="68"/>
      <c r="H1867" s="68"/>
      <c r="I1867" s="23" t="s">
        <v>19</v>
      </c>
      <c r="J1867" s="38" t="s">
        <v>290</v>
      </c>
      <c r="K1867" s="23" t="s">
        <v>83</v>
      </c>
      <c r="L1867" s="23" t="s">
        <v>25</v>
      </c>
      <c r="M1867" s="23" t="s">
        <v>292</v>
      </c>
      <c r="N1867" s="23" t="s">
        <v>85</v>
      </c>
      <c r="O1867" s="23"/>
      <c r="P1867" s="94"/>
    </row>
    <row r="1868" spans="1:16" x14ac:dyDescent="0.2">
      <c r="A1868" s="69"/>
      <c r="B1868" s="66"/>
      <c r="C1868" s="67"/>
      <c r="D1868" s="68"/>
      <c r="E1868" s="68"/>
      <c r="F1868" s="68"/>
      <c r="G1868" s="68"/>
      <c r="H1868" s="68"/>
      <c r="I1868" s="23" t="s">
        <v>19</v>
      </c>
      <c r="J1868" s="38" t="s">
        <v>290</v>
      </c>
      <c r="K1868" s="23" t="s">
        <v>83</v>
      </c>
      <c r="L1868" s="23" t="s">
        <v>25</v>
      </c>
      <c r="M1868" s="23" t="s">
        <v>293</v>
      </c>
      <c r="N1868" s="23" t="s">
        <v>85</v>
      </c>
      <c r="O1868" s="23"/>
      <c r="P1868" s="94"/>
    </row>
    <row r="1869" spans="1:16" x14ac:dyDescent="0.2">
      <c r="A1869" s="69"/>
      <c r="B1869" s="66"/>
      <c r="C1869" s="67"/>
      <c r="D1869" s="68"/>
      <c r="E1869" s="68"/>
      <c r="F1869" s="68"/>
      <c r="G1869" s="68"/>
      <c r="H1869" s="68"/>
      <c r="I1869" s="23" t="s">
        <v>19</v>
      </c>
      <c r="J1869" s="38" t="s">
        <v>122</v>
      </c>
      <c r="K1869" s="23" t="s">
        <v>83</v>
      </c>
      <c r="L1869" s="23" t="s">
        <v>25</v>
      </c>
      <c r="M1869" s="23" t="s">
        <v>294</v>
      </c>
      <c r="N1869" s="23" t="s">
        <v>85</v>
      </c>
      <c r="O1869" s="23"/>
      <c r="P1869" s="94"/>
    </row>
    <row r="1870" spans="1:16" x14ac:dyDescent="0.2">
      <c r="A1870" s="69"/>
      <c r="B1870" s="66"/>
      <c r="C1870" s="67"/>
      <c r="D1870" s="68"/>
      <c r="E1870" s="68"/>
      <c r="F1870" s="68"/>
      <c r="G1870" s="68"/>
      <c r="H1870" s="68"/>
      <c r="I1870" s="23" t="s">
        <v>19</v>
      </c>
      <c r="J1870" s="38" t="s">
        <v>210</v>
      </c>
      <c r="K1870" s="23" t="s">
        <v>83</v>
      </c>
      <c r="L1870" s="23" t="s">
        <v>25</v>
      </c>
      <c r="M1870" s="23" t="s">
        <v>295</v>
      </c>
      <c r="N1870" s="23" t="s">
        <v>85</v>
      </c>
      <c r="O1870" s="23"/>
      <c r="P1870" s="94"/>
    </row>
    <row r="1871" spans="1:16" x14ac:dyDescent="0.2">
      <c r="A1871" s="69"/>
      <c r="B1871" s="66"/>
      <c r="C1871" s="67"/>
      <c r="D1871" s="68"/>
      <c r="E1871" s="68"/>
      <c r="F1871" s="68"/>
      <c r="G1871" s="68"/>
      <c r="H1871" s="68"/>
      <c r="I1871" s="23" t="s">
        <v>19</v>
      </c>
      <c r="J1871" s="38" t="s">
        <v>210</v>
      </c>
      <c r="K1871" s="23" t="s">
        <v>83</v>
      </c>
      <c r="L1871" s="23" t="s">
        <v>25</v>
      </c>
      <c r="M1871" s="23" t="s">
        <v>296</v>
      </c>
      <c r="N1871" s="23" t="s">
        <v>85</v>
      </c>
      <c r="O1871" s="23"/>
      <c r="P1871" s="94"/>
    </row>
    <row r="1872" spans="1:16" x14ac:dyDescent="0.2">
      <c r="A1872" s="69"/>
      <c r="B1872" s="66"/>
      <c r="C1872" s="67"/>
      <c r="D1872" s="68"/>
      <c r="E1872" s="68"/>
      <c r="F1872" s="68"/>
      <c r="G1872" s="68"/>
      <c r="H1872" s="68"/>
      <c r="I1872" s="23" t="s">
        <v>19</v>
      </c>
      <c r="J1872" s="38" t="s">
        <v>210</v>
      </c>
      <c r="K1872" s="23" t="s">
        <v>83</v>
      </c>
      <c r="L1872" s="23" t="s">
        <v>25</v>
      </c>
      <c r="M1872" s="23" t="s">
        <v>297</v>
      </c>
      <c r="N1872" s="23" t="s">
        <v>85</v>
      </c>
      <c r="O1872" s="23"/>
      <c r="P1872" s="94"/>
    </row>
    <row r="1873" spans="1:16" x14ac:dyDescent="0.2">
      <c r="A1873" s="69"/>
      <c r="B1873" s="66"/>
      <c r="C1873" s="67"/>
      <c r="D1873" s="68"/>
      <c r="E1873" s="68"/>
      <c r="F1873" s="68"/>
      <c r="G1873" s="68"/>
      <c r="H1873" s="68"/>
      <c r="I1873" s="23" t="s">
        <v>19</v>
      </c>
      <c r="J1873" s="38" t="s">
        <v>210</v>
      </c>
      <c r="K1873" s="23" t="s">
        <v>83</v>
      </c>
      <c r="L1873" s="23" t="s">
        <v>25</v>
      </c>
      <c r="M1873" s="23" t="s">
        <v>298</v>
      </c>
      <c r="N1873" s="23" t="s">
        <v>85</v>
      </c>
      <c r="O1873" s="23"/>
      <c r="P1873" s="94"/>
    </row>
    <row r="1874" spans="1:16" x14ac:dyDescent="0.2">
      <c r="A1874" s="69"/>
      <c r="B1874" s="66"/>
      <c r="C1874" s="67"/>
      <c r="D1874" s="68"/>
      <c r="E1874" s="68"/>
      <c r="F1874" s="68"/>
      <c r="G1874" s="68"/>
      <c r="H1874" s="68"/>
      <c r="I1874" s="23" t="s">
        <v>19</v>
      </c>
      <c r="J1874" s="38" t="s">
        <v>210</v>
      </c>
      <c r="K1874" s="23" t="s">
        <v>83</v>
      </c>
      <c r="L1874" s="23" t="s">
        <v>25</v>
      </c>
      <c r="M1874" s="23" t="s">
        <v>299</v>
      </c>
      <c r="N1874" s="23" t="s">
        <v>85</v>
      </c>
      <c r="O1874" s="23"/>
      <c r="P1874" s="94"/>
    </row>
    <row r="1875" spans="1:16" x14ac:dyDescent="0.2">
      <c r="A1875" s="69"/>
      <c r="B1875" s="66"/>
      <c r="C1875" s="67"/>
      <c r="D1875" s="68"/>
      <c r="E1875" s="68"/>
      <c r="F1875" s="68"/>
      <c r="G1875" s="68"/>
      <c r="H1875" s="68"/>
      <c r="I1875" s="23" t="s">
        <v>19</v>
      </c>
      <c r="J1875" s="23" t="s">
        <v>300</v>
      </c>
      <c r="K1875" s="23" t="s">
        <v>83</v>
      </c>
      <c r="L1875" s="23" t="s">
        <v>25</v>
      </c>
      <c r="M1875" s="23" t="s">
        <v>301</v>
      </c>
      <c r="N1875" s="23" t="s">
        <v>85</v>
      </c>
      <c r="O1875" s="23"/>
      <c r="P1875" s="94"/>
    </row>
    <row r="1876" spans="1:16" x14ac:dyDescent="0.2">
      <c r="A1876" s="69"/>
      <c r="B1876" s="66"/>
      <c r="C1876" s="67"/>
      <c r="D1876" s="68"/>
      <c r="E1876" s="68"/>
      <c r="F1876" s="68"/>
      <c r="G1876" s="68"/>
      <c r="H1876" s="68"/>
      <c r="I1876" s="23" t="s">
        <v>19</v>
      </c>
      <c r="J1876" s="23" t="s">
        <v>53</v>
      </c>
      <c r="K1876" s="23" t="s">
        <v>83</v>
      </c>
      <c r="L1876" s="23" t="s">
        <v>25</v>
      </c>
      <c r="M1876" s="23" t="s">
        <v>302</v>
      </c>
      <c r="N1876" s="23" t="s">
        <v>85</v>
      </c>
      <c r="O1876" s="23"/>
      <c r="P1876" s="94"/>
    </row>
    <row r="1877" spans="1:16" x14ac:dyDescent="0.2">
      <c r="A1877" s="69"/>
      <c r="B1877" s="66"/>
      <c r="C1877" s="67"/>
      <c r="D1877" s="68"/>
      <c r="E1877" s="68"/>
      <c r="F1877" s="68"/>
      <c r="G1877" s="68"/>
      <c r="H1877" s="68"/>
      <c r="I1877" s="23" t="s">
        <v>18</v>
      </c>
      <c r="J1877" s="23" t="s">
        <v>97</v>
      </c>
      <c r="K1877" s="23" t="s">
        <v>83</v>
      </c>
      <c r="L1877" s="23" t="s">
        <v>25</v>
      </c>
      <c r="M1877" s="23" t="s">
        <v>303</v>
      </c>
      <c r="N1877" s="23" t="s">
        <v>85</v>
      </c>
      <c r="O1877" s="23"/>
      <c r="P1877" s="94"/>
    </row>
    <row r="1878" spans="1:16" x14ac:dyDescent="0.2">
      <c r="A1878" s="69"/>
      <c r="B1878" s="66"/>
      <c r="C1878" s="67"/>
      <c r="D1878" s="68"/>
      <c r="E1878" s="68"/>
      <c r="F1878" s="68"/>
      <c r="G1878" s="68"/>
      <c r="H1878" s="68"/>
      <c r="I1878" s="23" t="s">
        <v>19</v>
      </c>
      <c r="J1878" s="23" t="s">
        <v>29</v>
      </c>
      <c r="K1878" s="23" t="s">
        <v>83</v>
      </c>
      <c r="L1878" s="23" t="s">
        <v>25</v>
      </c>
      <c r="M1878" s="23" t="s">
        <v>304</v>
      </c>
      <c r="N1878" s="23" t="s">
        <v>85</v>
      </c>
      <c r="O1878" s="23"/>
      <c r="P1878" s="94"/>
    </row>
    <row r="1879" spans="1:16" x14ac:dyDescent="0.2">
      <c r="A1879" s="69"/>
      <c r="B1879" s="66"/>
      <c r="C1879" s="67"/>
      <c r="D1879" s="68"/>
      <c r="E1879" s="68"/>
      <c r="F1879" s="68"/>
      <c r="G1879" s="68"/>
      <c r="H1879" s="68"/>
      <c r="I1879" s="23" t="s">
        <v>19</v>
      </c>
      <c r="J1879" s="23" t="s">
        <v>97</v>
      </c>
      <c r="K1879" s="23" t="s">
        <v>83</v>
      </c>
      <c r="L1879" s="23" t="s">
        <v>25</v>
      </c>
      <c r="M1879" s="23" t="s">
        <v>305</v>
      </c>
      <c r="N1879" s="23" t="s">
        <v>85</v>
      </c>
      <c r="O1879" s="23"/>
      <c r="P1879" s="94"/>
    </row>
    <row r="1880" spans="1:16" x14ac:dyDescent="0.2">
      <c r="A1880" s="69"/>
      <c r="B1880" s="66"/>
      <c r="C1880" s="67"/>
      <c r="D1880" s="68"/>
      <c r="E1880" s="68"/>
      <c r="F1880" s="68"/>
      <c r="G1880" s="68"/>
      <c r="H1880" s="68"/>
      <c r="I1880" s="23" t="s">
        <v>19</v>
      </c>
      <c r="J1880" s="23" t="s">
        <v>97</v>
      </c>
      <c r="K1880" s="23" t="s">
        <v>83</v>
      </c>
      <c r="L1880" s="23" t="s">
        <v>25</v>
      </c>
      <c r="M1880" s="23" t="s">
        <v>303</v>
      </c>
      <c r="N1880" s="23" t="s">
        <v>85</v>
      </c>
      <c r="O1880" s="23"/>
      <c r="P1880" s="94"/>
    </row>
    <row r="1881" spans="1:16" x14ac:dyDescent="0.2">
      <c r="A1881" s="69"/>
      <c r="B1881" s="66"/>
      <c r="C1881" s="67"/>
      <c r="D1881" s="68"/>
      <c r="E1881" s="68"/>
      <c r="F1881" s="68"/>
      <c r="G1881" s="68"/>
      <c r="H1881" s="68"/>
      <c r="I1881" s="23" t="s">
        <v>19</v>
      </c>
      <c r="J1881" s="23" t="s">
        <v>179</v>
      </c>
      <c r="K1881" s="23" t="s">
        <v>83</v>
      </c>
      <c r="L1881" s="23" t="s">
        <v>25</v>
      </c>
      <c r="M1881" s="23" t="s">
        <v>306</v>
      </c>
      <c r="N1881" s="23" t="s">
        <v>85</v>
      </c>
      <c r="O1881" s="23"/>
      <c r="P1881" s="94"/>
    </row>
    <row r="1882" spans="1:16" x14ac:dyDescent="0.2">
      <c r="A1882" s="69"/>
      <c r="B1882" s="66"/>
      <c r="C1882" s="67"/>
      <c r="D1882" s="68"/>
      <c r="E1882" s="68"/>
      <c r="F1882" s="68"/>
      <c r="G1882" s="68"/>
      <c r="H1882" s="68"/>
      <c r="I1882" s="23" t="s">
        <v>19</v>
      </c>
      <c r="J1882" s="23"/>
      <c r="K1882" s="23" t="s">
        <v>83</v>
      </c>
      <c r="L1882" s="23" t="s">
        <v>25</v>
      </c>
      <c r="M1882" s="23" t="s">
        <v>307</v>
      </c>
      <c r="N1882" s="23" t="s">
        <v>85</v>
      </c>
      <c r="O1882" s="23"/>
      <c r="P1882" s="94"/>
    </row>
    <row r="1883" spans="1:16" x14ac:dyDescent="0.2">
      <c r="A1883" s="69"/>
      <c r="B1883" s="66"/>
      <c r="C1883" s="67"/>
      <c r="D1883" s="68"/>
      <c r="E1883" s="68"/>
      <c r="F1883" s="68"/>
      <c r="G1883" s="68"/>
      <c r="H1883" s="68"/>
      <c r="I1883" s="23" t="s">
        <v>19</v>
      </c>
      <c r="J1883" s="23" t="s">
        <v>61</v>
      </c>
      <c r="K1883" s="23" t="s">
        <v>83</v>
      </c>
      <c r="L1883" s="23" t="s">
        <v>25</v>
      </c>
      <c r="M1883" s="23" t="s">
        <v>308</v>
      </c>
      <c r="N1883" s="23" t="s">
        <v>85</v>
      </c>
      <c r="O1883" s="23"/>
      <c r="P1883" s="94"/>
    </row>
    <row r="1884" spans="1:16" x14ac:dyDescent="0.2">
      <c r="A1884" s="69"/>
      <c r="B1884" s="66"/>
      <c r="C1884" s="67"/>
      <c r="D1884" s="68"/>
      <c r="E1884" s="68"/>
      <c r="F1884" s="68"/>
      <c r="G1884" s="68"/>
      <c r="H1884" s="68"/>
      <c r="I1884" s="23" t="s">
        <v>19</v>
      </c>
      <c r="J1884" s="23" t="s">
        <v>192</v>
      </c>
      <c r="K1884" s="23" t="s">
        <v>83</v>
      </c>
      <c r="L1884" s="23" t="s">
        <v>25</v>
      </c>
      <c r="M1884" s="23" t="s">
        <v>309</v>
      </c>
      <c r="N1884" s="23" t="s">
        <v>85</v>
      </c>
      <c r="O1884" s="23"/>
      <c r="P1884" s="94"/>
    </row>
    <row r="1885" spans="1:16" x14ac:dyDescent="0.2">
      <c r="A1885" s="69"/>
      <c r="B1885" s="66"/>
      <c r="C1885" s="67"/>
      <c r="D1885" s="68"/>
      <c r="E1885" s="68"/>
      <c r="F1885" s="68"/>
      <c r="G1885" s="68"/>
      <c r="H1885" s="68"/>
      <c r="I1885" s="23" t="s">
        <v>19</v>
      </c>
      <c r="J1885" s="23" t="s">
        <v>310</v>
      </c>
      <c r="K1885" s="23" t="s">
        <v>83</v>
      </c>
      <c r="L1885" s="23" t="s">
        <v>25</v>
      </c>
      <c r="M1885" s="23" t="s">
        <v>311</v>
      </c>
      <c r="N1885" s="23" t="s">
        <v>85</v>
      </c>
      <c r="O1885" s="23"/>
      <c r="P1885" s="94"/>
    </row>
    <row r="1886" spans="1:16" x14ac:dyDescent="0.2">
      <c r="A1886" s="69"/>
      <c r="B1886" s="66"/>
      <c r="C1886" s="67"/>
      <c r="D1886" s="68"/>
      <c r="E1886" s="68"/>
      <c r="F1886" s="68"/>
      <c r="G1886" s="68"/>
      <c r="H1886" s="68"/>
      <c r="I1886" s="23" t="s">
        <v>19</v>
      </c>
      <c r="J1886" s="23" t="s">
        <v>81</v>
      </c>
      <c r="K1886" s="23" t="s">
        <v>83</v>
      </c>
      <c r="L1886" s="23" t="s">
        <v>25</v>
      </c>
      <c r="M1886" s="23" t="s">
        <v>312</v>
      </c>
      <c r="N1886" s="23" t="s">
        <v>85</v>
      </c>
      <c r="O1886" s="23"/>
      <c r="P1886" s="94"/>
    </row>
    <row r="1887" spans="1:16" x14ac:dyDescent="0.2">
      <c r="A1887" s="69"/>
      <c r="B1887" s="66"/>
      <c r="C1887" s="67"/>
      <c r="D1887" s="68"/>
      <c r="E1887" s="68"/>
      <c r="F1887" s="68"/>
      <c r="G1887" s="68"/>
      <c r="H1887" s="68"/>
      <c r="I1887" s="23" t="s">
        <v>19</v>
      </c>
      <c r="J1887" s="23" t="s">
        <v>81</v>
      </c>
      <c r="K1887" s="23" t="s">
        <v>83</v>
      </c>
      <c r="L1887" s="23" t="s">
        <v>25</v>
      </c>
      <c r="M1887" s="23" t="s">
        <v>313</v>
      </c>
      <c r="N1887" s="23" t="s">
        <v>85</v>
      </c>
      <c r="O1887" s="23"/>
      <c r="P1887" s="94"/>
    </row>
    <row r="1888" spans="1:16" x14ac:dyDescent="0.2">
      <c r="A1888" s="69"/>
      <c r="B1888" s="66"/>
      <c r="C1888" s="67"/>
      <c r="D1888" s="68"/>
      <c r="E1888" s="68"/>
      <c r="F1888" s="68"/>
      <c r="G1888" s="68"/>
      <c r="H1888" s="68"/>
      <c r="I1888" s="23" t="s">
        <v>19</v>
      </c>
      <c r="J1888" s="23" t="s">
        <v>278</v>
      </c>
      <c r="K1888" s="23" t="s">
        <v>83</v>
      </c>
      <c r="L1888" s="23" t="s">
        <v>25</v>
      </c>
      <c r="M1888" s="23" t="s">
        <v>314</v>
      </c>
      <c r="N1888" s="23" t="s">
        <v>85</v>
      </c>
      <c r="O1888" s="23" t="s">
        <v>192</v>
      </c>
      <c r="P1888" s="94"/>
    </row>
    <row r="1889" spans="1:16" x14ac:dyDescent="0.2">
      <c r="A1889" s="69"/>
      <c r="B1889" s="66"/>
      <c r="C1889" s="67"/>
      <c r="D1889" s="68"/>
      <c r="E1889" s="68"/>
      <c r="F1889" s="68"/>
      <c r="G1889" s="68"/>
      <c r="H1889" s="68"/>
      <c r="I1889" s="23" t="s">
        <v>19</v>
      </c>
      <c r="J1889" s="23" t="s">
        <v>278</v>
      </c>
      <c r="K1889" s="23" t="s">
        <v>83</v>
      </c>
      <c r="L1889" s="23" t="s">
        <v>25</v>
      </c>
      <c r="M1889" s="23" t="s">
        <v>315</v>
      </c>
      <c r="N1889" s="23" t="s">
        <v>85</v>
      </c>
      <c r="O1889" s="23" t="s">
        <v>310</v>
      </c>
      <c r="P1889" s="94"/>
    </row>
    <row r="1890" spans="1:16" x14ac:dyDescent="0.2">
      <c r="A1890" s="69"/>
      <c r="B1890" s="66"/>
      <c r="C1890" s="67"/>
      <c r="D1890" s="68"/>
      <c r="E1890" s="68"/>
      <c r="F1890" s="68"/>
      <c r="G1890" s="68"/>
      <c r="H1890" s="68"/>
      <c r="I1890" s="23" t="s">
        <v>19</v>
      </c>
      <c r="J1890" s="23" t="s">
        <v>278</v>
      </c>
      <c r="K1890" s="23" t="s">
        <v>83</v>
      </c>
      <c r="L1890" s="23" t="s">
        <v>25</v>
      </c>
      <c r="M1890" s="23" t="s">
        <v>316</v>
      </c>
      <c r="N1890" s="23" t="s">
        <v>85</v>
      </c>
      <c r="O1890" s="23" t="s">
        <v>317</v>
      </c>
      <c r="P1890" s="94"/>
    </row>
    <row r="1891" spans="1:16" x14ac:dyDescent="0.2">
      <c r="A1891" s="69"/>
      <c r="B1891" s="66"/>
      <c r="C1891" s="67"/>
      <c r="D1891" s="68"/>
      <c r="E1891" s="68"/>
      <c r="F1891" s="68"/>
      <c r="G1891" s="68"/>
      <c r="H1891" s="68"/>
      <c r="I1891" s="23" t="s">
        <v>19</v>
      </c>
      <c r="J1891" s="23" t="s">
        <v>278</v>
      </c>
      <c r="K1891" s="23" t="s">
        <v>83</v>
      </c>
      <c r="L1891" s="23" t="s">
        <v>25</v>
      </c>
      <c r="M1891" s="23" t="s">
        <v>318</v>
      </c>
      <c r="N1891" s="23" t="s">
        <v>85</v>
      </c>
      <c r="O1891" s="23" t="s">
        <v>290</v>
      </c>
      <c r="P1891" s="94"/>
    </row>
    <row r="1892" spans="1:16" x14ac:dyDescent="0.2">
      <c r="A1892" s="69"/>
      <c r="B1892" s="66"/>
      <c r="C1892" s="67"/>
      <c r="D1892" s="68"/>
      <c r="E1892" s="68"/>
      <c r="F1892" s="68"/>
      <c r="G1892" s="68"/>
      <c r="H1892" s="68"/>
      <c r="I1892" s="23" t="s">
        <v>19</v>
      </c>
      <c r="J1892" s="23" t="s">
        <v>278</v>
      </c>
      <c r="K1892" s="23" t="s">
        <v>83</v>
      </c>
      <c r="L1892" s="23" t="s">
        <v>25</v>
      </c>
      <c r="M1892" s="23" t="s">
        <v>319</v>
      </c>
      <c r="N1892" s="23" t="s">
        <v>85</v>
      </c>
      <c r="O1892" s="23" t="s">
        <v>317</v>
      </c>
      <c r="P1892" s="94"/>
    </row>
    <row r="1893" spans="1:16" x14ac:dyDescent="0.2">
      <c r="A1893" s="69"/>
      <c r="B1893" s="66"/>
      <c r="C1893" s="67"/>
      <c r="D1893" s="68"/>
      <c r="E1893" s="68"/>
      <c r="F1893" s="68"/>
      <c r="G1893" s="68"/>
      <c r="H1893" s="68"/>
      <c r="I1893" s="23" t="s">
        <v>19</v>
      </c>
      <c r="J1893" s="23" t="s">
        <v>278</v>
      </c>
      <c r="K1893" s="23" t="s">
        <v>83</v>
      </c>
      <c r="L1893" s="23" t="s">
        <v>25</v>
      </c>
      <c r="M1893" s="23" t="s">
        <v>320</v>
      </c>
      <c r="N1893" s="23" t="s">
        <v>85</v>
      </c>
      <c r="O1893" s="23" t="s">
        <v>317</v>
      </c>
      <c r="P1893" s="94"/>
    </row>
    <row r="1894" spans="1:16" x14ac:dyDescent="0.2">
      <c r="A1894" s="69"/>
      <c r="B1894" s="66"/>
      <c r="C1894" s="67"/>
      <c r="D1894" s="68"/>
      <c r="E1894" s="68"/>
      <c r="F1894" s="68"/>
      <c r="G1894" s="68"/>
      <c r="H1894" s="68"/>
      <c r="I1894" s="23" t="s">
        <v>19</v>
      </c>
      <c r="J1894" s="38" t="s">
        <v>285</v>
      </c>
      <c r="K1894" s="23" t="s">
        <v>83</v>
      </c>
      <c r="L1894" s="23" t="s">
        <v>25</v>
      </c>
      <c r="M1894" s="23" t="s">
        <v>321</v>
      </c>
      <c r="N1894" s="23" t="s">
        <v>85</v>
      </c>
      <c r="O1894" s="23" t="s">
        <v>290</v>
      </c>
      <c r="P1894" s="94"/>
    </row>
    <row r="1895" spans="1:16" x14ac:dyDescent="0.2">
      <c r="A1895" s="69"/>
      <c r="B1895" s="66"/>
      <c r="C1895" s="67"/>
      <c r="D1895" s="68"/>
      <c r="E1895" s="68"/>
      <c r="F1895" s="68"/>
      <c r="G1895" s="68"/>
      <c r="H1895" s="68"/>
      <c r="I1895" s="23" t="s">
        <v>19</v>
      </c>
      <c r="J1895" s="38" t="s">
        <v>290</v>
      </c>
      <c r="K1895" s="23" t="s">
        <v>83</v>
      </c>
      <c r="L1895" s="23" t="s">
        <v>25</v>
      </c>
      <c r="M1895" s="23" t="s">
        <v>322</v>
      </c>
      <c r="N1895" s="23" t="s">
        <v>85</v>
      </c>
      <c r="O1895" s="23" t="s">
        <v>323</v>
      </c>
      <c r="P1895" s="94"/>
    </row>
    <row r="1896" spans="1:16" x14ac:dyDescent="0.2">
      <c r="A1896" s="69"/>
      <c r="B1896" s="66"/>
      <c r="C1896" s="67"/>
      <c r="D1896" s="68"/>
      <c r="E1896" s="68"/>
      <c r="F1896" s="68"/>
      <c r="G1896" s="68"/>
      <c r="H1896" s="68"/>
      <c r="I1896" s="23" t="s">
        <v>19</v>
      </c>
      <c r="J1896" s="38" t="s">
        <v>290</v>
      </c>
      <c r="K1896" s="23" t="s">
        <v>83</v>
      </c>
      <c r="L1896" s="23" t="s">
        <v>25</v>
      </c>
      <c r="M1896" s="23" t="s">
        <v>324</v>
      </c>
      <c r="N1896" s="23" t="s">
        <v>85</v>
      </c>
      <c r="O1896" s="38" t="s">
        <v>210</v>
      </c>
      <c r="P1896" s="94"/>
    </row>
    <row r="1897" spans="1:16" x14ac:dyDescent="0.2">
      <c r="A1897" s="69"/>
      <c r="B1897" s="66"/>
      <c r="C1897" s="67"/>
      <c r="D1897" s="68"/>
      <c r="E1897" s="68"/>
      <c r="F1897" s="68"/>
      <c r="G1897" s="68"/>
      <c r="H1897" s="68"/>
      <c r="I1897" s="23" t="s">
        <v>18</v>
      </c>
      <c r="J1897" s="38" t="s">
        <v>290</v>
      </c>
      <c r="K1897" s="23" t="s">
        <v>83</v>
      </c>
      <c r="L1897" s="23" t="s">
        <v>25</v>
      </c>
      <c r="M1897" s="23" t="s">
        <v>325</v>
      </c>
      <c r="N1897" s="23" t="s">
        <v>85</v>
      </c>
      <c r="O1897" s="23"/>
      <c r="P1897" s="94"/>
    </row>
    <row r="1898" spans="1:16" x14ac:dyDescent="0.2">
      <c r="A1898" s="69"/>
      <c r="B1898" s="66"/>
      <c r="C1898" s="67"/>
      <c r="D1898" s="68"/>
      <c r="E1898" s="68"/>
      <c r="F1898" s="68"/>
      <c r="G1898" s="68"/>
      <c r="H1898" s="68"/>
      <c r="I1898" s="23" t="s">
        <v>19</v>
      </c>
      <c r="J1898" s="38" t="s">
        <v>210</v>
      </c>
      <c r="K1898" s="23" t="s">
        <v>83</v>
      </c>
      <c r="L1898" s="23" t="s">
        <v>25</v>
      </c>
      <c r="M1898" s="23" t="s">
        <v>326</v>
      </c>
      <c r="N1898" s="23" t="s">
        <v>85</v>
      </c>
      <c r="O1898" s="23"/>
      <c r="P1898" s="94"/>
    </row>
    <row r="1899" spans="1:16" x14ac:dyDescent="0.2">
      <c r="A1899" s="69"/>
      <c r="B1899" s="66"/>
      <c r="C1899" s="67"/>
      <c r="D1899" s="68"/>
      <c r="E1899" s="68"/>
      <c r="F1899" s="68"/>
      <c r="G1899" s="68"/>
      <c r="H1899" s="68"/>
      <c r="I1899" s="23" t="s">
        <v>19</v>
      </c>
      <c r="J1899" s="38" t="s">
        <v>210</v>
      </c>
      <c r="K1899" s="23" t="s">
        <v>83</v>
      </c>
      <c r="L1899" s="23" t="s">
        <v>25</v>
      </c>
      <c r="M1899" s="23" t="s">
        <v>327</v>
      </c>
      <c r="N1899" s="23" t="s">
        <v>85</v>
      </c>
      <c r="O1899" s="23" t="s">
        <v>317</v>
      </c>
      <c r="P1899" s="94"/>
    </row>
    <row r="1900" spans="1:16" x14ac:dyDescent="0.2">
      <c r="A1900" s="69"/>
      <c r="B1900" s="66"/>
      <c r="C1900" s="67"/>
      <c r="D1900" s="68"/>
      <c r="E1900" s="68"/>
      <c r="F1900" s="68"/>
      <c r="G1900" s="68"/>
      <c r="H1900" s="68"/>
      <c r="I1900" s="23" t="s">
        <v>19</v>
      </c>
      <c r="J1900" s="38" t="s">
        <v>210</v>
      </c>
      <c r="K1900" s="23" t="s">
        <v>83</v>
      </c>
      <c r="L1900" s="23" t="s">
        <v>25</v>
      </c>
      <c r="M1900" s="23" t="s">
        <v>328</v>
      </c>
      <c r="N1900" s="23" t="s">
        <v>85</v>
      </c>
      <c r="O1900" s="38" t="s">
        <v>210</v>
      </c>
      <c r="P1900" s="94"/>
    </row>
    <row r="1901" spans="1:16" x14ac:dyDescent="0.2">
      <c r="A1901" s="69"/>
      <c r="B1901" s="66"/>
      <c r="C1901" s="67"/>
      <c r="D1901" s="68"/>
      <c r="E1901" s="68"/>
      <c r="F1901" s="68"/>
      <c r="G1901" s="68"/>
      <c r="H1901" s="68"/>
      <c r="I1901" s="23" t="s">
        <v>19</v>
      </c>
      <c r="J1901" s="38" t="s">
        <v>210</v>
      </c>
      <c r="K1901" s="23" t="s">
        <v>83</v>
      </c>
      <c r="L1901" s="23" t="s">
        <v>25</v>
      </c>
      <c r="M1901" s="23" t="s">
        <v>329</v>
      </c>
      <c r="N1901" s="23" t="s">
        <v>85</v>
      </c>
      <c r="O1901" s="23" t="s">
        <v>323</v>
      </c>
      <c r="P1901" s="94"/>
    </row>
    <row r="1902" spans="1:16" x14ac:dyDescent="0.2">
      <c r="A1902" s="69"/>
      <c r="B1902" s="66"/>
      <c r="C1902" s="67"/>
      <c r="D1902" s="68"/>
      <c r="E1902" s="68"/>
      <c r="F1902" s="68"/>
      <c r="G1902" s="68"/>
      <c r="H1902" s="68"/>
      <c r="I1902" s="23" t="s">
        <v>19</v>
      </c>
      <c r="J1902" s="23" t="s">
        <v>323</v>
      </c>
      <c r="K1902" s="23" t="s">
        <v>83</v>
      </c>
      <c r="L1902" s="23" t="s">
        <v>25</v>
      </c>
      <c r="M1902" s="23" t="s">
        <v>330</v>
      </c>
      <c r="N1902" s="23" t="s">
        <v>85</v>
      </c>
      <c r="O1902" s="23" t="s">
        <v>81</v>
      </c>
      <c r="P1902" s="94"/>
    </row>
    <row r="1903" spans="1:16" x14ac:dyDescent="0.2">
      <c r="A1903" s="69"/>
      <c r="B1903" s="66"/>
      <c r="C1903" s="67"/>
      <c r="D1903" s="68"/>
      <c r="E1903" s="68"/>
      <c r="F1903" s="68"/>
      <c r="G1903" s="68"/>
      <c r="H1903" s="68"/>
      <c r="I1903" s="23" t="s">
        <v>19</v>
      </c>
      <c r="J1903" s="23" t="s">
        <v>323</v>
      </c>
      <c r="K1903" s="23" t="s">
        <v>83</v>
      </c>
      <c r="L1903" s="23" t="s">
        <v>25</v>
      </c>
      <c r="M1903" s="23" t="s">
        <v>331</v>
      </c>
      <c r="N1903" s="23" t="s">
        <v>85</v>
      </c>
      <c r="O1903" s="23" t="s">
        <v>317</v>
      </c>
      <c r="P1903" s="94"/>
    </row>
    <row r="1904" spans="1:16" x14ac:dyDescent="0.2">
      <c r="A1904" s="69"/>
      <c r="B1904" s="66"/>
      <c r="C1904" s="67"/>
      <c r="D1904" s="68"/>
      <c r="E1904" s="68"/>
      <c r="F1904" s="68"/>
      <c r="G1904" s="68"/>
      <c r="H1904" s="68"/>
      <c r="I1904" s="23" t="s">
        <v>19</v>
      </c>
      <c r="J1904" s="23" t="s">
        <v>323</v>
      </c>
      <c r="K1904" s="23" t="s">
        <v>83</v>
      </c>
      <c r="L1904" s="23" t="s">
        <v>25</v>
      </c>
      <c r="M1904" s="23" t="s">
        <v>332</v>
      </c>
      <c r="N1904" s="23" t="s">
        <v>85</v>
      </c>
      <c r="O1904" s="23" t="s">
        <v>61</v>
      </c>
      <c r="P1904" s="94"/>
    </row>
    <row r="1905" spans="1:16" x14ac:dyDescent="0.2">
      <c r="A1905" s="69"/>
      <c r="B1905" s="66"/>
      <c r="C1905" s="67"/>
      <c r="D1905" s="68"/>
      <c r="E1905" s="68"/>
      <c r="F1905" s="68"/>
      <c r="G1905" s="68"/>
      <c r="H1905" s="68"/>
      <c r="I1905" s="23" t="s">
        <v>19</v>
      </c>
      <c r="J1905" s="23" t="s">
        <v>323</v>
      </c>
      <c r="K1905" s="23" t="s">
        <v>83</v>
      </c>
      <c r="L1905" s="23" t="s">
        <v>25</v>
      </c>
      <c r="M1905" s="23" t="s">
        <v>333</v>
      </c>
      <c r="N1905" s="23" t="s">
        <v>85</v>
      </c>
      <c r="O1905" s="23" t="s">
        <v>117</v>
      </c>
      <c r="P1905" s="94"/>
    </row>
    <row r="1906" spans="1:16" x14ac:dyDescent="0.2">
      <c r="A1906" s="69"/>
      <c r="B1906" s="66"/>
      <c r="C1906" s="67"/>
      <c r="D1906" s="68"/>
      <c r="E1906" s="68"/>
      <c r="F1906" s="68"/>
      <c r="G1906" s="68"/>
      <c r="H1906" s="68"/>
      <c r="I1906" s="23" t="s">
        <v>19</v>
      </c>
      <c r="J1906" s="23" t="s">
        <v>323</v>
      </c>
      <c r="K1906" s="23" t="s">
        <v>83</v>
      </c>
      <c r="L1906" s="23" t="s">
        <v>25</v>
      </c>
      <c r="M1906" s="23" t="s">
        <v>334</v>
      </c>
      <c r="N1906" s="23" t="s">
        <v>85</v>
      </c>
      <c r="O1906" s="23" t="s">
        <v>278</v>
      </c>
      <c r="P1906" s="94"/>
    </row>
    <row r="1907" spans="1:16" x14ac:dyDescent="0.2">
      <c r="A1907" s="69"/>
      <c r="B1907" s="66"/>
      <c r="C1907" s="67"/>
      <c r="D1907" s="68"/>
      <c r="E1907" s="68"/>
      <c r="F1907" s="68"/>
      <c r="G1907" s="68"/>
      <c r="H1907" s="68"/>
      <c r="I1907" s="23" t="s">
        <v>19</v>
      </c>
      <c r="J1907" s="23" t="s">
        <v>323</v>
      </c>
      <c r="K1907" s="23" t="s">
        <v>83</v>
      </c>
      <c r="L1907" s="23" t="s">
        <v>25</v>
      </c>
      <c r="M1907" s="23" t="s">
        <v>335</v>
      </c>
      <c r="N1907" s="23" t="s">
        <v>85</v>
      </c>
      <c r="O1907" s="23" t="s">
        <v>179</v>
      </c>
      <c r="P1907" s="94"/>
    </row>
    <row r="1908" spans="1:16" x14ac:dyDescent="0.2">
      <c r="A1908" s="69"/>
      <c r="B1908" s="66"/>
      <c r="C1908" s="67"/>
      <c r="D1908" s="68"/>
      <c r="E1908" s="68"/>
      <c r="F1908" s="68"/>
      <c r="G1908" s="68"/>
      <c r="H1908" s="68"/>
      <c r="I1908" s="23" t="s">
        <v>20</v>
      </c>
      <c r="J1908" s="23" t="s">
        <v>317</v>
      </c>
      <c r="K1908" s="23" t="s">
        <v>83</v>
      </c>
      <c r="L1908" s="23" t="s">
        <v>25</v>
      </c>
      <c r="M1908" s="23" t="s">
        <v>336</v>
      </c>
      <c r="N1908" s="23" t="s">
        <v>85</v>
      </c>
      <c r="O1908" s="23" t="s">
        <v>278</v>
      </c>
      <c r="P1908" s="94"/>
    </row>
    <row r="1909" spans="1:16" x14ac:dyDescent="0.2">
      <c r="A1909" s="69"/>
      <c r="B1909" s="66"/>
      <c r="C1909" s="67"/>
      <c r="D1909" s="68"/>
      <c r="E1909" s="68"/>
      <c r="F1909" s="68"/>
      <c r="G1909" s="68"/>
      <c r="H1909" s="68"/>
      <c r="I1909" s="23" t="s">
        <v>20</v>
      </c>
      <c r="J1909" s="23" t="s">
        <v>317</v>
      </c>
      <c r="K1909" s="23" t="s">
        <v>83</v>
      </c>
      <c r="L1909" s="23" t="s">
        <v>25</v>
      </c>
      <c r="M1909" s="23" t="s">
        <v>337</v>
      </c>
      <c r="N1909" s="23" t="s">
        <v>85</v>
      </c>
      <c r="O1909" s="23" t="s">
        <v>290</v>
      </c>
      <c r="P1909" s="94"/>
    </row>
    <row r="1910" spans="1:16" x14ac:dyDescent="0.2">
      <c r="A1910" s="69"/>
      <c r="B1910" s="66"/>
      <c r="C1910" s="67"/>
      <c r="D1910" s="68"/>
      <c r="E1910" s="68"/>
      <c r="F1910" s="68"/>
      <c r="G1910" s="68"/>
      <c r="H1910" s="68"/>
      <c r="I1910" s="23" t="s">
        <v>20</v>
      </c>
      <c r="J1910" s="23" t="s">
        <v>317</v>
      </c>
      <c r="K1910" s="23" t="s">
        <v>83</v>
      </c>
      <c r="L1910" s="23" t="s">
        <v>25</v>
      </c>
      <c r="M1910" s="23" t="s">
        <v>338</v>
      </c>
      <c r="N1910" s="23" t="s">
        <v>85</v>
      </c>
      <c r="O1910" s="23" t="s">
        <v>323</v>
      </c>
      <c r="P1910" s="94"/>
    </row>
    <row r="1911" spans="1:16" x14ac:dyDescent="0.2">
      <c r="A1911" s="69"/>
      <c r="B1911" s="66"/>
      <c r="C1911" s="67"/>
      <c r="D1911" s="68"/>
      <c r="E1911" s="68"/>
      <c r="F1911" s="68"/>
      <c r="G1911" s="68"/>
      <c r="H1911" s="68"/>
      <c r="I1911" s="23" t="s">
        <v>19</v>
      </c>
      <c r="J1911" s="23" t="s">
        <v>317</v>
      </c>
      <c r="K1911" s="23" t="s">
        <v>83</v>
      </c>
      <c r="L1911" s="23" t="s">
        <v>25</v>
      </c>
      <c r="M1911" s="23" t="s">
        <v>339</v>
      </c>
      <c r="N1911" s="23" t="s">
        <v>85</v>
      </c>
      <c r="O1911" s="23"/>
      <c r="P1911" s="94"/>
    </row>
    <row r="1912" spans="1:16" x14ac:dyDescent="0.2">
      <c r="A1912" s="69"/>
      <c r="B1912" s="66"/>
      <c r="C1912" s="67"/>
      <c r="D1912" s="68"/>
      <c r="E1912" s="68"/>
      <c r="F1912" s="68"/>
      <c r="G1912" s="68"/>
      <c r="H1912" s="68"/>
      <c r="I1912" s="23" t="s">
        <v>19</v>
      </c>
      <c r="J1912" s="23" t="s">
        <v>317</v>
      </c>
      <c r="K1912" s="23" t="s">
        <v>83</v>
      </c>
      <c r="L1912" s="23" t="s">
        <v>25</v>
      </c>
      <c r="M1912" s="23" t="s">
        <v>340</v>
      </c>
      <c r="N1912" s="23" t="s">
        <v>85</v>
      </c>
      <c r="O1912" s="23"/>
      <c r="P1912" s="94"/>
    </row>
    <row r="1913" spans="1:16" x14ac:dyDescent="0.2">
      <c r="A1913" s="69"/>
      <c r="B1913" s="66"/>
      <c r="C1913" s="67"/>
      <c r="D1913" s="68"/>
      <c r="E1913" s="68"/>
      <c r="F1913" s="68"/>
      <c r="G1913" s="68"/>
      <c r="H1913" s="68"/>
      <c r="I1913" s="23" t="s">
        <v>19</v>
      </c>
      <c r="J1913" s="23" t="s">
        <v>317</v>
      </c>
      <c r="K1913" s="23" t="s">
        <v>83</v>
      </c>
      <c r="L1913" s="23" t="s">
        <v>25</v>
      </c>
      <c r="M1913" s="23" t="s">
        <v>341</v>
      </c>
      <c r="N1913" s="23" t="s">
        <v>85</v>
      </c>
      <c r="O1913" s="23"/>
      <c r="P1913" s="94"/>
    </row>
    <row r="1914" spans="1:16" x14ac:dyDescent="0.2">
      <c r="A1914" s="69"/>
      <c r="B1914" s="66"/>
      <c r="C1914" s="67"/>
      <c r="D1914" s="68"/>
      <c r="E1914" s="68"/>
      <c r="F1914" s="68"/>
      <c r="G1914" s="68"/>
      <c r="H1914" s="68"/>
      <c r="I1914" s="23" t="s">
        <v>18</v>
      </c>
      <c r="J1914" s="23" t="s">
        <v>317</v>
      </c>
      <c r="K1914" s="23" t="s">
        <v>83</v>
      </c>
      <c r="L1914" s="23" t="s">
        <v>25</v>
      </c>
      <c r="M1914" s="23" t="s">
        <v>342</v>
      </c>
      <c r="N1914" s="23" t="s">
        <v>85</v>
      </c>
      <c r="O1914" s="23"/>
      <c r="P1914" s="94"/>
    </row>
    <row r="1915" spans="1:16" x14ac:dyDescent="0.2">
      <c r="A1915" s="69"/>
      <c r="B1915" s="66"/>
      <c r="C1915" s="67"/>
      <c r="D1915" s="68"/>
      <c r="E1915" s="68"/>
      <c r="F1915" s="68"/>
      <c r="G1915" s="68"/>
      <c r="H1915" s="68"/>
      <c r="I1915" s="23" t="s">
        <v>20</v>
      </c>
      <c r="J1915" s="23" t="s">
        <v>317</v>
      </c>
      <c r="K1915" s="23" t="s">
        <v>83</v>
      </c>
      <c r="L1915" s="23" t="s">
        <v>25</v>
      </c>
      <c r="M1915" s="23" t="s">
        <v>343</v>
      </c>
      <c r="N1915" s="23" t="s">
        <v>85</v>
      </c>
      <c r="O1915" s="23"/>
      <c r="P1915" s="94"/>
    </row>
    <row r="1916" spans="1:16" x14ac:dyDescent="0.2">
      <c r="A1916" s="69"/>
      <c r="B1916" s="66"/>
      <c r="C1916" s="67"/>
      <c r="D1916" s="68"/>
      <c r="E1916" s="68"/>
      <c r="F1916" s="68"/>
      <c r="G1916" s="68"/>
      <c r="H1916" s="68"/>
      <c r="I1916" s="23" t="s">
        <v>20</v>
      </c>
      <c r="J1916" s="23" t="s">
        <v>317</v>
      </c>
      <c r="K1916" s="23" t="s">
        <v>83</v>
      </c>
      <c r="L1916" s="23" t="s">
        <v>25</v>
      </c>
      <c r="M1916" s="23" t="s">
        <v>344</v>
      </c>
      <c r="N1916" s="23" t="s">
        <v>85</v>
      </c>
      <c r="O1916" s="23"/>
      <c r="P1916" s="94"/>
    </row>
    <row r="1917" spans="1:16" x14ac:dyDescent="0.2">
      <c r="A1917" s="69"/>
      <c r="B1917" s="66"/>
      <c r="C1917" s="67"/>
      <c r="D1917" s="68"/>
      <c r="E1917" s="68"/>
      <c r="F1917" s="68"/>
      <c r="G1917" s="68"/>
      <c r="H1917" s="68"/>
      <c r="I1917" s="23" t="s">
        <v>19</v>
      </c>
      <c r="J1917" s="23"/>
      <c r="K1917" s="23"/>
      <c r="L1917" s="23"/>
      <c r="M1917" s="23"/>
      <c r="N1917" s="23"/>
      <c r="O1917" s="23"/>
      <c r="P1917" s="94"/>
    </row>
    <row r="1918" spans="1:16" x14ac:dyDescent="0.2">
      <c r="A1918" s="69"/>
      <c r="B1918" s="66"/>
      <c r="C1918" s="67"/>
      <c r="D1918" s="68"/>
      <c r="E1918" s="68"/>
      <c r="F1918" s="68"/>
      <c r="G1918" s="68"/>
      <c r="H1918" s="68"/>
      <c r="I1918" s="23" t="s">
        <v>19</v>
      </c>
      <c r="J1918" s="23"/>
      <c r="K1918" s="23"/>
      <c r="L1918" s="23"/>
      <c r="M1918" s="23"/>
      <c r="N1918" s="23"/>
      <c r="O1918" s="23"/>
      <c r="P1918" s="94"/>
    </row>
    <row r="1919" spans="1:16" x14ac:dyDescent="0.2">
      <c r="A1919" s="69"/>
      <c r="B1919" s="66"/>
      <c r="C1919" s="67"/>
      <c r="D1919" s="68"/>
      <c r="E1919" s="68"/>
      <c r="F1919" s="68"/>
      <c r="G1919" s="68"/>
      <c r="H1919" s="68"/>
      <c r="I1919" s="23" t="s">
        <v>19</v>
      </c>
      <c r="J1919" s="23"/>
      <c r="K1919" s="23"/>
      <c r="L1919" s="23"/>
      <c r="M1919" s="23"/>
      <c r="N1919" s="23"/>
      <c r="O1919" s="23"/>
      <c r="P1919" s="94"/>
    </row>
    <row r="1920" spans="1:16" x14ac:dyDescent="0.2">
      <c r="A1920" s="69"/>
      <c r="B1920" s="66"/>
      <c r="C1920" s="67"/>
      <c r="D1920" s="68"/>
      <c r="E1920" s="68"/>
      <c r="F1920" s="68"/>
      <c r="G1920" s="68"/>
      <c r="H1920" s="68"/>
      <c r="I1920" s="23"/>
      <c r="J1920" s="23"/>
      <c r="K1920" s="23"/>
      <c r="L1920" s="23"/>
      <c r="M1920" s="23"/>
      <c r="N1920" s="23"/>
      <c r="O1920" s="23"/>
      <c r="P1920" s="94"/>
    </row>
    <row r="1921" spans="1:16" x14ac:dyDescent="0.2">
      <c r="A1921" s="69"/>
      <c r="B1921" s="66"/>
      <c r="C1921" s="67"/>
      <c r="D1921" s="68"/>
      <c r="E1921" s="68"/>
      <c r="F1921" s="68"/>
      <c r="G1921" s="68"/>
      <c r="H1921" s="68"/>
      <c r="I1921" s="23"/>
      <c r="J1921" s="23"/>
      <c r="K1921" s="23"/>
      <c r="L1921" s="23"/>
      <c r="M1921" s="23"/>
      <c r="N1921" s="23"/>
      <c r="O1921" s="23"/>
      <c r="P1921" s="94"/>
    </row>
    <row r="1922" spans="1:16" x14ac:dyDescent="0.2">
      <c r="A1922" s="69"/>
      <c r="B1922" s="66"/>
      <c r="C1922" s="67"/>
      <c r="D1922" s="68"/>
      <c r="E1922" s="68"/>
      <c r="F1922" s="68"/>
      <c r="G1922" s="68"/>
      <c r="H1922" s="68"/>
      <c r="I1922" s="23"/>
      <c r="J1922" s="23"/>
      <c r="K1922" s="23" t="s">
        <v>83</v>
      </c>
      <c r="L1922" s="23" t="s">
        <v>25</v>
      </c>
      <c r="M1922" s="23" t="s">
        <v>345</v>
      </c>
      <c r="N1922" s="23" t="s">
        <v>85</v>
      </c>
      <c r="O1922" s="23"/>
      <c r="P1922" s="94"/>
    </row>
    <row r="1923" spans="1:16" x14ac:dyDescent="0.2">
      <c r="A1923" s="69"/>
      <c r="B1923" s="66"/>
      <c r="C1923" s="67"/>
      <c r="D1923" s="68"/>
      <c r="E1923" s="68"/>
      <c r="F1923" s="68"/>
      <c r="G1923" s="68"/>
      <c r="H1923" s="68"/>
      <c r="I1923" s="23" t="s">
        <v>75</v>
      </c>
      <c r="J1923" s="23" t="s">
        <v>300</v>
      </c>
      <c r="K1923" s="23" t="s">
        <v>83</v>
      </c>
      <c r="L1923" s="23" t="s">
        <v>25</v>
      </c>
      <c r="M1923" s="23" t="s">
        <v>346</v>
      </c>
      <c r="N1923" s="23" t="s">
        <v>85</v>
      </c>
      <c r="O1923" s="23"/>
      <c r="P1923" s="94"/>
    </row>
    <row r="1924" spans="1:16" x14ac:dyDescent="0.2">
      <c r="A1924" s="69"/>
      <c r="B1924" s="66"/>
      <c r="C1924" s="67"/>
      <c r="D1924" s="68"/>
      <c r="E1924" s="68"/>
      <c r="F1924" s="68"/>
      <c r="G1924" s="68"/>
      <c r="H1924" s="68"/>
      <c r="I1924" s="23" t="s">
        <v>30</v>
      </c>
      <c r="J1924" s="23" t="s">
        <v>114</v>
      </c>
      <c r="K1924" s="23" t="s">
        <v>83</v>
      </c>
      <c r="L1924" s="23" t="s">
        <v>25</v>
      </c>
      <c r="M1924" s="23" t="s">
        <v>347</v>
      </c>
      <c r="N1924" s="23" t="s">
        <v>85</v>
      </c>
      <c r="O1924" s="23"/>
      <c r="P1924" s="94"/>
    </row>
    <row r="1925" spans="1:16" x14ac:dyDescent="0.2">
      <c r="A1925" s="69"/>
      <c r="B1925" s="66"/>
      <c r="C1925" s="70"/>
      <c r="D1925" s="68"/>
      <c r="E1925" s="68"/>
      <c r="F1925" s="68"/>
      <c r="G1925" s="68"/>
      <c r="H1925" s="68"/>
      <c r="I1925" s="23" t="s">
        <v>19</v>
      </c>
      <c r="J1925" s="23"/>
      <c r="K1925" s="23"/>
      <c r="L1925" s="23"/>
      <c r="M1925" s="23"/>
      <c r="N1925" s="23"/>
      <c r="O1925" s="23"/>
      <c r="P1925" s="94"/>
    </row>
    <row r="1926" spans="1:16" x14ac:dyDescent="0.2">
      <c r="A1926" s="69"/>
      <c r="B1926" s="66"/>
      <c r="C1926" s="70"/>
      <c r="D1926" s="68"/>
      <c r="E1926" s="68"/>
      <c r="F1926" s="68"/>
      <c r="G1926" s="68"/>
      <c r="H1926" s="68"/>
      <c r="I1926" s="23" t="s">
        <v>19</v>
      </c>
      <c r="J1926" s="23"/>
      <c r="K1926" s="23"/>
      <c r="L1926" s="23"/>
      <c r="M1926" s="23"/>
      <c r="N1926" s="23"/>
      <c r="O1926" s="23"/>
      <c r="P1926" s="94"/>
    </row>
    <row r="1927" spans="1:16" x14ac:dyDescent="0.2">
      <c r="A1927" s="69"/>
      <c r="B1927" s="66"/>
      <c r="C1927" s="70"/>
      <c r="D1927" s="68"/>
      <c r="E1927" s="68"/>
      <c r="F1927" s="68"/>
      <c r="G1927" s="68"/>
      <c r="H1927" s="68"/>
      <c r="I1927" s="23" t="s">
        <v>19</v>
      </c>
      <c r="J1927" s="23"/>
      <c r="K1927" s="23"/>
      <c r="L1927" s="23"/>
      <c r="M1927" s="23"/>
      <c r="N1927" s="23"/>
      <c r="O1927" s="23"/>
      <c r="P1927" s="94"/>
    </row>
    <row r="1928" spans="1:16" x14ac:dyDescent="0.2">
      <c r="A1928" s="69"/>
      <c r="B1928" s="66"/>
      <c r="C1928" s="70"/>
      <c r="D1928" s="68"/>
      <c r="E1928" s="68"/>
      <c r="F1928" s="68"/>
      <c r="G1928" s="68"/>
      <c r="H1928" s="68"/>
      <c r="I1928" s="23" t="s">
        <v>19</v>
      </c>
      <c r="J1928" s="23"/>
      <c r="K1928" s="23"/>
      <c r="L1928" s="23"/>
      <c r="M1928" s="23"/>
      <c r="N1928" s="23"/>
      <c r="O1928" s="23"/>
      <c r="P1928" s="94"/>
    </row>
    <row r="1929" spans="1:16" x14ac:dyDescent="0.2">
      <c r="A1929" s="69"/>
      <c r="B1929" s="66"/>
      <c r="C1929" s="67"/>
      <c r="D1929" s="68"/>
      <c r="E1929" s="68"/>
      <c r="F1929" s="68"/>
      <c r="G1929" s="68"/>
      <c r="H1929" s="68"/>
      <c r="I1929" s="23" t="s">
        <v>18</v>
      </c>
      <c r="J1929" s="23" t="s">
        <v>348</v>
      </c>
      <c r="K1929" s="23" t="s">
        <v>83</v>
      </c>
      <c r="L1929" s="23" t="s">
        <v>25</v>
      </c>
      <c r="M1929" s="23" t="s">
        <v>349</v>
      </c>
      <c r="N1929" s="23" t="s">
        <v>85</v>
      </c>
      <c r="O1929" s="23"/>
      <c r="P1929" s="94"/>
    </row>
    <row r="1930" spans="1:16" x14ac:dyDescent="0.2">
      <c r="A1930" s="69"/>
      <c r="B1930" s="66"/>
      <c r="C1930" s="67"/>
      <c r="D1930" s="68"/>
      <c r="E1930" s="68"/>
      <c r="F1930" s="68"/>
      <c r="G1930" s="68"/>
      <c r="H1930" s="68"/>
      <c r="I1930" s="23" t="s">
        <v>19</v>
      </c>
      <c r="J1930" s="23" t="s">
        <v>29</v>
      </c>
      <c r="K1930" s="23" t="s">
        <v>83</v>
      </c>
      <c r="L1930" s="23" t="s">
        <v>25</v>
      </c>
      <c r="M1930" s="23" t="s">
        <v>350</v>
      </c>
      <c r="N1930" s="23" t="s">
        <v>85</v>
      </c>
      <c r="O1930" s="23"/>
      <c r="P1930" s="94"/>
    </row>
    <row r="1931" spans="1:16" x14ac:dyDescent="0.2">
      <c r="A1931" s="69"/>
      <c r="B1931" s="66"/>
      <c r="C1931" s="67"/>
      <c r="D1931" s="68"/>
      <c r="E1931" s="68"/>
      <c r="F1931" s="68"/>
      <c r="G1931" s="68"/>
      <c r="H1931" s="68"/>
      <c r="I1931" s="23" t="s">
        <v>19</v>
      </c>
      <c r="J1931" s="23" t="s">
        <v>97</v>
      </c>
      <c r="K1931" s="23" t="s">
        <v>83</v>
      </c>
      <c r="L1931" s="23" t="s">
        <v>25</v>
      </c>
      <c r="M1931" s="23" t="s">
        <v>351</v>
      </c>
      <c r="N1931" s="23" t="s">
        <v>85</v>
      </c>
      <c r="O1931" s="23"/>
      <c r="P1931" s="94"/>
    </row>
    <row r="1932" spans="1:16" x14ac:dyDescent="0.2">
      <c r="A1932" s="69"/>
      <c r="B1932" s="66"/>
      <c r="C1932" s="67"/>
      <c r="D1932" s="68"/>
      <c r="E1932" s="68"/>
      <c r="F1932" s="68"/>
      <c r="G1932" s="68"/>
      <c r="H1932" s="68"/>
      <c r="I1932" s="23" t="s">
        <v>19</v>
      </c>
      <c r="J1932" s="23" t="s">
        <v>348</v>
      </c>
      <c r="K1932" s="23" t="s">
        <v>83</v>
      </c>
      <c r="L1932" s="23" t="s">
        <v>25</v>
      </c>
      <c r="M1932" s="23" t="s">
        <v>349</v>
      </c>
      <c r="N1932" s="23" t="s">
        <v>85</v>
      </c>
      <c r="O1932" s="23"/>
      <c r="P1932" s="94"/>
    </row>
    <row r="1933" spans="1:16" x14ac:dyDescent="0.2">
      <c r="A1933" s="69"/>
      <c r="B1933" s="66"/>
      <c r="C1933" s="67"/>
      <c r="D1933" s="68"/>
      <c r="E1933" s="68"/>
      <c r="F1933" s="68"/>
      <c r="G1933" s="68"/>
      <c r="H1933" s="68"/>
      <c r="I1933" s="23" t="s">
        <v>18</v>
      </c>
      <c r="J1933" s="23" t="s">
        <v>348</v>
      </c>
      <c r="K1933" s="23" t="s">
        <v>83</v>
      </c>
      <c r="L1933" s="23" t="s">
        <v>25</v>
      </c>
      <c r="M1933" s="23" t="s">
        <v>352</v>
      </c>
      <c r="N1933" s="23" t="s">
        <v>85</v>
      </c>
      <c r="O1933" s="23"/>
      <c r="P1933" s="94"/>
    </row>
    <row r="1934" spans="1:16" x14ac:dyDescent="0.2">
      <c r="A1934" s="69"/>
      <c r="B1934" s="66"/>
      <c r="C1934" s="67"/>
      <c r="D1934" s="68"/>
      <c r="E1934" s="68"/>
      <c r="F1934" s="68"/>
      <c r="G1934" s="68"/>
      <c r="H1934" s="68"/>
      <c r="I1934" s="23" t="s">
        <v>19</v>
      </c>
      <c r="J1934" s="23" t="s">
        <v>119</v>
      </c>
      <c r="K1934" s="23" t="s">
        <v>83</v>
      </c>
      <c r="L1934" s="23" t="s">
        <v>25</v>
      </c>
      <c r="M1934" s="23" t="s">
        <v>353</v>
      </c>
      <c r="N1934" s="23" t="s">
        <v>85</v>
      </c>
      <c r="O1934" s="23"/>
      <c r="P1934" s="94"/>
    </row>
    <row r="1935" spans="1:16" x14ac:dyDescent="0.2">
      <c r="A1935" s="69"/>
      <c r="B1935" s="66"/>
      <c r="C1935" s="67"/>
      <c r="D1935" s="68"/>
      <c r="E1935" s="68"/>
      <c r="F1935" s="68"/>
      <c r="G1935" s="68"/>
      <c r="H1935" s="68"/>
      <c r="I1935" s="23" t="s">
        <v>18</v>
      </c>
      <c r="J1935" s="23" t="s">
        <v>61</v>
      </c>
      <c r="K1935" s="23" t="s">
        <v>83</v>
      </c>
      <c r="L1935" s="23" t="s">
        <v>25</v>
      </c>
      <c r="M1935" s="23" t="s">
        <v>354</v>
      </c>
      <c r="N1935" s="23" t="s">
        <v>85</v>
      </c>
      <c r="O1935" s="23"/>
      <c r="P1935" s="94"/>
    </row>
    <row r="1936" spans="1:16" x14ac:dyDescent="0.2">
      <c r="A1936" s="69"/>
      <c r="B1936" s="66"/>
      <c r="C1936" s="67"/>
      <c r="D1936" s="68"/>
      <c r="E1936" s="68"/>
      <c r="F1936" s="68"/>
      <c r="G1936" s="68"/>
      <c r="H1936" s="68"/>
      <c r="I1936" s="23" t="s">
        <v>19</v>
      </c>
      <c r="J1936" s="23" t="s">
        <v>61</v>
      </c>
      <c r="K1936" s="23" t="s">
        <v>83</v>
      </c>
      <c r="L1936" s="23" t="s">
        <v>25</v>
      </c>
      <c r="M1936" s="23" t="s">
        <v>355</v>
      </c>
      <c r="N1936" s="23" t="s">
        <v>85</v>
      </c>
      <c r="O1936" s="23"/>
      <c r="P1936" s="94"/>
    </row>
    <row r="1937" spans="1:16" x14ac:dyDescent="0.2">
      <c r="A1937" s="69"/>
      <c r="B1937" s="66"/>
      <c r="C1937" s="67"/>
      <c r="D1937" s="68"/>
      <c r="E1937" s="68"/>
      <c r="F1937" s="68"/>
      <c r="G1937" s="68"/>
      <c r="H1937" s="68"/>
      <c r="I1937" s="23" t="s">
        <v>18</v>
      </c>
      <c r="J1937" s="23" t="s">
        <v>61</v>
      </c>
      <c r="K1937" s="23" t="s">
        <v>83</v>
      </c>
      <c r="L1937" s="23" t="s">
        <v>25</v>
      </c>
      <c r="M1937" s="23" t="s">
        <v>356</v>
      </c>
      <c r="N1937" s="23" t="s">
        <v>85</v>
      </c>
      <c r="O1937" s="23"/>
      <c r="P1937" s="94"/>
    </row>
    <row r="1938" spans="1:16" x14ac:dyDescent="0.2">
      <c r="A1938" s="69"/>
      <c r="B1938" s="66"/>
      <c r="C1938" s="67"/>
      <c r="D1938" s="68"/>
      <c r="E1938" s="68"/>
      <c r="F1938" s="68"/>
      <c r="G1938" s="68"/>
      <c r="H1938" s="68"/>
      <c r="I1938" s="23" t="s">
        <v>19</v>
      </c>
      <c r="J1938" s="23" t="s">
        <v>81</v>
      </c>
      <c r="K1938" s="23" t="s">
        <v>83</v>
      </c>
      <c r="L1938" s="23" t="s">
        <v>25</v>
      </c>
      <c r="M1938" s="23" t="s">
        <v>357</v>
      </c>
      <c r="N1938" s="23" t="s">
        <v>85</v>
      </c>
      <c r="O1938" s="23"/>
      <c r="P1938" s="94"/>
    </row>
    <row r="1939" spans="1:16" x14ac:dyDescent="0.2">
      <c r="A1939" s="69"/>
      <c r="B1939" s="66"/>
      <c r="C1939" s="67"/>
      <c r="D1939" s="68"/>
      <c r="E1939" s="68"/>
      <c r="F1939" s="68"/>
      <c r="G1939" s="68"/>
      <c r="H1939" s="68"/>
      <c r="I1939" s="23" t="s">
        <v>19</v>
      </c>
      <c r="J1939" s="23" t="s">
        <v>194</v>
      </c>
      <c r="K1939" s="23" t="s">
        <v>83</v>
      </c>
      <c r="L1939" s="23" t="s">
        <v>25</v>
      </c>
      <c r="M1939" s="23" t="s">
        <v>358</v>
      </c>
      <c r="N1939" s="23" t="s">
        <v>85</v>
      </c>
      <c r="O1939" s="23"/>
      <c r="P1939" s="94"/>
    </row>
    <row r="1940" spans="1:16" x14ac:dyDescent="0.2">
      <c r="A1940" s="69"/>
      <c r="B1940" s="66"/>
      <c r="C1940" s="67"/>
      <c r="D1940" s="68"/>
      <c r="E1940" s="68"/>
      <c r="F1940" s="68"/>
      <c r="G1940" s="68"/>
      <c r="H1940" s="68"/>
      <c r="I1940" s="23" t="s">
        <v>19</v>
      </c>
      <c r="J1940" s="23" t="s">
        <v>278</v>
      </c>
      <c r="K1940" s="23" t="s">
        <v>83</v>
      </c>
      <c r="L1940" s="23" t="s">
        <v>25</v>
      </c>
      <c r="M1940" s="23" t="s">
        <v>359</v>
      </c>
      <c r="N1940" s="23" t="s">
        <v>85</v>
      </c>
      <c r="O1940" s="23"/>
      <c r="P1940" s="94"/>
    </row>
    <row r="1941" spans="1:16" x14ac:dyDescent="0.2">
      <c r="A1941" s="69"/>
      <c r="B1941" s="66"/>
      <c r="C1941" s="67"/>
      <c r="D1941" s="68"/>
      <c r="E1941" s="68"/>
      <c r="F1941" s="68"/>
      <c r="G1941" s="68"/>
      <c r="H1941" s="68"/>
      <c r="I1941" s="23" t="s">
        <v>18</v>
      </c>
      <c r="J1941" s="23" t="s">
        <v>278</v>
      </c>
      <c r="K1941" s="23" t="s">
        <v>83</v>
      </c>
      <c r="L1941" s="23" t="s">
        <v>25</v>
      </c>
      <c r="M1941" s="23" t="s">
        <v>360</v>
      </c>
      <c r="N1941" s="23" t="s">
        <v>85</v>
      </c>
      <c r="O1941" s="23"/>
      <c r="P1941" s="94"/>
    </row>
    <row r="1942" spans="1:16" x14ac:dyDescent="0.2">
      <c r="A1942" s="69"/>
      <c r="B1942" s="66"/>
      <c r="C1942" s="67"/>
      <c r="D1942" s="68"/>
      <c r="E1942" s="68"/>
      <c r="F1942" s="68"/>
      <c r="G1942" s="68"/>
      <c r="H1942" s="68"/>
      <c r="I1942" s="23" t="s">
        <v>19</v>
      </c>
      <c r="J1942" s="23" t="s">
        <v>285</v>
      </c>
      <c r="K1942" s="23" t="s">
        <v>83</v>
      </c>
      <c r="L1942" s="23" t="s">
        <v>25</v>
      </c>
      <c r="M1942" s="23" t="s">
        <v>361</v>
      </c>
      <c r="N1942" s="23" t="s">
        <v>85</v>
      </c>
      <c r="O1942" s="23"/>
      <c r="P1942" s="94"/>
    </row>
    <row r="1943" spans="1:16" x14ac:dyDescent="0.2">
      <c r="A1943" s="69"/>
      <c r="B1943" s="66"/>
      <c r="C1943" s="67"/>
      <c r="D1943" s="68"/>
      <c r="E1943" s="68"/>
      <c r="F1943" s="68"/>
      <c r="G1943" s="68"/>
      <c r="H1943" s="68"/>
      <c r="I1943" s="23" t="s">
        <v>19</v>
      </c>
      <c r="J1943" s="23" t="s">
        <v>290</v>
      </c>
      <c r="K1943" s="23" t="s">
        <v>83</v>
      </c>
      <c r="L1943" s="23" t="s">
        <v>25</v>
      </c>
      <c r="M1943" s="23" t="s">
        <v>362</v>
      </c>
      <c r="N1943" s="23" t="s">
        <v>85</v>
      </c>
      <c r="O1943" s="23"/>
      <c r="P1943" s="94"/>
    </row>
    <row r="1944" spans="1:16" x14ac:dyDescent="0.2">
      <c r="A1944" s="69"/>
      <c r="B1944" s="66"/>
      <c r="C1944" s="67"/>
      <c r="D1944" s="68"/>
      <c r="E1944" s="68"/>
      <c r="F1944" s="68"/>
      <c r="G1944" s="68"/>
      <c r="H1944" s="68"/>
      <c r="I1944" s="23" t="s">
        <v>19</v>
      </c>
      <c r="J1944" s="23" t="s">
        <v>290</v>
      </c>
      <c r="K1944" s="23" t="s">
        <v>83</v>
      </c>
      <c r="L1944" s="23" t="s">
        <v>25</v>
      </c>
      <c r="M1944" s="23" t="s">
        <v>363</v>
      </c>
      <c r="N1944" s="23" t="s">
        <v>85</v>
      </c>
      <c r="O1944" s="23"/>
      <c r="P1944" s="94"/>
    </row>
    <row r="1945" spans="1:16" x14ac:dyDescent="0.2">
      <c r="A1945" s="69"/>
      <c r="B1945" s="66"/>
      <c r="C1945" s="67"/>
      <c r="D1945" s="68"/>
      <c r="E1945" s="68"/>
      <c r="F1945" s="68"/>
      <c r="G1945" s="68"/>
      <c r="H1945" s="68"/>
      <c r="I1945" s="23" t="s">
        <v>19</v>
      </c>
      <c r="J1945" s="23" t="s">
        <v>364</v>
      </c>
      <c r="K1945" s="23" t="s">
        <v>83</v>
      </c>
      <c r="L1945" s="23" t="s">
        <v>25</v>
      </c>
      <c r="M1945" s="23" t="s">
        <v>365</v>
      </c>
      <c r="N1945" s="23" t="s">
        <v>85</v>
      </c>
      <c r="O1945" s="23"/>
      <c r="P1945" s="94"/>
    </row>
    <row r="1946" spans="1:16" x14ac:dyDescent="0.2">
      <c r="A1946" s="69"/>
      <c r="B1946" s="66"/>
      <c r="C1946" s="67"/>
      <c r="D1946" s="68"/>
      <c r="E1946" s="68"/>
      <c r="F1946" s="68"/>
      <c r="G1946" s="68"/>
      <c r="H1946" s="68"/>
      <c r="I1946" s="23" t="s">
        <v>19</v>
      </c>
      <c r="J1946" s="23" t="s">
        <v>366</v>
      </c>
      <c r="K1946" s="23" t="s">
        <v>83</v>
      </c>
      <c r="L1946" s="23" t="s">
        <v>25</v>
      </c>
      <c r="M1946" s="23" t="s">
        <v>367</v>
      </c>
      <c r="N1946" s="23" t="s">
        <v>85</v>
      </c>
      <c r="O1946" s="23"/>
      <c r="P1946" s="94"/>
    </row>
    <row r="1947" spans="1:16" x14ac:dyDescent="0.2">
      <c r="A1947" s="69"/>
      <c r="B1947" s="66"/>
      <c r="C1947" s="67"/>
      <c r="D1947" s="68"/>
      <c r="E1947" s="68"/>
      <c r="F1947" s="68"/>
      <c r="G1947" s="68"/>
      <c r="H1947" s="68"/>
      <c r="I1947" s="23" t="s">
        <v>19</v>
      </c>
      <c r="J1947" s="23" t="s">
        <v>366</v>
      </c>
      <c r="K1947" s="23" t="s">
        <v>83</v>
      </c>
      <c r="L1947" s="23" t="s">
        <v>25</v>
      </c>
      <c r="M1947" s="23" t="s">
        <v>368</v>
      </c>
      <c r="N1947" s="23" t="s">
        <v>85</v>
      </c>
      <c r="O1947" s="23"/>
      <c r="P1947" s="94"/>
    </row>
    <row r="1948" spans="1:16" x14ac:dyDescent="0.2">
      <c r="A1948" s="69"/>
      <c r="B1948" s="66"/>
      <c r="C1948" s="67"/>
      <c r="D1948" s="68"/>
      <c r="E1948" s="68"/>
      <c r="F1948" s="68"/>
      <c r="G1948" s="68"/>
      <c r="H1948" s="68"/>
      <c r="I1948" s="23" t="s">
        <v>19</v>
      </c>
      <c r="J1948" s="23" t="s">
        <v>366</v>
      </c>
      <c r="K1948" s="23" t="s">
        <v>83</v>
      </c>
      <c r="L1948" s="23" t="s">
        <v>25</v>
      </c>
      <c r="M1948" s="23" t="s">
        <v>369</v>
      </c>
      <c r="N1948" s="23" t="s">
        <v>85</v>
      </c>
      <c r="O1948" s="23"/>
      <c r="P1948" s="94"/>
    </row>
    <row r="1949" spans="1:16" x14ac:dyDescent="0.2">
      <c r="A1949" s="69"/>
      <c r="B1949" s="66"/>
      <c r="C1949" s="67"/>
      <c r="D1949" s="68"/>
      <c r="E1949" s="68"/>
      <c r="F1949" s="68"/>
      <c r="G1949" s="68"/>
      <c r="H1949" s="68"/>
      <c r="I1949" s="23" t="s">
        <v>19</v>
      </c>
      <c r="J1949" s="23" t="s">
        <v>366</v>
      </c>
      <c r="K1949" s="23" t="s">
        <v>83</v>
      </c>
      <c r="L1949" s="23" t="s">
        <v>25</v>
      </c>
      <c r="M1949" s="23" t="s">
        <v>370</v>
      </c>
      <c r="N1949" s="23" t="s">
        <v>85</v>
      </c>
      <c r="O1949" s="23"/>
      <c r="P1949" s="94"/>
    </row>
    <row r="1950" spans="1:16" x14ac:dyDescent="0.2">
      <c r="A1950" s="69"/>
      <c r="B1950" s="66"/>
      <c r="C1950" s="67"/>
      <c r="D1950" s="68"/>
      <c r="E1950" s="68"/>
      <c r="F1950" s="68"/>
      <c r="G1950" s="68"/>
      <c r="H1950" s="68"/>
      <c r="I1950" s="23" t="s">
        <v>19</v>
      </c>
      <c r="J1950" s="23" t="s">
        <v>317</v>
      </c>
      <c r="K1950" s="23" t="s">
        <v>83</v>
      </c>
      <c r="L1950" s="23" t="s">
        <v>25</v>
      </c>
      <c r="M1950" s="23" t="s">
        <v>371</v>
      </c>
      <c r="N1950" s="23" t="s">
        <v>85</v>
      </c>
      <c r="O1950" s="23"/>
      <c r="P1950" s="94"/>
    </row>
    <row r="1951" spans="1:16" x14ac:dyDescent="0.2">
      <c r="A1951" s="69"/>
      <c r="B1951" s="66"/>
      <c r="C1951" s="67"/>
      <c r="D1951" s="68"/>
      <c r="E1951" s="68"/>
      <c r="F1951" s="68"/>
      <c r="G1951" s="68"/>
      <c r="H1951" s="68"/>
      <c r="I1951" s="23" t="s">
        <v>19</v>
      </c>
      <c r="J1951" s="23" t="s">
        <v>114</v>
      </c>
      <c r="K1951" s="23" t="s">
        <v>83</v>
      </c>
      <c r="L1951" s="23" t="s">
        <v>25</v>
      </c>
      <c r="M1951" s="23" t="s">
        <v>372</v>
      </c>
      <c r="N1951" s="23" t="s">
        <v>85</v>
      </c>
      <c r="O1951" s="23"/>
      <c r="P1951" s="94"/>
    </row>
    <row r="1952" spans="1:16" x14ac:dyDescent="0.2">
      <c r="A1952" s="69"/>
      <c r="B1952" s="66"/>
      <c r="C1952" s="67"/>
      <c r="D1952" s="68"/>
      <c r="E1952" s="68"/>
      <c r="F1952" s="68"/>
      <c r="G1952" s="68"/>
      <c r="H1952" s="68"/>
      <c r="I1952" s="23" t="s">
        <v>19</v>
      </c>
      <c r="J1952" s="23" t="s">
        <v>53</v>
      </c>
      <c r="K1952" s="23" t="s">
        <v>83</v>
      </c>
      <c r="L1952" s="23" t="s">
        <v>25</v>
      </c>
      <c r="M1952" s="23" t="s">
        <v>373</v>
      </c>
      <c r="N1952" s="23" t="s">
        <v>85</v>
      </c>
      <c r="O1952" s="23"/>
      <c r="P1952" s="94"/>
    </row>
    <row r="1953" spans="1:16" x14ac:dyDescent="0.2">
      <c r="A1953" s="69"/>
      <c r="B1953" s="66"/>
      <c r="C1953" s="67"/>
      <c r="D1953" s="68"/>
      <c r="E1953" s="68"/>
      <c r="F1953" s="68"/>
      <c r="G1953" s="68"/>
      <c r="H1953" s="68"/>
      <c r="I1953" s="23" t="s">
        <v>19</v>
      </c>
      <c r="J1953" s="23" t="s">
        <v>374</v>
      </c>
      <c r="K1953" s="23" t="s">
        <v>83</v>
      </c>
      <c r="L1953" s="23" t="s">
        <v>25</v>
      </c>
      <c r="M1953" s="23" t="s">
        <v>375</v>
      </c>
      <c r="N1953" s="23" t="s">
        <v>85</v>
      </c>
      <c r="O1953" s="23"/>
      <c r="P1953" s="94"/>
    </row>
    <row r="1954" spans="1:16" x14ac:dyDescent="0.2">
      <c r="A1954" s="69"/>
      <c r="B1954" s="66"/>
      <c r="C1954" s="67"/>
      <c r="D1954" s="68"/>
      <c r="E1954" s="68"/>
      <c r="F1954" s="68"/>
      <c r="G1954" s="68"/>
      <c r="H1954" s="68"/>
      <c r="I1954" s="23" t="s">
        <v>19</v>
      </c>
      <c r="J1954" s="23" t="s">
        <v>374</v>
      </c>
      <c r="K1954" s="23" t="s">
        <v>83</v>
      </c>
      <c r="L1954" s="23" t="s">
        <v>25</v>
      </c>
      <c r="M1954" s="23" t="s">
        <v>376</v>
      </c>
      <c r="N1954" s="23" t="s">
        <v>85</v>
      </c>
      <c r="O1954" s="23"/>
      <c r="P1954" s="94"/>
    </row>
    <row r="1955" spans="1:16" x14ac:dyDescent="0.2">
      <c r="A1955" s="69"/>
      <c r="B1955" s="66"/>
      <c r="C1955" s="70"/>
      <c r="D1955" s="68"/>
      <c r="E1955" s="68"/>
      <c r="F1955" s="68"/>
      <c r="G1955" s="68"/>
      <c r="H1955" s="68"/>
      <c r="I1955" s="23" t="s">
        <v>19</v>
      </c>
      <c r="J1955" s="23"/>
      <c r="K1955" s="23"/>
      <c r="L1955" s="23"/>
      <c r="M1955" s="23"/>
      <c r="N1955" s="23"/>
      <c r="O1955" s="23"/>
      <c r="P1955" s="94"/>
    </row>
    <row r="1956" spans="1:16" x14ac:dyDescent="0.2">
      <c r="A1956" s="69"/>
      <c r="B1956" s="66"/>
      <c r="C1956" s="70"/>
      <c r="D1956" s="68"/>
      <c r="E1956" s="68"/>
      <c r="F1956" s="68"/>
      <c r="G1956" s="68"/>
      <c r="H1956" s="68"/>
      <c r="I1956" s="23" t="s">
        <v>19</v>
      </c>
      <c r="J1956" s="23"/>
      <c r="K1956" s="23"/>
      <c r="L1956" s="23"/>
      <c r="M1956" s="23"/>
      <c r="N1956" s="23"/>
      <c r="O1956" s="23"/>
      <c r="P1956" s="94"/>
    </row>
    <row r="1957" spans="1:16" x14ac:dyDescent="0.2">
      <c r="A1957" s="69"/>
      <c r="B1957" s="66"/>
      <c r="C1957" s="70"/>
      <c r="D1957" s="68"/>
      <c r="E1957" s="68"/>
      <c r="F1957" s="68"/>
      <c r="G1957" s="68"/>
      <c r="H1957" s="68"/>
      <c r="I1957" s="23" t="s">
        <v>19</v>
      </c>
      <c r="J1957" s="23"/>
      <c r="K1957" s="23"/>
      <c r="L1957" s="23"/>
      <c r="M1957" s="23"/>
      <c r="N1957" s="23"/>
      <c r="O1957" s="23"/>
      <c r="P1957" s="94"/>
    </row>
    <row r="1958" spans="1:16" x14ac:dyDescent="0.2">
      <c r="A1958" s="69"/>
      <c r="B1958" s="66"/>
      <c r="C1958" s="70"/>
      <c r="D1958" s="68"/>
      <c r="E1958" s="68"/>
      <c r="F1958" s="68"/>
      <c r="G1958" s="68"/>
      <c r="H1958" s="68"/>
      <c r="I1958" s="23" t="s">
        <v>19</v>
      </c>
      <c r="J1958" s="23"/>
      <c r="K1958" s="23"/>
      <c r="L1958" s="23"/>
      <c r="M1958" s="23"/>
      <c r="N1958" s="23"/>
      <c r="O1958" s="23"/>
      <c r="P1958" s="94"/>
    </row>
    <row r="1959" spans="1:16" x14ac:dyDescent="0.2">
      <c r="A1959" s="69"/>
      <c r="B1959" s="66"/>
      <c r="C1959" s="70"/>
      <c r="D1959" s="68"/>
      <c r="E1959" s="68"/>
      <c r="F1959" s="68"/>
      <c r="G1959" s="68"/>
      <c r="H1959" s="68"/>
      <c r="I1959" s="23" t="s">
        <v>18</v>
      </c>
      <c r="J1959" s="23"/>
      <c r="K1959" s="23"/>
      <c r="L1959" s="23"/>
      <c r="M1959" s="23"/>
      <c r="N1959" s="23"/>
      <c r="O1959" s="23"/>
      <c r="P1959" s="94"/>
    </row>
    <row r="1960" spans="1:16" x14ac:dyDescent="0.2">
      <c r="A1960" s="69"/>
      <c r="B1960" s="66"/>
      <c r="C1960" s="70"/>
      <c r="D1960" s="68"/>
      <c r="E1960" s="68"/>
      <c r="F1960" s="68"/>
      <c r="G1960" s="68"/>
      <c r="H1960" s="68"/>
      <c r="I1960" s="23" t="s">
        <v>19</v>
      </c>
      <c r="J1960" s="23"/>
      <c r="K1960" s="23"/>
      <c r="L1960" s="23"/>
      <c r="M1960" s="23"/>
      <c r="N1960" s="23"/>
      <c r="O1960" s="23"/>
      <c r="P1960" s="94"/>
    </row>
    <row r="1961" spans="1:16" x14ac:dyDescent="0.2">
      <c r="A1961" s="69"/>
      <c r="B1961" s="66"/>
      <c r="C1961" s="70"/>
      <c r="D1961" s="68"/>
      <c r="E1961" s="68"/>
      <c r="F1961" s="68"/>
      <c r="G1961" s="68"/>
      <c r="H1961" s="68"/>
      <c r="I1961" s="23" t="s">
        <v>19</v>
      </c>
      <c r="J1961" s="23"/>
      <c r="K1961" s="23"/>
      <c r="L1961" s="23"/>
      <c r="M1961" s="23"/>
      <c r="N1961" s="23"/>
      <c r="O1961" s="23"/>
      <c r="P1961" s="94"/>
    </row>
    <row r="1962" spans="1:16" x14ac:dyDescent="0.2">
      <c r="A1962" s="69"/>
      <c r="B1962" s="66"/>
      <c r="C1962" s="67"/>
      <c r="D1962" s="68"/>
      <c r="E1962" s="68"/>
      <c r="F1962" s="68"/>
      <c r="G1962" s="68"/>
      <c r="H1962" s="68"/>
      <c r="I1962" s="23" t="s">
        <v>19</v>
      </c>
      <c r="J1962" s="23" t="s">
        <v>377</v>
      </c>
      <c r="K1962" s="23" t="s">
        <v>83</v>
      </c>
      <c r="L1962" s="23" t="s">
        <v>25</v>
      </c>
      <c r="M1962" s="23" t="s">
        <v>378</v>
      </c>
      <c r="N1962" s="23" t="s">
        <v>85</v>
      </c>
      <c r="O1962" s="23"/>
      <c r="P1962" s="94"/>
    </row>
    <row r="1963" spans="1:16" x14ac:dyDescent="0.2">
      <c r="A1963" s="69"/>
      <c r="B1963" s="66"/>
      <c r="C1963" s="67"/>
      <c r="D1963" s="68"/>
      <c r="E1963" s="68"/>
      <c r="F1963" s="68"/>
      <c r="G1963" s="68"/>
      <c r="H1963" s="68"/>
      <c r="I1963" s="23" t="s">
        <v>19</v>
      </c>
      <c r="J1963" s="23"/>
      <c r="K1963" s="23" t="s">
        <v>83</v>
      </c>
      <c r="L1963" s="23" t="s">
        <v>25</v>
      </c>
      <c r="M1963" s="23" t="s">
        <v>379</v>
      </c>
      <c r="N1963" s="23" t="s">
        <v>85</v>
      </c>
      <c r="O1963" s="23"/>
      <c r="P1963" s="94"/>
    </row>
    <row r="1964" spans="1:16" x14ac:dyDescent="0.2">
      <c r="A1964" s="69"/>
      <c r="B1964" s="66"/>
      <c r="C1964" s="67"/>
      <c r="D1964" s="68"/>
      <c r="E1964" s="68"/>
      <c r="F1964" s="68"/>
      <c r="G1964" s="68"/>
      <c r="H1964" s="68"/>
      <c r="I1964" s="23" t="s">
        <v>19</v>
      </c>
      <c r="J1964" s="23"/>
      <c r="K1964" s="23" t="s">
        <v>83</v>
      </c>
      <c r="L1964" s="23" t="s">
        <v>25</v>
      </c>
      <c r="M1964" s="23" t="s">
        <v>380</v>
      </c>
      <c r="N1964" s="23" t="s">
        <v>85</v>
      </c>
      <c r="O1964" s="23"/>
      <c r="P1964" s="94"/>
    </row>
    <row r="1965" spans="1:16" x14ac:dyDescent="0.2">
      <c r="A1965" s="69"/>
      <c r="B1965" s="66"/>
      <c r="C1965" s="67"/>
      <c r="D1965" s="68"/>
      <c r="E1965" s="68"/>
      <c r="F1965" s="68"/>
      <c r="G1965" s="68"/>
      <c r="H1965" s="68"/>
      <c r="I1965" s="23" t="s">
        <v>19</v>
      </c>
      <c r="J1965" s="23" t="s">
        <v>29</v>
      </c>
      <c r="K1965" s="23" t="s">
        <v>83</v>
      </c>
      <c r="L1965" s="23" t="s">
        <v>25</v>
      </c>
      <c r="M1965" s="23" t="s">
        <v>381</v>
      </c>
      <c r="N1965" s="23" t="s">
        <v>85</v>
      </c>
      <c r="O1965" s="23"/>
      <c r="P1965" s="94"/>
    </row>
    <row r="1966" spans="1:16" x14ac:dyDescent="0.2">
      <c r="A1966" s="69"/>
      <c r="B1966" s="66"/>
      <c r="C1966" s="67"/>
      <c r="D1966" s="68"/>
      <c r="E1966" s="68"/>
      <c r="F1966" s="68"/>
      <c r="G1966" s="68"/>
      <c r="H1966" s="68"/>
      <c r="I1966" s="23" t="s">
        <v>20</v>
      </c>
      <c r="J1966" s="23" t="s">
        <v>382</v>
      </c>
      <c r="K1966" s="23" t="s">
        <v>83</v>
      </c>
      <c r="L1966" s="23" t="s">
        <v>25</v>
      </c>
      <c r="M1966" s="23" t="s">
        <v>383</v>
      </c>
      <c r="N1966" s="23" t="s">
        <v>85</v>
      </c>
      <c r="O1966" s="23"/>
      <c r="P1966" s="94"/>
    </row>
    <row r="1967" spans="1:16" x14ac:dyDescent="0.2">
      <c r="A1967" s="69"/>
      <c r="B1967" s="66"/>
      <c r="C1967" s="67"/>
      <c r="D1967" s="68"/>
      <c r="E1967" s="68"/>
      <c r="F1967" s="68"/>
      <c r="G1967" s="68"/>
      <c r="H1967" s="68"/>
      <c r="I1967" s="23" t="s">
        <v>19</v>
      </c>
      <c r="J1967" s="23" t="s">
        <v>377</v>
      </c>
      <c r="K1967" s="23" t="s">
        <v>83</v>
      </c>
      <c r="L1967" s="23" t="s">
        <v>25</v>
      </c>
      <c r="M1967" s="23" t="s">
        <v>384</v>
      </c>
      <c r="N1967" s="23" t="s">
        <v>85</v>
      </c>
      <c r="O1967" s="23"/>
      <c r="P1967" s="94"/>
    </row>
    <row r="1968" spans="1:16" x14ac:dyDescent="0.2">
      <c r="A1968" s="69"/>
      <c r="B1968" s="66"/>
      <c r="C1968" s="67"/>
      <c r="D1968" s="68"/>
      <c r="E1968" s="68"/>
      <c r="F1968" s="68"/>
      <c r="G1968" s="68"/>
      <c r="H1968" s="68"/>
      <c r="I1968" s="23" t="s">
        <v>20</v>
      </c>
      <c r="J1968" s="23" t="s">
        <v>109</v>
      </c>
      <c r="K1968" s="23" t="s">
        <v>83</v>
      </c>
      <c r="L1968" s="23" t="s">
        <v>25</v>
      </c>
      <c r="M1968" s="38" t="s">
        <v>385</v>
      </c>
      <c r="N1968" s="23" t="s">
        <v>85</v>
      </c>
      <c r="O1968" s="23"/>
      <c r="P1968" s="94"/>
    </row>
    <row r="1969" spans="1:16" x14ac:dyDescent="0.2">
      <c r="A1969" s="69"/>
      <c r="B1969" s="66"/>
      <c r="C1969" s="67"/>
      <c r="D1969" s="68"/>
      <c r="E1969" s="68"/>
      <c r="F1969" s="68"/>
      <c r="G1969" s="68"/>
      <c r="H1969" s="68"/>
      <c r="I1969" s="23" t="s">
        <v>19</v>
      </c>
      <c r="J1969" s="23" t="s">
        <v>61</v>
      </c>
      <c r="K1969" s="23" t="s">
        <v>83</v>
      </c>
      <c r="L1969" s="23" t="s">
        <v>25</v>
      </c>
      <c r="M1969" s="38" t="s">
        <v>386</v>
      </c>
      <c r="N1969" s="23" t="s">
        <v>85</v>
      </c>
      <c r="O1969" s="23"/>
      <c r="P1969" s="94"/>
    </row>
    <row r="1970" spans="1:16" x14ac:dyDescent="0.2">
      <c r="A1970" s="69"/>
      <c r="B1970" s="66"/>
      <c r="C1970" s="67"/>
      <c r="D1970" s="68"/>
      <c r="E1970" s="68"/>
      <c r="F1970" s="68"/>
      <c r="G1970" s="68"/>
      <c r="H1970" s="68"/>
      <c r="I1970" s="23" t="s">
        <v>19</v>
      </c>
      <c r="J1970" s="23" t="s">
        <v>387</v>
      </c>
      <c r="K1970" s="23" t="s">
        <v>83</v>
      </c>
      <c r="L1970" s="23" t="s">
        <v>25</v>
      </c>
      <c r="M1970" s="38" t="s">
        <v>388</v>
      </c>
      <c r="N1970" s="23" t="s">
        <v>85</v>
      </c>
      <c r="O1970" s="23"/>
      <c r="P1970" s="94"/>
    </row>
    <row r="1971" spans="1:16" x14ac:dyDescent="0.2">
      <c r="A1971" s="69"/>
      <c r="B1971" s="66"/>
      <c r="C1971" s="67"/>
      <c r="D1971" s="68"/>
      <c r="E1971" s="68"/>
      <c r="F1971" s="68"/>
      <c r="G1971" s="68"/>
      <c r="H1971" s="68"/>
      <c r="I1971" s="23" t="s">
        <v>19</v>
      </c>
      <c r="J1971" s="23" t="s">
        <v>387</v>
      </c>
      <c r="K1971" s="23" t="s">
        <v>83</v>
      </c>
      <c r="L1971" s="23" t="s">
        <v>25</v>
      </c>
      <c r="M1971" s="23" t="s">
        <v>389</v>
      </c>
      <c r="N1971" s="23" t="s">
        <v>85</v>
      </c>
      <c r="O1971" s="23"/>
      <c r="P1971" s="94"/>
    </row>
    <row r="1972" spans="1:16" x14ac:dyDescent="0.2">
      <c r="A1972" s="69"/>
      <c r="B1972" s="66"/>
      <c r="C1972" s="67"/>
      <c r="D1972" s="68"/>
      <c r="E1972" s="68"/>
      <c r="F1972" s="68"/>
      <c r="G1972" s="68"/>
      <c r="H1972" s="68"/>
      <c r="I1972" s="23" t="s">
        <v>20</v>
      </c>
      <c r="J1972" s="23" t="s">
        <v>390</v>
      </c>
      <c r="K1972" s="23" t="s">
        <v>83</v>
      </c>
      <c r="L1972" s="23" t="s">
        <v>25</v>
      </c>
      <c r="M1972" s="23" t="s">
        <v>391</v>
      </c>
      <c r="N1972" s="23" t="s">
        <v>85</v>
      </c>
      <c r="O1972" s="23"/>
      <c r="P1972" s="94"/>
    </row>
    <row r="1973" spans="1:16" x14ac:dyDescent="0.2">
      <c r="A1973" s="69"/>
      <c r="B1973" s="66"/>
      <c r="C1973" s="67"/>
      <c r="D1973" s="68"/>
      <c r="E1973" s="68"/>
      <c r="F1973" s="68"/>
      <c r="G1973" s="68"/>
      <c r="H1973" s="68"/>
      <c r="I1973" s="23" t="s">
        <v>19</v>
      </c>
      <c r="J1973" s="23" t="s">
        <v>218</v>
      </c>
      <c r="K1973" s="23" t="s">
        <v>83</v>
      </c>
      <c r="L1973" s="23" t="s">
        <v>25</v>
      </c>
      <c r="M1973" s="23" t="s">
        <v>392</v>
      </c>
      <c r="N1973" s="23" t="s">
        <v>85</v>
      </c>
      <c r="O1973" s="23"/>
      <c r="P1973" s="94"/>
    </row>
    <row r="1974" spans="1:16" x14ac:dyDescent="0.2">
      <c r="A1974" s="69"/>
      <c r="B1974" s="66"/>
      <c r="C1974" s="67"/>
      <c r="D1974" s="68"/>
      <c r="E1974" s="68"/>
      <c r="F1974" s="68"/>
      <c r="G1974" s="68"/>
      <c r="H1974" s="68"/>
      <c r="I1974" s="23" t="s">
        <v>19</v>
      </c>
      <c r="J1974" s="23" t="s">
        <v>390</v>
      </c>
      <c r="K1974" s="23" t="s">
        <v>83</v>
      </c>
      <c r="L1974" s="23" t="s">
        <v>25</v>
      </c>
      <c r="M1974" s="23" t="s">
        <v>393</v>
      </c>
      <c r="N1974" s="23" t="s">
        <v>85</v>
      </c>
      <c r="O1974" s="23"/>
      <c r="P1974" s="94"/>
    </row>
    <row r="1975" spans="1:16" x14ac:dyDescent="0.2">
      <c r="A1975" s="69"/>
      <c r="B1975" s="66"/>
      <c r="C1975" s="67"/>
      <c r="D1975" s="68"/>
      <c r="E1975" s="68"/>
      <c r="F1975" s="68"/>
      <c r="G1975" s="68"/>
      <c r="H1975" s="68"/>
      <c r="I1975" s="23" t="s">
        <v>20</v>
      </c>
      <c r="J1975" s="23" t="s">
        <v>390</v>
      </c>
      <c r="K1975" s="23" t="s">
        <v>83</v>
      </c>
      <c r="L1975" s="23" t="s">
        <v>25</v>
      </c>
      <c r="M1975" s="23" t="s">
        <v>394</v>
      </c>
      <c r="N1975" s="23" t="s">
        <v>85</v>
      </c>
      <c r="O1975" s="23" t="s">
        <v>377</v>
      </c>
      <c r="P1975" s="94"/>
    </row>
    <row r="1976" spans="1:16" x14ac:dyDescent="0.2">
      <c r="A1976" s="69"/>
      <c r="B1976" s="66"/>
      <c r="C1976" s="67"/>
      <c r="D1976" s="68"/>
      <c r="E1976" s="68"/>
      <c r="F1976" s="68"/>
      <c r="G1976" s="68"/>
      <c r="H1976" s="68"/>
      <c r="I1976" s="23" t="s">
        <v>75</v>
      </c>
      <c r="J1976" s="23" t="s">
        <v>390</v>
      </c>
      <c r="K1976" s="23" t="s">
        <v>83</v>
      </c>
      <c r="L1976" s="23" t="s">
        <v>25</v>
      </c>
      <c r="M1976" s="38" t="s">
        <v>395</v>
      </c>
      <c r="N1976" s="23" t="s">
        <v>85</v>
      </c>
      <c r="O1976" s="23"/>
      <c r="P1976" s="94"/>
    </row>
    <row r="1977" spans="1:16" x14ac:dyDescent="0.2">
      <c r="A1977" s="69"/>
      <c r="B1977" s="66"/>
      <c r="C1977" s="67"/>
      <c r="D1977" s="68"/>
      <c r="E1977" s="68"/>
      <c r="F1977" s="68"/>
      <c r="G1977" s="68"/>
      <c r="H1977" s="68"/>
      <c r="I1977" s="23" t="s">
        <v>30</v>
      </c>
      <c r="J1977" s="23" t="s">
        <v>218</v>
      </c>
      <c r="K1977" s="23" t="s">
        <v>83</v>
      </c>
      <c r="L1977" s="23" t="s">
        <v>25</v>
      </c>
      <c r="M1977" s="23" t="s">
        <v>396</v>
      </c>
      <c r="N1977" s="23" t="s">
        <v>85</v>
      </c>
      <c r="O1977" s="23"/>
      <c r="P1977" s="94"/>
    </row>
    <row r="1978" spans="1:16" x14ac:dyDescent="0.2">
      <c r="A1978" s="69"/>
      <c r="B1978" s="66"/>
      <c r="C1978" s="67"/>
      <c r="D1978" s="68"/>
      <c r="E1978" s="68"/>
      <c r="F1978" s="68"/>
      <c r="G1978" s="68"/>
      <c r="H1978" s="68"/>
      <c r="I1978" s="23"/>
      <c r="J1978" s="23"/>
      <c r="K1978" s="23"/>
      <c r="L1978" s="23"/>
      <c r="M1978" s="23"/>
      <c r="N1978" s="23"/>
      <c r="O1978" s="23"/>
      <c r="P1978" s="94"/>
    </row>
    <row r="1979" spans="1:16" x14ac:dyDescent="0.2">
      <c r="A1979" s="69"/>
      <c r="B1979" s="66"/>
      <c r="C1979" s="67"/>
      <c r="D1979" s="68"/>
      <c r="E1979" s="68"/>
      <c r="F1979" s="68"/>
      <c r="G1979" s="68"/>
      <c r="H1979" s="68"/>
      <c r="I1979" s="23" t="s">
        <v>75</v>
      </c>
      <c r="J1979" s="23" t="s">
        <v>390</v>
      </c>
      <c r="K1979" s="23" t="s">
        <v>83</v>
      </c>
      <c r="L1979" s="23" t="s">
        <v>25</v>
      </c>
      <c r="M1979" s="38" t="s">
        <v>397</v>
      </c>
      <c r="N1979" s="23" t="s">
        <v>85</v>
      </c>
      <c r="O1979" s="23"/>
      <c r="P1979" s="94"/>
    </row>
    <row r="1980" spans="1:16" x14ac:dyDescent="0.2">
      <c r="A1980" s="69"/>
      <c r="B1980" s="66"/>
      <c r="C1980" s="67"/>
      <c r="D1980" s="68"/>
      <c r="E1980" s="68"/>
      <c r="F1980" s="68"/>
      <c r="G1980" s="68"/>
      <c r="H1980" s="68"/>
      <c r="I1980" s="23" t="s">
        <v>19</v>
      </c>
      <c r="J1980" s="23"/>
      <c r="K1980" s="23" t="s">
        <v>83</v>
      </c>
      <c r="L1980" s="23" t="s">
        <v>25</v>
      </c>
      <c r="M1980" s="23" t="s">
        <v>398</v>
      </c>
      <c r="N1980" s="23" t="s">
        <v>85</v>
      </c>
      <c r="O1980" s="23"/>
      <c r="P1980" s="94"/>
    </row>
    <row r="1981" spans="1:16" x14ac:dyDescent="0.2">
      <c r="A1981" s="69"/>
      <c r="B1981" s="66"/>
      <c r="C1981" s="67"/>
      <c r="D1981" s="68"/>
      <c r="E1981" s="68"/>
      <c r="F1981" s="68"/>
      <c r="G1981" s="68"/>
      <c r="H1981" s="68"/>
      <c r="I1981" s="23" t="s">
        <v>19</v>
      </c>
      <c r="J1981" s="23" t="s">
        <v>300</v>
      </c>
      <c r="K1981" s="23" t="s">
        <v>83</v>
      </c>
      <c r="L1981" s="23" t="s">
        <v>25</v>
      </c>
      <c r="M1981" s="23" t="s">
        <v>399</v>
      </c>
      <c r="N1981" s="23" t="s">
        <v>85</v>
      </c>
      <c r="O1981" s="23"/>
      <c r="P1981" s="94"/>
    </row>
    <row r="1982" spans="1:16" x14ac:dyDescent="0.2">
      <c r="A1982" s="69"/>
      <c r="B1982" s="66"/>
      <c r="C1982" s="67"/>
      <c r="D1982" s="68"/>
      <c r="E1982" s="68"/>
      <c r="F1982" s="68"/>
      <c r="G1982" s="68"/>
      <c r="H1982" s="68"/>
      <c r="I1982" s="23" t="s">
        <v>19</v>
      </c>
      <c r="J1982" s="23"/>
      <c r="K1982" s="23"/>
      <c r="L1982" s="23"/>
      <c r="M1982" s="23"/>
      <c r="N1982" s="23"/>
      <c r="O1982" s="23"/>
      <c r="P1982" s="94"/>
    </row>
    <row r="1983" spans="1:16" x14ac:dyDescent="0.2">
      <c r="A1983" s="69"/>
      <c r="B1983" s="66"/>
      <c r="C1983" s="67"/>
      <c r="D1983" s="68"/>
      <c r="E1983" s="68"/>
      <c r="F1983" s="68"/>
      <c r="G1983" s="68"/>
      <c r="H1983" s="68"/>
      <c r="I1983" s="23" t="s">
        <v>19</v>
      </c>
      <c r="J1983" s="23" t="s">
        <v>114</v>
      </c>
      <c r="K1983" s="23" t="s">
        <v>83</v>
      </c>
      <c r="L1983" s="23" t="s">
        <v>25</v>
      </c>
      <c r="M1983" s="23" t="s">
        <v>400</v>
      </c>
      <c r="N1983" s="23" t="s">
        <v>85</v>
      </c>
      <c r="O1983" s="23"/>
      <c r="P1983" s="94"/>
    </row>
    <row r="1984" spans="1:16" x14ac:dyDescent="0.2">
      <c r="A1984" s="69"/>
      <c r="B1984" s="66"/>
      <c r="C1984" s="67"/>
      <c r="D1984" s="68"/>
      <c r="E1984" s="68"/>
      <c r="F1984" s="68"/>
      <c r="G1984" s="68"/>
      <c r="H1984" s="68"/>
      <c r="I1984" s="23" t="s">
        <v>19</v>
      </c>
      <c r="J1984" s="23" t="s">
        <v>374</v>
      </c>
      <c r="K1984" s="23" t="s">
        <v>83</v>
      </c>
      <c r="L1984" s="23" t="s">
        <v>25</v>
      </c>
      <c r="M1984" s="23" t="s">
        <v>375</v>
      </c>
      <c r="N1984" s="23" t="s">
        <v>85</v>
      </c>
      <c r="O1984" s="23"/>
      <c r="P1984" s="94"/>
    </row>
    <row r="1985" spans="1:16" x14ac:dyDescent="0.2">
      <c r="A1985" s="69"/>
      <c r="B1985" s="66"/>
      <c r="C1985" s="67"/>
      <c r="D1985" s="68"/>
      <c r="E1985" s="68"/>
      <c r="F1985" s="68"/>
      <c r="G1985" s="68"/>
      <c r="H1985" s="68"/>
      <c r="I1985" s="23" t="s">
        <v>19</v>
      </c>
      <c r="J1985" s="23"/>
      <c r="K1985" s="23"/>
      <c r="L1985" s="23"/>
      <c r="M1985" s="23"/>
      <c r="N1985" s="23"/>
      <c r="O1985" s="23"/>
      <c r="P1985" s="94"/>
    </row>
    <row r="1986" spans="1:16" x14ac:dyDescent="0.2">
      <c r="A1986" s="69"/>
      <c r="B1986" s="66"/>
      <c r="C1986" s="67"/>
      <c r="D1986" s="68"/>
      <c r="E1986" s="68"/>
      <c r="F1986" s="68"/>
      <c r="G1986" s="68"/>
      <c r="H1986" s="68"/>
      <c r="I1986" s="23" t="s">
        <v>19</v>
      </c>
      <c r="J1986" s="23" t="s">
        <v>29</v>
      </c>
      <c r="K1986" s="23" t="s">
        <v>83</v>
      </c>
      <c r="L1986" s="23" t="s">
        <v>25</v>
      </c>
      <c r="M1986" s="23" t="s">
        <v>401</v>
      </c>
      <c r="N1986" s="23" t="s">
        <v>85</v>
      </c>
      <c r="O1986" s="23"/>
      <c r="P1986" s="94"/>
    </row>
    <row r="1987" spans="1:16" x14ac:dyDescent="0.2">
      <c r="A1987" s="69"/>
      <c r="B1987" s="66"/>
      <c r="C1987" s="67"/>
      <c r="D1987" s="68"/>
      <c r="E1987" s="68"/>
      <c r="F1987" s="68"/>
      <c r="G1987" s="68"/>
      <c r="H1987" s="68"/>
      <c r="I1987" s="23" t="s">
        <v>19</v>
      </c>
      <c r="J1987" s="23" t="s">
        <v>382</v>
      </c>
      <c r="K1987" s="23" t="s">
        <v>83</v>
      </c>
      <c r="L1987" s="23" t="s">
        <v>25</v>
      </c>
      <c r="M1987" s="23" t="s">
        <v>402</v>
      </c>
      <c r="N1987" s="23" t="s">
        <v>85</v>
      </c>
      <c r="O1987" s="23"/>
      <c r="P1987" s="94"/>
    </row>
    <row r="1988" spans="1:16" x14ac:dyDescent="0.2">
      <c r="A1988" s="69"/>
      <c r="B1988" s="66"/>
      <c r="C1988" s="67"/>
      <c r="D1988" s="68"/>
      <c r="E1988" s="68"/>
      <c r="F1988" s="68"/>
      <c r="G1988" s="68"/>
      <c r="H1988" s="68"/>
      <c r="I1988" s="23" t="s">
        <v>19</v>
      </c>
      <c r="J1988" s="23" t="s">
        <v>377</v>
      </c>
      <c r="K1988" s="23" t="s">
        <v>83</v>
      </c>
      <c r="L1988" s="23" t="s">
        <v>25</v>
      </c>
      <c r="M1988" s="23" t="s">
        <v>378</v>
      </c>
      <c r="N1988" s="23" t="s">
        <v>85</v>
      </c>
      <c r="O1988" s="23"/>
      <c r="P1988" s="94"/>
    </row>
    <row r="1989" spans="1:16" x14ac:dyDescent="0.2">
      <c r="A1989" s="69"/>
      <c r="B1989" s="66"/>
      <c r="C1989" s="67"/>
      <c r="D1989" s="68"/>
      <c r="E1989" s="68"/>
      <c r="F1989" s="68"/>
      <c r="G1989" s="68"/>
      <c r="H1989" s="68"/>
      <c r="I1989" s="23" t="s">
        <v>19</v>
      </c>
      <c r="J1989" s="23" t="s">
        <v>403</v>
      </c>
      <c r="K1989" s="23" t="s">
        <v>83</v>
      </c>
      <c r="L1989" s="23" t="s">
        <v>25</v>
      </c>
      <c r="M1989" s="23" t="s">
        <v>404</v>
      </c>
      <c r="N1989" s="23" t="s">
        <v>85</v>
      </c>
      <c r="O1989" s="23"/>
      <c r="P1989" s="94"/>
    </row>
    <row r="1990" spans="1:16" x14ac:dyDescent="0.2">
      <c r="A1990" s="69"/>
      <c r="B1990" s="66"/>
      <c r="C1990" s="67"/>
      <c r="D1990" s="68"/>
      <c r="E1990" s="68"/>
      <c r="F1990" s="68"/>
      <c r="G1990" s="68"/>
      <c r="H1990" s="68"/>
      <c r="I1990" s="23" t="s">
        <v>19</v>
      </c>
      <c r="J1990" s="23" t="s">
        <v>61</v>
      </c>
      <c r="K1990" s="23" t="s">
        <v>83</v>
      </c>
      <c r="L1990" s="23" t="s">
        <v>25</v>
      </c>
      <c r="M1990" s="23" t="s">
        <v>405</v>
      </c>
      <c r="N1990" s="23" t="s">
        <v>85</v>
      </c>
      <c r="O1990" s="23"/>
      <c r="P1990" s="94"/>
    </row>
    <row r="1991" spans="1:16" x14ac:dyDescent="0.2">
      <c r="A1991" s="69"/>
      <c r="B1991" s="66"/>
      <c r="C1991" s="67"/>
      <c r="D1991" s="68"/>
      <c r="E1991" s="68"/>
      <c r="F1991" s="68"/>
      <c r="G1991" s="68"/>
      <c r="H1991" s="68"/>
      <c r="I1991" s="23" t="s">
        <v>19</v>
      </c>
      <c r="J1991" s="23" t="s">
        <v>61</v>
      </c>
      <c r="K1991" s="23" t="s">
        <v>83</v>
      </c>
      <c r="L1991" s="23" t="s">
        <v>25</v>
      </c>
      <c r="M1991" s="23" t="s">
        <v>406</v>
      </c>
      <c r="N1991" s="23" t="s">
        <v>85</v>
      </c>
      <c r="O1991" s="23"/>
      <c r="P1991" s="94"/>
    </row>
    <row r="1992" spans="1:16" x14ac:dyDescent="0.2">
      <c r="A1992" s="69"/>
      <c r="B1992" s="66"/>
      <c r="C1992" s="67"/>
      <c r="D1992" s="68"/>
      <c r="E1992" s="68"/>
      <c r="F1992" s="68"/>
      <c r="G1992" s="68"/>
      <c r="H1992" s="68"/>
      <c r="I1992" s="23" t="s">
        <v>19</v>
      </c>
      <c r="J1992" s="23" t="s">
        <v>61</v>
      </c>
      <c r="K1992" s="23" t="s">
        <v>83</v>
      </c>
      <c r="L1992" s="23" t="s">
        <v>25</v>
      </c>
      <c r="M1992" s="23" t="s">
        <v>386</v>
      </c>
      <c r="N1992" s="23" t="s">
        <v>85</v>
      </c>
      <c r="O1992" s="23"/>
      <c r="P1992" s="94"/>
    </row>
    <row r="1993" spans="1:16" x14ac:dyDescent="0.2">
      <c r="A1993" s="69"/>
      <c r="B1993" s="66"/>
      <c r="C1993" s="67"/>
      <c r="D1993" s="68"/>
      <c r="E1993" s="68"/>
      <c r="F1993" s="68"/>
      <c r="G1993" s="68"/>
      <c r="H1993" s="68"/>
      <c r="I1993" s="23" t="s">
        <v>19</v>
      </c>
      <c r="J1993" s="23" t="s">
        <v>81</v>
      </c>
      <c r="K1993" s="23" t="s">
        <v>83</v>
      </c>
      <c r="L1993" s="23" t="s">
        <v>25</v>
      </c>
      <c r="M1993" s="23" t="s">
        <v>407</v>
      </c>
      <c r="N1993" s="23" t="s">
        <v>85</v>
      </c>
      <c r="O1993" s="23"/>
      <c r="P1993" s="94"/>
    </row>
    <row r="1994" spans="1:16" x14ac:dyDescent="0.2">
      <c r="A1994" s="69"/>
      <c r="B1994" s="66"/>
      <c r="C1994" s="67"/>
      <c r="D1994" s="68"/>
      <c r="E1994" s="68"/>
      <c r="F1994" s="68"/>
      <c r="G1994" s="68"/>
      <c r="H1994" s="68"/>
      <c r="I1994" s="23" t="s">
        <v>19</v>
      </c>
      <c r="J1994" s="23"/>
      <c r="K1994" s="23" t="s">
        <v>83</v>
      </c>
      <c r="L1994" s="23" t="s">
        <v>25</v>
      </c>
      <c r="M1994" s="23" t="s">
        <v>408</v>
      </c>
      <c r="N1994" s="23" t="s">
        <v>85</v>
      </c>
      <c r="O1994" s="23"/>
      <c r="P1994" s="94"/>
    </row>
    <row r="1995" spans="1:16" x14ac:dyDescent="0.2">
      <c r="A1995" s="69"/>
      <c r="B1995" s="66"/>
      <c r="C1995" s="67"/>
      <c r="D1995" s="68"/>
      <c r="E1995" s="68"/>
      <c r="F1995" s="68"/>
      <c r="G1995" s="68"/>
      <c r="H1995" s="68"/>
      <c r="I1995" s="23" t="s">
        <v>19</v>
      </c>
      <c r="J1995" s="23" t="s">
        <v>387</v>
      </c>
      <c r="K1995" s="23" t="s">
        <v>83</v>
      </c>
      <c r="L1995" s="23" t="s">
        <v>25</v>
      </c>
      <c r="M1995" s="23" t="s">
        <v>409</v>
      </c>
      <c r="N1995" s="23" t="s">
        <v>85</v>
      </c>
      <c r="O1995" s="23"/>
      <c r="P1995" s="94"/>
    </row>
    <row r="1996" spans="1:16" x14ac:dyDescent="0.2">
      <c r="A1996" s="69"/>
      <c r="B1996" s="66"/>
      <c r="C1996" s="67"/>
      <c r="D1996" s="68"/>
      <c r="E1996" s="68"/>
      <c r="F1996" s="68"/>
      <c r="G1996" s="68"/>
      <c r="H1996" s="68"/>
      <c r="I1996" s="23" t="s">
        <v>19</v>
      </c>
      <c r="J1996" s="23" t="s">
        <v>387</v>
      </c>
      <c r="K1996" s="23" t="s">
        <v>83</v>
      </c>
      <c r="L1996" s="23" t="s">
        <v>25</v>
      </c>
      <c r="M1996" s="23" t="s">
        <v>410</v>
      </c>
      <c r="N1996" s="23" t="s">
        <v>85</v>
      </c>
      <c r="O1996" s="23"/>
      <c r="P1996" s="94"/>
    </row>
    <row r="1997" spans="1:16" x14ac:dyDescent="0.2">
      <c r="A1997" s="69"/>
      <c r="B1997" s="66"/>
      <c r="C1997" s="67"/>
      <c r="D1997" s="68"/>
      <c r="E1997" s="68"/>
      <c r="F1997" s="68"/>
      <c r="G1997" s="68"/>
      <c r="H1997" s="68"/>
      <c r="I1997" s="23" t="s">
        <v>19</v>
      </c>
      <c r="J1997" s="23" t="s">
        <v>114</v>
      </c>
      <c r="K1997" s="23" t="s">
        <v>83</v>
      </c>
      <c r="L1997" s="23" t="s">
        <v>25</v>
      </c>
      <c r="M1997" s="23" t="s">
        <v>411</v>
      </c>
      <c r="N1997" s="23" t="s">
        <v>85</v>
      </c>
      <c r="O1997" s="23"/>
      <c r="P1997" s="94"/>
    </row>
    <row r="1998" spans="1:16" x14ac:dyDescent="0.2">
      <c r="A1998" s="69"/>
      <c r="B1998" s="72"/>
      <c r="C1998" s="67"/>
      <c r="D1998" s="68"/>
      <c r="E1998" s="68"/>
      <c r="F1998" s="68"/>
      <c r="G1998" s="68"/>
      <c r="H1998" s="68"/>
      <c r="I1998" s="23" t="s">
        <v>19</v>
      </c>
      <c r="J1998" s="23" t="s">
        <v>167</v>
      </c>
      <c r="K1998" s="23" t="s">
        <v>83</v>
      </c>
      <c r="L1998" s="23" t="s">
        <v>25</v>
      </c>
      <c r="M1998" s="23" t="s">
        <v>412</v>
      </c>
      <c r="N1998" s="23" t="s">
        <v>85</v>
      </c>
      <c r="O1998" s="23" t="s">
        <v>81</v>
      </c>
      <c r="P1998" s="94"/>
    </row>
    <row r="1999" spans="1:16" x14ac:dyDescent="0.2">
      <c r="A1999" s="69"/>
      <c r="B1999" s="72"/>
      <c r="C1999" s="67"/>
      <c r="D1999" s="68"/>
      <c r="E1999" s="68"/>
      <c r="F1999" s="68"/>
      <c r="G1999" s="68"/>
      <c r="H1999" s="68"/>
      <c r="I1999" s="23" t="s">
        <v>19</v>
      </c>
      <c r="J1999" s="23" t="s">
        <v>167</v>
      </c>
      <c r="K1999" s="23" t="s">
        <v>83</v>
      </c>
      <c r="L1999" s="23" t="s">
        <v>25</v>
      </c>
      <c r="M1999" s="23" t="s">
        <v>413</v>
      </c>
      <c r="N1999" s="23" t="s">
        <v>85</v>
      </c>
      <c r="O1999" s="23"/>
      <c r="P1999" s="94"/>
    </row>
    <row r="2000" spans="1:16" x14ac:dyDescent="0.2">
      <c r="A2000" s="69"/>
      <c r="B2000" s="66"/>
      <c r="C2000" s="67"/>
      <c r="D2000" s="68"/>
      <c r="E2000" s="68"/>
      <c r="F2000" s="68"/>
      <c r="G2000" s="68"/>
      <c r="H2000" s="68"/>
      <c r="I2000" s="23" t="s">
        <v>19</v>
      </c>
      <c r="J2000" s="23" t="s">
        <v>374</v>
      </c>
      <c r="K2000" s="23" t="s">
        <v>83</v>
      </c>
      <c r="L2000" s="23" t="s">
        <v>25</v>
      </c>
      <c r="M2000" s="23" t="s">
        <v>414</v>
      </c>
      <c r="N2000" s="23" t="s">
        <v>85</v>
      </c>
      <c r="O2000" s="23"/>
      <c r="P2000" s="94"/>
    </row>
    <row r="2001" spans="1:16" x14ac:dyDescent="0.2">
      <c r="A2001" s="69"/>
      <c r="B2001" s="66"/>
      <c r="C2001" s="67"/>
      <c r="D2001" s="68"/>
      <c r="E2001" s="68"/>
      <c r="F2001" s="68"/>
      <c r="G2001" s="68"/>
      <c r="H2001" s="68"/>
      <c r="I2001" s="23" t="s">
        <v>19</v>
      </c>
      <c r="J2001" s="23"/>
      <c r="K2001" s="23"/>
      <c r="L2001" s="23"/>
      <c r="M2001" s="23"/>
      <c r="N2001" s="23"/>
      <c r="O2001" s="23"/>
      <c r="P2001" s="94"/>
    </row>
    <row r="2002" spans="1:16" x14ac:dyDescent="0.2">
      <c r="A2002" s="69"/>
      <c r="B2002" s="66"/>
      <c r="C2002" s="67"/>
      <c r="D2002" s="68"/>
      <c r="E2002" s="68"/>
      <c r="F2002" s="68"/>
      <c r="G2002" s="68"/>
      <c r="H2002" s="68"/>
      <c r="I2002" s="23" t="s">
        <v>19</v>
      </c>
      <c r="J2002" s="23"/>
      <c r="K2002" s="23"/>
      <c r="L2002" s="23"/>
      <c r="M2002" s="23"/>
      <c r="N2002" s="23"/>
      <c r="O2002" s="23"/>
      <c r="P2002" s="94"/>
    </row>
    <row r="2003" spans="1:16" x14ac:dyDescent="0.2">
      <c r="A2003" s="69"/>
      <c r="B2003" s="66"/>
      <c r="C2003" s="67"/>
      <c r="D2003" s="68"/>
      <c r="E2003" s="68"/>
      <c r="F2003" s="68"/>
      <c r="G2003" s="68"/>
      <c r="H2003" s="68"/>
      <c r="I2003" s="23" t="s">
        <v>19</v>
      </c>
      <c r="J2003" s="23"/>
      <c r="K2003" s="23"/>
      <c r="L2003" s="23"/>
      <c r="M2003" s="23"/>
      <c r="N2003" s="23"/>
      <c r="O2003" s="23"/>
      <c r="P2003" s="94"/>
    </row>
    <row r="2004" spans="1:16" x14ac:dyDescent="0.2">
      <c r="A2004" s="69"/>
      <c r="B2004" s="66"/>
      <c r="C2004" s="67"/>
      <c r="D2004" s="68"/>
      <c r="E2004" s="68"/>
      <c r="F2004" s="68"/>
      <c r="G2004" s="68"/>
      <c r="H2004" s="68"/>
      <c r="I2004" s="23" t="s">
        <v>18</v>
      </c>
      <c r="J2004" s="23"/>
      <c r="K2004" s="23"/>
      <c r="L2004" s="23"/>
      <c r="M2004" s="23"/>
      <c r="N2004" s="23"/>
      <c r="O2004" s="23"/>
      <c r="P2004" s="94"/>
    </row>
    <row r="2005" spans="1:16" x14ac:dyDescent="0.2">
      <c r="A2005" s="69"/>
      <c r="B2005" s="66"/>
      <c r="C2005" s="67"/>
      <c r="D2005" s="68"/>
      <c r="E2005" s="68"/>
      <c r="F2005" s="68"/>
      <c r="G2005" s="68"/>
      <c r="H2005" s="68"/>
      <c r="I2005" s="23" t="s">
        <v>19</v>
      </c>
      <c r="J2005" s="23"/>
      <c r="K2005" s="23"/>
      <c r="L2005" s="23"/>
      <c r="M2005" s="23"/>
      <c r="N2005" s="23"/>
      <c r="O2005" s="23"/>
      <c r="P2005" s="94"/>
    </row>
    <row r="2006" spans="1:16" x14ac:dyDescent="0.2">
      <c r="A2006" s="69"/>
      <c r="B2006" s="66"/>
      <c r="C2006" s="67"/>
      <c r="D2006" s="68"/>
      <c r="E2006" s="68"/>
      <c r="F2006" s="68"/>
      <c r="G2006" s="68"/>
      <c r="H2006" s="68"/>
      <c r="I2006" s="23" t="s">
        <v>19</v>
      </c>
      <c r="J2006" s="23"/>
      <c r="K2006" s="23"/>
      <c r="L2006" s="23"/>
      <c r="M2006" s="23"/>
      <c r="N2006" s="23"/>
      <c r="O2006" s="23"/>
      <c r="P2006" s="94"/>
    </row>
    <row r="2007" spans="1:16" x14ac:dyDescent="0.2">
      <c r="A2007" s="69"/>
      <c r="B2007" s="66"/>
      <c r="C2007" s="67"/>
      <c r="D2007" s="68"/>
      <c r="E2007" s="68"/>
      <c r="F2007" s="68"/>
      <c r="G2007" s="68"/>
      <c r="H2007" s="68"/>
      <c r="I2007" s="23" t="s">
        <v>19</v>
      </c>
      <c r="J2007" s="23"/>
      <c r="K2007" s="23"/>
      <c r="L2007" s="23"/>
      <c r="M2007" s="23"/>
      <c r="N2007" s="23"/>
      <c r="O2007" s="23"/>
      <c r="P2007" s="94"/>
    </row>
    <row r="2008" spans="1:16" x14ac:dyDescent="0.2">
      <c r="A2008" s="69"/>
      <c r="B2008" s="66"/>
      <c r="C2008" s="67"/>
      <c r="D2008" s="68"/>
      <c r="E2008" s="68"/>
      <c r="F2008" s="68"/>
      <c r="G2008" s="68"/>
      <c r="H2008" s="68"/>
      <c r="I2008" s="23" t="s">
        <v>19</v>
      </c>
      <c r="J2008" s="23"/>
      <c r="K2008" s="23"/>
      <c r="L2008" s="23"/>
      <c r="M2008" s="23"/>
      <c r="N2008" s="23"/>
      <c r="O2008" s="23"/>
      <c r="P2008" s="94"/>
    </row>
    <row r="2009" spans="1:16" x14ac:dyDescent="0.2">
      <c r="A2009" s="69"/>
      <c r="B2009" s="66"/>
      <c r="C2009" s="67"/>
      <c r="D2009" s="68"/>
      <c r="E2009" s="68"/>
      <c r="F2009" s="68"/>
      <c r="G2009" s="68"/>
      <c r="H2009" s="68"/>
      <c r="I2009" s="23" t="s">
        <v>19</v>
      </c>
      <c r="J2009" s="23"/>
      <c r="K2009" s="23"/>
      <c r="L2009" s="23"/>
      <c r="M2009" s="23"/>
      <c r="N2009" s="23"/>
      <c r="O2009" s="23"/>
      <c r="P2009" s="94"/>
    </row>
    <row r="2010" spans="1:16" x14ac:dyDescent="0.2">
      <c r="A2010" s="69"/>
      <c r="B2010" s="66"/>
      <c r="C2010" s="67"/>
      <c r="D2010" s="68"/>
      <c r="E2010" s="68"/>
      <c r="F2010" s="68"/>
      <c r="G2010" s="68"/>
      <c r="H2010" s="68"/>
      <c r="I2010" s="23" t="s">
        <v>19</v>
      </c>
      <c r="J2010" s="23"/>
      <c r="K2010" s="23"/>
      <c r="L2010" s="23"/>
      <c r="M2010" s="23"/>
      <c r="N2010" s="23"/>
      <c r="O2010" s="23"/>
      <c r="P2010" s="94"/>
    </row>
    <row r="2011" spans="1:16" x14ac:dyDescent="0.2">
      <c r="A2011" s="69"/>
      <c r="B2011" s="66"/>
      <c r="C2011" s="67"/>
      <c r="D2011" s="68"/>
      <c r="E2011" s="68"/>
      <c r="F2011" s="68"/>
      <c r="G2011" s="68"/>
      <c r="H2011" s="68"/>
      <c r="I2011" s="23" t="s">
        <v>18</v>
      </c>
      <c r="J2011" s="23"/>
      <c r="K2011" s="23"/>
      <c r="L2011" s="23"/>
      <c r="M2011" s="23"/>
      <c r="N2011" s="23"/>
      <c r="O2011" s="23"/>
      <c r="P2011" s="94"/>
    </row>
    <row r="2012" spans="1:16" x14ac:dyDescent="0.2">
      <c r="A2012" s="69"/>
      <c r="B2012" s="66"/>
      <c r="C2012" s="67"/>
      <c r="D2012" s="68"/>
      <c r="E2012" s="68"/>
      <c r="F2012" s="68"/>
      <c r="G2012" s="68"/>
      <c r="H2012" s="68"/>
      <c r="I2012" s="23" t="s">
        <v>19</v>
      </c>
      <c r="J2012" s="23"/>
      <c r="K2012" s="23"/>
      <c r="L2012" s="23"/>
      <c r="M2012" s="23"/>
      <c r="N2012" s="23"/>
      <c r="O2012" s="23"/>
      <c r="P2012" s="94"/>
    </row>
    <row r="2013" spans="1:16" x14ac:dyDescent="0.2">
      <c r="A2013" s="69"/>
      <c r="B2013" s="66"/>
      <c r="C2013" s="67"/>
      <c r="D2013" s="68"/>
      <c r="E2013" s="68"/>
      <c r="F2013" s="68"/>
      <c r="G2013" s="68"/>
      <c r="H2013" s="68"/>
      <c r="I2013" s="23" t="s">
        <v>19</v>
      </c>
      <c r="J2013" s="23"/>
      <c r="K2013" s="23"/>
      <c r="L2013" s="23"/>
      <c r="M2013" s="23"/>
      <c r="N2013" s="23"/>
      <c r="O2013" s="23"/>
      <c r="P2013" s="94"/>
    </row>
    <row r="2014" spans="1:16" x14ac:dyDescent="0.2">
      <c r="A2014" s="69"/>
      <c r="B2014" s="66"/>
      <c r="C2014" s="67"/>
      <c r="D2014" s="68"/>
      <c r="E2014" s="68"/>
      <c r="F2014" s="68"/>
      <c r="G2014" s="68"/>
      <c r="H2014" s="68"/>
      <c r="I2014" s="23" t="s">
        <v>19</v>
      </c>
      <c r="J2014" s="23"/>
      <c r="K2014" s="23"/>
      <c r="L2014" s="23"/>
      <c r="M2014" s="23"/>
      <c r="N2014" s="23"/>
      <c r="O2014" s="23"/>
      <c r="P2014" s="94"/>
    </row>
    <row r="2015" spans="1:16" x14ac:dyDescent="0.2">
      <c r="A2015" s="69"/>
      <c r="B2015" s="66"/>
      <c r="C2015" s="67"/>
      <c r="D2015" s="68"/>
      <c r="E2015" s="68"/>
      <c r="F2015" s="68"/>
      <c r="G2015" s="68"/>
      <c r="H2015" s="68"/>
      <c r="I2015" s="23" t="s">
        <v>18</v>
      </c>
      <c r="J2015" s="23"/>
      <c r="K2015" s="23"/>
      <c r="L2015" s="23"/>
      <c r="M2015" s="23"/>
      <c r="N2015" s="23"/>
      <c r="O2015" s="23"/>
      <c r="P2015" s="94"/>
    </row>
    <row r="2016" spans="1:16" x14ac:dyDescent="0.2">
      <c r="A2016" s="69"/>
      <c r="B2016" s="66"/>
      <c r="C2016" s="67"/>
      <c r="D2016" s="68"/>
      <c r="E2016" s="68"/>
      <c r="F2016" s="68"/>
      <c r="G2016" s="68"/>
      <c r="H2016" s="68"/>
      <c r="I2016" s="23" t="s">
        <v>19</v>
      </c>
      <c r="J2016" s="23"/>
      <c r="K2016" s="23"/>
      <c r="L2016" s="23"/>
      <c r="M2016" s="23"/>
      <c r="N2016" s="23"/>
      <c r="O2016" s="23"/>
      <c r="P2016" s="94"/>
    </row>
    <row r="2017" spans="1:16" x14ac:dyDescent="0.2">
      <c r="A2017" s="69"/>
      <c r="B2017" s="66"/>
      <c r="C2017" s="67"/>
      <c r="D2017" s="68"/>
      <c r="E2017" s="68"/>
      <c r="F2017" s="68"/>
      <c r="G2017" s="68"/>
      <c r="H2017" s="68"/>
      <c r="I2017" s="23" t="s">
        <v>19</v>
      </c>
      <c r="J2017" s="23"/>
      <c r="K2017" s="23"/>
      <c r="L2017" s="23"/>
      <c r="M2017" s="23"/>
      <c r="N2017" s="23"/>
      <c r="O2017" s="23"/>
      <c r="P2017" s="94"/>
    </row>
    <row r="2018" spans="1:16" x14ac:dyDescent="0.2">
      <c r="A2018" s="69"/>
      <c r="B2018" s="66"/>
      <c r="C2018" s="67"/>
      <c r="D2018" s="68"/>
      <c r="E2018" s="68"/>
      <c r="F2018" s="68"/>
      <c r="G2018" s="68"/>
      <c r="H2018" s="68"/>
      <c r="I2018" s="23" t="s">
        <v>19</v>
      </c>
      <c r="J2018" s="23"/>
      <c r="K2018" s="23"/>
      <c r="L2018" s="23"/>
      <c r="M2018" s="23"/>
      <c r="N2018" s="23"/>
      <c r="O2018" s="23"/>
      <c r="P2018" s="94"/>
    </row>
    <row r="2019" spans="1:16" x14ac:dyDescent="0.2">
      <c r="A2019" s="69"/>
      <c r="B2019" s="66"/>
      <c r="C2019" s="67"/>
      <c r="D2019" s="68"/>
      <c r="E2019" s="68"/>
      <c r="F2019" s="68"/>
      <c r="G2019" s="68"/>
      <c r="H2019" s="68"/>
      <c r="I2019" s="23" t="s">
        <v>19</v>
      </c>
      <c r="J2019" s="23"/>
      <c r="K2019" s="23"/>
      <c r="L2019" s="23"/>
      <c r="M2019" s="23"/>
      <c r="N2019" s="23"/>
      <c r="O2019" s="23"/>
      <c r="P2019" s="94"/>
    </row>
    <row r="2020" spans="1:16" x14ac:dyDescent="0.2">
      <c r="A2020" s="69"/>
      <c r="B2020" s="66"/>
      <c r="C2020" s="67"/>
      <c r="D2020" s="68"/>
      <c r="E2020" s="68"/>
      <c r="F2020" s="68"/>
      <c r="G2020" s="68"/>
      <c r="H2020" s="68"/>
      <c r="I2020" s="23" t="s">
        <v>19</v>
      </c>
      <c r="J2020" s="23"/>
      <c r="K2020" s="23"/>
      <c r="L2020" s="23"/>
      <c r="M2020" s="23"/>
      <c r="N2020" s="23"/>
      <c r="O2020" s="23"/>
      <c r="P2020" s="94"/>
    </row>
    <row r="2021" spans="1:16" x14ac:dyDescent="0.2">
      <c r="A2021" s="69"/>
      <c r="B2021" s="66"/>
      <c r="C2021" s="67"/>
      <c r="D2021" s="68"/>
      <c r="E2021" s="68"/>
      <c r="F2021" s="68"/>
      <c r="G2021" s="68"/>
      <c r="H2021" s="68"/>
      <c r="I2021" s="23" t="s">
        <v>75</v>
      </c>
      <c r="J2021" s="23"/>
      <c r="K2021" s="23"/>
      <c r="L2021" s="23"/>
      <c r="M2021" s="23"/>
      <c r="N2021" s="23"/>
      <c r="O2021" s="23"/>
      <c r="P2021" s="94"/>
    </row>
    <row r="2022" spans="1:16" x14ac:dyDescent="0.2">
      <c r="A2022" s="69"/>
      <c r="B2022" s="66"/>
      <c r="C2022" s="67"/>
      <c r="D2022" s="68"/>
      <c r="E2022" s="68"/>
      <c r="F2022" s="68"/>
      <c r="G2022" s="68"/>
      <c r="H2022" s="68"/>
      <c r="I2022" s="23" t="s">
        <v>30</v>
      </c>
      <c r="J2022" s="23"/>
      <c r="K2022" s="23"/>
      <c r="L2022" s="23"/>
      <c r="M2022" s="23"/>
      <c r="N2022" s="23"/>
      <c r="O2022" s="23"/>
      <c r="P2022" s="94"/>
    </row>
    <row r="2023" spans="1:16" x14ac:dyDescent="0.2">
      <c r="A2023" s="69"/>
      <c r="B2023" s="66"/>
      <c r="C2023" s="67"/>
      <c r="D2023" s="68"/>
      <c r="E2023" s="68"/>
      <c r="F2023" s="68"/>
      <c r="G2023" s="68"/>
      <c r="H2023" s="68"/>
      <c r="I2023" s="23" t="s">
        <v>75</v>
      </c>
      <c r="J2023" s="23"/>
      <c r="K2023" s="23"/>
      <c r="L2023" s="23"/>
      <c r="M2023" s="23"/>
      <c r="N2023" s="23"/>
      <c r="O2023" s="23"/>
      <c r="P2023" s="94"/>
    </row>
    <row r="2024" spans="1:16" x14ac:dyDescent="0.2">
      <c r="A2024" s="69"/>
      <c r="B2024" s="66"/>
      <c r="C2024" s="67"/>
      <c r="D2024" s="68"/>
      <c r="E2024" s="68"/>
      <c r="F2024" s="68"/>
      <c r="G2024" s="68"/>
      <c r="H2024" s="68"/>
      <c r="I2024" s="23" t="s">
        <v>30</v>
      </c>
      <c r="J2024" s="23"/>
      <c r="K2024" s="23"/>
      <c r="L2024" s="23"/>
      <c r="M2024" s="23"/>
      <c r="N2024" s="23"/>
      <c r="O2024" s="23"/>
      <c r="P2024" s="94"/>
    </row>
    <row r="2025" spans="1:16" x14ac:dyDescent="0.2">
      <c r="A2025" s="69"/>
      <c r="B2025" s="66"/>
      <c r="C2025" s="67"/>
      <c r="D2025" s="68"/>
      <c r="E2025" s="68"/>
      <c r="F2025" s="68"/>
      <c r="G2025" s="68"/>
      <c r="H2025" s="68"/>
      <c r="I2025" s="23" t="s">
        <v>75</v>
      </c>
      <c r="J2025" s="23"/>
      <c r="K2025" s="23"/>
      <c r="L2025" s="23"/>
      <c r="M2025" s="23"/>
      <c r="N2025" s="23"/>
      <c r="O2025" s="23"/>
      <c r="P2025" s="94"/>
    </row>
    <row r="2026" spans="1:16" x14ac:dyDescent="0.2">
      <c r="A2026" s="69"/>
      <c r="B2026" s="66"/>
      <c r="C2026" s="67"/>
      <c r="D2026" s="68"/>
      <c r="E2026" s="68"/>
      <c r="F2026" s="68"/>
      <c r="G2026" s="68"/>
      <c r="H2026" s="68"/>
      <c r="I2026" s="23" t="s">
        <v>30</v>
      </c>
      <c r="J2026" s="23"/>
      <c r="K2026" s="23"/>
      <c r="L2026" s="23"/>
      <c r="M2026" s="23"/>
      <c r="N2026" s="23"/>
      <c r="O2026" s="23"/>
      <c r="P2026" s="94"/>
    </row>
    <row r="2027" spans="1:16" x14ac:dyDescent="0.2">
      <c r="A2027" s="69"/>
      <c r="B2027" s="66"/>
      <c r="C2027" s="67"/>
      <c r="D2027" s="68"/>
      <c r="E2027" s="68"/>
      <c r="F2027" s="68"/>
      <c r="G2027" s="68"/>
      <c r="H2027" s="68"/>
      <c r="I2027" s="23" t="s">
        <v>75</v>
      </c>
      <c r="J2027" s="23"/>
      <c r="K2027" s="23"/>
      <c r="L2027" s="23"/>
      <c r="M2027" s="23"/>
      <c r="N2027" s="23"/>
      <c r="O2027" s="23"/>
      <c r="P2027" s="94"/>
    </row>
    <row r="2028" spans="1:16" x14ac:dyDescent="0.2">
      <c r="A2028" s="69"/>
      <c r="B2028" s="66"/>
      <c r="C2028" s="67"/>
      <c r="D2028" s="68"/>
      <c r="E2028" s="68"/>
      <c r="F2028" s="68"/>
      <c r="G2028" s="68"/>
      <c r="H2028" s="68"/>
      <c r="I2028" s="23" t="s">
        <v>30</v>
      </c>
      <c r="J2028" s="23"/>
      <c r="K2028" s="23"/>
      <c r="L2028" s="23"/>
      <c r="M2028" s="23"/>
      <c r="N2028" s="23"/>
      <c r="O2028" s="23"/>
      <c r="P2028" s="94"/>
    </row>
    <row r="2029" spans="1:16" x14ac:dyDescent="0.2">
      <c r="A2029" s="69"/>
      <c r="B2029" s="66"/>
      <c r="C2029" s="67"/>
      <c r="D2029" s="68"/>
      <c r="E2029" s="68"/>
      <c r="F2029" s="68"/>
      <c r="G2029" s="68"/>
      <c r="H2029" s="68"/>
      <c r="I2029" s="23" t="s">
        <v>30</v>
      </c>
      <c r="J2029" s="23"/>
      <c r="K2029" s="23"/>
      <c r="L2029" s="23"/>
      <c r="M2029" s="23"/>
      <c r="N2029" s="23"/>
      <c r="O2029" s="23"/>
      <c r="P2029" s="94"/>
    </row>
    <row r="2030" spans="1:16" x14ac:dyDescent="0.2">
      <c r="A2030" s="69"/>
      <c r="B2030" s="66"/>
      <c r="C2030" s="67"/>
      <c r="D2030" s="68"/>
      <c r="E2030" s="68"/>
      <c r="F2030" s="68"/>
      <c r="G2030" s="68"/>
      <c r="H2030" s="68"/>
      <c r="I2030" s="23" t="s">
        <v>75</v>
      </c>
      <c r="J2030" s="23"/>
      <c r="K2030" s="23"/>
      <c r="L2030" s="23"/>
      <c r="M2030" s="23"/>
      <c r="N2030" s="23"/>
      <c r="O2030" s="23"/>
      <c r="P2030" s="94"/>
    </row>
    <row r="2031" spans="1:16" x14ac:dyDescent="0.2">
      <c r="A2031" s="69"/>
      <c r="B2031" s="66"/>
      <c r="C2031" s="67"/>
      <c r="D2031" s="68"/>
      <c r="E2031" s="68"/>
      <c r="F2031" s="68"/>
      <c r="G2031" s="68"/>
      <c r="H2031" s="68"/>
      <c r="I2031" s="23" t="s">
        <v>75</v>
      </c>
      <c r="J2031" s="23"/>
      <c r="K2031" s="23"/>
      <c r="L2031" s="23"/>
      <c r="M2031" s="23"/>
      <c r="N2031" s="23"/>
      <c r="O2031" s="23"/>
      <c r="P2031" s="94"/>
    </row>
    <row r="2032" spans="1:16" x14ac:dyDescent="0.2">
      <c r="A2032" s="69"/>
      <c r="B2032" s="66"/>
      <c r="C2032" s="67"/>
      <c r="D2032" s="68"/>
      <c r="E2032" s="68"/>
      <c r="F2032" s="68"/>
      <c r="G2032" s="68"/>
      <c r="H2032" s="68"/>
      <c r="I2032" s="23" t="s">
        <v>30</v>
      </c>
      <c r="J2032" s="23"/>
      <c r="K2032" s="23"/>
      <c r="L2032" s="23"/>
      <c r="M2032" s="23"/>
      <c r="N2032" s="23"/>
      <c r="O2032" s="23"/>
      <c r="P2032" s="94"/>
    </row>
    <row r="2033" spans="1:16" x14ac:dyDescent="0.2">
      <c r="A2033" s="69"/>
      <c r="B2033" s="66"/>
      <c r="C2033" s="67"/>
      <c r="D2033" s="68"/>
      <c r="E2033" s="68"/>
      <c r="F2033" s="68"/>
      <c r="G2033" s="68"/>
      <c r="H2033" s="68"/>
      <c r="I2033" s="23" t="s">
        <v>30</v>
      </c>
      <c r="J2033" s="23"/>
      <c r="K2033" s="23"/>
      <c r="L2033" s="23"/>
      <c r="M2033" s="23"/>
      <c r="N2033" s="23"/>
      <c r="O2033" s="23"/>
      <c r="P2033" s="94"/>
    </row>
    <row r="2034" spans="1:16" x14ac:dyDescent="0.2">
      <c r="A2034" s="69"/>
      <c r="B2034" s="66"/>
      <c r="C2034" s="67"/>
      <c r="D2034" s="68"/>
      <c r="E2034" s="68"/>
      <c r="F2034" s="68"/>
      <c r="G2034" s="68"/>
      <c r="H2034" s="68"/>
      <c r="I2034" s="23" t="s">
        <v>75</v>
      </c>
      <c r="J2034" s="23"/>
      <c r="K2034" s="23"/>
      <c r="L2034" s="23"/>
      <c r="M2034" s="23"/>
      <c r="N2034" s="23"/>
      <c r="O2034" s="23"/>
      <c r="P2034" s="94"/>
    </row>
    <row r="2035" spans="1:16" x14ac:dyDescent="0.2">
      <c r="A2035" s="69"/>
      <c r="B2035" s="66"/>
      <c r="C2035" s="67"/>
      <c r="D2035" s="68"/>
      <c r="E2035" s="68"/>
      <c r="F2035" s="68"/>
      <c r="G2035" s="68"/>
      <c r="H2035" s="68"/>
      <c r="I2035" s="23" t="s">
        <v>75</v>
      </c>
      <c r="J2035" s="23"/>
      <c r="K2035" s="23"/>
      <c r="L2035" s="23"/>
      <c r="M2035" s="23"/>
      <c r="N2035" s="23"/>
      <c r="O2035" s="23"/>
      <c r="P2035" s="94"/>
    </row>
    <row r="2036" spans="1:16" x14ac:dyDescent="0.2">
      <c r="A2036" s="69"/>
      <c r="B2036" s="66"/>
      <c r="C2036" s="67"/>
      <c r="D2036" s="68"/>
      <c r="E2036" s="68"/>
      <c r="F2036" s="68"/>
      <c r="G2036" s="68"/>
      <c r="H2036" s="68"/>
      <c r="I2036" s="23" t="s">
        <v>30</v>
      </c>
      <c r="J2036" s="23"/>
      <c r="K2036" s="23"/>
      <c r="L2036" s="23"/>
      <c r="M2036" s="23"/>
      <c r="N2036" s="23"/>
      <c r="O2036" s="23"/>
      <c r="P2036" s="94"/>
    </row>
    <row r="2037" spans="1:16" x14ac:dyDescent="0.2">
      <c r="A2037" s="69"/>
      <c r="B2037" s="66"/>
      <c r="C2037" s="67"/>
      <c r="D2037" s="68"/>
      <c r="E2037" s="68"/>
      <c r="F2037" s="68"/>
      <c r="G2037" s="68"/>
      <c r="H2037" s="68"/>
      <c r="I2037" s="23" t="s">
        <v>30</v>
      </c>
      <c r="J2037" s="23"/>
      <c r="K2037" s="23"/>
      <c r="L2037" s="23"/>
      <c r="M2037" s="23"/>
      <c r="N2037" s="23"/>
      <c r="O2037" s="23"/>
      <c r="P2037" s="94"/>
    </row>
    <row r="2038" spans="1:16" x14ac:dyDescent="0.2">
      <c r="A2038" s="69"/>
      <c r="B2038" s="66"/>
      <c r="C2038" s="67"/>
      <c r="D2038" s="68"/>
      <c r="E2038" s="68"/>
      <c r="F2038" s="68"/>
      <c r="G2038" s="68"/>
      <c r="H2038" s="68"/>
      <c r="I2038" s="23" t="s">
        <v>30</v>
      </c>
      <c r="J2038" s="23"/>
      <c r="K2038" s="23"/>
      <c r="L2038" s="23"/>
      <c r="M2038" s="23"/>
      <c r="N2038" s="23"/>
      <c r="O2038" s="23"/>
      <c r="P2038" s="94"/>
    </row>
    <row r="2039" spans="1:16" x14ac:dyDescent="0.2">
      <c r="A2039" s="69"/>
      <c r="B2039" s="66"/>
      <c r="C2039" s="67"/>
      <c r="D2039" s="68"/>
      <c r="E2039" s="68"/>
      <c r="F2039" s="68"/>
      <c r="G2039" s="68"/>
      <c r="H2039" s="68"/>
      <c r="I2039" s="23" t="s">
        <v>75</v>
      </c>
      <c r="J2039" s="23"/>
      <c r="K2039" s="23"/>
      <c r="L2039" s="23"/>
      <c r="M2039" s="23"/>
      <c r="N2039" s="23"/>
      <c r="O2039" s="23"/>
      <c r="P2039" s="94"/>
    </row>
    <row r="2040" spans="1:16" x14ac:dyDescent="0.2">
      <c r="A2040" s="69"/>
      <c r="B2040" s="66"/>
      <c r="C2040" s="67"/>
      <c r="D2040" s="68"/>
      <c r="E2040" s="68"/>
      <c r="F2040" s="68"/>
      <c r="G2040" s="68"/>
      <c r="H2040" s="68"/>
      <c r="I2040" s="23" t="s">
        <v>30</v>
      </c>
      <c r="J2040" s="23"/>
      <c r="K2040" s="23"/>
      <c r="L2040" s="23"/>
      <c r="M2040" s="23"/>
      <c r="N2040" s="23"/>
      <c r="O2040" s="23"/>
      <c r="P2040" s="94"/>
    </row>
    <row r="2041" spans="1:16" x14ac:dyDescent="0.2">
      <c r="A2041" s="69"/>
      <c r="B2041" s="66"/>
      <c r="C2041" s="67"/>
      <c r="D2041" s="68"/>
      <c r="E2041" s="68"/>
      <c r="F2041" s="68"/>
      <c r="G2041" s="68"/>
      <c r="H2041" s="68"/>
      <c r="I2041" s="23" t="s">
        <v>30</v>
      </c>
      <c r="J2041" s="23"/>
      <c r="K2041" s="23"/>
      <c r="L2041" s="23"/>
      <c r="M2041" s="23"/>
      <c r="N2041" s="23"/>
      <c r="O2041" s="23"/>
      <c r="P2041" s="94"/>
    </row>
    <row r="2042" spans="1:16" x14ac:dyDescent="0.2">
      <c r="A2042" s="69"/>
      <c r="B2042" s="66"/>
      <c r="C2042" s="67"/>
      <c r="D2042" s="68"/>
      <c r="E2042" s="68"/>
      <c r="F2042" s="68"/>
      <c r="G2042" s="68"/>
      <c r="H2042" s="68"/>
      <c r="I2042" s="23" t="s">
        <v>30</v>
      </c>
      <c r="J2042" s="23"/>
      <c r="K2042" s="23"/>
      <c r="L2042" s="23"/>
      <c r="M2042" s="23"/>
      <c r="N2042" s="23"/>
      <c r="O2042" s="23"/>
      <c r="P2042" s="94"/>
    </row>
    <row r="2043" spans="1:16" x14ac:dyDescent="0.2">
      <c r="A2043" s="69"/>
      <c r="B2043" s="66"/>
      <c r="C2043" s="67"/>
      <c r="D2043" s="68"/>
      <c r="E2043" s="68"/>
      <c r="F2043" s="68"/>
      <c r="G2043" s="68"/>
      <c r="H2043" s="68"/>
      <c r="I2043" s="23" t="s">
        <v>30</v>
      </c>
      <c r="J2043" s="23"/>
      <c r="K2043" s="23"/>
      <c r="L2043" s="23"/>
      <c r="M2043" s="23"/>
      <c r="N2043" s="23"/>
      <c r="O2043" s="23"/>
      <c r="P2043" s="94"/>
    </row>
    <row r="2044" spans="1:16" x14ac:dyDescent="0.2">
      <c r="A2044" s="69"/>
      <c r="B2044" s="66"/>
      <c r="C2044" s="70"/>
      <c r="D2044" s="68"/>
      <c r="E2044" s="68"/>
      <c r="F2044" s="68"/>
      <c r="G2044" s="68"/>
      <c r="H2044" s="68"/>
      <c r="I2044" s="23" t="s">
        <v>75</v>
      </c>
      <c r="J2044" s="23"/>
      <c r="K2044" s="23"/>
      <c r="L2044" s="23"/>
      <c r="M2044" s="23"/>
      <c r="N2044" s="23"/>
      <c r="O2044" s="23"/>
      <c r="P2044" s="94"/>
    </row>
    <row r="2045" spans="1:16" x14ac:dyDescent="0.2">
      <c r="A2045" s="69"/>
      <c r="B2045" s="66"/>
      <c r="C2045" s="70"/>
      <c r="D2045" s="68"/>
      <c r="E2045" s="68"/>
      <c r="F2045" s="68"/>
      <c r="G2045" s="68"/>
      <c r="H2045" s="68"/>
      <c r="I2045" s="23" t="s">
        <v>75</v>
      </c>
      <c r="J2045" s="23"/>
      <c r="K2045" s="23"/>
      <c r="L2045" s="23"/>
      <c r="M2045" s="23"/>
      <c r="N2045" s="23"/>
      <c r="O2045" s="23"/>
      <c r="P2045" s="94"/>
    </row>
    <row r="2046" spans="1:16" x14ac:dyDescent="0.2">
      <c r="A2046" s="69"/>
      <c r="B2046" s="66"/>
      <c r="C2046" s="70"/>
      <c r="D2046" s="68"/>
      <c r="E2046" s="68"/>
      <c r="F2046" s="68"/>
      <c r="G2046" s="68"/>
      <c r="H2046" s="68"/>
      <c r="I2046" s="23" t="s">
        <v>75</v>
      </c>
      <c r="J2046" s="23"/>
      <c r="K2046" s="23"/>
      <c r="L2046" s="23"/>
      <c r="M2046" s="23"/>
      <c r="N2046" s="23"/>
      <c r="O2046" s="23"/>
      <c r="P2046" s="94"/>
    </row>
    <row r="2047" spans="1:16" x14ac:dyDescent="0.2">
      <c r="A2047" s="69"/>
      <c r="B2047" s="66"/>
      <c r="C2047" s="70"/>
      <c r="D2047" s="68"/>
      <c r="E2047" s="68"/>
      <c r="F2047" s="68"/>
      <c r="G2047" s="68"/>
      <c r="H2047" s="68"/>
      <c r="I2047" s="23" t="s">
        <v>30</v>
      </c>
      <c r="J2047" s="23"/>
      <c r="K2047" s="23"/>
      <c r="L2047" s="23"/>
      <c r="M2047" s="23"/>
      <c r="N2047" s="23"/>
      <c r="O2047" s="23"/>
      <c r="P2047" s="94"/>
    </row>
    <row r="2048" spans="1:16" x14ac:dyDescent="0.2">
      <c r="A2048" s="69"/>
      <c r="B2048" s="66"/>
      <c r="C2048" s="70"/>
      <c r="D2048" s="68"/>
      <c r="E2048" s="68"/>
      <c r="F2048" s="68"/>
      <c r="G2048" s="68"/>
      <c r="H2048" s="68"/>
      <c r="I2048" s="23" t="s">
        <v>30</v>
      </c>
      <c r="J2048" s="23"/>
      <c r="K2048" s="23"/>
      <c r="L2048" s="23"/>
      <c r="M2048" s="23"/>
      <c r="N2048" s="23"/>
      <c r="O2048" s="23"/>
      <c r="P2048" s="94"/>
    </row>
    <row r="2049" spans="1:16" x14ac:dyDescent="0.2">
      <c r="A2049" s="69"/>
      <c r="B2049" s="66"/>
      <c r="C2049" s="70"/>
      <c r="D2049" s="68"/>
      <c r="E2049" s="68"/>
      <c r="F2049" s="68"/>
      <c r="G2049" s="68"/>
      <c r="H2049" s="68"/>
      <c r="I2049" s="23" t="s">
        <v>30</v>
      </c>
      <c r="J2049" s="23"/>
      <c r="K2049" s="23"/>
      <c r="L2049" s="23"/>
      <c r="M2049" s="23"/>
      <c r="N2049" s="23"/>
      <c r="O2049" s="23"/>
      <c r="P2049" s="94"/>
    </row>
    <row r="2050" spans="1:16" x14ac:dyDescent="0.2">
      <c r="A2050" s="69"/>
      <c r="B2050" s="66"/>
      <c r="C2050" s="70"/>
      <c r="D2050" s="68"/>
      <c r="E2050" s="68"/>
      <c r="F2050" s="68"/>
      <c r="G2050" s="68"/>
      <c r="H2050" s="68"/>
      <c r="I2050" s="23" t="s">
        <v>75</v>
      </c>
      <c r="J2050" s="23"/>
      <c r="K2050" s="23"/>
      <c r="L2050" s="23"/>
      <c r="M2050" s="23"/>
      <c r="N2050" s="23"/>
      <c r="O2050" s="23"/>
      <c r="P2050" s="94"/>
    </row>
    <row r="2051" spans="1:16" x14ac:dyDescent="0.2">
      <c r="A2051" s="69"/>
      <c r="B2051" s="66"/>
      <c r="C2051" s="70"/>
      <c r="D2051" s="68"/>
      <c r="E2051" s="68"/>
      <c r="F2051" s="68"/>
      <c r="G2051" s="68"/>
      <c r="H2051" s="68"/>
      <c r="I2051" s="23" t="s">
        <v>75</v>
      </c>
      <c r="J2051" s="23"/>
      <c r="K2051" s="23"/>
      <c r="L2051" s="23"/>
      <c r="M2051" s="23"/>
      <c r="N2051" s="23"/>
      <c r="O2051" s="23"/>
      <c r="P2051" s="94"/>
    </row>
    <row r="2052" spans="1:16" x14ac:dyDescent="0.2">
      <c r="A2052" s="69"/>
      <c r="B2052" s="66"/>
      <c r="C2052" s="70"/>
      <c r="D2052" s="68"/>
      <c r="E2052" s="68"/>
      <c r="F2052" s="68"/>
      <c r="G2052" s="68"/>
      <c r="H2052" s="68"/>
      <c r="I2052" s="23" t="s">
        <v>75</v>
      </c>
      <c r="J2052" s="23"/>
      <c r="K2052" s="23"/>
      <c r="L2052" s="23"/>
      <c r="M2052" s="23"/>
      <c r="N2052" s="23"/>
      <c r="O2052" s="23"/>
      <c r="P2052" s="94"/>
    </row>
    <row r="2053" spans="1:16" x14ac:dyDescent="0.2">
      <c r="A2053" s="69"/>
      <c r="B2053" s="66"/>
      <c r="C2053" s="70"/>
      <c r="D2053" s="68"/>
      <c r="E2053" s="68"/>
      <c r="F2053" s="68"/>
      <c r="G2053" s="68"/>
      <c r="H2053" s="68"/>
      <c r="I2053" s="23" t="s">
        <v>75</v>
      </c>
      <c r="J2053" s="23"/>
      <c r="K2053" s="23"/>
      <c r="L2053" s="23"/>
      <c r="M2053" s="23"/>
      <c r="N2053" s="23"/>
      <c r="O2053" s="23"/>
      <c r="P2053" s="94"/>
    </row>
    <row r="2054" spans="1:16" x14ac:dyDescent="0.2">
      <c r="A2054" s="69"/>
      <c r="B2054" s="66"/>
      <c r="C2054" s="70"/>
      <c r="D2054" s="68"/>
      <c r="E2054" s="68"/>
      <c r="F2054" s="68"/>
      <c r="G2054" s="68"/>
      <c r="H2054" s="68"/>
      <c r="I2054" s="23" t="s">
        <v>30</v>
      </c>
      <c r="J2054" s="23"/>
      <c r="K2054" s="23"/>
      <c r="L2054" s="23"/>
      <c r="M2054" s="23"/>
      <c r="N2054" s="23"/>
      <c r="O2054" s="23"/>
      <c r="P2054" s="94"/>
    </row>
    <row r="2055" spans="1:16" x14ac:dyDescent="0.2">
      <c r="A2055" s="69"/>
      <c r="B2055" s="66"/>
      <c r="C2055" s="70"/>
      <c r="D2055" s="68"/>
      <c r="E2055" s="68"/>
      <c r="F2055" s="68"/>
      <c r="G2055" s="68"/>
      <c r="H2055" s="68"/>
      <c r="I2055" s="23" t="s">
        <v>30</v>
      </c>
      <c r="J2055" s="23"/>
      <c r="K2055" s="23"/>
      <c r="L2055" s="23"/>
      <c r="M2055" s="23"/>
      <c r="N2055" s="23"/>
      <c r="O2055" s="23"/>
      <c r="P2055" s="94"/>
    </row>
    <row r="2056" spans="1:16" x14ac:dyDescent="0.2">
      <c r="A2056" s="69"/>
      <c r="B2056" s="66"/>
      <c r="C2056" s="70"/>
      <c r="D2056" s="68"/>
      <c r="E2056" s="68"/>
      <c r="F2056" s="68"/>
      <c r="G2056" s="68"/>
      <c r="H2056" s="68"/>
      <c r="I2056" s="23" t="s">
        <v>75</v>
      </c>
      <c r="J2056" s="23"/>
      <c r="K2056" s="23"/>
      <c r="L2056" s="23"/>
      <c r="M2056" s="23"/>
      <c r="N2056" s="23"/>
      <c r="O2056" s="23"/>
      <c r="P2056" s="94"/>
    </row>
    <row r="2057" spans="1:16" x14ac:dyDescent="0.2">
      <c r="A2057" s="69"/>
      <c r="B2057" s="66"/>
      <c r="C2057" s="70"/>
      <c r="D2057" s="68"/>
      <c r="E2057" s="68"/>
      <c r="F2057" s="68"/>
      <c r="G2057" s="68"/>
      <c r="H2057" s="68"/>
      <c r="I2057" s="23" t="s">
        <v>75</v>
      </c>
      <c r="J2057" s="23"/>
      <c r="K2057" s="23"/>
      <c r="L2057" s="23"/>
      <c r="M2057" s="23"/>
      <c r="N2057" s="23"/>
      <c r="O2057" s="23"/>
      <c r="P2057" s="94"/>
    </row>
    <row r="2058" spans="1:16" x14ac:dyDescent="0.2">
      <c r="A2058" s="69"/>
      <c r="B2058" s="66"/>
      <c r="C2058" s="70"/>
      <c r="D2058" s="68"/>
      <c r="E2058" s="68"/>
      <c r="F2058" s="68"/>
      <c r="G2058" s="68"/>
      <c r="H2058" s="68"/>
      <c r="I2058" s="23" t="s">
        <v>75</v>
      </c>
      <c r="J2058" s="23"/>
      <c r="K2058" s="23"/>
      <c r="L2058" s="23"/>
      <c r="M2058" s="23"/>
      <c r="N2058" s="23"/>
      <c r="O2058" s="23"/>
      <c r="P2058" s="94"/>
    </row>
    <row r="2059" spans="1:16" x14ac:dyDescent="0.2">
      <c r="A2059" s="69"/>
      <c r="B2059" s="66"/>
      <c r="C2059" s="70"/>
      <c r="D2059" s="68"/>
      <c r="E2059" s="68"/>
      <c r="F2059" s="68"/>
      <c r="G2059" s="68"/>
      <c r="H2059" s="68"/>
      <c r="I2059" s="23" t="s">
        <v>75</v>
      </c>
      <c r="J2059" s="23"/>
      <c r="K2059" s="23"/>
      <c r="L2059" s="23"/>
      <c r="M2059" s="23"/>
      <c r="N2059" s="23"/>
      <c r="O2059" s="23"/>
      <c r="P2059" s="94"/>
    </row>
    <row r="2060" spans="1:16" x14ac:dyDescent="0.2">
      <c r="A2060" s="69"/>
      <c r="B2060" s="66"/>
      <c r="C2060" s="70"/>
      <c r="D2060" s="68"/>
      <c r="E2060" s="68"/>
      <c r="F2060" s="68"/>
      <c r="G2060" s="68"/>
      <c r="H2060" s="68"/>
      <c r="I2060" s="23" t="s">
        <v>75</v>
      </c>
      <c r="J2060" s="23"/>
      <c r="K2060" s="23"/>
      <c r="L2060" s="23"/>
      <c r="M2060" s="23"/>
      <c r="N2060" s="23"/>
      <c r="O2060" s="23"/>
      <c r="P2060" s="94"/>
    </row>
    <row r="2061" spans="1:16" x14ac:dyDescent="0.2">
      <c r="A2061" s="69"/>
      <c r="B2061" s="66"/>
      <c r="C2061" s="70"/>
      <c r="D2061" s="68"/>
      <c r="E2061" s="68"/>
      <c r="F2061" s="68"/>
      <c r="G2061" s="68"/>
      <c r="H2061" s="68"/>
      <c r="I2061" s="23" t="s">
        <v>75</v>
      </c>
      <c r="J2061" s="23"/>
      <c r="K2061" s="23"/>
      <c r="L2061" s="23"/>
      <c r="M2061" s="23"/>
      <c r="N2061" s="23"/>
      <c r="O2061" s="23"/>
      <c r="P2061" s="94"/>
    </row>
    <row r="2062" spans="1:16" x14ac:dyDescent="0.2">
      <c r="A2062" s="69"/>
      <c r="B2062" s="66"/>
      <c r="C2062" s="70"/>
      <c r="D2062" s="68"/>
      <c r="E2062" s="68"/>
      <c r="F2062" s="68"/>
      <c r="G2062" s="68"/>
      <c r="H2062" s="68"/>
      <c r="I2062" s="23" t="s">
        <v>75</v>
      </c>
      <c r="J2062" s="23"/>
      <c r="K2062" s="23"/>
      <c r="L2062" s="23"/>
      <c r="M2062" s="23"/>
      <c r="N2062" s="23"/>
      <c r="O2062" s="23"/>
      <c r="P2062" s="94"/>
    </row>
    <row r="2063" spans="1:16" x14ac:dyDescent="0.2">
      <c r="A2063" s="69"/>
      <c r="B2063" s="66"/>
      <c r="C2063" s="70"/>
      <c r="D2063" s="68"/>
      <c r="E2063" s="68"/>
      <c r="F2063" s="68"/>
      <c r="G2063" s="68"/>
      <c r="H2063" s="68"/>
      <c r="I2063" s="23"/>
      <c r="J2063" s="23"/>
      <c r="K2063" s="23"/>
      <c r="L2063" s="23"/>
      <c r="M2063" s="23"/>
      <c r="N2063" s="23"/>
      <c r="O2063" s="23"/>
      <c r="P2063" s="94"/>
    </row>
    <row r="2064" spans="1:16" x14ac:dyDescent="0.2">
      <c r="A2064" s="69"/>
      <c r="B2064" s="66"/>
      <c r="C2064" s="67"/>
      <c r="D2064" s="68"/>
      <c r="E2064" s="68"/>
      <c r="F2064" s="68"/>
      <c r="G2064" s="68"/>
      <c r="H2064" s="68"/>
      <c r="I2064" s="23" t="s">
        <v>75</v>
      </c>
      <c r="J2064" s="23"/>
      <c r="K2064" s="23"/>
      <c r="L2064" s="23"/>
      <c r="M2064" s="23"/>
      <c r="N2064" s="23"/>
      <c r="O2064" s="23"/>
      <c r="P2064" s="94"/>
    </row>
    <row r="2065" spans="1:16" x14ac:dyDescent="0.2">
      <c r="A2065" s="69"/>
      <c r="B2065" s="66"/>
      <c r="C2065" s="67"/>
      <c r="D2065" s="68"/>
      <c r="E2065" s="68"/>
      <c r="F2065" s="68"/>
      <c r="G2065" s="68"/>
      <c r="H2065" s="68"/>
      <c r="I2065" s="23" t="s">
        <v>30</v>
      </c>
      <c r="J2065" s="23"/>
      <c r="K2065" s="23"/>
      <c r="L2065" s="23"/>
      <c r="M2065" s="23"/>
      <c r="N2065" s="23"/>
      <c r="O2065" s="23"/>
      <c r="P2065" s="94"/>
    </row>
    <row r="2066" spans="1:16" x14ac:dyDescent="0.2">
      <c r="A2066" s="69"/>
      <c r="B2066" s="66"/>
      <c r="C2066" s="67"/>
      <c r="D2066" s="68"/>
      <c r="E2066" s="68"/>
      <c r="F2066" s="68"/>
      <c r="G2066" s="68"/>
      <c r="H2066" s="68"/>
      <c r="I2066" s="23" t="s">
        <v>30</v>
      </c>
      <c r="J2066" s="23"/>
      <c r="K2066" s="23"/>
      <c r="L2066" s="23"/>
      <c r="M2066" s="23"/>
      <c r="N2066" s="23"/>
      <c r="O2066" s="23"/>
      <c r="P2066" s="94"/>
    </row>
    <row r="2067" spans="1:16" x14ac:dyDescent="0.2">
      <c r="A2067" s="69"/>
      <c r="B2067" s="66"/>
      <c r="C2067" s="67"/>
      <c r="D2067" s="68"/>
      <c r="E2067" s="68"/>
      <c r="F2067" s="68"/>
      <c r="G2067" s="68"/>
      <c r="H2067" s="68"/>
      <c r="I2067" s="23" t="s">
        <v>75</v>
      </c>
      <c r="J2067" s="23"/>
      <c r="K2067" s="23"/>
      <c r="L2067" s="23"/>
      <c r="M2067" s="23"/>
      <c r="N2067" s="23"/>
      <c r="O2067" s="23"/>
      <c r="P2067" s="94"/>
    </row>
    <row r="2068" spans="1:16" x14ac:dyDescent="0.2">
      <c r="A2068" s="69"/>
      <c r="B2068" s="66"/>
      <c r="C2068" s="67"/>
      <c r="D2068" s="68"/>
      <c r="E2068" s="68"/>
      <c r="F2068" s="68"/>
      <c r="G2068" s="68"/>
      <c r="H2068" s="68"/>
      <c r="I2068" s="23" t="s">
        <v>75</v>
      </c>
      <c r="J2068" s="23"/>
      <c r="K2068" s="23"/>
      <c r="L2068" s="23"/>
      <c r="M2068" s="23"/>
      <c r="N2068" s="23"/>
      <c r="O2068" s="23"/>
      <c r="P2068" s="94"/>
    </row>
    <row r="2069" spans="1:16" x14ac:dyDescent="0.2">
      <c r="A2069" s="69"/>
      <c r="B2069" s="66"/>
      <c r="C2069" s="67"/>
      <c r="D2069" s="68"/>
      <c r="E2069" s="68"/>
      <c r="F2069" s="68"/>
      <c r="G2069" s="68"/>
      <c r="H2069" s="68"/>
      <c r="I2069" s="23" t="s">
        <v>75</v>
      </c>
      <c r="J2069" s="23"/>
      <c r="K2069" s="23"/>
      <c r="L2069" s="23"/>
      <c r="M2069" s="23"/>
      <c r="N2069" s="23"/>
      <c r="O2069" s="23"/>
      <c r="P2069" s="94"/>
    </row>
    <row r="2070" spans="1:16" x14ac:dyDescent="0.2">
      <c r="A2070" s="69"/>
      <c r="B2070" s="66"/>
      <c r="C2070" s="67"/>
      <c r="D2070" s="68"/>
      <c r="E2070" s="68"/>
      <c r="F2070" s="68"/>
      <c r="G2070" s="68"/>
      <c r="H2070" s="68"/>
      <c r="I2070" s="23" t="s">
        <v>75</v>
      </c>
      <c r="J2070" s="23"/>
      <c r="K2070" s="23"/>
      <c r="L2070" s="23"/>
      <c r="M2070" s="23"/>
      <c r="N2070" s="23"/>
      <c r="O2070" s="23"/>
      <c r="P2070" s="94"/>
    </row>
    <row r="2071" spans="1:16" x14ac:dyDescent="0.2">
      <c r="A2071" s="69"/>
      <c r="B2071" s="66"/>
      <c r="C2071" s="67"/>
      <c r="D2071" s="68"/>
      <c r="E2071" s="68"/>
      <c r="F2071" s="68"/>
      <c r="G2071" s="68"/>
      <c r="H2071" s="68"/>
      <c r="I2071" s="23" t="s">
        <v>75</v>
      </c>
      <c r="J2071" s="23"/>
      <c r="K2071" s="23"/>
      <c r="L2071" s="23"/>
      <c r="M2071" s="23"/>
      <c r="N2071" s="23"/>
      <c r="O2071" s="23"/>
      <c r="P2071" s="94"/>
    </row>
    <row r="2072" spans="1:16" x14ac:dyDescent="0.2">
      <c r="A2072" s="69"/>
      <c r="B2072" s="66"/>
      <c r="C2072" s="67"/>
      <c r="D2072" s="68"/>
      <c r="E2072" s="68"/>
      <c r="F2072" s="68"/>
      <c r="G2072" s="68"/>
      <c r="H2072" s="68"/>
      <c r="I2072" s="23" t="s">
        <v>30</v>
      </c>
      <c r="J2072" s="23"/>
      <c r="K2072" s="23"/>
      <c r="L2072" s="23"/>
      <c r="M2072" s="23"/>
      <c r="N2072" s="23"/>
      <c r="O2072" s="23"/>
      <c r="P2072" s="94"/>
    </row>
    <row r="2073" spans="1:16" x14ac:dyDescent="0.2">
      <c r="A2073" s="69"/>
      <c r="B2073" s="66"/>
      <c r="C2073" s="67"/>
      <c r="D2073" s="68"/>
      <c r="E2073" s="68"/>
      <c r="F2073" s="68"/>
      <c r="G2073" s="68"/>
      <c r="H2073" s="68"/>
      <c r="I2073" s="23" t="s">
        <v>30</v>
      </c>
      <c r="J2073" s="23"/>
      <c r="K2073" s="23"/>
      <c r="L2073" s="23"/>
      <c r="M2073" s="23"/>
      <c r="N2073" s="23"/>
      <c r="O2073" s="23"/>
      <c r="P2073" s="94"/>
    </row>
    <row r="2074" spans="1:16" x14ac:dyDescent="0.2">
      <c r="A2074" s="69"/>
      <c r="B2074" s="66"/>
      <c r="C2074" s="67"/>
      <c r="D2074" s="68"/>
      <c r="E2074" s="68"/>
      <c r="F2074" s="68"/>
      <c r="G2074" s="68"/>
      <c r="H2074" s="68"/>
      <c r="I2074" s="23" t="s">
        <v>75</v>
      </c>
      <c r="J2074" s="23"/>
      <c r="K2074" s="23"/>
      <c r="L2074" s="23"/>
      <c r="M2074" s="23"/>
      <c r="N2074" s="23"/>
      <c r="O2074" s="23"/>
      <c r="P2074" s="94"/>
    </row>
    <row r="2075" spans="1:16" x14ac:dyDescent="0.2">
      <c r="A2075" s="69"/>
      <c r="B2075" s="66"/>
      <c r="C2075" s="67"/>
      <c r="D2075" s="68"/>
      <c r="E2075" s="68"/>
      <c r="F2075" s="68"/>
      <c r="G2075" s="68"/>
      <c r="H2075" s="68"/>
      <c r="I2075" s="23" t="s">
        <v>75</v>
      </c>
      <c r="J2075" s="23"/>
      <c r="K2075" s="23"/>
      <c r="L2075" s="23"/>
      <c r="M2075" s="23"/>
      <c r="N2075" s="23"/>
      <c r="O2075" s="23"/>
      <c r="P2075" s="94"/>
    </row>
    <row r="2076" spans="1:16" x14ac:dyDescent="0.2">
      <c r="A2076" s="69"/>
      <c r="B2076" s="66"/>
      <c r="C2076" s="67"/>
      <c r="D2076" s="68"/>
      <c r="E2076" s="68"/>
      <c r="F2076" s="68"/>
      <c r="G2076" s="68"/>
      <c r="H2076" s="68"/>
      <c r="I2076" s="23" t="s">
        <v>30</v>
      </c>
      <c r="J2076" s="23"/>
      <c r="K2076" s="23"/>
      <c r="L2076" s="23"/>
      <c r="M2076" s="23"/>
      <c r="N2076" s="23"/>
      <c r="O2076" s="23"/>
      <c r="P2076" s="94"/>
    </row>
    <row r="2077" spans="1:16" x14ac:dyDescent="0.2">
      <c r="A2077" s="69"/>
      <c r="B2077" s="66"/>
      <c r="C2077" s="67"/>
      <c r="D2077" s="68"/>
      <c r="E2077" s="68"/>
      <c r="F2077" s="68"/>
      <c r="G2077" s="68"/>
      <c r="H2077" s="68"/>
      <c r="I2077" s="23" t="s">
        <v>30</v>
      </c>
      <c r="J2077" s="23"/>
      <c r="K2077" s="23"/>
      <c r="L2077" s="23"/>
      <c r="M2077" s="23"/>
      <c r="N2077" s="23"/>
      <c r="O2077" s="23"/>
      <c r="P2077" s="94"/>
    </row>
    <row r="2078" spans="1:16" x14ac:dyDescent="0.2">
      <c r="A2078" s="69"/>
      <c r="B2078" s="66"/>
      <c r="C2078" s="67"/>
      <c r="D2078" s="68"/>
      <c r="E2078" s="68"/>
      <c r="F2078" s="68"/>
      <c r="G2078" s="68"/>
      <c r="H2078" s="68"/>
      <c r="I2078" s="23" t="s">
        <v>75</v>
      </c>
      <c r="J2078" s="23"/>
      <c r="K2078" s="23"/>
      <c r="L2078" s="23"/>
      <c r="M2078" s="23"/>
      <c r="N2078" s="23"/>
      <c r="O2078" s="23"/>
      <c r="P2078" s="94"/>
    </row>
    <row r="2079" spans="1:16" x14ac:dyDescent="0.2">
      <c r="A2079" s="69"/>
      <c r="B2079" s="66"/>
      <c r="C2079" s="67"/>
      <c r="D2079" s="68"/>
      <c r="E2079" s="68"/>
      <c r="F2079" s="68"/>
      <c r="G2079" s="68"/>
      <c r="H2079" s="68"/>
      <c r="I2079" s="23" t="s">
        <v>30</v>
      </c>
      <c r="J2079" s="23"/>
      <c r="K2079" s="23"/>
      <c r="L2079" s="23"/>
      <c r="M2079" s="23"/>
      <c r="N2079" s="23"/>
      <c r="O2079" s="23"/>
      <c r="P2079" s="94"/>
    </row>
    <row r="2080" spans="1:16" x14ac:dyDescent="0.2">
      <c r="A2080" s="69"/>
      <c r="B2080" s="66"/>
      <c r="C2080" s="67"/>
      <c r="D2080" s="68"/>
      <c r="E2080" s="68"/>
      <c r="F2080" s="68"/>
      <c r="G2080" s="68"/>
      <c r="H2080" s="68"/>
      <c r="I2080" s="23" t="s">
        <v>75</v>
      </c>
      <c r="J2080" s="23"/>
      <c r="K2080" s="23"/>
      <c r="L2080" s="23"/>
      <c r="M2080" s="23"/>
      <c r="N2080" s="23"/>
      <c r="O2080" s="23"/>
      <c r="P2080" s="94"/>
    </row>
    <row r="2081" spans="1:16" x14ac:dyDescent="0.2">
      <c r="A2081" s="69"/>
      <c r="B2081" s="66"/>
      <c r="C2081" s="67"/>
      <c r="D2081" s="68"/>
      <c r="E2081" s="68"/>
      <c r="F2081" s="68"/>
      <c r="G2081" s="68"/>
      <c r="H2081" s="68"/>
      <c r="I2081" s="23" t="s">
        <v>30</v>
      </c>
      <c r="J2081" s="23"/>
      <c r="K2081" s="23"/>
      <c r="L2081" s="23"/>
      <c r="M2081" s="23"/>
      <c r="N2081" s="23"/>
      <c r="O2081" s="23"/>
      <c r="P2081" s="94"/>
    </row>
    <row r="2082" spans="1:16" x14ac:dyDescent="0.2">
      <c r="A2082" s="69"/>
      <c r="B2082" s="66"/>
      <c r="C2082" s="67"/>
      <c r="D2082" s="68"/>
      <c r="E2082" s="68"/>
      <c r="F2082" s="68"/>
      <c r="G2082" s="68"/>
      <c r="H2082" s="68"/>
      <c r="I2082" s="23" t="s">
        <v>30</v>
      </c>
      <c r="J2082" s="23"/>
      <c r="K2082" s="23"/>
      <c r="L2082" s="23"/>
      <c r="M2082" s="23"/>
      <c r="N2082" s="23"/>
      <c r="O2082" s="23"/>
      <c r="P2082" s="94"/>
    </row>
    <row r="2083" spans="1:16" x14ac:dyDescent="0.2">
      <c r="A2083" s="69"/>
      <c r="B2083" s="66"/>
      <c r="C2083" s="67"/>
      <c r="D2083" s="68"/>
      <c r="E2083" s="68"/>
      <c r="F2083" s="68"/>
      <c r="G2083" s="68"/>
      <c r="H2083" s="68"/>
      <c r="I2083" s="23" t="s">
        <v>75</v>
      </c>
      <c r="J2083" s="23"/>
      <c r="K2083" s="23"/>
      <c r="L2083" s="23"/>
      <c r="M2083" s="23"/>
      <c r="N2083" s="23"/>
      <c r="O2083" s="23"/>
      <c r="P2083" s="94"/>
    </row>
    <row r="2084" spans="1:16" x14ac:dyDescent="0.2">
      <c r="A2084" s="69"/>
      <c r="B2084" s="66"/>
      <c r="C2084" s="67"/>
      <c r="D2084" s="68"/>
      <c r="E2084" s="68"/>
      <c r="F2084" s="68"/>
      <c r="G2084" s="68"/>
      <c r="H2084" s="68"/>
      <c r="I2084" s="23" t="s">
        <v>30</v>
      </c>
      <c r="J2084" s="23"/>
      <c r="K2084" s="23"/>
      <c r="L2084" s="23"/>
      <c r="M2084" s="23"/>
      <c r="N2084" s="23"/>
      <c r="O2084" s="23"/>
      <c r="P2084" s="94"/>
    </row>
    <row r="2085" spans="1:16" x14ac:dyDescent="0.2">
      <c r="A2085" s="69"/>
      <c r="B2085" s="66"/>
      <c r="C2085" s="67"/>
      <c r="D2085" s="68"/>
      <c r="E2085" s="68"/>
      <c r="F2085" s="68"/>
      <c r="G2085" s="68"/>
      <c r="H2085" s="68"/>
      <c r="I2085" s="23" t="s">
        <v>75</v>
      </c>
      <c r="J2085" s="23"/>
      <c r="K2085" s="23"/>
      <c r="L2085" s="23"/>
      <c r="M2085" s="23"/>
      <c r="N2085" s="23"/>
      <c r="O2085" s="23"/>
      <c r="P2085" s="94"/>
    </row>
    <row r="2086" spans="1:16" x14ac:dyDescent="0.2">
      <c r="A2086" s="69"/>
      <c r="B2086" s="66"/>
      <c r="C2086" s="67"/>
      <c r="D2086" s="68"/>
      <c r="E2086" s="68"/>
      <c r="F2086" s="68"/>
      <c r="G2086" s="68"/>
      <c r="H2086" s="68"/>
      <c r="I2086" s="23" t="s">
        <v>30</v>
      </c>
      <c r="J2086" s="23"/>
      <c r="K2086" s="23"/>
      <c r="L2086" s="23"/>
      <c r="M2086" s="23"/>
      <c r="N2086" s="23"/>
      <c r="O2086" s="23"/>
      <c r="P2086" s="94"/>
    </row>
    <row r="2087" spans="1:16" x14ac:dyDescent="0.2">
      <c r="A2087" s="69"/>
      <c r="B2087" s="66"/>
      <c r="C2087" s="67"/>
      <c r="D2087" s="68"/>
      <c r="E2087" s="68"/>
      <c r="F2087" s="68"/>
      <c r="G2087" s="68"/>
      <c r="H2087" s="68"/>
      <c r="I2087" s="23" t="s">
        <v>30</v>
      </c>
      <c r="J2087" s="23"/>
      <c r="K2087" s="23"/>
      <c r="L2087" s="23"/>
      <c r="M2087" s="23"/>
      <c r="N2087" s="23"/>
      <c r="O2087" s="23"/>
      <c r="P2087" s="94"/>
    </row>
    <row r="2088" spans="1:16" x14ac:dyDescent="0.2">
      <c r="A2088" s="69"/>
      <c r="B2088" s="66"/>
      <c r="C2088" s="67"/>
      <c r="D2088" s="68"/>
      <c r="E2088" s="68"/>
      <c r="F2088" s="68"/>
      <c r="G2088" s="68"/>
      <c r="H2088" s="68"/>
      <c r="I2088" s="23" t="s">
        <v>30</v>
      </c>
      <c r="J2088" s="23"/>
      <c r="K2088" s="23"/>
      <c r="L2088" s="23"/>
      <c r="M2088" s="23"/>
      <c r="N2088" s="23"/>
      <c r="O2088" s="23"/>
      <c r="P2088" s="94"/>
    </row>
    <row r="2089" spans="1:16" x14ac:dyDescent="0.2">
      <c r="A2089" s="69"/>
      <c r="B2089" s="66"/>
      <c r="C2089" s="67"/>
      <c r="D2089" s="68"/>
      <c r="E2089" s="68"/>
      <c r="F2089" s="68"/>
      <c r="G2089" s="68"/>
      <c r="H2089" s="68"/>
      <c r="I2089" s="23" t="s">
        <v>75</v>
      </c>
      <c r="J2089" s="23"/>
      <c r="K2089" s="23"/>
      <c r="L2089" s="23"/>
      <c r="M2089" s="23"/>
      <c r="N2089" s="23"/>
      <c r="O2089" s="23"/>
      <c r="P2089" s="94"/>
    </row>
    <row r="2090" spans="1:16" x14ac:dyDescent="0.2">
      <c r="A2090" s="69"/>
      <c r="B2090" s="66"/>
      <c r="C2090" s="67"/>
      <c r="D2090" s="68"/>
      <c r="E2090" s="68"/>
      <c r="F2090" s="68"/>
      <c r="G2090" s="68"/>
      <c r="H2090" s="68"/>
      <c r="I2090" s="23" t="s">
        <v>75</v>
      </c>
      <c r="J2090" s="23"/>
      <c r="K2090" s="23"/>
      <c r="L2090" s="23"/>
      <c r="M2090" s="23"/>
      <c r="N2090" s="23"/>
      <c r="O2090" s="23"/>
      <c r="P2090" s="94"/>
    </row>
    <row r="2091" spans="1:16" x14ac:dyDescent="0.2">
      <c r="A2091" s="69"/>
      <c r="B2091" s="66"/>
      <c r="C2091" s="67"/>
      <c r="D2091" s="68"/>
      <c r="E2091" s="68"/>
      <c r="F2091" s="68"/>
      <c r="G2091" s="68"/>
      <c r="H2091" s="68"/>
      <c r="I2091" s="23" t="s">
        <v>30</v>
      </c>
      <c r="J2091" s="23"/>
      <c r="K2091" s="23"/>
      <c r="L2091" s="23"/>
      <c r="M2091" s="23"/>
      <c r="N2091" s="23"/>
      <c r="O2091" s="23"/>
      <c r="P2091" s="94"/>
    </row>
    <row r="2092" spans="1:16" x14ac:dyDescent="0.2">
      <c r="A2092" s="69"/>
      <c r="B2092" s="66"/>
      <c r="C2092" s="67"/>
      <c r="D2092" s="68"/>
      <c r="E2092" s="68"/>
      <c r="F2092" s="68"/>
      <c r="G2092" s="68"/>
      <c r="H2092" s="68"/>
      <c r="I2092" s="23" t="s">
        <v>75</v>
      </c>
      <c r="J2092" s="23"/>
      <c r="K2092" s="23"/>
      <c r="L2092" s="23"/>
      <c r="M2092" s="23"/>
      <c r="N2092" s="23"/>
      <c r="O2092" s="23"/>
      <c r="P2092" s="94"/>
    </row>
    <row r="2093" spans="1:16" x14ac:dyDescent="0.2">
      <c r="A2093" s="69"/>
      <c r="B2093" s="66"/>
      <c r="C2093" s="67"/>
      <c r="D2093" s="68"/>
      <c r="E2093" s="68"/>
      <c r="F2093" s="68"/>
      <c r="G2093" s="68"/>
      <c r="H2093" s="68"/>
      <c r="I2093" s="23" t="s">
        <v>75</v>
      </c>
      <c r="J2093" s="23"/>
      <c r="K2093" s="23"/>
      <c r="L2093" s="23"/>
      <c r="M2093" s="23"/>
      <c r="N2093" s="23"/>
      <c r="O2093" s="23"/>
      <c r="P2093" s="94"/>
    </row>
    <row r="2094" spans="1:16" x14ac:dyDescent="0.2">
      <c r="A2094" s="69"/>
      <c r="B2094" s="66"/>
      <c r="C2094" s="67"/>
      <c r="D2094" s="68"/>
      <c r="E2094" s="68"/>
      <c r="F2094" s="68"/>
      <c r="G2094" s="68"/>
      <c r="H2094" s="68"/>
      <c r="I2094" s="23" t="s">
        <v>75</v>
      </c>
      <c r="J2094" s="23"/>
      <c r="K2094" s="23"/>
      <c r="L2094" s="23"/>
      <c r="M2094" s="23"/>
      <c r="N2094" s="23"/>
      <c r="O2094" s="23"/>
      <c r="P2094" s="94"/>
    </row>
    <row r="2095" spans="1:16" x14ac:dyDescent="0.2">
      <c r="A2095" s="69"/>
      <c r="B2095" s="66"/>
      <c r="C2095" s="67"/>
      <c r="D2095" s="68"/>
      <c r="E2095" s="68"/>
      <c r="F2095" s="68"/>
      <c r="G2095" s="68"/>
      <c r="H2095" s="68"/>
      <c r="I2095" s="23" t="s">
        <v>30</v>
      </c>
      <c r="J2095" s="23"/>
      <c r="K2095" s="23"/>
      <c r="L2095" s="23"/>
      <c r="M2095" s="23"/>
      <c r="N2095" s="23"/>
      <c r="O2095" s="23"/>
      <c r="P2095" s="94"/>
    </row>
    <row r="2096" spans="1:16" x14ac:dyDescent="0.2">
      <c r="A2096" s="69"/>
      <c r="B2096" s="66"/>
      <c r="C2096" s="67"/>
      <c r="D2096" s="68"/>
      <c r="E2096" s="68"/>
      <c r="F2096" s="68"/>
      <c r="G2096" s="68"/>
      <c r="H2096" s="68"/>
      <c r="I2096" s="23" t="s">
        <v>75</v>
      </c>
      <c r="J2096" s="23"/>
      <c r="K2096" s="23"/>
      <c r="L2096" s="23"/>
      <c r="M2096" s="23"/>
      <c r="N2096" s="23"/>
      <c r="O2096" s="23"/>
      <c r="P2096" s="94"/>
    </row>
    <row r="2097" spans="1:16" x14ac:dyDescent="0.2">
      <c r="A2097" s="69"/>
      <c r="B2097" s="66"/>
      <c r="C2097" s="67"/>
      <c r="D2097" s="68"/>
      <c r="E2097" s="68"/>
      <c r="F2097" s="68"/>
      <c r="G2097" s="68"/>
      <c r="H2097" s="68"/>
      <c r="I2097" s="23" t="s">
        <v>75</v>
      </c>
      <c r="J2097" s="23"/>
      <c r="K2097" s="23"/>
      <c r="L2097" s="23"/>
      <c r="M2097" s="23"/>
      <c r="N2097" s="23"/>
      <c r="O2097" s="23"/>
      <c r="P2097" s="94"/>
    </row>
    <row r="2098" spans="1:16" x14ac:dyDescent="0.2">
      <c r="A2098" s="69"/>
      <c r="B2098" s="66"/>
      <c r="C2098" s="67"/>
      <c r="D2098" s="68"/>
      <c r="E2098" s="68"/>
      <c r="F2098" s="68"/>
      <c r="G2098" s="68"/>
      <c r="H2098" s="68"/>
      <c r="I2098" s="23" t="s">
        <v>75</v>
      </c>
      <c r="J2098" s="23"/>
      <c r="K2098" s="23"/>
      <c r="L2098" s="23"/>
      <c r="M2098" s="23"/>
      <c r="N2098" s="23"/>
      <c r="O2098" s="23"/>
      <c r="P2098" s="94"/>
    </row>
    <row r="2099" spans="1:16" x14ac:dyDescent="0.2">
      <c r="A2099" s="69"/>
      <c r="B2099" s="66"/>
      <c r="C2099" s="67"/>
      <c r="D2099" s="68"/>
      <c r="E2099" s="68"/>
      <c r="F2099" s="68"/>
      <c r="G2099" s="68"/>
      <c r="H2099" s="68"/>
      <c r="I2099" s="23" t="s">
        <v>75</v>
      </c>
      <c r="J2099" s="23"/>
      <c r="K2099" s="23"/>
      <c r="L2099" s="23"/>
      <c r="M2099" s="23"/>
      <c r="N2099" s="23"/>
      <c r="O2099" s="23"/>
      <c r="P2099" s="94"/>
    </row>
    <row r="2100" spans="1:16" x14ac:dyDescent="0.2">
      <c r="A2100" s="69"/>
      <c r="B2100" s="66"/>
      <c r="C2100" s="67"/>
      <c r="D2100" s="68"/>
      <c r="E2100" s="68"/>
      <c r="F2100" s="68"/>
      <c r="G2100" s="68"/>
      <c r="H2100" s="68"/>
      <c r="I2100" s="23" t="s">
        <v>30</v>
      </c>
      <c r="J2100" s="23"/>
      <c r="K2100" s="23"/>
      <c r="L2100" s="23"/>
      <c r="M2100" s="23"/>
      <c r="N2100" s="23"/>
      <c r="O2100" s="23"/>
      <c r="P2100" s="94"/>
    </row>
    <row r="2101" spans="1:16" x14ac:dyDescent="0.2">
      <c r="A2101" s="69"/>
      <c r="B2101" s="66"/>
      <c r="C2101" s="67"/>
      <c r="D2101" s="68"/>
      <c r="E2101" s="68"/>
      <c r="F2101" s="68"/>
      <c r="G2101" s="68"/>
      <c r="H2101" s="68"/>
      <c r="I2101" s="23" t="s">
        <v>30</v>
      </c>
      <c r="J2101" s="23"/>
      <c r="K2101" s="23"/>
      <c r="L2101" s="23"/>
      <c r="M2101" s="23"/>
      <c r="N2101" s="23"/>
      <c r="O2101" s="23"/>
      <c r="P2101" s="94"/>
    </row>
    <row r="2102" spans="1:16" x14ac:dyDescent="0.2">
      <c r="A2102" s="69"/>
      <c r="B2102" s="66"/>
      <c r="C2102" s="67"/>
      <c r="D2102" s="68"/>
      <c r="E2102" s="68"/>
      <c r="F2102" s="68"/>
      <c r="G2102" s="68"/>
      <c r="H2102" s="68"/>
      <c r="I2102" s="23" t="s">
        <v>75</v>
      </c>
      <c r="J2102" s="23"/>
      <c r="K2102" s="23"/>
      <c r="L2102" s="23"/>
      <c r="M2102" s="23"/>
      <c r="N2102" s="23"/>
      <c r="O2102" s="23"/>
      <c r="P2102" s="94"/>
    </row>
    <row r="2103" spans="1:16" x14ac:dyDescent="0.2">
      <c r="A2103" s="69"/>
      <c r="B2103" s="66"/>
      <c r="C2103" s="67"/>
      <c r="D2103" s="68"/>
      <c r="E2103" s="68"/>
      <c r="F2103" s="68"/>
      <c r="G2103" s="68"/>
      <c r="H2103" s="68"/>
      <c r="I2103" s="23" t="s">
        <v>75</v>
      </c>
      <c r="J2103" s="23"/>
      <c r="K2103" s="23"/>
      <c r="L2103" s="23"/>
      <c r="M2103" s="23"/>
      <c r="N2103" s="23"/>
      <c r="O2103" s="23"/>
      <c r="P2103" s="94"/>
    </row>
    <row r="2104" spans="1:16" x14ac:dyDescent="0.2">
      <c r="A2104" s="69"/>
      <c r="B2104" s="66"/>
      <c r="C2104" s="67"/>
      <c r="D2104" s="68"/>
      <c r="E2104" s="68"/>
      <c r="F2104" s="68"/>
      <c r="G2104" s="68"/>
      <c r="H2104" s="68"/>
      <c r="I2104" s="23" t="s">
        <v>30</v>
      </c>
      <c r="J2104" s="23"/>
      <c r="K2104" s="23"/>
      <c r="L2104" s="23"/>
      <c r="M2104" s="23"/>
      <c r="N2104" s="23"/>
      <c r="O2104" s="23"/>
      <c r="P2104" s="94"/>
    </row>
    <row r="2105" spans="1:16" x14ac:dyDescent="0.2">
      <c r="A2105" s="69"/>
      <c r="B2105" s="66"/>
      <c r="C2105" s="67"/>
      <c r="D2105" s="68"/>
      <c r="E2105" s="68"/>
      <c r="F2105" s="68"/>
      <c r="G2105" s="68"/>
      <c r="H2105" s="68"/>
      <c r="I2105" s="23" t="s">
        <v>75</v>
      </c>
      <c r="J2105" s="23"/>
      <c r="K2105" s="23"/>
      <c r="L2105" s="23"/>
      <c r="M2105" s="23"/>
      <c r="N2105" s="23"/>
      <c r="O2105" s="23"/>
      <c r="P2105" s="94"/>
    </row>
    <row r="2106" spans="1:16" x14ac:dyDescent="0.2">
      <c r="A2106" s="69"/>
      <c r="B2106" s="66"/>
      <c r="C2106" s="67"/>
      <c r="D2106" s="68"/>
      <c r="E2106" s="68"/>
      <c r="F2106" s="68"/>
      <c r="G2106" s="68"/>
      <c r="H2106" s="68"/>
      <c r="I2106" s="23" t="s">
        <v>75</v>
      </c>
      <c r="J2106" s="23"/>
      <c r="K2106" s="23"/>
      <c r="L2106" s="23"/>
      <c r="M2106" s="23"/>
      <c r="N2106" s="23"/>
      <c r="O2106" s="23"/>
      <c r="P2106" s="94"/>
    </row>
    <row r="2107" spans="1:16" x14ac:dyDescent="0.2">
      <c r="A2107" s="69"/>
      <c r="B2107" s="66"/>
      <c r="C2107" s="67"/>
      <c r="D2107" s="68"/>
      <c r="E2107" s="68"/>
      <c r="F2107" s="68"/>
      <c r="G2107" s="68"/>
      <c r="H2107" s="68"/>
      <c r="I2107" s="23" t="s">
        <v>75</v>
      </c>
      <c r="J2107" s="23"/>
      <c r="K2107" s="23"/>
      <c r="L2107" s="23"/>
      <c r="M2107" s="23"/>
      <c r="N2107" s="23"/>
      <c r="O2107" s="23"/>
      <c r="P2107" s="94"/>
    </row>
    <row r="2108" spans="1:16" x14ac:dyDescent="0.2">
      <c r="A2108" s="69"/>
      <c r="B2108" s="66"/>
      <c r="C2108" s="67"/>
      <c r="D2108" s="68"/>
      <c r="E2108" s="68"/>
      <c r="F2108" s="68"/>
      <c r="G2108" s="68"/>
      <c r="H2108" s="68"/>
      <c r="I2108" s="23" t="s">
        <v>75</v>
      </c>
      <c r="J2108" s="23"/>
      <c r="K2108" s="23"/>
      <c r="L2108" s="23"/>
      <c r="M2108" s="23"/>
      <c r="N2108" s="23"/>
      <c r="O2108" s="23"/>
      <c r="P2108" s="94"/>
    </row>
    <row r="2109" spans="1:16" x14ac:dyDescent="0.2">
      <c r="A2109" s="69"/>
      <c r="B2109" s="66"/>
      <c r="C2109" s="67"/>
      <c r="D2109" s="68"/>
      <c r="E2109" s="68"/>
      <c r="F2109" s="68"/>
      <c r="G2109" s="68"/>
      <c r="H2109" s="68"/>
      <c r="I2109" s="23" t="s">
        <v>21</v>
      </c>
      <c r="J2109" s="23"/>
      <c r="K2109" s="23"/>
      <c r="L2109" s="23"/>
      <c r="M2109" s="23"/>
      <c r="N2109" s="23"/>
      <c r="O2109" s="23"/>
      <c r="P2109" s="94"/>
    </row>
    <row r="2110" spans="1:16" x14ac:dyDescent="0.2">
      <c r="A2110" s="69"/>
      <c r="B2110" s="66"/>
      <c r="C2110" s="67"/>
      <c r="D2110" s="68"/>
      <c r="E2110" s="68"/>
      <c r="F2110" s="68"/>
      <c r="G2110" s="68"/>
      <c r="H2110" s="68"/>
      <c r="I2110" s="23" t="s">
        <v>75</v>
      </c>
      <c r="J2110" s="23"/>
      <c r="K2110" s="23"/>
      <c r="L2110" s="23"/>
      <c r="M2110" s="23"/>
      <c r="N2110" s="23"/>
      <c r="O2110" s="23"/>
      <c r="P2110" s="94"/>
    </row>
    <row r="2111" spans="1:16" x14ac:dyDescent="0.2">
      <c r="A2111" s="69"/>
      <c r="B2111" s="66"/>
      <c r="C2111" s="67"/>
      <c r="D2111" s="68"/>
      <c r="E2111" s="68"/>
      <c r="F2111" s="68"/>
      <c r="G2111" s="68"/>
      <c r="H2111" s="68"/>
      <c r="I2111" s="23" t="s">
        <v>75</v>
      </c>
      <c r="J2111" s="23"/>
      <c r="K2111" s="23"/>
      <c r="L2111" s="23"/>
      <c r="M2111" s="23"/>
      <c r="N2111" s="23"/>
      <c r="O2111" s="23"/>
      <c r="P2111" s="94"/>
    </row>
    <row r="2112" spans="1:16" x14ac:dyDescent="0.2">
      <c r="A2112" s="69"/>
      <c r="B2112" s="66"/>
      <c r="C2112" s="67"/>
      <c r="D2112" s="68"/>
      <c r="E2112" s="68"/>
      <c r="F2112" s="68"/>
      <c r="G2112" s="68"/>
      <c r="H2112" s="68"/>
      <c r="I2112" s="23" t="s">
        <v>75</v>
      </c>
      <c r="J2112" s="23"/>
      <c r="K2112" s="23"/>
      <c r="L2112" s="23"/>
      <c r="M2112" s="23"/>
      <c r="N2112" s="23"/>
      <c r="O2112" s="23"/>
      <c r="P2112" s="94"/>
    </row>
    <row r="2113" spans="1:16" x14ac:dyDescent="0.2">
      <c r="A2113" s="69"/>
      <c r="B2113" s="66"/>
      <c r="C2113" s="67"/>
      <c r="D2113" s="68"/>
      <c r="E2113" s="68"/>
      <c r="F2113" s="68"/>
      <c r="G2113" s="68"/>
      <c r="H2113" s="68"/>
      <c r="I2113" s="23" t="s">
        <v>75</v>
      </c>
      <c r="J2113" s="23"/>
      <c r="K2113" s="23"/>
      <c r="L2113" s="23"/>
      <c r="M2113" s="23"/>
      <c r="N2113" s="23"/>
      <c r="O2113" s="23"/>
      <c r="P2113" s="94"/>
    </row>
    <row r="2114" spans="1:16" x14ac:dyDescent="0.2">
      <c r="A2114" s="69"/>
      <c r="B2114" s="66"/>
      <c r="C2114" s="67"/>
      <c r="D2114" s="68"/>
      <c r="E2114" s="68"/>
      <c r="F2114" s="68"/>
      <c r="G2114" s="68"/>
      <c r="H2114" s="68"/>
      <c r="I2114" s="23" t="s">
        <v>75</v>
      </c>
      <c r="J2114" s="23"/>
      <c r="K2114" s="23"/>
      <c r="L2114" s="23"/>
      <c r="M2114" s="23"/>
      <c r="N2114" s="23"/>
      <c r="O2114" s="23"/>
      <c r="P2114" s="94"/>
    </row>
    <row r="2115" spans="1:16" x14ac:dyDescent="0.2">
      <c r="A2115" s="69"/>
      <c r="B2115" s="66"/>
      <c r="C2115" s="67"/>
      <c r="D2115" s="68"/>
      <c r="E2115" s="68"/>
      <c r="F2115" s="68"/>
      <c r="G2115" s="68"/>
      <c r="H2115" s="68"/>
      <c r="I2115" s="23" t="s">
        <v>75</v>
      </c>
      <c r="J2115" s="23"/>
      <c r="K2115" s="23"/>
      <c r="L2115" s="23"/>
      <c r="M2115" s="23"/>
      <c r="N2115" s="23"/>
      <c r="O2115" s="23"/>
      <c r="P2115" s="94"/>
    </row>
    <row r="2116" spans="1:16" x14ac:dyDescent="0.2">
      <c r="A2116" s="69"/>
      <c r="B2116" s="66"/>
      <c r="C2116" s="67"/>
      <c r="D2116" s="68"/>
      <c r="E2116" s="68"/>
      <c r="F2116" s="68"/>
      <c r="G2116" s="68"/>
      <c r="H2116" s="68"/>
      <c r="I2116" s="23" t="s">
        <v>75</v>
      </c>
      <c r="J2116" s="23"/>
      <c r="K2116" s="23"/>
      <c r="L2116" s="23"/>
      <c r="M2116" s="23"/>
      <c r="N2116" s="23"/>
      <c r="O2116" s="23"/>
      <c r="P2116" s="94"/>
    </row>
    <row r="2117" spans="1:16" x14ac:dyDescent="0.2">
      <c r="A2117" s="69"/>
      <c r="B2117" s="66"/>
      <c r="C2117" s="67"/>
      <c r="D2117" s="68"/>
      <c r="E2117" s="68"/>
      <c r="F2117" s="68"/>
      <c r="G2117" s="68"/>
      <c r="H2117" s="68"/>
      <c r="I2117" s="23" t="s">
        <v>75</v>
      </c>
      <c r="J2117" s="23"/>
      <c r="K2117" s="23"/>
      <c r="L2117" s="23"/>
      <c r="M2117" s="23"/>
      <c r="N2117" s="23"/>
      <c r="O2117" s="23"/>
      <c r="P2117" s="94"/>
    </row>
    <row r="2118" spans="1:16" x14ac:dyDescent="0.2">
      <c r="A2118" s="69"/>
      <c r="B2118" s="66"/>
      <c r="C2118" s="67"/>
      <c r="D2118" s="68"/>
      <c r="E2118" s="68"/>
      <c r="F2118" s="68"/>
      <c r="G2118" s="68"/>
      <c r="H2118" s="68"/>
      <c r="I2118" s="23" t="s">
        <v>75</v>
      </c>
      <c r="J2118" s="23"/>
      <c r="K2118" s="23"/>
      <c r="L2118" s="23"/>
      <c r="M2118" s="23"/>
      <c r="N2118" s="23"/>
      <c r="O2118" s="23"/>
      <c r="P2118" s="94"/>
    </row>
    <row r="2119" spans="1:16" x14ac:dyDescent="0.2">
      <c r="A2119" s="69"/>
      <c r="B2119" s="66"/>
      <c r="C2119" s="67"/>
      <c r="D2119" s="68"/>
      <c r="E2119" s="68"/>
      <c r="F2119" s="68"/>
      <c r="G2119" s="68"/>
      <c r="H2119" s="68"/>
      <c r="I2119" s="23" t="s">
        <v>75</v>
      </c>
      <c r="J2119" s="23"/>
      <c r="K2119" s="23"/>
      <c r="L2119" s="23"/>
      <c r="M2119" s="23"/>
      <c r="N2119" s="23"/>
      <c r="O2119" s="23"/>
      <c r="P2119" s="94"/>
    </row>
    <row r="2120" spans="1:16" x14ac:dyDescent="0.2">
      <c r="A2120" s="69"/>
      <c r="B2120" s="66"/>
      <c r="C2120" s="67"/>
      <c r="D2120" s="68"/>
      <c r="E2120" s="68"/>
      <c r="F2120" s="68"/>
      <c r="G2120" s="68"/>
      <c r="H2120" s="68"/>
      <c r="I2120" s="23" t="s">
        <v>75</v>
      </c>
      <c r="J2120" s="23"/>
      <c r="K2120" s="23"/>
      <c r="L2120" s="23"/>
      <c r="M2120" s="23"/>
      <c r="N2120" s="23"/>
      <c r="O2120" s="23"/>
      <c r="P2120" s="94"/>
    </row>
    <row r="2121" spans="1:16" x14ac:dyDescent="0.2">
      <c r="A2121" s="69"/>
      <c r="B2121" s="66"/>
      <c r="C2121" s="67"/>
      <c r="D2121" s="68"/>
      <c r="E2121" s="68"/>
      <c r="F2121" s="68"/>
      <c r="G2121" s="68"/>
      <c r="H2121" s="68"/>
      <c r="I2121" s="23" t="s">
        <v>75</v>
      </c>
      <c r="J2121" s="23"/>
      <c r="K2121" s="23"/>
      <c r="L2121" s="23"/>
      <c r="M2121" s="23"/>
      <c r="N2121" s="23"/>
      <c r="O2121" s="23"/>
      <c r="P2121" s="94"/>
    </row>
    <row r="2122" spans="1:16" x14ac:dyDescent="0.2">
      <c r="A2122" s="69"/>
      <c r="B2122" s="66"/>
      <c r="C2122" s="67"/>
      <c r="D2122" s="68"/>
      <c r="E2122" s="68"/>
      <c r="F2122" s="68"/>
      <c r="G2122" s="68"/>
      <c r="H2122" s="68"/>
      <c r="I2122" s="23" t="s">
        <v>75</v>
      </c>
      <c r="J2122" s="23"/>
      <c r="K2122" s="23"/>
      <c r="L2122" s="23"/>
      <c r="M2122" s="23"/>
      <c r="N2122" s="23"/>
      <c r="O2122" s="23"/>
      <c r="P2122" s="94"/>
    </row>
    <row r="2123" spans="1:16" x14ac:dyDescent="0.2">
      <c r="A2123" s="69"/>
      <c r="B2123" s="66"/>
      <c r="C2123" s="67"/>
      <c r="D2123" s="68"/>
      <c r="E2123" s="68"/>
      <c r="F2123" s="68"/>
      <c r="G2123" s="68"/>
      <c r="H2123" s="68"/>
      <c r="I2123" s="23" t="s">
        <v>75</v>
      </c>
      <c r="J2123" s="23"/>
      <c r="K2123" s="23"/>
      <c r="L2123" s="23"/>
      <c r="M2123" s="23"/>
      <c r="N2123" s="23"/>
      <c r="O2123" s="23"/>
      <c r="P2123" s="94"/>
    </row>
    <row r="2124" spans="1:16" x14ac:dyDescent="0.2">
      <c r="A2124" s="69"/>
      <c r="B2124" s="66"/>
      <c r="C2124" s="67"/>
      <c r="D2124" s="68"/>
      <c r="E2124" s="68"/>
      <c r="F2124" s="68"/>
      <c r="G2124" s="68"/>
      <c r="H2124" s="68"/>
      <c r="I2124" s="23" t="s">
        <v>75</v>
      </c>
      <c r="J2124" s="23"/>
      <c r="K2124" s="23"/>
      <c r="L2124" s="23"/>
      <c r="M2124" s="23"/>
      <c r="N2124" s="23"/>
      <c r="O2124" s="23"/>
      <c r="P2124" s="94"/>
    </row>
    <row r="2125" spans="1:16" x14ac:dyDescent="0.2">
      <c r="A2125" s="69"/>
      <c r="B2125" s="66"/>
      <c r="C2125" s="67"/>
      <c r="D2125" s="68"/>
      <c r="E2125" s="68"/>
      <c r="F2125" s="68"/>
      <c r="G2125" s="68"/>
      <c r="H2125" s="68"/>
      <c r="I2125" s="23" t="s">
        <v>75</v>
      </c>
      <c r="J2125" s="23"/>
      <c r="K2125" s="23"/>
      <c r="L2125" s="23"/>
      <c r="M2125" s="23"/>
      <c r="N2125" s="23"/>
      <c r="O2125" s="23"/>
      <c r="P2125" s="94"/>
    </row>
    <row r="2126" spans="1:16" x14ac:dyDescent="0.2">
      <c r="A2126" s="69"/>
      <c r="B2126" s="66"/>
      <c r="C2126" s="67"/>
      <c r="D2126" s="68"/>
      <c r="E2126" s="68"/>
      <c r="F2126" s="68"/>
      <c r="G2126" s="68"/>
      <c r="H2126" s="68"/>
      <c r="I2126" s="23" t="s">
        <v>75</v>
      </c>
      <c r="J2126" s="23"/>
      <c r="K2126" s="23"/>
      <c r="L2126" s="23"/>
      <c r="M2126" s="23"/>
      <c r="N2126" s="23"/>
      <c r="O2126" s="23"/>
      <c r="P2126" s="94"/>
    </row>
    <row r="2127" spans="1:16" x14ac:dyDescent="0.2">
      <c r="A2127" s="69"/>
      <c r="B2127" s="66"/>
      <c r="C2127" s="67"/>
      <c r="D2127" s="68"/>
      <c r="E2127" s="68"/>
      <c r="F2127" s="68"/>
      <c r="G2127" s="68"/>
      <c r="H2127" s="68"/>
      <c r="I2127" s="23" t="s">
        <v>30</v>
      </c>
      <c r="J2127" s="23"/>
      <c r="K2127" s="23"/>
      <c r="L2127" s="23"/>
      <c r="M2127" s="23"/>
      <c r="N2127" s="23"/>
      <c r="O2127" s="23"/>
      <c r="P2127" s="94"/>
    </row>
    <row r="2128" spans="1:16" x14ac:dyDescent="0.2">
      <c r="A2128" s="69"/>
      <c r="B2128" s="66"/>
      <c r="C2128" s="67"/>
      <c r="D2128" s="68"/>
      <c r="E2128" s="68"/>
      <c r="F2128" s="68"/>
      <c r="G2128" s="68"/>
      <c r="H2128" s="68"/>
      <c r="I2128" s="23" t="s">
        <v>75</v>
      </c>
      <c r="J2128" s="23"/>
      <c r="K2128" s="23"/>
      <c r="L2128" s="23"/>
      <c r="M2128" s="23"/>
      <c r="N2128" s="23"/>
      <c r="O2128" s="23"/>
      <c r="P2128" s="94"/>
    </row>
    <row r="2129" spans="1:16" x14ac:dyDescent="0.2">
      <c r="A2129" s="69"/>
      <c r="B2129" s="66"/>
      <c r="C2129" s="67"/>
      <c r="D2129" s="68"/>
      <c r="E2129" s="68"/>
      <c r="F2129" s="68"/>
      <c r="G2129" s="68"/>
      <c r="H2129" s="68"/>
      <c r="I2129" s="23" t="s">
        <v>75</v>
      </c>
      <c r="J2129" s="23"/>
      <c r="K2129" s="23"/>
      <c r="L2129" s="23"/>
      <c r="M2129" s="23"/>
      <c r="N2129" s="23"/>
      <c r="O2129" s="23"/>
      <c r="P2129" s="94"/>
    </row>
    <row r="2130" spans="1:16" x14ac:dyDescent="0.2">
      <c r="A2130" s="69"/>
      <c r="B2130" s="66"/>
      <c r="C2130" s="67"/>
      <c r="D2130" s="68"/>
      <c r="E2130" s="68"/>
      <c r="F2130" s="68"/>
      <c r="G2130" s="68"/>
      <c r="H2130" s="68"/>
      <c r="I2130" s="23" t="s">
        <v>30</v>
      </c>
      <c r="J2130" s="23"/>
      <c r="K2130" s="23"/>
      <c r="L2130" s="23"/>
      <c r="M2130" s="23"/>
      <c r="N2130" s="23"/>
      <c r="O2130" s="23"/>
      <c r="P2130" s="94"/>
    </row>
    <row r="2131" spans="1:16" x14ac:dyDescent="0.2">
      <c r="A2131" s="69"/>
      <c r="B2131" s="66"/>
      <c r="C2131" s="67"/>
      <c r="D2131" s="68"/>
      <c r="E2131" s="68"/>
      <c r="F2131" s="68"/>
      <c r="G2131" s="68"/>
      <c r="H2131" s="68"/>
      <c r="I2131" s="23" t="s">
        <v>75</v>
      </c>
      <c r="J2131" s="23"/>
      <c r="K2131" s="23"/>
      <c r="L2131" s="23"/>
      <c r="M2131" s="23"/>
      <c r="N2131" s="23"/>
      <c r="O2131" s="23"/>
      <c r="P2131" s="94"/>
    </row>
    <row r="2132" spans="1:16" x14ac:dyDescent="0.2">
      <c r="A2132" s="69"/>
      <c r="B2132" s="66"/>
      <c r="C2132" s="67"/>
      <c r="D2132" s="68"/>
      <c r="E2132" s="68"/>
      <c r="F2132" s="68"/>
      <c r="G2132" s="68"/>
      <c r="H2132" s="68"/>
      <c r="I2132" s="23" t="s">
        <v>30</v>
      </c>
      <c r="J2132" s="23"/>
      <c r="K2132" s="23"/>
      <c r="L2132" s="23"/>
      <c r="M2132" s="23"/>
      <c r="N2132" s="23"/>
      <c r="O2132" s="23"/>
      <c r="P2132" s="94"/>
    </row>
    <row r="2133" spans="1:16" x14ac:dyDescent="0.2">
      <c r="A2133" s="69"/>
      <c r="B2133" s="66"/>
      <c r="C2133" s="67"/>
      <c r="D2133" s="68"/>
      <c r="E2133" s="68"/>
      <c r="F2133" s="68"/>
      <c r="G2133" s="68"/>
      <c r="H2133" s="68"/>
      <c r="I2133" s="23" t="s">
        <v>75</v>
      </c>
      <c r="J2133" s="23"/>
      <c r="K2133" s="23"/>
      <c r="L2133" s="23"/>
      <c r="M2133" s="23"/>
      <c r="N2133" s="23"/>
      <c r="O2133" s="23"/>
      <c r="P2133" s="94"/>
    </row>
    <row r="2134" spans="1:16" x14ac:dyDescent="0.2">
      <c r="A2134" s="69"/>
      <c r="B2134" s="66"/>
      <c r="C2134" s="67"/>
      <c r="D2134" s="68"/>
      <c r="E2134" s="68"/>
      <c r="F2134" s="68"/>
      <c r="G2134" s="68"/>
      <c r="H2134" s="68"/>
      <c r="I2134" s="23" t="s">
        <v>30</v>
      </c>
      <c r="J2134" s="23"/>
      <c r="K2134" s="23"/>
      <c r="L2134" s="23"/>
      <c r="M2134" s="23"/>
      <c r="N2134" s="23"/>
      <c r="O2134" s="23"/>
      <c r="P2134" s="94"/>
    </row>
    <row r="2135" spans="1:16" x14ac:dyDescent="0.2">
      <c r="A2135" s="69"/>
      <c r="B2135" s="66"/>
      <c r="C2135" s="67"/>
      <c r="D2135" s="68"/>
      <c r="E2135" s="68"/>
      <c r="F2135" s="68"/>
      <c r="G2135" s="68"/>
      <c r="H2135" s="68"/>
      <c r="I2135" s="23" t="s">
        <v>75</v>
      </c>
      <c r="J2135" s="23"/>
      <c r="K2135" s="23"/>
      <c r="L2135" s="23"/>
      <c r="M2135" s="23"/>
      <c r="N2135" s="23"/>
      <c r="O2135" s="23"/>
      <c r="P2135" s="94"/>
    </row>
    <row r="2136" spans="1:16" x14ac:dyDescent="0.2">
      <c r="A2136" s="69"/>
      <c r="B2136" s="66"/>
      <c r="C2136" s="67"/>
      <c r="D2136" s="68"/>
      <c r="E2136" s="68"/>
      <c r="F2136" s="68"/>
      <c r="G2136" s="68"/>
      <c r="H2136" s="68"/>
      <c r="I2136" s="23" t="s">
        <v>75</v>
      </c>
      <c r="J2136" s="23"/>
      <c r="K2136" s="23"/>
      <c r="L2136" s="23"/>
      <c r="M2136" s="23"/>
      <c r="N2136" s="23"/>
      <c r="O2136" s="23"/>
      <c r="P2136" s="94"/>
    </row>
    <row r="2137" spans="1:16" x14ac:dyDescent="0.2">
      <c r="A2137" s="69"/>
      <c r="B2137" s="66"/>
      <c r="C2137" s="67"/>
      <c r="D2137" s="68"/>
      <c r="E2137" s="68"/>
      <c r="F2137" s="68"/>
      <c r="G2137" s="68"/>
      <c r="H2137" s="68"/>
      <c r="I2137" s="23" t="s">
        <v>75</v>
      </c>
      <c r="J2137" s="23"/>
      <c r="K2137" s="23"/>
      <c r="L2137" s="23"/>
      <c r="M2137" s="23"/>
      <c r="N2137" s="23"/>
      <c r="O2137" s="23"/>
      <c r="P2137" s="94"/>
    </row>
    <row r="2138" spans="1:16" x14ac:dyDescent="0.2">
      <c r="A2138" s="69"/>
      <c r="B2138" s="66"/>
      <c r="C2138" s="67"/>
      <c r="D2138" s="68"/>
      <c r="E2138" s="68"/>
      <c r="F2138" s="68"/>
      <c r="G2138" s="68"/>
      <c r="H2138" s="68"/>
      <c r="I2138" s="23" t="s">
        <v>75</v>
      </c>
      <c r="J2138" s="23"/>
      <c r="K2138" s="23"/>
      <c r="L2138" s="23"/>
      <c r="M2138" s="23"/>
      <c r="N2138" s="23"/>
      <c r="O2138" s="23"/>
      <c r="P2138" s="94"/>
    </row>
    <row r="2139" spans="1:16" x14ac:dyDescent="0.2">
      <c r="A2139" s="69"/>
      <c r="B2139" s="66"/>
      <c r="C2139" s="67"/>
      <c r="D2139" s="68"/>
      <c r="E2139" s="68"/>
      <c r="F2139" s="68"/>
      <c r="G2139" s="68"/>
      <c r="H2139" s="68"/>
      <c r="I2139" s="23" t="s">
        <v>75</v>
      </c>
      <c r="J2139" s="23"/>
      <c r="K2139" s="23"/>
      <c r="L2139" s="23"/>
      <c r="M2139" s="23"/>
      <c r="N2139" s="23"/>
      <c r="O2139" s="23"/>
      <c r="P2139" s="94"/>
    </row>
    <row r="2140" spans="1:16" x14ac:dyDescent="0.2">
      <c r="A2140" s="69"/>
      <c r="B2140" s="66"/>
      <c r="C2140" s="67"/>
      <c r="D2140" s="68"/>
      <c r="E2140" s="68"/>
      <c r="F2140" s="68"/>
      <c r="G2140" s="68"/>
      <c r="H2140" s="68"/>
      <c r="I2140" s="23" t="s">
        <v>75</v>
      </c>
      <c r="J2140" s="23"/>
      <c r="K2140" s="23"/>
      <c r="L2140" s="23"/>
      <c r="M2140" s="23"/>
      <c r="N2140" s="23"/>
      <c r="O2140" s="23"/>
      <c r="P2140" s="94"/>
    </row>
    <row r="2141" spans="1:16" x14ac:dyDescent="0.2">
      <c r="A2141" s="69"/>
      <c r="B2141" s="66"/>
      <c r="C2141" s="67"/>
      <c r="D2141" s="68"/>
      <c r="E2141" s="68"/>
      <c r="F2141" s="68"/>
      <c r="G2141" s="68"/>
      <c r="H2141" s="68"/>
      <c r="I2141" s="23" t="s">
        <v>75</v>
      </c>
      <c r="J2141" s="23"/>
      <c r="K2141" s="23"/>
      <c r="L2141" s="23"/>
      <c r="M2141" s="23"/>
      <c r="N2141" s="23"/>
      <c r="O2141" s="23"/>
      <c r="P2141" s="94"/>
    </row>
    <row r="2142" spans="1:16" x14ac:dyDescent="0.2">
      <c r="A2142" s="69"/>
      <c r="B2142" s="66"/>
      <c r="C2142" s="67"/>
      <c r="D2142" s="68"/>
      <c r="E2142" s="68"/>
      <c r="F2142" s="68"/>
      <c r="G2142" s="68"/>
      <c r="H2142" s="68"/>
      <c r="I2142" s="23" t="s">
        <v>75</v>
      </c>
      <c r="J2142" s="23"/>
      <c r="K2142" s="23"/>
      <c r="L2142" s="23"/>
      <c r="M2142" s="23"/>
      <c r="N2142" s="23"/>
      <c r="O2142" s="23"/>
      <c r="P2142" s="94"/>
    </row>
    <row r="2143" spans="1:16" x14ac:dyDescent="0.2">
      <c r="A2143" s="69"/>
      <c r="B2143" s="66"/>
      <c r="C2143" s="67"/>
      <c r="D2143" s="68"/>
      <c r="E2143" s="68"/>
      <c r="F2143" s="68"/>
      <c r="G2143" s="68"/>
      <c r="H2143" s="68"/>
      <c r="I2143" s="23" t="s">
        <v>75</v>
      </c>
      <c r="J2143" s="23"/>
      <c r="K2143" s="23"/>
      <c r="L2143" s="23"/>
      <c r="M2143" s="23"/>
      <c r="N2143" s="23"/>
      <c r="O2143" s="23"/>
      <c r="P2143" s="94"/>
    </row>
    <row r="2144" spans="1:16" x14ac:dyDescent="0.2">
      <c r="A2144" s="69"/>
      <c r="B2144" s="66"/>
      <c r="C2144" s="67"/>
      <c r="D2144" s="68"/>
      <c r="E2144" s="68"/>
      <c r="F2144" s="68"/>
      <c r="G2144" s="68"/>
      <c r="H2144" s="68"/>
      <c r="I2144" s="23" t="s">
        <v>75</v>
      </c>
      <c r="J2144" s="23"/>
      <c r="K2144" s="23"/>
      <c r="L2144" s="23"/>
      <c r="M2144" s="23"/>
      <c r="N2144" s="23"/>
      <c r="O2144" s="23"/>
      <c r="P2144" s="94"/>
    </row>
    <row r="2145" spans="1:16" x14ac:dyDescent="0.2">
      <c r="A2145" s="69"/>
      <c r="B2145" s="66"/>
      <c r="C2145" s="67"/>
      <c r="D2145" s="68"/>
      <c r="E2145" s="68"/>
      <c r="F2145" s="68"/>
      <c r="G2145" s="68"/>
      <c r="H2145" s="68"/>
      <c r="I2145" s="23" t="s">
        <v>75</v>
      </c>
      <c r="J2145" s="23"/>
      <c r="K2145" s="23"/>
      <c r="L2145" s="23"/>
      <c r="M2145" s="23"/>
      <c r="N2145" s="23"/>
      <c r="O2145" s="23"/>
      <c r="P2145" s="94"/>
    </row>
    <row r="2146" spans="1:16" x14ac:dyDescent="0.2">
      <c r="A2146" s="69"/>
      <c r="B2146" s="66"/>
      <c r="C2146" s="67"/>
      <c r="D2146" s="68"/>
      <c r="E2146" s="68"/>
      <c r="F2146" s="68"/>
      <c r="G2146" s="68"/>
      <c r="H2146" s="68"/>
      <c r="I2146" s="23" t="s">
        <v>75</v>
      </c>
      <c r="J2146" s="23"/>
      <c r="K2146" s="23"/>
      <c r="L2146" s="23"/>
      <c r="M2146" s="23"/>
      <c r="N2146" s="23"/>
      <c r="O2146" s="23"/>
      <c r="P2146" s="94"/>
    </row>
    <row r="2147" spans="1:16" x14ac:dyDescent="0.2">
      <c r="A2147" s="69"/>
      <c r="B2147" s="66"/>
      <c r="C2147" s="67"/>
      <c r="D2147" s="68"/>
      <c r="E2147" s="68"/>
      <c r="F2147" s="68"/>
      <c r="G2147" s="68"/>
      <c r="H2147" s="68"/>
      <c r="I2147" s="23" t="s">
        <v>30</v>
      </c>
      <c r="J2147" s="23"/>
      <c r="K2147" s="23"/>
      <c r="L2147" s="23"/>
      <c r="M2147" s="23"/>
      <c r="N2147" s="23"/>
      <c r="O2147" s="23"/>
      <c r="P2147" s="94"/>
    </row>
    <row r="2148" spans="1:16" x14ac:dyDescent="0.2">
      <c r="A2148" s="69"/>
      <c r="B2148" s="66"/>
      <c r="C2148" s="67"/>
      <c r="D2148" s="68"/>
      <c r="E2148" s="68"/>
      <c r="F2148" s="68"/>
      <c r="G2148" s="68"/>
      <c r="H2148" s="68"/>
      <c r="I2148" s="23" t="s">
        <v>75</v>
      </c>
      <c r="J2148" s="23"/>
      <c r="K2148" s="23"/>
      <c r="L2148" s="23"/>
      <c r="M2148" s="23"/>
      <c r="N2148" s="23"/>
      <c r="O2148" s="23"/>
      <c r="P2148" s="94"/>
    </row>
    <row r="2149" spans="1:16" x14ac:dyDescent="0.2">
      <c r="A2149" s="69"/>
      <c r="B2149" s="66"/>
      <c r="C2149" s="67"/>
      <c r="D2149" s="68"/>
      <c r="E2149" s="68"/>
      <c r="F2149" s="68"/>
      <c r="G2149" s="68"/>
      <c r="H2149" s="68"/>
      <c r="I2149" s="23" t="s">
        <v>30</v>
      </c>
      <c r="J2149" s="23"/>
      <c r="K2149" s="23"/>
      <c r="L2149" s="23"/>
      <c r="M2149" s="23"/>
      <c r="N2149" s="23"/>
      <c r="O2149" s="23"/>
      <c r="P2149" s="94"/>
    </row>
    <row r="2150" spans="1:16" x14ac:dyDescent="0.2">
      <c r="A2150" s="69"/>
      <c r="B2150" s="66"/>
      <c r="C2150" s="67"/>
      <c r="D2150" s="68"/>
      <c r="E2150" s="68"/>
      <c r="F2150" s="68"/>
      <c r="G2150" s="68"/>
      <c r="H2150" s="68"/>
      <c r="I2150" s="23" t="s">
        <v>75</v>
      </c>
      <c r="J2150" s="23"/>
      <c r="K2150" s="23"/>
      <c r="L2150" s="23"/>
      <c r="M2150" s="23"/>
      <c r="N2150" s="23"/>
      <c r="O2150" s="23"/>
      <c r="P2150" s="94"/>
    </row>
    <row r="2151" spans="1:16" x14ac:dyDescent="0.2">
      <c r="A2151" s="69"/>
      <c r="B2151" s="66"/>
      <c r="C2151" s="67"/>
      <c r="D2151" s="68"/>
      <c r="E2151" s="68"/>
      <c r="F2151" s="68"/>
      <c r="G2151" s="68"/>
      <c r="H2151" s="68"/>
      <c r="I2151" s="23" t="s">
        <v>75</v>
      </c>
      <c r="J2151" s="23"/>
      <c r="K2151" s="23"/>
      <c r="L2151" s="23"/>
      <c r="M2151" s="23"/>
      <c r="N2151" s="23"/>
      <c r="O2151" s="23"/>
      <c r="P2151" s="94"/>
    </row>
    <row r="2152" spans="1:16" x14ac:dyDescent="0.2">
      <c r="A2152" s="69"/>
      <c r="B2152" s="66"/>
      <c r="C2152" s="67"/>
      <c r="D2152" s="68"/>
      <c r="E2152" s="68"/>
      <c r="F2152" s="68"/>
      <c r="G2152" s="68"/>
      <c r="H2152" s="68"/>
      <c r="I2152" s="23" t="s">
        <v>75</v>
      </c>
      <c r="J2152" s="23"/>
      <c r="K2152" s="23"/>
      <c r="L2152" s="23"/>
      <c r="M2152" s="23"/>
      <c r="N2152" s="23"/>
      <c r="O2152" s="23"/>
      <c r="P2152" s="94"/>
    </row>
    <row r="2153" spans="1:16" x14ac:dyDescent="0.2">
      <c r="A2153" s="69"/>
      <c r="B2153" s="66"/>
      <c r="C2153" s="67"/>
      <c r="D2153" s="68"/>
      <c r="E2153" s="68"/>
      <c r="F2153" s="68"/>
      <c r="G2153" s="68"/>
      <c r="H2153" s="68"/>
      <c r="I2153" s="23" t="s">
        <v>30</v>
      </c>
      <c r="J2153" s="23"/>
      <c r="K2153" s="23"/>
      <c r="L2153" s="23"/>
      <c r="M2153" s="23"/>
      <c r="N2153" s="23"/>
      <c r="O2153" s="23"/>
      <c r="P2153" s="94"/>
    </row>
    <row r="2154" spans="1:16" x14ac:dyDescent="0.2">
      <c r="A2154" s="69"/>
      <c r="B2154" s="66"/>
      <c r="C2154" s="67"/>
      <c r="D2154" s="68"/>
      <c r="E2154" s="68"/>
      <c r="F2154" s="68"/>
      <c r="G2154" s="68"/>
      <c r="H2154" s="68"/>
      <c r="I2154" s="23" t="s">
        <v>75</v>
      </c>
      <c r="J2154" s="23"/>
      <c r="K2154" s="23"/>
      <c r="L2154" s="23"/>
      <c r="M2154" s="23"/>
      <c r="N2154" s="23"/>
      <c r="O2154" s="23"/>
      <c r="P2154" s="94"/>
    </row>
    <row r="2155" spans="1:16" x14ac:dyDescent="0.2">
      <c r="A2155" s="69"/>
      <c r="B2155" s="66"/>
      <c r="C2155" s="67"/>
      <c r="D2155" s="68"/>
      <c r="E2155" s="68"/>
      <c r="F2155" s="68"/>
      <c r="G2155" s="68"/>
      <c r="H2155" s="68"/>
      <c r="I2155" s="23" t="s">
        <v>75</v>
      </c>
      <c r="J2155" s="23"/>
      <c r="K2155" s="23"/>
      <c r="L2155" s="23"/>
      <c r="M2155" s="23"/>
      <c r="N2155" s="23"/>
      <c r="O2155" s="23"/>
      <c r="P2155" s="94"/>
    </row>
    <row r="2156" spans="1:16" x14ac:dyDescent="0.2">
      <c r="A2156" s="69"/>
      <c r="B2156" s="66"/>
      <c r="C2156" s="67"/>
      <c r="D2156" s="68"/>
      <c r="E2156" s="68"/>
      <c r="F2156" s="68"/>
      <c r="G2156" s="68"/>
      <c r="H2156" s="68"/>
      <c r="I2156" s="23" t="s">
        <v>75</v>
      </c>
      <c r="J2156" s="23"/>
      <c r="K2156" s="23"/>
      <c r="L2156" s="23"/>
      <c r="M2156" s="23"/>
      <c r="N2156" s="23"/>
      <c r="O2156" s="23"/>
      <c r="P2156" s="94"/>
    </row>
    <row r="2157" spans="1:16" x14ac:dyDescent="0.2">
      <c r="A2157" s="69"/>
      <c r="B2157" s="66"/>
      <c r="C2157" s="67"/>
      <c r="D2157" s="68"/>
      <c r="E2157" s="68"/>
      <c r="F2157" s="68"/>
      <c r="G2157" s="68"/>
      <c r="H2157" s="68"/>
      <c r="I2157" s="23" t="s">
        <v>30</v>
      </c>
      <c r="J2157" s="23"/>
      <c r="K2157" s="23"/>
      <c r="L2157" s="23"/>
      <c r="M2157" s="23"/>
      <c r="N2157" s="23"/>
      <c r="O2157" s="23"/>
      <c r="P2157" s="94"/>
    </row>
    <row r="2158" spans="1:16" x14ac:dyDescent="0.2">
      <c r="A2158" s="69"/>
      <c r="B2158" s="66"/>
      <c r="C2158" s="67"/>
      <c r="D2158" s="68"/>
      <c r="E2158" s="68"/>
      <c r="F2158" s="68"/>
      <c r="G2158" s="68"/>
      <c r="H2158" s="68"/>
      <c r="I2158" s="23" t="s">
        <v>30</v>
      </c>
      <c r="J2158" s="23"/>
      <c r="K2158" s="23"/>
      <c r="L2158" s="23"/>
      <c r="M2158" s="23"/>
      <c r="N2158" s="23"/>
      <c r="O2158" s="23"/>
      <c r="P2158" s="94"/>
    </row>
    <row r="2159" spans="1:16" x14ac:dyDescent="0.2">
      <c r="A2159" s="69"/>
      <c r="B2159" s="66"/>
      <c r="C2159" s="67"/>
      <c r="D2159" s="68"/>
      <c r="E2159" s="68"/>
      <c r="F2159" s="68"/>
      <c r="G2159" s="68"/>
      <c r="H2159" s="68"/>
      <c r="I2159" s="23" t="s">
        <v>75</v>
      </c>
      <c r="J2159" s="23"/>
      <c r="K2159" s="23"/>
      <c r="L2159" s="23"/>
      <c r="M2159" s="23"/>
      <c r="N2159" s="23"/>
      <c r="O2159" s="23"/>
      <c r="P2159" s="94"/>
    </row>
    <row r="2160" spans="1:16" x14ac:dyDescent="0.2">
      <c r="A2160" s="69"/>
      <c r="B2160" s="66"/>
      <c r="C2160" s="67"/>
      <c r="D2160" s="68"/>
      <c r="E2160" s="68"/>
      <c r="F2160" s="68"/>
      <c r="G2160" s="68"/>
      <c r="H2160" s="68"/>
      <c r="I2160" s="23" t="s">
        <v>75</v>
      </c>
      <c r="J2160" s="23"/>
      <c r="K2160" s="23"/>
      <c r="L2160" s="23"/>
      <c r="M2160" s="23"/>
      <c r="N2160" s="23"/>
      <c r="O2160" s="23"/>
      <c r="P2160" s="94"/>
    </row>
    <row r="2161" spans="1:16" x14ac:dyDescent="0.2">
      <c r="A2161" s="69"/>
      <c r="B2161" s="66"/>
      <c r="C2161" s="67"/>
      <c r="D2161" s="68"/>
      <c r="E2161" s="68"/>
      <c r="F2161" s="68"/>
      <c r="G2161" s="68"/>
      <c r="H2161" s="68"/>
      <c r="I2161" s="23" t="s">
        <v>75</v>
      </c>
      <c r="J2161" s="23"/>
      <c r="K2161" s="23"/>
      <c r="L2161" s="23"/>
      <c r="M2161" s="23"/>
      <c r="N2161" s="23"/>
      <c r="O2161" s="23"/>
      <c r="P2161" s="94"/>
    </row>
    <row r="2162" spans="1:16" x14ac:dyDescent="0.2">
      <c r="A2162" s="69"/>
      <c r="B2162" s="66"/>
      <c r="C2162" s="67"/>
      <c r="D2162" s="68"/>
      <c r="E2162" s="68"/>
      <c r="F2162" s="68"/>
      <c r="G2162" s="68"/>
      <c r="H2162" s="68"/>
      <c r="I2162" s="23" t="s">
        <v>30</v>
      </c>
      <c r="J2162" s="23"/>
      <c r="K2162" s="23"/>
      <c r="L2162" s="23"/>
      <c r="M2162" s="23"/>
      <c r="N2162" s="23"/>
      <c r="O2162" s="23"/>
      <c r="P2162" s="94"/>
    </row>
    <row r="2163" spans="1:16" x14ac:dyDescent="0.2">
      <c r="A2163" s="69"/>
      <c r="B2163" s="66"/>
      <c r="C2163" s="67"/>
      <c r="D2163" s="68"/>
      <c r="E2163" s="68"/>
      <c r="F2163" s="68"/>
      <c r="G2163" s="68"/>
      <c r="H2163" s="68"/>
      <c r="I2163" s="23" t="s">
        <v>75</v>
      </c>
      <c r="J2163" s="23"/>
      <c r="K2163" s="23"/>
      <c r="L2163" s="23"/>
      <c r="M2163" s="23"/>
      <c r="N2163" s="23"/>
      <c r="O2163" s="23"/>
      <c r="P2163" s="94"/>
    </row>
    <row r="2164" spans="1:16" x14ac:dyDescent="0.2">
      <c r="A2164" s="69"/>
      <c r="B2164" s="66"/>
      <c r="C2164" s="67"/>
      <c r="D2164" s="68"/>
      <c r="E2164" s="68"/>
      <c r="F2164" s="68"/>
      <c r="G2164" s="68"/>
      <c r="H2164" s="68"/>
      <c r="I2164" s="23" t="s">
        <v>75</v>
      </c>
      <c r="J2164" s="23"/>
      <c r="K2164" s="23"/>
      <c r="L2164" s="23"/>
      <c r="M2164" s="23"/>
      <c r="N2164" s="23"/>
      <c r="O2164" s="23"/>
      <c r="P2164" s="94"/>
    </row>
    <row r="2165" spans="1:16" x14ac:dyDescent="0.2">
      <c r="A2165" s="69"/>
      <c r="B2165" s="66"/>
      <c r="C2165" s="67"/>
      <c r="D2165" s="68"/>
      <c r="E2165" s="68"/>
      <c r="F2165" s="68"/>
      <c r="G2165" s="68"/>
      <c r="H2165" s="68"/>
      <c r="I2165" s="23" t="s">
        <v>75</v>
      </c>
      <c r="J2165" s="23"/>
      <c r="K2165" s="23"/>
      <c r="L2165" s="23"/>
      <c r="M2165" s="23"/>
      <c r="N2165" s="23"/>
      <c r="O2165" s="23"/>
      <c r="P2165" s="94"/>
    </row>
    <row r="2166" spans="1:16" x14ac:dyDescent="0.2">
      <c r="A2166" s="69"/>
      <c r="B2166" s="66"/>
      <c r="C2166" s="67"/>
      <c r="D2166" s="68"/>
      <c r="E2166" s="68"/>
      <c r="F2166" s="68"/>
      <c r="G2166" s="68"/>
      <c r="H2166" s="68"/>
      <c r="I2166" s="23" t="s">
        <v>75</v>
      </c>
      <c r="J2166" s="23"/>
      <c r="K2166" s="23"/>
      <c r="L2166" s="23"/>
      <c r="M2166" s="23"/>
      <c r="N2166" s="23"/>
      <c r="O2166" s="23"/>
      <c r="P2166" s="94"/>
    </row>
    <row r="2167" spans="1:16" x14ac:dyDescent="0.2">
      <c r="A2167" s="69"/>
      <c r="B2167" s="66"/>
      <c r="C2167" s="67"/>
      <c r="D2167" s="68"/>
      <c r="E2167" s="68"/>
      <c r="F2167" s="68"/>
      <c r="G2167" s="68"/>
      <c r="H2167" s="68"/>
      <c r="I2167" s="23" t="s">
        <v>30</v>
      </c>
      <c r="J2167" s="23"/>
      <c r="K2167" s="23"/>
      <c r="L2167" s="23"/>
      <c r="M2167" s="23"/>
      <c r="N2167" s="23"/>
      <c r="O2167" s="23"/>
      <c r="P2167" s="94"/>
    </row>
    <row r="2168" spans="1:16" x14ac:dyDescent="0.2">
      <c r="A2168" s="69"/>
      <c r="B2168" s="66"/>
      <c r="C2168" s="67"/>
      <c r="D2168" s="68"/>
      <c r="E2168" s="68"/>
      <c r="F2168" s="68"/>
      <c r="G2168" s="68"/>
      <c r="H2168" s="68"/>
      <c r="I2168" s="23" t="s">
        <v>75</v>
      </c>
      <c r="J2168" s="23"/>
      <c r="K2168" s="23"/>
      <c r="L2168" s="23"/>
      <c r="M2168" s="23"/>
      <c r="N2168" s="23"/>
      <c r="O2168" s="23"/>
      <c r="P2168" s="94"/>
    </row>
    <row r="2169" spans="1:16" x14ac:dyDescent="0.2">
      <c r="A2169" s="69"/>
      <c r="B2169" s="66"/>
      <c r="C2169" s="67"/>
      <c r="D2169" s="68"/>
      <c r="E2169" s="68"/>
      <c r="F2169" s="68"/>
      <c r="G2169" s="68"/>
      <c r="H2169" s="68"/>
      <c r="I2169" s="23" t="s">
        <v>75</v>
      </c>
      <c r="J2169" s="23"/>
      <c r="K2169" s="23"/>
      <c r="L2169" s="23"/>
      <c r="M2169" s="23"/>
      <c r="N2169" s="23"/>
      <c r="O2169" s="23"/>
      <c r="P2169" s="94"/>
    </row>
    <row r="2170" spans="1:16" x14ac:dyDescent="0.2">
      <c r="A2170" s="69"/>
      <c r="B2170" s="66"/>
      <c r="C2170" s="67"/>
      <c r="D2170" s="68"/>
      <c r="E2170" s="68"/>
      <c r="F2170" s="68"/>
      <c r="G2170" s="68"/>
      <c r="H2170" s="68"/>
      <c r="I2170" s="23" t="s">
        <v>75</v>
      </c>
      <c r="J2170" s="23"/>
      <c r="K2170" s="23"/>
      <c r="L2170" s="23"/>
      <c r="M2170" s="23"/>
      <c r="N2170" s="23"/>
      <c r="O2170" s="23"/>
      <c r="P2170" s="94"/>
    </row>
    <row r="2171" spans="1:16" x14ac:dyDescent="0.2">
      <c r="A2171" s="69"/>
      <c r="B2171" s="66"/>
      <c r="C2171" s="67"/>
      <c r="D2171" s="68"/>
      <c r="E2171" s="68"/>
      <c r="F2171" s="68"/>
      <c r="G2171" s="68"/>
      <c r="H2171" s="68"/>
      <c r="I2171" s="23" t="s">
        <v>30</v>
      </c>
      <c r="J2171" s="23"/>
      <c r="K2171" s="23"/>
      <c r="L2171" s="23"/>
      <c r="M2171" s="23"/>
      <c r="N2171" s="23"/>
      <c r="O2171" s="23"/>
      <c r="P2171" s="94"/>
    </row>
    <row r="2172" spans="1:16" x14ac:dyDescent="0.2">
      <c r="A2172" s="69"/>
      <c r="B2172" s="66"/>
      <c r="C2172" s="67"/>
      <c r="D2172" s="68"/>
      <c r="E2172" s="68"/>
      <c r="F2172" s="68"/>
      <c r="G2172" s="68"/>
      <c r="H2172" s="68"/>
      <c r="I2172" s="23" t="s">
        <v>30</v>
      </c>
      <c r="J2172" s="23"/>
      <c r="K2172" s="23"/>
      <c r="L2172" s="23"/>
      <c r="M2172" s="23"/>
      <c r="N2172" s="23"/>
      <c r="O2172" s="23"/>
      <c r="P2172" s="94"/>
    </row>
    <row r="2173" spans="1:16" x14ac:dyDescent="0.2">
      <c r="A2173" s="69"/>
      <c r="B2173" s="66"/>
      <c r="C2173" s="67"/>
      <c r="D2173" s="68"/>
      <c r="E2173" s="68"/>
      <c r="F2173" s="68"/>
      <c r="G2173" s="68"/>
      <c r="H2173" s="68"/>
      <c r="I2173" s="23" t="s">
        <v>75</v>
      </c>
      <c r="J2173" s="23"/>
      <c r="K2173" s="23"/>
      <c r="L2173" s="23"/>
      <c r="M2173" s="23"/>
      <c r="N2173" s="23"/>
      <c r="O2173" s="23"/>
      <c r="P2173" s="94"/>
    </row>
    <row r="2174" spans="1:16" x14ac:dyDescent="0.2">
      <c r="A2174" s="69"/>
      <c r="B2174" s="66"/>
      <c r="C2174" s="67"/>
      <c r="D2174" s="68"/>
      <c r="E2174" s="68"/>
      <c r="F2174" s="68"/>
      <c r="G2174" s="68"/>
      <c r="H2174" s="68"/>
      <c r="I2174" s="23" t="s">
        <v>30</v>
      </c>
      <c r="J2174" s="23"/>
      <c r="K2174" s="23"/>
      <c r="L2174" s="23"/>
      <c r="M2174" s="23"/>
      <c r="N2174" s="23"/>
      <c r="O2174" s="23"/>
      <c r="P2174" s="94"/>
    </row>
    <row r="2175" spans="1:16" x14ac:dyDescent="0.2">
      <c r="A2175" s="69"/>
      <c r="B2175" s="66"/>
      <c r="C2175" s="67"/>
      <c r="D2175" s="68"/>
      <c r="E2175" s="68"/>
      <c r="F2175" s="68"/>
      <c r="G2175" s="68"/>
      <c r="H2175" s="68"/>
      <c r="I2175" s="23" t="s">
        <v>30</v>
      </c>
      <c r="J2175" s="23"/>
      <c r="K2175" s="23"/>
      <c r="L2175" s="23"/>
      <c r="M2175" s="23"/>
      <c r="N2175" s="23"/>
      <c r="O2175" s="23"/>
      <c r="P2175" s="94"/>
    </row>
    <row r="2176" spans="1:16" x14ac:dyDescent="0.2">
      <c r="A2176" s="69"/>
      <c r="B2176" s="66"/>
      <c r="C2176" s="67"/>
      <c r="D2176" s="68"/>
      <c r="E2176" s="68"/>
      <c r="F2176" s="68"/>
      <c r="G2176" s="68"/>
      <c r="H2176" s="68"/>
      <c r="I2176" s="23" t="s">
        <v>75</v>
      </c>
      <c r="J2176" s="23"/>
      <c r="K2176" s="23"/>
      <c r="L2176" s="23"/>
      <c r="M2176" s="23"/>
      <c r="N2176" s="23"/>
      <c r="O2176" s="23"/>
      <c r="P2176" s="94"/>
    </row>
    <row r="2177" spans="1:16" x14ac:dyDescent="0.2">
      <c r="A2177" s="69"/>
      <c r="B2177" s="66"/>
      <c r="C2177" s="67"/>
      <c r="D2177" s="68"/>
      <c r="E2177" s="68"/>
      <c r="F2177" s="68"/>
      <c r="G2177" s="68"/>
      <c r="H2177" s="68"/>
      <c r="I2177" s="23" t="s">
        <v>30</v>
      </c>
      <c r="J2177" s="23"/>
      <c r="K2177" s="23"/>
      <c r="L2177" s="23"/>
      <c r="M2177" s="23"/>
      <c r="N2177" s="23"/>
      <c r="O2177" s="23"/>
      <c r="P2177" s="94"/>
    </row>
    <row r="2178" spans="1:16" x14ac:dyDescent="0.2">
      <c r="A2178" s="69"/>
      <c r="B2178" s="66"/>
      <c r="C2178" s="67"/>
      <c r="D2178" s="68"/>
      <c r="E2178" s="68"/>
      <c r="F2178" s="68"/>
      <c r="G2178" s="68"/>
      <c r="H2178" s="68"/>
      <c r="I2178" s="23" t="s">
        <v>21</v>
      </c>
      <c r="J2178" s="23"/>
      <c r="K2178" s="23"/>
      <c r="L2178" s="23"/>
      <c r="M2178" s="23"/>
      <c r="N2178" s="23"/>
      <c r="O2178" s="23"/>
      <c r="P2178" s="94"/>
    </row>
    <row r="2179" spans="1:16" x14ac:dyDescent="0.2">
      <c r="A2179" s="69"/>
      <c r="B2179" s="66"/>
      <c r="C2179" s="67"/>
      <c r="D2179" s="68"/>
      <c r="E2179" s="68"/>
      <c r="F2179" s="68"/>
      <c r="G2179" s="68"/>
      <c r="H2179" s="68"/>
      <c r="I2179" s="23" t="s">
        <v>75</v>
      </c>
      <c r="J2179" s="23"/>
      <c r="K2179" s="23"/>
      <c r="L2179" s="23"/>
      <c r="M2179" s="23"/>
      <c r="N2179" s="23"/>
      <c r="O2179" s="23"/>
      <c r="P2179" s="94"/>
    </row>
    <row r="2180" spans="1:16" x14ac:dyDescent="0.2">
      <c r="A2180" s="69"/>
      <c r="B2180" s="66"/>
      <c r="C2180" s="67"/>
      <c r="D2180" s="68"/>
      <c r="E2180" s="68"/>
      <c r="F2180" s="68"/>
      <c r="G2180" s="68"/>
      <c r="H2180" s="68"/>
      <c r="I2180" s="23" t="s">
        <v>75</v>
      </c>
      <c r="J2180" s="23"/>
      <c r="K2180" s="23"/>
      <c r="L2180" s="23"/>
      <c r="M2180" s="23"/>
      <c r="N2180" s="23"/>
      <c r="O2180" s="23"/>
      <c r="P2180" s="94"/>
    </row>
    <row r="2181" spans="1:16" x14ac:dyDescent="0.2">
      <c r="A2181" s="69"/>
      <c r="B2181" s="66"/>
      <c r="C2181" s="67"/>
      <c r="D2181" s="68"/>
      <c r="E2181" s="68"/>
      <c r="F2181" s="68"/>
      <c r="G2181" s="68"/>
      <c r="H2181" s="68"/>
      <c r="I2181" s="23" t="s">
        <v>75</v>
      </c>
      <c r="J2181" s="23"/>
      <c r="K2181" s="23"/>
      <c r="L2181" s="23"/>
      <c r="M2181" s="23"/>
      <c r="N2181" s="23"/>
      <c r="O2181" s="23"/>
      <c r="P2181" s="94"/>
    </row>
    <row r="2182" spans="1:16" x14ac:dyDescent="0.2">
      <c r="A2182" s="69"/>
      <c r="B2182" s="66"/>
      <c r="C2182" s="67"/>
      <c r="D2182" s="68"/>
      <c r="E2182" s="68"/>
      <c r="F2182" s="68"/>
      <c r="G2182" s="68"/>
      <c r="H2182" s="68"/>
      <c r="I2182" s="23" t="s">
        <v>75</v>
      </c>
      <c r="J2182" s="23"/>
      <c r="K2182" s="23"/>
      <c r="L2182" s="23"/>
      <c r="M2182" s="23"/>
      <c r="N2182" s="23"/>
      <c r="O2182" s="23"/>
      <c r="P2182" s="94"/>
    </row>
    <row r="2183" spans="1:16" x14ac:dyDescent="0.2">
      <c r="A2183" s="69"/>
      <c r="B2183" s="66"/>
      <c r="C2183" s="67"/>
      <c r="D2183" s="68"/>
      <c r="E2183" s="68"/>
      <c r="F2183" s="68"/>
      <c r="G2183" s="68"/>
      <c r="H2183" s="68"/>
      <c r="I2183" s="23" t="s">
        <v>75</v>
      </c>
      <c r="J2183" s="23"/>
      <c r="K2183" s="23"/>
      <c r="L2183" s="23"/>
      <c r="M2183" s="23"/>
      <c r="N2183" s="23"/>
      <c r="O2183" s="23"/>
      <c r="P2183" s="94"/>
    </row>
    <row r="2184" spans="1:16" x14ac:dyDescent="0.2">
      <c r="A2184" s="69"/>
      <c r="B2184" s="66"/>
      <c r="C2184" s="67"/>
      <c r="D2184" s="68"/>
      <c r="E2184" s="68"/>
      <c r="F2184" s="68"/>
      <c r="G2184" s="68"/>
      <c r="H2184" s="68"/>
      <c r="I2184" s="23" t="s">
        <v>75</v>
      </c>
      <c r="J2184" s="23"/>
      <c r="K2184" s="23"/>
      <c r="L2184" s="23"/>
      <c r="M2184" s="23"/>
      <c r="N2184" s="23"/>
      <c r="O2184" s="23"/>
      <c r="P2184" s="94"/>
    </row>
    <row r="2185" spans="1:16" x14ac:dyDescent="0.2">
      <c r="A2185" s="69"/>
      <c r="B2185" s="66"/>
      <c r="C2185" s="67"/>
      <c r="D2185" s="68"/>
      <c r="E2185" s="68"/>
      <c r="F2185" s="68"/>
      <c r="G2185" s="68"/>
      <c r="H2185" s="68"/>
      <c r="I2185" s="23" t="s">
        <v>75</v>
      </c>
      <c r="J2185" s="23"/>
      <c r="K2185" s="23"/>
      <c r="L2185" s="23"/>
      <c r="M2185" s="23"/>
      <c r="N2185" s="23"/>
      <c r="O2185" s="23"/>
      <c r="P2185" s="94"/>
    </row>
    <row r="2186" spans="1:16" x14ac:dyDescent="0.2">
      <c r="A2186" s="69"/>
      <c r="B2186" s="66"/>
      <c r="C2186" s="67"/>
      <c r="D2186" s="68"/>
      <c r="E2186" s="68"/>
      <c r="F2186" s="68"/>
      <c r="G2186" s="68"/>
      <c r="H2186" s="68"/>
      <c r="I2186" s="23" t="s">
        <v>75</v>
      </c>
      <c r="J2186" s="23"/>
      <c r="K2186" s="23"/>
      <c r="L2186" s="23"/>
      <c r="M2186" s="23"/>
      <c r="N2186" s="23"/>
      <c r="O2186" s="23"/>
      <c r="P2186" s="94"/>
    </row>
    <row r="2187" spans="1:16" x14ac:dyDescent="0.2">
      <c r="A2187" s="69"/>
      <c r="B2187" s="66"/>
      <c r="C2187" s="67"/>
      <c r="D2187" s="68"/>
      <c r="E2187" s="68"/>
      <c r="F2187" s="68"/>
      <c r="G2187" s="68"/>
      <c r="H2187" s="68"/>
      <c r="I2187" s="23" t="s">
        <v>30</v>
      </c>
      <c r="J2187" s="23"/>
      <c r="K2187" s="23"/>
      <c r="L2187" s="23"/>
      <c r="M2187" s="23"/>
      <c r="N2187" s="23"/>
      <c r="O2187" s="23"/>
      <c r="P2187" s="94"/>
    </row>
    <row r="2188" spans="1:16" x14ac:dyDescent="0.2">
      <c r="A2188" s="69"/>
      <c r="B2188" s="66"/>
      <c r="C2188" s="67"/>
      <c r="D2188" s="68"/>
      <c r="E2188" s="68"/>
      <c r="F2188" s="68"/>
      <c r="G2188" s="68"/>
      <c r="H2188" s="68"/>
      <c r="I2188" s="23" t="s">
        <v>30</v>
      </c>
      <c r="J2188" s="23"/>
      <c r="K2188" s="23"/>
      <c r="L2188" s="23"/>
      <c r="M2188" s="23"/>
      <c r="N2188" s="23"/>
      <c r="O2188" s="23"/>
      <c r="P2188" s="94"/>
    </row>
    <row r="2189" spans="1:16" x14ac:dyDescent="0.2">
      <c r="A2189" s="69"/>
      <c r="B2189" s="66"/>
      <c r="C2189" s="67"/>
      <c r="D2189" s="68"/>
      <c r="E2189" s="68"/>
      <c r="F2189" s="68"/>
      <c r="G2189" s="68"/>
      <c r="H2189" s="68"/>
      <c r="I2189" s="23" t="s">
        <v>75</v>
      </c>
      <c r="J2189" s="23"/>
      <c r="K2189" s="23"/>
      <c r="L2189" s="23"/>
      <c r="M2189" s="23"/>
      <c r="N2189" s="23"/>
      <c r="O2189" s="23"/>
      <c r="P2189" s="94"/>
    </row>
    <row r="2190" spans="1:16" x14ac:dyDescent="0.2">
      <c r="A2190" s="69"/>
      <c r="B2190" s="66"/>
      <c r="C2190" s="67"/>
      <c r="D2190" s="68"/>
      <c r="E2190" s="68"/>
      <c r="F2190" s="68"/>
      <c r="G2190" s="68"/>
      <c r="H2190" s="68"/>
      <c r="I2190" s="23" t="s">
        <v>75</v>
      </c>
      <c r="J2190" s="23"/>
      <c r="K2190" s="23"/>
      <c r="L2190" s="23"/>
      <c r="M2190" s="23"/>
      <c r="N2190" s="23"/>
      <c r="O2190" s="23"/>
      <c r="P2190" s="94"/>
    </row>
    <row r="2191" spans="1:16" x14ac:dyDescent="0.2">
      <c r="A2191" s="69"/>
      <c r="B2191" s="66"/>
      <c r="C2191" s="67"/>
      <c r="D2191" s="68"/>
      <c r="E2191" s="68"/>
      <c r="F2191" s="68"/>
      <c r="G2191" s="68"/>
      <c r="H2191" s="68"/>
      <c r="I2191" s="23" t="s">
        <v>30</v>
      </c>
      <c r="J2191" s="23"/>
      <c r="K2191" s="23"/>
      <c r="L2191" s="23"/>
      <c r="M2191" s="23"/>
      <c r="N2191" s="23"/>
      <c r="O2191" s="23"/>
      <c r="P2191" s="94"/>
    </row>
    <row r="2192" spans="1:16" x14ac:dyDescent="0.2">
      <c r="A2192" s="69"/>
      <c r="B2192" s="66"/>
      <c r="C2192" s="67"/>
      <c r="D2192" s="68"/>
      <c r="E2192" s="68"/>
      <c r="F2192" s="68"/>
      <c r="G2192" s="68"/>
      <c r="H2192" s="68"/>
      <c r="I2192" s="23" t="s">
        <v>30</v>
      </c>
      <c r="J2192" s="23"/>
      <c r="K2192" s="23"/>
      <c r="L2192" s="23"/>
      <c r="M2192" s="23"/>
      <c r="N2192" s="23"/>
      <c r="O2192" s="23"/>
      <c r="P2192" s="94"/>
    </row>
    <row r="2193" spans="1:16" x14ac:dyDescent="0.2">
      <c r="A2193" s="69"/>
      <c r="B2193" s="66"/>
      <c r="C2193" s="67"/>
      <c r="D2193" s="68"/>
      <c r="E2193" s="68"/>
      <c r="F2193" s="68"/>
      <c r="G2193" s="68"/>
      <c r="H2193" s="68"/>
      <c r="I2193" s="23" t="s">
        <v>30</v>
      </c>
      <c r="J2193" s="23"/>
      <c r="K2193" s="23"/>
      <c r="L2193" s="23"/>
      <c r="M2193" s="23"/>
      <c r="N2193" s="23"/>
      <c r="O2193" s="23"/>
      <c r="P2193" s="94"/>
    </row>
    <row r="2194" spans="1:16" x14ac:dyDescent="0.2">
      <c r="A2194" s="69"/>
      <c r="B2194" s="66"/>
      <c r="C2194" s="67"/>
      <c r="D2194" s="68"/>
      <c r="E2194" s="68"/>
      <c r="F2194" s="68"/>
      <c r="G2194" s="68"/>
      <c r="H2194" s="68"/>
      <c r="I2194" s="23" t="s">
        <v>75</v>
      </c>
      <c r="J2194" s="23"/>
      <c r="K2194" s="23"/>
      <c r="L2194" s="23"/>
      <c r="M2194" s="23"/>
      <c r="N2194" s="23"/>
      <c r="O2194" s="23"/>
      <c r="P2194" s="94"/>
    </row>
    <row r="2195" spans="1:16" x14ac:dyDescent="0.2">
      <c r="A2195" s="69"/>
      <c r="B2195" s="66"/>
      <c r="C2195" s="67"/>
      <c r="D2195" s="68"/>
      <c r="E2195" s="68"/>
      <c r="F2195" s="68"/>
      <c r="G2195" s="68"/>
      <c r="H2195" s="68"/>
      <c r="I2195" s="23" t="s">
        <v>75</v>
      </c>
      <c r="J2195" s="23"/>
      <c r="K2195" s="23"/>
      <c r="L2195" s="23"/>
      <c r="M2195" s="23"/>
      <c r="N2195" s="23"/>
      <c r="O2195" s="23"/>
      <c r="P2195" s="94"/>
    </row>
    <row r="2196" spans="1:16" x14ac:dyDescent="0.2">
      <c r="A2196" s="69"/>
      <c r="B2196" s="66"/>
      <c r="C2196" s="67"/>
      <c r="D2196" s="68"/>
      <c r="E2196" s="68"/>
      <c r="F2196" s="68"/>
      <c r="G2196" s="68"/>
      <c r="H2196" s="68"/>
      <c r="I2196" s="23" t="s">
        <v>30</v>
      </c>
      <c r="J2196" s="23"/>
      <c r="K2196" s="23"/>
      <c r="L2196" s="23"/>
      <c r="M2196" s="23"/>
      <c r="N2196" s="23"/>
      <c r="O2196" s="23"/>
      <c r="P2196" s="94"/>
    </row>
    <row r="2197" spans="1:16" x14ac:dyDescent="0.2">
      <c r="A2197" s="69"/>
      <c r="B2197" s="66"/>
      <c r="C2197" s="67"/>
      <c r="D2197" s="68"/>
      <c r="E2197" s="68"/>
      <c r="F2197" s="68"/>
      <c r="G2197" s="68"/>
      <c r="H2197" s="68"/>
      <c r="I2197" s="23" t="s">
        <v>30</v>
      </c>
      <c r="J2197" s="23"/>
      <c r="K2197" s="23"/>
      <c r="L2197" s="23"/>
      <c r="M2197" s="23"/>
      <c r="N2197" s="23"/>
      <c r="O2197" s="23"/>
      <c r="P2197" s="94"/>
    </row>
    <row r="2198" spans="1:16" x14ac:dyDescent="0.2">
      <c r="A2198" s="69"/>
      <c r="B2198" s="66"/>
      <c r="C2198" s="67"/>
      <c r="D2198" s="68"/>
      <c r="E2198" s="68"/>
      <c r="F2198" s="68"/>
      <c r="G2198" s="68"/>
      <c r="H2198" s="68"/>
      <c r="I2198" s="23" t="s">
        <v>75</v>
      </c>
      <c r="J2198" s="23"/>
      <c r="K2198" s="23"/>
      <c r="L2198" s="23"/>
      <c r="M2198" s="23"/>
      <c r="N2198" s="23"/>
      <c r="O2198" s="23"/>
      <c r="P2198" s="94"/>
    </row>
    <row r="2199" spans="1:16" x14ac:dyDescent="0.2">
      <c r="A2199" s="69"/>
      <c r="B2199" s="66"/>
      <c r="C2199" s="67"/>
      <c r="D2199" s="68"/>
      <c r="E2199" s="68"/>
      <c r="F2199" s="68"/>
      <c r="G2199" s="68"/>
      <c r="H2199" s="68"/>
      <c r="I2199" s="23" t="s">
        <v>75</v>
      </c>
      <c r="J2199" s="23"/>
      <c r="K2199" s="23"/>
      <c r="L2199" s="23"/>
      <c r="M2199" s="23"/>
      <c r="N2199" s="23"/>
      <c r="O2199" s="23"/>
      <c r="P2199" s="94"/>
    </row>
    <row r="2200" spans="1:16" x14ac:dyDescent="0.2">
      <c r="A2200" s="69"/>
      <c r="B2200" s="66"/>
      <c r="C2200" s="67"/>
      <c r="D2200" s="68"/>
      <c r="E2200" s="68"/>
      <c r="F2200" s="68"/>
      <c r="G2200" s="68"/>
      <c r="H2200" s="68"/>
      <c r="I2200" s="23" t="s">
        <v>75</v>
      </c>
      <c r="J2200" s="23"/>
      <c r="K2200" s="23"/>
      <c r="L2200" s="23"/>
      <c r="M2200" s="23"/>
      <c r="N2200" s="23"/>
      <c r="O2200" s="23"/>
      <c r="P2200" s="94"/>
    </row>
    <row r="2201" spans="1:16" x14ac:dyDescent="0.2">
      <c r="A2201" s="69"/>
      <c r="B2201" s="66"/>
      <c r="C2201" s="67"/>
      <c r="D2201" s="68"/>
      <c r="E2201" s="68"/>
      <c r="F2201" s="68"/>
      <c r="G2201" s="68"/>
      <c r="H2201" s="68"/>
      <c r="I2201" s="23" t="s">
        <v>75</v>
      </c>
      <c r="J2201" s="23"/>
      <c r="K2201" s="23"/>
      <c r="L2201" s="23"/>
      <c r="M2201" s="23"/>
      <c r="N2201" s="23"/>
      <c r="O2201" s="23"/>
      <c r="P2201" s="94"/>
    </row>
    <row r="2202" spans="1:16" x14ac:dyDescent="0.2">
      <c r="A2202" s="69"/>
      <c r="B2202" s="66"/>
      <c r="C2202" s="67"/>
      <c r="D2202" s="68"/>
      <c r="E2202" s="68"/>
      <c r="F2202" s="68"/>
      <c r="G2202" s="68"/>
      <c r="H2202" s="68"/>
      <c r="I2202" s="23" t="s">
        <v>75</v>
      </c>
      <c r="J2202" s="23"/>
      <c r="K2202" s="23"/>
      <c r="L2202" s="23"/>
      <c r="M2202" s="23"/>
      <c r="N2202" s="23"/>
      <c r="O2202" s="23"/>
      <c r="P2202" s="94"/>
    </row>
    <row r="2203" spans="1:16" x14ac:dyDescent="0.2">
      <c r="A2203" s="69"/>
      <c r="B2203" s="66"/>
      <c r="C2203" s="67"/>
      <c r="D2203" s="68"/>
      <c r="E2203" s="68"/>
      <c r="F2203" s="68"/>
      <c r="G2203" s="68"/>
      <c r="H2203" s="68"/>
      <c r="I2203" s="23" t="s">
        <v>75</v>
      </c>
      <c r="J2203" s="23"/>
      <c r="K2203" s="23"/>
      <c r="L2203" s="23"/>
      <c r="M2203" s="23"/>
      <c r="N2203" s="23"/>
      <c r="O2203" s="23"/>
      <c r="P2203" s="94"/>
    </row>
    <row r="2204" spans="1:16" x14ac:dyDescent="0.2">
      <c r="A2204" s="69"/>
      <c r="B2204" s="66"/>
      <c r="C2204" s="67"/>
      <c r="D2204" s="68"/>
      <c r="E2204" s="68"/>
      <c r="F2204" s="68"/>
      <c r="G2204" s="68"/>
      <c r="H2204" s="68"/>
      <c r="I2204" s="23" t="s">
        <v>75</v>
      </c>
      <c r="J2204" s="23"/>
      <c r="K2204" s="23"/>
      <c r="L2204" s="23"/>
      <c r="M2204" s="23"/>
      <c r="N2204" s="23"/>
      <c r="O2204" s="23"/>
      <c r="P2204" s="94"/>
    </row>
    <row r="2205" spans="1:16" x14ac:dyDescent="0.2">
      <c r="A2205" s="69"/>
      <c r="B2205" s="66"/>
      <c r="C2205" s="67"/>
      <c r="D2205" s="68"/>
      <c r="E2205" s="68"/>
      <c r="F2205" s="68"/>
      <c r="G2205" s="68"/>
      <c r="H2205" s="68"/>
      <c r="I2205" s="23" t="s">
        <v>75</v>
      </c>
      <c r="J2205" s="23"/>
      <c r="K2205" s="23"/>
      <c r="L2205" s="23"/>
      <c r="M2205" s="23"/>
      <c r="N2205" s="23"/>
      <c r="O2205" s="23"/>
      <c r="P2205" s="94"/>
    </row>
    <row r="2206" spans="1:16" x14ac:dyDescent="0.2">
      <c r="A2206" s="69"/>
      <c r="B2206" s="66"/>
      <c r="C2206" s="67"/>
      <c r="D2206" s="68"/>
      <c r="E2206" s="68"/>
      <c r="F2206" s="68"/>
      <c r="G2206" s="68"/>
      <c r="H2206" s="68"/>
      <c r="I2206" s="23" t="s">
        <v>75</v>
      </c>
      <c r="J2206" s="23"/>
      <c r="K2206" s="23"/>
      <c r="L2206" s="23"/>
      <c r="M2206" s="23"/>
      <c r="N2206" s="23"/>
      <c r="O2206" s="23"/>
      <c r="P2206" s="94"/>
    </row>
    <row r="2207" spans="1:16" x14ac:dyDescent="0.2">
      <c r="A2207" s="69"/>
      <c r="B2207" s="66"/>
      <c r="C2207" s="67"/>
      <c r="D2207" s="68"/>
      <c r="E2207" s="68"/>
      <c r="F2207" s="68"/>
      <c r="G2207" s="68"/>
      <c r="H2207" s="68"/>
      <c r="I2207" s="23" t="s">
        <v>30</v>
      </c>
      <c r="J2207" s="23"/>
      <c r="K2207" s="23"/>
      <c r="L2207" s="23"/>
      <c r="M2207" s="23"/>
      <c r="N2207" s="23"/>
      <c r="O2207" s="23"/>
      <c r="P2207" s="94"/>
    </row>
    <row r="2208" spans="1:16" x14ac:dyDescent="0.2">
      <c r="A2208" s="69"/>
      <c r="B2208" s="66"/>
      <c r="C2208" s="67"/>
      <c r="D2208" s="68"/>
      <c r="E2208" s="68"/>
      <c r="F2208" s="68"/>
      <c r="G2208" s="68"/>
      <c r="H2208" s="68"/>
      <c r="I2208" s="23" t="s">
        <v>30</v>
      </c>
      <c r="J2208" s="23"/>
      <c r="K2208" s="23"/>
      <c r="L2208" s="23"/>
      <c r="M2208" s="23"/>
      <c r="N2208" s="23"/>
      <c r="O2208" s="23"/>
      <c r="P2208" s="94"/>
    </row>
    <row r="2209" spans="1:16" x14ac:dyDescent="0.2">
      <c r="A2209" s="69"/>
      <c r="B2209" s="66"/>
      <c r="C2209" s="67"/>
      <c r="D2209" s="68"/>
      <c r="E2209" s="68"/>
      <c r="F2209" s="68"/>
      <c r="G2209" s="68"/>
      <c r="H2209" s="68"/>
      <c r="I2209" s="23" t="s">
        <v>30</v>
      </c>
      <c r="J2209" s="23"/>
      <c r="K2209" s="23"/>
      <c r="L2209" s="23"/>
      <c r="M2209" s="23"/>
      <c r="N2209" s="23"/>
      <c r="O2209" s="23"/>
      <c r="P2209" s="94"/>
    </row>
    <row r="2210" spans="1:16" x14ac:dyDescent="0.2">
      <c r="A2210" s="69"/>
      <c r="B2210" s="66"/>
      <c r="C2210" s="67"/>
      <c r="D2210" s="68"/>
      <c r="E2210" s="68"/>
      <c r="F2210" s="68"/>
      <c r="G2210" s="68"/>
      <c r="H2210" s="68"/>
      <c r="I2210" s="23" t="s">
        <v>30</v>
      </c>
      <c r="J2210" s="23"/>
      <c r="K2210" s="23"/>
      <c r="L2210" s="23"/>
      <c r="M2210" s="23"/>
      <c r="N2210" s="23"/>
      <c r="O2210" s="23"/>
      <c r="P2210" s="94"/>
    </row>
    <row r="2211" spans="1:16" x14ac:dyDescent="0.2">
      <c r="A2211" s="69"/>
      <c r="B2211" s="66"/>
      <c r="C2211" s="67"/>
      <c r="D2211" s="68"/>
      <c r="E2211" s="68"/>
      <c r="F2211" s="68"/>
      <c r="G2211" s="68"/>
      <c r="H2211" s="68"/>
      <c r="I2211" s="23" t="s">
        <v>75</v>
      </c>
      <c r="J2211" s="23"/>
      <c r="K2211" s="23"/>
      <c r="L2211" s="23"/>
      <c r="M2211" s="23"/>
      <c r="N2211" s="23"/>
      <c r="O2211" s="23"/>
      <c r="P2211" s="94"/>
    </row>
    <row r="2212" spans="1:16" x14ac:dyDescent="0.2">
      <c r="A2212" s="69"/>
      <c r="B2212" s="66"/>
      <c r="C2212" s="67"/>
      <c r="D2212" s="68"/>
      <c r="E2212" s="68"/>
      <c r="F2212" s="68"/>
      <c r="G2212" s="68"/>
      <c r="H2212" s="68"/>
      <c r="I2212" s="23" t="s">
        <v>30</v>
      </c>
      <c r="J2212" s="23"/>
      <c r="K2212" s="23"/>
      <c r="L2212" s="23"/>
      <c r="M2212" s="23"/>
      <c r="N2212" s="23"/>
      <c r="O2212" s="23"/>
      <c r="P2212" s="94"/>
    </row>
    <row r="2213" spans="1:16" x14ac:dyDescent="0.2">
      <c r="A2213" s="69"/>
      <c r="B2213" s="66"/>
      <c r="C2213" s="67"/>
      <c r="D2213" s="68"/>
      <c r="E2213" s="68"/>
      <c r="F2213" s="68"/>
      <c r="G2213" s="68"/>
      <c r="H2213" s="68"/>
      <c r="I2213" s="23" t="s">
        <v>75</v>
      </c>
      <c r="J2213" s="23"/>
      <c r="K2213" s="23"/>
      <c r="L2213" s="23"/>
      <c r="M2213" s="23"/>
      <c r="N2213" s="23"/>
      <c r="O2213" s="23"/>
      <c r="P2213" s="94"/>
    </row>
    <row r="2214" spans="1:16" x14ac:dyDescent="0.2">
      <c r="A2214" s="69"/>
      <c r="B2214" s="66"/>
      <c r="C2214" s="67"/>
      <c r="D2214" s="68"/>
      <c r="E2214" s="68"/>
      <c r="F2214" s="68"/>
      <c r="G2214" s="68"/>
      <c r="H2214" s="68"/>
      <c r="I2214" s="23" t="s">
        <v>30</v>
      </c>
      <c r="J2214" s="23"/>
      <c r="K2214" s="23"/>
      <c r="L2214" s="23"/>
      <c r="M2214" s="23"/>
      <c r="N2214" s="23"/>
      <c r="O2214" s="23"/>
      <c r="P2214" s="94"/>
    </row>
    <row r="2215" spans="1:16" x14ac:dyDescent="0.2">
      <c r="A2215" s="69"/>
      <c r="B2215" s="66"/>
      <c r="C2215" s="67"/>
      <c r="D2215" s="68"/>
      <c r="E2215" s="68"/>
      <c r="F2215" s="68"/>
      <c r="G2215" s="68"/>
      <c r="H2215" s="68"/>
      <c r="I2215" s="23" t="s">
        <v>75</v>
      </c>
      <c r="J2215" s="23"/>
      <c r="K2215" s="23"/>
      <c r="L2215" s="23"/>
      <c r="M2215" s="23"/>
      <c r="N2215" s="23"/>
      <c r="O2215" s="23"/>
      <c r="P2215" s="94"/>
    </row>
    <row r="2216" spans="1:16" x14ac:dyDescent="0.2">
      <c r="A2216" s="69"/>
      <c r="B2216" s="66"/>
      <c r="C2216" s="67"/>
      <c r="D2216" s="68"/>
      <c r="E2216" s="68"/>
      <c r="F2216" s="68"/>
      <c r="G2216" s="68"/>
      <c r="H2216" s="68"/>
      <c r="I2216" s="23" t="s">
        <v>30</v>
      </c>
      <c r="J2216" s="23"/>
      <c r="K2216" s="23"/>
      <c r="L2216" s="23"/>
      <c r="M2216" s="23"/>
      <c r="N2216" s="23"/>
      <c r="O2216" s="23"/>
      <c r="P2216" s="94"/>
    </row>
    <row r="2217" spans="1:16" x14ac:dyDescent="0.2">
      <c r="A2217" s="69"/>
      <c r="B2217" s="66"/>
      <c r="C2217" s="67"/>
      <c r="D2217" s="68"/>
      <c r="E2217" s="68"/>
      <c r="F2217" s="68"/>
      <c r="G2217" s="68"/>
      <c r="H2217" s="68"/>
      <c r="I2217" s="23" t="s">
        <v>30</v>
      </c>
      <c r="J2217" s="23" t="s">
        <v>23</v>
      </c>
      <c r="K2217" s="23" t="s">
        <v>24</v>
      </c>
      <c r="L2217" s="23" t="s">
        <v>25</v>
      </c>
      <c r="M2217" s="23" t="s">
        <v>25</v>
      </c>
      <c r="N2217" s="23" t="s">
        <v>415</v>
      </c>
      <c r="O2217" s="23" t="s">
        <v>416</v>
      </c>
      <c r="P2217" s="94"/>
    </row>
    <row r="2218" spans="1:16" x14ac:dyDescent="0.2">
      <c r="A2218" s="69"/>
      <c r="B2218" s="66"/>
      <c r="C2218" s="67"/>
      <c r="D2218" s="68"/>
      <c r="E2218" s="68"/>
      <c r="F2218" s="68"/>
      <c r="G2218" s="68"/>
      <c r="H2218" s="68"/>
      <c r="I2218" s="23" t="s">
        <v>30</v>
      </c>
      <c r="J2218" s="23" t="s">
        <v>23</v>
      </c>
      <c r="K2218" s="23" t="s">
        <v>24</v>
      </c>
      <c r="L2218" s="23" t="s">
        <v>25</v>
      </c>
      <c r="M2218" s="23" t="s">
        <v>25</v>
      </c>
      <c r="N2218" s="23" t="s">
        <v>417</v>
      </c>
      <c r="O2218" s="23" t="s">
        <v>416</v>
      </c>
      <c r="P2218" s="94"/>
    </row>
    <row r="2219" spans="1:16" x14ac:dyDescent="0.2">
      <c r="A2219" s="69"/>
      <c r="B2219" s="66"/>
      <c r="C2219" s="67"/>
      <c r="D2219" s="68"/>
      <c r="E2219" s="68"/>
      <c r="F2219" s="68"/>
      <c r="G2219" s="68"/>
      <c r="H2219" s="68"/>
      <c r="I2219" s="23" t="s">
        <v>75</v>
      </c>
      <c r="J2219" s="23" t="s">
        <v>23</v>
      </c>
      <c r="K2219" s="23" t="s">
        <v>24</v>
      </c>
      <c r="L2219" s="23" t="s">
        <v>25</v>
      </c>
      <c r="M2219" s="23" t="s">
        <v>25</v>
      </c>
      <c r="N2219" s="23" t="s">
        <v>418</v>
      </c>
      <c r="O2219" s="23" t="s">
        <v>317</v>
      </c>
      <c r="P2219" s="94"/>
    </row>
    <row r="2220" spans="1:16" x14ac:dyDescent="0.2">
      <c r="A2220" s="69"/>
      <c r="B2220" s="66"/>
      <c r="C2220" s="67"/>
      <c r="D2220" s="68"/>
      <c r="E2220" s="68"/>
      <c r="F2220" s="68"/>
      <c r="G2220" s="68"/>
      <c r="H2220" s="68"/>
      <c r="I2220" s="23" t="s">
        <v>30</v>
      </c>
      <c r="J2220" s="23"/>
      <c r="K2220" s="23"/>
      <c r="L2220" s="23"/>
      <c r="M2220" s="23"/>
      <c r="N2220" s="23"/>
      <c r="O2220" s="23"/>
      <c r="P2220" s="94"/>
    </row>
    <row r="2221" spans="1:16" x14ac:dyDescent="0.2">
      <c r="A2221" s="69"/>
      <c r="B2221" s="66"/>
      <c r="C2221" s="67"/>
      <c r="D2221" s="68"/>
      <c r="E2221" s="68"/>
      <c r="F2221" s="68"/>
      <c r="G2221" s="68"/>
      <c r="H2221" s="68"/>
      <c r="I2221" s="23" t="s">
        <v>75</v>
      </c>
      <c r="J2221" s="23"/>
      <c r="K2221" s="23"/>
      <c r="L2221" s="23"/>
      <c r="M2221" s="23"/>
      <c r="N2221" s="23"/>
      <c r="O2221" s="23"/>
      <c r="P2221" s="94"/>
    </row>
    <row r="2222" spans="1:16" x14ac:dyDescent="0.2">
      <c r="A2222" s="69"/>
      <c r="B2222" s="66"/>
      <c r="C2222" s="67"/>
      <c r="D2222" s="68"/>
      <c r="E2222" s="68"/>
      <c r="F2222" s="68"/>
      <c r="G2222" s="68"/>
      <c r="H2222" s="68"/>
      <c r="I2222" s="23" t="s">
        <v>75</v>
      </c>
      <c r="J2222" s="23"/>
      <c r="K2222" s="23"/>
      <c r="L2222" s="23"/>
      <c r="M2222" s="23"/>
      <c r="N2222" s="23"/>
      <c r="O2222" s="23"/>
      <c r="P2222" s="94"/>
    </row>
    <row r="2223" spans="1:16" x14ac:dyDescent="0.2">
      <c r="A2223" s="69"/>
      <c r="B2223" s="66"/>
      <c r="C2223" s="67"/>
      <c r="D2223" s="68"/>
      <c r="E2223" s="68"/>
      <c r="F2223" s="68"/>
      <c r="G2223" s="68"/>
      <c r="H2223" s="68"/>
      <c r="I2223" s="23" t="s">
        <v>75</v>
      </c>
      <c r="J2223" s="23"/>
      <c r="K2223" s="23"/>
      <c r="L2223" s="23"/>
      <c r="M2223" s="23"/>
      <c r="N2223" s="23"/>
      <c r="O2223" s="23"/>
      <c r="P2223" s="94"/>
    </row>
    <row r="2224" spans="1:16" x14ac:dyDescent="0.2">
      <c r="A2224" s="69"/>
      <c r="B2224" s="66"/>
      <c r="C2224" s="67"/>
      <c r="D2224" s="68"/>
      <c r="E2224" s="68"/>
      <c r="F2224" s="68"/>
      <c r="G2224" s="68"/>
      <c r="H2224" s="68"/>
      <c r="I2224" s="23" t="s">
        <v>30</v>
      </c>
      <c r="J2224" s="23"/>
      <c r="K2224" s="23"/>
      <c r="L2224" s="23"/>
      <c r="M2224" s="23"/>
      <c r="N2224" s="23"/>
      <c r="O2224" s="23"/>
      <c r="P2224" s="94"/>
    </row>
    <row r="2225" spans="1:16" x14ac:dyDescent="0.2">
      <c r="A2225" s="69"/>
      <c r="B2225" s="66"/>
      <c r="C2225" s="67"/>
      <c r="D2225" s="68"/>
      <c r="E2225" s="68"/>
      <c r="F2225" s="68"/>
      <c r="G2225" s="68"/>
      <c r="H2225" s="68"/>
      <c r="I2225" s="23" t="s">
        <v>75</v>
      </c>
      <c r="J2225" s="23"/>
      <c r="K2225" s="23"/>
      <c r="L2225" s="23"/>
      <c r="M2225" s="23"/>
      <c r="N2225" s="23"/>
      <c r="O2225" s="23"/>
      <c r="P2225" s="94"/>
    </row>
    <row r="2226" spans="1:16" x14ac:dyDescent="0.2">
      <c r="A2226" s="69"/>
      <c r="B2226" s="66"/>
      <c r="C2226" s="67"/>
      <c r="D2226" s="68"/>
      <c r="E2226" s="68"/>
      <c r="F2226" s="68"/>
      <c r="G2226" s="68"/>
      <c r="H2226" s="68"/>
      <c r="I2226" s="23" t="s">
        <v>75</v>
      </c>
      <c r="J2226" s="23"/>
      <c r="K2226" s="23"/>
      <c r="L2226" s="23"/>
      <c r="M2226" s="23"/>
      <c r="N2226" s="23"/>
      <c r="O2226" s="23"/>
      <c r="P2226" s="94"/>
    </row>
    <row r="2227" spans="1:16" x14ac:dyDescent="0.2">
      <c r="A2227" s="69"/>
      <c r="B2227" s="66"/>
      <c r="C2227" s="67"/>
      <c r="D2227" s="68"/>
      <c r="E2227" s="68"/>
      <c r="F2227" s="68"/>
      <c r="G2227" s="68"/>
      <c r="H2227" s="68"/>
      <c r="I2227" s="23" t="s">
        <v>75</v>
      </c>
      <c r="J2227" s="23"/>
      <c r="K2227" s="23"/>
      <c r="L2227" s="23"/>
      <c r="M2227" s="23"/>
      <c r="N2227" s="23"/>
      <c r="O2227" s="23"/>
      <c r="P2227" s="94"/>
    </row>
    <row r="2228" spans="1:16" x14ac:dyDescent="0.2">
      <c r="A2228" s="69"/>
      <c r="B2228" s="66"/>
      <c r="C2228" s="67"/>
      <c r="D2228" s="68"/>
      <c r="E2228" s="68"/>
      <c r="F2228" s="68"/>
      <c r="G2228" s="68"/>
      <c r="H2228" s="68"/>
      <c r="I2228" s="23" t="s">
        <v>75</v>
      </c>
      <c r="J2228" s="23"/>
      <c r="K2228" s="23"/>
      <c r="L2228" s="23"/>
      <c r="M2228" s="23"/>
      <c r="N2228" s="23"/>
      <c r="O2228" s="23"/>
      <c r="P2228" s="94"/>
    </row>
    <row r="2229" spans="1:16" x14ac:dyDescent="0.2">
      <c r="A2229" s="69"/>
      <c r="B2229" s="66"/>
      <c r="C2229" s="67"/>
      <c r="D2229" s="68"/>
      <c r="E2229" s="68"/>
      <c r="F2229" s="68"/>
      <c r="G2229" s="68"/>
      <c r="H2229" s="68"/>
      <c r="I2229" s="23" t="s">
        <v>75</v>
      </c>
      <c r="J2229" s="23"/>
      <c r="K2229" s="23"/>
      <c r="L2229" s="23"/>
      <c r="M2229" s="23"/>
      <c r="N2229" s="23"/>
      <c r="O2229" s="23"/>
      <c r="P2229" s="94"/>
    </row>
    <row r="2230" spans="1:16" x14ac:dyDescent="0.2">
      <c r="A2230" s="69"/>
      <c r="B2230" s="66"/>
      <c r="C2230" s="67"/>
      <c r="D2230" s="68"/>
      <c r="E2230" s="68"/>
      <c r="F2230" s="68"/>
      <c r="G2230" s="68"/>
      <c r="H2230" s="68"/>
      <c r="I2230" s="23" t="s">
        <v>75</v>
      </c>
      <c r="J2230" s="23"/>
      <c r="K2230" s="23"/>
      <c r="L2230" s="23"/>
      <c r="M2230" s="23"/>
      <c r="N2230" s="23"/>
      <c r="O2230" s="23"/>
      <c r="P2230" s="94"/>
    </row>
    <row r="2231" spans="1:16" x14ac:dyDescent="0.2">
      <c r="A2231" s="69"/>
      <c r="B2231" s="66"/>
      <c r="C2231" s="67"/>
      <c r="D2231" s="68"/>
      <c r="E2231" s="68"/>
      <c r="F2231" s="68"/>
      <c r="G2231" s="68"/>
      <c r="H2231" s="68"/>
      <c r="I2231" s="23" t="s">
        <v>75</v>
      </c>
      <c r="J2231" s="23"/>
      <c r="K2231" s="23"/>
      <c r="L2231" s="23"/>
      <c r="M2231" s="23"/>
      <c r="N2231" s="23"/>
      <c r="O2231" s="23"/>
      <c r="P2231" s="94"/>
    </row>
    <row r="2232" spans="1:16" x14ac:dyDescent="0.2">
      <c r="A2232" s="69"/>
      <c r="B2232" s="66"/>
      <c r="C2232" s="67"/>
      <c r="D2232" s="68"/>
      <c r="E2232" s="68"/>
      <c r="F2232" s="68"/>
      <c r="G2232" s="68"/>
      <c r="H2232" s="68"/>
      <c r="I2232" s="23" t="s">
        <v>75</v>
      </c>
      <c r="J2232" s="23"/>
      <c r="K2232" s="23"/>
      <c r="L2232" s="23"/>
      <c r="M2232" s="23"/>
      <c r="N2232" s="23"/>
      <c r="O2232" s="23"/>
      <c r="P2232" s="94"/>
    </row>
    <row r="2233" spans="1:16" x14ac:dyDescent="0.2">
      <c r="A2233" s="69"/>
      <c r="B2233" s="66"/>
      <c r="C2233" s="67"/>
      <c r="D2233" s="68"/>
      <c r="E2233" s="68"/>
      <c r="F2233" s="68"/>
      <c r="G2233" s="68"/>
      <c r="H2233" s="68"/>
      <c r="I2233" s="23" t="s">
        <v>75</v>
      </c>
      <c r="J2233" s="23"/>
      <c r="K2233" s="23"/>
      <c r="L2233" s="23"/>
      <c r="M2233" s="23"/>
      <c r="N2233" s="23"/>
      <c r="O2233" s="23"/>
      <c r="P2233" s="94"/>
    </row>
    <row r="2234" spans="1:16" x14ac:dyDescent="0.2">
      <c r="A2234" s="69"/>
      <c r="B2234" s="66"/>
      <c r="C2234" s="67"/>
      <c r="D2234" s="68"/>
      <c r="E2234" s="68"/>
      <c r="F2234" s="68"/>
      <c r="G2234" s="68"/>
      <c r="H2234" s="68"/>
      <c r="I2234" s="23" t="s">
        <v>75</v>
      </c>
      <c r="J2234" s="23"/>
      <c r="K2234" s="23"/>
      <c r="L2234" s="23"/>
      <c r="M2234" s="23"/>
      <c r="N2234" s="23"/>
      <c r="O2234" s="23"/>
      <c r="P2234" s="94"/>
    </row>
    <row r="2235" spans="1:16" x14ac:dyDescent="0.2">
      <c r="A2235" s="69"/>
      <c r="B2235" s="66"/>
      <c r="C2235" s="67"/>
      <c r="D2235" s="68"/>
      <c r="E2235" s="68"/>
      <c r="F2235" s="68"/>
      <c r="G2235" s="68"/>
      <c r="H2235" s="68"/>
      <c r="I2235" s="23" t="s">
        <v>75</v>
      </c>
      <c r="J2235" s="23"/>
      <c r="K2235" s="23"/>
      <c r="L2235" s="23"/>
      <c r="M2235" s="23"/>
      <c r="N2235" s="23"/>
      <c r="O2235" s="23"/>
      <c r="P2235" s="94"/>
    </row>
    <row r="2236" spans="1:16" x14ac:dyDescent="0.2">
      <c r="A2236" s="69"/>
      <c r="B2236" s="66"/>
      <c r="C2236" s="67"/>
      <c r="D2236" s="68"/>
      <c r="E2236" s="68"/>
      <c r="F2236" s="68"/>
      <c r="G2236" s="68"/>
      <c r="H2236" s="68"/>
      <c r="I2236" s="23" t="s">
        <v>30</v>
      </c>
      <c r="J2236" s="23"/>
      <c r="K2236" s="23"/>
      <c r="L2236" s="23"/>
      <c r="M2236" s="23"/>
      <c r="N2236" s="23"/>
      <c r="O2236" s="23"/>
      <c r="P2236" s="94"/>
    </row>
    <row r="2237" spans="1:16" x14ac:dyDescent="0.2">
      <c r="A2237" s="69"/>
      <c r="B2237" s="66"/>
      <c r="C2237" s="67"/>
      <c r="D2237" s="68"/>
      <c r="E2237" s="68"/>
      <c r="F2237" s="68"/>
      <c r="G2237" s="68"/>
      <c r="H2237" s="68"/>
      <c r="I2237" s="23" t="s">
        <v>75</v>
      </c>
      <c r="J2237" s="23"/>
      <c r="K2237" s="23"/>
      <c r="L2237" s="23"/>
      <c r="M2237" s="23"/>
      <c r="N2237" s="23"/>
      <c r="O2237" s="23"/>
      <c r="P2237" s="94"/>
    </row>
    <row r="2238" spans="1:16" x14ac:dyDescent="0.2">
      <c r="A2238" s="69"/>
      <c r="B2238" s="66"/>
      <c r="C2238" s="67"/>
      <c r="D2238" s="68"/>
      <c r="E2238" s="68"/>
      <c r="F2238" s="68"/>
      <c r="G2238" s="68"/>
      <c r="H2238" s="68"/>
      <c r="I2238" s="23" t="s">
        <v>75</v>
      </c>
      <c r="J2238" s="23"/>
      <c r="K2238" s="23"/>
      <c r="L2238" s="23"/>
      <c r="M2238" s="23"/>
      <c r="N2238" s="23"/>
      <c r="O2238" s="23"/>
      <c r="P2238" s="94"/>
    </row>
    <row r="2239" spans="1:16" x14ac:dyDescent="0.2">
      <c r="A2239" s="69"/>
      <c r="B2239" s="66"/>
      <c r="C2239" s="67"/>
      <c r="D2239" s="68"/>
      <c r="E2239" s="68"/>
      <c r="F2239" s="68"/>
      <c r="G2239" s="68"/>
      <c r="H2239" s="68"/>
      <c r="I2239" s="23" t="s">
        <v>75</v>
      </c>
      <c r="J2239" s="23"/>
      <c r="K2239" s="23"/>
      <c r="L2239" s="23"/>
      <c r="M2239" s="23"/>
      <c r="N2239" s="23"/>
      <c r="O2239" s="23"/>
      <c r="P2239" s="94"/>
    </row>
    <row r="2240" spans="1:16" x14ac:dyDescent="0.2">
      <c r="A2240" s="69"/>
      <c r="B2240" s="66"/>
      <c r="C2240" s="67"/>
      <c r="D2240" s="68"/>
      <c r="E2240" s="68"/>
      <c r="F2240" s="68"/>
      <c r="G2240" s="68"/>
      <c r="H2240" s="68"/>
      <c r="I2240" s="23" t="s">
        <v>30</v>
      </c>
      <c r="J2240" s="23"/>
      <c r="K2240" s="23"/>
      <c r="L2240" s="23"/>
      <c r="M2240" s="23"/>
      <c r="N2240" s="23"/>
      <c r="O2240" s="23"/>
      <c r="P2240" s="94"/>
    </row>
    <row r="2241" spans="1:16" x14ac:dyDescent="0.2">
      <c r="A2241" s="69"/>
      <c r="B2241" s="66"/>
      <c r="C2241" s="67"/>
      <c r="D2241" s="68"/>
      <c r="E2241" s="68"/>
      <c r="F2241" s="68"/>
      <c r="G2241" s="68"/>
      <c r="H2241" s="68"/>
      <c r="I2241" s="23" t="s">
        <v>30</v>
      </c>
      <c r="J2241" s="23"/>
      <c r="K2241" s="23"/>
      <c r="L2241" s="23"/>
      <c r="M2241" s="23"/>
      <c r="N2241" s="23"/>
      <c r="O2241" s="23"/>
      <c r="P2241" s="94"/>
    </row>
    <row r="2242" spans="1:16" x14ac:dyDescent="0.2">
      <c r="A2242" s="69"/>
      <c r="B2242" s="66"/>
      <c r="C2242" s="67"/>
      <c r="D2242" s="68"/>
      <c r="E2242" s="68"/>
      <c r="F2242" s="68"/>
      <c r="G2242" s="68"/>
      <c r="H2242" s="68"/>
      <c r="I2242" s="23" t="s">
        <v>30</v>
      </c>
      <c r="J2242" s="23"/>
      <c r="K2242" s="23"/>
      <c r="L2242" s="23"/>
      <c r="M2242" s="23"/>
      <c r="N2242" s="23"/>
      <c r="O2242" s="23"/>
      <c r="P2242" s="94"/>
    </row>
    <row r="2243" spans="1:16" x14ac:dyDescent="0.2">
      <c r="A2243" s="69"/>
      <c r="B2243" s="66"/>
      <c r="C2243" s="67"/>
      <c r="D2243" s="68"/>
      <c r="E2243" s="68"/>
      <c r="F2243" s="68"/>
      <c r="G2243" s="68"/>
      <c r="H2243" s="68"/>
      <c r="I2243" s="23" t="s">
        <v>30</v>
      </c>
      <c r="J2243" s="23"/>
      <c r="K2243" s="23"/>
      <c r="L2243" s="23"/>
      <c r="M2243" s="23"/>
      <c r="N2243" s="23"/>
      <c r="O2243" s="23"/>
      <c r="P2243" s="94"/>
    </row>
    <row r="2244" spans="1:16" x14ac:dyDescent="0.2">
      <c r="A2244" s="69"/>
      <c r="B2244" s="66"/>
      <c r="C2244" s="67"/>
      <c r="D2244" s="68"/>
      <c r="E2244" s="68"/>
      <c r="F2244" s="68"/>
      <c r="G2244" s="68"/>
      <c r="H2244" s="68"/>
      <c r="I2244" s="23" t="s">
        <v>75</v>
      </c>
      <c r="J2244" s="23"/>
      <c r="K2244" s="23"/>
      <c r="L2244" s="23"/>
      <c r="M2244" s="23"/>
      <c r="N2244" s="23"/>
      <c r="O2244" s="23"/>
      <c r="P2244" s="94"/>
    </row>
    <row r="2245" spans="1:16" x14ac:dyDescent="0.2">
      <c r="A2245" s="69"/>
      <c r="B2245" s="66"/>
      <c r="C2245" s="67"/>
      <c r="D2245" s="68"/>
      <c r="E2245" s="68"/>
      <c r="F2245" s="68"/>
      <c r="G2245" s="68"/>
      <c r="H2245" s="68"/>
      <c r="I2245" s="23" t="s">
        <v>30</v>
      </c>
      <c r="J2245" s="23"/>
      <c r="K2245" s="23"/>
      <c r="L2245" s="23"/>
      <c r="M2245" s="23"/>
      <c r="N2245" s="23"/>
      <c r="O2245" s="23"/>
      <c r="P2245" s="94"/>
    </row>
    <row r="2246" spans="1:16" x14ac:dyDescent="0.2">
      <c r="A2246" s="69"/>
      <c r="B2246" s="66"/>
      <c r="C2246" s="67"/>
      <c r="D2246" s="68"/>
      <c r="E2246" s="68"/>
      <c r="F2246" s="68"/>
      <c r="G2246" s="68"/>
      <c r="H2246" s="68"/>
      <c r="I2246" s="23" t="s">
        <v>75</v>
      </c>
      <c r="J2246" s="23"/>
      <c r="K2246" s="23"/>
      <c r="L2246" s="23"/>
      <c r="M2246" s="23"/>
      <c r="N2246" s="23"/>
      <c r="O2246" s="23"/>
      <c r="P2246" s="94"/>
    </row>
    <row r="2247" spans="1:16" x14ac:dyDescent="0.2">
      <c r="A2247" s="69"/>
      <c r="B2247" s="66"/>
      <c r="C2247" s="67"/>
      <c r="D2247" s="68"/>
      <c r="E2247" s="68"/>
      <c r="F2247" s="68"/>
      <c r="G2247" s="68"/>
      <c r="H2247" s="68"/>
      <c r="I2247" s="23" t="s">
        <v>75</v>
      </c>
      <c r="J2247" s="23"/>
      <c r="K2247" s="23"/>
      <c r="L2247" s="23"/>
      <c r="M2247" s="23"/>
      <c r="N2247" s="23"/>
      <c r="O2247" s="23"/>
      <c r="P2247" s="94"/>
    </row>
    <row r="2248" spans="1:16" x14ac:dyDescent="0.2">
      <c r="A2248" s="69"/>
      <c r="B2248" s="66"/>
      <c r="C2248" s="67"/>
      <c r="D2248" s="68"/>
      <c r="E2248" s="68"/>
      <c r="F2248" s="68"/>
      <c r="G2248" s="68"/>
      <c r="H2248" s="68"/>
      <c r="I2248" s="23" t="s">
        <v>75</v>
      </c>
      <c r="J2248" s="23"/>
      <c r="K2248" s="23"/>
      <c r="L2248" s="23"/>
      <c r="M2248" s="23"/>
      <c r="N2248" s="23"/>
      <c r="O2248" s="23"/>
      <c r="P2248" s="94"/>
    </row>
    <row r="2249" spans="1:16" x14ac:dyDescent="0.2">
      <c r="A2249" s="69"/>
      <c r="B2249" s="66"/>
      <c r="C2249" s="67"/>
      <c r="D2249" s="68"/>
      <c r="E2249" s="68"/>
      <c r="F2249" s="68"/>
      <c r="G2249" s="68"/>
      <c r="H2249" s="68"/>
      <c r="I2249" s="23" t="s">
        <v>75</v>
      </c>
      <c r="J2249" s="23"/>
      <c r="K2249" s="23"/>
      <c r="L2249" s="23"/>
      <c r="M2249" s="23"/>
      <c r="N2249" s="23"/>
      <c r="O2249" s="23"/>
      <c r="P2249" s="94"/>
    </row>
    <row r="2250" spans="1:16" x14ac:dyDescent="0.2">
      <c r="A2250" s="69"/>
      <c r="B2250" s="66"/>
      <c r="C2250" s="67"/>
      <c r="D2250" s="68"/>
      <c r="E2250" s="68"/>
      <c r="F2250" s="68"/>
      <c r="G2250" s="68"/>
      <c r="H2250" s="68"/>
      <c r="I2250" s="23" t="s">
        <v>30</v>
      </c>
      <c r="J2250" s="23"/>
      <c r="K2250" s="23"/>
      <c r="L2250" s="23"/>
      <c r="M2250" s="23"/>
      <c r="N2250" s="23"/>
      <c r="O2250" s="23"/>
      <c r="P2250" s="94"/>
    </row>
    <row r="2251" spans="1:16" x14ac:dyDescent="0.2">
      <c r="A2251" s="69"/>
      <c r="B2251" s="66"/>
      <c r="C2251" s="67"/>
      <c r="D2251" s="68"/>
      <c r="E2251" s="68"/>
      <c r="F2251" s="68"/>
      <c r="G2251" s="68"/>
      <c r="H2251" s="68"/>
      <c r="I2251" s="23" t="s">
        <v>30</v>
      </c>
      <c r="J2251" s="23"/>
      <c r="K2251" s="23"/>
      <c r="L2251" s="23"/>
      <c r="M2251" s="23"/>
      <c r="N2251" s="23"/>
      <c r="O2251" s="23"/>
      <c r="P2251" s="94"/>
    </row>
    <row r="2252" spans="1:16" x14ac:dyDescent="0.2">
      <c r="A2252" s="69"/>
      <c r="B2252" s="66"/>
      <c r="C2252" s="67"/>
      <c r="D2252" s="68"/>
      <c r="E2252" s="68"/>
      <c r="F2252" s="68"/>
      <c r="G2252" s="68"/>
      <c r="H2252" s="68"/>
      <c r="I2252" s="23" t="s">
        <v>30</v>
      </c>
      <c r="J2252" s="23"/>
      <c r="K2252" s="23"/>
      <c r="L2252" s="23"/>
      <c r="M2252" s="23"/>
      <c r="N2252" s="23"/>
      <c r="O2252" s="23"/>
      <c r="P2252" s="94"/>
    </row>
    <row r="2253" spans="1:16" x14ac:dyDescent="0.2">
      <c r="A2253" s="69"/>
      <c r="B2253" s="66"/>
      <c r="C2253" s="67"/>
      <c r="D2253" s="68"/>
      <c r="E2253" s="68"/>
      <c r="F2253" s="68"/>
      <c r="G2253" s="68"/>
      <c r="H2253" s="68"/>
      <c r="I2253" s="23" t="s">
        <v>75</v>
      </c>
      <c r="J2253" s="23"/>
      <c r="K2253" s="23"/>
      <c r="L2253" s="23"/>
      <c r="M2253" s="23"/>
      <c r="N2253" s="23"/>
      <c r="O2253" s="23"/>
      <c r="P2253" s="94"/>
    </row>
    <row r="2254" spans="1:16" x14ac:dyDescent="0.2">
      <c r="A2254" s="69"/>
      <c r="B2254" s="66"/>
      <c r="C2254" s="67"/>
      <c r="D2254" s="68"/>
      <c r="E2254" s="68"/>
      <c r="F2254" s="68"/>
      <c r="G2254" s="68"/>
      <c r="H2254" s="68"/>
      <c r="I2254" s="23" t="s">
        <v>75</v>
      </c>
      <c r="J2254" s="23"/>
      <c r="K2254" s="23"/>
      <c r="L2254" s="23"/>
      <c r="M2254" s="23"/>
      <c r="N2254" s="23"/>
      <c r="O2254" s="23"/>
      <c r="P2254" s="94"/>
    </row>
    <row r="2255" spans="1:16" x14ac:dyDescent="0.2">
      <c r="A2255" s="69"/>
      <c r="B2255" s="66"/>
      <c r="C2255" s="67"/>
      <c r="D2255" s="68"/>
      <c r="E2255" s="68"/>
      <c r="F2255" s="68"/>
      <c r="G2255" s="68"/>
      <c r="H2255" s="68"/>
      <c r="I2255" s="23" t="s">
        <v>75</v>
      </c>
      <c r="J2255" s="23"/>
      <c r="K2255" s="23"/>
      <c r="L2255" s="23"/>
      <c r="M2255" s="23"/>
      <c r="N2255" s="23"/>
      <c r="O2255" s="23"/>
      <c r="P2255" s="94"/>
    </row>
    <row r="2256" spans="1:16" x14ac:dyDescent="0.2">
      <c r="A2256" s="69"/>
      <c r="B2256" s="66"/>
      <c r="C2256" s="67"/>
      <c r="D2256" s="68"/>
      <c r="E2256" s="68"/>
      <c r="F2256" s="68"/>
      <c r="G2256" s="68"/>
      <c r="H2256" s="68"/>
      <c r="I2256" s="23" t="s">
        <v>75</v>
      </c>
      <c r="J2256" s="23"/>
      <c r="K2256" s="23"/>
      <c r="L2256" s="23"/>
      <c r="M2256" s="23"/>
      <c r="N2256" s="23"/>
      <c r="O2256" s="23"/>
      <c r="P2256" s="94"/>
    </row>
    <row r="2257" spans="1:16" x14ac:dyDescent="0.2">
      <c r="A2257" s="69"/>
      <c r="B2257" s="66"/>
      <c r="C2257" s="67"/>
      <c r="D2257" s="68"/>
      <c r="E2257" s="68"/>
      <c r="F2257" s="68"/>
      <c r="G2257" s="68"/>
      <c r="H2257" s="68"/>
      <c r="I2257" s="23" t="s">
        <v>75</v>
      </c>
      <c r="J2257" s="23"/>
      <c r="K2257" s="23"/>
      <c r="L2257" s="23"/>
      <c r="M2257" s="23"/>
      <c r="N2257" s="23"/>
      <c r="O2257" s="23"/>
      <c r="P2257" s="94"/>
    </row>
    <row r="2258" spans="1:16" x14ac:dyDescent="0.2">
      <c r="A2258" s="69"/>
      <c r="B2258" s="66"/>
      <c r="C2258" s="67"/>
      <c r="D2258" s="68"/>
      <c r="E2258" s="68"/>
      <c r="F2258" s="68"/>
      <c r="G2258" s="68"/>
      <c r="H2258" s="68"/>
      <c r="I2258" s="23" t="s">
        <v>75</v>
      </c>
      <c r="J2258" s="23"/>
      <c r="K2258" s="23"/>
      <c r="L2258" s="23"/>
      <c r="M2258" s="23"/>
      <c r="N2258" s="23"/>
      <c r="O2258" s="23"/>
      <c r="P2258" s="94"/>
    </row>
    <row r="2259" spans="1:16" x14ac:dyDescent="0.2">
      <c r="A2259" s="69"/>
      <c r="B2259" s="66"/>
      <c r="C2259" s="67"/>
      <c r="D2259" s="68"/>
      <c r="E2259" s="68"/>
      <c r="F2259" s="68"/>
      <c r="G2259" s="68"/>
      <c r="H2259" s="68"/>
      <c r="I2259" s="23" t="s">
        <v>30</v>
      </c>
      <c r="J2259" s="23"/>
      <c r="K2259" s="23"/>
      <c r="L2259" s="23"/>
      <c r="M2259" s="23"/>
      <c r="N2259" s="23"/>
      <c r="O2259" s="23"/>
      <c r="P2259" s="94"/>
    </row>
    <row r="2260" spans="1:16" x14ac:dyDescent="0.2">
      <c r="A2260" s="69"/>
      <c r="B2260" s="66"/>
      <c r="C2260" s="67"/>
      <c r="D2260" s="68"/>
      <c r="E2260" s="68"/>
      <c r="F2260" s="68"/>
      <c r="G2260" s="68"/>
      <c r="H2260" s="68"/>
      <c r="I2260" s="23" t="s">
        <v>75</v>
      </c>
      <c r="J2260" s="23"/>
      <c r="K2260" s="23"/>
      <c r="L2260" s="23"/>
      <c r="M2260" s="23"/>
      <c r="N2260" s="23"/>
      <c r="O2260" s="23"/>
      <c r="P2260" s="94"/>
    </row>
    <row r="2261" spans="1:16" x14ac:dyDescent="0.2">
      <c r="A2261" s="69"/>
      <c r="B2261" s="66"/>
      <c r="C2261" s="67"/>
      <c r="D2261" s="68"/>
      <c r="E2261" s="68"/>
      <c r="F2261" s="68"/>
      <c r="G2261" s="68"/>
      <c r="H2261" s="68"/>
      <c r="I2261" s="23" t="s">
        <v>75</v>
      </c>
      <c r="J2261" s="23"/>
      <c r="K2261" s="23"/>
      <c r="L2261" s="23"/>
      <c r="M2261" s="23"/>
      <c r="N2261" s="23"/>
      <c r="O2261" s="23"/>
      <c r="P2261" s="94"/>
    </row>
    <row r="2262" spans="1:16" x14ac:dyDescent="0.2">
      <c r="A2262" s="69"/>
      <c r="B2262" s="66"/>
      <c r="C2262" s="67"/>
      <c r="D2262" s="68"/>
      <c r="E2262" s="68"/>
      <c r="F2262" s="68"/>
      <c r="G2262" s="68"/>
      <c r="H2262" s="68"/>
      <c r="I2262" s="23" t="s">
        <v>75</v>
      </c>
      <c r="J2262" s="23"/>
      <c r="K2262" s="23"/>
      <c r="L2262" s="23"/>
      <c r="M2262" s="23"/>
      <c r="N2262" s="23"/>
      <c r="O2262" s="23"/>
      <c r="P2262" s="94"/>
    </row>
    <row r="2263" spans="1:16" x14ac:dyDescent="0.2">
      <c r="A2263" s="69"/>
      <c r="B2263" s="66"/>
      <c r="C2263" s="67"/>
      <c r="D2263" s="68"/>
      <c r="E2263" s="68"/>
      <c r="F2263" s="68"/>
      <c r="G2263" s="68"/>
      <c r="H2263" s="68"/>
      <c r="I2263" s="23" t="s">
        <v>30</v>
      </c>
      <c r="J2263" s="23"/>
      <c r="K2263" s="23"/>
      <c r="L2263" s="23"/>
      <c r="M2263" s="23"/>
      <c r="N2263" s="23"/>
      <c r="O2263" s="23"/>
      <c r="P2263" s="94"/>
    </row>
    <row r="2264" spans="1:16" x14ac:dyDescent="0.2">
      <c r="A2264" s="69"/>
      <c r="B2264" s="66"/>
      <c r="C2264" s="67"/>
      <c r="D2264" s="68"/>
      <c r="E2264" s="68"/>
      <c r="F2264" s="68"/>
      <c r="G2264" s="68"/>
      <c r="H2264" s="68"/>
      <c r="I2264" s="23" t="s">
        <v>75</v>
      </c>
      <c r="J2264" s="23"/>
      <c r="K2264" s="23"/>
      <c r="L2264" s="23"/>
      <c r="M2264" s="23"/>
      <c r="N2264" s="23"/>
      <c r="O2264" s="23"/>
      <c r="P2264" s="94"/>
    </row>
    <row r="2265" spans="1:16" x14ac:dyDescent="0.2">
      <c r="A2265" s="69"/>
      <c r="B2265" s="66"/>
      <c r="C2265" s="67"/>
      <c r="D2265" s="68"/>
      <c r="E2265" s="68"/>
      <c r="F2265" s="68"/>
      <c r="G2265" s="68"/>
      <c r="H2265" s="68"/>
      <c r="I2265" s="23" t="s">
        <v>75</v>
      </c>
      <c r="J2265" s="23"/>
      <c r="K2265" s="23"/>
      <c r="L2265" s="23"/>
      <c r="M2265" s="23"/>
      <c r="N2265" s="23"/>
      <c r="O2265" s="23"/>
      <c r="P2265" s="94"/>
    </row>
    <row r="2266" spans="1:16" x14ac:dyDescent="0.2">
      <c r="A2266" s="69"/>
      <c r="B2266" s="66"/>
      <c r="C2266" s="67"/>
      <c r="D2266" s="68"/>
      <c r="E2266" s="68"/>
      <c r="F2266" s="68"/>
      <c r="G2266" s="68"/>
      <c r="H2266" s="68"/>
      <c r="I2266" s="23" t="s">
        <v>75</v>
      </c>
      <c r="J2266" s="23"/>
      <c r="K2266" s="23"/>
      <c r="L2266" s="23"/>
      <c r="M2266" s="23"/>
      <c r="N2266" s="23"/>
      <c r="O2266" s="23"/>
      <c r="P2266" s="94"/>
    </row>
    <row r="2267" spans="1:16" x14ac:dyDescent="0.2">
      <c r="A2267" s="69"/>
      <c r="B2267" s="66"/>
      <c r="C2267" s="67"/>
      <c r="D2267" s="68"/>
      <c r="E2267" s="68"/>
      <c r="F2267" s="68"/>
      <c r="G2267" s="68"/>
      <c r="H2267" s="68"/>
      <c r="I2267" s="23" t="s">
        <v>30</v>
      </c>
      <c r="J2267" s="23"/>
      <c r="K2267" s="23"/>
      <c r="L2267" s="23"/>
      <c r="M2267" s="23"/>
      <c r="N2267" s="23"/>
      <c r="O2267" s="23"/>
      <c r="P2267" s="94"/>
    </row>
    <row r="2268" spans="1:16" x14ac:dyDescent="0.2">
      <c r="A2268" s="69"/>
      <c r="B2268" s="66"/>
      <c r="C2268" s="67"/>
      <c r="D2268" s="68"/>
      <c r="E2268" s="68"/>
      <c r="F2268" s="68"/>
      <c r="G2268" s="68"/>
      <c r="H2268" s="68"/>
      <c r="I2268" s="23" t="s">
        <v>75</v>
      </c>
      <c r="J2268" s="23"/>
      <c r="K2268" s="23"/>
      <c r="L2268" s="23"/>
      <c r="M2268" s="23"/>
      <c r="N2268" s="23"/>
      <c r="O2268" s="23"/>
      <c r="P2268" s="94"/>
    </row>
    <row r="2269" spans="1:16" x14ac:dyDescent="0.2">
      <c r="A2269" s="69"/>
      <c r="B2269" s="66"/>
      <c r="C2269" s="67"/>
      <c r="D2269" s="68"/>
      <c r="E2269" s="68"/>
      <c r="F2269" s="68"/>
      <c r="G2269" s="68"/>
      <c r="H2269" s="68"/>
      <c r="I2269" s="23" t="s">
        <v>30</v>
      </c>
      <c r="J2269" s="23"/>
      <c r="K2269" s="23"/>
      <c r="L2269" s="23"/>
      <c r="M2269" s="23"/>
      <c r="N2269" s="23"/>
      <c r="O2269" s="23"/>
      <c r="P2269" s="94"/>
    </row>
    <row r="2270" spans="1:16" x14ac:dyDescent="0.2">
      <c r="A2270" s="69"/>
      <c r="B2270" s="66"/>
      <c r="C2270" s="67"/>
      <c r="D2270" s="68"/>
      <c r="E2270" s="68"/>
      <c r="F2270" s="68"/>
      <c r="G2270" s="68"/>
      <c r="H2270" s="68"/>
      <c r="I2270" s="23" t="s">
        <v>30</v>
      </c>
      <c r="J2270" s="23"/>
      <c r="K2270" s="23"/>
      <c r="L2270" s="23"/>
      <c r="M2270" s="23"/>
      <c r="N2270" s="23"/>
      <c r="O2270" s="23"/>
      <c r="P2270" s="94"/>
    </row>
    <row r="2271" spans="1:16" x14ac:dyDescent="0.2">
      <c r="A2271" s="69"/>
      <c r="B2271" s="66"/>
      <c r="C2271" s="67"/>
      <c r="D2271" s="68"/>
      <c r="E2271" s="68"/>
      <c r="F2271" s="68"/>
      <c r="G2271" s="68"/>
      <c r="H2271" s="68"/>
      <c r="I2271" s="23" t="s">
        <v>30</v>
      </c>
      <c r="J2271" s="23"/>
      <c r="K2271" s="23"/>
      <c r="L2271" s="23"/>
      <c r="M2271" s="23"/>
      <c r="N2271" s="23"/>
      <c r="O2271" s="23"/>
      <c r="P2271" s="94"/>
    </row>
    <row r="2272" spans="1:16" x14ac:dyDescent="0.2">
      <c r="A2272" s="69"/>
      <c r="B2272" s="66"/>
      <c r="C2272" s="67"/>
      <c r="D2272" s="68"/>
      <c r="E2272" s="68"/>
      <c r="F2272" s="68"/>
      <c r="G2272" s="68"/>
      <c r="H2272" s="68"/>
      <c r="I2272" s="23" t="s">
        <v>30</v>
      </c>
      <c r="J2272" s="23"/>
      <c r="K2272" s="23"/>
      <c r="L2272" s="23"/>
      <c r="M2272" s="23"/>
      <c r="N2272" s="23"/>
      <c r="O2272" s="23"/>
      <c r="P2272" s="94"/>
    </row>
    <row r="2273" spans="1:16" x14ac:dyDescent="0.2">
      <c r="A2273" s="69"/>
      <c r="B2273" s="66"/>
      <c r="C2273" s="67"/>
      <c r="D2273" s="68"/>
      <c r="E2273" s="68"/>
      <c r="F2273" s="68"/>
      <c r="G2273" s="68"/>
      <c r="H2273" s="68"/>
      <c r="I2273" s="23" t="s">
        <v>30</v>
      </c>
      <c r="J2273" s="23"/>
      <c r="K2273" s="23"/>
      <c r="L2273" s="23"/>
      <c r="M2273" s="23"/>
      <c r="N2273" s="23"/>
      <c r="O2273" s="23"/>
      <c r="P2273" s="94"/>
    </row>
    <row r="2274" spans="1:16" x14ac:dyDescent="0.2">
      <c r="A2274" s="69"/>
      <c r="B2274" s="66"/>
      <c r="C2274" s="67"/>
      <c r="D2274" s="68"/>
      <c r="E2274" s="68"/>
      <c r="F2274" s="68"/>
      <c r="G2274" s="68"/>
      <c r="H2274" s="68"/>
      <c r="I2274" s="23" t="s">
        <v>30</v>
      </c>
      <c r="J2274" s="23"/>
      <c r="K2274" s="23"/>
      <c r="L2274" s="23"/>
      <c r="M2274" s="23"/>
      <c r="N2274" s="23"/>
      <c r="O2274" s="23"/>
      <c r="P2274" s="94"/>
    </row>
    <row r="2275" spans="1:16" x14ac:dyDescent="0.2">
      <c r="A2275" s="69"/>
      <c r="B2275" s="66"/>
      <c r="C2275" s="67"/>
      <c r="D2275" s="68"/>
      <c r="E2275" s="68"/>
      <c r="F2275" s="68"/>
      <c r="G2275" s="68"/>
      <c r="H2275" s="68"/>
      <c r="I2275" s="23" t="s">
        <v>30</v>
      </c>
      <c r="J2275" s="23"/>
      <c r="K2275" s="23"/>
      <c r="L2275" s="23"/>
      <c r="M2275" s="23"/>
      <c r="N2275" s="23"/>
      <c r="O2275" s="23"/>
      <c r="P2275" s="94"/>
    </row>
    <row r="2276" spans="1:16" x14ac:dyDescent="0.2">
      <c r="A2276" s="69"/>
      <c r="B2276" s="66"/>
      <c r="C2276" s="67"/>
      <c r="D2276" s="68"/>
      <c r="E2276" s="68"/>
      <c r="F2276" s="68"/>
      <c r="G2276" s="68"/>
      <c r="H2276" s="68"/>
      <c r="I2276" s="23" t="s">
        <v>30</v>
      </c>
      <c r="J2276" s="23"/>
      <c r="K2276" s="23"/>
      <c r="L2276" s="23"/>
      <c r="M2276" s="23"/>
      <c r="N2276" s="23"/>
      <c r="O2276" s="23"/>
      <c r="P2276" s="94"/>
    </row>
    <row r="2277" spans="1:16" x14ac:dyDescent="0.2">
      <c r="A2277" s="69"/>
      <c r="B2277" s="66"/>
      <c r="C2277" s="67"/>
      <c r="D2277" s="68"/>
      <c r="E2277" s="68"/>
      <c r="F2277" s="68"/>
      <c r="G2277" s="68"/>
      <c r="H2277" s="68"/>
      <c r="I2277" s="23" t="s">
        <v>30</v>
      </c>
      <c r="J2277" s="23"/>
      <c r="K2277" s="23"/>
      <c r="L2277" s="23"/>
      <c r="M2277" s="23"/>
      <c r="N2277" s="23"/>
      <c r="O2277" s="23"/>
      <c r="P2277" s="94"/>
    </row>
    <row r="2278" spans="1:16" x14ac:dyDescent="0.2">
      <c r="A2278" s="69"/>
      <c r="B2278" s="66"/>
      <c r="C2278" s="67"/>
      <c r="D2278" s="68"/>
      <c r="E2278" s="68"/>
      <c r="F2278" s="68"/>
      <c r="G2278" s="68"/>
      <c r="H2278" s="68"/>
      <c r="I2278" s="23" t="s">
        <v>30</v>
      </c>
      <c r="J2278" s="23"/>
      <c r="K2278" s="23"/>
      <c r="L2278" s="23"/>
      <c r="M2278" s="23"/>
      <c r="N2278" s="23"/>
      <c r="O2278" s="23"/>
      <c r="P2278" s="94"/>
    </row>
    <row r="2279" spans="1:16" x14ac:dyDescent="0.2">
      <c r="A2279" s="69"/>
      <c r="B2279" s="66"/>
      <c r="C2279" s="67"/>
      <c r="D2279" s="68"/>
      <c r="E2279" s="68"/>
      <c r="F2279" s="68"/>
      <c r="G2279" s="68"/>
      <c r="H2279" s="68"/>
      <c r="I2279" s="23" t="s">
        <v>30</v>
      </c>
      <c r="J2279" s="23"/>
      <c r="K2279" s="23"/>
      <c r="L2279" s="23"/>
      <c r="M2279" s="23"/>
      <c r="N2279" s="23"/>
      <c r="O2279" s="23"/>
      <c r="P2279" s="94"/>
    </row>
    <row r="2280" spans="1:16" x14ac:dyDescent="0.2">
      <c r="A2280" s="69"/>
      <c r="B2280" s="66"/>
      <c r="C2280" s="67"/>
      <c r="D2280" s="68"/>
      <c r="E2280" s="68"/>
      <c r="F2280" s="68"/>
      <c r="G2280" s="68"/>
      <c r="H2280" s="68"/>
      <c r="I2280" s="23" t="s">
        <v>30</v>
      </c>
      <c r="J2280" s="23"/>
      <c r="K2280" s="23"/>
      <c r="L2280" s="23"/>
      <c r="M2280" s="23"/>
      <c r="N2280" s="23"/>
      <c r="O2280" s="23"/>
      <c r="P2280" s="94"/>
    </row>
    <row r="2281" spans="1:16" x14ac:dyDescent="0.2">
      <c r="A2281" s="69"/>
      <c r="B2281" s="66"/>
      <c r="C2281" s="67"/>
      <c r="D2281" s="68"/>
      <c r="E2281" s="68"/>
      <c r="F2281" s="68"/>
      <c r="G2281" s="68"/>
      <c r="H2281" s="68"/>
      <c r="I2281" s="23" t="s">
        <v>30</v>
      </c>
      <c r="J2281" s="23"/>
      <c r="K2281" s="23"/>
      <c r="L2281" s="23"/>
      <c r="M2281" s="23"/>
      <c r="N2281" s="23"/>
      <c r="O2281" s="23"/>
      <c r="P2281" s="94"/>
    </row>
    <row r="2282" spans="1:16" x14ac:dyDescent="0.2">
      <c r="A2282" s="69"/>
      <c r="B2282" s="66"/>
      <c r="C2282" s="67"/>
      <c r="D2282" s="68"/>
      <c r="E2282" s="68"/>
      <c r="F2282" s="68"/>
      <c r="G2282" s="68"/>
      <c r="H2282" s="68"/>
      <c r="I2282" s="23" t="s">
        <v>30</v>
      </c>
      <c r="J2282" s="23"/>
      <c r="K2282" s="23"/>
      <c r="L2282" s="23"/>
      <c r="M2282" s="23"/>
      <c r="N2282" s="23"/>
      <c r="O2282" s="23"/>
      <c r="P2282" s="94"/>
    </row>
    <row r="2283" spans="1:16" x14ac:dyDescent="0.2">
      <c r="A2283" s="69"/>
      <c r="B2283" s="66"/>
      <c r="C2283" s="67"/>
      <c r="D2283" s="68"/>
      <c r="E2283" s="68"/>
      <c r="F2283" s="68"/>
      <c r="G2283" s="68"/>
      <c r="H2283" s="68"/>
      <c r="I2283" s="23" t="s">
        <v>30</v>
      </c>
      <c r="J2283" s="23"/>
      <c r="K2283" s="23"/>
      <c r="L2283" s="23"/>
      <c r="M2283" s="23"/>
      <c r="N2283" s="23"/>
      <c r="O2283" s="23"/>
      <c r="P2283" s="94"/>
    </row>
    <row r="2284" spans="1:16" x14ac:dyDescent="0.2">
      <c r="A2284" s="69"/>
      <c r="B2284" s="66"/>
      <c r="C2284" s="67"/>
      <c r="D2284" s="68"/>
      <c r="E2284" s="68"/>
      <c r="F2284" s="68"/>
      <c r="G2284" s="68"/>
      <c r="H2284" s="68"/>
      <c r="I2284" s="23" t="s">
        <v>30</v>
      </c>
      <c r="J2284" s="23"/>
      <c r="K2284" s="23"/>
      <c r="L2284" s="23"/>
      <c r="M2284" s="23"/>
      <c r="N2284" s="23"/>
      <c r="O2284" s="23"/>
      <c r="P2284" s="94"/>
    </row>
    <row r="2285" spans="1:16" x14ac:dyDescent="0.2">
      <c r="A2285" s="69"/>
      <c r="B2285" s="66"/>
      <c r="C2285" s="67"/>
      <c r="D2285" s="68"/>
      <c r="E2285" s="68"/>
      <c r="F2285" s="68"/>
      <c r="G2285" s="68"/>
      <c r="H2285" s="68"/>
      <c r="I2285" s="23" t="s">
        <v>30</v>
      </c>
      <c r="J2285" s="23"/>
      <c r="K2285" s="23"/>
      <c r="L2285" s="23"/>
      <c r="M2285" s="23"/>
      <c r="N2285" s="23"/>
      <c r="O2285" s="23"/>
      <c r="P2285" s="94"/>
    </row>
    <row r="2286" spans="1:16" x14ac:dyDescent="0.2">
      <c r="A2286" s="69"/>
      <c r="B2286" s="66"/>
      <c r="C2286" s="67"/>
      <c r="D2286" s="68"/>
      <c r="E2286" s="68"/>
      <c r="F2286" s="68"/>
      <c r="G2286" s="68"/>
      <c r="H2286" s="68"/>
      <c r="I2286" s="23" t="s">
        <v>75</v>
      </c>
      <c r="J2286" s="23" t="s">
        <v>23</v>
      </c>
      <c r="K2286" s="23" t="s">
        <v>33</v>
      </c>
      <c r="L2286" s="23" t="s">
        <v>25</v>
      </c>
      <c r="M2286" s="23" t="s">
        <v>25</v>
      </c>
      <c r="N2286" s="23" t="s">
        <v>419</v>
      </c>
      <c r="O2286" s="23" t="s">
        <v>420</v>
      </c>
      <c r="P2286" s="94"/>
    </row>
    <row r="2287" spans="1:16" x14ac:dyDescent="0.2">
      <c r="A2287" s="69"/>
      <c r="B2287" s="66"/>
      <c r="C2287" s="67"/>
      <c r="D2287" s="68"/>
      <c r="E2287" s="68"/>
      <c r="F2287" s="68"/>
      <c r="G2287" s="68"/>
      <c r="H2287" s="68"/>
      <c r="I2287" s="23" t="s">
        <v>75</v>
      </c>
      <c r="J2287" s="23"/>
      <c r="K2287" s="23"/>
      <c r="L2287" s="23"/>
      <c r="M2287" s="23"/>
      <c r="N2287" s="23"/>
      <c r="O2287" s="23"/>
      <c r="P2287" s="94"/>
    </row>
    <row r="2288" spans="1:16" x14ac:dyDescent="0.2">
      <c r="A2288" s="69"/>
      <c r="B2288" s="66"/>
      <c r="C2288" s="67"/>
      <c r="D2288" s="68"/>
      <c r="E2288" s="68"/>
      <c r="F2288" s="68"/>
      <c r="G2288" s="68"/>
      <c r="H2288" s="68"/>
      <c r="I2288" s="23" t="s">
        <v>30</v>
      </c>
      <c r="J2288" s="23"/>
      <c r="K2288" s="23"/>
      <c r="L2288" s="23"/>
      <c r="M2288" s="23"/>
      <c r="N2288" s="23"/>
      <c r="O2288" s="23"/>
      <c r="P2288" s="94"/>
    </row>
    <row r="2289" spans="1:16" x14ac:dyDescent="0.2">
      <c r="A2289" s="69"/>
      <c r="B2289" s="66"/>
      <c r="C2289" s="67"/>
      <c r="D2289" s="68"/>
      <c r="E2289" s="68"/>
      <c r="F2289" s="68"/>
      <c r="G2289" s="68"/>
      <c r="H2289" s="68"/>
      <c r="I2289" s="23" t="s">
        <v>30</v>
      </c>
      <c r="J2289" s="23"/>
      <c r="K2289" s="23"/>
      <c r="L2289" s="23"/>
      <c r="M2289" s="23"/>
      <c r="N2289" s="23"/>
      <c r="O2289" s="23"/>
      <c r="P2289" s="94"/>
    </row>
    <row r="2290" spans="1:16" x14ac:dyDescent="0.2">
      <c r="A2290" s="69"/>
      <c r="B2290" s="66"/>
      <c r="C2290" s="67"/>
      <c r="D2290" s="68"/>
      <c r="E2290" s="68"/>
      <c r="F2290" s="68"/>
      <c r="G2290" s="68"/>
      <c r="H2290" s="68"/>
      <c r="I2290" s="23" t="s">
        <v>30</v>
      </c>
      <c r="J2290" s="23"/>
      <c r="K2290" s="23"/>
      <c r="L2290" s="23"/>
      <c r="M2290" s="23"/>
      <c r="N2290" s="23"/>
      <c r="O2290" s="23"/>
      <c r="P2290" s="94"/>
    </row>
    <row r="2291" spans="1:16" x14ac:dyDescent="0.2">
      <c r="A2291" s="69"/>
      <c r="B2291" s="66"/>
      <c r="C2291" s="67"/>
      <c r="D2291" s="68"/>
      <c r="E2291" s="68"/>
      <c r="F2291" s="68"/>
      <c r="G2291" s="68"/>
      <c r="H2291" s="68"/>
      <c r="I2291" s="23" t="s">
        <v>75</v>
      </c>
      <c r="J2291" s="23"/>
      <c r="K2291" s="23"/>
      <c r="L2291" s="23"/>
      <c r="M2291" s="23"/>
      <c r="N2291" s="23"/>
      <c r="O2291" s="23"/>
      <c r="P2291" s="94"/>
    </row>
    <row r="2292" spans="1:16" x14ac:dyDescent="0.2">
      <c r="A2292" s="69"/>
      <c r="B2292" s="66"/>
      <c r="C2292" s="67"/>
      <c r="D2292" s="68"/>
      <c r="E2292" s="68"/>
      <c r="F2292" s="68"/>
      <c r="G2292" s="68"/>
      <c r="H2292" s="68"/>
      <c r="I2292" s="23" t="s">
        <v>30</v>
      </c>
      <c r="J2292" s="23" t="s">
        <v>23</v>
      </c>
      <c r="K2292" s="23" t="s">
        <v>24</v>
      </c>
      <c r="L2292" s="23" t="s">
        <v>25</v>
      </c>
      <c r="M2292" s="23" t="s">
        <v>25</v>
      </c>
      <c r="N2292" s="23" t="s">
        <v>421</v>
      </c>
      <c r="O2292" s="23" t="s">
        <v>29</v>
      </c>
      <c r="P2292" s="94"/>
    </row>
    <row r="2293" spans="1:16" x14ac:dyDescent="0.2">
      <c r="A2293" s="69"/>
      <c r="B2293" s="66"/>
      <c r="C2293" s="67"/>
      <c r="D2293" s="68"/>
      <c r="E2293" s="68"/>
      <c r="F2293" s="68"/>
      <c r="G2293" s="68"/>
      <c r="H2293" s="68"/>
      <c r="I2293" s="23" t="s">
        <v>30</v>
      </c>
      <c r="J2293" s="23"/>
      <c r="K2293" s="23"/>
      <c r="L2293" s="23"/>
      <c r="M2293" s="23"/>
      <c r="N2293" s="23"/>
      <c r="O2293" s="23"/>
      <c r="P2293" s="94"/>
    </row>
    <row r="2294" spans="1:16" x14ac:dyDescent="0.2">
      <c r="A2294" s="69"/>
      <c r="B2294" s="66"/>
      <c r="C2294" s="67"/>
      <c r="D2294" s="68"/>
      <c r="E2294" s="68"/>
      <c r="F2294" s="68"/>
      <c r="G2294" s="68"/>
      <c r="H2294" s="68"/>
      <c r="I2294" s="23" t="s">
        <v>75</v>
      </c>
      <c r="J2294" s="23"/>
      <c r="K2294" s="23"/>
      <c r="L2294" s="23"/>
      <c r="M2294" s="23"/>
      <c r="N2294" s="23"/>
      <c r="O2294" s="23"/>
      <c r="P2294" s="94"/>
    </row>
    <row r="2295" spans="1:16" x14ac:dyDescent="0.2">
      <c r="A2295" s="69"/>
      <c r="B2295" s="66"/>
      <c r="C2295" s="67"/>
      <c r="D2295" s="68"/>
      <c r="E2295" s="68"/>
      <c r="F2295" s="68"/>
      <c r="G2295" s="68"/>
      <c r="H2295" s="68"/>
      <c r="I2295" s="23" t="s">
        <v>75</v>
      </c>
      <c r="J2295" s="23"/>
      <c r="K2295" s="23"/>
      <c r="L2295" s="23"/>
      <c r="M2295" s="23"/>
      <c r="N2295" s="23"/>
      <c r="O2295" s="23"/>
      <c r="P2295" s="94"/>
    </row>
    <row r="2296" spans="1:16" x14ac:dyDescent="0.2">
      <c r="A2296" s="69"/>
      <c r="B2296" s="66"/>
      <c r="C2296" s="67"/>
      <c r="D2296" s="68"/>
      <c r="E2296" s="68"/>
      <c r="F2296" s="68"/>
      <c r="G2296" s="68"/>
      <c r="H2296" s="68"/>
      <c r="I2296" s="23" t="s">
        <v>30</v>
      </c>
      <c r="J2296" s="23"/>
      <c r="K2296" s="23"/>
      <c r="L2296" s="23"/>
      <c r="M2296" s="23"/>
      <c r="N2296" s="23"/>
      <c r="O2296" s="23"/>
      <c r="P2296" s="94"/>
    </row>
    <row r="2297" spans="1:16" x14ac:dyDescent="0.2">
      <c r="A2297" s="69"/>
      <c r="B2297" s="66"/>
      <c r="C2297" s="67"/>
      <c r="D2297" s="68"/>
      <c r="E2297" s="68"/>
      <c r="F2297" s="68"/>
      <c r="G2297" s="68"/>
      <c r="H2297" s="68"/>
      <c r="I2297" s="23" t="s">
        <v>75</v>
      </c>
      <c r="J2297" s="23"/>
      <c r="K2297" s="23"/>
      <c r="L2297" s="23"/>
      <c r="M2297" s="23"/>
      <c r="N2297" s="23"/>
      <c r="O2297" s="23"/>
      <c r="P2297" s="94"/>
    </row>
    <row r="2298" spans="1:16" x14ac:dyDescent="0.2">
      <c r="A2298" s="69"/>
      <c r="B2298" s="66"/>
      <c r="C2298" s="67"/>
      <c r="D2298" s="68"/>
      <c r="E2298" s="68"/>
      <c r="F2298" s="68"/>
      <c r="G2298" s="68"/>
      <c r="H2298" s="68"/>
      <c r="I2298" s="23" t="s">
        <v>75</v>
      </c>
      <c r="J2298" s="23"/>
      <c r="K2298" s="23"/>
      <c r="L2298" s="23"/>
      <c r="M2298" s="23"/>
      <c r="N2298" s="23"/>
      <c r="O2298" s="23"/>
      <c r="P2298" s="94"/>
    </row>
    <row r="2299" spans="1:16" x14ac:dyDescent="0.2">
      <c r="A2299" s="69"/>
      <c r="B2299" s="66"/>
      <c r="C2299" s="67"/>
      <c r="D2299" s="68"/>
      <c r="E2299" s="68"/>
      <c r="F2299" s="68"/>
      <c r="G2299" s="68"/>
      <c r="H2299" s="68"/>
      <c r="I2299" s="23" t="s">
        <v>75</v>
      </c>
      <c r="J2299" s="23"/>
      <c r="K2299" s="23"/>
      <c r="L2299" s="23"/>
      <c r="M2299" s="23"/>
      <c r="N2299" s="23"/>
      <c r="O2299" s="23"/>
      <c r="P2299" s="94"/>
    </row>
    <row r="2300" spans="1:16" x14ac:dyDescent="0.2">
      <c r="A2300" s="69"/>
      <c r="B2300" s="66"/>
      <c r="C2300" s="67"/>
      <c r="D2300" s="68"/>
      <c r="E2300" s="68"/>
      <c r="F2300" s="68"/>
      <c r="G2300" s="68"/>
      <c r="H2300" s="68"/>
      <c r="I2300" s="23" t="s">
        <v>30</v>
      </c>
      <c r="J2300" s="23"/>
      <c r="K2300" s="23"/>
      <c r="L2300" s="23"/>
      <c r="M2300" s="23"/>
      <c r="N2300" s="23"/>
      <c r="O2300" s="23"/>
      <c r="P2300" s="94"/>
    </row>
    <row r="2301" spans="1:16" x14ac:dyDescent="0.2">
      <c r="A2301" s="69"/>
      <c r="B2301" s="66"/>
      <c r="C2301" s="67"/>
      <c r="D2301" s="68"/>
      <c r="E2301" s="68"/>
      <c r="F2301" s="68"/>
      <c r="G2301" s="68"/>
      <c r="H2301" s="68"/>
      <c r="I2301" s="23" t="s">
        <v>30</v>
      </c>
      <c r="J2301" s="23"/>
      <c r="K2301" s="23"/>
      <c r="L2301" s="23"/>
      <c r="M2301" s="23"/>
      <c r="N2301" s="23"/>
      <c r="O2301" s="23"/>
      <c r="P2301" s="94"/>
    </row>
    <row r="2302" spans="1:16" x14ac:dyDescent="0.2">
      <c r="A2302" s="69"/>
      <c r="B2302" s="66"/>
      <c r="C2302" s="67"/>
      <c r="D2302" s="68"/>
      <c r="E2302" s="68"/>
      <c r="F2302" s="68"/>
      <c r="G2302" s="68"/>
      <c r="H2302" s="68"/>
      <c r="I2302" s="23" t="s">
        <v>75</v>
      </c>
      <c r="J2302" s="23"/>
      <c r="K2302" s="23"/>
      <c r="L2302" s="23"/>
      <c r="M2302" s="23"/>
      <c r="N2302" s="23"/>
      <c r="O2302" s="23"/>
      <c r="P2302" s="94"/>
    </row>
    <row r="2303" spans="1:16" x14ac:dyDescent="0.2">
      <c r="A2303" s="69"/>
      <c r="B2303" s="66"/>
      <c r="C2303" s="67"/>
      <c r="D2303" s="68"/>
      <c r="E2303" s="68"/>
      <c r="F2303" s="68"/>
      <c r="G2303" s="68"/>
      <c r="H2303" s="68"/>
      <c r="I2303" s="23" t="s">
        <v>75</v>
      </c>
      <c r="J2303" s="23"/>
      <c r="K2303" s="23"/>
      <c r="L2303" s="23"/>
      <c r="M2303" s="23"/>
      <c r="N2303" s="23"/>
      <c r="O2303" s="23"/>
      <c r="P2303" s="94"/>
    </row>
    <row r="2304" spans="1:16" x14ac:dyDescent="0.2">
      <c r="A2304" s="69"/>
      <c r="B2304" s="66"/>
      <c r="C2304" s="67"/>
      <c r="D2304" s="68"/>
      <c r="E2304" s="68"/>
      <c r="F2304" s="68"/>
      <c r="G2304" s="68"/>
      <c r="H2304" s="68"/>
      <c r="I2304" s="23" t="s">
        <v>75</v>
      </c>
      <c r="J2304" s="23"/>
      <c r="K2304" s="23"/>
      <c r="L2304" s="23"/>
      <c r="M2304" s="23"/>
      <c r="N2304" s="23"/>
      <c r="O2304" s="23"/>
      <c r="P2304" s="94"/>
    </row>
    <row r="2305" spans="1:16" x14ac:dyDescent="0.2">
      <c r="A2305" s="69"/>
      <c r="B2305" s="66"/>
      <c r="C2305" s="67"/>
      <c r="D2305" s="68"/>
      <c r="E2305" s="68"/>
      <c r="F2305" s="68"/>
      <c r="G2305" s="68"/>
      <c r="H2305" s="68"/>
      <c r="I2305" s="23" t="s">
        <v>75</v>
      </c>
      <c r="J2305" s="23"/>
      <c r="K2305" s="23"/>
      <c r="L2305" s="23"/>
      <c r="M2305" s="23"/>
      <c r="N2305" s="23"/>
      <c r="O2305" s="23"/>
      <c r="P2305" s="94"/>
    </row>
    <row r="2306" spans="1:16" x14ac:dyDescent="0.2">
      <c r="A2306" s="69"/>
      <c r="B2306" s="66"/>
      <c r="C2306" s="67"/>
      <c r="D2306" s="68"/>
      <c r="E2306" s="68"/>
      <c r="F2306" s="68"/>
      <c r="G2306" s="68"/>
      <c r="H2306" s="68"/>
      <c r="I2306" s="23" t="s">
        <v>75</v>
      </c>
      <c r="J2306" s="23"/>
      <c r="K2306" s="23"/>
      <c r="L2306" s="23"/>
      <c r="M2306" s="23"/>
      <c r="N2306" s="23"/>
      <c r="O2306" s="23"/>
      <c r="P2306" s="94"/>
    </row>
    <row r="2307" spans="1:16" x14ac:dyDescent="0.2">
      <c r="A2307" s="69"/>
      <c r="B2307" s="66"/>
      <c r="C2307" s="67"/>
      <c r="D2307" s="68"/>
      <c r="E2307" s="68"/>
      <c r="F2307" s="68"/>
      <c r="G2307" s="68"/>
      <c r="H2307" s="68"/>
      <c r="I2307" s="23" t="s">
        <v>75</v>
      </c>
      <c r="J2307" s="23"/>
      <c r="K2307" s="23"/>
      <c r="L2307" s="23"/>
      <c r="M2307" s="23"/>
      <c r="N2307" s="23"/>
      <c r="O2307" s="23"/>
      <c r="P2307" s="94"/>
    </row>
    <row r="2308" spans="1:16" x14ac:dyDescent="0.2">
      <c r="A2308" s="69"/>
      <c r="B2308" s="66"/>
      <c r="C2308" s="67"/>
      <c r="D2308" s="68"/>
      <c r="E2308" s="68"/>
      <c r="F2308" s="68"/>
      <c r="G2308" s="68"/>
      <c r="H2308" s="68"/>
      <c r="I2308" s="23" t="s">
        <v>75</v>
      </c>
      <c r="J2308" s="23"/>
      <c r="K2308" s="23"/>
      <c r="L2308" s="23"/>
      <c r="M2308" s="23"/>
      <c r="N2308" s="23"/>
      <c r="O2308" s="23"/>
      <c r="P2308" s="94"/>
    </row>
    <row r="2309" spans="1:16" x14ac:dyDescent="0.2">
      <c r="A2309" s="69"/>
      <c r="B2309" s="66"/>
      <c r="C2309" s="67"/>
      <c r="D2309" s="68"/>
      <c r="E2309" s="68"/>
      <c r="F2309" s="68"/>
      <c r="G2309" s="68"/>
      <c r="H2309" s="68"/>
      <c r="I2309" s="23" t="s">
        <v>75</v>
      </c>
      <c r="J2309" s="23"/>
      <c r="K2309" s="23"/>
      <c r="L2309" s="23"/>
      <c r="M2309" s="23"/>
      <c r="N2309" s="23"/>
      <c r="O2309" s="23"/>
      <c r="P2309" s="94"/>
    </row>
    <row r="2310" spans="1:16" x14ac:dyDescent="0.2">
      <c r="A2310" s="69"/>
      <c r="B2310" s="66"/>
      <c r="C2310" s="67"/>
      <c r="D2310" s="68"/>
      <c r="E2310" s="68"/>
      <c r="F2310" s="68"/>
      <c r="G2310" s="68"/>
      <c r="H2310" s="68"/>
      <c r="I2310" s="23" t="s">
        <v>75</v>
      </c>
      <c r="J2310" s="23"/>
      <c r="K2310" s="23"/>
      <c r="L2310" s="23"/>
      <c r="M2310" s="23"/>
      <c r="N2310" s="23"/>
      <c r="O2310" s="23"/>
      <c r="P2310" s="94"/>
    </row>
    <row r="2311" spans="1:16" x14ac:dyDescent="0.2">
      <c r="A2311" s="69"/>
      <c r="B2311" s="66"/>
      <c r="C2311" s="67"/>
      <c r="D2311" s="68"/>
      <c r="E2311" s="68"/>
      <c r="F2311" s="68"/>
      <c r="G2311" s="68"/>
      <c r="H2311" s="68"/>
      <c r="I2311" s="23" t="s">
        <v>75</v>
      </c>
      <c r="J2311" s="23"/>
      <c r="K2311" s="23"/>
      <c r="L2311" s="23"/>
      <c r="M2311" s="23"/>
      <c r="N2311" s="23"/>
      <c r="O2311" s="23"/>
      <c r="P2311" s="94"/>
    </row>
    <row r="2312" spans="1:16" x14ac:dyDescent="0.2">
      <c r="A2312" s="69"/>
      <c r="B2312" s="66"/>
      <c r="C2312" s="67"/>
      <c r="D2312" s="68"/>
      <c r="E2312" s="68"/>
      <c r="F2312" s="68"/>
      <c r="G2312" s="68"/>
      <c r="H2312" s="68"/>
      <c r="I2312" s="23" t="s">
        <v>75</v>
      </c>
      <c r="J2312" s="23"/>
      <c r="K2312" s="23"/>
      <c r="L2312" s="23"/>
      <c r="M2312" s="23"/>
      <c r="N2312" s="23"/>
      <c r="O2312" s="23"/>
      <c r="P2312" s="94"/>
    </row>
    <row r="2313" spans="1:16" x14ac:dyDescent="0.2">
      <c r="A2313" s="69"/>
      <c r="B2313" s="66"/>
      <c r="C2313" s="67"/>
      <c r="D2313" s="68"/>
      <c r="E2313" s="68"/>
      <c r="F2313" s="68"/>
      <c r="G2313" s="68"/>
      <c r="H2313" s="68"/>
      <c r="I2313" s="23" t="s">
        <v>75</v>
      </c>
      <c r="J2313" s="23"/>
      <c r="K2313" s="23"/>
      <c r="L2313" s="23"/>
      <c r="M2313" s="23"/>
      <c r="N2313" s="23"/>
      <c r="O2313" s="23"/>
      <c r="P2313" s="94"/>
    </row>
    <row r="2314" spans="1:16" x14ac:dyDescent="0.2">
      <c r="A2314" s="69"/>
      <c r="B2314" s="66"/>
      <c r="C2314" s="67"/>
      <c r="D2314" s="68"/>
      <c r="E2314" s="68"/>
      <c r="F2314" s="68"/>
      <c r="G2314" s="68"/>
      <c r="H2314" s="68"/>
      <c r="I2314" s="23" t="s">
        <v>75</v>
      </c>
      <c r="J2314" s="23"/>
      <c r="K2314" s="23"/>
      <c r="L2314" s="23"/>
      <c r="M2314" s="23"/>
      <c r="N2314" s="23"/>
      <c r="O2314" s="23"/>
      <c r="P2314" s="94"/>
    </row>
    <row r="2315" spans="1:16" x14ac:dyDescent="0.2">
      <c r="A2315" s="69"/>
      <c r="B2315" s="66"/>
      <c r="C2315" s="67"/>
      <c r="D2315" s="68"/>
      <c r="E2315" s="68"/>
      <c r="F2315" s="68"/>
      <c r="G2315" s="68"/>
      <c r="H2315" s="68"/>
      <c r="I2315" s="23" t="s">
        <v>30</v>
      </c>
      <c r="J2315" s="23"/>
      <c r="K2315" s="23"/>
      <c r="L2315" s="23"/>
      <c r="M2315" s="23"/>
      <c r="N2315" s="23"/>
      <c r="O2315" s="23"/>
      <c r="P2315" s="94"/>
    </row>
    <row r="2316" spans="1:16" x14ac:dyDescent="0.2">
      <c r="A2316" s="69"/>
      <c r="B2316" s="66"/>
      <c r="C2316" s="67"/>
      <c r="D2316" s="68"/>
      <c r="E2316" s="68"/>
      <c r="F2316" s="68"/>
      <c r="G2316" s="68"/>
      <c r="H2316" s="68"/>
      <c r="I2316" s="23" t="s">
        <v>30</v>
      </c>
      <c r="J2316" s="23"/>
      <c r="K2316" s="23"/>
      <c r="L2316" s="23"/>
      <c r="M2316" s="23"/>
      <c r="N2316" s="23"/>
      <c r="O2316" s="23"/>
      <c r="P2316" s="94"/>
    </row>
    <row r="2317" spans="1:16" x14ac:dyDescent="0.2">
      <c r="A2317" s="69"/>
      <c r="B2317" s="66"/>
      <c r="C2317" s="67"/>
      <c r="D2317" s="68"/>
      <c r="E2317" s="68"/>
      <c r="F2317" s="68"/>
      <c r="G2317" s="68"/>
      <c r="H2317" s="68"/>
      <c r="I2317" s="23" t="s">
        <v>75</v>
      </c>
      <c r="J2317" s="23"/>
      <c r="K2317" s="23"/>
      <c r="L2317" s="23"/>
      <c r="M2317" s="23"/>
      <c r="N2317" s="23"/>
      <c r="O2317" s="23"/>
      <c r="P2317" s="94"/>
    </row>
    <row r="2318" spans="1:16" x14ac:dyDescent="0.2">
      <c r="A2318" s="69"/>
      <c r="B2318" s="66"/>
      <c r="C2318" s="67"/>
      <c r="D2318" s="68"/>
      <c r="E2318" s="68"/>
      <c r="F2318" s="68"/>
      <c r="G2318" s="68"/>
      <c r="H2318" s="68"/>
      <c r="I2318" s="23" t="s">
        <v>30</v>
      </c>
      <c r="J2318" s="23"/>
      <c r="K2318" s="23"/>
      <c r="L2318" s="23"/>
      <c r="M2318" s="23"/>
      <c r="N2318" s="23"/>
      <c r="O2318" s="23"/>
      <c r="P2318" s="94"/>
    </row>
    <row r="2319" spans="1:16" x14ac:dyDescent="0.2">
      <c r="A2319" s="69"/>
      <c r="B2319" s="66"/>
      <c r="C2319" s="67"/>
      <c r="D2319" s="68"/>
      <c r="E2319" s="68"/>
      <c r="F2319" s="68"/>
      <c r="G2319" s="68"/>
      <c r="H2319" s="68"/>
      <c r="I2319" s="23" t="s">
        <v>30</v>
      </c>
      <c r="J2319" s="23"/>
      <c r="K2319" s="23"/>
      <c r="L2319" s="23"/>
      <c r="M2319" s="23"/>
      <c r="N2319" s="23"/>
      <c r="O2319" s="23"/>
      <c r="P2319" s="94"/>
    </row>
    <row r="2320" spans="1:16" x14ac:dyDescent="0.2">
      <c r="A2320" s="69"/>
      <c r="B2320" s="66"/>
      <c r="C2320" s="67"/>
      <c r="D2320" s="68"/>
      <c r="E2320" s="68"/>
      <c r="F2320" s="68"/>
      <c r="G2320" s="68"/>
      <c r="H2320" s="68"/>
      <c r="I2320" s="23" t="s">
        <v>30</v>
      </c>
      <c r="J2320" s="23"/>
      <c r="K2320" s="23"/>
      <c r="L2320" s="23"/>
      <c r="M2320" s="23"/>
      <c r="N2320" s="23"/>
      <c r="O2320" s="23"/>
      <c r="P2320" s="94"/>
    </row>
    <row r="2321" spans="1:16" x14ac:dyDescent="0.2">
      <c r="A2321" s="69"/>
      <c r="B2321" s="66"/>
      <c r="C2321" s="67"/>
      <c r="D2321" s="68"/>
      <c r="E2321" s="68"/>
      <c r="F2321" s="68"/>
      <c r="G2321" s="68"/>
      <c r="H2321" s="68"/>
      <c r="I2321" s="23" t="s">
        <v>75</v>
      </c>
      <c r="J2321" s="23"/>
      <c r="K2321" s="23"/>
      <c r="L2321" s="23"/>
      <c r="M2321" s="23"/>
      <c r="N2321" s="23"/>
      <c r="O2321" s="23"/>
      <c r="P2321" s="94"/>
    </row>
    <row r="2322" spans="1:16" x14ac:dyDescent="0.2">
      <c r="A2322" s="69"/>
      <c r="B2322" s="66"/>
      <c r="C2322" s="67"/>
      <c r="D2322" s="68"/>
      <c r="E2322" s="68"/>
      <c r="F2322" s="68"/>
      <c r="G2322" s="68"/>
      <c r="H2322" s="68"/>
      <c r="I2322" s="23" t="s">
        <v>75</v>
      </c>
      <c r="J2322" s="23"/>
      <c r="K2322" s="23"/>
      <c r="L2322" s="23"/>
      <c r="M2322" s="23"/>
      <c r="N2322" s="23"/>
      <c r="O2322" s="23"/>
      <c r="P2322" s="94"/>
    </row>
    <row r="2323" spans="1:16" x14ac:dyDescent="0.2">
      <c r="A2323" s="69"/>
      <c r="B2323" s="66"/>
      <c r="C2323" s="67"/>
      <c r="D2323" s="68"/>
      <c r="E2323" s="68"/>
      <c r="F2323" s="68"/>
      <c r="G2323" s="68"/>
      <c r="H2323" s="68"/>
      <c r="I2323" s="23" t="s">
        <v>75</v>
      </c>
      <c r="J2323" s="23"/>
      <c r="K2323" s="23"/>
      <c r="L2323" s="23"/>
      <c r="M2323" s="23"/>
      <c r="N2323" s="23"/>
      <c r="O2323" s="23"/>
      <c r="P2323" s="94"/>
    </row>
    <row r="2324" spans="1:16" x14ac:dyDescent="0.2">
      <c r="A2324" s="69"/>
      <c r="B2324" s="66"/>
      <c r="C2324" s="67"/>
      <c r="D2324" s="68"/>
      <c r="E2324" s="68"/>
      <c r="F2324" s="68"/>
      <c r="G2324" s="68"/>
      <c r="H2324" s="68"/>
      <c r="I2324" s="23" t="s">
        <v>75</v>
      </c>
      <c r="J2324" s="23"/>
      <c r="K2324" s="23"/>
      <c r="L2324" s="23"/>
      <c r="M2324" s="23"/>
      <c r="N2324" s="23"/>
      <c r="O2324" s="23"/>
      <c r="P2324" s="94"/>
    </row>
    <row r="2325" spans="1:16" x14ac:dyDescent="0.2">
      <c r="A2325" s="69"/>
      <c r="B2325" s="66"/>
      <c r="C2325" s="67"/>
      <c r="D2325" s="68"/>
      <c r="E2325" s="68"/>
      <c r="F2325" s="68"/>
      <c r="G2325" s="68"/>
      <c r="H2325" s="68"/>
      <c r="I2325" s="23" t="s">
        <v>75</v>
      </c>
      <c r="J2325" s="23"/>
      <c r="K2325" s="23"/>
      <c r="L2325" s="23"/>
      <c r="M2325" s="23"/>
      <c r="N2325" s="23"/>
      <c r="O2325" s="23"/>
      <c r="P2325" s="94"/>
    </row>
    <row r="2326" spans="1:16" x14ac:dyDescent="0.2">
      <c r="A2326" s="69"/>
      <c r="B2326" s="66"/>
      <c r="C2326" s="67"/>
      <c r="D2326" s="68"/>
      <c r="E2326" s="68"/>
      <c r="F2326" s="68"/>
      <c r="G2326" s="68"/>
      <c r="H2326" s="68"/>
      <c r="I2326" s="23" t="s">
        <v>75</v>
      </c>
      <c r="J2326" s="23"/>
      <c r="K2326" s="23"/>
      <c r="L2326" s="23"/>
      <c r="M2326" s="23"/>
      <c r="N2326" s="23"/>
      <c r="O2326" s="23"/>
      <c r="P2326" s="94"/>
    </row>
    <row r="2327" spans="1:16" x14ac:dyDescent="0.2">
      <c r="A2327" s="69"/>
      <c r="B2327" s="66"/>
      <c r="C2327" s="67"/>
      <c r="D2327" s="68"/>
      <c r="E2327" s="68"/>
      <c r="F2327" s="68"/>
      <c r="G2327" s="68"/>
      <c r="H2327" s="68"/>
      <c r="I2327" s="23" t="s">
        <v>75</v>
      </c>
      <c r="J2327" s="23"/>
      <c r="K2327" s="23"/>
      <c r="L2327" s="23"/>
      <c r="M2327" s="23"/>
      <c r="N2327" s="23"/>
      <c r="O2327" s="23"/>
      <c r="P2327" s="94"/>
    </row>
    <row r="2328" spans="1:16" x14ac:dyDescent="0.2">
      <c r="A2328" s="69"/>
      <c r="B2328" s="66"/>
      <c r="C2328" s="67"/>
      <c r="D2328" s="68"/>
      <c r="E2328" s="68"/>
      <c r="F2328" s="68"/>
      <c r="G2328" s="68"/>
      <c r="H2328" s="68"/>
      <c r="I2328" s="23" t="s">
        <v>75</v>
      </c>
      <c r="J2328" s="23"/>
      <c r="K2328" s="23"/>
      <c r="L2328" s="23"/>
      <c r="M2328" s="23"/>
      <c r="N2328" s="23"/>
      <c r="O2328" s="23"/>
      <c r="P2328" s="94"/>
    </row>
    <row r="2329" spans="1:16" x14ac:dyDescent="0.2">
      <c r="A2329" s="69"/>
      <c r="B2329" s="66"/>
      <c r="C2329" s="67"/>
      <c r="D2329" s="68"/>
      <c r="E2329" s="68"/>
      <c r="F2329" s="68"/>
      <c r="G2329" s="68"/>
      <c r="H2329" s="68"/>
      <c r="I2329" s="23" t="s">
        <v>75</v>
      </c>
      <c r="J2329" s="23"/>
      <c r="K2329" s="23"/>
      <c r="L2329" s="23"/>
      <c r="M2329" s="23"/>
      <c r="N2329" s="23"/>
      <c r="O2329" s="23"/>
      <c r="P2329" s="94"/>
    </row>
    <row r="2330" spans="1:16" x14ac:dyDescent="0.2">
      <c r="A2330" s="69"/>
      <c r="B2330" s="66"/>
      <c r="C2330" s="67"/>
      <c r="D2330" s="68"/>
      <c r="E2330" s="68"/>
      <c r="F2330" s="68"/>
      <c r="G2330" s="68"/>
      <c r="H2330" s="68"/>
      <c r="I2330" s="23" t="s">
        <v>30</v>
      </c>
      <c r="J2330" s="23"/>
      <c r="K2330" s="23"/>
      <c r="L2330" s="23"/>
      <c r="M2330" s="23"/>
      <c r="N2330" s="23"/>
      <c r="O2330" s="23"/>
      <c r="P2330" s="94"/>
    </row>
    <row r="2331" spans="1:16" x14ac:dyDescent="0.2">
      <c r="A2331" s="69"/>
      <c r="B2331" s="66"/>
      <c r="C2331" s="67"/>
      <c r="D2331" s="68"/>
      <c r="E2331" s="68"/>
      <c r="F2331" s="68"/>
      <c r="G2331" s="68"/>
      <c r="H2331" s="68"/>
      <c r="I2331" s="23" t="s">
        <v>30</v>
      </c>
      <c r="J2331" s="23"/>
      <c r="K2331" s="23"/>
      <c r="L2331" s="23"/>
      <c r="M2331" s="23"/>
      <c r="N2331" s="23"/>
      <c r="O2331" s="23"/>
      <c r="P2331" s="94"/>
    </row>
    <row r="2332" spans="1:16" x14ac:dyDescent="0.2">
      <c r="A2332" s="69"/>
      <c r="B2332" s="66"/>
      <c r="C2332" s="67"/>
      <c r="D2332" s="68"/>
      <c r="E2332" s="68"/>
      <c r="F2332" s="68"/>
      <c r="G2332" s="68"/>
      <c r="H2332" s="68"/>
      <c r="I2332" s="23" t="s">
        <v>75</v>
      </c>
      <c r="J2332" s="23"/>
      <c r="K2332" s="23"/>
      <c r="L2332" s="23"/>
      <c r="M2332" s="23"/>
      <c r="N2332" s="23"/>
      <c r="O2332" s="23"/>
      <c r="P2332" s="94"/>
    </row>
    <row r="2333" spans="1:16" x14ac:dyDescent="0.2">
      <c r="A2333" s="69"/>
      <c r="B2333" s="66"/>
      <c r="C2333" s="67"/>
      <c r="D2333" s="68"/>
      <c r="E2333" s="68"/>
      <c r="F2333" s="68"/>
      <c r="G2333" s="68"/>
      <c r="H2333" s="68"/>
      <c r="I2333" s="23" t="s">
        <v>75</v>
      </c>
      <c r="J2333" s="23"/>
      <c r="K2333" s="23"/>
      <c r="L2333" s="23"/>
      <c r="M2333" s="23"/>
      <c r="N2333" s="23"/>
      <c r="O2333" s="23"/>
      <c r="P2333" s="94"/>
    </row>
    <row r="2334" spans="1:16" x14ac:dyDescent="0.2">
      <c r="A2334" s="69"/>
      <c r="B2334" s="66"/>
      <c r="C2334" s="67"/>
      <c r="D2334" s="68"/>
      <c r="E2334" s="68"/>
      <c r="F2334" s="68"/>
      <c r="G2334" s="68"/>
      <c r="H2334" s="68"/>
      <c r="I2334" s="23" t="s">
        <v>75</v>
      </c>
      <c r="J2334" s="23"/>
      <c r="K2334" s="23"/>
      <c r="L2334" s="23"/>
      <c r="M2334" s="23"/>
      <c r="N2334" s="23"/>
      <c r="O2334" s="23"/>
      <c r="P2334" s="94"/>
    </row>
    <row r="2335" spans="1:16" x14ac:dyDescent="0.2">
      <c r="A2335" s="69"/>
      <c r="B2335" s="66"/>
      <c r="C2335" s="67"/>
      <c r="D2335" s="68"/>
      <c r="E2335" s="68"/>
      <c r="F2335" s="68"/>
      <c r="G2335" s="68"/>
      <c r="H2335" s="68"/>
      <c r="I2335" s="23" t="s">
        <v>75</v>
      </c>
      <c r="J2335" s="23"/>
      <c r="K2335" s="23"/>
      <c r="L2335" s="23"/>
      <c r="M2335" s="23"/>
      <c r="N2335" s="23"/>
      <c r="O2335" s="23"/>
      <c r="P2335" s="94"/>
    </row>
    <row r="2336" spans="1:16" x14ac:dyDescent="0.2">
      <c r="A2336" s="69"/>
      <c r="B2336" s="66"/>
      <c r="C2336" s="67"/>
      <c r="D2336" s="68"/>
      <c r="E2336" s="68"/>
      <c r="F2336" s="68"/>
      <c r="G2336" s="68"/>
      <c r="H2336" s="68"/>
      <c r="I2336" s="23" t="s">
        <v>75</v>
      </c>
      <c r="J2336" s="23"/>
      <c r="K2336" s="23"/>
      <c r="L2336" s="23"/>
      <c r="M2336" s="23"/>
      <c r="N2336" s="23"/>
      <c r="O2336" s="23"/>
      <c r="P2336" s="94"/>
    </row>
    <row r="2337" spans="1:16" x14ac:dyDescent="0.2">
      <c r="A2337" s="69"/>
      <c r="B2337" s="66"/>
      <c r="C2337" s="67"/>
      <c r="D2337" s="68"/>
      <c r="E2337" s="68"/>
      <c r="F2337" s="68"/>
      <c r="G2337" s="68"/>
      <c r="H2337" s="68"/>
      <c r="I2337" s="23" t="s">
        <v>75</v>
      </c>
      <c r="J2337" s="23"/>
      <c r="K2337" s="23"/>
      <c r="L2337" s="23"/>
      <c r="M2337" s="23"/>
      <c r="N2337" s="23"/>
      <c r="O2337" s="23"/>
      <c r="P2337" s="94"/>
    </row>
    <row r="2338" spans="1:16" x14ac:dyDescent="0.2">
      <c r="A2338" s="69"/>
      <c r="B2338" s="66"/>
      <c r="C2338" s="67"/>
      <c r="D2338" s="68"/>
      <c r="E2338" s="68"/>
      <c r="F2338" s="68"/>
      <c r="G2338" s="68"/>
      <c r="H2338" s="68"/>
      <c r="I2338" s="23" t="s">
        <v>30</v>
      </c>
      <c r="J2338" s="23"/>
      <c r="K2338" s="23"/>
      <c r="L2338" s="23"/>
      <c r="M2338" s="23"/>
      <c r="N2338" s="23"/>
      <c r="O2338" s="23"/>
      <c r="P2338" s="94"/>
    </row>
    <row r="2339" spans="1:16" x14ac:dyDescent="0.2">
      <c r="A2339" s="69"/>
      <c r="B2339" s="66"/>
      <c r="C2339" s="67"/>
      <c r="D2339" s="68"/>
      <c r="E2339" s="68"/>
      <c r="F2339" s="68"/>
      <c r="G2339" s="68"/>
      <c r="H2339" s="68"/>
      <c r="I2339" s="23" t="s">
        <v>75</v>
      </c>
      <c r="J2339" s="23"/>
      <c r="K2339" s="23"/>
      <c r="L2339" s="23"/>
      <c r="M2339" s="23"/>
      <c r="N2339" s="23"/>
      <c r="O2339" s="23"/>
      <c r="P2339" s="94"/>
    </row>
    <row r="2340" spans="1:16" x14ac:dyDescent="0.2">
      <c r="A2340" s="69"/>
      <c r="B2340" s="66"/>
      <c r="C2340" s="67"/>
      <c r="D2340" s="68"/>
      <c r="E2340" s="68"/>
      <c r="F2340" s="68"/>
      <c r="G2340" s="68"/>
      <c r="H2340" s="68"/>
      <c r="I2340" s="23" t="s">
        <v>30</v>
      </c>
      <c r="J2340" s="23"/>
      <c r="K2340" s="23"/>
      <c r="L2340" s="23"/>
      <c r="M2340" s="23"/>
      <c r="N2340" s="23"/>
      <c r="O2340" s="23"/>
      <c r="P2340" s="94"/>
    </row>
    <row r="2341" spans="1:16" x14ac:dyDescent="0.2">
      <c r="A2341" s="69"/>
      <c r="B2341" s="66"/>
      <c r="C2341" s="67"/>
      <c r="D2341" s="68"/>
      <c r="E2341" s="68"/>
      <c r="F2341" s="68"/>
      <c r="G2341" s="68"/>
      <c r="H2341" s="68"/>
      <c r="I2341" s="23" t="s">
        <v>75</v>
      </c>
      <c r="J2341" s="23"/>
      <c r="K2341" s="23"/>
      <c r="L2341" s="23"/>
      <c r="M2341" s="23"/>
      <c r="N2341" s="23"/>
      <c r="O2341" s="23"/>
      <c r="P2341" s="94"/>
    </row>
    <row r="2342" spans="1:16" x14ac:dyDescent="0.2">
      <c r="A2342" s="69"/>
      <c r="B2342" s="66"/>
      <c r="C2342" s="67"/>
      <c r="D2342" s="68"/>
      <c r="E2342" s="68"/>
      <c r="F2342" s="68"/>
      <c r="G2342" s="68"/>
      <c r="H2342" s="68"/>
      <c r="I2342" s="23" t="s">
        <v>75</v>
      </c>
      <c r="J2342" s="23"/>
      <c r="K2342" s="23"/>
      <c r="L2342" s="23"/>
      <c r="M2342" s="23"/>
      <c r="N2342" s="23"/>
      <c r="O2342" s="23"/>
      <c r="P2342" s="94"/>
    </row>
    <row r="2343" spans="1:16" x14ac:dyDescent="0.2">
      <c r="A2343" s="69"/>
      <c r="B2343" s="66"/>
      <c r="C2343" s="67"/>
      <c r="D2343" s="68"/>
      <c r="E2343" s="68"/>
      <c r="F2343" s="68"/>
      <c r="G2343" s="68"/>
      <c r="H2343" s="68"/>
      <c r="I2343" s="23" t="s">
        <v>75</v>
      </c>
      <c r="J2343" s="23"/>
      <c r="K2343" s="23"/>
      <c r="L2343" s="23"/>
      <c r="M2343" s="23"/>
      <c r="N2343" s="23"/>
      <c r="O2343" s="23"/>
      <c r="P2343" s="94"/>
    </row>
    <row r="2344" spans="1:16" x14ac:dyDescent="0.2">
      <c r="A2344" s="69"/>
      <c r="B2344" s="66"/>
      <c r="C2344" s="67"/>
      <c r="D2344" s="68"/>
      <c r="E2344" s="68"/>
      <c r="F2344" s="68"/>
      <c r="G2344" s="68"/>
      <c r="H2344" s="68"/>
      <c r="I2344" s="23" t="s">
        <v>75</v>
      </c>
      <c r="J2344" s="23"/>
      <c r="K2344" s="23"/>
      <c r="L2344" s="23"/>
      <c r="M2344" s="23"/>
      <c r="N2344" s="23"/>
      <c r="O2344" s="23"/>
      <c r="P2344" s="94"/>
    </row>
    <row r="2345" spans="1:16" x14ac:dyDescent="0.2">
      <c r="A2345" s="69"/>
      <c r="B2345" s="66"/>
      <c r="C2345" s="67"/>
      <c r="D2345" s="68"/>
      <c r="E2345" s="68"/>
      <c r="F2345" s="68"/>
      <c r="G2345" s="68"/>
      <c r="H2345" s="68"/>
      <c r="I2345" s="23" t="s">
        <v>75</v>
      </c>
      <c r="J2345" s="23"/>
      <c r="K2345" s="23"/>
      <c r="L2345" s="23"/>
      <c r="M2345" s="23"/>
      <c r="N2345" s="23"/>
      <c r="O2345" s="23"/>
      <c r="P2345" s="94"/>
    </row>
    <row r="2346" spans="1:16" x14ac:dyDescent="0.2">
      <c r="A2346" s="69"/>
      <c r="B2346" s="66"/>
      <c r="C2346" s="67"/>
      <c r="D2346" s="68"/>
      <c r="E2346" s="68"/>
      <c r="F2346" s="68"/>
      <c r="G2346" s="68"/>
      <c r="H2346" s="68"/>
      <c r="I2346" s="23" t="s">
        <v>75</v>
      </c>
      <c r="J2346" s="23"/>
      <c r="K2346" s="23"/>
      <c r="L2346" s="23"/>
      <c r="M2346" s="23"/>
      <c r="N2346" s="23"/>
      <c r="O2346" s="23"/>
      <c r="P2346" s="94"/>
    </row>
    <row r="2347" spans="1:16" x14ac:dyDescent="0.2">
      <c r="A2347" s="69"/>
      <c r="B2347" s="66"/>
      <c r="C2347" s="67"/>
      <c r="D2347" s="68"/>
      <c r="E2347" s="68"/>
      <c r="F2347" s="68"/>
      <c r="G2347" s="68"/>
      <c r="H2347" s="68"/>
      <c r="I2347" s="23" t="s">
        <v>75</v>
      </c>
      <c r="J2347" s="23"/>
      <c r="K2347" s="23"/>
      <c r="L2347" s="23"/>
      <c r="M2347" s="23"/>
      <c r="N2347" s="23"/>
      <c r="O2347" s="23"/>
      <c r="P2347" s="94"/>
    </row>
    <row r="2348" spans="1:16" x14ac:dyDescent="0.2">
      <c r="A2348" s="69"/>
      <c r="B2348" s="66"/>
      <c r="C2348" s="67"/>
      <c r="D2348" s="68"/>
      <c r="E2348" s="68"/>
      <c r="F2348" s="68"/>
      <c r="G2348" s="68"/>
      <c r="H2348" s="68"/>
      <c r="I2348" s="23" t="s">
        <v>30</v>
      </c>
      <c r="J2348" s="23"/>
      <c r="K2348" s="23"/>
      <c r="L2348" s="23"/>
      <c r="M2348" s="23"/>
      <c r="N2348" s="23"/>
      <c r="O2348" s="23"/>
      <c r="P2348" s="94"/>
    </row>
    <row r="2349" spans="1:16" x14ac:dyDescent="0.2">
      <c r="A2349" s="69"/>
      <c r="B2349" s="66"/>
      <c r="C2349" s="67"/>
      <c r="D2349" s="68"/>
      <c r="E2349" s="68"/>
      <c r="F2349" s="68"/>
      <c r="G2349" s="68"/>
      <c r="H2349" s="68"/>
      <c r="I2349" s="23" t="s">
        <v>30</v>
      </c>
      <c r="J2349" s="23"/>
      <c r="K2349" s="23"/>
      <c r="L2349" s="23"/>
      <c r="M2349" s="23"/>
      <c r="N2349" s="23"/>
      <c r="O2349" s="23"/>
      <c r="P2349" s="94"/>
    </row>
    <row r="2350" spans="1:16" x14ac:dyDescent="0.2">
      <c r="A2350" s="69"/>
      <c r="B2350" s="66"/>
      <c r="C2350" s="67"/>
      <c r="D2350" s="68"/>
      <c r="E2350" s="68"/>
      <c r="F2350" s="68"/>
      <c r="G2350" s="68"/>
      <c r="H2350" s="68"/>
      <c r="I2350" s="23" t="s">
        <v>75</v>
      </c>
      <c r="J2350" s="23"/>
      <c r="K2350" s="23"/>
      <c r="L2350" s="23"/>
      <c r="M2350" s="23"/>
      <c r="N2350" s="23"/>
      <c r="O2350" s="23"/>
      <c r="P2350" s="94"/>
    </row>
    <row r="2351" spans="1:16" x14ac:dyDescent="0.2">
      <c r="A2351" s="69"/>
      <c r="B2351" s="66"/>
      <c r="C2351" s="67"/>
      <c r="D2351" s="68"/>
      <c r="E2351" s="68"/>
      <c r="F2351" s="68"/>
      <c r="G2351" s="68"/>
      <c r="H2351" s="68"/>
      <c r="I2351" s="23" t="s">
        <v>75</v>
      </c>
      <c r="J2351" s="23"/>
      <c r="K2351" s="23"/>
      <c r="L2351" s="23"/>
      <c r="M2351" s="23"/>
      <c r="N2351" s="23"/>
      <c r="O2351" s="23"/>
      <c r="P2351" s="94"/>
    </row>
    <row r="2352" spans="1:16" x14ac:dyDescent="0.2">
      <c r="A2352" s="69"/>
      <c r="B2352" s="66"/>
      <c r="C2352" s="67"/>
      <c r="D2352" s="68"/>
      <c r="E2352" s="68"/>
      <c r="F2352" s="68"/>
      <c r="G2352" s="68"/>
      <c r="H2352" s="68"/>
      <c r="I2352" s="23" t="s">
        <v>75</v>
      </c>
      <c r="J2352" s="23"/>
      <c r="K2352" s="23"/>
      <c r="L2352" s="23"/>
      <c r="M2352" s="23"/>
      <c r="N2352" s="23"/>
      <c r="O2352" s="23"/>
      <c r="P2352" s="94"/>
    </row>
    <row r="2353" spans="1:16" x14ac:dyDescent="0.2">
      <c r="A2353" s="69"/>
      <c r="B2353" s="66"/>
      <c r="C2353" s="67"/>
      <c r="D2353" s="68"/>
      <c r="E2353" s="68"/>
      <c r="F2353" s="68"/>
      <c r="G2353" s="68"/>
      <c r="H2353" s="68"/>
      <c r="I2353" s="23" t="s">
        <v>75</v>
      </c>
      <c r="J2353" s="23"/>
      <c r="K2353" s="23"/>
      <c r="L2353" s="23"/>
      <c r="M2353" s="23"/>
      <c r="N2353" s="23"/>
      <c r="O2353" s="23"/>
      <c r="P2353" s="94"/>
    </row>
    <row r="2354" spans="1:16" x14ac:dyDescent="0.2">
      <c r="A2354" s="69"/>
      <c r="B2354" s="66"/>
      <c r="C2354" s="67"/>
      <c r="D2354" s="68"/>
      <c r="E2354" s="68"/>
      <c r="F2354" s="68"/>
      <c r="G2354" s="68"/>
      <c r="H2354" s="68"/>
      <c r="I2354" s="23" t="s">
        <v>75</v>
      </c>
      <c r="J2354" s="23"/>
      <c r="K2354" s="23"/>
      <c r="L2354" s="23"/>
      <c r="M2354" s="23"/>
      <c r="N2354" s="23"/>
      <c r="O2354" s="23"/>
      <c r="P2354" s="94"/>
    </row>
    <row r="2355" spans="1:16" x14ac:dyDescent="0.2">
      <c r="A2355" s="69"/>
      <c r="B2355" s="66"/>
      <c r="C2355" s="67"/>
      <c r="D2355" s="68"/>
      <c r="E2355" s="68"/>
      <c r="F2355" s="68"/>
      <c r="G2355" s="68"/>
      <c r="H2355" s="68"/>
      <c r="I2355" s="23" t="s">
        <v>75</v>
      </c>
      <c r="J2355" s="23"/>
      <c r="K2355" s="23"/>
      <c r="L2355" s="23"/>
      <c r="M2355" s="23"/>
      <c r="N2355" s="23"/>
      <c r="O2355" s="23"/>
      <c r="P2355" s="94"/>
    </row>
    <row r="2356" spans="1:16" x14ac:dyDescent="0.2">
      <c r="A2356" s="69"/>
      <c r="B2356" s="66"/>
      <c r="C2356" s="67"/>
      <c r="D2356" s="68"/>
      <c r="E2356" s="68"/>
      <c r="F2356" s="68"/>
      <c r="G2356" s="68"/>
      <c r="H2356" s="68"/>
      <c r="I2356" s="23" t="s">
        <v>75</v>
      </c>
      <c r="J2356" s="23"/>
      <c r="K2356" s="23"/>
      <c r="L2356" s="23"/>
      <c r="M2356" s="23"/>
      <c r="N2356" s="23"/>
      <c r="O2356" s="23"/>
      <c r="P2356" s="94"/>
    </row>
    <row r="2357" spans="1:16" x14ac:dyDescent="0.2">
      <c r="A2357" s="69"/>
      <c r="B2357" s="66"/>
      <c r="C2357" s="67"/>
      <c r="D2357" s="68"/>
      <c r="E2357" s="68"/>
      <c r="F2357" s="68"/>
      <c r="G2357" s="68"/>
      <c r="H2357" s="68"/>
      <c r="I2357" s="23" t="s">
        <v>75</v>
      </c>
      <c r="J2357" s="23"/>
      <c r="K2357" s="23"/>
      <c r="L2357" s="23"/>
      <c r="M2357" s="23"/>
      <c r="N2357" s="23"/>
      <c r="O2357" s="23"/>
      <c r="P2357" s="94"/>
    </row>
    <row r="2358" spans="1:16" x14ac:dyDescent="0.2">
      <c r="A2358" s="69"/>
      <c r="B2358" s="66"/>
      <c r="C2358" s="67"/>
      <c r="D2358" s="68"/>
      <c r="E2358" s="68"/>
      <c r="F2358" s="68"/>
      <c r="G2358" s="68"/>
      <c r="H2358" s="68"/>
      <c r="I2358" s="23" t="s">
        <v>75</v>
      </c>
      <c r="J2358" s="23"/>
      <c r="K2358" s="23"/>
      <c r="L2358" s="23"/>
      <c r="M2358" s="23"/>
      <c r="N2358" s="23"/>
      <c r="O2358" s="23"/>
      <c r="P2358" s="94"/>
    </row>
    <row r="2359" spans="1:16" x14ac:dyDescent="0.2">
      <c r="A2359" s="69"/>
      <c r="B2359" s="66"/>
      <c r="C2359" s="67"/>
      <c r="D2359" s="68"/>
      <c r="E2359" s="68"/>
      <c r="F2359" s="68"/>
      <c r="G2359" s="68"/>
      <c r="H2359" s="68"/>
      <c r="I2359" s="23" t="s">
        <v>75</v>
      </c>
      <c r="J2359" s="23"/>
      <c r="K2359" s="23"/>
      <c r="L2359" s="23"/>
      <c r="M2359" s="23"/>
      <c r="N2359" s="23"/>
      <c r="O2359" s="23"/>
      <c r="P2359" s="94"/>
    </row>
    <row r="2360" spans="1:16" x14ac:dyDescent="0.2">
      <c r="A2360" s="69"/>
      <c r="B2360" s="66"/>
      <c r="C2360" s="67"/>
      <c r="D2360" s="68"/>
      <c r="E2360" s="68"/>
      <c r="F2360" s="68"/>
      <c r="G2360" s="68"/>
      <c r="H2360" s="68"/>
      <c r="I2360" s="23" t="s">
        <v>75</v>
      </c>
      <c r="J2360" s="23"/>
      <c r="K2360" s="23"/>
      <c r="L2360" s="23"/>
      <c r="M2360" s="23"/>
      <c r="N2360" s="23"/>
      <c r="O2360" s="23"/>
      <c r="P2360" s="94"/>
    </row>
    <row r="2361" spans="1:16" x14ac:dyDescent="0.2">
      <c r="A2361" s="69"/>
      <c r="B2361" s="66"/>
      <c r="C2361" s="67"/>
      <c r="D2361" s="68"/>
      <c r="E2361" s="68"/>
      <c r="F2361" s="68"/>
      <c r="G2361" s="68"/>
      <c r="H2361" s="68"/>
      <c r="I2361" s="23" t="s">
        <v>75</v>
      </c>
      <c r="J2361" s="23"/>
      <c r="K2361" s="23"/>
      <c r="L2361" s="23"/>
      <c r="M2361" s="23"/>
      <c r="N2361" s="23"/>
      <c r="O2361" s="23"/>
      <c r="P2361" s="94"/>
    </row>
    <row r="2362" spans="1:16" x14ac:dyDescent="0.2">
      <c r="A2362" s="69"/>
      <c r="B2362" s="66"/>
      <c r="C2362" s="67"/>
      <c r="D2362" s="68"/>
      <c r="E2362" s="68"/>
      <c r="F2362" s="68"/>
      <c r="G2362" s="68"/>
      <c r="H2362" s="68"/>
      <c r="I2362" s="23" t="s">
        <v>75</v>
      </c>
      <c r="J2362" s="23"/>
      <c r="K2362" s="23"/>
      <c r="L2362" s="23"/>
      <c r="M2362" s="23"/>
      <c r="N2362" s="23"/>
      <c r="O2362" s="23"/>
      <c r="P2362" s="94"/>
    </row>
    <row r="2363" spans="1:16" x14ac:dyDescent="0.2">
      <c r="A2363" s="69"/>
      <c r="B2363" s="66"/>
      <c r="C2363" s="67"/>
      <c r="D2363" s="68"/>
      <c r="E2363" s="68"/>
      <c r="F2363" s="68"/>
      <c r="G2363" s="68"/>
      <c r="H2363" s="68"/>
      <c r="I2363" s="23" t="s">
        <v>75</v>
      </c>
      <c r="J2363" s="23"/>
      <c r="K2363" s="23"/>
      <c r="L2363" s="23"/>
      <c r="M2363" s="23"/>
      <c r="N2363" s="23"/>
      <c r="O2363" s="23"/>
      <c r="P2363" s="94"/>
    </row>
    <row r="2364" spans="1:16" x14ac:dyDescent="0.2">
      <c r="A2364" s="69"/>
      <c r="B2364" s="66"/>
      <c r="C2364" s="67"/>
      <c r="D2364" s="68"/>
      <c r="E2364" s="68"/>
      <c r="F2364" s="68"/>
      <c r="G2364" s="68"/>
      <c r="H2364" s="68"/>
      <c r="I2364" s="23" t="s">
        <v>75</v>
      </c>
      <c r="J2364" s="23"/>
      <c r="K2364" s="23"/>
      <c r="L2364" s="23"/>
      <c r="M2364" s="23"/>
      <c r="N2364" s="23"/>
      <c r="O2364" s="23"/>
      <c r="P2364" s="94"/>
    </row>
    <row r="2365" spans="1:16" x14ac:dyDescent="0.2">
      <c r="A2365" s="69"/>
      <c r="B2365" s="66"/>
      <c r="C2365" s="67"/>
      <c r="D2365" s="68"/>
      <c r="E2365" s="68"/>
      <c r="F2365" s="68"/>
      <c r="G2365" s="68"/>
      <c r="H2365" s="68"/>
      <c r="I2365" s="23" t="s">
        <v>75</v>
      </c>
      <c r="J2365" s="23"/>
      <c r="K2365" s="23"/>
      <c r="L2365" s="23"/>
      <c r="M2365" s="23"/>
      <c r="N2365" s="23"/>
      <c r="O2365" s="23"/>
      <c r="P2365" s="94"/>
    </row>
    <row r="2366" spans="1:16" x14ac:dyDescent="0.2">
      <c r="A2366" s="69"/>
      <c r="B2366" s="66"/>
      <c r="C2366" s="67"/>
      <c r="D2366" s="68"/>
      <c r="E2366" s="68"/>
      <c r="F2366" s="68"/>
      <c r="G2366" s="68"/>
      <c r="H2366" s="68"/>
      <c r="I2366" s="23" t="s">
        <v>75</v>
      </c>
      <c r="J2366" s="23"/>
      <c r="K2366" s="23"/>
      <c r="L2366" s="23"/>
      <c r="M2366" s="23"/>
      <c r="N2366" s="23"/>
      <c r="O2366" s="23"/>
      <c r="P2366" s="94"/>
    </row>
    <row r="2367" spans="1:16" x14ac:dyDescent="0.2">
      <c r="A2367" s="69"/>
      <c r="B2367" s="66"/>
      <c r="C2367" s="67"/>
      <c r="D2367" s="68"/>
      <c r="E2367" s="68"/>
      <c r="F2367" s="68"/>
      <c r="G2367" s="68"/>
      <c r="H2367" s="68"/>
      <c r="I2367" s="23" t="s">
        <v>75</v>
      </c>
      <c r="J2367" s="23"/>
      <c r="K2367" s="23"/>
      <c r="L2367" s="23"/>
      <c r="M2367" s="23"/>
      <c r="N2367" s="23"/>
      <c r="O2367" s="23"/>
      <c r="P2367" s="94"/>
    </row>
    <row r="2368" spans="1:16" x14ac:dyDescent="0.2">
      <c r="A2368" s="69"/>
      <c r="B2368" s="66"/>
      <c r="C2368" s="67"/>
      <c r="D2368" s="68"/>
      <c r="E2368" s="68"/>
      <c r="F2368" s="68"/>
      <c r="G2368" s="68"/>
      <c r="H2368" s="68"/>
      <c r="I2368" s="23" t="s">
        <v>75</v>
      </c>
      <c r="J2368" s="23"/>
      <c r="K2368" s="23"/>
      <c r="L2368" s="23"/>
      <c r="M2368" s="23"/>
      <c r="N2368" s="23"/>
      <c r="O2368" s="23"/>
      <c r="P2368" s="94"/>
    </row>
    <row r="2369" spans="1:16" x14ac:dyDescent="0.2">
      <c r="A2369" s="69"/>
      <c r="B2369" s="66"/>
      <c r="C2369" s="67"/>
      <c r="D2369" s="68"/>
      <c r="E2369" s="68"/>
      <c r="F2369" s="68"/>
      <c r="G2369" s="68"/>
      <c r="H2369" s="68"/>
      <c r="I2369" s="23" t="s">
        <v>21</v>
      </c>
      <c r="J2369" s="23"/>
      <c r="K2369" s="23"/>
      <c r="L2369" s="23"/>
      <c r="M2369" s="23"/>
      <c r="N2369" s="23"/>
      <c r="O2369" s="23"/>
      <c r="P2369" s="94"/>
    </row>
    <row r="2370" spans="1:16" x14ac:dyDescent="0.2">
      <c r="A2370" s="69"/>
      <c r="B2370" s="66"/>
      <c r="C2370" s="67"/>
      <c r="D2370" s="68"/>
      <c r="E2370" s="68"/>
      <c r="F2370" s="68"/>
      <c r="G2370" s="68"/>
      <c r="H2370" s="68"/>
      <c r="I2370" s="23" t="s">
        <v>30</v>
      </c>
      <c r="J2370" s="23"/>
      <c r="K2370" s="23"/>
      <c r="L2370" s="23"/>
      <c r="M2370" s="23"/>
      <c r="N2370" s="23"/>
      <c r="O2370" s="23"/>
      <c r="P2370" s="94"/>
    </row>
    <row r="2371" spans="1:16" x14ac:dyDescent="0.2">
      <c r="A2371" s="69"/>
      <c r="B2371" s="66"/>
      <c r="C2371" s="67"/>
      <c r="D2371" s="68"/>
      <c r="E2371" s="68"/>
      <c r="F2371" s="68"/>
      <c r="G2371" s="68"/>
      <c r="H2371" s="68"/>
      <c r="I2371" s="23" t="s">
        <v>75</v>
      </c>
      <c r="J2371" s="23"/>
      <c r="K2371" s="23"/>
      <c r="L2371" s="23"/>
      <c r="M2371" s="23"/>
      <c r="N2371" s="23"/>
      <c r="O2371" s="23"/>
      <c r="P2371" s="94"/>
    </row>
    <row r="2372" spans="1:16" x14ac:dyDescent="0.2">
      <c r="A2372" s="69"/>
      <c r="B2372" s="66"/>
      <c r="C2372" s="67"/>
      <c r="D2372" s="68"/>
      <c r="E2372" s="68"/>
      <c r="F2372" s="68"/>
      <c r="G2372" s="68"/>
      <c r="H2372" s="68"/>
      <c r="I2372" s="23" t="s">
        <v>75</v>
      </c>
      <c r="J2372" s="23"/>
      <c r="K2372" s="23"/>
      <c r="L2372" s="23"/>
      <c r="M2372" s="23"/>
      <c r="N2372" s="23"/>
      <c r="O2372" s="23"/>
      <c r="P2372" s="94"/>
    </row>
    <row r="2373" spans="1:16" x14ac:dyDescent="0.2">
      <c r="A2373" s="69"/>
      <c r="B2373" s="66"/>
      <c r="C2373" s="67"/>
      <c r="D2373" s="68"/>
      <c r="E2373" s="68"/>
      <c r="F2373" s="68"/>
      <c r="G2373" s="68"/>
      <c r="H2373" s="68"/>
      <c r="I2373" s="23" t="s">
        <v>75</v>
      </c>
      <c r="J2373" s="23"/>
      <c r="K2373" s="23"/>
      <c r="L2373" s="23"/>
      <c r="M2373" s="23"/>
      <c r="N2373" s="23"/>
      <c r="O2373" s="23"/>
      <c r="P2373" s="94"/>
    </row>
    <row r="2374" spans="1:16" x14ac:dyDescent="0.2">
      <c r="A2374" s="69"/>
      <c r="B2374" s="66"/>
      <c r="C2374" s="67"/>
      <c r="D2374" s="68"/>
      <c r="E2374" s="68"/>
      <c r="F2374" s="68"/>
      <c r="G2374" s="68"/>
      <c r="H2374" s="68"/>
      <c r="I2374" s="23" t="s">
        <v>75</v>
      </c>
      <c r="J2374" s="23"/>
      <c r="K2374" s="23"/>
      <c r="L2374" s="23"/>
      <c r="M2374" s="23"/>
      <c r="N2374" s="23"/>
      <c r="O2374" s="23"/>
      <c r="P2374" s="94"/>
    </row>
    <row r="2375" spans="1:16" x14ac:dyDescent="0.2">
      <c r="A2375" s="69"/>
      <c r="B2375" s="66"/>
      <c r="C2375" s="67"/>
      <c r="D2375" s="68"/>
      <c r="E2375" s="68"/>
      <c r="F2375" s="68"/>
      <c r="G2375" s="68"/>
      <c r="H2375" s="68"/>
      <c r="I2375" s="23" t="s">
        <v>75</v>
      </c>
      <c r="J2375" s="23"/>
      <c r="K2375" s="23"/>
      <c r="L2375" s="23"/>
      <c r="M2375" s="23"/>
      <c r="N2375" s="23"/>
      <c r="O2375" s="23"/>
      <c r="P2375" s="94"/>
    </row>
    <row r="2376" spans="1:16" x14ac:dyDescent="0.2">
      <c r="A2376" s="69"/>
      <c r="B2376" s="66"/>
      <c r="C2376" s="67"/>
      <c r="D2376" s="68"/>
      <c r="E2376" s="68"/>
      <c r="F2376" s="68"/>
      <c r="G2376" s="68"/>
      <c r="H2376" s="68"/>
      <c r="I2376" s="23" t="s">
        <v>75</v>
      </c>
      <c r="J2376" s="23"/>
      <c r="K2376" s="23"/>
      <c r="L2376" s="23"/>
      <c r="M2376" s="23"/>
      <c r="N2376" s="23"/>
      <c r="O2376" s="23"/>
      <c r="P2376" s="94"/>
    </row>
    <row r="2377" spans="1:16" x14ac:dyDescent="0.2">
      <c r="A2377" s="69"/>
      <c r="B2377" s="66"/>
      <c r="C2377" s="67"/>
      <c r="D2377" s="68"/>
      <c r="E2377" s="68"/>
      <c r="F2377" s="68"/>
      <c r="G2377" s="68"/>
      <c r="H2377" s="68"/>
      <c r="I2377" s="23" t="s">
        <v>30</v>
      </c>
      <c r="J2377" s="23"/>
      <c r="K2377" s="23"/>
      <c r="L2377" s="23"/>
      <c r="M2377" s="23"/>
      <c r="N2377" s="23"/>
      <c r="O2377" s="23"/>
      <c r="P2377" s="94"/>
    </row>
    <row r="2378" spans="1:16" x14ac:dyDescent="0.2">
      <c r="A2378" s="69"/>
      <c r="B2378" s="66"/>
      <c r="C2378" s="67"/>
      <c r="D2378" s="68"/>
      <c r="E2378" s="68"/>
      <c r="F2378" s="68"/>
      <c r="G2378" s="68"/>
      <c r="H2378" s="68"/>
      <c r="I2378" s="23" t="s">
        <v>30</v>
      </c>
      <c r="J2378" s="23"/>
      <c r="K2378" s="23"/>
      <c r="L2378" s="23"/>
      <c r="M2378" s="23"/>
      <c r="N2378" s="23"/>
      <c r="O2378" s="23"/>
      <c r="P2378" s="94"/>
    </row>
    <row r="2379" spans="1:16" x14ac:dyDescent="0.2">
      <c r="A2379" s="69"/>
      <c r="B2379" s="66"/>
      <c r="C2379" s="67"/>
      <c r="D2379" s="68"/>
      <c r="E2379" s="68"/>
      <c r="F2379" s="68"/>
      <c r="G2379" s="68"/>
      <c r="H2379" s="68"/>
      <c r="I2379" s="23" t="s">
        <v>75</v>
      </c>
      <c r="J2379" s="23"/>
      <c r="K2379" s="23"/>
      <c r="L2379" s="23"/>
      <c r="M2379" s="23"/>
      <c r="N2379" s="23"/>
      <c r="O2379" s="23"/>
      <c r="P2379" s="94"/>
    </row>
    <row r="2380" spans="1:16" x14ac:dyDescent="0.2">
      <c r="A2380" s="69"/>
      <c r="B2380" s="66"/>
      <c r="C2380" s="67"/>
      <c r="D2380" s="68"/>
      <c r="E2380" s="68"/>
      <c r="F2380" s="68"/>
      <c r="G2380" s="68"/>
      <c r="H2380" s="68"/>
      <c r="I2380" s="23" t="s">
        <v>75</v>
      </c>
      <c r="J2380" s="23"/>
      <c r="K2380" s="23"/>
      <c r="L2380" s="23"/>
      <c r="M2380" s="23"/>
      <c r="N2380" s="23"/>
      <c r="O2380" s="23"/>
      <c r="P2380" s="94"/>
    </row>
    <row r="2381" spans="1:16" x14ac:dyDescent="0.2">
      <c r="A2381" s="69"/>
      <c r="B2381" s="66"/>
      <c r="C2381" s="67"/>
      <c r="D2381" s="68"/>
      <c r="E2381" s="68"/>
      <c r="F2381" s="68"/>
      <c r="G2381" s="68"/>
      <c r="H2381" s="68"/>
      <c r="I2381" s="23" t="s">
        <v>75</v>
      </c>
      <c r="J2381" s="23"/>
      <c r="K2381" s="23"/>
      <c r="L2381" s="23"/>
      <c r="M2381" s="23"/>
      <c r="N2381" s="23"/>
      <c r="O2381" s="23"/>
      <c r="P2381" s="94"/>
    </row>
    <row r="2382" spans="1:16" x14ac:dyDescent="0.2">
      <c r="A2382" s="69"/>
      <c r="B2382" s="66"/>
      <c r="C2382" s="67"/>
      <c r="D2382" s="68"/>
      <c r="E2382" s="68"/>
      <c r="F2382" s="68"/>
      <c r="G2382" s="68"/>
      <c r="H2382" s="68"/>
      <c r="I2382" s="23" t="s">
        <v>75</v>
      </c>
      <c r="J2382" s="23"/>
      <c r="K2382" s="23"/>
      <c r="L2382" s="23"/>
      <c r="M2382" s="23"/>
      <c r="N2382" s="23"/>
      <c r="O2382" s="23"/>
      <c r="P2382" s="94"/>
    </row>
    <row r="2383" spans="1:16" x14ac:dyDescent="0.2">
      <c r="A2383" s="69"/>
      <c r="B2383" s="66"/>
      <c r="C2383" s="67"/>
      <c r="D2383" s="68"/>
      <c r="E2383" s="68"/>
      <c r="F2383" s="68"/>
      <c r="G2383" s="68"/>
      <c r="H2383" s="68"/>
      <c r="I2383" s="23" t="s">
        <v>75</v>
      </c>
      <c r="J2383" s="23"/>
      <c r="K2383" s="23"/>
      <c r="L2383" s="23"/>
      <c r="M2383" s="23"/>
      <c r="N2383" s="23"/>
      <c r="O2383" s="23"/>
      <c r="P2383" s="94"/>
    </row>
    <row r="2384" spans="1:16" x14ac:dyDescent="0.2">
      <c r="A2384" s="69"/>
      <c r="B2384" s="66"/>
      <c r="C2384" s="67"/>
      <c r="D2384" s="68"/>
      <c r="E2384" s="68"/>
      <c r="F2384" s="68"/>
      <c r="G2384" s="68"/>
      <c r="H2384" s="68"/>
      <c r="I2384" s="23" t="s">
        <v>30</v>
      </c>
      <c r="J2384" s="23"/>
      <c r="K2384" s="23"/>
      <c r="L2384" s="23"/>
      <c r="M2384" s="23"/>
      <c r="N2384" s="23"/>
      <c r="O2384" s="23"/>
      <c r="P2384" s="94"/>
    </row>
    <row r="2385" spans="1:16" x14ac:dyDescent="0.2">
      <c r="A2385" s="69"/>
      <c r="B2385" s="66"/>
      <c r="C2385" s="67"/>
      <c r="D2385" s="68"/>
      <c r="E2385" s="68"/>
      <c r="F2385" s="68"/>
      <c r="G2385" s="68"/>
      <c r="H2385" s="68"/>
      <c r="I2385" s="23" t="s">
        <v>75</v>
      </c>
      <c r="J2385" s="23"/>
      <c r="K2385" s="23"/>
      <c r="L2385" s="23"/>
      <c r="M2385" s="23"/>
      <c r="N2385" s="23"/>
      <c r="O2385" s="23"/>
      <c r="P2385" s="94"/>
    </row>
    <row r="2386" spans="1:16" x14ac:dyDescent="0.2">
      <c r="A2386" s="69"/>
      <c r="B2386" s="66"/>
      <c r="C2386" s="67"/>
      <c r="D2386" s="68"/>
      <c r="E2386" s="68"/>
      <c r="F2386" s="68"/>
      <c r="G2386" s="68"/>
      <c r="H2386" s="68"/>
      <c r="I2386" s="23" t="s">
        <v>30</v>
      </c>
      <c r="J2386" s="23"/>
      <c r="K2386" s="23"/>
      <c r="L2386" s="23"/>
      <c r="M2386" s="23"/>
      <c r="N2386" s="23"/>
      <c r="O2386" s="23"/>
      <c r="P2386" s="94"/>
    </row>
    <row r="2387" spans="1:16" x14ac:dyDescent="0.2">
      <c r="A2387" s="69"/>
      <c r="B2387" s="66"/>
      <c r="C2387" s="67"/>
      <c r="D2387" s="68"/>
      <c r="E2387" s="68"/>
      <c r="F2387" s="68"/>
      <c r="G2387" s="68"/>
      <c r="H2387" s="68"/>
      <c r="I2387" s="23" t="s">
        <v>75</v>
      </c>
      <c r="J2387" s="23"/>
      <c r="K2387" s="23"/>
      <c r="L2387" s="23"/>
      <c r="M2387" s="23"/>
      <c r="N2387" s="23"/>
      <c r="O2387" s="23"/>
      <c r="P2387" s="94"/>
    </row>
    <row r="2388" spans="1:16" x14ac:dyDescent="0.2">
      <c r="A2388" s="69"/>
      <c r="B2388" s="66"/>
      <c r="C2388" s="67"/>
      <c r="D2388" s="68"/>
      <c r="E2388" s="68"/>
      <c r="F2388" s="68"/>
      <c r="G2388" s="68"/>
      <c r="H2388" s="68"/>
      <c r="I2388" s="23" t="s">
        <v>30</v>
      </c>
      <c r="J2388" s="23"/>
      <c r="K2388" s="23"/>
      <c r="L2388" s="23"/>
      <c r="M2388" s="23"/>
      <c r="N2388" s="23"/>
      <c r="O2388" s="23"/>
      <c r="P2388" s="94"/>
    </row>
    <row r="2389" spans="1:16" x14ac:dyDescent="0.2">
      <c r="A2389" s="69"/>
      <c r="B2389" s="66"/>
      <c r="C2389" s="67"/>
      <c r="D2389" s="68"/>
      <c r="E2389" s="68"/>
      <c r="F2389" s="68"/>
      <c r="G2389" s="68"/>
      <c r="H2389" s="68"/>
      <c r="I2389" s="23" t="s">
        <v>30</v>
      </c>
      <c r="J2389" s="23"/>
      <c r="K2389" s="23"/>
      <c r="L2389" s="23"/>
      <c r="M2389" s="23"/>
      <c r="N2389" s="23"/>
      <c r="O2389" s="23"/>
      <c r="P2389" s="94"/>
    </row>
    <row r="2390" spans="1:16" x14ac:dyDescent="0.2">
      <c r="A2390" s="69"/>
      <c r="B2390" s="66"/>
      <c r="C2390" s="67"/>
      <c r="D2390" s="68"/>
      <c r="E2390" s="68"/>
      <c r="F2390" s="68"/>
      <c r="G2390" s="68"/>
      <c r="H2390" s="68"/>
      <c r="I2390" s="23" t="s">
        <v>75</v>
      </c>
      <c r="J2390" s="23"/>
      <c r="K2390" s="23"/>
      <c r="L2390" s="23"/>
      <c r="M2390" s="23"/>
      <c r="N2390" s="23"/>
      <c r="O2390" s="23"/>
      <c r="P2390" s="94"/>
    </row>
    <row r="2391" spans="1:16" x14ac:dyDescent="0.2">
      <c r="A2391" s="69"/>
      <c r="B2391" s="66"/>
      <c r="C2391" s="67"/>
      <c r="D2391" s="68"/>
      <c r="E2391" s="68"/>
      <c r="F2391" s="68"/>
      <c r="G2391" s="68"/>
      <c r="H2391" s="68"/>
      <c r="I2391" s="23" t="s">
        <v>75</v>
      </c>
      <c r="J2391" s="23"/>
      <c r="K2391" s="23"/>
      <c r="L2391" s="23"/>
      <c r="M2391" s="23"/>
      <c r="N2391" s="23"/>
      <c r="O2391" s="23"/>
      <c r="P2391" s="94"/>
    </row>
    <row r="2392" spans="1:16" x14ac:dyDescent="0.2">
      <c r="A2392" s="69"/>
      <c r="B2392" s="66"/>
      <c r="C2392" s="67"/>
      <c r="D2392" s="68"/>
      <c r="E2392" s="68"/>
      <c r="F2392" s="68"/>
      <c r="G2392" s="68"/>
      <c r="H2392" s="68"/>
      <c r="I2392" s="23" t="s">
        <v>75</v>
      </c>
      <c r="J2392" s="23"/>
      <c r="K2392" s="23"/>
      <c r="L2392" s="23"/>
      <c r="M2392" s="23"/>
      <c r="N2392" s="23"/>
      <c r="O2392" s="23"/>
      <c r="P2392" s="94"/>
    </row>
    <row r="2393" spans="1:16" x14ac:dyDescent="0.2">
      <c r="A2393" s="69"/>
      <c r="B2393" s="66"/>
      <c r="C2393" s="67"/>
      <c r="D2393" s="68"/>
      <c r="E2393" s="68"/>
      <c r="F2393" s="68"/>
      <c r="G2393" s="68"/>
      <c r="H2393" s="68"/>
      <c r="I2393" s="23" t="s">
        <v>30</v>
      </c>
      <c r="J2393" s="23"/>
      <c r="K2393" s="23"/>
      <c r="L2393" s="23"/>
      <c r="M2393" s="23"/>
      <c r="N2393" s="23"/>
      <c r="O2393" s="23"/>
      <c r="P2393" s="94"/>
    </row>
    <row r="2394" spans="1:16" x14ac:dyDescent="0.2">
      <c r="A2394" s="69"/>
      <c r="B2394" s="66"/>
      <c r="C2394" s="67"/>
      <c r="D2394" s="68"/>
      <c r="E2394" s="68"/>
      <c r="F2394" s="68"/>
      <c r="G2394" s="68"/>
      <c r="H2394" s="68"/>
      <c r="I2394" s="23" t="s">
        <v>30</v>
      </c>
      <c r="J2394" s="23"/>
      <c r="K2394" s="23"/>
      <c r="L2394" s="23"/>
      <c r="M2394" s="23"/>
      <c r="N2394" s="23"/>
      <c r="O2394" s="23"/>
      <c r="P2394" s="94"/>
    </row>
    <row r="2395" spans="1:16" x14ac:dyDescent="0.2">
      <c r="A2395" s="69"/>
      <c r="B2395" s="66"/>
      <c r="C2395" s="67"/>
      <c r="D2395" s="68"/>
      <c r="E2395" s="68"/>
      <c r="F2395" s="68"/>
      <c r="G2395" s="68"/>
      <c r="H2395" s="68"/>
      <c r="I2395" s="23" t="s">
        <v>75</v>
      </c>
      <c r="J2395" s="23"/>
      <c r="K2395" s="23"/>
      <c r="L2395" s="23"/>
      <c r="M2395" s="23"/>
      <c r="N2395" s="23"/>
      <c r="O2395" s="23"/>
      <c r="P2395" s="94"/>
    </row>
    <row r="2396" spans="1:16" x14ac:dyDescent="0.2">
      <c r="A2396" s="69"/>
      <c r="B2396" s="66"/>
      <c r="C2396" s="67"/>
      <c r="D2396" s="68"/>
      <c r="E2396" s="68"/>
      <c r="F2396" s="68"/>
      <c r="G2396" s="68"/>
      <c r="H2396" s="68"/>
      <c r="I2396" s="23" t="s">
        <v>30</v>
      </c>
      <c r="J2396" s="23"/>
      <c r="K2396" s="23"/>
      <c r="L2396" s="23"/>
      <c r="M2396" s="23"/>
      <c r="N2396" s="23"/>
      <c r="O2396" s="23"/>
      <c r="P2396" s="94"/>
    </row>
    <row r="2397" spans="1:16" x14ac:dyDescent="0.2">
      <c r="A2397" s="69"/>
      <c r="B2397" s="66"/>
      <c r="C2397" s="67"/>
      <c r="D2397" s="68"/>
      <c r="E2397" s="68"/>
      <c r="F2397" s="68"/>
      <c r="G2397" s="68"/>
      <c r="H2397" s="68"/>
      <c r="I2397" s="23" t="s">
        <v>30</v>
      </c>
      <c r="J2397" s="23"/>
      <c r="K2397" s="23"/>
      <c r="L2397" s="23"/>
      <c r="M2397" s="23"/>
      <c r="N2397" s="23"/>
      <c r="O2397" s="23"/>
      <c r="P2397" s="94"/>
    </row>
    <row r="2398" spans="1:16" x14ac:dyDescent="0.2">
      <c r="A2398" s="69"/>
      <c r="B2398" s="66"/>
      <c r="C2398" s="67"/>
      <c r="D2398" s="68"/>
      <c r="E2398" s="68"/>
      <c r="F2398" s="68"/>
      <c r="G2398" s="68"/>
      <c r="H2398" s="68"/>
      <c r="I2398" s="23" t="s">
        <v>75</v>
      </c>
      <c r="J2398" s="23"/>
      <c r="K2398" s="23"/>
      <c r="L2398" s="23"/>
      <c r="M2398" s="23"/>
      <c r="N2398" s="23"/>
      <c r="O2398" s="23"/>
      <c r="P2398" s="94"/>
    </row>
    <row r="2399" spans="1:16" x14ac:dyDescent="0.2">
      <c r="A2399" s="69"/>
      <c r="B2399" s="66"/>
      <c r="C2399" s="67"/>
      <c r="D2399" s="68"/>
      <c r="E2399" s="68"/>
      <c r="F2399" s="68"/>
      <c r="G2399" s="68"/>
      <c r="H2399" s="68"/>
      <c r="I2399" s="23" t="s">
        <v>75</v>
      </c>
      <c r="J2399" s="23"/>
      <c r="K2399" s="23"/>
      <c r="L2399" s="23"/>
      <c r="M2399" s="23"/>
      <c r="N2399" s="23"/>
      <c r="O2399" s="23"/>
      <c r="P2399" s="94"/>
    </row>
    <row r="2400" spans="1:16" x14ac:dyDescent="0.2">
      <c r="A2400" s="69"/>
      <c r="B2400" s="66"/>
      <c r="C2400" s="67"/>
      <c r="D2400" s="68"/>
      <c r="E2400" s="68"/>
      <c r="F2400" s="68"/>
      <c r="G2400" s="68"/>
      <c r="H2400" s="68"/>
      <c r="I2400" s="23" t="s">
        <v>30</v>
      </c>
      <c r="J2400" s="23"/>
      <c r="K2400" s="23"/>
      <c r="L2400" s="23"/>
      <c r="M2400" s="23"/>
      <c r="N2400" s="23"/>
      <c r="O2400" s="23"/>
      <c r="P2400" s="94"/>
    </row>
    <row r="2401" spans="1:16" x14ac:dyDescent="0.2">
      <c r="A2401" s="69"/>
      <c r="B2401" s="66"/>
      <c r="C2401" s="67"/>
      <c r="D2401" s="68"/>
      <c r="E2401" s="68"/>
      <c r="F2401" s="68"/>
      <c r="G2401" s="68"/>
      <c r="H2401" s="68"/>
      <c r="I2401" s="23" t="s">
        <v>30</v>
      </c>
      <c r="J2401" s="23"/>
      <c r="K2401" s="23"/>
      <c r="L2401" s="23"/>
      <c r="M2401" s="23"/>
      <c r="N2401" s="23"/>
      <c r="O2401" s="23"/>
      <c r="P2401" s="94"/>
    </row>
    <row r="2402" spans="1:16" x14ac:dyDescent="0.2">
      <c r="A2402" s="69"/>
      <c r="B2402" s="66"/>
      <c r="C2402" s="67"/>
      <c r="D2402" s="68"/>
      <c r="E2402" s="68"/>
      <c r="F2402" s="68"/>
      <c r="G2402" s="68"/>
      <c r="H2402" s="68"/>
      <c r="I2402" s="23" t="s">
        <v>75</v>
      </c>
      <c r="J2402" s="23"/>
      <c r="K2402" s="23"/>
      <c r="L2402" s="23"/>
      <c r="M2402" s="23"/>
      <c r="N2402" s="23"/>
      <c r="O2402" s="23"/>
      <c r="P2402" s="94"/>
    </row>
    <row r="2403" spans="1:16" x14ac:dyDescent="0.2">
      <c r="A2403" s="69"/>
      <c r="B2403" s="66"/>
      <c r="C2403" s="67"/>
      <c r="D2403" s="68"/>
      <c r="E2403" s="68"/>
      <c r="F2403" s="68"/>
      <c r="G2403" s="68"/>
      <c r="H2403" s="68"/>
      <c r="I2403" s="23" t="s">
        <v>75</v>
      </c>
      <c r="J2403" s="23"/>
      <c r="K2403" s="23"/>
      <c r="L2403" s="23"/>
      <c r="M2403" s="23"/>
      <c r="N2403" s="23"/>
      <c r="O2403" s="23"/>
      <c r="P2403" s="94"/>
    </row>
    <row r="2404" spans="1:16" x14ac:dyDescent="0.2">
      <c r="A2404" s="69"/>
      <c r="B2404" s="66"/>
      <c r="C2404" s="67"/>
      <c r="D2404" s="68"/>
      <c r="E2404" s="68"/>
      <c r="F2404" s="68"/>
      <c r="G2404" s="68"/>
      <c r="H2404" s="68"/>
      <c r="I2404" s="23" t="s">
        <v>75</v>
      </c>
      <c r="J2404" s="23"/>
      <c r="K2404" s="23"/>
      <c r="L2404" s="23"/>
      <c r="M2404" s="23"/>
      <c r="N2404" s="23"/>
      <c r="O2404" s="23"/>
      <c r="P2404" s="94"/>
    </row>
    <row r="2405" spans="1:16" x14ac:dyDescent="0.2">
      <c r="A2405" s="69"/>
      <c r="B2405" s="66"/>
      <c r="C2405" s="67"/>
      <c r="D2405" s="68"/>
      <c r="E2405" s="68"/>
      <c r="F2405" s="68"/>
      <c r="G2405" s="68"/>
      <c r="H2405" s="68"/>
      <c r="I2405" s="23" t="s">
        <v>75</v>
      </c>
      <c r="J2405" s="23"/>
      <c r="K2405" s="23"/>
      <c r="L2405" s="23"/>
      <c r="M2405" s="23"/>
      <c r="N2405" s="23"/>
      <c r="O2405" s="23"/>
      <c r="P2405" s="94"/>
    </row>
    <row r="2406" spans="1:16" x14ac:dyDescent="0.2">
      <c r="A2406" s="69"/>
      <c r="B2406" s="66"/>
      <c r="C2406" s="67"/>
      <c r="D2406" s="68"/>
      <c r="E2406" s="68"/>
      <c r="F2406" s="68"/>
      <c r="G2406" s="68"/>
      <c r="H2406" s="68"/>
      <c r="I2406" s="23" t="s">
        <v>75</v>
      </c>
      <c r="J2406" s="23"/>
      <c r="K2406" s="23"/>
      <c r="L2406" s="23"/>
      <c r="M2406" s="23"/>
      <c r="N2406" s="23"/>
      <c r="O2406" s="23"/>
      <c r="P2406" s="94"/>
    </row>
    <row r="2407" spans="1:16" x14ac:dyDescent="0.2">
      <c r="A2407" s="69"/>
      <c r="B2407" s="66"/>
      <c r="C2407" s="67"/>
      <c r="D2407" s="68"/>
      <c r="E2407" s="68"/>
      <c r="F2407" s="68"/>
      <c r="G2407" s="68"/>
      <c r="H2407" s="68"/>
      <c r="I2407" s="23" t="s">
        <v>75</v>
      </c>
      <c r="J2407" s="23"/>
      <c r="K2407" s="23"/>
      <c r="L2407" s="23"/>
      <c r="M2407" s="23"/>
      <c r="N2407" s="23"/>
      <c r="O2407" s="23"/>
      <c r="P2407" s="94"/>
    </row>
    <row r="2408" spans="1:16" x14ac:dyDescent="0.2">
      <c r="A2408" s="69"/>
      <c r="B2408" s="66"/>
      <c r="C2408" s="67"/>
      <c r="D2408" s="68"/>
      <c r="E2408" s="68"/>
      <c r="F2408" s="68"/>
      <c r="G2408" s="68"/>
      <c r="H2408" s="68"/>
      <c r="I2408" s="23" t="s">
        <v>75</v>
      </c>
      <c r="J2408" s="23"/>
      <c r="K2408" s="23"/>
      <c r="L2408" s="23"/>
      <c r="M2408" s="23"/>
      <c r="N2408" s="23"/>
      <c r="O2408" s="23"/>
      <c r="P2408" s="94"/>
    </row>
    <row r="2409" spans="1:16" x14ac:dyDescent="0.2">
      <c r="A2409" s="69"/>
      <c r="B2409" s="66"/>
      <c r="C2409" s="67"/>
      <c r="D2409" s="68"/>
      <c r="E2409" s="68"/>
      <c r="F2409" s="68"/>
      <c r="G2409" s="68"/>
      <c r="H2409" s="68"/>
      <c r="I2409" s="23" t="s">
        <v>75</v>
      </c>
      <c r="J2409" s="23"/>
      <c r="K2409" s="23"/>
      <c r="L2409" s="23"/>
      <c r="M2409" s="23"/>
      <c r="N2409" s="23"/>
      <c r="O2409" s="23"/>
      <c r="P2409" s="94"/>
    </row>
    <row r="2410" spans="1:16" x14ac:dyDescent="0.2">
      <c r="A2410" s="69"/>
      <c r="B2410" s="66"/>
      <c r="C2410" s="67"/>
      <c r="D2410" s="68"/>
      <c r="E2410" s="68"/>
      <c r="F2410" s="68"/>
      <c r="G2410" s="68"/>
      <c r="H2410" s="68"/>
      <c r="I2410" s="23" t="s">
        <v>75</v>
      </c>
      <c r="J2410" s="23"/>
      <c r="K2410" s="23"/>
      <c r="L2410" s="23"/>
      <c r="M2410" s="23"/>
      <c r="N2410" s="23"/>
      <c r="O2410" s="23"/>
      <c r="P2410" s="94"/>
    </row>
    <row r="2411" spans="1:16" x14ac:dyDescent="0.2">
      <c r="A2411" s="69"/>
      <c r="B2411" s="66"/>
      <c r="C2411" s="67"/>
      <c r="D2411" s="68"/>
      <c r="E2411" s="68"/>
      <c r="F2411" s="68"/>
      <c r="G2411" s="68"/>
      <c r="H2411" s="68"/>
      <c r="I2411" s="23" t="s">
        <v>75</v>
      </c>
      <c r="J2411" s="23"/>
      <c r="K2411" s="23"/>
      <c r="L2411" s="23"/>
      <c r="M2411" s="23"/>
      <c r="N2411" s="23"/>
      <c r="O2411" s="23"/>
      <c r="P2411" s="94"/>
    </row>
    <row r="2412" spans="1:16" x14ac:dyDescent="0.2">
      <c r="A2412" s="69"/>
      <c r="B2412" s="66"/>
      <c r="C2412" s="67"/>
      <c r="D2412" s="68"/>
      <c r="E2412" s="68"/>
      <c r="F2412" s="68"/>
      <c r="G2412" s="68"/>
      <c r="H2412" s="68"/>
      <c r="I2412" s="23" t="s">
        <v>75</v>
      </c>
      <c r="J2412" s="23"/>
      <c r="K2412" s="23"/>
      <c r="L2412" s="23"/>
      <c r="M2412" s="23"/>
      <c r="N2412" s="23"/>
      <c r="O2412" s="23"/>
      <c r="P2412" s="94"/>
    </row>
    <row r="2413" spans="1:16" x14ac:dyDescent="0.2">
      <c r="A2413" s="69"/>
      <c r="B2413" s="66"/>
      <c r="C2413" s="67"/>
      <c r="D2413" s="68"/>
      <c r="E2413" s="68"/>
      <c r="F2413" s="68"/>
      <c r="G2413" s="68"/>
      <c r="H2413" s="68"/>
      <c r="I2413" s="23" t="s">
        <v>75</v>
      </c>
      <c r="J2413" s="23"/>
      <c r="K2413" s="23"/>
      <c r="L2413" s="23"/>
      <c r="M2413" s="23"/>
      <c r="N2413" s="23"/>
      <c r="O2413" s="23"/>
      <c r="P2413" s="94"/>
    </row>
    <row r="2414" spans="1:16" x14ac:dyDescent="0.2">
      <c r="A2414" s="69"/>
      <c r="B2414" s="66"/>
      <c r="C2414" s="67"/>
      <c r="D2414" s="68"/>
      <c r="E2414" s="68"/>
      <c r="F2414" s="68"/>
      <c r="G2414" s="68"/>
      <c r="H2414" s="68"/>
      <c r="I2414" s="23" t="s">
        <v>30</v>
      </c>
      <c r="J2414" s="23"/>
      <c r="K2414" s="23"/>
      <c r="L2414" s="23"/>
      <c r="M2414" s="23"/>
      <c r="N2414" s="23"/>
      <c r="O2414" s="23"/>
      <c r="P2414" s="94"/>
    </row>
    <row r="2415" spans="1:16" x14ac:dyDescent="0.2">
      <c r="A2415" s="69"/>
      <c r="B2415" s="66"/>
      <c r="C2415" s="67"/>
      <c r="D2415" s="68"/>
      <c r="E2415" s="68"/>
      <c r="F2415" s="68"/>
      <c r="G2415" s="68"/>
      <c r="H2415" s="68"/>
      <c r="I2415" s="23" t="s">
        <v>30</v>
      </c>
      <c r="J2415" s="23"/>
      <c r="K2415" s="23"/>
      <c r="L2415" s="23"/>
      <c r="M2415" s="23"/>
      <c r="N2415" s="23"/>
      <c r="O2415" s="23"/>
      <c r="P2415" s="94"/>
    </row>
    <row r="2416" spans="1:16" x14ac:dyDescent="0.2">
      <c r="A2416" s="69"/>
      <c r="B2416" s="66"/>
      <c r="C2416" s="67"/>
      <c r="D2416" s="68"/>
      <c r="E2416" s="68"/>
      <c r="F2416" s="68"/>
      <c r="G2416" s="68"/>
      <c r="H2416" s="68"/>
      <c r="I2416" s="23" t="s">
        <v>75</v>
      </c>
      <c r="J2416" s="23"/>
      <c r="K2416" s="23"/>
      <c r="L2416" s="23"/>
      <c r="M2416" s="23"/>
      <c r="N2416" s="23"/>
      <c r="O2416" s="23"/>
      <c r="P2416" s="94"/>
    </row>
    <row r="2417" spans="1:16" x14ac:dyDescent="0.2">
      <c r="A2417" s="69"/>
      <c r="B2417" s="66"/>
      <c r="C2417" s="67"/>
      <c r="D2417" s="68"/>
      <c r="E2417" s="68"/>
      <c r="F2417" s="68"/>
      <c r="G2417" s="68"/>
      <c r="H2417" s="68"/>
      <c r="I2417" s="23" t="s">
        <v>75</v>
      </c>
      <c r="J2417" s="23"/>
      <c r="K2417" s="23"/>
      <c r="L2417" s="23"/>
      <c r="M2417" s="23"/>
      <c r="N2417" s="23"/>
      <c r="O2417" s="23"/>
      <c r="P2417" s="94"/>
    </row>
    <row r="2418" spans="1:16" x14ac:dyDescent="0.2">
      <c r="A2418" s="69"/>
      <c r="B2418" s="66"/>
      <c r="C2418" s="67"/>
      <c r="D2418" s="68"/>
      <c r="E2418" s="68"/>
      <c r="F2418" s="68"/>
      <c r="G2418" s="68"/>
      <c r="H2418" s="68"/>
      <c r="I2418" s="23" t="s">
        <v>75</v>
      </c>
      <c r="J2418" s="23"/>
      <c r="K2418" s="23"/>
      <c r="L2418" s="23"/>
      <c r="M2418" s="23"/>
      <c r="N2418" s="23"/>
      <c r="O2418" s="23"/>
      <c r="P2418" s="94"/>
    </row>
    <row r="2419" spans="1:16" x14ac:dyDescent="0.2">
      <c r="A2419" s="69"/>
      <c r="B2419" s="66"/>
      <c r="C2419" s="67"/>
      <c r="D2419" s="68"/>
      <c r="E2419" s="68"/>
      <c r="F2419" s="68"/>
      <c r="G2419" s="68"/>
      <c r="H2419" s="68"/>
      <c r="I2419" s="23" t="s">
        <v>75</v>
      </c>
      <c r="J2419" s="23"/>
      <c r="K2419" s="23"/>
      <c r="L2419" s="23"/>
      <c r="M2419" s="23"/>
      <c r="N2419" s="23"/>
      <c r="O2419" s="23"/>
      <c r="P2419" s="94"/>
    </row>
    <row r="2420" spans="1:16" x14ac:dyDescent="0.2">
      <c r="A2420" s="69"/>
      <c r="B2420" s="66"/>
      <c r="C2420" s="67"/>
      <c r="D2420" s="68"/>
      <c r="E2420" s="68"/>
      <c r="F2420" s="68"/>
      <c r="G2420" s="68"/>
      <c r="H2420" s="68"/>
      <c r="I2420" s="23" t="s">
        <v>75</v>
      </c>
      <c r="J2420" s="23"/>
      <c r="K2420" s="23"/>
      <c r="L2420" s="23"/>
      <c r="M2420" s="23"/>
      <c r="N2420" s="23"/>
      <c r="O2420" s="23"/>
      <c r="P2420" s="94"/>
    </row>
    <row r="2421" spans="1:16" x14ac:dyDescent="0.2">
      <c r="A2421" s="69"/>
      <c r="B2421" s="66"/>
      <c r="C2421" s="67"/>
      <c r="D2421" s="68"/>
      <c r="E2421" s="68"/>
      <c r="F2421" s="68"/>
      <c r="G2421" s="68"/>
      <c r="H2421" s="68"/>
      <c r="I2421" s="23" t="s">
        <v>75</v>
      </c>
      <c r="J2421" s="23"/>
      <c r="K2421" s="23"/>
      <c r="L2421" s="23"/>
      <c r="M2421" s="23"/>
      <c r="N2421" s="23"/>
      <c r="O2421" s="23"/>
      <c r="P2421" s="94"/>
    </row>
    <row r="2422" spans="1:16" x14ac:dyDescent="0.2">
      <c r="A2422" s="69"/>
      <c r="B2422" s="66"/>
      <c r="C2422" s="67"/>
      <c r="D2422" s="68"/>
      <c r="E2422" s="68"/>
      <c r="F2422" s="68"/>
      <c r="G2422" s="68"/>
      <c r="H2422" s="68"/>
      <c r="I2422" s="23" t="s">
        <v>75</v>
      </c>
      <c r="J2422" s="23"/>
      <c r="K2422" s="23"/>
      <c r="L2422" s="23"/>
      <c r="M2422" s="23"/>
      <c r="N2422" s="23"/>
      <c r="O2422" s="23"/>
      <c r="P2422" s="94"/>
    </row>
    <row r="2423" spans="1:16" x14ac:dyDescent="0.2">
      <c r="A2423" s="69"/>
      <c r="B2423" s="66"/>
      <c r="C2423" s="67"/>
      <c r="D2423" s="68"/>
      <c r="E2423" s="68"/>
      <c r="F2423" s="68"/>
      <c r="G2423" s="68"/>
      <c r="H2423" s="68"/>
      <c r="I2423" s="23" t="s">
        <v>75</v>
      </c>
      <c r="J2423" s="23"/>
      <c r="K2423" s="23"/>
      <c r="L2423" s="23"/>
      <c r="M2423" s="23"/>
      <c r="N2423" s="23"/>
      <c r="O2423" s="23"/>
      <c r="P2423" s="94"/>
    </row>
    <row r="2424" spans="1:16" x14ac:dyDescent="0.2">
      <c r="A2424" s="69"/>
      <c r="B2424" s="66"/>
      <c r="C2424" s="67"/>
      <c r="D2424" s="68"/>
      <c r="E2424" s="68"/>
      <c r="F2424" s="68"/>
      <c r="G2424" s="68"/>
      <c r="H2424" s="68"/>
      <c r="I2424" s="23" t="s">
        <v>75</v>
      </c>
      <c r="J2424" s="23"/>
      <c r="K2424" s="23"/>
      <c r="L2424" s="23"/>
      <c r="M2424" s="23"/>
      <c r="N2424" s="23"/>
      <c r="O2424" s="23"/>
      <c r="P2424" s="94"/>
    </row>
    <row r="2425" spans="1:16" x14ac:dyDescent="0.2">
      <c r="A2425" s="69"/>
      <c r="B2425" s="66"/>
      <c r="C2425" s="67"/>
      <c r="D2425" s="68"/>
      <c r="E2425" s="68"/>
      <c r="F2425" s="68"/>
      <c r="G2425" s="68"/>
      <c r="H2425" s="68"/>
      <c r="I2425" s="23" t="s">
        <v>75</v>
      </c>
      <c r="J2425" s="23"/>
      <c r="K2425" s="23"/>
      <c r="L2425" s="23"/>
      <c r="M2425" s="23"/>
      <c r="N2425" s="23"/>
      <c r="O2425" s="23"/>
      <c r="P2425" s="94"/>
    </row>
    <row r="2426" spans="1:16" x14ac:dyDescent="0.2">
      <c r="A2426" s="69"/>
      <c r="B2426" s="66"/>
      <c r="C2426" s="67"/>
      <c r="D2426" s="68"/>
      <c r="E2426" s="68"/>
      <c r="F2426" s="68"/>
      <c r="G2426" s="68"/>
      <c r="H2426" s="68"/>
      <c r="I2426" s="23" t="s">
        <v>75</v>
      </c>
      <c r="J2426" s="23"/>
      <c r="K2426" s="23"/>
      <c r="L2426" s="23"/>
      <c r="M2426" s="23"/>
      <c r="N2426" s="23"/>
      <c r="O2426" s="23"/>
      <c r="P2426" s="94"/>
    </row>
    <row r="2427" spans="1:16" x14ac:dyDescent="0.2">
      <c r="A2427" s="69"/>
      <c r="B2427" s="66"/>
      <c r="C2427" s="67"/>
      <c r="D2427" s="68"/>
      <c r="E2427" s="68"/>
      <c r="F2427" s="68"/>
      <c r="G2427" s="68"/>
      <c r="H2427" s="68"/>
      <c r="I2427" s="23" t="s">
        <v>75</v>
      </c>
      <c r="J2427" s="23"/>
      <c r="K2427" s="23"/>
      <c r="L2427" s="23"/>
      <c r="M2427" s="23"/>
      <c r="N2427" s="23"/>
      <c r="O2427" s="23"/>
      <c r="P2427" s="94"/>
    </row>
    <row r="2428" spans="1:16" x14ac:dyDescent="0.2">
      <c r="A2428" s="69"/>
      <c r="B2428" s="66"/>
      <c r="C2428" s="67"/>
      <c r="D2428" s="68"/>
      <c r="E2428" s="68"/>
      <c r="F2428" s="68"/>
      <c r="G2428" s="68"/>
      <c r="H2428" s="68"/>
      <c r="I2428" s="23" t="s">
        <v>75</v>
      </c>
      <c r="J2428" s="23"/>
      <c r="K2428" s="23"/>
      <c r="L2428" s="23"/>
      <c r="M2428" s="23"/>
      <c r="N2428" s="23"/>
      <c r="O2428" s="23"/>
      <c r="P2428" s="94"/>
    </row>
    <row r="2429" spans="1:16" x14ac:dyDescent="0.2">
      <c r="A2429" s="69"/>
      <c r="B2429" s="66"/>
      <c r="C2429" s="67"/>
      <c r="D2429" s="68"/>
      <c r="E2429" s="68"/>
      <c r="F2429" s="68"/>
      <c r="G2429" s="68"/>
      <c r="H2429" s="68"/>
      <c r="I2429" s="23" t="s">
        <v>75</v>
      </c>
      <c r="J2429" s="23"/>
      <c r="K2429" s="23"/>
      <c r="L2429" s="23"/>
      <c r="M2429" s="23"/>
      <c r="N2429" s="23"/>
      <c r="O2429" s="23"/>
      <c r="P2429" s="94"/>
    </row>
    <row r="2430" spans="1:16" x14ac:dyDescent="0.2">
      <c r="A2430" s="69"/>
      <c r="B2430" s="66"/>
      <c r="C2430" s="67"/>
      <c r="D2430" s="68"/>
      <c r="E2430" s="68"/>
      <c r="F2430" s="68"/>
      <c r="G2430" s="68"/>
      <c r="H2430" s="68"/>
      <c r="I2430" s="23" t="s">
        <v>30</v>
      </c>
      <c r="J2430" s="23"/>
      <c r="K2430" s="23"/>
      <c r="L2430" s="23"/>
      <c r="M2430" s="23"/>
      <c r="N2430" s="23"/>
      <c r="O2430" s="23"/>
      <c r="P2430" s="94"/>
    </row>
    <row r="2431" spans="1:16" x14ac:dyDescent="0.2">
      <c r="A2431" s="69"/>
      <c r="B2431" s="66"/>
      <c r="C2431" s="67"/>
      <c r="D2431" s="68"/>
      <c r="E2431" s="68"/>
      <c r="F2431" s="68"/>
      <c r="G2431" s="68"/>
      <c r="H2431" s="68"/>
      <c r="I2431" s="23" t="s">
        <v>75</v>
      </c>
      <c r="J2431" s="23"/>
      <c r="K2431" s="23"/>
      <c r="L2431" s="23"/>
      <c r="M2431" s="23"/>
      <c r="N2431" s="23"/>
      <c r="O2431" s="23"/>
      <c r="P2431" s="94"/>
    </row>
    <row r="2432" spans="1:16" x14ac:dyDescent="0.2">
      <c r="A2432" s="69"/>
      <c r="B2432" s="66"/>
      <c r="C2432" s="67"/>
      <c r="D2432" s="68"/>
      <c r="E2432" s="68"/>
      <c r="F2432" s="68"/>
      <c r="G2432" s="68"/>
      <c r="H2432" s="68"/>
      <c r="I2432" s="23" t="s">
        <v>75</v>
      </c>
      <c r="J2432" s="23"/>
      <c r="K2432" s="23"/>
      <c r="L2432" s="23"/>
      <c r="M2432" s="23"/>
      <c r="N2432" s="23"/>
      <c r="O2432" s="23"/>
      <c r="P2432" s="94"/>
    </row>
    <row r="2433" spans="1:16" x14ac:dyDescent="0.2">
      <c r="A2433" s="69"/>
      <c r="B2433" s="66"/>
      <c r="C2433" s="67"/>
      <c r="D2433" s="68"/>
      <c r="E2433" s="68"/>
      <c r="F2433" s="68"/>
      <c r="G2433" s="68"/>
      <c r="H2433" s="68"/>
      <c r="I2433" s="23" t="s">
        <v>75</v>
      </c>
      <c r="J2433" s="23"/>
      <c r="K2433" s="23"/>
      <c r="L2433" s="23"/>
      <c r="M2433" s="23"/>
      <c r="N2433" s="23"/>
      <c r="O2433" s="23"/>
      <c r="P2433" s="94"/>
    </row>
    <row r="2434" spans="1:16" x14ac:dyDescent="0.2">
      <c r="A2434" s="69"/>
      <c r="B2434" s="66"/>
      <c r="C2434" s="67"/>
      <c r="D2434" s="68"/>
      <c r="E2434" s="68"/>
      <c r="F2434" s="68"/>
      <c r="G2434" s="68"/>
      <c r="H2434" s="68"/>
      <c r="I2434" s="23" t="s">
        <v>75</v>
      </c>
      <c r="J2434" s="23"/>
      <c r="K2434" s="23"/>
      <c r="L2434" s="23"/>
      <c r="M2434" s="23"/>
      <c r="N2434" s="23"/>
      <c r="O2434" s="23"/>
      <c r="P2434" s="94"/>
    </row>
    <row r="2435" spans="1:16" x14ac:dyDescent="0.2">
      <c r="A2435" s="69"/>
      <c r="B2435" s="66"/>
      <c r="C2435" s="67"/>
      <c r="D2435" s="68"/>
      <c r="E2435" s="68"/>
      <c r="F2435" s="68"/>
      <c r="G2435" s="68"/>
      <c r="H2435" s="68"/>
      <c r="I2435" s="23" t="s">
        <v>75</v>
      </c>
      <c r="J2435" s="23"/>
      <c r="K2435" s="23"/>
      <c r="L2435" s="23"/>
      <c r="M2435" s="23"/>
      <c r="N2435" s="23"/>
      <c r="O2435" s="23"/>
      <c r="P2435" s="94"/>
    </row>
    <row r="2436" spans="1:16" x14ac:dyDescent="0.2">
      <c r="A2436" s="69"/>
      <c r="B2436" s="66"/>
      <c r="C2436" s="67"/>
      <c r="D2436" s="68"/>
      <c r="E2436" s="68"/>
      <c r="F2436" s="68"/>
      <c r="G2436" s="68"/>
      <c r="H2436" s="68"/>
      <c r="I2436" s="23" t="s">
        <v>75</v>
      </c>
      <c r="J2436" s="23"/>
      <c r="K2436" s="23"/>
      <c r="L2436" s="23"/>
      <c r="M2436" s="23"/>
      <c r="N2436" s="23"/>
      <c r="O2436" s="23"/>
      <c r="P2436" s="94"/>
    </row>
    <row r="2437" spans="1:16" x14ac:dyDescent="0.2">
      <c r="A2437" s="69"/>
      <c r="B2437" s="66"/>
      <c r="C2437" s="67"/>
      <c r="D2437" s="68"/>
      <c r="E2437" s="68"/>
      <c r="F2437" s="68"/>
      <c r="G2437" s="68"/>
      <c r="H2437" s="68"/>
      <c r="I2437" s="23" t="s">
        <v>75</v>
      </c>
      <c r="J2437" s="23"/>
      <c r="K2437" s="23"/>
      <c r="L2437" s="23"/>
      <c r="M2437" s="23"/>
      <c r="N2437" s="23"/>
      <c r="O2437" s="23"/>
      <c r="P2437" s="94"/>
    </row>
    <row r="2438" spans="1:16" x14ac:dyDescent="0.2">
      <c r="A2438" s="69"/>
      <c r="B2438" s="66"/>
      <c r="C2438" s="67"/>
      <c r="D2438" s="68"/>
      <c r="E2438" s="68"/>
      <c r="F2438" s="68"/>
      <c r="G2438" s="68"/>
      <c r="H2438" s="68"/>
      <c r="I2438" s="23" t="s">
        <v>75</v>
      </c>
      <c r="J2438" s="23"/>
      <c r="K2438" s="23"/>
      <c r="L2438" s="23"/>
      <c r="M2438" s="23"/>
      <c r="N2438" s="23"/>
      <c r="O2438" s="23"/>
      <c r="P2438" s="94"/>
    </row>
    <row r="2439" spans="1:16" x14ac:dyDescent="0.2">
      <c r="A2439" s="69"/>
      <c r="B2439" s="66"/>
      <c r="C2439" s="67"/>
      <c r="D2439" s="68"/>
      <c r="E2439" s="68"/>
      <c r="F2439" s="68"/>
      <c r="G2439" s="68"/>
      <c r="H2439" s="68"/>
      <c r="I2439" s="23" t="s">
        <v>75</v>
      </c>
      <c r="J2439" s="23"/>
      <c r="K2439" s="23"/>
      <c r="L2439" s="23"/>
      <c r="M2439" s="23"/>
      <c r="N2439" s="23"/>
      <c r="O2439" s="23"/>
      <c r="P2439" s="94"/>
    </row>
    <row r="2440" spans="1:16" x14ac:dyDescent="0.2">
      <c r="A2440" s="69"/>
      <c r="B2440" s="66"/>
      <c r="C2440" s="67"/>
      <c r="D2440" s="68"/>
      <c r="E2440" s="68"/>
      <c r="F2440" s="68"/>
      <c r="G2440" s="68"/>
      <c r="H2440" s="68"/>
      <c r="I2440" s="23" t="s">
        <v>75</v>
      </c>
      <c r="J2440" s="23"/>
      <c r="K2440" s="23"/>
      <c r="L2440" s="23"/>
      <c r="M2440" s="23"/>
      <c r="N2440" s="23"/>
      <c r="O2440" s="23"/>
      <c r="P2440" s="94"/>
    </row>
    <row r="2441" spans="1:16" x14ac:dyDescent="0.2">
      <c r="A2441" s="69"/>
      <c r="B2441" s="66"/>
      <c r="C2441" s="67"/>
      <c r="D2441" s="68"/>
      <c r="E2441" s="68"/>
      <c r="F2441" s="68"/>
      <c r="G2441" s="68"/>
      <c r="H2441" s="68"/>
      <c r="I2441" s="23" t="s">
        <v>30</v>
      </c>
      <c r="J2441" s="23"/>
      <c r="K2441" s="23"/>
      <c r="L2441" s="23"/>
      <c r="M2441" s="23"/>
      <c r="N2441" s="23"/>
      <c r="O2441" s="23"/>
      <c r="P2441" s="94"/>
    </row>
    <row r="2442" spans="1:16" x14ac:dyDescent="0.2">
      <c r="A2442" s="69"/>
      <c r="B2442" s="66"/>
      <c r="C2442" s="67"/>
      <c r="D2442" s="68"/>
      <c r="E2442" s="68"/>
      <c r="F2442" s="68"/>
      <c r="G2442" s="68"/>
      <c r="H2442" s="68"/>
      <c r="I2442" s="23" t="s">
        <v>75</v>
      </c>
      <c r="J2442" s="23"/>
      <c r="K2442" s="23"/>
      <c r="L2442" s="23"/>
      <c r="M2442" s="23"/>
      <c r="N2442" s="23"/>
      <c r="O2442" s="23"/>
      <c r="P2442" s="94"/>
    </row>
    <row r="2443" spans="1:16" x14ac:dyDescent="0.2">
      <c r="A2443" s="69"/>
      <c r="B2443" s="66"/>
      <c r="C2443" s="67"/>
      <c r="D2443" s="68"/>
      <c r="E2443" s="68"/>
      <c r="F2443" s="68"/>
      <c r="G2443" s="68"/>
      <c r="H2443" s="68"/>
      <c r="I2443" s="23" t="s">
        <v>75</v>
      </c>
      <c r="J2443" s="23"/>
      <c r="K2443" s="23"/>
      <c r="L2443" s="23"/>
      <c r="M2443" s="23"/>
      <c r="N2443" s="23"/>
      <c r="O2443" s="23"/>
      <c r="P2443" s="94"/>
    </row>
    <row r="2444" spans="1:16" x14ac:dyDescent="0.2">
      <c r="A2444" s="69"/>
      <c r="B2444" s="66"/>
      <c r="C2444" s="67"/>
      <c r="D2444" s="68"/>
      <c r="E2444" s="68"/>
      <c r="F2444" s="68"/>
      <c r="G2444" s="68"/>
      <c r="H2444" s="68"/>
      <c r="I2444" s="23" t="s">
        <v>75</v>
      </c>
      <c r="J2444" s="23"/>
      <c r="K2444" s="23"/>
      <c r="L2444" s="23"/>
      <c r="M2444" s="23"/>
      <c r="N2444" s="23"/>
      <c r="O2444" s="23"/>
      <c r="P2444" s="94"/>
    </row>
    <row r="2445" spans="1:16" x14ac:dyDescent="0.2">
      <c r="A2445" s="69"/>
      <c r="B2445" s="66"/>
      <c r="C2445" s="67"/>
      <c r="D2445" s="68"/>
      <c r="E2445" s="68"/>
      <c r="F2445" s="68"/>
      <c r="G2445" s="68"/>
      <c r="H2445" s="68"/>
      <c r="I2445" s="23" t="s">
        <v>75</v>
      </c>
      <c r="J2445" s="23"/>
      <c r="K2445" s="23"/>
      <c r="L2445" s="23"/>
      <c r="M2445" s="23"/>
      <c r="N2445" s="23"/>
      <c r="O2445" s="23"/>
      <c r="P2445" s="94"/>
    </row>
    <row r="2446" spans="1:16" x14ac:dyDescent="0.2">
      <c r="A2446" s="69"/>
      <c r="B2446" s="66"/>
      <c r="C2446" s="67"/>
      <c r="D2446" s="68"/>
      <c r="E2446" s="68"/>
      <c r="F2446" s="68"/>
      <c r="G2446" s="68"/>
      <c r="H2446" s="68"/>
      <c r="I2446" s="23" t="s">
        <v>75</v>
      </c>
      <c r="J2446" s="23"/>
      <c r="K2446" s="23"/>
      <c r="L2446" s="23"/>
      <c r="M2446" s="23"/>
      <c r="N2446" s="23"/>
      <c r="O2446" s="23"/>
      <c r="P2446" s="94"/>
    </row>
    <row r="2447" spans="1:16" x14ac:dyDescent="0.2">
      <c r="A2447" s="69"/>
      <c r="B2447" s="66"/>
      <c r="C2447" s="67"/>
      <c r="D2447" s="68"/>
      <c r="E2447" s="68"/>
      <c r="F2447" s="68"/>
      <c r="G2447" s="68"/>
      <c r="H2447" s="68"/>
      <c r="I2447" s="23" t="s">
        <v>75</v>
      </c>
      <c r="J2447" s="23"/>
      <c r="K2447" s="23"/>
      <c r="L2447" s="23"/>
      <c r="M2447" s="23"/>
      <c r="N2447" s="23"/>
      <c r="O2447" s="23"/>
      <c r="P2447" s="94"/>
    </row>
    <row r="2448" spans="1:16" x14ac:dyDescent="0.2">
      <c r="A2448" s="69"/>
      <c r="B2448" s="66"/>
      <c r="C2448" s="67"/>
      <c r="D2448" s="68"/>
      <c r="E2448" s="68"/>
      <c r="F2448" s="68"/>
      <c r="G2448" s="68"/>
      <c r="H2448" s="68"/>
      <c r="I2448" s="23" t="s">
        <v>75</v>
      </c>
      <c r="J2448" s="23"/>
      <c r="K2448" s="23"/>
      <c r="L2448" s="23"/>
      <c r="M2448" s="23"/>
      <c r="N2448" s="23"/>
      <c r="O2448" s="23"/>
      <c r="P2448" s="94"/>
    </row>
    <row r="2449" spans="1:16" x14ac:dyDescent="0.2">
      <c r="A2449" s="69"/>
      <c r="B2449" s="66"/>
      <c r="C2449" s="67"/>
      <c r="D2449" s="68"/>
      <c r="E2449" s="68"/>
      <c r="F2449" s="68"/>
      <c r="G2449" s="68"/>
      <c r="H2449" s="68"/>
      <c r="I2449" s="23" t="s">
        <v>75</v>
      </c>
      <c r="J2449" s="23"/>
      <c r="K2449" s="23"/>
      <c r="L2449" s="23"/>
      <c r="M2449" s="23"/>
      <c r="N2449" s="23"/>
      <c r="O2449" s="23"/>
      <c r="P2449" s="94"/>
    </row>
    <row r="2450" spans="1:16" x14ac:dyDescent="0.2">
      <c r="A2450" s="69"/>
      <c r="B2450" s="66"/>
      <c r="C2450" s="67"/>
      <c r="D2450" s="68"/>
      <c r="E2450" s="68"/>
      <c r="F2450" s="68"/>
      <c r="G2450" s="68"/>
      <c r="H2450" s="68"/>
      <c r="I2450" s="23" t="s">
        <v>30</v>
      </c>
      <c r="J2450" s="23"/>
      <c r="K2450" s="23"/>
      <c r="L2450" s="23"/>
      <c r="M2450" s="23"/>
      <c r="N2450" s="23"/>
      <c r="O2450" s="23"/>
      <c r="P2450" s="94"/>
    </row>
    <row r="2451" spans="1:16" x14ac:dyDescent="0.2">
      <c r="A2451" s="69"/>
      <c r="B2451" s="66"/>
      <c r="C2451" s="67"/>
      <c r="D2451" s="68"/>
      <c r="E2451" s="68"/>
      <c r="F2451" s="68"/>
      <c r="G2451" s="68"/>
      <c r="H2451" s="68"/>
      <c r="I2451" s="23"/>
      <c r="J2451" s="23"/>
      <c r="K2451" s="23"/>
      <c r="L2451" s="23"/>
      <c r="M2451" s="23"/>
      <c r="N2451" s="23"/>
      <c r="O2451" s="23"/>
      <c r="P2451" s="94"/>
    </row>
    <row r="2452" spans="1:16" ht="15.75" customHeight="1" x14ac:dyDescent="0.2">
      <c r="A2452" s="69"/>
      <c r="B2452" s="66"/>
      <c r="C2452" s="67"/>
      <c r="D2452" s="68"/>
      <c r="E2452" s="68"/>
      <c r="F2452" s="68"/>
      <c r="G2452" s="68"/>
      <c r="H2452" s="68"/>
      <c r="I2452" s="23" t="s">
        <v>75</v>
      </c>
      <c r="J2452" s="23"/>
      <c r="K2452" s="23"/>
      <c r="L2452" s="23"/>
      <c r="M2452" s="23"/>
      <c r="N2452" s="23"/>
      <c r="O2452" s="23"/>
      <c r="P2452" s="94"/>
    </row>
    <row r="2453" spans="1:16" x14ac:dyDescent="0.2">
      <c r="A2453" s="69"/>
      <c r="B2453" s="66"/>
      <c r="C2453" s="67"/>
      <c r="D2453" s="68"/>
      <c r="E2453" s="68"/>
      <c r="F2453" s="68"/>
      <c r="G2453" s="68"/>
      <c r="H2453" s="68"/>
      <c r="I2453" s="23" t="s">
        <v>75</v>
      </c>
      <c r="J2453" s="23"/>
      <c r="K2453" s="23"/>
      <c r="L2453" s="23"/>
      <c r="M2453" s="23"/>
      <c r="N2453" s="23"/>
      <c r="O2453" s="23"/>
      <c r="P2453" s="94"/>
    </row>
    <row r="2454" spans="1:16" x14ac:dyDescent="0.2">
      <c r="A2454" s="69"/>
      <c r="B2454" s="66"/>
      <c r="C2454" s="67"/>
      <c r="D2454" s="68"/>
      <c r="E2454" s="68"/>
      <c r="F2454" s="68"/>
      <c r="G2454" s="68"/>
      <c r="H2454" s="68"/>
      <c r="I2454" s="23" t="s">
        <v>75</v>
      </c>
      <c r="J2454" s="23"/>
      <c r="K2454" s="23"/>
      <c r="L2454" s="23"/>
      <c r="M2454" s="23"/>
      <c r="N2454" s="23"/>
      <c r="O2454" s="23"/>
      <c r="P2454" s="94"/>
    </row>
    <row r="2455" spans="1:16" x14ac:dyDescent="0.2">
      <c r="A2455" s="69"/>
      <c r="B2455" s="66"/>
      <c r="C2455" s="67"/>
      <c r="D2455" s="68"/>
      <c r="E2455" s="68"/>
      <c r="F2455" s="68"/>
      <c r="G2455" s="68"/>
      <c r="H2455" s="68"/>
      <c r="I2455" s="23" t="s">
        <v>75</v>
      </c>
      <c r="J2455" s="23"/>
      <c r="K2455" s="23"/>
      <c r="L2455" s="23"/>
      <c r="M2455" s="23"/>
      <c r="N2455" s="23"/>
      <c r="O2455" s="23"/>
      <c r="P2455" s="94"/>
    </row>
    <row r="2456" spans="1:16" x14ac:dyDescent="0.2">
      <c r="A2456" s="69"/>
      <c r="B2456" s="66"/>
      <c r="C2456" s="67"/>
      <c r="D2456" s="68"/>
      <c r="E2456" s="68"/>
      <c r="F2456" s="68"/>
      <c r="G2456" s="68"/>
      <c r="H2456" s="68"/>
      <c r="I2456" s="23" t="s">
        <v>30</v>
      </c>
      <c r="J2456" s="23"/>
      <c r="K2456" s="23"/>
      <c r="L2456" s="23"/>
      <c r="M2456" s="23"/>
      <c r="N2456" s="23"/>
      <c r="O2456" s="23"/>
      <c r="P2456" s="94"/>
    </row>
    <row r="2457" spans="1:16" x14ac:dyDescent="0.2">
      <c r="A2457" s="69"/>
      <c r="B2457" s="66"/>
      <c r="C2457" s="67"/>
      <c r="D2457" s="68"/>
      <c r="E2457" s="68"/>
      <c r="F2457" s="68"/>
      <c r="G2457" s="68"/>
      <c r="H2457" s="68"/>
      <c r="I2457" s="23" t="s">
        <v>30</v>
      </c>
      <c r="J2457" s="23"/>
      <c r="K2457" s="23"/>
      <c r="L2457" s="23"/>
      <c r="M2457" s="23"/>
      <c r="N2457" s="23"/>
      <c r="O2457" s="23"/>
      <c r="P2457" s="94"/>
    </row>
    <row r="2458" spans="1:16" x14ac:dyDescent="0.2">
      <c r="A2458" s="69"/>
      <c r="B2458" s="66"/>
      <c r="C2458" s="67"/>
      <c r="D2458" s="68"/>
      <c r="E2458" s="68"/>
      <c r="F2458" s="68"/>
      <c r="G2458" s="68"/>
      <c r="H2458" s="68"/>
      <c r="I2458" s="23" t="s">
        <v>75</v>
      </c>
      <c r="J2458" s="23"/>
      <c r="K2458" s="23"/>
      <c r="L2458" s="23"/>
      <c r="M2458" s="23"/>
      <c r="N2458" s="23"/>
      <c r="O2458" s="23"/>
      <c r="P2458" s="94"/>
    </row>
    <row r="2459" spans="1:16" x14ac:dyDescent="0.2">
      <c r="A2459" s="69"/>
      <c r="B2459" s="66"/>
      <c r="C2459" s="67"/>
      <c r="D2459" s="68"/>
      <c r="E2459" s="68"/>
      <c r="F2459" s="68"/>
      <c r="G2459" s="68"/>
      <c r="H2459" s="68"/>
      <c r="I2459" s="23" t="s">
        <v>75</v>
      </c>
      <c r="J2459" s="23"/>
      <c r="K2459" s="23"/>
      <c r="L2459" s="23"/>
      <c r="M2459" s="23"/>
      <c r="N2459" s="23"/>
      <c r="O2459" s="23"/>
      <c r="P2459" s="94"/>
    </row>
    <row r="2460" spans="1:16" x14ac:dyDescent="0.2">
      <c r="A2460" s="69"/>
      <c r="B2460" s="66"/>
      <c r="C2460" s="67"/>
      <c r="D2460" s="68"/>
      <c r="E2460" s="68"/>
      <c r="F2460" s="68"/>
      <c r="G2460" s="68"/>
      <c r="H2460" s="68"/>
      <c r="I2460" s="23" t="s">
        <v>30</v>
      </c>
      <c r="J2460" s="23"/>
      <c r="K2460" s="23"/>
      <c r="L2460" s="23"/>
      <c r="M2460" s="23"/>
      <c r="N2460" s="23"/>
      <c r="O2460" s="23"/>
      <c r="P2460" s="94"/>
    </row>
    <row r="2461" spans="1:16" x14ac:dyDescent="0.2">
      <c r="A2461" s="69"/>
      <c r="B2461" s="66"/>
      <c r="C2461" s="67"/>
      <c r="D2461" s="68"/>
      <c r="E2461" s="68"/>
      <c r="F2461" s="68"/>
      <c r="G2461" s="68"/>
      <c r="H2461" s="68"/>
      <c r="I2461" s="23" t="s">
        <v>75</v>
      </c>
      <c r="J2461" s="23"/>
      <c r="K2461" s="23"/>
      <c r="L2461" s="23"/>
      <c r="M2461" s="23"/>
      <c r="N2461" s="23"/>
      <c r="O2461" s="23"/>
      <c r="P2461" s="94"/>
    </row>
    <row r="2462" spans="1:16" x14ac:dyDescent="0.2">
      <c r="A2462" s="69"/>
      <c r="B2462" s="66"/>
      <c r="C2462" s="67"/>
      <c r="D2462" s="68"/>
      <c r="E2462" s="68"/>
      <c r="F2462" s="68"/>
      <c r="G2462" s="68"/>
      <c r="H2462" s="68"/>
      <c r="I2462" s="23" t="s">
        <v>75</v>
      </c>
      <c r="J2462" s="23"/>
      <c r="K2462" s="23"/>
      <c r="L2462" s="23"/>
      <c r="M2462" s="23"/>
      <c r="N2462" s="23"/>
      <c r="O2462" s="23"/>
      <c r="P2462" s="94"/>
    </row>
    <row r="2463" spans="1:16" x14ac:dyDescent="0.2">
      <c r="A2463" s="69"/>
      <c r="B2463" s="66"/>
      <c r="C2463" s="67"/>
      <c r="D2463" s="68"/>
      <c r="E2463" s="68"/>
      <c r="F2463" s="68"/>
      <c r="G2463" s="68"/>
      <c r="H2463" s="68"/>
      <c r="I2463" s="23" t="s">
        <v>75</v>
      </c>
      <c r="J2463" s="23"/>
      <c r="K2463" s="23"/>
      <c r="L2463" s="23"/>
      <c r="M2463" s="23"/>
      <c r="N2463" s="23"/>
      <c r="O2463" s="23"/>
      <c r="P2463" s="94"/>
    </row>
    <row r="2464" spans="1:16" x14ac:dyDescent="0.2">
      <c r="A2464" s="69"/>
      <c r="B2464" s="66"/>
      <c r="C2464" s="67"/>
      <c r="D2464" s="68"/>
      <c r="E2464" s="68"/>
      <c r="F2464" s="68"/>
      <c r="G2464" s="68"/>
      <c r="H2464" s="68"/>
      <c r="I2464" s="23" t="s">
        <v>75</v>
      </c>
      <c r="J2464" s="23"/>
      <c r="K2464" s="23"/>
      <c r="L2464" s="23"/>
      <c r="M2464" s="23"/>
      <c r="N2464" s="23"/>
      <c r="O2464" s="23"/>
      <c r="P2464" s="94"/>
    </row>
    <row r="2465" spans="1:16" x14ac:dyDescent="0.2">
      <c r="A2465" s="69"/>
      <c r="B2465" s="66"/>
      <c r="C2465" s="67"/>
      <c r="D2465" s="68"/>
      <c r="E2465" s="68"/>
      <c r="F2465" s="68"/>
      <c r="G2465" s="68"/>
      <c r="H2465" s="68"/>
      <c r="I2465" s="23" t="s">
        <v>75</v>
      </c>
      <c r="J2465" s="23"/>
      <c r="K2465" s="23"/>
      <c r="L2465" s="23"/>
      <c r="M2465" s="23"/>
      <c r="N2465" s="23"/>
      <c r="O2465" s="23"/>
      <c r="P2465" s="94"/>
    </row>
    <row r="2466" spans="1:16" x14ac:dyDescent="0.2">
      <c r="A2466" s="69"/>
      <c r="B2466" s="66"/>
      <c r="C2466" s="67"/>
      <c r="D2466" s="68"/>
      <c r="E2466" s="68"/>
      <c r="F2466" s="68"/>
      <c r="G2466" s="68"/>
      <c r="H2466" s="68"/>
      <c r="I2466" s="23" t="s">
        <v>75</v>
      </c>
      <c r="J2466" s="23"/>
      <c r="K2466" s="23"/>
      <c r="L2466" s="23"/>
      <c r="M2466" s="23"/>
      <c r="N2466" s="23"/>
      <c r="O2466" s="23"/>
      <c r="P2466" s="94"/>
    </row>
    <row r="2467" spans="1:16" x14ac:dyDescent="0.2">
      <c r="A2467" s="69"/>
      <c r="B2467" s="66"/>
      <c r="C2467" s="67"/>
      <c r="D2467" s="68"/>
      <c r="E2467" s="68"/>
      <c r="F2467" s="68"/>
      <c r="G2467" s="68"/>
      <c r="H2467" s="68"/>
      <c r="I2467" s="23" t="s">
        <v>75</v>
      </c>
      <c r="J2467" s="23"/>
      <c r="K2467" s="23"/>
      <c r="L2467" s="23"/>
      <c r="M2467" s="23"/>
      <c r="N2467" s="23"/>
      <c r="O2467" s="23"/>
      <c r="P2467" s="94"/>
    </row>
    <row r="2468" spans="1:16" x14ac:dyDescent="0.2">
      <c r="A2468" s="69"/>
      <c r="B2468" s="66"/>
      <c r="C2468" s="67"/>
      <c r="D2468" s="68"/>
      <c r="E2468" s="68"/>
      <c r="F2468" s="68"/>
      <c r="G2468" s="68"/>
      <c r="H2468" s="68"/>
      <c r="I2468" s="23" t="s">
        <v>30</v>
      </c>
      <c r="J2468" s="23"/>
      <c r="K2468" s="23"/>
      <c r="L2468" s="23"/>
      <c r="M2468" s="23"/>
      <c r="N2468" s="23"/>
      <c r="O2468" s="23"/>
      <c r="P2468" s="94"/>
    </row>
    <row r="2469" spans="1:16" x14ac:dyDescent="0.2">
      <c r="A2469" s="69"/>
      <c r="B2469" s="66"/>
      <c r="C2469" s="67"/>
      <c r="D2469" s="68"/>
      <c r="E2469" s="68"/>
      <c r="F2469" s="68"/>
      <c r="G2469" s="68"/>
      <c r="H2469" s="68"/>
      <c r="I2469" s="23" t="s">
        <v>30</v>
      </c>
      <c r="J2469" s="23"/>
      <c r="K2469" s="23"/>
      <c r="L2469" s="23"/>
      <c r="M2469" s="23"/>
      <c r="N2469" s="23"/>
      <c r="O2469" s="23"/>
      <c r="P2469" s="94"/>
    </row>
    <row r="2470" spans="1:16" x14ac:dyDescent="0.2">
      <c r="A2470" s="69"/>
      <c r="B2470" s="66"/>
      <c r="C2470" s="67"/>
      <c r="D2470" s="68"/>
      <c r="E2470" s="68"/>
      <c r="F2470" s="68"/>
      <c r="G2470" s="68"/>
      <c r="H2470" s="68"/>
      <c r="I2470" s="23" t="s">
        <v>75</v>
      </c>
      <c r="J2470" s="23"/>
      <c r="K2470" s="23"/>
      <c r="L2470" s="23"/>
      <c r="M2470" s="23"/>
      <c r="N2470" s="23"/>
      <c r="O2470" s="23"/>
      <c r="P2470" s="94"/>
    </row>
    <row r="2471" spans="1:16" x14ac:dyDescent="0.2">
      <c r="A2471" s="69"/>
      <c r="B2471" s="66"/>
      <c r="C2471" s="67"/>
      <c r="D2471" s="68"/>
      <c r="E2471" s="68"/>
      <c r="F2471" s="68"/>
      <c r="G2471" s="68"/>
      <c r="H2471" s="68"/>
      <c r="I2471" s="23" t="s">
        <v>75</v>
      </c>
      <c r="J2471" s="23"/>
      <c r="K2471" s="23"/>
      <c r="L2471" s="23"/>
      <c r="M2471" s="23"/>
      <c r="N2471" s="23"/>
      <c r="O2471" s="23"/>
      <c r="P2471" s="94"/>
    </row>
    <row r="2472" spans="1:16" x14ac:dyDescent="0.2">
      <c r="A2472" s="69"/>
      <c r="B2472" s="66"/>
      <c r="C2472" s="67"/>
      <c r="D2472" s="68"/>
      <c r="E2472" s="68"/>
      <c r="F2472" s="68"/>
      <c r="G2472" s="68"/>
      <c r="H2472" s="68"/>
      <c r="I2472" s="23" t="s">
        <v>75</v>
      </c>
      <c r="J2472" s="23"/>
      <c r="K2472" s="23"/>
      <c r="L2472" s="23"/>
      <c r="M2472" s="23"/>
      <c r="N2472" s="23"/>
      <c r="O2472" s="23"/>
      <c r="P2472" s="94"/>
    </row>
    <row r="2473" spans="1:16" x14ac:dyDescent="0.2">
      <c r="A2473" s="69"/>
      <c r="B2473" s="66"/>
      <c r="C2473" s="67"/>
      <c r="D2473" s="68"/>
      <c r="E2473" s="68"/>
      <c r="F2473" s="68"/>
      <c r="G2473" s="68"/>
      <c r="H2473" s="68"/>
      <c r="I2473" s="23" t="s">
        <v>75</v>
      </c>
      <c r="J2473" s="23"/>
      <c r="K2473" s="23"/>
      <c r="L2473" s="23"/>
      <c r="M2473" s="23"/>
      <c r="N2473" s="23"/>
      <c r="O2473" s="23"/>
      <c r="P2473" s="94"/>
    </row>
    <row r="2474" spans="1:16" x14ac:dyDescent="0.2">
      <c r="A2474" s="69"/>
      <c r="B2474" s="66"/>
      <c r="C2474" s="67"/>
      <c r="D2474" s="68"/>
      <c r="E2474" s="68"/>
      <c r="F2474" s="68"/>
      <c r="G2474" s="68"/>
      <c r="H2474" s="68"/>
      <c r="I2474" s="23" t="s">
        <v>75</v>
      </c>
      <c r="J2474" s="23"/>
      <c r="K2474" s="23"/>
      <c r="L2474" s="23"/>
      <c r="M2474" s="23"/>
      <c r="N2474" s="23"/>
      <c r="O2474" s="23"/>
      <c r="P2474" s="94"/>
    </row>
    <row r="2475" spans="1:16" x14ac:dyDescent="0.2">
      <c r="A2475" s="69"/>
      <c r="B2475" s="66"/>
      <c r="C2475" s="67"/>
      <c r="D2475" s="68"/>
      <c r="E2475" s="68"/>
      <c r="F2475" s="68"/>
      <c r="G2475" s="68"/>
      <c r="H2475" s="68"/>
      <c r="I2475" s="23" t="s">
        <v>75</v>
      </c>
      <c r="J2475" s="23"/>
      <c r="K2475" s="23"/>
      <c r="L2475" s="23"/>
      <c r="M2475" s="23"/>
      <c r="N2475" s="23"/>
      <c r="O2475" s="23"/>
      <c r="P2475" s="94"/>
    </row>
    <row r="2476" spans="1:16" x14ac:dyDescent="0.2">
      <c r="A2476" s="69"/>
      <c r="B2476" s="66"/>
      <c r="C2476" s="67"/>
      <c r="D2476" s="68"/>
      <c r="E2476" s="68"/>
      <c r="F2476" s="68"/>
      <c r="G2476" s="68"/>
      <c r="H2476" s="68"/>
      <c r="I2476" s="23" t="s">
        <v>75</v>
      </c>
      <c r="J2476" s="23"/>
      <c r="K2476" s="23"/>
      <c r="L2476" s="23"/>
      <c r="M2476" s="23"/>
      <c r="N2476" s="23"/>
      <c r="O2476" s="23"/>
      <c r="P2476" s="94"/>
    </row>
    <row r="2477" spans="1:16" x14ac:dyDescent="0.2">
      <c r="A2477" s="69"/>
      <c r="B2477" s="66"/>
      <c r="C2477" s="67"/>
      <c r="D2477" s="68"/>
      <c r="E2477" s="68"/>
      <c r="F2477" s="68"/>
      <c r="G2477" s="68"/>
      <c r="H2477" s="68"/>
      <c r="I2477" s="23" t="s">
        <v>75</v>
      </c>
      <c r="J2477" s="23"/>
      <c r="K2477" s="23"/>
      <c r="L2477" s="23"/>
      <c r="M2477" s="23"/>
      <c r="N2477" s="23"/>
      <c r="O2477" s="23"/>
      <c r="P2477" s="94"/>
    </row>
    <row r="2478" spans="1:16" x14ac:dyDescent="0.2">
      <c r="A2478" s="69"/>
      <c r="B2478" s="66"/>
      <c r="C2478" s="67"/>
      <c r="D2478" s="68"/>
      <c r="E2478" s="68"/>
      <c r="F2478" s="68"/>
      <c r="G2478" s="68"/>
      <c r="H2478" s="68"/>
      <c r="I2478" s="23" t="s">
        <v>75</v>
      </c>
      <c r="J2478" s="23"/>
      <c r="K2478" s="23"/>
      <c r="L2478" s="23"/>
      <c r="M2478" s="23"/>
      <c r="N2478" s="23"/>
      <c r="O2478" s="23"/>
      <c r="P2478" s="94"/>
    </row>
    <row r="2479" spans="1:16" x14ac:dyDescent="0.2">
      <c r="A2479" s="69"/>
      <c r="B2479" s="66"/>
      <c r="C2479" s="67"/>
      <c r="D2479" s="68"/>
      <c r="E2479" s="68"/>
      <c r="F2479" s="68"/>
      <c r="G2479" s="68"/>
      <c r="H2479" s="68"/>
      <c r="I2479" s="23" t="s">
        <v>75</v>
      </c>
      <c r="J2479" s="23"/>
      <c r="K2479" s="23"/>
      <c r="L2479" s="23"/>
      <c r="M2479" s="23"/>
      <c r="N2479" s="23"/>
      <c r="O2479" s="23"/>
      <c r="P2479" s="94"/>
    </row>
    <row r="2480" spans="1:16" x14ac:dyDescent="0.2">
      <c r="A2480" s="69"/>
      <c r="B2480" s="66"/>
      <c r="C2480" s="67"/>
      <c r="D2480" s="68"/>
      <c r="E2480" s="68"/>
      <c r="F2480" s="68"/>
      <c r="G2480" s="68"/>
      <c r="H2480" s="68"/>
      <c r="I2480" s="23" t="s">
        <v>75</v>
      </c>
      <c r="J2480" s="23"/>
      <c r="K2480" s="23"/>
      <c r="L2480" s="23"/>
      <c r="M2480" s="23"/>
      <c r="N2480" s="23"/>
      <c r="O2480" s="23"/>
      <c r="P2480" s="94"/>
    </row>
    <row r="2481" spans="1:16" x14ac:dyDescent="0.2">
      <c r="A2481" s="69"/>
      <c r="B2481" s="66"/>
      <c r="C2481" s="67"/>
      <c r="D2481" s="68"/>
      <c r="E2481" s="68"/>
      <c r="F2481" s="68"/>
      <c r="G2481" s="68"/>
      <c r="H2481" s="68"/>
      <c r="I2481" s="23" t="s">
        <v>75</v>
      </c>
      <c r="J2481" s="23"/>
      <c r="K2481" s="23"/>
      <c r="L2481" s="23"/>
      <c r="M2481" s="23"/>
      <c r="N2481" s="23"/>
      <c r="O2481" s="23"/>
      <c r="P2481" s="94"/>
    </row>
    <row r="2482" spans="1:16" x14ac:dyDescent="0.2">
      <c r="A2482" s="69"/>
      <c r="B2482" s="66"/>
      <c r="C2482" s="67"/>
      <c r="D2482" s="68"/>
      <c r="E2482" s="68"/>
      <c r="F2482" s="68"/>
      <c r="G2482" s="68"/>
      <c r="H2482" s="68"/>
      <c r="I2482" s="23" t="s">
        <v>30</v>
      </c>
      <c r="J2482" s="23"/>
      <c r="K2482" s="23"/>
      <c r="L2482" s="23"/>
      <c r="M2482" s="23"/>
      <c r="N2482" s="23"/>
      <c r="O2482" s="23"/>
      <c r="P2482" s="94"/>
    </row>
    <row r="2483" spans="1:16" x14ac:dyDescent="0.2">
      <c r="A2483" s="69"/>
      <c r="B2483" s="66"/>
      <c r="C2483" s="67"/>
      <c r="D2483" s="68"/>
      <c r="E2483" s="68"/>
      <c r="F2483" s="68"/>
      <c r="G2483" s="68"/>
      <c r="H2483" s="68"/>
      <c r="I2483" s="23" t="s">
        <v>75</v>
      </c>
      <c r="J2483" s="23"/>
      <c r="K2483" s="23"/>
      <c r="L2483" s="23"/>
      <c r="M2483" s="23"/>
      <c r="N2483" s="23"/>
      <c r="O2483" s="23"/>
      <c r="P2483" s="94"/>
    </row>
    <row r="2484" spans="1:16" x14ac:dyDescent="0.2">
      <c r="A2484" s="69"/>
      <c r="B2484" s="66"/>
      <c r="C2484" s="67"/>
      <c r="D2484" s="68"/>
      <c r="E2484" s="68"/>
      <c r="F2484" s="68"/>
      <c r="G2484" s="68"/>
      <c r="H2484" s="68"/>
      <c r="I2484" s="23" t="s">
        <v>30</v>
      </c>
      <c r="J2484" s="23"/>
      <c r="K2484" s="23"/>
      <c r="L2484" s="23"/>
      <c r="M2484" s="23"/>
      <c r="N2484" s="23"/>
      <c r="O2484" s="23"/>
      <c r="P2484" s="94"/>
    </row>
    <row r="2485" spans="1:16" x14ac:dyDescent="0.2">
      <c r="A2485" s="69"/>
      <c r="B2485" s="66"/>
      <c r="C2485" s="67"/>
      <c r="D2485" s="68"/>
      <c r="E2485" s="68"/>
      <c r="F2485" s="68"/>
      <c r="G2485" s="68"/>
      <c r="H2485" s="68"/>
      <c r="I2485" s="23" t="s">
        <v>75</v>
      </c>
      <c r="J2485" s="23"/>
      <c r="K2485" s="23"/>
      <c r="L2485" s="23"/>
      <c r="M2485" s="23"/>
      <c r="N2485" s="23"/>
      <c r="O2485" s="23"/>
      <c r="P2485" s="94"/>
    </row>
    <row r="2486" spans="1:16" x14ac:dyDescent="0.2">
      <c r="A2486" s="69"/>
      <c r="B2486" s="66"/>
      <c r="C2486" s="67"/>
      <c r="D2486" s="68"/>
      <c r="E2486" s="68"/>
      <c r="F2486" s="68"/>
      <c r="G2486" s="68"/>
      <c r="H2486" s="68"/>
      <c r="I2486" s="23" t="s">
        <v>30</v>
      </c>
      <c r="J2486" s="23"/>
      <c r="K2486" s="23"/>
      <c r="L2486" s="23"/>
      <c r="M2486" s="23"/>
      <c r="N2486" s="23"/>
      <c r="O2486" s="23"/>
      <c r="P2486" s="94"/>
    </row>
    <row r="2487" spans="1:16" x14ac:dyDescent="0.2">
      <c r="A2487" s="69"/>
      <c r="B2487" s="66"/>
      <c r="C2487" s="67"/>
      <c r="D2487" s="68"/>
      <c r="E2487" s="68"/>
      <c r="F2487" s="68"/>
      <c r="G2487" s="68"/>
      <c r="H2487" s="68"/>
      <c r="I2487" s="23" t="s">
        <v>30</v>
      </c>
      <c r="J2487" s="23"/>
      <c r="K2487" s="23"/>
      <c r="L2487" s="23"/>
      <c r="M2487" s="23"/>
      <c r="N2487" s="23"/>
      <c r="O2487" s="23"/>
      <c r="P2487" s="94"/>
    </row>
    <row r="2488" spans="1:16" x14ac:dyDescent="0.2">
      <c r="A2488" s="69"/>
      <c r="B2488" s="66"/>
      <c r="C2488" s="67"/>
      <c r="D2488" s="68"/>
      <c r="E2488" s="68"/>
      <c r="F2488" s="68"/>
      <c r="G2488" s="68"/>
      <c r="H2488" s="68"/>
      <c r="I2488" s="23" t="s">
        <v>75</v>
      </c>
      <c r="J2488" s="23"/>
      <c r="K2488" s="23"/>
      <c r="L2488" s="23"/>
      <c r="M2488" s="23"/>
      <c r="N2488" s="23"/>
      <c r="O2488" s="23"/>
      <c r="P2488" s="94"/>
    </row>
    <row r="2489" spans="1:16" x14ac:dyDescent="0.2">
      <c r="A2489" s="69"/>
      <c r="B2489" s="66"/>
      <c r="C2489" s="67"/>
      <c r="D2489" s="68"/>
      <c r="E2489" s="68"/>
      <c r="F2489" s="68"/>
      <c r="G2489" s="68"/>
      <c r="H2489" s="68"/>
      <c r="I2489" s="23" t="s">
        <v>30</v>
      </c>
      <c r="J2489" s="23"/>
      <c r="K2489" s="23"/>
      <c r="L2489" s="23"/>
      <c r="M2489" s="23"/>
      <c r="N2489" s="23"/>
      <c r="O2489" s="23"/>
      <c r="P2489" s="94"/>
    </row>
    <row r="2490" spans="1:16" x14ac:dyDescent="0.2">
      <c r="A2490" s="69"/>
      <c r="B2490" s="66"/>
      <c r="C2490" s="67"/>
      <c r="D2490" s="68"/>
      <c r="E2490" s="68"/>
      <c r="F2490" s="68"/>
      <c r="G2490" s="68"/>
      <c r="H2490" s="68"/>
      <c r="I2490" s="23" t="s">
        <v>75</v>
      </c>
      <c r="J2490" s="23"/>
      <c r="K2490" s="23"/>
      <c r="L2490" s="23"/>
      <c r="M2490" s="23"/>
      <c r="N2490" s="23"/>
      <c r="O2490" s="23"/>
      <c r="P2490" s="94"/>
    </row>
    <row r="2491" spans="1:16" x14ac:dyDescent="0.2">
      <c r="A2491" s="69"/>
      <c r="B2491" s="66"/>
      <c r="C2491" s="67"/>
      <c r="D2491" s="68"/>
      <c r="E2491" s="68"/>
      <c r="F2491" s="68"/>
      <c r="G2491" s="68"/>
      <c r="H2491" s="68"/>
      <c r="I2491" s="23" t="s">
        <v>75</v>
      </c>
      <c r="J2491" s="23"/>
      <c r="K2491" s="23"/>
      <c r="L2491" s="23"/>
      <c r="M2491" s="23"/>
      <c r="N2491" s="23"/>
      <c r="O2491" s="23"/>
      <c r="P2491" s="94"/>
    </row>
    <row r="2492" spans="1:16" x14ac:dyDescent="0.2">
      <c r="A2492" s="69"/>
      <c r="B2492" s="66"/>
      <c r="C2492" s="67"/>
      <c r="D2492" s="68"/>
      <c r="E2492" s="68"/>
      <c r="F2492" s="68"/>
      <c r="G2492" s="68"/>
      <c r="H2492" s="68"/>
      <c r="I2492" s="23" t="s">
        <v>75</v>
      </c>
      <c r="J2492" s="23"/>
      <c r="K2492" s="23"/>
      <c r="L2492" s="23"/>
      <c r="M2492" s="23"/>
      <c r="N2492" s="23"/>
      <c r="O2492" s="23"/>
      <c r="P2492" s="94"/>
    </row>
    <row r="2493" spans="1:16" x14ac:dyDescent="0.2">
      <c r="A2493" s="69"/>
      <c r="B2493" s="66"/>
      <c r="C2493" s="67"/>
      <c r="D2493" s="68"/>
      <c r="E2493" s="68"/>
      <c r="F2493" s="68"/>
      <c r="G2493" s="68"/>
      <c r="H2493" s="68"/>
      <c r="I2493" s="23" t="s">
        <v>75</v>
      </c>
      <c r="J2493" s="23"/>
      <c r="K2493" s="23"/>
      <c r="L2493" s="23"/>
      <c r="M2493" s="23"/>
      <c r="N2493" s="23"/>
      <c r="O2493" s="23"/>
      <c r="P2493" s="94"/>
    </row>
    <row r="2494" spans="1:16" x14ac:dyDescent="0.2">
      <c r="A2494" s="69"/>
      <c r="B2494" s="66"/>
      <c r="C2494" s="67"/>
      <c r="D2494" s="68"/>
      <c r="E2494" s="68"/>
      <c r="F2494" s="68"/>
      <c r="G2494" s="68"/>
      <c r="H2494" s="68"/>
      <c r="I2494" s="23" t="s">
        <v>30</v>
      </c>
      <c r="J2494" s="23"/>
      <c r="K2494" s="23"/>
      <c r="L2494" s="23"/>
      <c r="M2494" s="23"/>
      <c r="N2494" s="23"/>
      <c r="O2494" s="23"/>
      <c r="P2494" s="94"/>
    </row>
    <row r="2495" spans="1:16" x14ac:dyDescent="0.2">
      <c r="A2495" s="69"/>
      <c r="B2495" s="66"/>
      <c r="C2495" s="67"/>
      <c r="D2495" s="68"/>
      <c r="E2495" s="68"/>
      <c r="F2495" s="68"/>
      <c r="G2495" s="68"/>
      <c r="H2495" s="68"/>
      <c r="I2495" s="23" t="s">
        <v>30</v>
      </c>
      <c r="J2495" s="23"/>
      <c r="K2495" s="23"/>
      <c r="L2495" s="23"/>
      <c r="M2495" s="23"/>
      <c r="N2495" s="23"/>
      <c r="O2495" s="23"/>
      <c r="P2495" s="94"/>
    </row>
    <row r="2496" spans="1:16" x14ac:dyDescent="0.2">
      <c r="A2496" s="69"/>
      <c r="B2496" s="66"/>
      <c r="C2496" s="67"/>
      <c r="D2496" s="68"/>
      <c r="E2496" s="68"/>
      <c r="F2496" s="68"/>
      <c r="G2496" s="68"/>
      <c r="H2496" s="68"/>
      <c r="I2496" s="23" t="s">
        <v>75</v>
      </c>
      <c r="J2496" s="23"/>
      <c r="K2496" s="23"/>
      <c r="L2496" s="23"/>
      <c r="M2496" s="23"/>
      <c r="N2496" s="23"/>
      <c r="O2496" s="23"/>
      <c r="P2496" s="94"/>
    </row>
    <row r="2497" spans="1:16" x14ac:dyDescent="0.2">
      <c r="A2497" s="69"/>
      <c r="B2497" s="66"/>
      <c r="C2497" s="67"/>
      <c r="D2497" s="68"/>
      <c r="E2497" s="68"/>
      <c r="F2497" s="68"/>
      <c r="G2497" s="68"/>
      <c r="H2497" s="68"/>
      <c r="I2497" s="23" t="s">
        <v>75</v>
      </c>
      <c r="J2497" s="23"/>
      <c r="K2497" s="23"/>
      <c r="L2497" s="23"/>
      <c r="M2497" s="23"/>
      <c r="N2497" s="23"/>
      <c r="O2497" s="23"/>
      <c r="P2497" s="94"/>
    </row>
    <row r="2498" spans="1:16" x14ac:dyDescent="0.2">
      <c r="A2498" s="69"/>
      <c r="B2498" s="66"/>
      <c r="C2498" s="67"/>
      <c r="D2498" s="68"/>
      <c r="E2498" s="68"/>
      <c r="F2498" s="68"/>
      <c r="G2498" s="68"/>
      <c r="H2498" s="68"/>
      <c r="I2498" s="23" t="s">
        <v>75</v>
      </c>
      <c r="J2498" s="23"/>
      <c r="K2498" s="23"/>
      <c r="L2498" s="23"/>
      <c r="M2498" s="23"/>
      <c r="N2498" s="23"/>
      <c r="O2498" s="23"/>
      <c r="P2498" s="94"/>
    </row>
    <row r="2499" spans="1:16" x14ac:dyDescent="0.2">
      <c r="A2499" s="69"/>
      <c r="B2499" s="66"/>
      <c r="C2499" s="67"/>
      <c r="D2499" s="68"/>
      <c r="E2499" s="68"/>
      <c r="F2499" s="68"/>
      <c r="G2499" s="68"/>
      <c r="H2499" s="68"/>
      <c r="I2499" s="23" t="s">
        <v>75</v>
      </c>
      <c r="J2499" s="23"/>
      <c r="K2499" s="23"/>
      <c r="L2499" s="23"/>
      <c r="M2499" s="23"/>
      <c r="N2499" s="23"/>
      <c r="O2499" s="23"/>
      <c r="P2499" s="94"/>
    </row>
    <row r="2500" spans="1:16" x14ac:dyDescent="0.2">
      <c r="A2500" s="69"/>
      <c r="B2500" s="66"/>
      <c r="C2500" s="67"/>
      <c r="D2500" s="68"/>
      <c r="E2500" s="68"/>
      <c r="F2500" s="68"/>
      <c r="G2500" s="68"/>
      <c r="H2500" s="68"/>
      <c r="I2500" s="23" t="s">
        <v>75</v>
      </c>
      <c r="J2500" s="23"/>
      <c r="K2500" s="23"/>
      <c r="L2500" s="23"/>
      <c r="M2500" s="23"/>
      <c r="N2500" s="23"/>
      <c r="O2500" s="23"/>
      <c r="P2500" s="94"/>
    </row>
    <row r="2501" spans="1:16" x14ac:dyDescent="0.2">
      <c r="A2501" s="69"/>
      <c r="B2501" s="66"/>
      <c r="C2501" s="67"/>
      <c r="D2501" s="68"/>
      <c r="E2501" s="68"/>
      <c r="F2501" s="68"/>
      <c r="G2501" s="68"/>
      <c r="H2501" s="68"/>
      <c r="I2501" s="23" t="s">
        <v>75</v>
      </c>
      <c r="J2501" s="23"/>
      <c r="K2501" s="23"/>
      <c r="L2501" s="23"/>
      <c r="M2501" s="23"/>
      <c r="N2501" s="23"/>
      <c r="O2501" s="23"/>
      <c r="P2501" s="94"/>
    </row>
    <row r="2502" spans="1:16" x14ac:dyDescent="0.2">
      <c r="A2502" s="69"/>
      <c r="B2502" s="66"/>
      <c r="C2502" s="67"/>
      <c r="D2502" s="68"/>
      <c r="E2502" s="68"/>
      <c r="F2502" s="68"/>
      <c r="G2502" s="68"/>
      <c r="H2502" s="68"/>
      <c r="I2502" s="23" t="s">
        <v>75</v>
      </c>
      <c r="J2502" s="23"/>
      <c r="K2502" s="23"/>
      <c r="L2502" s="23"/>
      <c r="M2502" s="23"/>
      <c r="N2502" s="23"/>
      <c r="O2502" s="23"/>
      <c r="P2502" s="94"/>
    </row>
    <row r="2503" spans="1:16" x14ac:dyDescent="0.2">
      <c r="A2503" s="69"/>
      <c r="B2503" s="66"/>
      <c r="C2503" s="67"/>
      <c r="D2503" s="68"/>
      <c r="E2503" s="68"/>
      <c r="F2503" s="68"/>
      <c r="G2503" s="68"/>
      <c r="H2503" s="68"/>
      <c r="I2503" s="23" t="s">
        <v>75</v>
      </c>
      <c r="J2503" s="23"/>
      <c r="K2503" s="23"/>
      <c r="L2503" s="23"/>
      <c r="M2503" s="23"/>
      <c r="N2503" s="23"/>
      <c r="O2503" s="23"/>
      <c r="P2503" s="94"/>
    </row>
    <row r="2504" spans="1:16" x14ac:dyDescent="0.2">
      <c r="A2504" s="69"/>
      <c r="B2504" s="66"/>
      <c r="C2504" s="67"/>
      <c r="D2504" s="68"/>
      <c r="E2504" s="68"/>
      <c r="F2504" s="68"/>
      <c r="G2504" s="68"/>
      <c r="H2504" s="68"/>
      <c r="I2504" s="23" t="s">
        <v>75</v>
      </c>
      <c r="J2504" s="23"/>
      <c r="K2504" s="23"/>
      <c r="L2504" s="23"/>
      <c r="M2504" s="23"/>
      <c r="N2504" s="23"/>
      <c r="O2504" s="23"/>
      <c r="P2504" s="94"/>
    </row>
    <row r="2505" spans="1:16" x14ac:dyDescent="0.2">
      <c r="A2505" s="69"/>
      <c r="B2505" s="66"/>
      <c r="C2505" s="67"/>
      <c r="D2505" s="68"/>
      <c r="E2505" s="68"/>
      <c r="F2505" s="68"/>
      <c r="G2505" s="68"/>
      <c r="H2505" s="68"/>
      <c r="I2505" s="23" t="s">
        <v>75</v>
      </c>
      <c r="J2505" s="23"/>
      <c r="K2505" s="23"/>
      <c r="L2505" s="23"/>
      <c r="M2505" s="23"/>
      <c r="N2505" s="23"/>
      <c r="O2505" s="23"/>
      <c r="P2505" s="94"/>
    </row>
    <row r="2506" spans="1:16" x14ac:dyDescent="0.2">
      <c r="A2506" s="69"/>
      <c r="B2506" s="66"/>
      <c r="C2506" s="67"/>
      <c r="D2506" s="68"/>
      <c r="E2506" s="68"/>
      <c r="F2506" s="68"/>
      <c r="G2506" s="68"/>
      <c r="H2506" s="68"/>
      <c r="I2506" s="23" t="s">
        <v>75</v>
      </c>
      <c r="J2506" s="23"/>
      <c r="K2506" s="23"/>
      <c r="L2506" s="23"/>
      <c r="M2506" s="23"/>
      <c r="N2506" s="23"/>
      <c r="O2506" s="23"/>
      <c r="P2506" s="94"/>
    </row>
    <row r="2507" spans="1:16" x14ac:dyDescent="0.2">
      <c r="A2507" s="69"/>
      <c r="B2507" s="66"/>
      <c r="C2507" s="67"/>
      <c r="D2507" s="68"/>
      <c r="E2507" s="68"/>
      <c r="F2507" s="68"/>
      <c r="G2507" s="68"/>
      <c r="H2507" s="68"/>
      <c r="I2507" s="23" t="s">
        <v>75</v>
      </c>
      <c r="J2507" s="23"/>
      <c r="K2507" s="23"/>
      <c r="L2507" s="23"/>
      <c r="M2507" s="23"/>
      <c r="N2507" s="23"/>
      <c r="O2507" s="23"/>
      <c r="P2507" s="94"/>
    </row>
    <row r="2508" spans="1:16" x14ac:dyDescent="0.2">
      <c r="A2508" s="69"/>
      <c r="B2508" s="66"/>
      <c r="C2508" s="67"/>
      <c r="D2508" s="68"/>
      <c r="E2508" s="68"/>
      <c r="F2508" s="68"/>
      <c r="G2508" s="68"/>
      <c r="H2508" s="68"/>
      <c r="I2508" s="23" t="s">
        <v>75</v>
      </c>
      <c r="J2508" s="23"/>
      <c r="K2508" s="23"/>
      <c r="L2508" s="23"/>
      <c r="M2508" s="23"/>
      <c r="N2508" s="23"/>
      <c r="O2508" s="23"/>
      <c r="P2508" s="94"/>
    </row>
    <row r="2509" spans="1:16" x14ac:dyDescent="0.2">
      <c r="A2509" s="69"/>
      <c r="B2509" s="66"/>
      <c r="C2509" s="67"/>
      <c r="D2509" s="68"/>
      <c r="E2509" s="68"/>
      <c r="F2509" s="68"/>
      <c r="G2509" s="68"/>
      <c r="H2509" s="68"/>
      <c r="I2509" s="23" t="s">
        <v>75</v>
      </c>
      <c r="J2509" s="23"/>
      <c r="K2509" s="23"/>
      <c r="L2509" s="23"/>
      <c r="M2509" s="23"/>
      <c r="N2509" s="23"/>
      <c r="O2509" s="23"/>
      <c r="P2509" s="94"/>
    </row>
    <row r="2510" spans="1:16" x14ac:dyDescent="0.2">
      <c r="A2510" s="69"/>
      <c r="B2510" s="66"/>
      <c r="C2510" s="67"/>
      <c r="D2510" s="68"/>
      <c r="E2510" s="68"/>
      <c r="F2510" s="68"/>
      <c r="G2510" s="68"/>
      <c r="H2510" s="68"/>
      <c r="I2510" s="23" t="s">
        <v>75</v>
      </c>
      <c r="J2510" s="23"/>
      <c r="K2510" s="23"/>
      <c r="L2510" s="23"/>
      <c r="M2510" s="23"/>
      <c r="N2510" s="23"/>
      <c r="O2510" s="23"/>
      <c r="P2510" s="94"/>
    </row>
    <row r="2511" spans="1:16" x14ac:dyDescent="0.2">
      <c r="A2511" s="69"/>
      <c r="B2511" s="66"/>
      <c r="C2511" s="67"/>
      <c r="D2511" s="68"/>
      <c r="E2511" s="68"/>
      <c r="F2511" s="68"/>
      <c r="G2511" s="68"/>
      <c r="H2511" s="68"/>
      <c r="I2511" s="23" t="s">
        <v>75</v>
      </c>
      <c r="J2511" s="23"/>
      <c r="K2511" s="23"/>
      <c r="L2511" s="23"/>
      <c r="M2511" s="23"/>
      <c r="N2511" s="23"/>
      <c r="O2511" s="23"/>
      <c r="P2511" s="94"/>
    </row>
    <row r="2512" spans="1:16" x14ac:dyDescent="0.2">
      <c r="A2512" s="69"/>
      <c r="B2512" s="66"/>
      <c r="C2512" s="67"/>
      <c r="D2512" s="68"/>
      <c r="E2512" s="68"/>
      <c r="F2512" s="68"/>
      <c r="G2512" s="68"/>
      <c r="H2512" s="68"/>
      <c r="I2512" s="23" t="s">
        <v>75</v>
      </c>
      <c r="J2512" s="23"/>
      <c r="K2512" s="23"/>
      <c r="L2512" s="23"/>
      <c r="M2512" s="23"/>
      <c r="N2512" s="23"/>
      <c r="O2512" s="23"/>
      <c r="P2512" s="94"/>
    </row>
    <row r="2513" spans="1:16" x14ac:dyDescent="0.2">
      <c r="A2513" s="69"/>
      <c r="B2513" s="66"/>
      <c r="C2513" s="67"/>
      <c r="D2513" s="68"/>
      <c r="E2513" s="68"/>
      <c r="F2513" s="68"/>
      <c r="G2513" s="68"/>
      <c r="H2513" s="68"/>
      <c r="I2513" s="23" t="s">
        <v>75</v>
      </c>
      <c r="J2513" s="23"/>
      <c r="K2513" s="23"/>
      <c r="L2513" s="23"/>
      <c r="M2513" s="23"/>
      <c r="N2513" s="23"/>
      <c r="O2513" s="23"/>
      <c r="P2513" s="94"/>
    </row>
    <row r="2514" spans="1:16" x14ac:dyDescent="0.2">
      <c r="A2514" s="69"/>
      <c r="B2514" s="66"/>
      <c r="C2514" s="67"/>
      <c r="D2514" s="68"/>
      <c r="E2514" s="68"/>
      <c r="F2514" s="68"/>
      <c r="G2514" s="68"/>
      <c r="H2514" s="68"/>
      <c r="I2514" s="23" t="s">
        <v>75</v>
      </c>
      <c r="J2514" s="23"/>
      <c r="K2514" s="23"/>
      <c r="L2514" s="23"/>
      <c r="M2514" s="23"/>
      <c r="N2514" s="23"/>
      <c r="O2514" s="23"/>
      <c r="P2514" s="94"/>
    </row>
    <row r="2515" spans="1:16" x14ac:dyDescent="0.2">
      <c r="A2515" s="69"/>
      <c r="B2515" s="66"/>
      <c r="C2515" s="67"/>
      <c r="D2515" s="68"/>
      <c r="E2515" s="68"/>
      <c r="F2515" s="68"/>
      <c r="G2515" s="68"/>
      <c r="H2515" s="68"/>
      <c r="I2515" s="23" t="s">
        <v>75</v>
      </c>
      <c r="J2515" s="23"/>
      <c r="K2515" s="23"/>
      <c r="L2515" s="23"/>
      <c r="M2515" s="23"/>
      <c r="N2515" s="23"/>
      <c r="O2515" s="23"/>
      <c r="P2515" s="94"/>
    </row>
    <row r="2516" spans="1:16" x14ac:dyDescent="0.2">
      <c r="A2516" s="69"/>
      <c r="B2516" s="66"/>
      <c r="C2516" s="67"/>
      <c r="D2516" s="68"/>
      <c r="E2516" s="68"/>
      <c r="F2516" s="68"/>
      <c r="G2516" s="68"/>
      <c r="H2516" s="68"/>
      <c r="I2516" s="23" t="s">
        <v>75</v>
      </c>
      <c r="J2516" s="23"/>
      <c r="K2516" s="23"/>
      <c r="L2516" s="23"/>
      <c r="M2516" s="23"/>
      <c r="N2516" s="23"/>
      <c r="O2516" s="23"/>
      <c r="P2516" s="94"/>
    </row>
    <row r="2517" spans="1:16" x14ac:dyDescent="0.2">
      <c r="A2517" s="69"/>
      <c r="B2517" s="66"/>
      <c r="C2517" s="67"/>
      <c r="D2517" s="68"/>
      <c r="E2517" s="68"/>
      <c r="F2517" s="68"/>
      <c r="G2517" s="68"/>
      <c r="H2517" s="68"/>
      <c r="I2517" s="23" t="s">
        <v>30</v>
      </c>
      <c r="J2517" s="23"/>
      <c r="K2517" s="23"/>
      <c r="L2517" s="23"/>
      <c r="M2517" s="23"/>
      <c r="N2517" s="23"/>
      <c r="O2517" s="23"/>
      <c r="P2517" s="94"/>
    </row>
    <row r="2518" spans="1:16" x14ac:dyDescent="0.2">
      <c r="A2518" s="69"/>
      <c r="B2518" s="66"/>
      <c r="C2518" s="67"/>
      <c r="D2518" s="68"/>
      <c r="E2518" s="68"/>
      <c r="F2518" s="68"/>
      <c r="G2518" s="68"/>
      <c r="H2518" s="68"/>
      <c r="I2518" s="23" t="s">
        <v>75</v>
      </c>
      <c r="J2518" s="23"/>
      <c r="K2518" s="23"/>
      <c r="L2518" s="23"/>
      <c r="M2518" s="23"/>
      <c r="N2518" s="23"/>
      <c r="O2518" s="23"/>
      <c r="P2518" s="94"/>
    </row>
    <row r="2519" spans="1:16" x14ac:dyDescent="0.2">
      <c r="A2519" s="69"/>
      <c r="B2519" s="66"/>
      <c r="C2519" s="67"/>
      <c r="D2519" s="68"/>
      <c r="E2519" s="68"/>
      <c r="F2519" s="68"/>
      <c r="G2519" s="68"/>
      <c r="H2519" s="68"/>
      <c r="I2519" s="23" t="s">
        <v>75</v>
      </c>
      <c r="J2519" s="23"/>
      <c r="K2519" s="23"/>
      <c r="L2519" s="23"/>
      <c r="M2519" s="23"/>
      <c r="N2519" s="23"/>
      <c r="O2519" s="23"/>
      <c r="P2519" s="94"/>
    </row>
    <row r="2520" spans="1:16" x14ac:dyDescent="0.2">
      <c r="A2520" s="69"/>
      <c r="B2520" s="66"/>
      <c r="C2520" s="67"/>
      <c r="D2520" s="68"/>
      <c r="E2520" s="68"/>
      <c r="F2520" s="68"/>
      <c r="G2520" s="68"/>
      <c r="H2520" s="68"/>
      <c r="I2520" s="23" t="s">
        <v>30</v>
      </c>
      <c r="J2520" s="23"/>
      <c r="K2520" s="23"/>
      <c r="L2520" s="23"/>
      <c r="M2520" s="23"/>
      <c r="N2520" s="23"/>
      <c r="O2520" s="23"/>
      <c r="P2520" s="94"/>
    </row>
    <row r="2521" spans="1:16" x14ac:dyDescent="0.2">
      <c r="A2521" s="69"/>
      <c r="B2521" s="66"/>
      <c r="C2521" s="67"/>
      <c r="D2521" s="68"/>
      <c r="E2521" s="68"/>
      <c r="F2521" s="68"/>
      <c r="G2521" s="68"/>
      <c r="H2521" s="68"/>
      <c r="I2521" s="23" t="s">
        <v>75</v>
      </c>
      <c r="J2521" s="23"/>
      <c r="K2521" s="23"/>
      <c r="L2521" s="23"/>
      <c r="M2521" s="23"/>
      <c r="N2521" s="23"/>
      <c r="O2521" s="23"/>
      <c r="P2521" s="94"/>
    </row>
    <row r="2522" spans="1:16" x14ac:dyDescent="0.2">
      <c r="A2522" s="69"/>
      <c r="B2522" s="66"/>
      <c r="C2522" s="67"/>
      <c r="D2522" s="68"/>
      <c r="E2522" s="68"/>
      <c r="F2522" s="68"/>
      <c r="G2522" s="68"/>
      <c r="H2522" s="68"/>
      <c r="I2522" s="23" t="s">
        <v>75</v>
      </c>
      <c r="J2522" s="23"/>
      <c r="K2522" s="23"/>
      <c r="L2522" s="23"/>
      <c r="M2522" s="23"/>
      <c r="N2522" s="23"/>
      <c r="O2522" s="23"/>
      <c r="P2522" s="94"/>
    </row>
    <row r="2523" spans="1:16" x14ac:dyDescent="0.2">
      <c r="A2523" s="69"/>
      <c r="B2523" s="66"/>
      <c r="C2523" s="67"/>
      <c r="D2523" s="68"/>
      <c r="E2523" s="68"/>
      <c r="F2523" s="68"/>
      <c r="G2523" s="68"/>
      <c r="H2523" s="68"/>
      <c r="I2523" s="23" t="s">
        <v>75</v>
      </c>
      <c r="J2523" s="23"/>
      <c r="K2523" s="23"/>
      <c r="L2523" s="23"/>
      <c r="M2523" s="23"/>
      <c r="N2523" s="23"/>
      <c r="O2523" s="23"/>
      <c r="P2523" s="94"/>
    </row>
    <row r="2524" spans="1:16" x14ac:dyDescent="0.2">
      <c r="A2524" s="69"/>
      <c r="B2524" s="66"/>
      <c r="C2524" s="67"/>
      <c r="D2524" s="68"/>
      <c r="E2524" s="68"/>
      <c r="F2524" s="68"/>
      <c r="G2524" s="68"/>
      <c r="H2524" s="68"/>
      <c r="I2524" s="23" t="s">
        <v>75</v>
      </c>
      <c r="J2524" s="23"/>
      <c r="K2524" s="23"/>
      <c r="L2524" s="23"/>
      <c r="M2524" s="23"/>
      <c r="N2524" s="23"/>
      <c r="O2524" s="23"/>
      <c r="P2524" s="94"/>
    </row>
    <row r="2525" spans="1:16" x14ac:dyDescent="0.2">
      <c r="A2525" s="69"/>
      <c r="B2525" s="66"/>
      <c r="C2525" s="67"/>
      <c r="D2525" s="68"/>
      <c r="E2525" s="68"/>
      <c r="F2525" s="68"/>
      <c r="G2525" s="68"/>
      <c r="H2525" s="68"/>
      <c r="I2525" s="23" t="s">
        <v>30</v>
      </c>
      <c r="J2525" s="23"/>
      <c r="K2525" s="23"/>
      <c r="L2525" s="23"/>
      <c r="M2525" s="23"/>
      <c r="N2525" s="23"/>
      <c r="O2525" s="23"/>
      <c r="P2525" s="94"/>
    </row>
    <row r="2526" spans="1:16" x14ac:dyDescent="0.2">
      <c r="A2526" s="69"/>
      <c r="B2526" s="66"/>
      <c r="C2526" s="67"/>
      <c r="D2526" s="68"/>
      <c r="E2526" s="68"/>
      <c r="F2526" s="68"/>
      <c r="G2526" s="68"/>
      <c r="H2526" s="68"/>
      <c r="I2526" s="23" t="s">
        <v>30</v>
      </c>
      <c r="J2526" s="23"/>
      <c r="K2526" s="23"/>
      <c r="L2526" s="23"/>
      <c r="M2526" s="23"/>
      <c r="N2526" s="23"/>
      <c r="O2526" s="23"/>
      <c r="P2526" s="94"/>
    </row>
    <row r="2527" spans="1:16" x14ac:dyDescent="0.2">
      <c r="A2527" s="69"/>
      <c r="B2527" s="66"/>
      <c r="C2527" s="67"/>
      <c r="D2527" s="68"/>
      <c r="E2527" s="68"/>
      <c r="F2527" s="68"/>
      <c r="G2527" s="68"/>
      <c r="H2527" s="68"/>
      <c r="I2527" s="23" t="s">
        <v>30</v>
      </c>
      <c r="J2527" s="23"/>
      <c r="K2527" s="23"/>
      <c r="L2527" s="23"/>
      <c r="M2527" s="23"/>
      <c r="N2527" s="23"/>
      <c r="O2527" s="23"/>
      <c r="P2527" s="94"/>
    </row>
    <row r="2528" spans="1:16" x14ac:dyDescent="0.2">
      <c r="A2528" s="69"/>
      <c r="B2528" s="66"/>
      <c r="C2528" s="67"/>
      <c r="D2528" s="68"/>
      <c r="E2528" s="68"/>
      <c r="F2528" s="68"/>
      <c r="G2528" s="68"/>
      <c r="H2528" s="68"/>
      <c r="I2528" s="23" t="s">
        <v>75</v>
      </c>
      <c r="J2528" s="23"/>
      <c r="K2528" s="23"/>
      <c r="L2528" s="23"/>
      <c r="M2528" s="23"/>
      <c r="N2528" s="23"/>
      <c r="O2528" s="23"/>
      <c r="P2528" s="94"/>
    </row>
    <row r="2529" spans="1:16" x14ac:dyDescent="0.2">
      <c r="A2529" s="69"/>
      <c r="B2529" s="66"/>
      <c r="C2529" s="67"/>
      <c r="D2529" s="68"/>
      <c r="E2529" s="68"/>
      <c r="F2529" s="68"/>
      <c r="G2529" s="68"/>
      <c r="H2529" s="68"/>
      <c r="I2529" s="23" t="s">
        <v>75</v>
      </c>
      <c r="J2529" s="23"/>
      <c r="K2529" s="23"/>
      <c r="L2529" s="23"/>
      <c r="M2529" s="23"/>
      <c r="N2529" s="23"/>
      <c r="O2529" s="23"/>
      <c r="P2529" s="94"/>
    </row>
    <row r="2530" spans="1:16" x14ac:dyDescent="0.2">
      <c r="A2530" s="69"/>
      <c r="B2530" s="66"/>
      <c r="C2530" s="67"/>
      <c r="D2530" s="68"/>
      <c r="E2530" s="68"/>
      <c r="F2530" s="68"/>
      <c r="G2530" s="68"/>
      <c r="H2530" s="68"/>
      <c r="I2530" s="23" t="s">
        <v>75</v>
      </c>
      <c r="J2530" s="23"/>
      <c r="K2530" s="23"/>
      <c r="L2530" s="23"/>
      <c r="M2530" s="23"/>
      <c r="N2530" s="23"/>
      <c r="O2530" s="23"/>
      <c r="P2530" s="94"/>
    </row>
    <row r="2531" spans="1:16" x14ac:dyDescent="0.2">
      <c r="A2531" s="69"/>
      <c r="B2531" s="66"/>
      <c r="C2531" s="67"/>
      <c r="D2531" s="68"/>
      <c r="E2531" s="68"/>
      <c r="F2531" s="68"/>
      <c r="G2531" s="68"/>
      <c r="H2531" s="68"/>
      <c r="I2531" s="23" t="s">
        <v>75</v>
      </c>
      <c r="J2531" s="23"/>
      <c r="K2531" s="23"/>
      <c r="L2531" s="23"/>
      <c r="M2531" s="23"/>
      <c r="N2531" s="23"/>
      <c r="O2531" s="23"/>
      <c r="P2531" s="94"/>
    </row>
    <row r="2532" spans="1:16" x14ac:dyDescent="0.2">
      <c r="A2532" s="69"/>
      <c r="B2532" s="66"/>
      <c r="C2532" s="67"/>
      <c r="D2532" s="68"/>
      <c r="E2532" s="68"/>
      <c r="F2532" s="68"/>
      <c r="G2532" s="68"/>
      <c r="H2532" s="68"/>
      <c r="I2532" s="23" t="s">
        <v>75</v>
      </c>
      <c r="J2532" s="23"/>
      <c r="K2532" s="23"/>
      <c r="L2532" s="23"/>
      <c r="M2532" s="23"/>
      <c r="N2532" s="23"/>
      <c r="O2532" s="23"/>
      <c r="P2532" s="94"/>
    </row>
    <row r="2533" spans="1:16" x14ac:dyDescent="0.2">
      <c r="A2533" s="69"/>
      <c r="B2533" s="66"/>
      <c r="C2533" s="67"/>
      <c r="D2533" s="68"/>
      <c r="E2533" s="68"/>
      <c r="F2533" s="68"/>
      <c r="G2533" s="68"/>
      <c r="H2533" s="68"/>
      <c r="I2533" s="23" t="s">
        <v>75</v>
      </c>
      <c r="J2533" s="23"/>
      <c r="K2533" s="23"/>
      <c r="L2533" s="23"/>
      <c r="M2533" s="23"/>
      <c r="N2533" s="23"/>
      <c r="O2533" s="23"/>
      <c r="P2533" s="94"/>
    </row>
    <row r="2534" spans="1:16" x14ac:dyDescent="0.2">
      <c r="A2534" s="69"/>
      <c r="B2534" s="66"/>
      <c r="C2534" s="67"/>
      <c r="D2534" s="68"/>
      <c r="E2534" s="68"/>
      <c r="F2534" s="68"/>
      <c r="G2534" s="68"/>
      <c r="H2534" s="68"/>
      <c r="I2534" s="23" t="s">
        <v>75</v>
      </c>
      <c r="J2534" s="23"/>
      <c r="K2534" s="23"/>
      <c r="L2534" s="23"/>
      <c r="M2534" s="23"/>
      <c r="N2534" s="23"/>
      <c r="O2534" s="23"/>
      <c r="P2534" s="94"/>
    </row>
    <row r="2535" spans="1:16" x14ac:dyDescent="0.2">
      <c r="A2535" s="69"/>
      <c r="B2535" s="66"/>
      <c r="C2535" s="67"/>
      <c r="D2535" s="68"/>
      <c r="E2535" s="68"/>
      <c r="F2535" s="68"/>
      <c r="G2535" s="68"/>
      <c r="H2535" s="68"/>
      <c r="I2535" s="23" t="s">
        <v>30</v>
      </c>
      <c r="J2535" s="23"/>
      <c r="K2535" s="23"/>
      <c r="L2535" s="23"/>
      <c r="M2535" s="23"/>
      <c r="N2535" s="23"/>
      <c r="O2535" s="23"/>
      <c r="P2535" s="94"/>
    </row>
    <row r="2536" spans="1:16" x14ac:dyDescent="0.2">
      <c r="A2536" s="69"/>
      <c r="B2536" s="66"/>
      <c r="C2536" s="67"/>
      <c r="D2536" s="68"/>
      <c r="E2536" s="68"/>
      <c r="F2536" s="68"/>
      <c r="G2536" s="68"/>
      <c r="H2536" s="68"/>
      <c r="I2536" s="23" t="s">
        <v>21</v>
      </c>
      <c r="J2536" s="23"/>
      <c r="K2536" s="23"/>
      <c r="L2536" s="23"/>
      <c r="M2536" s="23"/>
      <c r="N2536" s="23"/>
      <c r="O2536" s="23"/>
      <c r="P2536" s="94"/>
    </row>
    <row r="2537" spans="1:16" x14ac:dyDescent="0.2">
      <c r="A2537" s="69"/>
      <c r="B2537" s="66"/>
      <c r="C2537" s="67"/>
      <c r="D2537" s="68"/>
      <c r="E2537" s="68"/>
      <c r="F2537" s="68"/>
      <c r="G2537" s="68"/>
      <c r="H2537" s="68"/>
      <c r="I2537" s="23" t="s">
        <v>30</v>
      </c>
      <c r="J2537" s="23"/>
      <c r="K2537" s="23"/>
      <c r="L2537" s="23"/>
      <c r="M2537" s="23"/>
      <c r="N2537" s="23"/>
      <c r="O2537" s="23"/>
      <c r="P2537" s="94"/>
    </row>
    <row r="2538" spans="1:16" x14ac:dyDescent="0.2">
      <c r="A2538" s="69"/>
      <c r="B2538" s="66"/>
      <c r="C2538" s="67"/>
      <c r="D2538" s="68"/>
      <c r="E2538" s="68"/>
      <c r="F2538" s="68"/>
      <c r="G2538" s="68"/>
      <c r="H2538" s="68"/>
      <c r="I2538" s="23" t="s">
        <v>30</v>
      </c>
      <c r="J2538" s="23"/>
      <c r="K2538" s="23"/>
      <c r="L2538" s="23"/>
      <c r="M2538" s="23"/>
      <c r="N2538" s="23"/>
      <c r="O2538" s="23"/>
      <c r="P2538" s="94"/>
    </row>
    <row r="2539" spans="1:16" x14ac:dyDescent="0.2">
      <c r="A2539" s="69"/>
      <c r="B2539" s="66"/>
      <c r="C2539" s="67"/>
      <c r="D2539" s="68"/>
      <c r="E2539" s="68"/>
      <c r="F2539" s="68"/>
      <c r="G2539" s="68"/>
      <c r="H2539" s="68"/>
      <c r="I2539" s="23" t="s">
        <v>75</v>
      </c>
      <c r="J2539" s="23"/>
      <c r="K2539" s="23"/>
      <c r="L2539" s="23"/>
      <c r="M2539" s="23"/>
      <c r="N2539" s="23"/>
      <c r="O2539" s="23"/>
      <c r="P2539" s="94"/>
    </row>
    <row r="2540" spans="1:16" x14ac:dyDescent="0.2">
      <c r="A2540" s="69"/>
      <c r="B2540" s="66"/>
      <c r="C2540" s="67"/>
      <c r="D2540" s="68"/>
      <c r="E2540" s="68"/>
      <c r="F2540" s="68"/>
      <c r="G2540" s="68"/>
      <c r="H2540" s="68"/>
      <c r="I2540" s="23" t="s">
        <v>75</v>
      </c>
      <c r="J2540" s="23"/>
      <c r="K2540" s="23"/>
      <c r="L2540" s="23"/>
      <c r="M2540" s="23"/>
      <c r="N2540" s="23"/>
      <c r="O2540" s="23"/>
      <c r="P2540" s="94"/>
    </row>
    <row r="2541" spans="1:16" x14ac:dyDescent="0.2">
      <c r="A2541" s="69"/>
      <c r="B2541" s="66"/>
      <c r="C2541" s="67"/>
      <c r="D2541" s="68"/>
      <c r="E2541" s="68"/>
      <c r="F2541" s="68"/>
      <c r="G2541" s="68"/>
      <c r="H2541" s="68"/>
      <c r="I2541" s="23" t="s">
        <v>75</v>
      </c>
      <c r="J2541" s="23"/>
      <c r="K2541" s="23"/>
      <c r="L2541" s="23"/>
      <c r="M2541" s="23"/>
      <c r="N2541" s="23"/>
      <c r="O2541" s="23"/>
      <c r="P2541" s="94"/>
    </row>
    <row r="2542" spans="1:16" x14ac:dyDescent="0.2">
      <c r="A2542" s="69"/>
      <c r="B2542" s="66"/>
      <c r="C2542" s="67"/>
      <c r="D2542" s="68"/>
      <c r="E2542" s="68"/>
      <c r="F2542" s="68"/>
      <c r="G2542" s="68"/>
      <c r="H2542" s="68"/>
      <c r="I2542" s="23" t="s">
        <v>30</v>
      </c>
      <c r="J2542" s="23"/>
      <c r="K2542" s="23"/>
      <c r="L2542" s="23"/>
      <c r="M2542" s="23"/>
      <c r="N2542" s="23"/>
      <c r="O2542" s="23"/>
      <c r="P2542" s="94"/>
    </row>
    <row r="2543" spans="1:16" x14ac:dyDescent="0.2">
      <c r="A2543" s="69"/>
      <c r="B2543" s="66"/>
      <c r="C2543" s="67"/>
      <c r="D2543" s="68"/>
      <c r="E2543" s="68"/>
      <c r="F2543" s="68"/>
      <c r="G2543" s="68"/>
      <c r="H2543" s="68"/>
      <c r="I2543" s="23" t="s">
        <v>75</v>
      </c>
      <c r="J2543" s="23"/>
      <c r="K2543" s="23"/>
      <c r="L2543" s="23"/>
      <c r="M2543" s="23"/>
      <c r="N2543" s="23"/>
      <c r="O2543" s="23"/>
      <c r="P2543" s="94"/>
    </row>
    <row r="2544" spans="1:16" x14ac:dyDescent="0.2">
      <c r="A2544" s="69"/>
      <c r="B2544" s="66"/>
      <c r="C2544" s="67"/>
      <c r="D2544" s="68"/>
      <c r="E2544" s="68"/>
      <c r="F2544" s="68"/>
      <c r="G2544" s="68"/>
      <c r="H2544" s="68"/>
      <c r="I2544" s="23" t="s">
        <v>75</v>
      </c>
      <c r="J2544" s="23"/>
      <c r="K2544" s="23"/>
      <c r="L2544" s="23"/>
      <c r="M2544" s="23"/>
      <c r="N2544" s="23"/>
      <c r="O2544" s="23"/>
      <c r="P2544" s="94"/>
    </row>
    <row r="2545" spans="1:16" x14ac:dyDescent="0.2">
      <c r="A2545" s="69"/>
      <c r="B2545" s="66"/>
      <c r="C2545" s="67"/>
      <c r="D2545" s="68"/>
      <c r="E2545" s="68"/>
      <c r="F2545" s="68"/>
      <c r="G2545" s="68"/>
      <c r="H2545" s="68"/>
      <c r="I2545" s="23" t="s">
        <v>75</v>
      </c>
      <c r="J2545" s="23"/>
      <c r="K2545" s="23"/>
      <c r="L2545" s="23"/>
      <c r="M2545" s="23"/>
      <c r="N2545" s="23"/>
      <c r="O2545" s="23"/>
      <c r="P2545" s="94"/>
    </row>
    <row r="2546" spans="1:16" x14ac:dyDescent="0.2">
      <c r="A2546" s="69"/>
      <c r="B2546" s="66"/>
      <c r="C2546" s="67"/>
      <c r="D2546" s="68"/>
      <c r="E2546" s="68"/>
      <c r="F2546" s="68"/>
      <c r="G2546" s="68"/>
      <c r="H2546" s="68"/>
      <c r="I2546" s="23" t="s">
        <v>75</v>
      </c>
      <c r="J2546" s="23"/>
      <c r="K2546" s="23"/>
      <c r="L2546" s="23"/>
      <c r="M2546" s="23"/>
      <c r="N2546" s="23"/>
      <c r="O2546" s="23"/>
      <c r="P2546" s="94"/>
    </row>
    <row r="2547" spans="1:16" x14ac:dyDescent="0.2">
      <c r="A2547" s="69"/>
      <c r="B2547" s="66"/>
      <c r="C2547" s="67"/>
      <c r="D2547" s="68"/>
      <c r="E2547" s="68"/>
      <c r="F2547" s="68"/>
      <c r="G2547" s="68"/>
      <c r="H2547" s="68"/>
      <c r="I2547" s="23" t="s">
        <v>30</v>
      </c>
      <c r="J2547" s="23"/>
      <c r="K2547" s="23"/>
      <c r="L2547" s="23"/>
      <c r="M2547" s="23"/>
      <c r="N2547" s="23"/>
      <c r="O2547" s="23"/>
      <c r="P2547" s="94"/>
    </row>
    <row r="2548" spans="1:16" x14ac:dyDescent="0.2">
      <c r="A2548" s="69"/>
      <c r="B2548" s="66"/>
      <c r="C2548" s="67"/>
      <c r="D2548" s="68"/>
      <c r="E2548" s="68"/>
      <c r="F2548" s="68"/>
      <c r="G2548" s="68"/>
      <c r="H2548" s="68"/>
      <c r="I2548" s="23" t="s">
        <v>75</v>
      </c>
      <c r="J2548" s="23"/>
      <c r="K2548" s="23"/>
      <c r="L2548" s="23"/>
      <c r="M2548" s="23"/>
      <c r="N2548" s="23"/>
      <c r="O2548" s="23"/>
      <c r="P2548" s="94"/>
    </row>
    <row r="2549" spans="1:16" x14ac:dyDescent="0.2">
      <c r="A2549" s="69"/>
      <c r="B2549" s="66"/>
      <c r="C2549" s="67"/>
      <c r="D2549" s="68"/>
      <c r="E2549" s="68"/>
      <c r="F2549" s="68"/>
      <c r="G2549" s="68"/>
      <c r="H2549" s="68"/>
      <c r="I2549" s="23" t="s">
        <v>75</v>
      </c>
      <c r="J2549" s="23"/>
      <c r="K2549" s="23"/>
      <c r="L2549" s="23"/>
      <c r="M2549" s="23"/>
      <c r="N2549" s="23"/>
      <c r="O2549" s="23"/>
      <c r="P2549" s="94"/>
    </row>
    <row r="2550" spans="1:16" x14ac:dyDescent="0.2">
      <c r="A2550" s="69"/>
      <c r="B2550" s="66"/>
      <c r="C2550" s="67"/>
      <c r="D2550" s="68"/>
      <c r="E2550" s="68"/>
      <c r="F2550" s="68"/>
      <c r="G2550" s="68"/>
      <c r="H2550" s="68"/>
      <c r="I2550" s="23" t="s">
        <v>75</v>
      </c>
      <c r="J2550" s="23"/>
      <c r="K2550" s="23"/>
      <c r="L2550" s="23"/>
      <c r="M2550" s="23"/>
      <c r="N2550" s="23"/>
      <c r="O2550" s="23"/>
      <c r="P2550" s="94"/>
    </row>
    <row r="2551" spans="1:16" x14ac:dyDescent="0.2">
      <c r="A2551" s="69"/>
      <c r="B2551" s="66"/>
      <c r="C2551" s="67"/>
      <c r="D2551" s="68"/>
      <c r="E2551" s="68"/>
      <c r="F2551" s="68"/>
      <c r="G2551" s="68"/>
      <c r="H2551" s="68"/>
      <c r="I2551" s="23" t="s">
        <v>30</v>
      </c>
      <c r="J2551" s="23"/>
      <c r="K2551" s="23"/>
      <c r="L2551" s="23"/>
      <c r="M2551" s="23"/>
      <c r="N2551" s="23"/>
      <c r="O2551" s="23"/>
      <c r="P2551" s="94"/>
    </row>
    <row r="2552" spans="1:16" x14ac:dyDescent="0.2">
      <c r="A2552" s="69"/>
      <c r="B2552" s="66"/>
      <c r="C2552" s="67"/>
      <c r="D2552" s="68"/>
      <c r="E2552" s="68"/>
      <c r="F2552" s="68"/>
      <c r="G2552" s="68"/>
      <c r="H2552" s="68"/>
      <c r="I2552" s="23" t="s">
        <v>30</v>
      </c>
      <c r="J2552" s="23"/>
      <c r="K2552" s="23"/>
      <c r="L2552" s="23"/>
      <c r="M2552" s="23"/>
      <c r="N2552" s="23"/>
      <c r="O2552" s="23"/>
      <c r="P2552" s="94"/>
    </row>
    <row r="2553" spans="1:16" x14ac:dyDescent="0.2">
      <c r="A2553" s="69"/>
      <c r="B2553" s="66"/>
      <c r="C2553" s="67"/>
      <c r="D2553" s="68"/>
      <c r="E2553" s="68"/>
      <c r="F2553" s="68"/>
      <c r="G2553" s="68"/>
      <c r="H2553" s="68"/>
      <c r="I2553" s="23" t="s">
        <v>30</v>
      </c>
      <c r="J2553" s="23"/>
      <c r="K2553" s="23"/>
      <c r="L2553" s="23"/>
      <c r="M2553" s="23"/>
      <c r="N2553" s="23"/>
      <c r="O2553" s="23"/>
      <c r="P2553" s="94"/>
    </row>
    <row r="2554" spans="1:16" x14ac:dyDescent="0.2">
      <c r="A2554" s="69"/>
      <c r="B2554" s="66"/>
      <c r="C2554" s="67"/>
      <c r="D2554" s="68"/>
      <c r="E2554" s="68"/>
      <c r="F2554" s="68"/>
      <c r="G2554" s="68"/>
      <c r="H2554" s="68"/>
      <c r="I2554" s="23" t="s">
        <v>75</v>
      </c>
      <c r="J2554" s="23"/>
      <c r="K2554" s="23"/>
      <c r="L2554" s="23"/>
      <c r="M2554" s="23"/>
      <c r="N2554" s="23"/>
      <c r="O2554" s="23"/>
      <c r="P2554" s="94"/>
    </row>
    <row r="2555" spans="1:16" x14ac:dyDescent="0.2">
      <c r="A2555" s="69"/>
      <c r="B2555" s="66"/>
      <c r="C2555" s="67"/>
      <c r="D2555" s="68"/>
      <c r="E2555" s="68"/>
      <c r="F2555" s="68"/>
      <c r="G2555" s="68"/>
      <c r="H2555" s="68"/>
      <c r="I2555" s="23" t="s">
        <v>75</v>
      </c>
      <c r="J2555" s="23"/>
      <c r="K2555" s="23"/>
      <c r="L2555" s="23"/>
      <c r="M2555" s="23"/>
      <c r="N2555" s="23"/>
      <c r="O2555" s="23"/>
      <c r="P2555" s="94"/>
    </row>
    <row r="2556" spans="1:16" x14ac:dyDescent="0.2">
      <c r="A2556" s="69"/>
      <c r="B2556" s="66"/>
      <c r="C2556" s="67"/>
      <c r="D2556" s="68"/>
      <c r="E2556" s="68"/>
      <c r="F2556" s="68"/>
      <c r="G2556" s="68"/>
      <c r="H2556" s="68"/>
      <c r="I2556" s="23" t="s">
        <v>75</v>
      </c>
      <c r="J2556" s="23"/>
      <c r="K2556" s="23"/>
      <c r="L2556" s="23"/>
      <c r="M2556" s="23"/>
      <c r="N2556" s="23"/>
      <c r="O2556" s="23"/>
      <c r="P2556" s="94"/>
    </row>
    <row r="2557" spans="1:16" x14ac:dyDescent="0.2">
      <c r="A2557" s="69"/>
      <c r="B2557" s="66"/>
      <c r="C2557" s="67"/>
      <c r="D2557" s="68"/>
      <c r="E2557" s="68"/>
      <c r="F2557" s="68"/>
      <c r="G2557" s="68"/>
      <c r="H2557" s="68"/>
      <c r="I2557" s="23" t="s">
        <v>75</v>
      </c>
      <c r="J2557" s="23"/>
      <c r="K2557" s="23"/>
      <c r="L2557" s="23"/>
      <c r="M2557" s="23"/>
      <c r="N2557" s="23"/>
      <c r="O2557" s="23"/>
      <c r="P2557" s="94"/>
    </row>
    <row r="2558" spans="1:16" x14ac:dyDescent="0.2">
      <c r="A2558" s="69"/>
      <c r="B2558" s="66"/>
      <c r="C2558" s="67"/>
      <c r="D2558" s="68"/>
      <c r="E2558" s="68"/>
      <c r="F2558" s="68"/>
      <c r="G2558" s="68"/>
      <c r="H2558" s="68"/>
      <c r="I2558" s="23" t="s">
        <v>75</v>
      </c>
      <c r="J2558" s="23"/>
      <c r="K2558" s="23"/>
      <c r="L2558" s="23"/>
      <c r="M2558" s="23"/>
      <c r="N2558" s="23"/>
      <c r="O2558" s="23"/>
      <c r="P2558" s="94"/>
    </row>
    <row r="2559" spans="1:16" x14ac:dyDescent="0.2">
      <c r="A2559" s="69"/>
      <c r="B2559" s="66"/>
      <c r="C2559" s="67"/>
      <c r="D2559" s="68"/>
      <c r="E2559" s="68"/>
      <c r="F2559" s="68"/>
      <c r="G2559" s="68"/>
      <c r="H2559" s="68"/>
      <c r="I2559" s="23" t="s">
        <v>75</v>
      </c>
      <c r="J2559" s="23"/>
      <c r="K2559" s="23"/>
      <c r="L2559" s="23"/>
      <c r="M2559" s="23"/>
      <c r="N2559" s="23"/>
      <c r="O2559" s="23"/>
      <c r="P2559" s="94"/>
    </row>
    <row r="2560" spans="1:16" x14ac:dyDescent="0.2">
      <c r="A2560" s="69"/>
      <c r="B2560" s="66"/>
      <c r="C2560" s="67"/>
      <c r="D2560" s="68"/>
      <c r="E2560" s="68"/>
      <c r="F2560" s="68"/>
      <c r="G2560" s="68"/>
      <c r="H2560" s="68"/>
      <c r="I2560" s="23" t="s">
        <v>75</v>
      </c>
      <c r="J2560" s="23"/>
      <c r="K2560" s="23"/>
      <c r="L2560" s="23"/>
      <c r="M2560" s="23"/>
      <c r="N2560" s="23"/>
      <c r="O2560" s="23"/>
      <c r="P2560" s="94"/>
    </row>
    <row r="2561" spans="1:16" x14ac:dyDescent="0.2">
      <c r="A2561" s="69"/>
      <c r="B2561" s="66"/>
      <c r="C2561" s="67"/>
      <c r="D2561" s="68"/>
      <c r="E2561" s="68"/>
      <c r="F2561" s="68"/>
      <c r="G2561" s="68"/>
      <c r="H2561" s="68"/>
      <c r="I2561" s="23" t="s">
        <v>75</v>
      </c>
      <c r="J2561" s="23"/>
      <c r="K2561" s="23"/>
      <c r="L2561" s="23"/>
      <c r="M2561" s="23"/>
      <c r="N2561" s="23"/>
      <c r="O2561" s="23"/>
      <c r="P2561" s="94"/>
    </row>
    <row r="2562" spans="1:16" x14ac:dyDescent="0.2">
      <c r="A2562" s="69"/>
      <c r="B2562" s="66"/>
      <c r="C2562" s="67"/>
      <c r="D2562" s="68"/>
      <c r="E2562" s="68"/>
      <c r="F2562" s="68"/>
      <c r="G2562" s="68"/>
      <c r="H2562" s="68"/>
      <c r="I2562" s="23" t="s">
        <v>75</v>
      </c>
      <c r="J2562" s="23"/>
      <c r="K2562" s="23"/>
      <c r="L2562" s="23"/>
      <c r="M2562" s="23"/>
      <c r="N2562" s="23"/>
      <c r="O2562" s="23"/>
      <c r="P2562" s="94"/>
    </row>
    <row r="2563" spans="1:16" x14ac:dyDescent="0.2">
      <c r="A2563" s="69"/>
      <c r="B2563" s="66"/>
      <c r="C2563" s="67"/>
      <c r="D2563" s="68"/>
      <c r="E2563" s="68"/>
      <c r="F2563" s="68"/>
      <c r="G2563" s="68"/>
      <c r="H2563" s="68"/>
      <c r="I2563" s="23" t="s">
        <v>75</v>
      </c>
      <c r="J2563" s="23"/>
      <c r="K2563" s="23"/>
      <c r="L2563" s="23"/>
      <c r="M2563" s="23"/>
      <c r="N2563" s="23"/>
      <c r="O2563" s="23"/>
      <c r="P2563" s="94"/>
    </row>
    <row r="2564" spans="1:16" x14ac:dyDescent="0.2">
      <c r="A2564" s="69"/>
      <c r="B2564" s="66"/>
      <c r="C2564" s="67"/>
      <c r="D2564" s="68"/>
      <c r="E2564" s="68"/>
      <c r="F2564" s="68"/>
      <c r="G2564" s="68"/>
      <c r="H2564" s="68"/>
      <c r="I2564" s="23" t="s">
        <v>75</v>
      </c>
      <c r="J2564" s="23"/>
      <c r="K2564" s="23"/>
      <c r="L2564" s="23"/>
      <c r="M2564" s="23"/>
      <c r="N2564" s="23"/>
      <c r="O2564" s="23"/>
      <c r="P2564" s="94"/>
    </row>
    <row r="2565" spans="1:16" x14ac:dyDescent="0.2">
      <c r="A2565" s="69"/>
      <c r="B2565" s="66"/>
      <c r="C2565" s="67"/>
      <c r="D2565" s="68"/>
      <c r="E2565" s="68"/>
      <c r="F2565" s="68"/>
      <c r="G2565" s="68"/>
      <c r="H2565" s="68"/>
      <c r="I2565" s="23" t="s">
        <v>30</v>
      </c>
      <c r="J2565" s="23"/>
      <c r="K2565" s="23"/>
      <c r="L2565" s="23"/>
      <c r="M2565" s="23"/>
      <c r="N2565" s="23"/>
      <c r="O2565" s="23"/>
      <c r="P2565" s="94"/>
    </row>
    <row r="2566" spans="1:16" x14ac:dyDescent="0.2">
      <c r="A2566" s="69"/>
      <c r="B2566" s="66"/>
      <c r="C2566" s="67"/>
      <c r="D2566" s="68"/>
      <c r="E2566" s="68"/>
      <c r="F2566" s="68"/>
      <c r="G2566" s="68"/>
      <c r="H2566" s="68"/>
      <c r="I2566" s="23" t="s">
        <v>75</v>
      </c>
      <c r="J2566" s="23"/>
      <c r="K2566" s="23"/>
      <c r="L2566" s="23"/>
      <c r="M2566" s="23"/>
      <c r="N2566" s="23"/>
      <c r="O2566" s="23"/>
      <c r="P2566" s="94"/>
    </row>
    <row r="2567" spans="1:16" x14ac:dyDescent="0.2">
      <c r="A2567" s="69"/>
      <c r="B2567" s="66"/>
      <c r="C2567" s="67"/>
      <c r="D2567" s="68"/>
      <c r="E2567" s="68"/>
      <c r="F2567" s="68"/>
      <c r="G2567" s="68"/>
      <c r="H2567" s="68"/>
      <c r="I2567" s="23" t="s">
        <v>75</v>
      </c>
      <c r="J2567" s="23"/>
      <c r="K2567" s="23"/>
      <c r="L2567" s="23"/>
      <c r="M2567" s="23"/>
      <c r="N2567" s="23"/>
      <c r="O2567" s="23"/>
      <c r="P2567" s="94"/>
    </row>
    <row r="2568" spans="1:16" x14ac:dyDescent="0.2">
      <c r="A2568" s="69"/>
      <c r="B2568" s="66"/>
      <c r="C2568" s="67"/>
      <c r="D2568" s="68"/>
      <c r="E2568" s="68"/>
      <c r="F2568" s="68"/>
      <c r="G2568" s="68"/>
      <c r="H2568" s="68"/>
      <c r="I2568" s="23" t="s">
        <v>75</v>
      </c>
      <c r="J2568" s="23"/>
      <c r="K2568" s="23"/>
      <c r="L2568" s="23"/>
      <c r="M2568" s="23"/>
      <c r="N2568" s="23"/>
      <c r="O2568" s="23"/>
      <c r="P2568" s="94"/>
    </row>
    <row r="2569" spans="1:16" x14ac:dyDescent="0.2">
      <c r="A2569" s="69"/>
      <c r="B2569" s="66"/>
      <c r="C2569" s="67"/>
      <c r="D2569" s="68"/>
      <c r="E2569" s="68"/>
      <c r="F2569" s="68"/>
      <c r="G2569" s="68"/>
      <c r="H2569" s="68"/>
      <c r="I2569" s="23" t="s">
        <v>75</v>
      </c>
      <c r="J2569" s="23"/>
      <c r="K2569" s="23"/>
      <c r="L2569" s="23"/>
      <c r="M2569" s="23"/>
      <c r="N2569" s="23"/>
      <c r="O2569" s="23"/>
      <c r="P2569" s="94"/>
    </row>
    <row r="2570" spans="1:16" x14ac:dyDescent="0.2">
      <c r="A2570" s="69"/>
      <c r="B2570" s="66"/>
      <c r="C2570" s="67"/>
      <c r="D2570" s="68"/>
      <c r="E2570" s="68"/>
      <c r="F2570" s="68"/>
      <c r="G2570" s="68"/>
      <c r="H2570" s="68"/>
      <c r="I2570" s="23" t="s">
        <v>75</v>
      </c>
      <c r="J2570" s="23"/>
      <c r="K2570" s="23"/>
      <c r="L2570" s="23"/>
      <c r="M2570" s="23"/>
      <c r="N2570" s="23"/>
      <c r="O2570" s="23"/>
      <c r="P2570" s="94"/>
    </row>
    <row r="2571" spans="1:16" x14ac:dyDescent="0.2">
      <c r="A2571" s="69"/>
      <c r="B2571" s="66"/>
      <c r="C2571" s="67"/>
      <c r="D2571" s="68"/>
      <c r="E2571" s="68"/>
      <c r="F2571" s="68"/>
      <c r="G2571" s="68"/>
      <c r="H2571" s="68"/>
      <c r="I2571" s="23" t="s">
        <v>75</v>
      </c>
      <c r="J2571" s="23"/>
      <c r="K2571" s="23"/>
      <c r="L2571" s="23"/>
      <c r="M2571" s="23"/>
      <c r="N2571" s="23"/>
      <c r="O2571" s="23"/>
      <c r="P2571" s="94"/>
    </row>
    <row r="2572" spans="1:16" x14ac:dyDescent="0.2">
      <c r="A2572" s="69"/>
      <c r="B2572" s="66"/>
      <c r="C2572" s="67"/>
      <c r="D2572" s="68"/>
      <c r="E2572" s="68"/>
      <c r="F2572" s="68"/>
      <c r="G2572" s="68"/>
      <c r="H2572" s="68"/>
      <c r="I2572" s="23" t="s">
        <v>75</v>
      </c>
      <c r="J2572" s="23"/>
      <c r="K2572" s="23"/>
      <c r="L2572" s="23"/>
      <c r="M2572" s="23"/>
      <c r="N2572" s="23"/>
      <c r="O2572" s="23"/>
      <c r="P2572" s="94"/>
    </row>
    <row r="2573" spans="1:16" x14ac:dyDescent="0.2">
      <c r="A2573" s="69"/>
      <c r="B2573" s="66"/>
      <c r="C2573" s="67"/>
      <c r="D2573" s="68"/>
      <c r="E2573" s="68"/>
      <c r="F2573" s="68"/>
      <c r="G2573" s="68"/>
      <c r="H2573" s="68"/>
      <c r="I2573" s="23" t="s">
        <v>75</v>
      </c>
      <c r="J2573" s="23"/>
      <c r="K2573" s="23"/>
      <c r="L2573" s="23"/>
      <c r="M2573" s="23"/>
      <c r="N2573" s="23"/>
      <c r="O2573" s="23"/>
      <c r="P2573" s="94"/>
    </row>
    <row r="2574" spans="1:16" x14ac:dyDescent="0.2">
      <c r="A2574" s="69"/>
      <c r="B2574" s="66"/>
      <c r="C2574" s="67"/>
      <c r="D2574" s="68"/>
      <c r="E2574" s="68"/>
      <c r="F2574" s="68"/>
      <c r="G2574" s="68"/>
      <c r="H2574" s="68"/>
      <c r="I2574" s="23" t="s">
        <v>75</v>
      </c>
      <c r="J2574" s="23"/>
      <c r="K2574" s="23"/>
      <c r="L2574" s="23"/>
      <c r="M2574" s="23"/>
      <c r="N2574" s="23"/>
      <c r="O2574" s="23"/>
      <c r="P2574" s="94"/>
    </row>
    <row r="2575" spans="1:16" x14ac:dyDescent="0.2">
      <c r="A2575" s="69"/>
      <c r="B2575" s="66"/>
      <c r="C2575" s="67"/>
      <c r="D2575" s="68"/>
      <c r="E2575" s="68"/>
      <c r="F2575" s="68"/>
      <c r="G2575" s="68"/>
      <c r="H2575" s="68"/>
      <c r="I2575" s="23" t="s">
        <v>75</v>
      </c>
      <c r="J2575" s="23"/>
      <c r="K2575" s="23"/>
      <c r="L2575" s="23"/>
      <c r="M2575" s="23"/>
      <c r="N2575" s="23"/>
      <c r="O2575" s="23"/>
      <c r="P2575" s="94"/>
    </row>
    <row r="2576" spans="1:16" x14ac:dyDescent="0.2">
      <c r="A2576" s="69"/>
      <c r="B2576" s="66"/>
      <c r="C2576" s="67"/>
      <c r="D2576" s="68"/>
      <c r="E2576" s="68"/>
      <c r="F2576" s="68"/>
      <c r="G2576" s="68"/>
      <c r="H2576" s="68"/>
      <c r="I2576" s="23" t="s">
        <v>75</v>
      </c>
      <c r="J2576" s="23"/>
      <c r="K2576" s="23"/>
      <c r="L2576" s="23"/>
      <c r="M2576" s="23"/>
      <c r="N2576" s="23"/>
      <c r="O2576" s="23"/>
      <c r="P2576" s="94"/>
    </row>
    <row r="2577" spans="1:16" x14ac:dyDescent="0.2">
      <c r="A2577" s="69"/>
      <c r="B2577" s="66"/>
      <c r="C2577" s="67"/>
      <c r="D2577" s="68"/>
      <c r="E2577" s="68"/>
      <c r="F2577" s="68"/>
      <c r="G2577" s="68"/>
      <c r="H2577" s="68"/>
      <c r="I2577" s="23" t="s">
        <v>75</v>
      </c>
      <c r="J2577" s="23"/>
      <c r="K2577" s="23"/>
      <c r="L2577" s="23"/>
      <c r="M2577" s="23"/>
      <c r="N2577" s="23"/>
      <c r="O2577" s="23"/>
      <c r="P2577" s="94"/>
    </row>
    <row r="2578" spans="1:16" x14ac:dyDescent="0.2">
      <c r="A2578" s="69"/>
      <c r="B2578" s="66"/>
      <c r="C2578" s="67"/>
      <c r="D2578" s="68"/>
      <c r="E2578" s="68"/>
      <c r="F2578" s="68"/>
      <c r="G2578" s="68"/>
      <c r="H2578" s="68"/>
      <c r="I2578" s="23" t="s">
        <v>30</v>
      </c>
      <c r="J2578" s="23"/>
      <c r="K2578" s="23"/>
      <c r="L2578" s="23"/>
      <c r="M2578" s="23"/>
      <c r="N2578" s="23"/>
      <c r="O2578" s="23"/>
      <c r="P2578" s="94"/>
    </row>
    <row r="2579" spans="1:16" x14ac:dyDescent="0.2">
      <c r="A2579" s="69"/>
      <c r="B2579" s="66"/>
      <c r="C2579" s="67"/>
      <c r="D2579" s="68"/>
      <c r="E2579" s="68"/>
      <c r="F2579" s="68"/>
      <c r="G2579" s="68"/>
      <c r="H2579" s="68"/>
      <c r="I2579" s="23" t="s">
        <v>75</v>
      </c>
      <c r="J2579" s="23"/>
      <c r="K2579" s="23"/>
      <c r="L2579" s="23"/>
      <c r="M2579" s="23"/>
      <c r="N2579" s="23"/>
      <c r="O2579" s="23"/>
      <c r="P2579" s="94"/>
    </row>
    <row r="2580" spans="1:16" x14ac:dyDescent="0.2">
      <c r="A2580" s="69"/>
      <c r="B2580" s="66"/>
      <c r="C2580" s="67"/>
      <c r="D2580" s="68"/>
      <c r="E2580" s="68"/>
      <c r="F2580" s="68"/>
      <c r="G2580" s="68"/>
      <c r="H2580" s="68"/>
      <c r="I2580" s="23" t="s">
        <v>30</v>
      </c>
      <c r="J2580" s="23"/>
      <c r="K2580" s="23"/>
      <c r="L2580" s="23"/>
      <c r="M2580" s="23"/>
      <c r="N2580" s="23"/>
      <c r="O2580" s="23"/>
      <c r="P2580" s="94"/>
    </row>
    <row r="2581" spans="1:16" x14ac:dyDescent="0.2">
      <c r="A2581" s="69"/>
      <c r="B2581" s="66"/>
      <c r="C2581" s="67"/>
      <c r="D2581" s="68"/>
      <c r="E2581" s="68"/>
      <c r="F2581" s="68"/>
      <c r="G2581" s="68"/>
      <c r="H2581" s="68"/>
      <c r="I2581" s="23" t="s">
        <v>30</v>
      </c>
      <c r="J2581" s="23"/>
      <c r="K2581" s="23"/>
      <c r="L2581" s="23"/>
      <c r="M2581" s="23"/>
      <c r="N2581" s="23"/>
      <c r="O2581" s="23"/>
      <c r="P2581" s="94"/>
    </row>
    <row r="2582" spans="1:16" x14ac:dyDescent="0.2">
      <c r="A2582" s="69"/>
      <c r="B2582" s="66"/>
      <c r="C2582" s="67"/>
      <c r="D2582" s="68"/>
      <c r="E2582" s="68"/>
      <c r="F2582" s="68"/>
      <c r="G2582" s="68"/>
      <c r="H2582" s="68"/>
      <c r="I2582" s="23" t="s">
        <v>75</v>
      </c>
      <c r="J2582" s="23"/>
      <c r="K2582" s="23"/>
      <c r="L2582" s="23"/>
      <c r="M2582" s="23"/>
      <c r="N2582" s="23"/>
      <c r="O2582" s="23"/>
      <c r="P2582" s="94"/>
    </row>
    <row r="2583" spans="1:16" x14ac:dyDescent="0.2">
      <c r="A2583" s="69"/>
      <c r="B2583" s="66"/>
      <c r="C2583" s="67"/>
      <c r="D2583" s="68"/>
      <c r="E2583" s="68"/>
      <c r="F2583" s="68"/>
      <c r="G2583" s="68"/>
      <c r="H2583" s="68"/>
      <c r="I2583" s="23" t="s">
        <v>75</v>
      </c>
      <c r="J2583" s="23"/>
      <c r="K2583" s="23"/>
      <c r="L2583" s="23"/>
      <c r="M2583" s="23"/>
      <c r="N2583" s="23"/>
      <c r="O2583" s="23"/>
      <c r="P2583" s="94"/>
    </row>
    <row r="2584" spans="1:16" x14ac:dyDescent="0.2">
      <c r="A2584" s="69"/>
      <c r="B2584" s="66"/>
      <c r="C2584" s="67"/>
      <c r="D2584" s="68"/>
      <c r="E2584" s="68"/>
      <c r="F2584" s="68"/>
      <c r="G2584" s="68"/>
      <c r="H2584" s="68"/>
      <c r="I2584" s="23" t="s">
        <v>30</v>
      </c>
      <c r="J2584" s="23"/>
      <c r="K2584" s="23"/>
      <c r="L2584" s="23"/>
      <c r="M2584" s="23"/>
      <c r="N2584" s="23"/>
      <c r="O2584" s="23"/>
      <c r="P2584" s="94"/>
    </row>
    <row r="2585" spans="1:16" x14ac:dyDescent="0.2">
      <c r="A2585" s="69"/>
      <c r="B2585" s="66"/>
      <c r="C2585" s="67"/>
      <c r="D2585" s="68"/>
      <c r="E2585" s="68"/>
      <c r="F2585" s="68"/>
      <c r="G2585" s="68"/>
      <c r="H2585" s="68"/>
      <c r="I2585" s="23" t="s">
        <v>75</v>
      </c>
      <c r="J2585" s="23"/>
      <c r="K2585" s="23"/>
      <c r="L2585" s="23"/>
      <c r="M2585" s="23"/>
      <c r="N2585" s="23"/>
      <c r="O2585" s="23"/>
      <c r="P2585" s="94"/>
    </row>
    <row r="2586" spans="1:16" x14ac:dyDescent="0.2">
      <c r="A2586" s="69"/>
      <c r="B2586" s="66"/>
      <c r="C2586" s="67"/>
      <c r="D2586" s="68"/>
      <c r="E2586" s="68"/>
      <c r="F2586" s="68"/>
      <c r="G2586" s="68"/>
      <c r="H2586" s="68"/>
      <c r="I2586" s="23" t="s">
        <v>30</v>
      </c>
      <c r="J2586" s="23"/>
      <c r="K2586" s="23"/>
      <c r="L2586" s="23"/>
      <c r="M2586" s="23"/>
      <c r="N2586" s="23"/>
      <c r="O2586" s="23"/>
      <c r="P2586" s="94"/>
    </row>
    <row r="2587" spans="1:16" x14ac:dyDescent="0.2">
      <c r="A2587" s="69"/>
      <c r="B2587" s="66"/>
      <c r="C2587" s="67"/>
      <c r="D2587" s="68"/>
      <c r="E2587" s="68"/>
      <c r="F2587" s="68"/>
      <c r="G2587" s="68"/>
      <c r="H2587" s="68"/>
      <c r="I2587" s="23" t="s">
        <v>30</v>
      </c>
      <c r="J2587" s="23"/>
      <c r="K2587" s="23"/>
      <c r="L2587" s="23"/>
      <c r="M2587" s="23"/>
      <c r="N2587" s="23"/>
      <c r="O2587" s="23"/>
      <c r="P2587" s="94"/>
    </row>
    <row r="2588" spans="1:16" x14ac:dyDescent="0.2">
      <c r="A2588" s="69"/>
      <c r="B2588" s="66"/>
      <c r="C2588" s="67"/>
      <c r="D2588" s="68"/>
      <c r="E2588" s="68"/>
      <c r="F2588" s="68"/>
      <c r="G2588" s="68"/>
      <c r="H2588" s="68"/>
      <c r="I2588" s="23" t="s">
        <v>75</v>
      </c>
      <c r="J2588" s="23"/>
      <c r="K2588" s="23"/>
      <c r="L2588" s="23"/>
      <c r="M2588" s="23"/>
      <c r="N2588" s="23"/>
      <c r="O2588" s="23"/>
      <c r="P2588" s="94"/>
    </row>
    <row r="2589" spans="1:16" x14ac:dyDescent="0.2">
      <c r="A2589" s="69"/>
      <c r="B2589" s="66"/>
      <c r="C2589" s="67"/>
      <c r="D2589" s="68"/>
      <c r="E2589" s="68"/>
      <c r="F2589" s="68"/>
      <c r="G2589" s="68"/>
      <c r="H2589" s="68"/>
      <c r="I2589" s="23" t="s">
        <v>75</v>
      </c>
      <c r="J2589" s="23"/>
      <c r="K2589" s="23"/>
      <c r="L2589" s="23"/>
      <c r="M2589" s="23"/>
      <c r="N2589" s="23"/>
      <c r="O2589" s="23"/>
      <c r="P2589" s="94"/>
    </row>
    <row r="2590" spans="1:16" x14ac:dyDescent="0.2">
      <c r="A2590" s="69"/>
      <c r="B2590" s="66"/>
      <c r="C2590" s="67"/>
      <c r="D2590" s="68"/>
      <c r="E2590" s="68"/>
      <c r="F2590" s="68"/>
      <c r="G2590" s="68"/>
      <c r="H2590" s="68"/>
      <c r="I2590" s="23" t="s">
        <v>75</v>
      </c>
      <c r="J2590" s="23"/>
      <c r="K2590" s="23"/>
      <c r="L2590" s="23"/>
      <c r="M2590" s="23"/>
      <c r="N2590" s="23"/>
      <c r="O2590" s="23"/>
      <c r="P2590" s="94"/>
    </row>
    <row r="2591" spans="1:16" x14ac:dyDescent="0.2">
      <c r="A2591" s="69"/>
      <c r="B2591" s="66"/>
      <c r="C2591" s="67"/>
      <c r="D2591" s="68"/>
      <c r="E2591" s="68"/>
      <c r="F2591" s="68"/>
      <c r="G2591" s="68"/>
      <c r="H2591" s="68"/>
      <c r="I2591" s="23" t="s">
        <v>75</v>
      </c>
      <c r="J2591" s="23"/>
      <c r="K2591" s="23"/>
      <c r="L2591" s="23"/>
      <c r="M2591" s="23"/>
      <c r="N2591" s="23"/>
      <c r="O2591" s="23"/>
      <c r="P2591" s="94"/>
    </row>
    <row r="2592" spans="1:16" x14ac:dyDescent="0.2">
      <c r="A2592" s="69"/>
      <c r="B2592" s="66"/>
      <c r="C2592" s="67"/>
      <c r="D2592" s="68"/>
      <c r="E2592" s="68"/>
      <c r="F2592" s="68"/>
      <c r="G2592" s="68"/>
      <c r="H2592" s="68"/>
      <c r="I2592" s="23" t="s">
        <v>75</v>
      </c>
      <c r="J2592" s="23"/>
      <c r="K2592" s="23"/>
      <c r="L2592" s="23"/>
      <c r="M2592" s="23"/>
      <c r="N2592" s="23"/>
      <c r="O2592" s="23"/>
      <c r="P2592" s="94"/>
    </row>
    <row r="2593" spans="1:16" x14ac:dyDescent="0.2">
      <c r="A2593" s="69"/>
      <c r="B2593" s="66"/>
      <c r="C2593" s="67"/>
      <c r="D2593" s="68"/>
      <c r="E2593" s="68"/>
      <c r="F2593" s="68"/>
      <c r="G2593" s="68"/>
      <c r="H2593" s="68"/>
      <c r="I2593" s="23" t="s">
        <v>75</v>
      </c>
      <c r="J2593" s="23"/>
      <c r="K2593" s="23"/>
      <c r="L2593" s="23"/>
      <c r="M2593" s="23"/>
      <c r="N2593" s="23"/>
      <c r="O2593" s="23"/>
      <c r="P2593" s="94"/>
    </row>
    <row r="2594" spans="1:16" x14ac:dyDescent="0.2">
      <c r="A2594" s="69"/>
      <c r="B2594" s="66"/>
      <c r="C2594" s="67"/>
      <c r="D2594" s="68"/>
      <c r="E2594" s="68"/>
      <c r="F2594" s="68"/>
      <c r="G2594" s="68"/>
      <c r="H2594" s="68"/>
      <c r="I2594" s="23" t="s">
        <v>75</v>
      </c>
      <c r="J2594" s="23"/>
      <c r="K2594" s="23"/>
      <c r="L2594" s="23"/>
      <c r="M2594" s="23"/>
      <c r="N2594" s="23"/>
      <c r="O2594" s="23"/>
      <c r="P2594" s="94"/>
    </row>
    <row r="2595" spans="1:16" x14ac:dyDescent="0.2">
      <c r="A2595" s="69"/>
      <c r="B2595" s="66"/>
      <c r="C2595" s="67"/>
      <c r="D2595" s="68"/>
      <c r="E2595" s="68"/>
      <c r="F2595" s="68"/>
      <c r="G2595" s="68"/>
      <c r="H2595" s="68"/>
      <c r="I2595" s="23" t="s">
        <v>30</v>
      </c>
      <c r="J2595" s="23"/>
      <c r="K2595" s="23"/>
      <c r="L2595" s="23"/>
      <c r="M2595" s="23"/>
      <c r="N2595" s="23"/>
      <c r="O2595" s="23"/>
      <c r="P2595" s="94"/>
    </row>
    <row r="2596" spans="1:16" x14ac:dyDescent="0.2">
      <c r="A2596" s="69"/>
      <c r="B2596" s="66"/>
      <c r="C2596" s="67"/>
      <c r="D2596" s="68"/>
      <c r="E2596" s="68"/>
      <c r="F2596" s="68"/>
      <c r="G2596" s="68"/>
      <c r="H2596" s="68"/>
      <c r="I2596" s="23" t="s">
        <v>75</v>
      </c>
      <c r="J2596" s="23"/>
      <c r="K2596" s="23"/>
      <c r="L2596" s="23"/>
      <c r="M2596" s="23"/>
      <c r="N2596" s="23"/>
      <c r="O2596" s="23"/>
      <c r="P2596" s="94"/>
    </row>
    <row r="2597" spans="1:16" x14ac:dyDescent="0.2">
      <c r="A2597" s="69"/>
      <c r="B2597" s="66"/>
      <c r="C2597" s="67"/>
      <c r="D2597" s="68"/>
      <c r="E2597" s="68"/>
      <c r="F2597" s="68"/>
      <c r="G2597" s="68"/>
      <c r="H2597" s="68"/>
      <c r="I2597" s="23" t="s">
        <v>75</v>
      </c>
      <c r="J2597" s="23"/>
      <c r="K2597" s="23"/>
      <c r="L2597" s="23"/>
      <c r="M2597" s="23"/>
      <c r="N2597" s="23"/>
      <c r="O2597" s="23"/>
      <c r="P2597" s="94"/>
    </row>
    <row r="2598" spans="1:16" x14ac:dyDescent="0.2">
      <c r="A2598" s="69"/>
      <c r="B2598" s="66"/>
      <c r="C2598" s="67"/>
      <c r="D2598" s="68"/>
      <c r="E2598" s="68"/>
      <c r="F2598" s="68"/>
      <c r="G2598" s="68"/>
      <c r="H2598" s="68"/>
      <c r="I2598" s="23" t="s">
        <v>75</v>
      </c>
      <c r="J2598" s="23"/>
      <c r="K2598" s="23"/>
      <c r="L2598" s="23"/>
      <c r="M2598" s="23"/>
      <c r="N2598" s="23"/>
      <c r="O2598" s="23"/>
      <c r="P2598" s="94"/>
    </row>
    <row r="2599" spans="1:16" x14ac:dyDescent="0.2">
      <c r="A2599" s="69"/>
      <c r="B2599" s="66"/>
      <c r="C2599" s="67"/>
      <c r="D2599" s="68"/>
      <c r="E2599" s="68"/>
      <c r="F2599" s="68"/>
      <c r="G2599" s="68"/>
      <c r="H2599" s="68"/>
      <c r="I2599" s="23" t="s">
        <v>75</v>
      </c>
      <c r="J2599" s="23"/>
      <c r="K2599" s="23"/>
      <c r="L2599" s="23"/>
      <c r="M2599" s="23"/>
      <c r="N2599" s="23"/>
      <c r="O2599" s="23"/>
      <c r="P2599" s="94"/>
    </row>
    <row r="2600" spans="1:16" x14ac:dyDescent="0.2">
      <c r="A2600" s="69"/>
      <c r="B2600" s="66"/>
      <c r="C2600" s="67"/>
      <c r="D2600" s="68"/>
      <c r="E2600" s="68"/>
      <c r="F2600" s="68"/>
      <c r="G2600" s="68"/>
      <c r="H2600" s="68"/>
      <c r="I2600" s="23" t="s">
        <v>75</v>
      </c>
      <c r="J2600" s="23"/>
      <c r="K2600" s="23"/>
      <c r="L2600" s="23"/>
      <c r="M2600" s="23"/>
      <c r="N2600" s="23"/>
      <c r="O2600" s="23"/>
      <c r="P2600" s="94"/>
    </row>
    <row r="2601" spans="1:16" x14ac:dyDescent="0.2">
      <c r="A2601" s="69"/>
      <c r="B2601" s="66"/>
      <c r="C2601" s="67"/>
      <c r="D2601" s="68"/>
      <c r="E2601" s="68"/>
      <c r="F2601" s="68"/>
      <c r="G2601" s="68"/>
      <c r="H2601" s="68"/>
      <c r="I2601" s="23" t="s">
        <v>75</v>
      </c>
      <c r="J2601" s="23"/>
      <c r="K2601" s="23"/>
      <c r="L2601" s="23"/>
      <c r="M2601" s="23"/>
      <c r="N2601" s="23"/>
      <c r="O2601" s="23"/>
      <c r="P2601" s="94"/>
    </row>
    <row r="2602" spans="1:16" x14ac:dyDescent="0.2">
      <c r="A2602" s="69"/>
      <c r="B2602" s="66"/>
      <c r="C2602" s="67"/>
      <c r="D2602" s="68"/>
      <c r="E2602" s="68"/>
      <c r="F2602" s="68"/>
      <c r="G2602" s="68"/>
      <c r="H2602" s="68"/>
      <c r="I2602" s="23" t="s">
        <v>75</v>
      </c>
      <c r="J2602" s="23"/>
      <c r="K2602" s="23"/>
      <c r="L2602" s="23"/>
      <c r="M2602" s="23"/>
      <c r="N2602" s="23"/>
      <c r="O2602" s="23"/>
      <c r="P2602" s="94"/>
    </row>
    <row r="2603" spans="1:16" x14ac:dyDescent="0.2">
      <c r="A2603" s="69"/>
      <c r="B2603" s="66"/>
      <c r="C2603" s="67"/>
      <c r="D2603" s="68"/>
      <c r="E2603" s="68"/>
      <c r="F2603" s="68"/>
      <c r="G2603" s="68"/>
      <c r="H2603" s="68"/>
      <c r="I2603" s="23" t="s">
        <v>75</v>
      </c>
      <c r="J2603" s="23"/>
      <c r="K2603" s="23"/>
      <c r="L2603" s="23"/>
      <c r="M2603" s="23"/>
      <c r="N2603" s="23"/>
      <c r="O2603" s="23"/>
      <c r="P2603" s="94"/>
    </row>
    <row r="2604" spans="1:16" x14ac:dyDescent="0.2">
      <c r="A2604" s="69"/>
      <c r="B2604" s="66"/>
      <c r="C2604" s="67"/>
      <c r="D2604" s="68"/>
      <c r="E2604" s="68"/>
      <c r="F2604" s="68"/>
      <c r="G2604" s="68"/>
      <c r="H2604" s="68"/>
      <c r="I2604" s="23" t="s">
        <v>75</v>
      </c>
      <c r="J2604" s="23"/>
      <c r="K2604" s="23"/>
      <c r="L2604" s="23"/>
      <c r="M2604" s="23"/>
      <c r="N2604" s="23"/>
      <c r="O2604" s="23"/>
      <c r="P2604" s="94"/>
    </row>
    <row r="2605" spans="1:16" x14ac:dyDescent="0.2">
      <c r="A2605" s="69"/>
      <c r="B2605" s="66"/>
      <c r="C2605" s="67"/>
      <c r="D2605" s="68"/>
      <c r="E2605" s="68"/>
      <c r="F2605" s="68"/>
      <c r="G2605" s="68"/>
      <c r="H2605" s="68"/>
      <c r="I2605" s="23" t="s">
        <v>75</v>
      </c>
      <c r="J2605" s="23"/>
      <c r="K2605" s="23"/>
      <c r="L2605" s="23"/>
      <c r="M2605" s="23"/>
      <c r="N2605" s="23"/>
      <c r="O2605" s="23"/>
      <c r="P2605" s="94"/>
    </row>
    <row r="2606" spans="1:16" x14ac:dyDescent="0.2">
      <c r="A2606" s="69"/>
      <c r="B2606" s="66"/>
      <c r="C2606" s="67"/>
      <c r="D2606" s="68"/>
      <c r="E2606" s="68"/>
      <c r="F2606" s="68"/>
      <c r="G2606" s="68"/>
      <c r="H2606" s="68"/>
      <c r="I2606" s="23" t="s">
        <v>75</v>
      </c>
      <c r="J2606" s="23"/>
      <c r="K2606" s="23"/>
      <c r="L2606" s="23"/>
      <c r="M2606" s="23"/>
      <c r="N2606" s="23"/>
      <c r="O2606" s="23"/>
      <c r="P2606" s="94"/>
    </row>
    <row r="2607" spans="1:16" x14ac:dyDescent="0.2">
      <c r="A2607" s="69"/>
      <c r="B2607" s="66"/>
      <c r="C2607" s="67"/>
      <c r="D2607" s="68"/>
      <c r="E2607" s="68"/>
      <c r="F2607" s="68"/>
      <c r="G2607" s="68"/>
      <c r="H2607" s="68"/>
      <c r="I2607" s="23" t="s">
        <v>30</v>
      </c>
      <c r="J2607" s="23"/>
      <c r="K2607" s="23"/>
      <c r="L2607" s="23"/>
      <c r="M2607" s="23"/>
      <c r="N2607" s="23"/>
      <c r="O2607" s="23"/>
      <c r="P2607" s="94"/>
    </row>
    <row r="2608" spans="1:16" x14ac:dyDescent="0.2">
      <c r="A2608" s="69"/>
      <c r="B2608" s="66"/>
      <c r="C2608" s="67"/>
      <c r="D2608" s="68"/>
      <c r="E2608" s="68"/>
      <c r="F2608" s="68"/>
      <c r="G2608" s="68"/>
      <c r="H2608" s="68"/>
      <c r="I2608" s="23" t="s">
        <v>75</v>
      </c>
      <c r="J2608" s="23"/>
      <c r="K2608" s="23"/>
      <c r="L2608" s="23"/>
      <c r="M2608" s="23"/>
      <c r="N2608" s="23"/>
      <c r="O2608" s="23"/>
      <c r="P2608" s="94"/>
    </row>
    <row r="2609" spans="1:16" x14ac:dyDescent="0.2">
      <c r="A2609" s="69"/>
      <c r="B2609" s="66"/>
      <c r="C2609" s="67"/>
      <c r="D2609" s="68"/>
      <c r="E2609" s="68"/>
      <c r="F2609" s="68"/>
      <c r="G2609" s="68"/>
      <c r="H2609" s="68"/>
      <c r="I2609" s="23" t="s">
        <v>75</v>
      </c>
      <c r="J2609" s="23"/>
      <c r="K2609" s="23"/>
      <c r="L2609" s="23"/>
      <c r="M2609" s="23"/>
      <c r="N2609" s="23"/>
      <c r="O2609" s="23"/>
      <c r="P2609" s="94"/>
    </row>
    <row r="2610" spans="1:16" x14ac:dyDescent="0.2">
      <c r="A2610" s="69"/>
      <c r="B2610" s="66"/>
      <c r="C2610" s="67"/>
      <c r="D2610" s="68"/>
      <c r="E2610" s="68"/>
      <c r="F2610" s="68"/>
      <c r="G2610" s="68"/>
      <c r="H2610" s="68"/>
      <c r="I2610" s="23" t="s">
        <v>75</v>
      </c>
      <c r="J2610" s="23"/>
      <c r="K2610" s="23"/>
      <c r="L2610" s="23"/>
      <c r="M2610" s="23"/>
      <c r="N2610" s="23"/>
      <c r="O2610" s="23"/>
      <c r="P2610" s="94"/>
    </row>
    <row r="2611" spans="1:16" x14ac:dyDescent="0.2">
      <c r="A2611" s="69"/>
      <c r="B2611" s="66"/>
      <c r="C2611" s="67"/>
      <c r="D2611" s="68"/>
      <c r="E2611" s="68"/>
      <c r="F2611" s="68"/>
      <c r="G2611" s="68"/>
      <c r="H2611" s="68"/>
      <c r="I2611" s="23" t="s">
        <v>75</v>
      </c>
      <c r="J2611" s="23"/>
      <c r="K2611" s="23"/>
      <c r="L2611" s="23"/>
      <c r="M2611" s="23"/>
      <c r="N2611" s="23"/>
      <c r="O2611" s="23"/>
      <c r="P2611" s="94"/>
    </row>
    <row r="2612" spans="1:16" x14ac:dyDescent="0.2">
      <c r="A2612" s="69"/>
      <c r="B2612" s="66"/>
      <c r="C2612" s="67"/>
      <c r="D2612" s="68"/>
      <c r="E2612" s="68"/>
      <c r="F2612" s="68"/>
      <c r="G2612" s="68"/>
      <c r="H2612" s="68"/>
      <c r="I2612" s="23" t="s">
        <v>75</v>
      </c>
      <c r="J2612" s="23"/>
      <c r="K2612" s="23"/>
      <c r="L2612" s="23"/>
      <c r="M2612" s="23"/>
      <c r="N2612" s="23"/>
      <c r="O2612" s="23"/>
      <c r="P2612" s="94"/>
    </row>
    <row r="2613" spans="1:16" x14ac:dyDescent="0.2">
      <c r="A2613" s="69"/>
      <c r="B2613" s="66"/>
      <c r="C2613" s="67"/>
      <c r="D2613" s="68"/>
      <c r="E2613" s="68"/>
      <c r="F2613" s="68"/>
      <c r="G2613" s="68"/>
      <c r="H2613" s="68"/>
      <c r="I2613" s="23" t="s">
        <v>30</v>
      </c>
      <c r="J2613" s="23"/>
      <c r="K2613" s="23"/>
      <c r="L2613" s="23"/>
      <c r="M2613" s="23"/>
      <c r="N2613" s="23"/>
      <c r="O2613" s="23"/>
      <c r="P2613" s="94"/>
    </row>
    <row r="2614" spans="1:16" x14ac:dyDescent="0.2">
      <c r="A2614" s="69"/>
      <c r="B2614" s="66"/>
      <c r="C2614" s="67"/>
      <c r="D2614" s="68"/>
      <c r="E2614" s="68"/>
      <c r="F2614" s="68"/>
      <c r="G2614" s="68"/>
      <c r="H2614" s="68"/>
      <c r="I2614" s="23" t="s">
        <v>75</v>
      </c>
      <c r="J2614" s="23"/>
      <c r="K2614" s="23"/>
      <c r="L2614" s="23"/>
      <c r="M2614" s="23"/>
      <c r="N2614" s="23"/>
      <c r="O2614" s="23"/>
      <c r="P2614" s="94"/>
    </row>
    <row r="2615" spans="1:16" x14ac:dyDescent="0.2">
      <c r="A2615" s="69"/>
      <c r="B2615" s="66"/>
      <c r="C2615" s="67"/>
      <c r="D2615" s="68"/>
      <c r="E2615" s="68"/>
      <c r="F2615" s="68"/>
      <c r="G2615" s="68"/>
      <c r="H2615" s="68"/>
      <c r="I2615" s="23" t="s">
        <v>75</v>
      </c>
      <c r="J2615" s="23"/>
      <c r="K2615" s="23"/>
      <c r="L2615" s="23"/>
      <c r="M2615" s="23"/>
      <c r="N2615" s="23"/>
      <c r="O2615" s="23"/>
      <c r="P2615" s="94"/>
    </row>
    <row r="2616" spans="1:16" x14ac:dyDescent="0.2">
      <c r="A2616" s="69"/>
      <c r="B2616" s="66"/>
      <c r="C2616" s="67"/>
      <c r="D2616" s="68"/>
      <c r="E2616" s="68"/>
      <c r="F2616" s="68"/>
      <c r="G2616" s="68"/>
      <c r="H2616" s="68"/>
      <c r="I2616" s="23" t="s">
        <v>75</v>
      </c>
      <c r="J2616" s="23"/>
      <c r="K2616" s="23"/>
      <c r="L2616" s="23"/>
      <c r="M2616" s="23"/>
      <c r="N2616" s="23"/>
      <c r="O2616" s="23"/>
      <c r="P2616" s="94"/>
    </row>
    <row r="2617" spans="1:16" x14ac:dyDescent="0.2">
      <c r="A2617" s="69"/>
      <c r="B2617" s="66"/>
      <c r="C2617" s="67"/>
      <c r="D2617" s="68"/>
      <c r="E2617" s="68"/>
      <c r="F2617" s="68"/>
      <c r="G2617" s="68"/>
      <c r="H2617" s="68"/>
      <c r="I2617" s="23" t="s">
        <v>75</v>
      </c>
      <c r="J2617" s="23"/>
      <c r="K2617" s="23"/>
      <c r="L2617" s="23"/>
      <c r="M2617" s="23"/>
      <c r="N2617" s="23"/>
      <c r="O2617" s="23"/>
      <c r="P2617" s="94"/>
    </row>
    <row r="2618" spans="1:16" x14ac:dyDescent="0.2">
      <c r="A2618" s="69"/>
      <c r="B2618" s="66"/>
      <c r="C2618" s="67"/>
      <c r="D2618" s="68"/>
      <c r="E2618" s="68"/>
      <c r="F2618" s="68"/>
      <c r="G2618" s="68"/>
      <c r="H2618" s="68"/>
      <c r="I2618" s="23" t="s">
        <v>75</v>
      </c>
      <c r="J2618" s="23"/>
      <c r="K2618" s="23"/>
      <c r="L2618" s="23"/>
      <c r="M2618" s="23"/>
      <c r="N2618" s="23"/>
      <c r="O2618" s="23"/>
      <c r="P2618" s="94"/>
    </row>
    <row r="2619" spans="1:16" x14ac:dyDescent="0.2">
      <c r="A2619" s="69"/>
      <c r="B2619" s="66"/>
      <c r="C2619" s="67"/>
      <c r="D2619" s="68"/>
      <c r="E2619" s="68"/>
      <c r="F2619" s="68"/>
      <c r="G2619" s="68"/>
      <c r="H2619" s="68"/>
      <c r="I2619" s="23" t="s">
        <v>75</v>
      </c>
      <c r="J2619" s="23"/>
      <c r="K2619" s="23"/>
      <c r="L2619" s="23"/>
      <c r="M2619" s="23"/>
      <c r="N2619" s="23"/>
      <c r="O2619" s="23"/>
      <c r="P2619" s="94"/>
    </row>
    <row r="2620" spans="1:16" x14ac:dyDescent="0.2">
      <c r="A2620" s="69"/>
      <c r="B2620" s="66"/>
      <c r="C2620" s="67"/>
      <c r="D2620" s="68"/>
      <c r="E2620" s="68"/>
      <c r="F2620" s="68"/>
      <c r="G2620" s="68"/>
      <c r="H2620" s="68"/>
      <c r="I2620" s="23" t="s">
        <v>75</v>
      </c>
      <c r="J2620" s="23"/>
      <c r="K2620" s="23"/>
      <c r="L2620" s="23"/>
      <c r="M2620" s="23"/>
      <c r="N2620" s="23"/>
      <c r="O2620" s="23"/>
      <c r="P2620" s="94"/>
    </row>
    <row r="2621" spans="1:16" x14ac:dyDescent="0.2">
      <c r="A2621" s="69"/>
      <c r="B2621" s="66"/>
      <c r="C2621" s="67"/>
      <c r="D2621" s="68"/>
      <c r="E2621" s="68"/>
      <c r="F2621" s="68"/>
      <c r="G2621" s="68"/>
      <c r="H2621" s="68"/>
      <c r="I2621" s="23" t="s">
        <v>75</v>
      </c>
      <c r="J2621" s="23"/>
      <c r="K2621" s="23"/>
      <c r="L2621" s="23"/>
      <c r="M2621" s="23"/>
      <c r="N2621" s="23"/>
      <c r="O2621" s="23"/>
      <c r="P2621" s="94"/>
    </row>
    <row r="2622" spans="1:16" x14ac:dyDescent="0.2">
      <c r="A2622" s="69"/>
      <c r="B2622" s="66"/>
      <c r="C2622" s="67"/>
      <c r="D2622" s="68"/>
      <c r="E2622" s="68"/>
      <c r="F2622" s="68"/>
      <c r="G2622" s="68"/>
      <c r="H2622" s="68"/>
      <c r="I2622" s="23" t="s">
        <v>75</v>
      </c>
      <c r="J2622" s="23"/>
      <c r="K2622" s="23"/>
      <c r="L2622" s="23"/>
      <c r="M2622" s="23"/>
      <c r="N2622" s="23"/>
      <c r="O2622" s="23"/>
      <c r="P2622" s="94"/>
    </row>
    <row r="2623" spans="1:16" x14ac:dyDescent="0.2">
      <c r="A2623" s="69"/>
      <c r="B2623" s="66"/>
      <c r="C2623" s="67"/>
      <c r="D2623" s="68"/>
      <c r="E2623" s="68"/>
      <c r="F2623" s="68"/>
      <c r="G2623" s="68"/>
      <c r="H2623" s="68"/>
      <c r="I2623" s="23" t="s">
        <v>30</v>
      </c>
      <c r="J2623" s="23"/>
      <c r="K2623" s="23"/>
      <c r="L2623" s="23"/>
      <c r="M2623" s="23"/>
      <c r="N2623" s="23"/>
      <c r="O2623" s="23"/>
      <c r="P2623" s="94"/>
    </row>
    <row r="2624" spans="1:16" x14ac:dyDescent="0.2">
      <c r="A2624" s="69"/>
      <c r="B2624" s="66"/>
      <c r="C2624" s="67"/>
      <c r="D2624" s="68"/>
      <c r="E2624" s="68"/>
      <c r="F2624" s="68"/>
      <c r="G2624" s="68"/>
      <c r="H2624" s="68"/>
      <c r="I2624" s="23" t="s">
        <v>75</v>
      </c>
      <c r="J2624" s="23"/>
      <c r="K2624" s="23"/>
      <c r="L2624" s="23"/>
      <c r="M2624" s="23"/>
      <c r="N2624" s="23"/>
      <c r="O2624" s="23"/>
      <c r="P2624" s="94"/>
    </row>
    <row r="2625" spans="1:16" x14ac:dyDescent="0.2">
      <c r="A2625" s="69"/>
      <c r="B2625" s="66"/>
      <c r="C2625" s="67"/>
      <c r="D2625" s="68"/>
      <c r="E2625" s="68"/>
      <c r="F2625" s="68"/>
      <c r="G2625" s="68"/>
      <c r="H2625" s="68"/>
      <c r="I2625" s="23" t="s">
        <v>75</v>
      </c>
      <c r="J2625" s="23"/>
      <c r="K2625" s="23"/>
      <c r="L2625" s="23"/>
      <c r="M2625" s="23"/>
      <c r="N2625" s="23"/>
      <c r="O2625" s="23"/>
      <c r="P2625" s="94"/>
    </row>
    <row r="2626" spans="1:16" x14ac:dyDescent="0.2">
      <c r="A2626" s="69"/>
      <c r="B2626" s="66"/>
      <c r="C2626" s="67"/>
      <c r="D2626" s="68"/>
      <c r="E2626" s="68"/>
      <c r="F2626" s="68"/>
      <c r="G2626" s="68"/>
      <c r="H2626" s="68"/>
      <c r="I2626" s="23" t="s">
        <v>30</v>
      </c>
      <c r="J2626" s="23"/>
      <c r="K2626" s="23"/>
      <c r="L2626" s="23"/>
      <c r="M2626" s="23"/>
      <c r="N2626" s="23"/>
      <c r="O2626" s="23"/>
      <c r="P2626" s="94"/>
    </row>
    <row r="2627" spans="1:16" x14ac:dyDescent="0.2">
      <c r="A2627" s="69"/>
      <c r="B2627" s="66"/>
      <c r="C2627" s="67"/>
      <c r="D2627" s="68"/>
      <c r="E2627" s="68"/>
      <c r="F2627" s="68"/>
      <c r="G2627" s="68"/>
      <c r="H2627" s="68"/>
      <c r="I2627" s="23" t="s">
        <v>75</v>
      </c>
      <c r="J2627" s="23"/>
      <c r="K2627" s="23"/>
      <c r="L2627" s="23"/>
      <c r="M2627" s="23"/>
      <c r="N2627" s="23"/>
      <c r="O2627" s="23"/>
      <c r="P2627" s="94"/>
    </row>
    <row r="2628" spans="1:16" x14ac:dyDescent="0.2">
      <c r="A2628" s="69"/>
      <c r="B2628" s="66"/>
      <c r="C2628" s="67"/>
      <c r="D2628" s="68"/>
      <c r="E2628" s="68"/>
      <c r="F2628" s="68"/>
      <c r="G2628" s="68"/>
      <c r="H2628" s="68"/>
      <c r="I2628" s="23" t="s">
        <v>30</v>
      </c>
      <c r="J2628" s="23"/>
      <c r="K2628" s="23"/>
      <c r="L2628" s="23"/>
      <c r="M2628" s="23"/>
      <c r="N2628" s="23"/>
      <c r="O2628" s="23"/>
      <c r="P2628" s="94"/>
    </row>
    <row r="2629" spans="1:16" x14ac:dyDescent="0.2">
      <c r="A2629" s="69"/>
      <c r="B2629" s="66"/>
      <c r="C2629" s="67"/>
      <c r="D2629" s="68"/>
      <c r="E2629" s="68"/>
      <c r="F2629" s="68"/>
      <c r="G2629" s="68"/>
      <c r="H2629" s="68"/>
      <c r="I2629" s="23" t="s">
        <v>21</v>
      </c>
      <c r="J2629" s="23"/>
      <c r="K2629" s="23"/>
      <c r="L2629" s="23"/>
      <c r="M2629" s="23"/>
      <c r="N2629" s="23"/>
      <c r="O2629" s="23"/>
      <c r="P2629" s="94"/>
    </row>
    <row r="2630" spans="1:16" x14ac:dyDescent="0.2">
      <c r="A2630" s="69"/>
      <c r="B2630" s="66"/>
      <c r="C2630" s="67"/>
      <c r="D2630" s="68"/>
      <c r="E2630" s="68"/>
      <c r="F2630" s="68"/>
      <c r="G2630" s="68"/>
      <c r="H2630" s="68"/>
      <c r="I2630" s="23" t="s">
        <v>75</v>
      </c>
      <c r="J2630" s="23"/>
      <c r="K2630" s="23"/>
      <c r="L2630" s="23"/>
      <c r="M2630" s="23"/>
      <c r="N2630" s="23"/>
      <c r="O2630" s="23"/>
      <c r="P2630" s="94"/>
    </row>
    <row r="2631" spans="1:16" x14ac:dyDescent="0.2">
      <c r="A2631" s="69"/>
      <c r="B2631" s="66"/>
      <c r="C2631" s="67"/>
      <c r="D2631" s="68"/>
      <c r="E2631" s="68"/>
      <c r="F2631" s="68"/>
      <c r="G2631" s="68"/>
      <c r="H2631" s="68"/>
      <c r="I2631" s="23" t="s">
        <v>30</v>
      </c>
      <c r="J2631" s="23"/>
      <c r="K2631" s="23"/>
      <c r="L2631" s="23"/>
      <c r="M2631" s="23"/>
      <c r="N2631" s="23"/>
      <c r="O2631" s="23"/>
      <c r="P2631" s="94"/>
    </row>
    <row r="2632" spans="1:16" x14ac:dyDescent="0.2">
      <c r="A2632" s="69"/>
      <c r="B2632" s="66"/>
      <c r="C2632" s="67"/>
      <c r="D2632" s="68"/>
      <c r="E2632" s="68"/>
      <c r="F2632" s="68"/>
      <c r="G2632" s="68"/>
      <c r="H2632" s="68"/>
      <c r="I2632" s="23" t="s">
        <v>75</v>
      </c>
      <c r="J2632" s="23"/>
      <c r="K2632" s="23"/>
      <c r="L2632" s="23"/>
      <c r="M2632" s="23"/>
      <c r="N2632" s="23"/>
      <c r="O2632" s="23"/>
      <c r="P2632" s="94"/>
    </row>
    <row r="2633" spans="1:16" x14ac:dyDescent="0.2">
      <c r="A2633" s="69"/>
      <c r="B2633" s="66"/>
      <c r="C2633" s="67"/>
      <c r="D2633" s="68"/>
      <c r="E2633" s="68"/>
      <c r="F2633" s="68"/>
      <c r="G2633" s="68"/>
      <c r="H2633" s="68"/>
      <c r="I2633" s="23" t="s">
        <v>75</v>
      </c>
      <c r="J2633" s="23"/>
      <c r="K2633" s="23"/>
      <c r="L2633" s="23"/>
      <c r="M2633" s="23"/>
      <c r="N2633" s="23"/>
      <c r="O2633" s="23"/>
      <c r="P2633" s="94"/>
    </row>
    <row r="2634" spans="1:16" x14ac:dyDescent="0.2">
      <c r="A2634" s="69"/>
      <c r="B2634" s="66"/>
      <c r="C2634" s="67"/>
      <c r="D2634" s="68"/>
      <c r="E2634" s="68"/>
      <c r="F2634" s="68"/>
      <c r="G2634" s="68"/>
      <c r="H2634" s="68"/>
      <c r="I2634" s="23" t="s">
        <v>30</v>
      </c>
      <c r="J2634" s="23"/>
      <c r="K2634" s="23"/>
      <c r="L2634" s="23"/>
      <c r="M2634" s="23"/>
      <c r="N2634" s="23"/>
      <c r="O2634" s="23"/>
      <c r="P2634" s="94"/>
    </row>
    <row r="2635" spans="1:16" x14ac:dyDescent="0.2">
      <c r="A2635" s="69"/>
      <c r="B2635" s="66"/>
      <c r="C2635" s="67"/>
      <c r="D2635" s="68"/>
      <c r="E2635" s="68"/>
      <c r="F2635" s="68"/>
      <c r="G2635" s="68"/>
      <c r="H2635" s="68"/>
      <c r="I2635" s="23" t="s">
        <v>75</v>
      </c>
      <c r="J2635" s="23"/>
      <c r="K2635" s="23"/>
      <c r="L2635" s="23"/>
      <c r="M2635" s="23"/>
      <c r="N2635" s="23"/>
      <c r="O2635" s="23"/>
      <c r="P2635" s="94"/>
    </row>
    <row r="2636" spans="1:16" x14ac:dyDescent="0.2">
      <c r="A2636" s="69"/>
      <c r="B2636" s="66"/>
      <c r="C2636" s="67"/>
      <c r="D2636" s="68"/>
      <c r="E2636" s="68"/>
      <c r="F2636" s="68"/>
      <c r="G2636" s="68"/>
      <c r="H2636" s="68"/>
      <c r="I2636" s="23" t="s">
        <v>75</v>
      </c>
      <c r="J2636" s="23"/>
      <c r="K2636" s="23"/>
      <c r="L2636" s="23"/>
      <c r="M2636" s="23"/>
      <c r="N2636" s="23"/>
      <c r="O2636" s="23"/>
      <c r="P2636" s="94"/>
    </row>
    <row r="2637" spans="1:16" x14ac:dyDescent="0.2">
      <c r="A2637" s="69"/>
      <c r="B2637" s="66"/>
      <c r="C2637" s="67"/>
      <c r="D2637" s="68"/>
      <c r="E2637" s="68"/>
      <c r="F2637" s="68"/>
      <c r="G2637" s="68"/>
      <c r="H2637" s="68"/>
      <c r="I2637" s="23" t="s">
        <v>75</v>
      </c>
      <c r="J2637" s="23"/>
      <c r="K2637" s="23"/>
      <c r="L2637" s="23"/>
      <c r="M2637" s="23"/>
      <c r="N2637" s="23"/>
      <c r="O2637" s="23"/>
      <c r="P2637" s="94"/>
    </row>
    <row r="2638" spans="1:16" x14ac:dyDescent="0.2">
      <c r="A2638" s="69"/>
      <c r="B2638" s="66"/>
      <c r="C2638" s="67"/>
      <c r="D2638" s="68"/>
      <c r="E2638" s="68"/>
      <c r="F2638" s="68"/>
      <c r="G2638" s="68"/>
      <c r="H2638" s="68"/>
      <c r="I2638" s="23" t="s">
        <v>75</v>
      </c>
      <c r="J2638" s="23"/>
      <c r="K2638" s="23"/>
      <c r="L2638" s="23"/>
      <c r="M2638" s="23"/>
      <c r="N2638" s="23"/>
      <c r="O2638" s="23"/>
      <c r="P2638" s="94"/>
    </row>
    <row r="2639" spans="1:16" x14ac:dyDescent="0.2">
      <c r="A2639" s="69"/>
      <c r="B2639" s="66"/>
      <c r="C2639" s="67"/>
      <c r="D2639" s="68"/>
      <c r="E2639" s="68"/>
      <c r="F2639" s="68"/>
      <c r="G2639" s="68"/>
      <c r="H2639" s="68"/>
      <c r="I2639" s="23" t="s">
        <v>75</v>
      </c>
      <c r="J2639" s="23"/>
      <c r="K2639" s="23"/>
      <c r="L2639" s="23"/>
      <c r="M2639" s="23"/>
      <c r="N2639" s="23"/>
      <c r="O2639" s="23"/>
      <c r="P2639" s="94"/>
    </row>
    <row r="2640" spans="1:16" x14ac:dyDescent="0.2">
      <c r="A2640" s="69"/>
      <c r="B2640" s="66"/>
      <c r="C2640" s="67"/>
      <c r="D2640" s="68"/>
      <c r="E2640" s="68"/>
      <c r="F2640" s="68"/>
      <c r="G2640" s="68"/>
      <c r="H2640" s="68"/>
      <c r="I2640" s="23" t="s">
        <v>30</v>
      </c>
      <c r="J2640" s="23"/>
      <c r="K2640" s="23"/>
      <c r="L2640" s="23"/>
      <c r="M2640" s="23"/>
      <c r="N2640" s="23"/>
      <c r="O2640" s="23"/>
      <c r="P2640" s="94"/>
    </row>
    <row r="2641" spans="1:16" x14ac:dyDescent="0.2">
      <c r="A2641" s="69"/>
      <c r="B2641" s="66"/>
      <c r="C2641" s="67"/>
      <c r="D2641" s="68"/>
      <c r="E2641" s="68"/>
      <c r="F2641" s="68"/>
      <c r="G2641" s="68"/>
      <c r="H2641" s="68"/>
      <c r="I2641" s="23" t="s">
        <v>30</v>
      </c>
      <c r="J2641" s="23"/>
      <c r="K2641" s="23"/>
      <c r="L2641" s="23"/>
      <c r="M2641" s="23"/>
      <c r="N2641" s="23"/>
      <c r="O2641" s="23"/>
      <c r="P2641" s="94"/>
    </row>
    <row r="2642" spans="1:16" x14ac:dyDescent="0.2">
      <c r="A2642" s="69"/>
      <c r="B2642" s="66"/>
      <c r="C2642" s="67"/>
      <c r="D2642" s="68"/>
      <c r="E2642" s="68"/>
      <c r="F2642" s="68"/>
      <c r="G2642" s="68"/>
      <c r="H2642" s="68"/>
      <c r="I2642" s="23" t="s">
        <v>75</v>
      </c>
      <c r="J2642" s="23"/>
      <c r="K2642" s="23"/>
      <c r="L2642" s="23"/>
      <c r="M2642" s="23"/>
      <c r="N2642" s="23"/>
      <c r="O2642" s="23"/>
      <c r="P2642" s="94"/>
    </row>
    <row r="2643" spans="1:16" x14ac:dyDescent="0.2">
      <c r="A2643" s="69"/>
      <c r="B2643" s="66"/>
      <c r="C2643" s="67"/>
      <c r="D2643" s="68"/>
      <c r="E2643" s="68"/>
      <c r="F2643" s="68"/>
      <c r="G2643" s="68"/>
      <c r="H2643" s="68"/>
      <c r="I2643" s="23" t="s">
        <v>30</v>
      </c>
      <c r="J2643" s="23"/>
      <c r="K2643" s="23"/>
      <c r="L2643" s="23"/>
      <c r="M2643" s="23"/>
      <c r="N2643" s="23"/>
      <c r="O2643" s="23"/>
      <c r="P2643" s="94"/>
    </row>
    <row r="2644" spans="1:16" x14ac:dyDescent="0.2">
      <c r="A2644" s="69"/>
      <c r="B2644" s="66"/>
      <c r="C2644" s="67"/>
      <c r="D2644" s="68"/>
      <c r="E2644" s="68"/>
      <c r="F2644" s="68"/>
      <c r="G2644" s="68"/>
      <c r="H2644" s="68"/>
      <c r="I2644" s="23" t="s">
        <v>75</v>
      </c>
      <c r="J2644" s="23"/>
      <c r="K2644" s="23"/>
      <c r="L2644" s="23"/>
      <c r="M2644" s="23"/>
      <c r="N2644" s="23"/>
      <c r="O2644" s="23"/>
      <c r="P2644" s="94"/>
    </row>
    <row r="2645" spans="1:16" x14ac:dyDescent="0.2">
      <c r="A2645" s="69"/>
      <c r="B2645" s="66"/>
      <c r="C2645" s="67"/>
      <c r="D2645" s="68"/>
      <c r="E2645" s="68"/>
      <c r="F2645" s="68"/>
      <c r="G2645" s="68"/>
      <c r="H2645" s="68"/>
      <c r="I2645" s="23" t="s">
        <v>75</v>
      </c>
      <c r="J2645" s="23"/>
      <c r="K2645" s="23"/>
      <c r="L2645" s="23"/>
      <c r="M2645" s="23"/>
      <c r="N2645" s="23"/>
      <c r="O2645" s="23"/>
      <c r="P2645" s="94"/>
    </row>
    <row r="2646" spans="1:16" x14ac:dyDescent="0.2">
      <c r="A2646" s="69"/>
      <c r="B2646" s="66"/>
      <c r="C2646" s="67"/>
      <c r="D2646" s="68"/>
      <c r="E2646" s="68"/>
      <c r="F2646" s="68"/>
      <c r="G2646" s="68"/>
      <c r="H2646" s="68"/>
      <c r="I2646" s="23" t="s">
        <v>75</v>
      </c>
      <c r="J2646" s="23"/>
      <c r="K2646" s="23"/>
      <c r="L2646" s="23"/>
      <c r="M2646" s="23"/>
      <c r="N2646" s="23"/>
      <c r="O2646" s="23"/>
      <c r="P2646" s="94"/>
    </row>
    <row r="2647" spans="1:16" x14ac:dyDescent="0.2">
      <c r="A2647" s="69"/>
      <c r="B2647" s="66"/>
      <c r="C2647" s="67"/>
      <c r="D2647" s="68"/>
      <c r="E2647" s="68"/>
      <c r="F2647" s="68"/>
      <c r="G2647" s="68"/>
      <c r="H2647" s="68"/>
      <c r="I2647" s="23" t="s">
        <v>75</v>
      </c>
      <c r="J2647" s="23"/>
      <c r="K2647" s="23"/>
      <c r="L2647" s="23"/>
      <c r="M2647" s="23"/>
      <c r="N2647" s="23"/>
      <c r="O2647" s="23"/>
      <c r="P2647" s="94"/>
    </row>
    <row r="2648" spans="1:16" x14ac:dyDescent="0.2">
      <c r="A2648" s="69"/>
      <c r="B2648" s="66"/>
      <c r="C2648" s="67"/>
      <c r="D2648" s="68"/>
      <c r="E2648" s="68"/>
      <c r="F2648" s="68"/>
      <c r="G2648" s="68"/>
      <c r="H2648" s="68"/>
      <c r="I2648" s="23" t="s">
        <v>30</v>
      </c>
      <c r="J2648" s="23"/>
      <c r="K2648" s="23"/>
      <c r="L2648" s="23"/>
      <c r="M2648" s="23"/>
      <c r="N2648" s="23"/>
      <c r="O2648" s="23"/>
      <c r="P2648" s="94"/>
    </row>
    <row r="2649" spans="1:16" x14ac:dyDescent="0.2">
      <c r="A2649" s="69"/>
      <c r="B2649" s="66"/>
      <c r="C2649" s="67"/>
      <c r="D2649" s="68"/>
      <c r="E2649" s="68"/>
      <c r="F2649" s="68"/>
      <c r="G2649" s="68"/>
      <c r="H2649" s="68"/>
      <c r="I2649" s="23" t="s">
        <v>75</v>
      </c>
      <c r="J2649" s="23"/>
      <c r="K2649" s="23"/>
      <c r="L2649" s="23"/>
      <c r="M2649" s="23"/>
      <c r="N2649" s="23"/>
      <c r="O2649" s="23"/>
      <c r="P2649" s="94"/>
    </row>
    <row r="2650" spans="1:16" x14ac:dyDescent="0.2">
      <c r="A2650" s="69"/>
      <c r="B2650" s="66"/>
      <c r="C2650" s="67"/>
      <c r="D2650" s="68"/>
      <c r="E2650" s="68"/>
      <c r="F2650" s="68"/>
      <c r="G2650" s="68"/>
      <c r="H2650" s="68"/>
      <c r="I2650" s="23" t="s">
        <v>75</v>
      </c>
      <c r="J2650" s="23"/>
      <c r="K2650" s="23"/>
      <c r="L2650" s="23"/>
      <c r="M2650" s="23"/>
      <c r="N2650" s="23"/>
      <c r="O2650" s="23"/>
      <c r="P2650" s="94"/>
    </row>
    <row r="2651" spans="1:16" x14ac:dyDescent="0.2">
      <c r="A2651" s="69"/>
      <c r="B2651" s="66"/>
      <c r="C2651" s="67"/>
      <c r="D2651" s="68"/>
      <c r="E2651" s="68"/>
      <c r="F2651" s="68"/>
      <c r="G2651" s="68"/>
      <c r="H2651" s="68"/>
      <c r="I2651" s="23" t="s">
        <v>75</v>
      </c>
      <c r="J2651" s="23"/>
      <c r="K2651" s="23"/>
      <c r="L2651" s="23"/>
      <c r="M2651" s="23"/>
      <c r="N2651" s="23"/>
      <c r="O2651" s="23"/>
      <c r="P2651" s="94"/>
    </row>
    <row r="2652" spans="1:16" x14ac:dyDescent="0.2">
      <c r="A2652" s="69"/>
      <c r="B2652" s="66"/>
      <c r="C2652" s="67"/>
      <c r="D2652" s="68"/>
      <c r="E2652" s="68"/>
      <c r="F2652" s="68"/>
      <c r="G2652" s="68"/>
      <c r="H2652" s="68"/>
      <c r="I2652" s="23" t="s">
        <v>75</v>
      </c>
      <c r="J2652" s="23"/>
      <c r="K2652" s="23"/>
      <c r="L2652" s="23"/>
      <c r="M2652" s="23"/>
      <c r="N2652" s="23"/>
      <c r="O2652" s="23"/>
      <c r="P2652" s="94"/>
    </row>
    <row r="2653" spans="1:16" x14ac:dyDescent="0.2">
      <c r="A2653" s="69"/>
      <c r="B2653" s="66"/>
      <c r="C2653" s="67"/>
      <c r="D2653" s="68"/>
      <c r="E2653" s="68"/>
      <c r="F2653" s="68"/>
      <c r="G2653" s="68"/>
      <c r="H2653" s="68"/>
      <c r="I2653" s="23" t="s">
        <v>75</v>
      </c>
      <c r="J2653" s="23"/>
      <c r="K2653" s="23"/>
      <c r="L2653" s="23"/>
      <c r="M2653" s="23"/>
      <c r="N2653" s="23"/>
      <c r="O2653" s="23"/>
      <c r="P2653" s="94"/>
    </row>
    <row r="2654" spans="1:16" x14ac:dyDescent="0.2">
      <c r="A2654" s="69"/>
      <c r="B2654" s="66"/>
      <c r="C2654" s="67"/>
      <c r="D2654" s="68"/>
      <c r="E2654" s="68"/>
      <c r="F2654" s="68"/>
      <c r="G2654" s="68"/>
      <c r="H2654" s="68"/>
      <c r="I2654" s="23" t="s">
        <v>30</v>
      </c>
      <c r="J2654" s="23"/>
      <c r="K2654" s="23"/>
      <c r="L2654" s="23"/>
      <c r="M2654" s="23"/>
      <c r="N2654" s="23"/>
      <c r="O2654" s="23"/>
      <c r="P2654" s="94"/>
    </row>
    <row r="2655" spans="1:16" x14ac:dyDescent="0.2">
      <c r="A2655" s="69"/>
      <c r="B2655" s="66"/>
      <c r="C2655" s="67"/>
      <c r="D2655" s="68"/>
      <c r="E2655" s="68"/>
      <c r="F2655" s="68"/>
      <c r="G2655" s="68"/>
      <c r="H2655" s="68"/>
      <c r="I2655" s="23" t="s">
        <v>75</v>
      </c>
      <c r="J2655" s="23"/>
      <c r="K2655" s="23"/>
      <c r="L2655" s="23"/>
      <c r="M2655" s="23"/>
      <c r="N2655" s="23"/>
      <c r="O2655" s="23"/>
      <c r="P2655" s="94"/>
    </row>
    <row r="2656" spans="1:16" x14ac:dyDescent="0.2">
      <c r="A2656" s="69"/>
      <c r="B2656" s="66"/>
      <c r="C2656" s="67"/>
      <c r="D2656" s="68"/>
      <c r="E2656" s="68"/>
      <c r="F2656" s="68"/>
      <c r="G2656" s="68"/>
      <c r="H2656" s="68"/>
      <c r="I2656" s="23" t="s">
        <v>75</v>
      </c>
      <c r="J2656" s="23"/>
      <c r="K2656" s="23"/>
      <c r="L2656" s="23"/>
      <c r="M2656" s="23"/>
      <c r="N2656" s="23"/>
      <c r="O2656" s="23"/>
      <c r="P2656" s="94"/>
    </row>
    <row r="2657" spans="1:16" x14ac:dyDescent="0.2">
      <c r="A2657" s="69"/>
      <c r="B2657" s="66"/>
      <c r="C2657" s="67"/>
      <c r="D2657" s="68"/>
      <c r="E2657" s="68"/>
      <c r="F2657" s="68"/>
      <c r="G2657" s="68"/>
      <c r="H2657" s="68"/>
      <c r="I2657" s="23" t="s">
        <v>75</v>
      </c>
      <c r="J2657" s="23"/>
      <c r="K2657" s="23"/>
      <c r="L2657" s="23"/>
      <c r="M2657" s="23"/>
      <c r="N2657" s="23"/>
      <c r="O2657" s="23"/>
      <c r="P2657" s="94"/>
    </row>
    <row r="2658" spans="1:16" x14ac:dyDescent="0.2">
      <c r="A2658" s="69"/>
      <c r="B2658" s="66"/>
      <c r="C2658" s="67"/>
      <c r="D2658" s="68"/>
      <c r="E2658" s="68"/>
      <c r="F2658" s="68"/>
      <c r="G2658" s="68"/>
      <c r="H2658" s="68"/>
      <c r="I2658" s="23" t="s">
        <v>75</v>
      </c>
      <c r="J2658" s="23"/>
      <c r="K2658" s="23"/>
      <c r="L2658" s="23"/>
      <c r="M2658" s="23"/>
      <c r="N2658" s="23"/>
      <c r="O2658" s="23"/>
      <c r="P2658" s="94"/>
    </row>
    <row r="2659" spans="1:16" x14ac:dyDescent="0.2">
      <c r="A2659" s="69"/>
      <c r="B2659" s="66"/>
      <c r="C2659" s="67"/>
      <c r="D2659" s="68"/>
      <c r="E2659" s="68"/>
      <c r="F2659" s="68"/>
      <c r="G2659" s="68"/>
      <c r="H2659" s="68"/>
      <c r="I2659" s="23" t="s">
        <v>30</v>
      </c>
      <c r="J2659" s="23"/>
      <c r="K2659" s="23"/>
      <c r="L2659" s="23"/>
      <c r="M2659" s="23"/>
      <c r="N2659" s="23"/>
      <c r="O2659" s="23"/>
      <c r="P2659" s="94"/>
    </row>
    <row r="2660" spans="1:16" x14ac:dyDescent="0.2">
      <c r="A2660" s="69"/>
      <c r="B2660" s="66"/>
      <c r="C2660" s="67"/>
      <c r="D2660" s="68"/>
      <c r="E2660" s="68"/>
      <c r="F2660" s="68"/>
      <c r="G2660" s="68"/>
      <c r="H2660" s="68"/>
      <c r="I2660" s="23" t="s">
        <v>75</v>
      </c>
      <c r="J2660" s="23"/>
      <c r="K2660" s="23"/>
      <c r="L2660" s="23"/>
      <c r="M2660" s="23"/>
      <c r="N2660" s="23"/>
      <c r="O2660" s="23"/>
      <c r="P2660" s="94"/>
    </row>
    <row r="2661" spans="1:16" x14ac:dyDescent="0.2">
      <c r="A2661" s="69"/>
      <c r="B2661" s="66"/>
      <c r="C2661" s="67"/>
      <c r="D2661" s="68"/>
      <c r="E2661" s="68"/>
      <c r="F2661" s="68"/>
      <c r="G2661" s="68"/>
      <c r="H2661" s="68"/>
      <c r="I2661" s="23" t="s">
        <v>75</v>
      </c>
      <c r="J2661" s="23"/>
      <c r="K2661" s="23"/>
      <c r="L2661" s="23"/>
      <c r="M2661" s="23"/>
      <c r="N2661" s="23"/>
      <c r="O2661" s="23"/>
      <c r="P2661" s="94"/>
    </row>
    <row r="2662" spans="1:16" x14ac:dyDescent="0.2">
      <c r="A2662" s="69"/>
      <c r="B2662" s="66"/>
      <c r="C2662" s="67"/>
      <c r="D2662" s="68"/>
      <c r="E2662" s="68"/>
      <c r="F2662" s="68"/>
      <c r="G2662" s="68"/>
      <c r="H2662" s="68"/>
      <c r="I2662" s="23" t="s">
        <v>75</v>
      </c>
      <c r="J2662" s="23"/>
      <c r="K2662" s="23"/>
      <c r="L2662" s="23"/>
      <c r="M2662" s="23"/>
      <c r="N2662" s="23"/>
      <c r="O2662" s="23"/>
      <c r="P2662" s="94"/>
    </row>
    <row r="2663" spans="1:16" x14ac:dyDescent="0.2">
      <c r="A2663" s="69"/>
      <c r="B2663" s="66"/>
      <c r="C2663" s="67"/>
      <c r="D2663" s="68"/>
      <c r="E2663" s="68"/>
      <c r="F2663" s="68"/>
      <c r="G2663" s="68"/>
      <c r="H2663" s="68"/>
      <c r="I2663" s="23" t="s">
        <v>75</v>
      </c>
      <c r="J2663" s="23"/>
      <c r="K2663" s="23"/>
      <c r="L2663" s="23"/>
      <c r="M2663" s="23"/>
      <c r="N2663" s="23"/>
      <c r="O2663" s="23"/>
      <c r="P2663" s="94"/>
    </row>
    <row r="2664" spans="1:16" x14ac:dyDescent="0.2">
      <c r="A2664" s="69"/>
      <c r="B2664" s="66"/>
      <c r="C2664" s="67"/>
      <c r="D2664" s="68"/>
      <c r="E2664" s="68"/>
      <c r="F2664" s="68"/>
      <c r="G2664" s="68"/>
      <c r="H2664" s="68"/>
      <c r="I2664" s="23" t="s">
        <v>30</v>
      </c>
      <c r="J2664" s="23"/>
      <c r="K2664" s="23"/>
      <c r="L2664" s="23"/>
      <c r="M2664" s="23"/>
      <c r="N2664" s="23"/>
      <c r="O2664" s="23"/>
      <c r="P2664" s="94"/>
    </row>
    <row r="2665" spans="1:16" x14ac:dyDescent="0.2">
      <c r="A2665" s="69"/>
      <c r="B2665" s="66"/>
      <c r="C2665" s="67"/>
      <c r="D2665" s="68"/>
      <c r="E2665" s="68"/>
      <c r="F2665" s="68"/>
      <c r="G2665" s="68"/>
      <c r="H2665" s="68"/>
      <c r="I2665" s="23" t="s">
        <v>75</v>
      </c>
      <c r="J2665" s="23"/>
      <c r="K2665" s="23"/>
      <c r="L2665" s="23"/>
      <c r="M2665" s="23"/>
      <c r="N2665" s="23"/>
      <c r="O2665" s="23"/>
      <c r="P2665" s="94"/>
    </row>
    <row r="2666" spans="1:16" x14ac:dyDescent="0.2">
      <c r="A2666" s="69"/>
      <c r="B2666" s="66"/>
      <c r="C2666" s="67"/>
      <c r="D2666" s="68"/>
      <c r="E2666" s="68"/>
      <c r="F2666" s="68"/>
      <c r="G2666" s="68"/>
      <c r="H2666" s="68"/>
      <c r="I2666" s="23" t="s">
        <v>75</v>
      </c>
      <c r="J2666" s="23"/>
      <c r="K2666" s="23"/>
      <c r="L2666" s="23"/>
      <c r="M2666" s="23"/>
      <c r="N2666" s="23"/>
      <c r="O2666" s="23"/>
      <c r="P2666" s="94"/>
    </row>
    <row r="2667" spans="1:16" x14ac:dyDescent="0.2">
      <c r="A2667" s="69"/>
      <c r="B2667" s="66"/>
      <c r="C2667" s="67"/>
      <c r="D2667" s="68"/>
      <c r="E2667" s="68"/>
      <c r="F2667" s="68"/>
      <c r="G2667" s="68"/>
      <c r="H2667" s="68"/>
      <c r="I2667" s="23" t="s">
        <v>30</v>
      </c>
      <c r="J2667" s="23"/>
      <c r="K2667" s="23"/>
      <c r="L2667" s="23"/>
      <c r="M2667" s="23"/>
      <c r="N2667" s="23"/>
      <c r="O2667" s="23"/>
      <c r="P2667" s="94"/>
    </row>
    <row r="2668" spans="1:16" x14ac:dyDescent="0.2">
      <c r="A2668" s="69"/>
      <c r="B2668" s="66"/>
      <c r="C2668" s="67"/>
      <c r="D2668" s="68"/>
      <c r="E2668" s="68"/>
      <c r="F2668" s="68"/>
      <c r="G2668" s="68"/>
      <c r="H2668" s="68"/>
      <c r="I2668" s="23" t="s">
        <v>75</v>
      </c>
      <c r="J2668" s="23"/>
      <c r="K2668" s="23"/>
      <c r="L2668" s="23"/>
      <c r="M2668" s="23"/>
      <c r="N2668" s="23"/>
      <c r="O2668" s="23"/>
      <c r="P2668" s="94"/>
    </row>
    <row r="2669" spans="1:16" x14ac:dyDescent="0.2">
      <c r="A2669" s="69"/>
      <c r="B2669" s="66"/>
      <c r="C2669" s="67"/>
      <c r="D2669" s="68"/>
      <c r="E2669" s="68"/>
      <c r="F2669" s="68"/>
      <c r="G2669" s="68"/>
      <c r="H2669" s="68"/>
      <c r="I2669" s="23" t="s">
        <v>30</v>
      </c>
      <c r="J2669" s="23"/>
      <c r="K2669" s="23"/>
      <c r="L2669" s="23"/>
      <c r="M2669" s="23"/>
      <c r="N2669" s="23"/>
      <c r="O2669" s="23"/>
      <c r="P2669" s="94"/>
    </row>
    <row r="2670" spans="1:16" x14ac:dyDescent="0.2">
      <c r="A2670" s="69"/>
      <c r="B2670" s="66"/>
      <c r="C2670" s="67"/>
      <c r="D2670" s="68"/>
      <c r="E2670" s="68"/>
      <c r="F2670" s="68"/>
      <c r="G2670" s="68"/>
      <c r="H2670" s="68"/>
      <c r="I2670" s="23" t="s">
        <v>75</v>
      </c>
      <c r="J2670" s="23"/>
      <c r="K2670" s="23"/>
      <c r="L2670" s="23"/>
      <c r="M2670" s="23"/>
      <c r="N2670" s="23"/>
      <c r="O2670" s="23"/>
      <c r="P2670" s="94"/>
    </row>
    <row r="2671" spans="1:16" x14ac:dyDescent="0.2">
      <c r="A2671" s="69"/>
      <c r="B2671" s="66"/>
      <c r="C2671" s="67"/>
      <c r="D2671" s="68"/>
      <c r="E2671" s="68"/>
      <c r="F2671" s="68"/>
      <c r="G2671" s="68"/>
      <c r="H2671" s="68"/>
      <c r="I2671" s="23" t="s">
        <v>75</v>
      </c>
      <c r="J2671" s="23"/>
      <c r="K2671" s="23"/>
      <c r="L2671" s="23"/>
      <c r="M2671" s="23"/>
      <c r="N2671" s="23"/>
      <c r="O2671" s="23"/>
      <c r="P2671" s="94"/>
    </row>
    <row r="2672" spans="1:16" x14ac:dyDescent="0.2">
      <c r="A2672" s="69"/>
      <c r="B2672" s="66"/>
      <c r="C2672" s="67"/>
      <c r="D2672" s="68"/>
      <c r="E2672" s="68"/>
      <c r="F2672" s="68"/>
      <c r="G2672" s="68"/>
      <c r="H2672" s="68"/>
      <c r="I2672" s="23" t="s">
        <v>75</v>
      </c>
      <c r="J2672" s="23"/>
      <c r="K2672" s="23"/>
      <c r="L2672" s="23"/>
      <c r="M2672" s="23"/>
      <c r="N2672" s="23"/>
      <c r="O2672" s="23"/>
      <c r="P2672" s="94"/>
    </row>
    <row r="2673" spans="1:16" x14ac:dyDescent="0.2">
      <c r="A2673" s="69"/>
      <c r="B2673" s="66"/>
      <c r="C2673" s="67"/>
      <c r="D2673" s="68"/>
      <c r="E2673" s="68"/>
      <c r="F2673" s="68"/>
      <c r="G2673" s="68"/>
      <c r="H2673" s="68"/>
      <c r="I2673" s="23" t="s">
        <v>75</v>
      </c>
      <c r="J2673" s="23"/>
      <c r="K2673" s="23"/>
      <c r="L2673" s="23"/>
      <c r="M2673" s="23"/>
      <c r="N2673" s="23"/>
      <c r="O2673" s="23"/>
      <c r="P2673" s="94"/>
    </row>
    <row r="2674" spans="1:16" x14ac:dyDescent="0.2">
      <c r="A2674" s="69"/>
      <c r="B2674" s="66"/>
      <c r="C2674" s="67"/>
      <c r="D2674" s="68"/>
      <c r="E2674" s="68"/>
      <c r="F2674" s="68"/>
      <c r="G2674" s="68"/>
      <c r="H2674" s="68"/>
      <c r="I2674" s="23" t="s">
        <v>75</v>
      </c>
      <c r="J2674" s="23"/>
      <c r="K2674" s="23"/>
      <c r="L2674" s="23"/>
      <c r="M2674" s="23"/>
      <c r="N2674" s="23"/>
      <c r="O2674" s="23"/>
      <c r="P2674" s="94"/>
    </row>
    <row r="2675" spans="1:16" x14ac:dyDescent="0.2">
      <c r="A2675" s="69"/>
      <c r="B2675" s="66"/>
      <c r="C2675" s="67"/>
      <c r="D2675" s="68"/>
      <c r="E2675" s="68"/>
      <c r="F2675" s="68"/>
      <c r="G2675" s="68"/>
      <c r="H2675" s="68"/>
      <c r="I2675" s="23" t="s">
        <v>75</v>
      </c>
      <c r="J2675" s="23"/>
      <c r="K2675" s="23"/>
      <c r="L2675" s="23"/>
      <c r="M2675" s="23"/>
      <c r="N2675" s="23"/>
      <c r="O2675" s="23"/>
      <c r="P2675" s="94"/>
    </row>
    <row r="2676" spans="1:16" x14ac:dyDescent="0.2">
      <c r="A2676" s="69"/>
      <c r="B2676" s="66"/>
      <c r="C2676" s="67"/>
      <c r="D2676" s="68"/>
      <c r="E2676" s="68"/>
      <c r="F2676" s="68"/>
      <c r="G2676" s="68"/>
      <c r="H2676" s="68"/>
      <c r="I2676" s="23" t="s">
        <v>75</v>
      </c>
      <c r="J2676" s="23"/>
      <c r="K2676" s="23"/>
      <c r="L2676" s="23"/>
      <c r="M2676" s="23"/>
      <c r="N2676" s="23"/>
      <c r="O2676" s="23"/>
      <c r="P2676" s="94"/>
    </row>
    <row r="2677" spans="1:16" x14ac:dyDescent="0.2">
      <c r="A2677" s="69"/>
      <c r="B2677" s="66"/>
      <c r="C2677" s="67"/>
      <c r="D2677" s="68"/>
      <c r="E2677" s="68"/>
      <c r="F2677" s="68"/>
      <c r="G2677" s="68"/>
      <c r="H2677" s="68"/>
      <c r="I2677" s="23" t="s">
        <v>75</v>
      </c>
      <c r="J2677" s="23"/>
      <c r="K2677" s="23"/>
      <c r="L2677" s="23"/>
      <c r="M2677" s="23"/>
      <c r="N2677" s="23"/>
      <c r="O2677" s="23"/>
      <c r="P2677" s="94"/>
    </row>
    <row r="2678" spans="1:16" x14ac:dyDescent="0.2">
      <c r="A2678" s="69"/>
      <c r="B2678" s="66"/>
      <c r="C2678" s="67"/>
      <c r="D2678" s="68"/>
      <c r="E2678" s="68"/>
      <c r="F2678" s="68"/>
      <c r="G2678" s="68"/>
      <c r="H2678" s="68"/>
      <c r="I2678" s="23" t="s">
        <v>75</v>
      </c>
      <c r="J2678" s="23" t="s">
        <v>23</v>
      </c>
      <c r="K2678" s="23" t="s">
        <v>24</v>
      </c>
      <c r="L2678" s="23" t="s">
        <v>25</v>
      </c>
      <c r="M2678" s="23" t="s">
        <v>25</v>
      </c>
      <c r="N2678" s="23" t="s">
        <v>422</v>
      </c>
      <c r="O2678" s="23" t="s">
        <v>423</v>
      </c>
      <c r="P2678" s="94"/>
    </row>
    <row r="2679" spans="1:16" x14ac:dyDescent="0.2">
      <c r="A2679" s="69"/>
      <c r="B2679" s="66"/>
      <c r="C2679" s="67"/>
      <c r="D2679" s="68"/>
      <c r="E2679" s="68"/>
      <c r="F2679" s="68"/>
      <c r="G2679" s="68"/>
      <c r="H2679" s="68"/>
      <c r="I2679" s="23" t="s">
        <v>75</v>
      </c>
      <c r="J2679" s="23"/>
      <c r="K2679" s="23"/>
      <c r="L2679" s="23"/>
      <c r="M2679" s="23"/>
      <c r="N2679" s="23"/>
      <c r="O2679" s="23"/>
      <c r="P2679" s="94"/>
    </row>
    <row r="2680" spans="1:16" x14ac:dyDescent="0.2">
      <c r="A2680" s="69"/>
      <c r="B2680" s="66"/>
      <c r="C2680" s="67"/>
      <c r="D2680" s="68"/>
      <c r="E2680" s="68"/>
      <c r="F2680" s="68"/>
      <c r="G2680" s="68"/>
      <c r="H2680" s="68"/>
      <c r="I2680" s="23" t="s">
        <v>30</v>
      </c>
      <c r="J2680" s="23"/>
      <c r="K2680" s="23"/>
      <c r="L2680" s="23"/>
      <c r="M2680" s="23"/>
      <c r="N2680" s="23"/>
      <c r="O2680" s="23"/>
      <c r="P2680" s="94"/>
    </row>
    <row r="2681" spans="1:16" x14ac:dyDescent="0.2">
      <c r="A2681" s="69"/>
      <c r="B2681" s="66"/>
      <c r="C2681" s="67"/>
      <c r="D2681" s="68"/>
      <c r="E2681" s="68"/>
      <c r="F2681" s="68"/>
      <c r="G2681" s="68"/>
      <c r="H2681" s="68"/>
      <c r="I2681" s="23" t="s">
        <v>75</v>
      </c>
      <c r="J2681" s="23"/>
      <c r="K2681" s="23"/>
      <c r="L2681" s="23"/>
      <c r="M2681" s="23"/>
      <c r="N2681" s="23"/>
      <c r="O2681" s="23"/>
      <c r="P2681" s="94"/>
    </row>
    <row r="2682" spans="1:16" x14ac:dyDescent="0.2">
      <c r="A2682" s="69"/>
      <c r="B2682" s="66"/>
      <c r="C2682" s="67"/>
      <c r="D2682" s="68"/>
      <c r="E2682" s="68"/>
      <c r="F2682" s="68"/>
      <c r="G2682" s="68"/>
      <c r="H2682" s="68"/>
      <c r="I2682" s="23" t="s">
        <v>30</v>
      </c>
      <c r="J2682" s="23"/>
      <c r="K2682" s="23"/>
      <c r="L2682" s="23"/>
      <c r="M2682" s="23"/>
      <c r="N2682" s="23"/>
      <c r="O2682" s="23"/>
      <c r="P2682" s="94"/>
    </row>
    <row r="2683" spans="1:16" x14ac:dyDescent="0.2">
      <c r="A2683" s="69"/>
      <c r="B2683" s="66"/>
      <c r="C2683" s="67"/>
      <c r="D2683" s="68"/>
      <c r="E2683" s="68"/>
      <c r="F2683" s="68"/>
      <c r="G2683" s="68"/>
      <c r="H2683" s="68"/>
      <c r="I2683" s="23" t="s">
        <v>30</v>
      </c>
      <c r="J2683" s="23"/>
      <c r="K2683" s="23"/>
      <c r="L2683" s="23"/>
      <c r="M2683" s="23"/>
      <c r="N2683" s="23"/>
      <c r="O2683" s="23"/>
      <c r="P2683" s="94"/>
    </row>
    <row r="2684" spans="1:16" x14ac:dyDescent="0.2">
      <c r="A2684" s="69"/>
      <c r="B2684" s="66"/>
      <c r="C2684" s="67"/>
      <c r="D2684" s="68"/>
      <c r="E2684" s="68"/>
      <c r="F2684" s="68"/>
      <c r="G2684" s="68"/>
      <c r="H2684" s="68"/>
      <c r="I2684" s="23" t="s">
        <v>75</v>
      </c>
      <c r="J2684" s="23"/>
      <c r="K2684" s="23"/>
      <c r="L2684" s="23"/>
      <c r="M2684" s="23"/>
      <c r="N2684" s="23"/>
      <c r="O2684" s="23"/>
      <c r="P2684" s="94"/>
    </row>
    <row r="2685" spans="1:16" x14ac:dyDescent="0.2">
      <c r="A2685" s="69"/>
      <c r="B2685" s="66"/>
      <c r="C2685" s="67"/>
      <c r="D2685" s="68"/>
      <c r="E2685" s="68"/>
      <c r="F2685" s="68"/>
      <c r="G2685" s="68"/>
      <c r="H2685" s="68"/>
      <c r="I2685" s="23" t="s">
        <v>75</v>
      </c>
      <c r="J2685" s="23"/>
      <c r="K2685" s="23"/>
      <c r="L2685" s="23"/>
      <c r="M2685" s="23"/>
      <c r="N2685" s="23"/>
      <c r="O2685" s="23"/>
      <c r="P2685" s="94"/>
    </row>
    <row r="2686" spans="1:16" x14ac:dyDescent="0.2">
      <c r="A2686" s="69"/>
      <c r="B2686" s="66"/>
      <c r="C2686" s="67"/>
      <c r="D2686" s="68"/>
      <c r="E2686" s="68"/>
      <c r="F2686" s="68"/>
      <c r="G2686" s="68"/>
      <c r="H2686" s="68"/>
      <c r="I2686" s="23" t="s">
        <v>75</v>
      </c>
      <c r="J2686" s="23"/>
      <c r="K2686" s="23"/>
      <c r="L2686" s="23"/>
      <c r="M2686" s="23"/>
      <c r="N2686" s="23"/>
      <c r="O2686" s="23"/>
      <c r="P2686" s="94"/>
    </row>
    <row r="2687" spans="1:16" x14ac:dyDescent="0.2">
      <c r="A2687" s="69"/>
      <c r="B2687" s="66"/>
      <c r="C2687" s="67"/>
      <c r="D2687" s="68"/>
      <c r="E2687" s="68"/>
      <c r="F2687" s="68"/>
      <c r="G2687" s="68"/>
      <c r="H2687" s="68"/>
      <c r="I2687" s="23" t="s">
        <v>75</v>
      </c>
      <c r="J2687" s="23"/>
      <c r="K2687" s="23"/>
      <c r="L2687" s="23"/>
      <c r="M2687" s="23"/>
      <c r="N2687" s="23"/>
      <c r="O2687" s="23"/>
      <c r="P2687" s="94"/>
    </row>
    <row r="2688" spans="1:16" x14ac:dyDescent="0.2">
      <c r="A2688" s="69"/>
      <c r="B2688" s="66"/>
      <c r="C2688" s="67"/>
      <c r="D2688" s="68"/>
      <c r="E2688" s="68"/>
      <c r="F2688" s="68"/>
      <c r="G2688" s="68"/>
      <c r="H2688" s="68"/>
      <c r="I2688" s="23" t="s">
        <v>75</v>
      </c>
      <c r="J2688" s="23"/>
      <c r="K2688" s="23"/>
      <c r="L2688" s="23"/>
      <c r="M2688" s="23"/>
      <c r="N2688" s="23"/>
      <c r="O2688" s="23"/>
      <c r="P2688" s="94"/>
    </row>
    <row r="2689" spans="1:16" x14ac:dyDescent="0.2">
      <c r="A2689" s="69"/>
      <c r="B2689" s="66"/>
      <c r="C2689" s="67"/>
      <c r="D2689" s="68"/>
      <c r="E2689" s="68"/>
      <c r="F2689" s="68"/>
      <c r="G2689" s="68"/>
      <c r="H2689" s="68"/>
      <c r="I2689" s="23" t="s">
        <v>75</v>
      </c>
      <c r="J2689" s="23"/>
      <c r="K2689" s="23"/>
      <c r="L2689" s="23"/>
      <c r="M2689" s="23"/>
      <c r="N2689" s="23"/>
      <c r="O2689" s="23"/>
      <c r="P2689" s="94"/>
    </row>
    <row r="2690" spans="1:16" x14ac:dyDescent="0.2">
      <c r="A2690" s="69"/>
      <c r="B2690" s="66"/>
      <c r="C2690" s="67"/>
      <c r="D2690" s="68"/>
      <c r="E2690" s="68"/>
      <c r="F2690" s="68"/>
      <c r="G2690" s="68"/>
      <c r="H2690" s="68"/>
      <c r="I2690" s="23" t="s">
        <v>75</v>
      </c>
      <c r="J2690" s="23"/>
      <c r="K2690" s="23"/>
      <c r="L2690" s="23"/>
      <c r="M2690" s="23"/>
      <c r="N2690" s="23"/>
      <c r="O2690" s="23"/>
      <c r="P2690" s="94"/>
    </row>
    <row r="2691" spans="1:16" x14ac:dyDescent="0.2">
      <c r="A2691" s="69"/>
      <c r="B2691" s="66"/>
      <c r="C2691" s="67"/>
      <c r="D2691" s="68"/>
      <c r="E2691" s="68"/>
      <c r="F2691" s="68"/>
      <c r="G2691" s="68"/>
      <c r="H2691" s="68"/>
      <c r="I2691" s="23" t="s">
        <v>75</v>
      </c>
      <c r="J2691" s="23"/>
      <c r="K2691" s="23"/>
      <c r="L2691" s="23"/>
      <c r="M2691" s="23"/>
      <c r="N2691" s="23"/>
      <c r="O2691" s="23"/>
      <c r="P2691" s="94"/>
    </row>
    <row r="2692" spans="1:16" x14ac:dyDescent="0.2">
      <c r="A2692" s="69"/>
      <c r="B2692" s="66"/>
      <c r="C2692" s="67"/>
      <c r="D2692" s="68"/>
      <c r="E2692" s="68"/>
      <c r="F2692" s="68"/>
      <c r="G2692" s="68"/>
      <c r="H2692" s="68"/>
      <c r="I2692" s="23" t="s">
        <v>75</v>
      </c>
      <c r="J2692" s="23"/>
      <c r="K2692" s="23"/>
      <c r="L2692" s="23"/>
      <c r="M2692" s="23"/>
      <c r="N2692" s="23"/>
      <c r="O2692" s="23"/>
      <c r="P2692" s="94"/>
    </row>
    <row r="2693" spans="1:16" x14ac:dyDescent="0.2">
      <c r="A2693" s="69"/>
      <c r="B2693" s="66"/>
      <c r="C2693" s="67"/>
      <c r="D2693" s="68"/>
      <c r="E2693" s="68"/>
      <c r="F2693" s="68"/>
      <c r="G2693" s="68"/>
      <c r="H2693" s="68"/>
      <c r="I2693" s="23" t="s">
        <v>75</v>
      </c>
      <c r="J2693" s="23"/>
      <c r="K2693" s="23"/>
      <c r="L2693" s="23"/>
      <c r="M2693" s="23"/>
      <c r="N2693" s="23"/>
      <c r="O2693" s="23"/>
      <c r="P2693" s="94"/>
    </row>
    <row r="2694" spans="1:16" x14ac:dyDescent="0.2">
      <c r="A2694" s="69"/>
      <c r="B2694" s="66"/>
      <c r="C2694" s="67"/>
      <c r="D2694" s="68"/>
      <c r="E2694" s="68"/>
      <c r="F2694" s="68"/>
      <c r="G2694" s="68"/>
      <c r="H2694" s="68"/>
      <c r="I2694" s="23" t="s">
        <v>75</v>
      </c>
      <c r="J2694" s="23"/>
      <c r="K2694" s="23"/>
      <c r="L2694" s="23"/>
      <c r="M2694" s="23"/>
      <c r="N2694" s="23"/>
      <c r="O2694" s="23"/>
      <c r="P2694" s="94"/>
    </row>
    <row r="2695" spans="1:16" x14ac:dyDescent="0.2">
      <c r="A2695" s="69"/>
      <c r="B2695" s="66"/>
      <c r="C2695" s="67"/>
      <c r="D2695" s="68"/>
      <c r="E2695" s="68"/>
      <c r="F2695" s="68"/>
      <c r="G2695" s="68"/>
      <c r="H2695" s="68"/>
      <c r="I2695" s="23" t="s">
        <v>75</v>
      </c>
      <c r="J2695" s="23"/>
      <c r="K2695" s="23"/>
      <c r="L2695" s="23"/>
      <c r="M2695" s="23"/>
      <c r="N2695" s="23"/>
      <c r="O2695" s="23"/>
      <c r="P2695" s="94"/>
    </row>
    <row r="2696" spans="1:16" x14ac:dyDescent="0.2">
      <c r="A2696" s="69"/>
      <c r="B2696" s="66"/>
      <c r="C2696" s="67"/>
      <c r="D2696" s="68"/>
      <c r="E2696" s="68"/>
      <c r="F2696" s="68"/>
      <c r="G2696" s="68"/>
      <c r="H2696" s="68"/>
      <c r="I2696" s="23" t="s">
        <v>75</v>
      </c>
      <c r="J2696" s="23"/>
      <c r="K2696" s="23"/>
      <c r="L2696" s="23"/>
      <c r="M2696" s="23"/>
      <c r="N2696" s="23"/>
      <c r="O2696" s="23"/>
      <c r="P2696" s="94"/>
    </row>
    <row r="2697" spans="1:16" x14ac:dyDescent="0.2">
      <c r="A2697" s="69"/>
      <c r="B2697" s="66"/>
      <c r="C2697" s="67"/>
      <c r="D2697" s="68"/>
      <c r="E2697" s="68"/>
      <c r="F2697" s="68"/>
      <c r="G2697" s="68"/>
      <c r="H2697" s="68"/>
      <c r="I2697" s="23" t="s">
        <v>30</v>
      </c>
      <c r="J2697" s="23"/>
      <c r="K2697" s="23"/>
      <c r="L2697" s="23"/>
      <c r="M2697" s="23"/>
      <c r="N2697" s="23"/>
      <c r="O2697" s="23"/>
      <c r="P2697" s="94"/>
    </row>
    <row r="2698" spans="1:16" x14ac:dyDescent="0.2">
      <c r="A2698" s="69"/>
      <c r="B2698" s="66"/>
      <c r="C2698" s="67"/>
      <c r="D2698" s="68"/>
      <c r="E2698" s="68"/>
      <c r="F2698" s="68"/>
      <c r="G2698" s="68"/>
      <c r="H2698" s="68"/>
      <c r="I2698" s="23" t="s">
        <v>75</v>
      </c>
      <c r="J2698" s="23"/>
      <c r="K2698" s="23"/>
      <c r="L2698" s="23"/>
      <c r="M2698" s="23"/>
      <c r="N2698" s="23"/>
      <c r="O2698" s="23"/>
      <c r="P2698" s="94"/>
    </row>
    <row r="2699" spans="1:16" x14ac:dyDescent="0.2">
      <c r="A2699" s="69"/>
      <c r="B2699" s="66"/>
      <c r="C2699" s="67"/>
      <c r="D2699" s="68"/>
      <c r="E2699" s="68"/>
      <c r="F2699" s="68"/>
      <c r="G2699" s="68"/>
      <c r="H2699" s="68"/>
      <c r="I2699" s="23" t="s">
        <v>30</v>
      </c>
      <c r="J2699" s="23"/>
      <c r="K2699" s="23"/>
      <c r="L2699" s="23"/>
      <c r="M2699" s="23"/>
      <c r="N2699" s="23"/>
      <c r="O2699" s="23"/>
      <c r="P2699" s="94"/>
    </row>
    <row r="2700" spans="1:16" x14ac:dyDescent="0.2">
      <c r="A2700" s="69"/>
      <c r="B2700" s="66"/>
      <c r="C2700" s="67"/>
      <c r="D2700" s="68"/>
      <c r="E2700" s="68"/>
      <c r="F2700" s="68"/>
      <c r="G2700" s="68"/>
      <c r="H2700" s="68"/>
      <c r="I2700" s="23" t="s">
        <v>30</v>
      </c>
      <c r="J2700" s="23"/>
      <c r="K2700" s="23"/>
      <c r="L2700" s="23"/>
      <c r="M2700" s="23"/>
      <c r="N2700" s="23"/>
      <c r="O2700" s="23"/>
      <c r="P2700" s="94"/>
    </row>
    <row r="2701" spans="1:16" x14ac:dyDescent="0.2">
      <c r="A2701" s="69"/>
      <c r="B2701" s="66"/>
      <c r="C2701" s="67"/>
      <c r="D2701" s="68"/>
      <c r="E2701" s="68"/>
      <c r="F2701" s="68"/>
      <c r="G2701" s="68"/>
      <c r="H2701" s="68"/>
      <c r="I2701" s="23" t="s">
        <v>75</v>
      </c>
      <c r="J2701" s="23"/>
      <c r="K2701" s="23"/>
      <c r="L2701" s="23"/>
      <c r="M2701" s="23"/>
      <c r="N2701" s="23"/>
      <c r="O2701" s="23"/>
      <c r="P2701" s="94"/>
    </row>
    <row r="2702" spans="1:16" x14ac:dyDescent="0.2">
      <c r="A2702" s="69"/>
      <c r="B2702" s="66"/>
      <c r="C2702" s="67"/>
      <c r="D2702" s="68"/>
      <c r="E2702" s="68"/>
      <c r="F2702" s="68"/>
      <c r="G2702" s="68"/>
      <c r="H2702" s="68"/>
      <c r="I2702" s="23" t="s">
        <v>30</v>
      </c>
      <c r="J2702" s="23"/>
      <c r="K2702" s="23"/>
      <c r="L2702" s="23"/>
      <c r="M2702" s="23"/>
      <c r="N2702" s="23"/>
      <c r="O2702" s="23"/>
      <c r="P2702" s="94"/>
    </row>
    <row r="2703" spans="1:16" x14ac:dyDescent="0.2">
      <c r="A2703" s="69"/>
      <c r="B2703" s="66"/>
      <c r="C2703" s="67"/>
      <c r="D2703" s="68"/>
      <c r="E2703" s="68"/>
      <c r="F2703" s="68"/>
      <c r="G2703" s="68"/>
      <c r="H2703" s="68"/>
      <c r="I2703" s="23" t="s">
        <v>30</v>
      </c>
      <c r="J2703" s="23"/>
      <c r="K2703" s="23"/>
      <c r="L2703" s="23"/>
      <c r="M2703" s="23"/>
      <c r="N2703" s="23"/>
      <c r="O2703" s="23"/>
      <c r="P2703" s="94"/>
    </row>
    <row r="2704" spans="1:16" x14ac:dyDescent="0.2">
      <c r="A2704" s="33"/>
      <c r="B2704" s="34"/>
      <c r="C2704" s="35"/>
      <c r="D2704" s="23"/>
      <c r="E2704" s="23"/>
      <c r="F2704" s="23"/>
      <c r="G2704" s="23"/>
      <c r="H2704" s="23"/>
      <c r="I2704" s="23" t="s">
        <v>30</v>
      </c>
      <c r="J2704" s="23"/>
      <c r="K2704" s="23"/>
      <c r="L2704" s="23"/>
      <c r="M2704" s="23"/>
      <c r="N2704" s="23"/>
      <c r="O2704" s="23"/>
      <c r="P2704" s="94"/>
    </row>
    <row r="2705" spans="1:16" x14ac:dyDescent="0.2">
      <c r="A2705" s="33"/>
      <c r="B2705" s="34"/>
      <c r="C2705" s="35"/>
      <c r="D2705" s="23"/>
      <c r="E2705" s="23"/>
      <c r="F2705" s="23"/>
      <c r="G2705" s="23"/>
      <c r="H2705" s="23"/>
      <c r="I2705" s="23" t="s">
        <v>30</v>
      </c>
      <c r="J2705" s="23"/>
      <c r="K2705" s="23"/>
      <c r="L2705" s="23"/>
      <c r="M2705" s="23"/>
      <c r="N2705" s="23"/>
      <c r="O2705" s="23"/>
      <c r="P2705" s="94"/>
    </row>
    <row r="2706" spans="1:16" x14ac:dyDescent="0.2">
      <c r="A2706" s="33"/>
      <c r="B2706" s="34"/>
      <c r="C2706" s="35"/>
      <c r="D2706" s="23"/>
      <c r="E2706" s="23"/>
      <c r="F2706" s="23"/>
      <c r="G2706" s="23"/>
      <c r="H2706" s="23"/>
      <c r="I2706" s="23" t="s">
        <v>75</v>
      </c>
      <c r="J2706" s="23"/>
      <c r="K2706" s="23"/>
      <c r="L2706" s="23"/>
      <c r="M2706" s="23"/>
      <c r="N2706" s="23"/>
      <c r="O2706" s="23"/>
      <c r="P2706" s="94"/>
    </row>
    <row r="2707" spans="1:16" x14ac:dyDescent="0.2">
      <c r="A2707" s="33"/>
      <c r="B2707" s="34"/>
      <c r="C2707" s="35"/>
      <c r="D2707" s="23"/>
      <c r="E2707" s="23"/>
      <c r="F2707" s="23"/>
      <c r="G2707" s="23"/>
      <c r="H2707" s="23"/>
      <c r="I2707" s="23" t="s">
        <v>75</v>
      </c>
      <c r="J2707" s="23"/>
      <c r="K2707" s="23"/>
      <c r="L2707" s="23"/>
      <c r="M2707" s="23"/>
      <c r="N2707" s="23"/>
      <c r="O2707" s="23"/>
      <c r="P2707" s="94"/>
    </row>
    <row r="2708" spans="1:16" x14ac:dyDescent="0.2">
      <c r="A2708" s="33"/>
      <c r="B2708" s="34"/>
      <c r="C2708" s="35"/>
      <c r="D2708" s="23"/>
      <c r="E2708" s="23"/>
      <c r="F2708" s="23"/>
      <c r="G2708" s="23"/>
      <c r="H2708" s="23"/>
      <c r="I2708" s="23" t="s">
        <v>30</v>
      </c>
      <c r="J2708" s="23"/>
      <c r="K2708" s="23"/>
      <c r="L2708" s="23"/>
      <c r="M2708" s="23"/>
      <c r="N2708" s="23"/>
      <c r="O2708" s="23"/>
      <c r="P2708" s="94"/>
    </row>
    <row r="2709" spans="1:16" x14ac:dyDescent="0.2">
      <c r="A2709" s="33"/>
      <c r="B2709" s="34"/>
      <c r="C2709" s="35"/>
      <c r="D2709" s="23"/>
      <c r="E2709" s="23"/>
      <c r="F2709" s="23"/>
      <c r="G2709" s="23"/>
      <c r="H2709" s="23"/>
      <c r="I2709" s="23" t="s">
        <v>75</v>
      </c>
      <c r="J2709" s="23"/>
      <c r="K2709" s="23"/>
      <c r="L2709" s="23"/>
      <c r="M2709" s="23"/>
      <c r="N2709" s="23"/>
      <c r="O2709" s="23"/>
      <c r="P2709" s="94"/>
    </row>
    <row r="2710" spans="1:16" x14ac:dyDescent="0.2">
      <c r="A2710" s="33"/>
      <c r="B2710" s="34"/>
      <c r="C2710" s="35"/>
      <c r="D2710" s="23"/>
      <c r="E2710" s="23"/>
      <c r="F2710" s="23"/>
      <c r="G2710" s="23"/>
      <c r="H2710" s="23"/>
      <c r="I2710" s="23" t="s">
        <v>30</v>
      </c>
      <c r="J2710" s="23"/>
      <c r="K2710" s="23"/>
      <c r="L2710" s="23"/>
      <c r="M2710" s="23"/>
      <c r="N2710" s="23"/>
      <c r="O2710" s="23"/>
      <c r="P2710" s="94"/>
    </row>
    <row r="2711" spans="1:16" x14ac:dyDescent="0.2">
      <c r="A2711" s="33"/>
      <c r="B2711" s="34"/>
      <c r="C2711" s="35"/>
      <c r="D2711" s="23"/>
      <c r="E2711" s="23"/>
      <c r="F2711" s="23"/>
      <c r="G2711" s="23"/>
      <c r="H2711" s="23"/>
      <c r="I2711" s="23" t="s">
        <v>30</v>
      </c>
      <c r="J2711" s="23"/>
      <c r="K2711" s="23"/>
      <c r="L2711" s="23"/>
      <c r="M2711" s="23"/>
      <c r="N2711" s="23"/>
      <c r="O2711" s="23"/>
      <c r="P2711" s="94"/>
    </row>
    <row r="2712" spans="1:16" x14ac:dyDescent="0.2">
      <c r="A2712" s="33"/>
      <c r="B2712" s="34"/>
      <c r="C2712" s="35"/>
      <c r="D2712" s="23"/>
      <c r="E2712" s="23"/>
      <c r="F2712" s="23"/>
      <c r="G2712" s="23"/>
      <c r="H2712" s="23"/>
      <c r="I2712" s="23" t="s">
        <v>30</v>
      </c>
      <c r="J2712" s="23"/>
      <c r="K2712" s="23"/>
      <c r="L2712" s="23"/>
      <c r="M2712" s="23"/>
      <c r="N2712" s="23"/>
      <c r="O2712" s="23"/>
      <c r="P2712" s="94"/>
    </row>
    <row r="2713" spans="1:16" x14ac:dyDescent="0.2">
      <c r="A2713" s="33"/>
      <c r="B2713" s="34"/>
      <c r="C2713" s="35"/>
      <c r="D2713" s="23"/>
      <c r="E2713" s="23"/>
      <c r="F2713" s="23"/>
      <c r="G2713" s="23"/>
      <c r="H2713" s="23"/>
      <c r="I2713" s="23" t="s">
        <v>30</v>
      </c>
      <c r="J2713" s="23"/>
      <c r="K2713" s="23"/>
      <c r="L2713" s="23"/>
      <c r="M2713" s="23"/>
      <c r="N2713" s="23"/>
      <c r="O2713" s="23"/>
      <c r="P2713" s="94"/>
    </row>
    <row r="2714" spans="1:16" x14ac:dyDescent="0.2">
      <c r="A2714" s="33"/>
      <c r="B2714" s="34"/>
      <c r="C2714" s="35"/>
      <c r="D2714" s="23"/>
      <c r="E2714" s="23"/>
      <c r="F2714" s="23"/>
      <c r="G2714" s="23"/>
      <c r="H2714" s="23"/>
      <c r="I2714" s="23" t="s">
        <v>75</v>
      </c>
      <c r="J2714" s="23"/>
      <c r="K2714" s="23"/>
      <c r="L2714" s="23"/>
      <c r="M2714" s="23"/>
      <c r="N2714" s="23"/>
      <c r="O2714" s="23"/>
      <c r="P2714" s="94"/>
    </row>
    <row r="2715" spans="1:16" x14ac:dyDescent="0.2">
      <c r="A2715" s="33"/>
      <c r="B2715" s="34"/>
      <c r="C2715" s="35"/>
      <c r="D2715" s="23"/>
      <c r="E2715" s="23"/>
      <c r="F2715" s="23"/>
      <c r="G2715" s="23"/>
      <c r="H2715" s="23"/>
      <c r="I2715" s="23" t="s">
        <v>75</v>
      </c>
      <c r="J2715" s="23"/>
      <c r="K2715" s="23"/>
      <c r="L2715" s="23"/>
      <c r="M2715" s="23"/>
      <c r="N2715" s="23"/>
      <c r="O2715" s="23"/>
      <c r="P2715" s="94"/>
    </row>
    <row r="2716" spans="1:16" x14ac:dyDescent="0.2">
      <c r="A2716" s="33"/>
      <c r="B2716" s="34"/>
      <c r="C2716" s="35"/>
      <c r="D2716" s="23"/>
      <c r="E2716" s="23"/>
      <c r="F2716" s="23"/>
      <c r="G2716" s="23"/>
      <c r="H2716" s="23"/>
      <c r="I2716" s="23" t="s">
        <v>75</v>
      </c>
      <c r="J2716" s="23"/>
      <c r="K2716" s="23"/>
      <c r="L2716" s="23"/>
      <c r="M2716" s="23"/>
      <c r="N2716" s="23"/>
      <c r="O2716" s="23"/>
      <c r="P2716" s="94"/>
    </row>
    <row r="2717" spans="1:16" x14ac:dyDescent="0.2">
      <c r="A2717" s="33"/>
      <c r="B2717" s="34"/>
      <c r="C2717" s="35"/>
      <c r="D2717" s="23"/>
      <c r="E2717" s="23"/>
      <c r="F2717" s="23"/>
      <c r="G2717" s="23"/>
      <c r="H2717" s="23"/>
      <c r="I2717" s="23" t="s">
        <v>75</v>
      </c>
      <c r="J2717" s="23"/>
      <c r="K2717" s="23"/>
      <c r="L2717" s="23"/>
      <c r="M2717" s="23"/>
      <c r="N2717" s="23"/>
      <c r="O2717" s="23"/>
      <c r="P2717" s="94"/>
    </row>
    <row r="2718" spans="1:16" x14ac:dyDescent="0.2">
      <c r="A2718" s="33"/>
      <c r="B2718" s="34"/>
      <c r="C2718" s="35"/>
      <c r="D2718" s="23"/>
      <c r="E2718" s="23"/>
      <c r="F2718" s="23"/>
      <c r="G2718" s="23"/>
      <c r="H2718" s="23"/>
      <c r="I2718" s="23" t="s">
        <v>75</v>
      </c>
      <c r="J2718" s="23"/>
      <c r="K2718" s="23"/>
      <c r="L2718" s="23"/>
      <c r="M2718" s="23"/>
      <c r="N2718" s="23"/>
      <c r="O2718" s="23"/>
      <c r="P2718" s="94"/>
    </row>
    <row r="2719" spans="1:16" x14ac:dyDescent="0.2">
      <c r="A2719" s="33"/>
      <c r="B2719" s="34"/>
      <c r="C2719" s="35"/>
      <c r="D2719" s="23"/>
      <c r="E2719" s="23"/>
      <c r="F2719" s="23"/>
      <c r="G2719" s="23"/>
      <c r="H2719" s="23"/>
      <c r="I2719" s="23" t="s">
        <v>30</v>
      </c>
      <c r="J2719" s="23"/>
      <c r="K2719" s="23"/>
      <c r="L2719" s="23"/>
      <c r="M2719" s="23"/>
      <c r="N2719" s="23"/>
      <c r="O2719" s="23"/>
      <c r="P2719" s="94"/>
    </row>
    <row r="2720" spans="1:16" x14ac:dyDescent="0.2">
      <c r="A2720" s="33"/>
      <c r="B2720" s="34"/>
      <c r="C2720" s="35"/>
      <c r="D2720" s="23"/>
      <c r="E2720" s="23"/>
      <c r="F2720" s="23"/>
      <c r="G2720" s="23"/>
      <c r="H2720" s="23"/>
      <c r="I2720" s="23" t="s">
        <v>75</v>
      </c>
      <c r="J2720" s="23"/>
      <c r="K2720" s="23"/>
      <c r="L2720" s="23"/>
      <c r="M2720" s="23"/>
      <c r="N2720" s="23"/>
      <c r="O2720" s="23"/>
      <c r="P2720" s="94"/>
    </row>
    <row r="2721" spans="1:16" x14ac:dyDescent="0.2">
      <c r="A2721" s="33"/>
      <c r="B2721" s="34"/>
      <c r="C2721" s="35"/>
      <c r="D2721" s="23"/>
      <c r="E2721" s="23"/>
      <c r="F2721" s="23"/>
      <c r="G2721" s="23"/>
      <c r="H2721" s="23"/>
      <c r="I2721" s="23" t="s">
        <v>75</v>
      </c>
      <c r="J2721" s="23"/>
      <c r="K2721" s="23"/>
      <c r="L2721" s="23"/>
      <c r="M2721" s="23"/>
      <c r="N2721" s="23"/>
      <c r="O2721" s="23"/>
      <c r="P2721" s="94"/>
    </row>
    <row r="2722" spans="1:16" x14ac:dyDescent="0.2">
      <c r="A2722" s="33"/>
      <c r="B2722" s="34"/>
      <c r="C2722" s="35"/>
      <c r="D2722" s="23"/>
      <c r="E2722" s="23"/>
      <c r="F2722" s="23"/>
      <c r="G2722" s="23"/>
      <c r="H2722" s="23"/>
      <c r="I2722" s="23" t="s">
        <v>75</v>
      </c>
      <c r="J2722" s="23"/>
      <c r="K2722" s="23"/>
      <c r="L2722" s="23"/>
      <c r="M2722" s="23"/>
      <c r="N2722" s="23"/>
      <c r="O2722" s="23"/>
      <c r="P2722" s="94"/>
    </row>
    <row r="2723" spans="1:16" x14ac:dyDescent="0.2">
      <c r="A2723" s="33"/>
      <c r="B2723" s="34"/>
      <c r="C2723" s="35"/>
      <c r="D2723" s="23"/>
      <c r="E2723" s="23"/>
      <c r="F2723" s="23"/>
      <c r="G2723" s="23"/>
      <c r="H2723" s="23"/>
      <c r="I2723" s="23" t="s">
        <v>75</v>
      </c>
      <c r="J2723" s="23"/>
      <c r="K2723" s="23"/>
      <c r="L2723" s="23"/>
      <c r="M2723" s="23"/>
      <c r="N2723" s="23"/>
      <c r="O2723" s="23"/>
      <c r="P2723" s="94"/>
    </row>
    <row r="2724" spans="1:16" x14ac:dyDescent="0.2">
      <c r="A2724" s="33"/>
      <c r="B2724" s="34"/>
      <c r="C2724" s="35"/>
      <c r="D2724" s="23"/>
      <c r="E2724" s="23"/>
      <c r="F2724" s="23"/>
      <c r="G2724" s="23"/>
      <c r="H2724" s="23"/>
      <c r="I2724" s="23" t="s">
        <v>30</v>
      </c>
      <c r="J2724" s="23"/>
      <c r="K2724" s="23"/>
      <c r="L2724" s="23"/>
      <c r="M2724" s="23"/>
      <c r="N2724" s="23"/>
      <c r="O2724" s="23"/>
      <c r="P2724" s="94"/>
    </row>
    <row r="2725" spans="1:16" x14ac:dyDescent="0.2">
      <c r="A2725" s="33"/>
      <c r="B2725" s="34"/>
      <c r="C2725" s="35"/>
      <c r="D2725" s="23"/>
      <c r="E2725" s="23"/>
      <c r="F2725" s="23"/>
      <c r="G2725" s="23"/>
      <c r="H2725" s="23"/>
      <c r="I2725" s="23" t="s">
        <v>75</v>
      </c>
      <c r="J2725" s="23"/>
      <c r="K2725" s="23"/>
      <c r="L2725" s="23"/>
      <c r="M2725" s="23"/>
      <c r="N2725" s="23"/>
      <c r="O2725" s="23"/>
      <c r="P2725" s="94"/>
    </row>
    <row r="2726" spans="1:16" x14ac:dyDescent="0.2">
      <c r="A2726" s="33"/>
      <c r="B2726" s="34"/>
      <c r="C2726" s="35"/>
      <c r="D2726" s="23"/>
      <c r="E2726" s="23"/>
      <c r="F2726" s="23"/>
      <c r="G2726" s="23"/>
      <c r="H2726" s="23"/>
      <c r="I2726" s="23" t="s">
        <v>75</v>
      </c>
      <c r="J2726" s="23"/>
      <c r="K2726" s="23"/>
      <c r="L2726" s="23"/>
      <c r="M2726" s="23"/>
      <c r="N2726" s="23"/>
      <c r="O2726" s="23"/>
      <c r="P2726" s="94"/>
    </row>
    <row r="2727" spans="1:16" x14ac:dyDescent="0.2">
      <c r="A2727" s="33"/>
      <c r="B2727" s="34"/>
      <c r="C2727" s="35"/>
      <c r="D2727" s="23"/>
      <c r="E2727" s="23"/>
      <c r="F2727" s="23"/>
      <c r="G2727" s="23"/>
      <c r="H2727" s="23"/>
      <c r="I2727" s="23" t="s">
        <v>75</v>
      </c>
      <c r="J2727" s="23"/>
      <c r="K2727" s="23"/>
      <c r="L2727" s="23"/>
      <c r="M2727" s="23"/>
      <c r="N2727" s="23"/>
      <c r="O2727" s="23"/>
      <c r="P2727" s="94"/>
    </row>
    <row r="2728" spans="1:16" x14ac:dyDescent="0.2">
      <c r="A2728" s="33"/>
      <c r="B2728" s="34"/>
      <c r="C2728" s="35"/>
      <c r="D2728" s="23"/>
      <c r="E2728" s="23"/>
      <c r="F2728" s="23"/>
      <c r="G2728" s="23"/>
      <c r="H2728" s="23"/>
      <c r="I2728" s="23" t="s">
        <v>75</v>
      </c>
      <c r="J2728" s="23"/>
      <c r="K2728" s="23"/>
      <c r="L2728" s="23"/>
      <c r="M2728" s="23"/>
      <c r="N2728" s="23"/>
      <c r="O2728" s="23"/>
      <c r="P2728" s="94"/>
    </row>
    <row r="2729" spans="1:16" x14ac:dyDescent="0.2">
      <c r="A2729" s="33"/>
      <c r="B2729" s="34"/>
      <c r="C2729" s="35"/>
      <c r="D2729" s="23"/>
      <c r="E2729" s="23"/>
      <c r="F2729" s="23"/>
      <c r="G2729" s="23"/>
      <c r="H2729" s="23"/>
      <c r="I2729" s="23" t="s">
        <v>75</v>
      </c>
      <c r="J2729" s="23"/>
      <c r="K2729" s="23"/>
      <c r="L2729" s="23"/>
      <c r="M2729" s="23"/>
      <c r="N2729" s="23"/>
      <c r="O2729" s="23"/>
      <c r="P2729" s="94"/>
    </row>
    <row r="2730" spans="1:16" x14ac:dyDescent="0.2">
      <c r="A2730" s="33"/>
      <c r="B2730" s="34"/>
      <c r="C2730" s="35"/>
      <c r="D2730" s="23"/>
      <c r="E2730" s="23"/>
      <c r="F2730" s="23"/>
      <c r="G2730" s="23"/>
      <c r="H2730" s="23"/>
      <c r="I2730" s="23" t="s">
        <v>75</v>
      </c>
      <c r="J2730" s="23"/>
      <c r="K2730" s="23"/>
      <c r="L2730" s="23"/>
      <c r="M2730" s="23"/>
      <c r="N2730" s="23"/>
      <c r="O2730" s="23"/>
      <c r="P2730" s="94"/>
    </row>
    <row r="2731" spans="1:16" x14ac:dyDescent="0.2">
      <c r="A2731" s="33"/>
      <c r="B2731" s="34"/>
      <c r="C2731" s="35"/>
      <c r="D2731" s="23"/>
      <c r="E2731" s="23"/>
      <c r="F2731" s="23"/>
      <c r="G2731" s="23"/>
      <c r="H2731" s="23"/>
      <c r="I2731" s="23" t="s">
        <v>75</v>
      </c>
      <c r="J2731" s="23"/>
      <c r="K2731" s="23"/>
      <c r="L2731" s="23"/>
      <c r="M2731" s="23"/>
      <c r="N2731" s="23"/>
      <c r="O2731" s="23"/>
      <c r="P2731" s="94"/>
    </row>
    <row r="2732" spans="1:16" x14ac:dyDescent="0.2">
      <c r="A2732" s="33"/>
      <c r="B2732" s="34"/>
      <c r="C2732" s="35"/>
      <c r="D2732" s="23"/>
      <c r="E2732" s="23"/>
      <c r="F2732" s="23"/>
      <c r="G2732" s="23"/>
      <c r="H2732" s="23"/>
      <c r="I2732" s="23" t="s">
        <v>75</v>
      </c>
      <c r="J2732" s="23"/>
      <c r="K2732" s="23"/>
      <c r="L2732" s="23"/>
      <c r="M2732" s="23"/>
      <c r="N2732" s="23"/>
      <c r="O2732" s="23"/>
      <c r="P2732" s="94"/>
    </row>
    <row r="2733" spans="1:16" x14ac:dyDescent="0.2">
      <c r="A2733" s="33"/>
      <c r="B2733" s="34"/>
      <c r="C2733" s="35"/>
      <c r="D2733" s="23"/>
      <c r="E2733" s="23"/>
      <c r="F2733" s="23"/>
      <c r="G2733" s="23"/>
      <c r="H2733" s="23"/>
      <c r="I2733" s="23" t="s">
        <v>75</v>
      </c>
      <c r="J2733" s="23"/>
      <c r="K2733" s="23"/>
      <c r="L2733" s="23"/>
      <c r="M2733" s="23"/>
      <c r="N2733" s="23"/>
      <c r="O2733" s="23"/>
      <c r="P2733" s="94"/>
    </row>
    <row r="2734" spans="1:16" x14ac:dyDescent="0.2">
      <c r="A2734" s="33"/>
      <c r="B2734" s="34"/>
      <c r="C2734" s="35"/>
      <c r="D2734" s="23"/>
      <c r="E2734" s="23"/>
      <c r="F2734" s="23"/>
      <c r="G2734" s="23"/>
      <c r="H2734" s="23"/>
      <c r="I2734" s="23" t="s">
        <v>75</v>
      </c>
      <c r="J2734" s="23"/>
      <c r="K2734" s="23"/>
      <c r="L2734" s="23"/>
      <c r="M2734" s="23"/>
      <c r="N2734" s="23"/>
      <c r="O2734" s="23"/>
      <c r="P2734" s="94"/>
    </row>
    <row r="2735" spans="1:16" x14ac:dyDescent="0.2">
      <c r="A2735" s="33"/>
      <c r="B2735" s="34"/>
      <c r="C2735" s="35"/>
      <c r="D2735" s="23"/>
      <c r="E2735" s="23"/>
      <c r="F2735" s="23"/>
      <c r="G2735" s="23"/>
      <c r="H2735" s="23"/>
      <c r="I2735" s="23" t="s">
        <v>30</v>
      </c>
      <c r="J2735" s="23"/>
      <c r="K2735" s="23"/>
      <c r="L2735" s="23"/>
      <c r="M2735" s="23"/>
      <c r="N2735" s="23"/>
      <c r="O2735" s="23"/>
      <c r="P2735" s="94"/>
    </row>
    <row r="2736" spans="1:16" x14ac:dyDescent="0.2">
      <c r="A2736" s="33"/>
      <c r="B2736" s="34"/>
      <c r="C2736" s="35"/>
      <c r="D2736" s="23"/>
      <c r="E2736" s="23"/>
      <c r="F2736" s="23"/>
      <c r="G2736" s="23"/>
      <c r="H2736" s="23"/>
      <c r="I2736" s="23" t="s">
        <v>75</v>
      </c>
      <c r="J2736" s="23"/>
      <c r="K2736" s="23"/>
      <c r="L2736" s="23"/>
      <c r="M2736" s="23"/>
      <c r="N2736" s="23"/>
      <c r="O2736" s="23"/>
      <c r="P2736" s="94"/>
    </row>
    <row r="2737" spans="1:16" x14ac:dyDescent="0.2">
      <c r="A2737" s="33"/>
      <c r="B2737" s="34"/>
      <c r="C2737" s="35"/>
      <c r="D2737" s="23"/>
      <c r="E2737" s="23"/>
      <c r="F2737" s="23"/>
      <c r="G2737" s="23"/>
      <c r="H2737" s="23"/>
      <c r="I2737" s="23" t="s">
        <v>75</v>
      </c>
      <c r="J2737" s="23"/>
      <c r="K2737" s="23"/>
      <c r="L2737" s="23"/>
      <c r="M2737" s="23"/>
      <c r="N2737" s="23"/>
      <c r="O2737" s="23"/>
      <c r="P2737" s="94"/>
    </row>
    <row r="2738" spans="1:16" x14ac:dyDescent="0.2">
      <c r="A2738" s="33"/>
      <c r="B2738" s="34"/>
      <c r="C2738" s="35"/>
      <c r="D2738" s="23"/>
      <c r="E2738" s="23"/>
      <c r="F2738" s="23"/>
      <c r="G2738" s="23"/>
      <c r="H2738" s="23"/>
      <c r="I2738" s="23" t="s">
        <v>30</v>
      </c>
      <c r="J2738" s="23"/>
      <c r="K2738" s="23"/>
      <c r="L2738" s="23"/>
      <c r="M2738" s="23"/>
      <c r="N2738" s="23"/>
      <c r="O2738" s="23"/>
      <c r="P2738" s="94"/>
    </row>
    <row r="2739" spans="1:16" x14ac:dyDescent="0.2">
      <c r="A2739" s="33"/>
      <c r="B2739" s="34"/>
      <c r="C2739" s="35"/>
      <c r="D2739" s="23"/>
      <c r="E2739" s="23"/>
      <c r="F2739" s="23"/>
      <c r="G2739" s="23"/>
      <c r="H2739" s="23"/>
      <c r="I2739" s="23" t="s">
        <v>75</v>
      </c>
      <c r="J2739" s="23"/>
      <c r="K2739" s="23"/>
      <c r="L2739" s="23"/>
      <c r="M2739" s="23"/>
      <c r="N2739" s="23"/>
      <c r="O2739" s="23"/>
      <c r="P2739" s="94"/>
    </row>
    <row r="2740" spans="1:16" x14ac:dyDescent="0.2">
      <c r="A2740" s="33"/>
      <c r="B2740" s="34"/>
      <c r="C2740" s="35"/>
      <c r="D2740" s="23"/>
      <c r="E2740" s="23"/>
      <c r="F2740" s="23"/>
      <c r="G2740" s="23"/>
      <c r="H2740" s="23"/>
      <c r="I2740" s="23" t="s">
        <v>30</v>
      </c>
      <c r="J2740" s="23"/>
      <c r="K2740" s="23"/>
      <c r="L2740" s="23"/>
      <c r="M2740" s="23"/>
      <c r="N2740" s="23"/>
      <c r="O2740" s="23"/>
      <c r="P2740" s="94"/>
    </row>
    <row r="2741" spans="1:16" x14ac:dyDescent="0.2">
      <c r="A2741" s="33"/>
      <c r="B2741" s="34"/>
      <c r="C2741" s="35"/>
      <c r="D2741" s="23"/>
      <c r="E2741" s="23"/>
      <c r="F2741" s="23"/>
      <c r="G2741" s="23"/>
      <c r="H2741" s="23"/>
      <c r="I2741" s="23" t="s">
        <v>75</v>
      </c>
      <c r="J2741" s="23"/>
      <c r="K2741" s="23"/>
      <c r="L2741" s="23"/>
      <c r="M2741" s="23"/>
      <c r="N2741" s="23"/>
      <c r="O2741" s="23"/>
      <c r="P2741" s="94"/>
    </row>
    <row r="2742" spans="1:16" x14ac:dyDescent="0.2">
      <c r="A2742" s="33"/>
      <c r="B2742" s="34"/>
      <c r="C2742" s="35"/>
      <c r="D2742" s="23"/>
      <c r="E2742" s="23"/>
      <c r="F2742" s="23"/>
      <c r="G2742" s="23"/>
      <c r="H2742" s="23"/>
      <c r="I2742" s="23" t="s">
        <v>30</v>
      </c>
      <c r="J2742" s="23"/>
      <c r="K2742" s="23"/>
      <c r="L2742" s="23"/>
      <c r="M2742" s="23"/>
      <c r="N2742" s="23"/>
      <c r="O2742" s="23"/>
      <c r="P2742" s="94"/>
    </row>
    <row r="2743" spans="1:16" x14ac:dyDescent="0.2">
      <c r="A2743" s="33"/>
      <c r="B2743" s="34"/>
      <c r="C2743" s="35"/>
      <c r="D2743" s="23"/>
      <c r="E2743" s="23"/>
      <c r="F2743" s="23"/>
      <c r="G2743" s="23"/>
      <c r="H2743" s="23"/>
      <c r="I2743" s="23" t="s">
        <v>75</v>
      </c>
      <c r="J2743" s="23"/>
      <c r="K2743" s="23"/>
      <c r="L2743" s="23"/>
      <c r="M2743" s="23"/>
      <c r="N2743" s="23"/>
      <c r="O2743" s="23"/>
      <c r="P2743" s="94"/>
    </row>
    <row r="2744" spans="1:16" x14ac:dyDescent="0.2">
      <c r="A2744" s="33"/>
      <c r="B2744" s="34"/>
      <c r="C2744" s="35"/>
      <c r="D2744" s="23"/>
      <c r="E2744" s="23"/>
      <c r="F2744" s="23"/>
      <c r="G2744" s="23"/>
      <c r="H2744" s="23"/>
      <c r="I2744" s="23" t="s">
        <v>75</v>
      </c>
      <c r="J2744" s="23"/>
      <c r="K2744" s="23"/>
      <c r="L2744" s="23"/>
      <c r="M2744" s="23"/>
      <c r="N2744" s="23"/>
      <c r="O2744" s="23"/>
      <c r="P2744" s="94"/>
    </row>
    <row r="2745" spans="1:16" x14ac:dyDescent="0.2">
      <c r="A2745" s="33"/>
      <c r="B2745" s="34"/>
      <c r="C2745" s="35"/>
      <c r="D2745" s="23"/>
      <c r="E2745" s="23"/>
      <c r="F2745" s="23"/>
      <c r="G2745" s="23"/>
      <c r="H2745" s="23"/>
      <c r="I2745" s="23" t="s">
        <v>75</v>
      </c>
      <c r="J2745" s="23"/>
      <c r="K2745" s="23"/>
      <c r="L2745" s="23"/>
      <c r="M2745" s="23"/>
      <c r="N2745" s="23"/>
      <c r="O2745" s="23"/>
      <c r="P2745" s="94"/>
    </row>
    <row r="2746" spans="1:16" x14ac:dyDescent="0.2">
      <c r="A2746" s="33"/>
      <c r="B2746" s="34"/>
      <c r="C2746" s="35"/>
      <c r="D2746" s="23"/>
      <c r="E2746" s="23"/>
      <c r="F2746" s="23"/>
      <c r="G2746" s="23"/>
      <c r="H2746" s="23"/>
      <c r="I2746" s="23" t="s">
        <v>30</v>
      </c>
      <c r="J2746" s="23"/>
      <c r="K2746" s="23"/>
      <c r="L2746" s="23"/>
      <c r="M2746" s="23"/>
      <c r="N2746" s="23"/>
      <c r="O2746" s="23"/>
      <c r="P2746" s="94"/>
    </row>
    <row r="2747" spans="1:16" x14ac:dyDescent="0.2">
      <c r="A2747" s="33"/>
      <c r="B2747" s="34"/>
      <c r="C2747" s="35"/>
      <c r="D2747" s="23"/>
      <c r="E2747" s="23"/>
      <c r="F2747" s="23"/>
      <c r="G2747" s="23"/>
      <c r="H2747" s="23"/>
      <c r="I2747" s="23" t="s">
        <v>75</v>
      </c>
      <c r="J2747" s="23"/>
      <c r="K2747" s="23"/>
      <c r="L2747" s="23"/>
      <c r="M2747" s="23"/>
      <c r="N2747" s="23"/>
      <c r="O2747" s="23"/>
      <c r="P2747" s="94"/>
    </row>
    <row r="2748" spans="1:16" x14ac:dyDescent="0.2">
      <c r="A2748" s="33"/>
      <c r="B2748" s="34"/>
      <c r="C2748" s="35"/>
      <c r="D2748" s="23"/>
      <c r="E2748" s="23"/>
      <c r="F2748" s="23"/>
      <c r="G2748" s="23"/>
      <c r="H2748" s="23"/>
      <c r="I2748" s="23" t="s">
        <v>75</v>
      </c>
      <c r="J2748" s="23"/>
      <c r="K2748" s="23"/>
      <c r="L2748" s="23"/>
      <c r="M2748" s="23"/>
      <c r="N2748" s="23"/>
      <c r="O2748" s="23"/>
      <c r="P2748" s="94"/>
    </row>
    <row r="2749" spans="1:16" x14ac:dyDescent="0.2">
      <c r="A2749" s="33"/>
      <c r="B2749" s="34"/>
      <c r="C2749" s="35"/>
      <c r="D2749" s="23"/>
      <c r="E2749" s="23"/>
      <c r="F2749" s="23"/>
      <c r="G2749" s="23"/>
      <c r="H2749" s="23"/>
      <c r="I2749" s="23" t="s">
        <v>30</v>
      </c>
      <c r="J2749" s="23"/>
      <c r="K2749" s="23"/>
      <c r="L2749" s="23"/>
      <c r="M2749" s="23"/>
      <c r="N2749" s="23"/>
      <c r="O2749" s="23"/>
      <c r="P2749" s="94"/>
    </row>
    <row r="2750" spans="1:16" x14ac:dyDescent="0.2">
      <c r="A2750" s="33"/>
      <c r="B2750" s="34"/>
      <c r="C2750" s="35"/>
      <c r="D2750" s="23"/>
      <c r="E2750" s="23"/>
      <c r="F2750" s="23"/>
      <c r="G2750" s="23"/>
      <c r="H2750" s="23"/>
      <c r="I2750" s="23" t="s">
        <v>30</v>
      </c>
      <c r="J2750" s="23"/>
      <c r="K2750" s="23"/>
      <c r="L2750" s="23"/>
      <c r="M2750" s="23"/>
      <c r="N2750" s="23"/>
      <c r="O2750" s="23"/>
      <c r="P2750" s="94"/>
    </row>
    <row r="2751" spans="1:16" x14ac:dyDescent="0.2">
      <c r="A2751" s="33"/>
      <c r="B2751" s="34"/>
      <c r="C2751" s="35"/>
      <c r="D2751" s="23"/>
      <c r="E2751" s="23"/>
      <c r="F2751" s="23"/>
      <c r="G2751" s="23"/>
      <c r="H2751" s="23"/>
      <c r="I2751" s="23" t="s">
        <v>30</v>
      </c>
      <c r="J2751" s="23"/>
      <c r="K2751" s="23"/>
      <c r="L2751" s="23"/>
      <c r="M2751" s="23"/>
      <c r="N2751" s="23"/>
      <c r="O2751" s="23"/>
      <c r="P2751" s="94"/>
    </row>
    <row r="2752" spans="1:16" x14ac:dyDescent="0.2">
      <c r="A2752" s="33"/>
      <c r="B2752" s="34"/>
      <c r="C2752" s="35"/>
      <c r="D2752" s="23"/>
      <c r="E2752" s="23"/>
      <c r="F2752" s="23"/>
      <c r="G2752" s="23"/>
      <c r="H2752" s="23"/>
      <c r="I2752" s="23" t="s">
        <v>75</v>
      </c>
      <c r="J2752" s="23"/>
      <c r="K2752" s="23"/>
      <c r="L2752" s="23"/>
      <c r="M2752" s="23"/>
      <c r="N2752" s="23"/>
      <c r="O2752" s="23"/>
      <c r="P2752" s="94"/>
    </row>
    <row r="2753" spans="1:16" x14ac:dyDescent="0.2">
      <c r="A2753" s="33"/>
      <c r="B2753" s="34"/>
      <c r="C2753" s="35"/>
      <c r="D2753" s="23"/>
      <c r="E2753" s="23"/>
      <c r="F2753" s="23"/>
      <c r="G2753" s="23"/>
      <c r="H2753" s="23"/>
      <c r="I2753" s="23" t="s">
        <v>75</v>
      </c>
      <c r="J2753" s="23"/>
      <c r="K2753" s="23"/>
      <c r="L2753" s="23"/>
      <c r="M2753" s="23"/>
      <c r="N2753" s="23"/>
      <c r="O2753" s="23"/>
      <c r="P2753" s="94"/>
    </row>
    <row r="2754" spans="1:16" x14ac:dyDescent="0.2">
      <c r="A2754" s="33"/>
      <c r="B2754" s="34"/>
      <c r="C2754" s="35"/>
      <c r="D2754" s="23"/>
      <c r="E2754" s="23"/>
      <c r="F2754" s="23"/>
      <c r="G2754" s="23"/>
      <c r="H2754" s="23"/>
      <c r="I2754" s="23" t="s">
        <v>75</v>
      </c>
      <c r="J2754" s="23"/>
      <c r="K2754" s="23"/>
      <c r="L2754" s="23"/>
      <c r="M2754" s="23"/>
      <c r="N2754" s="23"/>
      <c r="O2754" s="23"/>
      <c r="P2754" s="94"/>
    </row>
    <row r="2755" spans="1:16" x14ac:dyDescent="0.2">
      <c r="A2755" s="33"/>
      <c r="B2755" s="34"/>
      <c r="C2755" s="35"/>
      <c r="D2755" s="23"/>
      <c r="E2755" s="23"/>
      <c r="F2755" s="23"/>
      <c r="G2755" s="23"/>
      <c r="H2755" s="23"/>
      <c r="I2755" s="23" t="s">
        <v>75</v>
      </c>
      <c r="J2755" s="23"/>
      <c r="K2755" s="23"/>
      <c r="L2755" s="23"/>
      <c r="M2755" s="23"/>
      <c r="N2755" s="23"/>
      <c r="O2755" s="23"/>
      <c r="P2755" s="94"/>
    </row>
    <row r="2756" spans="1:16" x14ac:dyDescent="0.2">
      <c r="A2756" s="33"/>
      <c r="B2756" s="34"/>
      <c r="C2756" s="35"/>
      <c r="D2756" s="23"/>
      <c r="E2756" s="23"/>
      <c r="F2756" s="23"/>
      <c r="G2756" s="23"/>
      <c r="H2756" s="23"/>
      <c r="I2756" s="23" t="s">
        <v>75</v>
      </c>
      <c r="J2756" s="23"/>
      <c r="K2756" s="23"/>
      <c r="L2756" s="23"/>
      <c r="M2756" s="23"/>
      <c r="N2756" s="23"/>
      <c r="O2756" s="23"/>
      <c r="P2756" s="94"/>
    </row>
    <row r="2757" spans="1:16" x14ac:dyDescent="0.2">
      <c r="A2757" s="33"/>
      <c r="B2757" s="34"/>
      <c r="C2757" s="35"/>
      <c r="D2757" s="23"/>
      <c r="E2757" s="23"/>
      <c r="F2757" s="23"/>
      <c r="G2757" s="23"/>
      <c r="H2757" s="23"/>
      <c r="I2757" s="23" t="s">
        <v>30</v>
      </c>
      <c r="J2757" s="23"/>
      <c r="K2757" s="23"/>
      <c r="L2757" s="23"/>
      <c r="M2757" s="23"/>
      <c r="N2757" s="23"/>
      <c r="O2757" s="23"/>
      <c r="P2757" s="94"/>
    </row>
    <row r="2758" spans="1:16" x14ac:dyDescent="0.2">
      <c r="A2758" s="33"/>
      <c r="B2758" s="34"/>
      <c r="C2758" s="35"/>
      <c r="D2758" s="23"/>
      <c r="E2758" s="23"/>
      <c r="F2758" s="23"/>
      <c r="G2758" s="23"/>
      <c r="H2758" s="23"/>
      <c r="I2758" s="23" t="s">
        <v>75</v>
      </c>
      <c r="J2758" s="23"/>
      <c r="K2758" s="23"/>
      <c r="L2758" s="23"/>
      <c r="M2758" s="23"/>
      <c r="N2758" s="23"/>
      <c r="O2758" s="23"/>
      <c r="P2758" s="94"/>
    </row>
    <row r="2759" spans="1:16" x14ac:dyDescent="0.2">
      <c r="A2759" s="33"/>
      <c r="B2759" s="34"/>
      <c r="C2759" s="35"/>
      <c r="D2759" s="23"/>
      <c r="E2759" s="23"/>
      <c r="F2759" s="23"/>
      <c r="G2759" s="23"/>
      <c r="H2759" s="23"/>
      <c r="I2759" s="23" t="s">
        <v>75</v>
      </c>
      <c r="J2759" s="23"/>
      <c r="K2759" s="23"/>
      <c r="L2759" s="23"/>
      <c r="M2759" s="23"/>
      <c r="N2759" s="23"/>
      <c r="O2759" s="23"/>
      <c r="P2759" s="94"/>
    </row>
    <row r="2760" spans="1:16" x14ac:dyDescent="0.2">
      <c r="A2760" s="33"/>
      <c r="B2760" s="34"/>
      <c r="C2760" s="35"/>
      <c r="D2760" s="23"/>
      <c r="E2760" s="23"/>
      <c r="F2760" s="23"/>
      <c r="G2760" s="23"/>
      <c r="H2760" s="23"/>
      <c r="I2760" s="23" t="s">
        <v>75</v>
      </c>
      <c r="J2760" s="23"/>
      <c r="K2760" s="23"/>
      <c r="L2760" s="23"/>
      <c r="M2760" s="23"/>
      <c r="N2760" s="23"/>
      <c r="O2760" s="23"/>
      <c r="P2760" s="94"/>
    </row>
    <row r="2761" spans="1:16" x14ac:dyDescent="0.2">
      <c r="A2761" s="33"/>
      <c r="B2761" s="34"/>
      <c r="C2761" s="35"/>
      <c r="D2761" s="23"/>
      <c r="E2761" s="23"/>
      <c r="F2761" s="23"/>
      <c r="G2761" s="23"/>
      <c r="H2761" s="23"/>
      <c r="I2761" s="23" t="s">
        <v>30</v>
      </c>
      <c r="J2761" s="23"/>
      <c r="K2761" s="23"/>
      <c r="L2761" s="23"/>
      <c r="M2761" s="23"/>
      <c r="N2761" s="23"/>
      <c r="O2761" s="23"/>
      <c r="P2761" s="94"/>
    </row>
    <row r="2762" spans="1:16" x14ac:dyDescent="0.2">
      <c r="A2762" s="33"/>
      <c r="B2762" s="34"/>
      <c r="C2762" s="35"/>
      <c r="D2762" s="23"/>
      <c r="E2762" s="23"/>
      <c r="F2762" s="23"/>
      <c r="G2762" s="23"/>
      <c r="H2762" s="23"/>
      <c r="I2762" s="23" t="s">
        <v>30</v>
      </c>
      <c r="J2762" s="23"/>
      <c r="K2762" s="23"/>
      <c r="L2762" s="23"/>
      <c r="M2762" s="23"/>
      <c r="N2762" s="23"/>
      <c r="O2762" s="23"/>
      <c r="P2762" s="94"/>
    </row>
    <row r="2763" spans="1:16" x14ac:dyDescent="0.2">
      <c r="A2763" s="33"/>
      <c r="B2763" s="34"/>
      <c r="C2763" s="35"/>
      <c r="D2763" s="23"/>
      <c r="E2763" s="23"/>
      <c r="F2763" s="23"/>
      <c r="G2763" s="23"/>
      <c r="H2763" s="23"/>
      <c r="I2763" s="23" t="s">
        <v>30</v>
      </c>
      <c r="J2763" s="23"/>
      <c r="K2763" s="23"/>
      <c r="L2763" s="23"/>
      <c r="M2763" s="23"/>
      <c r="N2763" s="23"/>
      <c r="O2763" s="23"/>
      <c r="P2763" s="94"/>
    </row>
    <row r="2764" spans="1:16" x14ac:dyDescent="0.2">
      <c r="A2764" s="33"/>
      <c r="B2764" s="34"/>
      <c r="C2764" s="35"/>
      <c r="D2764" s="23"/>
      <c r="E2764" s="23"/>
      <c r="F2764" s="23"/>
      <c r="G2764" s="23"/>
      <c r="H2764" s="23"/>
      <c r="I2764" s="23" t="s">
        <v>75</v>
      </c>
      <c r="J2764" s="23"/>
      <c r="K2764" s="23"/>
      <c r="L2764" s="23"/>
      <c r="M2764" s="23"/>
      <c r="N2764" s="23"/>
      <c r="O2764" s="23"/>
      <c r="P2764" s="94"/>
    </row>
    <row r="2765" spans="1:16" x14ac:dyDescent="0.2">
      <c r="A2765" s="33"/>
      <c r="B2765" s="34"/>
      <c r="C2765" s="35"/>
      <c r="D2765" s="23"/>
      <c r="E2765" s="23"/>
      <c r="F2765" s="23"/>
      <c r="G2765" s="23"/>
      <c r="H2765" s="23"/>
      <c r="I2765" s="23" t="s">
        <v>75</v>
      </c>
      <c r="J2765" s="23"/>
      <c r="K2765" s="23"/>
      <c r="L2765" s="23"/>
      <c r="M2765" s="23"/>
      <c r="N2765" s="23"/>
      <c r="O2765" s="23"/>
      <c r="P2765" s="94"/>
    </row>
    <row r="2766" spans="1:16" x14ac:dyDescent="0.2">
      <c r="A2766" s="33"/>
      <c r="B2766" s="34"/>
      <c r="C2766" s="35"/>
      <c r="D2766" s="23"/>
      <c r="E2766" s="23"/>
      <c r="F2766" s="23"/>
      <c r="G2766" s="23"/>
      <c r="H2766" s="23"/>
      <c r="I2766" s="23" t="s">
        <v>75</v>
      </c>
      <c r="J2766" s="23"/>
      <c r="K2766" s="23"/>
      <c r="L2766" s="23"/>
      <c r="M2766" s="23"/>
      <c r="N2766" s="23"/>
      <c r="O2766" s="23"/>
      <c r="P2766" s="94"/>
    </row>
    <row r="2767" spans="1:16" x14ac:dyDescent="0.2">
      <c r="A2767" s="33"/>
      <c r="B2767" s="34"/>
      <c r="C2767" s="35"/>
      <c r="D2767" s="23"/>
      <c r="E2767" s="23"/>
      <c r="F2767" s="23"/>
      <c r="G2767" s="23"/>
      <c r="H2767" s="23"/>
      <c r="I2767" s="23" t="s">
        <v>75</v>
      </c>
      <c r="J2767" s="23"/>
      <c r="K2767" s="23"/>
      <c r="L2767" s="23"/>
      <c r="M2767" s="23"/>
      <c r="N2767" s="23"/>
      <c r="O2767" s="23"/>
      <c r="P2767" s="94"/>
    </row>
    <row r="2768" spans="1:16" x14ac:dyDescent="0.2">
      <c r="A2768" s="33"/>
      <c r="B2768" s="34"/>
      <c r="C2768" s="35"/>
      <c r="D2768" s="23"/>
      <c r="E2768" s="23"/>
      <c r="F2768" s="23"/>
      <c r="G2768" s="23"/>
      <c r="H2768" s="23"/>
      <c r="I2768" s="23" t="s">
        <v>75</v>
      </c>
      <c r="J2768" s="23"/>
      <c r="K2768" s="23"/>
      <c r="L2768" s="23"/>
      <c r="M2768" s="23"/>
      <c r="N2768" s="23"/>
      <c r="O2768" s="23"/>
      <c r="P2768" s="94"/>
    </row>
    <row r="2769" spans="1:16" x14ac:dyDescent="0.2">
      <c r="A2769" s="33"/>
      <c r="B2769" s="34"/>
      <c r="C2769" s="35"/>
      <c r="D2769" s="23"/>
      <c r="E2769" s="23"/>
      <c r="F2769" s="23"/>
      <c r="G2769" s="23"/>
      <c r="H2769" s="23"/>
      <c r="I2769" s="23" t="s">
        <v>75</v>
      </c>
      <c r="J2769" s="23"/>
      <c r="K2769" s="23"/>
      <c r="L2769" s="23"/>
      <c r="M2769" s="23"/>
      <c r="N2769" s="23"/>
      <c r="O2769" s="23"/>
      <c r="P2769" s="94"/>
    </row>
    <row r="2770" spans="1:16" x14ac:dyDescent="0.2">
      <c r="A2770" s="33"/>
      <c r="B2770" s="34"/>
      <c r="C2770" s="35"/>
      <c r="D2770" s="23"/>
      <c r="E2770" s="23"/>
      <c r="F2770" s="23"/>
      <c r="G2770" s="23"/>
      <c r="H2770" s="23"/>
      <c r="I2770" s="23" t="s">
        <v>30</v>
      </c>
      <c r="J2770" s="23"/>
      <c r="K2770" s="23"/>
      <c r="L2770" s="23"/>
      <c r="M2770" s="23"/>
      <c r="N2770" s="23"/>
      <c r="O2770" s="23"/>
      <c r="P2770" s="94"/>
    </row>
    <row r="2771" spans="1:16" x14ac:dyDescent="0.2">
      <c r="A2771" s="33"/>
      <c r="B2771" s="34"/>
      <c r="C2771" s="35"/>
      <c r="D2771" s="23"/>
      <c r="E2771" s="23"/>
      <c r="F2771" s="23"/>
      <c r="G2771" s="23"/>
      <c r="H2771" s="23"/>
      <c r="I2771" s="23" t="s">
        <v>75</v>
      </c>
      <c r="J2771" s="23"/>
      <c r="K2771" s="23"/>
      <c r="L2771" s="23"/>
      <c r="M2771" s="23"/>
      <c r="N2771" s="23"/>
      <c r="O2771" s="23"/>
      <c r="P2771" s="94"/>
    </row>
    <row r="2772" spans="1:16" x14ac:dyDescent="0.2">
      <c r="A2772" s="33"/>
      <c r="B2772" s="34"/>
      <c r="C2772" s="35"/>
      <c r="D2772" s="23"/>
      <c r="E2772" s="23"/>
      <c r="F2772" s="23"/>
      <c r="G2772" s="23"/>
      <c r="H2772" s="23"/>
      <c r="I2772" s="23" t="s">
        <v>75</v>
      </c>
      <c r="J2772" s="23"/>
      <c r="K2772" s="23"/>
      <c r="L2772" s="23"/>
      <c r="M2772" s="23"/>
      <c r="N2772" s="23"/>
      <c r="O2772" s="23"/>
      <c r="P2772" s="94"/>
    </row>
    <row r="2773" spans="1:16" x14ac:dyDescent="0.2">
      <c r="A2773" s="33"/>
      <c r="B2773" s="34"/>
      <c r="C2773" s="35"/>
      <c r="D2773" s="23"/>
      <c r="E2773" s="23"/>
      <c r="F2773" s="23"/>
      <c r="G2773" s="23"/>
      <c r="H2773" s="23"/>
      <c r="I2773" s="23" t="s">
        <v>21</v>
      </c>
      <c r="J2773" s="23"/>
      <c r="K2773" s="23"/>
      <c r="L2773" s="23"/>
      <c r="M2773" s="23"/>
      <c r="N2773" s="23"/>
      <c r="O2773" s="23"/>
      <c r="P2773" s="94"/>
    </row>
    <row r="2774" spans="1:16" x14ac:dyDescent="0.2">
      <c r="A2774" s="33"/>
      <c r="B2774" s="34"/>
      <c r="C2774" s="35"/>
      <c r="D2774" s="23"/>
      <c r="E2774" s="23"/>
      <c r="F2774" s="23"/>
      <c r="G2774" s="23"/>
      <c r="H2774" s="23"/>
      <c r="I2774" s="23" t="s">
        <v>21</v>
      </c>
      <c r="J2774" s="23"/>
      <c r="K2774" s="23"/>
      <c r="L2774" s="23"/>
      <c r="M2774" s="23"/>
      <c r="N2774" s="23"/>
      <c r="O2774" s="23"/>
      <c r="P2774" s="94"/>
    </row>
    <row r="2775" spans="1:16" x14ac:dyDescent="0.2">
      <c r="A2775" s="33"/>
      <c r="B2775" s="34"/>
      <c r="C2775" s="35"/>
      <c r="D2775" s="23"/>
      <c r="E2775" s="23"/>
      <c r="F2775" s="23"/>
      <c r="G2775" s="23"/>
      <c r="H2775" s="23"/>
      <c r="I2775" s="23" t="s">
        <v>21</v>
      </c>
      <c r="J2775" s="23"/>
      <c r="K2775" s="23"/>
      <c r="L2775" s="23"/>
      <c r="M2775" s="23"/>
      <c r="N2775" s="23"/>
      <c r="O2775" s="23"/>
      <c r="P2775" s="94"/>
    </row>
    <row r="2776" spans="1:16" x14ac:dyDescent="0.2">
      <c r="A2776" s="33"/>
      <c r="B2776" s="34"/>
      <c r="C2776" s="35"/>
      <c r="D2776" s="23"/>
      <c r="E2776" s="23"/>
      <c r="F2776" s="23"/>
      <c r="G2776" s="23"/>
      <c r="H2776" s="23"/>
      <c r="I2776" s="23" t="s">
        <v>21</v>
      </c>
      <c r="J2776" s="23"/>
      <c r="K2776" s="23"/>
      <c r="L2776" s="23"/>
      <c r="M2776" s="23"/>
      <c r="N2776" s="23"/>
      <c r="O2776" s="23"/>
      <c r="P2776" s="94"/>
    </row>
    <row r="2777" spans="1:16" x14ac:dyDescent="0.2">
      <c r="A2777" s="33"/>
      <c r="B2777" s="34"/>
      <c r="C2777" s="35"/>
      <c r="D2777" s="23"/>
      <c r="E2777" s="23"/>
      <c r="F2777" s="23"/>
      <c r="G2777" s="23"/>
      <c r="H2777" s="23"/>
      <c r="I2777" s="23" t="s">
        <v>21</v>
      </c>
      <c r="J2777" s="23"/>
      <c r="K2777" s="23"/>
      <c r="L2777" s="23"/>
      <c r="M2777" s="23"/>
      <c r="N2777" s="23"/>
      <c r="O2777" s="23"/>
      <c r="P2777" s="94"/>
    </row>
    <row r="2778" spans="1:16" x14ac:dyDescent="0.2">
      <c r="A2778" s="33"/>
      <c r="B2778" s="34"/>
      <c r="C2778" s="35"/>
      <c r="D2778" s="23"/>
      <c r="E2778" s="23"/>
      <c r="F2778" s="23"/>
      <c r="G2778" s="23"/>
      <c r="H2778" s="23"/>
      <c r="I2778" s="23" t="s">
        <v>21</v>
      </c>
      <c r="J2778" s="23"/>
      <c r="K2778" s="23"/>
      <c r="L2778" s="23"/>
      <c r="M2778" s="23"/>
      <c r="N2778" s="23"/>
      <c r="O2778" s="23"/>
      <c r="P2778" s="94"/>
    </row>
    <row r="2779" spans="1:16" x14ac:dyDescent="0.2">
      <c r="A2779" s="33"/>
      <c r="B2779" s="34"/>
      <c r="C2779" s="35"/>
      <c r="D2779" s="23"/>
      <c r="E2779" s="23"/>
      <c r="F2779" s="23"/>
      <c r="G2779" s="23"/>
      <c r="H2779" s="23"/>
      <c r="I2779" s="23" t="s">
        <v>21</v>
      </c>
      <c r="J2779" s="23"/>
      <c r="K2779" s="23"/>
      <c r="L2779" s="23"/>
      <c r="M2779" s="23"/>
      <c r="N2779" s="23"/>
      <c r="O2779" s="23"/>
      <c r="P2779" s="94"/>
    </row>
    <row r="2780" spans="1:16" x14ac:dyDescent="0.2">
      <c r="A2780" s="33"/>
      <c r="B2780" s="34"/>
      <c r="C2780" s="35"/>
      <c r="D2780" s="23"/>
      <c r="E2780" s="23"/>
      <c r="F2780" s="23"/>
      <c r="G2780" s="23"/>
      <c r="H2780" s="23"/>
      <c r="I2780" s="23" t="s">
        <v>21</v>
      </c>
      <c r="J2780" s="23"/>
      <c r="K2780" s="23"/>
      <c r="L2780" s="23"/>
      <c r="M2780" s="23"/>
      <c r="N2780" s="23"/>
      <c r="O2780" s="23"/>
      <c r="P2780" s="94"/>
    </row>
    <row r="2781" spans="1:16" x14ac:dyDescent="0.2">
      <c r="A2781" s="33"/>
      <c r="B2781" s="34"/>
      <c r="C2781" s="35"/>
      <c r="D2781" s="23"/>
      <c r="E2781" s="23"/>
      <c r="F2781" s="23"/>
      <c r="G2781" s="23"/>
      <c r="H2781" s="23"/>
      <c r="I2781" s="23" t="s">
        <v>21</v>
      </c>
      <c r="J2781" s="23"/>
      <c r="K2781" s="23"/>
      <c r="L2781" s="23"/>
      <c r="M2781" s="23"/>
      <c r="N2781" s="23"/>
      <c r="O2781" s="23"/>
      <c r="P2781" s="94"/>
    </row>
    <row r="2782" spans="1:16" x14ac:dyDescent="0.2">
      <c r="A2782" s="33"/>
      <c r="B2782" s="34"/>
      <c r="C2782" s="35"/>
      <c r="D2782" s="23"/>
      <c r="E2782" s="23"/>
      <c r="F2782" s="23"/>
      <c r="G2782" s="23"/>
      <c r="H2782" s="23"/>
      <c r="I2782" s="23" t="s">
        <v>21</v>
      </c>
      <c r="J2782" s="23"/>
      <c r="K2782" s="23"/>
      <c r="L2782" s="23"/>
      <c r="M2782" s="23"/>
      <c r="N2782" s="23"/>
      <c r="O2782" s="23"/>
      <c r="P2782" s="94"/>
    </row>
    <row r="2783" spans="1:16" x14ac:dyDescent="0.2">
      <c r="A2783" s="33"/>
      <c r="B2783" s="34"/>
      <c r="C2783" s="35"/>
      <c r="D2783" s="23"/>
      <c r="E2783" s="23"/>
      <c r="F2783" s="23"/>
      <c r="G2783" s="23"/>
      <c r="H2783" s="23"/>
      <c r="I2783" s="23" t="s">
        <v>21</v>
      </c>
      <c r="J2783" s="23"/>
      <c r="K2783" s="23"/>
      <c r="L2783" s="23"/>
      <c r="M2783" s="23"/>
      <c r="N2783" s="23"/>
      <c r="O2783" s="23"/>
      <c r="P2783" s="94"/>
    </row>
    <row r="2784" spans="1:16" x14ac:dyDescent="0.2">
      <c r="A2784" s="33"/>
      <c r="B2784" s="34"/>
      <c r="C2784" s="35"/>
      <c r="D2784" s="23"/>
      <c r="E2784" s="23"/>
      <c r="F2784" s="23"/>
      <c r="G2784" s="23"/>
      <c r="H2784" s="23"/>
      <c r="I2784" s="23" t="s">
        <v>21</v>
      </c>
      <c r="J2784" s="23"/>
      <c r="K2784" s="23"/>
      <c r="L2784" s="23"/>
      <c r="M2784" s="23"/>
      <c r="N2784" s="23"/>
      <c r="O2784" s="23"/>
      <c r="P2784" s="94"/>
    </row>
    <row r="2785" spans="1:16" x14ac:dyDescent="0.2">
      <c r="A2785" s="33"/>
      <c r="B2785" s="34"/>
      <c r="C2785" s="35"/>
      <c r="D2785" s="23"/>
      <c r="E2785" s="23"/>
      <c r="F2785" s="23"/>
      <c r="G2785" s="23"/>
      <c r="H2785" s="23"/>
      <c r="I2785" s="23" t="s">
        <v>21</v>
      </c>
      <c r="J2785" s="23"/>
      <c r="K2785" s="23"/>
      <c r="L2785" s="23"/>
      <c r="M2785" s="23"/>
      <c r="N2785" s="23"/>
      <c r="O2785" s="23"/>
      <c r="P2785" s="94"/>
    </row>
    <row r="2786" spans="1:16" x14ac:dyDescent="0.2">
      <c r="A2786" s="33"/>
      <c r="B2786" s="34"/>
      <c r="C2786" s="35"/>
      <c r="D2786" s="23"/>
      <c r="E2786" s="23"/>
      <c r="F2786" s="23"/>
      <c r="G2786" s="23"/>
      <c r="H2786" s="23"/>
      <c r="I2786" s="23" t="s">
        <v>21</v>
      </c>
      <c r="J2786" s="23"/>
      <c r="K2786" s="23"/>
      <c r="L2786" s="23"/>
      <c r="M2786" s="23"/>
      <c r="N2786" s="23"/>
      <c r="O2786" s="23"/>
      <c r="P2786" s="94"/>
    </row>
    <row r="2787" spans="1:16" x14ac:dyDescent="0.2">
      <c r="A2787" s="33"/>
      <c r="B2787" s="34"/>
      <c r="C2787" s="35"/>
      <c r="D2787" s="23"/>
      <c r="E2787" s="23"/>
      <c r="F2787" s="23"/>
      <c r="G2787" s="23"/>
      <c r="H2787" s="23"/>
      <c r="I2787" s="23" t="s">
        <v>21</v>
      </c>
      <c r="J2787" s="23"/>
      <c r="K2787" s="23"/>
      <c r="L2787" s="23"/>
      <c r="M2787" s="23"/>
      <c r="N2787" s="23"/>
      <c r="O2787" s="23"/>
      <c r="P2787" s="94"/>
    </row>
    <row r="2788" spans="1:16" x14ac:dyDescent="0.2">
      <c r="A2788" s="33"/>
      <c r="B2788" s="34"/>
      <c r="C2788" s="35"/>
      <c r="D2788" s="23"/>
      <c r="E2788" s="23"/>
      <c r="F2788" s="23"/>
      <c r="G2788" s="23"/>
      <c r="H2788" s="23"/>
      <c r="I2788" s="23" t="s">
        <v>21</v>
      </c>
      <c r="J2788" s="23"/>
      <c r="K2788" s="23"/>
      <c r="L2788" s="23"/>
      <c r="M2788" s="23"/>
      <c r="N2788" s="23"/>
      <c r="O2788" s="23"/>
      <c r="P2788" s="94"/>
    </row>
    <row r="2789" spans="1:16" x14ac:dyDescent="0.2">
      <c r="A2789" s="33"/>
      <c r="B2789" s="34"/>
      <c r="C2789" s="35"/>
      <c r="D2789" s="23"/>
      <c r="E2789" s="23"/>
      <c r="F2789" s="23"/>
      <c r="G2789" s="23"/>
      <c r="H2789" s="23"/>
      <c r="I2789" s="23" t="s">
        <v>21</v>
      </c>
      <c r="J2789" s="23"/>
      <c r="K2789" s="23"/>
      <c r="L2789" s="23"/>
      <c r="M2789" s="23"/>
      <c r="N2789" s="23"/>
      <c r="O2789" s="23"/>
      <c r="P2789" s="94"/>
    </row>
    <row r="2790" spans="1:16" x14ac:dyDescent="0.2">
      <c r="A2790" s="33"/>
      <c r="B2790" s="34"/>
      <c r="C2790" s="35"/>
      <c r="D2790" s="23"/>
      <c r="E2790" s="23"/>
      <c r="F2790" s="23"/>
      <c r="G2790" s="23"/>
      <c r="H2790" s="23"/>
      <c r="I2790" s="23" t="s">
        <v>21</v>
      </c>
      <c r="J2790" s="23"/>
      <c r="K2790" s="23"/>
      <c r="L2790" s="23"/>
      <c r="M2790" s="23"/>
      <c r="N2790" s="23"/>
      <c r="O2790" s="23"/>
      <c r="P2790" s="94"/>
    </row>
    <row r="2791" spans="1:16" x14ac:dyDescent="0.2">
      <c r="A2791" s="33"/>
      <c r="B2791" s="34"/>
      <c r="C2791" s="35"/>
      <c r="D2791" s="23"/>
      <c r="E2791" s="23"/>
      <c r="F2791" s="23"/>
      <c r="G2791" s="23"/>
      <c r="H2791" s="23"/>
      <c r="I2791" s="23" t="s">
        <v>21</v>
      </c>
      <c r="J2791" s="23"/>
      <c r="K2791" s="23"/>
      <c r="L2791" s="23"/>
      <c r="M2791" s="23"/>
      <c r="N2791" s="23"/>
      <c r="O2791" s="23"/>
      <c r="P2791" s="94"/>
    </row>
    <row r="2792" spans="1:16" x14ac:dyDescent="0.2">
      <c r="A2792" s="33"/>
      <c r="B2792" s="34"/>
      <c r="C2792" s="35"/>
      <c r="D2792" s="23"/>
      <c r="E2792" s="23"/>
      <c r="F2792" s="23"/>
      <c r="G2792" s="23"/>
      <c r="H2792" s="23"/>
      <c r="I2792" s="23" t="s">
        <v>21</v>
      </c>
      <c r="J2792" s="23"/>
      <c r="K2792" s="23"/>
      <c r="L2792" s="23"/>
      <c r="M2792" s="23"/>
      <c r="N2792" s="23"/>
      <c r="O2792" s="23"/>
      <c r="P2792" s="94"/>
    </row>
    <row r="2793" spans="1:16" x14ac:dyDescent="0.2">
      <c r="A2793" s="33"/>
      <c r="B2793" s="34"/>
      <c r="C2793" s="35"/>
      <c r="D2793" s="23"/>
      <c r="E2793" s="23"/>
      <c r="F2793" s="23"/>
      <c r="G2793" s="23"/>
      <c r="H2793" s="23"/>
      <c r="I2793" s="23" t="s">
        <v>21</v>
      </c>
      <c r="J2793" s="23"/>
      <c r="K2793" s="23"/>
      <c r="L2793" s="23"/>
      <c r="M2793" s="23"/>
      <c r="N2793" s="23"/>
      <c r="O2793" s="23"/>
      <c r="P2793" s="94"/>
    </row>
    <row r="2794" spans="1:16" x14ac:dyDescent="0.2">
      <c r="A2794" s="33"/>
      <c r="B2794" s="34"/>
      <c r="C2794" s="35"/>
      <c r="D2794" s="23"/>
      <c r="E2794" s="23"/>
      <c r="F2794" s="23"/>
      <c r="G2794" s="23"/>
      <c r="H2794" s="23"/>
      <c r="I2794" s="23" t="s">
        <v>21</v>
      </c>
      <c r="J2794" s="23"/>
      <c r="K2794" s="23"/>
      <c r="L2794" s="23"/>
      <c r="M2794" s="23"/>
      <c r="N2794" s="23"/>
      <c r="O2794" s="23"/>
      <c r="P2794" s="94"/>
    </row>
    <row r="2795" spans="1:16" x14ac:dyDescent="0.2">
      <c r="A2795" s="33"/>
      <c r="B2795" s="34"/>
      <c r="C2795" s="35"/>
      <c r="D2795" s="23"/>
      <c r="E2795" s="23"/>
      <c r="F2795" s="23"/>
      <c r="G2795" s="23"/>
      <c r="H2795" s="23"/>
      <c r="I2795" s="23" t="s">
        <v>21</v>
      </c>
      <c r="J2795" s="23"/>
      <c r="K2795" s="23"/>
      <c r="L2795" s="23"/>
      <c r="M2795" s="23"/>
      <c r="N2795" s="23"/>
      <c r="O2795" s="23"/>
      <c r="P2795" s="94"/>
    </row>
    <row r="2796" spans="1:16" x14ac:dyDescent="0.2">
      <c r="A2796" s="33"/>
      <c r="B2796" s="34"/>
      <c r="C2796" s="35"/>
      <c r="D2796" s="23"/>
      <c r="E2796" s="23"/>
      <c r="F2796" s="23"/>
      <c r="G2796" s="23"/>
      <c r="H2796" s="23"/>
      <c r="I2796" s="23" t="s">
        <v>21</v>
      </c>
      <c r="J2796" s="23"/>
      <c r="K2796" s="23"/>
      <c r="L2796" s="23"/>
      <c r="M2796" s="23"/>
      <c r="N2796" s="23"/>
      <c r="O2796" s="23"/>
      <c r="P2796" s="94"/>
    </row>
    <row r="2797" spans="1:16" x14ac:dyDescent="0.2">
      <c r="A2797" s="33"/>
      <c r="B2797" s="34"/>
      <c r="C2797" s="35"/>
      <c r="D2797" s="23"/>
      <c r="E2797" s="23"/>
      <c r="F2797" s="23"/>
      <c r="G2797" s="23"/>
      <c r="H2797" s="23"/>
      <c r="I2797" s="23" t="s">
        <v>21</v>
      </c>
      <c r="J2797" s="23"/>
      <c r="K2797" s="23"/>
      <c r="L2797" s="23"/>
      <c r="M2797" s="23"/>
      <c r="N2797" s="23"/>
      <c r="O2797" s="23"/>
      <c r="P2797" s="94"/>
    </row>
    <row r="2798" spans="1:16" x14ac:dyDescent="0.2">
      <c r="A2798" s="33"/>
      <c r="B2798" s="34"/>
      <c r="C2798" s="35"/>
      <c r="D2798" s="23"/>
      <c r="E2798" s="23"/>
      <c r="F2798" s="23"/>
      <c r="G2798" s="23"/>
      <c r="H2798" s="23"/>
      <c r="I2798" s="23" t="s">
        <v>21</v>
      </c>
      <c r="J2798" s="23"/>
      <c r="K2798" s="23"/>
      <c r="L2798" s="23"/>
      <c r="M2798" s="23"/>
      <c r="N2798" s="23"/>
      <c r="O2798" s="23"/>
      <c r="P2798" s="94"/>
    </row>
    <row r="2799" spans="1:16" x14ac:dyDescent="0.2">
      <c r="A2799" s="33"/>
      <c r="B2799" s="34"/>
      <c r="C2799" s="35"/>
      <c r="D2799" s="23"/>
      <c r="E2799" s="23"/>
      <c r="F2799" s="23"/>
      <c r="G2799" s="23"/>
      <c r="H2799" s="23"/>
      <c r="I2799" s="23" t="s">
        <v>21</v>
      </c>
      <c r="J2799" s="23"/>
      <c r="K2799" s="23"/>
      <c r="L2799" s="23"/>
      <c r="M2799" s="23"/>
      <c r="N2799" s="23"/>
      <c r="O2799" s="23"/>
      <c r="P2799" s="94"/>
    </row>
    <row r="2800" spans="1:16" x14ac:dyDescent="0.2">
      <c r="A2800" s="33"/>
      <c r="B2800" s="34"/>
      <c r="C2800" s="35"/>
      <c r="D2800" s="23"/>
      <c r="E2800" s="23"/>
      <c r="F2800" s="23"/>
      <c r="G2800" s="23"/>
      <c r="H2800" s="23"/>
      <c r="I2800" s="23" t="s">
        <v>21</v>
      </c>
      <c r="J2800" s="23"/>
      <c r="K2800" s="23"/>
      <c r="L2800" s="23"/>
      <c r="M2800" s="23"/>
      <c r="N2800" s="23"/>
      <c r="O2800" s="23"/>
      <c r="P2800" s="94"/>
    </row>
    <row r="2801" spans="1:16" x14ac:dyDescent="0.2">
      <c r="A2801" s="33"/>
      <c r="B2801" s="34"/>
      <c r="C2801" s="35"/>
      <c r="D2801" s="23"/>
      <c r="E2801" s="23"/>
      <c r="F2801" s="23"/>
      <c r="G2801" s="23"/>
      <c r="H2801" s="23"/>
      <c r="I2801" s="23" t="s">
        <v>21</v>
      </c>
      <c r="J2801" s="23"/>
      <c r="K2801" s="23"/>
      <c r="L2801" s="23"/>
      <c r="M2801" s="23"/>
      <c r="N2801" s="23"/>
      <c r="O2801" s="23"/>
      <c r="P2801" s="94"/>
    </row>
    <row r="2802" spans="1:16" x14ac:dyDescent="0.2">
      <c r="A2802" s="33"/>
      <c r="B2802" s="34"/>
      <c r="C2802" s="35"/>
      <c r="D2802" s="23"/>
      <c r="E2802" s="23"/>
      <c r="F2802" s="23"/>
      <c r="G2802" s="23"/>
      <c r="H2802" s="23"/>
      <c r="I2802" s="23" t="s">
        <v>21</v>
      </c>
      <c r="J2802" s="23"/>
      <c r="K2802" s="23"/>
      <c r="L2802" s="23"/>
      <c r="M2802" s="23"/>
      <c r="N2802" s="23"/>
      <c r="O2802" s="23"/>
      <c r="P2802" s="94"/>
    </row>
    <row r="2803" spans="1:16" x14ac:dyDescent="0.2">
      <c r="A2803" s="33"/>
      <c r="B2803" s="34"/>
      <c r="C2803" s="35"/>
      <c r="D2803" s="23"/>
      <c r="E2803" s="23"/>
      <c r="F2803" s="23"/>
      <c r="G2803" s="23"/>
      <c r="H2803" s="23"/>
      <c r="I2803" s="23" t="s">
        <v>21</v>
      </c>
      <c r="J2803" s="23"/>
      <c r="K2803" s="23"/>
      <c r="L2803" s="23"/>
      <c r="M2803" s="23"/>
      <c r="N2803" s="23"/>
      <c r="O2803" s="23"/>
      <c r="P2803" s="94"/>
    </row>
    <row r="2804" spans="1:16" x14ac:dyDescent="0.2">
      <c r="A2804" s="33"/>
      <c r="B2804" s="34"/>
      <c r="C2804" s="35"/>
      <c r="D2804" s="23"/>
      <c r="E2804" s="23"/>
      <c r="F2804" s="23"/>
      <c r="G2804" s="23"/>
      <c r="H2804" s="23"/>
      <c r="I2804" s="23" t="s">
        <v>21</v>
      </c>
      <c r="J2804" s="23"/>
      <c r="K2804" s="23"/>
      <c r="L2804" s="23"/>
      <c r="M2804" s="23"/>
      <c r="N2804" s="23"/>
      <c r="O2804" s="23"/>
      <c r="P2804" s="94"/>
    </row>
    <row r="2805" spans="1:16" x14ac:dyDescent="0.2">
      <c r="A2805" s="33"/>
      <c r="B2805" s="34"/>
      <c r="C2805" s="35"/>
      <c r="D2805" s="23"/>
      <c r="E2805" s="23"/>
      <c r="F2805" s="23"/>
      <c r="G2805" s="23"/>
      <c r="H2805" s="23"/>
      <c r="I2805" s="23" t="s">
        <v>21</v>
      </c>
      <c r="J2805" s="23"/>
      <c r="K2805" s="23"/>
      <c r="L2805" s="23"/>
      <c r="M2805" s="23"/>
      <c r="N2805" s="23"/>
      <c r="O2805" s="23"/>
      <c r="P2805" s="94"/>
    </row>
    <row r="2806" spans="1:16" x14ac:dyDescent="0.2">
      <c r="A2806" s="33"/>
      <c r="B2806" s="34"/>
      <c r="C2806" s="35"/>
      <c r="D2806" s="23"/>
      <c r="E2806" s="23"/>
      <c r="F2806" s="23"/>
      <c r="G2806" s="23"/>
      <c r="H2806" s="23"/>
      <c r="I2806" s="23" t="s">
        <v>21</v>
      </c>
      <c r="J2806" s="23"/>
      <c r="K2806" s="23"/>
      <c r="L2806" s="23"/>
      <c r="M2806" s="23"/>
      <c r="N2806" s="23"/>
      <c r="O2806" s="23"/>
      <c r="P2806" s="94"/>
    </row>
    <row r="2807" spans="1:16" x14ac:dyDescent="0.2">
      <c r="A2807" s="33"/>
      <c r="B2807" s="34"/>
      <c r="C2807" s="35"/>
      <c r="D2807" s="23"/>
      <c r="E2807" s="23"/>
      <c r="F2807" s="23"/>
      <c r="G2807" s="23"/>
      <c r="H2807" s="23"/>
      <c r="I2807" s="23" t="s">
        <v>21</v>
      </c>
      <c r="J2807" s="23"/>
      <c r="K2807" s="23"/>
      <c r="L2807" s="23"/>
      <c r="M2807" s="23"/>
      <c r="N2807" s="23"/>
      <c r="O2807" s="23"/>
      <c r="P2807" s="94"/>
    </row>
    <row r="2808" spans="1:16" x14ac:dyDescent="0.2">
      <c r="A2808" s="33"/>
      <c r="B2808" s="34"/>
      <c r="C2808" s="35"/>
      <c r="D2808" s="23"/>
      <c r="E2808" s="23"/>
      <c r="F2808" s="23"/>
      <c r="G2808" s="23"/>
      <c r="H2808" s="23"/>
      <c r="I2808" s="23" t="s">
        <v>21</v>
      </c>
      <c r="J2808" s="23"/>
      <c r="K2808" s="23"/>
      <c r="L2808" s="23"/>
      <c r="M2808" s="23"/>
      <c r="N2808" s="23"/>
      <c r="O2808" s="23"/>
      <c r="P2808" s="94"/>
    </row>
    <row r="2809" spans="1:16" x14ac:dyDescent="0.2">
      <c r="A2809" s="33"/>
      <c r="B2809" s="34"/>
      <c r="C2809" s="35"/>
      <c r="D2809" s="23"/>
      <c r="E2809" s="23"/>
      <c r="F2809" s="23"/>
      <c r="G2809" s="23"/>
      <c r="H2809" s="23"/>
      <c r="I2809" s="23" t="s">
        <v>21</v>
      </c>
      <c r="J2809" s="23"/>
      <c r="K2809" s="23"/>
      <c r="L2809" s="23"/>
      <c r="M2809" s="23"/>
      <c r="N2809" s="23"/>
      <c r="O2809" s="23"/>
      <c r="P2809" s="94"/>
    </row>
    <row r="2810" spans="1:16" x14ac:dyDescent="0.2">
      <c r="A2810" s="33"/>
      <c r="B2810" s="34"/>
      <c r="C2810" s="35"/>
      <c r="D2810" s="23"/>
      <c r="E2810" s="23"/>
      <c r="F2810" s="23"/>
      <c r="G2810" s="23"/>
      <c r="H2810" s="23"/>
      <c r="I2810" s="23" t="s">
        <v>21</v>
      </c>
      <c r="J2810" s="23"/>
      <c r="K2810" s="23"/>
      <c r="L2810" s="23"/>
      <c r="M2810" s="23"/>
      <c r="N2810" s="23"/>
      <c r="O2810" s="23"/>
      <c r="P2810" s="94"/>
    </row>
    <row r="2811" spans="1:16" x14ac:dyDescent="0.2">
      <c r="A2811" s="33"/>
      <c r="B2811" s="34"/>
      <c r="C2811" s="35"/>
      <c r="D2811" s="23"/>
      <c r="E2811" s="23"/>
      <c r="F2811" s="23"/>
      <c r="G2811" s="23"/>
      <c r="H2811" s="23"/>
      <c r="I2811" s="23" t="s">
        <v>21</v>
      </c>
      <c r="J2811" s="23"/>
      <c r="K2811" s="23"/>
      <c r="L2811" s="23"/>
      <c r="M2811" s="23"/>
      <c r="N2811" s="23"/>
      <c r="O2811" s="23"/>
      <c r="P2811" s="94"/>
    </row>
    <row r="2812" spans="1:16" x14ac:dyDescent="0.2">
      <c r="A2812" s="33"/>
      <c r="B2812" s="34"/>
      <c r="C2812" s="35"/>
      <c r="D2812" s="23"/>
      <c r="E2812" s="23"/>
      <c r="F2812" s="23"/>
      <c r="G2812" s="23"/>
      <c r="H2812" s="23"/>
      <c r="I2812" s="23" t="s">
        <v>21</v>
      </c>
      <c r="J2812" s="23"/>
      <c r="K2812" s="23"/>
      <c r="L2812" s="23"/>
      <c r="M2812" s="23"/>
      <c r="N2812" s="23"/>
      <c r="O2812" s="23"/>
      <c r="P2812" s="94"/>
    </row>
    <row r="2813" spans="1:16" x14ac:dyDescent="0.2">
      <c r="A2813" s="33"/>
      <c r="B2813" s="34"/>
      <c r="C2813" s="35"/>
      <c r="D2813" s="23"/>
      <c r="E2813" s="23"/>
      <c r="F2813" s="23"/>
      <c r="G2813" s="23"/>
      <c r="H2813" s="23"/>
      <c r="I2813" s="23" t="s">
        <v>21</v>
      </c>
      <c r="J2813" s="23"/>
      <c r="K2813" s="23"/>
      <c r="L2813" s="23"/>
      <c r="M2813" s="23"/>
      <c r="N2813" s="23"/>
      <c r="O2813" s="23"/>
      <c r="P2813" s="94"/>
    </row>
    <row r="2814" spans="1:16" x14ac:dyDescent="0.2">
      <c r="A2814" s="33"/>
      <c r="B2814" s="34"/>
      <c r="C2814" s="35"/>
      <c r="D2814" s="23"/>
      <c r="E2814" s="23"/>
      <c r="F2814" s="23"/>
      <c r="G2814" s="23"/>
      <c r="H2814" s="23"/>
      <c r="I2814" s="23" t="s">
        <v>21</v>
      </c>
      <c r="J2814" s="23"/>
      <c r="K2814" s="23"/>
      <c r="L2814" s="23"/>
      <c r="M2814" s="23"/>
      <c r="N2814" s="23"/>
      <c r="O2814" s="23"/>
      <c r="P2814" s="94"/>
    </row>
    <row r="2815" spans="1:16" x14ac:dyDescent="0.2">
      <c r="A2815" s="33"/>
      <c r="B2815" s="34"/>
      <c r="C2815" s="35"/>
      <c r="D2815" s="23"/>
      <c r="E2815" s="23"/>
      <c r="F2815" s="23"/>
      <c r="G2815" s="23"/>
      <c r="H2815" s="23"/>
      <c r="I2815" s="23" t="s">
        <v>21</v>
      </c>
      <c r="J2815" s="23"/>
      <c r="K2815" s="23"/>
      <c r="L2815" s="23"/>
      <c r="M2815" s="23"/>
      <c r="N2815" s="23"/>
      <c r="O2815" s="23"/>
      <c r="P2815" s="94"/>
    </row>
    <row r="2816" spans="1:16" x14ac:dyDescent="0.2">
      <c r="A2816" s="33"/>
      <c r="B2816" s="34"/>
      <c r="C2816" s="35"/>
      <c r="D2816" s="23"/>
      <c r="E2816" s="23"/>
      <c r="F2816" s="23"/>
      <c r="G2816" s="23"/>
      <c r="H2816" s="23"/>
      <c r="I2816" s="23" t="s">
        <v>21</v>
      </c>
      <c r="J2816" s="23"/>
      <c r="K2816" s="23"/>
      <c r="L2816" s="23"/>
      <c r="M2816" s="23"/>
      <c r="N2816" s="23"/>
      <c r="O2816" s="23"/>
      <c r="P2816" s="94"/>
    </row>
    <row r="2817" spans="1:16" x14ac:dyDescent="0.2">
      <c r="A2817" s="33"/>
      <c r="B2817" s="34"/>
      <c r="C2817" s="35"/>
      <c r="D2817" s="23"/>
      <c r="E2817" s="23"/>
      <c r="F2817" s="23"/>
      <c r="G2817" s="23"/>
      <c r="H2817" s="23"/>
      <c r="I2817" s="23" t="s">
        <v>21</v>
      </c>
      <c r="J2817" s="23"/>
      <c r="K2817" s="23"/>
      <c r="L2817" s="23"/>
      <c r="M2817" s="23"/>
      <c r="N2817" s="23"/>
      <c r="O2817" s="23"/>
      <c r="P2817" s="94"/>
    </row>
    <row r="2818" spans="1:16" x14ac:dyDescent="0.2">
      <c r="A2818" s="33"/>
      <c r="B2818" s="34"/>
      <c r="C2818" s="35"/>
      <c r="D2818" s="23"/>
      <c r="E2818" s="23"/>
      <c r="F2818" s="23"/>
      <c r="G2818" s="23"/>
      <c r="H2818" s="23"/>
      <c r="I2818" s="23" t="s">
        <v>21</v>
      </c>
      <c r="J2818" s="23"/>
      <c r="K2818" s="23"/>
      <c r="L2818" s="23"/>
      <c r="M2818" s="23"/>
      <c r="N2818" s="23"/>
      <c r="O2818" s="23"/>
      <c r="P2818" s="94"/>
    </row>
    <row r="2819" spans="1:16" x14ac:dyDescent="0.2">
      <c r="A2819" s="33"/>
      <c r="B2819" s="34"/>
      <c r="C2819" s="35"/>
      <c r="D2819" s="23"/>
      <c r="E2819" s="23"/>
      <c r="F2819" s="23"/>
      <c r="G2819" s="23"/>
      <c r="H2819" s="23"/>
      <c r="I2819" s="23" t="s">
        <v>21</v>
      </c>
      <c r="J2819" s="23"/>
      <c r="K2819" s="23"/>
      <c r="L2819" s="23"/>
      <c r="M2819" s="23"/>
      <c r="N2819" s="23"/>
      <c r="O2819" s="23"/>
      <c r="P2819" s="94"/>
    </row>
    <row r="2820" spans="1:16" x14ac:dyDescent="0.2">
      <c r="A2820" s="33"/>
      <c r="B2820" s="34"/>
      <c r="C2820" s="35"/>
      <c r="D2820" s="23"/>
      <c r="E2820" s="23"/>
      <c r="F2820" s="23"/>
      <c r="G2820" s="23"/>
      <c r="H2820" s="23"/>
      <c r="I2820" s="23" t="s">
        <v>21</v>
      </c>
      <c r="J2820" s="23"/>
      <c r="K2820" s="23"/>
      <c r="L2820" s="23"/>
      <c r="M2820" s="23"/>
      <c r="N2820" s="23"/>
      <c r="O2820" s="23"/>
      <c r="P2820" s="94"/>
    </row>
    <row r="2821" spans="1:16" x14ac:dyDescent="0.2">
      <c r="A2821" s="33"/>
      <c r="B2821" s="34"/>
      <c r="C2821" s="35"/>
      <c r="D2821" s="23"/>
      <c r="E2821" s="23"/>
      <c r="F2821" s="23"/>
      <c r="G2821" s="23"/>
      <c r="H2821" s="23"/>
      <c r="I2821" s="23" t="s">
        <v>21</v>
      </c>
      <c r="J2821" s="23"/>
      <c r="K2821" s="23"/>
      <c r="L2821" s="23"/>
      <c r="M2821" s="23"/>
      <c r="N2821" s="23"/>
      <c r="O2821" s="23"/>
      <c r="P2821" s="94"/>
    </row>
    <row r="2822" spans="1:16" x14ac:dyDescent="0.2">
      <c r="A2822" s="33"/>
      <c r="B2822" s="34"/>
      <c r="C2822" s="35"/>
      <c r="D2822" s="23"/>
      <c r="E2822" s="23"/>
      <c r="F2822" s="23"/>
      <c r="G2822" s="23"/>
      <c r="H2822" s="23"/>
      <c r="I2822" s="23" t="s">
        <v>21</v>
      </c>
      <c r="J2822" s="23"/>
      <c r="K2822" s="23"/>
      <c r="L2822" s="23"/>
      <c r="M2822" s="23"/>
      <c r="N2822" s="23"/>
      <c r="O2822" s="23"/>
      <c r="P2822" s="94"/>
    </row>
    <row r="2823" spans="1:16" x14ac:dyDescent="0.2">
      <c r="A2823" s="33"/>
      <c r="B2823" s="34"/>
      <c r="C2823" s="35"/>
      <c r="D2823" s="23"/>
      <c r="E2823" s="23"/>
      <c r="F2823" s="23"/>
      <c r="G2823" s="23"/>
      <c r="H2823" s="23"/>
      <c r="I2823" s="23" t="s">
        <v>21</v>
      </c>
      <c r="J2823" s="23"/>
      <c r="K2823" s="23"/>
      <c r="L2823" s="23"/>
      <c r="M2823" s="23"/>
      <c r="N2823" s="23"/>
      <c r="O2823" s="23"/>
      <c r="P2823" s="94"/>
    </row>
    <row r="2824" spans="1:16" x14ac:dyDescent="0.2">
      <c r="A2824" s="33"/>
      <c r="B2824" s="34"/>
      <c r="C2824" s="35"/>
      <c r="D2824" s="23"/>
      <c r="E2824" s="23"/>
      <c r="F2824" s="23"/>
      <c r="G2824" s="23"/>
      <c r="H2824" s="23"/>
      <c r="I2824" s="23" t="s">
        <v>21</v>
      </c>
      <c r="J2824" s="23"/>
      <c r="K2824" s="23"/>
      <c r="L2824" s="23"/>
      <c r="M2824" s="23"/>
      <c r="N2824" s="23"/>
      <c r="O2824" s="23"/>
      <c r="P2824" s="94"/>
    </row>
    <row r="2825" spans="1:16" x14ac:dyDescent="0.2">
      <c r="A2825" s="33"/>
      <c r="B2825" s="34"/>
      <c r="C2825" s="35"/>
      <c r="D2825" s="23"/>
      <c r="E2825" s="23"/>
      <c r="F2825" s="23"/>
      <c r="G2825" s="23"/>
      <c r="H2825" s="23"/>
      <c r="I2825" s="23" t="s">
        <v>21</v>
      </c>
      <c r="J2825" s="23"/>
      <c r="K2825" s="23"/>
      <c r="L2825" s="23"/>
      <c r="M2825" s="23"/>
      <c r="N2825" s="23"/>
      <c r="O2825" s="23"/>
      <c r="P2825" s="94"/>
    </row>
    <row r="2826" spans="1:16" x14ac:dyDescent="0.2">
      <c r="A2826" s="33"/>
      <c r="B2826" s="34"/>
      <c r="C2826" s="35"/>
      <c r="D2826" s="23"/>
      <c r="E2826" s="23"/>
      <c r="F2826" s="23"/>
      <c r="G2826" s="23"/>
      <c r="H2826" s="23"/>
      <c r="I2826" s="23" t="s">
        <v>21</v>
      </c>
      <c r="J2826" s="23"/>
      <c r="K2826" s="23"/>
      <c r="L2826" s="23"/>
      <c r="M2826" s="23"/>
      <c r="N2826" s="23"/>
      <c r="O2826" s="23"/>
      <c r="P2826" s="94"/>
    </row>
    <row r="2827" spans="1:16" x14ac:dyDescent="0.2">
      <c r="A2827" s="33"/>
      <c r="B2827" s="34"/>
      <c r="C2827" s="35"/>
      <c r="D2827" s="23"/>
      <c r="E2827" s="23"/>
      <c r="F2827" s="23"/>
      <c r="G2827" s="23"/>
      <c r="H2827" s="23"/>
      <c r="I2827" s="23" t="s">
        <v>21</v>
      </c>
      <c r="J2827" s="23"/>
      <c r="K2827" s="23"/>
      <c r="L2827" s="23"/>
      <c r="M2827" s="23"/>
      <c r="N2827" s="23"/>
      <c r="O2827" s="23"/>
      <c r="P2827" s="94"/>
    </row>
    <row r="2828" spans="1:16" x14ac:dyDescent="0.2">
      <c r="A2828" s="33"/>
      <c r="B2828" s="34"/>
      <c r="C2828" s="35"/>
      <c r="D2828" s="23"/>
      <c r="E2828" s="23"/>
      <c r="F2828" s="23"/>
      <c r="G2828" s="23"/>
      <c r="H2828" s="23"/>
      <c r="I2828" s="23" t="s">
        <v>21</v>
      </c>
      <c r="J2828" s="23"/>
      <c r="K2828" s="23"/>
      <c r="L2828" s="23"/>
      <c r="M2828" s="23"/>
      <c r="N2828" s="23"/>
      <c r="O2828" s="23"/>
      <c r="P2828" s="94"/>
    </row>
    <row r="2829" spans="1:16" x14ac:dyDescent="0.2">
      <c r="A2829" s="33"/>
      <c r="B2829" s="34"/>
      <c r="C2829" s="35"/>
      <c r="D2829" s="23"/>
      <c r="E2829" s="23"/>
      <c r="F2829" s="23"/>
      <c r="G2829" s="23"/>
      <c r="H2829" s="23"/>
      <c r="I2829" s="23" t="s">
        <v>21</v>
      </c>
      <c r="J2829" s="23"/>
      <c r="K2829" s="23"/>
      <c r="L2829" s="23"/>
      <c r="M2829" s="23"/>
      <c r="N2829" s="23"/>
      <c r="O2829" s="23"/>
      <c r="P2829" s="94"/>
    </row>
    <row r="2830" spans="1:16" x14ac:dyDescent="0.2">
      <c r="A2830" s="33"/>
      <c r="B2830" s="34"/>
      <c r="C2830" s="35"/>
      <c r="D2830" s="23"/>
      <c r="E2830" s="23"/>
      <c r="F2830" s="23"/>
      <c r="G2830" s="23"/>
      <c r="H2830" s="23"/>
      <c r="I2830" s="23" t="s">
        <v>21</v>
      </c>
      <c r="J2830" s="23"/>
      <c r="K2830" s="23"/>
      <c r="L2830" s="23"/>
      <c r="M2830" s="23"/>
      <c r="N2830" s="23"/>
      <c r="O2830" s="23"/>
      <c r="P2830" s="94"/>
    </row>
    <row r="2831" spans="1:16" x14ac:dyDescent="0.2">
      <c r="A2831" s="33"/>
      <c r="B2831" s="34"/>
      <c r="C2831" s="35"/>
      <c r="D2831" s="23"/>
      <c r="E2831" s="23"/>
      <c r="F2831" s="23"/>
      <c r="G2831" s="23"/>
      <c r="H2831" s="23"/>
      <c r="I2831" s="23" t="s">
        <v>21</v>
      </c>
      <c r="J2831" s="23"/>
      <c r="K2831" s="23"/>
      <c r="L2831" s="23"/>
      <c r="M2831" s="23"/>
      <c r="N2831" s="23"/>
      <c r="O2831" s="23"/>
      <c r="P2831" s="94"/>
    </row>
    <row r="2832" spans="1:16" x14ac:dyDescent="0.2">
      <c r="A2832" s="33"/>
      <c r="B2832" s="34"/>
      <c r="C2832" s="35"/>
      <c r="D2832" s="23"/>
      <c r="E2832" s="23"/>
      <c r="F2832" s="23"/>
      <c r="G2832" s="23"/>
      <c r="H2832" s="23"/>
      <c r="I2832" s="23" t="s">
        <v>21</v>
      </c>
      <c r="J2832" s="23"/>
      <c r="K2832" s="23"/>
      <c r="L2832" s="23"/>
      <c r="M2832" s="23"/>
      <c r="N2832" s="23"/>
      <c r="O2832" s="23"/>
      <c r="P2832" s="94"/>
    </row>
    <row r="2833" spans="1:16" x14ac:dyDescent="0.2">
      <c r="A2833" s="33"/>
      <c r="B2833" s="34"/>
      <c r="C2833" s="35"/>
      <c r="D2833" s="23"/>
      <c r="E2833" s="23"/>
      <c r="F2833" s="23"/>
      <c r="G2833" s="23"/>
      <c r="H2833" s="23"/>
      <c r="I2833" s="23" t="s">
        <v>21</v>
      </c>
      <c r="J2833" s="23"/>
      <c r="K2833" s="23"/>
      <c r="L2833" s="23"/>
      <c r="M2833" s="23"/>
      <c r="N2833" s="23"/>
      <c r="O2833" s="23"/>
      <c r="P2833" s="94"/>
    </row>
    <row r="2834" spans="1:16" x14ac:dyDescent="0.2">
      <c r="A2834" s="33"/>
      <c r="B2834" s="34"/>
      <c r="C2834" s="35"/>
      <c r="D2834" s="23"/>
      <c r="E2834" s="23"/>
      <c r="F2834" s="23"/>
      <c r="G2834" s="23"/>
      <c r="H2834" s="23"/>
      <c r="I2834" s="23" t="s">
        <v>21</v>
      </c>
      <c r="J2834" s="23"/>
      <c r="K2834" s="23"/>
      <c r="L2834" s="23"/>
      <c r="M2834" s="23"/>
      <c r="N2834" s="23"/>
      <c r="O2834" s="23"/>
      <c r="P2834" s="94"/>
    </row>
    <row r="2835" spans="1:16" x14ac:dyDescent="0.2">
      <c r="A2835" s="33"/>
      <c r="B2835" s="34"/>
      <c r="C2835" s="35"/>
      <c r="D2835" s="23"/>
      <c r="E2835" s="23"/>
      <c r="F2835" s="23"/>
      <c r="G2835" s="23"/>
      <c r="H2835" s="23"/>
      <c r="I2835" s="23" t="s">
        <v>21</v>
      </c>
      <c r="J2835" s="23"/>
      <c r="K2835" s="23"/>
      <c r="L2835" s="23"/>
      <c r="M2835" s="23"/>
      <c r="N2835" s="23"/>
      <c r="O2835" s="23"/>
      <c r="P2835" s="94"/>
    </row>
    <row r="2836" spans="1:16" x14ac:dyDescent="0.2">
      <c r="A2836" s="33"/>
      <c r="B2836" s="34"/>
      <c r="C2836" s="35"/>
      <c r="D2836" s="23"/>
      <c r="E2836" s="23"/>
      <c r="F2836" s="23"/>
      <c r="G2836" s="23"/>
      <c r="H2836" s="23"/>
      <c r="I2836" s="23" t="s">
        <v>21</v>
      </c>
      <c r="J2836" s="23"/>
      <c r="K2836" s="23"/>
      <c r="L2836" s="23"/>
      <c r="M2836" s="23"/>
      <c r="N2836" s="23"/>
      <c r="O2836" s="23"/>
      <c r="P2836" s="94"/>
    </row>
    <row r="2837" spans="1:16" x14ac:dyDescent="0.2">
      <c r="A2837" s="33"/>
      <c r="B2837" s="34"/>
      <c r="C2837" s="35"/>
      <c r="D2837" s="23"/>
      <c r="E2837" s="23"/>
      <c r="F2837" s="23"/>
      <c r="G2837" s="23"/>
      <c r="H2837" s="23"/>
      <c r="I2837" s="23" t="s">
        <v>21</v>
      </c>
      <c r="J2837" s="23"/>
      <c r="K2837" s="23"/>
      <c r="L2837" s="23"/>
      <c r="M2837" s="23"/>
      <c r="N2837" s="23"/>
      <c r="O2837" s="23"/>
      <c r="P2837" s="94"/>
    </row>
    <row r="2838" spans="1:16" x14ac:dyDescent="0.2">
      <c r="A2838" s="33"/>
      <c r="B2838" s="34"/>
      <c r="C2838" s="35"/>
      <c r="D2838" s="23"/>
      <c r="E2838" s="23"/>
      <c r="F2838" s="23"/>
      <c r="G2838" s="23"/>
      <c r="H2838" s="23"/>
      <c r="I2838" s="23" t="s">
        <v>21</v>
      </c>
      <c r="J2838" s="23"/>
      <c r="K2838" s="23"/>
      <c r="L2838" s="23"/>
      <c r="M2838" s="23"/>
      <c r="N2838" s="23"/>
      <c r="O2838" s="23"/>
      <c r="P2838" s="94"/>
    </row>
    <row r="2839" spans="1:16" x14ac:dyDescent="0.2">
      <c r="A2839" s="33"/>
      <c r="B2839" s="34"/>
      <c r="C2839" s="35"/>
      <c r="D2839" s="23"/>
      <c r="E2839" s="23"/>
      <c r="F2839" s="23"/>
      <c r="G2839" s="23"/>
      <c r="H2839" s="23"/>
      <c r="I2839" s="23" t="s">
        <v>21</v>
      </c>
      <c r="J2839" s="23"/>
      <c r="K2839" s="23"/>
      <c r="L2839" s="23"/>
      <c r="M2839" s="23"/>
      <c r="N2839" s="23"/>
      <c r="O2839" s="23"/>
      <c r="P2839" s="94"/>
    </row>
    <row r="2840" spans="1:16" x14ac:dyDescent="0.2">
      <c r="A2840" s="33"/>
      <c r="B2840" s="34"/>
      <c r="C2840" s="35"/>
      <c r="D2840" s="23"/>
      <c r="E2840" s="23"/>
      <c r="F2840" s="23"/>
      <c r="G2840" s="23"/>
      <c r="H2840" s="23"/>
      <c r="I2840" s="23" t="s">
        <v>21</v>
      </c>
      <c r="J2840" s="23"/>
      <c r="K2840" s="23"/>
      <c r="L2840" s="23"/>
      <c r="M2840" s="23"/>
      <c r="N2840" s="23"/>
      <c r="O2840" s="23"/>
      <c r="P2840" s="94"/>
    </row>
    <row r="2841" spans="1:16" x14ac:dyDescent="0.2">
      <c r="A2841" s="33"/>
      <c r="B2841" s="34"/>
      <c r="C2841" s="35"/>
      <c r="D2841" s="23"/>
      <c r="E2841" s="23"/>
      <c r="F2841" s="23"/>
      <c r="G2841" s="23"/>
      <c r="H2841" s="23"/>
      <c r="I2841" s="23" t="s">
        <v>21</v>
      </c>
      <c r="J2841" s="23"/>
      <c r="K2841" s="23"/>
      <c r="L2841" s="23"/>
      <c r="M2841" s="23"/>
      <c r="N2841" s="23"/>
      <c r="O2841" s="23"/>
      <c r="P2841" s="94"/>
    </row>
    <row r="2842" spans="1:16" x14ac:dyDescent="0.2">
      <c r="A2842" s="33"/>
      <c r="B2842" s="34"/>
      <c r="C2842" s="35"/>
      <c r="D2842" s="23"/>
      <c r="E2842" s="23"/>
      <c r="F2842" s="23"/>
      <c r="G2842" s="23"/>
      <c r="H2842" s="23"/>
      <c r="I2842" s="23" t="s">
        <v>21</v>
      </c>
      <c r="J2842" s="23"/>
      <c r="K2842" s="23"/>
      <c r="L2842" s="23"/>
      <c r="M2842" s="23"/>
      <c r="N2842" s="23"/>
      <c r="O2842" s="23"/>
      <c r="P2842" s="94"/>
    </row>
    <row r="2843" spans="1:16" x14ac:dyDescent="0.2">
      <c r="A2843" s="33"/>
      <c r="B2843" s="34"/>
      <c r="C2843" s="35"/>
      <c r="D2843" s="23"/>
      <c r="E2843" s="23"/>
      <c r="F2843" s="23"/>
      <c r="G2843" s="23"/>
      <c r="H2843" s="23"/>
      <c r="I2843" s="23" t="s">
        <v>21</v>
      </c>
      <c r="J2843" s="23"/>
      <c r="K2843" s="23"/>
      <c r="L2843" s="23"/>
      <c r="M2843" s="23"/>
      <c r="N2843" s="23"/>
      <c r="O2843" s="23"/>
      <c r="P2843" s="94"/>
    </row>
    <row r="2844" spans="1:16" x14ac:dyDescent="0.2">
      <c r="A2844" s="33"/>
      <c r="B2844" s="34"/>
      <c r="C2844" s="35"/>
      <c r="D2844" s="23"/>
      <c r="E2844" s="23"/>
      <c r="F2844" s="23"/>
      <c r="G2844" s="23"/>
      <c r="H2844" s="23"/>
      <c r="I2844" s="23" t="s">
        <v>21</v>
      </c>
      <c r="J2844" s="23"/>
      <c r="K2844" s="23"/>
      <c r="L2844" s="23"/>
      <c r="M2844" s="23"/>
      <c r="N2844" s="23"/>
      <c r="O2844" s="23"/>
      <c r="P2844" s="94"/>
    </row>
    <row r="2845" spans="1:16" x14ac:dyDescent="0.2">
      <c r="A2845" s="33"/>
      <c r="B2845" s="34"/>
      <c r="C2845" s="35"/>
      <c r="D2845" s="23"/>
      <c r="E2845" s="23"/>
      <c r="F2845" s="23"/>
      <c r="G2845" s="23"/>
      <c r="H2845" s="23"/>
      <c r="I2845" s="23" t="s">
        <v>21</v>
      </c>
      <c r="J2845" s="23"/>
      <c r="K2845" s="23"/>
      <c r="L2845" s="23"/>
      <c r="M2845" s="23"/>
      <c r="N2845" s="23"/>
      <c r="O2845" s="23"/>
      <c r="P2845" s="94"/>
    </row>
    <row r="2846" spans="1:16" x14ac:dyDescent="0.2">
      <c r="A2846" s="33"/>
      <c r="B2846" s="34"/>
      <c r="C2846" s="35"/>
      <c r="D2846" s="23"/>
      <c r="E2846" s="23"/>
      <c r="F2846" s="23"/>
      <c r="G2846" s="23"/>
      <c r="H2846" s="23"/>
      <c r="I2846" s="23" t="s">
        <v>21</v>
      </c>
      <c r="J2846" s="23"/>
      <c r="K2846" s="23"/>
      <c r="L2846" s="23"/>
      <c r="M2846" s="23"/>
      <c r="N2846" s="23"/>
      <c r="O2846" s="23"/>
      <c r="P2846" s="94"/>
    </row>
    <row r="2847" spans="1:16" x14ac:dyDescent="0.2">
      <c r="A2847" s="33"/>
      <c r="B2847" s="34"/>
      <c r="C2847" s="35"/>
      <c r="D2847" s="23"/>
      <c r="E2847" s="23"/>
      <c r="F2847" s="23"/>
      <c r="G2847" s="23"/>
      <c r="H2847" s="23"/>
      <c r="I2847" s="23" t="s">
        <v>21</v>
      </c>
      <c r="J2847" s="23"/>
      <c r="K2847" s="23"/>
      <c r="L2847" s="23"/>
      <c r="M2847" s="23"/>
      <c r="N2847" s="23"/>
      <c r="O2847" s="23"/>
      <c r="P2847" s="94"/>
    </row>
    <row r="2848" spans="1:16" x14ac:dyDescent="0.2">
      <c r="A2848" s="33"/>
      <c r="B2848" s="34"/>
      <c r="C2848" s="35"/>
      <c r="D2848" s="23"/>
      <c r="E2848" s="23"/>
      <c r="F2848" s="23"/>
      <c r="G2848" s="23"/>
      <c r="H2848" s="23"/>
      <c r="I2848" s="23" t="s">
        <v>21</v>
      </c>
      <c r="J2848" s="23"/>
      <c r="K2848" s="23"/>
      <c r="L2848" s="23"/>
      <c r="M2848" s="23"/>
      <c r="N2848" s="23"/>
      <c r="O2848" s="23"/>
      <c r="P2848" s="94"/>
    </row>
    <row r="2849" spans="1:16" x14ac:dyDescent="0.2">
      <c r="A2849" s="33"/>
      <c r="B2849" s="34"/>
      <c r="C2849" s="35"/>
      <c r="D2849" s="23"/>
      <c r="E2849" s="23"/>
      <c r="F2849" s="23"/>
      <c r="G2849" s="23"/>
      <c r="H2849" s="23"/>
      <c r="I2849" s="23" t="s">
        <v>21</v>
      </c>
      <c r="J2849" s="23"/>
      <c r="K2849" s="23"/>
      <c r="L2849" s="23"/>
      <c r="M2849" s="23"/>
      <c r="N2849" s="23"/>
      <c r="O2849" s="23"/>
      <c r="P2849" s="94"/>
    </row>
    <row r="2850" spans="1:16" x14ac:dyDescent="0.2">
      <c r="A2850" s="33"/>
      <c r="B2850" s="34"/>
      <c r="C2850" s="35"/>
      <c r="D2850" s="23"/>
      <c r="E2850" s="23"/>
      <c r="F2850" s="23"/>
      <c r="G2850" s="23"/>
      <c r="H2850" s="23"/>
      <c r="I2850" s="23" t="s">
        <v>21</v>
      </c>
      <c r="J2850" s="23"/>
      <c r="K2850" s="23"/>
      <c r="L2850" s="23"/>
      <c r="M2850" s="23"/>
      <c r="N2850" s="23"/>
      <c r="O2850" s="23"/>
      <c r="P2850" s="94"/>
    </row>
    <row r="2851" spans="1:16" x14ac:dyDescent="0.2">
      <c r="A2851" s="33"/>
      <c r="B2851" s="34"/>
      <c r="C2851" s="35"/>
      <c r="D2851" s="23"/>
      <c r="E2851" s="23"/>
      <c r="F2851" s="23"/>
      <c r="G2851" s="23"/>
      <c r="H2851" s="23"/>
      <c r="I2851" s="23" t="s">
        <v>21</v>
      </c>
      <c r="J2851" s="23"/>
      <c r="K2851" s="23"/>
      <c r="L2851" s="23"/>
      <c r="M2851" s="23"/>
      <c r="N2851" s="23"/>
      <c r="O2851" s="23"/>
      <c r="P2851" s="94"/>
    </row>
    <row r="2852" spans="1:16" x14ac:dyDescent="0.2">
      <c r="A2852" s="33"/>
      <c r="B2852" s="34"/>
      <c r="C2852" s="35"/>
      <c r="D2852" s="23"/>
      <c r="E2852" s="23"/>
      <c r="F2852" s="23"/>
      <c r="G2852" s="23"/>
      <c r="H2852" s="23"/>
      <c r="I2852" s="23" t="s">
        <v>21</v>
      </c>
      <c r="J2852" s="23"/>
      <c r="K2852" s="23"/>
      <c r="L2852" s="23"/>
      <c r="M2852" s="23"/>
      <c r="N2852" s="23"/>
      <c r="O2852" s="23"/>
      <c r="P2852" s="94"/>
    </row>
    <row r="2853" spans="1:16" x14ac:dyDescent="0.2">
      <c r="A2853" s="33"/>
      <c r="B2853" s="34"/>
      <c r="C2853" s="35"/>
      <c r="D2853" s="23"/>
      <c r="E2853" s="23"/>
      <c r="F2853" s="23"/>
      <c r="G2853" s="23"/>
      <c r="H2853" s="23"/>
      <c r="I2853" s="23" t="s">
        <v>21</v>
      </c>
      <c r="J2853" s="23"/>
      <c r="K2853" s="23"/>
      <c r="L2853" s="23"/>
      <c r="M2853" s="23"/>
      <c r="N2853" s="23"/>
      <c r="O2853" s="23"/>
      <c r="P2853" s="94"/>
    </row>
    <row r="2854" spans="1:16" x14ac:dyDescent="0.2">
      <c r="A2854" s="33"/>
      <c r="B2854" s="34"/>
      <c r="C2854" s="35"/>
      <c r="D2854" s="23"/>
      <c r="E2854" s="23"/>
      <c r="F2854" s="23"/>
      <c r="G2854" s="23"/>
      <c r="H2854" s="23"/>
      <c r="I2854" s="23" t="s">
        <v>21</v>
      </c>
      <c r="J2854" s="23"/>
      <c r="K2854" s="23"/>
      <c r="L2854" s="23"/>
      <c r="M2854" s="23"/>
      <c r="N2854" s="23"/>
      <c r="O2854" s="23"/>
      <c r="P2854" s="94"/>
    </row>
    <row r="2855" spans="1:16" x14ac:dyDescent="0.2">
      <c r="A2855" s="33"/>
      <c r="B2855" s="34"/>
      <c r="C2855" s="35"/>
      <c r="D2855" s="23"/>
      <c r="E2855" s="23"/>
      <c r="F2855" s="23"/>
      <c r="G2855" s="23"/>
      <c r="H2855" s="23"/>
      <c r="I2855" s="23" t="s">
        <v>21</v>
      </c>
      <c r="J2855" s="23"/>
      <c r="K2855" s="23"/>
      <c r="L2855" s="23"/>
      <c r="M2855" s="23"/>
      <c r="N2855" s="23"/>
      <c r="O2855" s="23"/>
      <c r="P2855" s="94"/>
    </row>
    <row r="2856" spans="1:16" x14ac:dyDescent="0.2">
      <c r="A2856" s="33"/>
      <c r="B2856" s="34"/>
      <c r="C2856" s="35"/>
      <c r="D2856" s="23"/>
      <c r="E2856" s="23"/>
      <c r="F2856" s="23"/>
      <c r="G2856" s="23"/>
      <c r="H2856" s="23"/>
      <c r="I2856" s="23" t="s">
        <v>21</v>
      </c>
      <c r="J2856" s="23"/>
      <c r="K2856" s="23"/>
      <c r="L2856" s="23"/>
      <c r="M2856" s="23"/>
      <c r="N2856" s="23"/>
      <c r="O2856" s="23"/>
      <c r="P2856" s="94"/>
    </row>
    <row r="2857" spans="1:16" x14ac:dyDescent="0.2">
      <c r="A2857" s="33"/>
      <c r="B2857" s="34"/>
      <c r="C2857" s="35"/>
      <c r="D2857" s="23"/>
      <c r="E2857" s="23"/>
      <c r="F2857" s="23"/>
      <c r="G2857" s="23"/>
      <c r="H2857" s="23"/>
      <c r="I2857" s="23" t="s">
        <v>21</v>
      </c>
      <c r="J2857" s="23"/>
      <c r="K2857" s="23"/>
      <c r="L2857" s="23"/>
      <c r="M2857" s="23"/>
      <c r="N2857" s="23"/>
      <c r="O2857" s="23"/>
      <c r="P2857" s="94"/>
    </row>
    <row r="2858" spans="1:16" x14ac:dyDescent="0.2">
      <c r="A2858" s="33"/>
      <c r="B2858" s="34"/>
      <c r="C2858" s="35"/>
      <c r="D2858" s="23"/>
      <c r="E2858" s="23"/>
      <c r="F2858" s="23"/>
      <c r="G2858" s="23"/>
      <c r="H2858" s="23"/>
      <c r="I2858" s="23" t="s">
        <v>21</v>
      </c>
      <c r="J2858" s="23"/>
      <c r="K2858" s="23"/>
      <c r="L2858" s="23"/>
      <c r="M2858" s="23"/>
      <c r="N2858" s="23"/>
      <c r="O2858" s="23"/>
      <c r="P2858" s="94"/>
    </row>
    <row r="2859" spans="1:16" x14ac:dyDescent="0.2">
      <c r="A2859" s="33"/>
      <c r="B2859" s="34"/>
      <c r="C2859" s="35"/>
      <c r="D2859" s="23"/>
      <c r="E2859" s="23"/>
      <c r="F2859" s="23"/>
      <c r="G2859" s="23"/>
      <c r="H2859" s="23"/>
      <c r="I2859" s="23" t="s">
        <v>21</v>
      </c>
      <c r="J2859" s="23"/>
      <c r="K2859" s="23"/>
      <c r="L2859" s="23"/>
      <c r="M2859" s="23"/>
      <c r="N2859" s="23"/>
      <c r="O2859" s="23"/>
      <c r="P2859" s="94"/>
    </row>
    <row r="2860" spans="1:16" x14ac:dyDescent="0.2">
      <c r="A2860" s="33"/>
      <c r="B2860" s="34"/>
      <c r="C2860" s="35"/>
      <c r="D2860" s="23"/>
      <c r="E2860" s="23"/>
      <c r="F2860" s="23"/>
      <c r="G2860" s="23"/>
      <c r="H2860" s="23"/>
      <c r="I2860" s="23" t="s">
        <v>21</v>
      </c>
      <c r="J2860" s="23"/>
      <c r="K2860" s="23"/>
      <c r="L2860" s="23"/>
      <c r="M2860" s="23"/>
      <c r="N2860" s="23"/>
      <c r="O2860" s="23"/>
      <c r="P2860" s="94"/>
    </row>
    <row r="2861" spans="1:16" x14ac:dyDescent="0.2">
      <c r="A2861" s="33"/>
      <c r="B2861" s="34"/>
      <c r="C2861" s="35"/>
      <c r="D2861" s="23"/>
      <c r="E2861" s="23"/>
      <c r="F2861" s="23"/>
      <c r="G2861" s="23"/>
      <c r="H2861" s="23"/>
      <c r="I2861" s="23" t="s">
        <v>21</v>
      </c>
      <c r="J2861" s="23"/>
      <c r="K2861" s="23"/>
      <c r="L2861" s="23"/>
      <c r="M2861" s="23"/>
      <c r="N2861" s="23"/>
      <c r="O2861" s="23"/>
      <c r="P2861" s="94"/>
    </row>
    <row r="2862" spans="1:16" x14ac:dyDescent="0.2">
      <c r="A2862" s="33"/>
      <c r="B2862" s="34"/>
      <c r="C2862" s="35"/>
      <c r="D2862" s="23"/>
      <c r="E2862" s="23"/>
      <c r="F2862" s="23"/>
      <c r="G2862" s="23"/>
      <c r="H2862" s="23"/>
      <c r="I2862" s="23" t="s">
        <v>21</v>
      </c>
      <c r="J2862" s="23"/>
      <c r="K2862" s="23"/>
      <c r="L2862" s="23"/>
      <c r="M2862" s="23"/>
      <c r="N2862" s="23"/>
      <c r="O2862" s="23"/>
      <c r="P2862" s="94"/>
    </row>
    <row r="2863" spans="1:16" x14ac:dyDescent="0.2">
      <c r="A2863" s="33"/>
      <c r="B2863" s="34"/>
      <c r="C2863" s="35"/>
      <c r="D2863" s="23"/>
      <c r="E2863" s="23"/>
      <c r="F2863" s="23"/>
      <c r="G2863" s="23"/>
      <c r="H2863" s="23"/>
      <c r="I2863" s="23" t="s">
        <v>21</v>
      </c>
      <c r="J2863" s="23"/>
      <c r="K2863" s="23"/>
      <c r="L2863" s="23"/>
      <c r="M2863" s="23"/>
      <c r="N2863" s="23"/>
      <c r="O2863" s="23"/>
      <c r="P2863" s="94"/>
    </row>
    <row r="2864" spans="1:16" x14ac:dyDescent="0.2">
      <c r="A2864" s="33"/>
      <c r="B2864" s="34"/>
      <c r="C2864" s="35"/>
      <c r="D2864" s="23"/>
      <c r="E2864" s="23"/>
      <c r="F2864" s="23"/>
      <c r="G2864" s="23"/>
      <c r="H2864" s="23"/>
      <c r="I2864" s="23" t="s">
        <v>21</v>
      </c>
      <c r="J2864" s="23"/>
      <c r="K2864" s="23"/>
      <c r="L2864" s="23"/>
      <c r="M2864" s="23"/>
      <c r="N2864" s="23"/>
      <c r="O2864" s="23"/>
      <c r="P2864" s="94"/>
    </row>
    <row r="2865" spans="1:16" x14ac:dyDescent="0.2">
      <c r="A2865" s="33"/>
      <c r="B2865" s="34"/>
      <c r="C2865" s="35"/>
      <c r="D2865" s="23"/>
      <c r="E2865" s="23"/>
      <c r="F2865" s="23"/>
      <c r="G2865" s="23"/>
      <c r="H2865" s="23"/>
      <c r="I2865" s="23" t="s">
        <v>21</v>
      </c>
      <c r="J2865" s="23"/>
      <c r="K2865" s="23"/>
      <c r="L2865" s="23"/>
      <c r="M2865" s="23"/>
      <c r="N2865" s="23"/>
      <c r="O2865" s="23"/>
      <c r="P2865" s="94"/>
    </row>
    <row r="2866" spans="1:16" x14ac:dyDescent="0.2">
      <c r="A2866" s="33"/>
      <c r="B2866" s="34"/>
      <c r="C2866" s="35"/>
      <c r="D2866" s="23"/>
      <c r="E2866" s="23"/>
      <c r="F2866" s="23"/>
      <c r="G2866" s="23"/>
      <c r="H2866" s="23"/>
      <c r="I2866" s="23" t="s">
        <v>21</v>
      </c>
      <c r="J2866" s="23"/>
      <c r="K2866" s="23"/>
      <c r="L2866" s="23"/>
      <c r="M2866" s="23"/>
      <c r="N2866" s="23"/>
      <c r="O2866" s="23"/>
      <c r="P2866" s="94"/>
    </row>
    <row r="2867" spans="1:16" x14ac:dyDescent="0.2">
      <c r="A2867" s="33"/>
      <c r="B2867" s="34"/>
      <c r="C2867" s="35"/>
      <c r="D2867" s="23"/>
      <c r="E2867" s="23"/>
      <c r="F2867" s="23"/>
      <c r="G2867" s="23"/>
      <c r="H2867" s="23"/>
      <c r="I2867" s="23" t="s">
        <v>21</v>
      </c>
      <c r="J2867" s="23"/>
      <c r="K2867" s="23"/>
      <c r="L2867" s="23"/>
      <c r="M2867" s="23"/>
      <c r="N2867" s="23"/>
      <c r="O2867" s="23"/>
      <c r="P2867" s="94"/>
    </row>
    <row r="2868" spans="1:16" x14ac:dyDescent="0.2">
      <c r="A2868" s="33"/>
      <c r="B2868" s="34"/>
      <c r="C2868" s="35"/>
      <c r="D2868" s="23"/>
      <c r="E2868" s="23"/>
      <c r="F2868" s="23"/>
      <c r="G2868" s="23"/>
      <c r="H2868" s="23"/>
      <c r="I2868" s="23" t="s">
        <v>21</v>
      </c>
      <c r="J2868" s="23"/>
      <c r="K2868" s="23"/>
      <c r="L2868" s="23"/>
      <c r="M2868" s="23"/>
      <c r="N2868" s="23"/>
      <c r="O2868" s="23"/>
      <c r="P2868" s="94"/>
    </row>
    <row r="2869" spans="1:16" x14ac:dyDescent="0.2">
      <c r="A2869" s="33"/>
      <c r="B2869" s="34"/>
      <c r="C2869" s="35"/>
      <c r="D2869" s="23"/>
      <c r="E2869" s="23"/>
      <c r="F2869" s="23"/>
      <c r="G2869" s="23"/>
      <c r="H2869" s="23"/>
      <c r="I2869" s="23" t="s">
        <v>21</v>
      </c>
      <c r="J2869" s="23"/>
      <c r="K2869" s="23"/>
      <c r="L2869" s="23"/>
      <c r="M2869" s="23"/>
      <c r="N2869" s="23"/>
      <c r="O2869" s="23"/>
      <c r="P2869" s="94"/>
    </row>
    <row r="2870" spans="1:16" x14ac:dyDescent="0.2">
      <c r="A2870" s="33"/>
      <c r="B2870" s="34"/>
      <c r="C2870" s="35"/>
      <c r="D2870" s="23"/>
      <c r="E2870" s="23"/>
      <c r="F2870" s="23"/>
      <c r="G2870" s="23"/>
      <c r="H2870" s="23"/>
      <c r="I2870" s="23" t="s">
        <v>21</v>
      </c>
      <c r="J2870" s="23"/>
      <c r="K2870" s="23"/>
      <c r="L2870" s="23"/>
      <c r="M2870" s="23"/>
      <c r="N2870" s="23"/>
      <c r="O2870" s="23"/>
      <c r="P2870" s="94"/>
    </row>
    <row r="2871" spans="1:16" x14ac:dyDescent="0.2">
      <c r="A2871" s="33"/>
      <c r="B2871" s="34"/>
      <c r="C2871" s="35"/>
      <c r="D2871" s="23"/>
      <c r="E2871" s="23"/>
      <c r="F2871" s="23"/>
      <c r="G2871" s="23"/>
      <c r="H2871" s="23"/>
      <c r="I2871" s="23" t="s">
        <v>21</v>
      </c>
      <c r="J2871" s="23"/>
      <c r="K2871" s="23"/>
      <c r="L2871" s="23"/>
      <c r="M2871" s="23"/>
      <c r="N2871" s="23"/>
      <c r="O2871" s="23"/>
      <c r="P2871" s="94"/>
    </row>
    <row r="2872" spans="1:16" x14ac:dyDescent="0.2">
      <c r="A2872" s="33"/>
      <c r="B2872" s="34"/>
      <c r="C2872" s="35"/>
      <c r="D2872" s="23"/>
      <c r="E2872" s="23"/>
      <c r="F2872" s="23"/>
      <c r="G2872" s="23"/>
      <c r="H2872" s="23"/>
      <c r="I2872" s="23" t="s">
        <v>21</v>
      </c>
      <c r="J2872" s="23"/>
      <c r="K2872" s="23"/>
      <c r="L2872" s="23"/>
      <c r="M2872" s="23"/>
      <c r="N2872" s="23"/>
      <c r="O2872" s="23"/>
      <c r="P2872" s="94"/>
    </row>
    <row r="2873" spans="1:16" x14ac:dyDescent="0.2">
      <c r="A2873" s="33"/>
      <c r="B2873" s="34"/>
      <c r="C2873" s="35"/>
      <c r="D2873" s="23"/>
      <c r="E2873" s="23"/>
      <c r="F2873" s="23"/>
      <c r="G2873" s="23"/>
      <c r="H2873" s="23"/>
      <c r="I2873" s="23" t="s">
        <v>21</v>
      </c>
      <c r="J2873" s="23"/>
      <c r="K2873" s="23"/>
      <c r="L2873" s="23"/>
      <c r="M2873" s="23"/>
      <c r="N2873" s="23"/>
      <c r="O2873" s="23"/>
      <c r="P2873" s="94"/>
    </row>
    <row r="2874" spans="1:16" x14ac:dyDescent="0.2">
      <c r="A2874" s="33"/>
      <c r="B2874" s="34"/>
      <c r="C2874" s="35"/>
      <c r="D2874" s="23"/>
      <c r="E2874" s="23"/>
      <c r="F2874" s="23"/>
      <c r="G2874" s="23"/>
      <c r="H2874" s="23"/>
      <c r="I2874" s="23" t="s">
        <v>21</v>
      </c>
      <c r="J2874" s="23"/>
      <c r="K2874" s="23"/>
      <c r="L2874" s="23"/>
      <c r="M2874" s="23"/>
      <c r="N2874" s="23"/>
      <c r="O2874" s="23"/>
      <c r="P2874" s="94"/>
    </row>
    <row r="2875" spans="1:16" x14ac:dyDescent="0.2">
      <c r="A2875" s="33"/>
      <c r="B2875" s="34"/>
      <c r="C2875" s="35"/>
      <c r="D2875" s="23"/>
      <c r="E2875" s="23"/>
      <c r="F2875" s="23"/>
      <c r="G2875" s="23"/>
      <c r="H2875" s="23"/>
      <c r="I2875" s="23" t="s">
        <v>21</v>
      </c>
      <c r="J2875" s="23"/>
      <c r="K2875" s="23"/>
      <c r="L2875" s="23"/>
      <c r="M2875" s="23"/>
      <c r="N2875" s="23"/>
      <c r="O2875" s="23"/>
      <c r="P2875" s="94"/>
    </row>
    <row r="2876" spans="1:16" x14ac:dyDescent="0.2">
      <c r="A2876" s="33"/>
      <c r="B2876" s="34"/>
      <c r="C2876" s="35"/>
      <c r="D2876" s="23"/>
      <c r="E2876" s="23"/>
      <c r="F2876" s="23"/>
      <c r="G2876" s="23"/>
      <c r="H2876" s="23"/>
      <c r="I2876" s="23" t="s">
        <v>21</v>
      </c>
      <c r="J2876" s="23"/>
      <c r="K2876" s="23"/>
      <c r="L2876" s="23"/>
      <c r="M2876" s="23"/>
      <c r="N2876" s="23"/>
      <c r="O2876" s="23"/>
      <c r="P2876" s="94"/>
    </row>
    <row r="2877" spans="1:16" x14ac:dyDescent="0.2">
      <c r="A2877" s="33"/>
      <c r="B2877" s="34"/>
      <c r="C2877" s="35"/>
      <c r="D2877" s="23"/>
      <c r="E2877" s="23"/>
      <c r="F2877" s="23"/>
      <c r="G2877" s="23"/>
      <c r="H2877" s="23"/>
      <c r="I2877" s="23" t="s">
        <v>21</v>
      </c>
      <c r="J2877" s="23"/>
      <c r="K2877" s="23"/>
      <c r="L2877" s="23"/>
      <c r="M2877" s="23"/>
      <c r="N2877" s="23"/>
      <c r="O2877" s="23"/>
      <c r="P2877" s="94"/>
    </row>
    <row r="2878" spans="1:16" x14ac:dyDescent="0.2">
      <c r="A2878" s="33"/>
      <c r="B2878" s="34"/>
      <c r="C2878" s="35"/>
      <c r="D2878" s="23"/>
      <c r="E2878" s="23"/>
      <c r="F2878" s="23"/>
      <c r="G2878" s="23"/>
      <c r="H2878" s="23"/>
      <c r="I2878" s="23" t="s">
        <v>21</v>
      </c>
      <c r="J2878" s="23"/>
      <c r="K2878" s="23"/>
      <c r="L2878" s="23"/>
      <c r="M2878" s="23"/>
      <c r="N2878" s="23"/>
      <c r="O2878" s="23"/>
      <c r="P2878" s="94"/>
    </row>
    <row r="2879" spans="1:16" x14ac:dyDescent="0.2">
      <c r="A2879" s="33"/>
      <c r="B2879" s="34"/>
      <c r="C2879" s="35"/>
      <c r="D2879" s="23"/>
      <c r="E2879" s="23"/>
      <c r="F2879" s="23"/>
      <c r="G2879" s="23"/>
      <c r="H2879" s="23"/>
      <c r="I2879" s="23" t="s">
        <v>21</v>
      </c>
      <c r="J2879" s="23"/>
      <c r="K2879" s="23"/>
      <c r="L2879" s="23"/>
      <c r="M2879" s="23"/>
      <c r="N2879" s="23"/>
      <c r="O2879" s="23"/>
      <c r="P2879" s="94"/>
    </row>
    <row r="2880" spans="1:16" x14ac:dyDescent="0.2">
      <c r="A2880" s="33"/>
      <c r="B2880" s="34"/>
      <c r="C2880" s="35"/>
      <c r="D2880" s="23"/>
      <c r="E2880" s="23"/>
      <c r="F2880" s="23"/>
      <c r="G2880" s="23"/>
      <c r="H2880" s="23"/>
      <c r="I2880" s="23" t="s">
        <v>21</v>
      </c>
      <c r="J2880" s="23"/>
      <c r="K2880" s="23"/>
      <c r="L2880" s="23"/>
      <c r="M2880" s="23"/>
      <c r="N2880" s="23"/>
      <c r="O2880" s="23"/>
      <c r="P2880" s="94"/>
    </row>
    <row r="2881" spans="1:16" x14ac:dyDescent="0.2">
      <c r="A2881" s="33"/>
      <c r="B2881" s="34"/>
      <c r="C2881" s="35"/>
      <c r="D2881" s="23"/>
      <c r="E2881" s="23"/>
      <c r="F2881" s="23"/>
      <c r="G2881" s="23"/>
      <c r="H2881" s="23"/>
      <c r="I2881" s="23" t="s">
        <v>21</v>
      </c>
      <c r="J2881" s="23"/>
      <c r="K2881" s="23"/>
      <c r="L2881" s="23"/>
      <c r="M2881" s="23"/>
      <c r="N2881" s="23"/>
      <c r="O2881" s="23"/>
      <c r="P2881" s="94"/>
    </row>
    <row r="2882" spans="1:16" x14ac:dyDescent="0.2">
      <c r="A2882" s="33"/>
      <c r="B2882" s="34"/>
      <c r="C2882" s="35"/>
      <c r="D2882" s="23"/>
      <c r="E2882" s="23"/>
      <c r="F2882" s="23"/>
      <c r="G2882" s="23"/>
      <c r="H2882" s="23"/>
      <c r="I2882" s="23" t="s">
        <v>21</v>
      </c>
      <c r="J2882" s="23"/>
      <c r="K2882" s="23"/>
      <c r="L2882" s="23"/>
      <c r="M2882" s="23"/>
      <c r="N2882" s="23"/>
      <c r="O2882" s="23"/>
      <c r="P2882" s="94"/>
    </row>
    <row r="2883" spans="1:16" x14ac:dyDescent="0.2">
      <c r="A2883" s="33"/>
      <c r="B2883" s="34"/>
      <c r="C2883" s="35"/>
      <c r="D2883" s="23"/>
      <c r="E2883" s="23"/>
      <c r="F2883" s="23"/>
      <c r="G2883" s="23"/>
      <c r="H2883" s="23"/>
      <c r="I2883" s="23" t="s">
        <v>21</v>
      </c>
      <c r="J2883" s="23"/>
      <c r="K2883" s="23"/>
      <c r="L2883" s="23"/>
      <c r="M2883" s="23"/>
      <c r="N2883" s="23"/>
      <c r="O2883" s="23"/>
      <c r="P2883" s="94"/>
    </row>
    <row r="2884" spans="1:16" x14ac:dyDescent="0.2">
      <c r="A2884" s="33"/>
      <c r="B2884" s="34"/>
      <c r="C2884" s="35"/>
      <c r="D2884" s="23"/>
      <c r="E2884" s="23"/>
      <c r="F2884" s="23"/>
      <c r="G2884" s="23"/>
      <c r="H2884" s="23"/>
      <c r="I2884" s="23" t="s">
        <v>21</v>
      </c>
      <c r="J2884" s="23"/>
      <c r="K2884" s="23"/>
      <c r="L2884" s="23"/>
      <c r="M2884" s="23"/>
      <c r="N2884" s="23"/>
      <c r="O2884" s="23"/>
      <c r="P2884" s="94"/>
    </row>
    <row r="2885" spans="1:16" x14ac:dyDescent="0.2">
      <c r="A2885" s="33"/>
      <c r="B2885" s="34"/>
      <c r="C2885" s="35"/>
      <c r="D2885" s="23"/>
      <c r="E2885" s="23"/>
      <c r="F2885" s="23"/>
      <c r="G2885" s="23"/>
      <c r="H2885" s="23"/>
      <c r="I2885" s="23" t="s">
        <v>21</v>
      </c>
      <c r="J2885" s="23"/>
      <c r="K2885" s="23"/>
      <c r="L2885" s="23"/>
      <c r="M2885" s="23"/>
      <c r="N2885" s="23"/>
      <c r="O2885" s="23"/>
      <c r="P2885" s="94"/>
    </row>
    <row r="2886" spans="1:16" x14ac:dyDescent="0.2">
      <c r="A2886" s="33"/>
      <c r="B2886" s="34"/>
      <c r="C2886" s="35"/>
      <c r="D2886" s="23"/>
      <c r="E2886" s="23"/>
      <c r="F2886" s="23"/>
      <c r="G2886" s="23"/>
      <c r="H2886" s="23"/>
      <c r="I2886" s="23" t="s">
        <v>21</v>
      </c>
      <c r="J2886" s="23"/>
      <c r="K2886" s="23"/>
      <c r="L2886" s="23"/>
      <c r="M2886" s="23"/>
      <c r="N2886" s="23"/>
      <c r="O2886" s="23"/>
      <c r="P2886" s="94"/>
    </row>
    <row r="2887" spans="1:16" x14ac:dyDescent="0.2">
      <c r="A2887" s="33"/>
      <c r="B2887" s="34"/>
      <c r="C2887" s="35"/>
      <c r="D2887" s="23"/>
      <c r="E2887" s="23"/>
      <c r="F2887" s="23"/>
      <c r="G2887" s="23"/>
      <c r="H2887" s="23"/>
      <c r="I2887" s="23" t="s">
        <v>21</v>
      </c>
      <c r="J2887" s="23"/>
      <c r="K2887" s="23"/>
      <c r="L2887" s="23"/>
      <c r="M2887" s="23"/>
      <c r="N2887" s="23"/>
      <c r="O2887" s="23"/>
      <c r="P2887" s="94"/>
    </row>
    <row r="2888" spans="1:16" x14ac:dyDescent="0.2">
      <c r="A2888" s="33"/>
      <c r="B2888" s="34"/>
      <c r="C2888" s="35"/>
      <c r="D2888" s="23"/>
      <c r="E2888" s="23"/>
      <c r="F2888" s="23"/>
      <c r="G2888" s="23"/>
      <c r="H2888" s="23"/>
      <c r="I2888" s="23" t="s">
        <v>21</v>
      </c>
      <c r="J2888" s="23"/>
      <c r="K2888" s="23"/>
      <c r="L2888" s="23"/>
      <c r="M2888" s="23"/>
      <c r="N2888" s="23"/>
      <c r="O2888" s="23"/>
      <c r="P2888" s="94"/>
    </row>
    <row r="2889" spans="1:16" x14ac:dyDescent="0.2">
      <c r="A2889" s="33"/>
      <c r="B2889" s="34"/>
      <c r="C2889" s="35"/>
      <c r="D2889" s="23"/>
      <c r="E2889" s="23"/>
      <c r="F2889" s="23"/>
      <c r="G2889" s="23"/>
      <c r="H2889" s="23"/>
      <c r="I2889" s="23" t="s">
        <v>21</v>
      </c>
      <c r="J2889" s="23"/>
      <c r="K2889" s="23"/>
      <c r="L2889" s="23"/>
      <c r="M2889" s="23"/>
      <c r="N2889" s="23"/>
      <c r="O2889" s="23"/>
      <c r="P2889" s="94"/>
    </row>
    <row r="2890" spans="1:16" x14ac:dyDescent="0.2">
      <c r="A2890" s="33"/>
      <c r="B2890" s="34"/>
      <c r="C2890" s="35"/>
      <c r="D2890" s="23"/>
      <c r="E2890" s="23"/>
      <c r="F2890" s="23"/>
      <c r="G2890" s="23"/>
      <c r="H2890" s="23"/>
      <c r="I2890" s="23" t="s">
        <v>21</v>
      </c>
      <c r="J2890" s="23"/>
      <c r="K2890" s="23"/>
      <c r="L2890" s="23"/>
      <c r="M2890" s="23"/>
      <c r="N2890" s="23"/>
      <c r="O2890" s="23"/>
      <c r="P2890" s="94"/>
    </row>
    <row r="2891" spans="1:16" x14ac:dyDescent="0.2">
      <c r="A2891" s="33"/>
      <c r="B2891" s="34"/>
      <c r="C2891" s="35"/>
      <c r="D2891" s="23"/>
      <c r="E2891" s="23"/>
      <c r="F2891" s="23"/>
      <c r="G2891" s="23"/>
      <c r="H2891" s="23"/>
      <c r="I2891" s="23" t="s">
        <v>21</v>
      </c>
      <c r="J2891" s="23"/>
      <c r="K2891" s="23"/>
      <c r="L2891" s="23"/>
      <c r="M2891" s="23"/>
      <c r="N2891" s="23"/>
      <c r="O2891" s="23"/>
      <c r="P2891" s="94"/>
    </row>
    <row r="2892" spans="1:16" x14ac:dyDescent="0.2">
      <c r="A2892" s="33"/>
      <c r="B2892" s="34"/>
      <c r="C2892" s="35"/>
      <c r="D2892" s="23"/>
      <c r="E2892" s="23"/>
      <c r="F2892" s="23"/>
      <c r="G2892" s="23"/>
      <c r="H2892" s="23"/>
      <c r="I2892" s="23" t="s">
        <v>21</v>
      </c>
      <c r="J2892" s="23"/>
      <c r="K2892" s="23"/>
      <c r="L2892" s="23"/>
      <c r="M2892" s="23"/>
      <c r="N2892" s="23"/>
      <c r="O2892" s="23"/>
      <c r="P2892" s="94"/>
    </row>
    <row r="2893" spans="1:16" x14ac:dyDescent="0.2">
      <c r="A2893" s="33"/>
      <c r="B2893" s="34"/>
      <c r="C2893" s="35"/>
      <c r="D2893" s="23"/>
      <c r="E2893" s="23"/>
      <c r="F2893" s="23"/>
      <c r="G2893" s="23"/>
      <c r="H2893" s="23"/>
      <c r="I2893" s="23" t="s">
        <v>21</v>
      </c>
      <c r="J2893" s="23"/>
      <c r="K2893" s="23"/>
      <c r="L2893" s="23"/>
      <c r="M2893" s="23"/>
      <c r="N2893" s="23"/>
      <c r="O2893" s="23"/>
      <c r="P2893" s="94"/>
    </row>
    <row r="2894" spans="1:16" x14ac:dyDescent="0.2">
      <c r="A2894" s="33"/>
      <c r="B2894" s="34"/>
      <c r="C2894" s="35"/>
      <c r="D2894" s="23"/>
      <c r="E2894" s="23"/>
      <c r="F2894" s="23"/>
      <c r="G2894" s="23"/>
      <c r="H2894" s="23"/>
      <c r="I2894" s="23" t="s">
        <v>21</v>
      </c>
      <c r="J2894" s="23"/>
      <c r="K2894" s="23"/>
      <c r="L2894" s="23"/>
      <c r="M2894" s="23"/>
      <c r="N2894" s="23"/>
      <c r="O2894" s="23"/>
      <c r="P2894" s="94"/>
    </row>
    <row r="2895" spans="1:16" x14ac:dyDescent="0.2">
      <c r="A2895" s="33"/>
      <c r="B2895" s="34"/>
      <c r="C2895" s="35"/>
      <c r="D2895" s="23"/>
      <c r="E2895" s="23"/>
      <c r="F2895" s="23"/>
      <c r="G2895" s="23"/>
      <c r="H2895" s="23"/>
      <c r="I2895" s="23" t="s">
        <v>21</v>
      </c>
      <c r="J2895" s="23"/>
      <c r="K2895" s="23"/>
      <c r="L2895" s="23"/>
      <c r="M2895" s="23"/>
      <c r="N2895" s="23"/>
      <c r="O2895" s="23"/>
      <c r="P2895" s="94"/>
    </row>
    <row r="2896" spans="1:16" x14ac:dyDescent="0.2">
      <c r="A2896" s="33"/>
      <c r="B2896" s="34"/>
      <c r="C2896" s="35"/>
      <c r="D2896" s="23"/>
      <c r="E2896" s="23"/>
      <c r="F2896" s="23"/>
      <c r="G2896" s="23"/>
      <c r="H2896" s="23"/>
      <c r="I2896" s="23" t="s">
        <v>21</v>
      </c>
      <c r="J2896" s="23"/>
      <c r="K2896" s="23"/>
      <c r="L2896" s="23"/>
      <c r="M2896" s="23"/>
      <c r="N2896" s="23"/>
      <c r="O2896" s="23"/>
      <c r="P2896" s="94"/>
    </row>
    <row r="2897" spans="1:16" x14ac:dyDescent="0.2">
      <c r="A2897" s="33"/>
      <c r="B2897" s="34"/>
      <c r="C2897" s="35"/>
      <c r="D2897" s="23"/>
      <c r="E2897" s="23"/>
      <c r="F2897" s="23"/>
      <c r="G2897" s="23"/>
      <c r="H2897" s="23"/>
      <c r="I2897" s="23" t="s">
        <v>21</v>
      </c>
      <c r="J2897" s="23"/>
      <c r="K2897" s="23"/>
      <c r="L2897" s="23"/>
      <c r="M2897" s="23"/>
      <c r="N2897" s="23"/>
      <c r="O2897" s="23"/>
      <c r="P2897" s="94"/>
    </row>
    <row r="2898" spans="1:16" x14ac:dyDescent="0.2">
      <c r="A2898" s="33"/>
      <c r="B2898" s="34"/>
      <c r="C2898" s="35"/>
      <c r="D2898" s="23"/>
      <c r="E2898" s="23"/>
      <c r="F2898" s="23"/>
      <c r="G2898" s="23"/>
      <c r="H2898" s="23"/>
      <c r="I2898" s="23" t="s">
        <v>21</v>
      </c>
      <c r="J2898" s="23"/>
      <c r="K2898" s="23"/>
      <c r="L2898" s="23"/>
      <c r="M2898" s="23"/>
      <c r="N2898" s="23"/>
      <c r="O2898" s="23"/>
      <c r="P2898" s="94"/>
    </row>
    <row r="2899" spans="1:16" x14ac:dyDescent="0.2">
      <c r="A2899" s="33"/>
      <c r="B2899" s="34"/>
      <c r="C2899" s="35"/>
      <c r="D2899" s="23"/>
      <c r="E2899" s="23"/>
      <c r="F2899" s="23"/>
      <c r="G2899" s="23"/>
      <c r="H2899" s="23"/>
      <c r="I2899" s="23" t="s">
        <v>21</v>
      </c>
      <c r="J2899" s="23"/>
      <c r="K2899" s="23"/>
      <c r="L2899" s="23"/>
      <c r="M2899" s="23"/>
      <c r="N2899" s="23"/>
      <c r="O2899" s="23"/>
      <c r="P2899" s="94"/>
    </row>
    <row r="2900" spans="1:16" x14ac:dyDescent="0.2">
      <c r="A2900" s="33"/>
      <c r="B2900" s="34"/>
      <c r="C2900" s="35"/>
      <c r="D2900" s="23"/>
      <c r="E2900" s="23"/>
      <c r="F2900" s="23"/>
      <c r="G2900" s="23"/>
      <c r="H2900" s="23"/>
      <c r="I2900" s="23" t="s">
        <v>21</v>
      </c>
      <c r="J2900" s="23"/>
      <c r="K2900" s="23"/>
      <c r="L2900" s="23"/>
      <c r="M2900" s="23"/>
      <c r="N2900" s="23"/>
      <c r="O2900" s="23"/>
      <c r="P2900" s="94"/>
    </row>
    <row r="2901" spans="1:16" x14ac:dyDescent="0.2">
      <c r="A2901" s="33"/>
      <c r="B2901" s="34"/>
      <c r="C2901" s="35"/>
      <c r="D2901" s="23"/>
      <c r="E2901" s="23"/>
      <c r="F2901" s="23"/>
      <c r="G2901" s="23"/>
      <c r="H2901" s="23"/>
      <c r="I2901" s="23" t="s">
        <v>21</v>
      </c>
      <c r="J2901" s="23"/>
      <c r="K2901" s="23"/>
      <c r="L2901" s="23"/>
      <c r="M2901" s="23"/>
      <c r="N2901" s="23"/>
      <c r="O2901" s="23"/>
      <c r="P2901" s="94"/>
    </row>
    <row r="2902" spans="1:16" x14ac:dyDescent="0.2">
      <c r="A2902" s="33"/>
      <c r="B2902" s="34"/>
      <c r="C2902" s="35"/>
      <c r="D2902" s="23"/>
      <c r="E2902" s="23"/>
      <c r="F2902" s="23"/>
      <c r="G2902" s="23"/>
      <c r="H2902" s="23"/>
      <c r="I2902" s="23" t="s">
        <v>21</v>
      </c>
      <c r="J2902" s="23"/>
      <c r="K2902" s="23"/>
      <c r="L2902" s="23"/>
      <c r="M2902" s="23"/>
      <c r="N2902" s="23"/>
      <c r="O2902" s="23"/>
      <c r="P2902" s="94"/>
    </row>
    <row r="2903" spans="1:16" x14ac:dyDescent="0.2">
      <c r="A2903" s="33"/>
      <c r="B2903" s="34"/>
      <c r="C2903" s="35"/>
      <c r="D2903" s="23"/>
      <c r="E2903" s="23"/>
      <c r="F2903" s="23"/>
      <c r="G2903" s="23"/>
      <c r="H2903" s="23"/>
      <c r="I2903" s="23" t="s">
        <v>21</v>
      </c>
      <c r="J2903" s="23"/>
      <c r="K2903" s="23"/>
      <c r="L2903" s="23"/>
      <c r="M2903" s="23"/>
      <c r="N2903" s="23"/>
      <c r="O2903" s="23"/>
      <c r="P2903" s="94"/>
    </row>
    <row r="2904" spans="1:16" x14ac:dyDescent="0.2">
      <c r="A2904" s="33"/>
      <c r="B2904" s="34"/>
      <c r="C2904" s="35"/>
      <c r="D2904" s="23"/>
      <c r="E2904" s="23"/>
      <c r="F2904" s="23"/>
      <c r="G2904" s="23"/>
      <c r="H2904" s="23"/>
      <c r="I2904" s="23" t="s">
        <v>21</v>
      </c>
      <c r="J2904" s="23"/>
      <c r="K2904" s="23"/>
      <c r="L2904" s="23"/>
      <c r="M2904" s="23"/>
      <c r="N2904" s="23"/>
      <c r="O2904" s="23"/>
      <c r="P2904" s="94"/>
    </row>
    <row r="2905" spans="1:16" x14ac:dyDescent="0.2">
      <c r="A2905" s="33"/>
      <c r="B2905" s="34"/>
      <c r="C2905" s="35"/>
      <c r="D2905" s="23"/>
      <c r="E2905" s="23"/>
      <c r="F2905" s="23"/>
      <c r="G2905" s="23"/>
      <c r="H2905" s="23"/>
      <c r="I2905" s="23" t="s">
        <v>21</v>
      </c>
      <c r="J2905" s="23"/>
      <c r="K2905" s="23"/>
      <c r="L2905" s="23"/>
      <c r="M2905" s="23"/>
      <c r="N2905" s="23"/>
      <c r="O2905" s="23"/>
      <c r="P2905" s="94"/>
    </row>
    <row r="2906" spans="1:16" x14ac:dyDescent="0.2">
      <c r="A2906" s="33"/>
      <c r="B2906" s="34"/>
      <c r="C2906" s="35"/>
      <c r="D2906" s="23"/>
      <c r="E2906" s="23"/>
      <c r="F2906" s="23"/>
      <c r="G2906" s="23"/>
      <c r="H2906" s="23"/>
      <c r="I2906" s="23" t="s">
        <v>21</v>
      </c>
      <c r="J2906" s="23"/>
      <c r="K2906" s="23"/>
      <c r="L2906" s="23"/>
      <c r="M2906" s="23"/>
      <c r="N2906" s="23"/>
      <c r="O2906" s="23"/>
      <c r="P2906" s="94"/>
    </row>
    <row r="2907" spans="1:16" x14ac:dyDescent="0.2">
      <c r="A2907" s="33"/>
      <c r="B2907" s="34"/>
      <c r="C2907" s="35"/>
      <c r="D2907" s="23"/>
      <c r="E2907" s="23"/>
      <c r="F2907" s="23"/>
      <c r="G2907" s="23"/>
      <c r="H2907" s="23"/>
      <c r="I2907" s="23" t="s">
        <v>21</v>
      </c>
      <c r="J2907" s="23"/>
      <c r="K2907" s="23"/>
      <c r="L2907" s="23"/>
      <c r="M2907" s="23"/>
      <c r="N2907" s="23"/>
      <c r="O2907" s="23"/>
      <c r="P2907" s="94"/>
    </row>
    <row r="2908" spans="1:16" x14ac:dyDescent="0.2">
      <c r="A2908" s="33"/>
      <c r="B2908" s="34"/>
      <c r="C2908" s="35"/>
      <c r="D2908" s="23"/>
      <c r="E2908" s="23"/>
      <c r="F2908" s="23"/>
      <c r="G2908" s="23"/>
      <c r="H2908" s="23"/>
      <c r="I2908" s="23" t="s">
        <v>21</v>
      </c>
      <c r="J2908" s="23"/>
      <c r="K2908" s="23"/>
      <c r="L2908" s="23"/>
      <c r="M2908" s="23"/>
      <c r="N2908" s="23"/>
      <c r="O2908" s="23"/>
      <c r="P2908" s="94"/>
    </row>
    <row r="2909" spans="1:16" x14ac:dyDescent="0.2">
      <c r="A2909" s="33"/>
      <c r="B2909" s="34"/>
      <c r="C2909" s="35"/>
      <c r="D2909" s="23"/>
      <c r="E2909" s="23"/>
      <c r="F2909" s="23"/>
      <c r="G2909" s="23"/>
      <c r="H2909" s="23"/>
      <c r="I2909" s="23" t="s">
        <v>21</v>
      </c>
      <c r="J2909" s="23"/>
      <c r="K2909" s="23"/>
      <c r="L2909" s="23"/>
      <c r="M2909" s="23"/>
      <c r="N2909" s="23"/>
      <c r="O2909" s="23"/>
      <c r="P2909" s="94"/>
    </row>
    <row r="2910" spans="1:16" x14ac:dyDescent="0.2">
      <c r="A2910" s="33"/>
      <c r="B2910" s="34"/>
      <c r="C2910" s="35"/>
      <c r="D2910" s="23"/>
      <c r="E2910" s="23"/>
      <c r="F2910" s="23"/>
      <c r="G2910" s="23"/>
      <c r="H2910" s="23"/>
      <c r="I2910" s="23" t="s">
        <v>21</v>
      </c>
      <c r="J2910" s="23"/>
      <c r="K2910" s="23"/>
      <c r="L2910" s="23"/>
      <c r="M2910" s="23"/>
      <c r="N2910" s="23"/>
      <c r="O2910" s="23"/>
      <c r="P2910" s="94"/>
    </row>
    <row r="2911" spans="1:16" x14ac:dyDescent="0.2">
      <c r="A2911" s="33"/>
      <c r="B2911" s="34"/>
      <c r="C2911" s="35"/>
      <c r="D2911" s="23"/>
      <c r="E2911" s="23"/>
      <c r="F2911" s="23"/>
      <c r="G2911" s="23"/>
      <c r="H2911" s="23"/>
      <c r="I2911" s="23" t="s">
        <v>21</v>
      </c>
      <c r="J2911" s="23"/>
      <c r="K2911" s="23"/>
      <c r="L2911" s="23"/>
      <c r="M2911" s="23"/>
      <c r="N2911" s="23"/>
      <c r="O2911" s="23"/>
      <c r="P2911" s="94"/>
    </row>
    <row r="2912" spans="1:16" x14ac:dyDescent="0.2">
      <c r="A2912" s="33"/>
      <c r="B2912" s="34"/>
      <c r="C2912" s="35"/>
      <c r="D2912" s="23"/>
      <c r="E2912" s="23"/>
      <c r="F2912" s="23"/>
      <c r="G2912" s="23"/>
      <c r="H2912" s="23"/>
      <c r="I2912" s="23" t="s">
        <v>21</v>
      </c>
      <c r="J2912" s="23"/>
      <c r="K2912" s="23"/>
      <c r="L2912" s="23"/>
      <c r="M2912" s="23"/>
      <c r="N2912" s="23"/>
      <c r="O2912" s="23"/>
      <c r="P2912" s="94"/>
    </row>
    <row r="2913" spans="1:16" x14ac:dyDescent="0.2">
      <c r="A2913" s="33"/>
      <c r="B2913" s="34"/>
      <c r="C2913" s="35"/>
      <c r="D2913" s="23"/>
      <c r="E2913" s="23"/>
      <c r="F2913" s="23"/>
      <c r="G2913" s="23"/>
      <c r="H2913" s="23"/>
      <c r="I2913" s="23" t="s">
        <v>21</v>
      </c>
      <c r="J2913" s="23"/>
      <c r="K2913" s="23"/>
      <c r="L2913" s="23"/>
      <c r="M2913" s="23"/>
      <c r="N2913" s="23"/>
      <c r="O2913" s="23"/>
      <c r="P2913" s="94"/>
    </row>
    <row r="2914" spans="1:16" x14ac:dyDescent="0.2">
      <c r="A2914" s="33"/>
      <c r="B2914" s="34"/>
      <c r="C2914" s="35"/>
      <c r="D2914" s="23"/>
      <c r="E2914" s="23"/>
      <c r="F2914" s="23"/>
      <c r="G2914" s="23"/>
      <c r="H2914" s="23"/>
      <c r="I2914" s="23" t="s">
        <v>21</v>
      </c>
      <c r="J2914" s="23"/>
      <c r="K2914" s="23"/>
      <c r="L2914" s="23"/>
      <c r="M2914" s="23"/>
      <c r="N2914" s="23"/>
      <c r="O2914" s="23"/>
      <c r="P2914" s="94"/>
    </row>
    <row r="2915" spans="1:16" x14ac:dyDescent="0.2">
      <c r="A2915" s="33"/>
      <c r="B2915" s="34"/>
      <c r="C2915" s="35"/>
      <c r="D2915" s="23"/>
      <c r="E2915" s="23"/>
      <c r="F2915" s="23"/>
      <c r="G2915" s="23"/>
      <c r="H2915" s="23"/>
      <c r="I2915" s="23" t="s">
        <v>21</v>
      </c>
      <c r="J2915" s="23"/>
      <c r="K2915" s="23"/>
      <c r="L2915" s="23"/>
      <c r="M2915" s="23"/>
      <c r="N2915" s="23"/>
      <c r="O2915" s="23"/>
      <c r="P2915" s="94"/>
    </row>
    <row r="2916" spans="1:16" x14ac:dyDescent="0.2">
      <c r="A2916" s="33"/>
      <c r="B2916" s="34"/>
      <c r="C2916" s="35"/>
      <c r="D2916" s="23"/>
      <c r="E2916" s="23"/>
      <c r="F2916" s="23"/>
      <c r="G2916" s="23"/>
      <c r="H2916" s="23"/>
      <c r="I2916" s="23" t="s">
        <v>21</v>
      </c>
      <c r="J2916" s="23"/>
      <c r="K2916" s="23"/>
      <c r="L2916" s="23"/>
      <c r="M2916" s="23"/>
      <c r="N2916" s="23"/>
      <c r="O2916" s="23"/>
      <c r="P2916" s="94"/>
    </row>
    <row r="2917" spans="1:16" x14ac:dyDescent="0.2">
      <c r="A2917" s="33"/>
      <c r="B2917" s="34"/>
      <c r="C2917" s="35"/>
      <c r="D2917" s="23"/>
      <c r="E2917" s="23"/>
      <c r="F2917" s="23"/>
      <c r="G2917" s="23"/>
      <c r="H2917" s="23"/>
      <c r="I2917" s="23" t="s">
        <v>21</v>
      </c>
      <c r="J2917" s="23"/>
      <c r="K2917" s="23"/>
      <c r="L2917" s="23"/>
      <c r="M2917" s="23"/>
      <c r="N2917" s="23"/>
      <c r="O2917" s="23"/>
      <c r="P2917" s="94"/>
    </row>
    <row r="2918" spans="1:16" x14ac:dyDescent="0.2">
      <c r="A2918" s="33"/>
      <c r="B2918" s="34"/>
      <c r="C2918" s="35"/>
      <c r="D2918" s="23"/>
      <c r="E2918" s="23"/>
      <c r="F2918" s="23"/>
      <c r="G2918" s="23"/>
      <c r="H2918" s="23"/>
      <c r="I2918" s="23" t="s">
        <v>21</v>
      </c>
      <c r="J2918" s="23"/>
      <c r="K2918" s="23"/>
      <c r="L2918" s="23"/>
      <c r="M2918" s="23"/>
      <c r="N2918" s="23"/>
      <c r="O2918" s="23"/>
      <c r="P2918" s="94"/>
    </row>
    <row r="2919" spans="1:16" x14ac:dyDescent="0.2">
      <c r="A2919" s="33"/>
      <c r="B2919" s="34"/>
      <c r="C2919" s="35"/>
      <c r="D2919" s="23"/>
      <c r="E2919" s="23"/>
      <c r="F2919" s="23"/>
      <c r="G2919" s="23"/>
      <c r="H2919" s="23"/>
      <c r="I2919" s="23" t="s">
        <v>21</v>
      </c>
      <c r="J2919" s="23"/>
      <c r="K2919" s="23"/>
      <c r="L2919" s="23"/>
      <c r="M2919" s="23"/>
      <c r="N2919" s="23"/>
      <c r="O2919" s="23"/>
      <c r="P2919" s="94"/>
    </row>
    <row r="2920" spans="1:16" x14ac:dyDescent="0.2">
      <c r="A2920" s="33"/>
      <c r="B2920" s="34"/>
      <c r="C2920" s="35"/>
      <c r="D2920" s="23"/>
      <c r="E2920" s="23"/>
      <c r="F2920" s="23"/>
      <c r="G2920" s="23"/>
      <c r="H2920" s="23"/>
      <c r="I2920" s="23" t="s">
        <v>21</v>
      </c>
      <c r="J2920" s="23"/>
      <c r="K2920" s="23"/>
      <c r="L2920" s="23"/>
      <c r="M2920" s="23"/>
      <c r="N2920" s="23"/>
      <c r="O2920" s="23"/>
      <c r="P2920" s="94"/>
    </row>
    <row r="2921" spans="1:16" x14ac:dyDescent="0.2">
      <c r="A2921" s="33"/>
      <c r="B2921" s="34"/>
      <c r="C2921" s="35"/>
      <c r="D2921" s="23"/>
      <c r="E2921" s="23"/>
      <c r="F2921" s="23"/>
      <c r="G2921" s="23"/>
      <c r="H2921" s="23"/>
      <c r="I2921" s="23" t="s">
        <v>21</v>
      </c>
      <c r="J2921" s="23"/>
      <c r="K2921" s="23"/>
      <c r="L2921" s="23"/>
      <c r="M2921" s="23"/>
      <c r="N2921" s="23"/>
      <c r="O2921" s="23"/>
      <c r="P2921" s="94"/>
    </row>
    <row r="2922" spans="1:16" x14ac:dyDescent="0.2">
      <c r="A2922" s="33"/>
      <c r="B2922" s="34"/>
      <c r="C2922" s="35"/>
      <c r="D2922" s="23"/>
      <c r="E2922" s="23"/>
      <c r="F2922" s="23"/>
      <c r="G2922" s="23"/>
      <c r="H2922" s="23"/>
      <c r="I2922" s="23" t="s">
        <v>21</v>
      </c>
      <c r="J2922" s="23"/>
      <c r="K2922" s="23"/>
      <c r="L2922" s="23"/>
      <c r="M2922" s="23"/>
      <c r="N2922" s="23"/>
      <c r="O2922" s="23"/>
      <c r="P2922" s="94"/>
    </row>
    <row r="2923" spans="1:16" x14ac:dyDescent="0.2">
      <c r="A2923" s="33"/>
      <c r="B2923" s="34"/>
      <c r="C2923" s="35"/>
      <c r="D2923" s="23"/>
      <c r="E2923" s="23"/>
      <c r="F2923" s="23"/>
      <c r="G2923" s="23"/>
      <c r="H2923" s="23"/>
      <c r="I2923" s="23" t="s">
        <v>21</v>
      </c>
      <c r="J2923" s="23"/>
      <c r="K2923" s="23"/>
      <c r="L2923" s="23"/>
      <c r="M2923" s="23"/>
      <c r="N2923" s="23"/>
      <c r="O2923" s="23"/>
      <c r="P2923" s="94"/>
    </row>
    <row r="2924" spans="1:16" x14ac:dyDescent="0.2">
      <c r="A2924" s="33"/>
      <c r="B2924" s="34"/>
      <c r="C2924" s="35"/>
      <c r="D2924" s="23"/>
      <c r="E2924" s="23"/>
      <c r="F2924" s="23"/>
      <c r="G2924" s="23"/>
      <c r="H2924" s="23"/>
      <c r="I2924" s="23" t="s">
        <v>21</v>
      </c>
      <c r="J2924" s="23"/>
      <c r="K2924" s="23"/>
      <c r="L2924" s="23"/>
      <c r="M2924" s="23"/>
      <c r="N2924" s="23"/>
      <c r="O2924" s="23"/>
      <c r="P2924" s="94"/>
    </row>
    <row r="2925" spans="1:16" x14ac:dyDescent="0.2">
      <c r="A2925" s="33"/>
      <c r="B2925" s="34"/>
      <c r="C2925" s="35"/>
      <c r="D2925" s="23"/>
      <c r="E2925" s="23"/>
      <c r="F2925" s="23"/>
      <c r="G2925" s="23"/>
      <c r="H2925" s="23"/>
      <c r="I2925" s="23" t="s">
        <v>21</v>
      </c>
      <c r="J2925" s="23"/>
      <c r="K2925" s="23"/>
      <c r="L2925" s="23"/>
      <c r="M2925" s="23"/>
      <c r="N2925" s="23"/>
      <c r="O2925" s="23"/>
      <c r="P2925" s="94"/>
    </row>
    <row r="2926" spans="1:16" x14ac:dyDescent="0.2">
      <c r="A2926" s="33"/>
      <c r="B2926" s="34"/>
      <c r="C2926" s="35"/>
      <c r="D2926" s="23"/>
      <c r="E2926" s="23"/>
      <c r="F2926" s="23"/>
      <c r="G2926" s="23"/>
      <c r="H2926" s="23"/>
      <c r="I2926" s="23" t="s">
        <v>21</v>
      </c>
      <c r="J2926" s="23"/>
      <c r="K2926" s="23"/>
      <c r="L2926" s="23"/>
      <c r="M2926" s="23"/>
      <c r="N2926" s="23"/>
      <c r="O2926" s="23"/>
      <c r="P2926" s="94"/>
    </row>
    <row r="2927" spans="1:16" x14ac:dyDescent="0.2">
      <c r="A2927" s="33"/>
      <c r="B2927" s="34"/>
      <c r="C2927" s="35"/>
      <c r="D2927" s="23"/>
      <c r="E2927" s="23"/>
      <c r="F2927" s="23"/>
      <c r="G2927" s="23"/>
      <c r="H2927" s="23"/>
      <c r="I2927" s="23" t="s">
        <v>21</v>
      </c>
      <c r="J2927" s="23"/>
      <c r="K2927" s="23"/>
      <c r="L2927" s="23"/>
      <c r="M2927" s="23"/>
      <c r="N2927" s="23"/>
      <c r="O2927" s="23"/>
      <c r="P2927" s="94"/>
    </row>
    <row r="2928" spans="1:16" x14ac:dyDescent="0.2">
      <c r="A2928" s="33"/>
      <c r="B2928" s="34"/>
      <c r="C2928" s="35"/>
      <c r="D2928" s="23"/>
      <c r="E2928" s="23"/>
      <c r="F2928" s="23"/>
      <c r="G2928" s="23"/>
      <c r="H2928" s="23"/>
      <c r="I2928" s="23" t="s">
        <v>21</v>
      </c>
      <c r="J2928" s="23"/>
      <c r="K2928" s="23"/>
      <c r="L2928" s="23"/>
      <c r="M2928" s="23"/>
      <c r="N2928" s="23"/>
      <c r="O2928" s="23"/>
      <c r="P2928" s="94"/>
    </row>
    <row r="2929" spans="1:16" x14ac:dyDescent="0.2">
      <c r="A2929" s="33"/>
      <c r="B2929" s="34"/>
      <c r="C2929" s="35"/>
      <c r="D2929" s="23"/>
      <c r="E2929" s="23"/>
      <c r="F2929" s="23"/>
      <c r="G2929" s="23"/>
      <c r="H2929" s="23"/>
      <c r="I2929" s="23" t="s">
        <v>21</v>
      </c>
      <c r="J2929" s="23"/>
      <c r="K2929" s="23"/>
      <c r="L2929" s="23"/>
      <c r="M2929" s="23"/>
      <c r="N2929" s="23"/>
      <c r="O2929" s="23"/>
      <c r="P2929" s="94"/>
    </row>
    <row r="2930" spans="1:16" x14ac:dyDescent="0.2">
      <c r="A2930" s="33"/>
      <c r="B2930" s="34"/>
      <c r="C2930" s="35"/>
      <c r="D2930" s="23"/>
      <c r="E2930" s="23"/>
      <c r="F2930" s="23"/>
      <c r="G2930" s="23"/>
      <c r="H2930" s="23"/>
      <c r="I2930" s="23" t="s">
        <v>21</v>
      </c>
      <c r="J2930" s="23"/>
      <c r="K2930" s="23"/>
      <c r="L2930" s="23"/>
      <c r="M2930" s="23"/>
      <c r="N2930" s="23"/>
      <c r="O2930" s="23"/>
      <c r="P2930" s="94"/>
    </row>
    <row r="2931" spans="1:16" x14ac:dyDescent="0.2">
      <c r="A2931" s="33"/>
      <c r="B2931" s="34"/>
      <c r="C2931" s="35"/>
      <c r="D2931" s="23"/>
      <c r="E2931" s="23"/>
      <c r="F2931" s="23"/>
      <c r="G2931" s="23"/>
      <c r="H2931" s="23"/>
      <c r="I2931" s="23" t="s">
        <v>21</v>
      </c>
      <c r="J2931" s="23"/>
      <c r="K2931" s="23"/>
      <c r="L2931" s="23"/>
      <c r="M2931" s="23"/>
      <c r="N2931" s="23"/>
      <c r="O2931" s="23"/>
      <c r="P2931" s="94"/>
    </row>
    <row r="2932" spans="1:16" x14ac:dyDescent="0.2">
      <c r="A2932" s="33"/>
      <c r="B2932" s="34"/>
      <c r="C2932" s="35"/>
      <c r="D2932" s="23"/>
      <c r="E2932" s="23"/>
      <c r="F2932" s="23"/>
      <c r="G2932" s="23"/>
      <c r="H2932" s="23"/>
      <c r="I2932" s="23" t="s">
        <v>21</v>
      </c>
      <c r="J2932" s="23"/>
      <c r="K2932" s="23"/>
      <c r="L2932" s="23"/>
      <c r="M2932" s="23"/>
      <c r="N2932" s="23"/>
      <c r="O2932" s="23"/>
      <c r="P2932" s="94"/>
    </row>
    <row r="2933" spans="1:16" x14ac:dyDescent="0.2">
      <c r="A2933" s="33"/>
      <c r="B2933" s="34"/>
      <c r="C2933" s="35"/>
      <c r="D2933" s="23"/>
      <c r="E2933" s="23"/>
      <c r="F2933" s="23"/>
      <c r="G2933" s="23"/>
      <c r="H2933" s="23"/>
      <c r="I2933" s="23" t="s">
        <v>21</v>
      </c>
      <c r="J2933" s="23"/>
      <c r="K2933" s="23"/>
      <c r="L2933" s="23"/>
      <c r="M2933" s="23"/>
      <c r="N2933" s="23"/>
      <c r="O2933" s="23"/>
      <c r="P2933" s="94"/>
    </row>
    <row r="2934" spans="1:16" x14ac:dyDescent="0.2">
      <c r="A2934" s="33"/>
      <c r="B2934" s="34"/>
      <c r="C2934" s="35"/>
      <c r="D2934" s="23"/>
      <c r="E2934" s="23"/>
      <c r="F2934" s="23"/>
      <c r="G2934" s="23"/>
      <c r="H2934" s="23"/>
      <c r="I2934" s="23" t="s">
        <v>21</v>
      </c>
      <c r="J2934" s="23"/>
      <c r="K2934" s="23"/>
      <c r="L2934" s="23"/>
      <c r="M2934" s="23"/>
      <c r="N2934" s="23"/>
      <c r="O2934" s="23"/>
      <c r="P2934" s="94"/>
    </row>
    <row r="2935" spans="1:16" x14ac:dyDescent="0.2">
      <c r="A2935" s="33"/>
      <c r="B2935" s="34"/>
      <c r="C2935" s="35"/>
      <c r="D2935" s="23"/>
      <c r="E2935" s="23"/>
      <c r="F2935" s="23"/>
      <c r="G2935" s="23"/>
      <c r="H2935" s="23"/>
      <c r="I2935" s="23" t="s">
        <v>21</v>
      </c>
      <c r="J2935" s="23"/>
      <c r="K2935" s="23"/>
      <c r="L2935" s="23"/>
      <c r="M2935" s="23"/>
      <c r="N2935" s="23"/>
      <c r="O2935" s="23"/>
      <c r="P2935" s="94"/>
    </row>
    <row r="2936" spans="1:16" x14ac:dyDescent="0.2">
      <c r="A2936" s="33"/>
      <c r="B2936" s="34"/>
      <c r="C2936" s="35"/>
      <c r="D2936" s="23"/>
      <c r="E2936" s="23"/>
      <c r="F2936" s="23"/>
      <c r="G2936" s="23"/>
      <c r="H2936" s="23"/>
      <c r="I2936" s="23" t="s">
        <v>21</v>
      </c>
      <c r="J2936" s="23"/>
      <c r="K2936" s="23"/>
      <c r="L2936" s="23"/>
      <c r="M2936" s="23"/>
      <c r="N2936" s="23"/>
      <c r="O2936" s="23"/>
      <c r="P2936" s="94"/>
    </row>
    <row r="2937" spans="1:16" x14ac:dyDescent="0.2">
      <c r="A2937" s="33"/>
      <c r="B2937" s="34"/>
      <c r="C2937" s="35"/>
      <c r="D2937" s="23"/>
      <c r="E2937" s="23"/>
      <c r="F2937" s="23"/>
      <c r="G2937" s="23"/>
      <c r="H2937" s="23"/>
      <c r="I2937" s="23" t="s">
        <v>21</v>
      </c>
      <c r="J2937" s="23"/>
      <c r="K2937" s="23"/>
      <c r="L2937" s="23"/>
      <c r="M2937" s="23"/>
      <c r="N2937" s="23"/>
      <c r="O2937" s="23"/>
      <c r="P2937" s="94"/>
    </row>
    <row r="2938" spans="1:16" x14ac:dyDescent="0.2">
      <c r="A2938" s="33"/>
      <c r="B2938" s="34"/>
      <c r="C2938" s="35"/>
      <c r="D2938" s="23"/>
      <c r="E2938" s="23"/>
      <c r="F2938" s="23"/>
      <c r="G2938" s="23"/>
      <c r="H2938" s="23"/>
      <c r="I2938" s="23" t="s">
        <v>21</v>
      </c>
      <c r="J2938" s="23"/>
      <c r="K2938" s="23"/>
      <c r="L2938" s="23"/>
      <c r="M2938" s="23"/>
      <c r="N2938" s="23"/>
      <c r="O2938" s="23"/>
      <c r="P2938" s="94"/>
    </row>
    <row r="2939" spans="1:16" x14ac:dyDescent="0.2">
      <c r="A2939" s="33"/>
      <c r="B2939" s="34"/>
      <c r="C2939" s="35"/>
      <c r="D2939" s="23"/>
      <c r="E2939" s="23"/>
      <c r="F2939" s="23"/>
      <c r="G2939" s="23"/>
      <c r="H2939" s="23"/>
      <c r="I2939" s="23" t="s">
        <v>21</v>
      </c>
      <c r="J2939" s="23"/>
      <c r="K2939" s="23"/>
      <c r="L2939" s="23"/>
      <c r="M2939" s="23"/>
      <c r="N2939" s="23"/>
      <c r="O2939" s="23"/>
      <c r="P2939" s="94"/>
    </row>
    <row r="2940" spans="1:16" x14ac:dyDescent="0.2">
      <c r="A2940" s="33"/>
      <c r="B2940" s="34"/>
      <c r="C2940" s="35"/>
      <c r="D2940" s="23"/>
      <c r="E2940" s="23"/>
      <c r="F2940" s="23"/>
      <c r="G2940" s="23"/>
      <c r="H2940" s="23"/>
      <c r="I2940" s="23" t="s">
        <v>21</v>
      </c>
      <c r="J2940" s="23"/>
      <c r="K2940" s="23"/>
      <c r="L2940" s="23"/>
      <c r="M2940" s="23"/>
      <c r="N2940" s="23"/>
      <c r="O2940" s="23"/>
      <c r="P2940" s="94"/>
    </row>
    <row r="2941" spans="1:16" x14ac:dyDescent="0.2">
      <c r="A2941" s="33"/>
      <c r="B2941" s="34"/>
      <c r="C2941" s="35"/>
      <c r="D2941" s="23"/>
      <c r="E2941" s="23"/>
      <c r="F2941" s="23"/>
      <c r="G2941" s="23"/>
      <c r="H2941" s="23"/>
      <c r="I2941" s="23" t="s">
        <v>21</v>
      </c>
      <c r="J2941" s="23"/>
      <c r="K2941" s="23"/>
      <c r="L2941" s="23"/>
      <c r="M2941" s="23"/>
      <c r="N2941" s="23"/>
      <c r="O2941" s="23"/>
      <c r="P2941" s="94"/>
    </row>
    <row r="2942" spans="1:16" x14ac:dyDescent="0.2">
      <c r="A2942" s="33"/>
      <c r="B2942" s="34"/>
      <c r="C2942" s="35"/>
      <c r="D2942" s="23"/>
      <c r="E2942" s="23"/>
      <c r="F2942" s="23"/>
      <c r="G2942" s="23"/>
      <c r="H2942" s="23"/>
      <c r="I2942" s="23" t="s">
        <v>21</v>
      </c>
      <c r="J2942" s="23"/>
      <c r="K2942" s="23"/>
      <c r="L2942" s="23"/>
      <c r="M2942" s="23"/>
      <c r="N2942" s="23"/>
      <c r="O2942" s="23"/>
      <c r="P2942" s="94"/>
    </row>
    <row r="2943" spans="1:16" x14ac:dyDescent="0.2">
      <c r="A2943" s="33"/>
      <c r="B2943" s="34"/>
      <c r="C2943" s="35"/>
      <c r="D2943" s="23"/>
      <c r="E2943" s="23"/>
      <c r="F2943" s="23"/>
      <c r="G2943" s="23"/>
      <c r="H2943" s="23"/>
      <c r="I2943" s="23" t="s">
        <v>21</v>
      </c>
      <c r="J2943" s="23"/>
      <c r="K2943" s="23"/>
      <c r="L2943" s="23"/>
      <c r="M2943" s="23"/>
      <c r="N2943" s="23"/>
      <c r="O2943" s="23"/>
      <c r="P2943" s="94"/>
    </row>
    <row r="2944" spans="1:16" x14ac:dyDescent="0.2">
      <c r="A2944" s="33"/>
      <c r="B2944" s="34"/>
      <c r="C2944" s="35"/>
      <c r="D2944" s="23"/>
      <c r="E2944" s="23"/>
      <c r="F2944" s="23"/>
      <c r="G2944" s="23"/>
      <c r="H2944" s="23"/>
      <c r="I2944" s="23" t="s">
        <v>21</v>
      </c>
      <c r="J2944" s="23"/>
      <c r="K2944" s="23"/>
      <c r="L2944" s="23"/>
      <c r="M2944" s="23"/>
      <c r="N2944" s="23"/>
      <c r="O2944" s="23"/>
      <c r="P2944" s="94"/>
    </row>
    <row r="2945" spans="1:16" x14ac:dyDescent="0.2">
      <c r="A2945" s="33"/>
      <c r="B2945" s="34"/>
      <c r="C2945" s="35"/>
      <c r="D2945" s="23"/>
      <c r="E2945" s="23"/>
      <c r="F2945" s="23"/>
      <c r="G2945" s="23"/>
      <c r="H2945" s="23"/>
      <c r="I2945" s="23" t="s">
        <v>21</v>
      </c>
      <c r="J2945" s="23"/>
      <c r="K2945" s="23"/>
      <c r="L2945" s="23"/>
      <c r="M2945" s="23"/>
      <c r="N2945" s="23"/>
      <c r="O2945" s="23"/>
      <c r="P2945" s="94"/>
    </row>
    <row r="2946" spans="1:16" x14ac:dyDescent="0.2">
      <c r="A2946" s="33"/>
      <c r="B2946" s="34"/>
      <c r="C2946" s="35"/>
      <c r="D2946" s="23"/>
      <c r="E2946" s="23"/>
      <c r="F2946" s="23"/>
      <c r="G2946" s="23"/>
      <c r="H2946" s="23"/>
      <c r="I2946" s="23" t="s">
        <v>21</v>
      </c>
      <c r="J2946" s="23"/>
      <c r="K2946" s="23"/>
      <c r="L2946" s="23"/>
      <c r="M2946" s="23"/>
      <c r="N2946" s="23"/>
      <c r="O2946" s="23"/>
      <c r="P2946" s="94"/>
    </row>
    <row r="2947" spans="1:16" x14ac:dyDescent="0.2">
      <c r="A2947" s="33"/>
      <c r="B2947" s="34"/>
      <c r="C2947" s="35"/>
      <c r="D2947" s="23"/>
      <c r="E2947" s="23"/>
      <c r="F2947" s="23"/>
      <c r="G2947" s="23"/>
      <c r="H2947" s="23"/>
      <c r="I2947" s="23" t="s">
        <v>21</v>
      </c>
      <c r="J2947" s="23"/>
      <c r="K2947" s="23"/>
      <c r="L2947" s="23"/>
      <c r="M2947" s="23"/>
      <c r="N2947" s="23"/>
      <c r="O2947" s="23"/>
      <c r="P2947" s="94"/>
    </row>
    <row r="2948" spans="1:16" x14ac:dyDescent="0.2">
      <c r="A2948" s="33"/>
      <c r="B2948" s="34"/>
      <c r="C2948" s="35"/>
      <c r="D2948" s="23"/>
      <c r="E2948" s="23"/>
      <c r="F2948" s="23"/>
      <c r="G2948" s="23"/>
      <c r="H2948" s="23"/>
      <c r="I2948" s="23" t="s">
        <v>21</v>
      </c>
      <c r="J2948" s="23"/>
      <c r="K2948" s="23"/>
      <c r="L2948" s="23"/>
      <c r="M2948" s="23"/>
      <c r="N2948" s="23"/>
      <c r="O2948" s="23"/>
      <c r="P2948" s="94"/>
    </row>
    <row r="2949" spans="1:16" x14ac:dyDescent="0.2">
      <c r="A2949" s="33"/>
      <c r="B2949" s="34"/>
      <c r="C2949" s="35"/>
      <c r="D2949" s="23"/>
      <c r="E2949" s="23"/>
      <c r="F2949" s="23"/>
      <c r="G2949" s="23"/>
      <c r="H2949" s="23"/>
      <c r="I2949" s="23" t="s">
        <v>21</v>
      </c>
      <c r="J2949" s="23"/>
      <c r="K2949" s="23"/>
      <c r="L2949" s="23"/>
      <c r="M2949" s="23"/>
      <c r="N2949" s="23"/>
      <c r="O2949" s="23"/>
      <c r="P2949" s="94"/>
    </row>
    <row r="2950" spans="1:16" x14ac:dyDescent="0.2">
      <c r="A2950" s="33"/>
      <c r="B2950" s="34"/>
      <c r="C2950" s="35"/>
      <c r="D2950" s="23"/>
      <c r="E2950" s="23"/>
      <c r="F2950" s="23"/>
      <c r="G2950" s="23"/>
      <c r="H2950" s="23"/>
      <c r="I2950" s="23" t="s">
        <v>21</v>
      </c>
      <c r="J2950" s="23"/>
      <c r="K2950" s="23"/>
      <c r="L2950" s="23"/>
      <c r="M2950" s="23"/>
      <c r="N2950" s="23"/>
      <c r="O2950" s="23"/>
      <c r="P2950" s="94"/>
    </row>
    <row r="2951" spans="1:16" x14ac:dyDescent="0.2">
      <c r="A2951" s="33"/>
      <c r="B2951" s="34"/>
      <c r="C2951" s="35"/>
      <c r="D2951" s="23"/>
      <c r="E2951" s="23"/>
      <c r="F2951" s="23"/>
      <c r="G2951" s="23"/>
      <c r="H2951" s="23"/>
      <c r="I2951" s="23" t="s">
        <v>21</v>
      </c>
      <c r="J2951" s="23"/>
      <c r="K2951" s="23"/>
      <c r="L2951" s="23"/>
      <c r="M2951" s="23"/>
      <c r="N2951" s="23"/>
      <c r="O2951" s="23"/>
      <c r="P2951" s="94"/>
    </row>
    <row r="2952" spans="1:16" x14ac:dyDescent="0.2">
      <c r="A2952" s="33"/>
      <c r="B2952" s="34"/>
      <c r="C2952" s="35"/>
      <c r="D2952" s="23"/>
      <c r="E2952" s="23"/>
      <c r="F2952" s="23"/>
      <c r="G2952" s="23"/>
      <c r="H2952" s="23"/>
      <c r="I2952" s="23" t="s">
        <v>21</v>
      </c>
      <c r="J2952" s="23"/>
      <c r="K2952" s="23"/>
      <c r="L2952" s="23"/>
      <c r="M2952" s="23"/>
      <c r="N2952" s="23"/>
      <c r="O2952" s="23"/>
      <c r="P2952" s="94"/>
    </row>
    <row r="2953" spans="1:16" x14ac:dyDescent="0.2">
      <c r="A2953" s="33"/>
      <c r="B2953" s="34"/>
      <c r="C2953" s="35"/>
      <c r="D2953" s="23"/>
      <c r="E2953" s="23"/>
      <c r="F2953" s="23"/>
      <c r="G2953" s="23"/>
      <c r="H2953" s="23"/>
      <c r="I2953" s="23" t="s">
        <v>21</v>
      </c>
      <c r="J2953" s="23"/>
      <c r="K2953" s="23"/>
      <c r="L2953" s="23"/>
      <c r="M2953" s="23"/>
      <c r="N2953" s="23"/>
      <c r="O2953" s="23"/>
      <c r="P2953" s="94"/>
    </row>
    <row r="2954" spans="1:16" x14ac:dyDescent="0.2">
      <c r="A2954" s="33"/>
      <c r="B2954" s="34"/>
      <c r="C2954" s="35"/>
      <c r="D2954" s="23"/>
      <c r="E2954" s="23"/>
      <c r="F2954" s="23"/>
      <c r="G2954" s="23"/>
      <c r="H2954" s="23"/>
      <c r="I2954" s="23" t="s">
        <v>21</v>
      </c>
      <c r="J2954" s="23"/>
      <c r="K2954" s="23"/>
      <c r="L2954" s="23"/>
      <c r="M2954" s="23"/>
      <c r="N2954" s="23"/>
      <c r="O2954" s="23"/>
      <c r="P2954" s="94"/>
    </row>
    <row r="2955" spans="1:16" x14ac:dyDescent="0.2">
      <c r="A2955" s="33"/>
      <c r="B2955" s="34"/>
      <c r="C2955" s="35"/>
      <c r="D2955" s="23"/>
      <c r="E2955" s="23"/>
      <c r="F2955" s="23"/>
      <c r="G2955" s="23"/>
      <c r="H2955" s="23"/>
      <c r="I2955" s="23" t="s">
        <v>21</v>
      </c>
      <c r="J2955" s="23"/>
      <c r="K2955" s="23"/>
      <c r="L2955" s="23"/>
      <c r="M2955" s="23"/>
      <c r="N2955" s="23"/>
      <c r="O2955" s="23"/>
      <c r="P2955" s="94"/>
    </row>
    <row r="2956" spans="1:16" x14ac:dyDescent="0.2">
      <c r="A2956" s="33"/>
      <c r="B2956" s="34"/>
      <c r="C2956" s="35"/>
      <c r="D2956" s="23"/>
      <c r="E2956" s="23"/>
      <c r="F2956" s="23"/>
      <c r="G2956" s="23"/>
      <c r="H2956" s="23"/>
      <c r="I2956" s="23" t="s">
        <v>21</v>
      </c>
      <c r="J2956" s="23"/>
      <c r="K2956" s="23"/>
      <c r="L2956" s="23"/>
      <c r="M2956" s="23"/>
      <c r="N2956" s="23"/>
      <c r="O2956" s="23"/>
      <c r="P2956" s="94"/>
    </row>
    <row r="2957" spans="1:16" x14ac:dyDescent="0.2">
      <c r="A2957" s="33"/>
      <c r="B2957" s="34"/>
      <c r="C2957" s="35"/>
      <c r="D2957" s="23"/>
      <c r="E2957" s="23"/>
      <c r="F2957" s="23"/>
      <c r="G2957" s="23"/>
      <c r="H2957" s="23"/>
      <c r="I2957" s="23" t="s">
        <v>21</v>
      </c>
      <c r="J2957" s="23"/>
      <c r="K2957" s="23"/>
      <c r="L2957" s="23"/>
      <c r="M2957" s="23"/>
      <c r="N2957" s="23"/>
      <c r="O2957" s="23"/>
      <c r="P2957" s="94"/>
    </row>
    <row r="2958" spans="1:16" x14ac:dyDescent="0.2">
      <c r="A2958" s="33"/>
      <c r="B2958" s="34"/>
      <c r="C2958" s="35"/>
      <c r="D2958" s="23"/>
      <c r="E2958" s="23"/>
      <c r="F2958" s="23"/>
      <c r="G2958" s="23"/>
      <c r="H2958" s="23"/>
      <c r="I2958" s="23" t="s">
        <v>21</v>
      </c>
      <c r="J2958" s="23"/>
      <c r="K2958" s="23"/>
      <c r="L2958" s="23"/>
      <c r="M2958" s="23"/>
      <c r="N2958" s="23"/>
      <c r="O2958" s="23"/>
      <c r="P2958" s="94"/>
    </row>
    <row r="2959" spans="1:16" x14ac:dyDescent="0.2">
      <c r="A2959" s="33"/>
      <c r="B2959" s="34"/>
      <c r="C2959" s="35"/>
      <c r="D2959" s="23"/>
      <c r="E2959" s="23"/>
      <c r="F2959" s="23"/>
      <c r="G2959" s="23"/>
      <c r="H2959" s="23"/>
      <c r="I2959" s="23" t="s">
        <v>21</v>
      </c>
      <c r="J2959" s="23"/>
      <c r="K2959" s="23"/>
      <c r="L2959" s="23"/>
      <c r="M2959" s="23"/>
      <c r="N2959" s="23"/>
      <c r="O2959" s="23"/>
      <c r="P2959" s="94"/>
    </row>
    <row r="2960" spans="1:16" x14ac:dyDescent="0.2">
      <c r="A2960" s="33"/>
      <c r="B2960" s="34"/>
      <c r="C2960" s="35"/>
      <c r="D2960" s="23"/>
      <c r="E2960" s="23"/>
      <c r="F2960" s="23"/>
      <c r="G2960" s="23"/>
      <c r="H2960" s="23"/>
      <c r="I2960" s="23" t="s">
        <v>21</v>
      </c>
      <c r="J2960" s="23"/>
      <c r="K2960" s="23"/>
      <c r="L2960" s="23"/>
      <c r="M2960" s="23"/>
      <c r="N2960" s="23"/>
      <c r="O2960" s="23"/>
      <c r="P2960" s="94"/>
    </row>
    <row r="2961" spans="1:16" x14ac:dyDescent="0.2">
      <c r="A2961" s="33"/>
      <c r="B2961" s="34"/>
      <c r="C2961" s="35"/>
      <c r="D2961" s="23"/>
      <c r="E2961" s="23"/>
      <c r="F2961" s="23"/>
      <c r="G2961" s="23"/>
      <c r="H2961" s="23"/>
      <c r="I2961" s="23" t="s">
        <v>21</v>
      </c>
      <c r="J2961" s="23"/>
      <c r="K2961" s="23"/>
      <c r="L2961" s="23"/>
      <c r="M2961" s="23"/>
      <c r="N2961" s="23"/>
      <c r="O2961" s="23"/>
      <c r="P2961" s="94"/>
    </row>
    <row r="2962" spans="1:16" x14ac:dyDescent="0.2">
      <c r="A2962" s="33"/>
      <c r="B2962" s="34"/>
      <c r="C2962" s="35"/>
      <c r="D2962" s="23"/>
      <c r="E2962" s="23"/>
      <c r="F2962" s="23"/>
      <c r="G2962" s="23"/>
      <c r="H2962" s="23"/>
      <c r="I2962" s="23" t="s">
        <v>21</v>
      </c>
      <c r="J2962" s="23"/>
      <c r="K2962" s="23"/>
      <c r="L2962" s="23"/>
      <c r="M2962" s="23"/>
      <c r="N2962" s="23"/>
      <c r="O2962" s="23"/>
      <c r="P2962" s="94"/>
    </row>
    <row r="2963" spans="1:16" x14ac:dyDescent="0.2">
      <c r="A2963" s="33"/>
      <c r="B2963" s="34"/>
      <c r="C2963" s="35"/>
      <c r="D2963" s="23"/>
      <c r="E2963" s="23"/>
      <c r="F2963" s="23"/>
      <c r="G2963" s="23"/>
      <c r="H2963" s="23"/>
      <c r="I2963" s="23" t="s">
        <v>21</v>
      </c>
      <c r="J2963" s="23"/>
      <c r="K2963" s="23"/>
      <c r="L2963" s="23"/>
      <c r="M2963" s="23"/>
      <c r="N2963" s="23"/>
      <c r="O2963" s="23"/>
      <c r="P2963" s="94"/>
    </row>
    <row r="2964" spans="1:16" x14ac:dyDescent="0.2">
      <c r="A2964" s="33"/>
      <c r="B2964" s="34"/>
      <c r="C2964" s="35"/>
      <c r="D2964" s="23"/>
      <c r="E2964" s="23"/>
      <c r="F2964" s="23"/>
      <c r="G2964" s="23"/>
      <c r="H2964" s="23"/>
      <c r="I2964" s="23" t="s">
        <v>21</v>
      </c>
      <c r="J2964" s="23"/>
      <c r="K2964" s="23"/>
      <c r="L2964" s="23"/>
      <c r="M2964" s="23"/>
      <c r="N2964" s="23"/>
      <c r="O2964" s="23"/>
      <c r="P2964" s="94"/>
    </row>
    <row r="2965" spans="1:16" x14ac:dyDescent="0.2">
      <c r="A2965" s="33"/>
      <c r="B2965" s="34"/>
      <c r="C2965" s="35"/>
      <c r="D2965" s="23"/>
      <c r="E2965" s="23"/>
      <c r="F2965" s="23"/>
      <c r="G2965" s="23"/>
      <c r="H2965" s="23"/>
      <c r="I2965" s="23" t="s">
        <v>21</v>
      </c>
      <c r="J2965" s="23"/>
      <c r="K2965" s="23"/>
      <c r="L2965" s="23"/>
      <c r="M2965" s="23"/>
      <c r="N2965" s="23"/>
      <c r="O2965" s="23"/>
      <c r="P2965" s="94"/>
    </row>
    <row r="2966" spans="1:16" x14ac:dyDescent="0.2">
      <c r="A2966" s="33"/>
      <c r="B2966" s="34"/>
      <c r="C2966" s="35"/>
      <c r="D2966" s="23"/>
      <c r="E2966" s="23"/>
      <c r="F2966" s="23"/>
      <c r="G2966" s="23"/>
      <c r="H2966" s="23"/>
      <c r="I2966" s="23" t="s">
        <v>21</v>
      </c>
      <c r="J2966" s="23"/>
      <c r="K2966" s="23"/>
      <c r="L2966" s="23"/>
      <c r="M2966" s="23"/>
      <c r="N2966" s="23"/>
      <c r="O2966" s="23"/>
      <c r="P2966" s="94"/>
    </row>
    <row r="2967" spans="1:16" x14ac:dyDescent="0.2">
      <c r="A2967" s="33"/>
      <c r="B2967" s="34"/>
      <c r="C2967" s="35"/>
      <c r="D2967" s="23"/>
      <c r="E2967" s="23"/>
      <c r="F2967" s="23"/>
      <c r="G2967" s="23"/>
      <c r="H2967" s="23"/>
      <c r="I2967" s="23" t="s">
        <v>21</v>
      </c>
      <c r="J2967" s="23"/>
      <c r="K2967" s="23"/>
      <c r="L2967" s="23"/>
      <c r="M2967" s="23"/>
      <c r="N2967" s="23"/>
      <c r="O2967" s="23"/>
      <c r="P2967" s="94"/>
    </row>
    <row r="2968" spans="1:16" x14ac:dyDescent="0.2">
      <c r="A2968" s="33"/>
      <c r="B2968" s="34"/>
      <c r="C2968" s="35"/>
      <c r="D2968" s="23"/>
      <c r="E2968" s="23"/>
      <c r="F2968" s="23"/>
      <c r="G2968" s="23"/>
      <c r="H2968" s="23"/>
      <c r="I2968" s="23" t="s">
        <v>21</v>
      </c>
      <c r="J2968" s="23"/>
      <c r="K2968" s="23"/>
      <c r="L2968" s="23"/>
      <c r="M2968" s="23"/>
      <c r="N2968" s="23"/>
      <c r="O2968" s="23"/>
      <c r="P2968" s="94"/>
    </row>
    <row r="2969" spans="1:16" x14ac:dyDescent="0.2">
      <c r="A2969" s="33"/>
      <c r="B2969" s="34"/>
      <c r="C2969" s="35"/>
      <c r="D2969" s="23"/>
      <c r="E2969" s="23"/>
      <c r="F2969" s="23"/>
      <c r="G2969" s="23"/>
      <c r="H2969" s="23"/>
      <c r="I2969" s="23" t="s">
        <v>21</v>
      </c>
      <c r="J2969" s="23"/>
      <c r="K2969" s="23"/>
      <c r="L2969" s="23"/>
      <c r="M2969" s="23"/>
      <c r="N2969" s="23"/>
      <c r="O2969" s="23"/>
      <c r="P2969" s="94"/>
    </row>
    <row r="2970" spans="1:16" x14ac:dyDescent="0.2">
      <c r="A2970" s="33"/>
      <c r="B2970" s="34"/>
      <c r="C2970" s="35"/>
      <c r="D2970" s="23"/>
      <c r="E2970" s="23"/>
      <c r="F2970" s="23"/>
      <c r="G2970" s="23"/>
      <c r="H2970" s="23"/>
      <c r="I2970" s="23" t="s">
        <v>21</v>
      </c>
      <c r="J2970" s="23"/>
      <c r="K2970" s="23"/>
      <c r="L2970" s="23"/>
      <c r="M2970" s="23"/>
      <c r="N2970" s="23"/>
      <c r="O2970" s="23"/>
      <c r="P2970" s="94"/>
    </row>
    <row r="2971" spans="1:16" x14ac:dyDescent="0.2">
      <c r="A2971" s="33"/>
      <c r="B2971" s="34"/>
      <c r="C2971" s="35"/>
      <c r="D2971" s="23"/>
      <c r="E2971" s="23"/>
      <c r="F2971" s="23"/>
      <c r="G2971" s="23"/>
      <c r="H2971" s="23"/>
      <c r="I2971" s="23" t="s">
        <v>21</v>
      </c>
      <c r="J2971" s="23"/>
      <c r="K2971" s="23"/>
      <c r="L2971" s="23"/>
      <c r="M2971" s="23"/>
      <c r="N2971" s="23"/>
      <c r="O2971" s="23"/>
      <c r="P2971" s="94"/>
    </row>
    <row r="2972" spans="1:16" x14ac:dyDescent="0.2">
      <c r="A2972" s="33"/>
      <c r="B2972" s="34"/>
      <c r="C2972" s="35"/>
      <c r="D2972" s="23"/>
      <c r="E2972" s="23"/>
      <c r="F2972" s="23"/>
      <c r="G2972" s="23"/>
      <c r="H2972" s="23"/>
      <c r="I2972" s="23" t="s">
        <v>21</v>
      </c>
      <c r="J2972" s="23"/>
      <c r="K2972" s="23"/>
      <c r="L2972" s="23"/>
      <c r="M2972" s="23"/>
      <c r="N2972" s="23"/>
      <c r="O2972" s="23"/>
      <c r="P2972" s="94"/>
    </row>
    <row r="2973" spans="1:16" x14ac:dyDescent="0.2">
      <c r="A2973" s="33"/>
      <c r="B2973" s="34"/>
      <c r="C2973" s="35"/>
      <c r="D2973" s="23"/>
      <c r="E2973" s="23"/>
      <c r="F2973" s="23"/>
      <c r="G2973" s="23"/>
      <c r="H2973" s="23"/>
      <c r="I2973" s="23" t="s">
        <v>21</v>
      </c>
      <c r="J2973" s="23"/>
      <c r="K2973" s="23"/>
      <c r="L2973" s="23"/>
      <c r="M2973" s="23"/>
      <c r="N2973" s="23"/>
      <c r="O2973" s="23"/>
      <c r="P2973" s="94"/>
    </row>
    <row r="2974" spans="1:16" x14ac:dyDescent="0.2">
      <c r="A2974" s="33"/>
      <c r="B2974" s="34"/>
      <c r="C2974" s="35"/>
      <c r="D2974" s="23"/>
      <c r="E2974" s="23"/>
      <c r="F2974" s="23"/>
      <c r="G2974" s="23"/>
      <c r="H2974" s="23"/>
      <c r="I2974" s="23" t="s">
        <v>21</v>
      </c>
      <c r="J2974" s="23"/>
      <c r="K2974" s="23"/>
      <c r="L2974" s="23"/>
      <c r="M2974" s="23"/>
      <c r="N2974" s="23"/>
      <c r="O2974" s="23"/>
      <c r="P2974" s="94"/>
    </row>
    <row r="2975" spans="1:16" x14ac:dyDescent="0.2">
      <c r="A2975" s="33"/>
      <c r="B2975" s="34"/>
      <c r="C2975" s="35"/>
      <c r="D2975" s="23"/>
      <c r="E2975" s="23"/>
      <c r="F2975" s="23"/>
      <c r="G2975" s="23"/>
      <c r="H2975" s="23"/>
      <c r="I2975" s="23" t="s">
        <v>21</v>
      </c>
      <c r="J2975" s="23"/>
      <c r="K2975" s="23"/>
      <c r="L2975" s="23"/>
      <c r="M2975" s="23"/>
      <c r="N2975" s="23"/>
      <c r="O2975" s="23"/>
      <c r="P2975" s="94"/>
    </row>
    <row r="2976" spans="1:16" x14ac:dyDescent="0.2">
      <c r="A2976" s="33"/>
      <c r="B2976" s="34"/>
      <c r="C2976" s="35"/>
      <c r="D2976" s="23"/>
      <c r="E2976" s="23"/>
      <c r="F2976" s="23"/>
      <c r="G2976" s="23"/>
      <c r="H2976" s="23"/>
      <c r="I2976" s="23" t="s">
        <v>21</v>
      </c>
      <c r="J2976" s="23"/>
      <c r="K2976" s="23"/>
      <c r="L2976" s="23"/>
      <c r="M2976" s="23"/>
      <c r="N2976" s="23"/>
      <c r="O2976" s="23"/>
      <c r="P2976" s="94"/>
    </row>
    <row r="2977" spans="1:16" x14ac:dyDescent="0.2">
      <c r="A2977" s="33"/>
      <c r="B2977" s="34"/>
      <c r="C2977" s="35"/>
      <c r="D2977" s="23"/>
      <c r="E2977" s="23"/>
      <c r="F2977" s="23"/>
      <c r="G2977" s="23"/>
      <c r="H2977" s="23"/>
      <c r="I2977" s="23" t="s">
        <v>21</v>
      </c>
      <c r="J2977" s="23"/>
      <c r="K2977" s="23"/>
      <c r="L2977" s="23"/>
      <c r="M2977" s="23"/>
      <c r="N2977" s="23"/>
      <c r="O2977" s="23"/>
      <c r="P2977" s="94"/>
    </row>
    <row r="2978" spans="1:16" x14ac:dyDescent="0.2">
      <c r="A2978" s="33"/>
      <c r="B2978" s="34"/>
      <c r="C2978" s="35"/>
      <c r="D2978" s="23"/>
      <c r="E2978" s="23"/>
      <c r="F2978" s="23"/>
      <c r="G2978" s="23"/>
      <c r="H2978" s="23"/>
      <c r="I2978" s="23" t="s">
        <v>21</v>
      </c>
      <c r="J2978" s="23"/>
      <c r="K2978" s="23"/>
      <c r="L2978" s="23"/>
      <c r="M2978" s="23"/>
      <c r="N2978" s="23"/>
      <c r="O2978" s="23"/>
      <c r="P2978" s="94"/>
    </row>
    <row r="2979" spans="1:16" x14ac:dyDescent="0.2">
      <c r="A2979" s="33"/>
      <c r="B2979" s="34"/>
      <c r="C2979" s="35"/>
      <c r="D2979" s="23"/>
      <c r="E2979" s="23"/>
      <c r="F2979" s="23"/>
      <c r="G2979" s="23"/>
      <c r="H2979" s="23"/>
      <c r="I2979" s="23" t="s">
        <v>21</v>
      </c>
      <c r="J2979" s="23"/>
      <c r="K2979" s="23"/>
      <c r="L2979" s="23"/>
      <c r="M2979" s="23"/>
      <c r="N2979" s="23"/>
      <c r="O2979" s="23"/>
      <c r="P2979" s="94"/>
    </row>
    <row r="2980" spans="1:16" x14ac:dyDescent="0.2">
      <c r="A2980" s="33"/>
      <c r="B2980" s="34"/>
      <c r="C2980" s="35"/>
      <c r="D2980" s="23"/>
      <c r="E2980" s="23"/>
      <c r="F2980" s="23"/>
      <c r="G2980" s="23"/>
      <c r="H2980" s="23"/>
      <c r="I2980" s="23" t="s">
        <v>21</v>
      </c>
      <c r="J2980" s="23"/>
      <c r="K2980" s="23"/>
      <c r="L2980" s="23"/>
      <c r="M2980" s="23"/>
      <c r="N2980" s="23"/>
      <c r="O2980" s="23"/>
      <c r="P2980" s="94"/>
    </row>
    <row r="2981" spans="1:16" x14ac:dyDescent="0.2">
      <c r="A2981" s="33"/>
      <c r="B2981" s="34"/>
      <c r="C2981" s="35"/>
      <c r="D2981" s="23"/>
      <c r="E2981" s="23"/>
      <c r="F2981" s="23"/>
      <c r="G2981" s="23"/>
      <c r="H2981" s="23"/>
      <c r="I2981" s="23" t="s">
        <v>21</v>
      </c>
      <c r="J2981" s="23"/>
      <c r="K2981" s="23"/>
      <c r="L2981" s="23"/>
      <c r="M2981" s="23"/>
      <c r="N2981" s="23"/>
      <c r="O2981" s="23"/>
      <c r="P2981" s="94"/>
    </row>
    <row r="2982" spans="1:16" x14ac:dyDescent="0.2">
      <c r="A2982" s="33"/>
      <c r="B2982" s="34"/>
      <c r="C2982" s="35"/>
      <c r="D2982" s="23"/>
      <c r="E2982" s="23"/>
      <c r="F2982" s="23"/>
      <c r="G2982" s="23"/>
      <c r="H2982" s="23"/>
      <c r="I2982" s="23" t="s">
        <v>21</v>
      </c>
      <c r="J2982" s="23"/>
      <c r="K2982" s="23"/>
      <c r="L2982" s="23"/>
      <c r="M2982" s="23"/>
      <c r="N2982" s="23"/>
      <c r="O2982" s="23"/>
      <c r="P2982" s="94"/>
    </row>
    <row r="2983" spans="1:16" x14ac:dyDescent="0.2">
      <c r="A2983" s="33"/>
      <c r="B2983" s="34"/>
      <c r="C2983" s="35"/>
      <c r="D2983" s="23"/>
      <c r="E2983" s="23"/>
      <c r="F2983" s="23"/>
      <c r="G2983" s="23"/>
      <c r="H2983" s="23"/>
      <c r="I2983" s="23" t="s">
        <v>21</v>
      </c>
      <c r="J2983" s="23"/>
      <c r="K2983" s="23"/>
      <c r="L2983" s="23"/>
      <c r="M2983" s="23"/>
      <c r="N2983" s="23"/>
      <c r="O2983" s="23"/>
      <c r="P2983" s="94"/>
    </row>
    <row r="2984" spans="1:16" x14ac:dyDescent="0.2">
      <c r="A2984" s="33"/>
      <c r="B2984" s="34"/>
      <c r="C2984" s="35"/>
      <c r="D2984" s="23"/>
      <c r="E2984" s="23"/>
      <c r="F2984" s="23"/>
      <c r="G2984" s="23"/>
      <c r="H2984" s="23"/>
      <c r="I2984" s="23" t="s">
        <v>21</v>
      </c>
      <c r="J2984" s="23"/>
      <c r="K2984" s="23"/>
      <c r="L2984" s="23"/>
      <c r="M2984" s="23"/>
      <c r="N2984" s="23"/>
      <c r="O2984" s="23"/>
      <c r="P2984" s="94"/>
    </row>
    <row r="2985" spans="1:16" x14ac:dyDescent="0.2">
      <c r="A2985" s="33"/>
      <c r="B2985" s="34"/>
      <c r="C2985" s="35"/>
      <c r="D2985" s="23"/>
      <c r="E2985" s="23"/>
      <c r="F2985" s="23"/>
      <c r="G2985" s="23"/>
      <c r="H2985" s="23"/>
      <c r="I2985" s="23" t="s">
        <v>21</v>
      </c>
      <c r="J2985" s="23"/>
      <c r="K2985" s="23"/>
      <c r="L2985" s="23"/>
      <c r="M2985" s="23"/>
      <c r="N2985" s="23"/>
      <c r="O2985" s="23"/>
      <c r="P2985" s="94"/>
    </row>
    <row r="2986" spans="1:16" x14ac:dyDescent="0.2">
      <c r="A2986" s="33"/>
      <c r="B2986" s="34"/>
      <c r="C2986" s="35"/>
      <c r="D2986" s="23"/>
      <c r="E2986" s="23"/>
      <c r="F2986" s="23"/>
      <c r="G2986" s="23"/>
      <c r="H2986" s="23"/>
      <c r="I2986" s="23" t="s">
        <v>21</v>
      </c>
      <c r="J2986" s="23"/>
      <c r="K2986" s="23"/>
      <c r="L2986" s="23"/>
      <c r="M2986" s="23"/>
      <c r="N2986" s="23"/>
      <c r="O2986" s="23"/>
      <c r="P2986" s="94"/>
    </row>
    <row r="2987" spans="1:16" x14ac:dyDescent="0.2">
      <c r="A2987" s="33"/>
      <c r="B2987" s="34"/>
      <c r="C2987" s="35"/>
      <c r="D2987" s="23"/>
      <c r="E2987" s="23"/>
      <c r="F2987" s="23"/>
      <c r="G2987" s="23"/>
      <c r="H2987" s="23"/>
      <c r="I2987" s="23" t="s">
        <v>21</v>
      </c>
      <c r="J2987" s="23"/>
      <c r="K2987" s="23"/>
      <c r="L2987" s="23"/>
      <c r="M2987" s="23"/>
      <c r="N2987" s="23"/>
      <c r="O2987" s="23"/>
      <c r="P2987" s="94"/>
    </row>
    <row r="2988" spans="1:16" x14ac:dyDescent="0.2">
      <c r="A2988" s="33"/>
      <c r="B2988" s="34"/>
      <c r="C2988" s="35"/>
      <c r="D2988" s="23"/>
      <c r="E2988" s="23"/>
      <c r="F2988" s="23"/>
      <c r="G2988" s="23"/>
      <c r="H2988" s="23"/>
      <c r="I2988" s="23" t="s">
        <v>21</v>
      </c>
      <c r="J2988" s="23"/>
      <c r="K2988" s="23"/>
      <c r="L2988" s="23"/>
      <c r="M2988" s="23"/>
      <c r="N2988" s="23"/>
      <c r="O2988" s="23"/>
      <c r="P2988" s="94"/>
    </row>
    <row r="2989" spans="1:16" x14ac:dyDescent="0.2">
      <c r="A2989" s="33"/>
      <c r="B2989" s="34"/>
      <c r="C2989" s="35"/>
      <c r="D2989" s="23"/>
      <c r="E2989" s="23"/>
      <c r="F2989" s="23"/>
      <c r="G2989" s="23"/>
      <c r="H2989" s="23"/>
      <c r="I2989" s="23" t="s">
        <v>21</v>
      </c>
      <c r="J2989" s="23"/>
      <c r="K2989" s="23"/>
      <c r="L2989" s="23"/>
      <c r="M2989" s="23"/>
      <c r="N2989" s="23"/>
      <c r="O2989" s="23"/>
      <c r="P2989" s="94"/>
    </row>
    <row r="2990" spans="1:16" x14ac:dyDescent="0.2">
      <c r="A2990" s="33"/>
      <c r="B2990" s="34"/>
      <c r="C2990" s="35"/>
      <c r="D2990" s="23"/>
      <c r="E2990" s="23"/>
      <c r="F2990" s="23"/>
      <c r="G2990" s="23"/>
      <c r="H2990" s="23"/>
      <c r="I2990" s="23" t="s">
        <v>21</v>
      </c>
      <c r="J2990" s="23"/>
      <c r="K2990" s="23"/>
      <c r="L2990" s="23"/>
      <c r="M2990" s="23"/>
      <c r="N2990" s="23"/>
      <c r="O2990" s="23"/>
      <c r="P2990" s="94"/>
    </row>
    <row r="2991" spans="1:16" x14ac:dyDescent="0.2">
      <c r="A2991" s="33"/>
      <c r="B2991" s="34"/>
      <c r="C2991" s="35"/>
      <c r="D2991" s="23"/>
      <c r="E2991" s="23"/>
      <c r="F2991" s="23"/>
      <c r="G2991" s="23"/>
      <c r="H2991" s="23"/>
      <c r="I2991" s="23" t="s">
        <v>21</v>
      </c>
      <c r="J2991" s="23"/>
      <c r="K2991" s="23"/>
      <c r="L2991" s="23"/>
      <c r="M2991" s="23"/>
      <c r="N2991" s="23"/>
      <c r="O2991" s="23"/>
      <c r="P2991" s="94"/>
    </row>
    <row r="2992" spans="1:16" x14ac:dyDescent="0.2">
      <c r="A2992" s="33"/>
      <c r="B2992" s="34"/>
      <c r="C2992" s="35"/>
      <c r="D2992" s="23"/>
      <c r="E2992" s="23"/>
      <c r="F2992" s="23"/>
      <c r="G2992" s="23"/>
      <c r="H2992" s="23"/>
      <c r="I2992" s="23" t="s">
        <v>21</v>
      </c>
      <c r="J2992" s="23"/>
      <c r="K2992" s="23"/>
      <c r="L2992" s="23"/>
      <c r="M2992" s="23"/>
      <c r="N2992" s="23"/>
      <c r="O2992" s="23"/>
      <c r="P2992" s="94"/>
    </row>
    <row r="2993" spans="1:16" x14ac:dyDescent="0.2">
      <c r="A2993" s="33"/>
      <c r="B2993" s="34"/>
      <c r="C2993" s="35"/>
      <c r="D2993" s="23"/>
      <c r="E2993" s="23"/>
      <c r="F2993" s="23"/>
      <c r="G2993" s="23"/>
      <c r="H2993" s="23"/>
      <c r="I2993" s="23" t="s">
        <v>21</v>
      </c>
      <c r="J2993" s="23"/>
      <c r="K2993" s="23"/>
      <c r="L2993" s="23"/>
      <c r="M2993" s="23"/>
      <c r="N2993" s="23"/>
      <c r="O2993" s="23"/>
      <c r="P2993" s="94"/>
    </row>
    <row r="2994" spans="1:16" x14ac:dyDescent="0.2">
      <c r="A2994" s="33"/>
      <c r="B2994" s="34"/>
      <c r="C2994" s="35"/>
      <c r="D2994" s="23"/>
      <c r="E2994" s="23"/>
      <c r="F2994" s="23"/>
      <c r="G2994" s="23"/>
      <c r="H2994" s="23"/>
      <c r="I2994" s="23" t="s">
        <v>21</v>
      </c>
      <c r="J2994" s="23"/>
      <c r="K2994" s="23"/>
      <c r="L2994" s="23"/>
      <c r="M2994" s="23"/>
      <c r="N2994" s="23"/>
      <c r="O2994" s="23"/>
      <c r="P2994" s="94"/>
    </row>
    <row r="2995" spans="1:16" x14ac:dyDescent="0.2">
      <c r="A2995" s="33"/>
      <c r="B2995" s="34"/>
      <c r="C2995" s="35"/>
      <c r="D2995" s="23"/>
      <c r="E2995" s="23"/>
      <c r="F2995" s="23"/>
      <c r="G2995" s="23"/>
      <c r="H2995" s="23"/>
      <c r="I2995" s="23" t="s">
        <v>21</v>
      </c>
      <c r="J2995" s="23"/>
      <c r="K2995" s="23"/>
      <c r="L2995" s="23"/>
      <c r="M2995" s="23"/>
      <c r="N2995" s="23"/>
      <c r="O2995" s="23"/>
      <c r="P2995" s="94"/>
    </row>
    <row r="2996" spans="1:16" x14ac:dyDescent="0.2">
      <c r="A2996" s="33"/>
      <c r="B2996" s="34"/>
      <c r="C2996" s="35"/>
      <c r="D2996" s="23"/>
      <c r="E2996" s="23"/>
      <c r="F2996" s="23"/>
      <c r="G2996" s="23"/>
      <c r="H2996" s="23"/>
      <c r="I2996" s="23" t="s">
        <v>21</v>
      </c>
      <c r="J2996" s="23"/>
      <c r="K2996" s="23"/>
      <c r="L2996" s="23"/>
      <c r="M2996" s="23"/>
      <c r="N2996" s="23"/>
      <c r="O2996" s="23"/>
      <c r="P2996" s="94"/>
    </row>
    <row r="2997" spans="1:16" x14ac:dyDescent="0.2">
      <c r="A2997" s="33"/>
      <c r="B2997" s="34"/>
      <c r="C2997" s="35"/>
      <c r="D2997" s="23"/>
      <c r="E2997" s="23"/>
      <c r="F2997" s="23"/>
      <c r="G2997" s="23"/>
      <c r="H2997" s="23"/>
      <c r="I2997" s="23" t="s">
        <v>21</v>
      </c>
      <c r="J2997" s="23"/>
      <c r="K2997" s="23"/>
      <c r="L2997" s="23"/>
      <c r="M2997" s="23"/>
      <c r="N2997" s="23"/>
      <c r="O2997" s="23"/>
      <c r="P2997" s="94"/>
    </row>
    <row r="2998" spans="1:16" x14ac:dyDescent="0.2">
      <c r="A2998" s="33"/>
      <c r="B2998" s="34"/>
      <c r="C2998" s="35"/>
      <c r="D2998" s="23"/>
      <c r="E2998" s="23"/>
      <c r="F2998" s="23"/>
      <c r="G2998" s="23"/>
      <c r="H2998" s="23"/>
      <c r="I2998" s="23" t="s">
        <v>21</v>
      </c>
      <c r="J2998" s="23"/>
      <c r="K2998" s="23"/>
      <c r="L2998" s="23"/>
      <c r="M2998" s="23"/>
      <c r="N2998" s="23"/>
      <c r="O2998" s="23"/>
      <c r="P2998" s="94"/>
    </row>
    <row r="2999" spans="1:16" x14ac:dyDescent="0.2">
      <c r="A2999" s="33"/>
      <c r="B2999" s="34"/>
      <c r="C2999" s="35"/>
      <c r="D2999" s="23"/>
      <c r="E2999" s="23"/>
      <c r="F2999" s="23"/>
      <c r="G2999" s="23"/>
      <c r="H2999" s="23"/>
      <c r="I2999" s="23" t="s">
        <v>21</v>
      </c>
      <c r="J2999" s="23"/>
      <c r="K2999" s="23"/>
      <c r="L2999" s="23"/>
      <c r="M2999" s="23"/>
      <c r="N2999" s="23"/>
      <c r="O2999" s="23"/>
      <c r="P2999" s="94"/>
    </row>
    <row r="3000" spans="1:16" x14ac:dyDescent="0.2">
      <c r="A3000" s="33"/>
      <c r="B3000" s="34"/>
      <c r="C3000" s="35"/>
      <c r="D3000" s="23"/>
      <c r="E3000" s="23"/>
      <c r="F3000" s="23"/>
      <c r="G3000" s="23"/>
      <c r="H3000" s="23"/>
      <c r="I3000" s="23" t="s">
        <v>21</v>
      </c>
      <c r="J3000" s="23"/>
      <c r="K3000" s="23"/>
      <c r="L3000" s="23"/>
      <c r="M3000" s="23"/>
      <c r="N3000" s="23"/>
      <c r="O3000" s="23"/>
      <c r="P3000" s="94"/>
    </row>
    <row r="3001" spans="1:16" x14ac:dyDescent="0.2">
      <c r="A3001" s="33"/>
      <c r="B3001" s="34"/>
      <c r="C3001" s="35"/>
      <c r="D3001" s="23"/>
      <c r="E3001" s="23"/>
      <c r="F3001" s="23"/>
      <c r="G3001" s="23"/>
      <c r="H3001" s="23"/>
      <c r="I3001" s="23" t="s">
        <v>21</v>
      </c>
      <c r="J3001" s="23"/>
      <c r="K3001" s="23"/>
      <c r="L3001" s="23"/>
      <c r="M3001" s="23"/>
      <c r="N3001" s="23"/>
      <c r="O3001" s="23"/>
      <c r="P3001" s="94"/>
    </row>
    <row r="3002" spans="1:16" x14ac:dyDescent="0.2">
      <c r="A3002" s="33"/>
      <c r="B3002" s="34"/>
      <c r="C3002" s="35"/>
      <c r="D3002" s="23"/>
      <c r="E3002" s="23"/>
      <c r="F3002" s="23"/>
      <c r="G3002" s="23"/>
      <c r="H3002" s="23"/>
      <c r="I3002" s="23" t="s">
        <v>21</v>
      </c>
      <c r="J3002" s="23"/>
      <c r="K3002" s="23"/>
      <c r="L3002" s="23"/>
      <c r="M3002" s="23"/>
      <c r="N3002" s="23"/>
      <c r="O3002" s="23"/>
      <c r="P3002" s="94"/>
    </row>
    <row r="3003" spans="1:16" x14ac:dyDescent="0.2">
      <c r="A3003" s="33"/>
      <c r="B3003" s="34"/>
      <c r="C3003" s="35"/>
      <c r="D3003" s="23"/>
      <c r="E3003" s="23"/>
      <c r="F3003" s="23"/>
      <c r="G3003" s="23"/>
      <c r="H3003" s="23"/>
      <c r="I3003" s="23" t="s">
        <v>21</v>
      </c>
      <c r="J3003" s="23"/>
      <c r="K3003" s="23"/>
      <c r="L3003" s="23"/>
      <c r="M3003" s="23"/>
      <c r="N3003" s="23"/>
      <c r="O3003" s="23"/>
      <c r="P3003" s="94"/>
    </row>
    <row r="3004" spans="1:16" x14ac:dyDescent="0.2">
      <c r="A3004" s="33"/>
      <c r="B3004" s="34"/>
      <c r="C3004" s="35"/>
      <c r="D3004" s="23"/>
      <c r="E3004" s="23"/>
      <c r="F3004" s="23"/>
      <c r="G3004" s="23"/>
      <c r="H3004" s="23"/>
      <c r="I3004" s="23" t="s">
        <v>21</v>
      </c>
      <c r="J3004" s="23"/>
      <c r="K3004" s="23"/>
      <c r="L3004" s="23"/>
      <c r="M3004" s="23"/>
      <c r="N3004" s="23"/>
      <c r="O3004" s="23"/>
      <c r="P3004" s="94"/>
    </row>
    <row r="3005" spans="1:16" x14ac:dyDescent="0.2">
      <c r="A3005" s="33"/>
      <c r="B3005" s="34"/>
      <c r="C3005" s="35"/>
      <c r="D3005" s="23"/>
      <c r="E3005" s="23"/>
      <c r="F3005" s="23"/>
      <c r="G3005" s="23"/>
      <c r="H3005" s="23"/>
      <c r="I3005" s="23" t="s">
        <v>21</v>
      </c>
      <c r="J3005" s="23"/>
      <c r="K3005" s="23"/>
      <c r="L3005" s="23"/>
      <c r="M3005" s="23"/>
      <c r="N3005" s="23"/>
      <c r="O3005" s="23"/>
      <c r="P3005" s="94"/>
    </row>
    <row r="3006" spans="1:16" x14ac:dyDescent="0.2">
      <c r="A3006" s="33"/>
      <c r="B3006" s="34"/>
      <c r="C3006" s="35"/>
      <c r="D3006" s="23"/>
      <c r="E3006" s="23"/>
      <c r="F3006" s="23"/>
      <c r="G3006" s="23"/>
      <c r="H3006" s="23"/>
      <c r="I3006" s="23" t="s">
        <v>21</v>
      </c>
      <c r="J3006" s="23"/>
      <c r="K3006" s="23"/>
      <c r="L3006" s="23"/>
      <c r="M3006" s="23"/>
      <c r="N3006" s="23"/>
      <c r="O3006" s="23"/>
      <c r="P3006" s="94"/>
    </row>
    <row r="3007" spans="1:16" x14ac:dyDescent="0.2">
      <c r="A3007" s="33"/>
      <c r="B3007" s="34"/>
      <c r="C3007" s="35"/>
      <c r="D3007" s="23"/>
      <c r="E3007" s="23"/>
      <c r="F3007" s="23"/>
      <c r="G3007" s="23"/>
      <c r="H3007" s="23"/>
      <c r="I3007" s="23" t="s">
        <v>21</v>
      </c>
      <c r="J3007" s="23"/>
      <c r="K3007" s="23"/>
      <c r="L3007" s="23"/>
      <c r="M3007" s="23"/>
      <c r="N3007" s="23"/>
      <c r="O3007" s="23"/>
      <c r="P3007" s="94"/>
    </row>
    <row r="3008" spans="1:16" x14ac:dyDescent="0.2">
      <c r="A3008" s="33"/>
      <c r="B3008" s="34"/>
      <c r="C3008" s="35"/>
      <c r="D3008" s="23"/>
      <c r="E3008" s="23"/>
      <c r="F3008" s="23"/>
      <c r="G3008" s="23"/>
      <c r="H3008" s="23"/>
      <c r="I3008" s="23" t="s">
        <v>21</v>
      </c>
      <c r="J3008" s="23"/>
      <c r="K3008" s="23"/>
      <c r="L3008" s="23"/>
      <c r="M3008" s="23"/>
      <c r="N3008" s="23"/>
      <c r="O3008" s="23"/>
      <c r="P3008" s="94"/>
    </row>
    <row r="3009" spans="1:16" x14ac:dyDescent="0.2">
      <c r="A3009" s="33"/>
      <c r="B3009" s="34"/>
      <c r="C3009" s="35"/>
      <c r="D3009" s="23"/>
      <c r="E3009" s="23"/>
      <c r="F3009" s="23"/>
      <c r="G3009" s="23"/>
      <c r="H3009" s="23"/>
      <c r="I3009" s="23" t="s">
        <v>21</v>
      </c>
      <c r="J3009" s="23"/>
      <c r="K3009" s="23"/>
      <c r="L3009" s="23"/>
      <c r="M3009" s="23"/>
      <c r="N3009" s="23"/>
      <c r="O3009" s="23"/>
      <c r="P3009" s="94"/>
    </row>
    <row r="3010" spans="1:16" x14ac:dyDescent="0.2">
      <c r="A3010" s="33"/>
      <c r="B3010" s="34"/>
      <c r="C3010" s="35"/>
      <c r="D3010" s="23"/>
      <c r="E3010" s="23"/>
      <c r="F3010" s="23"/>
      <c r="G3010" s="23"/>
      <c r="H3010" s="23"/>
      <c r="I3010" s="23" t="s">
        <v>21</v>
      </c>
      <c r="J3010" s="23"/>
      <c r="K3010" s="23"/>
      <c r="L3010" s="23"/>
      <c r="M3010" s="23"/>
      <c r="N3010" s="23"/>
      <c r="O3010" s="23"/>
      <c r="P3010" s="94"/>
    </row>
    <row r="3011" spans="1:16" x14ac:dyDescent="0.2">
      <c r="A3011" s="33"/>
      <c r="B3011" s="34"/>
      <c r="C3011" s="35"/>
      <c r="D3011" s="23"/>
      <c r="E3011" s="23"/>
      <c r="F3011" s="23"/>
      <c r="G3011" s="23"/>
      <c r="H3011" s="23"/>
      <c r="I3011" s="23" t="s">
        <v>21</v>
      </c>
      <c r="J3011" s="23"/>
      <c r="K3011" s="23"/>
      <c r="L3011" s="23"/>
      <c r="M3011" s="23"/>
      <c r="N3011" s="23"/>
      <c r="O3011" s="23"/>
      <c r="P3011" s="94"/>
    </row>
    <row r="3012" spans="1:16" x14ac:dyDescent="0.2">
      <c r="A3012" s="33"/>
      <c r="B3012" s="34"/>
      <c r="C3012" s="35"/>
      <c r="D3012" s="23"/>
      <c r="E3012" s="23"/>
      <c r="F3012" s="23"/>
      <c r="G3012" s="23"/>
      <c r="H3012" s="23"/>
      <c r="I3012" s="23" t="s">
        <v>21</v>
      </c>
      <c r="J3012" s="23"/>
      <c r="K3012" s="23"/>
      <c r="L3012" s="23"/>
      <c r="M3012" s="23"/>
      <c r="N3012" s="23"/>
      <c r="O3012" s="23"/>
      <c r="P3012" s="94"/>
    </row>
    <row r="3013" spans="1:16" x14ac:dyDescent="0.2">
      <c r="A3013" s="33"/>
      <c r="B3013" s="34"/>
      <c r="C3013" s="35"/>
      <c r="D3013" s="23"/>
      <c r="E3013" s="23"/>
      <c r="F3013" s="23"/>
      <c r="G3013" s="23"/>
      <c r="H3013" s="23"/>
      <c r="I3013" s="23" t="s">
        <v>21</v>
      </c>
      <c r="J3013" s="23"/>
      <c r="K3013" s="23"/>
      <c r="L3013" s="23"/>
      <c r="M3013" s="23"/>
      <c r="N3013" s="23"/>
      <c r="O3013" s="23"/>
      <c r="P3013" s="94"/>
    </row>
    <row r="3014" spans="1:16" x14ac:dyDescent="0.2">
      <c r="A3014" s="33"/>
      <c r="B3014" s="34"/>
      <c r="C3014" s="35"/>
      <c r="D3014" s="23"/>
      <c r="E3014" s="23"/>
      <c r="F3014" s="23"/>
      <c r="G3014" s="23"/>
      <c r="H3014" s="23"/>
      <c r="I3014" s="23" t="s">
        <v>21</v>
      </c>
      <c r="J3014" s="23"/>
      <c r="K3014" s="23"/>
      <c r="L3014" s="23"/>
      <c r="M3014" s="23"/>
      <c r="N3014" s="23"/>
      <c r="O3014" s="23"/>
      <c r="P3014" s="94"/>
    </row>
    <row r="3015" spans="1:16" x14ac:dyDescent="0.2">
      <c r="A3015" s="33"/>
      <c r="B3015" s="34"/>
      <c r="C3015" s="35"/>
      <c r="D3015" s="23"/>
      <c r="E3015" s="23"/>
      <c r="F3015" s="23"/>
      <c r="G3015" s="23"/>
      <c r="H3015" s="23"/>
      <c r="I3015" s="23" t="s">
        <v>21</v>
      </c>
      <c r="J3015" s="23"/>
      <c r="K3015" s="23"/>
      <c r="L3015" s="23"/>
      <c r="M3015" s="23"/>
      <c r="N3015" s="23"/>
      <c r="O3015" s="23"/>
      <c r="P3015" s="94"/>
    </row>
    <row r="3016" spans="1:16" x14ac:dyDescent="0.2">
      <c r="A3016" s="33"/>
      <c r="B3016" s="34"/>
      <c r="C3016" s="35"/>
      <c r="D3016" s="23"/>
      <c r="E3016" s="23"/>
      <c r="F3016" s="23"/>
      <c r="G3016" s="23"/>
      <c r="H3016" s="23"/>
      <c r="I3016" s="23" t="s">
        <v>21</v>
      </c>
      <c r="J3016" s="23"/>
      <c r="K3016" s="23"/>
      <c r="L3016" s="23"/>
      <c r="M3016" s="23"/>
      <c r="N3016" s="23"/>
      <c r="O3016" s="23"/>
      <c r="P3016" s="94"/>
    </row>
    <row r="3017" spans="1:16" x14ac:dyDescent="0.2">
      <c r="A3017" s="33"/>
      <c r="B3017" s="34"/>
      <c r="C3017" s="35"/>
      <c r="D3017" s="23"/>
      <c r="E3017" s="23"/>
      <c r="F3017" s="23"/>
      <c r="G3017" s="23"/>
      <c r="H3017" s="23"/>
      <c r="I3017" s="23" t="s">
        <v>21</v>
      </c>
      <c r="J3017" s="23"/>
      <c r="K3017" s="23"/>
      <c r="L3017" s="23"/>
      <c r="M3017" s="23"/>
      <c r="N3017" s="23"/>
      <c r="O3017" s="23"/>
      <c r="P3017" s="94"/>
    </row>
    <row r="3018" spans="1:16" x14ac:dyDescent="0.2">
      <c r="A3018" s="33"/>
      <c r="B3018" s="34"/>
      <c r="C3018" s="35"/>
      <c r="D3018" s="23"/>
      <c r="E3018" s="23"/>
      <c r="F3018" s="23"/>
      <c r="G3018" s="23"/>
      <c r="H3018" s="23"/>
      <c r="I3018" s="23" t="s">
        <v>21</v>
      </c>
      <c r="J3018" s="23"/>
      <c r="K3018" s="23"/>
      <c r="L3018" s="23"/>
      <c r="M3018" s="23"/>
      <c r="N3018" s="23"/>
      <c r="O3018" s="23"/>
      <c r="P3018" s="94"/>
    </row>
    <row r="3019" spans="1:16" x14ac:dyDescent="0.2">
      <c r="A3019" s="33"/>
      <c r="B3019" s="34"/>
      <c r="C3019" s="35"/>
      <c r="D3019" s="23"/>
      <c r="E3019" s="23"/>
      <c r="F3019" s="23"/>
      <c r="G3019" s="23"/>
      <c r="H3019" s="23"/>
      <c r="I3019" s="23" t="s">
        <v>21</v>
      </c>
      <c r="J3019" s="23"/>
      <c r="K3019" s="23"/>
      <c r="L3019" s="23"/>
      <c r="M3019" s="23"/>
      <c r="N3019" s="23"/>
      <c r="O3019" s="23"/>
      <c r="P3019" s="94"/>
    </row>
    <row r="3020" spans="1:16" x14ac:dyDescent="0.2">
      <c r="A3020" s="33"/>
      <c r="B3020" s="34"/>
      <c r="C3020" s="35"/>
      <c r="D3020" s="23"/>
      <c r="E3020" s="23"/>
      <c r="F3020" s="23"/>
      <c r="G3020" s="23"/>
      <c r="H3020" s="23"/>
      <c r="I3020" s="23" t="s">
        <v>21</v>
      </c>
      <c r="J3020" s="23"/>
      <c r="K3020" s="23"/>
      <c r="L3020" s="23"/>
      <c r="M3020" s="23"/>
      <c r="N3020" s="23"/>
      <c r="O3020" s="23"/>
      <c r="P3020" s="94"/>
    </row>
    <row r="3021" spans="1:16" x14ac:dyDescent="0.2">
      <c r="A3021" s="33"/>
      <c r="B3021" s="34"/>
      <c r="C3021" s="35"/>
      <c r="D3021" s="23"/>
      <c r="E3021" s="23"/>
      <c r="F3021" s="23"/>
      <c r="G3021" s="23"/>
      <c r="H3021" s="23"/>
      <c r="I3021" s="23" t="s">
        <v>21</v>
      </c>
      <c r="J3021" s="23"/>
      <c r="K3021" s="23"/>
      <c r="L3021" s="23"/>
      <c r="M3021" s="23"/>
      <c r="N3021" s="23"/>
      <c r="O3021" s="23"/>
      <c r="P3021" s="94"/>
    </row>
    <row r="3022" spans="1:16" x14ac:dyDescent="0.2">
      <c r="A3022" s="33"/>
      <c r="B3022" s="34"/>
      <c r="C3022" s="35"/>
      <c r="D3022" s="23"/>
      <c r="E3022" s="23"/>
      <c r="F3022" s="23"/>
      <c r="G3022" s="23"/>
      <c r="H3022" s="23"/>
      <c r="I3022" s="23" t="s">
        <v>21</v>
      </c>
      <c r="J3022" s="23"/>
      <c r="K3022" s="23"/>
      <c r="L3022" s="23"/>
      <c r="M3022" s="23"/>
      <c r="N3022" s="23"/>
      <c r="O3022" s="23"/>
      <c r="P3022" s="94"/>
    </row>
    <row r="3023" spans="1:16" x14ac:dyDescent="0.2">
      <c r="A3023" s="33"/>
      <c r="B3023" s="34"/>
      <c r="C3023" s="35"/>
      <c r="D3023" s="23"/>
      <c r="E3023" s="23"/>
      <c r="F3023" s="23"/>
      <c r="G3023" s="23"/>
      <c r="H3023" s="23"/>
      <c r="I3023" s="23" t="s">
        <v>21</v>
      </c>
      <c r="J3023" s="23"/>
      <c r="K3023" s="23"/>
      <c r="L3023" s="23"/>
      <c r="M3023" s="23"/>
      <c r="N3023" s="23"/>
      <c r="O3023" s="23"/>
      <c r="P3023" s="94"/>
    </row>
    <row r="3024" spans="1:16" x14ac:dyDescent="0.2">
      <c r="A3024" s="33"/>
      <c r="B3024" s="34"/>
      <c r="C3024" s="35"/>
      <c r="D3024" s="23"/>
      <c r="E3024" s="23"/>
      <c r="F3024" s="23"/>
      <c r="G3024" s="23"/>
      <c r="H3024" s="23"/>
      <c r="I3024" s="23" t="s">
        <v>21</v>
      </c>
      <c r="J3024" s="23"/>
      <c r="K3024" s="23"/>
      <c r="L3024" s="23"/>
      <c r="M3024" s="23"/>
      <c r="N3024" s="23"/>
      <c r="O3024" s="23"/>
      <c r="P3024" s="94"/>
    </row>
    <row r="3025" spans="1:16" x14ac:dyDescent="0.2">
      <c r="A3025" s="33"/>
      <c r="B3025" s="34"/>
      <c r="C3025" s="35"/>
      <c r="D3025" s="23"/>
      <c r="E3025" s="23"/>
      <c r="F3025" s="23"/>
      <c r="G3025" s="23"/>
      <c r="H3025" s="23"/>
      <c r="I3025" s="23" t="s">
        <v>21</v>
      </c>
      <c r="J3025" s="23"/>
      <c r="K3025" s="23"/>
      <c r="L3025" s="23"/>
      <c r="M3025" s="23"/>
      <c r="N3025" s="23"/>
      <c r="O3025" s="23"/>
      <c r="P3025" s="94"/>
    </row>
    <row r="3026" spans="1:16" x14ac:dyDescent="0.2">
      <c r="A3026" s="33"/>
      <c r="B3026" s="34"/>
      <c r="C3026" s="35"/>
      <c r="D3026" s="23"/>
      <c r="E3026" s="23"/>
      <c r="F3026" s="23"/>
      <c r="G3026" s="23"/>
      <c r="H3026" s="23"/>
      <c r="I3026" s="23" t="s">
        <v>21</v>
      </c>
      <c r="J3026" s="23"/>
      <c r="K3026" s="23"/>
      <c r="L3026" s="23"/>
      <c r="M3026" s="23"/>
      <c r="N3026" s="23"/>
      <c r="O3026" s="23"/>
      <c r="P3026" s="94"/>
    </row>
    <row r="3027" spans="1:16" x14ac:dyDescent="0.2">
      <c r="A3027" s="33"/>
      <c r="B3027" s="34"/>
      <c r="C3027" s="35"/>
      <c r="D3027" s="23"/>
      <c r="E3027" s="23"/>
      <c r="F3027" s="23"/>
      <c r="G3027" s="23"/>
      <c r="H3027" s="23"/>
      <c r="I3027" s="23" t="s">
        <v>21</v>
      </c>
      <c r="J3027" s="23"/>
      <c r="K3027" s="23"/>
      <c r="L3027" s="23"/>
      <c r="M3027" s="23"/>
      <c r="N3027" s="23"/>
      <c r="O3027" s="23"/>
      <c r="P3027" s="94"/>
    </row>
    <row r="3028" spans="1:16" x14ac:dyDescent="0.2">
      <c r="A3028" s="33"/>
      <c r="B3028" s="34"/>
      <c r="C3028" s="35"/>
      <c r="D3028" s="23"/>
      <c r="E3028" s="23"/>
      <c r="F3028" s="23"/>
      <c r="G3028" s="23"/>
      <c r="H3028" s="23"/>
      <c r="I3028" s="23" t="s">
        <v>21</v>
      </c>
      <c r="J3028" s="23"/>
      <c r="K3028" s="23"/>
      <c r="L3028" s="23"/>
      <c r="M3028" s="23"/>
      <c r="N3028" s="23"/>
      <c r="O3028" s="23"/>
      <c r="P3028" s="94"/>
    </row>
    <row r="3029" spans="1:16" x14ac:dyDescent="0.2">
      <c r="A3029" s="33"/>
      <c r="B3029" s="34"/>
      <c r="C3029" s="35"/>
      <c r="D3029" s="23"/>
      <c r="E3029" s="23"/>
      <c r="F3029" s="23"/>
      <c r="G3029" s="23"/>
      <c r="H3029" s="23"/>
      <c r="I3029" s="23" t="s">
        <v>21</v>
      </c>
      <c r="J3029" s="23"/>
      <c r="K3029" s="23"/>
      <c r="L3029" s="23"/>
      <c r="M3029" s="23"/>
      <c r="N3029" s="23"/>
      <c r="O3029" s="23"/>
      <c r="P3029" s="94"/>
    </row>
    <row r="3030" spans="1:16" x14ac:dyDescent="0.2">
      <c r="A3030" s="33"/>
      <c r="B3030" s="34"/>
      <c r="C3030" s="35"/>
      <c r="D3030" s="23"/>
      <c r="E3030" s="23"/>
      <c r="F3030" s="23"/>
      <c r="G3030" s="23"/>
      <c r="H3030" s="23"/>
      <c r="I3030" s="23" t="s">
        <v>21</v>
      </c>
      <c r="J3030" s="23"/>
      <c r="K3030" s="23"/>
      <c r="L3030" s="23"/>
      <c r="M3030" s="23"/>
      <c r="N3030" s="23"/>
      <c r="O3030" s="23"/>
      <c r="P3030" s="94"/>
    </row>
    <row r="3031" spans="1:16" x14ac:dyDescent="0.2">
      <c r="A3031" s="33"/>
      <c r="B3031" s="34"/>
      <c r="C3031" s="35"/>
      <c r="D3031" s="23"/>
      <c r="E3031" s="23"/>
      <c r="F3031" s="23"/>
      <c r="G3031" s="23"/>
      <c r="H3031" s="23"/>
      <c r="I3031" s="23" t="s">
        <v>21</v>
      </c>
      <c r="J3031" s="23"/>
      <c r="K3031" s="23"/>
      <c r="L3031" s="23"/>
      <c r="M3031" s="23"/>
      <c r="N3031" s="23"/>
      <c r="O3031" s="23"/>
      <c r="P3031" s="94"/>
    </row>
    <row r="3032" spans="1:16" x14ac:dyDescent="0.2">
      <c r="A3032" s="33"/>
      <c r="B3032" s="34"/>
      <c r="C3032" s="35"/>
      <c r="D3032" s="23"/>
      <c r="E3032" s="23"/>
      <c r="F3032" s="23"/>
      <c r="G3032" s="23"/>
      <c r="H3032" s="23"/>
      <c r="I3032" s="23" t="s">
        <v>21</v>
      </c>
      <c r="J3032" s="23"/>
      <c r="K3032" s="23"/>
      <c r="L3032" s="23"/>
      <c r="M3032" s="23"/>
      <c r="N3032" s="23"/>
      <c r="O3032" s="23"/>
      <c r="P3032" s="94"/>
    </row>
    <row r="3033" spans="1:16" x14ac:dyDescent="0.2">
      <c r="A3033" s="33"/>
      <c r="B3033" s="34"/>
      <c r="C3033" s="35"/>
      <c r="D3033" s="23"/>
      <c r="E3033" s="23"/>
      <c r="F3033" s="23"/>
      <c r="G3033" s="23"/>
      <c r="H3033" s="23"/>
      <c r="I3033" s="23" t="s">
        <v>21</v>
      </c>
      <c r="J3033" s="23"/>
      <c r="K3033" s="23"/>
      <c r="L3033" s="23"/>
      <c r="M3033" s="23"/>
      <c r="N3033" s="23"/>
      <c r="O3033" s="23"/>
      <c r="P3033" s="94"/>
    </row>
    <row r="3034" spans="1:16" x14ac:dyDescent="0.2">
      <c r="A3034" s="33"/>
      <c r="B3034" s="34"/>
      <c r="C3034" s="35"/>
      <c r="D3034" s="23"/>
      <c r="E3034" s="23"/>
      <c r="F3034" s="23"/>
      <c r="G3034" s="23"/>
      <c r="H3034" s="23"/>
      <c r="I3034" s="23" t="s">
        <v>21</v>
      </c>
      <c r="J3034" s="23"/>
      <c r="K3034" s="23"/>
      <c r="L3034" s="23"/>
      <c r="M3034" s="23"/>
      <c r="N3034" s="23"/>
      <c r="O3034" s="23"/>
      <c r="P3034" s="94"/>
    </row>
    <row r="3035" spans="1:16" x14ac:dyDescent="0.2">
      <c r="A3035" s="33"/>
      <c r="B3035" s="34"/>
      <c r="C3035" s="35"/>
      <c r="D3035" s="23"/>
      <c r="E3035" s="23"/>
      <c r="F3035" s="23"/>
      <c r="G3035" s="23"/>
      <c r="H3035" s="23"/>
      <c r="I3035" s="23" t="s">
        <v>21</v>
      </c>
      <c r="J3035" s="23"/>
      <c r="K3035" s="23"/>
      <c r="L3035" s="23"/>
      <c r="M3035" s="23"/>
      <c r="N3035" s="23"/>
      <c r="O3035" s="23"/>
      <c r="P3035" s="94"/>
    </row>
    <row r="3036" spans="1:16" x14ac:dyDescent="0.2">
      <c r="A3036" s="33"/>
      <c r="B3036" s="34"/>
      <c r="C3036" s="35"/>
      <c r="D3036" s="23"/>
      <c r="E3036" s="23"/>
      <c r="F3036" s="23"/>
      <c r="G3036" s="23"/>
      <c r="H3036" s="23"/>
      <c r="I3036" s="23" t="s">
        <v>21</v>
      </c>
      <c r="J3036" s="23"/>
      <c r="K3036" s="23"/>
      <c r="L3036" s="23"/>
      <c r="M3036" s="23"/>
      <c r="N3036" s="23"/>
      <c r="O3036" s="23"/>
      <c r="P3036" s="94"/>
    </row>
    <row r="3037" spans="1:16" x14ac:dyDescent="0.2">
      <c r="A3037" s="33"/>
      <c r="B3037" s="34"/>
      <c r="C3037" s="35"/>
      <c r="D3037" s="23"/>
      <c r="E3037" s="23"/>
      <c r="F3037" s="23"/>
      <c r="G3037" s="23"/>
      <c r="H3037" s="23"/>
      <c r="I3037" s="23" t="s">
        <v>21</v>
      </c>
      <c r="J3037" s="23"/>
      <c r="K3037" s="23"/>
      <c r="L3037" s="23"/>
      <c r="M3037" s="23"/>
      <c r="N3037" s="23"/>
      <c r="O3037" s="23"/>
      <c r="P3037" s="94"/>
    </row>
    <row r="3038" spans="1:16" x14ac:dyDescent="0.2">
      <c r="A3038" s="33"/>
      <c r="B3038" s="34"/>
      <c r="C3038" s="35"/>
      <c r="D3038" s="23"/>
      <c r="E3038" s="23"/>
      <c r="F3038" s="23"/>
      <c r="G3038" s="23"/>
      <c r="H3038" s="23"/>
      <c r="I3038" s="23" t="s">
        <v>21</v>
      </c>
      <c r="J3038" s="23"/>
      <c r="K3038" s="23"/>
      <c r="L3038" s="23"/>
      <c r="M3038" s="23"/>
      <c r="N3038" s="23"/>
      <c r="O3038" s="23"/>
      <c r="P3038" s="94"/>
    </row>
    <row r="3039" spans="1:16" x14ac:dyDescent="0.2">
      <c r="A3039" s="33"/>
      <c r="B3039" s="34"/>
      <c r="C3039" s="35"/>
      <c r="D3039" s="23"/>
      <c r="E3039" s="23"/>
      <c r="F3039" s="23"/>
      <c r="G3039" s="23"/>
      <c r="H3039" s="23"/>
      <c r="I3039" s="23" t="s">
        <v>21</v>
      </c>
      <c r="J3039" s="23"/>
      <c r="K3039" s="23"/>
      <c r="L3039" s="23"/>
      <c r="M3039" s="23"/>
      <c r="N3039" s="23"/>
      <c r="O3039" s="23"/>
      <c r="P3039" s="94"/>
    </row>
    <row r="3040" spans="1:16" x14ac:dyDescent="0.2">
      <c r="A3040" s="33"/>
      <c r="B3040" s="34"/>
      <c r="C3040" s="35"/>
      <c r="D3040" s="23"/>
      <c r="E3040" s="23"/>
      <c r="F3040" s="23"/>
      <c r="G3040" s="23"/>
      <c r="H3040" s="23"/>
      <c r="I3040" s="23" t="s">
        <v>21</v>
      </c>
      <c r="J3040" s="23"/>
      <c r="K3040" s="23"/>
      <c r="L3040" s="23"/>
      <c r="M3040" s="23"/>
      <c r="N3040" s="23"/>
      <c r="O3040" s="23"/>
      <c r="P3040" s="94"/>
    </row>
    <row r="3041" spans="1:16" x14ac:dyDescent="0.2">
      <c r="A3041" s="33"/>
      <c r="B3041" s="34"/>
      <c r="C3041" s="35"/>
      <c r="D3041" s="23"/>
      <c r="E3041" s="23"/>
      <c r="F3041" s="23"/>
      <c r="G3041" s="23"/>
      <c r="H3041" s="23"/>
      <c r="I3041" s="23" t="s">
        <v>21</v>
      </c>
      <c r="J3041" s="23"/>
      <c r="K3041" s="23"/>
      <c r="L3041" s="23"/>
      <c r="M3041" s="23"/>
      <c r="N3041" s="23"/>
      <c r="O3041" s="23"/>
      <c r="P3041" s="94"/>
    </row>
    <row r="3042" spans="1:16" x14ac:dyDescent="0.2">
      <c r="A3042" s="33"/>
      <c r="B3042" s="34"/>
      <c r="C3042" s="35"/>
      <c r="D3042" s="23"/>
      <c r="E3042" s="23"/>
      <c r="F3042" s="23"/>
      <c r="G3042" s="23"/>
      <c r="H3042" s="23"/>
      <c r="I3042" s="23" t="s">
        <v>21</v>
      </c>
      <c r="J3042" s="23"/>
      <c r="K3042" s="23"/>
      <c r="L3042" s="23"/>
      <c r="M3042" s="23"/>
      <c r="N3042" s="23"/>
      <c r="O3042" s="23"/>
      <c r="P3042" s="94"/>
    </row>
    <row r="3043" spans="1:16" x14ac:dyDescent="0.2">
      <c r="A3043" s="33"/>
      <c r="B3043" s="34"/>
      <c r="C3043" s="35"/>
      <c r="D3043" s="23"/>
      <c r="E3043" s="23"/>
      <c r="F3043" s="23"/>
      <c r="G3043" s="23"/>
      <c r="H3043" s="23"/>
      <c r="I3043" s="23" t="s">
        <v>21</v>
      </c>
      <c r="J3043" s="23"/>
      <c r="K3043" s="23"/>
      <c r="L3043" s="23"/>
      <c r="M3043" s="23"/>
      <c r="N3043" s="23"/>
      <c r="O3043" s="23"/>
      <c r="P3043" s="94"/>
    </row>
    <row r="3044" spans="1:16" x14ac:dyDescent="0.2">
      <c r="A3044" s="33"/>
      <c r="B3044" s="34"/>
      <c r="C3044" s="35"/>
      <c r="D3044" s="23"/>
      <c r="E3044" s="23"/>
      <c r="F3044" s="23"/>
      <c r="G3044" s="23"/>
      <c r="H3044" s="23"/>
      <c r="I3044" s="23" t="s">
        <v>21</v>
      </c>
      <c r="J3044" s="23"/>
      <c r="K3044" s="23"/>
      <c r="L3044" s="23"/>
      <c r="M3044" s="23"/>
      <c r="N3044" s="23"/>
      <c r="O3044" s="23"/>
      <c r="P3044" s="94"/>
    </row>
    <row r="3045" spans="1:16" x14ac:dyDescent="0.2">
      <c r="A3045" s="33"/>
      <c r="B3045" s="34"/>
      <c r="C3045" s="35"/>
      <c r="D3045" s="23"/>
      <c r="E3045" s="23"/>
      <c r="F3045" s="23"/>
      <c r="G3045" s="23"/>
      <c r="H3045" s="23"/>
      <c r="I3045" s="23" t="s">
        <v>21</v>
      </c>
      <c r="J3045" s="23"/>
      <c r="K3045" s="23"/>
      <c r="L3045" s="23"/>
      <c r="M3045" s="23"/>
      <c r="N3045" s="23"/>
      <c r="O3045" s="23"/>
      <c r="P3045" s="94"/>
    </row>
    <row r="3046" spans="1:16" x14ac:dyDescent="0.2">
      <c r="A3046" s="33"/>
      <c r="B3046" s="34"/>
      <c r="C3046" s="35"/>
      <c r="D3046" s="23"/>
      <c r="E3046" s="23"/>
      <c r="F3046" s="23"/>
      <c r="G3046" s="23"/>
      <c r="H3046" s="23"/>
      <c r="I3046" s="23" t="s">
        <v>21</v>
      </c>
      <c r="J3046" s="23"/>
      <c r="K3046" s="23"/>
      <c r="L3046" s="23"/>
      <c r="M3046" s="23"/>
      <c r="N3046" s="23"/>
      <c r="O3046" s="23"/>
      <c r="P3046" s="94"/>
    </row>
    <row r="3047" spans="1:16" x14ac:dyDescent="0.2">
      <c r="A3047" s="33"/>
      <c r="B3047" s="34"/>
      <c r="C3047" s="35"/>
      <c r="D3047" s="23"/>
      <c r="E3047" s="23"/>
      <c r="F3047" s="23"/>
      <c r="G3047" s="23"/>
      <c r="H3047" s="23"/>
      <c r="I3047" s="23" t="s">
        <v>21</v>
      </c>
      <c r="J3047" s="23"/>
      <c r="K3047" s="23"/>
      <c r="L3047" s="23"/>
      <c r="M3047" s="23"/>
      <c r="N3047" s="23"/>
      <c r="O3047" s="23"/>
      <c r="P3047" s="94"/>
    </row>
    <row r="3048" spans="1:16" x14ac:dyDescent="0.2">
      <c r="A3048" s="33"/>
      <c r="B3048" s="34"/>
      <c r="C3048" s="35"/>
      <c r="D3048" s="23"/>
      <c r="E3048" s="23"/>
      <c r="F3048" s="23"/>
      <c r="G3048" s="23"/>
      <c r="H3048" s="23"/>
      <c r="I3048" s="23" t="s">
        <v>21</v>
      </c>
      <c r="J3048" s="23"/>
      <c r="K3048" s="23"/>
      <c r="L3048" s="23"/>
      <c r="M3048" s="23"/>
      <c r="N3048" s="23"/>
      <c r="O3048" s="23"/>
      <c r="P3048" s="94"/>
    </row>
    <row r="3049" spans="1:16" x14ac:dyDescent="0.2">
      <c r="A3049" s="33"/>
      <c r="B3049" s="34"/>
      <c r="C3049" s="35"/>
      <c r="D3049" s="23"/>
      <c r="E3049" s="23"/>
      <c r="F3049" s="23"/>
      <c r="G3049" s="23"/>
      <c r="H3049" s="23"/>
      <c r="I3049" s="23" t="s">
        <v>21</v>
      </c>
      <c r="J3049" s="23"/>
      <c r="K3049" s="23"/>
      <c r="L3049" s="23"/>
      <c r="M3049" s="23"/>
      <c r="N3049" s="23"/>
      <c r="O3049" s="23"/>
      <c r="P3049" s="94"/>
    </row>
    <row r="3050" spans="1:16" x14ac:dyDescent="0.2">
      <c r="A3050" s="33"/>
      <c r="B3050" s="34"/>
      <c r="C3050" s="35"/>
      <c r="D3050" s="23"/>
      <c r="E3050" s="23"/>
      <c r="F3050" s="23"/>
      <c r="G3050" s="23"/>
      <c r="H3050" s="23"/>
      <c r="I3050" s="23" t="s">
        <v>21</v>
      </c>
      <c r="J3050" s="23"/>
      <c r="K3050" s="23"/>
      <c r="L3050" s="23"/>
      <c r="M3050" s="23"/>
      <c r="N3050" s="23"/>
      <c r="O3050" s="23"/>
      <c r="P3050" s="94"/>
    </row>
    <row r="3051" spans="1:16" x14ac:dyDescent="0.2">
      <c r="A3051" s="33"/>
      <c r="B3051" s="34"/>
      <c r="C3051" s="35"/>
      <c r="D3051" s="23"/>
      <c r="E3051" s="23"/>
      <c r="F3051" s="23"/>
      <c r="G3051" s="23"/>
      <c r="H3051" s="23"/>
      <c r="I3051" s="23" t="s">
        <v>21</v>
      </c>
      <c r="J3051" s="23"/>
      <c r="K3051" s="23"/>
      <c r="L3051" s="23"/>
      <c r="M3051" s="23"/>
      <c r="N3051" s="23"/>
      <c r="O3051" s="23"/>
      <c r="P3051" s="94"/>
    </row>
    <row r="3052" spans="1:16" x14ac:dyDescent="0.2">
      <c r="A3052" s="33"/>
      <c r="B3052" s="34"/>
      <c r="C3052" s="35"/>
      <c r="D3052" s="23"/>
      <c r="E3052" s="23"/>
      <c r="F3052" s="23"/>
      <c r="G3052" s="23"/>
      <c r="H3052" s="23"/>
      <c r="I3052" s="23" t="s">
        <v>21</v>
      </c>
      <c r="J3052" s="23"/>
      <c r="K3052" s="23"/>
      <c r="L3052" s="23"/>
      <c r="M3052" s="23"/>
      <c r="N3052" s="23"/>
      <c r="O3052" s="23"/>
      <c r="P3052" s="94"/>
    </row>
    <row r="3053" spans="1:16" x14ac:dyDescent="0.2">
      <c r="A3053" s="33"/>
      <c r="B3053" s="34"/>
      <c r="C3053" s="35"/>
      <c r="D3053" s="23"/>
      <c r="E3053" s="23"/>
      <c r="F3053" s="23"/>
      <c r="G3053" s="23"/>
      <c r="H3053" s="23"/>
      <c r="I3053" s="23" t="s">
        <v>21</v>
      </c>
      <c r="J3053" s="23"/>
      <c r="K3053" s="23"/>
      <c r="L3053" s="23"/>
      <c r="M3053" s="23"/>
      <c r="N3053" s="23"/>
      <c r="O3053" s="23"/>
      <c r="P3053" s="94"/>
    </row>
    <row r="3054" spans="1:16" x14ac:dyDescent="0.2">
      <c r="A3054" s="33"/>
      <c r="B3054" s="34"/>
      <c r="C3054" s="35"/>
      <c r="D3054" s="23"/>
      <c r="E3054" s="23"/>
      <c r="F3054" s="23"/>
      <c r="G3054" s="23"/>
      <c r="H3054" s="23"/>
      <c r="I3054" s="23" t="s">
        <v>21</v>
      </c>
      <c r="J3054" s="23"/>
      <c r="K3054" s="23"/>
      <c r="L3054" s="23"/>
      <c r="M3054" s="23"/>
      <c r="N3054" s="23"/>
      <c r="O3054" s="23"/>
      <c r="P3054" s="94"/>
    </row>
    <row r="3055" spans="1:16" x14ac:dyDescent="0.2">
      <c r="A3055" s="33"/>
      <c r="B3055" s="34"/>
      <c r="C3055" s="35"/>
      <c r="D3055" s="23"/>
      <c r="E3055" s="23"/>
      <c r="F3055" s="23"/>
      <c r="G3055" s="23"/>
      <c r="H3055" s="23"/>
      <c r="I3055" s="23" t="s">
        <v>21</v>
      </c>
      <c r="J3055" s="23"/>
      <c r="K3055" s="23"/>
      <c r="L3055" s="23"/>
      <c r="M3055" s="23"/>
      <c r="N3055" s="23"/>
      <c r="O3055" s="23"/>
      <c r="P3055" s="94"/>
    </row>
    <row r="3056" spans="1:16" x14ac:dyDescent="0.2">
      <c r="A3056" s="33"/>
      <c r="B3056" s="34"/>
      <c r="C3056" s="35"/>
      <c r="D3056" s="23"/>
      <c r="E3056" s="23"/>
      <c r="F3056" s="23"/>
      <c r="G3056" s="23"/>
      <c r="H3056" s="23"/>
      <c r="I3056" s="23" t="s">
        <v>21</v>
      </c>
      <c r="J3056" s="23"/>
      <c r="K3056" s="23"/>
      <c r="L3056" s="23"/>
      <c r="M3056" s="23"/>
      <c r="N3056" s="23"/>
      <c r="O3056" s="23"/>
      <c r="P3056" s="94"/>
    </row>
    <row r="3057" spans="1:16" x14ac:dyDescent="0.2">
      <c r="A3057" s="33"/>
      <c r="B3057" s="34"/>
      <c r="C3057" s="35"/>
      <c r="D3057" s="23"/>
      <c r="E3057" s="23"/>
      <c r="F3057" s="23"/>
      <c r="G3057" s="23"/>
      <c r="H3057" s="23"/>
      <c r="I3057" s="23" t="s">
        <v>21</v>
      </c>
      <c r="J3057" s="23"/>
      <c r="K3057" s="23"/>
      <c r="L3057" s="23"/>
      <c r="M3057" s="23"/>
      <c r="N3057" s="23"/>
      <c r="O3057" s="23"/>
      <c r="P3057" s="94"/>
    </row>
    <row r="3058" spans="1:16" x14ac:dyDescent="0.2">
      <c r="A3058" s="33"/>
      <c r="B3058" s="34"/>
      <c r="C3058" s="35"/>
      <c r="D3058" s="23"/>
      <c r="E3058" s="23"/>
      <c r="F3058" s="23"/>
      <c r="G3058" s="23"/>
      <c r="H3058" s="23"/>
      <c r="I3058" s="23" t="s">
        <v>21</v>
      </c>
      <c r="J3058" s="23"/>
      <c r="K3058" s="23"/>
      <c r="L3058" s="23"/>
      <c r="M3058" s="23"/>
      <c r="N3058" s="23"/>
      <c r="O3058" s="23"/>
      <c r="P3058" s="94"/>
    </row>
    <row r="3059" spans="1:16" x14ac:dyDescent="0.2">
      <c r="A3059" s="33"/>
      <c r="B3059" s="34"/>
      <c r="C3059" s="35"/>
      <c r="D3059" s="23"/>
      <c r="E3059" s="23"/>
      <c r="F3059" s="23"/>
      <c r="G3059" s="23"/>
      <c r="H3059" s="23"/>
      <c r="I3059" s="23" t="s">
        <v>21</v>
      </c>
      <c r="J3059" s="23"/>
      <c r="K3059" s="23"/>
      <c r="L3059" s="23"/>
      <c r="M3059" s="23"/>
      <c r="N3059" s="23"/>
      <c r="O3059" s="23"/>
      <c r="P3059" s="94"/>
    </row>
    <row r="3060" spans="1:16" x14ac:dyDescent="0.2">
      <c r="A3060" s="33"/>
      <c r="B3060" s="34"/>
      <c r="C3060" s="35"/>
      <c r="D3060" s="23"/>
      <c r="E3060" s="23"/>
      <c r="F3060" s="23"/>
      <c r="G3060" s="23"/>
      <c r="H3060" s="23"/>
      <c r="I3060" s="23" t="s">
        <v>21</v>
      </c>
      <c r="J3060" s="23"/>
      <c r="K3060" s="23"/>
      <c r="L3060" s="23"/>
      <c r="M3060" s="23"/>
      <c r="N3060" s="23"/>
      <c r="O3060" s="23"/>
      <c r="P3060" s="94"/>
    </row>
    <row r="3061" spans="1:16" x14ac:dyDescent="0.2">
      <c r="A3061" s="33"/>
      <c r="B3061" s="34"/>
      <c r="C3061" s="35"/>
      <c r="D3061" s="23"/>
      <c r="E3061" s="23"/>
      <c r="F3061" s="23"/>
      <c r="G3061" s="23"/>
      <c r="H3061" s="23"/>
      <c r="I3061" s="23" t="s">
        <v>21</v>
      </c>
      <c r="J3061" s="23"/>
      <c r="K3061" s="23"/>
      <c r="L3061" s="23"/>
      <c r="M3061" s="23"/>
      <c r="N3061" s="23"/>
      <c r="O3061" s="23"/>
      <c r="P3061" s="94"/>
    </row>
    <row r="3062" spans="1:16" x14ac:dyDescent="0.2">
      <c r="A3062" s="33"/>
      <c r="B3062" s="34"/>
      <c r="C3062" s="35"/>
      <c r="D3062" s="23"/>
      <c r="E3062" s="23"/>
      <c r="F3062" s="23"/>
      <c r="G3062" s="23"/>
      <c r="H3062" s="23"/>
      <c r="I3062" s="23" t="s">
        <v>21</v>
      </c>
      <c r="J3062" s="23"/>
      <c r="K3062" s="23"/>
      <c r="L3062" s="23"/>
      <c r="M3062" s="23"/>
      <c r="N3062" s="23"/>
      <c r="O3062" s="23"/>
      <c r="P3062" s="94"/>
    </row>
    <row r="3063" spans="1:16" x14ac:dyDescent="0.2">
      <c r="A3063" s="33"/>
      <c r="B3063" s="34"/>
      <c r="C3063" s="35"/>
      <c r="D3063" s="23"/>
      <c r="E3063" s="23"/>
      <c r="F3063" s="23"/>
      <c r="G3063" s="23"/>
      <c r="H3063" s="23"/>
      <c r="I3063" s="23" t="s">
        <v>21</v>
      </c>
      <c r="J3063" s="23"/>
      <c r="K3063" s="23"/>
      <c r="L3063" s="23"/>
      <c r="M3063" s="23"/>
      <c r="N3063" s="23"/>
      <c r="O3063" s="23"/>
      <c r="P3063" s="94"/>
    </row>
    <row r="3064" spans="1:16" x14ac:dyDescent="0.2">
      <c r="A3064" s="33"/>
      <c r="B3064" s="34"/>
      <c r="C3064" s="35"/>
      <c r="D3064" s="23"/>
      <c r="E3064" s="23"/>
      <c r="F3064" s="23"/>
      <c r="G3064" s="23"/>
      <c r="H3064" s="23"/>
      <c r="I3064" s="23" t="s">
        <v>21</v>
      </c>
      <c r="J3064" s="23"/>
      <c r="K3064" s="23"/>
      <c r="L3064" s="23"/>
      <c r="M3064" s="23"/>
      <c r="N3064" s="23"/>
      <c r="O3064" s="23"/>
      <c r="P3064" s="94"/>
    </row>
    <row r="3065" spans="1:16" x14ac:dyDescent="0.2">
      <c r="A3065" s="33"/>
      <c r="B3065" s="34"/>
      <c r="C3065" s="35"/>
      <c r="D3065" s="23"/>
      <c r="E3065" s="23"/>
      <c r="F3065" s="23"/>
      <c r="G3065" s="23"/>
      <c r="H3065" s="23"/>
      <c r="I3065" s="23" t="s">
        <v>21</v>
      </c>
      <c r="J3065" s="23"/>
      <c r="K3065" s="23"/>
      <c r="L3065" s="23"/>
      <c r="M3065" s="23"/>
      <c r="N3065" s="23"/>
      <c r="O3065" s="23"/>
      <c r="P3065" s="94"/>
    </row>
    <row r="3066" spans="1:16" x14ac:dyDescent="0.2">
      <c r="A3066" s="33"/>
      <c r="B3066" s="34"/>
      <c r="C3066" s="35"/>
      <c r="D3066" s="23"/>
      <c r="E3066" s="23"/>
      <c r="F3066" s="23"/>
      <c r="G3066" s="23"/>
      <c r="H3066" s="23"/>
      <c r="I3066" s="23" t="s">
        <v>21</v>
      </c>
      <c r="J3066" s="23"/>
      <c r="K3066" s="23"/>
      <c r="L3066" s="23"/>
      <c r="M3066" s="23"/>
      <c r="N3066" s="23"/>
      <c r="O3066" s="23"/>
      <c r="P3066" s="94"/>
    </row>
    <row r="3067" spans="1:16" x14ac:dyDescent="0.2">
      <c r="A3067" s="33"/>
      <c r="B3067" s="34"/>
      <c r="C3067" s="35"/>
      <c r="D3067" s="23"/>
      <c r="E3067" s="23"/>
      <c r="F3067" s="23"/>
      <c r="G3067" s="23"/>
      <c r="H3067" s="23"/>
      <c r="I3067" s="23" t="s">
        <v>21</v>
      </c>
      <c r="J3067" s="23"/>
      <c r="K3067" s="23"/>
      <c r="L3067" s="23"/>
      <c r="M3067" s="23"/>
      <c r="N3067" s="23"/>
      <c r="O3067" s="23"/>
      <c r="P3067" s="94"/>
    </row>
    <row r="3068" spans="1:16" x14ac:dyDescent="0.2">
      <c r="A3068" s="33"/>
      <c r="B3068" s="34"/>
      <c r="C3068" s="35"/>
      <c r="D3068" s="23"/>
      <c r="E3068" s="23"/>
      <c r="F3068" s="23"/>
      <c r="G3068" s="23"/>
      <c r="H3068" s="23"/>
      <c r="I3068" s="23" t="s">
        <v>21</v>
      </c>
      <c r="J3068" s="23"/>
      <c r="K3068" s="23"/>
      <c r="L3068" s="23"/>
      <c r="M3068" s="23"/>
      <c r="N3068" s="23"/>
      <c r="O3068" s="23"/>
      <c r="P3068" s="94"/>
    </row>
    <row r="3069" spans="1:16" x14ac:dyDescent="0.2">
      <c r="A3069" s="33"/>
      <c r="B3069" s="34"/>
      <c r="C3069" s="35"/>
      <c r="D3069" s="23"/>
      <c r="E3069" s="23"/>
      <c r="F3069" s="23"/>
      <c r="G3069" s="23"/>
      <c r="H3069" s="23"/>
      <c r="I3069" s="23" t="s">
        <v>21</v>
      </c>
      <c r="J3069" s="23"/>
      <c r="K3069" s="23"/>
      <c r="L3069" s="23"/>
      <c r="M3069" s="23"/>
      <c r="N3069" s="23"/>
      <c r="O3069" s="23"/>
      <c r="P3069" s="94"/>
    </row>
    <row r="3070" spans="1:16" x14ac:dyDescent="0.2">
      <c r="A3070" s="33"/>
      <c r="B3070" s="34"/>
      <c r="C3070" s="35"/>
      <c r="D3070" s="23"/>
      <c r="E3070" s="23"/>
      <c r="F3070" s="23"/>
      <c r="G3070" s="23"/>
      <c r="H3070" s="23"/>
      <c r="I3070" s="23" t="s">
        <v>21</v>
      </c>
      <c r="J3070" s="23"/>
      <c r="K3070" s="23"/>
      <c r="L3070" s="23"/>
      <c r="M3070" s="23"/>
      <c r="N3070" s="23"/>
      <c r="O3070" s="23"/>
      <c r="P3070" s="94"/>
    </row>
    <row r="3071" spans="1:16" x14ac:dyDescent="0.2">
      <c r="A3071" s="33"/>
      <c r="B3071" s="34"/>
      <c r="C3071" s="35"/>
      <c r="D3071" s="23"/>
      <c r="E3071" s="23"/>
      <c r="F3071" s="23"/>
      <c r="G3071" s="23"/>
      <c r="H3071" s="23"/>
      <c r="I3071" s="23" t="s">
        <v>21</v>
      </c>
      <c r="J3071" s="23"/>
      <c r="K3071" s="23"/>
      <c r="L3071" s="23"/>
      <c r="M3071" s="23"/>
      <c r="N3071" s="23"/>
      <c r="O3071" s="23"/>
      <c r="P3071" s="94"/>
    </row>
    <row r="3072" spans="1:16" x14ac:dyDescent="0.2">
      <c r="A3072" s="33"/>
      <c r="B3072" s="34"/>
      <c r="C3072" s="35"/>
      <c r="D3072" s="23"/>
      <c r="E3072" s="23"/>
      <c r="F3072" s="23"/>
      <c r="G3072" s="23"/>
      <c r="H3072" s="23"/>
      <c r="I3072" s="23" t="s">
        <v>21</v>
      </c>
      <c r="J3072" s="23"/>
      <c r="K3072" s="23"/>
      <c r="L3072" s="23"/>
      <c r="M3072" s="23"/>
      <c r="N3072" s="23"/>
      <c r="O3072" s="23"/>
      <c r="P3072" s="94"/>
    </row>
    <row r="3073" spans="1:16" x14ac:dyDescent="0.2">
      <c r="A3073" s="33"/>
      <c r="B3073" s="34"/>
      <c r="C3073" s="35"/>
      <c r="D3073" s="23"/>
      <c r="E3073" s="23"/>
      <c r="F3073" s="23"/>
      <c r="G3073" s="23"/>
      <c r="H3073" s="23"/>
      <c r="I3073" s="23" t="s">
        <v>21</v>
      </c>
      <c r="J3073" s="23"/>
      <c r="K3073" s="23"/>
      <c r="L3073" s="23"/>
      <c r="M3073" s="23"/>
      <c r="N3073" s="23"/>
      <c r="O3073" s="23"/>
      <c r="P3073" s="94"/>
    </row>
    <row r="3074" spans="1:16" x14ac:dyDescent="0.2">
      <c r="A3074" s="33"/>
      <c r="B3074" s="34"/>
      <c r="C3074" s="35"/>
      <c r="D3074" s="23"/>
      <c r="E3074" s="23"/>
      <c r="F3074" s="23"/>
      <c r="G3074" s="23"/>
      <c r="H3074" s="23"/>
      <c r="I3074" s="23" t="s">
        <v>21</v>
      </c>
      <c r="J3074" s="23"/>
      <c r="K3074" s="23"/>
      <c r="L3074" s="23"/>
      <c r="M3074" s="23"/>
      <c r="N3074" s="23"/>
      <c r="O3074" s="23"/>
      <c r="P3074" s="94"/>
    </row>
    <row r="3075" spans="1:16" x14ac:dyDescent="0.2">
      <c r="A3075" s="33"/>
      <c r="B3075" s="34"/>
      <c r="C3075" s="35"/>
      <c r="D3075" s="23"/>
      <c r="E3075" s="23"/>
      <c r="F3075" s="23"/>
      <c r="G3075" s="23"/>
      <c r="H3075" s="23"/>
      <c r="I3075" s="23" t="s">
        <v>21</v>
      </c>
      <c r="J3075" s="23"/>
      <c r="K3075" s="23"/>
      <c r="L3075" s="23"/>
      <c r="M3075" s="23"/>
      <c r="N3075" s="23"/>
      <c r="O3075" s="23"/>
      <c r="P3075" s="94"/>
    </row>
    <row r="3076" spans="1:16" x14ac:dyDescent="0.2">
      <c r="A3076" s="33"/>
      <c r="B3076" s="34"/>
      <c r="C3076" s="35"/>
      <c r="D3076" s="23"/>
      <c r="E3076" s="23"/>
      <c r="F3076" s="23"/>
      <c r="G3076" s="23"/>
      <c r="H3076" s="23"/>
      <c r="I3076" s="23" t="s">
        <v>21</v>
      </c>
      <c r="J3076" s="23"/>
      <c r="K3076" s="23"/>
      <c r="L3076" s="23"/>
      <c r="M3076" s="23"/>
      <c r="N3076" s="23"/>
      <c r="O3076" s="23"/>
      <c r="P3076" s="94"/>
    </row>
    <row r="3077" spans="1:16" x14ac:dyDescent="0.2">
      <c r="A3077" s="33"/>
      <c r="B3077" s="34"/>
      <c r="C3077" s="35"/>
      <c r="D3077" s="23"/>
      <c r="E3077" s="23"/>
      <c r="F3077" s="23"/>
      <c r="G3077" s="23"/>
      <c r="H3077" s="23"/>
      <c r="I3077" s="23" t="s">
        <v>21</v>
      </c>
      <c r="J3077" s="23"/>
      <c r="K3077" s="23"/>
      <c r="L3077" s="23"/>
      <c r="M3077" s="23"/>
      <c r="N3077" s="23"/>
      <c r="O3077" s="23"/>
      <c r="P3077" s="94"/>
    </row>
    <row r="3078" spans="1:16" x14ac:dyDescent="0.2">
      <c r="A3078" s="33"/>
      <c r="B3078" s="34"/>
      <c r="C3078" s="35"/>
      <c r="D3078" s="23"/>
      <c r="E3078" s="23"/>
      <c r="F3078" s="23"/>
      <c r="G3078" s="23"/>
      <c r="H3078" s="23"/>
      <c r="I3078" s="23" t="s">
        <v>21</v>
      </c>
      <c r="J3078" s="23"/>
      <c r="K3078" s="23"/>
      <c r="L3078" s="23"/>
      <c r="M3078" s="23"/>
      <c r="N3078" s="23"/>
      <c r="O3078" s="23"/>
      <c r="P3078" s="94"/>
    </row>
    <row r="3079" spans="1:16" x14ac:dyDescent="0.2">
      <c r="A3079" s="33"/>
      <c r="B3079" s="34"/>
      <c r="C3079" s="35"/>
      <c r="D3079" s="23"/>
      <c r="E3079" s="23"/>
      <c r="F3079" s="23"/>
      <c r="G3079" s="23"/>
      <c r="H3079" s="23"/>
      <c r="I3079" s="23" t="s">
        <v>21</v>
      </c>
      <c r="J3079" s="23"/>
      <c r="K3079" s="23"/>
      <c r="L3079" s="23"/>
      <c r="M3079" s="23"/>
      <c r="N3079" s="23"/>
      <c r="O3079" s="23"/>
      <c r="P3079" s="94"/>
    </row>
    <row r="3080" spans="1:16" x14ac:dyDescent="0.2">
      <c r="A3080" s="33"/>
      <c r="B3080" s="34"/>
      <c r="C3080" s="35"/>
      <c r="D3080" s="23"/>
      <c r="E3080" s="23"/>
      <c r="F3080" s="23"/>
      <c r="G3080" s="23"/>
      <c r="H3080" s="23"/>
      <c r="I3080" s="23" t="s">
        <v>21</v>
      </c>
      <c r="J3080" s="23"/>
      <c r="K3080" s="23"/>
      <c r="L3080" s="23"/>
      <c r="M3080" s="23"/>
      <c r="N3080" s="23"/>
      <c r="O3080" s="23"/>
      <c r="P3080" s="94"/>
    </row>
    <row r="3081" spans="1:16" x14ac:dyDescent="0.2">
      <c r="A3081" s="33"/>
      <c r="B3081" s="34"/>
      <c r="C3081" s="35"/>
      <c r="D3081" s="23"/>
      <c r="E3081" s="23"/>
      <c r="F3081" s="23"/>
      <c r="G3081" s="23"/>
      <c r="H3081" s="23"/>
      <c r="I3081" s="23" t="s">
        <v>21</v>
      </c>
      <c r="J3081" s="23"/>
      <c r="K3081" s="23"/>
      <c r="L3081" s="23"/>
      <c r="M3081" s="23"/>
      <c r="N3081" s="23"/>
      <c r="O3081" s="23"/>
      <c r="P3081" s="94"/>
    </row>
    <row r="3082" spans="1:16" x14ac:dyDescent="0.2">
      <c r="A3082" s="33"/>
      <c r="B3082" s="34"/>
      <c r="C3082" s="35"/>
      <c r="D3082" s="23"/>
      <c r="E3082" s="23"/>
      <c r="F3082" s="23"/>
      <c r="G3082" s="23"/>
      <c r="H3082" s="23"/>
      <c r="I3082" s="23" t="s">
        <v>21</v>
      </c>
      <c r="J3082" s="23"/>
      <c r="K3082" s="23"/>
      <c r="L3082" s="23"/>
      <c r="M3082" s="23"/>
      <c r="N3082" s="23"/>
      <c r="O3082" s="23"/>
      <c r="P3082" s="94"/>
    </row>
    <row r="3083" spans="1:16" x14ac:dyDescent="0.2">
      <c r="A3083" s="33"/>
      <c r="B3083" s="34"/>
      <c r="C3083" s="35"/>
      <c r="D3083" s="23"/>
      <c r="E3083" s="23"/>
      <c r="F3083" s="23"/>
      <c r="G3083" s="23"/>
      <c r="H3083" s="23"/>
      <c r="I3083" s="23" t="s">
        <v>21</v>
      </c>
      <c r="J3083" s="23"/>
      <c r="K3083" s="23"/>
      <c r="L3083" s="23"/>
      <c r="M3083" s="23"/>
      <c r="N3083" s="23"/>
      <c r="O3083" s="23"/>
      <c r="P3083" s="94"/>
    </row>
    <row r="3084" spans="1:16" x14ac:dyDescent="0.2">
      <c r="A3084" s="33"/>
      <c r="B3084" s="34"/>
      <c r="C3084" s="35"/>
      <c r="D3084" s="23"/>
      <c r="E3084" s="23"/>
      <c r="F3084" s="23"/>
      <c r="G3084" s="23"/>
      <c r="H3084" s="23"/>
      <c r="I3084" s="23" t="s">
        <v>21</v>
      </c>
      <c r="J3084" s="23"/>
      <c r="K3084" s="23"/>
      <c r="L3084" s="23"/>
      <c r="M3084" s="23"/>
      <c r="N3084" s="23"/>
      <c r="O3084" s="23"/>
      <c r="P3084" s="94"/>
    </row>
    <row r="3085" spans="1:16" x14ac:dyDescent="0.2">
      <c r="A3085" s="33"/>
      <c r="B3085" s="34"/>
      <c r="C3085" s="35"/>
      <c r="D3085" s="23"/>
      <c r="E3085" s="23"/>
      <c r="F3085" s="23"/>
      <c r="G3085" s="23"/>
      <c r="H3085" s="23"/>
      <c r="I3085" s="23" t="s">
        <v>21</v>
      </c>
      <c r="J3085" s="23"/>
      <c r="K3085" s="23"/>
      <c r="L3085" s="23"/>
      <c r="M3085" s="23"/>
      <c r="N3085" s="23"/>
      <c r="O3085" s="23"/>
      <c r="P3085" s="94"/>
    </row>
    <row r="3086" spans="1:16" x14ac:dyDescent="0.2">
      <c r="A3086" s="33"/>
      <c r="B3086" s="34"/>
      <c r="C3086" s="35"/>
      <c r="D3086" s="23"/>
      <c r="E3086" s="23"/>
      <c r="F3086" s="23"/>
      <c r="G3086" s="23"/>
      <c r="H3086" s="23"/>
      <c r="I3086" s="23" t="s">
        <v>21</v>
      </c>
      <c r="J3086" s="23"/>
      <c r="K3086" s="23"/>
      <c r="L3086" s="23"/>
      <c r="M3086" s="23"/>
      <c r="N3086" s="23"/>
      <c r="O3086" s="23"/>
      <c r="P3086" s="94"/>
    </row>
    <row r="3087" spans="1:16" x14ac:dyDescent="0.2">
      <c r="A3087" s="33"/>
      <c r="B3087" s="34"/>
      <c r="C3087" s="35"/>
      <c r="D3087" s="23"/>
      <c r="E3087" s="23"/>
      <c r="F3087" s="23"/>
      <c r="G3087" s="23"/>
      <c r="H3087" s="23"/>
      <c r="I3087" s="23" t="s">
        <v>21</v>
      </c>
      <c r="J3087" s="23"/>
      <c r="K3087" s="23"/>
      <c r="L3087" s="23"/>
      <c r="M3087" s="23"/>
      <c r="N3087" s="23"/>
      <c r="O3087" s="23"/>
      <c r="P3087" s="94"/>
    </row>
    <row r="3088" spans="1:16" x14ac:dyDescent="0.2">
      <c r="A3088" s="33"/>
      <c r="B3088" s="34"/>
      <c r="C3088" s="35"/>
      <c r="D3088" s="23"/>
      <c r="E3088" s="23"/>
      <c r="F3088" s="23"/>
      <c r="G3088" s="23"/>
      <c r="H3088" s="23"/>
      <c r="I3088" s="23" t="s">
        <v>21</v>
      </c>
      <c r="J3088" s="23"/>
      <c r="K3088" s="23"/>
      <c r="L3088" s="23"/>
      <c r="M3088" s="23"/>
      <c r="N3088" s="23"/>
      <c r="O3088" s="23"/>
      <c r="P3088" s="94"/>
    </row>
    <row r="3089" spans="1:16" x14ac:dyDescent="0.2">
      <c r="A3089" s="33"/>
      <c r="B3089" s="34"/>
      <c r="C3089" s="35"/>
      <c r="D3089" s="23"/>
      <c r="E3089" s="23"/>
      <c r="F3089" s="23"/>
      <c r="G3089" s="23"/>
      <c r="H3089" s="23"/>
      <c r="I3089" s="23" t="s">
        <v>21</v>
      </c>
      <c r="J3089" s="23"/>
      <c r="K3089" s="23"/>
      <c r="L3089" s="23"/>
      <c r="M3089" s="23"/>
      <c r="N3089" s="23"/>
      <c r="O3089" s="23"/>
      <c r="P3089" s="94"/>
    </row>
    <row r="3090" spans="1:16" x14ac:dyDescent="0.2">
      <c r="A3090" s="33"/>
      <c r="B3090" s="34"/>
      <c r="C3090" s="35"/>
      <c r="D3090" s="23"/>
      <c r="E3090" s="23"/>
      <c r="F3090" s="23"/>
      <c r="G3090" s="23"/>
      <c r="H3090" s="23"/>
      <c r="I3090" s="23" t="s">
        <v>21</v>
      </c>
      <c r="J3090" s="23"/>
      <c r="K3090" s="23"/>
      <c r="L3090" s="23"/>
      <c r="M3090" s="23"/>
      <c r="N3090" s="23"/>
      <c r="O3090" s="23"/>
      <c r="P3090" s="94"/>
    </row>
    <row r="3091" spans="1:16" x14ac:dyDescent="0.2">
      <c r="A3091" s="33"/>
      <c r="B3091" s="34"/>
      <c r="C3091" s="35"/>
      <c r="D3091" s="23"/>
      <c r="E3091" s="23"/>
      <c r="F3091" s="23"/>
      <c r="G3091" s="23"/>
      <c r="H3091" s="23"/>
      <c r="I3091" s="23" t="s">
        <v>21</v>
      </c>
      <c r="J3091" s="23"/>
      <c r="K3091" s="23"/>
      <c r="L3091" s="23"/>
      <c r="M3091" s="23"/>
      <c r="N3091" s="23"/>
      <c r="O3091" s="23"/>
      <c r="P3091" s="94"/>
    </row>
    <row r="3092" spans="1:16" x14ac:dyDescent="0.2">
      <c r="A3092" s="33"/>
      <c r="B3092" s="34"/>
      <c r="C3092" s="35"/>
      <c r="D3092" s="23"/>
      <c r="E3092" s="23"/>
      <c r="F3092" s="23"/>
      <c r="G3092" s="23"/>
      <c r="H3092" s="23"/>
      <c r="I3092" s="23" t="s">
        <v>21</v>
      </c>
      <c r="J3092" s="23"/>
      <c r="K3092" s="23"/>
      <c r="L3092" s="23"/>
      <c r="M3092" s="23"/>
      <c r="N3092" s="23"/>
      <c r="O3092" s="23"/>
      <c r="P3092" s="94"/>
    </row>
    <row r="3093" spans="1:16" x14ac:dyDescent="0.2">
      <c r="A3093" s="33"/>
      <c r="B3093" s="34"/>
      <c r="C3093" s="35"/>
      <c r="D3093" s="23"/>
      <c r="E3093" s="23"/>
      <c r="F3093" s="23"/>
      <c r="G3093" s="23"/>
      <c r="H3093" s="23"/>
      <c r="I3093" s="23" t="s">
        <v>21</v>
      </c>
      <c r="J3093" s="23"/>
      <c r="K3093" s="23"/>
      <c r="L3093" s="23"/>
      <c r="M3093" s="23"/>
      <c r="N3093" s="23"/>
      <c r="O3093" s="23"/>
      <c r="P3093" s="94"/>
    </row>
    <row r="3094" spans="1:16" x14ac:dyDescent="0.2">
      <c r="A3094" s="33"/>
      <c r="B3094" s="34"/>
      <c r="C3094" s="35"/>
      <c r="D3094" s="23"/>
      <c r="E3094" s="23"/>
      <c r="F3094" s="23"/>
      <c r="G3094" s="23"/>
      <c r="H3094" s="23"/>
      <c r="I3094" s="23" t="s">
        <v>21</v>
      </c>
      <c r="J3094" s="23"/>
      <c r="K3094" s="23"/>
      <c r="L3094" s="23"/>
      <c r="M3094" s="23"/>
      <c r="N3094" s="23"/>
      <c r="O3094" s="23"/>
      <c r="P3094" s="94"/>
    </row>
    <row r="3095" spans="1:16" x14ac:dyDescent="0.2">
      <c r="A3095" s="33"/>
      <c r="B3095" s="34"/>
      <c r="C3095" s="35"/>
      <c r="D3095" s="23"/>
      <c r="E3095" s="23"/>
      <c r="F3095" s="23"/>
      <c r="G3095" s="23"/>
      <c r="H3095" s="23"/>
      <c r="I3095" s="23" t="s">
        <v>21</v>
      </c>
      <c r="J3095" s="23"/>
      <c r="K3095" s="23"/>
      <c r="L3095" s="23"/>
      <c r="M3095" s="23"/>
      <c r="N3095" s="23"/>
      <c r="O3095" s="23"/>
      <c r="P3095" s="94"/>
    </row>
    <row r="3096" spans="1:16" x14ac:dyDescent="0.2">
      <c r="A3096" s="33"/>
      <c r="B3096" s="34"/>
      <c r="C3096" s="35"/>
      <c r="D3096" s="23"/>
      <c r="E3096" s="23"/>
      <c r="F3096" s="23"/>
      <c r="G3096" s="23"/>
      <c r="H3096" s="23"/>
      <c r="I3096" s="23" t="s">
        <v>21</v>
      </c>
      <c r="J3096" s="23"/>
      <c r="K3096" s="23"/>
      <c r="L3096" s="23"/>
      <c r="M3096" s="23"/>
      <c r="N3096" s="23"/>
      <c r="O3096" s="23"/>
      <c r="P3096" s="94"/>
    </row>
    <row r="3097" spans="1:16" x14ac:dyDescent="0.2">
      <c r="A3097" s="33"/>
      <c r="B3097" s="34"/>
      <c r="C3097" s="35"/>
      <c r="D3097" s="23"/>
      <c r="E3097" s="23"/>
      <c r="F3097" s="23"/>
      <c r="G3097" s="23"/>
      <c r="H3097" s="23"/>
      <c r="I3097" s="23" t="s">
        <v>21</v>
      </c>
      <c r="J3097" s="23"/>
      <c r="K3097" s="23"/>
      <c r="L3097" s="23"/>
      <c r="M3097" s="23"/>
      <c r="N3097" s="23"/>
      <c r="O3097" s="23"/>
      <c r="P3097" s="94"/>
    </row>
    <row r="3098" spans="1:16" x14ac:dyDescent="0.2">
      <c r="A3098" s="33"/>
      <c r="B3098" s="34"/>
      <c r="C3098" s="35"/>
      <c r="D3098" s="23"/>
      <c r="E3098" s="23"/>
      <c r="F3098" s="23"/>
      <c r="G3098" s="23"/>
      <c r="H3098" s="23"/>
      <c r="I3098" s="23" t="s">
        <v>21</v>
      </c>
      <c r="J3098" s="23"/>
      <c r="K3098" s="23"/>
      <c r="L3098" s="23"/>
      <c r="M3098" s="23"/>
      <c r="N3098" s="23"/>
      <c r="O3098" s="23"/>
      <c r="P3098" s="94"/>
    </row>
    <row r="3099" spans="1:16" x14ac:dyDescent="0.2">
      <c r="A3099" s="33"/>
      <c r="B3099" s="34"/>
      <c r="C3099" s="35"/>
      <c r="D3099" s="23"/>
      <c r="E3099" s="23"/>
      <c r="F3099" s="23"/>
      <c r="G3099" s="23"/>
      <c r="H3099" s="23"/>
      <c r="I3099" s="23" t="s">
        <v>21</v>
      </c>
      <c r="J3099" s="23"/>
      <c r="K3099" s="23"/>
      <c r="L3099" s="23"/>
      <c r="M3099" s="23"/>
      <c r="N3099" s="23"/>
      <c r="O3099" s="23"/>
      <c r="P3099" s="94"/>
    </row>
    <row r="3100" spans="1:16" x14ac:dyDescent="0.2">
      <c r="A3100" s="33"/>
      <c r="B3100" s="34"/>
      <c r="C3100" s="35"/>
      <c r="D3100" s="23"/>
      <c r="E3100" s="23"/>
      <c r="F3100" s="23"/>
      <c r="G3100" s="23"/>
      <c r="H3100" s="23"/>
      <c r="I3100" s="23" t="s">
        <v>21</v>
      </c>
      <c r="J3100" s="23"/>
      <c r="K3100" s="23"/>
      <c r="L3100" s="23"/>
      <c r="M3100" s="23"/>
      <c r="N3100" s="23"/>
      <c r="O3100" s="23"/>
      <c r="P3100" s="94"/>
    </row>
    <row r="3101" spans="1:16" x14ac:dyDescent="0.2">
      <c r="A3101" s="33"/>
      <c r="B3101" s="34"/>
      <c r="C3101" s="35"/>
      <c r="D3101" s="23"/>
      <c r="E3101" s="23"/>
      <c r="F3101" s="23"/>
      <c r="G3101" s="23"/>
      <c r="H3101" s="23"/>
      <c r="I3101" s="23" t="s">
        <v>21</v>
      </c>
      <c r="J3101" s="23"/>
      <c r="K3101" s="23"/>
      <c r="L3101" s="23"/>
      <c r="M3101" s="23"/>
      <c r="N3101" s="23"/>
      <c r="O3101" s="23"/>
      <c r="P3101" s="94"/>
    </row>
    <row r="3102" spans="1:16" x14ac:dyDescent="0.2">
      <c r="A3102" s="33"/>
      <c r="B3102" s="34"/>
      <c r="C3102" s="35"/>
      <c r="D3102" s="23"/>
      <c r="E3102" s="23"/>
      <c r="F3102" s="23"/>
      <c r="G3102" s="23"/>
      <c r="H3102" s="23"/>
      <c r="I3102" s="23" t="s">
        <v>21</v>
      </c>
      <c r="J3102" s="23"/>
      <c r="K3102" s="23"/>
      <c r="L3102" s="23"/>
      <c r="M3102" s="23"/>
      <c r="N3102" s="23"/>
      <c r="O3102" s="23"/>
      <c r="P3102" s="94"/>
    </row>
    <row r="3103" spans="1:16" x14ac:dyDescent="0.2">
      <c r="A3103" s="33"/>
      <c r="B3103" s="34"/>
      <c r="C3103" s="35"/>
      <c r="D3103" s="23"/>
      <c r="E3103" s="23"/>
      <c r="F3103" s="23"/>
      <c r="G3103" s="23"/>
      <c r="H3103" s="23"/>
      <c r="I3103" s="23" t="s">
        <v>21</v>
      </c>
      <c r="J3103" s="23"/>
      <c r="K3103" s="23"/>
      <c r="L3103" s="23"/>
      <c r="M3103" s="23"/>
      <c r="N3103" s="23"/>
      <c r="O3103" s="23"/>
      <c r="P3103" s="94"/>
    </row>
    <row r="3104" spans="1:16" x14ac:dyDescent="0.2">
      <c r="A3104" s="33"/>
      <c r="B3104" s="34"/>
      <c r="C3104" s="35"/>
      <c r="D3104" s="23"/>
      <c r="E3104" s="23"/>
      <c r="F3104" s="23"/>
      <c r="G3104" s="23"/>
      <c r="H3104" s="23"/>
      <c r="I3104" s="23" t="s">
        <v>21</v>
      </c>
      <c r="J3104" s="23"/>
      <c r="K3104" s="23"/>
      <c r="L3104" s="23"/>
      <c r="M3104" s="23"/>
      <c r="N3104" s="23"/>
      <c r="O3104" s="23"/>
      <c r="P3104" s="94"/>
    </row>
    <row r="3105" spans="1:16" x14ac:dyDescent="0.2">
      <c r="A3105" s="33"/>
      <c r="B3105" s="34"/>
      <c r="C3105" s="35"/>
      <c r="D3105" s="23"/>
      <c r="E3105" s="23"/>
      <c r="F3105" s="23"/>
      <c r="G3105" s="23"/>
      <c r="H3105" s="23"/>
      <c r="I3105" s="23" t="s">
        <v>21</v>
      </c>
      <c r="J3105" s="23"/>
      <c r="K3105" s="23"/>
      <c r="L3105" s="23"/>
      <c r="M3105" s="23"/>
      <c r="N3105" s="23"/>
      <c r="O3105" s="23"/>
      <c r="P3105" s="94"/>
    </row>
    <row r="3106" spans="1:16" x14ac:dyDescent="0.2">
      <c r="A3106" s="33"/>
      <c r="B3106" s="34"/>
      <c r="C3106" s="35"/>
      <c r="D3106" s="23"/>
      <c r="E3106" s="23"/>
      <c r="F3106" s="23"/>
      <c r="G3106" s="23"/>
      <c r="H3106" s="23"/>
      <c r="I3106" s="23" t="s">
        <v>21</v>
      </c>
      <c r="J3106" s="23"/>
      <c r="K3106" s="23"/>
      <c r="L3106" s="23"/>
      <c r="M3106" s="23"/>
      <c r="N3106" s="23"/>
      <c r="O3106" s="23"/>
      <c r="P3106" s="94"/>
    </row>
    <row r="3107" spans="1:16" x14ac:dyDescent="0.2">
      <c r="A3107" s="33"/>
      <c r="B3107" s="34"/>
      <c r="C3107" s="35"/>
      <c r="D3107" s="23"/>
      <c r="E3107" s="23"/>
      <c r="F3107" s="23"/>
      <c r="G3107" s="23"/>
      <c r="H3107" s="23"/>
      <c r="I3107" s="23" t="s">
        <v>21</v>
      </c>
      <c r="J3107" s="23"/>
      <c r="K3107" s="23"/>
      <c r="L3107" s="23"/>
      <c r="M3107" s="23"/>
      <c r="N3107" s="23"/>
      <c r="O3107" s="23"/>
      <c r="P3107" s="94"/>
    </row>
    <row r="3108" spans="1:16" x14ac:dyDescent="0.2">
      <c r="A3108" s="33"/>
      <c r="B3108" s="34"/>
      <c r="C3108" s="35"/>
      <c r="D3108" s="23"/>
      <c r="E3108" s="23"/>
      <c r="F3108" s="23"/>
      <c r="G3108" s="23"/>
      <c r="H3108" s="23"/>
      <c r="I3108" s="23" t="s">
        <v>21</v>
      </c>
      <c r="J3108" s="23"/>
      <c r="K3108" s="23"/>
      <c r="L3108" s="23"/>
      <c r="M3108" s="23"/>
      <c r="N3108" s="23"/>
      <c r="O3108" s="23"/>
      <c r="P3108" s="94"/>
    </row>
    <row r="3109" spans="1:16" x14ac:dyDescent="0.2">
      <c r="A3109" s="33"/>
      <c r="B3109" s="34"/>
      <c r="C3109" s="35"/>
      <c r="D3109" s="23"/>
      <c r="E3109" s="23"/>
      <c r="F3109" s="23"/>
      <c r="G3109" s="23"/>
      <c r="H3109" s="23"/>
      <c r="I3109" s="23" t="s">
        <v>21</v>
      </c>
      <c r="J3109" s="23"/>
      <c r="K3109" s="23"/>
      <c r="L3109" s="23"/>
      <c r="M3109" s="23"/>
      <c r="N3109" s="23"/>
      <c r="O3109" s="23"/>
      <c r="P3109" s="94"/>
    </row>
    <row r="3110" spans="1:16" x14ac:dyDescent="0.2">
      <c r="A3110" s="33"/>
      <c r="B3110" s="34"/>
      <c r="C3110" s="35"/>
      <c r="D3110" s="23"/>
      <c r="E3110" s="23"/>
      <c r="F3110" s="23"/>
      <c r="G3110" s="23"/>
      <c r="H3110" s="23"/>
      <c r="I3110" s="23" t="s">
        <v>21</v>
      </c>
      <c r="J3110" s="23"/>
      <c r="K3110" s="23"/>
      <c r="L3110" s="23"/>
      <c r="M3110" s="23"/>
      <c r="N3110" s="23"/>
      <c r="O3110" s="23"/>
      <c r="P3110" s="94"/>
    </row>
    <row r="3111" spans="1:16" x14ac:dyDescent="0.2">
      <c r="A3111" s="33"/>
      <c r="B3111" s="34"/>
      <c r="C3111" s="35"/>
      <c r="D3111" s="23"/>
      <c r="E3111" s="23"/>
      <c r="F3111" s="23"/>
      <c r="G3111" s="23"/>
      <c r="H3111" s="23"/>
      <c r="I3111" s="23" t="s">
        <v>21</v>
      </c>
      <c r="J3111" s="23"/>
      <c r="K3111" s="23"/>
      <c r="L3111" s="23"/>
      <c r="M3111" s="23"/>
      <c r="N3111" s="23"/>
      <c r="O3111" s="23"/>
      <c r="P3111" s="94"/>
    </row>
    <row r="3112" spans="1:16" x14ac:dyDescent="0.2">
      <c r="A3112" s="33"/>
      <c r="B3112" s="34"/>
      <c r="C3112" s="35"/>
      <c r="D3112" s="23"/>
      <c r="E3112" s="23"/>
      <c r="F3112" s="23"/>
      <c r="G3112" s="23"/>
      <c r="H3112" s="23"/>
      <c r="I3112" s="23" t="s">
        <v>21</v>
      </c>
      <c r="J3112" s="23"/>
      <c r="K3112" s="23"/>
      <c r="L3112" s="23"/>
      <c r="M3112" s="23"/>
      <c r="N3112" s="23"/>
      <c r="O3112" s="23"/>
      <c r="P3112" s="94"/>
    </row>
    <row r="3113" spans="1:16" x14ac:dyDescent="0.2">
      <c r="A3113" s="33"/>
      <c r="B3113" s="34"/>
      <c r="C3113" s="35"/>
      <c r="D3113" s="23"/>
      <c r="E3113" s="23"/>
      <c r="F3113" s="23"/>
      <c r="G3113" s="23"/>
      <c r="H3113" s="23"/>
      <c r="I3113" s="23" t="s">
        <v>21</v>
      </c>
      <c r="J3113" s="23"/>
      <c r="K3113" s="23"/>
      <c r="L3113" s="23"/>
      <c r="M3113" s="23"/>
      <c r="N3113" s="23"/>
      <c r="O3113" s="23"/>
      <c r="P3113" s="94"/>
    </row>
    <row r="3114" spans="1:16" x14ac:dyDescent="0.2">
      <c r="A3114" s="33"/>
      <c r="B3114" s="34"/>
      <c r="C3114" s="35"/>
      <c r="D3114" s="23"/>
      <c r="E3114" s="23"/>
      <c r="F3114" s="23"/>
      <c r="G3114" s="23"/>
      <c r="H3114" s="23"/>
      <c r="I3114" s="23" t="s">
        <v>21</v>
      </c>
      <c r="J3114" s="23"/>
      <c r="K3114" s="23"/>
      <c r="L3114" s="23"/>
      <c r="M3114" s="23"/>
      <c r="N3114" s="23"/>
      <c r="O3114" s="23"/>
      <c r="P3114" s="94"/>
    </row>
    <row r="3115" spans="1:16" x14ac:dyDescent="0.2">
      <c r="A3115" s="33"/>
      <c r="B3115" s="34"/>
      <c r="C3115" s="35"/>
      <c r="D3115" s="23"/>
      <c r="E3115" s="23"/>
      <c r="F3115" s="23"/>
      <c r="G3115" s="23"/>
      <c r="H3115" s="23"/>
      <c r="I3115" s="23" t="s">
        <v>21</v>
      </c>
      <c r="J3115" s="23"/>
      <c r="K3115" s="23"/>
      <c r="L3115" s="23"/>
      <c r="M3115" s="23"/>
      <c r="N3115" s="23"/>
      <c r="O3115" s="23"/>
      <c r="P3115" s="94"/>
    </row>
    <row r="3116" spans="1:16" x14ac:dyDescent="0.2">
      <c r="A3116" s="33"/>
      <c r="B3116" s="34"/>
      <c r="C3116" s="35"/>
      <c r="D3116" s="23"/>
      <c r="E3116" s="23"/>
      <c r="F3116" s="23"/>
      <c r="G3116" s="23"/>
      <c r="H3116" s="23"/>
      <c r="I3116" s="23" t="s">
        <v>21</v>
      </c>
      <c r="J3116" s="23"/>
      <c r="K3116" s="23"/>
      <c r="L3116" s="23"/>
      <c r="M3116" s="23"/>
      <c r="N3116" s="23"/>
      <c r="O3116" s="23"/>
      <c r="P3116" s="94"/>
    </row>
    <row r="3117" spans="1:16" x14ac:dyDescent="0.2">
      <c r="A3117" s="33"/>
      <c r="B3117" s="34"/>
      <c r="C3117" s="35"/>
      <c r="D3117" s="23"/>
      <c r="E3117" s="23"/>
      <c r="F3117" s="23"/>
      <c r="G3117" s="23"/>
      <c r="H3117" s="23"/>
      <c r="I3117" s="23" t="s">
        <v>21</v>
      </c>
      <c r="J3117" s="23"/>
      <c r="K3117" s="23"/>
      <c r="L3117" s="23"/>
      <c r="M3117" s="23"/>
      <c r="N3117" s="23"/>
      <c r="O3117" s="23"/>
      <c r="P3117" s="94"/>
    </row>
    <row r="3118" spans="1:16" x14ac:dyDescent="0.2">
      <c r="A3118" s="33"/>
      <c r="B3118" s="34"/>
      <c r="C3118" s="35"/>
      <c r="D3118" s="23"/>
      <c r="E3118" s="23"/>
      <c r="F3118" s="23"/>
      <c r="G3118" s="23"/>
      <c r="H3118" s="23"/>
      <c r="I3118" s="23" t="s">
        <v>21</v>
      </c>
      <c r="J3118" s="23"/>
      <c r="K3118" s="23"/>
      <c r="L3118" s="23"/>
      <c r="M3118" s="23"/>
      <c r="N3118" s="23"/>
      <c r="O3118" s="23"/>
      <c r="P3118" s="94"/>
    </row>
    <row r="3119" spans="1:16" x14ac:dyDescent="0.2">
      <c r="A3119" s="33"/>
      <c r="B3119" s="34"/>
      <c r="C3119" s="35"/>
      <c r="D3119" s="23"/>
      <c r="E3119" s="23"/>
      <c r="F3119" s="23"/>
      <c r="G3119" s="23"/>
      <c r="H3119" s="23"/>
      <c r="I3119" s="23" t="s">
        <v>21</v>
      </c>
      <c r="J3119" s="23"/>
      <c r="K3119" s="23"/>
      <c r="L3119" s="23"/>
      <c r="M3119" s="23"/>
      <c r="N3119" s="23"/>
      <c r="O3119" s="23"/>
      <c r="P3119" s="94"/>
    </row>
    <row r="3120" spans="1:16" x14ac:dyDescent="0.2">
      <c r="A3120" s="33"/>
      <c r="B3120" s="34"/>
      <c r="C3120" s="35"/>
      <c r="D3120" s="23"/>
      <c r="E3120" s="23"/>
      <c r="F3120" s="23"/>
      <c r="G3120" s="23"/>
      <c r="H3120" s="23"/>
      <c r="I3120" s="23" t="s">
        <v>21</v>
      </c>
      <c r="J3120" s="23"/>
      <c r="K3120" s="23"/>
      <c r="L3120" s="23"/>
      <c r="M3120" s="23"/>
      <c r="N3120" s="23"/>
      <c r="O3120" s="23"/>
      <c r="P3120" s="94"/>
    </row>
    <row r="3121" spans="1:16" x14ac:dyDescent="0.2">
      <c r="A3121" s="33"/>
      <c r="B3121" s="34"/>
      <c r="C3121" s="35"/>
      <c r="D3121" s="23"/>
      <c r="E3121" s="23"/>
      <c r="F3121" s="23"/>
      <c r="G3121" s="23"/>
      <c r="H3121" s="23"/>
      <c r="I3121" s="23" t="s">
        <v>21</v>
      </c>
      <c r="J3121" s="23"/>
      <c r="K3121" s="23"/>
      <c r="L3121" s="23"/>
      <c r="M3121" s="23"/>
      <c r="N3121" s="23"/>
      <c r="O3121" s="23"/>
      <c r="P3121" s="94"/>
    </row>
    <row r="3122" spans="1:16" x14ac:dyDescent="0.2">
      <c r="A3122" s="33"/>
      <c r="B3122" s="34"/>
      <c r="C3122" s="35"/>
      <c r="D3122" s="23"/>
      <c r="E3122" s="23"/>
      <c r="F3122" s="23"/>
      <c r="G3122" s="23"/>
      <c r="H3122" s="23"/>
      <c r="I3122" s="23" t="s">
        <v>21</v>
      </c>
      <c r="J3122" s="23"/>
      <c r="K3122" s="23"/>
      <c r="L3122" s="23"/>
      <c r="M3122" s="23"/>
      <c r="N3122" s="23"/>
      <c r="O3122" s="23"/>
      <c r="P3122" s="94"/>
    </row>
    <row r="3123" spans="1:16" x14ac:dyDescent="0.2">
      <c r="A3123" s="33"/>
      <c r="B3123" s="34"/>
      <c r="C3123" s="35"/>
      <c r="D3123" s="23"/>
      <c r="E3123" s="23"/>
      <c r="F3123" s="23"/>
      <c r="G3123" s="23"/>
      <c r="H3123" s="23"/>
      <c r="I3123" s="23" t="s">
        <v>21</v>
      </c>
      <c r="J3123" s="23"/>
      <c r="K3123" s="23"/>
      <c r="L3123" s="23"/>
      <c r="M3123" s="23"/>
      <c r="N3123" s="23"/>
      <c r="O3123" s="23"/>
      <c r="P3123" s="94"/>
    </row>
    <row r="3124" spans="1:16" x14ac:dyDescent="0.2">
      <c r="A3124" s="33"/>
      <c r="B3124" s="34"/>
      <c r="C3124" s="35"/>
      <c r="D3124" s="23"/>
      <c r="E3124" s="23"/>
      <c r="F3124" s="23"/>
      <c r="G3124" s="23"/>
      <c r="H3124" s="23"/>
      <c r="I3124" s="23" t="s">
        <v>21</v>
      </c>
      <c r="J3124" s="23"/>
      <c r="K3124" s="23"/>
      <c r="L3124" s="23"/>
      <c r="M3124" s="23"/>
      <c r="N3124" s="23"/>
      <c r="O3124" s="23"/>
      <c r="P3124" s="94"/>
    </row>
    <row r="3125" spans="1:16" x14ac:dyDescent="0.2">
      <c r="A3125" s="33"/>
      <c r="B3125" s="34"/>
      <c r="C3125" s="35"/>
      <c r="D3125" s="23"/>
      <c r="E3125" s="23"/>
      <c r="F3125" s="23"/>
      <c r="G3125" s="23"/>
      <c r="H3125" s="23"/>
      <c r="I3125" s="23" t="s">
        <v>21</v>
      </c>
      <c r="J3125" s="23"/>
      <c r="K3125" s="23"/>
      <c r="L3125" s="23"/>
      <c r="M3125" s="23"/>
      <c r="N3125" s="23"/>
      <c r="O3125" s="23"/>
      <c r="P3125" s="94"/>
    </row>
    <row r="3126" spans="1:16" x14ac:dyDescent="0.2">
      <c r="A3126" s="33"/>
      <c r="B3126" s="34"/>
      <c r="C3126" s="35"/>
      <c r="D3126" s="23"/>
      <c r="E3126" s="23"/>
      <c r="F3126" s="23"/>
      <c r="G3126" s="23"/>
      <c r="H3126" s="23"/>
      <c r="I3126" s="23" t="s">
        <v>21</v>
      </c>
      <c r="J3126" s="23"/>
      <c r="K3126" s="23"/>
      <c r="L3126" s="23"/>
      <c r="M3126" s="23"/>
      <c r="N3126" s="23"/>
      <c r="O3126" s="23"/>
      <c r="P3126" s="94"/>
    </row>
    <row r="3127" spans="1:16" x14ac:dyDescent="0.2">
      <c r="A3127" s="33"/>
      <c r="B3127" s="34"/>
      <c r="C3127" s="35"/>
      <c r="D3127" s="23"/>
      <c r="E3127" s="23"/>
      <c r="F3127" s="23"/>
      <c r="G3127" s="23"/>
      <c r="H3127" s="23"/>
      <c r="I3127" s="23" t="s">
        <v>21</v>
      </c>
      <c r="J3127" s="23"/>
      <c r="K3127" s="23"/>
      <c r="L3127" s="23"/>
      <c r="M3127" s="23"/>
      <c r="N3127" s="23"/>
      <c r="O3127" s="23"/>
      <c r="P3127" s="94"/>
    </row>
    <row r="3128" spans="1:16" x14ac:dyDescent="0.2">
      <c r="A3128" s="33"/>
      <c r="B3128" s="34"/>
      <c r="C3128" s="35"/>
      <c r="D3128" s="23"/>
      <c r="E3128" s="23"/>
      <c r="F3128" s="23"/>
      <c r="G3128" s="23"/>
      <c r="H3128" s="23"/>
      <c r="I3128" s="23" t="s">
        <v>21</v>
      </c>
      <c r="J3128" s="23"/>
      <c r="K3128" s="23"/>
      <c r="L3128" s="23"/>
      <c r="M3128" s="23"/>
      <c r="N3128" s="23"/>
      <c r="O3128" s="23"/>
      <c r="P3128" s="94"/>
    </row>
    <row r="3129" spans="1:16" x14ac:dyDescent="0.2">
      <c r="A3129" s="33"/>
      <c r="B3129" s="34"/>
      <c r="C3129" s="35"/>
      <c r="D3129" s="23"/>
      <c r="E3129" s="23"/>
      <c r="F3129" s="23"/>
      <c r="G3129" s="23"/>
      <c r="H3129" s="23"/>
      <c r="I3129" s="23" t="s">
        <v>21</v>
      </c>
      <c r="J3129" s="23"/>
      <c r="K3129" s="23"/>
      <c r="L3129" s="23"/>
      <c r="M3129" s="23"/>
      <c r="N3129" s="23"/>
      <c r="O3129" s="23"/>
      <c r="P3129" s="94"/>
    </row>
    <row r="3130" spans="1:16" x14ac:dyDescent="0.2">
      <c r="A3130" s="33"/>
      <c r="B3130" s="34"/>
      <c r="C3130" s="35"/>
      <c r="D3130" s="23"/>
      <c r="E3130" s="23"/>
      <c r="F3130" s="23"/>
      <c r="G3130" s="23"/>
      <c r="H3130" s="23"/>
      <c r="I3130" s="23" t="s">
        <v>21</v>
      </c>
      <c r="J3130" s="23"/>
      <c r="K3130" s="23"/>
      <c r="L3130" s="23"/>
      <c r="M3130" s="23"/>
      <c r="N3130" s="23"/>
      <c r="O3130" s="23"/>
      <c r="P3130" s="94"/>
    </row>
    <row r="3131" spans="1:16" x14ac:dyDescent="0.2">
      <c r="A3131" s="33"/>
      <c r="B3131" s="34"/>
      <c r="C3131" s="35"/>
      <c r="D3131" s="23"/>
      <c r="E3131" s="23"/>
      <c r="F3131" s="23"/>
      <c r="G3131" s="23"/>
      <c r="H3131" s="23"/>
      <c r="I3131" s="23" t="s">
        <v>21</v>
      </c>
      <c r="J3131" s="23"/>
      <c r="K3131" s="23"/>
      <c r="L3131" s="23"/>
      <c r="M3131" s="23"/>
      <c r="N3131" s="23"/>
      <c r="O3131" s="23"/>
      <c r="P3131" s="94"/>
    </row>
    <row r="3132" spans="1:16" x14ac:dyDescent="0.2">
      <c r="A3132" s="33"/>
      <c r="B3132" s="34"/>
      <c r="C3132" s="35"/>
      <c r="D3132" s="23"/>
      <c r="E3132" s="23"/>
      <c r="F3132" s="23"/>
      <c r="G3132" s="23"/>
      <c r="H3132" s="23"/>
      <c r="I3132" s="23" t="s">
        <v>21</v>
      </c>
      <c r="J3132" s="23"/>
      <c r="K3132" s="23"/>
      <c r="L3132" s="23"/>
      <c r="M3132" s="23"/>
      <c r="N3132" s="23"/>
      <c r="O3132" s="23"/>
      <c r="P3132" s="94"/>
    </row>
    <row r="3133" spans="1:16" x14ac:dyDescent="0.2">
      <c r="A3133" s="33"/>
      <c r="B3133" s="34"/>
      <c r="C3133" s="35"/>
      <c r="D3133" s="23"/>
      <c r="E3133" s="23"/>
      <c r="F3133" s="23"/>
      <c r="G3133" s="23"/>
      <c r="H3133" s="23"/>
      <c r="I3133" s="23" t="s">
        <v>21</v>
      </c>
      <c r="J3133" s="23"/>
      <c r="K3133" s="23"/>
      <c r="L3133" s="23"/>
      <c r="M3133" s="23"/>
      <c r="N3133" s="23"/>
      <c r="O3133" s="23"/>
      <c r="P3133" s="94"/>
    </row>
    <row r="3134" spans="1:16" x14ac:dyDescent="0.2">
      <c r="A3134" s="33"/>
      <c r="B3134" s="34"/>
      <c r="C3134" s="35"/>
      <c r="D3134" s="23"/>
      <c r="E3134" s="23"/>
      <c r="F3134" s="23"/>
      <c r="G3134" s="23"/>
      <c r="H3134" s="23"/>
      <c r="I3134" s="23" t="s">
        <v>21</v>
      </c>
      <c r="J3134" s="23"/>
      <c r="K3134" s="23"/>
      <c r="L3134" s="23"/>
      <c r="M3134" s="23"/>
      <c r="N3134" s="23"/>
      <c r="O3134" s="23"/>
      <c r="P3134" s="94"/>
    </row>
    <row r="3135" spans="1:16" x14ac:dyDescent="0.2">
      <c r="A3135" s="33"/>
      <c r="B3135" s="34"/>
      <c r="C3135" s="35"/>
      <c r="D3135" s="23"/>
      <c r="E3135" s="23"/>
      <c r="F3135" s="23"/>
      <c r="G3135" s="23"/>
      <c r="H3135" s="23"/>
      <c r="I3135" s="23" t="s">
        <v>21</v>
      </c>
      <c r="J3135" s="23"/>
      <c r="K3135" s="23"/>
      <c r="L3135" s="23"/>
      <c r="M3135" s="23"/>
      <c r="N3135" s="23"/>
      <c r="O3135" s="23"/>
      <c r="P3135" s="94"/>
    </row>
    <row r="3136" spans="1:16" x14ac:dyDescent="0.2">
      <c r="A3136" s="33"/>
      <c r="B3136" s="34"/>
      <c r="C3136" s="35"/>
      <c r="D3136" s="23"/>
      <c r="E3136" s="23"/>
      <c r="F3136" s="23"/>
      <c r="G3136" s="23"/>
      <c r="H3136" s="23"/>
      <c r="I3136" s="23" t="s">
        <v>21</v>
      </c>
      <c r="J3136" s="23"/>
      <c r="K3136" s="23"/>
      <c r="L3136" s="23"/>
      <c r="M3136" s="23"/>
      <c r="N3136" s="23"/>
      <c r="O3136" s="23"/>
      <c r="P3136" s="94"/>
    </row>
    <row r="3137" spans="1:16" x14ac:dyDescent="0.2">
      <c r="A3137" s="33"/>
      <c r="B3137" s="34"/>
      <c r="C3137" s="35"/>
      <c r="D3137" s="23"/>
      <c r="E3137" s="23"/>
      <c r="F3137" s="23"/>
      <c r="G3137" s="23"/>
      <c r="H3137" s="23"/>
      <c r="I3137" s="23" t="s">
        <v>21</v>
      </c>
      <c r="J3137" s="23"/>
      <c r="K3137" s="23"/>
      <c r="L3137" s="23"/>
      <c r="M3137" s="23"/>
      <c r="N3137" s="23"/>
      <c r="O3137" s="23"/>
      <c r="P3137" s="94"/>
    </row>
    <row r="3138" spans="1:16" x14ac:dyDescent="0.2">
      <c r="A3138" s="33"/>
      <c r="B3138" s="34"/>
      <c r="C3138" s="35"/>
      <c r="D3138" s="23"/>
      <c r="E3138" s="23"/>
      <c r="F3138" s="23"/>
      <c r="G3138" s="23"/>
      <c r="H3138" s="23"/>
      <c r="I3138" s="23" t="s">
        <v>21</v>
      </c>
      <c r="J3138" s="23"/>
      <c r="K3138" s="23"/>
      <c r="L3138" s="23"/>
      <c r="M3138" s="23"/>
      <c r="N3138" s="23"/>
      <c r="O3138" s="23"/>
      <c r="P3138" s="94"/>
    </row>
    <row r="3139" spans="1:16" x14ac:dyDescent="0.2">
      <c r="A3139" s="33"/>
      <c r="B3139" s="34"/>
      <c r="C3139" s="35"/>
      <c r="D3139" s="23"/>
      <c r="E3139" s="23"/>
      <c r="F3139" s="23"/>
      <c r="G3139" s="23"/>
      <c r="H3139" s="23"/>
      <c r="I3139" s="23" t="s">
        <v>21</v>
      </c>
      <c r="J3139" s="23"/>
      <c r="K3139" s="23"/>
      <c r="L3139" s="23"/>
      <c r="M3139" s="23"/>
      <c r="N3139" s="23"/>
      <c r="O3139" s="23"/>
      <c r="P3139" s="94"/>
    </row>
    <row r="3140" spans="1:16" x14ac:dyDescent="0.2">
      <c r="A3140" s="33"/>
      <c r="B3140" s="34"/>
      <c r="C3140" s="35"/>
      <c r="D3140" s="23"/>
      <c r="E3140" s="23"/>
      <c r="F3140" s="23"/>
      <c r="G3140" s="23"/>
      <c r="H3140" s="23"/>
      <c r="I3140" s="23" t="s">
        <v>21</v>
      </c>
      <c r="J3140" s="23"/>
      <c r="K3140" s="23"/>
      <c r="L3140" s="23"/>
      <c r="M3140" s="23"/>
      <c r="N3140" s="23"/>
      <c r="O3140" s="23"/>
      <c r="P3140" s="94"/>
    </row>
    <row r="3141" spans="1:16" x14ac:dyDescent="0.2">
      <c r="A3141" s="33"/>
      <c r="B3141" s="34"/>
      <c r="C3141" s="35"/>
      <c r="D3141" s="23"/>
      <c r="E3141" s="23"/>
      <c r="F3141" s="23"/>
      <c r="G3141" s="23"/>
      <c r="H3141" s="23"/>
      <c r="I3141" s="23" t="s">
        <v>21</v>
      </c>
      <c r="J3141" s="23"/>
      <c r="K3141" s="23"/>
      <c r="L3141" s="23"/>
      <c r="M3141" s="23"/>
      <c r="N3141" s="23"/>
      <c r="O3141" s="23"/>
      <c r="P3141" s="94"/>
    </row>
    <row r="3142" spans="1:16" x14ac:dyDescent="0.2">
      <c r="A3142" s="33"/>
      <c r="B3142" s="34"/>
      <c r="C3142" s="35"/>
      <c r="D3142" s="23"/>
      <c r="E3142" s="23"/>
      <c r="F3142" s="23"/>
      <c r="G3142" s="23"/>
      <c r="H3142" s="23"/>
      <c r="I3142" s="23" t="s">
        <v>21</v>
      </c>
      <c r="J3142" s="23"/>
      <c r="K3142" s="23"/>
      <c r="L3142" s="23"/>
      <c r="M3142" s="23"/>
      <c r="N3142" s="23"/>
      <c r="O3142" s="23"/>
      <c r="P3142" s="94"/>
    </row>
    <row r="3143" spans="1:16" x14ac:dyDescent="0.2">
      <c r="A3143" s="33"/>
      <c r="B3143" s="34"/>
      <c r="C3143" s="35"/>
      <c r="D3143" s="23"/>
      <c r="E3143" s="23"/>
      <c r="F3143" s="23"/>
      <c r="G3143" s="23"/>
      <c r="H3143" s="23"/>
      <c r="I3143" s="23" t="s">
        <v>21</v>
      </c>
      <c r="J3143" s="23"/>
      <c r="K3143" s="23"/>
      <c r="L3143" s="23"/>
      <c r="M3143" s="23"/>
      <c r="N3143" s="23"/>
      <c r="O3143" s="23"/>
      <c r="P3143" s="94"/>
    </row>
    <row r="3144" spans="1:16" x14ac:dyDescent="0.2">
      <c r="A3144" s="33"/>
      <c r="B3144" s="34"/>
      <c r="C3144" s="35"/>
      <c r="D3144" s="23"/>
      <c r="E3144" s="23"/>
      <c r="F3144" s="23"/>
      <c r="G3144" s="23"/>
      <c r="H3144" s="23"/>
      <c r="I3144" s="23" t="s">
        <v>21</v>
      </c>
      <c r="J3144" s="23"/>
      <c r="K3144" s="23"/>
      <c r="L3144" s="23"/>
      <c r="M3144" s="23"/>
      <c r="N3144" s="23"/>
      <c r="O3144" s="23"/>
      <c r="P3144" s="94"/>
    </row>
    <row r="3145" spans="1:16" x14ac:dyDescent="0.2">
      <c r="A3145" s="33"/>
      <c r="B3145" s="34"/>
      <c r="C3145" s="35"/>
      <c r="D3145" s="23"/>
      <c r="E3145" s="23"/>
      <c r="F3145" s="23"/>
      <c r="G3145" s="23"/>
      <c r="H3145" s="23"/>
      <c r="I3145" s="23" t="s">
        <v>21</v>
      </c>
      <c r="J3145" s="23"/>
      <c r="K3145" s="23"/>
      <c r="L3145" s="23"/>
      <c r="M3145" s="23"/>
      <c r="N3145" s="23"/>
      <c r="O3145" s="23"/>
      <c r="P3145" s="94"/>
    </row>
    <row r="3146" spans="1:16" x14ac:dyDescent="0.2">
      <c r="A3146" s="33"/>
      <c r="B3146" s="34"/>
      <c r="C3146" s="35"/>
      <c r="D3146" s="23"/>
      <c r="E3146" s="23"/>
      <c r="F3146" s="23"/>
      <c r="G3146" s="23"/>
      <c r="H3146" s="23"/>
      <c r="I3146" s="23" t="s">
        <v>21</v>
      </c>
      <c r="J3146" s="23"/>
      <c r="K3146" s="23"/>
      <c r="L3146" s="23"/>
      <c r="M3146" s="23"/>
      <c r="N3146" s="23"/>
      <c r="O3146" s="23"/>
      <c r="P3146" s="94"/>
    </row>
    <row r="3147" spans="1:16" x14ac:dyDescent="0.2">
      <c r="A3147" s="33"/>
      <c r="B3147" s="34"/>
      <c r="C3147" s="35"/>
      <c r="D3147" s="23"/>
      <c r="E3147" s="23"/>
      <c r="F3147" s="23"/>
      <c r="G3147" s="23"/>
      <c r="H3147" s="23"/>
      <c r="I3147" s="23" t="s">
        <v>21</v>
      </c>
      <c r="J3147" s="23"/>
      <c r="K3147" s="23"/>
      <c r="L3147" s="23"/>
      <c r="M3147" s="23"/>
      <c r="N3147" s="23"/>
      <c r="O3147" s="23"/>
      <c r="P3147" s="94"/>
    </row>
    <row r="3148" spans="1:16" x14ac:dyDescent="0.2">
      <c r="A3148" s="33"/>
      <c r="B3148" s="34"/>
      <c r="C3148" s="35"/>
      <c r="D3148" s="23"/>
      <c r="E3148" s="23"/>
      <c r="F3148" s="23"/>
      <c r="G3148" s="23"/>
      <c r="H3148" s="23"/>
      <c r="I3148" s="23" t="s">
        <v>21</v>
      </c>
      <c r="J3148" s="23"/>
      <c r="K3148" s="23"/>
      <c r="L3148" s="23"/>
      <c r="M3148" s="23"/>
      <c r="N3148" s="23"/>
      <c r="O3148" s="23"/>
      <c r="P3148" s="94"/>
    </row>
    <row r="3149" spans="1:16" x14ac:dyDescent="0.2">
      <c r="A3149" s="33"/>
      <c r="B3149" s="34"/>
      <c r="C3149" s="35"/>
      <c r="D3149" s="23"/>
      <c r="E3149" s="23"/>
      <c r="F3149" s="23"/>
      <c r="G3149" s="23"/>
      <c r="H3149" s="23"/>
      <c r="I3149" s="23" t="s">
        <v>21</v>
      </c>
      <c r="J3149" s="23"/>
      <c r="K3149" s="23"/>
      <c r="L3149" s="23"/>
      <c r="M3149" s="23"/>
      <c r="N3149" s="23"/>
      <c r="O3149" s="23"/>
      <c r="P3149" s="94"/>
    </row>
    <row r="3150" spans="1:16" x14ac:dyDescent="0.2">
      <c r="A3150" s="33"/>
      <c r="B3150" s="34"/>
      <c r="C3150" s="35"/>
      <c r="D3150" s="23"/>
      <c r="E3150" s="23"/>
      <c r="F3150" s="23"/>
      <c r="G3150" s="23"/>
      <c r="H3150" s="23"/>
      <c r="I3150" s="23" t="s">
        <v>21</v>
      </c>
      <c r="J3150" s="23"/>
      <c r="K3150" s="23"/>
      <c r="L3150" s="23"/>
      <c r="M3150" s="23"/>
      <c r="N3150" s="23"/>
      <c r="O3150" s="23"/>
      <c r="P3150" s="94"/>
    </row>
    <row r="3151" spans="1:16" x14ac:dyDescent="0.2">
      <c r="A3151" s="33"/>
      <c r="B3151" s="34"/>
      <c r="C3151" s="35"/>
      <c r="D3151" s="23"/>
      <c r="E3151" s="23"/>
      <c r="F3151" s="23"/>
      <c r="G3151" s="23"/>
      <c r="H3151" s="23"/>
      <c r="I3151" s="23" t="s">
        <v>21</v>
      </c>
      <c r="J3151" s="23"/>
      <c r="K3151" s="23"/>
      <c r="L3151" s="23"/>
      <c r="M3151" s="23"/>
      <c r="N3151" s="23"/>
      <c r="O3151" s="23"/>
      <c r="P3151" s="94"/>
    </row>
    <row r="3152" spans="1:16" x14ac:dyDescent="0.2">
      <c r="A3152" s="33"/>
      <c r="B3152" s="34"/>
      <c r="C3152" s="35"/>
      <c r="D3152" s="23"/>
      <c r="E3152" s="23"/>
      <c r="F3152" s="23"/>
      <c r="G3152" s="23"/>
      <c r="H3152" s="23"/>
      <c r="I3152" s="23" t="s">
        <v>21</v>
      </c>
      <c r="J3152" s="23"/>
      <c r="K3152" s="23"/>
      <c r="L3152" s="23"/>
      <c r="M3152" s="23"/>
      <c r="N3152" s="23"/>
      <c r="O3152" s="23"/>
      <c r="P3152" s="94"/>
    </row>
    <row r="3153" spans="1:16" x14ac:dyDescent="0.2">
      <c r="A3153" s="33"/>
      <c r="B3153" s="34"/>
      <c r="C3153" s="35"/>
      <c r="D3153" s="23"/>
      <c r="E3153" s="23"/>
      <c r="F3153" s="23"/>
      <c r="G3153" s="23"/>
      <c r="H3153" s="23"/>
      <c r="I3153" s="23" t="s">
        <v>21</v>
      </c>
      <c r="J3153" s="23"/>
      <c r="K3153" s="23"/>
      <c r="L3153" s="23"/>
      <c r="M3153" s="23"/>
      <c r="N3153" s="23"/>
      <c r="O3153" s="23"/>
      <c r="P3153" s="94"/>
    </row>
    <row r="3154" spans="1:16" x14ac:dyDescent="0.2">
      <c r="A3154" s="33"/>
      <c r="B3154" s="34"/>
      <c r="C3154" s="35"/>
      <c r="D3154" s="23"/>
      <c r="E3154" s="23"/>
      <c r="F3154" s="23"/>
      <c r="G3154" s="23"/>
      <c r="H3154" s="23"/>
      <c r="I3154" s="23" t="s">
        <v>21</v>
      </c>
      <c r="J3154" s="23"/>
      <c r="K3154" s="23"/>
      <c r="L3154" s="23"/>
      <c r="M3154" s="23"/>
      <c r="N3154" s="23"/>
      <c r="O3154" s="23"/>
      <c r="P3154" s="94"/>
    </row>
    <row r="3155" spans="1:16" x14ac:dyDescent="0.2">
      <c r="A3155" s="33"/>
      <c r="B3155" s="34"/>
      <c r="C3155" s="35"/>
      <c r="D3155" s="23"/>
      <c r="E3155" s="23"/>
      <c r="F3155" s="23"/>
      <c r="G3155" s="23"/>
      <c r="H3155" s="23"/>
      <c r="I3155" s="23" t="s">
        <v>21</v>
      </c>
      <c r="J3155" s="23"/>
      <c r="K3155" s="23"/>
      <c r="L3155" s="23"/>
      <c r="M3155" s="23"/>
      <c r="N3155" s="23"/>
      <c r="O3155" s="23"/>
      <c r="P3155" s="94"/>
    </row>
    <row r="3156" spans="1:16" x14ac:dyDescent="0.2">
      <c r="A3156" s="33"/>
      <c r="B3156" s="34"/>
      <c r="C3156" s="35"/>
      <c r="D3156" s="23"/>
      <c r="E3156" s="23"/>
      <c r="F3156" s="23"/>
      <c r="G3156" s="23"/>
      <c r="H3156" s="23"/>
      <c r="I3156" s="23" t="s">
        <v>21</v>
      </c>
      <c r="J3156" s="23"/>
      <c r="K3156" s="23"/>
      <c r="L3156" s="23"/>
      <c r="M3156" s="23"/>
      <c r="N3156" s="23"/>
      <c r="O3156" s="23"/>
      <c r="P3156" s="94"/>
    </row>
    <row r="3157" spans="1:16" x14ac:dyDescent="0.2">
      <c r="A3157" s="33"/>
      <c r="B3157" s="34"/>
      <c r="C3157" s="35"/>
      <c r="D3157" s="23"/>
      <c r="E3157" s="23"/>
      <c r="F3157" s="23"/>
      <c r="G3157" s="23"/>
      <c r="H3157" s="23"/>
      <c r="I3157" s="23" t="s">
        <v>21</v>
      </c>
      <c r="J3157" s="23"/>
      <c r="K3157" s="23"/>
      <c r="L3157" s="23"/>
      <c r="M3157" s="23"/>
      <c r="N3157" s="23"/>
      <c r="O3157" s="23"/>
      <c r="P3157" s="94"/>
    </row>
    <row r="3158" spans="1:16" x14ac:dyDescent="0.2">
      <c r="A3158" s="33"/>
      <c r="B3158" s="34"/>
      <c r="C3158" s="35"/>
      <c r="D3158" s="23"/>
      <c r="E3158" s="23"/>
      <c r="F3158" s="23"/>
      <c r="G3158" s="23"/>
      <c r="H3158" s="23"/>
      <c r="I3158" s="23" t="s">
        <v>21</v>
      </c>
      <c r="J3158" s="23"/>
      <c r="K3158" s="23"/>
      <c r="L3158" s="23"/>
      <c r="M3158" s="23"/>
      <c r="N3158" s="23"/>
      <c r="O3158" s="23"/>
      <c r="P3158" s="94"/>
    </row>
    <row r="3159" spans="1:16" x14ac:dyDescent="0.2">
      <c r="A3159" s="33"/>
      <c r="B3159" s="34"/>
      <c r="C3159" s="35"/>
      <c r="D3159" s="23"/>
      <c r="E3159" s="23"/>
      <c r="F3159" s="23"/>
      <c r="G3159" s="23"/>
      <c r="H3159" s="23"/>
      <c r="I3159" s="23" t="s">
        <v>21</v>
      </c>
      <c r="J3159" s="23"/>
      <c r="K3159" s="23"/>
      <c r="L3159" s="23"/>
      <c r="M3159" s="23"/>
      <c r="N3159" s="23"/>
      <c r="O3159" s="23"/>
      <c r="P3159" s="94"/>
    </row>
    <row r="3160" spans="1:16" x14ac:dyDescent="0.2">
      <c r="A3160" s="33"/>
      <c r="B3160" s="34"/>
      <c r="C3160" s="35"/>
      <c r="D3160" s="23"/>
      <c r="E3160" s="23"/>
      <c r="F3160" s="23"/>
      <c r="G3160" s="23"/>
      <c r="H3160" s="23"/>
      <c r="I3160" s="23" t="s">
        <v>21</v>
      </c>
      <c r="J3160" s="23"/>
      <c r="K3160" s="23"/>
      <c r="L3160" s="23"/>
      <c r="M3160" s="23"/>
      <c r="N3160" s="23"/>
      <c r="O3160" s="23"/>
      <c r="P3160" s="94"/>
    </row>
    <row r="3161" spans="1:16" x14ac:dyDescent="0.2">
      <c r="A3161" s="33"/>
      <c r="B3161" s="34"/>
      <c r="C3161" s="35"/>
      <c r="D3161" s="23"/>
      <c r="E3161" s="23"/>
      <c r="F3161" s="23"/>
      <c r="G3161" s="23"/>
      <c r="H3161" s="23"/>
      <c r="I3161" s="23" t="s">
        <v>21</v>
      </c>
      <c r="J3161" s="23"/>
      <c r="K3161" s="23"/>
      <c r="L3161" s="23"/>
      <c r="M3161" s="23"/>
      <c r="N3161" s="23"/>
      <c r="O3161" s="23"/>
      <c r="P3161" s="94"/>
    </row>
    <row r="3162" spans="1:16" x14ac:dyDescent="0.2">
      <c r="A3162" s="33"/>
      <c r="B3162" s="34"/>
      <c r="C3162" s="35"/>
      <c r="D3162" s="23"/>
      <c r="E3162" s="23"/>
      <c r="F3162" s="23"/>
      <c r="G3162" s="23"/>
      <c r="H3162" s="23"/>
      <c r="I3162" s="23" t="s">
        <v>21</v>
      </c>
      <c r="J3162" s="23"/>
      <c r="K3162" s="23"/>
      <c r="L3162" s="23"/>
      <c r="M3162" s="23"/>
      <c r="N3162" s="23"/>
      <c r="O3162" s="23"/>
      <c r="P3162" s="94"/>
    </row>
    <row r="3163" spans="1:16" x14ac:dyDescent="0.2">
      <c r="A3163" s="33"/>
      <c r="B3163" s="34"/>
      <c r="C3163" s="35"/>
      <c r="D3163" s="23"/>
      <c r="E3163" s="23"/>
      <c r="F3163" s="23"/>
      <c r="G3163" s="23"/>
      <c r="H3163" s="23"/>
      <c r="I3163" s="23" t="s">
        <v>21</v>
      </c>
      <c r="J3163" s="23"/>
      <c r="K3163" s="23"/>
      <c r="L3163" s="23"/>
      <c r="M3163" s="23"/>
      <c r="N3163" s="23"/>
      <c r="O3163" s="23"/>
      <c r="P3163" s="94"/>
    </row>
    <row r="3164" spans="1:16" x14ac:dyDescent="0.2">
      <c r="A3164" s="33"/>
      <c r="B3164" s="34"/>
      <c r="C3164" s="35"/>
      <c r="D3164" s="23"/>
      <c r="E3164" s="23"/>
      <c r="F3164" s="23"/>
      <c r="G3164" s="23"/>
      <c r="H3164" s="23"/>
      <c r="I3164" s="23" t="s">
        <v>21</v>
      </c>
      <c r="J3164" s="23"/>
      <c r="K3164" s="23"/>
      <c r="L3164" s="23"/>
      <c r="M3164" s="23"/>
      <c r="N3164" s="23"/>
      <c r="O3164" s="23"/>
      <c r="P3164" s="94"/>
    </row>
    <row r="3165" spans="1:16" x14ac:dyDescent="0.2">
      <c r="A3165" s="33"/>
      <c r="B3165" s="34"/>
      <c r="C3165" s="35"/>
      <c r="D3165" s="23"/>
      <c r="E3165" s="23"/>
      <c r="F3165" s="23"/>
      <c r="G3165" s="23"/>
      <c r="H3165" s="23"/>
      <c r="I3165" s="23" t="s">
        <v>21</v>
      </c>
      <c r="J3165" s="23"/>
      <c r="K3165" s="23"/>
      <c r="L3165" s="23"/>
      <c r="M3165" s="23"/>
      <c r="N3165" s="23"/>
      <c r="O3165" s="23"/>
      <c r="P3165" s="94"/>
    </row>
    <row r="3166" spans="1:16" x14ac:dyDescent="0.2">
      <c r="A3166" s="33"/>
      <c r="B3166" s="34"/>
      <c r="C3166" s="35"/>
      <c r="D3166" s="23"/>
      <c r="E3166" s="23"/>
      <c r="F3166" s="23"/>
      <c r="G3166" s="23"/>
      <c r="H3166" s="23"/>
      <c r="I3166" s="23" t="s">
        <v>21</v>
      </c>
      <c r="J3166" s="23"/>
      <c r="K3166" s="23"/>
      <c r="L3166" s="23"/>
      <c r="M3166" s="23"/>
      <c r="N3166" s="23"/>
      <c r="O3166" s="23"/>
      <c r="P3166" s="94"/>
    </row>
    <row r="3167" spans="1:16" x14ac:dyDescent="0.2">
      <c r="A3167" s="33"/>
      <c r="B3167" s="34"/>
      <c r="C3167" s="35"/>
      <c r="D3167" s="23"/>
      <c r="E3167" s="23"/>
      <c r="F3167" s="23"/>
      <c r="G3167" s="23"/>
      <c r="H3167" s="23"/>
      <c r="I3167" s="23" t="s">
        <v>21</v>
      </c>
      <c r="J3167" s="23"/>
      <c r="K3167" s="23"/>
      <c r="L3167" s="23"/>
      <c r="M3167" s="23"/>
      <c r="N3167" s="23"/>
      <c r="O3167" s="23"/>
      <c r="P3167" s="94"/>
    </row>
    <row r="3168" spans="1:16" x14ac:dyDescent="0.2">
      <c r="A3168" s="33"/>
      <c r="B3168" s="34"/>
      <c r="C3168" s="35"/>
      <c r="D3168" s="23"/>
      <c r="E3168" s="23"/>
      <c r="F3168" s="23"/>
      <c r="G3168" s="23"/>
      <c r="H3168" s="23"/>
      <c r="I3168" s="23" t="s">
        <v>21</v>
      </c>
      <c r="J3168" s="23"/>
      <c r="K3168" s="23"/>
      <c r="L3168" s="23"/>
      <c r="M3168" s="23"/>
      <c r="N3168" s="23"/>
      <c r="O3168" s="23"/>
      <c r="P3168" s="94"/>
    </row>
    <row r="3169" spans="1:16" x14ac:dyDescent="0.2">
      <c r="A3169" s="33"/>
      <c r="B3169" s="34"/>
      <c r="C3169" s="35"/>
      <c r="D3169" s="23"/>
      <c r="E3169" s="23"/>
      <c r="F3169" s="23"/>
      <c r="G3169" s="23"/>
      <c r="H3169" s="23"/>
      <c r="I3169" s="23" t="s">
        <v>21</v>
      </c>
      <c r="J3169" s="23"/>
      <c r="K3169" s="23"/>
      <c r="L3169" s="23"/>
      <c r="M3169" s="23"/>
      <c r="N3169" s="23"/>
      <c r="O3169" s="23"/>
      <c r="P3169" s="94"/>
    </row>
    <row r="3170" spans="1:16" x14ac:dyDescent="0.2">
      <c r="A3170" s="33"/>
      <c r="B3170" s="34"/>
      <c r="C3170" s="35"/>
      <c r="D3170" s="23"/>
      <c r="E3170" s="23"/>
      <c r="F3170" s="23"/>
      <c r="G3170" s="23"/>
      <c r="H3170" s="23"/>
      <c r="I3170" s="23" t="s">
        <v>21</v>
      </c>
      <c r="J3170" s="23"/>
      <c r="K3170" s="23"/>
      <c r="L3170" s="23"/>
      <c r="M3170" s="23"/>
      <c r="N3170" s="23"/>
      <c r="O3170" s="23"/>
      <c r="P3170" s="94"/>
    </row>
    <row r="3171" spans="1:16" x14ac:dyDescent="0.2">
      <c r="A3171" s="33"/>
      <c r="B3171" s="34"/>
      <c r="C3171" s="35"/>
      <c r="D3171" s="23"/>
      <c r="E3171" s="23"/>
      <c r="F3171" s="23"/>
      <c r="G3171" s="23"/>
      <c r="H3171" s="23"/>
      <c r="I3171" s="23" t="s">
        <v>21</v>
      </c>
      <c r="J3171" s="23"/>
      <c r="K3171" s="23"/>
      <c r="L3171" s="23"/>
      <c r="M3171" s="23"/>
      <c r="N3171" s="23"/>
      <c r="O3171" s="23"/>
      <c r="P3171" s="94"/>
    </row>
    <row r="3172" spans="1:16" x14ac:dyDescent="0.2">
      <c r="A3172" s="33"/>
      <c r="B3172" s="34"/>
      <c r="C3172" s="35"/>
      <c r="D3172" s="23"/>
      <c r="E3172" s="23"/>
      <c r="F3172" s="23"/>
      <c r="G3172" s="23"/>
      <c r="H3172" s="23"/>
      <c r="I3172" s="23" t="s">
        <v>21</v>
      </c>
      <c r="J3172" s="23"/>
      <c r="K3172" s="23"/>
      <c r="L3172" s="23"/>
      <c r="M3172" s="23"/>
      <c r="N3172" s="23"/>
      <c r="O3172" s="23"/>
      <c r="P3172" s="94"/>
    </row>
    <row r="3173" spans="1:16" x14ac:dyDescent="0.2">
      <c r="A3173" s="33"/>
      <c r="B3173" s="34"/>
      <c r="C3173" s="35"/>
      <c r="D3173" s="23"/>
      <c r="E3173" s="23"/>
      <c r="F3173" s="23"/>
      <c r="G3173" s="23"/>
      <c r="H3173" s="23"/>
      <c r="I3173" s="23" t="s">
        <v>21</v>
      </c>
      <c r="J3173" s="23"/>
      <c r="K3173" s="23"/>
      <c r="L3173" s="23"/>
      <c r="M3173" s="23"/>
      <c r="N3173" s="23"/>
      <c r="O3173" s="23"/>
      <c r="P3173" s="94"/>
    </row>
    <row r="3174" spans="1:16" x14ac:dyDescent="0.2">
      <c r="A3174" s="33"/>
      <c r="B3174" s="34"/>
      <c r="C3174" s="35"/>
      <c r="D3174" s="23"/>
      <c r="E3174" s="23"/>
      <c r="F3174" s="23"/>
      <c r="G3174" s="23"/>
      <c r="H3174" s="23"/>
      <c r="I3174" s="23" t="s">
        <v>21</v>
      </c>
      <c r="J3174" s="23"/>
      <c r="K3174" s="23"/>
      <c r="L3174" s="23"/>
      <c r="M3174" s="23"/>
      <c r="N3174" s="23"/>
      <c r="O3174" s="23"/>
      <c r="P3174" s="94"/>
    </row>
    <row r="3175" spans="1:16" x14ac:dyDescent="0.2">
      <c r="A3175" s="33"/>
      <c r="B3175" s="34"/>
      <c r="C3175" s="35"/>
      <c r="D3175" s="23"/>
      <c r="E3175" s="23"/>
      <c r="F3175" s="23"/>
      <c r="G3175" s="23"/>
      <c r="H3175" s="23"/>
      <c r="I3175" s="23" t="s">
        <v>21</v>
      </c>
      <c r="J3175" s="23"/>
      <c r="K3175" s="23"/>
      <c r="L3175" s="23"/>
      <c r="M3175" s="23"/>
      <c r="N3175" s="23"/>
      <c r="O3175" s="23"/>
      <c r="P3175" s="94"/>
    </row>
    <row r="3176" spans="1:16" x14ac:dyDescent="0.2">
      <c r="A3176" s="33"/>
      <c r="B3176" s="34"/>
      <c r="C3176" s="35"/>
      <c r="D3176" s="23"/>
      <c r="E3176" s="23"/>
      <c r="F3176" s="23"/>
      <c r="G3176" s="23"/>
      <c r="H3176" s="23"/>
      <c r="I3176" s="23" t="s">
        <v>21</v>
      </c>
      <c r="J3176" s="23"/>
      <c r="K3176" s="23"/>
      <c r="L3176" s="23"/>
      <c r="M3176" s="23"/>
      <c r="N3176" s="23"/>
      <c r="O3176" s="23"/>
      <c r="P3176" s="94"/>
    </row>
    <row r="3177" spans="1:16" x14ac:dyDescent="0.2">
      <c r="A3177" s="33"/>
      <c r="B3177" s="34"/>
      <c r="C3177" s="35"/>
      <c r="D3177" s="23"/>
      <c r="E3177" s="23"/>
      <c r="F3177" s="23"/>
      <c r="G3177" s="23"/>
      <c r="H3177" s="23"/>
      <c r="I3177" s="23" t="s">
        <v>21</v>
      </c>
      <c r="J3177" s="23"/>
      <c r="K3177" s="23"/>
      <c r="L3177" s="23"/>
      <c r="M3177" s="23"/>
      <c r="N3177" s="23"/>
      <c r="O3177" s="23"/>
      <c r="P3177" s="94"/>
    </row>
    <row r="3178" spans="1:16" x14ac:dyDescent="0.2">
      <c r="A3178" s="33"/>
      <c r="B3178" s="34"/>
      <c r="C3178" s="35"/>
      <c r="D3178" s="23"/>
      <c r="E3178" s="23"/>
      <c r="F3178" s="23"/>
      <c r="G3178" s="23"/>
      <c r="H3178" s="23"/>
      <c r="I3178" s="23" t="s">
        <v>21</v>
      </c>
      <c r="J3178" s="23"/>
      <c r="K3178" s="23"/>
      <c r="L3178" s="23"/>
      <c r="M3178" s="23"/>
      <c r="N3178" s="23"/>
      <c r="O3178" s="23"/>
      <c r="P3178" s="94"/>
    </row>
    <row r="3179" spans="1:16" x14ac:dyDescent="0.2">
      <c r="A3179" s="33"/>
      <c r="B3179" s="34"/>
      <c r="C3179" s="35"/>
      <c r="D3179" s="23"/>
      <c r="E3179" s="23"/>
      <c r="F3179" s="23"/>
      <c r="G3179" s="23"/>
      <c r="H3179" s="23"/>
      <c r="I3179" s="23" t="s">
        <v>21</v>
      </c>
      <c r="J3179" s="23"/>
      <c r="K3179" s="23"/>
      <c r="L3179" s="23"/>
      <c r="M3179" s="23"/>
      <c r="N3179" s="23"/>
      <c r="O3179" s="23"/>
      <c r="P3179" s="94"/>
    </row>
    <row r="3180" spans="1:16" x14ac:dyDescent="0.2">
      <c r="A3180" s="33"/>
      <c r="B3180" s="34"/>
      <c r="C3180" s="35"/>
      <c r="D3180" s="23"/>
      <c r="E3180" s="23"/>
      <c r="F3180" s="23"/>
      <c r="G3180" s="23"/>
      <c r="H3180" s="23"/>
      <c r="I3180" s="23" t="s">
        <v>21</v>
      </c>
      <c r="J3180" s="23"/>
      <c r="K3180" s="23"/>
      <c r="L3180" s="23"/>
      <c r="M3180" s="23"/>
      <c r="N3180" s="23"/>
      <c r="O3180" s="23"/>
      <c r="P3180" s="94"/>
    </row>
    <row r="3181" spans="1:16" x14ac:dyDescent="0.2">
      <c r="A3181" s="33"/>
      <c r="B3181" s="34"/>
      <c r="C3181" s="35"/>
      <c r="D3181" s="23"/>
      <c r="E3181" s="23"/>
      <c r="F3181" s="23"/>
      <c r="G3181" s="23"/>
      <c r="H3181" s="23"/>
      <c r="I3181" s="23" t="s">
        <v>21</v>
      </c>
      <c r="J3181" s="23"/>
      <c r="K3181" s="23"/>
      <c r="L3181" s="23"/>
      <c r="M3181" s="23"/>
      <c r="N3181" s="23"/>
      <c r="O3181" s="23"/>
      <c r="P3181" s="94"/>
    </row>
    <row r="3182" spans="1:16" x14ac:dyDescent="0.2">
      <c r="A3182" s="33"/>
      <c r="B3182" s="34"/>
      <c r="C3182" s="35"/>
      <c r="D3182" s="23"/>
      <c r="E3182" s="23"/>
      <c r="F3182" s="23"/>
      <c r="G3182" s="23"/>
      <c r="H3182" s="23"/>
      <c r="I3182" s="23" t="s">
        <v>21</v>
      </c>
      <c r="J3182" s="23"/>
      <c r="K3182" s="23"/>
      <c r="L3182" s="23"/>
      <c r="M3182" s="23"/>
      <c r="N3182" s="23"/>
      <c r="O3182" s="23"/>
      <c r="P3182" s="94"/>
    </row>
    <row r="3183" spans="1:16" x14ac:dyDescent="0.2">
      <c r="A3183" s="33"/>
      <c r="B3183" s="34"/>
      <c r="C3183" s="35"/>
      <c r="D3183" s="23"/>
      <c r="E3183" s="23"/>
      <c r="F3183" s="23"/>
      <c r="G3183" s="23"/>
      <c r="H3183" s="23"/>
      <c r="I3183" s="23" t="s">
        <v>21</v>
      </c>
      <c r="J3183" s="23"/>
      <c r="K3183" s="23"/>
      <c r="L3183" s="23"/>
      <c r="M3183" s="23"/>
      <c r="N3183" s="23"/>
      <c r="O3183" s="23"/>
      <c r="P3183" s="94"/>
    </row>
    <row r="3184" spans="1:16" x14ac:dyDescent="0.2">
      <c r="A3184" s="33"/>
      <c r="B3184" s="34"/>
      <c r="C3184" s="35"/>
      <c r="D3184" s="23"/>
      <c r="E3184" s="23"/>
      <c r="F3184" s="23"/>
      <c r="G3184" s="23"/>
      <c r="H3184" s="23"/>
      <c r="I3184" s="23" t="s">
        <v>21</v>
      </c>
      <c r="J3184" s="23"/>
      <c r="K3184" s="23"/>
      <c r="L3184" s="23"/>
      <c r="M3184" s="23"/>
      <c r="N3184" s="23"/>
      <c r="O3184" s="23"/>
      <c r="P3184" s="94"/>
    </row>
    <row r="3185" spans="1:16" x14ac:dyDescent="0.2">
      <c r="A3185" s="33"/>
      <c r="B3185" s="34"/>
      <c r="C3185" s="35"/>
      <c r="D3185" s="23"/>
      <c r="E3185" s="23"/>
      <c r="F3185" s="23"/>
      <c r="G3185" s="23"/>
      <c r="H3185" s="23"/>
      <c r="I3185" s="23" t="s">
        <v>21</v>
      </c>
      <c r="J3185" s="23"/>
      <c r="K3185" s="23"/>
      <c r="L3185" s="23"/>
      <c r="M3185" s="23"/>
      <c r="N3185" s="23"/>
      <c r="O3185" s="23"/>
      <c r="P3185" s="94"/>
    </row>
    <row r="3186" spans="1:16" x14ac:dyDescent="0.2">
      <c r="A3186" s="33"/>
      <c r="B3186" s="34"/>
      <c r="C3186" s="35"/>
      <c r="D3186" s="23"/>
      <c r="E3186" s="23"/>
      <c r="F3186" s="23"/>
      <c r="G3186" s="23"/>
      <c r="H3186" s="23"/>
      <c r="I3186" s="23" t="s">
        <v>21</v>
      </c>
      <c r="J3186" s="23"/>
      <c r="K3186" s="23"/>
      <c r="L3186" s="23"/>
      <c r="M3186" s="23"/>
      <c r="N3186" s="23"/>
      <c r="O3186" s="23"/>
      <c r="P3186" s="94"/>
    </row>
    <row r="3187" spans="1:16" x14ac:dyDescent="0.2">
      <c r="A3187" s="33"/>
      <c r="B3187" s="34"/>
      <c r="C3187" s="35"/>
      <c r="D3187" s="23"/>
      <c r="E3187" s="23"/>
      <c r="F3187" s="23"/>
      <c r="G3187" s="23"/>
      <c r="H3187" s="23"/>
      <c r="I3187" s="23" t="s">
        <v>21</v>
      </c>
      <c r="J3187" s="23"/>
      <c r="K3187" s="23"/>
      <c r="L3187" s="23"/>
      <c r="M3187" s="23"/>
      <c r="N3187" s="23"/>
      <c r="O3187" s="23"/>
      <c r="P3187" s="94"/>
    </row>
    <row r="3188" spans="1:16" x14ac:dyDescent="0.2">
      <c r="A3188" s="33"/>
      <c r="B3188" s="34"/>
      <c r="C3188" s="35"/>
      <c r="D3188" s="23"/>
      <c r="E3188" s="23"/>
      <c r="F3188" s="23"/>
      <c r="G3188" s="23"/>
      <c r="H3188" s="23"/>
      <c r="I3188" s="23" t="s">
        <v>21</v>
      </c>
      <c r="J3188" s="23"/>
      <c r="K3188" s="23"/>
      <c r="L3188" s="23"/>
      <c r="M3188" s="23"/>
      <c r="N3188" s="23"/>
      <c r="O3188" s="23"/>
      <c r="P3188" s="94"/>
    </row>
    <row r="3189" spans="1:16" x14ac:dyDescent="0.2">
      <c r="A3189" s="33"/>
      <c r="B3189" s="34"/>
      <c r="C3189" s="35"/>
      <c r="D3189" s="23"/>
      <c r="E3189" s="23"/>
      <c r="F3189" s="23"/>
      <c r="G3189" s="23"/>
      <c r="H3189" s="23"/>
      <c r="I3189" s="23" t="s">
        <v>21</v>
      </c>
      <c r="J3189" s="23"/>
      <c r="K3189" s="23"/>
      <c r="L3189" s="23"/>
      <c r="M3189" s="23"/>
      <c r="N3189" s="23"/>
      <c r="O3189" s="23"/>
      <c r="P3189" s="94"/>
    </row>
    <row r="3190" spans="1:16" x14ac:dyDescent="0.2">
      <c r="A3190" s="33"/>
      <c r="B3190" s="34"/>
      <c r="C3190" s="35"/>
      <c r="D3190" s="23"/>
      <c r="E3190" s="23"/>
      <c r="F3190" s="23"/>
      <c r="G3190" s="23"/>
      <c r="H3190" s="23"/>
      <c r="I3190" s="23" t="s">
        <v>21</v>
      </c>
      <c r="J3190" s="23"/>
      <c r="K3190" s="23"/>
      <c r="L3190" s="23"/>
      <c r="M3190" s="23"/>
      <c r="N3190" s="23"/>
      <c r="O3190" s="23"/>
      <c r="P3190" s="94"/>
    </row>
    <row r="3191" spans="1:16" x14ac:dyDescent="0.2">
      <c r="A3191" s="33"/>
      <c r="B3191" s="34"/>
      <c r="C3191" s="35"/>
      <c r="D3191" s="23"/>
      <c r="E3191" s="23"/>
      <c r="F3191" s="23"/>
      <c r="G3191" s="23"/>
      <c r="H3191" s="23"/>
      <c r="I3191" s="23" t="s">
        <v>21</v>
      </c>
      <c r="J3191" s="23"/>
      <c r="K3191" s="23"/>
      <c r="L3191" s="23"/>
      <c r="M3191" s="23"/>
      <c r="N3191" s="23"/>
      <c r="O3191" s="23"/>
      <c r="P3191" s="94"/>
    </row>
    <row r="3192" spans="1:16" x14ac:dyDescent="0.2">
      <c r="A3192" s="33"/>
      <c r="B3192" s="34"/>
      <c r="C3192" s="35"/>
      <c r="D3192" s="23"/>
      <c r="E3192" s="23"/>
      <c r="F3192" s="23"/>
      <c r="G3192" s="23"/>
      <c r="H3192" s="23"/>
      <c r="I3192" s="23" t="s">
        <v>21</v>
      </c>
      <c r="J3192" s="23"/>
      <c r="K3192" s="23"/>
      <c r="L3192" s="23"/>
      <c r="M3192" s="23"/>
      <c r="N3192" s="23"/>
      <c r="O3192" s="23"/>
      <c r="P3192" s="94"/>
    </row>
    <row r="3193" spans="1:16" x14ac:dyDescent="0.2">
      <c r="A3193" s="33"/>
      <c r="B3193" s="34"/>
      <c r="C3193" s="35"/>
      <c r="D3193" s="23"/>
      <c r="E3193" s="23"/>
      <c r="F3193" s="23"/>
      <c r="G3193" s="23"/>
      <c r="H3193" s="23"/>
      <c r="I3193" s="23" t="s">
        <v>21</v>
      </c>
      <c r="J3193" s="23"/>
      <c r="K3193" s="23"/>
      <c r="L3193" s="23"/>
      <c r="M3193" s="23"/>
      <c r="N3193" s="23"/>
      <c r="O3193" s="23"/>
      <c r="P3193" s="94"/>
    </row>
    <row r="3194" spans="1:16" x14ac:dyDescent="0.2">
      <c r="A3194" s="33"/>
      <c r="B3194" s="34"/>
      <c r="C3194" s="35"/>
      <c r="D3194" s="23"/>
      <c r="E3194" s="23"/>
      <c r="F3194" s="23"/>
      <c r="G3194" s="23"/>
      <c r="H3194" s="23"/>
      <c r="I3194" s="23" t="s">
        <v>21</v>
      </c>
      <c r="J3194" s="23"/>
      <c r="K3194" s="23"/>
      <c r="L3194" s="23"/>
      <c r="M3194" s="23"/>
      <c r="N3194" s="23"/>
      <c r="O3194" s="23"/>
      <c r="P3194" s="94"/>
    </row>
    <row r="3195" spans="1:16" x14ac:dyDescent="0.2">
      <c r="A3195" s="33"/>
      <c r="B3195" s="34"/>
      <c r="C3195" s="35"/>
      <c r="D3195" s="23"/>
      <c r="E3195" s="23"/>
      <c r="F3195" s="23"/>
      <c r="G3195" s="23"/>
      <c r="H3195" s="23"/>
      <c r="I3195" s="23" t="s">
        <v>21</v>
      </c>
      <c r="J3195" s="23"/>
      <c r="K3195" s="23"/>
      <c r="L3195" s="23"/>
      <c r="M3195" s="23"/>
      <c r="N3195" s="23"/>
      <c r="O3195" s="23"/>
      <c r="P3195" s="94"/>
    </row>
    <row r="3196" spans="1:16" x14ac:dyDescent="0.2">
      <c r="A3196" s="33"/>
      <c r="B3196" s="34"/>
      <c r="C3196" s="35"/>
      <c r="D3196" s="23"/>
      <c r="E3196" s="23"/>
      <c r="F3196" s="23"/>
      <c r="G3196" s="23"/>
      <c r="H3196" s="23"/>
      <c r="I3196" s="23" t="s">
        <v>21</v>
      </c>
      <c r="J3196" s="23"/>
      <c r="K3196" s="23"/>
      <c r="L3196" s="23"/>
      <c r="M3196" s="23"/>
      <c r="N3196" s="23"/>
      <c r="O3196" s="23"/>
      <c r="P3196" s="94"/>
    </row>
    <row r="3197" spans="1:16" x14ac:dyDescent="0.2">
      <c r="A3197" s="33"/>
      <c r="B3197" s="34"/>
      <c r="C3197" s="35"/>
      <c r="D3197" s="23"/>
      <c r="E3197" s="23"/>
      <c r="F3197" s="23"/>
      <c r="G3197" s="23"/>
      <c r="H3197" s="23"/>
      <c r="I3197" s="23" t="s">
        <v>21</v>
      </c>
      <c r="J3197" s="23"/>
      <c r="K3197" s="23"/>
      <c r="L3197" s="23"/>
      <c r="M3197" s="23"/>
      <c r="N3197" s="23"/>
      <c r="O3197" s="23"/>
      <c r="P3197" s="94"/>
    </row>
    <row r="3198" spans="1:16" x14ac:dyDescent="0.2">
      <c r="A3198" s="33"/>
      <c r="B3198" s="34"/>
      <c r="C3198" s="35"/>
      <c r="D3198" s="23"/>
      <c r="E3198" s="23"/>
      <c r="F3198" s="23"/>
      <c r="G3198" s="23"/>
      <c r="H3198" s="23"/>
      <c r="I3198" s="23" t="s">
        <v>21</v>
      </c>
      <c r="J3198" s="23"/>
      <c r="K3198" s="23"/>
      <c r="L3198" s="23"/>
      <c r="M3198" s="23"/>
      <c r="N3198" s="23"/>
      <c r="O3198" s="23"/>
      <c r="P3198" s="94"/>
    </row>
    <row r="3199" spans="1:16" x14ac:dyDescent="0.2">
      <c r="A3199" s="33"/>
      <c r="B3199" s="34"/>
      <c r="C3199" s="35"/>
      <c r="D3199" s="23"/>
      <c r="E3199" s="23"/>
      <c r="F3199" s="23"/>
      <c r="G3199" s="23"/>
      <c r="H3199" s="23"/>
      <c r="I3199" s="23" t="s">
        <v>21</v>
      </c>
      <c r="J3199" s="23"/>
      <c r="K3199" s="23"/>
      <c r="L3199" s="23"/>
      <c r="M3199" s="23"/>
      <c r="N3199" s="23"/>
      <c r="O3199" s="23"/>
      <c r="P3199" s="94"/>
    </row>
    <row r="3200" spans="1:16" x14ac:dyDescent="0.2">
      <c r="A3200" s="33"/>
      <c r="B3200" s="34"/>
      <c r="C3200" s="35"/>
      <c r="D3200" s="23"/>
      <c r="E3200" s="23"/>
      <c r="F3200" s="23"/>
      <c r="G3200" s="23"/>
      <c r="H3200" s="23"/>
      <c r="I3200" s="23" t="s">
        <v>21</v>
      </c>
      <c r="J3200" s="23"/>
      <c r="K3200" s="23"/>
      <c r="L3200" s="23"/>
      <c r="M3200" s="23"/>
      <c r="N3200" s="23"/>
      <c r="O3200" s="23"/>
      <c r="P3200" s="94"/>
    </row>
    <row r="3201" spans="1:16" x14ac:dyDescent="0.2">
      <c r="A3201" s="33"/>
      <c r="B3201" s="34"/>
      <c r="C3201" s="35"/>
      <c r="D3201" s="23"/>
      <c r="E3201" s="23"/>
      <c r="F3201" s="23"/>
      <c r="G3201" s="23"/>
      <c r="H3201" s="23"/>
      <c r="I3201" s="23" t="s">
        <v>21</v>
      </c>
      <c r="J3201" s="23"/>
      <c r="K3201" s="23"/>
      <c r="L3201" s="23"/>
      <c r="M3201" s="23"/>
      <c r="N3201" s="23"/>
      <c r="O3201" s="23"/>
      <c r="P3201" s="94"/>
    </row>
    <row r="3202" spans="1:16" x14ac:dyDescent="0.2">
      <c r="A3202" s="33"/>
      <c r="B3202" s="34"/>
      <c r="C3202" s="35"/>
      <c r="D3202" s="23"/>
      <c r="E3202" s="23"/>
      <c r="F3202" s="23"/>
      <c r="G3202" s="23"/>
      <c r="H3202" s="23"/>
      <c r="I3202" s="23" t="s">
        <v>21</v>
      </c>
      <c r="J3202" s="23"/>
      <c r="K3202" s="23"/>
      <c r="L3202" s="23"/>
      <c r="M3202" s="23"/>
      <c r="N3202" s="23"/>
      <c r="O3202" s="23"/>
      <c r="P3202" s="94"/>
    </row>
    <row r="3203" spans="1:16" x14ac:dyDescent="0.2">
      <c r="A3203" s="33"/>
      <c r="B3203" s="34"/>
      <c r="C3203" s="35"/>
      <c r="D3203" s="23"/>
      <c r="E3203" s="23"/>
      <c r="F3203" s="23"/>
      <c r="G3203" s="23"/>
      <c r="H3203" s="23"/>
      <c r="I3203" s="23" t="s">
        <v>21</v>
      </c>
      <c r="J3203" s="23"/>
      <c r="K3203" s="23"/>
      <c r="L3203" s="23"/>
      <c r="M3203" s="23"/>
      <c r="N3203" s="23"/>
      <c r="O3203" s="23"/>
      <c r="P3203" s="94"/>
    </row>
    <row r="3204" spans="1:16" x14ac:dyDescent="0.2">
      <c r="A3204" s="33"/>
      <c r="B3204" s="34"/>
      <c r="C3204" s="35"/>
      <c r="D3204" s="23"/>
      <c r="E3204" s="23"/>
      <c r="F3204" s="23"/>
      <c r="G3204" s="23"/>
      <c r="H3204" s="23"/>
      <c r="I3204" s="23" t="s">
        <v>21</v>
      </c>
      <c r="J3204" s="23"/>
      <c r="K3204" s="23"/>
      <c r="L3204" s="23"/>
      <c r="M3204" s="23"/>
      <c r="N3204" s="23"/>
      <c r="O3204" s="23"/>
      <c r="P3204" s="94"/>
    </row>
    <row r="3205" spans="1:16" x14ac:dyDescent="0.2">
      <c r="A3205" s="33"/>
      <c r="B3205" s="34"/>
      <c r="C3205" s="35"/>
      <c r="D3205" s="23"/>
      <c r="E3205" s="23"/>
      <c r="F3205" s="23"/>
      <c r="G3205" s="23"/>
      <c r="H3205" s="23"/>
      <c r="I3205" s="23" t="s">
        <v>21</v>
      </c>
      <c r="J3205" s="23"/>
      <c r="K3205" s="23"/>
      <c r="L3205" s="23"/>
      <c r="M3205" s="23"/>
      <c r="N3205" s="23"/>
      <c r="O3205" s="23"/>
      <c r="P3205" s="94"/>
    </row>
    <row r="3206" spans="1:16" x14ac:dyDescent="0.2">
      <c r="A3206" s="33"/>
      <c r="B3206" s="34"/>
      <c r="C3206" s="35"/>
      <c r="D3206" s="23"/>
      <c r="E3206" s="23"/>
      <c r="F3206" s="23"/>
      <c r="G3206" s="23"/>
      <c r="H3206" s="23"/>
      <c r="I3206" s="23" t="s">
        <v>21</v>
      </c>
      <c r="J3206" s="23"/>
      <c r="K3206" s="23"/>
      <c r="L3206" s="23"/>
      <c r="M3206" s="23"/>
      <c r="N3206" s="23"/>
      <c r="O3206" s="23"/>
      <c r="P3206" s="94"/>
    </row>
    <row r="3207" spans="1:16" x14ac:dyDescent="0.2">
      <c r="A3207" s="33"/>
      <c r="B3207" s="34"/>
      <c r="C3207" s="35"/>
      <c r="D3207" s="23"/>
      <c r="E3207" s="23"/>
      <c r="F3207" s="23"/>
      <c r="G3207" s="23"/>
      <c r="H3207" s="23"/>
      <c r="I3207" s="23" t="s">
        <v>21</v>
      </c>
      <c r="J3207" s="23"/>
      <c r="K3207" s="23"/>
      <c r="L3207" s="23"/>
      <c r="M3207" s="23"/>
      <c r="N3207" s="23"/>
      <c r="O3207" s="23"/>
      <c r="P3207" s="94"/>
    </row>
    <row r="3208" spans="1:16" x14ac:dyDescent="0.2">
      <c r="A3208" s="33"/>
      <c r="B3208" s="34"/>
      <c r="C3208" s="35"/>
      <c r="D3208" s="23"/>
      <c r="E3208" s="23"/>
      <c r="F3208" s="23"/>
      <c r="G3208" s="23"/>
      <c r="H3208" s="23"/>
      <c r="I3208" s="23" t="s">
        <v>21</v>
      </c>
      <c r="J3208" s="23"/>
      <c r="K3208" s="23"/>
      <c r="L3208" s="23"/>
      <c r="M3208" s="23"/>
      <c r="N3208" s="23"/>
      <c r="O3208" s="23"/>
      <c r="P3208" s="94"/>
    </row>
    <row r="3209" spans="1:16" x14ac:dyDescent="0.2">
      <c r="A3209" s="33"/>
      <c r="B3209" s="34"/>
      <c r="C3209" s="35"/>
      <c r="D3209" s="23"/>
      <c r="E3209" s="23"/>
      <c r="F3209" s="23"/>
      <c r="G3209" s="23"/>
      <c r="H3209" s="23"/>
      <c r="I3209" s="23" t="s">
        <v>21</v>
      </c>
      <c r="J3209" s="23"/>
      <c r="K3209" s="23"/>
      <c r="L3209" s="23"/>
      <c r="M3209" s="23"/>
      <c r="N3209" s="23"/>
      <c r="O3209" s="23"/>
      <c r="P3209" s="94"/>
    </row>
    <row r="3210" spans="1:16" x14ac:dyDescent="0.2">
      <c r="A3210" s="33"/>
      <c r="B3210" s="34"/>
      <c r="C3210" s="35"/>
      <c r="D3210" s="23"/>
      <c r="E3210" s="23"/>
      <c r="F3210" s="23"/>
      <c r="G3210" s="23"/>
      <c r="H3210" s="23"/>
      <c r="I3210" s="23" t="s">
        <v>21</v>
      </c>
      <c r="J3210" s="23"/>
      <c r="K3210" s="23"/>
      <c r="L3210" s="23"/>
      <c r="M3210" s="23"/>
      <c r="N3210" s="23"/>
      <c r="O3210" s="23"/>
      <c r="P3210" s="94"/>
    </row>
    <row r="3211" spans="1:16" x14ac:dyDescent="0.2">
      <c r="A3211" s="33"/>
      <c r="B3211" s="34"/>
      <c r="C3211" s="35"/>
      <c r="D3211" s="23"/>
      <c r="E3211" s="23"/>
      <c r="F3211" s="23"/>
      <c r="G3211" s="23"/>
      <c r="H3211" s="23"/>
      <c r="I3211" s="23" t="s">
        <v>21</v>
      </c>
      <c r="J3211" s="23"/>
      <c r="K3211" s="23"/>
      <c r="L3211" s="23"/>
      <c r="M3211" s="23"/>
      <c r="N3211" s="23"/>
      <c r="O3211" s="23"/>
      <c r="P3211" s="94"/>
    </row>
    <row r="3212" spans="1:16" x14ac:dyDescent="0.2">
      <c r="A3212" s="33"/>
      <c r="B3212" s="34"/>
      <c r="C3212" s="35"/>
      <c r="D3212" s="23"/>
      <c r="E3212" s="23"/>
      <c r="F3212" s="23"/>
      <c r="G3212" s="23"/>
      <c r="H3212" s="23"/>
      <c r="I3212" s="23" t="s">
        <v>21</v>
      </c>
      <c r="J3212" s="23"/>
      <c r="K3212" s="23"/>
      <c r="L3212" s="23"/>
      <c r="M3212" s="23"/>
      <c r="N3212" s="23"/>
      <c r="O3212" s="23"/>
      <c r="P3212" s="94"/>
    </row>
    <row r="3213" spans="1:16" x14ac:dyDescent="0.2">
      <c r="A3213" s="33"/>
      <c r="B3213" s="34"/>
      <c r="C3213" s="35"/>
      <c r="D3213" s="23"/>
      <c r="E3213" s="23"/>
      <c r="F3213" s="23"/>
      <c r="G3213" s="23"/>
      <c r="H3213" s="23"/>
      <c r="I3213" s="23" t="s">
        <v>21</v>
      </c>
      <c r="J3213" s="23"/>
      <c r="K3213" s="23"/>
      <c r="L3213" s="23"/>
      <c r="M3213" s="23"/>
      <c r="N3213" s="23"/>
      <c r="O3213" s="23"/>
      <c r="P3213" s="94"/>
    </row>
    <row r="3214" spans="1:16" x14ac:dyDescent="0.2">
      <c r="A3214" s="33"/>
      <c r="B3214" s="34"/>
      <c r="C3214" s="35"/>
      <c r="D3214" s="23"/>
      <c r="E3214" s="23"/>
      <c r="F3214" s="23"/>
      <c r="G3214" s="23"/>
      <c r="H3214" s="23"/>
      <c r="I3214" s="23" t="s">
        <v>21</v>
      </c>
      <c r="J3214" s="23"/>
      <c r="K3214" s="23"/>
      <c r="L3214" s="23"/>
      <c r="M3214" s="23"/>
      <c r="N3214" s="23"/>
      <c r="O3214" s="23"/>
      <c r="P3214" s="94"/>
    </row>
    <row r="3215" spans="1:16" x14ac:dyDescent="0.2">
      <c r="A3215" s="33"/>
      <c r="B3215" s="34"/>
      <c r="C3215" s="35"/>
      <c r="D3215" s="23"/>
      <c r="E3215" s="23"/>
      <c r="F3215" s="23"/>
      <c r="G3215" s="23"/>
      <c r="H3215" s="23"/>
      <c r="I3215" s="23" t="s">
        <v>21</v>
      </c>
      <c r="J3215" s="23"/>
      <c r="K3215" s="23"/>
      <c r="L3215" s="23"/>
      <c r="M3215" s="23"/>
      <c r="N3215" s="23"/>
      <c r="O3215" s="23"/>
      <c r="P3215" s="94"/>
    </row>
    <row r="3216" spans="1:16" x14ac:dyDescent="0.2">
      <c r="A3216" s="33"/>
      <c r="B3216" s="34"/>
      <c r="C3216" s="35"/>
      <c r="D3216" s="23"/>
      <c r="E3216" s="23"/>
      <c r="F3216" s="23"/>
      <c r="G3216" s="23"/>
      <c r="H3216" s="23"/>
      <c r="I3216" s="23" t="s">
        <v>21</v>
      </c>
      <c r="J3216" s="23"/>
      <c r="K3216" s="23"/>
      <c r="L3216" s="23"/>
      <c r="M3216" s="23"/>
      <c r="N3216" s="23"/>
      <c r="O3216" s="23"/>
      <c r="P3216" s="94"/>
    </row>
    <row r="3217" spans="1:16" x14ac:dyDescent="0.2">
      <c r="A3217" s="33"/>
      <c r="B3217" s="34"/>
      <c r="C3217" s="35"/>
      <c r="D3217" s="23"/>
      <c r="E3217" s="23"/>
      <c r="F3217" s="23"/>
      <c r="G3217" s="23"/>
      <c r="H3217" s="23"/>
      <c r="I3217" s="23" t="s">
        <v>21</v>
      </c>
      <c r="J3217" s="23"/>
      <c r="K3217" s="23"/>
      <c r="L3217" s="23"/>
      <c r="M3217" s="23"/>
      <c r="N3217" s="23"/>
      <c r="O3217" s="23"/>
      <c r="P3217" s="94"/>
    </row>
    <row r="3218" spans="1:16" x14ac:dyDescent="0.2">
      <c r="A3218" s="33"/>
      <c r="B3218" s="34"/>
      <c r="C3218" s="35"/>
      <c r="D3218" s="23"/>
      <c r="E3218" s="23"/>
      <c r="F3218" s="23"/>
      <c r="G3218" s="23"/>
      <c r="H3218" s="23"/>
      <c r="I3218" s="23" t="s">
        <v>21</v>
      </c>
      <c r="J3218" s="23"/>
      <c r="K3218" s="23"/>
      <c r="L3218" s="23"/>
      <c r="M3218" s="23"/>
      <c r="N3218" s="23"/>
      <c r="O3218" s="23"/>
      <c r="P3218" s="94"/>
    </row>
    <row r="3219" spans="1:16" x14ac:dyDescent="0.2">
      <c r="A3219" s="33"/>
      <c r="B3219" s="34"/>
      <c r="C3219" s="35"/>
      <c r="D3219" s="23"/>
      <c r="E3219" s="23"/>
      <c r="F3219" s="23"/>
      <c r="G3219" s="23"/>
      <c r="H3219" s="23"/>
      <c r="I3219" s="23" t="s">
        <v>21</v>
      </c>
      <c r="J3219" s="23"/>
      <c r="K3219" s="23"/>
      <c r="L3219" s="23"/>
      <c r="M3219" s="23"/>
      <c r="N3219" s="23"/>
      <c r="O3219" s="23"/>
      <c r="P3219" s="94"/>
    </row>
    <row r="3220" spans="1:16" x14ac:dyDescent="0.2">
      <c r="A3220" s="33"/>
      <c r="B3220" s="34"/>
      <c r="C3220" s="35"/>
      <c r="D3220" s="23"/>
      <c r="E3220" s="23"/>
      <c r="F3220" s="23"/>
      <c r="G3220" s="23"/>
      <c r="H3220" s="23"/>
      <c r="I3220" s="23" t="s">
        <v>21</v>
      </c>
      <c r="J3220" s="23"/>
      <c r="K3220" s="23"/>
      <c r="L3220" s="23"/>
      <c r="M3220" s="23"/>
      <c r="N3220" s="23"/>
      <c r="O3220" s="23"/>
      <c r="P3220" s="94"/>
    </row>
    <row r="3221" spans="1:16" x14ac:dyDescent="0.2">
      <c r="A3221" s="33"/>
      <c r="B3221" s="34"/>
      <c r="C3221" s="35"/>
      <c r="D3221" s="23"/>
      <c r="E3221" s="23"/>
      <c r="F3221" s="23"/>
      <c r="G3221" s="23"/>
      <c r="H3221" s="23"/>
      <c r="I3221" s="23" t="s">
        <v>21</v>
      </c>
      <c r="J3221" s="23"/>
      <c r="K3221" s="23"/>
      <c r="L3221" s="23"/>
      <c r="M3221" s="23"/>
      <c r="N3221" s="23"/>
      <c r="O3221" s="23"/>
      <c r="P3221" s="94"/>
    </row>
    <row r="3222" spans="1:16" x14ac:dyDescent="0.2">
      <c r="A3222" s="33"/>
      <c r="B3222" s="34"/>
      <c r="C3222" s="35"/>
      <c r="D3222" s="23"/>
      <c r="E3222" s="23"/>
      <c r="F3222" s="23"/>
      <c r="G3222" s="23"/>
      <c r="H3222" s="23"/>
      <c r="I3222" s="23" t="s">
        <v>21</v>
      </c>
      <c r="J3222" s="23"/>
      <c r="K3222" s="23"/>
      <c r="L3222" s="23"/>
      <c r="M3222" s="23"/>
      <c r="N3222" s="23"/>
      <c r="O3222" s="23"/>
      <c r="P3222" s="94"/>
    </row>
    <row r="3223" spans="1:16" x14ac:dyDescent="0.2">
      <c r="A3223" s="33"/>
      <c r="B3223" s="34"/>
      <c r="C3223" s="35"/>
      <c r="D3223" s="23"/>
      <c r="E3223" s="23"/>
      <c r="F3223" s="23"/>
      <c r="G3223" s="23"/>
      <c r="H3223" s="23"/>
      <c r="I3223" s="23" t="s">
        <v>21</v>
      </c>
      <c r="J3223" s="23"/>
      <c r="K3223" s="23"/>
      <c r="L3223" s="23"/>
      <c r="M3223" s="23"/>
      <c r="N3223" s="23"/>
      <c r="O3223" s="23"/>
      <c r="P3223" s="94"/>
    </row>
    <row r="3224" spans="1:16" x14ac:dyDescent="0.2">
      <c r="A3224" s="33"/>
      <c r="B3224" s="34"/>
      <c r="C3224" s="35"/>
      <c r="D3224" s="23"/>
      <c r="E3224" s="23"/>
      <c r="F3224" s="23"/>
      <c r="G3224" s="23"/>
      <c r="H3224" s="23"/>
      <c r="I3224" s="23" t="s">
        <v>21</v>
      </c>
      <c r="J3224" s="23"/>
      <c r="K3224" s="23"/>
      <c r="L3224" s="23"/>
      <c r="M3224" s="23"/>
      <c r="N3224" s="23"/>
      <c r="O3224" s="23"/>
      <c r="P3224" s="94"/>
    </row>
    <row r="3225" spans="1:16" x14ac:dyDescent="0.2">
      <c r="A3225" s="33"/>
      <c r="B3225" s="34"/>
      <c r="C3225" s="35"/>
      <c r="D3225" s="23"/>
      <c r="E3225" s="23"/>
      <c r="F3225" s="23"/>
      <c r="G3225" s="23"/>
      <c r="H3225" s="23"/>
      <c r="I3225" s="23" t="s">
        <v>21</v>
      </c>
      <c r="J3225" s="23"/>
      <c r="K3225" s="23"/>
      <c r="L3225" s="23"/>
      <c r="M3225" s="23"/>
      <c r="N3225" s="23"/>
      <c r="O3225" s="23"/>
      <c r="P3225" s="94"/>
    </row>
    <row r="3226" spans="1:16" x14ac:dyDescent="0.2">
      <c r="A3226" s="33"/>
      <c r="B3226" s="34"/>
      <c r="C3226" s="35"/>
      <c r="D3226" s="23"/>
      <c r="E3226" s="23"/>
      <c r="F3226" s="23"/>
      <c r="G3226" s="23"/>
      <c r="H3226" s="23"/>
      <c r="I3226" s="23" t="s">
        <v>21</v>
      </c>
      <c r="J3226" s="23"/>
      <c r="K3226" s="23"/>
      <c r="L3226" s="23"/>
      <c r="M3226" s="23"/>
      <c r="N3226" s="23"/>
      <c r="O3226" s="23"/>
      <c r="P3226" s="94"/>
    </row>
    <row r="3227" spans="1:16" x14ac:dyDescent="0.2">
      <c r="A3227" s="33"/>
      <c r="B3227" s="34"/>
      <c r="C3227" s="35"/>
      <c r="D3227" s="23"/>
      <c r="E3227" s="23"/>
      <c r="F3227" s="23"/>
      <c r="G3227" s="23"/>
      <c r="H3227" s="23"/>
      <c r="I3227" s="23" t="s">
        <v>21</v>
      </c>
      <c r="J3227" s="23"/>
      <c r="K3227" s="23"/>
      <c r="L3227" s="23"/>
      <c r="M3227" s="23"/>
      <c r="N3227" s="23"/>
      <c r="O3227" s="23"/>
      <c r="P3227" s="94"/>
    </row>
    <row r="3228" spans="1:16" x14ac:dyDescent="0.2">
      <c r="A3228" s="33"/>
      <c r="B3228" s="34"/>
      <c r="C3228" s="35"/>
      <c r="D3228" s="23"/>
      <c r="E3228" s="23"/>
      <c r="F3228" s="23"/>
      <c r="G3228" s="23"/>
      <c r="H3228" s="23"/>
      <c r="I3228" s="23" t="s">
        <v>21</v>
      </c>
      <c r="J3228" s="23"/>
      <c r="K3228" s="23"/>
      <c r="L3228" s="23"/>
      <c r="M3228" s="23"/>
      <c r="N3228" s="23"/>
      <c r="O3228" s="23"/>
      <c r="P3228" s="94"/>
    </row>
    <row r="3229" spans="1:16" x14ac:dyDescent="0.2">
      <c r="A3229" s="33"/>
      <c r="B3229" s="34"/>
      <c r="C3229" s="35"/>
      <c r="D3229" s="23"/>
      <c r="E3229" s="23"/>
      <c r="F3229" s="23"/>
      <c r="G3229" s="23"/>
      <c r="H3229" s="23"/>
      <c r="I3229" s="23" t="s">
        <v>21</v>
      </c>
      <c r="J3229" s="23"/>
      <c r="K3229" s="23"/>
      <c r="L3229" s="23"/>
      <c r="M3229" s="23"/>
      <c r="N3229" s="23"/>
      <c r="O3229" s="23"/>
      <c r="P3229" s="94"/>
    </row>
    <row r="3230" spans="1:16" x14ac:dyDescent="0.2">
      <c r="A3230" s="33"/>
      <c r="B3230" s="34"/>
      <c r="C3230" s="35"/>
      <c r="D3230" s="23"/>
      <c r="E3230" s="23"/>
      <c r="F3230" s="23"/>
      <c r="G3230" s="23"/>
      <c r="H3230" s="23"/>
      <c r="I3230" s="23" t="s">
        <v>21</v>
      </c>
      <c r="J3230" s="23"/>
      <c r="K3230" s="23"/>
      <c r="L3230" s="23"/>
      <c r="M3230" s="23"/>
      <c r="N3230" s="23"/>
      <c r="O3230" s="23"/>
      <c r="P3230" s="94"/>
    </row>
    <row r="3231" spans="1:16" x14ac:dyDescent="0.2">
      <c r="A3231" s="33"/>
      <c r="B3231" s="34"/>
      <c r="C3231" s="35"/>
      <c r="D3231" s="23"/>
      <c r="E3231" s="23"/>
      <c r="F3231" s="23"/>
      <c r="G3231" s="23"/>
      <c r="H3231" s="23"/>
      <c r="I3231" s="23" t="s">
        <v>21</v>
      </c>
      <c r="J3231" s="23"/>
      <c r="K3231" s="23"/>
      <c r="L3231" s="23"/>
      <c r="M3231" s="23"/>
      <c r="N3231" s="23"/>
      <c r="O3231" s="23"/>
      <c r="P3231" s="94"/>
    </row>
    <row r="3232" spans="1:16" x14ac:dyDescent="0.2">
      <c r="A3232" s="33"/>
      <c r="B3232" s="34"/>
      <c r="C3232" s="35"/>
      <c r="D3232" s="23"/>
      <c r="E3232" s="23"/>
      <c r="F3232" s="23"/>
      <c r="G3232" s="23"/>
      <c r="H3232" s="23"/>
      <c r="I3232" s="23" t="s">
        <v>21</v>
      </c>
      <c r="J3232" s="23"/>
      <c r="K3232" s="23"/>
      <c r="L3232" s="23"/>
      <c r="M3232" s="23"/>
      <c r="N3232" s="23"/>
      <c r="O3232" s="23"/>
      <c r="P3232" s="94"/>
    </row>
    <row r="3233" spans="1:16" x14ac:dyDescent="0.2">
      <c r="A3233" s="33"/>
      <c r="B3233" s="34"/>
      <c r="C3233" s="35"/>
      <c r="D3233" s="23"/>
      <c r="E3233" s="23"/>
      <c r="F3233" s="23"/>
      <c r="G3233" s="23"/>
      <c r="H3233" s="23"/>
      <c r="I3233" s="23" t="s">
        <v>21</v>
      </c>
      <c r="J3233" s="23"/>
      <c r="K3233" s="23"/>
      <c r="L3233" s="23"/>
      <c r="M3233" s="23"/>
      <c r="N3233" s="23"/>
      <c r="O3233" s="23"/>
      <c r="P3233" s="94"/>
    </row>
    <row r="3234" spans="1:16" x14ac:dyDescent="0.2">
      <c r="A3234" s="33"/>
      <c r="B3234" s="34"/>
      <c r="C3234" s="35"/>
      <c r="D3234" s="23"/>
      <c r="E3234" s="23"/>
      <c r="F3234" s="23"/>
      <c r="G3234" s="23"/>
      <c r="H3234" s="23"/>
      <c r="I3234" s="23" t="s">
        <v>21</v>
      </c>
      <c r="J3234" s="23"/>
      <c r="K3234" s="23"/>
      <c r="L3234" s="23"/>
      <c r="M3234" s="23"/>
      <c r="N3234" s="23"/>
      <c r="O3234" s="23"/>
      <c r="P3234" s="94"/>
    </row>
    <row r="3235" spans="1:16" x14ac:dyDescent="0.2">
      <c r="A3235" s="33"/>
      <c r="B3235" s="34"/>
      <c r="C3235" s="35"/>
      <c r="D3235" s="23"/>
      <c r="E3235" s="23"/>
      <c r="F3235" s="23"/>
      <c r="G3235" s="23"/>
      <c r="H3235" s="23"/>
      <c r="I3235" s="23" t="s">
        <v>21</v>
      </c>
      <c r="J3235" s="23"/>
      <c r="K3235" s="23"/>
      <c r="L3235" s="23"/>
      <c r="M3235" s="23"/>
      <c r="N3235" s="23"/>
      <c r="O3235" s="23"/>
      <c r="P3235" s="94"/>
    </row>
    <row r="3236" spans="1:16" x14ac:dyDescent="0.2">
      <c r="A3236" s="33"/>
      <c r="B3236" s="34"/>
      <c r="C3236" s="35"/>
      <c r="D3236" s="23"/>
      <c r="E3236" s="23"/>
      <c r="F3236" s="23"/>
      <c r="G3236" s="23"/>
      <c r="H3236" s="23"/>
      <c r="I3236" s="23" t="s">
        <v>21</v>
      </c>
      <c r="J3236" s="23"/>
      <c r="K3236" s="23"/>
      <c r="L3236" s="23"/>
      <c r="M3236" s="23"/>
      <c r="N3236" s="23"/>
      <c r="O3236" s="23"/>
      <c r="P3236" s="94"/>
    </row>
    <row r="3237" spans="1:16" x14ac:dyDescent="0.2">
      <c r="A3237" s="33"/>
      <c r="B3237" s="34"/>
      <c r="C3237" s="35"/>
      <c r="D3237" s="23"/>
      <c r="E3237" s="23"/>
      <c r="F3237" s="23"/>
      <c r="G3237" s="23"/>
      <c r="H3237" s="23"/>
      <c r="I3237" s="23" t="s">
        <v>21</v>
      </c>
      <c r="J3237" s="23"/>
      <c r="K3237" s="23"/>
      <c r="L3237" s="23"/>
      <c r="M3237" s="23"/>
      <c r="N3237" s="23"/>
      <c r="O3237" s="23"/>
      <c r="P3237" s="94"/>
    </row>
    <row r="3238" spans="1:16" x14ac:dyDescent="0.2">
      <c r="A3238" s="33"/>
      <c r="B3238" s="34"/>
      <c r="C3238" s="35"/>
      <c r="D3238" s="23"/>
      <c r="E3238" s="23"/>
      <c r="F3238" s="23"/>
      <c r="G3238" s="23"/>
      <c r="H3238" s="23"/>
      <c r="I3238" s="23" t="s">
        <v>21</v>
      </c>
      <c r="J3238" s="23"/>
      <c r="K3238" s="23"/>
      <c r="L3238" s="23"/>
      <c r="M3238" s="23"/>
      <c r="N3238" s="23"/>
      <c r="O3238" s="23"/>
      <c r="P3238" s="94"/>
    </row>
    <row r="3239" spans="1:16" x14ac:dyDescent="0.2">
      <c r="A3239" s="33"/>
      <c r="B3239" s="34"/>
      <c r="C3239" s="35"/>
      <c r="D3239" s="23"/>
      <c r="E3239" s="23"/>
      <c r="F3239" s="23"/>
      <c r="G3239" s="23"/>
      <c r="H3239" s="23"/>
      <c r="I3239" s="23" t="s">
        <v>21</v>
      </c>
      <c r="J3239" s="23"/>
      <c r="K3239" s="23"/>
      <c r="L3239" s="23"/>
      <c r="M3239" s="23"/>
      <c r="N3239" s="23"/>
      <c r="O3239" s="23"/>
      <c r="P3239" s="94"/>
    </row>
    <row r="3240" spans="1:16" x14ac:dyDescent="0.2">
      <c r="A3240" s="33"/>
      <c r="B3240" s="34"/>
      <c r="C3240" s="35"/>
      <c r="D3240" s="23"/>
      <c r="E3240" s="23"/>
      <c r="F3240" s="23"/>
      <c r="G3240" s="23"/>
      <c r="H3240" s="23"/>
      <c r="I3240" s="23" t="s">
        <v>21</v>
      </c>
      <c r="J3240" s="23"/>
      <c r="K3240" s="23"/>
      <c r="L3240" s="23"/>
      <c r="M3240" s="23"/>
      <c r="N3240" s="23"/>
      <c r="O3240" s="23"/>
      <c r="P3240" s="94"/>
    </row>
    <row r="3241" spans="1:16" x14ac:dyDescent="0.2">
      <c r="A3241" s="33"/>
      <c r="B3241" s="34"/>
      <c r="C3241" s="35"/>
      <c r="D3241" s="23"/>
      <c r="E3241" s="23"/>
      <c r="F3241" s="23"/>
      <c r="G3241" s="23"/>
      <c r="H3241" s="23"/>
      <c r="I3241" s="23" t="s">
        <v>21</v>
      </c>
      <c r="J3241" s="23"/>
      <c r="K3241" s="23"/>
      <c r="L3241" s="23"/>
      <c r="M3241" s="23"/>
      <c r="N3241" s="23"/>
      <c r="O3241" s="23"/>
      <c r="P3241" s="94"/>
    </row>
    <row r="3242" spans="1:16" x14ac:dyDescent="0.2">
      <c r="A3242" s="33"/>
      <c r="B3242" s="34"/>
      <c r="C3242" s="35"/>
      <c r="D3242" s="23"/>
      <c r="E3242" s="23"/>
      <c r="F3242" s="23"/>
      <c r="G3242" s="23"/>
      <c r="H3242" s="23"/>
      <c r="I3242" s="23" t="s">
        <v>21</v>
      </c>
      <c r="J3242" s="23"/>
      <c r="K3242" s="23"/>
      <c r="L3242" s="23"/>
      <c r="M3242" s="23"/>
      <c r="N3242" s="23"/>
      <c r="O3242" s="23"/>
      <c r="P3242" s="94"/>
    </row>
    <row r="3243" spans="1:16" x14ac:dyDescent="0.2">
      <c r="A3243" s="33"/>
      <c r="B3243" s="34"/>
      <c r="C3243" s="35"/>
      <c r="D3243" s="23"/>
      <c r="E3243" s="23"/>
      <c r="F3243" s="23"/>
      <c r="G3243" s="23"/>
      <c r="H3243" s="23"/>
      <c r="I3243" s="23" t="s">
        <v>21</v>
      </c>
      <c r="J3243" s="23"/>
      <c r="K3243" s="23"/>
      <c r="L3243" s="23"/>
      <c r="M3243" s="23"/>
      <c r="N3243" s="23"/>
      <c r="O3243" s="23"/>
      <c r="P3243" s="94"/>
    </row>
    <row r="3244" spans="1:16" x14ac:dyDescent="0.2">
      <c r="A3244" s="33"/>
      <c r="B3244" s="34"/>
      <c r="C3244" s="35"/>
      <c r="D3244" s="23"/>
      <c r="E3244" s="23"/>
      <c r="F3244" s="23"/>
      <c r="G3244" s="23"/>
      <c r="H3244" s="23"/>
      <c r="I3244" s="23" t="s">
        <v>21</v>
      </c>
      <c r="J3244" s="23"/>
      <c r="K3244" s="23"/>
      <c r="L3244" s="23"/>
      <c r="M3244" s="23"/>
      <c r="N3244" s="23"/>
      <c r="O3244" s="23"/>
      <c r="P3244" s="94"/>
    </row>
    <row r="3245" spans="1:16" x14ac:dyDescent="0.2">
      <c r="A3245" s="33"/>
      <c r="B3245" s="34"/>
      <c r="C3245" s="35"/>
      <c r="D3245" s="23"/>
      <c r="E3245" s="23"/>
      <c r="F3245" s="23"/>
      <c r="G3245" s="23"/>
      <c r="H3245" s="23"/>
      <c r="I3245" s="23" t="s">
        <v>21</v>
      </c>
      <c r="J3245" s="23"/>
      <c r="K3245" s="23"/>
      <c r="L3245" s="23"/>
      <c r="M3245" s="23"/>
      <c r="N3245" s="23"/>
      <c r="O3245" s="23"/>
      <c r="P3245" s="94"/>
    </row>
    <row r="3246" spans="1:16" x14ac:dyDescent="0.2">
      <c r="A3246" s="33"/>
      <c r="B3246" s="34"/>
      <c r="C3246" s="35"/>
      <c r="D3246" s="23"/>
      <c r="E3246" s="23"/>
      <c r="F3246" s="23"/>
      <c r="G3246" s="23"/>
      <c r="H3246" s="23"/>
      <c r="I3246" s="23" t="s">
        <v>21</v>
      </c>
      <c r="J3246" s="23"/>
      <c r="K3246" s="23"/>
      <c r="L3246" s="23"/>
      <c r="M3246" s="23"/>
      <c r="N3246" s="23"/>
      <c r="O3246" s="23"/>
      <c r="P3246" s="94"/>
    </row>
    <row r="3247" spans="1:16" x14ac:dyDescent="0.2">
      <c r="A3247" s="33"/>
      <c r="B3247" s="34"/>
      <c r="C3247" s="35"/>
      <c r="D3247" s="23"/>
      <c r="E3247" s="23"/>
      <c r="F3247" s="23"/>
      <c r="G3247" s="23"/>
      <c r="H3247" s="23"/>
      <c r="I3247" s="23" t="s">
        <v>21</v>
      </c>
      <c r="J3247" s="23"/>
      <c r="K3247" s="23"/>
      <c r="L3247" s="23"/>
      <c r="M3247" s="23"/>
      <c r="N3247" s="23"/>
      <c r="O3247" s="23"/>
      <c r="P3247" s="94"/>
    </row>
    <row r="3248" spans="1:16" x14ac:dyDescent="0.2">
      <c r="A3248" s="33"/>
      <c r="B3248" s="34"/>
      <c r="C3248" s="35"/>
      <c r="D3248" s="23"/>
      <c r="E3248" s="23"/>
      <c r="F3248" s="23"/>
      <c r="G3248" s="23"/>
      <c r="H3248" s="23"/>
      <c r="I3248" s="23" t="s">
        <v>21</v>
      </c>
      <c r="J3248" s="23"/>
      <c r="K3248" s="23"/>
      <c r="L3248" s="23"/>
      <c r="M3248" s="23"/>
      <c r="N3248" s="23"/>
      <c r="O3248" s="23"/>
      <c r="P3248" s="94"/>
    </row>
    <row r="3249" spans="1:16" x14ac:dyDescent="0.2">
      <c r="A3249" s="33"/>
      <c r="B3249" s="34"/>
      <c r="C3249" s="35"/>
      <c r="D3249" s="23"/>
      <c r="E3249" s="23"/>
      <c r="F3249" s="23"/>
      <c r="G3249" s="23"/>
      <c r="H3249" s="23"/>
      <c r="I3249" s="23" t="s">
        <v>21</v>
      </c>
      <c r="J3249" s="23"/>
      <c r="K3249" s="23"/>
      <c r="L3249" s="23"/>
      <c r="M3249" s="23"/>
      <c r="N3249" s="23"/>
      <c r="O3249" s="23"/>
      <c r="P3249" s="94"/>
    </row>
    <row r="3250" spans="1:16" x14ac:dyDescent="0.2">
      <c r="A3250" s="33"/>
      <c r="B3250" s="34"/>
      <c r="C3250" s="35"/>
      <c r="D3250" s="23"/>
      <c r="E3250" s="23"/>
      <c r="F3250" s="23"/>
      <c r="G3250" s="23"/>
      <c r="H3250" s="23"/>
      <c r="I3250" s="23" t="s">
        <v>21</v>
      </c>
      <c r="J3250" s="23"/>
      <c r="K3250" s="23"/>
      <c r="L3250" s="23"/>
      <c r="M3250" s="23"/>
      <c r="N3250" s="23"/>
      <c r="O3250" s="23"/>
      <c r="P3250" s="94"/>
    </row>
    <row r="3251" spans="1:16" x14ac:dyDescent="0.2">
      <c r="A3251" s="33"/>
      <c r="B3251" s="34"/>
      <c r="C3251" s="35"/>
      <c r="D3251" s="23"/>
      <c r="E3251" s="23"/>
      <c r="F3251" s="23"/>
      <c r="G3251" s="23"/>
      <c r="H3251" s="23"/>
      <c r="I3251" s="23" t="s">
        <v>21</v>
      </c>
      <c r="J3251" s="23"/>
      <c r="K3251" s="23"/>
      <c r="L3251" s="23"/>
      <c r="M3251" s="23"/>
      <c r="N3251" s="23"/>
      <c r="O3251" s="23"/>
      <c r="P3251" s="94"/>
    </row>
    <row r="3252" spans="1:16" x14ac:dyDescent="0.2">
      <c r="A3252" s="33"/>
      <c r="B3252" s="34"/>
      <c r="C3252" s="35"/>
      <c r="D3252" s="23"/>
      <c r="E3252" s="23"/>
      <c r="F3252" s="23"/>
      <c r="G3252" s="23"/>
      <c r="H3252" s="23"/>
      <c r="I3252" s="23" t="s">
        <v>21</v>
      </c>
      <c r="J3252" s="23"/>
      <c r="K3252" s="23"/>
      <c r="L3252" s="23"/>
      <c r="M3252" s="23"/>
      <c r="N3252" s="23"/>
      <c r="O3252" s="23"/>
      <c r="P3252" s="94"/>
    </row>
    <row r="3253" spans="1:16" x14ac:dyDescent="0.2">
      <c r="A3253" s="33"/>
      <c r="B3253" s="34"/>
      <c r="C3253" s="35"/>
      <c r="D3253" s="23"/>
      <c r="E3253" s="23"/>
      <c r="F3253" s="23"/>
      <c r="G3253" s="23"/>
      <c r="H3253" s="23"/>
      <c r="I3253" s="23" t="s">
        <v>21</v>
      </c>
      <c r="J3253" s="23"/>
      <c r="K3253" s="23"/>
      <c r="L3253" s="23"/>
      <c r="M3253" s="23"/>
      <c r="N3253" s="23"/>
      <c r="O3253" s="23"/>
      <c r="P3253" s="94"/>
    </row>
    <row r="3254" spans="1:16" x14ac:dyDescent="0.2">
      <c r="A3254" s="33"/>
      <c r="B3254" s="34"/>
      <c r="C3254" s="35"/>
      <c r="D3254" s="23"/>
      <c r="E3254" s="23"/>
      <c r="F3254" s="23"/>
      <c r="G3254" s="23"/>
      <c r="H3254" s="23"/>
      <c r="I3254" s="23" t="s">
        <v>21</v>
      </c>
      <c r="J3254" s="23"/>
      <c r="K3254" s="23"/>
      <c r="L3254" s="23"/>
      <c r="M3254" s="23"/>
      <c r="N3254" s="23"/>
      <c r="O3254" s="23"/>
      <c r="P3254" s="94"/>
    </row>
    <row r="3255" spans="1:16" x14ac:dyDescent="0.2">
      <c r="A3255" s="33"/>
      <c r="B3255" s="34"/>
      <c r="C3255" s="35"/>
      <c r="D3255" s="23"/>
      <c r="E3255" s="23"/>
      <c r="F3255" s="23"/>
      <c r="G3255" s="23"/>
      <c r="H3255" s="23"/>
      <c r="I3255" s="23" t="s">
        <v>21</v>
      </c>
      <c r="J3255" s="23"/>
      <c r="K3255" s="23"/>
      <c r="L3255" s="23"/>
      <c r="M3255" s="23"/>
      <c r="N3255" s="23"/>
      <c r="O3255" s="23"/>
      <c r="P3255" s="94"/>
    </row>
    <row r="3256" spans="1:16" x14ac:dyDescent="0.2">
      <c r="A3256" s="33"/>
      <c r="B3256" s="34"/>
      <c r="C3256" s="35"/>
      <c r="D3256" s="23"/>
      <c r="E3256" s="23"/>
      <c r="F3256" s="23"/>
      <c r="G3256" s="23"/>
      <c r="H3256" s="23"/>
      <c r="I3256" s="23" t="s">
        <v>21</v>
      </c>
      <c r="J3256" s="23"/>
      <c r="K3256" s="23"/>
      <c r="L3256" s="23"/>
      <c r="M3256" s="23"/>
      <c r="N3256" s="23"/>
      <c r="O3256" s="23"/>
      <c r="P3256" s="94"/>
    </row>
    <row r="3257" spans="1:16" x14ac:dyDescent="0.2">
      <c r="A3257" s="33"/>
      <c r="B3257" s="34"/>
      <c r="C3257" s="35"/>
      <c r="D3257" s="23"/>
      <c r="E3257" s="23"/>
      <c r="F3257" s="23"/>
      <c r="G3257" s="23"/>
      <c r="H3257" s="23"/>
      <c r="I3257" s="23" t="s">
        <v>21</v>
      </c>
      <c r="J3257" s="23"/>
      <c r="K3257" s="23"/>
      <c r="L3257" s="23"/>
      <c r="M3257" s="23"/>
      <c r="N3257" s="23"/>
      <c r="O3257" s="23"/>
      <c r="P3257" s="94"/>
    </row>
    <row r="3258" spans="1:16" x14ac:dyDescent="0.2">
      <c r="A3258" s="33"/>
      <c r="B3258" s="34"/>
      <c r="C3258" s="35"/>
      <c r="D3258" s="23"/>
      <c r="E3258" s="23"/>
      <c r="F3258" s="23"/>
      <c r="G3258" s="23"/>
      <c r="H3258" s="23"/>
      <c r="I3258" s="23" t="s">
        <v>21</v>
      </c>
      <c r="J3258" s="23"/>
      <c r="K3258" s="23"/>
      <c r="L3258" s="23"/>
      <c r="M3258" s="23"/>
      <c r="N3258" s="23"/>
      <c r="O3258" s="23"/>
      <c r="P3258" s="94"/>
    </row>
    <row r="3259" spans="1:16" x14ac:dyDescent="0.2">
      <c r="A3259" s="33"/>
      <c r="B3259" s="34"/>
      <c r="C3259" s="35"/>
      <c r="D3259" s="23"/>
      <c r="E3259" s="23"/>
      <c r="F3259" s="23"/>
      <c r="G3259" s="23"/>
      <c r="H3259" s="23"/>
      <c r="I3259" s="23" t="s">
        <v>21</v>
      </c>
      <c r="J3259" s="23"/>
      <c r="K3259" s="23"/>
      <c r="L3259" s="23"/>
      <c r="M3259" s="23"/>
      <c r="N3259" s="23"/>
      <c r="O3259" s="23"/>
      <c r="P3259" s="94"/>
    </row>
    <row r="3260" spans="1:16" x14ac:dyDescent="0.2">
      <c r="A3260" s="33"/>
      <c r="B3260" s="34"/>
      <c r="C3260" s="35"/>
      <c r="D3260" s="23"/>
      <c r="E3260" s="23"/>
      <c r="F3260" s="23"/>
      <c r="G3260" s="23"/>
      <c r="H3260" s="23"/>
      <c r="I3260" s="23" t="s">
        <v>21</v>
      </c>
      <c r="J3260" s="23"/>
      <c r="K3260" s="23"/>
      <c r="L3260" s="23"/>
      <c r="M3260" s="23"/>
      <c r="N3260" s="23"/>
      <c r="O3260" s="23"/>
      <c r="P3260" s="94"/>
    </row>
    <row r="3261" spans="1:16" x14ac:dyDescent="0.2">
      <c r="A3261" s="33"/>
      <c r="B3261" s="34"/>
      <c r="C3261" s="35"/>
      <c r="D3261" s="23"/>
      <c r="E3261" s="23"/>
      <c r="F3261" s="23"/>
      <c r="G3261" s="23"/>
      <c r="H3261" s="23"/>
      <c r="I3261" s="23" t="s">
        <v>21</v>
      </c>
      <c r="J3261" s="23"/>
      <c r="K3261" s="23"/>
      <c r="L3261" s="23"/>
      <c r="M3261" s="23"/>
      <c r="N3261" s="23"/>
      <c r="O3261" s="23"/>
      <c r="P3261" s="94"/>
    </row>
    <row r="3262" spans="1:16" x14ac:dyDescent="0.2">
      <c r="A3262" s="33"/>
      <c r="B3262" s="34"/>
      <c r="C3262" s="35"/>
      <c r="D3262" s="23"/>
      <c r="E3262" s="23"/>
      <c r="F3262" s="23"/>
      <c r="G3262" s="23"/>
      <c r="H3262" s="23"/>
      <c r="I3262" s="23" t="s">
        <v>21</v>
      </c>
      <c r="J3262" s="23"/>
      <c r="K3262" s="23"/>
      <c r="L3262" s="23"/>
      <c r="M3262" s="23"/>
      <c r="N3262" s="23"/>
      <c r="O3262" s="23"/>
      <c r="P3262" s="94"/>
    </row>
    <row r="3263" spans="1:16" x14ac:dyDescent="0.2">
      <c r="A3263" s="33"/>
      <c r="B3263" s="34"/>
      <c r="C3263" s="35"/>
      <c r="D3263" s="23"/>
      <c r="E3263" s="23"/>
      <c r="F3263" s="23"/>
      <c r="G3263" s="23"/>
      <c r="H3263" s="23"/>
      <c r="I3263" s="23" t="s">
        <v>21</v>
      </c>
      <c r="J3263" s="23"/>
      <c r="K3263" s="23"/>
      <c r="L3263" s="23"/>
      <c r="M3263" s="23"/>
      <c r="N3263" s="23"/>
      <c r="O3263" s="23"/>
      <c r="P3263" s="94"/>
    </row>
    <row r="3264" spans="1:16" x14ac:dyDescent="0.2">
      <c r="A3264" s="33"/>
      <c r="B3264" s="34"/>
      <c r="C3264" s="35"/>
      <c r="D3264" s="23"/>
      <c r="E3264" s="23"/>
      <c r="F3264" s="23"/>
      <c r="G3264" s="23"/>
      <c r="H3264" s="23"/>
      <c r="I3264" s="23" t="s">
        <v>21</v>
      </c>
      <c r="J3264" s="23"/>
      <c r="K3264" s="23"/>
      <c r="L3264" s="23"/>
      <c r="M3264" s="23"/>
      <c r="N3264" s="23"/>
      <c r="O3264" s="23"/>
      <c r="P3264" s="94"/>
    </row>
    <row r="3265" spans="1:16" x14ac:dyDescent="0.2">
      <c r="A3265" s="33"/>
      <c r="B3265" s="34"/>
      <c r="C3265" s="35"/>
      <c r="D3265" s="23"/>
      <c r="E3265" s="23"/>
      <c r="F3265" s="23"/>
      <c r="G3265" s="23"/>
      <c r="H3265" s="23"/>
      <c r="I3265" s="23" t="s">
        <v>21</v>
      </c>
      <c r="J3265" s="23"/>
      <c r="K3265" s="23"/>
      <c r="L3265" s="23"/>
      <c r="M3265" s="23"/>
      <c r="N3265" s="23"/>
      <c r="O3265" s="23"/>
      <c r="P3265" s="94"/>
    </row>
    <row r="3266" spans="1:16" x14ac:dyDescent="0.2">
      <c r="A3266" s="33"/>
      <c r="B3266" s="34"/>
      <c r="C3266" s="35"/>
      <c r="D3266" s="23"/>
      <c r="E3266" s="23"/>
      <c r="F3266" s="23"/>
      <c r="G3266" s="23"/>
      <c r="H3266" s="23"/>
      <c r="I3266" s="23" t="s">
        <v>21</v>
      </c>
      <c r="J3266" s="23"/>
      <c r="K3266" s="23"/>
      <c r="L3266" s="23"/>
      <c r="M3266" s="23"/>
      <c r="N3266" s="23"/>
      <c r="O3266" s="23"/>
      <c r="P3266" s="94"/>
    </row>
    <row r="3267" spans="1:16" x14ac:dyDescent="0.2">
      <c r="A3267" s="33"/>
      <c r="B3267" s="34"/>
      <c r="C3267" s="35"/>
      <c r="D3267" s="23"/>
      <c r="E3267" s="23"/>
      <c r="F3267" s="23"/>
      <c r="G3267" s="23"/>
      <c r="H3267" s="23"/>
      <c r="I3267" s="23" t="s">
        <v>21</v>
      </c>
      <c r="J3267" s="23"/>
      <c r="K3267" s="23"/>
      <c r="L3267" s="23"/>
      <c r="M3267" s="23"/>
      <c r="N3267" s="23"/>
      <c r="O3267" s="23"/>
      <c r="P3267" s="94"/>
    </row>
    <row r="3268" spans="1:16" x14ac:dyDescent="0.2">
      <c r="A3268" s="33"/>
      <c r="B3268" s="34"/>
      <c r="C3268" s="35"/>
      <c r="D3268" s="23"/>
      <c r="E3268" s="23"/>
      <c r="F3268" s="23"/>
      <c r="G3268" s="23"/>
      <c r="H3268" s="23"/>
      <c r="I3268" s="23" t="s">
        <v>21</v>
      </c>
      <c r="J3268" s="23"/>
      <c r="K3268" s="23"/>
      <c r="L3268" s="23"/>
      <c r="M3268" s="23"/>
      <c r="N3268" s="23"/>
      <c r="O3268" s="23"/>
      <c r="P3268" s="94"/>
    </row>
    <row r="3269" spans="1:16" x14ac:dyDescent="0.2">
      <c r="A3269" s="33"/>
      <c r="B3269" s="34"/>
      <c r="C3269" s="35"/>
      <c r="D3269" s="23"/>
      <c r="E3269" s="23"/>
      <c r="F3269" s="23"/>
      <c r="G3269" s="23"/>
      <c r="H3269" s="23"/>
      <c r="I3269" s="23" t="s">
        <v>21</v>
      </c>
      <c r="J3269" s="23"/>
      <c r="K3269" s="23"/>
      <c r="L3269" s="23"/>
      <c r="M3269" s="23"/>
      <c r="N3269" s="23"/>
      <c r="O3269" s="23"/>
      <c r="P3269" s="94"/>
    </row>
    <row r="3270" spans="1:16" x14ac:dyDescent="0.2">
      <c r="A3270" s="33"/>
      <c r="B3270" s="34"/>
      <c r="C3270" s="35"/>
      <c r="D3270" s="23"/>
      <c r="E3270" s="23"/>
      <c r="F3270" s="23"/>
      <c r="G3270" s="23"/>
      <c r="H3270" s="23"/>
      <c r="I3270" s="23" t="s">
        <v>21</v>
      </c>
      <c r="J3270" s="23"/>
      <c r="K3270" s="23"/>
      <c r="L3270" s="23"/>
      <c r="M3270" s="23"/>
      <c r="N3270" s="23"/>
      <c r="O3270" s="23"/>
      <c r="P3270" s="94"/>
    </row>
    <row r="3271" spans="1:16" x14ac:dyDescent="0.2">
      <c r="A3271" s="33"/>
      <c r="B3271" s="34"/>
      <c r="C3271" s="35"/>
      <c r="D3271" s="23"/>
      <c r="E3271" s="23"/>
      <c r="F3271" s="23"/>
      <c r="G3271" s="23"/>
      <c r="H3271" s="23"/>
      <c r="I3271" s="23" t="s">
        <v>21</v>
      </c>
      <c r="J3271" s="23"/>
      <c r="K3271" s="23"/>
      <c r="L3271" s="23"/>
      <c r="M3271" s="23"/>
      <c r="N3271" s="23"/>
      <c r="O3271" s="23"/>
      <c r="P3271" s="94"/>
    </row>
    <row r="3272" spans="1:16" x14ac:dyDescent="0.2">
      <c r="A3272" s="33"/>
      <c r="B3272" s="34"/>
      <c r="C3272" s="35"/>
      <c r="D3272" s="23"/>
      <c r="E3272" s="23"/>
      <c r="F3272" s="23"/>
      <c r="G3272" s="23"/>
      <c r="H3272" s="23"/>
      <c r="I3272" s="23" t="s">
        <v>21</v>
      </c>
      <c r="J3272" s="23"/>
      <c r="K3272" s="23"/>
      <c r="L3272" s="23"/>
      <c r="M3272" s="23"/>
      <c r="N3272" s="23"/>
      <c r="O3272" s="23"/>
      <c r="P3272" s="94"/>
    </row>
    <row r="3273" spans="1:16" x14ac:dyDescent="0.2">
      <c r="A3273" s="33"/>
      <c r="B3273" s="34"/>
      <c r="C3273" s="35"/>
      <c r="D3273" s="23"/>
      <c r="E3273" s="23"/>
      <c r="F3273" s="23"/>
      <c r="G3273" s="23"/>
      <c r="H3273" s="23"/>
      <c r="I3273" s="23" t="s">
        <v>21</v>
      </c>
      <c r="J3273" s="23"/>
      <c r="K3273" s="23"/>
      <c r="L3273" s="23"/>
      <c r="M3273" s="23"/>
      <c r="N3273" s="23"/>
      <c r="O3273" s="23"/>
      <c r="P3273" s="94"/>
    </row>
    <row r="3274" spans="1:16" x14ac:dyDescent="0.2">
      <c r="A3274" s="33"/>
      <c r="B3274" s="34"/>
      <c r="C3274" s="35"/>
      <c r="D3274" s="23"/>
      <c r="E3274" s="23"/>
      <c r="F3274" s="23"/>
      <c r="G3274" s="23"/>
      <c r="H3274" s="23"/>
      <c r="I3274" s="23" t="s">
        <v>21</v>
      </c>
      <c r="J3274" s="23"/>
      <c r="K3274" s="23"/>
      <c r="L3274" s="23"/>
      <c r="M3274" s="23"/>
      <c r="N3274" s="23"/>
      <c r="O3274" s="23"/>
      <c r="P3274" s="94"/>
    </row>
    <row r="3275" spans="1:16" x14ac:dyDescent="0.2">
      <c r="A3275" s="33"/>
      <c r="B3275" s="34"/>
      <c r="C3275" s="35"/>
      <c r="D3275" s="23"/>
      <c r="E3275" s="23"/>
      <c r="F3275" s="23"/>
      <c r="G3275" s="23"/>
      <c r="H3275" s="23"/>
      <c r="I3275" s="23" t="s">
        <v>21</v>
      </c>
      <c r="J3275" s="23"/>
      <c r="K3275" s="23"/>
      <c r="L3275" s="23"/>
      <c r="M3275" s="23"/>
      <c r="N3275" s="23"/>
      <c r="O3275" s="23"/>
      <c r="P3275" s="94"/>
    </row>
    <row r="3276" spans="1:16" x14ac:dyDescent="0.2">
      <c r="A3276" s="33"/>
      <c r="B3276" s="34"/>
      <c r="C3276" s="35"/>
      <c r="D3276" s="23"/>
      <c r="E3276" s="23"/>
      <c r="F3276" s="23"/>
      <c r="G3276" s="23"/>
      <c r="H3276" s="23"/>
      <c r="I3276" s="23" t="s">
        <v>21</v>
      </c>
      <c r="J3276" s="23"/>
      <c r="K3276" s="23"/>
      <c r="L3276" s="23"/>
      <c r="M3276" s="23"/>
      <c r="N3276" s="23"/>
      <c r="O3276" s="23"/>
      <c r="P3276" s="94"/>
    </row>
    <row r="3277" spans="1:16" x14ac:dyDescent="0.2">
      <c r="A3277" s="33"/>
      <c r="B3277" s="34"/>
      <c r="C3277" s="35"/>
      <c r="D3277" s="23"/>
      <c r="E3277" s="23"/>
      <c r="F3277" s="23"/>
      <c r="G3277" s="23"/>
      <c r="H3277" s="23"/>
      <c r="I3277" s="23" t="s">
        <v>21</v>
      </c>
      <c r="J3277" s="23"/>
      <c r="K3277" s="23"/>
      <c r="L3277" s="23"/>
      <c r="M3277" s="23"/>
      <c r="N3277" s="23"/>
      <c r="O3277" s="23"/>
      <c r="P3277" s="94"/>
    </row>
    <row r="3278" spans="1:16" x14ac:dyDescent="0.2">
      <c r="A3278" s="33"/>
      <c r="B3278" s="34"/>
      <c r="C3278" s="35"/>
      <c r="D3278" s="23"/>
      <c r="E3278" s="23"/>
      <c r="F3278" s="23"/>
      <c r="G3278" s="23"/>
      <c r="H3278" s="23"/>
      <c r="I3278" s="23" t="s">
        <v>21</v>
      </c>
      <c r="J3278" s="23"/>
      <c r="K3278" s="23"/>
      <c r="L3278" s="23"/>
      <c r="M3278" s="23"/>
      <c r="N3278" s="23"/>
      <c r="O3278" s="23"/>
      <c r="P3278" s="94"/>
    </row>
    <row r="3279" spans="1:16" x14ac:dyDescent="0.2">
      <c r="A3279" s="33"/>
      <c r="B3279" s="34"/>
      <c r="C3279" s="35"/>
      <c r="D3279" s="23"/>
      <c r="E3279" s="23"/>
      <c r="F3279" s="23"/>
      <c r="G3279" s="23"/>
      <c r="H3279" s="23"/>
      <c r="I3279" s="23" t="s">
        <v>21</v>
      </c>
      <c r="J3279" s="23"/>
      <c r="K3279" s="23"/>
      <c r="L3279" s="23"/>
      <c r="M3279" s="23"/>
      <c r="N3279" s="23"/>
      <c r="O3279" s="23"/>
      <c r="P3279" s="94"/>
    </row>
    <row r="3280" spans="1:16" x14ac:dyDescent="0.2">
      <c r="A3280" s="33"/>
      <c r="B3280" s="34"/>
      <c r="C3280" s="35"/>
      <c r="D3280" s="23"/>
      <c r="E3280" s="23"/>
      <c r="F3280" s="23"/>
      <c r="G3280" s="23"/>
      <c r="H3280" s="23"/>
      <c r="I3280" s="23" t="s">
        <v>21</v>
      </c>
      <c r="J3280" s="23"/>
      <c r="K3280" s="23"/>
      <c r="L3280" s="23"/>
      <c r="M3280" s="23"/>
      <c r="N3280" s="23"/>
      <c r="O3280" s="23"/>
      <c r="P3280" s="94"/>
    </row>
    <row r="3281" spans="1:16" x14ac:dyDescent="0.2">
      <c r="A3281" s="33"/>
      <c r="B3281" s="34"/>
      <c r="C3281" s="35"/>
      <c r="D3281" s="23"/>
      <c r="E3281" s="23"/>
      <c r="F3281" s="23"/>
      <c r="G3281" s="23"/>
      <c r="H3281" s="23"/>
      <c r="I3281" s="23" t="s">
        <v>21</v>
      </c>
      <c r="J3281" s="23"/>
      <c r="K3281" s="23"/>
      <c r="L3281" s="23"/>
      <c r="M3281" s="23"/>
      <c r="N3281" s="23"/>
      <c r="O3281" s="23"/>
      <c r="P3281" s="94"/>
    </row>
    <row r="3282" spans="1:16" x14ac:dyDescent="0.2">
      <c r="A3282" s="33"/>
      <c r="B3282" s="34"/>
      <c r="C3282" s="35"/>
      <c r="D3282" s="23"/>
      <c r="E3282" s="23"/>
      <c r="F3282" s="23"/>
      <c r="G3282" s="23"/>
      <c r="H3282" s="23"/>
      <c r="I3282" s="23" t="s">
        <v>21</v>
      </c>
      <c r="J3282" s="23"/>
      <c r="K3282" s="23"/>
      <c r="L3282" s="23"/>
      <c r="M3282" s="23"/>
      <c r="N3282" s="23"/>
      <c r="O3282" s="23"/>
      <c r="P3282" s="94"/>
    </row>
    <row r="3283" spans="1:16" x14ac:dyDescent="0.2">
      <c r="A3283" s="33"/>
      <c r="B3283" s="34"/>
      <c r="C3283" s="35"/>
      <c r="D3283" s="23"/>
      <c r="E3283" s="23"/>
      <c r="F3283" s="23"/>
      <c r="G3283" s="23"/>
      <c r="H3283" s="23"/>
      <c r="I3283" s="23" t="s">
        <v>21</v>
      </c>
      <c r="J3283" s="23"/>
      <c r="K3283" s="23"/>
      <c r="L3283" s="23"/>
      <c r="M3283" s="23"/>
      <c r="N3283" s="23"/>
      <c r="O3283" s="23"/>
      <c r="P3283" s="94"/>
    </row>
    <row r="3284" spans="1:16" x14ac:dyDescent="0.2">
      <c r="A3284" s="33"/>
      <c r="B3284" s="34"/>
      <c r="C3284" s="35"/>
      <c r="D3284" s="23"/>
      <c r="E3284" s="23"/>
      <c r="F3284" s="23"/>
      <c r="G3284" s="23"/>
      <c r="H3284" s="23"/>
      <c r="I3284" s="23" t="s">
        <v>21</v>
      </c>
      <c r="J3284" s="23"/>
      <c r="K3284" s="23"/>
      <c r="L3284" s="23"/>
      <c r="M3284" s="23"/>
      <c r="N3284" s="23"/>
      <c r="O3284" s="23"/>
      <c r="P3284" s="94"/>
    </row>
    <row r="3285" spans="1:16" x14ac:dyDescent="0.2">
      <c r="A3285" s="33"/>
      <c r="B3285" s="34"/>
      <c r="C3285" s="35"/>
      <c r="D3285" s="23"/>
      <c r="E3285" s="23"/>
      <c r="F3285" s="23"/>
      <c r="G3285" s="23"/>
      <c r="H3285" s="23"/>
      <c r="I3285" s="23" t="s">
        <v>21</v>
      </c>
      <c r="J3285" s="23"/>
      <c r="K3285" s="23"/>
      <c r="L3285" s="23"/>
      <c r="M3285" s="23"/>
      <c r="N3285" s="23"/>
      <c r="O3285" s="23"/>
      <c r="P3285" s="94"/>
    </row>
    <row r="3286" spans="1:16" x14ac:dyDescent="0.2">
      <c r="A3286" s="33"/>
      <c r="B3286" s="34"/>
      <c r="C3286" s="35"/>
      <c r="D3286" s="23"/>
      <c r="E3286" s="23"/>
      <c r="F3286" s="23"/>
      <c r="G3286" s="23"/>
      <c r="H3286" s="23"/>
      <c r="I3286" s="23" t="s">
        <v>21</v>
      </c>
      <c r="J3286" s="23"/>
      <c r="K3286" s="23"/>
      <c r="L3286" s="23"/>
      <c r="M3286" s="23"/>
      <c r="N3286" s="23"/>
      <c r="O3286" s="23"/>
      <c r="P3286" s="94"/>
    </row>
    <row r="3287" spans="1:16" x14ac:dyDescent="0.2">
      <c r="A3287" s="33"/>
      <c r="B3287" s="34"/>
      <c r="C3287" s="35"/>
      <c r="D3287" s="23"/>
      <c r="E3287" s="23"/>
      <c r="F3287" s="23"/>
      <c r="G3287" s="23"/>
      <c r="H3287" s="23"/>
      <c r="I3287" s="23" t="s">
        <v>21</v>
      </c>
      <c r="J3287" s="23"/>
      <c r="K3287" s="23"/>
      <c r="L3287" s="23"/>
      <c r="M3287" s="23"/>
      <c r="N3287" s="23"/>
      <c r="O3287" s="23"/>
      <c r="P3287" s="94"/>
    </row>
    <row r="3288" spans="1:16" x14ac:dyDescent="0.2">
      <c r="A3288" s="33"/>
      <c r="B3288" s="34"/>
      <c r="C3288" s="35"/>
      <c r="D3288" s="23"/>
      <c r="E3288" s="23"/>
      <c r="F3288" s="23"/>
      <c r="G3288" s="23"/>
      <c r="H3288" s="23"/>
      <c r="I3288" s="23" t="s">
        <v>21</v>
      </c>
      <c r="J3288" s="23"/>
      <c r="K3288" s="23"/>
      <c r="L3288" s="23"/>
      <c r="M3288" s="23"/>
      <c r="N3288" s="23"/>
      <c r="O3288" s="23"/>
      <c r="P3288" s="94"/>
    </row>
    <row r="3289" spans="1:16" x14ac:dyDescent="0.2">
      <c r="A3289" s="33"/>
      <c r="B3289" s="34"/>
      <c r="C3289" s="35"/>
      <c r="D3289" s="23"/>
      <c r="E3289" s="23"/>
      <c r="F3289" s="23"/>
      <c r="G3289" s="23"/>
      <c r="H3289" s="23"/>
      <c r="I3289" s="23" t="s">
        <v>21</v>
      </c>
      <c r="J3289" s="23"/>
      <c r="K3289" s="23"/>
      <c r="L3289" s="23"/>
      <c r="M3289" s="23"/>
      <c r="N3289" s="23"/>
      <c r="O3289" s="23"/>
      <c r="P3289" s="94"/>
    </row>
    <row r="3290" spans="1:16" x14ac:dyDescent="0.2">
      <c r="A3290" s="33"/>
      <c r="B3290" s="34"/>
      <c r="C3290" s="35"/>
      <c r="D3290" s="23"/>
      <c r="E3290" s="23"/>
      <c r="F3290" s="23"/>
      <c r="G3290" s="23"/>
      <c r="H3290" s="23"/>
      <c r="I3290" s="23" t="s">
        <v>21</v>
      </c>
      <c r="J3290" s="23"/>
      <c r="K3290" s="23"/>
      <c r="L3290" s="23"/>
      <c r="M3290" s="23"/>
      <c r="N3290" s="23"/>
      <c r="O3290" s="23"/>
      <c r="P3290" s="94"/>
    </row>
    <row r="3291" spans="1:16" x14ac:dyDescent="0.2">
      <c r="A3291" s="33"/>
      <c r="B3291" s="34"/>
      <c r="C3291" s="35"/>
      <c r="D3291" s="23"/>
      <c r="E3291" s="23"/>
      <c r="F3291" s="23"/>
      <c r="G3291" s="23"/>
      <c r="H3291" s="23"/>
      <c r="I3291" s="23" t="s">
        <v>21</v>
      </c>
      <c r="J3291" s="23"/>
      <c r="K3291" s="23"/>
      <c r="L3291" s="23"/>
      <c r="M3291" s="23"/>
      <c r="N3291" s="23"/>
      <c r="O3291" s="23"/>
      <c r="P3291" s="94"/>
    </row>
    <row r="3292" spans="1:16" x14ac:dyDescent="0.2">
      <c r="A3292" s="33"/>
      <c r="B3292" s="34"/>
      <c r="C3292" s="35"/>
      <c r="D3292" s="23"/>
      <c r="E3292" s="23"/>
      <c r="F3292" s="23"/>
      <c r="G3292" s="23"/>
      <c r="H3292" s="23"/>
      <c r="I3292" s="23" t="s">
        <v>21</v>
      </c>
      <c r="J3292" s="23"/>
      <c r="K3292" s="23"/>
      <c r="L3292" s="23"/>
      <c r="M3292" s="23"/>
      <c r="N3292" s="23"/>
      <c r="O3292" s="23"/>
      <c r="P3292" s="94"/>
    </row>
    <row r="3293" spans="1:16" x14ac:dyDescent="0.2">
      <c r="A3293" s="33"/>
      <c r="B3293" s="34"/>
      <c r="C3293" s="35"/>
      <c r="D3293" s="23"/>
      <c r="E3293" s="23"/>
      <c r="F3293" s="23"/>
      <c r="G3293" s="23"/>
      <c r="H3293" s="23"/>
      <c r="I3293" s="23" t="s">
        <v>21</v>
      </c>
      <c r="J3293" s="23"/>
      <c r="K3293" s="23"/>
      <c r="L3293" s="23"/>
      <c r="M3293" s="23"/>
      <c r="N3293" s="23"/>
      <c r="O3293" s="23"/>
      <c r="P3293" s="94"/>
    </row>
    <row r="3294" spans="1:16" x14ac:dyDescent="0.2">
      <c r="A3294" s="33"/>
      <c r="B3294" s="34"/>
      <c r="C3294" s="35"/>
      <c r="D3294" s="23"/>
      <c r="E3294" s="23"/>
      <c r="F3294" s="23"/>
      <c r="G3294" s="23"/>
      <c r="H3294" s="23"/>
      <c r="I3294" s="23" t="s">
        <v>21</v>
      </c>
      <c r="J3294" s="23"/>
      <c r="K3294" s="23"/>
      <c r="L3294" s="23"/>
      <c r="M3294" s="23"/>
      <c r="N3294" s="23"/>
      <c r="O3294" s="23"/>
      <c r="P3294" s="94"/>
    </row>
    <row r="3295" spans="1:16" x14ac:dyDescent="0.2">
      <c r="A3295" s="33"/>
      <c r="B3295" s="34"/>
      <c r="C3295" s="35"/>
      <c r="D3295" s="23"/>
      <c r="E3295" s="23"/>
      <c r="F3295" s="23"/>
      <c r="G3295" s="23"/>
      <c r="H3295" s="23"/>
      <c r="I3295" s="23" t="s">
        <v>21</v>
      </c>
      <c r="J3295" s="23"/>
      <c r="K3295" s="23"/>
      <c r="L3295" s="23"/>
      <c r="M3295" s="23"/>
      <c r="N3295" s="23"/>
      <c r="O3295" s="23"/>
      <c r="P3295" s="94"/>
    </row>
    <row r="3296" spans="1:16" x14ac:dyDescent="0.2">
      <c r="A3296" s="33"/>
      <c r="B3296" s="34"/>
      <c r="C3296" s="35"/>
      <c r="D3296" s="23"/>
      <c r="E3296" s="23"/>
      <c r="F3296" s="23"/>
      <c r="G3296" s="23"/>
      <c r="H3296" s="23"/>
      <c r="I3296" s="23" t="s">
        <v>21</v>
      </c>
      <c r="J3296" s="23"/>
      <c r="K3296" s="23"/>
      <c r="L3296" s="23"/>
      <c r="M3296" s="23"/>
      <c r="N3296" s="23"/>
      <c r="O3296" s="23"/>
      <c r="P3296" s="94"/>
    </row>
    <row r="3297" spans="1:16" x14ac:dyDescent="0.2">
      <c r="A3297" s="33"/>
      <c r="B3297" s="34"/>
      <c r="C3297" s="35"/>
      <c r="D3297" s="23"/>
      <c r="E3297" s="23"/>
      <c r="F3297" s="23"/>
      <c r="G3297" s="23"/>
      <c r="H3297" s="23"/>
      <c r="I3297" s="23" t="s">
        <v>21</v>
      </c>
      <c r="J3297" s="23"/>
      <c r="K3297" s="23"/>
      <c r="L3297" s="23"/>
      <c r="M3297" s="23"/>
      <c r="N3297" s="23"/>
      <c r="O3297" s="23"/>
      <c r="P3297" s="94"/>
    </row>
    <row r="3298" spans="1:16" x14ac:dyDescent="0.2">
      <c r="A3298" s="33"/>
      <c r="B3298" s="34"/>
      <c r="C3298" s="35"/>
      <c r="D3298" s="23"/>
      <c r="E3298" s="23"/>
      <c r="F3298" s="23"/>
      <c r="G3298" s="23"/>
      <c r="H3298" s="23"/>
      <c r="I3298" s="23" t="s">
        <v>21</v>
      </c>
      <c r="J3298" s="23"/>
      <c r="K3298" s="23"/>
      <c r="L3298" s="23"/>
      <c r="M3298" s="23"/>
      <c r="N3298" s="23"/>
      <c r="O3298" s="23"/>
      <c r="P3298" s="94"/>
    </row>
    <row r="3299" spans="1:16" x14ac:dyDescent="0.2">
      <c r="A3299" s="33"/>
      <c r="B3299" s="34"/>
      <c r="C3299" s="35"/>
      <c r="D3299" s="23"/>
      <c r="E3299" s="23"/>
      <c r="F3299" s="23"/>
      <c r="G3299" s="23"/>
      <c r="H3299" s="23"/>
      <c r="I3299" s="23" t="s">
        <v>21</v>
      </c>
      <c r="J3299" s="23"/>
      <c r="K3299" s="23"/>
      <c r="L3299" s="23"/>
      <c r="M3299" s="23"/>
      <c r="N3299" s="23"/>
      <c r="O3299" s="23"/>
      <c r="P3299" s="94"/>
    </row>
    <row r="3300" spans="1:16" x14ac:dyDescent="0.2">
      <c r="A3300" s="33"/>
      <c r="B3300" s="34"/>
      <c r="C3300" s="35"/>
      <c r="D3300" s="23"/>
      <c r="E3300" s="23"/>
      <c r="F3300" s="23"/>
      <c r="G3300" s="23"/>
      <c r="H3300" s="23"/>
      <c r="I3300" s="23" t="s">
        <v>21</v>
      </c>
      <c r="J3300" s="23"/>
      <c r="K3300" s="23"/>
      <c r="L3300" s="23"/>
      <c r="M3300" s="23"/>
      <c r="N3300" s="23"/>
      <c r="O3300" s="23"/>
      <c r="P3300" s="94"/>
    </row>
    <row r="3301" spans="1:16" x14ac:dyDescent="0.2">
      <c r="A3301" s="33"/>
      <c r="B3301" s="34"/>
      <c r="C3301" s="35"/>
      <c r="D3301" s="23"/>
      <c r="E3301" s="23"/>
      <c r="F3301" s="23"/>
      <c r="G3301" s="23"/>
      <c r="H3301" s="23"/>
      <c r="I3301" s="23" t="s">
        <v>21</v>
      </c>
      <c r="J3301" s="23"/>
      <c r="K3301" s="23"/>
      <c r="L3301" s="23"/>
      <c r="M3301" s="23"/>
      <c r="N3301" s="23"/>
      <c r="O3301" s="23"/>
      <c r="P3301" s="94"/>
    </row>
    <row r="3302" spans="1:16" x14ac:dyDescent="0.2">
      <c r="A3302" s="33"/>
      <c r="B3302" s="34"/>
      <c r="C3302" s="35"/>
      <c r="D3302" s="23"/>
      <c r="E3302" s="23"/>
      <c r="F3302" s="23"/>
      <c r="G3302" s="23"/>
      <c r="H3302" s="23"/>
      <c r="I3302" s="23" t="s">
        <v>21</v>
      </c>
      <c r="J3302" s="23"/>
      <c r="K3302" s="23"/>
      <c r="L3302" s="23"/>
      <c r="M3302" s="23"/>
      <c r="N3302" s="23"/>
      <c r="O3302" s="23"/>
      <c r="P3302" s="94"/>
    </row>
    <row r="3303" spans="1:16" x14ac:dyDescent="0.2">
      <c r="A3303" s="33"/>
      <c r="B3303" s="34"/>
      <c r="C3303" s="35"/>
      <c r="D3303" s="23"/>
      <c r="E3303" s="23"/>
      <c r="F3303" s="23"/>
      <c r="G3303" s="23"/>
      <c r="H3303" s="23"/>
      <c r="I3303" s="23" t="s">
        <v>21</v>
      </c>
      <c r="J3303" s="23"/>
      <c r="K3303" s="23"/>
      <c r="L3303" s="23"/>
      <c r="M3303" s="23"/>
      <c r="N3303" s="23"/>
      <c r="O3303" s="23"/>
      <c r="P3303" s="94"/>
    </row>
    <row r="3304" spans="1:16" x14ac:dyDescent="0.2">
      <c r="A3304" s="33"/>
      <c r="B3304" s="34"/>
      <c r="C3304" s="35"/>
      <c r="D3304" s="23"/>
      <c r="E3304" s="23"/>
      <c r="F3304" s="23"/>
      <c r="G3304" s="23"/>
      <c r="H3304" s="23"/>
      <c r="I3304" s="23" t="s">
        <v>21</v>
      </c>
      <c r="J3304" s="23"/>
      <c r="K3304" s="23"/>
      <c r="L3304" s="23"/>
      <c r="M3304" s="23"/>
      <c r="N3304" s="23"/>
      <c r="O3304" s="23"/>
      <c r="P3304" s="94"/>
    </row>
    <row r="3305" spans="1:16" x14ac:dyDescent="0.2">
      <c r="A3305" s="33"/>
      <c r="B3305" s="34"/>
      <c r="C3305" s="35"/>
      <c r="D3305" s="23"/>
      <c r="E3305" s="23"/>
      <c r="F3305" s="23"/>
      <c r="G3305" s="23"/>
      <c r="H3305" s="23"/>
      <c r="I3305" s="23" t="s">
        <v>21</v>
      </c>
      <c r="J3305" s="23"/>
      <c r="K3305" s="23"/>
      <c r="L3305" s="23"/>
      <c r="M3305" s="23"/>
      <c r="N3305" s="23"/>
      <c r="O3305" s="23"/>
      <c r="P3305" s="94"/>
    </row>
    <row r="3306" spans="1:16" x14ac:dyDescent="0.2">
      <c r="A3306" s="33"/>
      <c r="B3306" s="34"/>
      <c r="C3306" s="35"/>
      <c r="D3306" s="23"/>
      <c r="E3306" s="23"/>
      <c r="F3306" s="23"/>
      <c r="G3306" s="23"/>
      <c r="H3306" s="23"/>
      <c r="I3306" s="23" t="s">
        <v>21</v>
      </c>
      <c r="J3306" s="23"/>
      <c r="K3306" s="23"/>
      <c r="L3306" s="23"/>
      <c r="M3306" s="23"/>
      <c r="N3306" s="23"/>
      <c r="O3306" s="23"/>
      <c r="P3306" s="94"/>
    </row>
    <row r="3307" spans="1:16" x14ac:dyDescent="0.2">
      <c r="A3307" s="33"/>
      <c r="B3307" s="34"/>
      <c r="C3307" s="35"/>
      <c r="D3307" s="23"/>
      <c r="E3307" s="23"/>
      <c r="F3307" s="23"/>
      <c r="G3307" s="23"/>
      <c r="H3307" s="23"/>
      <c r="I3307" s="23" t="s">
        <v>21</v>
      </c>
      <c r="J3307" s="23"/>
      <c r="K3307" s="23"/>
      <c r="L3307" s="23"/>
      <c r="M3307" s="23"/>
      <c r="N3307" s="23"/>
      <c r="O3307" s="23"/>
      <c r="P3307" s="94"/>
    </row>
    <row r="3308" spans="1:16" x14ac:dyDescent="0.2">
      <c r="A3308" s="33"/>
      <c r="B3308" s="34"/>
      <c r="C3308" s="35"/>
      <c r="D3308" s="23"/>
      <c r="E3308" s="23"/>
      <c r="F3308" s="23"/>
      <c r="G3308" s="23"/>
      <c r="H3308" s="23"/>
      <c r="I3308" s="23" t="s">
        <v>21</v>
      </c>
      <c r="J3308" s="23"/>
      <c r="K3308" s="23"/>
      <c r="L3308" s="23"/>
      <c r="M3308" s="23"/>
      <c r="N3308" s="23"/>
      <c r="O3308" s="23"/>
      <c r="P3308" s="94"/>
    </row>
    <row r="3309" spans="1:16" x14ac:dyDescent="0.2">
      <c r="A3309" s="33"/>
      <c r="B3309" s="34"/>
      <c r="C3309" s="35"/>
      <c r="D3309" s="23"/>
      <c r="E3309" s="23"/>
      <c r="F3309" s="23"/>
      <c r="G3309" s="23"/>
      <c r="H3309" s="23"/>
      <c r="I3309" s="23" t="s">
        <v>21</v>
      </c>
      <c r="J3309" s="23"/>
      <c r="K3309" s="23"/>
      <c r="L3309" s="23"/>
      <c r="M3309" s="23"/>
      <c r="N3309" s="23"/>
      <c r="O3309" s="23"/>
      <c r="P3309" s="94"/>
    </row>
    <row r="3310" spans="1:16" x14ac:dyDescent="0.2">
      <c r="A3310" s="33"/>
      <c r="B3310" s="34"/>
      <c r="C3310" s="35"/>
      <c r="D3310" s="23"/>
      <c r="E3310" s="23"/>
      <c r="F3310" s="23"/>
      <c r="G3310" s="23"/>
      <c r="H3310" s="23"/>
      <c r="I3310" s="23" t="s">
        <v>21</v>
      </c>
      <c r="J3310" s="23"/>
      <c r="K3310" s="23"/>
      <c r="L3310" s="23"/>
      <c r="M3310" s="23"/>
      <c r="N3310" s="23"/>
      <c r="O3310" s="23"/>
      <c r="P3310" s="94"/>
    </row>
    <row r="3311" spans="1:16" x14ac:dyDescent="0.2">
      <c r="A3311" s="33"/>
      <c r="B3311" s="34"/>
      <c r="C3311" s="35"/>
      <c r="D3311" s="23"/>
      <c r="E3311" s="23"/>
      <c r="F3311" s="23"/>
      <c r="G3311" s="23"/>
      <c r="H3311" s="23"/>
      <c r="I3311" s="23" t="s">
        <v>21</v>
      </c>
      <c r="J3311" s="23"/>
      <c r="K3311" s="23"/>
      <c r="L3311" s="23"/>
      <c r="M3311" s="23"/>
      <c r="N3311" s="23"/>
      <c r="O3311" s="23"/>
      <c r="P3311" s="94"/>
    </row>
    <row r="3312" spans="1:16" x14ac:dyDescent="0.2">
      <c r="A3312" s="33"/>
      <c r="B3312" s="34"/>
      <c r="C3312" s="35"/>
      <c r="D3312" s="23"/>
      <c r="E3312" s="23"/>
      <c r="F3312" s="23"/>
      <c r="G3312" s="23"/>
      <c r="H3312" s="23"/>
      <c r="I3312" s="23" t="s">
        <v>21</v>
      </c>
      <c r="J3312" s="23"/>
      <c r="K3312" s="23"/>
      <c r="L3312" s="23"/>
      <c r="M3312" s="23"/>
      <c r="N3312" s="23"/>
      <c r="O3312" s="23"/>
      <c r="P3312" s="94"/>
    </row>
    <row r="3313" spans="1:16" x14ac:dyDescent="0.2">
      <c r="A3313" s="33"/>
      <c r="B3313" s="34"/>
      <c r="C3313" s="35"/>
      <c r="D3313" s="23"/>
      <c r="E3313" s="23"/>
      <c r="F3313" s="23"/>
      <c r="G3313" s="23"/>
      <c r="H3313" s="23"/>
      <c r="I3313" s="23" t="s">
        <v>21</v>
      </c>
      <c r="J3313" s="23"/>
      <c r="K3313" s="23"/>
      <c r="L3313" s="23"/>
      <c r="M3313" s="23"/>
      <c r="N3313" s="23"/>
      <c r="O3313" s="23"/>
      <c r="P3313" s="94"/>
    </row>
    <row r="3314" spans="1:16" x14ac:dyDescent="0.2">
      <c r="A3314" s="33"/>
      <c r="B3314" s="34"/>
      <c r="C3314" s="35"/>
      <c r="D3314" s="23"/>
      <c r="E3314" s="23"/>
      <c r="F3314" s="23"/>
      <c r="G3314" s="23"/>
      <c r="H3314" s="23"/>
      <c r="I3314" s="23" t="s">
        <v>21</v>
      </c>
      <c r="J3314" s="23"/>
      <c r="K3314" s="23"/>
      <c r="L3314" s="23"/>
      <c r="M3314" s="23"/>
      <c r="N3314" s="23"/>
      <c r="O3314" s="23"/>
      <c r="P3314" s="94"/>
    </row>
    <row r="3315" spans="1:16" x14ac:dyDescent="0.2">
      <c r="A3315" s="33"/>
      <c r="B3315" s="34"/>
      <c r="C3315" s="35"/>
      <c r="D3315" s="23"/>
      <c r="E3315" s="23"/>
      <c r="F3315" s="23"/>
      <c r="G3315" s="23"/>
      <c r="H3315" s="23"/>
      <c r="I3315" s="23" t="s">
        <v>21</v>
      </c>
      <c r="J3315" s="23"/>
      <c r="K3315" s="23"/>
      <c r="L3315" s="23"/>
      <c r="M3315" s="23"/>
      <c r="N3315" s="23"/>
      <c r="O3315" s="23"/>
      <c r="P3315" s="94"/>
    </row>
    <row r="3316" spans="1:16" x14ac:dyDescent="0.2">
      <c r="A3316" s="33"/>
      <c r="B3316" s="34"/>
      <c r="C3316" s="35"/>
      <c r="D3316" s="23"/>
      <c r="E3316" s="23"/>
      <c r="F3316" s="23"/>
      <c r="G3316" s="23"/>
      <c r="H3316" s="23"/>
      <c r="I3316" s="23" t="s">
        <v>21</v>
      </c>
      <c r="J3316" s="23"/>
      <c r="K3316" s="23"/>
      <c r="L3316" s="23"/>
      <c r="M3316" s="23"/>
      <c r="N3316" s="23"/>
      <c r="O3316" s="23"/>
      <c r="P3316" s="94"/>
    </row>
    <row r="3317" spans="1:16" x14ac:dyDescent="0.2">
      <c r="A3317" s="33"/>
      <c r="B3317" s="34"/>
      <c r="C3317" s="35"/>
      <c r="D3317" s="23"/>
      <c r="E3317" s="23"/>
      <c r="F3317" s="23"/>
      <c r="G3317" s="23"/>
      <c r="H3317" s="23"/>
      <c r="I3317" s="23" t="s">
        <v>21</v>
      </c>
      <c r="J3317" s="23"/>
      <c r="K3317" s="23"/>
      <c r="L3317" s="23"/>
      <c r="M3317" s="23"/>
      <c r="N3317" s="23"/>
      <c r="O3317" s="23"/>
      <c r="P3317" s="94"/>
    </row>
    <row r="3318" spans="1:16" x14ac:dyDescent="0.2">
      <c r="A3318" s="33"/>
      <c r="B3318" s="34"/>
      <c r="C3318" s="35"/>
      <c r="D3318" s="23"/>
      <c r="E3318" s="23"/>
      <c r="F3318" s="23"/>
      <c r="G3318" s="23"/>
      <c r="H3318" s="23"/>
      <c r="I3318" s="23" t="s">
        <v>21</v>
      </c>
      <c r="J3318" s="23"/>
      <c r="K3318" s="23"/>
      <c r="L3318" s="23"/>
      <c r="M3318" s="23"/>
      <c r="N3318" s="23"/>
      <c r="O3318" s="23"/>
      <c r="P3318" s="94"/>
    </row>
    <row r="3319" spans="1:16" x14ac:dyDescent="0.2">
      <c r="A3319" s="33"/>
      <c r="B3319" s="34"/>
      <c r="C3319" s="35"/>
      <c r="D3319" s="23"/>
      <c r="E3319" s="23"/>
      <c r="F3319" s="23"/>
      <c r="G3319" s="23"/>
      <c r="H3319" s="23"/>
      <c r="I3319" s="23" t="s">
        <v>21</v>
      </c>
      <c r="J3319" s="23"/>
      <c r="K3319" s="23"/>
      <c r="L3319" s="23"/>
      <c r="M3319" s="23"/>
      <c r="N3319" s="23"/>
      <c r="O3319" s="23"/>
      <c r="P3319" s="94"/>
    </row>
    <row r="3320" spans="1:16" x14ac:dyDescent="0.2">
      <c r="A3320" s="33"/>
      <c r="B3320" s="34"/>
      <c r="C3320" s="35"/>
      <c r="D3320" s="23"/>
      <c r="E3320" s="23"/>
      <c r="F3320" s="23"/>
      <c r="G3320" s="23"/>
      <c r="H3320" s="23"/>
      <c r="I3320" s="23" t="s">
        <v>21</v>
      </c>
      <c r="J3320" s="23"/>
      <c r="K3320" s="23"/>
      <c r="L3320" s="23"/>
      <c r="M3320" s="23"/>
      <c r="N3320" s="23"/>
      <c r="O3320" s="23"/>
      <c r="P3320" s="94"/>
    </row>
    <row r="3321" spans="1:16" x14ac:dyDescent="0.2">
      <c r="A3321" s="33"/>
      <c r="B3321" s="34"/>
      <c r="C3321" s="35"/>
      <c r="D3321" s="23"/>
      <c r="E3321" s="23"/>
      <c r="F3321" s="23"/>
      <c r="G3321" s="23"/>
      <c r="H3321" s="23"/>
      <c r="I3321" s="23" t="s">
        <v>21</v>
      </c>
      <c r="J3321" s="23"/>
      <c r="K3321" s="23"/>
      <c r="L3321" s="23"/>
      <c r="M3321" s="23"/>
      <c r="N3321" s="23"/>
      <c r="O3321" s="23"/>
      <c r="P3321" s="94"/>
    </row>
    <row r="3322" spans="1:16" x14ac:dyDescent="0.2">
      <c r="A3322" s="33"/>
      <c r="B3322" s="34"/>
      <c r="C3322" s="35"/>
      <c r="D3322" s="23"/>
      <c r="E3322" s="23"/>
      <c r="F3322" s="23"/>
      <c r="G3322" s="23"/>
      <c r="H3322" s="23"/>
      <c r="I3322" s="23" t="s">
        <v>21</v>
      </c>
      <c r="J3322" s="23"/>
      <c r="K3322" s="23"/>
      <c r="L3322" s="23"/>
      <c r="M3322" s="23"/>
      <c r="N3322" s="23"/>
      <c r="O3322" s="23"/>
      <c r="P3322" s="94"/>
    </row>
    <row r="3323" spans="1:16" x14ac:dyDescent="0.2">
      <c r="A3323" s="33"/>
      <c r="B3323" s="34"/>
      <c r="C3323" s="35"/>
      <c r="D3323" s="23"/>
      <c r="E3323" s="23"/>
      <c r="F3323" s="23"/>
      <c r="G3323" s="23"/>
      <c r="H3323" s="23"/>
      <c r="I3323" s="23" t="s">
        <v>21</v>
      </c>
      <c r="J3323" s="23"/>
      <c r="K3323" s="23"/>
      <c r="L3323" s="23"/>
      <c r="M3323" s="23"/>
      <c r="N3323" s="23"/>
      <c r="O3323" s="23"/>
      <c r="P3323" s="94"/>
    </row>
    <row r="3324" spans="1:16" x14ac:dyDescent="0.2">
      <c r="A3324" s="33"/>
      <c r="B3324" s="34"/>
      <c r="C3324" s="35"/>
      <c r="D3324" s="23"/>
      <c r="E3324" s="23"/>
      <c r="F3324" s="23"/>
      <c r="G3324" s="23"/>
      <c r="H3324" s="23"/>
      <c r="I3324" s="23" t="s">
        <v>21</v>
      </c>
      <c r="J3324" s="23"/>
      <c r="K3324" s="23"/>
      <c r="L3324" s="23"/>
      <c r="M3324" s="23"/>
      <c r="N3324" s="23"/>
      <c r="O3324" s="23"/>
      <c r="P3324" s="94"/>
    </row>
    <row r="3325" spans="1:16" x14ac:dyDescent="0.2">
      <c r="A3325" s="33"/>
      <c r="B3325" s="34"/>
      <c r="C3325" s="35"/>
      <c r="D3325" s="23"/>
      <c r="E3325" s="23"/>
      <c r="F3325" s="23"/>
      <c r="G3325" s="23"/>
      <c r="H3325" s="23"/>
      <c r="I3325" s="23" t="s">
        <v>21</v>
      </c>
      <c r="J3325" s="23"/>
      <c r="K3325" s="23"/>
      <c r="L3325" s="23"/>
      <c r="M3325" s="23"/>
      <c r="N3325" s="23"/>
      <c r="O3325" s="23"/>
      <c r="P3325" s="94"/>
    </row>
    <row r="3326" spans="1:16" x14ac:dyDescent="0.2">
      <c r="A3326" s="33"/>
      <c r="B3326" s="34"/>
      <c r="C3326" s="35"/>
      <c r="D3326" s="23"/>
      <c r="E3326" s="23"/>
      <c r="F3326" s="23"/>
      <c r="G3326" s="23"/>
      <c r="H3326" s="23"/>
      <c r="I3326" s="23" t="s">
        <v>21</v>
      </c>
      <c r="J3326" s="23"/>
      <c r="K3326" s="23"/>
      <c r="L3326" s="23"/>
      <c r="M3326" s="23"/>
      <c r="N3326" s="23"/>
      <c r="O3326" s="23"/>
      <c r="P3326" s="94"/>
    </row>
    <row r="3327" spans="1:16" x14ac:dyDescent="0.2">
      <c r="A3327" s="33"/>
      <c r="B3327" s="34"/>
      <c r="C3327" s="35"/>
      <c r="D3327" s="23"/>
      <c r="E3327" s="23"/>
      <c r="F3327" s="23"/>
      <c r="G3327" s="23"/>
      <c r="H3327" s="23"/>
      <c r="I3327" s="23" t="s">
        <v>21</v>
      </c>
      <c r="J3327" s="23"/>
      <c r="K3327" s="23"/>
      <c r="L3327" s="23"/>
      <c r="M3327" s="23"/>
      <c r="N3327" s="23"/>
      <c r="O3327" s="23"/>
      <c r="P3327" s="94"/>
    </row>
    <row r="3328" spans="1:16" x14ac:dyDescent="0.2">
      <c r="A3328" s="33"/>
      <c r="B3328" s="34"/>
      <c r="C3328" s="35"/>
      <c r="D3328" s="23"/>
      <c r="E3328" s="23"/>
      <c r="F3328" s="23"/>
      <c r="G3328" s="23"/>
      <c r="H3328" s="23"/>
      <c r="I3328" s="23" t="s">
        <v>21</v>
      </c>
      <c r="J3328" s="23"/>
      <c r="K3328" s="23"/>
      <c r="L3328" s="23"/>
      <c r="M3328" s="23"/>
      <c r="N3328" s="23"/>
      <c r="O3328" s="23"/>
      <c r="P3328" s="94"/>
    </row>
    <row r="3329" spans="1:16" x14ac:dyDescent="0.2">
      <c r="A3329" s="33"/>
      <c r="B3329" s="34"/>
      <c r="C3329" s="35"/>
      <c r="D3329" s="23"/>
      <c r="E3329" s="23"/>
      <c r="F3329" s="23"/>
      <c r="G3329" s="23"/>
      <c r="H3329" s="23"/>
      <c r="I3329" s="23" t="s">
        <v>21</v>
      </c>
      <c r="J3329" s="23"/>
      <c r="K3329" s="23"/>
      <c r="L3329" s="23"/>
      <c r="M3329" s="23"/>
      <c r="N3329" s="23"/>
      <c r="O3329" s="23"/>
      <c r="P3329" s="94"/>
    </row>
    <row r="3330" spans="1:16" x14ac:dyDescent="0.2">
      <c r="A3330" s="33"/>
      <c r="B3330" s="34"/>
      <c r="C3330" s="35"/>
      <c r="D3330" s="23"/>
      <c r="E3330" s="23"/>
      <c r="F3330" s="23"/>
      <c r="G3330" s="23"/>
      <c r="H3330" s="23"/>
      <c r="I3330" s="23" t="s">
        <v>21</v>
      </c>
      <c r="J3330" s="23"/>
      <c r="K3330" s="23"/>
      <c r="L3330" s="23"/>
      <c r="M3330" s="23"/>
      <c r="N3330" s="23"/>
      <c r="O3330" s="23"/>
      <c r="P3330" s="94"/>
    </row>
    <row r="3331" spans="1:16" x14ac:dyDescent="0.2">
      <c r="A3331" s="33"/>
      <c r="B3331" s="34"/>
      <c r="C3331" s="35"/>
      <c r="D3331" s="23"/>
      <c r="E3331" s="23"/>
      <c r="F3331" s="23"/>
      <c r="G3331" s="23"/>
      <c r="H3331" s="23"/>
      <c r="I3331" s="23" t="s">
        <v>21</v>
      </c>
      <c r="J3331" s="23"/>
      <c r="K3331" s="23"/>
      <c r="L3331" s="23"/>
      <c r="M3331" s="23"/>
      <c r="N3331" s="23"/>
      <c r="O3331" s="23"/>
      <c r="P3331" s="94"/>
    </row>
    <row r="3332" spans="1:16" x14ac:dyDescent="0.2">
      <c r="A3332" s="33"/>
      <c r="B3332" s="34"/>
      <c r="C3332" s="35"/>
      <c r="D3332" s="23"/>
      <c r="E3332" s="23"/>
      <c r="F3332" s="23"/>
      <c r="G3332" s="23"/>
      <c r="H3332" s="23"/>
      <c r="I3332" s="23" t="s">
        <v>21</v>
      </c>
      <c r="J3332" s="23"/>
      <c r="K3332" s="23"/>
      <c r="L3332" s="23"/>
      <c r="M3332" s="23"/>
      <c r="N3332" s="23"/>
      <c r="O3332" s="23"/>
      <c r="P3332" s="94"/>
    </row>
    <row r="3333" spans="1:16" x14ac:dyDescent="0.2">
      <c r="A3333" s="33"/>
      <c r="B3333" s="34"/>
      <c r="C3333" s="35"/>
      <c r="D3333" s="23"/>
      <c r="E3333" s="23"/>
      <c r="F3333" s="23"/>
      <c r="G3333" s="23"/>
      <c r="H3333" s="23"/>
      <c r="I3333" s="23" t="s">
        <v>21</v>
      </c>
      <c r="J3333" s="23"/>
      <c r="K3333" s="23"/>
      <c r="L3333" s="23"/>
      <c r="M3333" s="23"/>
      <c r="N3333" s="23"/>
      <c r="O3333" s="23"/>
      <c r="P3333" s="94"/>
    </row>
    <row r="3334" spans="1:16" x14ac:dyDescent="0.2">
      <c r="A3334" s="33"/>
      <c r="B3334" s="34"/>
      <c r="C3334" s="35"/>
      <c r="D3334" s="23"/>
      <c r="E3334" s="23"/>
      <c r="F3334" s="23"/>
      <c r="G3334" s="23"/>
      <c r="H3334" s="23"/>
      <c r="I3334" s="23" t="s">
        <v>21</v>
      </c>
      <c r="J3334" s="23"/>
      <c r="K3334" s="23"/>
      <c r="L3334" s="23"/>
      <c r="M3334" s="23"/>
      <c r="N3334" s="23"/>
      <c r="O3334" s="23"/>
      <c r="P3334" s="94"/>
    </row>
    <row r="3335" spans="1:16" x14ac:dyDescent="0.2">
      <c r="A3335" s="33"/>
      <c r="B3335" s="34"/>
      <c r="C3335" s="35"/>
      <c r="D3335" s="23"/>
      <c r="E3335" s="23"/>
      <c r="F3335" s="23"/>
      <c r="G3335" s="23"/>
      <c r="H3335" s="23"/>
      <c r="I3335" s="23" t="s">
        <v>21</v>
      </c>
      <c r="J3335" s="23"/>
      <c r="K3335" s="23"/>
      <c r="L3335" s="23"/>
      <c r="M3335" s="23"/>
      <c r="N3335" s="23"/>
      <c r="O3335" s="23"/>
      <c r="P3335" s="94"/>
    </row>
    <row r="3336" spans="1:16" x14ac:dyDescent="0.2">
      <c r="A3336" s="33"/>
      <c r="B3336" s="34"/>
      <c r="C3336" s="35"/>
      <c r="D3336" s="23"/>
      <c r="E3336" s="23"/>
      <c r="F3336" s="23"/>
      <c r="G3336" s="23"/>
      <c r="H3336" s="23"/>
      <c r="I3336" s="23" t="s">
        <v>21</v>
      </c>
      <c r="J3336" s="23"/>
      <c r="K3336" s="23"/>
      <c r="L3336" s="23"/>
      <c r="M3336" s="23"/>
      <c r="N3336" s="23"/>
      <c r="O3336" s="23"/>
      <c r="P3336" s="94"/>
    </row>
    <row r="3337" spans="1:16" x14ac:dyDescent="0.2">
      <c r="A3337" s="33"/>
      <c r="B3337" s="34"/>
      <c r="C3337" s="35"/>
      <c r="D3337" s="23"/>
      <c r="E3337" s="23"/>
      <c r="F3337" s="23"/>
      <c r="G3337" s="23"/>
      <c r="H3337" s="23"/>
      <c r="I3337" s="23" t="s">
        <v>21</v>
      </c>
      <c r="J3337" s="23"/>
      <c r="K3337" s="23"/>
      <c r="L3337" s="23"/>
      <c r="M3337" s="23"/>
      <c r="N3337" s="23"/>
      <c r="O3337" s="23"/>
      <c r="P3337" s="94"/>
    </row>
    <row r="3338" spans="1:16" x14ac:dyDescent="0.2">
      <c r="A3338" s="33"/>
      <c r="B3338" s="34"/>
      <c r="C3338" s="35"/>
      <c r="D3338" s="23"/>
      <c r="E3338" s="23"/>
      <c r="F3338" s="23"/>
      <c r="G3338" s="23"/>
      <c r="H3338" s="23"/>
      <c r="I3338" s="23" t="s">
        <v>21</v>
      </c>
      <c r="J3338" s="23"/>
      <c r="K3338" s="23"/>
      <c r="L3338" s="23"/>
      <c r="M3338" s="23"/>
      <c r="N3338" s="23"/>
      <c r="O3338" s="23"/>
      <c r="P3338" s="94"/>
    </row>
    <row r="3339" spans="1:16" x14ac:dyDescent="0.2">
      <c r="A3339" s="33"/>
      <c r="B3339" s="34"/>
      <c r="C3339" s="35"/>
      <c r="D3339" s="23"/>
      <c r="E3339" s="23"/>
      <c r="F3339" s="23"/>
      <c r="G3339" s="23"/>
      <c r="H3339" s="23"/>
      <c r="I3339" s="23" t="s">
        <v>21</v>
      </c>
      <c r="J3339" s="23"/>
      <c r="K3339" s="23"/>
      <c r="L3339" s="23"/>
      <c r="M3339" s="23"/>
      <c r="N3339" s="23"/>
      <c r="O3339" s="23"/>
      <c r="P3339" s="94"/>
    </row>
    <row r="3340" spans="1:16" x14ac:dyDescent="0.2">
      <c r="A3340" s="33"/>
      <c r="B3340" s="34"/>
      <c r="C3340" s="35"/>
      <c r="D3340" s="23"/>
      <c r="E3340" s="23"/>
      <c r="F3340" s="23"/>
      <c r="G3340" s="23"/>
      <c r="H3340" s="23"/>
      <c r="I3340" s="23" t="s">
        <v>21</v>
      </c>
      <c r="J3340" s="23"/>
      <c r="K3340" s="23"/>
      <c r="L3340" s="23"/>
      <c r="M3340" s="23"/>
      <c r="N3340" s="23"/>
      <c r="O3340" s="23"/>
      <c r="P3340" s="94"/>
    </row>
    <row r="3341" spans="1:16" x14ac:dyDescent="0.2">
      <c r="A3341" s="33"/>
      <c r="B3341" s="34"/>
      <c r="C3341" s="35"/>
      <c r="D3341" s="23"/>
      <c r="E3341" s="23"/>
      <c r="F3341" s="23"/>
      <c r="G3341" s="23"/>
      <c r="H3341" s="23"/>
      <c r="I3341" s="23" t="s">
        <v>21</v>
      </c>
      <c r="J3341" s="23"/>
      <c r="K3341" s="23"/>
      <c r="L3341" s="23"/>
      <c r="M3341" s="23"/>
      <c r="N3341" s="23"/>
      <c r="O3341" s="23"/>
      <c r="P3341" s="94"/>
    </row>
    <row r="3342" spans="1:16" x14ac:dyDescent="0.2">
      <c r="A3342" s="33"/>
      <c r="B3342" s="34"/>
      <c r="C3342" s="35"/>
      <c r="D3342" s="23"/>
      <c r="E3342" s="23"/>
      <c r="F3342" s="23"/>
      <c r="G3342" s="23"/>
      <c r="H3342" s="23"/>
      <c r="I3342" s="23" t="s">
        <v>21</v>
      </c>
      <c r="J3342" s="23"/>
      <c r="K3342" s="23"/>
      <c r="L3342" s="23"/>
      <c r="M3342" s="23"/>
      <c r="N3342" s="23"/>
      <c r="O3342" s="23"/>
      <c r="P3342" s="94"/>
    </row>
    <row r="3343" spans="1:16" x14ac:dyDescent="0.2">
      <c r="A3343" s="33"/>
      <c r="B3343" s="34"/>
      <c r="C3343" s="35"/>
      <c r="D3343" s="23"/>
      <c r="E3343" s="23"/>
      <c r="F3343" s="23"/>
      <c r="G3343" s="23"/>
      <c r="H3343" s="23"/>
      <c r="I3343" s="23" t="s">
        <v>21</v>
      </c>
      <c r="J3343" s="23"/>
      <c r="K3343" s="23"/>
      <c r="L3343" s="23"/>
      <c r="M3343" s="23"/>
      <c r="N3343" s="23"/>
      <c r="O3343" s="23"/>
      <c r="P3343" s="94"/>
    </row>
    <row r="3344" spans="1:16" x14ac:dyDescent="0.2">
      <c r="A3344" s="33"/>
      <c r="B3344" s="34"/>
      <c r="C3344" s="35"/>
      <c r="D3344" s="23"/>
      <c r="E3344" s="23"/>
      <c r="F3344" s="23"/>
      <c r="G3344" s="23"/>
      <c r="H3344" s="23"/>
      <c r="I3344" s="23" t="s">
        <v>21</v>
      </c>
      <c r="J3344" s="23"/>
      <c r="K3344" s="23"/>
      <c r="L3344" s="23"/>
      <c r="M3344" s="23"/>
      <c r="N3344" s="23"/>
      <c r="O3344" s="23"/>
      <c r="P3344" s="94"/>
    </row>
    <row r="3345" spans="1:16" x14ac:dyDescent="0.2">
      <c r="A3345" s="33"/>
      <c r="B3345" s="34"/>
      <c r="C3345" s="35"/>
      <c r="D3345" s="23"/>
      <c r="E3345" s="23"/>
      <c r="F3345" s="23"/>
      <c r="G3345" s="23"/>
      <c r="H3345" s="23"/>
      <c r="I3345" s="23" t="s">
        <v>21</v>
      </c>
      <c r="J3345" s="23"/>
      <c r="K3345" s="23"/>
      <c r="L3345" s="23"/>
      <c r="M3345" s="23"/>
      <c r="N3345" s="23"/>
      <c r="O3345" s="23"/>
      <c r="P3345" s="94"/>
    </row>
    <row r="3346" spans="1:16" x14ac:dyDescent="0.2">
      <c r="A3346" s="33"/>
      <c r="B3346" s="34"/>
      <c r="C3346" s="35"/>
      <c r="D3346" s="23"/>
      <c r="E3346" s="23"/>
      <c r="F3346" s="23"/>
      <c r="G3346" s="23"/>
      <c r="H3346" s="23"/>
      <c r="I3346" s="23" t="s">
        <v>21</v>
      </c>
      <c r="J3346" s="23"/>
      <c r="K3346" s="23"/>
      <c r="L3346" s="23"/>
      <c r="M3346" s="23"/>
      <c r="N3346" s="23"/>
      <c r="O3346" s="23"/>
      <c r="P3346" s="94"/>
    </row>
    <row r="3347" spans="1:16" x14ac:dyDescent="0.2">
      <c r="A3347" s="33"/>
      <c r="B3347" s="34"/>
      <c r="C3347" s="35"/>
      <c r="D3347" s="23"/>
      <c r="E3347" s="23"/>
      <c r="F3347" s="23"/>
      <c r="G3347" s="23"/>
      <c r="H3347" s="23"/>
      <c r="I3347" s="23" t="s">
        <v>21</v>
      </c>
      <c r="J3347" s="23"/>
      <c r="K3347" s="23"/>
      <c r="L3347" s="23"/>
      <c r="M3347" s="23"/>
      <c r="N3347" s="23"/>
      <c r="O3347" s="23"/>
      <c r="P3347" s="94"/>
    </row>
    <row r="3348" spans="1:16" x14ac:dyDescent="0.2">
      <c r="A3348" s="33"/>
      <c r="B3348" s="34"/>
      <c r="C3348" s="35"/>
      <c r="D3348" s="23"/>
      <c r="E3348" s="23"/>
      <c r="F3348" s="23"/>
      <c r="G3348" s="23"/>
      <c r="H3348" s="23"/>
      <c r="I3348" s="23" t="s">
        <v>21</v>
      </c>
      <c r="J3348" s="23"/>
      <c r="K3348" s="23"/>
      <c r="L3348" s="23"/>
      <c r="M3348" s="23"/>
      <c r="N3348" s="23"/>
      <c r="O3348" s="23"/>
      <c r="P3348" s="94"/>
    </row>
    <row r="3349" spans="1:16" x14ac:dyDescent="0.2">
      <c r="A3349" s="33"/>
      <c r="B3349" s="34"/>
      <c r="C3349" s="35"/>
      <c r="D3349" s="23"/>
      <c r="E3349" s="23"/>
      <c r="F3349" s="23"/>
      <c r="G3349" s="23"/>
      <c r="H3349" s="23"/>
      <c r="I3349" s="23" t="s">
        <v>21</v>
      </c>
      <c r="J3349" s="23"/>
      <c r="K3349" s="23"/>
      <c r="L3349" s="23"/>
      <c r="M3349" s="23"/>
      <c r="N3349" s="23"/>
      <c r="O3349" s="23"/>
      <c r="P3349" s="94"/>
    </row>
    <row r="3350" spans="1:16" x14ac:dyDescent="0.2">
      <c r="A3350" s="33"/>
      <c r="B3350" s="34"/>
      <c r="C3350" s="35"/>
      <c r="D3350" s="23"/>
      <c r="E3350" s="23"/>
      <c r="F3350" s="23"/>
      <c r="G3350" s="23"/>
      <c r="H3350" s="23"/>
      <c r="I3350" s="23" t="s">
        <v>21</v>
      </c>
      <c r="J3350" s="23"/>
      <c r="K3350" s="23"/>
      <c r="L3350" s="23"/>
      <c r="M3350" s="23"/>
      <c r="N3350" s="23"/>
      <c r="O3350" s="23"/>
      <c r="P3350" s="94"/>
    </row>
    <row r="3351" spans="1:16" x14ac:dyDescent="0.2">
      <c r="A3351" s="33"/>
      <c r="B3351" s="34"/>
      <c r="C3351" s="35"/>
      <c r="D3351" s="23"/>
      <c r="E3351" s="23"/>
      <c r="F3351" s="23"/>
      <c r="G3351" s="23"/>
      <c r="H3351" s="23"/>
      <c r="I3351" s="23" t="s">
        <v>21</v>
      </c>
      <c r="J3351" s="23"/>
      <c r="K3351" s="23"/>
      <c r="L3351" s="23"/>
      <c r="M3351" s="23"/>
      <c r="N3351" s="23"/>
      <c r="O3351" s="23"/>
      <c r="P3351" s="94"/>
    </row>
    <row r="3352" spans="1:16" x14ac:dyDescent="0.2">
      <c r="A3352" s="33"/>
      <c r="B3352" s="34"/>
      <c r="C3352" s="35"/>
      <c r="D3352" s="23"/>
      <c r="E3352" s="23"/>
      <c r="F3352" s="23"/>
      <c r="G3352" s="23"/>
      <c r="H3352" s="23"/>
      <c r="I3352" s="23" t="s">
        <v>21</v>
      </c>
      <c r="J3352" s="23"/>
      <c r="K3352" s="23"/>
      <c r="L3352" s="23"/>
      <c r="M3352" s="23"/>
      <c r="N3352" s="23"/>
      <c r="O3352" s="23"/>
      <c r="P3352" s="94"/>
    </row>
    <row r="3353" spans="1:16" x14ac:dyDescent="0.2">
      <c r="A3353" s="33"/>
      <c r="B3353" s="34"/>
      <c r="C3353" s="35"/>
      <c r="D3353" s="23"/>
      <c r="E3353" s="23"/>
      <c r="F3353" s="23"/>
      <c r="G3353" s="23"/>
      <c r="H3353" s="23"/>
      <c r="I3353" s="23" t="s">
        <v>21</v>
      </c>
      <c r="J3353" s="23"/>
      <c r="K3353" s="23"/>
      <c r="L3353" s="23"/>
      <c r="M3353" s="23"/>
      <c r="N3353" s="23"/>
      <c r="O3353" s="23"/>
      <c r="P3353" s="94"/>
    </row>
    <row r="3354" spans="1:16" x14ac:dyDescent="0.2">
      <c r="A3354" s="33"/>
      <c r="B3354" s="34"/>
      <c r="C3354" s="35"/>
      <c r="D3354" s="23"/>
      <c r="E3354" s="23"/>
      <c r="F3354" s="23"/>
      <c r="G3354" s="23"/>
      <c r="H3354" s="23"/>
      <c r="I3354" s="23" t="s">
        <v>21</v>
      </c>
      <c r="J3354" s="23"/>
      <c r="K3354" s="23"/>
      <c r="L3354" s="23"/>
      <c r="M3354" s="23"/>
      <c r="N3354" s="23"/>
      <c r="O3354" s="23"/>
      <c r="P3354" s="94"/>
    </row>
    <row r="3355" spans="1:16" x14ac:dyDescent="0.2">
      <c r="A3355" s="33"/>
      <c r="B3355" s="34"/>
      <c r="C3355" s="35"/>
      <c r="D3355" s="23"/>
      <c r="E3355" s="23"/>
      <c r="F3355" s="23"/>
      <c r="G3355" s="23"/>
      <c r="H3355" s="23"/>
      <c r="I3355" s="23" t="s">
        <v>21</v>
      </c>
      <c r="J3355" s="23"/>
      <c r="K3355" s="23"/>
      <c r="L3355" s="23"/>
      <c r="M3355" s="23"/>
      <c r="N3355" s="23"/>
      <c r="O3355" s="23"/>
      <c r="P3355" s="94"/>
    </row>
    <row r="3356" spans="1:16" x14ac:dyDescent="0.2">
      <c r="A3356" s="33"/>
      <c r="B3356" s="34"/>
      <c r="C3356" s="35"/>
      <c r="D3356" s="23"/>
      <c r="E3356" s="23"/>
      <c r="F3356" s="23"/>
      <c r="G3356" s="23"/>
      <c r="H3356" s="23"/>
      <c r="I3356" s="23" t="s">
        <v>21</v>
      </c>
      <c r="J3356" s="23"/>
      <c r="K3356" s="23"/>
      <c r="L3356" s="23"/>
      <c r="M3356" s="23"/>
      <c r="N3356" s="23"/>
      <c r="O3356" s="23"/>
      <c r="P3356" s="94"/>
    </row>
    <row r="3357" spans="1:16" x14ac:dyDescent="0.2">
      <c r="A3357" s="33"/>
      <c r="B3357" s="34"/>
      <c r="C3357" s="35"/>
      <c r="D3357" s="23"/>
      <c r="E3357" s="23"/>
      <c r="F3357" s="23"/>
      <c r="G3357" s="23"/>
      <c r="H3357" s="23"/>
      <c r="I3357" s="23" t="s">
        <v>21</v>
      </c>
      <c r="J3357" s="23"/>
      <c r="K3357" s="23"/>
      <c r="L3357" s="23"/>
      <c r="M3357" s="23"/>
      <c r="N3357" s="23"/>
      <c r="O3357" s="23"/>
      <c r="P3357" s="94"/>
    </row>
    <row r="3358" spans="1:16" x14ac:dyDescent="0.2">
      <c r="A3358" s="33"/>
      <c r="B3358" s="34"/>
      <c r="C3358" s="35"/>
      <c r="D3358" s="23"/>
      <c r="E3358" s="23"/>
      <c r="F3358" s="23"/>
      <c r="G3358" s="23"/>
      <c r="H3358" s="23"/>
      <c r="I3358" s="23" t="s">
        <v>21</v>
      </c>
      <c r="J3358" s="23"/>
      <c r="K3358" s="23"/>
      <c r="L3358" s="23"/>
      <c r="M3358" s="23"/>
      <c r="N3358" s="23"/>
      <c r="O3358" s="23"/>
      <c r="P3358" s="94"/>
    </row>
    <row r="3359" spans="1:16" x14ac:dyDescent="0.2">
      <c r="A3359" s="33"/>
      <c r="B3359" s="34"/>
      <c r="C3359" s="35"/>
      <c r="D3359" s="23"/>
      <c r="E3359" s="23"/>
      <c r="F3359" s="23"/>
      <c r="G3359" s="23"/>
      <c r="H3359" s="23"/>
      <c r="I3359" s="23" t="s">
        <v>21</v>
      </c>
      <c r="J3359" s="23"/>
      <c r="K3359" s="23"/>
      <c r="L3359" s="23"/>
      <c r="M3359" s="23"/>
      <c r="N3359" s="23"/>
      <c r="O3359" s="23"/>
      <c r="P3359" s="94"/>
    </row>
    <row r="3360" spans="1:16" x14ac:dyDescent="0.2">
      <c r="A3360" s="33"/>
      <c r="B3360" s="34"/>
      <c r="C3360" s="35"/>
      <c r="D3360" s="23"/>
      <c r="E3360" s="23"/>
      <c r="F3360" s="23"/>
      <c r="G3360" s="23"/>
      <c r="H3360" s="23"/>
      <c r="I3360" s="23" t="s">
        <v>21</v>
      </c>
      <c r="J3360" s="23"/>
      <c r="K3360" s="23"/>
      <c r="L3360" s="23"/>
      <c r="M3360" s="23"/>
      <c r="N3360" s="23"/>
      <c r="O3360" s="23"/>
      <c r="P3360" s="94"/>
    </row>
    <row r="3361" spans="1:16" x14ac:dyDescent="0.2">
      <c r="A3361" s="33"/>
      <c r="B3361" s="34"/>
      <c r="C3361" s="35"/>
      <c r="D3361" s="23"/>
      <c r="E3361" s="23"/>
      <c r="F3361" s="23"/>
      <c r="G3361" s="23"/>
      <c r="H3361" s="23"/>
      <c r="I3361" s="23" t="s">
        <v>21</v>
      </c>
      <c r="J3361" s="23"/>
      <c r="K3361" s="23"/>
      <c r="L3361" s="23"/>
      <c r="M3361" s="23"/>
      <c r="N3361" s="23"/>
      <c r="O3361" s="23"/>
      <c r="P3361" s="94"/>
    </row>
    <row r="3362" spans="1:16" x14ac:dyDescent="0.2">
      <c r="A3362" s="33"/>
      <c r="B3362" s="34"/>
      <c r="C3362" s="35"/>
      <c r="D3362" s="23"/>
      <c r="E3362" s="23"/>
      <c r="F3362" s="23"/>
      <c r="G3362" s="23"/>
      <c r="H3362" s="23"/>
      <c r="I3362" s="23" t="s">
        <v>21</v>
      </c>
      <c r="J3362" s="23"/>
      <c r="K3362" s="23"/>
      <c r="L3362" s="23"/>
      <c r="M3362" s="23"/>
      <c r="N3362" s="23"/>
      <c r="O3362" s="23"/>
      <c r="P3362" s="94"/>
    </row>
    <row r="3363" spans="1:16" x14ac:dyDescent="0.2">
      <c r="A3363" s="33"/>
      <c r="B3363" s="34"/>
      <c r="C3363" s="35"/>
      <c r="D3363" s="23"/>
      <c r="E3363" s="23"/>
      <c r="F3363" s="23"/>
      <c r="G3363" s="23"/>
      <c r="H3363" s="23"/>
      <c r="I3363" s="23" t="s">
        <v>21</v>
      </c>
      <c r="J3363" s="23"/>
      <c r="K3363" s="23"/>
      <c r="L3363" s="23"/>
      <c r="M3363" s="23"/>
      <c r="N3363" s="23"/>
      <c r="O3363" s="23"/>
      <c r="P3363" s="94"/>
    </row>
    <row r="3364" spans="1:16" x14ac:dyDescent="0.2">
      <c r="A3364" s="33"/>
      <c r="B3364" s="34"/>
      <c r="C3364" s="35"/>
      <c r="D3364" s="23"/>
      <c r="E3364" s="23"/>
      <c r="F3364" s="23"/>
      <c r="G3364" s="23"/>
      <c r="H3364" s="23"/>
      <c r="I3364" s="23" t="s">
        <v>21</v>
      </c>
      <c r="J3364" s="23"/>
      <c r="K3364" s="23"/>
      <c r="L3364" s="23"/>
      <c r="M3364" s="23"/>
      <c r="N3364" s="23"/>
      <c r="O3364" s="23"/>
      <c r="P3364" s="94"/>
    </row>
    <row r="3365" spans="1:16" x14ac:dyDescent="0.2">
      <c r="A3365" s="33"/>
      <c r="B3365" s="34"/>
      <c r="C3365" s="35"/>
      <c r="D3365" s="23"/>
      <c r="E3365" s="23"/>
      <c r="F3365" s="23"/>
      <c r="G3365" s="23"/>
      <c r="H3365" s="23"/>
      <c r="I3365" s="23" t="s">
        <v>21</v>
      </c>
      <c r="J3365" s="23"/>
      <c r="K3365" s="23"/>
      <c r="L3365" s="23"/>
      <c r="M3365" s="23"/>
      <c r="N3365" s="23"/>
      <c r="O3365" s="23"/>
      <c r="P3365" s="94"/>
    </row>
    <row r="3366" spans="1:16" x14ac:dyDescent="0.2">
      <c r="A3366" s="33"/>
      <c r="B3366" s="34"/>
      <c r="C3366" s="35"/>
      <c r="D3366" s="23"/>
      <c r="E3366" s="23"/>
      <c r="F3366" s="23"/>
      <c r="G3366" s="23"/>
      <c r="H3366" s="23"/>
      <c r="I3366" s="23" t="s">
        <v>21</v>
      </c>
      <c r="J3366" s="23"/>
      <c r="K3366" s="23"/>
      <c r="L3366" s="23"/>
      <c r="M3366" s="23"/>
      <c r="N3366" s="23"/>
      <c r="O3366" s="23"/>
      <c r="P3366" s="94"/>
    </row>
    <row r="3367" spans="1:16" x14ac:dyDescent="0.2">
      <c r="A3367" s="33"/>
      <c r="B3367" s="34"/>
      <c r="C3367" s="35"/>
      <c r="D3367" s="23"/>
      <c r="E3367" s="23"/>
      <c r="F3367" s="23"/>
      <c r="G3367" s="23"/>
      <c r="H3367" s="23"/>
      <c r="I3367" s="23" t="s">
        <v>21</v>
      </c>
      <c r="J3367" s="23"/>
      <c r="K3367" s="23"/>
      <c r="L3367" s="23"/>
      <c r="M3367" s="23"/>
      <c r="N3367" s="23"/>
      <c r="O3367" s="23"/>
      <c r="P3367" s="94"/>
    </row>
    <row r="3368" spans="1:16" x14ac:dyDescent="0.2">
      <c r="A3368" s="33"/>
      <c r="B3368" s="34"/>
      <c r="C3368" s="35"/>
      <c r="D3368" s="23"/>
      <c r="E3368" s="23"/>
      <c r="F3368" s="23"/>
      <c r="G3368" s="23"/>
      <c r="H3368" s="23"/>
      <c r="I3368" s="23" t="s">
        <v>21</v>
      </c>
      <c r="J3368" s="23"/>
      <c r="K3368" s="23"/>
      <c r="L3368" s="23"/>
      <c r="M3368" s="23"/>
      <c r="N3368" s="23"/>
      <c r="O3368" s="23"/>
      <c r="P3368" s="94"/>
    </row>
    <row r="3369" spans="1:16" x14ac:dyDescent="0.2">
      <c r="A3369" s="33"/>
      <c r="B3369" s="34"/>
      <c r="C3369" s="35"/>
      <c r="D3369" s="23"/>
      <c r="E3369" s="23"/>
      <c r="F3369" s="23"/>
      <c r="G3369" s="23"/>
      <c r="H3369" s="23"/>
      <c r="I3369" s="23" t="s">
        <v>21</v>
      </c>
      <c r="J3369" s="23"/>
      <c r="K3369" s="23"/>
      <c r="L3369" s="23"/>
      <c r="M3369" s="23"/>
      <c r="N3369" s="23"/>
      <c r="O3369" s="23"/>
      <c r="P3369" s="94"/>
    </row>
    <row r="3370" spans="1:16" x14ac:dyDescent="0.2">
      <c r="A3370" s="33"/>
      <c r="B3370" s="34"/>
      <c r="C3370" s="35"/>
      <c r="D3370" s="23"/>
      <c r="E3370" s="23"/>
      <c r="F3370" s="23"/>
      <c r="G3370" s="23"/>
      <c r="H3370" s="23"/>
      <c r="I3370" s="23" t="s">
        <v>21</v>
      </c>
      <c r="J3370" s="23"/>
      <c r="K3370" s="23"/>
      <c r="L3370" s="23"/>
      <c r="M3370" s="23"/>
      <c r="N3370" s="23"/>
      <c r="O3370" s="23"/>
      <c r="P3370" s="94"/>
    </row>
    <row r="3371" spans="1:16" x14ac:dyDescent="0.2">
      <c r="A3371" s="33"/>
      <c r="B3371" s="34"/>
      <c r="C3371" s="35"/>
      <c r="D3371" s="23"/>
      <c r="E3371" s="23"/>
      <c r="F3371" s="23"/>
      <c r="G3371" s="23"/>
      <c r="H3371" s="23"/>
      <c r="I3371" s="23" t="s">
        <v>21</v>
      </c>
      <c r="J3371" s="23"/>
      <c r="K3371" s="23"/>
      <c r="L3371" s="23"/>
      <c r="M3371" s="23"/>
      <c r="N3371" s="23"/>
      <c r="O3371" s="23"/>
      <c r="P3371" s="94"/>
    </row>
    <row r="3372" spans="1:16" x14ac:dyDescent="0.2">
      <c r="A3372" s="33"/>
      <c r="B3372" s="34"/>
      <c r="C3372" s="35"/>
      <c r="D3372" s="23"/>
      <c r="E3372" s="23"/>
      <c r="F3372" s="23"/>
      <c r="G3372" s="23"/>
      <c r="H3372" s="23"/>
      <c r="I3372" s="23" t="s">
        <v>21</v>
      </c>
      <c r="J3372" s="23"/>
      <c r="K3372" s="23"/>
      <c r="L3372" s="23"/>
      <c r="M3372" s="23"/>
      <c r="N3372" s="23"/>
      <c r="O3372" s="23"/>
      <c r="P3372" s="94"/>
    </row>
    <row r="3373" spans="1:16" x14ac:dyDescent="0.2">
      <c r="A3373" s="33"/>
      <c r="B3373" s="34"/>
      <c r="C3373" s="35"/>
      <c r="D3373" s="23"/>
      <c r="E3373" s="23"/>
      <c r="F3373" s="23"/>
      <c r="G3373" s="23"/>
      <c r="H3373" s="23"/>
      <c r="I3373" s="23" t="s">
        <v>21</v>
      </c>
      <c r="J3373" s="23"/>
      <c r="K3373" s="23"/>
      <c r="L3373" s="23"/>
      <c r="M3373" s="23"/>
      <c r="N3373" s="23"/>
      <c r="O3373" s="23"/>
      <c r="P3373" s="94"/>
    </row>
    <row r="3374" spans="1:16" x14ac:dyDescent="0.2">
      <c r="A3374" s="33"/>
      <c r="B3374" s="34"/>
      <c r="C3374" s="35"/>
      <c r="D3374" s="23"/>
      <c r="E3374" s="23"/>
      <c r="F3374" s="23"/>
      <c r="G3374" s="23"/>
      <c r="H3374" s="23"/>
      <c r="I3374" s="23" t="s">
        <v>21</v>
      </c>
      <c r="J3374" s="23"/>
      <c r="K3374" s="23"/>
      <c r="L3374" s="23"/>
      <c r="M3374" s="23"/>
      <c r="N3374" s="23"/>
      <c r="O3374" s="23"/>
      <c r="P3374" s="94"/>
    </row>
    <row r="3375" spans="1:16" x14ac:dyDescent="0.2">
      <c r="A3375" s="33"/>
      <c r="B3375" s="34"/>
      <c r="C3375" s="35"/>
      <c r="D3375" s="23"/>
      <c r="E3375" s="23"/>
      <c r="F3375" s="23"/>
      <c r="G3375" s="23"/>
      <c r="H3375" s="23"/>
      <c r="I3375" s="23" t="s">
        <v>21</v>
      </c>
      <c r="J3375" s="23"/>
      <c r="K3375" s="23"/>
      <c r="L3375" s="23"/>
      <c r="M3375" s="23"/>
      <c r="N3375" s="23"/>
      <c r="O3375" s="23"/>
      <c r="P3375" s="94"/>
    </row>
    <row r="3376" spans="1:16" x14ac:dyDescent="0.2">
      <c r="A3376" s="33"/>
      <c r="B3376" s="34"/>
      <c r="C3376" s="35"/>
      <c r="D3376" s="23"/>
      <c r="E3376" s="23"/>
      <c r="F3376" s="23"/>
      <c r="G3376" s="23"/>
      <c r="H3376" s="23"/>
      <c r="I3376" s="23" t="s">
        <v>21</v>
      </c>
      <c r="J3376" s="23"/>
      <c r="K3376" s="23"/>
      <c r="L3376" s="23"/>
      <c r="M3376" s="23"/>
      <c r="N3376" s="23"/>
      <c r="O3376" s="23"/>
      <c r="P3376" s="94"/>
    </row>
    <row r="3377" spans="1:16" x14ac:dyDescent="0.2">
      <c r="A3377" s="33"/>
      <c r="B3377" s="34"/>
      <c r="C3377" s="35"/>
      <c r="D3377" s="23"/>
      <c r="E3377" s="23"/>
      <c r="F3377" s="23"/>
      <c r="G3377" s="23"/>
      <c r="H3377" s="23"/>
      <c r="I3377" s="23" t="s">
        <v>21</v>
      </c>
      <c r="J3377" s="23"/>
      <c r="K3377" s="23"/>
      <c r="L3377" s="23"/>
      <c r="M3377" s="23"/>
      <c r="N3377" s="23"/>
      <c r="O3377" s="23"/>
      <c r="P3377" s="94"/>
    </row>
    <row r="3378" spans="1:16" x14ac:dyDescent="0.2">
      <c r="A3378" s="33"/>
      <c r="B3378" s="34"/>
      <c r="C3378" s="35"/>
      <c r="D3378" s="23"/>
      <c r="E3378" s="23"/>
      <c r="F3378" s="23"/>
      <c r="G3378" s="23"/>
      <c r="H3378" s="23"/>
      <c r="I3378" s="23" t="s">
        <v>21</v>
      </c>
      <c r="J3378" s="23"/>
      <c r="K3378" s="23"/>
      <c r="L3378" s="23"/>
      <c r="M3378" s="23"/>
      <c r="N3378" s="23"/>
      <c r="O3378" s="23"/>
      <c r="P3378" s="94"/>
    </row>
    <row r="3379" spans="1:16" x14ac:dyDescent="0.2">
      <c r="A3379" s="33"/>
      <c r="B3379" s="34"/>
      <c r="C3379" s="35"/>
      <c r="D3379" s="23"/>
      <c r="E3379" s="23"/>
      <c r="F3379" s="23"/>
      <c r="G3379" s="23"/>
      <c r="H3379" s="23"/>
      <c r="I3379" s="23" t="s">
        <v>21</v>
      </c>
      <c r="J3379" s="23"/>
      <c r="K3379" s="23"/>
      <c r="L3379" s="23"/>
      <c r="M3379" s="23"/>
      <c r="N3379" s="23"/>
      <c r="O3379" s="23"/>
      <c r="P3379" s="94"/>
    </row>
    <row r="3380" spans="1:16" x14ac:dyDescent="0.2">
      <c r="A3380" s="33"/>
      <c r="B3380" s="34"/>
      <c r="C3380" s="35"/>
      <c r="D3380" s="23"/>
      <c r="E3380" s="23"/>
      <c r="F3380" s="23"/>
      <c r="G3380" s="23"/>
      <c r="H3380" s="23"/>
      <c r="I3380" s="23" t="s">
        <v>21</v>
      </c>
      <c r="J3380" s="23"/>
      <c r="K3380" s="23"/>
      <c r="L3380" s="23"/>
      <c r="M3380" s="23"/>
      <c r="N3380" s="23"/>
      <c r="O3380" s="23"/>
      <c r="P3380" s="94"/>
    </row>
    <row r="3381" spans="1:16" x14ac:dyDescent="0.2">
      <c r="A3381" s="33"/>
      <c r="B3381" s="34"/>
      <c r="C3381" s="35"/>
      <c r="D3381" s="23"/>
      <c r="E3381" s="23"/>
      <c r="F3381" s="23"/>
      <c r="G3381" s="23"/>
      <c r="H3381" s="23"/>
      <c r="I3381" s="23" t="s">
        <v>21</v>
      </c>
      <c r="J3381" s="23"/>
      <c r="K3381" s="23"/>
      <c r="L3381" s="23"/>
      <c r="M3381" s="23"/>
      <c r="N3381" s="23"/>
      <c r="O3381" s="23"/>
      <c r="P3381" s="94"/>
    </row>
    <row r="3382" spans="1:16" x14ac:dyDescent="0.2">
      <c r="A3382" s="33"/>
      <c r="B3382" s="34"/>
      <c r="C3382" s="35"/>
      <c r="D3382" s="23"/>
      <c r="E3382" s="23"/>
      <c r="F3382" s="23"/>
      <c r="G3382" s="23"/>
      <c r="H3382" s="23"/>
      <c r="I3382" s="23" t="s">
        <v>21</v>
      </c>
      <c r="J3382" s="23"/>
      <c r="K3382" s="23"/>
      <c r="L3382" s="23"/>
      <c r="M3382" s="23"/>
      <c r="N3382" s="23"/>
      <c r="O3382" s="23"/>
      <c r="P3382" s="94"/>
    </row>
    <row r="3383" spans="1:16" x14ac:dyDescent="0.2">
      <c r="A3383" s="33"/>
      <c r="B3383" s="34"/>
      <c r="C3383" s="35"/>
      <c r="D3383" s="23"/>
      <c r="E3383" s="23"/>
      <c r="F3383" s="23"/>
      <c r="G3383" s="23"/>
      <c r="H3383" s="23"/>
      <c r="I3383" s="23" t="s">
        <v>21</v>
      </c>
      <c r="J3383" s="23"/>
      <c r="K3383" s="23"/>
      <c r="L3383" s="23"/>
      <c r="M3383" s="23"/>
      <c r="N3383" s="23"/>
      <c r="O3383" s="23"/>
      <c r="P3383" s="94"/>
    </row>
    <row r="3384" spans="1:16" x14ac:dyDescent="0.2">
      <c r="A3384" s="33"/>
      <c r="B3384" s="34"/>
      <c r="C3384" s="35"/>
      <c r="D3384" s="23"/>
      <c r="E3384" s="23"/>
      <c r="F3384" s="23"/>
      <c r="G3384" s="23"/>
      <c r="H3384" s="23"/>
      <c r="I3384" s="23" t="s">
        <v>21</v>
      </c>
      <c r="J3384" s="23"/>
      <c r="K3384" s="23"/>
      <c r="L3384" s="23"/>
      <c r="M3384" s="23"/>
      <c r="N3384" s="23"/>
      <c r="O3384" s="23"/>
      <c r="P3384" s="94"/>
    </row>
    <row r="3385" spans="1:16" x14ac:dyDescent="0.2">
      <c r="A3385" s="33"/>
      <c r="B3385" s="34"/>
      <c r="C3385" s="35"/>
      <c r="D3385" s="23"/>
      <c r="E3385" s="23"/>
      <c r="F3385" s="23"/>
      <c r="G3385" s="23"/>
      <c r="H3385" s="23"/>
      <c r="I3385" s="23" t="s">
        <v>21</v>
      </c>
      <c r="J3385" s="23"/>
      <c r="K3385" s="23"/>
      <c r="L3385" s="23"/>
      <c r="M3385" s="23"/>
      <c r="N3385" s="23"/>
      <c r="O3385" s="23"/>
      <c r="P3385" s="94"/>
    </row>
    <row r="3386" spans="1:16" x14ac:dyDescent="0.2">
      <c r="A3386" s="33"/>
      <c r="B3386" s="34"/>
      <c r="C3386" s="35"/>
      <c r="D3386" s="23"/>
      <c r="E3386" s="23"/>
      <c r="F3386" s="23"/>
      <c r="G3386" s="23"/>
      <c r="H3386" s="23"/>
      <c r="I3386" s="23" t="s">
        <v>21</v>
      </c>
      <c r="J3386" s="23"/>
      <c r="K3386" s="23"/>
      <c r="L3386" s="23"/>
      <c r="M3386" s="23"/>
      <c r="N3386" s="23"/>
      <c r="O3386" s="23"/>
      <c r="P3386" s="94"/>
    </row>
    <row r="3387" spans="1:16" x14ac:dyDescent="0.2">
      <c r="A3387" s="33"/>
      <c r="B3387" s="34"/>
      <c r="C3387" s="35"/>
      <c r="D3387" s="23"/>
      <c r="E3387" s="23"/>
      <c r="F3387" s="23"/>
      <c r="G3387" s="23"/>
      <c r="H3387" s="23"/>
      <c r="I3387" s="23" t="s">
        <v>21</v>
      </c>
      <c r="J3387" s="23"/>
      <c r="K3387" s="23"/>
      <c r="L3387" s="23"/>
      <c r="M3387" s="23"/>
      <c r="N3387" s="23"/>
      <c r="O3387" s="23"/>
      <c r="P3387" s="94"/>
    </row>
    <row r="3388" spans="1:16" x14ac:dyDescent="0.2">
      <c r="A3388" s="33"/>
      <c r="B3388" s="34"/>
      <c r="C3388" s="35"/>
      <c r="D3388" s="23"/>
      <c r="E3388" s="23"/>
      <c r="F3388" s="23"/>
      <c r="G3388" s="23"/>
      <c r="H3388" s="23"/>
      <c r="I3388" s="23" t="s">
        <v>21</v>
      </c>
      <c r="J3388" s="23"/>
      <c r="K3388" s="23"/>
      <c r="L3388" s="23"/>
      <c r="M3388" s="23"/>
      <c r="N3388" s="23"/>
      <c r="O3388" s="23"/>
      <c r="P3388" s="94"/>
    </row>
    <row r="3389" spans="1:16" x14ac:dyDescent="0.2">
      <c r="A3389" s="33"/>
      <c r="B3389" s="34"/>
      <c r="C3389" s="35"/>
      <c r="D3389" s="23"/>
      <c r="E3389" s="23"/>
      <c r="F3389" s="23"/>
      <c r="G3389" s="23"/>
      <c r="H3389" s="23"/>
      <c r="I3389" s="23" t="s">
        <v>21</v>
      </c>
      <c r="J3389" s="23"/>
      <c r="K3389" s="23"/>
      <c r="L3389" s="23"/>
      <c r="M3389" s="23"/>
      <c r="N3389" s="23"/>
      <c r="O3389" s="23"/>
      <c r="P3389" s="94"/>
    </row>
    <row r="3390" spans="1:16" x14ac:dyDescent="0.2">
      <c r="A3390" s="33"/>
      <c r="B3390" s="34"/>
      <c r="C3390" s="35"/>
      <c r="D3390" s="23"/>
      <c r="E3390" s="23"/>
      <c r="F3390" s="23"/>
      <c r="G3390" s="23"/>
      <c r="H3390" s="23"/>
      <c r="I3390" s="23" t="s">
        <v>21</v>
      </c>
      <c r="J3390" s="23"/>
      <c r="K3390" s="23"/>
      <c r="L3390" s="23"/>
      <c r="M3390" s="23"/>
      <c r="N3390" s="23"/>
      <c r="O3390" s="23"/>
      <c r="P3390" s="94"/>
    </row>
    <row r="3391" spans="1:16" x14ac:dyDescent="0.2">
      <c r="A3391" s="33"/>
      <c r="B3391" s="34"/>
      <c r="C3391" s="35"/>
      <c r="D3391" s="23"/>
      <c r="E3391" s="23"/>
      <c r="F3391" s="23"/>
      <c r="G3391" s="23"/>
      <c r="H3391" s="23"/>
      <c r="I3391" s="23" t="s">
        <v>21</v>
      </c>
      <c r="J3391" s="23"/>
      <c r="K3391" s="23"/>
      <c r="L3391" s="23"/>
      <c r="M3391" s="23"/>
      <c r="N3391" s="23"/>
      <c r="O3391" s="23"/>
      <c r="P3391" s="94"/>
    </row>
    <row r="3392" spans="1:16" x14ac:dyDescent="0.2">
      <c r="A3392" s="33"/>
      <c r="B3392" s="34"/>
      <c r="C3392" s="35"/>
      <c r="D3392" s="23"/>
      <c r="E3392" s="23"/>
      <c r="F3392" s="23"/>
      <c r="G3392" s="23"/>
      <c r="H3392" s="23"/>
      <c r="I3392" s="23" t="s">
        <v>21</v>
      </c>
      <c r="J3392" s="23"/>
      <c r="K3392" s="23"/>
      <c r="L3392" s="23"/>
      <c r="M3392" s="23"/>
      <c r="N3392" s="23"/>
      <c r="O3392" s="23"/>
      <c r="P3392" s="94"/>
    </row>
    <row r="3393" spans="1:16" x14ac:dyDescent="0.2">
      <c r="A3393" s="33"/>
      <c r="B3393" s="34"/>
      <c r="C3393" s="35"/>
      <c r="D3393" s="23"/>
      <c r="E3393" s="23"/>
      <c r="F3393" s="23"/>
      <c r="G3393" s="23"/>
      <c r="H3393" s="23"/>
      <c r="I3393" s="23" t="s">
        <v>21</v>
      </c>
      <c r="J3393" s="23"/>
      <c r="K3393" s="23"/>
      <c r="L3393" s="23"/>
      <c r="M3393" s="23"/>
      <c r="N3393" s="23"/>
      <c r="O3393" s="23"/>
      <c r="P3393" s="94"/>
    </row>
    <row r="3394" spans="1:16" x14ac:dyDescent="0.2">
      <c r="A3394" s="33"/>
      <c r="B3394" s="34"/>
      <c r="C3394" s="35"/>
      <c r="D3394" s="23"/>
      <c r="E3394" s="23"/>
      <c r="F3394" s="23"/>
      <c r="G3394" s="23"/>
      <c r="H3394" s="23"/>
      <c r="I3394" s="23" t="s">
        <v>21</v>
      </c>
      <c r="J3394" s="23"/>
      <c r="K3394" s="23"/>
      <c r="L3394" s="23"/>
      <c r="M3394" s="23"/>
      <c r="N3394" s="23"/>
      <c r="O3394" s="23"/>
      <c r="P3394" s="94"/>
    </row>
    <row r="3395" spans="1:16" x14ac:dyDescent="0.2">
      <c r="A3395" s="33"/>
      <c r="B3395" s="34"/>
      <c r="C3395" s="35"/>
      <c r="D3395" s="23"/>
      <c r="E3395" s="23"/>
      <c r="F3395" s="23"/>
      <c r="G3395" s="23"/>
      <c r="H3395" s="23"/>
      <c r="I3395" s="23" t="s">
        <v>21</v>
      </c>
      <c r="J3395" s="23"/>
      <c r="K3395" s="23"/>
      <c r="L3395" s="23"/>
      <c r="M3395" s="23"/>
      <c r="N3395" s="23"/>
      <c r="O3395" s="23"/>
      <c r="P3395" s="94"/>
    </row>
    <row r="3396" spans="1:16" x14ac:dyDescent="0.2">
      <c r="A3396" s="33"/>
      <c r="B3396" s="34"/>
      <c r="C3396" s="35"/>
      <c r="D3396" s="23"/>
      <c r="E3396" s="23"/>
      <c r="F3396" s="23"/>
      <c r="G3396" s="23"/>
      <c r="H3396" s="23"/>
      <c r="I3396" s="23" t="s">
        <v>21</v>
      </c>
      <c r="J3396" s="23"/>
      <c r="K3396" s="23"/>
      <c r="L3396" s="23"/>
      <c r="M3396" s="23"/>
      <c r="N3396" s="23"/>
      <c r="O3396" s="23"/>
      <c r="P3396" s="94"/>
    </row>
    <row r="3397" spans="1:16" x14ac:dyDescent="0.2">
      <c r="A3397" s="33"/>
      <c r="B3397" s="34"/>
      <c r="C3397" s="35"/>
      <c r="D3397" s="23"/>
      <c r="E3397" s="23"/>
      <c r="F3397" s="23"/>
      <c r="G3397" s="23"/>
      <c r="H3397" s="23"/>
      <c r="I3397" s="23" t="s">
        <v>21</v>
      </c>
      <c r="J3397" s="23"/>
      <c r="K3397" s="23"/>
      <c r="L3397" s="23"/>
      <c r="M3397" s="23"/>
      <c r="N3397" s="23"/>
      <c r="O3397" s="23"/>
      <c r="P3397" s="94"/>
    </row>
    <row r="3398" spans="1:16" x14ac:dyDescent="0.2">
      <c r="A3398" s="33"/>
      <c r="B3398" s="34"/>
      <c r="C3398" s="35"/>
      <c r="D3398" s="23"/>
      <c r="E3398" s="23"/>
      <c r="F3398" s="23"/>
      <c r="G3398" s="23"/>
      <c r="H3398" s="23"/>
      <c r="I3398" s="23" t="s">
        <v>21</v>
      </c>
      <c r="J3398" s="23"/>
      <c r="K3398" s="23"/>
      <c r="L3398" s="23"/>
      <c r="M3398" s="23"/>
      <c r="N3398" s="23"/>
      <c r="O3398" s="23"/>
      <c r="P3398" s="94"/>
    </row>
    <row r="3399" spans="1:16" x14ac:dyDescent="0.2">
      <c r="A3399" s="33"/>
      <c r="B3399" s="34"/>
      <c r="C3399" s="35"/>
      <c r="D3399" s="23"/>
      <c r="E3399" s="23"/>
      <c r="F3399" s="23"/>
      <c r="G3399" s="23"/>
      <c r="H3399" s="23"/>
      <c r="I3399" s="23" t="s">
        <v>21</v>
      </c>
      <c r="J3399" s="23"/>
      <c r="K3399" s="23"/>
      <c r="L3399" s="23"/>
      <c r="M3399" s="23"/>
      <c r="N3399" s="23"/>
      <c r="O3399" s="23"/>
      <c r="P3399" s="94"/>
    </row>
    <row r="3400" spans="1:16" x14ac:dyDescent="0.2">
      <c r="A3400" s="33"/>
      <c r="B3400" s="34"/>
      <c r="C3400" s="35"/>
      <c r="D3400" s="23"/>
      <c r="E3400" s="23"/>
      <c r="F3400" s="23"/>
      <c r="G3400" s="23"/>
      <c r="H3400" s="23"/>
      <c r="I3400" s="23" t="s">
        <v>21</v>
      </c>
      <c r="J3400" s="23"/>
      <c r="K3400" s="23"/>
      <c r="L3400" s="23"/>
      <c r="M3400" s="23"/>
      <c r="N3400" s="23"/>
      <c r="O3400" s="23"/>
      <c r="P3400" s="94"/>
    </row>
    <row r="3401" spans="1:16" x14ac:dyDescent="0.2">
      <c r="A3401" s="33"/>
      <c r="B3401" s="34"/>
      <c r="C3401" s="35"/>
      <c r="D3401" s="23"/>
      <c r="E3401" s="23"/>
      <c r="F3401" s="23"/>
      <c r="G3401" s="23"/>
      <c r="H3401" s="23"/>
      <c r="I3401" s="23" t="s">
        <v>21</v>
      </c>
      <c r="J3401" s="23"/>
      <c r="K3401" s="23"/>
      <c r="L3401" s="23"/>
      <c r="M3401" s="23"/>
      <c r="N3401" s="23"/>
      <c r="O3401" s="23"/>
      <c r="P3401" s="94"/>
    </row>
    <row r="3402" spans="1:16" x14ac:dyDescent="0.2">
      <c r="A3402" s="33"/>
      <c r="B3402" s="34"/>
      <c r="C3402" s="35"/>
      <c r="D3402" s="23"/>
      <c r="E3402" s="23"/>
      <c r="F3402" s="23"/>
      <c r="G3402" s="23"/>
      <c r="H3402" s="23"/>
      <c r="I3402" s="23" t="s">
        <v>21</v>
      </c>
      <c r="J3402" s="23"/>
      <c r="K3402" s="23"/>
      <c r="L3402" s="23"/>
      <c r="M3402" s="23"/>
      <c r="N3402" s="23"/>
      <c r="O3402" s="23"/>
      <c r="P3402" s="94"/>
    </row>
    <row r="3403" spans="1:16" x14ac:dyDescent="0.2">
      <c r="A3403" s="33"/>
      <c r="B3403" s="34"/>
      <c r="C3403" s="35"/>
      <c r="D3403" s="23"/>
      <c r="E3403" s="23"/>
      <c r="F3403" s="23"/>
      <c r="G3403" s="23"/>
      <c r="H3403" s="23"/>
      <c r="I3403" s="23" t="s">
        <v>21</v>
      </c>
      <c r="J3403" s="23"/>
      <c r="K3403" s="23"/>
      <c r="L3403" s="23"/>
      <c r="M3403" s="23"/>
      <c r="N3403" s="23"/>
      <c r="O3403" s="23"/>
      <c r="P3403" s="94"/>
    </row>
    <row r="3404" spans="1:16" x14ac:dyDescent="0.2">
      <c r="A3404" s="33"/>
      <c r="B3404" s="34"/>
      <c r="C3404" s="35"/>
      <c r="D3404" s="23"/>
      <c r="E3404" s="23"/>
      <c r="F3404" s="23"/>
      <c r="G3404" s="23"/>
      <c r="H3404" s="23"/>
      <c r="I3404" s="23" t="s">
        <v>21</v>
      </c>
      <c r="J3404" s="23"/>
      <c r="K3404" s="23"/>
      <c r="L3404" s="23"/>
      <c r="M3404" s="23"/>
      <c r="N3404" s="23"/>
      <c r="O3404" s="23"/>
      <c r="P3404" s="94"/>
    </row>
    <row r="3405" spans="1:16" x14ac:dyDescent="0.2">
      <c r="A3405" s="33"/>
      <c r="B3405" s="34"/>
      <c r="C3405" s="35"/>
      <c r="D3405" s="23"/>
      <c r="E3405" s="23"/>
      <c r="F3405" s="23"/>
      <c r="G3405" s="23"/>
      <c r="H3405" s="23"/>
      <c r="I3405" s="23" t="s">
        <v>21</v>
      </c>
      <c r="J3405" s="23"/>
      <c r="K3405" s="23"/>
      <c r="L3405" s="23"/>
      <c r="M3405" s="23"/>
      <c r="N3405" s="23"/>
      <c r="O3405" s="23"/>
      <c r="P3405" s="94"/>
    </row>
    <row r="3406" spans="1:16" x14ac:dyDescent="0.2">
      <c r="A3406" s="33"/>
      <c r="B3406" s="34"/>
      <c r="C3406" s="35"/>
      <c r="D3406" s="23"/>
      <c r="E3406" s="23"/>
      <c r="F3406" s="23"/>
      <c r="G3406" s="23"/>
      <c r="H3406" s="23"/>
      <c r="I3406" s="23" t="s">
        <v>21</v>
      </c>
      <c r="J3406" s="23"/>
      <c r="K3406" s="23"/>
      <c r="L3406" s="23"/>
      <c r="M3406" s="23"/>
      <c r="N3406" s="23"/>
      <c r="O3406" s="23"/>
      <c r="P3406" s="94"/>
    </row>
    <row r="3407" spans="1:16" x14ac:dyDescent="0.2">
      <c r="A3407" s="33"/>
      <c r="B3407" s="34"/>
      <c r="C3407" s="35"/>
      <c r="D3407" s="23"/>
      <c r="E3407" s="23"/>
      <c r="F3407" s="23"/>
      <c r="G3407" s="23"/>
      <c r="H3407" s="23"/>
      <c r="I3407" s="23" t="s">
        <v>21</v>
      </c>
      <c r="J3407" s="23"/>
      <c r="K3407" s="23"/>
      <c r="L3407" s="23"/>
      <c r="M3407" s="23"/>
      <c r="N3407" s="23"/>
      <c r="O3407" s="23"/>
      <c r="P3407" s="94"/>
    </row>
    <row r="3408" spans="1:16" x14ac:dyDescent="0.2">
      <c r="A3408" s="33"/>
      <c r="B3408" s="34"/>
      <c r="C3408" s="35"/>
      <c r="D3408" s="23"/>
      <c r="E3408" s="23"/>
      <c r="F3408" s="23"/>
      <c r="G3408" s="23"/>
      <c r="H3408" s="23"/>
      <c r="I3408" s="23" t="s">
        <v>21</v>
      </c>
      <c r="J3408" s="23"/>
      <c r="K3408" s="23"/>
      <c r="L3408" s="23"/>
      <c r="M3408" s="23"/>
      <c r="N3408" s="23"/>
      <c r="O3408" s="23"/>
      <c r="P3408" s="94"/>
    </row>
    <row r="3409" spans="1:16" x14ac:dyDescent="0.2">
      <c r="A3409" s="33"/>
      <c r="B3409" s="34"/>
      <c r="C3409" s="35"/>
      <c r="D3409" s="23"/>
      <c r="E3409" s="23"/>
      <c r="F3409" s="23"/>
      <c r="G3409" s="23"/>
      <c r="H3409" s="23"/>
      <c r="I3409" s="23" t="s">
        <v>21</v>
      </c>
      <c r="J3409" s="23"/>
      <c r="K3409" s="23"/>
      <c r="L3409" s="23"/>
      <c r="M3409" s="23"/>
      <c r="N3409" s="23"/>
      <c r="O3409" s="23"/>
      <c r="P3409" s="94"/>
    </row>
    <row r="3410" spans="1:16" x14ac:dyDescent="0.2">
      <c r="A3410" s="33"/>
      <c r="B3410" s="34"/>
      <c r="C3410" s="35"/>
      <c r="D3410" s="23"/>
      <c r="E3410" s="23"/>
      <c r="F3410" s="23"/>
      <c r="G3410" s="23"/>
      <c r="H3410" s="23"/>
      <c r="I3410" s="23" t="s">
        <v>21</v>
      </c>
      <c r="J3410" s="23"/>
      <c r="K3410" s="23"/>
      <c r="L3410" s="23"/>
      <c r="M3410" s="23"/>
      <c r="N3410" s="23"/>
      <c r="O3410" s="23"/>
      <c r="P3410" s="94"/>
    </row>
    <row r="3411" spans="1:16" x14ac:dyDescent="0.2">
      <c r="A3411" s="33"/>
      <c r="B3411" s="34"/>
      <c r="C3411" s="35"/>
      <c r="D3411" s="23"/>
      <c r="E3411" s="23"/>
      <c r="F3411" s="23"/>
      <c r="G3411" s="23"/>
      <c r="H3411" s="23"/>
      <c r="I3411" s="23" t="s">
        <v>21</v>
      </c>
      <c r="J3411" s="23"/>
      <c r="K3411" s="23"/>
      <c r="L3411" s="23"/>
      <c r="M3411" s="23"/>
      <c r="N3411" s="23"/>
      <c r="O3411" s="23"/>
      <c r="P3411" s="94"/>
    </row>
    <row r="3412" spans="1:16" x14ac:dyDescent="0.2">
      <c r="A3412" s="33"/>
      <c r="B3412" s="34"/>
      <c r="C3412" s="35"/>
      <c r="D3412" s="23"/>
      <c r="E3412" s="23"/>
      <c r="F3412" s="23"/>
      <c r="G3412" s="23"/>
      <c r="H3412" s="23"/>
      <c r="I3412" s="23" t="s">
        <v>21</v>
      </c>
      <c r="J3412" s="23"/>
      <c r="K3412" s="23"/>
      <c r="L3412" s="23"/>
      <c r="M3412" s="23"/>
      <c r="N3412" s="23"/>
      <c r="O3412" s="23"/>
      <c r="P3412" s="94"/>
    </row>
    <row r="3413" spans="1:16" x14ac:dyDescent="0.2">
      <c r="A3413" s="33"/>
      <c r="B3413" s="34"/>
      <c r="C3413" s="35"/>
      <c r="D3413" s="23"/>
      <c r="E3413" s="23"/>
      <c r="F3413" s="23"/>
      <c r="G3413" s="23"/>
      <c r="H3413" s="23"/>
      <c r="I3413" s="23" t="s">
        <v>21</v>
      </c>
      <c r="J3413" s="23"/>
      <c r="K3413" s="23"/>
      <c r="L3413" s="23"/>
      <c r="M3413" s="23"/>
      <c r="N3413" s="23"/>
      <c r="O3413" s="23"/>
      <c r="P3413" s="94"/>
    </row>
    <row r="3414" spans="1:16" x14ac:dyDescent="0.2">
      <c r="A3414" s="33"/>
      <c r="B3414" s="34"/>
      <c r="C3414" s="35"/>
      <c r="D3414" s="23"/>
      <c r="E3414" s="23"/>
      <c r="F3414" s="23"/>
      <c r="G3414" s="23"/>
      <c r="H3414" s="23"/>
      <c r="I3414" s="23" t="s">
        <v>21</v>
      </c>
      <c r="J3414" s="23"/>
      <c r="K3414" s="23"/>
      <c r="L3414" s="23"/>
      <c r="M3414" s="23"/>
      <c r="N3414" s="23"/>
      <c r="O3414" s="23"/>
      <c r="P3414" s="94"/>
    </row>
    <row r="3415" spans="1:16" x14ac:dyDescent="0.2">
      <c r="A3415" s="33"/>
      <c r="B3415" s="34"/>
      <c r="C3415" s="35"/>
      <c r="D3415" s="23"/>
      <c r="E3415" s="23"/>
      <c r="F3415" s="23"/>
      <c r="G3415" s="23"/>
      <c r="H3415" s="23"/>
      <c r="I3415" s="23" t="s">
        <v>21</v>
      </c>
      <c r="J3415" s="23"/>
      <c r="K3415" s="23"/>
      <c r="L3415" s="23"/>
      <c r="M3415" s="23"/>
      <c r="N3415" s="23"/>
      <c r="O3415" s="23"/>
      <c r="P3415" s="94"/>
    </row>
    <row r="3416" spans="1:16" x14ac:dyDescent="0.2">
      <c r="A3416" s="33"/>
      <c r="B3416" s="34"/>
      <c r="C3416" s="35"/>
      <c r="D3416" s="23"/>
      <c r="E3416" s="23"/>
      <c r="F3416" s="23"/>
      <c r="G3416" s="23"/>
      <c r="H3416" s="23"/>
      <c r="I3416" s="23" t="s">
        <v>21</v>
      </c>
      <c r="J3416" s="23"/>
      <c r="K3416" s="23"/>
      <c r="L3416" s="23"/>
      <c r="M3416" s="23"/>
      <c r="N3416" s="23"/>
      <c r="O3416" s="23"/>
      <c r="P3416" s="94"/>
    </row>
    <row r="3417" spans="1:16" x14ac:dyDescent="0.2">
      <c r="A3417" s="33"/>
      <c r="B3417" s="34"/>
      <c r="C3417" s="35"/>
      <c r="D3417" s="23"/>
      <c r="E3417" s="23"/>
      <c r="F3417" s="23"/>
      <c r="G3417" s="23"/>
      <c r="H3417" s="23"/>
      <c r="I3417" s="23" t="s">
        <v>21</v>
      </c>
      <c r="J3417" s="23"/>
      <c r="K3417" s="23"/>
      <c r="L3417" s="23"/>
      <c r="M3417" s="23"/>
      <c r="N3417" s="23"/>
      <c r="O3417" s="23"/>
      <c r="P3417" s="94"/>
    </row>
    <row r="3418" spans="1:16" x14ac:dyDescent="0.2">
      <c r="A3418" s="33"/>
      <c r="B3418" s="34"/>
      <c r="C3418" s="35"/>
      <c r="D3418" s="23"/>
      <c r="E3418" s="23"/>
      <c r="F3418" s="23"/>
      <c r="G3418" s="23"/>
      <c r="H3418" s="23"/>
      <c r="I3418" s="23" t="s">
        <v>21</v>
      </c>
      <c r="J3418" s="23"/>
      <c r="K3418" s="23"/>
      <c r="L3418" s="23"/>
      <c r="M3418" s="23"/>
      <c r="N3418" s="23"/>
      <c r="O3418" s="23"/>
      <c r="P3418" s="94"/>
    </row>
    <row r="3419" spans="1:16" x14ac:dyDescent="0.2">
      <c r="A3419" s="33"/>
      <c r="B3419" s="34"/>
      <c r="C3419" s="35"/>
      <c r="D3419" s="23"/>
      <c r="E3419" s="23"/>
      <c r="F3419" s="23"/>
      <c r="G3419" s="23"/>
      <c r="H3419" s="23"/>
      <c r="I3419" s="23" t="s">
        <v>21</v>
      </c>
      <c r="J3419" s="23"/>
      <c r="K3419" s="23"/>
      <c r="L3419" s="23"/>
      <c r="M3419" s="23"/>
      <c r="N3419" s="23"/>
      <c r="O3419" s="23"/>
      <c r="P3419" s="94"/>
    </row>
    <row r="3420" spans="1:16" x14ac:dyDescent="0.2">
      <c r="A3420" s="33"/>
      <c r="B3420" s="34"/>
      <c r="C3420" s="35"/>
      <c r="D3420" s="23"/>
      <c r="E3420" s="23"/>
      <c r="F3420" s="23"/>
      <c r="G3420" s="23"/>
      <c r="H3420" s="23"/>
      <c r="I3420" s="23" t="s">
        <v>21</v>
      </c>
      <c r="J3420" s="23"/>
      <c r="K3420" s="23"/>
      <c r="L3420" s="23"/>
      <c r="M3420" s="23"/>
      <c r="N3420" s="23"/>
      <c r="O3420" s="23"/>
      <c r="P3420" s="94"/>
    </row>
    <row r="3421" spans="1:16" x14ac:dyDescent="0.2">
      <c r="A3421" s="33"/>
      <c r="B3421" s="34"/>
      <c r="C3421" s="35"/>
      <c r="D3421" s="23"/>
      <c r="E3421" s="23"/>
      <c r="F3421" s="23"/>
      <c r="G3421" s="23"/>
      <c r="H3421" s="23"/>
      <c r="I3421" s="23" t="s">
        <v>21</v>
      </c>
      <c r="J3421" s="23"/>
      <c r="K3421" s="23"/>
      <c r="L3421" s="23"/>
      <c r="M3421" s="23"/>
      <c r="N3421" s="23"/>
      <c r="O3421" s="23"/>
      <c r="P3421" s="94"/>
    </row>
    <row r="3422" spans="1:16" x14ac:dyDescent="0.2">
      <c r="A3422" s="33"/>
      <c r="B3422" s="34"/>
      <c r="C3422" s="35"/>
      <c r="D3422" s="23"/>
      <c r="E3422" s="23"/>
      <c r="F3422" s="23"/>
      <c r="G3422" s="23"/>
      <c r="H3422" s="23"/>
      <c r="I3422" s="23" t="s">
        <v>21</v>
      </c>
      <c r="J3422" s="23"/>
      <c r="K3422" s="23"/>
      <c r="L3422" s="23"/>
      <c r="M3422" s="23"/>
      <c r="N3422" s="23"/>
      <c r="O3422" s="23"/>
      <c r="P3422" s="94"/>
    </row>
    <row r="3423" spans="1:16" x14ac:dyDescent="0.2">
      <c r="A3423" s="33"/>
      <c r="B3423" s="34"/>
      <c r="C3423" s="35"/>
      <c r="D3423" s="23"/>
      <c r="E3423" s="23"/>
      <c r="F3423" s="23"/>
      <c r="G3423" s="23"/>
      <c r="H3423" s="23"/>
      <c r="I3423" s="23" t="s">
        <v>21</v>
      </c>
      <c r="J3423" s="23"/>
      <c r="K3423" s="23"/>
      <c r="L3423" s="23"/>
      <c r="M3423" s="23"/>
      <c r="N3423" s="23"/>
      <c r="O3423" s="23"/>
      <c r="P3423" s="94"/>
    </row>
    <row r="3424" spans="1:16" x14ac:dyDescent="0.2">
      <c r="A3424" s="33"/>
      <c r="B3424" s="34"/>
      <c r="C3424" s="35"/>
      <c r="D3424" s="23"/>
      <c r="E3424" s="23"/>
      <c r="F3424" s="23"/>
      <c r="G3424" s="23"/>
      <c r="H3424" s="23"/>
      <c r="I3424" s="23" t="s">
        <v>21</v>
      </c>
      <c r="J3424" s="23"/>
      <c r="K3424" s="23"/>
      <c r="L3424" s="23"/>
      <c r="M3424" s="23"/>
      <c r="N3424" s="23"/>
      <c r="O3424" s="23"/>
      <c r="P3424" s="94"/>
    </row>
    <row r="3425" spans="1:16" x14ac:dyDescent="0.2">
      <c r="A3425" s="33"/>
      <c r="B3425" s="34"/>
      <c r="C3425" s="35"/>
      <c r="D3425" s="23"/>
      <c r="E3425" s="23"/>
      <c r="F3425" s="23"/>
      <c r="G3425" s="23"/>
      <c r="H3425" s="23"/>
      <c r="I3425" s="23" t="s">
        <v>21</v>
      </c>
      <c r="J3425" s="23"/>
      <c r="K3425" s="23"/>
      <c r="L3425" s="23"/>
      <c r="M3425" s="23"/>
      <c r="N3425" s="23"/>
      <c r="O3425" s="23"/>
      <c r="P3425" s="94"/>
    </row>
    <row r="3426" spans="1:16" x14ac:dyDescent="0.2">
      <c r="A3426" s="33"/>
      <c r="B3426" s="34"/>
      <c r="C3426" s="35"/>
      <c r="D3426" s="23"/>
      <c r="E3426" s="23"/>
      <c r="F3426" s="23"/>
      <c r="G3426" s="23"/>
      <c r="H3426" s="23"/>
      <c r="I3426" s="23" t="s">
        <v>21</v>
      </c>
      <c r="J3426" s="23"/>
      <c r="K3426" s="23"/>
      <c r="L3426" s="23"/>
      <c r="M3426" s="23"/>
      <c r="N3426" s="23"/>
      <c r="O3426" s="23"/>
      <c r="P3426" s="94"/>
    </row>
    <row r="3427" spans="1:16" x14ac:dyDescent="0.2">
      <c r="A3427" s="33"/>
      <c r="B3427" s="34"/>
      <c r="C3427" s="35"/>
      <c r="D3427" s="23"/>
      <c r="E3427" s="23"/>
      <c r="F3427" s="23"/>
      <c r="G3427" s="23"/>
      <c r="H3427" s="23"/>
      <c r="I3427" s="23" t="s">
        <v>21</v>
      </c>
      <c r="J3427" s="23"/>
      <c r="K3427" s="23"/>
      <c r="L3427" s="23"/>
      <c r="M3427" s="23"/>
      <c r="N3427" s="23"/>
      <c r="O3427" s="23"/>
      <c r="P3427" s="94"/>
    </row>
    <row r="3428" spans="1:16" x14ac:dyDescent="0.2">
      <c r="A3428" s="33"/>
      <c r="B3428" s="34"/>
      <c r="C3428" s="35"/>
      <c r="D3428" s="23"/>
      <c r="E3428" s="23"/>
      <c r="F3428" s="23"/>
      <c r="G3428" s="23"/>
      <c r="H3428" s="23"/>
      <c r="I3428" s="23" t="s">
        <v>21</v>
      </c>
      <c r="J3428" s="23"/>
      <c r="K3428" s="23"/>
      <c r="L3428" s="23"/>
      <c r="M3428" s="23"/>
      <c r="N3428" s="23"/>
      <c r="O3428" s="23"/>
      <c r="P3428" s="94"/>
    </row>
    <row r="3429" spans="1:16" x14ac:dyDescent="0.2">
      <c r="A3429" s="33"/>
      <c r="B3429" s="34"/>
      <c r="C3429" s="35"/>
      <c r="D3429" s="23"/>
      <c r="E3429" s="23"/>
      <c r="F3429" s="23"/>
      <c r="G3429" s="23"/>
      <c r="H3429" s="23"/>
      <c r="I3429" s="23" t="s">
        <v>21</v>
      </c>
      <c r="J3429" s="23"/>
      <c r="K3429" s="23"/>
      <c r="L3429" s="23"/>
      <c r="M3429" s="23"/>
      <c r="N3429" s="23"/>
      <c r="O3429" s="23"/>
      <c r="P3429" s="94"/>
    </row>
    <row r="3430" spans="1:16" x14ac:dyDescent="0.2">
      <c r="A3430" s="33"/>
      <c r="B3430" s="34"/>
      <c r="C3430" s="35"/>
      <c r="D3430" s="23"/>
      <c r="E3430" s="23"/>
      <c r="F3430" s="23"/>
      <c r="G3430" s="23"/>
      <c r="H3430" s="23"/>
      <c r="I3430" s="23" t="s">
        <v>21</v>
      </c>
      <c r="J3430" s="23"/>
      <c r="K3430" s="23"/>
      <c r="L3430" s="23"/>
      <c r="M3430" s="23"/>
      <c r="N3430" s="23"/>
      <c r="O3430" s="23"/>
      <c r="P3430" s="94"/>
    </row>
    <row r="3431" spans="1:16" x14ac:dyDescent="0.2">
      <c r="A3431" s="33"/>
      <c r="B3431" s="34"/>
      <c r="C3431" s="35"/>
      <c r="D3431" s="23"/>
      <c r="E3431" s="23"/>
      <c r="F3431" s="23"/>
      <c r="G3431" s="23"/>
      <c r="H3431" s="23"/>
      <c r="I3431" s="23" t="s">
        <v>21</v>
      </c>
      <c r="J3431" s="23"/>
      <c r="K3431" s="23"/>
      <c r="L3431" s="23"/>
      <c r="M3431" s="23"/>
      <c r="N3431" s="23"/>
      <c r="O3431" s="23"/>
      <c r="P3431" s="94"/>
    </row>
    <row r="3432" spans="1:16" x14ac:dyDescent="0.2">
      <c r="A3432" s="33"/>
      <c r="B3432" s="34"/>
      <c r="C3432" s="35"/>
      <c r="D3432" s="23"/>
      <c r="E3432" s="23"/>
      <c r="F3432" s="23"/>
      <c r="G3432" s="23"/>
      <c r="H3432" s="23"/>
      <c r="I3432" s="23" t="s">
        <v>21</v>
      </c>
      <c r="J3432" s="23"/>
      <c r="K3432" s="23"/>
      <c r="L3432" s="23"/>
      <c r="M3432" s="23"/>
      <c r="N3432" s="23"/>
      <c r="O3432" s="23"/>
      <c r="P3432" s="94"/>
    </row>
    <row r="3433" spans="1:16" x14ac:dyDescent="0.2">
      <c r="A3433" s="33"/>
      <c r="B3433" s="34"/>
      <c r="C3433" s="35"/>
      <c r="D3433" s="23"/>
      <c r="E3433" s="23"/>
      <c r="F3433" s="23"/>
      <c r="G3433" s="23"/>
      <c r="H3433" s="23"/>
      <c r="I3433" s="23" t="s">
        <v>21</v>
      </c>
      <c r="J3433" s="23"/>
      <c r="K3433" s="23"/>
      <c r="L3433" s="23"/>
      <c r="M3433" s="23"/>
      <c r="N3433" s="23"/>
      <c r="O3433" s="23"/>
      <c r="P3433" s="94"/>
    </row>
    <row r="3434" spans="1:16" x14ac:dyDescent="0.2">
      <c r="A3434" s="33"/>
      <c r="B3434" s="34"/>
      <c r="C3434" s="35"/>
      <c r="D3434" s="23"/>
      <c r="E3434" s="23"/>
      <c r="F3434" s="23"/>
      <c r="G3434" s="23"/>
      <c r="H3434" s="23"/>
      <c r="I3434" s="23" t="s">
        <v>21</v>
      </c>
      <c r="J3434" s="23"/>
      <c r="K3434" s="23"/>
      <c r="L3434" s="23"/>
      <c r="M3434" s="23"/>
      <c r="N3434" s="23"/>
      <c r="O3434" s="23"/>
      <c r="P3434" s="94"/>
    </row>
    <row r="3435" spans="1:16" x14ac:dyDescent="0.2">
      <c r="A3435" s="33"/>
      <c r="B3435" s="34"/>
      <c r="C3435" s="35"/>
      <c r="D3435" s="23"/>
      <c r="E3435" s="23"/>
      <c r="F3435" s="23"/>
      <c r="G3435" s="23"/>
      <c r="H3435" s="23"/>
      <c r="I3435" s="23" t="s">
        <v>21</v>
      </c>
      <c r="J3435" s="23"/>
      <c r="K3435" s="23"/>
      <c r="L3435" s="23"/>
      <c r="M3435" s="23"/>
      <c r="N3435" s="23"/>
      <c r="O3435" s="23"/>
      <c r="P3435" s="94"/>
    </row>
    <row r="3436" spans="1:16" x14ac:dyDescent="0.2">
      <c r="A3436" s="33"/>
      <c r="B3436" s="34"/>
      <c r="C3436" s="35"/>
      <c r="D3436" s="23"/>
      <c r="E3436" s="23"/>
      <c r="F3436" s="23"/>
      <c r="G3436" s="23"/>
      <c r="H3436" s="23"/>
      <c r="I3436" s="23" t="s">
        <v>21</v>
      </c>
      <c r="J3436" s="23"/>
      <c r="K3436" s="23"/>
      <c r="L3436" s="23"/>
      <c r="M3436" s="23"/>
      <c r="N3436" s="23"/>
      <c r="O3436" s="23"/>
      <c r="P3436" s="94"/>
    </row>
    <row r="3437" spans="1:16" x14ac:dyDescent="0.2">
      <c r="A3437" s="33"/>
      <c r="B3437" s="34"/>
      <c r="C3437" s="35"/>
      <c r="D3437" s="23"/>
      <c r="E3437" s="23"/>
      <c r="F3437" s="23"/>
      <c r="G3437" s="23"/>
      <c r="H3437" s="23"/>
      <c r="I3437" s="23" t="s">
        <v>21</v>
      </c>
      <c r="J3437" s="23"/>
      <c r="K3437" s="23"/>
      <c r="L3437" s="23"/>
      <c r="M3437" s="23"/>
      <c r="N3437" s="23"/>
      <c r="O3437" s="23"/>
      <c r="P3437" s="94"/>
    </row>
    <row r="3438" spans="1:16" x14ac:dyDescent="0.2">
      <c r="A3438" s="33"/>
      <c r="B3438" s="34"/>
      <c r="C3438" s="35"/>
      <c r="D3438" s="23"/>
      <c r="E3438" s="23"/>
      <c r="F3438" s="23"/>
      <c r="G3438" s="23"/>
      <c r="H3438" s="23"/>
      <c r="I3438" s="23" t="s">
        <v>21</v>
      </c>
      <c r="J3438" s="23"/>
      <c r="K3438" s="23"/>
      <c r="L3438" s="23"/>
      <c r="M3438" s="23"/>
      <c r="N3438" s="23"/>
      <c r="O3438" s="23"/>
      <c r="P3438" s="94"/>
    </row>
    <row r="3439" spans="1:16" x14ac:dyDescent="0.2">
      <c r="A3439" s="33"/>
      <c r="B3439" s="34"/>
      <c r="C3439" s="35"/>
      <c r="D3439" s="23"/>
      <c r="E3439" s="23"/>
      <c r="F3439" s="23"/>
      <c r="G3439" s="23"/>
      <c r="H3439" s="23"/>
      <c r="I3439" s="23" t="s">
        <v>21</v>
      </c>
      <c r="J3439" s="23"/>
      <c r="K3439" s="23"/>
      <c r="L3439" s="23"/>
      <c r="M3439" s="23"/>
      <c r="N3439" s="23"/>
      <c r="O3439" s="23"/>
      <c r="P3439" s="94"/>
    </row>
    <row r="3440" spans="1:16" x14ac:dyDescent="0.2">
      <c r="A3440" s="33"/>
      <c r="B3440" s="34"/>
      <c r="C3440" s="35"/>
      <c r="D3440" s="23"/>
      <c r="E3440" s="23"/>
      <c r="F3440" s="23"/>
      <c r="G3440" s="23"/>
      <c r="H3440" s="23"/>
      <c r="I3440" s="23" t="s">
        <v>21</v>
      </c>
      <c r="J3440" s="23"/>
      <c r="K3440" s="23"/>
      <c r="L3440" s="23"/>
      <c r="M3440" s="23"/>
      <c r="N3440" s="23"/>
      <c r="O3440" s="23"/>
      <c r="P3440" s="94"/>
    </row>
    <row r="3441" spans="1:16" x14ac:dyDescent="0.2">
      <c r="A3441" s="33"/>
      <c r="B3441" s="34"/>
      <c r="C3441" s="35"/>
      <c r="D3441" s="23"/>
      <c r="E3441" s="23"/>
      <c r="F3441" s="23"/>
      <c r="G3441" s="23"/>
      <c r="H3441" s="23"/>
      <c r="I3441" s="23" t="s">
        <v>21</v>
      </c>
      <c r="J3441" s="23"/>
      <c r="K3441" s="23"/>
      <c r="L3441" s="23"/>
      <c r="M3441" s="23"/>
      <c r="N3441" s="23"/>
      <c r="O3441" s="23"/>
      <c r="P3441" s="94"/>
    </row>
    <row r="3442" spans="1:16" x14ac:dyDescent="0.2">
      <c r="A3442" s="33"/>
      <c r="B3442" s="34"/>
      <c r="C3442" s="35"/>
      <c r="D3442" s="23"/>
      <c r="E3442" s="23"/>
      <c r="F3442" s="23"/>
      <c r="G3442" s="23"/>
      <c r="H3442" s="23"/>
      <c r="I3442" s="23" t="s">
        <v>21</v>
      </c>
      <c r="J3442" s="23"/>
      <c r="K3442" s="23"/>
      <c r="L3442" s="23"/>
      <c r="M3442" s="23"/>
      <c r="N3442" s="23"/>
      <c r="O3442" s="23"/>
      <c r="P3442" s="94"/>
    </row>
    <row r="3443" spans="1:16" x14ac:dyDescent="0.2">
      <c r="A3443" s="33"/>
      <c r="B3443" s="34"/>
      <c r="C3443" s="35"/>
      <c r="D3443" s="23"/>
      <c r="E3443" s="23"/>
      <c r="F3443" s="23"/>
      <c r="G3443" s="23"/>
      <c r="H3443" s="23"/>
      <c r="I3443" s="23" t="s">
        <v>21</v>
      </c>
      <c r="J3443" s="23"/>
      <c r="K3443" s="23"/>
      <c r="L3443" s="23"/>
      <c r="M3443" s="23"/>
      <c r="N3443" s="23"/>
      <c r="O3443" s="23"/>
      <c r="P3443" s="94"/>
    </row>
    <row r="3444" spans="1:16" x14ac:dyDescent="0.2">
      <c r="A3444" s="33"/>
      <c r="B3444" s="34"/>
      <c r="C3444" s="35"/>
      <c r="D3444" s="23"/>
      <c r="E3444" s="23"/>
      <c r="F3444" s="23"/>
      <c r="G3444" s="23"/>
      <c r="H3444" s="23"/>
      <c r="I3444" s="23" t="s">
        <v>21</v>
      </c>
      <c r="J3444" s="23"/>
      <c r="K3444" s="23"/>
      <c r="L3444" s="23"/>
      <c r="M3444" s="23"/>
      <c r="N3444" s="23"/>
      <c r="O3444" s="23"/>
      <c r="P3444" s="94"/>
    </row>
    <row r="3445" spans="1:16" x14ac:dyDescent="0.2">
      <c r="A3445" s="33"/>
      <c r="B3445" s="34"/>
      <c r="C3445" s="35"/>
      <c r="D3445" s="23"/>
      <c r="E3445" s="23"/>
      <c r="F3445" s="23"/>
      <c r="G3445" s="23"/>
      <c r="H3445" s="23"/>
      <c r="I3445" s="23" t="s">
        <v>21</v>
      </c>
      <c r="J3445" s="23"/>
      <c r="K3445" s="23"/>
      <c r="L3445" s="23"/>
      <c r="M3445" s="23"/>
      <c r="N3445" s="23"/>
      <c r="O3445" s="23"/>
      <c r="P3445" s="94"/>
    </row>
    <row r="3446" spans="1:16" x14ac:dyDescent="0.2">
      <c r="A3446" s="33"/>
      <c r="B3446" s="34"/>
      <c r="C3446" s="35"/>
      <c r="D3446" s="23"/>
      <c r="E3446" s="23"/>
      <c r="F3446" s="23"/>
      <c r="G3446" s="23"/>
      <c r="H3446" s="23"/>
      <c r="I3446" s="23" t="s">
        <v>21</v>
      </c>
      <c r="J3446" s="23"/>
      <c r="K3446" s="23"/>
      <c r="L3446" s="23"/>
      <c r="M3446" s="23"/>
      <c r="N3446" s="23"/>
      <c r="O3446" s="23"/>
      <c r="P3446" s="94"/>
    </row>
    <row r="3447" spans="1:16" x14ac:dyDescent="0.2">
      <c r="A3447" s="33"/>
      <c r="B3447" s="34"/>
      <c r="C3447" s="35"/>
      <c r="D3447" s="23"/>
      <c r="E3447" s="23"/>
      <c r="F3447" s="23"/>
      <c r="G3447" s="23"/>
      <c r="H3447" s="23"/>
      <c r="I3447" s="23" t="s">
        <v>21</v>
      </c>
      <c r="J3447" s="23"/>
      <c r="K3447" s="23"/>
      <c r="L3447" s="23"/>
      <c r="M3447" s="23"/>
      <c r="N3447" s="23"/>
      <c r="O3447" s="23"/>
      <c r="P3447" s="94"/>
    </row>
    <row r="3448" spans="1:16" x14ac:dyDescent="0.2">
      <c r="A3448" s="33"/>
      <c r="B3448" s="34"/>
      <c r="C3448" s="35"/>
      <c r="D3448" s="23"/>
      <c r="E3448" s="23"/>
      <c r="F3448" s="23"/>
      <c r="G3448" s="23"/>
      <c r="H3448" s="23"/>
      <c r="I3448" s="23" t="s">
        <v>21</v>
      </c>
      <c r="J3448" s="23"/>
      <c r="K3448" s="23"/>
      <c r="L3448" s="23"/>
      <c r="M3448" s="23"/>
      <c r="N3448" s="23"/>
      <c r="O3448" s="23"/>
      <c r="P3448" s="94"/>
    </row>
    <row r="3449" spans="1:16" x14ac:dyDescent="0.2">
      <c r="A3449" s="33"/>
      <c r="B3449" s="34"/>
      <c r="C3449" s="35"/>
      <c r="D3449" s="23"/>
      <c r="E3449" s="23"/>
      <c r="F3449" s="23"/>
      <c r="G3449" s="23"/>
      <c r="H3449" s="23"/>
      <c r="I3449" s="23" t="s">
        <v>21</v>
      </c>
      <c r="J3449" s="23"/>
      <c r="K3449" s="23"/>
      <c r="L3449" s="23"/>
      <c r="M3449" s="23"/>
      <c r="N3449" s="23"/>
      <c r="O3449" s="23"/>
      <c r="P3449" s="94"/>
    </row>
    <row r="3450" spans="1:16" x14ac:dyDescent="0.2">
      <c r="A3450" s="33"/>
      <c r="B3450" s="34"/>
      <c r="C3450" s="35"/>
      <c r="D3450" s="23"/>
      <c r="E3450" s="23"/>
      <c r="F3450" s="23"/>
      <c r="G3450" s="23"/>
      <c r="H3450" s="23"/>
      <c r="I3450" s="23" t="s">
        <v>21</v>
      </c>
      <c r="J3450" s="23"/>
      <c r="K3450" s="23"/>
      <c r="L3450" s="23"/>
      <c r="M3450" s="23"/>
      <c r="N3450" s="23"/>
      <c r="O3450" s="23"/>
      <c r="P3450" s="94"/>
    </row>
    <row r="3451" spans="1:16" x14ac:dyDescent="0.2">
      <c r="A3451" s="33"/>
      <c r="B3451" s="34"/>
      <c r="C3451" s="35"/>
      <c r="D3451" s="23"/>
      <c r="E3451" s="23"/>
      <c r="F3451" s="23"/>
      <c r="G3451" s="23"/>
      <c r="H3451" s="23"/>
      <c r="I3451" s="23" t="s">
        <v>21</v>
      </c>
      <c r="J3451" s="23"/>
      <c r="K3451" s="23"/>
      <c r="L3451" s="23"/>
      <c r="M3451" s="23"/>
      <c r="N3451" s="23"/>
      <c r="O3451" s="23"/>
      <c r="P3451" s="94"/>
    </row>
    <row r="3452" spans="1:16" x14ac:dyDescent="0.2">
      <c r="A3452" s="33"/>
      <c r="B3452" s="34"/>
      <c r="C3452" s="35"/>
      <c r="D3452" s="23"/>
      <c r="E3452" s="23"/>
      <c r="F3452" s="23"/>
      <c r="G3452" s="23"/>
      <c r="H3452" s="23"/>
      <c r="I3452" s="23" t="s">
        <v>21</v>
      </c>
      <c r="J3452" s="23"/>
      <c r="K3452" s="23"/>
      <c r="L3452" s="23"/>
      <c r="M3452" s="23"/>
      <c r="N3452" s="23"/>
      <c r="O3452" s="23"/>
      <c r="P3452" s="94"/>
    </row>
    <row r="3453" spans="1:16" x14ac:dyDescent="0.2">
      <c r="A3453" s="33"/>
      <c r="B3453" s="34"/>
      <c r="C3453" s="35"/>
      <c r="D3453" s="23"/>
      <c r="E3453" s="23"/>
      <c r="F3453" s="23"/>
      <c r="G3453" s="23"/>
      <c r="H3453" s="23"/>
      <c r="I3453" s="23" t="s">
        <v>21</v>
      </c>
      <c r="J3453" s="23"/>
      <c r="K3453" s="23"/>
      <c r="L3453" s="23"/>
      <c r="M3453" s="23"/>
      <c r="N3453" s="23"/>
      <c r="O3453" s="23"/>
      <c r="P3453" s="94"/>
    </row>
    <row r="3454" spans="1:16" x14ac:dyDescent="0.2">
      <c r="A3454" s="33"/>
      <c r="B3454" s="34"/>
      <c r="C3454" s="35"/>
      <c r="D3454" s="23"/>
      <c r="E3454" s="23"/>
      <c r="F3454" s="23"/>
      <c r="G3454" s="23"/>
      <c r="H3454" s="23"/>
      <c r="I3454" s="23" t="s">
        <v>21</v>
      </c>
      <c r="J3454" s="23"/>
      <c r="K3454" s="23"/>
      <c r="L3454" s="23"/>
      <c r="M3454" s="23"/>
      <c r="N3454" s="23"/>
      <c r="O3454" s="23"/>
      <c r="P3454" s="94"/>
    </row>
    <row r="3455" spans="1:16" x14ac:dyDescent="0.2">
      <c r="A3455" s="33"/>
      <c r="B3455" s="34"/>
      <c r="C3455" s="35"/>
      <c r="D3455" s="23"/>
      <c r="E3455" s="23"/>
      <c r="F3455" s="23"/>
      <c r="G3455" s="23"/>
      <c r="H3455" s="23"/>
      <c r="I3455" s="23" t="s">
        <v>21</v>
      </c>
      <c r="J3455" s="23"/>
      <c r="K3455" s="23"/>
      <c r="L3455" s="23"/>
      <c r="M3455" s="23"/>
      <c r="N3455" s="23"/>
      <c r="O3455" s="23"/>
      <c r="P3455" s="94"/>
    </row>
    <row r="3456" spans="1:16" x14ac:dyDescent="0.2">
      <c r="A3456" s="33"/>
      <c r="B3456" s="34"/>
      <c r="C3456" s="35"/>
      <c r="D3456" s="23"/>
      <c r="E3456" s="23"/>
      <c r="F3456" s="23"/>
      <c r="G3456" s="23"/>
      <c r="H3456" s="23"/>
      <c r="I3456" s="23" t="s">
        <v>21</v>
      </c>
      <c r="J3456" s="23"/>
      <c r="K3456" s="23"/>
      <c r="L3456" s="23"/>
      <c r="M3456" s="23"/>
      <c r="N3456" s="23"/>
      <c r="O3456" s="23"/>
      <c r="P3456" s="94"/>
    </row>
    <row r="3457" spans="1:16" x14ac:dyDescent="0.2">
      <c r="A3457" s="33"/>
      <c r="B3457" s="34"/>
      <c r="C3457" s="35"/>
      <c r="D3457" s="23"/>
      <c r="E3457" s="23"/>
      <c r="F3457" s="23"/>
      <c r="G3457" s="23"/>
      <c r="H3457" s="23"/>
      <c r="I3457" s="23" t="s">
        <v>21</v>
      </c>
      <c r="J3457" s="23"/>
      <c r="K3457" s="23"/>
      <c r="L3457" s="23"/>
      <c r="M3457" s="23"/>
      <c r="N3457" s="23"/>
      <c r="O3457" s="23"/>
      <c r="P3457" s="94"/>
    </row>
    <row r="3458" spans="1:16" x14ac:dyDescent="0.2">
      <c r="A3458" s="33"/>
      <c r="B3458" s="34"/>
      <c r="C3458" s="35"/>
      <c r="D3458" s="23"/>
      <c r="E3458" s="23"/>
      <c r="F3458" s="23"/>
      <c r="G3458" s="23"/>
      <c r="H3458" s="23"/>
      <c r="I3458" s="23" t="s">
        <v>21</v>
      </c>
      <c r="J3458" s="23"/>
      <c r="K3458" s="23"/>
      <c r="L3458" s="23"/>
      <c r="M3458" s="23"/>
      <c r="N3458" s="23"/>
      <c r="O3458" s="23"/>
      <c r="P3458" s="94"/>
    </row>
    <row r="3459" spans="1:16" x14ac:dyDescent="0.2">
      <c r="A3459" s="33"/>
      <c r="B3459" s="34"/>
      <c r="C3459" s="35"/>
      <c r="D3459" s="23"/>
      <c r="E3459" s="23"/>
      <c r="F3459" s="23"/>
      <c r="G3459" s="23"/>
      <c r="H3459" s="23"/>
      <c r="I3459" s="23" t="s">
        <v>21</v>
      </c>
      <c r="J3459" s="23"/>
      <c r="K3459" s="23"/>
      <c r="L3459" s="23"/>
      <c r="M3459" s="23"/>
      <c r="N3459" s="23"/>
      <c r="O3459" s="23"/>
      <c r="P3459" s="94"/>
    </row>
    <row r="3460" spans="1:16" x14ac:dyDescent="0.2">
      <c r="A3460" s="33"/>
      <c r="B3460" s="34"/>
      <c r="C3460" s="35"/>
      <c r="D3460" s="23"/>
      <c r="E3460" s="23"/>
      <c r="F3460" s="23"/>
      <c r="G3460" s="23"/>
      <c r="H3460" s="23"/>
      <c r="I3460" s="23" t="s">
        <v>21</v>
      </c>
      <c r="J3460" s="23"/>
      <c r="K3460" s="23"/>
      <c r="L3460" s="23"/>
      <c r="M3460" s="23"/>
      <c r="N3460" s="23"/>
      <c r="O3460" s="23"/>
      <c r="P3460" s="94"/>
    </row>
    <row r="3461" spans="1:16" x14ac:dyDescent="0.2">
      <c r="A3461" s="33"/>
      <c r="B3461" s="34"/>
      <c r="C3461" s="35"/>
      <c r="D3461" s="23"/>
      <c r="E3461" s="23"/>
      <c r="F3461" s="23"/>
      <c r="G3461" s="23"/>
      <c r="H3461" s="23"/>
      <c r="I3461" s="23" t="s">
        <v>21</v>
      </c>
      <c r="J3461" s="23"/>
      <c r="K3461" s="23"/>
      <c r="L3461" s="23"/>
      <c r="M3461" s="23"/>
      <c r="N3461" s="23"/>
      <c r="O3461" s="23"/>
      <c r="P3461" s="94"/>
    </row>
    <row r="3462" spans="1:16" x14ac:dyDescent="0.2">
      <c r="A3462" s="33"/>
      <c r="B3462" s="34"/>
      <c r="C3462" s="35"/>
      <c r="D3462" s="23"/>
      <c r="E3462" s="23"/>
      <c r="F3462" s="23"/>
      <c r="G3462" s="23"/>
      <c r="H3462" s="23"/>
      <c r="I3462" s="23" t="s">
        <v>21</v>
      </c>
      <c r="J3462" s="23"/>
      <c r="K3462" s="23"/>
      <c r="L3462" s="23"/>
      <c r="M3462" s="23"/>
      <c r="N3462" s="23"/>
      <c r="O3462" s="23"/>
      <c r="P3462" s="94"/>
    </row>
    <row r="3463" spans="1:16" x14ac:dyDescent="0.2">
      <c r="A3463" s="33"/>
      <c r="B3463" s="34"/>
      <c r="C3463" s="35"/>
      <c r="D3463" s="23"/>
      <c r="E3463" s="23"/>
      <c r="F3463" s="23"/>
      <c r="G3463" s="23"/>
      <c r="H3463" s="23"/>
      <c r="I3463" s="23" t="s">
        <v>21</v>
      </c>
      <c r="J3463" s="23"/>
      <c r="K3463" s="23"/>
      <c r="L3463" s="23"/>
      <c r="M3463" s="23"/>
      <c r="N3463" s="23"/>
      <c r="O3463" s="23"/>
      <c r="P3463" s="94"/>
    </row>
    <row r="3464" spans="1:16" x14ac:dyDescent="0.2">
      <c r="A3464" s="33"/>
      <c r="B3464" s="34"/>
      <c r="C3464" s="35"/>
      <c r="D3464" s="23"/>
      <c r="E3464" s="23"/>
      <c r="F3464" s="23"/>
      <c r="G3464" s="23"/>
      <c r="H3464" s="23"/>
      <c r="I3464" s="23" t="s">
        <v>21</v>
      </c>
      <c r="J3464" s="23"/>
      <c r="K3464" s="23"/>
      <c r="L3464" s="23"/>
      <c r="M3464" s="23"/>
      <c r="N3464" s="23"/>
      <c r="O3464" s="23"/>
      <c r="P3464" s="94"/>
    </row>
    <row r="3465" spans="1:16" x14ac:dyDescent="0.2">
      <c r="A3465" s="33"/>
      <c r="B3465" s="34"/>
      <c r="C3465" s="35"/>
      <c r="D3465" s="23"/>
      <c r="E3465" s="23"/>
      <c r="F3465" s="23"/>
      <c r="G3465" s="23"/>
      <c r="H3465" s="23"/>
      <c r="I3465" s="23" t="s">
        <v>21</v>
      </c>
      <c r="J3465" s="23"/>
      <c r="K3465" s="23"/>
      <c r="L3465" s="23"/>
      <c r="M3465" s="23"/>
      <c r="N3465" s="23"/>
      <c r="O3465" s="23"/>
      <c r="P3465" s="94"/>
    </row>
    <row r="3466" spans="1:16" x14ac:dyDescent="0.2">
      <c r="A3466" s="33"/>
      <c r="B3466" s="34"/>
      <c r="C3466" s="35"/>
      <c r="D3466" s="23"/>
      <c r="E3466" s="23"/>
      <c r="F3466" s="23"/>
      <c r="G3466" s="23"/>
      <c r="H3466" s="23"/>
      <c r="I3466" s="23" t="s">
        <v>21</v>
      </c>
      <c r="J3466" s="23"/>
      <c r="K3466" s="23"/>
      <c r="L3466" s="23"/>
      <c r="M3466" s="23"/>
      <c r="N3466" s="23"/>
      <c r="O3466" s="23"/>
      <c r="P3466" s="94"/>
    </row>
    <row r="3467" spans="1:16" x14ac:dyDescent="0.2">
      <c r="A3467" s="33"/>
      <c r="B3467" s="34"/>
      <c r="C3467" s="35"/>
      <c r="D3467" s="23"/>
      <c r="E3467" s="23"/>
      <c r="F3467" s="23"/>
      <c r="G3467" s="23"/>
      <c r="H3467" s="23"/>
      <c r="I3467" s="23" t="s">
        <v>21</v>
      </c>
      <c r="J3467" s="23"/>
      <c r="K3467" s="23"/>
      <c r="L3467" s="23"/>
      <c r="M3467" s="23"/>
      <c r="N3467" s="23"/>
      <c r="O3467" s="23"/>
      <c r="P3467" s="94"/>
    </row>
    <row r="3468" spans="1:16" x14ac:dyDescent="0.2">
      <c r="A3468" s="33"/>
      <c r="B3468" s="34"/>
      <c r="C3468" s="35"/>
      <c r="D3468" s="23"/>
      <c r="E3468" s="23"/>
      <c r="F3468" s="23"/>
      <c r="G3468" s="23"/>
      <c r="H3468" s="23"/>
      <c r="I3468" s="23" t="s">
        <v>21</v>
      </c>
      <c r="J3468" s="23"/>
      <c r="K3468" s="23"/>
      <c r="L3468" s="23"/>
      <c r="M3468" s="23"/>
      <c r="N3468" s="23"/>
      <c r="O3468" s="23"/>
      <c r="P3468" s="94"/>
    </row>
    <row r="3469" spans="1:16" x14ac:dyDescent="0.2">
      <c r="A3469" s="33"/>
      <c r="B3469" s="34"/>
      <c r="C3469" s="35"/>
      <c r="D3469" s="23"/>
      <c r="E3469" s="23"/>
      <c r="F3469" s="23"/>
      <c r="G3469" s="23"/>
      <c r="H3469" s="23"/>
      <c r="I3469" s="23" t="s">
        <v>21</v>
      </c>
      <c r="J3469" s="23"/>
      <c r="K3469" s="23"/>
      <c r="L3469" s="23"/>
      <c r="M3469" s="23"/>
      <c r="N3469" s="23"/>
      <c r="O3469" s="23"/>
      <c r="P3469" s="94"/>
    </row>
    <row r="3470" spans="1:16" x14ac:dyDescent="0.2">
      <c r="A3470" s="33"/>
      <c r="B3470" s="34"/>
      <c r="C3470" s="35"/>
      <c r="D3470" s="23"/>
      <c r="E3470" s="23"/>
      <c r="F3470" s="23"/>
      <c r="G3470" s="23"/>
      <c r="H3470" s="23"/>
      <c r="I3470" s="23" t="s">
        <v>21</v>
      </c>
      <c r="J3470" s="23"/>
      <c r="K3470" s="23"/>
      <c r="L3470" s="23"/>
      <c r="M3470" s="23"/>
      <c r="N3470" s="23"/>
      <c r="O3470" s="23"/>
      <c r="P3470" s="94"/>
    </row>
    <row r="3471" spans="1:16" x14ac:dyDescent="0.2">
      <c r="A3471" s="33"/>
      <c r="B3471" s="34"/>
      <c r="C3471" s="35"/>
      <c r="D3471" s="23"/>
      <c r="E3471" s="23"/>
      <c r="F3471" s="23"/>
      <c r="G3471" s="23"/>
      <c r="H3471" s="23"/>
      <c r="I3471" s="23" t="s">
        <v>21</v>
      </c>
      <c r="J3471" s="23"/>
      <c r="K3471" s="23"/>
      <c r="L3471" s="23"/>
      <c r="M3471" s="23"/>
      <c r="N3471" s="23"/>
      <c r="O3471" s="23"/>
      <c r="P3471" s="94"/>
    </row>
    <row r="3472" spans="1:16" x14ac:dyDescent="0.2">
      <c r="A3472" s="33"/>
      <c r="B3472" s="34"/>
      <c r="C3472" s="35"/>
      <c r="D3472" s="23"/>
      <c r="E3472" s="23"/>
      <c r="F3472" s="23"/>
      <c r="G3472" s="23"/>
      <c r="H3472" s="23"/>
      <c r="I3472" s="23" t="s">
        <v>21</v>
      </c>
      <c r="J3472" s="23"/>
      <c r="K3472" s="23"/>
      <c r="L3472" s="23"/>
      <c r="M3472" s="23"/>
      <c r="N3472" s="23"/>
      <c r="O3472" s="23"/>
      <c r="P3472" s="94"/>
    </row>
    <row r="3473" spans="1:16" x14ac:dyDescent="0.2">
      <c r="A3473" s="33"/>
      <c r="B3473" s="34"/>
      <c r="C3473" s="35"/>
      <c r="D3473" s="23"/>
      <c r="E3473" s="23"/>
      <c r="F3473" s="23"/>
      <c r="G3473" s="23"/>
      <c r="H3473" s="23"/>
      <c r="I3473" s="23" t="s">
        <v>21</v>
      </c>
      <c r="J3473" s="23"/>
      <c r="K3473" s="23"/>
      <c r="L3473" s="23"/>
      <c r="M3473" s="23"/>
      <c r="N3473" s="23"/>
      <c r="O3473" s="23"/>
      <c r="P3473" s="94"/>
    </row>
    <row r="3474" spans="1:16" x14ac:dyDescent="0.2">
      <c r="A3474" s="33"/>
      <c r="B3474" s="34"/>
      <c r="C3474" s="35"/>
      <c r="D3474" s="23"/>
      <c r="E3474" s="23"/>
      <c r="F3474" s="23"/>
      <c r="G3474" s="23"/>
      <c r="H3474" s="23"/>
      <c r="I3474" s="23" t="s">
        <v>21</v>
      </c>
      <c r="J3474" s="23"/>
      <c r="K3474" s="23"/>
      <c r="L3474" s="23"/>
      <c r="M3474" s="23"/>
      <c r="N3474" s="23"/>
      <c r="O3474" s="23"/>
      <c r="P3474" s="94"/>
    </row>
    <row r="3475" spans="1:16" x14ac:dyDescent="0.2">
      <c r="A3475" s="33"/>
      <c r="B3475" s="34"/>
      <c r="C3475" s="35"/>
      <c r="D3475" s="23"/>
      <c r="E3475" s="23"/>
      <c r="F3475" s="23"/>
      <c r="G3475" s="23"/>
      <c r="H3475" s="23"/>
      <c r="I3475" s="23" t="s">
        <v>21</v>
      </c>
      <c r="J3475" s="23"/>
      <c r="K3475" s="23"/>
      <c r="L3475" s="23"/>
      <c r="M3475" s="23"/>
      <c r="N3475" s="23"/>
      <c r="O3475" s="23"/>
      <c r="P3475" s="94"/>
    </row>
    <row r="3476" spans="1:16" x14ac:dyDescent="0.2">
      <c r="A3476" s="33"/>
      <c r="B3476" s="34"/>
      <c r="C3476" s="35"/>
      <c r="D3476" s="23"/>
      <c r="E3476" s="23"/>
      <c r="F3476" s="23"/>
      <c r="G3476" s="23"/>
      <c r="H3476" s="23"/>
      <c r="I3476" s="23" t="s">
        <v>21</v>
      </c>
      <c r="J3476" s="23"/>
      <c r="K3476" s="23"/>
      <c r="L3476" s="23"/>
      <c r="M3476" s="23"/>
      <c r="N3476" s="23"/>
      <c r="O3476" s="23"/>
      <c r="P3476" s="94"/>
    </row>
    <row r="3477" spans="1:16" x14ac:dyDescent="0.2">
      <c r="A3477" s="33"/>
      <c r="B3477" s="34"/>
      <c r="C3477" s="35"/>
      <c r="D3477" s="23"/>
      <c r="E3477" s="23"/>
      <c r="F3477" s="23"/>
      <c r="G3477" s="23"/>
      <c r="H3477" s="23"/>
      <c r="I3477" s="23" t="s">
        <v>21</v>
      </c>
      <c r="J3477" s="23"/>
      <c r="K3477" s="23"/>
      <c r="L3477" s="23"/>
      <c r="M3477" s="23"/>
      <c r="N3477" s="23"/>
      <c r="O3477" s="23"/>
      <c r="P3477" s="94"/>
    </row>
    <row r="3478" spans="1:16" x14ac:dyDescent="0.2">
      <c r="A3478" s="33"/>
      <c r="B3478" s="34"/>
      <c r="C3478" s="35"/>
      <c r="D3478" s="23"/>
      <c r="E3478" s="23"/>
      <c r="F3478" s="23"/>
      <c r="G3478" s="23"/>
      <c r="H3478" s="23"/>
      <c r="I3478" s="23" t="s">
        <v>21</v>
      </c>
      <c r="J3478" s="23"/>
      <c r="K3478" s="23"/>
      <c r="L3478" s="23"/>
      <c r="M3478" s="23"/>
      <c r="N3478" s="23"/>
      <c r="O3478" s="23"/>
      <c r="P3478" s="94"/>
    </row>
    <row r="3479" spans="1:16" x14ac:dyDescent="0.2">
      <c r="A3479" s="33"/>
      <c r="B3479" s="34"/>
      <c r="C3479" s="35"/>
      <c r="D3479" s="23"/>
      <c r="E3479" s="23"/>
      <c r="F3479" s="23"/>
      <c r="G3479" s="23"/>
      <c r="H3479" s="23"/>
      <c r="I3479" s="23" t="s">
        <v>21</v>
      </c>
      <c r="J3479" s="23"/>
      <c r="K3479" s="23"/>
      <c r="L3479" s="23"/>
      <c r="M3479" s="23"/>
      <c r="N3479" s="23"/>
      <c r="O3479" s="23"/>
      <c r="P3479" s="94"/>
    </row>
    <row r="3480" spans="1:16" x14ac:dyDescent="0.2">
      <c r="A3480" s="33"/>
      <c r="B3480" s="34"/>
      <c r="C3480" s="35"/>
      <c r="D3480" s="23"/>
      <c r="E3480" s="23"/>
      <c r="F3480" s="23"/>
      <c r="G3480" s="23"/>
      <c r="H3480" s="23"/>
      <c r="I3480" s="23" t="s">
        <v>21</v>
      </c>
      <c r="J3480" s="23"/>
      <c r="K3480" s="23"/>
      <c r="L3480" s="23"/>
      <c r="M3480" s="23"/>
      <c r="N3480" s="23"/>
      <c r="O3480" s="23"/>
      <c r="P3480" s="94"/>
    </row>
    <row r="3481" spans="1:16" x14ac:dyDescent="0.2">
      <c r="A3481" s="33"/>
      <c r="B3481" s="34"/>
      <c r="C3481" s="35"/>
      <c r="D3481" s="23"/>
      <c r="E3481" s="23"/>
      <c r="F3481" s="23"/>
      <c r="G3481" s="23"/>
      <c r="H3481" s="23"/>
      <c r="I3481" s="23" t="s">
        <v>21</v>
      </c>
      <c r="J3481" s="23"/>
      <c r="K3481" s="23"/>
      <c r="L3481" s="23"/>
      <c r="M3481" s="23"/>
      <c r="N3481" s="23"/>
      <c r="O3481" s="23"/>
      <c r="P3481" s="94"/>
    </row>
    <row r="3482" spans="1:16" x14ac:dyDescent="0.2">
      <c r="A3482" s="33"/>
      <c r="B3482" s="34"/>
      <c r="C3482" s="35"/>
      <c r="D3482" s="23"/>
      <c r="E3482" s="23"/>
      <c r="F3482" s="23"/>
      <c r="G3482" s="23"/>
      <c r="H3482" s="23"/>
      <c r="I3482" s="23" t="s">
        <v>21</v>
      </c>
      <c r="J3482" s="23"/>
      <c r="K3482" s="23"/>
      <c r="L3482" s="23"/>
      <c r="M3482" s="23"/>
      <c r="N3482" s="23"/>
      <c r="O3482" s="23"/>
      <c r="P3482" s="94"/>
    </row>
    <row r="3483" spans="1:16" x14ac:dyDescent="0.2">
      <c r="A3483" s="33"/>
      <c r="B3483" s="34"/>
      <c r="C3483" s="35"/>
      <c r="D3483" s="23"/>
      <c r="E3483" s="23"/>
      <c r="F3483" s="23"/>
      <c r="G3483" s="23"/>
      <c r="H3483" s="23"/>
      <c r="I3483" s="23" t="s">
        <v>21</v>
      </c>
      <c r="J3483" s="23"/>
      <c r="K3483" s="23"/>
      <c r="L3483" s="23"/>
      <c r="M3483" s="23"/>
      <c r="N3483" s="23"/>
      <c r="O3483" s="23"/>
      <c r="P3483" s="94"/>
    </row>
    <row r="3484" spans="1:16" x14ac:dyDescent="0.2">
      <c r="A3484" s="33"/>
      <c r="B3484" s="34"/>
      <c r="C3484" s="35"/>
      <c r="D3484" s="23"/>
      <c r="E3484" s="23"/>
      <c r="F3484" s="23"/>
      <c r="G3484" s="23"/>
      <c r="H3484" s="23"/>
      <c r="I3484" s="23" t="s">
        <v>21</v>
      </c>
      <c r="J3484" s="23"/>
      <c r="K3484" s="23"/>
      <c r="L3484" s="23"/>
      <c r="M3484" s="23"/>
      <c r="N3484" s="23"/>
      <c r="O3484" s="23"/>
      <c r="P3484" s="94"/>
    </row>
    <row r="3485" spans="1:16" x14ac:dyDescent="0.2">
      <c r="A3485" s="33"/>
      <c r="B3485" s="34"/>
      <c r="C3485" s="35"/>
      <c r="D3485" s="23"/>
      <c r="E3485" s="23"/>
      <c r="F3485" s="23"/>
      <c r="G3485" s="23"/>
      <c r="H3485" s="23"/>
      <c r="I3485" s="23" t="s">
        <v>21</v>
      </c>
      <c r="J3485" s="23"/>
      <c r="K3485" s="23"/>
      <c r="L3485" s="23"/>
      <c r="M3485" s="23"/>
      <c r="N3485" s="23"/>
      <c r="O3485" s="23"/>
      <c r="P3485" s="94"/>
    </row>
    <row r="3486" spans="1:16" x14ac:dyDescent="0.2">
      <c r="A3486" s="33"/>
      <c r="B3486" s="34"/>
      <c r="C3486" s="35"/>
      <c r="D3486" s="23"/>
      <c r="E3486" s="23"/>
      <c r="F3486" s="23"/>
      <c r="G3486" s="23"/>
      <c r="H3486" s="23"/>
      <c r="I3486" s="23" t="s">
        <v>21</v>
      </c>
      <c r="J3486" s="23"/>
      <c r="K3486" s="23"/>
      <c r="L3486" s="23"/>
      <c r="M3486" s="23"/>
      <c r="N3486" s="23"/>
      <c r="O3486" s="23"/>
      <c r="P3486" s="94"/>
    </row>
    <row r="3487" spans="1:16" x14ac:dyDescent="0.2">
      <c r="A3487" s="33"/>
      <c r="B3487" s="34"/>
      <c r="C3487" s="35"/>
      <c r="D3487" s="23"/>
      <c r="E3487" s="23"/>
      <c r="F3487" s="23"/>
      <c r="G3487" s="23"/>
      <c r="H3487" s="23"/>
      <c r="I3487" s="23" t="s">
        <v>21</v>
      </c>
      <c r="J3487" s="23"/>
      <c r="K3487" s="23"/>
      <c r="L3487" s="23"/>
      <c r="M3487" s="23"/>
      <c r="N3487" s="23"/>
      <c r="O3487" s="23"/>
      <c r="P3487" s="94"/>
    </row>
    <row r="3488" spans="1:16" x14ac:dyDescent="0.2">
      <c r="A3488" s="33"/>
      <c r="B3488" s="34"/>
      <c r="C3488" s="35"/>
      <c r="D3488" s="23"/>
      <c r="E3488" s="23"/>
      <c r="F3488" s="23"/>
      <c r="G3488" s="23"/>
      <c r="H3488" s="23"/>
      <c r="I3488" s="23" t="s">
        <v>21</v>
      </c>
      <c r="J3488" s="23"/>
      <c r="K3488" s="23"/>
      <c r="L3488" s="23"/>
      <c r="M3488" s="23"/>
      <c r="N3488" s="23"/>
      <c r="O3488" s="23"/>
      <c r="P3488" s="94"/>
    </row>
    <row r="3489" spans="1:16" x14ac:dyDescent="0.2">
      <c r="A3489" s="33"/>
      <c r="B3489" s="34"/>
      <c r="C3489" s="35"/>
      <c r="D3489" s="23"/>
      <c r="E3489" s="23"/>
      <c r="F3489" s="23"/>
      <c r="G3489" s="23"/>
      <c r="H3489" s="23"/>
      <c r="I3489" s="23" t="s">
        <v>21</v>
      </c>
      <c r="J3489" s="23"/>
      <c r="K3489" s="23"/>
      <c r="L3489" s="23"/>
      <c r="M3489" s="23"/>
      <c r="N3489" s="23"/>
      <c r="O3489" s="23"/>
      <c r="P3489" s="94"/>
    </row>
    <row r="3490" spans="1:16" x14ac:dyDescent="0.2">
      <c r="A3490" s="33"/>
      <c r="B3490" s="34"/>
      <c r="C3490" s="35"/>
      <c r="D3490" s="23"/>
      <c r="E3490" s="23"/>
      <c r="F3490" s="23"/>
      <c r="G3490" s="23"/>
      <c r="H3490" s="23"/>
      <c r="I3490" s="23" t="s">
        <v>21</v>
      </c>
      <c r="J3490" s="23"/>
      <c r="K3490" s="23"/>
      <c r="L3490" s="23"/>
      <c r="M3490" s="23"/>
      <c r="N3490" s="23"/>
      <c r="O3490" s="23"/>
      <c r="P3490" s="94"/>
    </row>
    <row r="3491" spans="1:16" x14ac:dyDescent="0.2">
      <c r="A3491" s="33"/>
      <c r="B3491" s="34"/>
      <c r="C3491" s="35"/>
      <c r="D3491" s="23"/>
      <c r="E3491" s="23"/>
      <c r="F3491" s="23"/>
      <c r="G3491" s="23"/>
      <c r="H3491" s="23"/>
      <c r="I3491" s="23" t="s">
        <v>21</v>
      </c>
      <c r="J3491" s="23"/>
      <c r="K3491" s="23"/>
      <c r="L3491" s="23"/>
      <c r="M3491" s="23"/>
      <c r="N3491" s="23"/>
      <c r="O3491" s="23"/>
      <c r="P3491" s="94"/>
    </row>
    <row r="3492" spans="1:16" x14ac:dyDescent="0.2">
      <c r="A3492" s="33"/>
      <c r="B3492" s="34"/>
      <c r="C3492" s="35"/>
      <c r="D3492" s="23"/>
      <c r="E3492" s="23"/>
      <c r="F3492" s="23"/>
      <c r="G3492" s="23"/>
      <c r="H3492" s="23"/>
      <c r="I3492" s="23" t="s">
        <v>21</v>
      </c>
      <c r="J3492" s="23"/>
      <c r="K3492" s="23"/>
      <c r="L3492" s="23"/>
      <c r="M3492" s="23"/>
      <c r="N3492" s="23"/>
      <c r="O3492" s="23"/>
      <c r="P3492" s="94"/>
    </row>
    <row r="3493" spans="1:16" x14ac:dyDescent="0.2">
      <c r="A3493" s="33"/>
      <c r="B3493" s="34"/>
      <c r="C3493" s="35"/>
      <c r="D3493" s="23"/>
      <c r="E3493" s="23"/>
      <c r="F3493" s="23"/>
      <c r="G3493" s="23"/>
      <c r="H3493" s="23"/>
      <c r="I3493" s="23" t="s">
        <v>21</v>
      </c>
      <c r="J3493" s="23"/>
      <c r="K3493" s="23"/>
      <c r="L3493" s="23"/>
      <c r="M3493" s="23"/>
      <c r="N3493" s="23"/>
      <c r="O3493" s="23"/>
      <c r="P3493" s="94"/>
    </row>
    <row r="3494" spans="1:16" x14ac:dyDescent="0.2">
      <c r="A3494" s="33"/>
      <c r="B3494" s="34"/>
      <c r="C3494" s="35"/>
      <c r="D3494" s="23"/>
      <c r="E3494" s="23"/>
      <c r="F3494" s="23"/>
      <c r="G3494" s="23"/>
      <c r="H3494" s="23"/>
      <c r="I3494" s="23" t="s">
        <v>21</v>
      </c>
      <c r="J3494" s="23"/>
      <c r="K3494" s="23"/>
      <c r="L3494" s="23"/>
      <c r="M3494" s="23"/>
      <c r="N3494" s="23"/>
      <c r="O3494" s="23"/>
      <c r="P3494" s="94"/>
    </row>
    <row r="3495" spans="1:16" x14ac:dyDescent="0.2">
      <c r="A3495" s="33"/>
      <c r="B3495" s="34"/>
      <c r="C3495" s="35"/>
      <c r="D3495" s="23"/>
      <c r="E3495" s="23"/>
      <c r="F3495" s="23"/>
      <c r="G3495" s="23"/>
      <c r="H3495" s="23"/>
      <c r="I3495" s="23" t="s">
        <v>21</v>
      </c>
      <c r="J3495" s="23"/>
      <c r="K3495" s="23"/>
      <c r="L3495" s="23"/>
      <c r="M3495" s="23"/>
      <c r="N3495" s="23"/>
      <c r="O3495" s="23"/>
      <c r="P3495" s="94"/>
    </row>
    <row r="3496" spans="1:16" x14ac:dyDescent="0.2">
      <c r="A3496" s="33"/>
      <c r="B3496" s="34"/>
      <c r="C3496" s="35"/>
      <c r="D3496" s="23"/>
      <c r="E3496" s="23"/>
      <c r="F3496" s="23"/>
      <c r="G3496" s="23"/>
      <c r="H3496" s="23"/>
      <c r="I3496" s="23" t="s">
        <v>21</v>
      </c>
      <c r="J3496" s="23"/>
      <c r="K3496" s="23"/>
      <c r="L3496" s="23"/>
      <c r="M3496" s="23"/>
      <c r="N3496" s="23"/>
      <c r="O3496" s="23"/>
      <c r="P3496" s="94"/>
    </row>
    <row r="3497" spans="1:16" x14ac:dyDescent="0.2">
      <c r="A3497" s="33"/>
      <c r="B3497" s="34"/>
      <c r="C3497" s="35"/>
      <c r="D3497" s="23"/>
      <c r="E3497" s="23"/>
      <c r="F3497" s="23"/>
      <c r="G3497" s="23"/>
      <c r="H3497" s="23"/>
      <c r="I3497" s="23" t="s">
        <v>21</v>
      </c>
      <c r="J3497" s="23"/>
      <c r="K3497" s="23"/>
      <c r="L3497" s="23"/>
      <c r="M3497" s="23"/>
      <c r="N3497" s="23"/>
      <c r="O3497" s="23"/>
      <c r="P3497" s="94"/>
    </row>
    <row r="3498" spans="1:16" x14ac:dyDescent="0.2">
      <c r="A3498" s="33"/>
      <c r="B3498" s="34"/>
      <c r="C3498" s="35"/>
      <c r="D3498" s="23"/>
      <c r="E3498" s="23"/>
      <c r="F3498" s="23"/>
      <c r="G3498" s="23"/>
      <c r="H3498" s="23"/>
      <c r="I3498" s="23" t="s">
        <v>21</v>
      </c>
      <c r="J3498" s="23"/>
      <c r="K3498" s="23"/>
      <c r="L3498" s="23"/>
      <c r="M3498" s="23"/>
      <c r="N3498" s="23"/>
      <c r="O3498" s="23"/>
      <c r="P3498" s="94"/>
    </row>
    <row r="3499" spans="1:16" x14ac:dyDescent="0.2">
      <c r="A3499" s="33"/>
      <c r="B3499" s="34"/>
      <c r="C3499" s="35"/>
      <c r="D3499" s="23"/>
      <c r="E3499" s="23"/>
      <c r="F3499" s="23"/>
      <c r="G3499" s="23"/>
      <c r="H3499" s="23"/>
      <c r="I3499" s="23" t="s">
        <v>21</v>
      </c>
      <c r="J3499" s="23"/>
      <c r="K3499" s="23"/>
      <c r="L3499" s="23"/>
      <c r="M3499" s="23"/>
      <c r="N3499" s="23"/>
      <c r="O3499" s="23"/>
      <c r="P3499" s="94"/>
    </row>
    <row r="3500" spans="1:16" x14ac:dyDescent="0.2">
      <c r="A3500" s="33"/>
      <c r="B3500" s="34"/>
      <c r="C3500" s="35"/>
      <c r="D3500" s="23"/>
      <c r="E3500" s="23"/>
      <c r="F3500" s="23"/>
      <c r="G3500" s="23"/>
      <c r="H3500" s="23"/>
      <c r="I3500" s="23" t="s">
        <v>21</v>
      </c>
      <c r="J3500" s="23"/>
      <c r="K3500" s="23"/>
      <c r="L3500" s="23"/>
      <c r="M3500" s="23"/>
      <c r="N3500" s="23"/>
      <c r="O3500" s="23"/>
      <c r="P3500" s="94"/>
    </row>
    <row r="3501" spans="1:16" x14ac:dyDescent="0.2">
      <c r="A3501" s="33"/>
      <c r="B3501" s="34"/>
      <c r="C3501" s="35"/>
      <c r="D3501" s="23"/>
      <c r="E3501" s="23"/>
      <c r="F3501" s="23"/>
      <c r="G3501" s="23"/>
      <c r="H3501" s="23"/>
      <c r="I3501" s="23" t="s">
        <v>21</v>
      </c>
      <c r="J3501" s="23"/>
      <c r="K3501" s="23"/>
      <c r="L3501" s="23"/>
      <c r="M3501" s="23"/>
      <c r="N3501" s="23"/>
      <c r="O3501" s="23"/>
      <c r="P3501" s="94"/>
    </row>
    <row r="3502" spans="1:16" x14ac:dyDescent="0.2">
      <c r="A3502" s="33"/>
      <c r="B3502" s="34"/>
      <c r="C3502" s="35"/>
      <c r="D3502" s="23"/>
      <c r="E3502" s="23"/>
      <c r="F3502" s="23"/>
      <c r="G3502" s="23"/>
      <c r="H3502" s="23"/>
      <c r="I3502" s="23" t="s">
        <v>21</v>
      </c>
      <c r="J3502" s="23"/>
      <c r="K3502" s="23"/>
      <c r="L3502" s="23"/>
      <c r="M3502" s="23"/>
      <c r="N3502" s="23"/>
      <c r="O3502" s="23"/>
      <c r="P3502" s="94"/>
    </row>
    <row r="3503" spans="1:16" x14ac:dyDescent="0.2">
      <c r="A3503" s="33"/>
      <c r="B3503" s="34"/>
      <c r="C3503" s="35"/>
      <c r="D3503" s="23"/>
      <c r="E3503" s="23"/>
      <c r="F3503" s="23"/>
      <c r="G3503" s="23"/>
      <c r="H3503" s="23"/>
      <c r="I3503" s="23" t="s">
        <v>21</v>
      </c>
      <c r="J3503" s="23"/>
      <c r="K3503" s="23"/>
      <c r="L3503" s="23"/>
      <c r="M3503" s="23"/>
      <c r="N3503" s="23"/>
      <c r="O3503" s="23"/>
      <c r="P3503" s="94"/>
    </row>
    <row r="3504" spans="1:16" x14ac:dyDescent="0.2">
      <c r="A3504" s="33"/>
      <c r="B3504" s="34"/>
      <c r="C3504" s="35"/>
      <c r="D3504" s="23"/>
      <c r="E3504" s="23"/>
      <c r="F3504" s="23"/>
      <c r="G3504" s="23"/>
      <c r="H3504" s="23"/>
      <c r="I3504" s="23" t="s">
        <v>21</v>
      </c>
      <c r="J3504" s="23"/>
      <c r="K3504" s="23"/>
      <c r="L3504" s="23"/>
      <c r="M3504" s="23"/>
      <c r="N3504" s="23"/>
      <c r="O3504" s="23"/>
      <c r="P3504" s="94"/>
    </row>
    <row r="3505" spans="1:16" x14ac:dyDescent="0.2">
      <c r="A3505" s="33"/>
      <c r="B3505" s="34"/>
      <c r="C3505" s="35"/>
      <c r="D3505" s="23"/>
      <c r="E3505" s="23"/>
      <c r="F3505" s="23"/>
      <c r="G3505" s="23"/>
      <c r="H3505" s="23"/>
      <c r="I3505" s="23" t="s">
        <v>21</v>
      </c>
      <c r="J3505" s="23"/>
      <c r="K3505" s="23"/>
      <c r="L3505" s="23"/>
      <c r="M3505" s="23"/>
      <c r="N3505" s="23"/>
      <c r="O3505" s="23"/>
      <c r="P3505" s="94"/>
    </row>
    <row r="3506" spans="1:16" x14ac:dyDescent="0.2">
      <c r="A3506" s="33"/>
      <c r="B3506" s="34"/>
      <c r="C3506" s="35"/>
      <c r="D3506" s="23"/>
      <c r="E3506" s="23"/>
      <c r="F3506" s="23"/>
      <c r="G3506" s="23"/>
      <c r="H3506" s="23"/>
      <c r="I3506" s="23" t="s">
        <v>21</v>
      </c>
      <c r="J3506" s="23"/>
      <c r="K3506" s="23"/>
      <c r="L3506" s="23"/>
      <c r="M3506" s="23"/>
      <c r="N3506" s="23"/>
      <c r="O3506" s="23"/>
      <c r="P3506" s="94"/>
    </row>
    <row r="3507" spans="1:16" x14ac:dyDescent="0.2">
      <c r="A3507" s="33"/>
      <c r="B3507" s="34"/>
      <c r="C3507" s="35"/>
      <c r="D3507" s="23"/>
      <c r="E3507" s="23"/>
      <c r="F3507" s="23"/>
      <c r="G3507" s="23"/>
      <c r="H3507" s="23"/>
      <c r="I3507" s="23" t="s">
        <v>21</v>
      </c>
      <c r="J3507" s="23"/>
      <c r="K3507" s="23"/>
      <c r="L3507" s="23"/>
      <c r="M3507" s="23"/>
      <c r="N3507" s="23"/>
      <c r="O3507" s="23"/>
      <c r="P3507" s="94"/>
    </row>
    <row r="3508" spans="1:16" x14ac:dyDescent="0.2">
      <c r="A3508" s="33"/>
      <c r="B3508" s="34"/>
      <c r="C3508" s="35"/>
      <c r="D3508" s="23"/>
      <c r="E3508" s="23"/>
      <c r="F3508" s="23"/>
      <c r="G3508" s="23"/>
      <c r="H3508" s="23"/>
      <c r="I3508" s="23" t="s">
        <v>21</v>
      </c>
      <c r="J3508" s="23"/>
      <c r="K3508" s="23"/>
      <c r="L3508" s="23"/>
      <c r="M3508" s="23"/>
      <c r="N3508" s="23"/>
      <c r="O3508" s="23"/>
      <c r="P3508" s="94"/>
    </row>
    <row r="3509" spans="1:16" x14ac:dyDescent="0.2">
      <c r="A3509" s="33"/>
      <c r="B3509" s="34"/>
      <c r="C3509" s="35"/>
      <c r="D3509" s="23"/>
      <c r="E3509" s="23"/>
      <c r="F3509" s="23"/>
      <c r="G3509" s="23"/>
      <c r="H3509" s="23"/>
      <c r="I3509" s="23" t="s">
        <v>21</v>
      </c>
      <c r="J3509" s="23"/>
      <c r="K3509" s="23"/>
      <c r="L3509" s="23"/>
      <c r="M3509" s="23"/>
      <c r="N3509" s="23"/>
      <c r="O3509" s="23"/>
      <c r="P3509" s="94"/>
    </row>
    <row r="3510" spans="1:16" x14ac:dyDescent="0.2">
      <c r="A3510" s="33"/>
      <c r="B3510" s="34"/>
      <c r="C3510" s="35"/>
      <c r="D3510" s="23"/>
      <c r="E3510" s="23"/>
      <c r="F3510" s="23"/>
      <c r="G3510" s="23"/>
      <c r="H3510" s="23"/>
      <c r="I3510" s="23" t="s">
        <v>21</v>
      </c>
      <c r="J3510" s="23"/>
      <c r="K3510" s="23"/>
      <c r="L3510" s="23"/>
      <c r="M3510" s="23"/>
      <c r="N3510" s="23"/>
      <c r="O3510" s="23"/>
      <c r="P3510" s="94"/>
    </row>
    <row r="3511" spans="1:16" x14ac:dyDescent="0.2">
      <c r="A3511" s="33"/>
      <c r="B3511" s="34"/>
      <c r="C3511" s="35"/>
      <c r="D3511" s="23"/>
      <c r="E3511" s="23"/>
      <c r="F3511" s="23"/>
      <c r="G3511" s="23"/>
      <c r="H3511" s="23"/>
      <c r="I3511" s="23" t="s">
        <v>21</v>
      </c>
      <c r="J3511" s="23"/>
      <c r="K3511" s="23"/>
      <c r="L3511" s="23"/>
      <c r="M3511" s="23"/>
      <c r="N3511" s="23"/>
      <c r="O3511" s="23"/>
      <c r="P3511" s="94"/>
    </row>
    <row r="3512" spans="1:16" x14ac:dyDescent="0.2">
      <c r="A3512" s="33"/>
      <c r="B3512" s="34"/>
      <c r="C3512" s="35"/>
      <c r="D3512" s="23"/>
      <c r="E3512" s="23"/>
      <c r="F3512" s="23"/>
      <c r="G3512" s="23"/>
      <c r="H3512" s="23"/>
      <c r="I3512" s="23" t="s">
        <v>21</v>
      </c>
      <c r="J3512" s="23"/>
      <c r="K3512" s="23"/>
      <c r="L3512" s="23"/>
      <c r="M3512" s="23"/>
      <c r="N3512" s="23"/>
      <c r="O3512" s="23"/>
      <c r="P3512" s="94"/>
    </row>
    <row r="3513" spans="1:16" x14ac:dyDescent="0.2">
      <c r="A3513" s="33"/>
      <c r="B3513" s="34"/>
      <c r="C3513" s="35"/>
      <c r="D3513" s="23"/>
      <c r="E3513" s="23"/>
      <c r="F3513" s="23"/>
      <c r="G3513" s="23"/>
      <c r="H3513" s="23"/>
      <c r="I3513" s="23" t="s">
        <v>21</v>
      </c>
      <c r="J3513" s="23"/>
      <c r="K3513" s="23"/>
      <c r="L3513" s="23"/>
      <c r="M3513" s="23"/>
      <c r="N3513" s="23"/>
      <c r="O3513" s="23"/>
      <c r="P3513" s="94"/>
    </row>
    <row r="3514" spans="1:16" x14ac:dyDescent="0.2">
      <c r="A3514" s="33"/>
      <c r="B3514" s="34"/>
      <c r="C3514" s="35"/>
      <c r="D3514" s="23"/>
      <c r="E3514" s="23"/>
      <c r="F3514" s="23"/>
      <c r="G3514" s="23"/>
      <c r="H3514" s="23"/>
      <c r="I3514" s="23" t="s">
        <v>21</v>
      </c>
      <c r="J3514" s="23"/>
      <c r="K3514" s="23"/>
      <c r="L3514" s="23"/>
      <c r="M3514" s="23"/>
      <c r="N3514" s="23"/>
      <c r="O3514" s="23"/>
      <c r="P3514" s="94"/>
    </row>
    <row r="3515" spans="1:16" x14ac:dyDescent="0.2">
      <c r="A3515" s="33"/>
      <c r="B3515" s="34"/>
      <c r="C3515" s="35"/>
      <c r="D3515" s="23"/>
      <c r="E3515" s="23"/>
      <c r="F3515" s="23"/>
      <c r="G3515" s="23"/>
      <c r="H3515" s="23"/>
      <c r="I3515" s="23" t="s">
        <v>21</v>
      </c>
      <c r="J3515" s="23"/>
      <c r="K3515" s="23"/>
      <c r="L3515" s="23"/>
      <c r="M3515" s="23"/>
      <c r="N3515" s="23"/>
      <c r="O3515" s="23"/>
      <c r="P3515" s="94"/>
    </row>
    <row r="3516" spans="1:16" x14ac:dyDescent="0.2">
      <c r="A3516" s="33"/>
      <c r="B3516" s="34"/>
      <c r="C3516" s="35"/>
      <c r="D3516" s="23"/>
      <c r="E3516" s="23"/>
      <c r="F3516" s="23"/>
      <c r="G3516" s="23"/>
      <c r="H3516" s="23"/>
      <c r="I3516" s="23" t="s">
        <v>21</v>
      </c>
      <c r="J3516" s="23"/>
      <c r="K3516" s="23"/>
      <c r="L3516" s="23"/>
      <c r="M3516" s="23"/>
      <c r="N3516" s="23"/>
      <c r="O3516" s="23"/>
      <c r="P3516" s="94"/>
    </row>
    <row r="3517" spans="1:16" x14ac:dyDescent="0.2">
      <c r="A3517" s="33"/>
      <c r="B3517" s="34"/>
      <c r="C3517" s="35"/>
      <c r="D3517" s="23"/>
      <c r="E3517" s="23"/>
      <c r="F3517" s="23"/>
      <c r="G3517" s="23"/>
      <c r="H3517" s="23"/>
      <c r="I3517" s="23" t="s">
        <v>21</v>
      </c>
      <c r="J3517" s="23"/>
      <c r="K3517" s="23"/>
      <c r="L3517" s="23"/>
      <c r="M3517" s="23"/>
      <c r="N3517" s="23"/>
      <c r="O3517" s="23"/>
      <c r="P3517" s="94"/>
    </row>
    <row r="3518" spans="1:16" x14ac:dyDescent="0.2">
      <c r="A3518" s="33"/>
      <c r="B3518" s="34"/>
      <c r="C3518" s="35"/>
      <c r="D3518" s="23"/>
      <c r="E3518" s="23"/>
      <c r="F3518" s="23"/>
      <c r="G3518" s="23"/>
      <c r="H3518" s="23"/>
      <c r="I3518" s="23" t="s">
        <v>21</v>
      </c>
      <c r="J3518" s="23"/>
      <c r="K3518" s="23"/>
      <c r="L3518" s="23"/>
      <c r="M3518" s="23"/>
      <c r="N3518" s="23"/>
      <c r="O3518" s="23"/>
      <c r="P3518" s="94"/>
    </row>
    <row r="3519" spans="1:16" x14ac:dyDescent="0.2">
      <c r="A3519" s="33"/>
      <c r="B3519" s="34"/>
      <c r="C3519" s="35"/>
      <c r="D3519" s="23"/>
      <c r="E3519" s="23"/>
      <c r="F3519" s="23"/>
      <c r="G3519" s="23"/>
      <c r="H3519" s="23"/>
      <c r="I3519" s="23" t="s">
        <v>21</v>
      </c>
      <c r="J3519" s="23"/>
      <c r="K3519" s="23"/>
      <c r="L3519" s="23"/>
      <c r="M3519" s="23"/>
      <c r="N3519" s="23"/>
      <c r="O3519" s="23"/>
      <c r="P3519" s="94"/>
    </row>
    <row r="3520" spans="1:16" x14ac:dyDescent="0.2">
      <c r="A3520" s="33"/>
      <c r="B3520" s="34"/>
      <c r="C3520" s="35"/>
      <c r="D3520" s="23"/>
      <c r="E3520" s="23"/>
      <c r="F3520" s="23"/>
      <c r="G3520" s="23"/>
      <c r="H3520" s="23"/>
      <c r="I3520" s="23" t="s">
        <v>21</v>
      </c>
      <c r="J3520" s="23"/>
      <c r="K3520" s="23"/>
      <c r="L3520" s="23"/>
      <c r="M3520" s="23"/>
      <c r="N3520" s="23"/>
      <c r="O3520" s="23"/>
      <c r="P3520" s="94"/>
    </row>
    <row r="3521" spans="1:16" x14ac:dyDescent="0.2">
      <c r="A3521" s="33"/>
      <c r="B3521" s="34"/>
      <c r="C3521" s="35"/>
      <c r="D3521" s="23"/>
      <c r="E3521" s="23"/>
      <c r="F3521" s="23"/>
      <c r="G3521" s="23"/>
      <c r="H3521" s="23"/>
      <c r="I3521" s="23" t="s">
        <v>21</v>
      </c>
      <c r="J3521" s="23"/>
      <c r="K3521" s="23"/>
      <c r="L3521" s="23"/>
      <c r="M3521" s="23"/>
      <c r="N3521" s="23"/>
      <c r="O3521" s="23"/>
      <c r="P3521" s="94"/>
    </row>
    <row r="3522" spans="1:16" x14ac:dyDescent="0.2">
      <c r="A3522" s="33"/>
      <c r="B3522" s="34"/>
      <c r="C3522" s="35"/>
      <c r="D3522" s="23"/>
      <c r="E3522" s="23"/>
      <c r="F3522" s="23"/>
      <c r="G3522" s="23"/>
      <c r="H3522" s="23"/>
      <c r="I3522" s="23" t="s">
        <v>21</v>
      </c>
      <c r="J3522" s="23"/>
      <c r="K3522" s="23"/>
      <c r="L3522" s="23"/>
      <c r="M3522" s="23"/>
      <c r="N3522" s="23"/>
      <c r="O3522" s="23"/>
      <c r="P3522" s="94"/>
    </row>
    <row r="3523" spans="1:16" x14ac:dyDescent="0.2">
      <c r="A3523" s="33"/>
      <c r="B3523" s="34"/>
      <c r="C3523" s="35"/>
      <c r="D3523" s="23"/>
      <c r="E3523" s="23"/>
      <c r="F3523" s="23"/>
      <c r="G3523" s="23"/>
      <c r="H3523" s="23"/>
      <c r="I3523" s="23" t="s">
        <v>21</v>
      </c>
      <c r="J3523" s="23"/>
      <c r="K3523" s="23"/>
      <c r="L3523" s="23"/>
      <c r="M3523" s="23"/>
      <c r="N3523" s="23"/>
      <c r="O3523" s="23"/>
      <c r="P3523" s="94"/>
    </row>
    <row r="3524" spans="1:16" x14ac:dyDescent="0.2">
      <c r="A3524" s="33"/>
      <c r="B3524" s="34"/>
      <c r="C3524" s="35"/>
      <c r="D3524" s="23"/>
      <c r="E3524" s="23"/>
      <c r="F3524" s="23"/>
      <c r="G3524" s="23"/>
      <c r="H3524" s="23"/>
      <c r="I3524" s="23" t="s">
        <v>21</v>
      </c>
      <c r="J3524" s="23"/>
      <c r="K3524" s="23"/>
      <c r="L3524" s="23"/>
      <c r="M3524" s="23"/>
      <c r="N3524" s="23"/>
      <c r="O3524" s="23"/>
      <c r="P3524" s="94"/>
    </row>
    <row r="3525" spans="1:16" x14ac:dyDescent="0.2">
      <c r="A3525" s="33"/>
      <c r="B3525" s="34"/>
      <c r="C3525" s="35"/>
      <c r="D3525" s="23"/>
      <c r="E3525" s="23"/>
      <c r="F3525" s="23"/>
      <c r="G3525" s="23"/>
      <c r="H3525" s="23"/>
      <c r="I3525" s="23" t="s">
        <v>21</v>
      </c>
      <c r="J3525" s="23"/>
      <c r="K3525" s="23"/>
      <c r="L3525" s="23"/>
      <c r="M3525" s="23"/>
      <c r="N3525" s="23"/>
      <c r="O3525" s="23"/>
      <c r="P3525" s="94"/>
    </row>
    <row r="3526" spans="1:16" x14ac:dyDescent="0.2">
      <c r="A3526" s="33"/>
      <c r="B3526" s="34"/>
      <c r="C3526" s="35"/>
      <c r="D3526" s="23"/>
      <c r="E3526" s="23"/>
      <c r="F3526" s="23"/>
      <c r="G3526" s="23"/>
      <c r="H3526" s="23"/>
      <c r="I3526" s="23" t="s">
        <v>21</v>
      </c>
      <c r="J3526" s="23"/>
      <c r="K3526" s="23"/>
      <c r="L3526" s="23"/>
      <c r="M3526" s="23"/>
      <c r="N3526" s="23"/>
      <c r="O3526" s="23"/>
      <c r="P3526" s="94"/>
    </row>
    <row r="3527" spans="1:16" x14ac:dyDescent="0.2">
      <c r="A3527" s="33"/>
      <c r="B3527" s="34"/>
      <c r="C3527" s="35"/>
      <c r="D3527" s="23"/>
      <c r="E3527" s="23"/>
      <c r="F3527" s="23"/>
      <c r="G3527" s="23"/>
      <c r="H3527" s="23"/>
      <c r="I3527" s="23" t="s">
        <v>21</v>
      </c>
      <c r="J3527" s="23"/>
      <c r="K3527" s="23"/>
      <c r="L3527" s="23"/>
      <c r="M3527" s="23"/>
      <c r="N3527" s="23"/>
      <c r="O3527" s="23"/>
      <c r="P3527" s="94"/>
    </row>
    <row r="3528" spans="1:16" x14ac:dyDescent="0.2">
      <c r="A3528" s="33"/>
      <c r="B3528" s="34"/>
      <c r="C3528" s="35"/>
      <c r="D3528" s="23"/>
      <c r="E3528" s="23"/>
      <c r="F3528" s="23"/>
      <c r="G3528" s="23"/>
      <c r="H3528" s="23"/>
      <c r="I3528" s="23" t="s">
        <v>21</v>
      </c>
      <c r="J3528" s="23"/>
      <c r="K3528" s="23"/>
      <c r="L3528" s="23"/>
      <c r="M3528" s="23"/>
      <c r="N3528" s="23"/>
      <c r="O3528" s="23"/>
      <c r="P3528" s="94"/>
    </row>
    <row r="3529" spans="1:16" x14ac:dyDescent="0.2">
      <c r="A3529" s="33"/>
      <c r="B3529" s="34"/>
      <c r="C3529" s="35"/>
      <c r="D3529" s="23"/>
      <c r="E3529" s="23"/>
      <c r="F3529" s="23"/>
      <c r="G3529" s="23"/>
      <c r="H3529" s="23"/>
      <c r="I3529" s="23" t="s">
        <v>21</v>
      </c>
      <c r="J3529" s="23"/>
      <c r="K3529" s="23"/>
      <c r="L3529" s="23"/>
      <c r="M3529" s="23"/>
      <c r="N3529" s="23"/>
      <c r="O3529" s="23"/>
      <c r="P3529" s="94"/>
    </row>
    <row r="3530" spans="1:16" x14ac:dyDescent="0.2">
      <c r="A3530" s="33"/>
      <c r="B3530" s="34"/>
      <c r="C3530" s="35"/>
      <c r="D3530" s="23"/>
      <c r="E3530" s="23"/>
      <c r="F3530" s="23"/>
      <c r="G3530" s="23"/>
      <c r="H3530" s="23"/>
      <c r="I3530" s="23" t="s">
        <v>21</v>
      </c>
      <c r="J3530" s="23"/>
      <c r="K3530" s="23"/>
      <c r="L3530" s="23"/>
      <c r="M3530" s="23"/>
      <c r="N3530" s="23"/>
      <c r="O3530" s="23"/>
      <c r="P3530" s="94"/>
    </row>
    <row r="3531" spans="1:16" x14ac:dyDescent="0.2">
      <c r="A3531" s="33"/>
      <c r="B3531" s="34"/>
      <c r="C3531" s="35"/>
      <c r="D3531" s="23"/>
      <c r="E3531" s="23"/>
      <c r="F3531" s="23"/>
      <c r="G3531" s="23"/>
      <c r="H3531" s="23"/>
      <c r="I3531" s="23" t="s">
        <v>21</v>
      </c>
      <c r="J3531" s="23"/>
      <c r="K3531" s="23"/>
      <c r="L3531" s="23"/>
      <c r="M3531" s="23"/>
      <c r="N3531" s="23"/>
      <c r="O3531" s="23"/>
      <c r="P3531" s="94"/>
    </row>
    <row r="3532" spans="1:16" x14ac:dyDescent="0.2">
      <c r="A3532" s="33"/>
      <c r="B3532" s="34"/>
      <c r="C3532" s="35"/>
      <c r="D3532" s="23"/>
      <c r="E3532" s="23"/>
      <c r="F3532" s="23"/>
      <c r="G3532" s="23"/>
      <c r="H3532" s="23"/>
      <c r="I3532" s="23" t="s">
        <v>21</v>
      </c>
      <c r="J3532" s="23"/>
      <c r="K3532" s="23"/>
      <c r="L3532" s="23"/>
      <c r="M3532" s="23"/>
      <c r="N3532" s="23"/>
      <c r="O3532" s="23"/>
      <c r="P3532" s="94"/>
    </row>
    <row r="3533" spans="1:16" x14ac:dyDescent="0.2">
      <c r="A3533" s="33"/>
      <c r="B3533" s="34"/>
      <c r="C3533" s="35"/>
      <c r="D3533" s="23"/>
      <c r="E3533" s="23"/>
      <c r="F3533" s="23"/>
      <c r="G3533" s="23"/>
      <c r="H3533" s="23"/>
      <c r="I3533" s="23" t="s">
        <v>21</v>
      </c>
      <c r="J3533" s="23"/>
      <c r="K3533" s="23"/>
      <c r="L3533" s="23"/>
      <c r="M3533" s="23"/>
      <c r="N3533" s="23"/>
      <c r="O3533" s="23"/>
      <c r="P3533" s="94"/>
    </row>
    <row r="3534" spans="1:16" x14ac:dyDescent="0.2">
      <c r="A3534" s="33"/>
      <c r="B3534" s="34"/>
      <c r="C3534" s="35"/>
      <c r="D3534" s="23"/>
      <c r="E3534" s="23"/>
      <c r="F3534" s="23"/>
      <c r="G3534" s="23"/>
      <c r="H3534" s="23"/>
      <c r="I3534" s="23" t="s">
        <v>21</v>
      </c>
      <c r="J3534" s="23"/>
      <c r="K3534" s="23"/>
      <c r="L3534" s="23"/>
      <c r="M3534" s="23"/>
      <c r="N3534" s="23"/>
      <c r="O3534" s="23"/>
      <c r="P3534" s="94"/>
    </row>
    <row r="3535" spans="1:16" x14ac:dyDescent="0.2">
      <c r="A3535" s="33"/>
      <c r="B3535" s="34"/>
      <c r="C3535" s="35"/>
      <c r="D3535" s="23"/>
      <c r="E3535" s="23"/>
      <c r="F3535" s="23"/>
      <c r="G3535" s="23"/>
      <c r="H3535" s="23"/>
      <c r="I3535" s="23" t="s">
        <v>21</v>
      </c>
      <c r="J3535" s="23"/>
      <c r="K3535" s="23"/>
      <c r="L3535" s="23"/>
      <c r="M3535" s="23"/>
      <c r="N3535" s="23"/>
      <c r="O3535" s="23"/>
      <c r="P3535" s="94"/>
    </row>
    <row r="3536" spans="1:16" x14ac:dyDescent="0.2">
      <c r="A3536" s="33"/>
      <c r="B3536" s="34"/>
      <c r="C3536" s="35"/>
      <c r="D3536" s="23"/>
      <c r="E3536" s="23"/>
      <c r="F3536" s="23"/>
      <c r="G3536" s="23"/>
      <c r="H3536" s="23"/>
      <c r="I3536" s="23" t="s">
        <v>21</v>
      </c>
      <c r="J3536" s="23"/>
      <c r="K3536" s="23"/>
      <c r="L3536" s="23"/>
      <c r="M3536" s="23"/>
      <c r="N3536" s="23"/>
      <c r="O3536" s="23"/>
      <c r="P3536" s="94"/>
    </row>
    <row r="3537" spans="1:16" x14ac:dyDescent="0.2">
      <c r="A3537" s="33"/>
      <c r="B3537" s="34"/>
      <c r="C3537" s="35"/>
      <c r="D3537" s="23"/>
      <c r="E3537" s="23"/>
      <c r="F3537" s="23"/>
      <c r="G3537" s="23"/>
      <c r="H3537" s="23"/>
      <c r="I3537" s="23" t="s">
        <v>21</v>
      </c>
      <c r="J3537" s="23"/>
      <c r="K3537" s="23"/>
      <c r="L3537" s="23"/>
      <c r="M3537" s="23"/>
      <c r="N3537" s="23"/>
      <c r="O3537" s="23"/>
      <c r="P3537" s="94"/>
    </row>
    <row r="3538" spans="1:16" x14ac:dyDescent="0.2">
      <c r="A3538" s="33"/>
      <c r="B3538" s="34"/>
      <c r="C3538" s="35"/>
      <c r="D3538" s="23"/>
      <c r="E3538" s="23"/>
      <c r="F3538" s="23"/>
      <c r="G3538" s="23"/>
      <c r="H3538" s="23"/>
      <c r="I3538" s="23" t="s">
        <v>21</v>
      </c>
      <c r="J3538" s="23"/>
      <c r="K3538" s="23"/>
      <c r="L3538" s="23"/>
      <c r="M3538" s="23"/>
      <c r="N3538" s="23"/>
      <c r="O3538" s="23"/>
      <c r="P3538" s="94"/>
    </row>
    <row r="3539" spans="1:16" x14ac:dyDescent="0.2">
      <c r="A3539" s="33"/>
      <c r="B3539" s="34"/>
      <c r="C3539" s="35"/>
      <c r="D3539" s="23"/>
      <c r="E3539" s="23"/>
      <c r="F3539" s="23"/>
      <c r="G3539" s="23"/>
      <c r="H3539" s="23"/>
      <c r="I3539" s="23" t="s">
        <v>21</v>
      </c>
      <c r="J3539" s="23"/>
      <c r="K3539" s="23"/>
      <c r="L3539" s="23"/>
      <c r="M3539" s="23"/>
      <c r="N3539" s="23"/>
      <c r="O3539" s="23"/>
      <c r="P3539" s="94"/>
    </row>
    <row r="3540" spans="1:16" x14ac:dyDescent="0.2">
      <c r="A3540" s="33"/>
      <c r="B3540" s="34"/>
      <c r="C3540" s="35"/>
      <c r="D3540" s="23"/>
      <c r="E3540" s="23"/>
      <c r="F3540" s="23"/>
      <c r="G3540" s="23"/>
      <c r="H3540" s="23"/>
      <c r="I3540" s="23" t="s">
        <v>21</v>
      </c>
      <c r="J3540" s="23"/>
      <c r="K3540" s="23"/>
      <c r="L3540" s="23"/>
      <c r="M3540" s="23"/>
      <c r="N3540" s="23"/>
      <c r="O3540" s="23"/>
      <c r="P3540" s="94"/>
    </row>
    <row r="3541" spans="1:16" x14ac:dyDescent="0.2">
      <c r="A3541" s="33"/>
      <c r="B3541" s="34"/>
      <c r="C3541" s="35"/>
      <c r="D3541" s="23"/>
      <c r="E3541" s="23"/>
      <c r="F3541" s="23"/>
      <c r="G3541" s="23"/>
      <c r="H3541" s="23"/>
      <c r="I3541" s="23" t="s">
        <v>21</v>
      </c>
      <c r="J3541" s="23"/>
      <c r="K3541" s="23"/>
      <c r="L3541" s="23"/>
      <c r="M3541" s="23"/>
      <c r="N3541" s="23"/>
      <c r="O3541" s="23"/>
      <c r="P3541" s="94"/>
    </row>
    <row r="3542" spans="1:16" x14ac:dyDescent="0.2">
      <c r="A3542" s="33"/>
      <c r="B3542" s="34"/>
      <c r="C3542" s="35"/>
      <c r="D3542" s="23"/>
      <c r="E3542" s="23"/>
      <c r="F3542" s="23"/>
      <c r="G3542" s="23"/>
      <c r="H3542" s="23"/>
      <c r="I3542" s="23" t="s">
        <v>21</v>
      </c>
      <c r="J3542" s="23"/>
      <c r="K3542" s="23"/>
      <c r="L3542" s="23"/>
      <c r="M3542" s="23"/>
      <c r="N3542" s="23"/>
      <c r="O3542" s="23"/>
      <c r="P3542" s="94"/>
    </row>
    <row r="3543" spans="1:16" x14ac:dyDescent="0.2">
      <c r="A3543" s="33"/>
      <c r="B3543" s="34"/>
      <c r="C3543" s="35"/>
      <c r="D3543" s="23"/>
      <c r="E3543" s="23"/>
      <c r="F3543" s="23"/>
      <c r="G3543" s="23"/>
      <c r="H3543" s="23"/>
      <c r="I3543" s="23" t="s">
        <v>21</v>
      </c>
      <c r="J3543" s="23"/>
      <c r="K3543" s="23"/>
      <c r="L3543" s="23"/>
      <c r="M3543" s="23"/>
      <c r="N3543" s="23"/>
      <c r="O3543" s="23"/>
      <c r="P3543" s="94"/>
    </row>
    <row r="3544" spans="1:16" x14ac:dyDescent="0.2">
      <c r="A3544" s="33"/>
      <c r="B3544" s="34"/>
      <c r="C3544" s="35"/>
      <c r="D3544" s="23"/>
      <c r="E3544" s="23"/>
      <c r="F3544" s="23"/>
      <c r="G3544" s="23"/>
      <c r="H3544" s="23"/>
      <c r="I3544" s="23" t="s">
        <v>21</v>
      </c>
      <c r="J3544" s="23"/>
      <c r="K3544" s="23"/>
      <c r="L3544" s="23"/>
      <c r="M3544" s="23"/>
      <c r="N3544" s="23"/>
      <c r="O3544" s="23"/>
      <c r="P3544" s="94"/>
    </row>
    <row r="3545" spans="1:16" x14ac:dyDescent="0.2">
      <c r="A3545" s="33"/>
      <c r="B3545" s="34"/>
      <c r="C3545" s="35"/>
      <c r="D3545" s="23"/>
      <c r="E3545" s="23"/>
      <c r="F3545" s="23"/>
      <c r="G3545" s="23"/>
      <c r="H3545" s="23"/>
      <c r="I3545" s="23" t="s">
        <v>21</v>
      </c>
      <c r="J3545" s="23"/>
      <c r="K3545" s="23"/>
      <c r="L3545" s="23"/>
      <c r="M3545" s="23"/>
      <c r="N3545" s="23"/>
      <c r="O3545" s="23"/>
      <c r="P3545" s="94"/>
    </row>
    <row r="3546" spans="1:16" x14ac:dyDescent="0.2">
      <c r="A3546" s="33"/>
      <c r="B3546" s="34"/>
      <c r="C3546" s="35"/>
      <c r="D3546" s="23"/>
      <c r="E3546" s="23"/>
      <c r="F3546" s="23"/>
      <c r="G3546" s="23"/>
      <c r="H3546" s="23"/>
      <c r="I3546" s="23" t="s">
        <v>21</v>
      </c>
      <c r="J3546" s="23"/>
      <c r="K3546" s="23"/>
      <c r="L3546" s="23"/>
      <c r="M3546" s="23"/>
      <c r="N3546" s="23"/>
      <c r="O3546" s="23"/>
      <c r="P3546" s="94"/>
    </row>
    <row r="3547" spans="1:16" x14ac:dyDescent="0.2">
      <c r="A3547" s="33"/>
      <c r="B3547" s="34"/>
      <c r="C3547" s="35"/>
      <c r="D3547" s="23"/>
      <c r="E3547" s="23"/>
      <c r="F3547" s="23"/>
      <c r="G3547" s="23"/>
      <c r="H3547" s="23"/>
      <c r="I3547" s="23" t="s">
        <v>21</v>
      </c>
      <c r="J3547" s="23"/>
      <c r="K3547" s="23"/>
      <c r="L3547" s="23"/>
      <c r="M3547" s="23"/>
      <c r="N3547" s="23"/>
      <c r="O3547" s="23"/>
      <c r="P3547" s="94"/>
    </row>
    <row r="3548" spans="1:16" x14ac:dyDescent="0.2">
      <c r="A3548" s="33"/>
      <c r="B3548" s="34"/>
      <c r="C3548" s="35"/>
      <c r="D3548" s="23"/>
      <c r="E3548" s="23"/>
      <c r="F3548" s="23"/>
      <c r="G3548" s="23"/>
      <c r="H3548" s="23"/>
      <c r="I3548" s="23" t="s">
        <v>21</v>
      </c>
      <c r="J3548" s="23"/>
      <c r="K3548" s="23"/>
      <c r="L3548" s="23"/>
      <c r="M3548" s="23"/>
      <c r="N3548" s="23"/>
      <c r="O3548" s="23"/>
      <c r="P3548" s="94"/>
    </row>
    <row r="3549" spans="1:16" x14ac:dyDescent="0.2">
      <c r="A3549" s="33"/>
      <c r="B3549" s="34"/>
      <c r="C3549" s="35"/>
      <c r="D3549" s="23"/>
      <c r="E3549" s="23"/>
      <c r="F3549" s="23"/>
      <c r="G3549" s="23"/>
      <c r="H3549" s="23"/>
      <c r="I3549" s="23" t="s">
        <v>21</v>
      </c>
      <c r="J3549" s="23"/>
      <c r="K3549" s="23"/>
      <c r="L3549" s="23"/>
      <c r="M3549" s="23"/>
      <c r="N3549" s="23"/>
      <c r="O3549" s="23"/>
      <c r="P3549" s="94"/>
    </row>
    <row r="3550" spans="1:16" x14ac:dyDescent="0.2">
      <c r="A3550" s="33"/>
      <c r="B3550" s="34"/>
      <c r="C3550" s="35"/>
      <c r="D3550" s="23"/>
      <c r="E3550" s="23"/>
      <c r="F3550" s="23"/>
      <c r="G3550" s="23"/>
      <c r="H3550" s="23"/>
      <c r="I3550" s="23" t="s">
        <v>21</v>
      </c>
      <c r="J3550" s="23"/>
      <c r="K3550" s="23"/>
      <c r="L3550" s="23"/>
      <c r="M3550" s="23"/>
      <c r="N3550" s="23"/>
      <c r="O3550" s="23"/>
      <c r="P3550" s="94"/>
    </row>
    <row r="3551" spans="1:16" x14ac:dyDescent="0.2">
      <c r="A3551" s="33"/>
      <c r="B3551" s="34"/>
      <c r="C3551" s="35"/>
      <c r="D3551" s="23"/>
      <c r="E3551" s="23"/>
      <c r="F3551" s="23"/>
      <c r="G3551" s="23"/>
      <c r="H3551" s="23"/>
      <c r="I3551" s="23" t="s">
        <v>21</v>
      </c>
      <c r="J3551" s="23"/>
      <c r="K3551" s="23"/>
      <c r="L3551" s="23"/>
      <c r="M3551" s="23"/>
      <c r="N3551" s="23"/>
      <c r="O3551" s="23"/>
      <c r="P3551" s="94"/>
    </row>
    <row r="3552" spans="1:16" x14ac:dyDescent="0.2">
      <c r="A3552" s="33"/>
      <c r="B3552" s="34"/>
      <c r="C3552" s="35"/>
      <c r="D3552" s="23"/>
      <c r="E3552" s="23"/>
      <c r="F3552" s="23"/>
      <c r="G3552" s="23"/>
      <c r="H3552" s="23"/>
      <c r="I3552" s="23" t="s">
        <v>21</v>
      </c>
      <c r="J3552" s="23"/>
      <c r="K3552" s="23"/>
      <c r="L3552" s="23"/>
      <c r="M3552" s="23"/>
      <c r="N3552" s="23"/>
      <c r="O3552" s="23"/>
      <c r="P3552" s="94"/>
    </row>
    <row r="3553" spans="1:16" x14ac:dyDescent="0.2">
      <c r="A3553" s="33"/>
      <c r="B3553" s="34"/>
      <c r="C3553" s="35"/>
      <c r="D3553" s="23"/>
      <c r="E3553" s="23"/>
      <c r="F3553" s="23"/>
      <c r="G3553" s="23"/>
      <c r="H3553" s="23"/>
      <c r="I3553" s="23" t="s">
        <v>21</v>
      </c>
      <c r="J3553" s="23"/>
      <c r="K3553" s="23"/>
      <c r="L3553" s="23"/>
      <c r="M3553" s="23"/>
      <c r="N3553" s="23"/>
      <c r="O3553" s="23"/>
      <c r="P3553" s="94"/>
    </row>
    <row r="3554" spans="1:16" x14ac:dyDescent="0.2">
      <c r="A3554" s="33"/>
      <c r="B3554" s="34"/>
      <c r="C3554" s="35"/>
      <c r="D3554" s="23"/>
      <c r="E3554" s="23"/>
      <c r="F3554" s="23"/>
      <c r="G3554" s="23"/>
      <c r="H3554" s="23"/>
      <c r="I3554" s="23" t="s">
        <v>21</v>
      </c>
      <c r="J3554" s="23"/>
      <c r="K3554" s="23"/>
      <c r="L3554" s="23"/>
      <c r="M3554" s="23"/>
      <c r="N3554" s="23"/>
      <c r="O3554" s="23"/>
      <c r="P3554" s="94"/>
    </row>
    <row r="3555" spans="1:16" x14ac:dyDescent="0.2">
      <c r="A3555" s="33"/>
      <c r="B3555" s="34"/>
      <c r="C3555" s="35"/>
      <c r="D3555" s="23"/>
      <c r="E3555" s="23"/>
      <c r="F3555" s="23"/>
      <c r="G3555" s="23"/>
      <c r="H3555" s="23"/>
      <c r="I3555" s="23" t="s">
        <v>21</v>
      </c>
      <c r="J3555" s="23"/>
      <c r="K3555" s="23"/>
      <c r="L3555" s="23"/>
      <c r="M3555" s="23"/>
      <c r="N3555" s="23"/>
      <c r="O3555" s="23"/>
      <c r="P3555" s="94"/>
    </row>
    <row r="3556" spans="1:16" x14ac:dyDescent="0.2">
      <c r="A3556" s="33"/>
      <c r="B3556" s="34"/>
      <c r="C3556" s="35"/>
      <c r="D3556" s="23"/>
      <c r="E3556" s="23"/>
      <c r="F3556" s="23"/>
      <c r="G3556" s="23"/>
      <c r="H3556" s="23"/>
      <c r="I3556" s="23" t="s">
        <v>21</v>
      </c>
      <c r="J3556" s="23"/>
      <c r="K3556" s="23"/>
      <c r="L3556" s="23"/>
      <c r="M3556" s="23"/>
      <c r="N3556" s="23"/>
      <c r="O3556" s="23"/>
      <c r="P3556" s="94"/>
    </row>
    <row r="3557" spans="1:16" x14ac:dyDescent="0.2">
      <c r="A3557" s="33"/>
      <c r="B3557" s="34"/>
      <c r="C3557" s="35"/>
      <c r="D3557" s="23"/>
      <c r="E3557" s="23"/>
      <c r="F3557" s="23"/>
      <c r="G3557" s="23"/>
      <c r="H3557" s="23"/>
      <c r="I3557" s="23" t="s">
        <v>21</v>
      </c>
      <c r="J3557" s="23"/>
      <c r="K3557" s="23"/>
      <c r="L3557" s="23"/>
      <c r="M3557" s="23"/>
      <c r="N3557" s="23"/>
      <c r="O3557" s="23"/>
      <c r="P3557" s="94"/>
    </row>
    <row r="3558" spans="1:16" x14ac:dyDescent="0.2">
      <c r="A3558" s="33"/>
      <c r="B3558" s="34"/>
      <c r="C3558" s="35"/>
      <c r="D3558" s="23"/>
      <c r="E3558" s="23"/>
      <c r="F3558" s="23"/>
      <c r="G3558" s="23"/>
      <c r="H3558" s="23"/>
      <c r="I3558" s="23" t="s">
        <v>21</v>
      </c>
      <c r="J3558" s="23"/>
      <c r="K3558" s="23"/>
      <c r="L3558" s="23"/>
      <c r="M3558" s="23"/>
      <c r="N3558" s="23"/>
      <c r="O3558" s="23"/>
      <c r="P3558" s="94"/>
    </row>
    <row r="3559" spans="1:16" x14ac:dyDescent="0.2">
      <c r="A3559" s="33"/>
      <c r="B3559" s="34"/>
      <c r="C3559" s="35"/>
      <c r="D3559" s="23"/>
      <c r="E3559" s="23"/>
      <c r="F3559" s="23"/>
      <c r="G3559" s="23"/>
      <c r="H3559" s="23"/>
      <c r="I3559" s="23" t="s">
        <v>21</v>
      </c>
      <c r="J3559" s="23"/>
      <c r="K3559" s="23"/>
      <c r="L3559" s="23"/>
      <c r="M3559" s="23"/>
      <c r="N3559" s="23"/>
      <c r="O3559" s="23"/>
      <c r="P3559" s="94"/>
    </row>
    <row r="3560" spans="1:16" x14ac:dyDescent="0.2">
      <c r="A3560" s="33"/>
      <c r="B3560" s="34"/>
      <c r="C3560" s="35"/>
      <c r="D3560" s="23"/>
      <c r="E3560" s="23"/>
      <c r="F3560" s="23"/>
      <c r="G3560" s="23"/>
      <c r="H3560" s="23"/>
      <c r="I3560" s="23" t="s">
        <v>21</v>
      </c>
      <c r="J3560" s="23"/>
      <c r="K3560" s="23"/>
      <c r="L3560" s="23"/>
      <c r="M3560" s="23"/>
      <c r="N3560" s="23"/>
      <c r="O3560" s="23"/>
      <c r="P3560" s="94"/>
    </row>
    <row r="3561" spans="1:16" x14ac:dyDescent="0.2">
      <c r="A3561" s="33"/>
      <c r="B3561" s="34"/>
      <c r="C3561" s="35"/>
      <c r="D3561" s="23"/>
      <c r="E3561" s="23"/>
      <c r="F3561" s="23"/>
      <c r="G3561" s="23"/>
      <c r="H3561" s="23"/>
      <c r="I3561" s="23" t="s">
        <v>21</v>
      </c>
      <c r="J3561" s="23"/>
      <c r="K3561" s="23"/>
      <c r="L3561" s="23"/>
      <c r="M3561" s="23"/>
      <c r="N3561" s="23"/>
      <c r="O3561" s="23"/>
      <c r="P3561" s="94"/>
    </row>
    <row r="3562" spans="1:16" x14ac:dyDescent="0.2">
      <c r="A3562" s="33"/>
      <c r="B3562" s="34"/>
      <c r="C3562" s="35"/>
      <c r="D3562" s="23"/>
      <c r="E3562" s="23"/>
      <c r="F3562" s="23"/>
      <c r="G3562" s="23"/>
      <c r="H3562" s="23"/>
      <c r="I3562" s="23" t="s">
        <v>21</v>
      </c>
      <c r="J3562" s="23"/>
      <c r="K3562" s="23"/>
      <c r="L3562" s="23"/>
      <c r="M3562" s="23"/>
      <c r="N3562" s="23"/>
      <c r="O3562" s="23"/>
      <c r="P3562" s="94"/>
    </row>
    <row r="3563" spans="1:16" x14ac:dyDescent="0.2">
      <c r="A3563" s="33"/>
      <c r="B3563" s="34"/>
      <c r="C3563" s="35"/>
      <c r="D3563" s="23"/>
      <c r="E3563" s="23"/>
      <c r="F3563" s="23"/>
      <c r="G3563" s="23"/>
      <c r="H3563" s="23"/>
      <c r="I3563" s="23" t="s">
        <v>21</v>
      </c>
      <c r="J3563" s="23"/>
      <c r="K3563" s="23"/>
      <c r="L3563" s="23"/>
      <c r="M3563" s="23"/>
      <c r="N3563" s="23"/>
      <c r="O3563" s="23"/>
      <c r="P3563" s="94"/>
    </row>
    <row r="3564" spans="1:16" x14ac:dyDescent="0.2">
      <c r="A3564" s="33"/>
      <c r="B3564" s="34"/>
      <c r="C3564" s="35"/>
      <c r="D3564" s="23"/>
      <c r="E3564" s="23"/>
      <c r="F3564" s="23"/>
      <c r="G3564" s="23"/>
      <c r="H3564" s="23"/>
      <c r="I3564" s="23" t="s">
        <v>21</v>
      </c>
      <c r="J3564" s="23"/>
      <c r="K3564" s="23"/>
      <c r="L3564" s="23"/>
      <c r="M3564" s="23"/>
      <c r="N3564" s="23"/>
      <c r="O3564" s="23"/>
      <c r="P3564" s="94"/>
    </row>
    <row r="3565" spans="1:16" x14ac:dyDescent="0.2">
      <c r="A3565" s="33"/>
      <c r="B3565" s="34"/>
      <c r="C3565" s="35"/>
      <c r="D3565" s="23"/>
      <c r="E3565" s="23"/>
      <c r="F3565" s="23"/>
      <c r="G3565" s="23"/>
      <c r="H3565" s="23"/>
      <c r="I3565" s="23" t="s">
        <v>21</v>
      </c>
      <c r="J3565" s="23"/>
      <c r="K3565" s="23"/>
      <c r="L3565" s="23"/>
      <c r="M3565" s="23"/>
      <c r="N3565" s="23"/>
      <c r="O3565" s="23"/>
      <c r="P3565" s="94"/>
    </row>
    <row r="3566" spans="1:16" x14ac:dyDescent="0.2">
      <c r="A3566" s="33"/>
      <c r="B3566" s="34"/>
      <c r="C3566" s="35"/>
      <c r="D3566" s="23"/>
      <c r="E3566" s="23"/>
      <c r="F3566" s="23"/>
      <c r="G3566" s="23"/>
      <c r="H3566" s="23"/>
      <c r="I3566" s="23" t="s">
        <v>21</v>
      </c>
      <c r="J3566" s="23"/>
      <c r="K3566" s="23"/>
      <c r="L3566" s="23"/>
      <c r="M3566" s="23"/>
      <c r="N3566" s="23"/>
      <c r="O3566" s="23"/>
      <c r="P3566" s="94"/>
    </row>
    <row r="3567" spans="1:16" x14ac:dyDescent="0.2">
      <c r="A3567" s="33"/>
      <c r="B3567" s="34"/>
      <c r="C3567" s="35"/>
      <c r="D3567" s="23"/>
      <c r="E3567" s="23"/>
      <c r="F3567" s="23"/>
      <c r="G3567" s="23"/>
      <c r="H3567" s="23"/>
      <c r="I3567" s="23" t="s">
        <v>21</v>
      </c>
      <c r="J3567" s="23"/>
      <c r="K3567" s="23"/>
      <c r="L3567" s="23"/>
      <c r="M3567" s="23"/>
      <c r="N3567" s="23"/>
      <c r="O3567" s="23"/>
      <c r="P3567" s="94"/>
    </row>
    <row r="3568" spans="1:16" x14ac:dyDescent="0.2">
      <c r="A3568" s="33"/>
      <c r="B3568" s="34"/>
      <c r="C3568" s="35"/>
      <c r="D3568" s="23"/>
      <c r="E3568" s="23"/>
      <c r="F3568" s="23"/>
      <c r="G3568" s="23"/>
      <c r="H3568" s="23"/>
      <c r="I3568" s="23" t="s">
        <v>21</v>
      </c>
      <c r="J3568" s="23"/>
      <c r="K3568" s="23"/>
      <c r="L3568" s="23"/>
      <c r="M3568" s="23"/>
      <c r="N3568" s="23"/>
      <c r="O3568" s="23"/>
      <c r="P3568" s="94"/>
    </row>
    <row r="3569" spans="1:16" x14ac:dyDescent="0.2">
      <c r="A3569" s="33"/>
      <c r="B3569" s="34"/>
      <c r="C3569" s="35"/>
      <c r="D3569" s="23"/>
      <c r="E3569" s="23"/>
      <c r="F3569" s="23"/>
      <c r="G3569" s="23"/>
      <c r="H3569" s="23"/>
      <c r="I3569" s="23" t="s">
        <v>21</v>
      </c>
      <c r="J3569" s="23"/>
      <c r="K3569" s="23"/>
      <c r="L3569" s="23"/>
      <c r="M3569" s="23"/>
      <c r="N3569" s="23"/>
      <c r="O3569" s="23"/>
      <c r="P3569" s="94"/>
    </row>
    <row r="3570" spans="1:16" x14ac:dyDescent="0.2">
      <c r="A3570" s="33"/>
      <c r="B3570" s="34"/>
      <c r="C3570" s="35"/>
      <c r="D3570" s="23"/>
      <c r="E3570" s="23"/>
      <c r="F3570" s="23"/>
      <c r="G3570" s="23"/>
      <c r="H3570" s="23"/>
      <c r="I3570" s="23" t="s">
        <v>21</v>
      </c>
      <c r="J3570" s="23"/>
      <c r="K3570" s="23"/>
      <c r="L3570" s="23"/>
      <c r="M3570" s="23"/>
      <c r="N3570" s="23"/>
      <c r="O3570" s="23"/>
      <c r="P3570" s="94"/>
    </row>
    <row r="3571" spans="1:16" x14ac:dyDescent="0.2">
      <c r="A3571" s="33"/>
      <c r="B3571" s="34"/>
      <c r="C3571" s="35"/>
      <c r="D3571" s="23"/>
      <c r="E3571" s="23"/>
      <c r="F3571" s="23"/>
      <c r="G3571" s="23"/>
      <c r="H3571" s="23"/>
      <c r="I3571" s="23" t="s">
        <v>21</v>
      </c>
      <c r="J3571" s="23"/>
      <c r="K3571" s="23"/>
      <c r="L3571" s="23"/>
      <c r="M3571" s="23"/>
      <c r="N3571" s="23"/>
      <c r="O3571" s="23"/>
      <c r="P3571" s="94"/>
    </row>
    <row r="3572" spans="1:16" x14ac:dyDescent="0.2">
      <c r="A3572" s="33"/>
      <c r="B3572" s="34"/>
      <c r="C3572" s="35"/>
      <c r="D3572" s="23"/>
      <c r="E3572" s="23"/>
      <c r="F3572" s="23"/>
      <c r="G3572" s="23"/>
      <c r="H3572" s="23"/>
      <c r="I3572" s="23" t="s">
        <v>21</v>
      </c>
      <c r="J3572" s="23"/>
      <c r="K3572" s="23"/>
      <c r="L3572" s="23"/>
      <c r="M3572" s="23"/>
      <c r="N3572" s="23"/>
      <c r="O3572" s="23"/>
      <c r="P3572" s="94"/>
    </row>
    <row r="3573" spans="1:16" x14ac:dyDescent="0.2">
      <c r="A3573" s="33"/>
      <c r="B3573" s="34"/>
      <c r="C3573" s="35"/>
      <c r="D3573" s="23"/>
      <c r="E3573" s="23"/>
      <c r="F3573" s="23"/>
      <c r="G3573" s="23"/>
      <c r="H3573" s="23"/>
      <c r="I3573" s="23" t="s">
        <v>21</v>
      </c>
      <c r="J3573" s="23"/>
      <c r="K3573" s="23"/>
      <c r="L3573" s="23"/>
      <c r="M3573" s="23"/>
      <c r="N3573" s="23"/>
      <c r="O3573" s="23"/>
      <c r="P3573" s="94"/>
    </row>
    <row r="3574" spans="1:16" x14ac:dyDescent="0.2">
      <c r="A3574" s="33"/>
      <c r="B3574" s="34"/>
      <c r="C3574" s="35"/>
      <c r="D3574" s="23"/>
      <c r="E3574" s="23"/>
      <c r="F3574" s="23"/>
      <c r="G3574" s="23"/>
      <c r="H3574" s="23"/>
      <c r="I3574" s="23" t="s">
        <v>21</v>
      </c>
      <c r="J3574" s="23"/>
      <c r="K3574" s="23"/>
      <c r="L3574" s="23"/>
      <c r="M3574" s="23"/>
      <c r="N3574" s="23"/>
      <c r="O3574" s="23"/>
      <c r="P3574" s="94"/>
    </row>
    <row r="3575" spans="1:16" x14ac:dyDescent="0.2">
      <c r="A3575" s="33"/>
      <c r="B3575" s="34"/>
      <c r="C3575" s="35"/>
      <c r="D3575" s="23"/>
      <c r="E3575" s="23"/>
      <c r="F3575" s="23"/>
      <c r="G3575" s="23"/>
      <c r="H3575" s="23"/>
      <c r="I3575" s="23" t="s">
        <v>21</v>
      </c>
      <c r="J3575" s="23"/>
      <c r="K3575" s="23"/>
      <c r="L3575" s="23"/>
      <c r="M3575" s="23"/>
      <c r="N3575" s="23"/>
      <c r="O3575" s="23"/>
      <c r="P3575" s="94"/>
    </row>
    <row r="3576" spans="1:16" x14ac:dyDescent="0.2">
      <c r="A3576" s="33"/>
      <c r="B3576" s="34"/>
      <c r="C3576" s="35"/>
      <c r="D3576" s="23"/>
      <c r="E3576" s="23"/>
      <c r="F3576" s="23"/>
      <c r="G3576" s="23"/>
      <c r="H3576" s="23"/>
      <c r="I3576" s="23" t="s">
        <v>21</v>
      </c>
      <c r="J3576" s="23"/>
      <c r="K3576" s="23"/>
      <c r="L3576" s="23"/>
      <c r="M3576" s="23"/>
      <c r="N3576" s="23"/>
      <c r="O3576" s="23"/>
      <c r="P3576" s="94"/>
    </row>
    <row r="3577" spans="1:16" x14ac:dyDescent="0.2">
      <c r="A3577" s="33"/>
      <c r="B3577" s="34"/>
      <c r="C3577" s="35"/>
      <c r="D3577" s="23"/>
      <c r="E3577" s="23"/>
      <c r="F3577" s="23"/>
      <c r="G3577" s="23"/>
      <c r="H3577" s="23"/>
      <c r="I3577" s="23" t="s">
        <v>21</v>
      </c>
      <c r="J3577" s="23"/>
      <c r="K3577" s="23"/>
      <c r="L3577" s="23"/>
      <c r="M3577" s="23"/>
      <c r="N3577" s="23"/>
      <c r="O3577" s="23"/>
      <c r="P3577" s="94"/>
    </row>
    <row r="3578" spans="1:16" x14ac:dyDescent="0.2">
      <c r="A3578" s="33"/>
      <c r="B3578" s="34"/>
      <c r="C3578" s="35"/>
      <c r="D3578" s="23"/>
      <c r="E3578" s="23"/>
      <c r="F3578" s="23"/>
      <c r="G3578" s="23"/>
      <c r="H3578" s="23"/>
      <c r="I3578" s="23" t="s">
        <v>21</v>
      </c>
      <c r="J3578" s="23"/>
      <c r="K3578" s="23"/>
      <c r="L3578" s="23"/>
      <c r="M3578" s="23"/>
      <c r="N3578" s="23"/>
      <c r="O3578" s="23"/>
      <c r="P3578" s="94"/>
    </row>
    <row r="3579" spans="1:16" x14ac:dyDescent="0.2">
      <c r="A3579" s="33"/>
      <c r="B3579" s="34"/>
      <c r="C3579" s="35"/>
      <c r="D3579" s="23"/>
      <c r="E3579" s="23"/>
      <c r="F3579" s="23"/>
      <c r="G3579" s="23"/>
      <c r="H3579" s="23"/>
      <c r="I3579" s="23" t="s">
        <v>21</v>
      </c>
      <c r="J3579" s="23"/>
      <c r="K3579" s="23"/>
      <c r="L3579" s="23"/>
      <c r="M3579" s="23"/>
      <c r="N3579" s="23"/>
      <c r="O3579" s="23"/>
      <c r="P3579" s="94"/>
    </row>
    <row r="3580" spans="1:16" x14ac:dyDescent="0.2">
      <c r="A3580" s="33"/>
      <c r="B3580" s="34"/>
      <c r="C3580" s="35"/>
      <c r="D3580" s="23"/>
      <c r="E3580" s="23"/>
      <c r="F3580" s="23"/>
      <c r="G3580" s="23"/>
      <c r="H3580" s="23"/>
      <c r="I3580" s="23" t="s">
        <v>21</v>
      </c>
      <c r="J3580" s="23"/>
      <c r="K3580" s="23"/>
      <c r="L3580" s="23"/>
      <c r="M3580" s="23"/>
      <c r="N3580" s="23"/>
      <c r="O3580" s="23"/>
      <c r="P3580" s="94"/>
    </row>
    <row r="3581" spans="1:16" x14ac:dyDescent="0.2">
      <c r="A3581" s="33"/>
      <c r="B3581" s="34"/>
      <c r="C3581" s="35"/>
      <c r="D3581" s="23"/>
      <c r="E3581" s="23"/>
      <c r="F3581" s="23"/>
      <c r="G3581" s="23"/>
      <c r="H3581" s="23"/>
      <c r="I3581" s="23" t="s">
        <v>21</v>
      </c>
      <c r="J3581" s="23"/>
      <c r="K3581" s="23"/>
      <c r="L3581" s="23"/>
      <c r="M3581" s="23"/>
      <c r="N3581" s="23"/>
      <c r="O3581" s="23"/>
      <c r="P3581" s="94"/>
    </row>
    <row r="3582" spans="1:16" x14ac:dyDescent="0.2">
      <c r="A3582" s="33"/>
      <c r="B3582" s="34"/>
      <c r="C3582" s="35"/>
      <c r="D3582" s="23"/>
      <c r="E3582" s="23"/>
      <c r="F3582" s="23"/>
      <c r="G3582" s="23"/>
      <c r="H3582" s="23"/>
      <c r="I3582" s="23" t="s">
        <v>21</v>
      </c>
      <c r="J3582" s="23"/>
      <c r="K3582" s="23"/>
      <c r="L3582" s="23"/>
      <c r="M3582" s="23"/>
      <c r="N3582" s="23"/>
      <c r="O3582" s="23"/>
      <c r="P3582" s="94"/>
    </row>
    <row r="3583" spans="1:16" x14ac:dyDescent="0.2">
      <c r="A3583" s="33"/>
      <c r="B3583" s="34"/>
      <c r="C3583" s="35"/>
      <c r="D3583" s="23"/>
      <c r="E3583" s="23"/>
      <c r="F3583" s="23"/>
      <c r="G3583" s="23"/>
      <c r="H3583" s="23"/>
      <c r="I3583" s="23" t="s">
        <v>21</v>
      </c>
      <c r="J3583" s="23"/>
      <c r="K3583" s="23"/>
      <c r="L3583" s="23"/>
      <c r="M3583" s="23"/>
      <c r="N3583" s="23"/>
      <c r="O3583" s="23"/>
      <c r="P3583" s="94"/>
    </row>
    <row r="3584" spans="1:16" x14ac:dyDescent="0.2">
      <c r="A3584" s="33"/>
      <c r="B3584" s="34"/>
      <c r="C3584" s="35"/>
      <c r="D3584" s="23"/>
      <c r="E3584" s="23"/>
      <c r="F3584" s="23"/>
      <c r="G3584" s="23"/>
      <c r="H3584" s="23"/>
      <c r="I3584" s="23" t="s">
        <v>21</v>
      </c>
      <c r="J3584" s="23"/>
      <c r="K3584" s="23"/>
      <c r="L3584" s="23"/>
      <c r="M3584" s="23"/>
      <c r="N3584" s="23"/>
      <c r="O3584" s="23"/>
      <c r="P3584" s="94"/>
    </row>
    <row r="3585" spans="1:16" x14ac:dyDescent="0.2">
      <c r="A3585" s="33"/>
      <c r="B3585" s="34"/>
      <c r="C3585" s="35"/>
      <c r="D3585" s="23"/>
      <c r="E3585" s="23"/>
      <c r="F3585" s="23"/>
      <c r="G3585" s="23"/>
      <c r="H3585" s="23"/>
      <c r="I3585" s="23" t="s">
        <v>21</v>
      </c>
      <c r="J3585" s="23"/>
      <c r="K3585" s="23"/>
      <c r="L3585" s="23"/>
      <c r="M3585" s="23"/>
      <c r="N3585" s="23"/>
      <c r="O3585" s="23"/>
      <c r="P3585" s="94"/>
    </row>
    <row r="3586" spans="1:16" x14ac:dyDescent="0.2">
      <c r="A3586" s="33"/>
      <c r="B3586" s="34"/>
      <c r="C3586" s="35"/>
      <c r="D3586" s="23"/>
      <c r="E3586" s="23"/>
      <c r="F3586" s="23"/>
      <c r="G3586" s="23"/>
      <c r="H3586" s="23"/>
      <c r="I3586" s="23" t="s">
        <v>21</v>
      </c>
      <c r="J3586" s="23"/>
      <c r="K3586" s="23"/>
      <c r="L3586" s="23"/>
      <c r="M3586" s="23"/>
      <c r="N3586" s="23"/>
      <c r="O3586" s="23"/>
      <c r="P3586" s="94"/>
    </row>
    <row r="3587" spans="1:16" x14ac:dyDescent="0.2">
      <c r="A3587" s="33"/>
      <c r="B3587" s="34"/>
      <c r="C3587" s="35"/>
      <c r="D3587" s="23"/>
      <c r="E3587" s="23"/>
      <c r="F3587" s="23"/>
      <c r="G3587" s="23"/>
      <c r="H3587" s="23"/>
      <c r="I3587" s="23" t="s">
        <v>21</v>
      </c>
      <c r="J3587" s="23"/>
      <c r="K3587" s="23"/>
      <c r="L3587" s="23"/>
      <c r="M3587" s="23"/>
      <c r="N3587" s="23"/>
      <c r="O3587" s="23"/>
      <c r="P3587" s="94"/>
    </row>
    <row r="3588" spans="1:16" x14ac:dyDescent="0.2">
      <c r="A3588" s="33"/>
      <c r="B3588" s="34"/>
      <c r="C3588" s="35"/>
      <c r="D3588" s="23"/>
      <c r="E3588" s="23"/>
      <c r="F3588" s="23"/>
      <c r="G3588" s="23"/>
      <c r="H3588" s="23"/>
      <c r="I3588" s="23" t="s">
        <v>21</v>
      </c>
      <c r="J3588" s="23"/>
      <c r="K3588" s="23"/>
      <c r="L3588" s="23"/>
      <c r="M3588" s="23"/>
      <c r="N3588" s="23"/>
      <c r="O3588" s="23"/>
      <c r="P3588" s="94"/>
    </row>
    <row r="3589" spans="1:16" x14ac:dyDescent="0.2">
      <c r="A3589" s="33"/>
      <c r="B3589" s="34"/>
      <c r="C3589" s="35"/>
      <c r="D3589" s="23"/>
      <c r="E3589" s="23"/>
      <c r="F3589" s="23"/>
      <c r="G3589" s="23"/>
      <c r="H3589" s="23"/>
      <c r="I3589" s="23" t="s">
        <v>21</v>
      </c>
      <c r="J3589" s="23"/>
      <c r="K3589" s="23"/>
      <c r="L3589" s="23"/>
      <c r="M3589" s="23"/>
      <c r="N3589" s="23"/>
      <c r="O3589" s="23"/>
      <c r="P3589" s="94"/>
    </row>
    <row r="3590" spans="1:16" x14ac:dyDescent="0.2">
      <c r="A3590" s="33"/>
      <c r="B3590" s="34"/>
      <c r="C3590" s="35"/>
      <c r="D3590" s="23"/>
      <c r="E3590" s="23"/>
      <c r="F3590" s="23"/>
      <c r="G3590" s="23"/>
      <c r="H3590" s="23"/>
      <c r="I3590" s="23" t="s">
        <v>21</v>
      </c>
      <c r="J3590" s="23"/>
      <c r="K3590" s="23"/>
      <c r="L3590" s="23"/>
      <c r="M3590" s="23"/>
      <c r="N3590" s="23"/>
      <c r="O3590" s="23"/>
      <c r="P3590" s="94"/>
    </row>
    <row r="3591" spans="1:16" x14ac:dyDescent="0.2">
      <c r="A3591" s="33"/>
      <c r="B3591" s="34"/>
      <c r="C3591" s="35"/>
      <c r="D3591" s="23"/>
      <c r="E3591" s="23"/>
      <c r="F3591" s="23"/>
      <c r="G3591" s="23"/>
      <c r="H3591" s="23"/>
      <c r="I3591" s="23" t="s">
        <v>21</v>
      </c>
      <c r="J3591" s="23"/>
      <c r="K3591" s="23"/>
      <c r="L3591" s="23"/>
      <c r="M3591" s="23"/>
      <c r="N3591" s="23"/>
      <c r="O3591" s="23"/>
      <c r="P3591" s="94"/>
    </row>
    <row r="3592" spans="1:16" x14ac:dyDescent="0.2">
      <c r="A3592" s="33"/>
      <c r="B3592" s="34"/>
      <c r="C3592" s="35"/>
      <c r="D3592" s="23"/>
      <c r="E3592" s="23"/>
      <c r="F3592" s="23"/>
      <c r="G3592" s="23"/>
      <c r="H3592" s="23"/>
      <c r="I3592" s="23" t="s">
        <v>21</v>
      </c>
      <c r="J3592" s="23"/>
      <c r="K3592" s="23"/>
      <c r="L3592" s="23"/>
      <c r="M3592" s="23"/>
      <c r="N3592" s="23"/>
      <c r="O3592" s="23"/>
      <c r="P3592" s="94"/>
    </row>
    <row r="3593" spans="1:16" x14ac:dyDescent="0.2">
      <c r="A3593" s="33"/>
      <c r="B3593" s="34"/>
      <c r="C3593" s="35"/>
      <c r="D3593" s="23"/>
      <c r="E3593" s="23"/>
      <c r="F3593" s="23"/>
      <c r="G3593" s="23"/>
      <c r="H3593" s="23"/>
      <c r="I3593" s="23" t="s">
        <v>21</v>
      </c>
      <c r="J3593" s="23"/>
      <c r="K3593" s="23"/>
      <c r="L3593" s="23"/>
      <c r="M3593" s="23"/>
      <c r="N3593" s="23"/>
      <c r="O3593" s="23"/>
      <c r="P3593" s="94"/>
    </row>
    <row r="3594" spans="1:16" x14ac:dyDescent="0.2">
      <c r="A3594" s="33"/>
      <c r="B3594" s="34"/>
      <c r="C3594" s="35"/>
      <c r="D3594" s="23"/>
      <c r="E3594" s="23"/>
      <c r="F3594" s="23"/>
      <c r="G3594" s="23"/>
      <c r="H3594" s="23"/>
      <c r="I3594" s="23" t="s">
        <v>21</v>
      </c>
      <c r="J3594" s="23"/>
      <c r="K3594" s="23"/>
      <c r="L3594" s="23"/>
      <c r="M3594" s="23"/>
      <c r="N3594" s="23"/>
      <c r="O3594" s="23"/>
      <c r="P3594" s="94"/>
    </row>
    <row r="3595" spans="1:16" x14ac:dyDescent="0.2">
      <c r="A3595" s="33"/>
      <c r="B3595" s="34"/>
      <c r="C3595" s="35"/>
      <c r="D3595" s="23"/>
      <c r="E3595" s="23"/>
      <c r="F3595" s="23"/>
      <c r="G3595" s="23"/>
      <c r="H3595" s="23"/>
      <c r="I3595" s="23" t="s">
        <v>21</v>
      </c>
      <c r="J3595" s="23"/>
      <c r="K3595" s="23"/>
      <c r="L3595" s="23"/>
      <c r="M3595" s="23"/>
      <c r="N3595" s="23"/>
      <c r="O3595" s="23"/>
      <c r="P3595" s="94"/>
    </row>
    <row r="3596" spans="1:16" x14ac:dyDescent="0.2">
      <c r="A3596" s="33"/>
      <c r="B3596" s="34"/>
      <c r="C3596" s="35"/>
      <c r="D3596" s="23"/>
      <c r="E3596" s="23"/>
      <c r="F3596" s="23"/>
      <c r="G3596" s="23"/>
      <c r="H3596" s="23"/>
      <c r="I3596" s="23" t="s">
        <v>21</v>
      </c>
      <c r="J3596" s="23"/>
      <c r="K3596" s="23"/>
      <c r="L3596" s="23"/>
      <c r="M3596" s="23"/>
      <c r="N3596" s="23"/>
      <c r="O3596" s="23"/>
      <c r="P3596" s="94"/>
    </row>
    <row r="3597" spans="1:16" x14ac:dyDescent="0.2">
      <c r="A3597" s="33"/>
      <c r="B3597" s="34"/>
      <c r="C3597" s="35"/>
      <c r="D3597" s="23"/>
      <c r="E3597" s="23"/>
      <c r="F3597" s="23"/>
      <c r="G3597" s="23"/>
      <c r="H3597" s="23"/>
      <c r="I3597" s="23" t="s">
        <v>21</v>
      </c>
      <c r="J3597" s="23"/>
      <c r="K3597" s="23"/>
      <c r="L3597" s="23"/>
      <c r="M3597" s="23"/>
      <c r="N3597" s="23"/>
      <c r="O3597" s="23"/>
      <c r="P3597" s="94"/>
    </row>
    <row r="3598" spans="1:16" x14ac:dyDescent="0.2">
      <c r="A3598" s="33"/>
      <c r="B3598" s="34"/>
      <c r="C3598" s="35"/>
      <c r="D3598" s="23"/>
      <c r="E3598" s="23"/>
      <c r="F3598" s="23"/>
      <c r="G3598" s="23"/>
      <c r="H3598" s="23"/>
      <c r="I3598" s="23" t="s">
        <v>21</v>
      </c>
      <c r="J3598" s="23"/>
      <c r="K3598" s="23"/>
      <c r="L3598" s="23"/>
      <c r="M3598" s="23"/>
      <c r="N3598" s="23"/>
      <c r="O3598" s="23"/>
      <c r="P3598" s="94"/>
    </row>
    <row r="3599" spans="1:16" x14ac:dyDescent="0.2">
      <c r="A3599" s="33"/>
      <c r="B3599" s="34"/>
      <c r="C3599" s="35"/>
      <c r="D3599" s="23"/>
      <c r="E3599" s="23"/>
      <c r="F3599" s="23"/>
      <c r="G3599" s="23"/>
      <c r="H3599" s="23"/>
      <c r="I3599" s="23" t="s">
        <v>21</v>
      </c>
      <c r="J3599" s="23"/>
      <c r="K3599" s="23"/>
      <c r="L3599" s="23"/>
      <c r="M3599" s="23"/>
      <c r="N3599" s="23"/>
      <c r="O3599" s="23"/>
      <c r="P3599" s="94"/>
    </row>
    <row r="3600" spans="1:16" x14ac:dyDescent="0.2">
      <c r="A3600" s="33"/>
      <c r="B3600" s="34"/>
      <c r="C3600" s="35"/>
      <c r="D3600" s="23"/>
      <c r="E3600" s="23"/>
      <c r="F3600" s="23"/>
      <c r="G3600" s="23"/>
      <c r="H3600" s="23"/>
      <c r="I3600" s="23" t="s">
        <v>21</v>
      </c>
      <c r="J3600" s="23"/>
      <c r="K3600" s="23"/>
      <c r="L3600" s="23"/>
      <c r="M3600" s="23"/>
      <c r="N3600" s="23"/>
      <c r="O3600" s="23"/>
      <c r="P3600" s="94"/>
    </row>
    <row r="3601" spans="1:16" x14ac:dyDescent="0.2">
      <c r="A3601" s="33"/>
      <c r="B3601" s="34"/>
      <c r="C3601" s="35"/>
      <c r="D3601" s="23"/>
      <c r="E3601" s="23"/>
      <c r="F3601" s="23"/>
      <c r="G3601" s="23"/>
      <c r="H3601" s="23"/>
      <c r="I3601" s="23" t="s">
        <v>21</v>
      </c>
      <c r="J3601" s="23"/>
      <c r="K3601" s="23"/>
      <c r="L3601" s="23"/>
      <c r="M3601" s="23"/>
      <c r="N3601" s="23"/>
      <c r="O3601" s="23"/>
      <c r="P3601" s="94"/>
    </row>
    <row r="3602" spans="1:16" x14ac:dyDescent="0.2">
      <c r="A3602" s="33"/>
      <c r="B3602" s="34"/>
      <c r="C3602" s="35"/>
      <c r="D3602" s="23"/>
      <c r="E3602" s="23"/>
      <c r="F3602" s="23"/>
      <c r="G3602" s="23"/>
      <c r="H3602" s="23"/>
      <c r="I3602" s="23" t="s">
        <v>21</v>
      </c>
      <c r="J3602" s="23"/>
      <c r="K3602" s="23"/>
      <c r="L3602" s="23"/>
      <c r="M3602" s="23"/>
      <c r="N3602" s="23"/>
      <c r="O3602" s="23"/>
      <c r="P3602" s="94"/>
    </row>
    <row r="3603" spans="1:16" x14ac:dyDescent="0.2">
      <c r="A3603" s="33"/>
      <c r="B3603" s="34"/>
      <c r="C3603" s="35"/>
      <c r="D3603" s="23"/>
      <c r="E3603" s="23"/>
      <c r="F3603" s="23"/>
      <c r="G3603" s="23"/>
      <c r="H3603" s="23"/>
      <c r="I3603" s="23" t="s">
        <v>21</v>
      </c>
      <c r="J3603" s="23"/>
      <c r="K3603" s="23"/>
      <c r="L3603" s="23"/>
      <c r="M3603" s="23"/>
      <c r="N3603" s="23"/>
      <c r="O3603" s="23"/>
      <c r="P3603" s="94"/>
    </row>
    <row r="3604" spans="1:16" x14ac:dyDescent="0.2">
      <c r="A3604" s="33"/>
      <c r="B3604" s="34"/>
      <c r="C3604" s="35"/>
      <c r="D3604" s="23"/>
      <c r="E3604" s="23"/>
      <c r="F3604" s="23"/>
      <c r="G3604" s="23"/>
      <c r="H3604" s="23"/>
      <c r="I3604" s="23" t="s">
        <v>21</v>
      </c>
      <c r="J3604" s="23"/>
      <c r="K3604" s="23"/>
      <c r="L3604" s="23"/>
      <c r="M3604" s="23"/>
      <c r="N3604" s="23"/>
      <c r="O3604" s="23"/>
      <c r="P3604" s="94"/>
    </row>
    <row r="3605" spans="1:16" x14ac:dyDescent="0.2">
      <c r="A3605" s="33"/>
      <c r="B3605" s="34"/>
      <c r="C3605" s="35"/>
      <c r="D3605" s="23"/>
      <c r="E3605" s="23"/>
      <c r="F3605" s="23"/>
      <c r="G3605" s="23"/>
      <c r="H3605" s="23"/>
      <c r="I3605" s="23" t="s">
        <v>21</v>
      </c>
      <c r="J3605" s="23"/>
      <c r="K3605" s="23"/>
      <c r="L3605" s="23"/>
      <c r="M3605" s="23"/>
      <c r="N3605" s="23"/>
      <c r="O3605" s="23"/>
      <c r="P3605" s="94"/>
    </row>
    <row r="3606" spans="1:16" x14ac:dyDescent="0.2">
      <c r="A3606" s="33"/>
      <c r="B3606" s="34"/>
      <c r="C3606" s="35"/>
      <c r="D3606" s="23"/>
      <c r="E3606" s="23"/>
      <c r="F3606" s="23"/>
      <c r="G3606" s="23"/>
      <c r="H3606" s="23"/>
      <c r="I3606" s="23" t="s">
        <v>21</v>
      </c>
      <c r="J3606" s="23"/>
      <c r="K3606" s="23"/>
      <c r="L3606" s="23"/>
      <c r="M3606" s="23"/>
      <c r="N3606" s="23"/>
      <c r="O3606" s="23"/>
      <c r="P3606" s="94"/>
    </row>
    <row r="3607" spans="1:16" x14ac:dyDescent="0.2">
      <c r="A3607" s="33"/>
      <c r="B3607" s="34"/>
      <c r="C3607" s="35"/>
      <c r="D3607" s="23"/>
      <c r="E3607" s="23"/>
      <c r="F3607" s="23"/>
      <c r="G3607" s="23"/>
      <c r="H3607" s="23"/>
      <c r="I3607" s="23" t="s">
        <v>21</v>
      </c>
      <c r="J3607" s="23"/>
      <c r="K3607" s="23"/>
      <c r="L3607" s="23"/>
      <c r="M3607" s="23"/>
      <c r="N3607" s="23"/>
      <c r="O3607" s="23"/>
      <c r="P3607" s="94"/>
    </row>
    <row r="3608" spans="1:16" x14ac:dyDescent="0.2">
      <c r="A3608" s="33"/>
      <c r="B3608" s="34"/>
      <c r="C3608" s="35"/>
      <c r="D3608" s="23"/>
      <c r="E3608" s="23"/>
      <c r="F3608" s="23"/>
      <c r="G3608" s="23"/>
      <c r="H3608" s="23"/>
      <c r="I3608" s="23" t="s">
        <v>21</v>
      </c>
      <c r="J3608" s="23"/>
      <c r="K3608" s="23"/>
      <c r="L3608" s="23"/>
      <c r="M3608" s="23"/>
      <c r="N3608" s="23"/>
      <c r="O3608" s="23"/>
      <c r="P3608" s="94"/>
    </row>
    <row r="3609" spans="1:16" x14ac:dyDescent="0.2">
      <c r="A3609" s="33"/>
      <c r="B3609" s="34"/>
      <c r="C3609" s="35"/>
      <c r="D3609" s="23"/>
      <c r="E3609" s="23"/>
      <c r="F3609" s="23"/>
      <c r="G3609" s="23"/>
      <c r="H3609" s="23"/>
      <c r="I3609" s="23" t="s">
        <v>21</v>
      </c>
      <c r="J3609" s="23"/>
      <c r="K3609" s="23"/>
      <c r="L3609" s="23"/>
      <c r="M3609" s="23"/>
      <c r="N3609" s="23"/>
      <c r="O3609" s="23"/>
      <c r="P3609" s="94"/>
    </row>
    <row r="3610" spans="1:16" x14ac:dyDescent="0.2">
      <c r="A3610" s="33"/>
      <c r="B3610" s="34"/>
      <c r="C3610" s="35"/>
      <c r="D3610" s="23"/>
      <c r="E3610" s="23"/>
      <c r="F3610" s="23"/>
      <c r="G3610" s="23"/>
      <c r="H3610" s="23"/>
      <c r="I3610" s="23" t="s">
        <v>21</v>
      </c>
      <c r="J3610" s="23"/>
      <c r="K3610" s="23"/>
      <c r="L3610" s="23"/>
      <c r="M3610" s="23"/>
      <c r="N3610" s="23"/>
      <c r="O3610" s="23"/>
      <c r="P3610" s="94"/>
    </row>
    <row r="3611" spans="1:16" x14ac:dyDescent="0.2">
      <c r="A3611" s="33"/>
      <c r="B3611" s="34"/>
      <c r="C3611" s="35"/>
      <c r="D3611" s="23"/>
      <c r="E3611" s="23"/>
      <c r="F3611" s="23"/>
      <c r="G3611" s="23"/>
      <c r="H3611" s="23"/>
      <c r="I3611" s="23" t="s">
        <v>21</v>
      </c>
      <c r="J3611" s="23"/>
      <c r="K3611" s="23"/>
      <c r="L3611" s="23"/>
      <c r="M3611" s="23"/>
      <c r="N3611" s="23"/>
      <c r="O3611" s="23"/>
      <c r="P3611" s="94"/>
    </row>
    <row r="3612" spans="1:16" x14ac:dyDescent="0.2">
      <c r="A3612" s="33"/>
      <c r="B3612" s="34"/>
      <c r="C3612" s="35"/>
      <c r="D3612" s="23"/>
      <c r="E3612" s="23"/>
      <c r="F3612" s="23"/>
      <c r="G3612" s="23"/>
      <c r="H3612" s="23"/>
      <c r="I3612" s="23" t="s">
        <v>21</v>
      </c>
      <c r="J3612" s="23"/>
      <c r="K3612" s="23"/>
      <c r="L3612" s="23"/>
      <c r="M3612" s="23"/>
      <c r="N3612" s="23"/>
      <c r="O3612" s="23"/>
      <c r="P3612" s="94"/>
    </row>
    <row r="3613" spans="1:16" x14ac:dyDescent="0.2">
      <c r="A3613" s="33"/>
      <c r="B3613" s="34"/>
      <c r="C3613" s="35"/>
      <c r="D3613" s="23"/>
      <c r="E3613" s="23"/>
      <c r="F3613" s="23"/>
      <c r="G3613" s="23"/>
      <c r="H3613" s="23"/>
      <c r="I3613" s="23" t="s">
        <v>21</v>
      </c>
      <c r="J3613" s="23"/>
      <c r="K3613" s="23"/>
      <c r="L3613" s="23"/>
      <c r="M3613" s="23"/>
      <c r="N3613" s="23"/>
      <c r="O3613" s="23"/>
      <c r="P3613" s="94"/>
    </row>
    <row r="3614" spans="1:16" x14ac:dyDescent="0.2">
      <c r="A3614" s="33"/>
      <c r="B3614" s="34"/>
      <c r="C3614" s="35"/>
      <c r="D3614" s="23"/>
      <c r="E3614" s="23"/>
      <c r="F3614" s="23"/>
      <c r="G3614" s="23"/>
      <c r="H3614" s="23"/>
      <c r="I3614" s="23" t="s">
        <v>21</v>
      </c>
      <c r="J3614" s="23"/>
      <c r="K3614" s="23"/>
      <c r="L3614" s="23"/>
      <c r="M3614" s="23"/>
      <c r="N3614" s="23"/>
      <c r="O3614" s="23"/>
      <c r="P3614" s="94"/>
    </row>
    <row r="3615" spans="1:16" x14ac:dyDescent="0.2">
      <c r="A3615" s="33"/>
      <c r="B3615" s="34"/>
      <c r="C3615" s="35"/>
      <c r="D3615" s="23"/>
      <c r="E3615" s="23"/>
      <c r="F3615" s="23"/>
      <c r="G3615" s="23"/>
      <c r="H3615" s="23"/>
      <c r="I3615" s="23" t="s">
        <v>21</v>
      </c>
      <c r="J3615" s="23"/>
      <c r="K3615" s="23"/>
      <c r="L3615" s="23"/>
      <c r="M3615" s="23"/>
      <c r="N3615" s="23"/>
      <c r="O3615" s="23"/>
      <c r="P3615" s="94"/>
    </row>
    <row r="3616" spans="1:16" x14ac:dyDescent="0.2">
      <c r="A3616" s="33"/>
      <c r="B3616" s="34"/>
      <c r="C3616" s="35"/>
      <c r="D3616" s="23"/>
      <c r="E3616" s="23"/>
      <c r="F3616" s="23"/>
      <c r="G3616" s="23"/>
      <c r="H3616" s="23"/>
      <c r="I3616" s="23" t="s">
        <v>21</v>
      </c>
      <c r="J3616" s="23"/>
      <c r="K3616" s="23"/>
      <c r="L3616" s="23"/>
      <c r="M3616" s="23"/>
      <c r="N3616" s="23"/>
      <c r="O3616" s="23"/>
      <c r="P3616" s="94"/>
    </row>
    <row r="3617" spans="1:16" x14ac:dyDescent="0.2">
      <c r="A3617" s="33"/>
      <c r="B3617" s="34"/>
      <c r="C3617" s="35"/>
      <c r="D3617" s="23"/>
      <c r="E3617" s="23"/>
      <c r="F3617" s="23"/>
      <c r="G3617" s="23"/>
      <c r="H3617" s="23"/>
      <c r="I3617" s="23" t="s">
        <v>21</v>
      </c>
      <c r="J3617" s="23"/>
      <c r="K3617" s="23"/>
      <c r="L3617" s="23"/>
      <c r="M3617" s="23"/>
      <c r="N3617" s="23"/>
      <c r="O3617" s="23"/>
      <c r="P3617" s="94"/>
    </row>
    <row r="3618" spans="1:16" x14ac:dyDescent="0.2">
      <c r="A3618" s="33"/>
      <c r="B3618" s="34"/>
      <c r="C3618" s="35"/>
      <c r="D3618" s="23"/>
      <c r="E3618" s="23"/>
      <c r="F3618" s="23"/>
      <c r="G3618" s="23"/>
      <c r="H3618" s="23"/>
      <c r="I3618" s="23" t="s">
        <v>21</v>
      </c>
      <c r="J3618" s="23"/>
      <c r="K3618" s="23"/>
      <c r="L3618" s="23"/>
      <c r="M3618" s="23"/>
      <c r="N3618" s="23"/>
      <c r="O3618" s="23"/>
      <c r="P3618" s="94"/>
    </row>
    <row r="3619" spans="1:16" x14ac:dyDescent="0.2">
      <c r="A3619" s="33"/>
      <c r="B3619" s="34"/>
      <c r="C3619" s="35"/>
      <c r="D3619" s="23"/>
      <c r="E3619" s="23"/>
      <c r="F3619" s="23"/>
      <c r="G3619" s="23"/>
      <c r="H3619" s="23"/>
      <c r="I3619" s="23" t="s">
        <v>21</v>
      </c>
      <c r="J3619" s="23"/>
      <c r="K3619" s="23"/>
      <c r="L3619" s="23"/>
      <c r="M3619" s="23"/>
      <c r="N3619" s="23"/>
      <c r="O3619" s="23"/>
      <c r="P3619" s="94"/>
    </row>
    <row r="3620" spans="1:16" x14ac:dyDescent="0.2">
      <c r="A3620" s="33"/>
      <c r="B3620" s="34"/>
      <c r="C3620" s="35"/>
      <c r="D3620" s="23"/>
      <c r="E3620" s="23"/>
      <c r="F3620" s="23"/>
      <c r="G3620" s="23"/>
      <c r="H3620" s="23"/>
      <c r="I3620" s="23" t="s">
        <v>21</v>
      </c>
      <c r="J3620" s="23"/>
      <c r="K3620" s="23"/>
      <c r="L3620" s="23"/>
      <c r="M3620" s="23"/>
      <c r="N3620" s="23"/>
      <c r="O3620" s="23"/>
      <c r="P3620" s="94"/>
    </row>
    <row r="3621" spans="1:16" x14ac:dyDescent="0.2">
      <c r="A3621" s="33"/>
      <c r="B3621" s="34"/>
      <c r="C3621" s="35"/>
      <c r="D3621" s="23"/>
      <c r="E3621" s="23"/>
      <c r="F3621" s="23"/>
      <c r="G3621" s="23"/>
      <c r="H3621" s="23"/>
      <c r="I3621" s="23" t="s">
        <v>21</v>
      </c>
      <c r="J3621" s="23"/>
      <c r="K3621" s="23"/>
      <c r="L3621" s="23"/>
      <c r="M3621" s="23"/>
      <c r="N3621" s="23"/>
      <c r="O3621" s="23"/>
      <c r="P3621" s="94"/>
    </row>
    <row r="3622" spans="1:16" x14ac:dyDescent="0.2">
      <c r="A3622" s="33"/>
      <c r="B3622" s="34"/>
      <c r="C3622" s="35"/>
      <c r="D3622" s="23"/>
      <c r="E3622" s="23"/>
      <c r="F3622" s="23"/>
      <c r="G3622" s="23"/>
      <c r="H3622" s="23"/>
      <c r="I3622" s="23" t="s">
        <v>21</v>
      </c>
      <c r="J3622" s="23"/>
      <c r="K3622" s="23"/>
      <c r="L3622" s="23"/>
      <c r="M3622" s="23"/>
      <c r="N3622" s="23"/>
      <c r="O3622" s="23"/>
      <c r="P3622" s="94"/>
    </row>
    <row r="3623" spans="1:16" x14ac:dyDescent="0.2">
      <c r="A3623" s="33"/>
      <c r="B3623" s="34"/>
      <c r="C3623" s="35"/>
      <c r="D3623" s="23"/>
      <c r="E3623" s="23"/>
      <c r="F3623" s="23"/>
      <c r="G3623" s="23"/>
      <c r="H3623" s="23"/>
      <c r="I3623" s="23" t="s">
        <v>21</v>
      </c>
      <c r="J3623" s="23"/>
      <c r="K3623" s="23"/>
      <c r="L3623" s="23"/>
      <c r="M3623" s="23"/>
      <c r="N3623" s="23"/>
      <c r="O3623" s="23"/>
      <c r="P3623" s="94"/>
    </row>
    <row r="3624" spans="1:16" x14ac:dyDescent="0.2">
      <c r="A3624" s="33"/>
      <c r="B3624" s="34"/>
      <c r="C3624" s="35"/>
      <c r="D3624" s="23"/>
      <c r="E3624" s="23"/>
      <c r="F3624" s="23"/>
      <c r="G3624" s="23"/>
      <c r="H3624" s="23"/>
      <c r="I3624" s="23" t="s">
        <v>21</v>
      </c>
      <c r="J3624" s="23"/>
      <c r="K3624" s="23"/>
      <c r="L3624" s="23"/>
      <c r="M3624" s="23"/>
      <c r="N3624" s="23"/>
      <c r="O3624" s="23"/>
      <c r="P3624" s="94"/>
    </row>
    <row r="3625" spans="1:16" x14ac:dyDescent="0.2">
      <c r="A3625" s="33"/>
      <c r="B3625" s="34"/>
      <c r="C3625" s="35"/>
      <c r="D3625" s="23"/>
      <c r="E3625" s="23"/>
      <c r="F3625" s="23"/>
      <c r="G3625" s="23"/>
      <c r="H3625" s="23"/>
      <c r="I3625" s="23" t="s">
        <v>21</v>
      </c>
      <c r="J3625" s="23"/>
      <c r="K3625" s="23"/>
      <c r="L3625" s="23"/>
      <c r="M3625" s="23"/>
      <c r="N3625" s="23"/>
      <c r="O3625" s="23"/>
      <c r="P3625" s="94"/>
    </row>
    <row r="3626" spans="1:16" x14ac:dyDescent="0.2">
      <c r="A3626" s="33"/>
      <c r="B3626" s="34"/>
      <c r="C3626" s="35"/>
      <c r="D3626" s="23"/>
      <c r="E3626" s="23"/>
      <c r="F3626" s="23"/>
      <c r="G3626" s="23"/>
      <c r="H3626" s="23"/>
      <c r="I3626" s="23" t="s">
        <v>21</v>
      </c>
      <c r="J3626" s="23"/>
      <c r="K3626" s="23"/>
      <c r="L3626" s="23"/>
      <c r="M3626" s="23"/>
      <c r="N3626" s="23"/>
      <c r="O3626" s="23"/>
      <c r="P3626" s="94"/>
    </row>
    <row r="3627" spans="1:16" x14ac:dyDescent="0.2">
      <c r="A3627" s="33"/>
      <c r="B3627" s="34"/>
      <c r="C3627" s="35"/>
      <c r="D3627" s="23"/>
      <c r="E3627" s="23"/>
      <c r="F3627" s="23"/>
      <c r="G3627" s="23"/>
      <c r="H3627" s="23"/>
      <c r="I3627" s="23" t="s">
        <v>21</v>
      </c>
      <c r="J3627" s="23"/>
      <c r="K3627" s="23"/>
      <c r="L3627" s="23"/>
      <c r="M3627" s="23"/>
      <c r="N3627" s="23"/>
      <c r="O3627" s="23"/>
      <c r="P3627" s="94"/>
    </row>
    <row r="3628" spans="1:16" x14ac:dyDescent="0.2">
      <c r="A3628" s="33"/>
      <c r="B3628" s="34"/>
      <c r="C3628" s="35"/>
      <c r="D3628" s="23"/>
      <c r="E3628" s="23"/>
      <c r="F3628" s="23"/>
      <c r="G3628" s="23"/>
      <c r="H3628" s="23"/>
      <c r="I3628" s="23" t="s">
        <v>21</v>
      </c>
      <c r="J3628" s="23"/>
      <c r="K3628" s="23"/>
      <c r="L3628" s="23"/>
      <c r="M3628" s="23"/>
      <c r="N3628" s="23"/>
      <c r="O3628" s="23"/>
      <c r="P3628" s="94"/>
    </row>
    <row r="3629" spans="1:16" x14ac:dyDescent="0.2">
      <c r="A3629" s="33"/>
      <c r="B3629" s="34"/>
      <c r="C3629" s="35"/>
      <c r="D3629" s="23"/>
      <c r="E3629" s="23"/>
      <c r="F3629" s="23"/>
      <c r="G3629" s="23"/>
      <c r="H3629" s="23"/>
      <c r="I3629" s="23" t="s">
        <v>21</v>
      </c>
      <c r="J3629" s="23"/>
      <c r="K3629" s="23"/>
      <c r="L3629" s="23"/>
      <c r="M3629" s="23"/>
      <c r="N3629" s="23"/>
      <c r="O3629" s="23"/>
      <c r="P3629" s="94"/>
    </row>
    <row r="3630" spans="1:16" x14ac:dyDescent="0.2">
      <c r="A3630" s="33"/>
      <c r="B3630" s="34"/>
      <c r="C3630" s="35"/>
      <c r="D3630" s="23"/>
      <c r="E3630" s="23"/>
      <c r="F3630" s="23"/>
      <c r="G3630" s="23"/>
      <c r="H3630" s="23"/>
      <c r="I3630" s="23" t="s">
        <v>21</v>
      </c>
      <c r="J3630" s="23"/>
      <c r="K3630" s="23"/>
      <c r="L3630" s="23"/>
      <c r="M3630" s="23"/>
      <c r="N3630" s="23"/>
      <c r="O3630" s="23"/>
      <c r="P3630" s="94"/>
    </row>
    <row r="3631" spans="1:16" x14ac:dyDescent="0.2">
      <c r="A3631" s="33"/>
      <c r="B3631" s="34"/>
      <c r="C3631" s="35"/>
      <c r="D3631" s="23"/>
      <c r="E3631" s="23"/>
      <c r="F3631" s="23"/>
      <c r="G3631" s="23"/>
      <c r="H3631" s="23"/>
      <c r="I3631" s="23" t="s">
        <v>21</v>
      </c>
      <c r="J3631" s="23"/>
      <c r="K3631" s="23"/>
      <c r="L3631" s="23"/>
      <c r="M3631" s="23"/>
      <c r="N3631" s="23"/>
      <c r="O3631" s="23"/>
      <c r="P3631" s="94"/>
    </row>
    <row r="3632" spans="1:16" x14ac:dyDescent="0.2">
      <c r="A3632" s="33"/>
      <c r="B3632" s="34"/>
      <c r="C3632" s="35"/>
      <c r="D3632" s="23"/>
      <c r="E3632" s="23"/>
      <c r="F3632" s="23"/>
      <c r="G3632" s="23"/>
      <c r="H3632" s="23"/>
      <c r="I3632" s="23" t="s">
        <v>21</v>
      </c>
      <c r="J3632" s="23"/>
      <c r="K3632" s="23"/>
      <c r="L3632" s="23"/>
      <c r="M3632" s="23"/>
      <c r="N3632" s="23"/>
      <c r="O3632" s="23"/>
      <c r="P3632" s="94"/>
    </row>
    <row r="3633" spans="1:16" x14ac:dyDescent="0.2">
      <c r="A3633" s="33"/>
      <c r="B3633" s="34"/>
      <c r="C3633" s="35"/>
      <c r="D3633" s="23"/>
      <c r="E3633" s="23"/>
      <c r="F3633" s="23"/>
      <c r="G3633" s="23"/>
      <c r="H3633" s="23"/>
      <c r="I3633" s="23" t="s">
        <v>21</v>
      </c>
      <c r="J3633" s="23"/>
      <c r="K3633" s="23"/>
      <c r="L3633" s="23"/>
      <c r="M3633" s="23"/>
      <c r="N3633" s="23"/>
      <c r="O3633" s="23"/>
      <c r="P3633" s="94"/>
    </row>
    <row r="3634" spans="1:16" x14ac:dyDescent="0.2">
      <c r="A3634" s="33"/>
      <c r="B3634" s="34"/>
      <c r="C3634" s="35"/>
      <c r="D3634" s="23"/>
      <c r="E3634" s="23"/>
      <c r="F3634" s="23"/>
      <c r="G3634" s="23"/>
      <c r="H3634" s="23"/>
      <c r="I3634" s="23" t="s">
        <v>21</v>
      </c>
      <c r="J3634" s="23"/>
      <c r="K3634" s="23"/>
      <c r="L3634" s="23"/>
      <c r="M3634" s="23"/>
      <c r="N3634" s="23"/>
      <c r="O3634" s="23"/>
      <c r="P3634" s="94"/>
    </row>
    <row r="3635" spans="1:16" x14ac:dyDescent="0.2">
      <c r="A3635" s="33"/>
      <c r="B3635" s="34"/>
      <c r="C3635" s="35"/>
      <c r="D3635" s="23"/>
      <c r="E3635" s="23"/>
      <c r="F3635" s="23"/>
      <c r="G3635" s="23"/>
      <c r="H3635" s="23"/>
      <c r="I3635" s="23" t="s">
        <v>21</v>
      </c>
      <c r="J3635" s="23"/>
      <c r="K3635" s="23"/>
      <c r="L3635" s="23"/>
      <c r="M3635" s="23"/>
      <c r="N3635" s="23"/>
      <c r="O3635" s="23"/>
      <c r="P3635" s="94"/>
    </row>
    <row r="3636" spans="1:16" x14ac:dyDescent="0.2">
      <c r="A3636" s="33"/>
      <c r="B3636" s="34"/>
      <c r="C3636" s="35"/>
      <c r="D3636" s="23"/>
      <c r="E3636" s="23"/>
      <c r="F3636" s="23"/>
      <c r="G3636" s="23"/>
      <c r="H3636" s="23"/>
      <c r="I3636" s="23" t="s">
        <v>21</v>
      </c>
      <c r="J3636" s="23"/>
      <c r="K3636" s="23"/>
      <c r="L3636" s="23"/>
      <c r="M3636" s="23"/>
      <c r="N3636" s="23"/>
      <c r="O3636" s="23"/>
      <c r="P3636" s="94"/>
    </row>
    <row r="3637" spans="1:16" x14ac:dyDescent="0.2">
      <c r="A3637" s="33"/>
      <c r="B3637" s="34"/>
      <c r="C3637" s="35"/>
      <c r="D3637" s="23"/>
      <c r="E3637" s="23"/>
      <c r="F3637" s="23"/>
      <c r="G3637" s="23"/>
      <c r="H3637" s="23"/>
      <c r="I3637" s="23" t="s">
        <v>21</v>
      </c>
      <c r="J3637" s="23"/>
      <c r="K3637" s="23"/>
      <c r="L3637" s="23"/>
      <c r="M3637" s="23"/>
      <c r="N3637" s="23"/>
      <c r="O3637" s="23"/>
      <c r="P3637" s="94"/>
    </row>
    <row r="3638" spans="1:16" x14ac:dyDescent="0.2">
      <c r="A3638" s="33"/>
      <c r="B3638" s="34"/>
      <c r="C3638" s="35"/>
      <c r="D3638" s="23"/>
      <c r="E3638" s="23"/>
      <c r="F3638" s="23"/>
      <c r="G3638" s="23"/>
      <c r="H3638" s="23"/>
      <c r="I3638" s="23" t="s">
        <v>21</v>
      </c>
      <c r="J3638" s="23"/>
      <c r="K3638" s="23"/>
      <c r="L3638" s="23"/>
      <c r="M3638" s="23"/>
      <c r="N3638" s="23"/>
      <c r="O3638" s="23"/>
      <c r="P3638" s="94"/>
    </row>
    <row r="3639" spans="1:16" x14ac:dyDescent="0.2">
      <c r="A3639" s="33"/>
      <c r="B3639" s="34"/>
      <c r="C3639" s="35"/>
      <c r="D3639" s="23"/>
      <c r="E3639" s="23"/>
      <c r="F3639" s="23"/>
      <c r="G3639" s="23"/>
      <c r="H3639" s="23"/>
      <c r="I3639" s="23" t="s">
        <v>21</v>
      </c>
      <c r="J3639" s="23"/>
      <c r="K3639" s="23"/>
      <c r="L3639" s="23"/>
      <c r="M3639" s="23"/>
      <c r="N3639" s="23"/>
      <c r="O3639" s="23"/>
      <c r="P3639" s="94"/>
    </row>
    <row r="3640" spans="1:16" x14ac:dyDescent="0.2">
      <c r="A3640" s="33"/>
      <c r="B3640" s="34"/>
      <c r="C3640" s="35"/>
      <c r="D3640" s="23"/>
      <c r="E3640" s="23"/>
      <c r="F3640" s="23"/>
      <c r="G3640" s="23"/>
      <c r="H3640" s="23"/>
      <c r="I3640" s="23" t="s">
        <v>21</v>
      </c>
      <c r="J3640" s="23"/>
      <c r="K3640" s="23"/>
      <c r="L3640" s="23"/>
      <c r="M3640" s="23"/>
      <c r="N3640" s="23"/>
      <c r="O3640" s="23"/>
      <c r="P3640" s="94"/>
    </row>
    <row r="3641" spans="1:16" x14ac:dyDescent="0.2">
      <c r="A3641" s="33"/>
      <c r="B3641" s="34"/>
      <c r="C3641" s="35"/>
      <c r="D3641" s="23"/>
      <c r="E3641" s="23"/>
      <c r="F3641" s="23"/>
      <c r="G3641" s="23"/>
      <c r="H3641" s="23"/>
      <c r="I3641" s="23" t="s">
        <v>21</v>
      </c>
      <c r="J3641" s="23"/>
      <c r="K3641" s="23"/>
      <c r="L3641" s="23"/>
      <c r="M3641" s="23"/>
      <c r="N3641" s="23"/>
      <c r="O3641" s="23"/>
      <c r="P3641" s="94"/>
    </row>
    <row r="3642" spans="1:16" x14ac:dyDescent="0.2">
      <c r="A3642" s="33"/>
      <c r="B3642" s="34"/>
      <c r="C3642" s="35"/>
      <c r="D3642" s="23"/>
      <c r="E3642" s="23"/>
      <c r="F3642" s="23"/>
      <c r="G3642" s="23"/>
      <c r="H3642" s="23"/>
      <c r="I3642" s="23" t="s">
        <v>21</v>
      </c>
      <c r="J3642" s="23"/>
      <c r="K3642" s="23"/>
      <c r="L3642" s="23"/>
      <c r="M3642" s="23"/>
      <c r="N3642" s="23"/>
      <c r="O3642" s="23"/>
      <c r="P3642" s="94"/>
    </row>
    <row r="3643" spans="1:16" x14ac:dyDescent="0.2">
      <c r="A3643" s="33"/>
      <c r="B3643" s="34"/>
      <c r="C3643" s="35"/>
      <c r="D3643" s="23"/>
      <c r="E3643" s="23"/>
      <c r="F3643" s="23"/>
      <c r="G3643" s="23"/>
      <c r="H3643" s="23"/>
      <c r="I3643" s="23" t="s">
        <v>21</v>
      </c>
      <c r="J3643" s="23"/>
      <c r="K3643" s="23"/>
      <c r="L3643" s="23"/>
      <c r="M3643" s="23"/>
      <c r="N3643" s="23"/>
      <c r="O3643" s="23"/>
      <c r="P3643" s="94"/>
    </row>
    <row r="3644" spans="1:16" x14ac:dyDescent="0.2">
      <c r="A3644" s="33"/>
      <c r="B3644" s="34"/>
      <c r="C3644" s="35"/>
      <c r="D3644" s="23"/>
      <c r="E3644" s="23"/>
      <c r="F3644" s="23"/>
      <c r="G3644" s="23"/>
      <c r="H3644" s="23"/>
      <c r="I3644" s="23" t="s">
        <v>21</v>
      </c>
      <c r="J3644" s="23"/>
      <c r="K3644" s="23"/>
      <c r="L3644" s="23"/>
      <c r="M3644" s="23"/>
      <c r="N3644" s="23"/>
      <c r="O3644" s="23"/>
      <c r="P3644" s="94"/>
    </row>
    <row r="3645" spans="1:16" x14ac:dyDescent="0.2">
      <c r="A3645" s="33"/>
      <c r="B3645" s="34"/>
      <c r="C3645" s="35"/>
      <c r="D3645" s="23"/>
      <c r="E3645" s="23"/>
      <c r="F3645" s="23"/>
      <c r="G3645" s="23"/>
      <c r="H3645" s="23"/>
      <c r="I3645" s="23" t="s">
        <v>21</v>
      </c>
      <c r="J3645" s="23"/>
      <c r="K3645" s="23"/>
      <c r="L3645" s="23"/>
      <c r="M3645" s="23"/>
      <c r="N3645" s="23"/>
      <c r="O3645" s="23"/>
      <c r="P3645" s="94"/>
    </row>
    <row r="3646" spans="1:16" x14ac:dyDescent="0.2">
      <c r="A3646" s="33"/>
      <c r="B3646" s="34"/>
      <c r="C3646" s="35"/>
      <c r="D3646" s="23"/>
      <c r="E3646" s="23"/>
      <c r="F3646" s="23"/>
      <c r="G3646" s="23"/>
      <c r="H3646" s="23"/>
      <c r="I3646" s="23" t="s">
        <v>21</v>
      </c>
      <c r="J3646" s="23"/>
      <c r="K3646" s="23"/>
      <c r="L3646" s="23"/>
      <c r="M3646" s="23"/>
      <c r="N3646" s="23"/>
      <c r="O3646" s="23"/>
      <c r="P3646" s="94"/>
    </row>
    <row r="3647" spans="1:16" x14ac:dyDescent="0.2">
      <c r="A3647" s="33"/>
      <c r="B3647" s="34"/>
      <c r="C3647" s="35"/>
      <c r="D3647" s="23"/>
      <c r="E3647" s="23"/>
      <c r="F3647" s="23"/>
      <c r="G3647" s="23"/>
      <c r="H3647" s="23"/>
      <c r="I3647" s="23" t="s">
        <v>21</v>
      </c>
      <c r="J3647" s="23"/>
      <c r="K3647" s="23"/>
      <c r="L3647" s="23"/>
      <c r="M3647" s="23"/>
      <c r="N3647" s="23"/>
      <c r="O3647" s="23"/>
      <c r="P3647" s="94"/>
    </row>
    <row r="3648" spans="1:16" x14ac:dyDescent="0.2">
      <c r="A3648" s="33"/>
      <c r="B3648" s="34"/>
      <c r="C3648" s="35"/>
      <c r="D3648" s="23"/>
      <c r="E3648" s="23"/>
      <c r="F3648" s="23"/>
      <c r="G3648" s="23"/>
      <c r="H3648" s="23"/>
      <c r="I3648" s="23" t="s">
        <v>21</v>
      </c>
      <c r="J3648" s="23"/>
      <c r="K3648" s="23"/>
      <c r="L3648" s="23"/>
      <c r="M3648" s="23"/>
      <c r="N3648" s="23"/>
      <c r="O3648" s="23"/>
      <c r="P3648" s="94"/>
    </row>
    <row r="3649" spans="1:16" x14ac:dyDescent="0.2">
      <c r="A3649" s="33"/>
      <c r="B3649" s="34"/>
      <c r="C3649" s="35"/>
      <c r="D3649" s="23"/>
      <c r="E3649" s="23"/>
      <c r="F3649" s="23"/>
      <c r="G3649" s="23"/>
      <c r="H3649" s="23"/>
      <c r="I3649" s="23" t="s">
        <v>21</v>
      </c>
      <c r="J3649" s="23"/>
      <c r="K3649" s="23"/>
      <c r="L3649" s="23"/>
      <c r="M3649" s="23"/>
      <c r="N3649" s="23"/>
      <c r="O3649" s="23"/>
      <c r="P3649" s="94"/>
    </row>
    <row r="3650" spans="1:16" x14ac:dyDescent="0.2">
      <c r="A3650" s="33"/>
      <c r="B3650" s="34"/>
      <c r="C3650" s="35"/>
      <c r="D3650" s="23"/>
      <c r="E3650" s="23"/>
      <c r="F3650" s="23"/>
      <c r="G3650" s="23"/>
      <c r="H3650" s="23"/>
      <c r="I3650" s="23" t="s">
        <v>21</v>
      </c>
      <c r="J3650" s="23"/>
      <c r="K3650" s="23"/>
      <c r="L3650" s="23"/>
      <c r="M3650" s="23"/>
      <c r="N3650" s="23"/>
      <c r="O3650" s="23"/>
      <c r="P3650" s="94"/>
    </row>
    <row r="3651" spans="1:16" x14ac:dyDescent="0.2">
      <c r="A3651" s="33"/>
      <c r="B3651" s="34"/>
      <c r="C3651" s="35"/>
      <c r="D3651" s="23"/>
      <c r="E3651" s="23"/>
      <c r="F3651" s="23"/>
      <c r="G3651" s="23"/>
      <c r="H3651" s="23"/>
      <c r="I3651" s="23" t="s">
        <v>21</v>
      </c>
      <c r="J3651" s="23"/>
      <c r="K3651" s="23"/>
      <c r="L3651" s="23"/>
      <c r="M3651" s="23"/>
      <c r="N3651" s="23"/>
      <c r="O3651" s="23"/>
      <c r="P3651" s="94"/>
    </row>
    <row r="3652" spans="1:16" x14ac:dyDescent="0.2">
      <c r="A3652" s="33"/>
      <c r="B3652" s="34"/>
      <c r="C3652" s="35"/>
      <c r="D3652" s="23"/>
      <c r="E3652" s="23"/>
      <c r="F3652" s="23"/>
      <c r="G3652" s="23"/>
      <c r="H3652" s="23"/>
      <c r="I3652" s="23" t="s">
        <v>21</v>
      </c>
      <c r="J3652" s="23"/>
      <c r="K3652" s="23"/>
      <c r="L3652" s="23"/>
      <c r="M3652" s="23"/>
      <c r="N3652" s="23"/>
      <c r="O3652" s="23"/>
      <c r="P3652" s="94"/>
    </row>
    <row r="3653" spans="1:16" x14ac:dyDescent="0.2">
      <c r="A3653" s="33"/>
      <c r="B3653" s="34"/>
      <c r="C3653" s="35"/>
      <c r="D3653" s="23"/>
      <c r="E3653" s="23"/>
      <c r="F3653" s="23"/>
      <c r="G3653" s="23"/>
      <c r="H3653" s="23"/>
      <c r="I3653" s="23" t="s">
        <v>21</v>
      </c>
      <c r="J3653" s="23"/>
      <c r="K3653" s="23"/>
      <c r="L3653" s="23"/>
      <c r="M3653" s="23"/>
      <c r="N3653" s="23"/>
      <c r="O3653" s="23"/>
      <c r="P3653" s="94"/>
    </row>
    <row r="3654" spans="1:16" x14ac:dyDescent="0.2">
      <c r="A3654" s="33"/>
      <c r="B3654" s="34"/>
      <c r="C3654" s="35"/>
      <c r="D3654" s="23"/>
      <c r="E3654" s="23"/>
      <c r="F3654" s="23"/>
      <c r="G3654" s="23"/>
      <c r="H3654" s="23"/>
      <c r="I3654" s="23" t="s">
        <v>21</v>
      </c>
      <c r="J3654" s="23"/>
      <c r="K3654" s="23"/>
      <c r="L3654" s="23"/>
      <c r="M3654" s="23"/>
      <c r="N3654" s="23"/>
      <c r="O3654" s="23"/>
      <c r="P3654" s="94"/>
    </row>
    <row r="3655" spans="1:16" x14ac:dyDescent="0.2">
      <c r="A3655" s="33"/>
      <c r="B3655" s="34"/>
      <c r="C3655" s="35"/>
      <c r="D3655" s="23"/>
      <c r="E3655" s="23"/>
      <c r="F3655" s="23"/>
      <c r="G3655" s="23"/>
      <c r="H3655" s="23"/>
      <c r="I3655" s="23" t="s">
        <v>21</v>
      </c>
      <c r="J3655" s="23"/>
      <c r="K3655" s="23"/>
      <c r="L3655" s="23"/>
      <c r="M3655" s="23"/>
      <c r="N3655" s="23"/>
      <c r="O3655" s="23"/>
      <c r="P3655" s="94"/>
    </row>
    <row r="3656" spans="1:16" x14ac:dyDescent="0.2">
      <c r="A3656" s="33"/>
      <c r="B3656" s="34"/>
      <c r="C3656" s="35"/>
      <c r="D3656" s="23"/>
      <c r="E3656" s="23"/>
      <c r="F3656" s="23"/>
      <c r="G3656" s="23"/>
      <c r="H3656" s="23"/>
      <c r="I3656" s="23" t="s">
        <v>21</v>
      </c>
      <c r="J3656" s="23"/>
      <c r="K3656" s="23"/>
      <c r="L3656" s="23"/>
      <c r="M3656" s="23"/>
      <c r="N3656" s="23"/>
      <c r="O3656" s="23"/>
      <c r="P3656" s="94"/>
    </row>
    <row r="3657" spans="1:16" x14ac:dyDescent="0.2">
      <c r="A3657" s="33"/>
      <c r="B3657" s="34"/>
      <c r="C3657" s="35"/>
      <c r="D3657" s="23"/>
      <c r="E3657" s="23"/>
      <c r="F3657" s="23"/>
      <c r="G3657" s="23"/>
      <c r="H3657" s="23"/>
      <c r="I3657" s="23" t="s">
        <v>21</v>
      </c>
      <c r="J3657" s="23"/>
      <c r="K3657" s="23"/>
      <c r="L3657" s="23"/>
      <c r="M3657" s="23"/>
      <c r="N3657" s="23"/>
      <c r="O3657" s="23"/>
      <c r="P3657" s="94"/>
    </row>
    <row r="3658" spans="1:16" x14ac:dyDescent="0.2">
      <c r="A3658" s="33"/>
      <c r="B3658" s="34"/>
      <c r="C3658" s="35"/>
      <c r="D3658" s="23"/>
      <c r="E3658" s="23"/>
      <c r="F3658" s="23"/>
      <c r="G3658" s="23"/>
      <c r="H3658" s="23"/>
      <c r="I3658" s="23" t="s">
        <v>21</v>
      </c>
      <c r="J3658" s="23"/>
      <c r="K3658" s="23"/>
      <c r="L3658" s="23"/>
      <c r="M3658" s="23"/>
      <c r="N3658" s="23"/>
      <c r="O3658" s="23"/>
      <c r="P3658" s="94"/>
    </row>
    <row r="3659" spans="1:16" x14ac:dyDescent="0.2">
      <c r="A3659" s="33"/>
      <c r="B3659" s="34"/>
      <c r="C3659" s="35"/>
      <c r="D3659" s="23"/>
      <c r="E3659" s="23"/>
      <c r="F3659" s="23"/>
      <c r="G3659" s="23"/>
      <c r="H3659" s="23"/>
      <c r="I3659" s="23" t="s">
        <v>21</v>
      </c>
      <c r="J3659" s="23"/>
      <c r="K3659" s="23"/>
      <c r="L3659" s="23"/>
      <c r="M3659" s="23"/>
      <c r="N3659" s="23"/>
      <c r="O3659" s="23"/>
      <c r="P3659" s="94"/>
    </row>
    <row r="3660" spans="1:16" x14ac:dyDescent="0.2">
      <c r="A3660" s="33"/>
      <c r="B3660" s="34"/>
      <c r="C3660" s="35"/>
      <c r="D3660" s="23"/>
      <c r="E3660" s="23"/>
      <c r="F3660" s="23"/>
      <c r="G3660" s="23"/>
      <c r="H3660" s="23"/>
      <c r="I3660" s="23" t="s">
        <v>21</v>
      </c>
      <c r="J3660" s="23"/>
      <c r="K3660" s="23"/>
      <c r="L3660" s="23"/>
      <c r="M3660" s="23"/>
      <c r="N3660" s="23"/>
      <c r="O3660" s="23"/>
      <c r="P3660" s="94"/>
    </row>
    <row r="3661" spans="1:16" x14ac:dyDescent="0.2">
      <c r="A3661" s="33"/>
      <c r="B3661" s="34"/>
      <c r="C3661" s="35"/>
      <c r="D3661" s="23"/>
      <c r="E3661" s="23"/>
      <c r="F3661" s="23"/>
      <c r="G3661" s="23"/>
      <c r="H3661" s="23"/>
      <c r="I3661" s="23" t="s">
        <v>21</v>
      </c>
      <c r="J3661" s="23"/>
      <c r="K3661" s="23"/>
      <c r="L3661" s="23"/>
      <c r="M3661" s="23"/>
      <c r="N3661" s="23"/>
      <c r="O3661" s="23"/>
      <c r="P3661" s="94"/>
    </row>
    <row r="3662" spans="1:16" x14ac:dyDescent="0.2">
      <c r="A3662" s="33"/>
      <c r="B3662" s="34"/>
      <c r="C3662" s="35"/>
      <c r="D3662" s="23"/>
      <c r="E3662" s="23"/>
      <c r="F3662" s="23"/>
      <c r="G3662" s="23"/>
      <c r="H3662" s="23"/>
      <c r="I3662" s="23" t="s">
        <v>21</v>
      </c>
      <c r="J3662" s="23"/>
      <c r="K3662" s="23"/>
      <c r="L3662" s="23"/>
      <c r="M3662" s="23"/>
      <c r="N3662" s="23"/>
      <c r="O3662" s="23"/>
      <c r="P3662" s="94"/>
    </row>
    <row r="3663" spans="1:16" x14ac:dyDescent="0.2">
      <c r="A3663" s="33"/>
      <c r="B3663" s="34"/>
      <c r="C3663" s="35"/>
      <c r="D3663" s="23"/>
      <c r="E3663" s="23"/>
      <c r="F3663" s="23"/>
      <c r="G3663" s="23"/>
      <c r="H3663" s="23"/>
      <c r="I3663" s="23" t="s">
        <v>21</v>
      </c>
      <c r="J3663" s="23"/>
      <c r="K3663" s="23"/>
      <c r="L3663" s="23"/>
      <c r="M3663" s="23"/>
      <c r="N3663" s="23"/>
      <c r="O3663" s="23"/>
      <c r="P3663" s="94"/>
    </row>
    <row r="3664" spans="1:16" x14ac:dyDescent="0.2">
      <c r="A3664" s="33"/>
      <c r="B3664" s="34"/>
      <c r="C3664" s="35"/>
      <c r="D3664" s="23"/>
      <c r="E3664" s="23"/>
      <c r="F3664" s="23"/>
      <c r="G3664" s="23"/>
      <c r="H3664" s="23"/>
      <c r="I3664" s="23" t="s">
        <v>21</v>
      </c>
      <c r="J3664" s="23"/>
      <c r="K3664" s="23"/>
      <c r="L3664" s="23"/>
      <c r="M3664" s="23"/>
      <c r="N3664" s="23"/>
      <c r="O3664" s="23"/>
      <c r="P3664" s="94"/>
    </row>
    <row r="3665" spans="1:16" x14ac:dyDescent="0.2">
      <c r="A3665" s="33"/>
      <c r="B3665" s="34"/>
      <c r="C3665" s="35"/>
      <c r="D3665" s="23"/>
      <c r="E3665" s="23"/>
      <c r="F3665" s="23"/>
      <c r="G3665" s="23"/>
      <c r="H3665" s="23"/>
      <c r="I3665" s="23" t="s">
        <v>21</v>
      </c>
      <c r="J3665" s="23"/>
      <c r="K3665" s="23"/>
      <c r="L3665" s="23"/>
      <c r="M3665" s="23"/>
      <c r="N3665" s="23"/>
      <c r="O3665" s="23"/>
      <c r="P3665" s="94"/>
    </row>
    <row r="3666" spans="1:16" x14ac:dyDescent="0.2">
      <c r="A3666" s="33"/>
      <c r="B3666" s="34"/>
      <c r="C3666" s="35"/>
      <c r="D3666" s="23"/>
      <c r="E3666" s="23"/>
      <c r="F3666" s="23"/>
      <c r="G3666" s="23"/>
      <c r="H3666" s="23"/>
      <c r="I3666" s="23" t="s">
        <v>21</v>
      </c>
      <c r="J3666" s="23"/>
      <c r="K3666" s="23"/>
      <c r="L3666" s="23"/>
      <c r="M3666" s="23"/>
      <c r="N3666" s="23"/>
      <c r="O3666" s="23"/>
      <c r="P3666" s="94"/>
    </row>
    <row r="3667" spans="1:16" x14ac:dyDescent="0.2">
      <c r="A3667" s="33"/>
      <c r="B3667" s="34"/>
      <c r="C3667" s="35"/>
      <c r="D3667" s="23"/>
      <c r="E3667" s="23"/>
      <c r="F3667" s="23"/>
      <c r="G3667" s="23"/>
      <c r="H3667" s="23"/>
      <c r="I3667" s="23" t="s">
        <v>21</v>
      </c>
      <c r="J3667" s="23"/>
      <c r="K3667" s="23"/>
      <c r="L3667" s="23"/>
      <c r="M3667" s="23"/>
      <c r="N3667" s="23"/>
      <c r="O3667" s="23"/>
      <c r="P3667" s="94"/>
    </row>
    <row r="3668" spans="1:16" x14ac:dyDescent="0.2">
      <c r="A3668" s="33"/>
      <c r="B3668" s="34"/>
      <c r="C3668" s="35"/>
      <c r="D3668" s="23"/>
      <c r="E3668" s="23"/>
      <c r="F3668" s="23"/>
      <c r="G3668" s="23"/>
      <c r="H3668" s="23"/>
      <c r="I3668" s="23" t="s">
        <v>21</v>
      </c>
      <c r="J3668" s="23"/>
      <c r="K3668" s="23"/>
      <c r="L3668" s="23"/>
      <c r="M3668" s="23"/>
      <c r="N3668" s="23"/>
      <c r="O3668" s="23"/>
      <c r="P3668" s="94"/>
    </row>
    <row r="3669" spans="1:16" x14ac:dyDescent="0.2">
      <c r="A3669" s="33"/>
      <c r="B3669" s="34"/>
      <c r="C3669" s="35"/>
      <c r="D3669" s="23"/>
      <c r="E3669" s="23"/>
      <c r="F3669" s="23"/>
      <c r="G3669" s="23"/>
      <c r="H3669" s="23"/>
      <c r="I3669" s="23" t="s">
        <v>21</v>
      </c>
      <c r="J3669" s="23"/>
      <c r="K3669" s="23"/>
      <c r="L3669" s="23"/>
      <c r="M3669" s="23"/>
      <c r="N3669" s="23"/>
      <c r="O3669" s="23"/>
      <c r="P3669" s="94"/>
    </row>
    <row r="3670" spans="1:16" x14ac:dyDescent="0.2">
      <c r="A3670" s="33"/>
      <c r="B3670" s="34"/>
      <c r="C3670" s="35"/>
      <c r="D3670" s="23"/>
      <c r="E3670" s="23"/>
      <c r="F3670" s="23"/>
      <c r="G3670" s="23"/>
      <c r="H3670" s="23"/>
      <c r="I3670" s="23" t="s">
        <v>21</v>
      </c>
      <c r="J3670" s="23"/>
      <c r="K3670" s="23"/>
      <c r="L3670" s="23"/>
      <c r="M3670" s="23"/>
      <c r="N3670" s="23"/>
      <c r="O3670" s="23"/>
      <c r="P3670" s="94"/>
    </row>
    <row r="3671" spans="1:16" x14ac:dyDescent="0.2">
      <c r="A3671" s="33"/>
      <c r="B3671" s="34"/>
      <c r="C3671" s="35"/>
      <c r="D3671" s="23"/>
      <c r="E3671" s="23"/>
      <c r="F3671" s="23"/>
      <c r="G3671" s="23"/>
      <c r="H3671" s="23"/>
      <c r="I3671" s="23" t="s">
        <v>21</v>
      </c>
      <c r="J3671" s="23"/>
      <c r="K3671" s="23"/>
      <c r="L3671" s="23"/>
      <c r="M3671" s="23"/>
      <c r="N3671" s="23"/>
      <c r="O3671" s="23"/>
      <c r="P3671" s="94"/>
    </row>
    <row r="3672" spans="1:16" x14ac:dyDescent="0.2">
      <c r="A3672" s="33"/>
      <c r="B3672" s="34"/>
      <c r="C3672" s="35"/>
      <c r="D3672" s="23"/>
      <c r="E3672" s="23"/>
      <c r="F3672" s="23"/>
      <c r="G3672" s="23"/>
      <c r="H3672" s="23"/>
      <c r="I3672" s="23" t="s">
        <v>21</v>
      </c>
      <c r="J3672" s="23"/>
      <c r="K3672" s="23"/>
      <c r="L3672" s="23"/>
      <c r="M3672" s="23"/>
      <c r="N3672" s="23"/>
      <c r="O3672" s="23"/>
      <c r="P3672" s="94"/>
    </row>
    <row r="3673" spans="1:16" x14ac:dyDescent="0.2">
      <c r="A3673" s="33"/>
      <c r="B3673" s="34"/>
      <c r="C3673" s="35"/>
      <c r="D3673" s="23"/>
      <c r="E3673" s="23"/>
      <c r="F3673" s="23"/>
      <c r="G3673" s="23"/>
      <c r="H3673" s="23"/>
      <c r="I3673" s="23" t="s">
        <v>21</v>
      </c>
      <c r="J3673" s="23"/>
      <c r="K3673" s="23"/>
      <c r="L3673" s="23"/>
      <c r="M3673" s="23"/>
      <c r="N3673" s="23"/>
      <c r="O3673" s="23"/>
      <c r="P3673" s="94"/>
    </row>
    <row r="3674" spans="1:16" x14ac:dyDescent="0.2">
      <c r="A3674" s="33"/>
      <c r="B3674" s="34"/>
      <c r="C3674" s="35"/>
      <c r="D3674" s="23"/>
      <c r="E3674" s="23"/>
      <c r="F3674" s="23"/>
      <c r="G3674" s="23"/>
      <c r="H3674" s="23"/>
      <c r="I3674" s="23" t="s">
        <v>21</v>
      </c>
      <c r="J3674" s="23"/>
      <c r="K3674" s="23"/>
      <c r="L3674" s="23"/>
      <c r="M3674" s="23"/>
      <c r="N3674" s="23"/>
      <c r="O3674" s="23"/>
      <c r="P3674" s="94"/>
    </row>
    <row r="3675" spans="1:16" x14ac:dyDescent="0.2">
      <c r="A3675" s="33"/>
      <c r="B3675" s="34"/>
      <c r="C3675" s="35"/>
      <c r="D3675" s="23"/>
      <c r="E3675" s="23"/>
      <c r="F3675" s="23"/>
      <c r="G3675" s="23"/>
      <c r="H3675" s="23"/>
      <c r="I3675" s="23" t="s">
        <v>21</v>
      </c>
      <c r="J3675" s="23"/>
      <c r="K3675" s="23"/>
      <c r="L3675" s="23"/>
      <c r="M3675" s="23"/>
      <c r="N3675" s="23"/>
      <c r="O3675" s="23"/>
      <c r="P3675" s="94"/>
    </row>
    <row r="3676" spans="1:16" x14ac:dyDescent="0.2">
      <c r="A3676" s="33"/>
      <c r="B3676" s="34"/>
      <c r="C3676" s="35"/>
      <c r="D3676" s="23"/>
      <c r="E3676" s="23"/>
      <c r="F3676" s="23"/>
      <c r="G3676" s="23"/>
      <c r="H3676" s="23"/>
      <c r="I3676" s="23" t="s">
        <v>21</v>
      </c>
      <c r="J3676" s="23"/>
      <c r="K3676" s="23"/>
      <c r="L3676" s="23"/>
      <c r="M3676" s="23"/>
      <c r="N3676" s="23"/>
      <c r="O3676" s="23"/>
      <c r="P3676" s="94"/>
    </row>
    <row r="3677" spans="1:16" x14ac:dyDescent="0.2">
      <c r="A3677" s="33"/>
      <c r="B3677" s="34"/>
      <c r="C3677" s="35"/>
      <c r="D3677" s="23"/>
      <c r="E3677" s="23"/>
      <c r="F3677" s="23"/>
      <c r="G3677" s="23"/>
      <c r="H3677" s="23"/>
      <c r="I3677" s="23" t="s">
        <v>21</v>
      </c>
      <c r="J3677" s="23"/>
      <c r="K3677" s="23"/>
      <c r="L3677" s="23"/>
      <c r="M3677" s="23"/>
      <c r="N3677" s="23"/>
      <c r="O3677" s="23"/>
      <c r="P3677" s="94"/>
    </row>
    <row r="3678" spans="1:16" x14ac:dyDescent="0.2">
      <c r="A3678" s="33"/>
      <c r="B3678" s="34"/>
      <c r="C3678" s="35"/>
      <c r="D3678" s="23"/>
      <c r="E3678" s="23"/>
      <c r="F3678" s="23"/>
      <c r="G3678" s="23"/>
      <c r="H3678" s="23"/>
      <c r="I3678" s="23" t="s">
        <v>21</v>
      </c>
      <c r="J3678" s="23"/>
      <c r="K3678" s="23"/>
      <c r="L3678" s="23"/>
      <c r="M3678" s="23"/>
      <c r="N3678" s="23"/>
      <c r="O3678" s="23"/>
      <c r="P3678" s="94"/>
    </row>
    <row r="3679" spans="1:16" x14ac:dyDescent="0.2">
      <c r="A3679" s="33"/>
      <c r="B3679" s="34"/>
      <c r="C3679" s="35"/>
      <c r="D3679" s="23"/>
      <c r="E3679" s="23"/>
      <c r="F3679" s="23"/>
      <c r="G3679" s="23"/>
      <c r="H3679" s="23"/>
      <c r="I3679" s="23" t="s">
        <v>21</v>
      </c>
      <c r="J3679" s="23"/>
      <c r="K3679" s="23"/>
      <c r="L3679" s="23"/>
      <c r="M3679" s="23"/>
      <c r="N3679" s="23"/>
      <c r="O3679" s="23"/>
      <c r="P3679" s="94"/>
    </row>
    <row r="3680" spans="1:16" x14ac:dyDescent="0.2">
      <c r="A3680" s="33"/>
      <c r="B3680" s="34"/>
      <c r="C3680" s="35"/>
      <c r="D3680" s="23"/>
      <c r="E3680" s="23"/>
      <c r="F3680" s="23"/>
      <c r="G3680" s="23"/>
      <c r="H3680" s="23"/>
      <c r="I3680" s="23" t="s">
        <v>21</v>
      </c>
      <c r="J3680" s="23"/>
      <c r="K3680" s="23"/>
      <c r="L3680" s="23"/>
      <c r="M3680" s="23"/>
      <c r="N3680" s="23"/>
      <c r="O3680" s="23"/>
      <c r="P3680" s="94"/>
    </row>
    <row r="3681" spans="1:16" x14ac:dyDescent="0.2">
      <c r="A3681" s="33"/>
      <c r="B3681" s="34"/>
      <c r="C3681" s="35"/>
      <c r="D3681" s="23"/>
      <c r="E3681" s="23"/>
      <c r="F3681" s="23"/>
      <c r="G3681" s="23"/>
      <c r="H3681" s="23"/>
      <c r="I3681" s="23" t="s">
        <v>21</v>
      </c>
      <c r="J3681" s="23"/>
      <c r="K3681" s="23"/>
      <c r="L3681" s="23"/>
      <c r="M3681" s="23"/>
      <c r="N3681" s="23"/>
      <c r="O3681" s="23"/>
      <c r="P3681" s="94"/>
    </row>
    <row r="3682" spans="1:16" x14ac:dyDescent="0.2">
      <c r="A3682" s="33"/>
      <c r="B3682" s="34"/>
      <c r="C3682" s="35"/>
      <c r="D3682" s="23"/>
      <c r="E3682" s="23"/>
      <c r="F3682" s="23"/>
      <c r="G3682" s="23"/>
      <c r="H3682" s="23"/>
      <c r="I3682" s="23" t="s">
        <v>21</v>
      </c>
      <c r="J3682" s="23"/>
      <c r="K3682" s="23"/>
      <c r="L3682" s="23"/>
      <c r="M3682" s="23"/>
      <c r="N3682" s="23"/>
      <c r="O3682" s="23"/>
      <c r="P3682" s="94"/>
    </row>
    <row r="3683" spans="1:16" x14ac:dyDescent="0.2">
      <c r="A3683" s="33"/>
      <c r="B3683" s="34"/>
      <c r="C3683" s="35"/>
      <c r="D3683" s="23"/>
      <c r="E3683" s="23"/>
      <c r="F3683" s="23"/>
      <c r="G3683" s="23"/>
      <c r="H3683" s="23"/>
      <c r="I3683" s="23" t="s">
        <v>21</v>
      </c>
      <c r="J3683" s="23"/>
      <c r="K3683" s="23"/>
      <c r="L3683" s="23"/>
      <c r="M3683" s="23"/>
      <c r="N3683" s="23"/>
      <c r="O3683" s="23"/>
      <c r="P3683" s="94"/>
    </row>
    <row r="3684" spans="1:16" x14ac:dyDescent="0.2">
      <c r="A3684" s="33"/>
      <c r="B3684" s="34"/>
      <c r="C3684" s="35"/>
      <c r="D3684" s="23"/>
      <c r="E3684" s="23"/>
      <c r="F3684" s="23"/>
      <c r="G3684" s="23"/>
      <c r="H3684" s="23"/>
      <c r="I3684" s="23" t="s">
        <v>21</v>
      </c>
      <c r="J3684" s="23"/>
      <c r="K3684" s="23"/>
      <c r="L3684" s="23"/>
      <c r="M3684" s="23"/>
      <c r="N3684" s="23"/>
      <c r="O3684" s="23"/>
      <c r="P3684" s="94"/>
    </row>
    <row r="3685" spans="1:16" x14ac:dyDescent="0.2">
      <c r="A3685" s="33"/>
      <c r="B3685" s="34"/>
      <c r="C3685" s="35"/>
      <c r="D3685" s="23"/>
      <c r="E3685" s="23"/>
      <c r="F3685" s="23"/>
      <c r="G3685" s="23"/>
      <c r="H3685" s="23"/>
      <c r="I3685" s="23" t="s">
        <v>21</v>
      </c>
      <c r="J3685" s="23"/>
      <c r="K3685" s="23"/>
      <c r="L3685" s="23"/>
      <c r="M3685" s="23"/>
      <c r="N3685" s="23"/>
      <c r="O3685" s="23"/>
      <c r="P3685" s="94"/>
    </row>
    <row r="3686" spans="1:16" x14ac:dyDescent="0.2">
      <c r="A3686" s="33"/>
      <c r="B3686" s="34"/>
      <c r="C3686" s="35"/>
      <c r="D3686" s="23"/>
      <c r="E3686" s="23"/>
      <c r="F3686" s="23"/>
      <c r="G3686" s="23"/>
      <c r="H3686" s="23"/>
      <c r="I3686" s="23" t="s">
        <v>21</v>
      </c>
      <c r="J3686" s="23"/>
      <c r="K3686" s="23"/>
      <c r="L3686" s="23"/>
      <c r="M3686" s="23"/>
      <c r="N3686" s="23"/>
      <c r="O3686" s="23"/>
      <c r="P3686" s="94"/>
    </row>
    <row r="3687" spans="1:16" x14ac:dyDescent="0.2">
      <c r="A3687" s="33"/>
      <c r="B3687" s="34"/>
      <c r="C3687" s="35"/>
      <c r="D3687" s="23"/>
      <c r="E3687" s="23"/>
      <c r="F3687" s="23"/>
      <c r="G3687" s="23"/>
      <c r="H3687" s="23"/>
      <c r="I3687" s="23" t="s">
        <v>21</v>
      </c>
      <c r="J3687" s="23"/>
      <c r="K3687" s="23"/>
      <c r="L3687" s="23"/>
      <c r="M3687" s="23"/>
      <c r="N3687" s="23"/>
      <c r="O3687" s="23"/>
      <c r="P3687" s="94"/>
    </row>
    <row r="3688" spans="1:16" x14ac:dyDescent="0.2">
      <c r="A3688" s="33"/>
      <c r="B3688" s="34"/>
      <c r="C3688" s="35"/>
      <c r="D3688" s="23"/>
      <c r="E3688" s="23"/>
      <c r="F3688" s="23"/>
      <c r="G3688" s="23"/>
      <c r="H3688" s="23"/>
      <c r="I3688" s="23" t="s">
        <v>21</v>
      </c>
      <c r="J3688" s="23"/>
      <c r="K3688" s="23"/>
      <c r="L3688" s="23"/>
      <c r="M3688" s="23"/>
      <c r="N3688" s="23"/>
      <c r="O3688" s="23"/>
      <c r="P3688" s="94"/>
    </row>
    <row r="3689" spans="1:16" x14ac:dyDescent="0.2">
      <c r="A3689" s="33"/>
      <c r="B3689" s="34"/>
      <c r="C3689" s="35"/>
      <c r="D3689" s="23"/>
      <c r="E3689" s="23"/>
      <c r="F3689" s="23"/>
      <c r="G3689" s="23"/>
      <c r="H3689" s="23"/>
      <c r="I3689" s="23" t="s">
        <v>21</v>
      </c>
      <c r="J3689" s="23"/>
      <c r="K3689" s="23"/>
      <c r="L3689" s="23"/>
      <c r="M3689" s="23"/>
      <c r="N3689" s="23"/>
      <c r="O3689" s="23"/>
      <c r="P3689" s="94"/>
    </row>
    <row r="3690" spans="1:16" x14ac:dyDescent="0.2">
      <c r="A3690" s="33"/>
      <c r="B3690" s="34"/>
      <c r="C3690" s="35"/>
      <c r="D3690" s="23"/>
      <c r="E3690" s="23"/>
      <c r="F3690" s="23"/>
      <c r="G3690" s="23"/>
      <c r="H3690" s="23"/>
      <c r="I3690" s="23" t="s">
        <v>21</v>
      </c>
      <c r="J3690" s="23"/>
      <c r="K3690" s="23"/>
      <c r="L3690" s="23"/>
      <c r="M3690" s="23"/>
      <c r="N3690" s="23"/>
      <c r="O3690" s="23"/>
      <c r="P3690" s="94"/>
    </row>
    <row r="3691" spans="1:16" x14ac:dyDescent="0.2">
      <c r="A3691" s="33"/>
      <c r="B3691" s="34"/>
      <c r="C3691" s="35"/>
      <c r="D3691" s="23"/>
      <c r="E3691" s="23"/>
      <c r="F3691" s="23"/>
      <c r="G3691" s="23"/>
      <c r="H3691" s="23"/>
      <c r="I3691" s="23" t="s">
        <v>21</v>
      </c>
      <c r="J3691" s="23"/>
      <c r="K3691" s="23"/>
      <c r="L3691" s="23"/>
      <c r="M3691" s="23"/>
      <c r="N3691" s="23"/>
      <c r="O3691" s="23"/>
      <c r="P3691" s="94"/>
    </row>
    <row r="3692" spans="1:16" x14ac:dyDescent="0.2">
      <c r="A3692" s="33"/>
      <c r="B3692" s="34"/>
      <c r="C3692" s="35"/>
      <c r="D3692" s="23"/>
      <c r="E3692" s="23"/>
      <c r="F3692" s="23"/>
      <c r="G3692" s="23"/>
      <c r="H3692" s="23"/>
      <c r="I3692" s="23" t="s">
        <v>21</v>
      </c>
      <c r="J3692" s="23"/>
      <c r="K3692" s="23"/>
      <c r="L3692" s="23"/>
      <c r="M3692" s="23"/>
      <c r="N3692" s="23"/>
      <c r="O3692" s="23"/>
      <c r="P3692" s="94"/>
    </row>
    <row r="3693" spans="1:16" x14ac:dyDescent="0.2">
      <c r="A3693" s="33"/>
      <c r="B3693" s="34"/>
      <c r="C3693" s="35"/>
      <c r="D3693" s="23"/>
      <c r="E3693" s="23"/>
      <c r="F3693" s="23"/>
      <c r="G3693" s="23"/>
      <c r="H3693" s="23"/>
      <c r="I3693" s="23" t="s">
        <v>21</v>
      </c>
      <c r="J3693" s="23"/>
      <c r="K3693" s="23"/>
      <c r="L3693" s="23"/>
      <c r="M3693" s="23"/>
      <c r="N3693" s="23"/>
      <c r="O3693" s="23"/>
      <c r="P3693" s="94"/>
    </row>
    <row r="3694" spans="1:16" x14ac:dyDescent="0.2">
      <c r="A3694" s="33"/>
      <c r="B3694" s="34"/>
      <c r="C3694" s="35"/>
      <c r="D3694" s="23"/>
      <c r="E3694" s="23"/>
      <c r="F3694" s="23"/>
      <c r="G3694" s="23"/>
      <c r="H3694" s="23"/>
      <c r="I3694" s="23" t="s">
        <v>21</v>
      </c>
      <c r="J3694" s="23"/>
      <c r="K3694" s="23"/>
      <c r="L3694" s="23"/>
      <c r="M3694" s="23"/>
      <c r="N3694" s="23"/>
      <c r="O3694" s="23"/>
      <c r="P3694" s="94"/>
    </row>
    <row r="3695" spans="1:16" x14ac:dyDescent="0.2">
      <c r="A3695" s="33"/>
      <c r="B3695" s="34"/>
      <c r="C3695" s="35"/>
      <c r="D3695" s="23"/>
      <c r="E3695" s="23"/>
      <c r="F3695" s="23"/>
      <c r="G3695" s="23"/>
      <c r="H3695" s="23"/>
      <c r="I3695" s="23" t="s">
        <v>21</v>
      </c>
      <c r="J3695" s="23"/>
      <c r="K3695" s="23"/>
      <c r="L3695" s="23"/>
      <c r="M3695" s="23"/>
      <c r="N3695" s="23"/>
      <c r="O3695" s="23"/>
      <c r="P3695" s="94"/>
    </row>
    <row r="3696" spans="1:16" x14ac:dyDescent="0.2">
      <c r="A3696" s="33"/>
      <c r="B3696" s="34"/>
      <c r="C3696" s="35"/>
      <c r="D3696" s="23"/>
      <c r="E3696" s="23"/>
      <c r="F3696" s="23"/>
      <c r="G3696" s="23"/>
      <c r="H3696" s="23"/>
      <c r="I3696" s="23" t="s">
        <v>21</v>
      </c>
      <c r="J3696" s="23"/>
      <c r="K3696" s="23"/>
      <c r="L3696" s="23"/>
      <c r="M3696" s="23"/>
      <c r="N3696" s="23"/>
      <c r="O3696" s="23"/>
      <c r="P3696" s="94"/>
    </row>
    <row r="3697" spans="1:16" x14ac:dyDescent="0.2">
      <c r="A3697" s="33"/>
      <c r="B3697" s="34"/>
      <c r="C3697" s="35"/>
      <c r="D3697" s="23"/>
      <c r="E3697" s="23"/>
      <c r="F3697" s="23"/>
      <c r="G3697" s="23"/>
      <c r="H3697" s="23"/>
      <c r="I3697" s="23" t="s">
        <v>21</v>
      </c>
      <c r="J3697" s="23"/>
      <c r="K3697" s="23"/>
      <c r="L3697" s="23"/>
      <c r="M3697" s="23"/>
      <c r="N3697" s="23"/>
      <c r="O3697" s="23"/>
      <c r="P3697" s="94"/>
    </row>
    <row r="3698" spans="1:16" x14ac:dyDescent="0.2">
      <c r="A3698" s="33"/>
      <c r="B3698" s="34"/>
      <c r="C3698" s="35"/>
      <c r="D3698" s="23"/>
      <c r="E3698" s="23"/>
      <c r="F3698" s="23"/>
      <c r="G3698" s="23"/>
      <c r="H3698" s="23"/>
      <c r="I3698" s="23" t="s">
        <v>21</v>
      </c>
      <c r="J3698" s="23"/>
      <c r="K3698" s="23"/>
      <c r="L3698" s="23"/>
      <c r="M3698" s="23"/>
      <c r="N3698" s="23"/>
      <c r="O3698" s="23"/>
      <c r="P3698" s="94"/>
    </row>
    <row r="3699" spans="1:16" x14ac:dyDescent="0.2">
      <c r="A3699" s="33"/>
      <c r="B3699" s="34"/>
      <c r="C3699" s="35"/>
      <c r="D3699" s="23"/>
      <c r="E3699" s="23"/>
      <c r="F3699" s="23"/>
      <c r="G3699" s="23"/>
      <c r="H3699" s="23"/>
      <c r="I3699" s="23" t="s">
        <v>21</v>
      </c>
      <c r="J3699" s="23"/>
      <c r="K3699" s="23"/>
      <c r="L3699" s="23"/>
      <c r="M3699" s="23"/>
      <c r="N3699" s="23"/>
      <c r="O3699" s="23"/>
      <c r="P3699" s="94"/>
    </row>
    <row r="3700" spans="1:16" x14ac:dyDescent="0.2">
      <c r="A3700" s="33"/>
      <c r="B3700" s="34"/>
      <c r="C3700" s="35"/>
      <c r="D3700" s="23"/>
      <c r="E3700" s="23"/>
      <c r="F3700" s="23"/>
      <c r="G3700" s="23"/>
      <c r="H3700" s="23"/>
      <c r="I3700" s="23" t="s">
        <v>21</v>
      </c>
      <c r="J3700" s="23"/>
      <c r="K3700" s="23"/>
      <c r="L3700" s="23"/>
      <c r="M3700" s="23"/>
      <c r="N3700" s="23"/>
      <c r="O3700" s="23"/>
      <c r="P3700" s="94"/>
    </row>
    <row r="3701" spans="1:16" x14ac:dyDescent="0.2">
      <c r="A3701" s="33"/>
      <c r="B3701" s="34"/>
      <c r="C3701" s="35"/>
      <c r="D3701" s="23"/>
      <c r="E3701" s="23"/>
      <c r="F3701" s="23"/>
      <c r="G3701" s="23"/>
      <c r="H3701" s="23"/>
      <c r="I3701" s="23" t="s">
        <v>21</v>
      </c>
      <c r="J3701" s="23"/>
      <c r="K3701" s="23"/>
      <c r="L3701" s="23"/>
      <c r="M3701" s="23"/>
      <c r="N3701" s="23"/>
      <c r="O3701" s="23"/>
      <c r="P3701" s="94"/>
    </row>
    <row r="3702" spans="1:16" x14ac:dyDescent="0.2">
      <c r="A3702" s="33"/>
      <c r="B3702" s="34"/>
      <c r="C3702" s="35"/>
      <c r="D3702" s="23"/>
      <c r="E3702" s="23"/>
      <c r="F3702" s="23"/>
      <c r="G3702" s="23"/>
      <c r="H3702" s="23"/>
      <c r="I3702" s="23" t="s">
        <v>21</v>
      </c>
      <c r="J3702" s="23"/>
      <c r="K3702" s="23"/>
      <c r="L3702" s="23"/>
      <c r="M3702" s="23"/>
      <c r="N3702" s="23"/>
      <c r="O3702" s="23"/>
      <c r="P3702" s="94"/>
    </row>
    <row r="3703" spans="1:16" x14ac:dyDescent="0.2">
      <c r="A3703" s="33"/>
      <c r="B3703" s="34"/>
      <c r="C3703" s="35"/>
      <c r="D3703" s="23"/>
      <c r="E3703" s="23"/>
      <c r="F3703" s="23"/>
      <c r="G3703" s="23"/>
      <c r="H3703" s="23"/>
      <c r="I3703" s="23" t="s">
        <v>21</v>
      </c>
      <c r="J3703" s="23"/>
      <c r="K3703" s="23"/>
      <c r="L3703" s="23"/>
      <c r="M3703" s="23"/>
      <c r="N3703" s="23"/>
      <c r="O3703" s="23"/>
      <c r="P3703" s="94"/>
    </row>
    <row r="3704" spans="1:16" x14ac:dyDescent="0.2">
      <c r="A3704" s="33"/>
      <c r="B3704" s="34"/>
      <c r="C3704" s="35"/>
      <c r="D3704" s="23"/>
      <c r="E3704" s="23"/>
      <c r="F3704" s="23"/>
      <c r="G3704" s="23"/>
      <c r="H3704" s="23"/>
      <c r="I3704" s="23" t="s">
        <v>21</v>
      </c>
      <c r="J3704" s="23"/>
      <c r="K3704" s="23"/>
      <c r="L3704" s="23"/>
      <c r="M3704" s="23"/>
      <c r="N3704" s="23"/>
      <c r="O3704" s="23"/>
      <c r="P3704" s="94"/>
    </row>
    <row r="3705" spans="1:16" x14ac:dyDescent="0.2">
      <c r="A3705" s="33"/>
      <c r="B3705" s="34"/>
      <c r="C3705" s="35"/>
      <c r="D3705" s="23"/>
      <c r="E3705" s="23"/>
      <c r="F3705" s="23"/>
      <c r="G3705" s="23"/>
      <c r="H3705" s="23"/>
      <c r="I3705" s="23" t="s">
        <v>21</v>
      </c>
      <c r="J3705" s="23"/>
      <c r="K3705" s="23"/>
      <c r="L3705" s="23"/>
      <c r="M3705" s="23"/>
      <c r="N3705" s="23"/>
      <c r="O3705" s="23"/>
      <c r="P3705" s="94"/>
    </row>
    <row r="3706" spans="1:16" x14ac:dyDescent="0.2">
      <c r="A3706" s="33"/>
      <c r="B3706" s="34"/>
      <c r="C3706" s="35"/>
      <c r="D3706" s="23"/>
      <c r="E3706" s="23"/>
      <c r="F3706" s="23"/>
      <c r="G3706" s="23"/>
      <c r="H3706" s="23"/>
      <c r="I3706" s="23" t="s">
        <v>21</v>
      </c>
      <c r="J3706" s="23"/>
      <c r="K3706" s="23"/>
      <c r="L3706" s="23"/>
      <c r="M3706" s="23"/>
      <c r="N3706" s="23"/>
      <c r="O3706" s="23"/>
      <c r="P3706" s="94"/>
    </row>
    <row r="3707" spans="1:16" x14ac:dyDescent="0.2">
      <c r="A3707" s="33"/>
      <c r="B3707" s="34"/>
      <c r="C3707" s="35"/>
      <c r="D3707" s="23"/>
      <c r="E3707" s="23"/>
      <c r="F3707" s="23"/>
      <c r="G3707" s="23"/>
      <c r="H3707" s="23"/>
      <c r="I3707" s="23" t="s">
        <v>21</v>
      </c>
      <c r="J3707" s="23"/>
      <c r="K3707" s="23"/>
      <c r="L3707" s="23"/>
      <c r="M3707" s="23"/>
      <c r="N3707" s="23"/>
      <c r="O3707" s="23"/>
      <c r="P3707" s="94"/>
    </row>
    <row r="3708" spans="1:16" x14ac:dyDescent="0.2">
      <c r="A3708" s="33"/>
      <c r="B3708" s="34"/>
      <c r="C3708" s="35"/>
      <c r="D3708" s="23"/>
      <c r="E3708" s="23"/>
      <c r="F3708" s="23"/>
      <c r="G3708" s="23"/>
      <c r="H3708" s="23"/>
      <c r="I3708" s="23" t="s">
        <v>21</v>
      </c>
      <c r="J3708" s="23"/>
      <c r="K3708" s="23"/>
      <c r="L3708" s="23"/>
      <c r="M3708" s="23"/>
      <c r="N3708" s="23"/>
      <c r="O3708" s="23"/>
      <c r="P3708" s="94"/>
    </row>
    <row r="3709" spans="1:16" x14ac:dyDescent="0.2">
      <c r="A3709" s="33"/>
      <c r="B3709" s="34"/>
      <c r="C3709" s="35"/>
      <c r="D3709" s="23"/>
      <c r="E3709" s="23"/>
      <c r="F3709" s="23"/>
      <c r="G3709" s="23"/>
      <c r="H3709" s="23"/>
      <c r="I3709" s="23" t="s">
        <v>21</v>
      </c>
      <c r="J3709" s="23"/>
      <c r="K3709" s="23"/>
      <c r="L3709" s="23"/>
      <c r="M3709" s="23"/>
      <c r="N3709" s="23"/>
      <c r="O3709" s="23"/>
      <c r="P3709" s="94"/>
    </row>
    <row r="3710" spans="1:16" x14ac:dyDescent="0.2">
      <c r="A3710" s="33"/>
      <c r="B3710" s="34"/>
      <c r="C3710" s="35"/>
      <c r="D3710" s="23"/>
      <c r="E3710" s="23"/>
      <c r="F3710" s="23"/>
      <c r="G3710" s="23"/>
      <c r="H3710" s="23"/>
      <c r="I3710" s="23" t="s">
        <v>21</v>
      </c>
      <c r="J3710" s="23"/>
      <c r="K3710" s="23"/>
      <c r="L3710" s="23"/>
      <c r="M3710" s="23"/>
      <c r="N3710" s="23"/>
      <c r="O3710" s="23"/>
      <c r="P3710" s="94"/>
    </row>
    <row r="3711" spans="1:16" x14ac:dyDescent="0.2">
      <c r="A3711" s="33"/>
      <c r="B3711" s="34"/>
      <c r="C3711" s="35"/>
      <c r="D3711" s="23"/>
      <c r="E3711" s="23"/>
      <c r="F3711" s="23"/>
      <c r="G3711" s="23"/>
      <c r="H3711" s="23"/>
      <c r="I3711" s="23" t="s">
        <v>21</v>
      </c>
      <c r="J3711" s="23"/>
      <c r="K3711" s="23"/>
      <c r="L3711" s="23"/>
      <c r="M3711" s="23"/>
      <c r="N3711" s="23"/>
      <c r="O3711" s="23"/>
      <c r="P3711" s="94"/>
    </row>
    <row r="3712" spans="1:16" x14ac:dyDescent="0.2">
      <c r="A3712" s="33"/>
      <c r="B3712" s="34"/>
      <c r="C3712" s="35"/>
      <c r="D3712" s="23"/>
      <c r="E3712" s="23"/>
      <c r="F3712" s="23"/>
      <c r="G3712" s="23"/>
      <c r="H3712" s="23"/>
      <c r="I3712" s="23" t="s">
        <v>21</v>
      </c>
      <c r="J3712" s="23"/>
      <c r="K3712" s="23"/>
      <c r="L3712" s="23"/>
      <c r="M3712" s="23"/>
      <c r="N3712" s="23"/>
      <c r="O3712" s="23"/>
      <c r="P3712" s="94"/>
    </row>
    <row r="3713" spans="1:16" x14ac:dyDescent="0.2">
      <c r="A3713" s="33"/>
      <c r="B3713" s="34"/>
      <c r="C3713" s="35"/>
      <c r="D3713" s="23"/>
      <c r="E3713" s="23"/>
      <c r="F3713" s="23"/>
      <c r="G3713" s="23"/>
      <c r="H3713" s="23"/>
      <c r="I3713" s="23" t="s">
        <v>21</v>
      </c>
      <c r="J3713" s="23"/>
      <c r="K3713" s="23"/>
      <c r="L3713" s="23"/>
      <c r="M3713" s="23"/>
      <c r="N3713" s="23"/>
      <c r="O3713" s="23"/>
      <c r="P3713" s="94"/>
    </row>
    <row r="3714" spans="1:16" x14ac:dyDescent="0.2">
      <c r="A3714" s="33"/>
      <c r="B3714" s="34"/>
      <c r="C3714" s="35"/>
      <c r="D3714" s="23"/>
      <c r="E3714" s="23"/>
      <c r="F3714" s="23"/>
      <c r="G3714" s="23"/>
      <c r="H3714" s="23"/>
      <c r="I3714" s="23" t="s">
        <v>21</v>
      </c>
      <c r="J3714" s="23"/>
      <c r="K3714" s="23"/>
      <c r="L3714" s="23"/>
      <c r="M3714" s="23"/>
      <c r="N3714" s="23"/>
      <c r="O3714" s="23"/>
      <c r="P3714" s="94"/>
    </row>
    <row r="3715" spans="1:16" x14ac:dyDescent="0.2">
      <c r="A3715" s="33"/>
      <c r="B3715" s="34"/>
      <c r="C3715" s="35"/>
      <c r="D3715" s="23"/>
      <c r="E3715" s="23"/>
      <c r="F3715" s="23"/>
      <c r="G3715" s="23"/>
      <c r="H3715" s="23"/>
      <c r="I3715" s="23" t="s">
        <v>21</v>
      </c>
      <c r="J3715" s="23"/>
      <c r="K3715" s="23"/>
      <c r="L3715" s="23"/>
      <c r="M3715" s="23"/>
      <c r="N3715" s="23"/>
      <c r="O3715" s="23"/>
      <c r="P3715" s="94"/>
    </row>
    <row r="3716" spans="1:16" x14ac:dyDescent="0.2">
      <c r="A3716" s="33"/>
      <c r="B3716" s="34"/>
      <c r="C3716" s="35"/>
      <c r="D3716" s="23"/>
      <c r="E3716" s="23"/>
      <c r="F3716" s="23"/>
      <c r="G3716" s="23"/>
      <c r="H3716" s="23"/>
      <c r="I3716" s="23" t="s">
        <v>21</v>
      </c>
      <c r="J3716" s="23"/>
      <c r="K3716" s="23"/>
      <c r="L3716" s="23"/>
      <c r="M3716" s="23"/>
      <c r="N3716" s="23"/>
      <c r="O3716" s="23"/>
      <c r="P3716" s="94"/>
    </row>
    <row r="3717" spans="1:16" x14ac:dyDescent="0.2">
      <c r="A3717" s="33"/>
      <c r="B3717" s="34"/>
      <c r="C3717" s="35"/>
      <c r="D3717" s="23"/>
      <c r="E3717" s="23"/>
      <c r="F3717" s="23"/>
      <c r="G3717" s="23"/>
      <c r="H3717" s="23"/>
      <c r="I3717" s="23" t="s">
        <v>21</v>
      </c>
      <c r="J3717" s="23"/>
      <c r="K3717" s="23"/>
      <c r="L3717" s="23"/>
      <c r="M3717" s="23"/>
      <c r="N3717" s="23"/>
      <c r="O3717" s="23"/>
      <c r="P3717" s="94"/>
    </row>
    <row r="3718" spans="1:16" x14ac:dyDescent="0.2">
      <c r="A3718" s="33"/>
      <c r="B3718" s="34"/>
      <c r="C3718" s="35"/>
      <c r="D3718" s="23"/>
      <c r="E3718" s="23"/>
      <c r="F3718" s="23"/>
      <c r="G3718" s="23"/>
      <c r="H3718" s="23"/>
      <c r="I3718" s="23" t="s">
        <v>21</v>
      </c>
      <c r="J3718" s="23"/>
      <c r="K3718" s="23"/>
      <c r="L3718" s="23"/>
      <c r="M3718" s="23"/>
      <c r="N3718" s="23"/>
      <c r="O3718" s="23"/>
      <c r="P3718" s="94"/>
    </row>
    <row r="3719" spans="1:16" x14ac:dyDescent="0.2">
      <c r="A3719" s="33"/>
      <c r="B3719" s="34"/>
      <c r="C3719" s="35"/>
      <c r="D3719" s="23"/>
      <c r="E3719" s="23"/>
      <c r="F3719" s="23"/>
      <c r="G3719" s="23"/>
      <c r="H3719" s="23"/>
      <c r="I3719" s="23" t="s">
        <v>21</v>
      </c>
      <c r="J3719" s="23"/>
      <c r="K3719" s="23"/>
      <c r="L3719" s="23"/>
      <c r="M3719" s="23"/>
      <c r="N3719" s="23"/>
      <c r="O3719" s="23"/>
      <c r="P3719" s="94"/>
    </row>
    <row r="3720" spans="1:16" x14ac:dyDescent="0.2">
      <c r="A3720" s="33"/>
      <c r="B3720" s="34"/>
      <c r="C3720" s="35"/>
      <c r="D3720" s="23"/>
      <c r="E3720" s="23"/>
      <c r="F3720" s="23"/>
      <c r="G3720" s="23"/>
      <c r="H3720" s="23"/>
      <c r="I3720" s="23" t="s">
        <v>21</v>
      </c>
      <c r="J3720" s="23"/>
      <c r="K3720" s="23"/>
      <c r="L3720" s="23"/>
      <c r="M3720" s="23"/>
      <c r="N3720" s="23"/>
      <c r="O3720" s="23"/>
      <c r="P3720" s="94"/>
    </row>
    <row r="3721" spans="1:16" x14ac:dyDescent="0.2">
      <c r="A3721" s="33"/>
      <c r="B3721" s="34"/>
      <c r="C3721" s="35"/>
      <c r="D3721" s="23"/>
      <c r="E3721" s="23"/>
      <c r="F3721" s="23"/>
      <c r="G3721" s="23"/>
      <c r="H3721" s="23"/>
      <c r="I3721" s="23" t="s">
        <v>21</v>
      </c>
      <c r="J3721" s="23"/>
      <c r="K3721" s="23"/>
      <c r="L3721" s="23"/>
      <c r="M3721" s="23"/>
      <c r="N3721" s="23"/>
      <c r="O3721" s="23"/>
      <c r="P3721" s="94"/>
    </row>
    <row r="3722" spans="1:16" x14ac:dyDescent="0.2">
      <c r="A3722" s="33"/>
      <c r="B3722" s="34"/>
      <c r="C3722" s="35"/>
      <c r="D3722" s="23"/>
      <c r="E3722" s="23"/>
      <c r="F3722" s="23"/>
      <c r="G3722" s="23"/>
      <c r="H3722" s="23"/>
      <c r="I3722" s="23" t="s">
        <v>21</v>
      </c>
      <c r="J3722" s="23"/>
      <c r="K3722" s="23"/>
      <c r="L3722" s="23"/>
      <c r="M3722" s="23"/>
      <c r="N3722" s="23"/>
      <c r="O3722" s="23"/>
      <c r="P3722" s="94"/>
    </row>
    <row r="3723" spans="1:16" x14ac:dyDescent="0.2">
      <c r="A3723" s="33"/>
      <c r="B3723" s="34"/>
      <c r="C3723" s="35"/>
      <c r="D3723" s="23"/>
      <c r="E3723" s="23"/>
      <c r="F3723" s="23"/>
      <c r="G3723" s="23"/>
      <c r="H3723" s="23"/>
      <c r="I3723" s="23" t="s">
        <v>21</v>
      </c>
      <c r="J3723" s="23"/>
      <c r="K3723" s="23"/>
      <c r="L3723" s="23"/>
      <c r="M3723" s="23"/>
      <c r="N3723" s="23"/>
      <c r="O3723" s="23"/>
      <c r="P3723" s="94"/>
    </row>
    <row r="3724" spans="1:16" x14ac:dyDescent="0.2">
      <c r="A3724" s="33"/>
      <c r="B3724" s="34"/>
      <c r="C3724" s="35"/>
      <c r="D3724" s="23"/>
      <c r="E3724" s="23"/>
      <c r="F3724" s="23"/>
      <c r="G3724" s="23"/>
      <c r="H3724" s="23"/>
      <c r="I3724" s="23" t="s">
        <v>21</v>
      </c>
      <c r="J3724" s="23"/>
      <c r="K3724" s="23"/>
      <c r="L3724" s="23"/>
      <c r="M3724" s="23"/>
      <c r="N3724" s="23"/>
      <c r="O3724" s="23"/>
      <c r="P3724" s="94"/>
    </row>
    <row r="3725" spans="1:16" x14ac:dyDescent="0.2">
      <c r="A3725" s="33"/>
      <c r="B3725" s="34"/>
      <c r="C3725" s="35"/>
      <c r="D3725" s="23"/>
      <c r="E3725" s="23"/>
      <c r="F3725" s="23"/>
      <c r="G3725" s="23"/>
      <c r="H3725" s="23"/>
      <c r="I3725" s="23" t="s">
        <v>21</v>
      </c>
      <c r="J3725" s="23"/>
      <c r="K3725" s="23"/>
      <c r="L3725" s="23"/>
      <c r="M3725" s="23"/>
      <c r="N3725" s="23"/>
      <c r="O3725" s="23"/>
      <c r="P3725" s="94"/>
    </row>
    <row r="3726" spans="1:16" x14ac:dyDescent="0.2">
      <c r="A3726" s="33"/>
      <c r="B3726" s="34"/>
      <c r="C3726" s="35"/>
      <c r="D3726" s="23"/>
      <c r="E3726" s="23"/>
      <c r="F3726" s="23"/>
      <c r="G3726" s="23"/>
      <c r="H3726" s="23"/>
      <c r="I3726" s="23" t="s">
        <v>21</v>
      </c>
      <c r="J3726" s="23"/>
      <c r="K3726" s="23"/>
      <c r="L3726" s="23"/>
      <c r="M3726" s="23"/>
      <c r="N3726" s="23"/>
      <c r="O3726" s="23"/>
      <c r="P3726" s="94"/>
    </row>
    <row r="3727" spans="1:16" x14ac:dyDescent="0.2">
      <c r="A3727" s="33"/>
      <c r="B3727" s="34"/>
      <c r="C3727" s="35"/>
      <c r="D3727" s="23"/>
      <c r="E3727" s="23"/>
      <c r="F3727" s="23"/>
      <c r="G3727" s="23"/>
      <c r="H3727" s="23"/>
      <c r="I3727" s="23" t="s">
        <v>21</v>
      </c>
      <c r="J3727" s="23"/>
      <c r="K3727" s="23"/>
      <c r="L3727" s="23"/>
      <c r="M3727" s="23"/>
      <c r="N3727" s="23"/>
      <c r="O3727" s="23"/>
      <c r="P3727" s="94"/>
    </row>
    <row r="3728" spans="1:16" x14ac:dyDescent="0.2">
      <c r="A3728" s="33"/>
      <c r="B3728" s="34"/>
      <c r="C3728" s="35"/>
      <c r="D3728" s="23"/>
      <c r="E3728" s="23"/>
      <c r="F3728" s="23"/>
      <c r="G3728" s="23"/>
      <c r="H3728" s="23"/>
      <c r="I3728" s="23" t="s">
        <v>21</v>
      </c>
      <c r="J3728" s="23"/>
      <c r="K3728" s="23"/>
      <c r="L3728" s="23"/>
      <c r="M3728" s="23"/>
      <c r="N3728" s="23"/>
      <c r="O3728" s="23"/>
      <c r="P3728" s="94"/>
    </row>
    <row r="3729" spans="1:16" x14ac:dyDescent="0.2">
      <c r="A3729" s="33"/>
      <c r="B3729" s="34"/>
      <c r="C3729" s="35"/>
      <c r="D3729" s="23"/>
      <c r="E3729" s="23"/>
      <c r="F3729" s="23"/>
      <c r="G3729" s="23"/>
      <c r="H3729" s="23"/>
      <c r="I3729" s="23" t="s">
        <v>21</v>
      </c>
      <c r="J3729" s="23"/>
      <c r="K3729" s="23"/>
      <c r="L3729" s="23"/>
      <c r="M3729" s="23"/>
      <c r="N3729" s="23"/>
      <c r="O3729" s="23"/>
      <c r="P3729" s="94"/>
    </row>
    <row r="3730" spans="1:16" x14ac:dyDescent="0.2">
      <c r="A3730" s="33"/>
      <c r="B3730" s="34"/>
      <c r="C3730" s="35"/>
      <c r="D3730" s="23"/>
      <c r="E3730" s="23"/>
      <c r="F3730" s="23"/>
      <c r="G3730" s="23"/>
      <c r="H3730" s="23"/>
      <c r="I3730" s="23" t="s">
        <v>21</v>
      </c>
      <c r="J3730" s="23"/>
      <c r="K3730" s="23"/>
      <c r="L3730" s="23"/>
      <c r="M3730" s="23"/>
      <c r="N3730" s="23"/>
      <c r="O3730" s="23"/>
      <c r="P3730" s="94"/>
    </row>
    <row r="3731" spans="1:16" x14ac:dyDescent="0.2">
      <c r="A3731" s="33"/>
      <c r="B3731" s="34"/>
      <c r="C3731" s="35"/>
      <c r="D3731" s="23"/>
      <c r="E3731" s="23"/>
      <c r="F3731" s="23"/>
      <c r="G3731" s="23"/>
      <c r="H3731" s="23"/>
      <c r="I3731" s="23" t="s">
        <v>21</v>
      </c>
      <c r="J3731" s="23"/>
      <c r="K3731" s="23"/>
      <c r="L3731" s="23"/>
      <c r="M3731" s="23"/>
      <c r="N3731" s="23"/>
      <c r="O3731" s="23"/>
      <c r="P3731" s="94"/>
    </row>
    <row r="3732" spans="1:16" x14ac:dyDescent="0.2">
      <c r="A3732" s="33"/>
      <c r="B3732" s="34"/>
      <c r="C3732" s="35"/>
      <c r="D3732" s="23"/>
      <c r="E3732" s="23"/>
      <c r="F3732" s="23"/>
      <c r="G3732" s="23"/>
      <c r="H3732" s="23"/>
      <c r="I3732" s="23" t="s">
        <v>21</v>
      </c>
      <c r="J3732" s="23"/>
      <c r="K3732" s="23"/>
      <c r="L3732" s="23"/>
      <c r="M3732" s="23"/>
      <c r="N3732" s="23"/>
      <c r="O3732" s="23"/>
      <c r="P3732" s="94"/>
    </row>
    <row r="3733" spans="1:16" x14ac:dyDescent="0.2">
      <c r="A3733" s="33"/>
      <c r="B3733" s="34"/>
      <c r="C3733" s="35"/>
      <c r="D3733" s="23"/>
      <c r="E3733" s="23"/>
      <c r="F3733" s="23"/>
      <c r="G3733" s="23"/>
      <c r="H3733" s="23"/>
      <c r="I3733" s="23" t="s">
        <v>21</v>
      </c>
      <c r="J3733" s="23"/>
      <c r="K3733" s="23"/>
      <c r="L3733" s="23"/>
      <c r="M3733" s="23"/>
      <c r="N3733" s="23"/>
      <c r="O3733" s="23"/>
      <c r="P3733" s="94"/>
    </row>
    <row r="3734" spans="1:16" x14ac:dyDescent="0.2">
      <c r="A3734" s="33"/>
      <c r="B3734" s="34"/>
      <c r="C3734" s="35"/>
      <c r="D3734" s="23"/>
      <c r="E3734" s="23"/>
      <c r="F3734" s="23"/>
      <c r="G3734" s="23"/>
      <c r="H3734" s="23"/>
      <c r="I3734" s="23" t="s">
        <v>21</v>
      </c>
      <c r="J3734" s="23"/>
      <c r="K3734" s="23"/>
      <c r="L3734" s="23"/>
      <c r="M3734" s="23"/>
      <c r="N3734" s="23"/>
      <c r="O3734" s="23"/>
      <c r="P3734" s="94"/>
    </row>
    <row r="3735" spans="1:16" x14ac:dyDescent="0.2">
      <c r="A3735" s="33"/>
      <c r="B3735" s="34"/>
      <c r="C3735" s="35"/>
      <c r="D3735" s="23"/>
      <c r="E3735" s="23"/>
      <c r="F3735" s="23"/>
      <c r="G3735" s="23"/>
      <c r="H3735" s="23"/>
      <c r="I3735" s="23" t="s">
        <v>21</v>
      </c>
      <c r="J3735" s="23"/>
      <c r="K3735" s="23"/>
      <c r="L3735" s="23"/>
      <c r="M3735" s="23"/>
      <c r="N3735" s="23"/>
      <c r="O3735" s="23"/>
      <c r="P3735" s="94"/>
    </row>
    <row r="3736" spans="1:16" x14ac:dyDescent="0.2">
      <c r="A3736" s="33"/>
      <c r="B3736" s="34"/>
      <c r="C3736" s="35"/>
      <c r="D3736" s="23"/>
      <c r="E3736" s="23"/>
      <c r="F3736" s="23"/>
      <c r="G3736" s="23"/>
      <c r="H3736" s="23"/>
      <c r="I3736" s="23" t="s">
        <v>21</v>
      </c>
      <c r="J3736" s="23"/>
      <c r="K3736" s="23"/>
      <c r="L3736" s="23"/>
      <c r="M3736" s="23"/>
      <c r="N3736" s="23"/>
      <c r="O3736" s="23"/>
      <c r="P3736" s="94"/>
    </row>
    <row r="3737" spans="1:16" x14ac:dyDescent="0.2">
      <c r="A3737" s="33"/>
      <c r="B3737" s="34"/>
      <c r="C3737" s="35"/>
      <c r="D3737" s="23"/>
      <c r="E3737" s="23"/>
      <c r="F3737" s="23"/>
      <c r="G3737" s="23"/>
      <c r="H3737" s="23"/>
      <c r="I3737" s="23" t="s">
        <v>21</v>
      </c>
      <c r="J3737" s="23"/>
      <c r="K3737" s="23"/>
      <c r="L3737" s="23"/>
      <c r="M3737" s="23"/>
      <c r="N3737" s="23"/>
      <c r="O3737" s="23"/>
      <c r="P3737" s="94"/>
    </row>
    <row r="3738" spans="1:16" x14ac:dyDescent="0.2">
      <c r="A3738" s="33"/>
      <c r="B3738" s="34"/>
      <c r="C3738" s="35"/>
      <c r="D3738" s="23"/>
      <c r="E3738" s="23"/>
      <c r="F3738" s="23"/>
      <c r="G3738" s="23"/>
      <c r="H3738" s="23"/>
      <c r="I3738" s="23" t="s">
        <v>21</v>
      </c>
      <c r="J3738" s="23"/>
      <c r="K3738" s="23"/>
      <c r="L3738" s="23"/>
      <c r="M3738" s="23"/>
      <c r="N3738" s="23"/>
      <c r="O3738" s="23"/>
      <c r="P3738" s="94"/>
    </row>
    <row r="3739" spans="1:16" x14ac:dyDescent="0.2">
      <c r="A3739" s="33"/>
      <c r="B3739" s="34"/>
      <c r="C3739" s="35"/>
      <c r="D3739" s="23"/>
      <c r="E3739" s="23"/>
      <c r="F3739" s="23"/>
      <c r="G3739" s="23"/>
      <c r="H3739" s="23"/>
      <c r="I3739" s="23" t="s">
        <v>21</v>
      </c>
      <c r="J3739" s="23"/>
      <c r="K3739" s="23"/>
      <c r="L3739" s="23"/>
      <c r="M3739" s="23"/>
      <c r="N3739" s="23"/>
      <c r="O3739" s="23"/>
      <c r="P3739" s="94"/>
    </row>
    <row r="3740" spans="1:16" x14ac:dyDescent="0.2">
      <c r="A3740" s="33"/>
      <c r="B3740" s="34"/>
      <c r="C3740" s="35"/>
      <c r="D3740" s="23"/>
      <c r="E3740" s="23"/>
      <c r="F3740" s="23"/>
      <c r="G3740" s="23"/>
      <c r="H3740" s="23"/>
      <c r="I3740" s="23" t="s">
        <v>21</v>
      </c>
      <c r="J3740" s="23"/>
      <c r="K3740" s="23"/>
      <c r="L3740" s="23"/>
      <c r="M3740" s="23"/>
      <c r="N3740" s="23"/>
      <c r="O3740" s="23"/>
      <c r="P3740" s="94"/>
    </row>
    <row r="3741" spans="1:16" x14ac:dyDescent="0.2">
      <c r="A3741" s="33"/>
      <c r="B3741" s="34"/>
      <c r="C3741" s="35"/>
      <c r="D3741" s="23"/>
      <c r="E3741" s="23"/>
      <c r="F3741" s="23"/>
      <c r="G3741" s="23"/>
      <c r="H3741" s="23"/>
      <c r="I3741" s="23" t="s">
        <v>21</v>
      </c>
      <c r="J3741" s="23"/>
      <c r="K3741" s="23"/>
      <c r="L3741" s="23"/>
      <c r="M3741" s="23"/>
      <c r="N3741" s="23"/>
      <c r="O3741" s="23"/>
      <c r="P3741" s="94"/>
    </row>
    <row r="3742" spans="1:16" x14ac:dyDescent="0.2">
      <c r="A3742" s="33"/>
      <c r="B3742" s="34"/>
      <c r="C3742" s="35"/>
      <c r="D3742" s="23"/>
      <c r="E3742" s="23"/>
      <c r="F3742" s="23"/>
      <c r="G3742" s="23"/>
      <c r="H3742" s="23"/>
      <c r="I3742" s="23" t="s">
        <v>21</v>
      </c>
      <c r="J3742" s="23"/>
      <c r="K3742" s="23"/>
      <c r="L3742" s="23"/>
      <c r="M3742" s="23"/>
      <c r="N3742" s="23"/>
      <c r="O3742" s="23"/>
      <c r="P3742" s="94"/>
    </row>
    <row r="3743" spans="1:16" x14ac:dyDescent="0.2">
      <c r="A3743" s="33"/>
      <c r="B3743" s="34"/>
      <c r="C3743" s="35"/>
      <c r="D3743" s="23"/>
      <c r="E3743" s="23"/>
      <c r="F3743" s="23"/>
      <c r="G3743" s="23"/>
      <c r="H3743" s="23"/>
      <c r="I3743" s="23" t="s">
        <v>21</v>
      </c>
      <c r="J3743" s="23"/>
      <c r="K3743" s="23"/>
      <c r="L3743" s="23"/>
      <c r="M3743" s="23"/>
      <c r="N3743" s="23"/>
      <c r="O3743" s="23"/>
      <c r="P3743" s="94"/>
    </row>
    <row r="3744" spans="1:16" x14ac:dyDescent="0.2">
      <c r="A3744" s="33"/>
      <c r="B3744" s="34"/>
      <c r="C3744" s="35"/>
      <c r="D3744" s="23"/>
      <c r="E3744" s="23"/>
      <c r="F3744" s="23"/>
      <c r="G3744" s="23"/>
      <c r="H3744" s="23"/>
      <c r="I3744" s="23" t="s">
        <v>21</v>
      </c>
      <c r="J3744" s="23"/>
      <c r="K3744" s="23"/>
      <c r="L3744" s="23"/>
      <c r="M3744" s="23"/>
      <c r="N3744" s="23"/>
      <c r="O3744" s="23"/>
      <c r="P3744" s="94"/>
    </row>
    <row r="3745" spans="1:16" x14ac:dyDescent="0.2">
      <c r="A3745" s="33"/>
      <c r="B3745" s="34"/>
      <c r="C3745" s="35"/>
      <c r="D3745" s="23"/>
      <c r="E3745" s="23"/>
      <c r="F3745" s="23"/>
      <c r="G3745" s="23"/>
      <c r="H3745" s="23"/>
      <c r="I3745" s="23" t="s">
        <v>21</v>
      </c>
      <c r="J3745" s="23"/>
      <c r="K3745" s="23"/>
      <c r="L3745" s="23"/>
      <c r="M3745" s="23"/>
      <c r="N3745" s="23"/>
      <c r="O3745" s="23"/>
      <c r="P3745" s="94"/>
    </row>
    <row r="3746" spans="1:16" x14ac:dyDescent="0.2">
      <c r="A3746" s="33"/>
      <c r="B3746" s="34"/>
      <c r="C3746" s="35"/>
      <c r="D3746" s="23"/>
      <c r="E3746" s="23"/>
      <c r="F3746" s="23"/>
      <c r="G3746" s="23"/>
      <c r="H3746" s="23"/>
      <c r="I3746" s="23" t="s">
        <v>21</v>
      </c>
      <c r="J3746" s="23"/>
      <c r="K3746" s="23"/>
      <c r="L3746" s="23"/>
      <c r="M3746" s="23"/>
      <c r="N3746" s="23"/>
      <c r="O3746" s="23"/>
      <c r="P3746" s="94"/>
    </row>
    <row r="3747" spans="1:16" x14ac:dyDescent="0.2">
      <c r="A3747" s="33"/>
      <c r="B3747" s="34"/>
      <c r="C3747" s="35"/>
      <c r="D3747" s="23"/>
      <c r="E3747" s="23"/>
      <c r="F3747" s="23"/>
      <c r="G3747" s="23"/>
      <c r="H3747" s="23"/>
      <c r="I3747" s="23" t="s">
        <v>21</v>
      </c>
      <c r="J3747" s="23"/>
      <c r="K3747" s="23"/>
      <c r="L3747" s="23"/>
      <c r="M3747" s="23"/>
      <c r="N3747" s="23"/>
      <c r="O3747" s="23"/>
      <c r="P3747" s="94"/>
    </row>
    <row r="3748" spans="1:16" x14ac:dyDescent="0.2">
      <c r="A3748" s="33"/>
      <c r="B3748" s="34"/>
      <c r="C3748" s="35"/>
      <c r="D3748" s="23"/>
      <c r="E3748" s="23"/>
      <c r="F3748" s="23"/>
      <c r="G3748" s="23"/>
      <c r="H3748" s="23"/>
      <c r="I3748" s="23" t="s">
        <v>21</v>
      </c>
      <c r="J3748" s="23"/>
      <c r="K3748" s="23"/>
      <c r="L3748" s="23"/>
      <c r="M3748" s="23"/>
      <c r="N3748" s="23"/>
      <c r="O3748" s="23"/>
      <c r="P3748" s="94"/>
    </row>
    <row r="3749" spans="1:16" x14ac:dyDescent="0.2">
      <c r="A3749" s="33"/>
      <c r="B3749" s="34"/>
      <c r="C3749" s="35"/>
      <c r="D3749" s="23"/>
      <c r="E3749" s="23"/>
      <c r="F3749" s="23"/>
      <c r="G3749" s="23"/>
      <c r="H3749" s="23"/>
      <c r="I3749" s="23" t="s">
        <v>21</v>
      </c>
      <c r="J3749" s="23"/>
      <c r="K3749" s="23"/>
      <c r="L3749" s="23"/>
      <c r="M3749" s="23"/>
      <c r="N3749" s="23"/>
      <c r="O3749" s="23"/>
      <c r="P3749" s="94"/>
    </row>
    <row r="3750" spans="1:16" x14ac:dyDescent="0.2">
      <c r="A3750" s="33"/>
      <c r="B3750" s="34"/>
      <c r="C3750" s="35"/>
      <c r="D3750" s="23"/>
      <c r="E3750" s="23"/>
      <c r="F3750" s="23"/>
      <c r="G3750" s="23"/>
      <c r="H3750" s="23"/>
      <c r="I3750" s="23" t="s">
        <v>21</v>
      </c>
      <c r="J3750" s="23"/>
      <c r="K3750" s="23"/>
      <c r="L3750" s="23"/>
      <c r="M3750" s="23"/>
      <c r="N3750" s="23"/>
      <c r="O3750" s="23"/>
      <c r="P3750" s="94"/>
    </row>
    <row r="3751" spans="1:16" x14ac:dyDescent="0.2">
      <c r="A3751" s="33"/>
      <c r="B3751" s="34"/>
      <c r="C3751" s="35"/>
      <c r="D3751" s="23"/>
      <c r="E3751" s="23"/>
      <c r="F3751" s="23"/>
      <c r="G3751" s="23"/>
      <c r="H3751" s="23"/>
      <c r="I3751" s="23" t="s">
        <v>21</v>
      </c>
      <c r="J3751" s="23"/>
      <c r="K3751" s="23"/>
      <c r="L3751" s="23"/>
      <c r="M3751" s="23"/>
      <c r="N3751" s="23"/>
      <c r="O3751" s="23"/>
      <c r="P3751" s="94"/>
    </row>
    <row r="3752" spans="1:16" x14ac:dyDescent="0.2">
      <c r="A3752" s="33"/>
      <c r="B3752" s="34"/>
      <c r="C3752" s="35"/>
      <c r="D3752" s="23"/>
      <c r="E3752" s="23"/>
      <c r="F3752" s="23"/>
      <c r="G3752" s="23"/>
      <c r="H3752" s="23"/>
      <c r="I3752" s="23" t="s">
        <v>21</v>
      </c>
      <c r="J3752" s="23"/>
      <c r="K3752" s="23"/>
      <c r="L3752" s="23"/>
      <c r="M3752" s="23"/>
      <c r="N3752" s="23"/>
      <c r="O3752" s="23"/>
      <c r="P3752" s="94"/>
    </row>
    <row r="3753" spans="1:16" x14ac:dyDescent="0.2">
      <c r="A3753" s="33"/>
      <c r="B3753" s="34"/>
      <c r="C3753" s="35"/>
      <c r="D3753" s="23"/>
      <c r="E3753" s="23"/>
      <c r="F3753" s="23"/>
      <c r="G3753" s="23"/>
      <c r="H3753" s="23"/>
      <c r="I3753" s="23" t="s">
        <v>21</v>
      </c>
      <c r="J3753" s="23"/>
      <c r="K3753" s="23"/>
      <c r="L3753" s="23"/>
      <c r="M3753" s="23"/>
      <c r="N3753" s="23"/>
      <c r="O3753" s="23"/>
      <c r="P3753" s="94"/>
    </row>
    <row r="3754" spans="1:16" x14ac:dyDescent="0.2">
      <c r="A3754" s="33"/>
      <c r="B3754" s="34"/>
      <c r="C3754" s="35"/>
      <c r="D3754" s="23"/>
      <c r="E3754" s="23"/>
      <c r="F3754" s="23"/>
      <c r="G3754" s="23"/>
      <c r="H3754" s="23"/>
      <c r="I3754" s="23" t="s">
        <v>21</v>
      </c>
      <c r="J3754" s="23"/>
      <c r="K3754" s="23"/>
      <c r="L3754" s="23"/>
      <c r="M3754" s="23"/>
      <c r="N3754" s="23"/>
      <c r="O3754" s="23"/>
      <c r="P3754" s="94"/>
    </row>
    <row r="3755" spans="1:16" x14ac:dyDescent="0.2">
      <c r="A3755" s="33"/>
      <c r="B3755" s="34"/>
      <c r="C3755" s="35"/>
      <c r="D3755" s="23"/>
      <c r="E3755" s="23"/>
      <c r="F3755" s="23"/>
      <c r="G3755" s="23"/>
      <c r="H3755" s="23"/>
      <c r="I3755" s="23" t="s">
        <v>21</v>
      </c>
      <c r="J3755" s="23"/>
      <c r="K3755" s="23"/>
      <c r="L3755" s="23"/>
      <c r="M3755" s="23"/>
      <c r="N3755" s="23"/>
      <c r="O3755" s="23"/>
      <c r="P3755" s="94"/>
    </row>
    <row r="3756" spans="1:16" x14ac:dyDescent="0.2">
      <c r="A3756" s="33"/>
      <c r="B3756" s="34"/>
      <c r="C3756" s="35"/>
      <c r="D3756" s="23"/>
      <c r="E3756" s="23"/>
      <c r="F3756" s="23"/>
      <c r="G3756" s="23"/>
      <c r="H3756" s="23"/>
      <c r="I3756" s="23" t="s">
        <v>21</v>
      </c>
      <c r="J3756" s="23"/>
      <c r="K3756" s="23"/>
      <c r="L3756" s="23"/>
      <c r="M3756" s="23"/>
      <c r="N3756" s="23"/>
      <c r="O3756" s="23"/>
      <c r="P3756" s="94"/>
    </row>
    <row r="3757" spans="1:16" x14ac:dyDescent="0.2">
      <c r="A3757" s="33"/>
      <c r="B3757" s="34"/>
      <c r="C3757" s="35"/>
      <c r="D3757" s="23"/>
      <c r="E3757" s="23"/>
      <c r="F3757" s="23"/>
      <c r="G3757" s="23"/>
      <c r="H3757" s="23"/>
      <c r="I3757" s="23" t="s">
        <v>21</v>
      </c>
      <c r="J3757" s="23"/>
      <c r="K3757" s="23"/>
      <c r="L3757" s="23"/>
      <c r="M3757" s="23"/>
      <c r="N3757" s="23"/>
      <c r="O3757" s="23"/>
      <c r="P3757" s="94"/>
    </row>
    <row r="3758" spans="1:16" x14ac:dyDescent="0.2">
      <c r="A3758" s="33"/>
      <c r="B3758" s="34"/>
      <c r="C3758" s="35"/>
      <c r="D3758" s="23"/>
      <c r="E3758" s="23"/>
      <c r="F3758" s="23"/>
      <c r="G3758" s="23"/>
      <c r="H3758" s="23"/>
      <c r="I3758" s="23" t="s">
        <v>21</v>
      </c>
      <c r="J3758" s="23"/>
      <c r="K3758" s="23"/>
      <c r="L3758" s="23"/>
      <c r="M3758" s="23"/>
      <c r="N3758" s="23"/>
      <c r="O3758" s="23"/>
      <c r="P3758" s="94"/>
    </row>
    <row r="3759" spans="1:16" x14ac:dyDescent="0.2">
      <c r="A3759" s="33"/>
      <c r="B3759" s="34"/>
      <c r="C3759" s="35"/>
      <c r="D3759" s="23"/>
      <c r="E3759" s="23"/>
      <c r="F3759" s="23"/>
      <c r="G3759" s="23"/>
      <c r="H3759" s="23"/>
      <c r="I3759" s="23" t="s">
        <v>21</v>
      </c>
      <c r="J3759" s="23"/>
      <c r="K3759" s="23"/>
      <c r="L3759" s="23"/>
      <c r="M3759" s="23"/>
      <c r="N3759" s="23"/>
      <c r="O3759" s="23"/>
      <c r="P3759" s="94"/>
    </row>
    <row r="3760" spans="1:16" x14ac:dyDescent="0.2">
      <c r="A3760" s="33"/>
      <c r="B3760" s="34"/>
      <c r="C3760" s="35"/>
      <c r="D3760" s="23"/>
      <c r="E3760" s="23"/>
      <c r="F3760" s="23"/>
      <c r="G3760" s="23"/>
      <c r="H3760" s="23"/>
      <c r="I3760" s="23" t="s">
        <v>21</v>
      </c>
      <c r="J3760" s="23"/>
      <c r="K3760" s="23"/>
      <c r="L3760" s="23"/>
      <c r="M3760" s="23"/>
      <c r="N3760" s="23"/>
      <c r="O3760" s="23"/>
      <c r="P3760" s="94"/>
    </row>
    <row r="3761" spans="1:16" x14ac:dyDescent="0.2">
      <c r="A3761" s="33"/>
      <c r="B3761" s="34"/>
      <c r="C3761" s="35"/>
      <c r="D3761" s="23"/>
      <c r="E3761" s="23"/>
      <c r="F3761" s="23"/>
      <c r="G3761" s="23"/>
      <c r="H3761" s="23"/>
      <c r="I3761" s="23" t="s">
        <v>21</v>
      </c>
      <c r="J3761" s="23"/>
      <c r="K3761" s="23"/>
      <c r="L3761" s="23"/>
      <c r="M3761" s="23"/>
      <c r="N3761" s="23"/>
      <c r="O3761" s="23"/>
      <c r="P3761" s="94"/>
    </row>
    <row r="3762" spans="1:16" x14ac:dyDescent="0.2">
      <c r="A3762" s="33"/>
      <c r="B3762" s="34"/>
      <c r="C3762" s="35"/>
      <c r="D3762" s="23"/>
      <c r="E3762" s="23"/>
      <c r="F3762" s="23"/>
      <c r="G3762" s="23"/>
      <c r="H3762" s="23"/>
      <c r="I3762" s="23" t="s">
        <v>21</v>
      </c>
      <c r="J3762" s="23"/>
      <c r="K3762" s="23"/>
      <c r="L3762" s="23"/>
      <c r="M3762" s="23"/>
      <c r="N3762" s="23"/>
      <c r="O3762" s="23"/>
      <c r="P3762" s="94"/>
    </row>
    <row r="3763" spans="1:16" x14ac:dyDescent="0.2">
      <c r="A3763" s="33"/>
      <c r="B3763" s="34"/>
      <c r="C3763" s="35"/>
      <c r="D3763" s="23"/>
      <c r="E3763" s="23"/>
      <c r="F3763" s="23"/>
      <c r="G3763" s="23"/>
      <c r="H3763" s="23"/>
      <c r="I3763" s="23" t="s">
        <v>21</v>
      </c>
      <c r="J3763" s="23"/>
      <c r="K3763" s="23"/>
      <c r="L3763" s="23"/>
      <c r="M3763" s="23"/>
      <c r="N3763" s="23"/>
      <c r="O3763" s="23"/>
      <c r="P3763" s="94"/>
    </row>
    <row r="3764" spans="1:16" x14ac:dyDescent="0.2">
      <c r="A3764" s="33"/>
      <c r="B3764" s="34"/>
      <c r="C3764" s="35"/>
      <c r="D3764" s="23"/>
      <c r="E3764" s="23"/>
      <c r="F3764" s="23"/>
      <c r="G3764" s="23"/>
      <c r="H3764" s="23"/>
      <c r="I3764" s="23" t="s">
        <v>21</v>
      </c>
      <c r="J3764" s="23"/>
      <c r="K3764" s="23"/>
      <c r="L3764" s="23"/>
      <c r="M3764" s="23"/>
      <c r="N3764" s="23"/>
      <c r="O3764" s="23"/>
      <c r="P3764" s="94"/>
    </row>
    <row r="3765" spans="1:16" x14ac:dyDescent="0.2">
      <c r="A3765" s="33"/>
      <c r="B3765" s="34"/>
      <c r="C3765" s="35"/>
      <c r="D3765" s="23"/>
      <c r="E3765" s="23"/>
      <c r="F3765" s="23"/>
      <c r="G3765" s="23"/>
      <c r="H3765" s="23"/>
      <c r="I3765" s="23" t="s">
        <v>21</v>
      </c>
      <c r="J3765" s="23"/>
      <c r="K3765" s="23"/>
      <c r="L3765" s="23"/>
      <c r="M3765" s="23"/>
      <c r="N3765" s="23"/>
      <c r="O3765" s="23"/>
      <c r="P3765" s="94"/>
    </row>
    <row r="3766" spans="1:16" x14ac:dyDescent="0.2">
      <c r="A3766" s="33"/>
      <c r="B3766" s="34"/>
      <c r="C3766" s="35"/>
      <c r="D3766" s="23"/>
      <c r="E3766" s="23"/>
      <c r="F3766" s="23"/>
      <c r="G3766" s="23"/>
      <c r="H3766" s="23"/>
      <c r="I3766" s="23" t="s">
        <v>21</v>
      </c>
      <c r="J3766" s="23"/>
      <c r="K3766" s="23"/>
      <c r="L3766" s="23"/>
      <c r="M3766" s="23"/>
      <c r="N3766" s="23"/>
      <c r="O3766" s="23"/>
      <c r="P3766" s="94"/>
    </row>
    <row r="3767" spans="1:16" x14ac:dyDescent="0.2">
      <c r="A3767" s="33"/>
      <c r="B3767" s="34"/>
      <c r="C3767" s="35"/>
      <c r="D3767" s="23"/>
      <c r="E3767" s="23"/>
      <c r="F3767" s="23"/>
      <c r="G3767" s="23"/>
      <c r="H3767" s="23"/>
      <c r="I3767" s="23" t="s">
        <v>21</v>
      </c>
      <c r="J3767" s="23"/>
      <c r="K3767" s="23"/>
      <c r="L3767" s="23"/>
      <c r="M3767" s="23"/>
      <c r="N3767" s="23"/>
      <c r="O3767" s="23"/>
      <c r="P3767" s="94"/>
    </row>
    <row r="3768" spans="1:16" x14ac:dyDescent="0.2">
      <c r="A3768" s="33"/>
      <c r="B3768" s="34"/>
      <c r="C3768" s="35"/>
      <c r="D3768" s="23"/>
      <c r="E3768" s="23"/>
      <c r="F3768" s="23"/>
      <c r="G3768" s="23"/>
      <c r="H3768" s="23"/>
      <c r="I3768" s="23" t="s">
        <v>21</v>
      </c>
      <c r="J3768" s="23"/>
      <c r="K3768" s="23"/>
      <c r="L3768" s="23"/>
      <c r="M3768" s="23"/>
      <c r="N3768" s="23"/>
      <c r="O3768" s="23"/>
      <c r="P3768" s="94"/>
    </row>
    <row r="3769" spans="1:16" x14ac:dyDescent="0.2">
      <c r="A3769" s="33"/>
      <c r="B3769" s="34"/>
      <c r="C3769" s="35"/>
      <c r="D3769" s="23"/>
      <c r="E3769" s="23"/>
      <c r="F3769" s="23"/>
      <c r="G3769" s="23"/>
      <c r="H3769" s="23"/>
      <c r="I3769" s="23" t="s">
        <v>21</v>
      </c>
      <c r="J3769" s="23"/>
      <c r="K3769" s="23"/>
      <c r="L3769" s="23"/>
      <c r="M3769" s="23"/>
      <c r="N3769" s="23"/>
      <c r="O3769" s="23"/>
      <c r="P3769" s="94"/>
    </row>
    <row r="3770" spans="1:16" x14ac:dyDescent="0.2">
      <c r="A3770" s="33"/>
      <c r="B3770" s="34"/>
      <c r="C3770" s="35"/>
      <c r="D3770" s="23"/>
      <c r="E3770" s="23"/>
      <c r="F3770" s="23"/>
      <c r="G3770" s="23"/>
      <c r="H3770" s="23"/>
      <c r="I3770" s="23" t="s">
        <v>21</v>
      </c>
      <c r="J3770" s="23"/>
      <c r="K3770" s="23"/>
      <c r="L3770" s="23"/>
      <c r="M3770" s="23"/>
      <c r="N3770" s="23"/>
      <c r="O3770" s="23"/>
      <c r="P3770" s="94"/>
    </row>
    <row r="3771" spans="1:16" x14ac:dyDescent="0.2">
      <c r="A3771" s="33"/>
      <c r="B3771" s="34"/>
      <c r="C3771" s="35"/>
      <c r="D3771" s="23"/>
      <c r="E3771" s="23"/>
      <c r="F3771" s="23"/>
      <c r="G3771" s="23"/>
      <c r="H3771" s="23"/>
      <c r="I3771" s="23" t="s">
        <v>21</v>
      </c>
      <c r="J3771" s="23"/>
      <c r="K3771" s="23"/>
      <c r="L3771" s="23"/>
      <c r="M3771" s="23"/>
      <c r="N3771" s="23"/>
      <c r="O3771" s="23"/>
      <c r="P3771" s="94"/>
    </row>
    <row r="3772" spans="1:16" x14ac:dyDescent="0.2">
      <c r="A3772" s="33"/>
      <c r="B3772" s="34"/>
      <c r="C3772" s="35"/>
      <c r="D3772" s="23"/>
      <c r="E3772" s="23"/>
      <c r="F3772" s="23"/>
      <c r="G3772" s="23"/>
      <c r="H3772" s="23"/>
      <c r="I3772" s="23" t="s">
        <v>21</v>
      </c>
      <c r="J3772" s="23"/>
      <c r="K3772" s="23"/>
      <c r="L3772" s="23"/>
      <c r="M3772" s="23"/>
      <c r="N3772" s="23"/>
      <c r="O3772" s="23"/>
      <c r="P3772" s="94"/>
    </row>
    <row r="3773" spans="1:16" x14ac:dyDescent="0.2">
      <c r="A3773" s="33"/>
      <c r="B3773" s="34"/>
      <c r="C3773" s="35"/>
      <c r="D3773" s="23"/>
      <c r="E3773" s="23"/>
      <c r="F3773" s="23"/>
      <c r="G3773" s="23"/>
      <c r="H3773" s="23"/>
      <c r="I3773" s="23" t="s">
        <v>21</v>
      </c>
      <c r="J3773" s="23"/>
      <c r="K3773" s="23"/>
      <c r="L3773" s="23"/>
      <c r="M3773" s="23"/>
      <c r="N3773" s="23"/>
      <c r="O3773" s="23"/>
      <c r="P3773" s="94"/>
    </row>
    <row r="3774" spans="1:16" x14ac:dyDescent="0.2">
      <c r="A3774" s="33"/>
      <c r="B3774" s="34"/>
      <c r="C3774" s="35"/>
      <c r="D3774" s="23"/>
      <c r="E3774" s="23"/>
      <c r="F3774" s="23"/>
      <c r="G3774" s="23"/>
      <c r="H3774" s="23"/>
      <c r="I3774" s="23" t="s">
        <v>21</v>
      </c>
      <c r="J3774" s="23"/>
      <c r="K3774" s="23"/>
      <c r="L3774" s="23"/>
      <c r="M3774" s="23"/>
      <c r="N3774" s="23"/>
      <c r="O3774" s="23"/>
      <c r="P3774" s="94"/>
    </row>
    <row r="3775" spans="1:16" x14ac:dyDescent="0.2">
      <c r="A3775" s="33"/>
      <c r="B3775" s="34"/>
      <c r="C3775" s="35"/>
      <c r="D3775" s="23"/>
      <c r="E3775" s="23"/>
      <c r="F3775" s="23"/>
      <c r="G3775" s="23"/>
      <c r="H3775" s="23"/>
      <c r="I3775" s="23" t="s">
        <v>21</v>
      </c>
      <c r="J3775" s="23"/>
      <c r="K3775" s="23"/>
      <c r="L3775" s="23"/>
      <c r="M3775" s="23"/>
      <c r="N3775" s="23"/>
      <c r="O3775" s="23"/>
      <c r="P3775" s="94"/>
    </row>
    <row r="3776" spans="1:16" x14ac:dyDescent="0.2">
      <c r="A3776" s="33"/>
      <c r="B3776" s="34"/>
      <c r="C3776" s="35"/>
      <c r="D3776" s="23"/>
      <c r="E3776" s="23"/>
      <c r="F3776" s="23"/>
      <c r="G3776" s="23"/>
      <c r="H3776" s="23"/>
      <c r="I3776" s="23" t="s">
        <v>21</v>
      </c>
      <c r="J3776" s="23"/>
      <c r="K3776" s="23"/>
      <c r="L3776" s="23"/>
      <c r="M3776" s="23"/>
      <c r="N3776" s="23"/>
      <c r="O3776" s="23"/>
      <c r="P3776" s="94"/>
    </row>
    <row r="3777" spans="1:16" x14ac:dyDescent="0.2">
      <c r="A3777" s="33"/>
      <c r="B3777" s="34"/>
      <c r="C3777" s="35"/>
      <c r="D3777" s="23"/>
      <c r="E3777" s="23"/>
      <c r="F3777" s="23"/>
      <c r="G3777" s="23"/>
      <c r="H3777" s="23"/>
      <c r="I3777" s="23" t="s">
        <v>21</v>
      </c>
      <c r="J3777" s="23"/>
      <c r="K3777" s="23"/>
      <c r="L3777" s="23"/>
      <c r="M3777" s="23"/>
      <c r="N3777" s="23"/>
      <c r="O3777" s="23"/>
      <c r="P3777" s="94"/>
    </row>
    <row r="3778" spans="1:16" x14ac:dyDescent="0.2">
      <c r="A3778" s="33"/>
      <c r="B3778" s="34"/>
      <c r="C3778" s="35"/>
      <c r="D3778" s="23"/>
      <c r="E3778" s="23"/>
      <c r="F3778" s="23"/>
      <c r="G3778" s="23"/>
      <c r="H3778" s="23"/>
      <c r="I3778" s="23" t="s">
        <v>21</v>
      </c>
      <c r="J3778" s="23"/>
      <c r="K3778" s="23"/>
      <c r="L3778" s="23"/>
      <c r="M3778" s="23"/>
      <c r="N3778" s="23"/>
      <c r="O3778" s="23"/>
      <c r="P3778" s="94"/>
    </row>
    <row r="3779" spans="1:16" x14ac:dyDescent="0.2">
      <c r="A3779" s="33"/>
      <c r="B3779" s="34"/>
      <c r="C3779" s="35"/>
      <c r="D3779" s="23"/>
      <c r="E3779" s="23"/>
      <c r="F3779" s="23"/>
      <c r="G3779" s="23"/>
      <c r="H3779" s="23"/>
      <c r="I3779" s="23" t="s">
        <v>21</v>
      </c>
      <c r="J3779" s="23"/>
      <c r="K3779" s="23"/>
      <c r="L3779" s="23"/>
      <c r="M3779" s="23"/>
      <c r="N3779" s="23"/>
      <c r="O3779" s="23"/>
      <c r="P3779" s="94"/>
    </row>
    <row r="3780" spans="1:16" x14ac:dyDescent="0.2">
      <c r="A3780" s="33"/>
      <c r="B3780" s="34"/>
      <c r="C3780" s="35"/>
      <c r="D3780" s="23"/>
      <c r="E3780" s="23"/>
      <c r="F3780" s="23"/>
      <c r="G3780" s="23"/>
      <c r="H3780" s="23"/>
      <c r="I3780" s="23" t="s">
        <v>21</v>
      </c>
      <c r="J3780" s="23"/>
      <c r="K3780" s="23"/>
      <c r="L3780" s="23"/>
      <c r="M3780" s="23"/>
      <c r="N3780" s="23"/>
      <c r="O3780" s="23"/>
      <c r="P3780" s="94"/>
    </row>
    <row r="3781" spans="1:16" x14ac:dyDescent="0.2">
      <c r="A3781" s="33"/>
      <c r="B3781" s="34"/>
      <c r="C3781" s="35"/>
      <c r="D3781" s="23"/>
      <c r="E3781" s="23"/>
      <c r="F3781" s="23"/>
      <c r="G3781" s="23"/>
      <c r="H3781" s="23"/>
      <c r="I3781" s="23" t="s">
        <v>21</v>
      </c>
      <c r="J3781" s="23"/>
      <c r="K3781" s="23"/>
      <c r="L3781" s="23"/>
      <c r="M3781" s="23"/>
      <c r="N3781" s="23"/>
      <c r="O3781" s="23"/>
      <c r="P3781" s="94"/>
    </row>
    <row r="3782" spans="1:16" x14ac:dyDescent="0.2">
      <c r="A3782" s="33"/>
      <c r="B3782" s="34"/>
      <c r="C3782" s="35"/>
      <c r="D3782" s="23"/>
      <c r="E3782" s="23"/>
      <c r="F3782" s="23"/>
      <c r="G3782" s="23"/>
      <c r="H3782" s="23"/>
      <c r="I3782" s="23" t="s">
        <v>21</v>
      </c>
      <c r="J3782" s="23"/>
      <c r="K3782" s="23"/>
      <c r="L3782" s="23"/>
      <c r="M3782" s="23"/>
      <c r="N3782" s="23"/>
      <c r="O3782" s="23"/>
      <c r="P3782" s="94"/>
    </row>
    <row r="3783" spans="1:16" x14ac:dyDescent="0.2">
      <c r="A3783" s="33"/>
      <c r="B3783" s="34"/>
      <c r="C3783" s="35"/>
      <c r="D3783" s="23"/>
      <c r="E3783" s="23"/>
      <c r="F3783" s="23"/>
      <c r="G3783" s="23"/>
      <c r="H3783" s="23"/>
      <c r="I3783" s="23" t="s">
        <v>21</v>
      </c>
      <c r="J3783" s="23"/>
      <c r="K3783" s="23"/>
      <c r="L3783" s="23"/>
      <c r="M3783" s="23"/>
      <c r="N3783" s="23"/>
      <c r="O3783" s="23"/>
      <c r="P3783" s="94"/>
    </row>
    <row r="3784" spans="1:16" x14ac:dyDescent="0.2">
      <c r="A3784" s="33"/>
      <c r="B3784" s="34"/>
      <c r="C3784" s="35"/>
      <c r="D3784" s="23"/>
      <c r="E3784" s="23"/>
      <c r="F3784" s="23"/>
      <c r="G3784" s="23"/>
      <c r="H3784" s="23"/>
      <c r="I3784" s="23" t="s">
        <v>21</v>
      </c>
      <c r="J3784" s="23"/>
      <c r="K3784" s="23"/>
      <c r="L3784" s="23"/>
      <c r="M3784" s="23"/>
      <c r="N3784" s="23"/>
      <c r="O3784" s="23"/>
      <c r="P3784" s="94"/>
    </row>
    <row r="3785" spans="1:16" x14ac:dyDescent="0.2">
      <c r="A3785" s="33"/>
      <c r="B3785" s="34"/>
      <c r="C3785" s="35"/>
      <c r="D3785" s="23"/>
      <c r="E3785" s="23"/>
      <c r="F3785" s="23"/>
      <c r="G3785" s="23"/>
      <c r="H3785" s="23"/>
      <c r="I3785" s="23" t="s">
        <v>21</v>
      </c>
      <c r="J3785" s="23"/>
      <c r="K3785" s="23"/>
      <c r="L3785" s="23"/>
      <c r="M3785" s="23"/>
      <c r="N3785" s="23"/>
      <c r="O3785" s="23"/>
      <c r="P3785" s="94"/>
    </row>
    <row r="3786" spans="1:16" x14ac:dyDescent="0.2">
      <c r="A3786" s="33"/>
      <c r="B3786" s="34"/>
      <c r="C3786" s="35"/>
      <c r="D3786" s="23"/>
      <c r="E3786" s="23"/>
      <c r="F3786" s="23"/>
      <c r="G3786" s="23"/>
      <c r="H3786" s="23"/>
      <c r="I3786" s="23" t="s">
        <v>21</v>
      </c>
      <c r="J3786" s="23"/>
      <c r="K3786" s="23"/>
      <c r="L3786" s="23"/>
      <c r="M3786" s="23"/>
      <c r="N3786" s="23"/>
      <c r="O3786" s="23"/>
      <c r="P3786" s="94"/>
    </row>
    <row r="3787" spans="1:16" x14ac:dyDescent="0.2">
      <c r="A3787" s="33"/>
      <c r="B3787" s="34"/>
      <c r="C3787" s="35"/>
      <c r="D3787" s="23"/>
      <c r="E3787" s="23"/>
      <c r="F3787" s="23"/>
      <c r="G3787" s="23"/>
      <c r="H3787" s="23"/>
      <c r="I3787" s="23" t="s">
        <v>21</v>
      </c>
      <c r="J3787" s="23"/>
      <c r="K3787" s="23"/>
      <c r="L3787" s="23"/>
      <c r="M3787" s="23"/>
      <c r="N3787" s="23"/>
      <c r="O3787" s="23"/>
      <c r="P3787" s="94"/>
    </row>
    <row r="3788" spans="1:16" x14ac:dyDescent="0.2">
      <c r="A3788" s="33"/>
      <c r="B3788" s="34"/>
      <c r="C3788" s="35"/>
      <c r="D3788" s="23"/>
      <c r="E3788" s="23"/>
      <c r="F3788" s="23"/>
      <c r="G3788" s="23"/>
      <c r="H3788" s="23"/>
      <c r="I3788" s="23" t="s">
        <v>21</v>
      </c>
      <c r="J3788" s="23"/>
      <c r="K3788" s="23"/>
      <c r="L3788" s="23"/>
      <c r="M3788" s="23"/>
      <c r="N3788" s="23"/>
      <c r="O3788" s="23"/>
      <c r="P3788" s="94"/>
    </row>
    <row r="3789" spans="1:16" x14ac:dyDescent="0.2">
      <c r="A3789" s="33"/>
      <c r="B3789" s="34"/>
      <c r="C3789" s="35"/>
      <c r="D3789" s="23"/>
      <c r="E3789" s="23"/>
      <c r="F3789" s="23"/>
      <c r="G3789" s="23"/>
      <c r="H3789" s="23"/>
      <c r="I3789" s="23" t="s">
        <v>21</v>
      </c>
      <c r="J3789" s="23"/>
      <c r="K3789" s="23"/>
      <c r="L3789" s="23"/>
      <c r="M3789" s="23"/>
      <c r="N3789" s="23"/>
      <c r="O3789" s="23"/>
      <c r="P3789" s="94"/>
    </row>
    <row r="3790" spans="1:16" x14ac:dyDescent="0.2">
      <c r="A3790" s="33"/>
      <c r="B3790" s="34"/>
      <c r="C3790" s="35"/>
      <c r="D3790" s="23"/>
      <c r="E3790" s="23"/>
      <c r="F3790" s="23"/>
      <c r="G3790" s="23"/>
      <c r="H3790" s="23"/>
      <c r="I3790" s="23" t="s">
        <v>21</v>
      </c>
      <c r="J3790" s="23"/>
      <c r="K3790" s="23"/>
      <c r="L3790" s="23"/>
      <c r="M3790" s="23"/>
      <c r="N3790" s="23"/>
      <c r="O3790" s="23"/>
      <c r="P3790" s="94"/>
    </row>
    <row r="3791" spans="1:16" x14ac:dyDescent="0.2">
      <c r="A3791" s="33"/>
      <c r="B3791" s="34"/>
      <c r="C3791" s="35"/>
      <c r="D3791" s="23"/>
      <c r="E3791" s="23"/>
      <c r="F3791" s="23"/>
      <c r="G3791" s="23"/>
      <c r="H3791" s="23"/>
      <c r="I3791" s="23" t="s">
        <v>21</v>
      </c>
      <c r="J3791" s="23"/>
      <c r="K3791" s="23"/>
      <c r="L3791" s="23"/>
      <c r="M3791" s="23"/>
      <c r="N3791" s="23"/>
      <c r="O3791" s="23"/>
      <c r="P3791" s="94"/>
    </row>
    <row r="3792" spans="1:16" x14ac:dyDescent="0.2">
      <c r="A3792" s="33"/>
      <c r="B3792" s="34"/>
      <c r="C3792" s="35"/>
      <c r="D3792" s="23"/>
      <c r="E3792" s="23"/>
      <c r="F3792" s="23"/>
      <c r="G3792" s="23"/>
      <c r="H3792" s="23"/>
      <c r="I3792" s="23" t="s">
        <v>21</v>
      </c>
      <c r="J3792" s="23"/>
      <c r="K3792" s="23"/>
      <c r="L3792" s="23"/>
      <c r="M3792" s="23"/>
      <c r="N3792" s="23"/>
      <c r="O3792" s="23"/>
      <c r="P3792" s="94"/>
    </row>
    <row r="3793" spans="1:16" x14ac:dyDescent="0.2">
      <c r="A3793" s="33"/>
      <c r="B3793" s="34"/>
      <c r="C3793" s="35"/>
      <c r="D3793" s="23"/>
      <c r="E3793" s="23"/>
      <c r="F3793" s="23"/>
      <c r="G3793" s="23"/>
      <c r="H3793" s="23"/>
      <c r="I3793" s="23" t="s">
        <v>21</v>
      </c>
      <c r="J3793" s="23"/>
      <c r="K3793" s="23"/>
      <c r="L3793" s="23"/>
      <c r="M3793" s="23"/>
      <c r="N3793" s="23"/>
      <c r="O3793" s="23"/>
      <c r="P3793" s="94"/>
    </row>
    <row r="3794" spans="1:16" x14ac:dyDescent="0.2">
      <c r="A3794" s="33"/>
      <c r="B3794" s="34"/>
      <c r="C3794" s="35"/>
      <c r="D3794" s="23"/>
      <c r="E3794" s="23"/>
      <c r="F3794" s="23"/>
      <c r="G3794" s="23"/>
      <c r="H3794" s="23"/>
      <c r="I3794" s="23" t="s">
        <v>21</v>
      </c>
      <c r="J3794" s="23"/>
      <c r="K3794" s="23"/>
      <c r="L3794" s="23"/>
      <c r="M3794" s="23"/>
      <c r="N3794" s="23"/>
      <c r="O3794" s="23"/>
      <c r="P3794" s="94"/>
    </row>
    <row r="3795" spans="1:16" x14ac:dyDescent="0.2">
      <c r="A3795" s="33"/>
      <c r="B3795" s="34"/>
      <c r="C3795" s="35"/>
      <c r="D3795" s="23"/>
      <c r="E3795" s="23"/>
      <c r="F3795" s="23"/>
      <c r="G3795" s="23"/>
      <c r="H3795" s="23"/>
      <c r="I3795" s="23" t="s">
        <v>21</v>
      </c>
      <c r="J3795" s="23"/>
      <c r="K3795" s="23"/>
      <c r="L3795" s="23"/>
      <c r="M3795" s="23"/>
      <c r="N3795" s="23"/>
      <c r="O3795" s="23"/>
      <c r="P3795" s="94"/>
    </row>
    <row r="3796" spans="1:16" x14ac:dyDescent="0.2">
      <c r="A3796" s="33"/>
      <c r="B3796" s="34"/>
      <c r="C3796" s="35"/>
      <c r="D3796" s="23"/>
      <c r="E3796" s="23"/>
      <c r="F3796" s="23"/>
      <c r="G3796" s="23"/>
      <c r="H3796" s="23"/>
      <c r="I3796" s="23" t="s">
        <v>21</v>
      </c>
      <c r="J3796" s="23"/>
      <c r="K3796" s="23"/>
      <c r="L3796" s="23"/>
      <c r="M3796" s="23"/>
      <c r="N3796" s="23"/>
      <c r="O3796" s="23"/>
      <c r="P3796" s="94"/>
    </row>
    <row r="3797" spans="1:16" x14ac:dyDescent="0.2">
      <c r="A3797" s="33"/>
      <c r="B3797" s="34"/>
      <c r="C3797" s="35"/>
      <c r="D3797" s="23"/>
      <c r="E3797" s="23"/>
      <c r="F3797" s="23"/>
      <c r="G3797" s="23"/>
      <c r="H3797" s="23"/>
      <c r="I3797" s="23" t="s">
        <v>21</v>
      </c>
      <c r="J3797" s="23"/>
      <c r="K3797" s="23"/>
      <c r="L3797" s="23"/>
      <c r="M3797" s="23"/>
      <c r="N3797" s="23"/>
      <c r="O3797" s="23"/>
      <c r="P3797" s="94"/>
    </row>
    <row r="3798" spans="1:16" x14ac:dyDescent="0.2">
      <c r="A3798" s="33"/>
      <c r="B3798" s="34"/>
      <c r="C3798" s="35"/>
      <c r="D3798" s="23"/>
      <c r="E3798" s="23"/>
      <c r="F3798" s="23"/>
      <c r="G3798" s="23"/>
      <c r="H3798" s="23"/>
      <c r="I3798" s="23" t="s">
        <v>21</v>
      </c>
      <c r="J3798" s="23"/>
      <c r="K3798" s="23"/>
      <c r="L3798" s="23"/>
      <c r="M3798" s="23"/>
      <c r="N3798" s="23"/>
      <c r="O3798" s="23"/>
      <c r="P3798" s="94"/>
    </row>
    <row r="3799" spans="1:16" x14ac:dyDescent="0.2">
      <c r="A3799" s="33"/>
      <c r="B3799" s="34"/>
      <c r="C3799" s="35"/>
      <c r="D3799" s="23"/>
      <c r="E3799" s="23"/>
      <c r="F3799" s="23"/>
      <c r="G3799" s="23"/>
      <c r="H3799" s="23"/>
      <c r="I3799" s="23" t="s">
        <v>21</v>
      </c>
      <c r="J3799" s="23"/>
      <c r="K3799" s="23"/>
      <c r="L3799" s="23"/>
      <c r="M3799" s="23"/>
      <c r="N3799" s="23"/>
      <c r="O3799" s="23"/>
      <c r="P3799" s="94"/>
    </row>
    <row r="3800" spans="1:16" x14ac:dyDescent="0.2">
      <c r="A3800" s="33"/>
      <c r="B3800" s="34"/>
      <c r="C3800" s="35"/>
      <c r="D3800" s="23"/>
      <c r="E3800" s="23"/>
      <c r="F3800" s="23"/>
      <c r="G3800" s="23"/>
      <c r="H3800" s="23"/>
      <c r="I3800" s="23" t="s">
        <v>21</v>
      </c>
      <c r="J3800" s="23"/>
      <c r="K3800" s="23"/>
      <c r="L3800" s="23"/>
      <c r="M3800" s="23"/>
      <c r="N3800" s="23"/>
      <c r="O3800" s="23"/>
      <c r="P3800" s="94"/>
    </row>
    <row r="3801" spans="1:16" x14ac:dyDescent="0.2">
      <c r="A3801" s="33"/>
      <c r="B3801" s="34"/>
      <c r="C3801" s="35"/>
      <c r="D3801" s="23"/>
      <c r="E3801" s="23"/>
      <c r="F3801" s="23"/>
      <c r="G3801" s="23"/>
      <c r="H3801" s="23"/>
      <c r="I3801" s="23" t="s">
        <v>21</v>
      </c>
      <c r="J3801" s="23"/>
      <c r="K3801" s="23"/>
      <c r="L3801" s="23"/>
      <c r="M3801" s="23"/>
      <c r="N3801" s="23"/>
      <c r="O3801" s="23"/>
      <c r="P3801" s="94"/>
    </row>
    <row r="3802" spans="1:16" x14ac:dyDescent="0.2">
      <c r="A3802" s="33"/>
      <c r="B3802" s="34"/>
      <c r="C3802" s="35"/>
      <c r="D3802" s="23"/>
      <c r="E3802" s="23"/>
      <c r="F3802" s="23"/>
      <c r="G3802" s="23"/>
      <c r="H3802" s="23"/>
      <c r="I3802" s="23" t="s">
        <v>21</v>
      </c>
      <c r="J3802" s="23"/>
      <c r="K3802" s="23"/>
      <c r="L3802" s="23"/>
      <c r="M3802" s="23"/>
      <c r="N3802" s="23"/>
      <c r="O3802" s="23"/>
      <c r="P3802" s="94"/>
    </row>
    <row r="3803" spans="1:16" x14ac:dyDescent="0.2">
      <c r="A3803" s="33"/>
      <c r="B3803" s="34"/>
      <c r="C3803" s="35"/>
      <c r="D3803" s="23"/>
      <c r="E3803" s="23"/>
      <c r="F3803" s="23"/>
      <c r="G3803" s="23"/>
      <c r="H3803" s="23"/>
      <c r="I3803" s="23" t="s">
        <v>21</v>
      </c>
      <c r="J3803" s="23"/>
      <c r="K3803" s="23"/>
      <c r="L3803" s="23"/>
      <c r="M3803" s="23"/>
      <c r="N3803" s="23"/>
      <c r="O3803" s="23"/>
      <c r="P3803" s="94"/>
    </row>
    <row r="3804" spans="1:16" x14ac:dyDescent="0.2">
      <c r="A3804" s="33"/>
      <c r="B3804" s="34"/>
      <c r="C3804" s="35"/>
      <c r="D3804" s="23"/>
      <c r="E3804" s="23"/>
      <c r="F3804" s="23"/>
      <c r="G3804" s="23"/>
      <c r="H3804" s="23"/>
      <c r="I3804" s="23" t="s">
        <v>21</v>
      </c>
      <c r="J3804" s="23"/>
      <c r="K3804" s="23"/>
      <c r="L3804" s="23"/>
      <c r="M3804" s="23"/>
      <c r="N3804" s="23"/>
      <c r="O3804" s="23"/>
      <c r="P3804" s="94"/>
    </row>
    <row r="3805" spans="1:16" x14ac:dyDescent="0.2">
      <c r="A3805" s="33"/>
      <c r="B3805" s="34"/>
      <c r="C3805" s="35"/>
      <c r="D3805" s="23"/>
      <c r="E3805" s="23"/>
      <c r="F3805" s="23"/>
      <c r="G3805" s="23"/>
      <c r="H3805" s="23"/>
      <c r="I3805" s="23" t="s">
        <v>21</v>
      </c>
      <c r="J3805" s="23"/>
      <c r="K3805" s="23"/>
      <c r="L3805" s="23"/>
      <c r="M3805" s="23"/>
      <c r="N3805" s="23"/>
      <c r="O3805" s="23"/>
      <c r="P3805" s="94"/>
    </row>
    <row r="3806" spans="1:16" x14ac:dyDescent="0.2">
      <c r="A3806" s="33"/>
      <c r="B3806" s="34"/>
      <c r="C3806" s="35"/>
      <c r="D3806" s="23"/>
      <c r="E3806" s="23"/>
      <c r="F3806" s="23"/>
      <c r="G3806" s="23"/>
      <c r="H3806" s="23"/>
      <c r="I3806" s="23" t="s">
        <v>21</v>
      </c>
      <c r="J3806" s="23"/>
      <c r="K3806" s="23"/>
      <c r="L3806" s="23"/>
      <c r="M3806" s="23"/>
      <c r="N3806" s="23"/>
      <c r="O3806" s="23"/>
      <c r="P3806" s="94"/>
    </row>
    <row r="3807" spans="1:16" x14ac:dyDescent="0.2">
      <c r="A3807" s="33"/>
      <c r="B3807" s="34"/>
      <c r="C3807" s="35"/>
      <c r="D3807" s="23"/>
      <c r="E3807" s="23"/>
      <c r="F3807" s="23"/>
      <c r="G3807" s="23"/>
      <c r="H3807" s="23"/>
      <c r="I3807" s="23" t="s">
        <v>21</v>
      </c>
      <c r="J3807" s="23"/>
      <c r="K3807" s="23"/>
      <c r="L3807" s="23"/>
      <c r="M3807" s="23"/>
      <c r="N3807" s="23"/>
      <c r="O3807" s="23"/>
      <c r="P3807" s="94"/>
    </row>
    <row r="3808" spans="1:16" x14ac:dyDescent="0.2">
      <c r="A3808" s="33"/>
      <c r="B3808" s="34"/>
      <c r="C3808" s="35"/>
      <c r="D3808" s="23"/>
      <c r="E3808" s="23"/>
      <c r="F3808" s="23"/>
      <c r="G3808" s="23"/>
      <c r="H3808" s="23"/>
      <c r="I3808" s="23" t="s">
        <v>21</v>
      </c>
      <c r="J3808" s="23"/>
      <c r="K3808" s="23"/>
      <c r="L3808" s="23"/>
      <c r="M3808" s="23"/>
      <c r="N3808" s="23"/>
      <c r="O3808" s="23"/>
      <c r="P3808" s="94"/>
    </row>
    <row r="3809" spans="1:16" x14ac:dyDescent="0.2">
      <c r="A3809" s="33"/>
      <c r="B3809" s="34"/>
      <c r="C3809" s="35"/>
      <c r="D3809" s="23"/>
      <c r="E3809" s="23"/>
      <c r="F3809" s="23"/>
      <c r="G3809" s="23"/>
      <c r="H3809" s="23"/>
      <c r="I3809" s="23" t="s">
        <v>21</v>
      </c>
      <c r="J3809" s="23"/>
      <c r="K3809" s="23"/>
      <c r="L3809" s="23"/>
      <c r="M3809" s="23"/>
      <c r="N3809" s="23"/>
      <c r="O3809" s="23"/>
      <c r="P3809" s="94"/>
    </row>
    <row r="3810" spans="1:16" x14ac:dyDescent="0.2">
      <c r="A3810" s="33"/>
      <c r="B3810" s="34"/>
      <c r="C3810" s="35"/>
      <c r="D3810" s="23"/>
      <c r="E3810" s="23"/>
      <c r="F3810" s="23"/>
      <c r="G3810" s="23"/>
      <c r="H3810" s="23"/>
      <c r="I3810" s="23" t="s">
        <v>21</v>
      </c>
      <c r="J3810" s="23"/>
      <c r="K3810" s="23"/>
      <c r="L3810" s="23"/>
      <c r="M3810" s="23"/>
      <c r="N3810" s="23"/>
      <c r="O3810" s="23"/>
      <c r="P3810" s="94"/>
    </row>
    <row r="3811" spans="1:16" x14ac:dyDescent="0.2">
      <c r="A3811" s="33"/>
      <c r="B3811" s="34"/>
      <c r="C3811" s="35"/>
      <c r="D3811" s="23"/>
      <c r="E3811" s="23"/>
      <c r="F3811" s="23"/>
      <c r="G3811" s="23"/>
      <c r="H3811" s="23"/>
      <c r="I3811" s="23" t="s">
        <v>21</v>
      </c>
      <c r="J3811" s="23"/>
      <c r="K3811" s="23"/>
      <c r="L3811" s="23"/>
      <c r="M3811" s="23"/>
      <c r="N3811" s="23"/>
      <c r="O3811" s="23"/>
      <c r="P3811" s="94"/>
    </row>
    <row r="3812" spans="1:16" x14ac:dyDescent="0.2">
      <c r="A3812" s="33"/>
      <c r="B3812" s="34"/>
      <c r="C3812" s="35"/>
      <c r="D3812" s="23"/>
      <c r="E3812" s="23"/>
      <c r="F3812" s="23"/>
      <c r="G3812" s="23"/>
      <c r="H3812" s="23"/>
      <c r="I3812" s="23" t="s">
        <v>21</v>
      </c>
      <c r="J3812" s="23"/>
      <c r="K3812" s="23"/>
      <c r="L3812" s="23"/>
      <c r="M3812" s="23"/>
      <c r="N3812" s="23"/>
      <c r="O3812" s="23"/>
      <c r="P3812" s="94"/>
    </row>
    <row r="3813" spans="1:16" x14ac:dyDescent="0.2">
      <c r="A3813" s="33"/>
      <c r="B3813" s="34"/>
      <c r="C3813" s="35"/>
      <c r="D3813" s="23"/>
      <c r="E3813" s="23"/>
      <c r="F3813" s="23"/>
      <c r="G3813" s="23"/>
      <c r="H3813" s="23"/>
      <c r="I3813" s="23" t="s">
        <v>21</v>
      </c>
      <c r="J3813" s="23"/>
      <c r="K3813" s="23"/>
      <c r="L3813" s="23"/>
      <c r="M3813" s="23"/>
      <c r="N3813" s="23"/>
      <c r="O3813" s="23"/>
      <c r="P3813" s="94"/>
    </row>
    <row r="3814" spans="1:16" x14ac:dyDescent="0.2">
      <c r="A3814" s="33"/>
      <c r="B3814" s="34"/>
      <c r="C3814" s="35"/>
      <c r="D3814" s="23"/>
      <c r="E3814" s="23"/>
      <c r="F3814" s="23"/>
      <c r="G3814" s="23"/>
      <c r="H3814" s="23"/>
      <c r="I3814" s="23" t="s">
        <v>21</v>
      </c>
      <c r="J3814" s="23"/>
      <c r="K3814" s="23"/>
      <c r="L3814" s="23"/>
      <c r="M3814" s="23"/>
      <c r="N3814" s="23"/>
      <c r="O3814" s="23"/>
      <c r="P3814" s="94"/>
    </row>
    <row r="3815" spans="1:16" x14ac:dyDescent="0.2">
      <c r="A3815" s="33"/>
      <c r="B3815" s="34"/>
      <c r="C3815" s="35"/>
      <c r="D3815" s="23"/>
      <c r="E3815" s="23"/>
      <c r="F3815" s="23"/>
      <c r="G3815" s="23"/>
      <c r="H3815" s="23"/>
      <c r="I3815" s="23" t="s">
        <v>21</v>
      </c>
      <c r="J3815" s="23"/>
      <c r="K3815" s="23"/>
      <c r="L3815" s="23"/>
      <c r="M3815" s="23"/>
      <c r="N3815" s="23"/>
      <c r="O3815" s="23"/>
      <c r="P3815" s="94"/>
    </row>
    <row r="3816" spans="1:16" x14ac:dyDescent="0.2">
      <c r="A3816" s="33"/>
      <c r="B3816" s="34"/>
      <c r="C3816" s="35"/>
      <c r="D3816" s="23"/>
      <c r="E3816" s="23"/>
      <c r="F3816" s="23"/>
      <c r="G3816" s="23"/>
      <c r="H3816" s="23"/>
      <c r="I3816" s="23" t="s">
        <v>21</v>
      </c>
      <c r="J3816" s="23"/>
      <c r="K3816" s="23"/>
      <c r="L3816" s="23"/>
      <c r="M3816" s="23"/>
      <c r="N3816" s="23"/>
      <c r="O3816" s="23"/>
      <c r="P3816" s="94"/>
    </row>
    <row r="3817" spans="1:16" x14ac:dyDescent="0.2">
      <c r="A3817" s="33"/>
      <c r="B3817" s="34"/>
      <c r="C3817" s="35"/>
      <c r="D3817" s="23"/>
      <c r="E3817" s="23"/>
      <c r="F3817" s="23"/>
      <c r="G3817" s="23"/>
      <c r="H3817" s="23"/>
      <c r="I3817" s="23" t="s">
        <v>21</v>
      </c>
      <c r="J3817" s="23"/>
      <c r="K3817" s="23"/>
      <c r="L3817" s="23"/>
      <c r="M3817" s="23"/>
      <c r="N3817" s="23"/>
      <c r="O3817" s="23"/>
      <c r="P3817" s="94"/>
    </row>
    <row r="3818" spans="1:16" x14ac:dyDescent="0.2">
      <c r="A3818" s="33"/>
      <c r="B3818" s="34"/>
      <c r="C3818" s="35"/>
      <c r="D3818" s="23"/>
      <c r="E3818" s="23"/>
      <c r="F3818" s="23"/>
      <c r="G3818" s="23"/>
      <c r="H3818" s="23"/>
      <c r="I3818" s="23" t="s">
        <v>21</v>
      </c>
      <c r="J3818" s="23"/>
      <c r="K3818" s="23"/>
      <c r="L3818" s="23"/>
      <c r="M3818" s="23"/>
      <c r="N3818" s="23"/>
      <c r="O3818" s="23"/>
      <c r="P3818" s="94"/>
    </row>
    <row r="3819" spans="1:16" x14ac:dyDescent="0.2">
      <c r="A3819" s="33"/>
      <c r="B3819" s="34"/>
      <c r="C3819" s="35"/>
      <c r="D3819" s="23"/>
      <c r="E3819" s="23"/>
      <c r="F3819" s="23"/>
      <c r="G3819" s="23"/>
      <c r="H3819" s="23"/>
      <c r="I3819" s="23" t="s">
        <v>21</v>
      </c>
      <c r="J3819" s="23"/>
      <c r="K3819" s="23"/>
      <c r="L3819" s="23"/>
      <c r="M3819" s="23"/>
      <c r="N3819" s="23"/>
      <c r="O3819" s="23"/>
      <c r="P3819" s="94"/>
    </row>
    <row r="3820" spans="1:16" x14ac:dyDescent="0.2">
      <c r="A3820" s="33"/>
      <c r="B3820" s="34"/>
      <c r="C3820" s="35"/>
      <c r="D3820" s="23"/>
      <c r="E3820" s="23"/>
      <c r="F3820" s="23"/>
      <c r="G3820" s="23"/>
      <c r="H3820" s="23"/>
      <c r="I3820" s="23" t="s">
        <v>21</v>
      </c>
      <c r="J3820" s="23"/>
      <c r="K3820" s="23"/>
      <c r="L3820" s="23"/>
      <c r="M3820" s="23"/>
      <c r="N3820" s="23"/>
      <c r="O3820" s="23"/>
      <c r="P3820" s="94"/>
    </row>
    <row r="3821" spans="1:16" x14ac:dyDescent="0.2">
      <c r="A3821" s="33"/>
      <c r="B3821" s="34"/>
      <c r="C3821" s="35"/>
      <c r="D3821" s="23"/>
      <c r="E3821" s="23"/>
      <c r="F3821" s="23"/>
      <c r="G3821" s="23"/>
      <c r="H3821" s="23"/>
      <c r="I3821" s="23" t="s">
        <v>21</v>
      </c>
      <c r="J3821" s="23"/>
      <c r="K3821" s="23"/>
      <c r="L3821" s="23"/>
      <c r="M3821" s="23"/>
      <c r="N3821" s="23"/>
      <c r="O3821" s="23"/>
      <c r="P3821" s="94"/>
    </row>
    <row r="3822" spans="1:16" x14ac:dyDescent="0.2">
      <c r="A3822" s="33"/>
      <c r="B3822" s="34"/>
      <c r="C3822" s="35"/>
      <c r="D3822" s="23"/>
      <c r="E3822" s="23"/>
      <c r="F3822" s="23"/>
      <c r="G3822" s="23"/>
      <c r="H3822" s="23"/>
      <c r="I3822" s="23" t="s">
        <v>21</v>
      </c>
      <c r="J3822" s="23"/>
      <c r="K3822" s="23"/>
      <c r="L3822" s="23"/>
      <c r="M3822" s="23"/>
      <c r="N3822" s="23"/>
      <c r="O3822" s="23"/>
      <c r="P3822" s="94"/>
    </row>
    <row r="3823" spans="1:16" x14ac:dyDescent="0.2">
      <c r="A3823" s="33"/>
      <c r="B3823" s="34"/>
      <c r="C3823" s="35"/>
      <c r="D3823" s="23"/>
      <c r="E3823" s="23"/>
      <c r="F3823" s="23"/>
      <c r="G3823" s="23"/>
      <c r="H3823" s="23"/>
      <c r="I3823" s="23" t="s">
        <v>21</v>
      </c>
      <c r="J3823" s="23"/>
      <c r="K3823" s="23"/>
      <c r="L3823" s="23"/>
      <c r="M3823" s="23"/>
      <c r="N3823" s="23"/>
      <c r="O3823" s="23"/>
      <c r="P3823" s="94"/>
    </row>
    <row r="3824" spans="1:16" x14ac:dyDescent="0.2">
      <c r="A3824" s="33"/>
      <c r="B3824" s="34"/>
      <c r="C3824" s="35"/>
      <c r="D3824" s="23"/>
      <c r="E3824" s="23"/>
      <c r="F3824" s="23"/>
      <c r="G3824" s="23"/>
      <c r="H3824" s="23"/>
      <c r="I3824" s="23" t="s">
        <v>21</v>
      </c>
      <c r="J3824" s="23"/>
      <c r="K3824" s="23"/>
      <c r="L3824" s="23"/>
      <c r="M3824" s="23"/>
      <c r="N3824" s="23"/>
      <c r="O3824" s="23"/>
      <c r="P3824" s="94"/>
    </row>
    <row r="3825" spans="1:16" x14ac:dyDescent="0.2">
      <c r="A3825" s="33"/>
      <c r="B3825" s="34"/>
      <c r="C3825" s="35"/>
      <c r="D3825" s="23"/>
      <c r="E3825" s="23"/>
      <c r="F3825" s="23"/>
      <c r="G3825" s="23"/>
      <c r="H3825" s="23"/>
      <c r="I3825" s="23" t="s">
        <v>21</v>
      </c>
      <c r="J3825" s="23"/>
      <c r="K3825" s="23"/>
      <c r="L3825" s="23"/>
      <c r="M3825" s="23"/>
      <c r="N3825" s="23"/>
      <c r="O3825" s="23"/>
      <c r="P3825" s="94"/>
    </row>
    <row r="3826" spans="1:16" x14ac:dyDescent="0.2">
      <c r="A3826" s="33"/>
      <c r="B3826" s="34"/>
      <c r="C3826" s="35"/>
      <c r="D3826" s="23"/>
      <c r="E3826" s="23"/>
      <c r="F3826" s="23"/>
      <c r="G3826" s="23"/>
      <c r="H3826" s="23"/>
      <c r="I3826" s="23" t="s">
        <v>21</v>
      </c>
      <c r="J3826" s="23"/>
      <c r="K3826" s="23"/>
      <c r="L3826" s="23"/>
      <c r="M3826" s="23"/>
      <c r="N3826" s="23"/>
      <c r="O3826" s="23"/>
      <c r="P3826" s="94"/>
    </row>
    <row r="3827" spans="1:16" x14ac:dyDescent="0.2">
      <c r="A3827" s="33"/>
      <c r="B3827" s="34"/>
      <c r="C3827" s="35"/>
      <c r="D3827" s="23"/>
      <c r="E3827" s="23"/>
      <c r="F3827" s="23"/>
      <c r="G3827" s="23"/>
      <c r="H3827" s="23"/>
      <c r="I3827" s="23" t="s">
        <v>21</v>
      </c>
      <c r="J3827" s="23"/>
      <c r="K3827" s="23"/>
      <c r="L3827" s="23"/>
      <c r="M3827" s="23"/>
      <c r="N3827" s="23"/>
      <c r="O3827" s="23"/>
      <c r="P3827" s="94"/>
    </row>
    <row r="3828" spans="1:16" x14ac:dyDescent="0.2">
      <c r="A3828" s="33"/>
      <c r="B3828" s="34"/>
      <c r="C3828" s="35"/>
      <c r="D3828" s="23"/>
      <c r="E3828" s="23"/>
      <c r="F3828" s="23"/>
      <c r="G3828" s="23"/>
      <c r="H3828" s="23"/>
      <c r="I3828" s="23" t="s">
        <v>21</v>
      </c>
      <c r="J3828" s="23"/>
      <c r="K3828" s="23"/>
      <c r="L3828" s="23"/>
      <c r="M3828" s="23"/>
      <c r="N3828" s="23"/>
      <c r="O3828" s="23"/>
      <c r="P3828" s="94"/>
    </row>
    <row r="3829" spans="1:16" x14ac:dyDescent="0.2">
      <c r="A3829" s="33"/>
      <c r="B3829" s="34"/>
      <c r="C3829" s="35"/>
      <c r="D3829" s="23"/>
      <c r="E3829" s="23"/>
      <c r="F3829" s="23"/>
      <c r="G3829" s="23"/>
      <c r="H3829" s="23"/>
      <c r="I3829" s="23" t="s">
        <v>21</v>
      </c>
      <c r="J3829" s="23"/>
      <c r="K3829" s="23"/>
      <c r="L3829" s="23"/>
      <c r="M3829" s="23"/>
      <c r="N3829" s="23"/>
      <c r="O3829" s="23"/>
      <c r="P3829" s="94"/>
    </row>
    <row r="3830" spans="1:16" x14ac:dyDescent="0.2">
      <c r="A3830" s="33"/>
      <c r="B3830" s="34"/>
      <c r="C3830" s="35"/>
      <c r="D3830" s="23"/>
      <c r="E3830" s="23"/>
      <c r="F3830" s="23"/>
      <c r="G3830" s="23"/>
      <c r="H3830" s="23"/>
      <c r="I3830" s="23" t="s">
        <v>21</v>
      </c>
      <c r="J3830" s="23"/>
      <c r="K3830" s="23"/>
      <c r="L3830" s="23"/>
      <c r="M3830" s="23"/>
      <c r="N3830" s="23"/>
      <c r="O3830" s="23"/>
      <c r="P3830" s="94"/>
    </row>
    <row r="3831" spans="1:16" x14ac:dyDescent="0.2">
      <c r="A3831" s="33"/>
      <c r="B3831" s="34"/>
      <c r="C3831" s="35"/>
      <c r="D3831" s="23"/>
      <c r="E3831" s="23"/>
      <c r="F3831" s="23"/>
      <c r="G3831" s="23"/>
      <c r="H3831" s="23"/>
      <c r="I3831" s="23" t="s">
        <v>21</v>
      </c>
      <c r="J3831" s="23"/>
      <c r="K3831" s="23"/>
      <c r="L3831" s="23"/>
      <c r="M3831" s="23"/>
      <c r="N3831" s="23"/>
      <c r="O3831" s="23"/>
      <c r="P3831" s="94"/>
    </row>
    <row r="3832" spans="1:16" x14ac:dyDescent="0.2">
      <c r="A3832" s="33"/>
      <c r="B3832" s="34"/>
      <c r="C3832" s="35"/>
      <c r="D3832" s="23"/>
      <c r="E3832" s="23"/>
      <c r="F3832" s="23"/>
      <c r="G3832" s="23"/>
      <c r="H3832" s="23"/>
      <c r="I3832" s="23" t="s">
        <v>21</v>
      </c>
      <c r="J3832" s="23"/>
      <c r="K3832" s="23"/>
      <c r="L3832" s="23"/>
      <c r="M3832" s="23"/>
      <c r="N3832" s="23"/>
      <c r="O3832" s="23"/>
      <c r="P3832" s="94"/>
    </row>
    <row r="3833" spans="1:16" x14ac:dyDescent="0.2">
      <c r="A3833" s="33"/>
      <c r="B3833" s="34"/>
      <c r="C3833" s="35"/>
      <c r="D3833" s="23"/>
      <c r="E3833" s="23"/>
      <c r="F3833" s="23"/>
      <c r="G3833" s="23"/>
      <c r="H3833" s="23"/>
      <c r="I3833" s="23" t="s">
        <v>21</v>
      </c>
      <c r="J3833" s="23"/>
      <c r="K3833" s="23"/>
      <c r="L3833" s="23"/>
      <c r="M3833" s="23"/>
      <c r="N3833" s="23"/>
      <c r="O3833" s="23"/>
      <c r="P3833" s="94"/>
    </row>
    <row r="3834" spans="1:16" x14ac:dyDescent="0.2">
      <c r="A3834" s="33"/>
      <c r="B3834" s="34"/>
      <c r="C3834" s="35"/>
      <c r="D3834" s="23"/>
      <c r="E3834" s="23"/>
      <c r="F3834" s="23"/>
      <c r="G3834" s="23"/>
      <c r="H3834" s="23"/>
      <c r="I3834" s="23" t="s">
        <v>21</v>
      </c>
      <c r="J3834" s="23"/>
      <c r="K3834" s="23"/>
      <c r="L3834" s="23"/>
      <c r="M3834" s="23"/>
      <c r="N3834" s="23"/>
      <c r="O3834" s="23"/>
      <c r="P3834" s="94"/>
    </row>
    <row r="3835" spans="1:16" x14ac:dyDescent="0.2">
      <c r="A3835" s="33"/>
      <c r="B3835" s="34"/>
      <c r="C3835" s="35"/>
      <c r="D3835" s="23"/>
      <c r="E3835" s="23"/>
      <c r="F3835" s="23"/>
      <c r="G3835" s="23"/>
      <c r="H3835" s="23"/>
      <c r="I3835" s="23" t="s">
        <v>21</v>
      </c>
      <c r="J3835" s="23"/>
      <c r="K3835" s="23"/>
      <c r="L3835" s="23"/>
      <c r="M3835" s="23"/>
      <c r="N3835" s="23"/>
      <c r="O3835" s="23"/>
      <c r="P3835" s="94"/>
    </row>
    <row r="3836" spans="1:16" x14ac:dyDescent="0.2">
      <c r="A3836" s="33"/>
      <c r="B3836" s="34"/>
      <c r="C3836" s="35"/>
      <c r="D3836" s="23"/>
      <c r="E3836" s="23"/>
      <c r="F3836" s="23"/>
      <c r="G3836" s="23"/>
      <c r="H3836" s="23"/>
      <c r="I3836" s="23" t="s">
        <v>21</v>
      </c>
      <c r="J3836" s="23"/>
      <c r="K3836" s="23"/>
      <c r="L3836" s="23"/>
      <c r="M3836" s="23"/>
      <c r="N3836" s="23"/>
      <c r="O3836" s="23"/>
      <c r="P3836" s="94"/>
    </row>
    <row r="3837" spans="1:16" x14ac:dyDescent="0.2">
      <c r="A3837" s="33"/>
      <c r="B3837" s="34"/>
      <c r="C3837" s="35"/>
      <c r="D3837" s="23"/>
      <c r="E3837" s="23"/>
      <c r="F3837" s="23"/>
      <c r="G3837" s="23"/>
      <c r="H3837" s="23"/>
      <c r="I3837" s="23" t="s">
        <v>21</v>
      </c>
      <c r="J3837" s="23"/>
      <c r="K3837" s="23"/>
      <c r="L3837" s="23"/>
      <c r="M3837" s="23"/>
      <c r="N3837" s="23"/>
      <c r="O3837" s="23"/>
      <c r="P3837" s="94"/>
    </row>
    <row r="3838" spans="1:16" x14ac:dyDescent="0.2">
      <c r="A3838" s="33"/>
      <c r="B3838" s="34"/>
      <c r="C3838" s="35"/>
      <c r="D3838" s="23"/>
      <c r="E3838" s="23"/>
      <c r="F3838" s="23"/>
      <c r="G3838" s="23"/>
      <c r="H3838" s="23"/>
      <c r="I3838" s="23" t="s">
        <v>21</v>
      </c>
      <c r="J3838" s="23"/>
      <c r="K3838" s="23"/>
      <c r="L3838" s="23"/>
      <c r="M3838" s="23"/>
      <c r="N3838" s="23"/>
      <c r="O3838" s="23"/>
      <c r="P3838" s="94"/>
    </row>
    <row r="3839" spans="1:16" x14ac:dyDescent="0.2">
      <c r="A3839" s="33"/>
      <c r="B3839" s="34"/>
      <c r="C3839" s="35"/>
      <c r="D3839" s="23"/>
      <c r="E3839" s="23"/>
      <c r="F3839" s="23"/>
      <c r="G3839" s="23"/>
      <c r="H3839" s="23"/>
      <c r="I3839" s="23" t="s">
        <v>21</v>
      </c>
      <c r="J3839" s="23"/>
      <c r="K3839" s="23"/>
      <c r="L3839" s="23"/>
      <c r="M3839" s="23"/>
      <c r="N3839" s="23"/>
      <c r="O3839" s="23"/>
      <c r="P3839" s="94"/>
    </row>
    <row r="3840" spans="1:16" x14ac:dyDescent="0.2">
      <c r="A3840" s="33"/>
      <c r="B3840" s="34"/>
      <c r="C3840" s="35"/>
      <c r="D3840" s="23"/>
      <c r="E3840" s="23"/>
      <c r="F3840" s="23"/>
      <c r="G3840" s="23"/>
      <c r="H3840" s="23"/>
      <c r="I3840" s="23" t="s">
        <v>21</v>
      </c>
      <c r="J3840" s="23"/>
      <c r="K3840" s="23"/>
      <c r="L3840" s="23"/>
      <c r="M3840" s="23"/>
      <c r="N3840" s="23"/>
      <c r="O3840" s="23"/>
      <c r="P3840" s="94"/>
    </row>
    <row r="3841" spans="1:16" x14ac:dyDescent="0.2">
      <c r="A3841" s="33"/>
      <c r="B3841" s="34"/>
      <c r="C3841" s="35"/>
      <c r="D3841" s="23"/>
      <c r="E3841" s="23"/>
      <c r="F3841" s="23"/>
      <c r="G3841" s="23"/>
      <c r="H3841" s="23"/>
      <c r="I3841" s="23" t="s">
        <v>21</v>
      </c>
      <c r="J3841" s="23"/>
      <c r="K3841" s="23"/>
      <c r="L3841" s="23"/>
      <c r="M3841" s="23"/>
      <c r="N3841" s="23"/>
      <c r="O3841" s="23"/>
      <c r="P3841" s="94"/>
    </row>
    <row r="3842" spans="1:16" x14ac:dyDescent="0.2">
      <c r="A3842" s="33"/>
      <c r="B3842" s="34"/>
      <c r="C3842" s="35"/>
      <c r="D3842" s="23"/>
      <c r="E3842" s="23"/>
      <c r="F3842" s="23"/>
      <c r="G3842" s="23"/>
      <c r="H3842" s="23"/>
      <c r="I3842" s="23" t="s">
        <v>21</v>
      </c>
      <c r="J3842" s="23"/>
      <c r="K3842" s="23"/>
      <c r="L3842" s="23"/>
      <c r="M3842" s="23"/>
      <c r="N3842" s="23"/>
      <c r="O3842" s="23"/>
      <c r="P3842" s="94"/>
    </row>
    <row r="3843" spans="1:16" x14ac:dyDescent="0.2">
      <c r="A3843" s="33"/>
      <c r="B3843" s="34"/>
      <c r="C3843" s="35"/>
      <c r="D3843" s="23"/>
      <c r="E3843" s="23"/>
      <c r="F3843" s="23"/>
      <c r="G3843" s="23"/>
      <c r="H3843" s="23"/>
      <c r="I3843" s="23" t="s">
        <v>21</v>
      </c>
      <c r="J3843" s="23"/>
      <c r="K3843" s="23"/>
      <c r="L3843" s="23"/>
      <c r="M3843" s="23"/>
      <c r="N3843" s="23"/>
      <c r="O3843" s="23"/>
      <c r="P3843" s="94"/>
    </row>
    <row r="3844" spans="1:16" x14ac:dyDescent="0.2">
      <c r="A3844" s="33"/>
      <c r="B3844" s="34"/>
      <c r="C3844" s="35"/>
      <c r="D3844" s="23"/>
      <c r="E3844" s="23"/>
      <c r="F3844" s="23"/>
      <c r="G3844" s="23"/>
      <c r="H3844" s="23"/>
      <c r="I3844" s="23" t="s">
        <v>21</v>
      </c>
      <c r="J3844" s="23"/>
      <c r="K3844" s="23"/>
      <c r="L3844" s="23"/>
      <c r="M3844" s="23"/>
      <c r="N3844" s="23"/>
      <c r="O3844" s="23"/>
      <c r="P3844" s="94"/>
    </row>
    <row r="3845" spans="1:16" x14ac:dyDescent="0.2">
      <c r="A3845" s="33"/>
      <c r="B3845" s="34"/>
      <c r="C3845" s="35"/>
      <c r="D3845" s="23"/>
      <c r="E3845" s="23"/>
      <c r="F3845" s="23"/>
      <c r="G3845" s="23"/>
      <c r="H3845" s="23"/>
      <c r="I3845" s="23" t="s">
        <v>21</v>
      </c>
      <c r="J3845" s="23"/>
      <c r="K3845" s="23"/>
      <c r="L3845" s="23"/>
      <c r="M3845" s="23"/>
      <c r="N3845" s="23"/>
      <c r="O3845" s="23"/>
      <c r="P3845" s="94"/>
    </row>
    <row r="3846" spans="1:16" x14ac:dyDescent="0.2">
      <c r="A3846" s="33"/>
      <c r="B3846" s="34"/>
      <c r="C3846" s="35"/>
      <c r="D3846" s="23"/>
      <c r="E3846" s="23"/>
      <c r="F3846" s="23"/>
      <c r="G3846" s="23"/>
      <c r="H3846" s="23"/>
      <c r="I3846" s="23" t="s">
        <v>21</v>
      </c>
      <c r="J3846" s="23"/>
      <c r="K3846" s="23"/>
      <c r="L3846" s="23"/>
      <c r="M3846" s="23"/>
      <c r="N3846" s="23"/>
      <c r="O3846" s="23"/>
      <c r="P3846" s="94"/>
    </row>
    <row r="3847" spans="1:16" x14ac:dyDescent="0.2">
      <c r="A3847" s="33"/>
      <c r="B3847" s="34"/>
      <c r="C3847" s="35"/>
      <c r="D3847" s="23"/>
      <c r="E3847" s="23"/>
      <c r="F3847" s="23"/>
      <c r="G3847" s="23"/>
      <c r="H3847" s="23"/>
      <c r="I3847" s="23" t="s">
        <v>21</v>
      </c>
      <c r="J3847" s="23"/>
      <c r="K3847" s="23"/>
      <c r="L3847" s="23"/>
      <c r="M3847" s="23"/>
      <c r="N3847" s="23"/>
      <c r="O3847" s="23"/>
      <c r="P3847" s="94"/>
    </row>
    <row r="3848" spans="1:16" x14ac:dyDescent="0.2">
      <c r="A3848" s="33"/>
      <c r="B3848" s="34"/>
      <c r="C3848" s="35"/>
      <c r="D3848" s="23"/>
      <c r="E3848" s="23"/>
      <c r="F3848" s="23"/>
      <c r="G3848" s="23"/>
      <c r="H3848" s="23"/>
      <c r="I3848" s="23" t="s">
        <v>21</v>
      </c>
      <c r="J3848" s="23"/>
      <c r="K3848" s="23"/>
      <c r="L3848" s="23"/>
      <c r="M3848" s="23"/>
      <c r="N3848" s="23"/>
      <c r="O3848" s="23"/>
      <c r="P3848" s="94"/>
    </row>
    <row r="3849" spans="1:16" x14ac:dyDescent="0.2">
      <c r="A3849" s="33"/>
      <c r="B3849" s="34"/>
      <c r="C3849" s="35"/>
      <c r="D3849" s="23"/>
      <c r="E3849" s="23"/>
      <c r="F3849" s="23"/>
      <c r="G3849" s="23"/>
      <c r="H3849" s="23"/>
      <c r="I3849" s="23" t="s">
        <v>21</v>
      </c>
      <c r="J3849" s="23"/>
      <c r="K3849" s="23"/>
      <c r="L3849" s="23"/>
      <c r="M3849" s="23"/>
      <c r="N3849" s="23"/>
      <c r="O3849" s="23"/>
      <c r="P3849" s="94"/>
    </row>
    <row r="3850" spans="1:16" x14ac:dyDescent="0.2">
      <c r="A3850" s="33"/>
      <c r="B3850" s="34"/>
      <c r="C3850" s="35"/>
      <c r="D3850" s="23"/>
      <c r="E3850" s="23"/>
      <c r="F3850" s="23"/>
      <c r="G3850" s="23"/>
      <c r="H3850" s="23"/>
      <c r="I3850" s="23" t="s">
        <v>21</v>
      </c>
      <c r="J3850" s="23"/>
      <c r="K3850" s="23"/>
      <c r="L3850" s="23"/>
      <c r="M3850" s="23"/>
      <c r="N3850" s="23"/>
      <c r="O3850" s="23"/>
      <c r="P3850" s="94"/>
    </row>
    <row r="3851" spans="1:16" x14ac:dyDescent="0.2">
      <c r="A3851" s="33"/>
      <c r="B3851" s="34"/>
      <c r="C3851" s="35"/>
      <c r="D3851" s="23"/>
      <c r="E3851" s="23"/>
      <c r="F3851" s="23"/>
      <c r="G3851" s="23"/>
      <c r="H3851" s="23"/>
      <c r="I3851" s="23" t="s">
        <v>21</v>
      </c>
      <c r="J3851" s="23"/>
      <c r="K3851" s="23"/>
      <c r="L3851" s="23"/>
      <c r="M3851" s="23"/>
      <c r="N3851" s="23"/>
      <c r="O3851" s="23"/>
      <c r="P3851" s="94"/>
    </row>
    <row r="3852" spans="1:16" x14ac:dyDescent="0.2">
      <c r="A3852" s="33"/>
      <c r="B3852" s="34"/>
      <c r="C3852" s="35"/>
      <c r="D3852" s="23"/>
      <c r="E3852" s="23"/>
      <c r="F3852" s="23"/>
      <c r="G3852" s="23"/>
      <c r="H3852" s="23"/>
      <c r="I3852" s="23" t="s">
        <v>21</v>
      </c>
      <c r="J3852" s="23"/>
      <c r="K3852" s="23"/>
      <c r="L3852" s="23"/>
      <c r="M3852" s="23"/>
      <c r="N3852" s="23"/>
      <c r="O3852" s="23"/>
      <c r="P3852" s="94"/>
    </row>
    <row r="3853" spans="1:16" x14ac:dyDescent="0.2">
      <c r="A3853" s="33"/>
      <c r="B3853" s="34"/>
      <c r="C3853" s="35"/>
      <c r="D3853" s="23"/>
      <c r="E3853" s="23"/>
      <c r="F3853" s="23"/>
      <c r="G3853" s="23"/>
      <c r="H3853" s="23"/>
      <c r="I3853" s="23" t="s">
        <v>21</v>
      </c>
      <c r="J3853" s="23"/>
      <c r="K3853" s="23"/>
      <c r="L3853" s="23"/>
      <c r="M3853" s="23"/>
      <c r="N3853" s="23"/>
      <c r="O3853" s="23"/>
      <c r="P3853" s="94"/>
    </row>
    <row r="3854" spans="1:16" x14ac:dyDescent="0.2">
      <c r="A3854" s="33"/>
      <c r="B3854" s="34"/>
      <c r="C3854" s="35"/>
      <c r="D3854" s="23"/>
      <c r="E3854" s="23"/>
      <c r="F3854" s="23"/>
      <c r="G3854" s="23"/>
      <c r="H3854" s="23"/>
      <c r="I3854" s="23" t="s">
        <v>21</v>
      </c>
      <c r="J3854" s="23"/>
      <c r="K3854" s="23"/>
      <c r="L3854" s="23"/>
      <c r="M3854" s="23"/>
      <c r="N3854" s="23"/>
      <c r="O3854" s="23"/>
      <c r="P3854" s="94"/>
    </row>
    <row r="3855" spans="1:16" x14ac:dyDescent="0.2">
      <c r="A3855" s="33"/>
      <c r="B3855" s="34"/>
      <c r="C3855" s="35"/>
      <c r="D3855" s="23"/>
      <c r="E3855" s="23"/>
      <c r="F3855" s="23"/>
      <c r="G3855" s="23"/>
      <c r="H3855" s="23"/>
      <c r="I3855" s="23" t="s">
        <v>21</v>
      </c>
      <c r="J3855" s="23"/>
      <c r="K3855" s="23"/>
      <c r="L3855" s="23"/>
      <c r="M3855" s="23"/>
      <c r="N3855" s="23"/>
      <c r="O3855" s="23"/>
      <c r="P3855" s="94"/>
    </row>
    <row r="3856" spans="1:16" x14ac:dyDescent="0.2">
      <c r="A3856" s="33"/>
      <c r="B3856" s="34"/>
      <c r="C3856" s="35"/>
      <c r="D3856" s="23"/>
      <c r="E3856" s="23"/>
      <c r="F3856" s="23"/>
      <c r="G3856" s="23"/>
      <c r="H3856" s="23"/>
      <c r="I3856" s="23" t="s">
        <v>21</v>
      </c>
      <c r="J3856" s="23"/>
      <c r="K3856" s="23"/>
      <c r="L3856" s="23"/>
      <c r="M3856" s="23"/>
      <c r="N3856" s="23"/>
      <c r="O3856" s="23"/>
      <c r="P3856" s="94"/>
    </row>
    <row r="3857" spans="1:16" x14ac:dyDescent="0.2">
      <c r="A3857" s="33"/>
      <c r="B3857" s="34"/>
      <c r="C3857" s="35"/>
      <c r="D3857" s="23"/>
      <c r="E3857" s="23"/>
      <c r="F3857" s="23"/>
      <c r="G3857" s="23"/>
      <c r="H3857" s="23"/>
      <c r="I3857" s="23" t="s">
        <v>21</v>
      </c>
      <c r="J3857" s="23"/>
      <c r="K3857" s="23"/>
      <c r="L3857" s="23"/>
      <c r="M3857" s="23"/>
      <c r="N3857" s="23"/>
      <c r="O3857" s="23"/>
      <c r="P3857" s="94"/>
    </row>
    <row r="3858" spans="1:16" x14ac:dyDescent="0.2">
      <c r="A3858" s="33"/>
      <c r="B3858" s="34"/>
      <c r="C3858" s="35"/>
      <c r="D3858" s="23"/>
      <c r="E3858" s="23"/>
      <c r="F3858" s="23"/>
      <c r="G3858" s="23"/>
      <c r="H3858" s="23"/>
      <c r="I3858" s="23" t="s">
        <v>21</v>
      </c>
      <c r="J3858" s="23"/>
      <c r="K3858" s="23"/>
      <c r="L3858" s="23"/>
      <c r="M3858" s="23"/>
      <c r="N3858" s="23"/>
      <c r="O3858" s="23"/>
      <c r="P3858" s="94"/>
    </row>
    <row r="3859" spans="1:16" x14ac:dyDescent="0.2">
      <c r="A3859" s="33"/>
      <c r="B3859" s="34"/>
      <c r="C3859" s="35"/>
      <c r="D3859" s="23"/>
      <c r="E3859" s="23"/>
      <c r="F3859" s="23"/>
      <c r="G3859" s="23"/>
      <c r="H3859" s="23"/>
      <c r="I3859" s="23" t="s">
        <v>21</v>
      </c>
      <c r="J3859" s="23"/>
      <c r="K3859" s="23"/>
      <c r="L3859" s="23"/>
      <c r="M3859" s="23"/>
      <c r="N3859" s="23"/>
      <c r="O3859" s="23"/>
      <c r="P3859" s="94"/>
    </row>
    <row r="3860" spans="1:16" x14ac:dyDescent="0.2">
      <c r="A3860" s="33"/>
      <c r="B3860" s="34"/>
      <c r="C3860" s="35"/>
      <c r="D3860" s="23"/>
      <c r="E3860" s="23"/>
      <c r="F3860" s="23"/>
      <c r="G3860" s="23"/>
      <c r="H3860" s="23"/>
      <c r="I3860" s="23" t="s">
        <v>21</v>
      </c>
      <c r="J3860" s="23"/>
      <c r="K3860" s="23"/>
      <c r="L3860" s="23"/>
      <c r="M3860" s="23"/>
      <c r="N3860" s="23"/>
      <c r="O3860" s="23"/>
      <c r="P3860" s="94"/>
    </row>
    <row r="3861" spans="1:16" x14ac:dyDescent="0.2">
      <c r="A3861" s="33"/>
      <c r="B3861" s="34"/>
      <c r="C3861" s="35"/>
      <c r="D3861" s="23"/>
      <c r="E3861" s="23"/>
      <c r="F3861" s="23"/>
      <c r="G3861" s="23"/>
      <c r="H3861" s="23"/>
      <c r="I3861" s="23" t="s">
        <v>21</v>
      </c>
      <c r="J3861" s="23"/>
      <c r="K3861" s="23"/>
      <c r="L3861" s="23"/>
      <c r="M3861" s="23"/>
      <c r="N3861" s="23"/>
      <c r="O3861" s="23"/>
      <c r="P3861" s="94"/>
    </row>
    <row r="3862" spans="1:16" x14ac:dyDescent="0.2">
      <c r="A3862" s="33"/>
      <c r="B3862" s="34"/>
      <c r="C3862" s="35"/>
      <c r="D3862" s="23"/>
      <c r="E3862" s="23"/>
      <c r="F3862" s="23"/>
      <c r="G3862" s="23"/>
      <c r="H3862" s="23"/>
      <c r="I3862" s="23" t="s">
        <v>21</v>
      </c>
      <c r="J3862" s="23"/>
      <c r="K3862" s="23"/>
      <c r="L3862" s="23"/>
      <c r="M3862" s="23"/>
      <c r="N3862" s="23"/>
      <c r="O3862" s="23"/>
      <c r="P3862" s="94"/>
    </row>
    <row r="3863" spans="1:16" x14ac:dyDescent="0.2">
      <c r="A3863" s="33"/>
      <c r="B3863" s="34"/>
      <c r="C3863" s="35"/>
      <c r="D3863" s="23"/>
      <c r="E3863" s="23"/>
      <c r="F3863" s="23"/>
      <c r="G3863" s="23"/>
      <c r="H3863" s="23"/>
      <c r="I3863" s="23" t="s">
        <v>21</v>
      </c>
      <c r="J3863" s="23"/>
      <c r="K3863" s="23"/>
      <c r="L3863" s="23"/>
      <c r="M3863" s="23"/>
      <c r="N3863" s="23"/>
      <c r="O3863" s="23"/>
      <c r="P3863" s="94"/>
    </row>
    <row r="3864" spans="1:16" x14ac:dyDescent="0.2">
      <c r="A3864" s="33"/>
      <c r="B3864" s="34"/>
      <c r="C3864" s="35"/>
      <c r="D3864" s="23"/>
      <c r="E3864" s="23"/>
      <c r="F3864" s="23"/>
      <c r="G3864" s="23"/>
      <c r="H3864" s="23"/>
      <c r="I3864" s="23" t="s">
        <v>21</v>
      </c>
      <c r="J3864" s="23"/>
      <c r="K3864" s="23"/>
      <c r="L3864" s="23"/>
      <c r="M3864" s="23"/>
      <c r="N3864" s="23"/>
      <c r="O3864" s="23"/>
      <c r="P3864" s="94"/>
    </row>
    <row r="3865" spans="1:16" x14ac:dyDescent="0.2">
      <c r="A3865" s="33"/>
      <c r="B3865" s="34"/>
      <c r="C3865" s="35"/>
      <c r="D3865" s="23"/>
      <c r="E3865" s="23"/>
      <c r="F3865" s="23"/>
      <c r="G3865" s="23"/>
      <c r="H3865" s="23"/>
      <c r="I3865" s="23" t="s">
        <v>21</v>
      </c>
      <c r="J3865" s="23"/>
      <c r="K3865" s="23"/>
      <c r="L3865" s="23"/>
      <c r="M3865" s="23"/>
      <c r="N3865" s="23"/>
      <c r="O3865" s="23"/>
      <c r="P3865" s="94"/>
    </row>
    <row r="3866" spans="1:16" x14ac:dyDescent="0.2">
      <c r="A3866" s="33"/>
      <c r="B3866" s="34"/>
      <c r="C3866" s="35"/>
      <c r="D3866" s="23"/>
      <c r="E3866" s="23"/>
      <c r="F3866" s="23"/>
      <c r="G3866" s="23"/>
      <c r="H3866" s="23"/>
      <c r="I3866" s="23" t="s">
        <v>21</v>
      </c>
      <c r="J3866" s="23"/>
      <c r="K3866" s="23"/>
      <c r="L3866" s="23"/>
      <c r="M3866" s="23"/>
      <c r="N3866" s="23"/>
      <c r="O3866" s="23"/>
      <c r="P3866" s="94"/>
    </row>
    <row r="3867" spans="1:16" x14ac:dyDescent="0.2">
      <c r="A3867" s="33"/>
      <c r="B3867" s="34"/>
      <c r="C3867" s="35"/>
      <c r="D3867" s="23"/>
      <c r="E3867" s="23"/>
      <c r="F3867" s="23"/>
      <c r="G3867" s="23"/>
      <c r="H3867" s="23"/>
      <c r="I3867" s="23" t="s">
        <v>21</v>
      </c>
      <c r="J3867" s="23"/>
      <c r="K3867" s="23"/>
      <c r="L3867" s="23"/>
      <c r="M3867" s="23"/>
      <c r="N3867" s="23"/>
      <c r="O3867" s="23"/>
      <c r="P3867" s="94"/>
    </row>
    <row r="3868" spans="1:16" x14ac:dyDescent="0.2">
      <c r="A3868" s="33"/>
      <c r="B3868" s="34"/>
      <c r="C3868" s="35"/>
      <c r="D3868" s="23"/>
      <c r="E3868" s="23"/>
      <c r="F3868" s="23"/>
      <c r="G3868" s="23"/>
      <c r="H3868" s="23"/>
      <c r="I3868" s="23" t="s">
        <v>21</v>
      </c>
      <c r="J3868" s="23"/>
      <c r="K3868" s="23"/>
      <c r="L3868" s="23"/>
      <c r="M3868" s="23"/>
      <c r="N3868" s="23"/>
      <c r="O3868" s="23"/>
      <c r="P3868" s="94"/>
    </row>
    <row r="3869" spans="1:16" x14ac:dyDescent="0.2">
      <c r="A3869" s="33"/>
      <c r="B3869" s="34"/>
      <c r="C3869" s="35"/>
      <c r="D3869" s="23"/>
      <c r="E3869" s="23"/>
      <c r="F3869" s="23"/>
      <c r="G3869" s="23"/>
      <c r="H3869" s="23"/>
      <c r="I3869" s="23" t="s">
        <v>21</v>
      </c>
      <c r="J3869" s="23"/>
      <c r="K3869" s="23"/>
      <c r="L3869" s="23"/>
      <c r="M3869" s="23"/>
      <c r="N3869" s="23"/>
      <c r="O3869" s="23"/>
      <c r="P3869" s="94"/>
    </row>
    <row r="3870" spans="1:16" x14ac:dyDescent="0.2">
      <c r="A3870" s="33"/>
      <c r="B3870" s="34"/>
      <c r="C3870" s="35"/>
      <c r="D3870" s="23"/>
      <c r="E3870" s="23"/>
      <c r="F3870" s="23"/>
      <c r="G3870" s="23"/>
      <c r="H3870" s="23"/>
      <c r="I3870" s="23" t="s">
        <v>21</v>
      </c>
      <c r="J3870" s="23"/>
      <c r="K3870" s="23"/>
      <c r="L3870" s="23"/>
      <c r="M3870" s="23"/>
      <c r="N3870" s="23"/>
      <c r="O3870" s="23"/>
      <c r="P3870" s="94"/>
    </row>
    <row r="3871" spans="1:16" x14ac:dyDescent="0.2">
      <c r="A3871" s="33"/>
      <c r="B3871" s="34"/>
      <c r="C3871" s="35"/>
      <c r="D3871" s="23"/>
      <c r="E3871" s="23"/>
      <c r="F3871" s="23"/>
      <c r="G3871" s="23"/>
      <c r="H3871" s="23"/>
      <c r="I3871" s="23" t="s">
        <v>21</v>
      </c>
      <c r="J3871" s="23"/>
      <c r="K3871" s="23"/>
      <c r="L3871" s="23"/>
      <c r="M3871" s="23"/>
      <c r="N3871" s="23"/>
      <c r="O3871" s="23"/>
      <c r="P3871" s="94"/>
    </row>
    <row r="3872" spans="1:16" x14ac:dyDescent="0.2">
      <c r="A3872" s="33"/>
      <c r="B3872" s="34"/>
      <c r="C3872" s="35"/>
      <c r="D3872" s="23"/>
      <c r="E3872" s="23"/>
      <c r="F3872" s="23"/>
      <c r="G3872" s="23"/>
      <c r="H3872" s="23"/>
      <c r="I3872" s="23" t="s">
        <v>21</v>
      </c>
      <c r="J3872" s="23"/>
      <c r="K3872" s="23"/>
      <c r="L3872" s="23"/>
      <c r="M3872" s="23"/>
      <c r="N3872" s="23"/>
      <c r="O3872" s="23"/>
      <c r="P3872" s="94"/>
    </row>
    <row r="3873" spans="1:16" x14ac:dyDescent="0.2">
      <c r="A3873" s="33"/>
      <c r="B3873" s="34"/>
      <c r="C3873" s="35"/>
      <c r="D3873" s="23"/>
      <c r="E3873" s="23"/>
      <c r="F3873" s="23"/>
      <c r="G3873" s="23"/>
      <c r="H3873" s="23"/>
      <c r="I3873" s="23" t="s">
        <v>21</v>
      </c>
      <c r="J3873" s="23"/>
      <c r="K3873" s="23"/>
      <c r="L3873" s="23"/>
      <c r="M3873" s="23"/>
      <c r="N3873" s="23"/>
      <c r="O3873" s="23"/>
      <c r="P3873" s="94"/>
    </row>
    <row r="3874" spans="1:16" x14ac:dyDescent="0.2">
      <c r="A3874" s="33"/>
      <c r="B3874" s="34"/>
      <c r="C3874" s="35"/>
      <c r="D3874" s="23"/>
      <c r="E3874" s="23"/>
      <c r="F3874" s="23"/>
      <c r="G3874" s="23"/>
      <c r="H3874" s="23"/>
      <c r="I3874" s="23" t="s">
        <v>21</v>
      </c>
      <c r="J3874" s="23"/>
      <c r="K3874" s="23"/>
      <c r="L3874" s="23"/>
      <c r="M3874" s="23"/>
      <c r="N3874" s="23"/>
      <c r="O3874" s="23"/>
      <c r="P3874" s="94"/>
    </row>
    <row r="3875" spans="1:16" x14ac:dyDescent="0.2">
      <c r="A3875" s="33"/>
      <c r="B3875" s="34"/>
      <c r="C3875" s="35"/>
      <c r="D3875" s="23"/>
      <c r="E3875" s="23"/>
      <c r="F3875" s="23"/>
      <c r="G3875" s="23"/>
      <c r="H3875" s="23"/>
      <c r="I3875" s="23" t="s">
        <v>21</v>
      </c>
      <c r="J3875" s="23"/>
      <c r="K3875" s="23"/>
      <c r="L3875" s="23"/>
      <c r="M3875" s="23"/>
      <c r="N3875" s="23"/>
      <c r="O3875" s="23"/>
      <c r="P3875" s="94"/>
    </row>
    <row r="3876" spans="1:16" x14ac:dyDescent="0.2">
      <c r="A3876" s="33"/>
      <c r="B3876" s="34"/>
      <c r="C3876" s="35"/>
      <c r="D3876" s="23"/>
      <c r="E3876" s="23"/>
      <c r="F3876" s="23"/>
      <c r="G3876" s="23"/>
      <c r="H3876" s="23"/>
      <c r="I3876" s="23" t="s">
        <v>21</v>
      </c>
      <c r="J3876" s="23"/>
      <c r="K3876" s="23"/>
      <c r="L3876" s="23"/>
      <c r="M3876" s="23"/>
      <c r="N3876" s="23"/>
      <c r="O3876" s="23"/>
      <c r="P3876" s="94"/>
    </row>
    <row r="3877" spans="1:16" x14ac:dyDescent="0.2">
      <c r="A3877" s="33"/>
      <c r="B3877" s="34"/>
      <c r="C3877" s="35"/>
      <c r="D3877" s="23"/>
      <c r="E3877" s="23"/>
      <c r="F3877" s="23"/>
      <c r="G3877" s="23"/>
      <c r="H3877" s="23"/>
      <c r="I3877" s="23" t="s">
        <v>21</v>
      </c>
      <c r="J3877" s="23"/>
      <c r="K3877" s="23"/>
      <c r="L3877" s="23"/>
      <c r="M3877" s="23"/>
      <c r="N3877" s="23"/>
      <c r="O3877" s="23"/>
      <c r="P3877" s="94"/>
    </row>
    <row r="3878" spans="1:16" x14ac:dyDescent="0.2">
      <c r="A3878" s="33"/>
      <c r="B3878" s="34"/>
      <c r="C3878" s="35"/>
      <c r="D3878" s="23"/>
      <c r="E3878" s="23"/>
      <c r="F3878" s="23"/>
      <c r="G3878" s="23"/>
      <c r="H3878" s="23"/>
      <c r="I3878" s="23" t="s">
        <v>21</v>
      </c>
      <c r="J3878" s="23"/>
      <c r="K3878" s="23"/>
      <c r="L3878" s="23"/>
      <c r="M3878" s="23"/>
      <c r="N3878" s="23"/>
      <c r="O3878" s="23"/>
      <c r="P3878" s="94"/>
    </row>
    <row r="3879" spans="1:16" x14ac:dyDescent="0.2">
      <c r="A3879" s="33"/>
      <c r="B3879" s="34"/>
      <c r="C3879" s="35"/>
      <c r="D3879" s="23"/>
      <c r="E3879" s="23"/>
      <c r="F3879" s="23"/>
      <c r="G3879" s="23"/>
      <c r="H3879" s="23"/>
      <c r="I3879" s="23" t="s">
        <v>21</v>
      </c>
      <c r="J3879" s="23"/>
      <c r="K3879" s="23"/>
      <c r="L3879" s="23"/>
      <c r="M3879" s="23"/>
      <c r="N3879" s="23"/>
      <c r="O3879" s="23"/>
      <c r="P3879" s="94"/>
    </row>
    <row r="3880" spans="1:16" x14ac:dyDescent="0.2">
      <c r="A3880" s="33"/>
      <c r="B3880" s="34"/>
      <c r="C3880" s="35"/>
      <c r="D3880" s="23"/>
      <c r="E3880" s="23"/>
      <c r="F3880" s="23"/>
      <c r="G3880" s="23"/>
      <c r="H3880" s="23"/>
      <c r="I3880" s="23" t="s">
        <v>21</v>
      </c>
      <c r="J3880" s="23"/>
      <c r="K3880" s="23"/>
      <c r="L3880" s="23"/>
      <c r="M3880" s="23"/>
      <c r="N3880" s="23"/>
      <c r="O3880" s="23"/>
      <c r="P3880" s="94"/>
    </row>
    <row r="3881" spans="1:16" x14ac:dyDescent="0.2">
      <c r="A3881" s="33"/>
      <c r="B3881" s="34"/>
      <c r="C3881" s="35"/>
      <c r="D3881" s="23"/>
      <c r="E3881" s="23"/>
      <c r="F3881" s="23"/>
      <c r="G3881" s="23"/>
      <c r="H3881" s="23"/>
      <c r="I3881" s="23" t="s">
        <v>21</v>
      </c>
      <c r="J3881" s="23"/>
      <c r="K3881" s="23"/>
      <c r="L3881" s="23"/>
      <c r="M3881" s="23"/>
      <c r="N3881" s="23"/>
      <c r="O3881" s="23"/>
      <c r="P3881" s="94"/>
    </row>
    <row r="3882" spans="1:16" x14ac:dyDescent="0.2">
      <c r="A3882" s="33"/>
      <c r="B3882" s="34"/>
      <c r="C3882" s="35"/>
      <c r="D3882" s="23"/>
      <c r="E3882" s="23"/>
      <c r="F3882" s="23"/>
      <c r="G3882" s="23"/>
      <c r="H3882" s="23"/>
      <c r="I3882" s="23" t="s">
        <v>21</v>
      </c>
      <c r="J3882" s="23"/>
      <c r="K3882" s="23"/>
      <c r="L3882" s="23"/>
      <c r="M3882" s="23"/>
      <c r="N3882" s="23"/>
      <c r="O3882" s="23"/>
      <c r="P3882" s="94"/>
    </row>
    <row r="3883" spans="1:16" x14ac:dyDescent="0.2">
      <c r="A3883" s="33"/>
      <c r="B3883" s="34"/>
      <c r="C3883" s="35"/>
      <c r="D3883" s="23"/>
      <c r="E3883" s="23"/>
      <c r="F3883" s="23"/>
      <c r="G3883" s="23"/>
      <c r="H3883" s="23"/>
      <c r="I3883" s="23" t="s">
        <v>21</v>
      </c>
      <c r="J3883" s="23"/>
      <c r="K3883" s="23"/>
      <c r="L3883" s="23"/>
      <c r="M3883" s="23"/>
      <c r="N3883" s="23"/>
      <c r="O3883" s="23"/>
      <c r="P3883" s="94"/>
    </row>
    <row r="3884" spans="1:16" x14ac:dyDescent="0.2">
      <c r="A3884" s="33"/>
      <c r="B3884" s="34"/>
      <c r="C3884" s="35"/>
      <c r="D3884" s="23"/>
      <c r="E3884" s="23"/>
      <c r="F3884" s="23"/>
      <c r="G3884" s="23"/>
      <c r="H3884" s="23"/>
      <c r="I3884" s="23" t="s">
        <v>21</v>
      </c>
      <c r="J3884" s="23"/>
      <c r="K3884" s="23"/>
      <c r="L3884" s="23"/>
      <c r="M3884" s="23"/>
      <c r="N3884" s="23"/>
      <c r="O3884" s="23"/>
      <c r="P3884" s="94"/>
    </row>
    <row r="3885" spans="1:16" x14ac:dyDescent="0.2">
      <c r="A3885" s="33"/>
      <c r="B3885" s="34"/>
      <c r="C3885" s="35"/>
      <c r="D3885" s="23"/>
      <c r="E3885" s="23"/>
      <c r="F3885" s="23"/>
      <c r="G3885" s="23"/>
      <c r="H3885" s="23"/>
      <c r="I3885" s="23" t="s">
        <v>21</v>
      </c>
      <c r="J3885" s="23"/>
      <c r="K3885" s="23"/>
      <c r="L3885" s="23"/>
      <c r="M3885" s="23"/>
      <c r="N3885" s="23"/>
      <c r="O3885" s="23"/>
      <c r="P3885" s="94"/>
    </row>
    <row r="3886" spans="1:16" x14ac:dyDescent="0.2">
      <c r="A3886" s="33"/>
      <c r="B3886" s="34"/>
      <c r="C3886" s="35"/>
      <c r="D3886" s="23"/>
      <c r="E3886" s="23"/>
      <c r="F3886" s="23"/>
      <c r="G3886" s="23"/>
      <c r="H3886" s="23"/>
      <c r="I3886" s="23" t="s">
        <v>21</v>
      </c>
      <c r="J3886" s="23"/>
      <c r="K3886" s="23"/>
      <c r="L3886" s="23"/>
      <c r="M3886" s="23"/>
      <c r="N3886" s="23"/>
      <c r="O3886" s="23"/>
      <c r="P3886" s="94"/>
    </row>
    <row r="3887" spans="1:16" x14ac:dyDescent="0.2">
      <c r="A3887" s="33"/>
      <c r="B3887" s="34"/>
      <c r="C3887" s="35"/>
      <c r="D3887" s="23"/>
      <c r="E3887" s="23"/>
      <c r="F3887" s="23"/>
      <c r="G3887" s="23"/>
      <c r="H3887" s="23"/>
      <c r="I3887" s="23" t="s">
        <v>21</v>
      </c>
      <c r="J3887" s="23"/>
      <c r="K3887" s="23"/>
      <c r="L3887" s="23"/>
      <c r="M3887" s="23"/>
      <c r="N3887" s="23"/>
      <c r="O3887" s="23"/>
      <c r="P3887" s="94"/>
    </row>
    <row r="3888" spans="1:16" x14ac:dyDescent="0.2">
      <c r="A3888" s="33"/>
      <c r="B3888" s="34"/>
      <c r="C3888" s="35"/>
      <c r="D3888" s="23"/>
      <c r="E3888" s="23"/>
      <c r="F3888" s="23"/>
      <c r="G3888" s="23"/>
      <c r="H3888" s="23"/>
      <c r="I3888" s="23" t="s">
        <v>21</v>
      </c>
      <c r="J3888" s="23"/>
      <c r="K3888" s="23"/>
      <c r="L3888" s="23"/>
      <c r="M3888" s="23"/>
      <c r="N3888" s="23"/>
      <c r="O3888" s="23"/>
      <c r="P3888" s="94"/>
    </row>
    <row r="3889" spans="1:16" x14ac:dyDescent="0.2">
      <c r="A3889" s="33"/>
      <c r="B3889" s="34"/>
      <c r="C3889" s="35"/>
      <c r="D3889" s="23"/>
      <c r="E3889" s="23"/>
      <c r="F3889" s="23"/>
      <c r="G3889" s="23"/>
      <c r="H3889" s="23"/>
      <c r="I3889" s="23" t="s">
        <v>21</v>
      </c>
      <c r="J3889" s="23"/>
      <c r="K3889" s="23"/>
      <c r="L3889" s="23"/>
      <c r="M3889" s="23"/>
      <c r="N3889" s="23"/>
      <c r="O3889" s="23"/>
      <c r="P3889" s="94"/>
    </row>
    <row r="3890" spans="1:16" x14ac:dyDescent="0.2">
      <c r="A3890" s="33"/>
      <c r="B3890" s="34"/>
      <c r="C3890" s="35"/>
      <c r="D3890" s="23"/>
      <c r="E3890" s="23"/>
      <c r="F3890" s="23"/>
      <c r="G3890" s="23"/>
      <c r="H3890" s="23"/>
      <c r="I3890" s="23" t="s">
        <v>21</v>
      </c>
      <c r="J3890" s="23"/>
      <c r="K3890" s="23"/>
      <c r="L3890" s="23"/>
      <c r="M3890" s="23"/>
      <c r="N3890" s="23"/>
      <c r="O3890" s="23"/>
      <c r="P3890" s="94"/>
    </row>
    <row r="3891" spans="1:16" x14ac:dyDescent="0.2">
      <c r="A3891" s="33"/>
      <c r="B3891" s="34"/>
      <c r="C3891" s="35"/>
      <c r="D3891" s="23"/>
      <c r="E3891" s="23"/>
      <c r="F3891" s="23"/>
      <c r="G3891" s="23"/>
      <c r="H3891" s="23"/>
      <c r="I3891" s="23" t="s">
        <v>21</v>
      </c>
      <c r="J3891" s="23"/>
      <c r="K3891" s="23"/>
      <c r="L3891" s="23"/>
      <c r="M3891" s="23"/>
      <c r="N3891" s="23"/>
      <c r="O3891" s="23"/>
      <c r="P3891" s="94"/>
    </row>
    <row r="3892" spans="1:16" x14ac:dyDescent="0.2">
      <c r="A3892" s="33"/>
      <c r="B3892" s="34"/>
      <c r="C3892" s="35"/>
      <c r="D3892" s="23"/>
      <c r="E3892" s="23"/>
      <c r="F3892" s="23"/>
      <c r="G3892" s="23"/>
      <c r="H3892" s="23"/>
      <c r="I3892" s="23" t="s">
        <v>21</v>
      </c>
      <c r="J3892" s="23"/>
      <c r="K3892" s="23"/>
      <c r="L3892" s="23"/>
      <c r="M3892" s="23"/>
      <c r="N3892" s="23"/>
      <c r="O3892" s="23"/>
      <c r="P3892" s="94"/>
    </row>
    <row r="3893" spans="1:16" x14ac:dyDescent="0.2">
      <c r="A3893" s="33"/>
      <c r="B3893" s="34"/>
      <c r="C3893" s="35"/>
      <c r="D3893" s="23"/>
      <c r="E3893" s="23"/>
      <c r="F3893" s="23"/>
      <c r="G3893" s="23"/>
      <c r="H3893" s="23"/>
      <c r="I3893" s="23" t="s">
        <v>21</v>
      </c>
      <c r="J3893" s="23"/>
      <c r="K3893" s="23"/>
      <c r="L3893" s="23"/>
      <c r="M3893" s="23"/>
      <c r="N3893" s="23"/>
      <c r="O3893" s="23"/>
      <c r="P3893" s="94"/>
    </row>
    <row r="3894" spans="1:16" x14ac:dyDescent="0.2">
      <c r="A3894" s="33"/>
      <c r="B3894" s="34"/>
      <c r="C3894" s="35"/>
      <c r="D3894" s="23"/>
      <c r="E3894" s="23"/>
      <c r="F3894" s="23"/>
      <c r="G3894" s="23"/>
      <c r="H3894" s="23"/>
      <c r="I3894" s="23" t="s">
        <v>21</v>
      </c>
      <c r="J3894" s="23"/>
      <c r="K3894" s="23"/>
      <c r="L3894" s="23"/>
      <c r="M3894" s="23"/>
      <c r="N3894" s="23"/>
      <c r="O3894" s="23"/>
      <c r="P3894" s="94"/>
    </row>
    <row r="3895" spans="1:16" x14ac:dyDescent="0.2">
      <c r="A3895" s="33"/>
      <c r="B3895" s="34"/>
      <c r="C3895" s="35"/>
      <c r="D3895" s="23"/>
      <c r="E3895" s="23"/>
      <c r="F3895" s="23"/>
      <c r="G3895" s="23"/>
      <c r="H3895" s="23"/>
      <c r="I3895" s="23" t="s">
        <v>21</v>
      </c>
      <c r="J3895" s="23"/>
      <c r="K3895" s="23"/>
      <c r="L3895" s="23"/>
      <c r="M3895" s="23"/>
      <c r="N3895" s="23"/>
      <c r="O3895" s="23"/>
      <c r="P3895" s="94"/>
    </row>
    <row r="3896" spans="1:16" x14ac:dyDescent="0.2">
      <c r="A3896" s="33"/>
      <c r="B3896" s="34"/>
      <c r="C3896" s="35"/>
      <c r="D3896" s="23"/>
      <c r="E3896" s="23"/>
      <c r="F3896" s="23"/>
      <c r="G3896" s="23"/>
      <c r="H3896" s="23"/>
      <c r="I3896" s="23" t="s">
        <v>21</v>
      </c>
      <c r="J3896" s="23"/>
      <c r="K3896" s="23"/>
      <c r="L3896" s="23"/>
      <c r="M3896" s="23"/>
      <c r="N3896" s="23"/>
      <c r="O3896" s="23"/>
      <c r="P3896" s="94"/>
    </row>
    <row r="3897" spans="1:16" x14ac:dyDescent="0.2">
      <c r="A3897" s="33"/>
      <c r="B3897" s="34"/>
      <c r="C3897" s="35"/>
      <c r="D3897" s="23"/>
      <c r="E3897" s="23"/>
      <c r="F3897" s="23"/>
      <c r="G3897" s="23"/>
      <c r="H3897" s="23"/>
      <c r="I3897" s="23" t="s">
        <v>21</v>
      </c>
      <c r="J3897" s="23"/>
      <c r="K3897" s="23"/>
      <c r="L3897" s="23"/>
      <c r="M3897" s="23"/>
      <c r="N3897" s="23"/>
      <c r="O3897" s="23"/>
      <c r="P3897" s="94"/>
    </row>
    <row r="3898" spans="1:16" x14ac:dyDescent="0.2">
      <c r="A3898" s="33"/>
      <c r="B3898" s="34"/>
      <c r="C3898" s="35"/>
      <c r="D3898" s="23"/>
      <c r="E3898" s="23"/>
      <c r="F3898" s="23"/>
      <c r="G3898" s="23"/>
      <c r="H3898" s="23"/>
      <c r="I3898" s="23" t="s">
        <v>21</v>
      </c>
      <c r="J3898" s="23"/>
      <c r="K3898" s="23"/>
      <c r="L3898" s="23"/>
      <c r="M3898" s="23"/>
      <c r="N3898" s="23"/>
      <c r="O3898" s="23"/>
      <c r="P3898" s="94"/>
    </row>
    <row r="3899" spans="1:16" x14ac:dyDescent="0.2">
      <c r="A3899" s="33"/>
      <c r="B3899" s="34"/>
      <c r="C3899" s="35"/>
      <c r="D3899" s="23"/>
      <c r="E3899" s="23"/>
      <c r="F3899" s="23"/>
      <c r="G3899" s="23"/>
      <c r="H3899" s="23"/>
      <c r="I3899" s="23" t="s">
        <v>21</v>
      </c>
      <c r="J3899" s="23"/>
      <c r="K3899" s="23"/>
      <c r="L3899" s="23"/>
      <c r="M3899" s="23"/>
      <c r="N3899" s="23"/>
      <c r="O3899" s="23"/>
      <c r="P3899" s="94"/>
    </row>
    <row r="3900" spans="1:16" x14ac:dyDescent="0.2">
      <c r="A3900" s="33"/>
      <c r="B3900" s="34"/>
      <c r="C3900" s="35"/>
      <c r="D3900" s="23"/>
      <c r="E3900" s="23"/>
      <c r="F3900" s="23"/>
      <c r="G3900" s="23"/>
      <c r="H3900" s="23"/>
      <c r="I3900" s="23" t="s">
        <v>21</v>
      </c>
      <c r="J3900" s="23"/>
      <c r="K3900" s="23"/>
      <c r="L3900" s="23"/>
      <c r="M3900" s="23"/>
      <c r="N3900" s="23"/>
      <c r="O3900" s="23"/>
      <c r="P3900" s="94"/>
    </row>
    <row r="3901" spans="1:16" x14ac:dyDescent="0.2">
      <c r="A3901" s="33"/>
      <c r="B3901" s="34"/>
      <c r="C3901" s="35"/>
      <c r="D3901" s="23"/>
      <c r="E3901" s="23"/>
      <c r="F3901" s="23"/>
      <c r="G3901" s="23"/>
      <c r="H3901" s="23"/>
      <c r="I3901" s="23" t="s">
        <v>21</v>
      </c>
      <c r="J3901" s="23"/>
      <c r="K3901" s="23"/>
      <c r="L3901" s="23"/>
      <c r="M3901" s="23"/>
      <c r="N3901" s="23"/>
      <c r="O3901" s="23"/>
      <c r="P3901" s="94"/>
    </row>
    <row r="3902" spans="1:16" x14ac:dyDescent="0.2">
      <c r="A3902" s="33"/>
      <c r="B3902" s="34"/>
      <c r="C3902" s="35"/>
      <c r="D3902" s="23"/>
      <c r="E3902" s="23"/>
      <c r="F3902" s="23"/>
      <c r="G3902" s="23"/>
      <c r="H3902" s="23"/>
      <c r="I3902" s="23" t="s">
        <v>21</v>
      </c>
      <c r="J3902" s="23"/>
      <c r="K3902" s="23"/>
      <c r="L3902" s="23"/>
      <c r="M3902" s="23"/>
      <c r="N3902" s="23"/>
      <c r="O3902" s="23"/>
      <c r="P3902" s="94"/>
    </row>
    <row r="3903" spans="1:16" x14ac:dyDescent="0.2">
      <c r="A3903" s="33"/>
      <c r="B3903" s="34"/>
      <c r="C3903" s="35"/>
      <c r="D3903" s="23"/>
      <c r="E3903" s="23"/>
      <c r="F3903" s="23"/>
      <c r="G3903" s="23"/>
      <c r="H3903" s="23"/>
      <c r="I3903" s="23" t="s">
        <v>21</v>
      </c>
      <c r="J3903" s="23"/>
      <c r="K3903" s="23"/>
      <c r="L3903" s="23"/>
      <c r="M3903" s="23"/>
      <c r="N3903" s="23"/>
      <c r="O3903" s="23"/>
      <c r="P3903" s="94"/>
    </row>
    <row r="3904" spans="1:16" x14ac:dyDescent="0.2">
      <c r="A3904" s="33"/>
      <c r="B3904" s="34"/>
      <c r="C3904" s="35"/>
      <c r="D3904" s="23"/>
      <c r="E3904" s="23"/>
      <c r="F3904" s="23"/>
      <c r="G3904" s="23"/>
      <c r="H3904" s="23"/>
      <c r="I3904" s="23" t="s">
        <v>21</v>
      </c>
      <c r="J3904" s="23"/>
      <c r="K3904" s="23"/>
      <c r="L3904" s="23"/>
      <c r="M3904" s="23"/>
      <c r="N3904" s="23"/>
      <c r="O3904" s="23"/>
      <c r="P3904" s="94"/>
    </row>
    <row r="3905" spans="1:16" x14ac:dyDescent="0.2">
      <c r="A3905" s="33"/>
      <c r="B3905" s="34"/>
      <c r="C3905" s="35"/>
      <c r="D3905" s="23"/>
      <c r="E3905" s="23"/>
      <c r="F3905" s="23"/>
      <c r="G3905" s="23"/>
      <c r="H3905" s="23"/>
      <c r="I3905" s="23" t="s">
        <v>21</v>
      </c>
      <c r="J3905" s="23"/>
      <c r="K3905" s="23"/>
      <c r="L3905" s="23"/>
      <c r="M3905" s="23"/>
      <c r="N3905" s="23"/>
      <c r="O3905" s="23"/>
      <c r="P3905" s="94"/>
    </row>
    <row r="3906" spans="1:16" x14ac:dyDescent="0.2">
      <c r="A3906" s="33"/>
      <c r="B3906" s="34"/>
      <c r="C3906" s="35"/>
      <c r="D3906" s="23"/>
      <c r="E3906" s="23"/>
      <c r="F3906" s="23"/>
      <c r="G3906" s="23"/>
      <c r="H3906" s="23"/>
      <c r="I3906" s="23" t="s">
        <v>21</v>
      </c>
      <c r="J3906" s="23"/>
      <c r="K3906" s="23"/>
      <c r="L3906" s="23"/>
      <c r="M3906" s="23"/>
      <c r="N3906" s="23"/>
      <c r="O3906" s="23"/>
      <c r="P3906" s="94"/>
    </row>
    <row r="3907" spans="1:16" x14ac:dyDescent="0.2">
      <c r="A3907" s="33"/>
      <c r="B3907" s="34"/>
      <c r="C3907" s="35"/>
      <c r="D3907" s="23"/>
      <c r="E3907" s="23"/>
      <c r="F3907" s="23"/>
      <c r="G3907" s="23"/>
      <c r="H3907" s="23"/>
      <c r="I3907" s="23" t="s">
        <v>21</v>
      </c>
      <c r="J3907" s="23"/>
      <c r="K3907" s="23"/>
      <c r="L3907" s="23"/>
      <c r="M3907" s="23"/>
      <c r="N3907" s="23"/>
      <c r="O3907" s="23"/>
      <c r="P3907" s="94"/>
    </row>
    <row r="3908" spans="1:16" x14ac:dyDescent="0.2">
      <c r="A3908" s="33"/>
      <c r="B3908" s="34"/>
      <c r="C3908" s="35"/>
      <c r="D3908" s="23"/>
      <c r="E3908" s="23"/>
      <c r="F3908" s="23"/>
      <c r="G3908" s="23"/>
      <c r="H3908" s="23"/>
      <c r="I3908" s="23" t="s">
        <v>21</v>
      </c>
      <c r="J3908" s="23"/>
      <c r="K3908" s="23"/>
      <c r="L3908" s="23"/>
      <c r="M3908" s="23"/>
      <c r="N3908" s="23"/>
      <c r="O3908" s="23"/>
      <c r="P3908" s="94"/>
    </row>
    <row r="3909" spans="1:16" x14ac:dyDescent="0.2">
      <c r="A3909" s="33"/>
      <c r="B3909" s="34"/>
      <c r="C3909" s="35"/>
      <c r="D3909" s="23"/>
      <c r="E3909" s="23"/>
      <c r="F3909" s="23"/>
      <c r="G3909" s="23"/>
      <c r="H3909" s="23"/>
      <c r="I3909" s="23" t="s">
        <v>21</v>
      </c>
      <c r="J3909" s="23"/>
      <c r="K3909" s="23"/>
      <c r="L3909" s="23"/>
      <c r="M3909" s="23"/>
      <c r="N3909" s="23"/>
      <c r="O3909" s="23"/>
      <c r="P3909" s="94"/>
    </row>
    <row r="3910" spans="1:16" x14ac:dyDescent="0.2">
      <c r="A3910" s="33"/>
      <c r="B3910" s="34"/>
      <c r="C3910" s="35"/>
      <c r="D3910" s="23"/>
      <c r="E3910" s="23"/>
      <c r="F3910" s="23"/>
      <c r="G3910" s="23"/>
      <c r="H3910" s="23"/>
      <c r="I3910" s="23" t="s">
        <v>21</v>
      </c>
      <c r="J3910" s="23"/>
      <c r="K3910" s="23"/>
      <c r="L3910" s="23"/>
      <c r="M3910" s="23"/>
      <c r="N3910" s="23"/>
      <c r="O3910" s="23"/>
      <c r="P3910" s="94"/>
    </row>
    <row r="3911" spans="1:16" x14ac:dyDescent="0.2">
      <c r="A3911" s="33"/>
      <c r="B3911" s="34"/>
      <c r="C3911" s="35"/>
      <c r="D3911" s="23"/>
      <c r="E3911" s="23"/>
      <c r="F3911" s="23"/>
      <c r="G3911" s="23"/>
      <c r="H3911" s="23"/>
      <c r="I3911" s="23" t="s">
        <v>21</v>
      </c>
      <c r="J3911" s="23"/>
      <c r="K3911" s="23"/>
      <c r="L3911" s="23"/>
      <c r="M3911" s="23"/>
      <c r="N3911" s="23"/>
      <c r="O3911" s="23"/>
      <c r="P3911" s="94"/>
    </row>
    <row r="3912" spans="1:16" x14ac:dyDescent="0.2">
      <c r="A3912" s="33"/>
      <c r="B3912" s="34"/>
      <c r="C3912" s="35"/>
      <c r="D3912" s="23"/>
      <c r="E3912" s="23"/>
      <c r="F3912" s="23"/>
      <c r="G3912" s="23"/>
      <c r="H3912" s="23"/>
      <c r="I3912" s="23" t="s">
        <v>21</v>
      </c>
      <c r="J3912" s="23"/>
      <c r="K3912" s="23"/>
      <c r="L3912" s="23"/>
      <c r="M3912" s="23"/>
      <c r="N3912" s="23"/>
      <c r="O3912" s="23"/>
      <c r="P3912" s="94"/>
    </row>
    <row r="3913" spans="1:16" x14ac:dyDescent="0.2">
      <c r="A3913" s="33"/>
      <c r="B3913" s="34"/>
      <c r="C3913" s="35"/>
      <c r="D3913" s="23"/>
      <c r="E3913" s="23"/>
      <c r="F3913" s="23"/>
      <c r="G3913" s="23"/>
      <c r="H3913" s="23"/>
      <c r="I3913" s="23" t="s">
        <v>21</v>
      </c>
      <c r="J3913" s="23"/>
      <c r="K3913" s="23"/>
      <c r="L3913" s="23"/>
      <c r="M3913" s="23"/>
      <c r="N3913" s="23"/>
      <c r="O3913" s="23"/>
      <c r="P3913" s="94"/>
    </row>
    <row r="3914" spans="1:16" x14ac:dyDescent="0.2">
      <c r="A3914" s="33"/>
      <c r="B3914" s="34"/>
      <c r="C3914" s="35"/>
      <c r="D3914" s="23"/>
      <c r="E3914" s="23"/>
      <c r="F3914" s="23"/>
      <c r="G3914" s="23"/>
      <c r="H3914" s="23"/>
      <c r="I3914" s="23" t="s">
        <v>21</v>
      </c>
      <c r="J3914" s="23"/>
      <c r="K3914" s="23"/>
      <c r="L3914" s="23"/>
      <c r="M3914" s="23"/>
      <c r="N3914" s="23"/>
      <c r="O3914" s="23"/>
      <c r="P3914" s="94"/>
    </row>
    <row r="3915" spans="1:16" x14ac:dyDescent="0.2">
      <c r="A3915" s="33"/>
      <c r="B3915" s="34"/>
      <c r="C3915" s="35"/>
      <c r="D3915" s="23"/>
      <c r="E3915" s="23"/>
      <c r="F3915" s="23"/>
      <c r="G3915" s="23"/>
      <c r="H3915" s="23"/>
      <c r="I3915" s="23" t="s">
        <v>21</v>
      </c>
      <c r="J3915" s="23"/>
      <c r="K3915" s="23"/>
      <c r="L3915" s="23"/>
      <c r="M3915" s="23"/>
      <c r="N3915" s="23"/>
      <c r="O3915" s="23"/>
      <c r="P3915" s="94"/>
    </row>
    <row r="3916" spans="1:16" x14ac:dyDescent="0.2">
      <c r="A3916" s="33"/>
      <c r="B3916" s="34"/>
      <c r="C3916" s="35"/>
      <c r="D3916" s="23"/>
      <c r="E3916" s="23"/>
      <c r="F3916" s="23"/>
      <c r="G3916" s="23"/>
      <c r="H3916" s="23"/>
      <c r="I3916" s="23" t="s">
        <v>21</v>
      </c>
      <c r="J3916" s="23"/>
      <c r="K3916" s="23"/>
      <c r="L3916" s="23"/>
      <c r="M3916" s="23"/>
      <c r="N3916" s="23"/>
      <c r="O3916" s="23"/>
      <c r="P3916" s="94"/>
    </row>
    <row r="3917" spans="1:16" x14ac:dyDescent="0.2">
      <c r="A3917" s="33"/>
      <c r="B3917" s="34"/>
      <c r="C3917" s="35"/>
      <c r="D3917" s="23"/>
      <c r="E3917" s="23"/>
      <c r="F3917" s="23"/>
      <c r="G3917" s="23"/>
      <c r="H3917" s="23"/>
      <c r="I3917" s="23" t="s">
        <v>21</v>
      </c>
      <c r="J3917" s="23"/>
      <c r="K3917" s="23"/>
      <c r="L3917" s="23"/>
      <c r="M3917" s="23"/>
      <c r="N3917" s="23"/>
      <c r="O3917" s="23"/>
      <c r="P3917" s="94"/>
    </row>
    <row r="3918" spans="1:16" x14ac:dyDescent="0.2">
      <c r="A3918" s="33"/>
      <c r="B3918" s="34"/>
      <c r="C3918" s="35"/>
      <c r="D3918" s="23"/>
      <c r="E3918" s="23"/>
      <c r="F3918" s="23"/>
      <c r="G3918" s="23"/>
      <c r="H3918" s="23"/>
      <c r="I3918" s="23" t="s">
        <v>21</v>
      </c>
      <c r="J3918" s="23"/>
      <c r="K3918" s="23"/>
      <c r="L3918" s="23"/>
      <c r="M3918" s="23"/>
      <c r="N3918" s="23"/>
      <c r="O3918" s="23"/>
      <c r="P3918" s="94"/>
    </row>
    <row r="3919" spans="1:16" x14ac:dyDescent="0.2">
      <c r="A3919" s="33"/>
      <c r="B3919" s="34"/>
      <c r="C3919" s="35"/>
      <c r="D3919" s="23"/>
      <c r="E3919" s="23"/>
      <c r="F3919" s="23"/>
      <c r="G3919" s="23"/>
      <c r="H3919" s="23"/>
      <c r="I3919" s="23" t="s">
        <v>21</v>
      </c>
      <c r="J3919" s="23"/>
      <c r="K3919" s="23"/>
      <c r="L3919" s="23"/>
      <c r="M3919" s="23"/>
      <c r="N3919" s="23"/>
      <c r="O3919" s="23"/>
      <c r="P3919" s="94"/>
    </row>
    <row r="3920" spans="1:16" x14ac:dyDescent="0.2">
      <c r="A3920" s="33"/>
      <c r="B3920" s="34"/>
      <c r="C3920" s="35"/>
      <c r="D3920" s="23"/>
      <c r="E3920" s="23"/>
      <c r="F3920" s="23"/>
      <c r="G3920" s="23"/>
      <c r="H3920" s="23"/>
      <c r="I3920" s="23" t="s">
        <v>21</v>
      </c>
      <c r="J3920" s="23"/>
      <c r="K3920" s="23"/>
      <c r="L3920" s="23"/>
      <c r="M3920" s="23"/>
      <c r="N3920" s="23"/>
      <c r="O3920" s="23"/>
      <c r="P3920" s="94"/>
    </row>
    <row r="3921" spans="1:16" x14ac:dyDescent="0.2">
      <c r="A3921" s="33"/>
      <c r="B3921" s="34"/>
      <c r="C3921" s="35"/>
      <c r="D3921" s="23"/>
      <c r="E3921" s="23"/>
      <c r="F3921" s="23"/>
      <c r="G3921" s="23"/>
      <c r="H3921" s="23"/>
      <c r="I3921" s="23" t="s">
        <v>21</v>
      </c>
      <c r="J3921" s="23"/>
      <c r="K3921" s="23"/>
      <c r="L3921" s="23"/>
      <c r="M3921" s="23"/>
      <c r="N3921" s="23"/>
      <c r="O3921" s="23"/>
      <c r="P3921" s="94"/>
    </row>
    <row r="3922" spans="1:16" x14ac:dyDescent="0.2">
      <c r="A3922" s="33"/>
      <c r="B3922" s="34"/>
      <c r="C3922" s="35"/>
      <c r="D3922" s="23"/>
      <c r="E3922" s="23"/>
      <c r="F3922" s="23"/>
      <c r="G3922" s="23"/>
      <c r="H3922" s="23"/>
      <c r="I3922" s="23" t="s">
        <v>21</v>
      </c>
      <c r="J3922" s="23"/>
      <c r="K3922" s="23"/>
      <c r="L3922" s="23"/>
      <c r="M3922" s="23"/>
      <c r="N3922" s="23"/>
      <c r="O3922" s="23"/>
      <c r="P3922" s="94"/>
    </row>
    <row r="3923" spans="1:16" x14ac:dyDescent="0.2">
      <c r="A3923" s="33"/>
      <c r="B3923" s="34"/>
      <c r="C3923" s="35"/>
      <c r="D3923" s="23"/>
      <c r="E3923" s="23"/>
      <c r="F3923" s="23"/>
      <c r="G3923" s="23"/>
      <c r="H3923" s="23"/>
      <c r="I3923" s="23" t="s">
        <v>21</v>
      </c>
      <c r="J3923" s="23"/>
      <c r="K3923" s="23"/>
      <c r="L3923" s="23"/>
      <c r="M3923" s="23"/>
      <c r="N3923" s="23"/>
      <c r="O3923" s="23"/>
      <c r="P3923" s="94"/>
    </row>
    <row r="3924" spans="1:16" x14ac:dyDescent="0.2">
      <c r="A3924" s="33"/>
      <c r="B3924" s="34"/>
      <c r="C3924" s="35"/>
      <c r="D3924" s="23"/>
      <c r="E3924" s="23"/>
      <c r="F3924" s="23"/>
      <c r="G3924" s="23"/>
      <c r="H3924" s="23"/>
      <c r="I3924" s="23" t="s">
        <v>21</v>
      </c>
      <c r="J3924" s="23"/>
      <c r="K3924" s="23"/>
      <c r="L3924" s="23"/>
      <c r="M3924" s="23"/>
      <c r="N3924" s="23"/>
      <c r="O3924" s="23"/>
      <c r="P3924" s="94"/>
    </row>
    <row r="3925" spans="1:16" x14ac:dyDescent="0.2">
      <c r="A3925" s="33"/>
      <c r="B3925" s="34"/>
      <c r="C3925" s="35"/>
      <c r="D3925" s="23"/>
      <c r="E3925" s="23"/>
      <c r="F3925" s="23"/>
      <c r="G3925" s="23"/>
      <c r="H3925" s="23"/>
      <c r="I3925" s="23" t="s">
        <v>21</v>
      </c>
      <c r="J3925" s="23"/>
      <c r="K3925" s="23"/>
      <c r="L3925" s="23"/>
      <c r="M3925" s="23"/>
      <c r="N3925" s="23"/>
      <c r="O3925" s="23"/>
      <c r="P3925" s="94"/>
    </row>
    <row r="3926" spans="1:16" x14ac:dyDescent="0.2">
      <c r="A3926" s="33"/>
      <c r="B3926" s="34"/>
      <c r="C3926" s="35"/>
      <c r="D3926" s="23"/>
      <c r="E3926" s="23"/>
      <c r="F3926" s="23"/>
      <c r="G3926" s="23"/>
      <c r="H3926" s="23"/>
      <c r="I3926" s="23" t="s">
        <v>21</v>
      </c>
      <c r="J3926" s="23"/>
      <c r="K3926" s="23"/>
      <c r="L3926" s="23"/>
      <c r="M3926" s="23"/>
      <c r="N3926" s="23"/>
      <c r="O3926" s="23"/>
      <c r="P3926" s="94"/>
    </row>
    <row r="3927" spans="1:16" x14ac:dyDescent="0.2">
      <c r="A3927" s="33"/>
      <c r="B3927" s="34"/>
      <c r="C3927" s="35"/>
      <c r="D3927" s="23"/>
      <c r="E3927" s="23"/>
      <c r="F3927" s="23"/>
      <c r="G3927" s="23"/>
      <c r="H3927" s="23"/>
      <c r="I3927" s="23" t="s">
        <v>21</v>
      </c>
      <c r="J3927" s="23"/>
      <c r="K3927" s="23"/>
      <c r="L3927" s="23"/>
      <c r="M3927" s="23"/>
      <c r="N3927" s="23"/>
      <c r="O3927" s="23"/>
      <c r="P3927" s="94"/>
    </row>
    <row r="3928" spans="1:16" x14ac:dyDescent="0.2">
      <c r="A3928" s="33"/>
      <c r="B3928" s="34"/>
      <c r="C3928" s="35"/>
      <c r="D3928" s="23"/>
      <c r="E3928" s="23"/>
      <c r="F3928" s="23"/>
      <c r="G3928" s="23"/>
      <c r="H3928" s="23"/>
      <c r="I3928" s="23" t="s">
        <v>21</v>
      </c>
      <c r="J3928" s="23"/>
      <c r="K3928" s="23"/>
      <c r="L3928" s="23"/>
      <c r="M3928" s="23"/>
      <c r="N3928" s="23"/>
      <c r="O3928" s="23"/>
      <c r="P3928" s="94"/>
    </row>
    <row r="3929" spans="1:16" x14ac:dyDescent="0.2">
      <c r="A3929" s="33"/>
      <c r="B3929" s="34"/>
      <c r="C3929" s="35"/>
      <c r="D3929" s="23"/>
      <c r="E3929" s="23"/>
      <c r="F3929" s="23"/>
      <c r="G3929" s="23"/>
      <c r="H3929" s="23"/>
      <c r="I3929" s="23" t="s">
        <v>21</v>
      </c>
      <c r="J3929" s="23"/>
      <c r="K3929" s="23"/>
      <c r="L3929" s="23"/>
      <c r="M3929" s="23"/>
      <c r="N3929" s="23"/>
      <c r="O3929" s="23"/>
      <c r="P3929" s="94"/>
    </row>
    <row r="3930" spans="1:16" x14ac:dyDescent="0.2">
      <c r="A3930" s="33"/>
      <c r="B3930" s="34"/>
      <c r="C3930" s="35"/>
      <c r="D3930" s="23"/>
      <c r="E3930" s="23"/>
      <c r="F3930" s="23"/>
      <c r="G3930" s="23"/>
      <c r="H3930" s="23"/>
      <c r="I3930" s="23" t="s">
        <v>21</v>
      </c>
      <c r="J3930" s="23"/>
      <c r="K3930" s="23"/>
      <c r="L3930" s="23"/>
      <c r="M3930" s="23"/>
      <c r="N3930" s="23"/>
      <c r="O3930" s="23"/>
      <c r="P3930" s="94"/>
    </row>
    <row r="3931" spans="1:16" x14ac:dyDescent="0.2">
      <c r="A3931" s="33"/>
      <c r="B3931" s="34"/>
      <c r="C3931" s="35"/>
      <c r="D3931" s="23"/>
      <c r="E3931" s="23"/>
      <c r="F3931" s="23"/>
      <c r="G3931" s="23"/>
      <c r="H3931" s="23"/>
      <c r="I3931" s="23" t="s">
        <v>21</v>
      </c>
      <c r="J3931" s="23"/>
      <c r="K3931" s="23"/>
      <c r="L3931" s="23"/>
      <c r="M3931" s="23"/>
      <c r="N3931" s="23"/>
      <c r="O3931" s="23"/>
      <c r="P3931" s="94"/>
    </row>
    <row r="3932" spans="1:16" x14ac:dyDescent="0.2">
      <c r="A3932" s="33"/>
      <c r="B3932" s="34"/>
      <c r="C3932" s="35"/>
      <c r="D3932" s="23"/>
      <c r="E3932" s="23"/>
      <c r="F3932" s="23"/>
      <c r="G3932" s="23"/>
      <c r="H3932" s="23"/>
      <c r="I3932" s="23" t="s">
        <v>21</v>
      </c>
      <c r="J3932" s="23"/>
      <c r="K3932" s="23"/>
      <c r="L3932" s="23"/>
      <c r="M3932" s="23"/>
      <c r="N3932" s="23"/>
      <c r="O3932" s="23"/>
      <c r="P3932" s="94"/>
    </row>
    <row r="3933" spans="1:16" x14ac:dyDescent="0.2">
      <c r="A3933" s="33"/>
      <c r="B3933" s="34"/>
      <c r="C3933" s="35"/>
      <c r="D3933" s="23"/>
      <c r="E3933" s="23"/>
      <c r="F3933" s="23"/>
      <c r="G3933" s="23"/>
      <c r="H3933" s="23"/>
      <c r="I3933" s="23" t="s">
        <v>21</v>
      </c>
      <c r="J3933" s="23"/>
      <c r="K3933" s="23"/>
      <c r="L3933" s="23"/>
      <c r="M3933" s="23"/>
      <c r="N3933" s="23"/>
      <c r="O3933" s="23"/>
      <c r="P3933" s="94"/>
    </row>
    <row r="3934" spans="1:16" x14ac:dyDescent="0.2">
      <c r="A3934" s="33"/>
      <c r="B3934" s="34"/>
      <c r="C3934" s="35"/>
      <c r="D3934" s="23"/>
      <c r="E3934" s="23"/>
      <c r="F3934" s="23"/>
      <c r="G3934" s="23"/>
      <c r="H3934" s="23"/>
      <c r="I3934" s="23" t="s">
        <v>21</v>
      </c>
      <c r="J3934" s="23"/>
      <c r="K3934" s="23"/>
      <c r="L3934" s="23"/>
      <c r="M3934" s="23"/>
      <c r="N3934" s="23"/>
      <c r="O3934" s="23"/>
      <c r="P3934" s="94"/>
    </row>
    <row r="3935" spans="1:16" x14ac:dyDescent="0.2">
      <c r="A3935" s="33"/>
      <c r="B3935" s="34"/>
      <c r="C3935" s="35"/>
      <c r="D3935" s="23"/>
      <c r="E3935" s="23"/>
      <c r="F3935" s="23"/>
      <c r="G3935" s="23"/>
      <c r="H3935" s="23"/>
      <c r="I3935" s="23" t="s">
        <v>21</v>
      </c>
      <c r="J3935" s="23"/>
      <c r="K3935" s="23"/>
      <c r="L3935" s="23"/>
      <c r="M3935" s="23"/>
      <c r="N3935" s="23"/>
      <c r="O3935" s="23"/>
      <c r="P3935" s="94"/>
    </row>
    <row r="3936" spans="1:16" x14ac:dyDescent="0.2">
      <c r="A3936" s="33"/>
      <c r="B3936" s="34"/>
      <c r="C3936" s="35"/>
      <c r="D3936" s="23"/>
      <c r="E3936" s="23"/>
      <c r="F3936" s="23"/>
      <c r="G3936" s="23"/>
      <c r="H3936" s="23"/>
      <c r="I3936" s="23" t="s">
        <v>21</v>
      </c>
      <c r="J3936" s="23"/>
      <c r="K3936" s="23"/>
      <c r="L3936" s="23"/>
      <c r="M3936" s="23"/>
      <c r="N3936" s="23"/>
      <c r="O3936" s="23"/>
      <c r="P3936" s="94"/>
    </row>
    <row r="3937" spans="1:16" x14ac:dyDescent="0.2">
      <c r="A3937" s="33"/>
      <c r="B3937" s="34"/>
      <c r="C3937" s="35"/>
      <c r="D3937" s="23"/>
      <c r="E3937" s="23"/>
      <c r="F3937" s="23"/>
      <c r="G3937" s="23"/>
      <c r="H3937" s="23"/>
      <c r="I3937" s="23" t="s">
        <v>21</v>
      </c>
      <c r="J3937" s="23"/>
      <c r="K3937" s="23"/>
      <c r="L3937" s="23"/>
      <c r="M3937" s="23"/>
      <c r="N3937" s="23"/>
      <c r="O3937" s="23"/>
      <c r="P3937" s="94"/>
    </row>
    <row r="3938" spans="1:16" x14ac:dyDescent="0.2">
      <c r="A3938" s="33"/>
      <c r="B3938" s="34"/>
      <c r="C3938" s="35"/>
      <c r="D3938" s="23"/>
      <c r="E3938" s="23"/>
      <c r="F3938" s="23"/>
      <c r="G3938" s="23"/>
      <c r="H3938" s="23"/>
      <c r="I3938" s="23" t="s">
        <v>21</v>
      </c>
      <c r="J3938" s="23"/>
      <c r="K3938" s="23"/>
      <c r="L3938" s="23"/>
      <c r="M3938" s="23"/>
      <c r="N3938" s="23"/>
      <c r="O3938" s="23"/>
      <c r="P3938" s="94"/>
    </row>
    <row r="3939" spans="1:16" x14ac:dyDescent="0.2">
      <c r="A3939" s="33"/>
      <c r="B3939" s="34"/>
      <c r="C3939" s="35"/>
      <c r="D3939" s="23"/>
      <c r="E3939" s="23"/>
      <c r="F3939" s="23"/>
      <c r="G3939" s="23"/>
      <c r="H3939" s="23"/>
      <c r="I3939" s="23" t="s">
        <v>21</v>
      </c>
      <c r="J3939" s="23"/>
      <c r="K3939" s="23"/>
      <c r="L3939" s="23"/>
      <c r="M3939" s="23"/>
      <c r="N3939" s="23"/>
      <c r="O3939" s="23"/>
      <c r="P3939" s="94"/>
    </row>
    <row r="3940" spans="1:16" x14ac:dyDescent="0.2">
      <c r="A3940" s="33"/>
      <c r="B3940" s="34"/>
      <c r="C3940" s="35"/>
      <c r="D3940" s="23"/>
      <c r="E3940" s="23"/>
      <c r="F3940" s="23"/>
      <c r="G3940" s="23"/>
      <c r="H3940" s="23"/>
      <c r="I3940" s="23" t="s">
        <v>21</v>
      </c>
      <c r="J3940" s="23"/>
      <c r="K3940" s="23"/>
      <c r="L3940" s="23"/>
      <c r="M3940" s="23"/>
      <c r="N3940" s="23"/>
      <c r="O3940" s="23"/>
      <c r="P3940" s="94"/>
    </row>
    <row r="3941" spans="1:16" x14ac:dyDescent="0.2">
      <c r="A3941" s="33"/>
      <c r="B3941" s="34"/>
      <c r="C3941" s="35"/>
      <c r="D3941" s="23"/>
      <c r="E3941" s="23"/>
      <c r="F3941" s="23"/>
      <c r="G3941" s="23"/>
      <c r="H3941" s="23"/>
      <c r="I3941" s="23" t="s">
        <v>21</v>
      </c>
      <c r="J3941" s="23"/>
      <c r="K3941" s="23"/>
      <c r="L3941" s="23"/>
      <c r="M3941" s="23"/>
      <c r="N3941" s="23"/>
      <c r="O3941" s="23"/>
      <c r="P3941" s="94"/>
    </row>
    <row r="3942" spans="1:16" x14ac:dyDescent="0.2">
      <c r="A3942" s="33"/>
      <c r="B3942" s="34"/>
      <c r="C3942" s="35"/>
      <c r="D3942" s="23"/>
      <c r="E3942" s="23"/>
      <c r="F3942" s="23"/>
      <c r="G3942" s="23"/>
      <c r="H3942" s="23"/>
      <c r="I3942" s="23" t="s">
        <v>21</v>
      </c>
      <c r="J3942" s="23"/>
      <c r="K3942" s="23"/>
      <c r="L3942" s="23"/>
      <c r="M3942" s="23"/>
      <c r="N3942" s="23"/>
      <c r="O3942" s="23"/>
      <c r="P3942" s="94"/>
    </row>
    <row r="3943" spans="1:16" x14ac:dyDescent="0.2">
      <c r="A3943" s="33"/>
      <c r="B3943" s="34"/>
      <c r="C3943" s="35"/>
      <c r="D3943" s="23"/>
      <c r="E3943" s="23"/>
      <c r="F3943" s="23"/>
      <c r="G3943" s="23"/>
      <c r="H3943" s="23"/>
      <c r="I3943" s="23" t="s">
        <v>21</v>
      </c>
      <c r="J3943" s="23"/>
      <c r="K3943" s="23"/>
      <c r="L3943" s="23"/>
      <c r="M3943" s="23"/>
      <c r="N3943" s="23"/>
      <c r="O3943" s="23"/>
      <c r="P3943" s="94"/>
    </row>
    <row r="3944" spans="1:16" x14ac:dyDescent="0.2">
      <c r="A3944" s="33"/>
      <c r="B3944" s="34"/>
      <c r="C3944" s="35"/>
      <c r="D3944" s="23"/>
      <c r="E3944" s="23"/>
      <c r="F3944" s="23"/>
      <c r="G3944" s="23"/>
      <c r="H3944" s="23"/>
      <c r="I3944" s="23" t="s">
        <v>21</v>
      </c>
      <c r="J3944" s="23"/>
      <c r="K3944" s="23"/>
      <c r="L3944" s="23"/>
      <c r="M3944" s="23"/>
      <c r="N3944" s="23"/>
      <c r="O3944" s="23"/>
      <c r="P3944" s="94"/>
    </row>
    <row r="3945" spans="1:16" x14ac:dyDescent="0.2">
      <c r="A3945" s="33"/>
      <c r="B3945" s="34"/>
      <c r="C3945" s="35"/>
      <c r="D3945" s="23"/>
      <c r="E3945" s="23"/>
      <c r="F3945" s="23"/>
      <c r="G3945" s="23"/>
      <c r="H3945" s="23"/>
      <c r="I3945" s="23" t="s">
        <v>21</v>
      </c>
      <c r="J3945" s="23"/>
      <c r="K3945" s="23"/>
      <c r="L3945" s="23"/>
      <c r="M3945" s="23"/>
      <c r="N3945" s="23"/>
      <c r="O3945" s="23"/>
      <c r="P3945" s="94"/>
    </row>
    <row r="3946" spans="1:16" x14ac:dyDescent="0.2">
      <c r="A3946" s="33"/>
      <c r="B3946" s="34"/>
      <c r="C3946" s="35"/>
      <c r="D3946" s="23"/>
      <c r="E3946" s="23"/>
      <c r="F3946" s="23"/>
      <c r="G3946" s="23"/>
      <c r="H3946" s="23"/>
      <c r="I3946" s="23" t="s">
        <v>21</v>
      </c>
      <c r="J3946" s="23"/>
      <c r="K3946" s="23"/>
      <c r="L3946" s="23"/>
      <c r="M3946" s="23"/>
      <c r="N3946" s="23"/>
      <c r="O3946" s="23"/>
      <c r="P3946" s="94"/>
    </row>
    <row r="3947" spans="1:16" x14ac:dyDescent="0.2">
      <c r="A3947" s="33"/>
      <c r="B3947" s="34"/>
      <c r="C3947" s="35"/>
      <c r="D3947" s="23"/>
      <c r="E3947" s="23"/>
      <c r="F3947" s="23"/>
      <c r="G3947" s="23"/>
      <c r="H3947" s="23"/>
      <c r="I3947" s="23" t="s">
        <v>21</v>
      </c>
      <c r="J3947" s="23"/>
      <c r="K3947" s="23"/>
      <c r="L3947" s="23"/>
      <c r="M3947" s="23"/>
      <c r="N3947" s="23"/>
      <c r="O3947" s="23"/>
      <c r="P3947" s="94"/>
    </row>
    <row r="3948" spans="1:16" x14ac:dyDescent="0.2">
      <c r="A3948" s="33"/>
      <c r="B3948" s="34"/>
      <c r="C3948" s="35"/>
      <c r="D3948" s="23"/>
      <c r="E3948" s="23"/>
      <c r="F3948" s="23"/>
      <c r="G3948" s="23"/>
      <c r="H3948" s="23"/>
      <c r="I3948" s="23" t="s">
        <v>21</v>
      </c>
      <c r="J3948" s="23"/>
      <c r="K3948" s="23"/>
      <c r="L3948" s="23"/>
      <c r="M3948" s="23"/>
      <c r="N3948" s="23"/>
      <c r="O3948" s="23"/>
      <c r="P3948" s="94"/>
    </row>
    <row r="3949" spans="1:16" x14ac:dyDescent="0.2">
      <c r="A3949" s="33"/>
      <c r="B3949" s="34"/>
      <c r="C3949" s="35"/>
      <c r="D3949" s="23"/>
      <c r="E3949" s="23"/>
      <c r="F3949" s="23"/>
      <c r="G3949" s="23"/>
      <c r="H3949" s="23"/>
      <c r="I3949" s="23" t="s">
        <v>21</v>
      </c>
      <c r="J3949" s="23"/>
      <c r="K3949" s="23"/>
      <c r="L3949" s="23"/>
      <c r="M3949" s="23"/>
      <c r="N3949" s="23"/>
      <c r="O3949" s="23"/>
      <c r="P3949" s="94"/>
    </row>
    <row r="3950" spans="1:16" x14ac:dyDescent="0.2">
      <c r="A3950" s="33"/>
      <c r="B3950" s="34"/>
      <c r="C3950" s="35"/>
      <c r="D3950" s="23"/>
      <c r="E3950" s="23"/>
      <c r="F3950" s="23"/>
      <c r="G3950" s="23"/>
      <c r="H3950" s="23"/>
      <c r="I3950" s="23" t="s">
        <v>21</v>
      </c>
      <c r="J3950" s="23"/>
      <c r="K3950" s="23"/>
      <c r="L3950" s="23"/>
      <c r="M3950" s="23"/>
      <c r="N3950" s="23"/>
      <c r="O3950" s="23"/>
      <c r="P3950" s="94"/>
    </row>
    <row r="3951" spans="1:16" x14ac:dyDescent="0.2">
      <c r="A3951" s="33"/>
      <c r="B3951" s="34"/>
      <c r="C3951" s="35"/>
      <c r="D3951" s="23"/>
      <c r="E3951" s="23"/>
      <c r="F3951" s="23"/>
      <c r="G3951" s="23"/>
      <c r="H3951" s="23"/>
      <c r="I3951" s="23" t="s">
        <v>21</v>
      </c>
      <c r="J3951" s="23"/>
      <c r="K3951" s="23"/>
      <c r="L3951" s="23"/>
      <c r="M3951" s="23"/>
      <c r="N3951" s="23"/>
      <c r="O3951" s="23"/>
      <c r="P3951" s="94"/>
    </row>
    <row r="3952" spans="1:16" x14ac:dyDescent="0.2">
      <c r="A3952" s="33"/>
      <c r="B3952" s="34"/>
      <c r="C3952" s="35"/>
      <c r="D3952" s="23"/>
      <c r="E3952" s="23"/>
      <c r="F3952" s="23"/>
      <c r="G3952" s="23"/>
      <c r="H3952" s="23"/>
      <c r="I3952" s="23" t="s">
        <v>21</v>
      </c>
      <c r="J3952" s="23"/>
      <c r="K3952" s="23"/>
      <c r="L3952" s="23"/>
      <c r="M3952" s="23"/>
      <c r="N3952" s="23"/>
      <c r="O3952" s="23"/>
      <c r="P3952" s="94"/>
    </row>
    <row r="3953" spans="1:16" x14ac:dyDescent="0.2">
      <c r="A3953" s="33"/>
      <c r="B3953" s="34"/>
      <c r="C3953" s="35"/>
      <c r="D3953" s="23"/>
      <c r="E3953" s="23"/>
      <c r="F3953" s="23"/>
      <c r="G3953" s="23"/>
      <c r="H3953" s="23"/>
      <c r="I3953" s="23" t="s">
        <v>21</v>
      </c>
      <c r="J3953" s="23"/>
      <c r="K3953" s="23"/>
      <c r="L3953" s="23"/>
      <c r="M3953" s="23"/>
      <c r="N3953" s="23"/>
      <c r="O3953" s="23"/>
      <c r="P3953" s="94"/>
    </row>
    <row r="3954" spans="1:16" x14ac:dyDescent="0.2">
      <c r="A3954" s="33"/>
      <c r="B3954" s="34"/>
      <c r="C3954" s="35"/>
      <c r="D3954" s="23"/>
      <c r="E3954" s="23"/>
      <c r="F3954" s="23"/>
      <c r="G3954" s="23"/>
      <c r="H3954" s="23"/>
      <c r="I3954" s="23" t="s">
        <v>21</v>
      </c>
      <c r="J3954" s="23"/>
      <c r="K3954" s="23"/>
      <c r="L3954" s="23"/>
      <c r="M3954" s="23"/>
      <c r="N3954" s="23"/>
      <c r="O3954" s="23"/>
      <c r="P3954" s="94"/>
    </row>
    <row r="3955" spans="1:16" x14ac:dyDescent="0.2">
      <c r="A3955" s="33"/>
      <c r="B3955" s="34"/>
      <c r="C3955" s="35"/>
      <c r="D3955" s="23"/>
      <c r="E3955" s="23"/>
      <c r="F3955" s="23"/>
      <c r="G3955" s="23"/>
      <c r="H3955" s="23"/>
      <c r="I3955" s="23" t="s">
        <v>21</v>
      </c>
      <c r="J3955" s="23"/>
      <c r="K3955" s="23"/>
      <c r="L3955" s="23"/>
      <c r="M3955" s="23"/>
      <c r="N3955" s="23"/>
      <c r="O3955" s="23"/>
      <c r="P3955" s="94"/>
    </row>
    <row r="3956" spans="1:16" x14ac:dyDescent="0.2">
      <c r="A3956" s="33"/>
      <c r="B3956" s="34"/>
      <c r="C3956" s="35"/>
      <c r="D3956" s="23"/>
      <c r="E3956" s="23"/>
      <c r="F3956" s="23"/>
      <c r="G3956" s="23"/>
      <c r="H3956" s="23"/>
      <c r="I3956" s="23" t="s">
        <v>21</v>
      </c>
      <c r="J3956" s="23"/>
      <c r="K3956" s="23"/>
      <c r="L3956" s="23"/>
      <c r="M3956" s="23"/>
      <c r="N3956" s="23"/>
      <c r="O3956" s="23"/>
      <c r="P3956" s="94"/>
    </row>
    <row r="3957" spans="1:16" x14ac:dyDescent="0.2">
      <c r="A3957" s="33"/>
      <c r="B3957" s="34"/>
      <c r="C3957" s="35"/>
      <c r="D3957" s="23"/>
      <c r="E3957" s="23"/>
      <c r="F3957" s="23"/>
      <c r="G3957" s="23"/>
      <c r="H3957" s="23"/>
      <c r="I3957" s="23" t="s">
        <v>21</v>
      </c>
      <c r="J3957" s="23"/>
      <c r="K3957" s="23"/>
      <c r="L3957" s="23"/>
      <c r="M3957" s="23"/>
      <c r="N3957" s="23"/>
      <c r="O3957" s="23"/>
      <c r="P3957" s="94"/>
    </row>
    <row r="3958" spans="1:16" x14ac:dyDescent="0.2">
      <c r="A3958" s="33"/>
      <c r="B3958" s="34"/>
      <c r="C3958" s="35"/>
      <c r="D3958" s="23"/>
      <c r="E3958" s="23"/>
      <c r="F3958" s="23"/>
      <c r="G3958" s="23"/>
      <c r="H3958" s="23"/>
      <c r="I3958" s="23" t="s">
        <v>21</v>
      </c>
      <c r="J3958" s="23"/>
      <c r="K3958" s="23"/>
      <c r="L3958" s="23"/>
      <c r="M3958" s="23"/>
      <c r="N3958" s="23"/>
      <c r="O3958" s="23"/>
      <c r="P3958" s="94"/>
    </row>
    <row r="3959" spans="1:16" x14ac:dyDescent="0.2">
      <c r="A3959" s="33"/>
      <c r="B3959" s="34"/>
      <c r="C3959" s="35"/>
      <c r="D3959" s="23"/>
      <c r="E3959" s="23"/>
      <c r="F3959" s="23"/>
      <c r="G3959" s="23"/>
      <c r="H3959" s="23"/>
      <c r="I3959" s="23" t="s">
        <v>21</v>
      </c>
      <c r="J3959" s="23"/>
      <c r="K3959" s="23"/>
      <c r="L3959" s="23"/>
      <c r="M3959" s="23"/>
      <c r="N3959" s="23"/>
      <c r="O3959" s="23"/>
      <c r="P3959" s="94"/>
    </row>
    <row r="3960" spans="1:16" x14ac:dyDescent="0.2">
      <c r="A3960" s="33"/>
      <c r="B3960" s="34"/>
      <c r="C3960" s="35"/>
      <c r="D3960" s="23"/>
      <c r="E3960" s="23"/>
      <c r="F3960" s="23"/>
      <c r="G3960" s="23"/>
      <c r="H3960" s="23"/>
      <c r="I3960" s="23" t="s">
        <v>21</v>
      </c>
      <c r="J3960" s="23"/>
      <c r="K3960" s="23"/>
      <c r="L3960" s="23"/>
      <c r="M3960" s="23"/>
      <c r="N3960" s="23"/>
      <c r="O3960" s="23"/>
      <c r="P3960" s="94"/>
    </row>
    <row r="3961" spans="1:16" x14ac:dyDescent="0.2">
      <c r="A3961" s="33"/>
      <c r="B3961" s="34"/>
      <c r="C3961" s="35"/>
      <c r="D3961" s="23"/>
      <c r="E3961" s="23"/>
      <c r="F3961" s="23"/>
      <c r="G3961" s="23"/>
      <c r="H3961" s="23"/>
      <c r="I3961" s="23" t="s">
        <v>21</v>
      </c>
      <c r="J3961" s="23"/>
      <c r="K3961" s="23"/>
      <c r="L3961" s="23"/>
      <c r="M3961" s="23"/>
      <c r="N3961" s="23"/>
      <c r="O3961" s="23"/>
      <c r="P3961" s="94"/>
    </row>
    <row r="3962" spans="1:16" x14ac:dyDescent="0.2">
      <c r="A3962" s="33"/>
      <c r="B3962" s="34"/>
      <c r="C3962" s="35"/>
      <c r="D3962" s="23"/>
      <c r="E3962" s="23"/>
      <c r="F3962" s="23"/>
      <c r="G3962" s="23"/>
      <c r="H3962" s="23"/>
      <c r="I3962" s="23" t="s">
        <v>21</v>
      </c>
      <c r="J3962" s="23"/>
      <c r="K3962" s="23"/>
      <c r="L3962" s="23"/>
      <c r="M3962" s="23"/>
      <c r="N3962" s="23"/>
      <c r="O3962" s="23"/>
      <c r="P3962" s="94"/>
    </row>
    <row r="3963" spans="1:16" x14ac:dyDescent="0.2">
      <c r="A3963" s="33"/>
      <c r="B3963" s="34"/>
      <c r="C3963" s="35"/>
      <c r="D3963" s="23"/>
      <c r="E3963" s="23"/>
      <c r="F3963" s="23"/>
      <c r="G3963" s="23"/>
      <c r="H3963" s="23"/>
      <c r="I3963" s="23" t="s">
        <v>21</v>
      </c>
      <c r="J3963" s="23"/>
      <c r="K3963" s="23"/>
      <c r="L3963" s="23"/>
      <c r="M3963" s="23"/>
      <c r="N3963" s="23"/>
      <c r="O3963" s="23"/>
      <c r="P3963" s="94"/>
    </row>
    <row r="3964" spans="1:16" x14ac:dyDescent="0.2">
      <c r="A3964" s="33"/>
      <c r="B3964" s="34"/>
      <c r="C3964" s="35"/>
      <c r="D3964" s="23"/>
      <c r="E3964" s="23"/>
      <c r="F3964" s="23"/>
      <c r="G3964" s="23"/>
      <c r="H3964" s="23"/>
      <c r="I3964" s="23" t="s">
        <v>21</v>
      </c>
      <c r="J3964" s="23"/>
      <c r="K3964" s="23"/>
      <c r="L3964" s="23"/>
      <c r="M3964" s="23"/>
      <c r="N3964" s="23"/>
      <c r="O3964" s="23"/>
      <c r="P3964" s="94"/>
    </row>
    <row r="3965" spans="1:16" x14ac:dyDescent="0.2">
      <c r="A3965" s="33"/>
      <c r="B3965" s="34"/>
      <c r="C3965" s="35"/>
      <c r="D3965" s="23"/>
      <c r="E3965" s="23"/>
      <c r="F3965" s="23"/>
      <c r="G3965" s="23"/>
      <c r="H3965" s="23"/>
      <c r="I3965" s="23" t="s">
        <v>21</v>
      </c>
      <c r="J3965" s="23"/>
      <c r="K3965" s="23"/>
      <c r="L3965" s="23"/>
      <c r="M3965" s="23"/>
      <c r="N3965" s="23"/>
      <c r="O3965" s="23"/>
      <c r="P3965" s="94"/>
    </row>
    <row r="3966" spans="1:16" x14ac:dyDescent="0.2">
      <c r="A3966" s="33"/>
      <c r="B3966" s="34"/>
      <c r="C3966" s="35"/>
      <c r="D3966" s="23"/>
      <c r="E3966" s="23"/>
      <c r="F3966" s="23"/>
      <c r="G3966" s="23"/>
      <c r="H3966" s="23"/>
      <c r="I3966" s="23" t="s">
        <v>21</v>
      </c>
      <c r="J3966" s="23"/>
      <c r="K3966" s="23"/>
      <c r="L3966" s="23"/>
      <c r="M3966" s="23"/>
      <c r="N3966" s="23"/>
      <c r="O3966" s="23"/>
      <c r="P3966" s="94"/>
    </row>
    <row r="3967" spans="1:16" x14ac:dyDescent="0.2">
      <c r="A3967" s="33"/>
      <c r="B3967" s="34"/>
      <c r="C3967" s="35"/>
      <c r="D3967" s="23"/>
      <c r="E3967" s="23"/>
      <c r="F3967" s="23"/>
      <c r="G3967" s="23"/>
      <c r="H3967" s="23"/>
      <c r="I3967" s="23" t="s">
        <v>21</v>
      </c>
      <c r="J3967" s="23"/>
      <c r="K3967" s="23"/>
      <c r="L3967" s="23"/>
      <c r="M3967" s="23"/>
      <c r="N3967" s="23"/>
      <c r="O3967" s="23"/>
      <c r="P3967" s="94"/>
    </row>
    <row r="3968" spans="1:16" x14ac:dyDescent="0.2">
      <c r="A3968" s="33"/>
      <c r="B3968" s="34"/>
      <c r="C3968" s="35"/>
      <c r="D3968" s="23"/>
      <c r="E3968" s="23"/>
      <c r="F3968" s="23"/>
      <c r="G3968" s="23"/>
      <c r="H3968" s="23"/>
      <c r="I3968" s="23" t="s">
        <v>21</v>
      </c>
      <c r="J3968" s="23"/>
      <c r="K3968" s="23"/>
      <c r="L3968" s="23"/>
      <c r="M3968" s="23"/>
      <c r="N3968" s="23"/>
      <c r="O3968" s="23"/>
      <c r="P3968" s="94"/>
    </row>
    <row r="3969" spans="1:16" x14ac:dyDescent="0.2">
      <c r="A3969" s="33"/>
      <c r="B3969" s="34"/>
      <c r="C3969" s="35"/>
      <c r="D3969" s="23"/>
      <c r="E3969" s="23"/>
      <c r="F3969" s="23"/>
      <c r="G3969" s="23"/>
      <c r="H3969" s="23"/>
      <c r="I3969" s="23" t="s">
        <v>21</v>
      </c>
      <c r="J3969" s="23"/>
      <c r="K3969" s="23"/>
      <c r="L3969" s="23"/>
      <c r="M3969" s="23"/>
      <c r="N3969" s="23"/>
      <c r="O3969" s="23"/>
      <c r="P3969" s="94"/>
    </row>
    <row r="3970" spans="1:16" x14ac:dyDescent="0.2">
      <c r="A3970" s="33"/>
      <c r="B3970" s="34"/>
      <c r="C3970" s="35"/>
      <c r="D3970" s="23"/>
      <c r="E3970" s="23"/>
      <c r="F3970" s="23"/>
      <c r="G3970" s="23"/>
      <c r="H3970" s="23"/>
      <c r="I3970" s="23" t="s">
        <v>21</v>
      </c>
      <c r="J3970" s="23"/>
      <c r="K3970" s="23"/>
      <c r="L3970" s="23"/>
      <c r="M3970" s="23"/>
      <c r="N3970" s="23"/>
      <c r="O3970" s="23"/>
      <c r="P3970" s="94"/>
    </row>
    <row r="3971" spans="1:16" x14ac:dyDescent="0.2">
      <c r="A3971" s="33"/>
      <c r="B3971" s="34"/>
      <c r="C3971" s="35"/>
      <c r="D3971" s="23"/>
      <c r="E3971" s="23"/>
      <c r="F3971" s="23"/>
      <c r="G3971" s="23"/>
      <c r="H3971" s="23"/>
      <c r="I3971" s="23" t="s">
        <v>21</v>
      </c>
      <c r="J3971" s="23"/>
      <c r="K3971" s="23"/>
      <c r="L3971" s="23"/>
      <c r="M3971" s="23"/>
      <c r="N3971" s="23"/>
      <c r="O3971" s="23"/>
      <c r="P3971" s="94"/>
    </row>
    <row r="3972" spans="1:16" x14ac:dyDescent="0.2">
      <c r="A3972" s="33"/>
      <c r="B3972" s="34"/>
      <c r="C3972" s="35"/>
      <c r="D3972" s="23"/>
      <c r="E3972" s="23"/>
      <c r="F3972" s="23"/>
      <c r="G3972" s="23"/>
      <c r="H3972" s="23"/>
      <c r="I3972" s="23" t="s">
        <v>21</v>
      </c>
      <c r="J3972" s="23"/>
      <c r="K3972" s="23"/>
      <c r="L3972" s="23"/>
      <c r="M3972" s="23"/>
      <c r="N3972" s="23"/>
      <c r="O3972" s="23"/>
      <c r="P3972" s="94"/>
    </row>
    <row r="3973" spans="1:16" x14ac:dyDescent="0.2">
      <c r="A3973" s="33"/>
      <c r="B3973" s="34"/>
      <c r="C3973" s="35"/>
      <c r="D3973" s="23"/>
      <c r="E3973" s="23"/>
      <c r="F3973" s="23"/>
      <c r="G3973" s="23"/>
      <c r="H3973" s="23"/>
      <c r="I3973" s="23" t="s">
        <v>21</v>
      </c>
      <c r="J3973" s="23"/>
      <c r="K3973" s="23"/>
      <c r="L3973" s="23"/>
      <c r="M3973" s="23"/>
      <c r="N3973" s="23"/>
      <c r="O3973" s="23"/>
      <c r="P3973" s="94"/>
    </row>
    <row r="3974" spans="1:16" x14ac:dyDescent="0.2">
      <c r="A3974" s="33"/>
      <c r="B3974" s="34"/>
      <c r="C3974" s="35"/>
      <c r="D3974" s="23"/>
      <c r="E3974" s="23"/>
      <c r="F3974" s="23"/>
      <c r="G3974" s="23"/>
      <c r="H3974" s="23"/>
      <c r="I3974" s="23" t="s">
        <v>21</v>
      </c>
      <c r="J3974" s="23"/>
      <c r="K3974" s="23"/>
      <c r="L3974" s="23"/>
      <c r="M3974" s="23"/>
      <c r="N3974" s="23"/>
      <c r="O3974" s="23"/>
      <c r="P3974" s="94"/>
    </row>
    <row r="3975" spans="1:16" x14ac:dyDescent="0.2">
      <c r="A3975" s="33"/>
      <c r="B3975" s="34"/>
      <c r="C3975" s="35"/>
      <c r="D3975" s="23"/>
      <c r="E3975" s="23"/>
      <c r="F3975" s="23"/>
      <c r="G3975" s="23"/>
      <c r="H3975" s="23"/>
      <c r="I3975" s="23" t="s">
        <v>21</v>
      </c>
      <c r="J3975" s="23"/>
      <c r="K3975" s="23"/>
      <c r="L3975" s="23"/>
      <c r="M3975" s="23"/>
      <c r="N3975" s="23"/>
      <c r="O3975" s="23"/>
      <c r="P3975" s="94"/>
    </row>
    <row r="3976" spans="1:16" x14ac:dyDescent="0.2">
      <c r="A3976" s="33"/>
      <c r="B3976" s="34"/>
      <c r="C3976" s="35"/>
      <c r="D3976" s="23"/>
      <c r="E3976" s="23"/>
      <c r="F3976" s="23"/>
      <c r="G3976" s="23"/>
      <c r="H3976" s="23"/>
      <c r="I3976" s="23" t="s">
        <v>21</v>
      </c>
      <c r="J3976" s="23"/>
      <c r="K3976" s="23"/>
      <c r="L3976" s="23"/>
      <c r="M3976" s="23"/>
      <c r="N3976" s="23"/>
      <c r="O3976" s="23"/>
      <c r="P3976" s="94"/>
    </row>
    <row r="3977" spans="1:16" x14ac:dyDescent="0.2">
      <c r="A3977" s="33"/>
      <c r="B3977" s="34"/>
      <c r="C3977" s="35"/>
      <c r="D3977" s="23"/>
      <c r="E3977" s="23"/>
      <c r="F3977" s="23"/>
      <c r="G3977" s="23"/>
      <c r="H3977" s="23"/>
      <c r="I3977" s="23" t="s">
        <v>21</v>
      </c>
      <c r="J3977" s="23"/>
      <c r="K3977" s="23"/>
      <c r="L3977" s="23"/>
      <c r="M3977" s="23"/>
      <c r="N3977" s="23"/>
      <c r="O3977" s="23"/>
      <c r="P3977" s="94"/>
    </row>
    <row r="3978" spans="1:16" x14ac:dyDescent="0.2">
      <c r="A3978" s="33"/>
      <c r="B3978" s="34"/>
      <c r="C3978" s="35"/>
      <c r="D3978" s="23"/>
      <c r="E3978" s="23"/>
      <c r="F3978" s="23"/>
      <c r="G3978" s="23"/>
      <c r="H3978" s="23"/>
      <c r="I3978" s="23" t="s">
        <v>21</v>
      </c>
      <c r="J3978" s="23"/>
      <c r="K3978" s="23"/>
      <c r="L3978" s="23"/>
      <c r="M3978" s="23"/>
      <c r="N3978" s="23"/>
      <c r="O3978" s="23"/>
      <c r="P3978" s="94"/>
    </row>
    <row r="3979" spans="1:16" x14ac:dyDescent="0.2">
      <c r="A3979" s="33"/>
      <c r="B3979" s="34"/>
      <c r="C3979" s="35"/>
      <c r="D3979" s="23"/>
      <c r="E3979" s="23"/>
      <c r="F3979" s="23"/>
      <c r="G3979" s="23"/>
      <c r="H3979" s="23"/>
      <c r="I3979" s="23" t="s">
        <v>21</v>
      </c>
      <c r="J3979" s="23"/>
      <c r="K3979" s="23"/>
      <c r="L3979" s="23"/>
      <c r="M3979" s="23"/>
      <c r="N3979" s="23"/>
      <c r="O3979" s="23"/>
      <c r="P3979" s="94"/>
    </row>
    <row r="3980" spans="1:16" x14ac:dyDescent="0.2">
      <c r="A3980" s="33"/>
      <c r="B3980" s="34"/>
      <c r="C3980" s="35"/>
      <c r="D3980" s="23"/>
      <c r="E3980" s="23"/>
      <c r="F3980" s="23"/>
      <c r="G3980" s="23"/>
      <c r="H3980" s="23"/>
      <c r="I3980" s="23" t="s">
        <v>21</v>
      </c>
      <c r="J3980" s="23"/>
      <c r="K3980" s="23"/>
      <c r="L3980" s="23"/>
      <c r="M3980" s="23"/>
      <c r="N3980" s="23"/>
      <c r="O3980" s="23"/>
      <c r="P3980" s="94"/>
    </row>
    <row r="3981" spans="1:16" x14ac:dyDescent="0.2">
      <c r="A3981" s="33"/>
      <c r="B3981" s="34"/>
      <c r="C3981" s="35"/>
      <c r="D3981" s="23"/>
      <c r="E3981" s="23"/>
      <c r="F3981" s="23"/>
      <c r="G3981" s="23"/>
      <c r="H3981" s="23"/>
      <c r="I3981" s="23" t="s">
        <v>21</v>
      </c>
      <c r="J3981" s="23"/>
      <c r="K3981" s="23"/>
      <c r="L3981" s="23"/>
      <c r="M3981" s="23"/>
      <c r="N3981" s="23"/>
      <c r="O3981" s="23"/>
      <c r="P3981" s="94"/>
    </row>
    <row r="3982" spans="1:16" x14ac:dyDescent="0.2">
      <c r="A3982" s="33"/>
      <c r="B3982" s="34"/>
      <c r="C3982" s="35"/>
      <c r="D3982" s="23"/>
      <c r="E3982" s="23"/>
      <c r="F3982" s="23"/>
      <c r="G3982" s="23"/>
      <c r="H3982" s="23"/>
      <c r="I3982" s="23" t="s">
        <v>21</v>
      </c>
      <c r="J3982" s="23"/>
      <c r="K3982" s="23"/>
      <c r="L3982" s="23"/>
      <c r="M3982" s="23"/>
      <c r="N3982" s="23"/>
      <c r="O3982" s="23"/>
      <c r="P3982" s="94"/>
    </row>
    <row r="3983" spans="1:16" x14ac:dyDescent="0.2">
      <c r="A3983" s="33"/>
      <c r="B3983" s="34"/>
      <c r="C3983" s="35"/>
      <c r="D3983" s="23"/>
      <c r="E3983" s="23"/>
      <c r="F3983" s="23"/>
      <c r="G3983" s="23"/>
      <c r="H3983" s="23"/>
      <c r="I3983" s="23" t="s">
        <v>21</v>
      </c>
      <c r="J3983" s="23"/>
      <c r="K3983" s="23"/>
      <c r="L3983" s="23"/>
      <c r="M3983" s="23"/>
      <c r="N3983" s="23"/>
      <c r="O3983" s="23"/>
      <c r="P3983" s="94"/>
    </row>
    <row r="3984" spans="1:16" x14ac:dyDescent="0.2">
      <c r="A3984" s="33"/>
      <c r="B3984" s="34"/>
      <c r="C3984" s="35"/>
      <c r="D3984" s="23"/>
      <c r="E3984" s="23"/>
      <c r="F3984" s="23"/>
      <c r="G3984" s="23"/>
      <c r="H3984" s="23"/>
      <c r="I3984" s="23" t="s">
        <v>21</v>
      </c>
      <c r="J3984" s="23"/>
      <c r="K3984" s="23"/>
      <c r="L3984" s="23"/>
      <c r="M3984" s="23"/>
      <c r="N3984" s="23"/>
      <c r="O3984" s="23"/>
      <c r="P3984" s="94"/>
    </row>
    <row r="3985" spans="1:16" x14ac:dyDescent="0.2">
      <c r="A3985" s="33"/>
      <c r="B3985" s="34"/>
      <c r="C3985" s="35"/>
      <c r="D3985" s="23"/>
      <c r="E3985" s="23"/>
      <c r="F3985" s="23"/>
      <c r="G3985" s="23"/>
      <c r="H3985" s="23"/>
      <c r="I3985" s="23" t="s">
        <v>21</v>
      </c>
      <c r="J3985" s="23"/>
      <c r="K3985" s="23"/>
      <c r="L3985" s="23"/>
      <c r="M3985" s="23"/>
      <c r="N3985" s="23"/>
      <c r="O3985" s="23"/>
      <c r="P3985" s="94"/>
    </row>
    <row r="3986" spans="1:16" x14ac:dyDescent="0.2">
      <c r="A3986" s="33"/>
      <c r="B3986" s="34"/>
      <c r="C3986" s="35"/>
      <c r="D3986" s="23"/>
      <c r="E3986" s="23"/>
      <c r="F3986" s="23"/>
      <c r="G3986" s="23"/>
      <c r="H3986" s="23"/>
      <c r="I3986" s="23" t="s">
        <v>21</v>
      </c>
      <c r="J3986" s="23"/>
      <c r="K3986" s="23"/>
      <c r="L3986" s="23"/>
      <c r="M3986" s="23"/>
      <c r="N3986" s="23"/>
      <c r="O3986" s="23"/>
      <c r="P3986" s="94"/>
    </row>
    <row r="3987" spans="1:16" x14ac:dyDescent="0.2">
      <c r="A3987" s="33"/>
      <c r="B3987" s="34"/>
      <c r="C3987" s="35"/>
      <c r="D3987" s="23"/>
      <c r="E3987" s="23"/>
      <c r="F3987" s="23"/>
      <c r="G3987" s="23"/>
      <c r="H3987" s="23"/>
      <c r="I3987" s="23" t="s">
        <v>21</v>
      </c>
      <c r="J3987" s="23"/>
      <c r="K3987" s="23"/>
      <c r="L3987" s="23"/>
      <c r="M3987" s="23"/>
      <c r="N3987" s="23"/>
      <c r="O3987" s="23"/>
      <c r="P3987" s="94"/>
    </row>
    <row r="3988" spans="1:16" x14ac:dyDescent="0.2">
      <c r="A3988" s="33"/>
      <c r="B3988" s="34"/>
      <c r="C3988" s="35"/>
      <c r="D3988" s="23"/>
      <c r="E3988" s="23"/>
      <c r="F3988" s="23"/>
      <c r="G3988" s="23"/>
      <c r="H3988" s="23"/>
      <c r="I3988" s="23" t="s">
        <v>21</v>
      </c>
      <c r="J3988" s="23"/>
      <c r="K3988" s="23"/>
      <c r="L3988" s="23"/>
      <c r="M3988" s="23"/>
      <c r="N3988" s="23"/>
      <c r="O3988" s="23"/>
      <c r="P3988" s="94"/>
    </row>
    <row r="3989" spans="1:16" x14ac:dyDescent="0.2">
      <c r="A3989" s="33"/>
      <c r="B3989" s="34"/>
      <c r="C3989" s="35"/>
      <c r="D3989" s="23"/>
      <c r="E3989" s="23"/>
      <c r="F3989" s="23"/>
      <c r="G3989" s="23"/>
      <c r="H3989" s="23"/>
      <c r="I3989" s="23" t="s">
        <v>21</v>
      </c>
      <c r="J3989" s="23"/>
      <c r="K3989" s="23"/>
      <c r="L3989" s="23"/>
      <c r="M3989" s="23"/>
      <c r="N3989" s="23"/>
      <c r="O3989" s="23"/>
      <c r="P3989" s="94"/>
    </row>
    <row r="3990" spans="1:16" x14ac:dyDescent="0.2">
      <c r="A3990" s="33"/>
      <c r="B3990" s="34"/>
      <c r="C3990" s="35"/>
      <c r="D3990" s="23"/>
      <c r="E3990" s="23"/>
      <c r="F3990" s="23"/>
      <c r="G3990" s="23"/>
      <c r="H3990" s="23"/>
      <c r="I3990" s="23" t="s">
        <v>21</v>
      </c>
      <c r="J3990" s="23"/>
      <c r="K3990" s="23"/>
      <c r="L3990" s="23"/>
      <c r="M3990" s="23"/>
      <c r="N3990" s="23"/>
      <c r="O3990" s="23"/>
      <c r="P3990" s="94"/>
    </row>
    <row r="3991" spans="1:16" x14ac:dyDescent="0.2">
      <c r="A3991" s="33"/>
      <c r="B3991" s="34"/>
      <c r="C3991" s="35"/>
      <c r="D3991" s="23"/>
      <c r="E3991" s="23"/>
      <c r="F3991" s="23"/>
      <c r="G3991" s="23"/>
      <c r="H3991" s="23"/>
      <c r="I3991" s="23" t="s">
        <v>21</v>
      </c>
      <c r="J3991" s="23"/>
      <c r="K3991" s="23"/>
      <c r="L3991" s="23"/>
      <c r="M3991" s="23"/>
      <c r="N3991" s="23"/>
      <c r="O3991" s="23"/>
      <c r="P3991" s="94"/>
    </row>
    <row r="3992" spans="1:16" x14ac:dyDescent="0.2">
      <c r="A3992" s="33"/>
      <c r="B3992" s="34"/>
      <c r="C3992" s="35"/>
      <c r="D3992" s="23"/>
      <c r="E3992" s="23"/>
      <c r="F3992" s="23"/>
      <c r="G3992" s="23"/>
      <c r="H3992" s="23"/>
      <c r="I3992" s="23" t="s">
        <v>21</v>
      </c>
      <c r="J3992" s="23"/>
      <c r="K3992" s="23"/>
      <c r="L3992" s="23"/>
      <c r="M3992" s="23"/>
      <c r="N3992" s="23"/>
      <c r="O3992" s="23"/>
      <c r="P3992" s="94"/>
    </row>
    <row r="3993" spans="1:16" x14ac:dyDescent="0.2">
      <c r="A3993" s="33"/>
      <c r="B3993" s="34"/>
      <c r="C3993" s="35"/>
      <c r="D3993" s="23"/>
      <c r="E3993" s="23"/>
      <c r="F3993" s="23"/>
      <c r="G3993" s="23"/>
      <c r="H3993" s="23"/>
      <c r="I3993" s="23" t="s">
        <v>21</v>
      </c>
      <c r="J3993" s="23"/>
      <c r="K3993" s="23"/>
      <c r="L3993" s="23"/>
      <c r="M3993" s="23"/>
      <c r="N3993" s="23"/>
      <c r="O3993" s="23"/>
      <c r="P3993" s="94"/>
    </row>
    <row r="3994" spans="1:16" x14ac:dyDescent="0.2">
      <c r="A3994" s="33"/>
      <c r="B3994" s="34"/>
      <c r="C3994" s="35"/>
      <c r="D3994" s="23"/>
      <c r="E3994" s="23"/>
      <c r="F3994" s="23"/>
      <c r="G3994" s="23"/>
      <c r="H3994" s="23"/>
      <c r="I3994" s="23" t="s">
        <v>21</v>
      </c>
      <c r="J3994" s="23"/>
      <c r="K3994" s="23"/>
      <c r="L3994" s="23"/>
      <c r="M3994" s="23"/>
      <c r="N3994" s="23"/>
      <c r="O3994" s="23"/>
      <c r="P3994" s="94"/>
    </row>
    <row r="3995" spans="1:16" x14ac:dyDescent="0.2">
      <c r="A3995" s="33"/>
      <c r="B3995" s="34"/>
      <c r="C3995" s="35"/>
      <c r="D3995" s="23"/>
      <c r="E3995" s="23"/>
      <c r="F3995" s="23"/>
      <c r="G3995" s="23"/>
      <c r="H3995" s="23"/>
      <c r="I3995" s="23" t="s">
        <v>21</v>
      </c>
      <c r="J3995" s="23"/>
      <c r="K3995" s="23"/>
      <c r="L3995" s="23"/>
      <c r="M3995" s="23"/>
      <c r="N3995" s="23"/>
      <c r="O3995" s="23"/>
      <c r="P3995" s="94"/>
    </row>
    <row r="3996" spans="1:16" x14ac:dyDescent="0.2">
      <c r="A3996" s="33"/>
      <c r="B3996" s="34"/>
      <c r="C3996" s="35"/>
      <c r="D3996" s="23"/>
      <c r="E3996" s="23"/>
      <c r="F3996" s="23"/>
      <c r="G3996" s="23"/>
      <c r="H3996" s="23"/>
      <c r="I3996" s="23" t="s">
        <v>21</v>
      </c>
      <c r="J3996" s="23"/>
      <c r="K3996" s="23"/>
      <c r="L3996" s="23"/>
      <c r="M3996" s="23"/>
      <c r="N3996" s="23"/>
      <c r="O3996" s="23"/>
      <c r="P3996" s="94"/>
    </row>
    <row r="3997" spans="1:16" x14ac:dyDescent="0.2">
      <c r="A3997" s="33"/>
      <c r="B3997" s="34"/>
      <c r="C3997" s="35"/>
      <c r="D3997" s="23"/>
      <c r="E3997" s="23"/>
      <c r="F3997" s="23"/>
      <c r="G3997" s="23"/>
      <c r="H3997" s="23"/>
      <c r="I3997" s="23" t="s">
        <v>21</v>
      </c>
      <c r="J3997" s="23"/>
      <c r="K3997" s="23"/>
      <c r="L3997" s="23"/>
      <c r="M3997" s="23"/>
      <c r="N3997" s="23"/>
      <c r="O3997" s="23"/>
      <c r="P3997" s="94"/>
    </row>
    <row r="3998" spans="1:16" x14ac:dyDescent="0.2">
      <c r="A3998" s="33"/>
      <c r="B3998" s="34"/>
      <c r="C3998" s="35"/>
      <c r="D3998" s="23"/>
      <c r="E3998" s="23"/>
      <c r="F3998" s="23"/>
      <c r="G3998" s="23"/>
      <c r="H3998" s="23"/>
      <c r="I3998" s="23" t="s">
        <v>21</v>
      </c>
      <c r="J3998" s="23"/>
      <c r="K3998" s="23"/>
      <c r="L3998" s="23"/>
      <c r="M3998" s="23"/>
      <c r="N3998" s="23"/>
      <c r="O3998" s="23"/>
      <c r="P3998" s="94"/>
    </row>
    <row r="3999" spans="1:16" x14ac:dyDescent="0.2">
      <c r="A3999" s="33"/>
      <c r="B3999" s="34"/>
      <c r="C3999" s="35"/>
      <c r="D3999" s="23"/>
      <c r="E3999" s="23"/>
      <c r="F3999" s="23"/>
      <c r="G3999" s="23"/>
      <c r="H3999" s="23"/>
      <c r="I3999" s="23" t="s">
        <v>21</v>
      </c>
      <c r="J3999" s="23"/>
      <c r="K3999" s="23"/>
      <c r="L3999" s="23"/>
      <c r="M3999" s="23"/>
      <c r="N3999" s="23"/>
      <c r="O3999" s="23"/>
      <c r="P3999" s="94"/>
    </row>
    <row r="4000" spans="1:16" x14ac:dyDescent="0.2">
      <c r="A4000" s="33"/>
      <c r="B4000" s="34"/>
      <c r="C4000" s="35"/>
      <c r="D4000" s="23"/>
      <c r="E4000" s="23"/>
      <c r="F4000" s="23"/>
      <c r="G4000" s="23"/>
      <c r="H4000" s="23"/>
      <c r="I4000" s="23" t="s">
        <v>21</v>
      </c>
      <c r="J4000" s="23"/>
      <c r="K4000" s="23"/>
      <c r="L4000" s="23"/>
      <c r="M4000" s="23"/>
      <c r="N4000" s="23"/>
      <c r="O4000" s="23"/>
      <c r="P4000" s="94"/>
    </row>
    <row r="4001" spans="1:16" x14ac:dyDescent="0.2">
      <c r="A4001" s="33"/>
      <c r="B4001" s="34"/>
      <c r="C4001" s="35"/>
      <c r="D4001" s="23"/>
      <c r="E4001" s="23"/>
      <c r="F4001" s="23"/>
      <c r="G4001" s="23"/>
      <c r="H4001" s="23"/>
      <c r="I4001" s="23" t="s">
        <v>21</v>
      </c>
      <c r="J4001" s="23"/>
      <c r="K4001" s="23"/>
      <c r="L4001" s="23"/>
      <c r="M4001" s="23"/>
      <c r="N4001" s="23"/>
      <c r="O4001" s="23"/>
      <c r="P4001" s="94"/>
    </row>
    <row r="4002" spans="1:16" x14ac:dyDescent="0.2">
      <c r="A4002" s="33"/>
      <c r="B4002" s="34"/>
      <c r="C4002" s="35"/>
      <c r="D4002" s="23"/>
      <c r="E4002" s="23"/>
      <c r="F4002" s="23"/>
      <c r="G4002" s="23"/>
      <c r="H4002" s="23"/>
      <c r="I4002" s="23" t="s">
        <v>21</v>
      </c>
      <c r="J4002" s="23"/>
      <c r="K4002" s="23"/>
      <c r="L4002" s="23"/>
      <c r="M4002" s="23"/>
      <c r="N4002" s="23"/>
      <c r="O4002" s="23"/>
      <c r="P4002" s="94"/>
    </row>
    <row r="4003" spans="1:16" x14ac:dyDescent="0.2">
      <c r="A4003" s="33"/>
      <c r="B4003" s="34"/>
      <c r="C4003" s="35"/>
      <c r="D4003" s="23"/>
      <c r="E4003" s="23"/>
      <c r="F4003" s="23"/>
      <c r="G4003" s="23"/>
      <c r="H4003" s="23"/>
      <c r="I4003" s="23" t="s">
        <v>21</v>
      </c>
      <c r="J4003" s="23"/>
      <c r="K4003" s="23"/>
      <c r="L4003" s="23"/>
      <c r="M4003" s="23"/>
      <c r="N4003" s="23"/>
      <c r="O4003" s="23"/>
      <c r="P4003" s="94"/>
    </row>
    <row r="4004" spans="1:16" x14ac:dyDescent="0.2">
      <c r="A4004" s="33"/>
      <c r="B4004" s="34"/>
      <c r="C4004" s="35"/>
      <c r="D4004" s="23"/>
      <c r="E4004" s="23"/>
      <c r="F4004" s="23"/>
      <c r="G4004" s="23"/>
      <c r="H4004" s="23"/>
      <c r="I4004" s="23" t="s">
        <v>21</v>
      </c>
      <c r="J4004" s="23"/>
      <c r="K4004" s="23"/>
      <c r="L4004" s="23"/>
      <c r="M4004" s="23"/>
      <c r="N4004" s="23"/>
      <c r="O4004" s="23"/>
      <c r="P4004" s="94"/>
    </row>
    <row r="4005" spans="1:16" x14ac:dyDescent="0.2">
      <c r="A4005" s="33"/>
      <c r="B4005" s="34"/>
      <c r="C4005" s="35"/>
      <c r="D4005" s="23"/>
      <c r="E4005" s="23"/>
      <c r="F4005" s="23"/>
      <c r="G4005" s="23"/>
      <c r="H4005" s="23"/>
      <c r="I4005" s="23" t="s">
        <v>21</v>
      </c>
      <c r="J4005" s="23"/>
      <c r="K4005" s="23"/>
      <c r="L4005" s="23"/>
      <c r="M4005" s="23"/>
      <c r="N4005" s="23"/>
      <c r="O4005" s="23"/>
      <c r="P4005" s="94"/>
    </row>
    <row r="4006" spans="1:16" x14ac:dyDescent="0.2">
      <c r="A4006" s="33"/>
      <c r="B4006" s="34"/>
      <c r="C4006" s="35"/>
      <c r="D4006" s="23"/>
      <c r="E4006" s="23"/>
      <c r="F4006" s="23"/>
      <c r="G4006" s="23"/>
      <c r="H4006" s="23"/>
      <c r="I4006" s="23" t="s">
        <v>21</v>
      </c>
      <c r="J4006" s="23"/>
      <c r="K4006" s="23"/>
      <c r="L4006" s="23"/>
      <c r="M4006" s="23"/>
      <c r="N4006" s="23"/>
      <c r="O4006" s="23"/>
      <c r="P4006" s="94"/>
    </row>
    <row r="4007" spans="1:16" x14ac:dyDescent="0.2">
      <c r="A4007" s="33"/>
      <c r="B4007" s="34"/>
      <c r="C4007" s="35"/>
      <c r="D4007" s="23"/>
      <c r="E4007" s="23"/>
      <c r="F4007" s="23"/>
      <c r="G4007" s="23"/>
      <c r="H4007" s="23"/>
      <c r="I4007" s="23" t="s">
        <v>21</v>
      </c>
      <c r="J4007" s="23"/>
      <c r="K4007" s="23"/>
      <c r="L4007" s="23"/>
      <c r="M4007" s="23"/>
      <c r="N4007" s="23"/>
      <c r="O4007" s="23"/>
      <c r="P4007" s="94"/>
    </row>
    <row r="4008" spans="1:16" x14ac:dyDescent="0.2">
      <c r="A4008" s="33"/>
      <c r="B4008" s="34"/>
      <c r="C4008" s="35"/>
      <c r="D4008" s="23"/>
      <c r="E4008" s="23"/>
      <c r="F4008" s="23"/>
      <c r="G4008" s="23"/>
      <c r="H4008" s="23"/>
      <c r="I4008" s="23" t="s">
        <v>21</v>
      </c>
      <c r="J4008" s="23"/>
      <c r="K4008" s="23"/>
      <c r="L4008" s="23"/>
      <c r="M4008" s="23"/>
      <c r="N4008" s="23"/>
      <c r="O4008" s="23"/>
      <c r="P4008" s="94"/>
    </row>
    <row r="4009" spans="1:16" x14ac:dyDescent="0.2">
      <c r="A4009" s="33"/>
      <c r="B4009" s="34"/>
      <c r="C4009" s="35"/>
      <c r="D4009" s="23"/>
      <c r="E4009" s="23"/>
      <c r="F4009" s="23"/>
      <c r="G4009" s="23"/>
      <c r="H4009" s="23"/>
      <c r="I4009" s="23" t="s">
        <v>21</v>
      </c>
      <c r="J4009" s="23"/>
      <c r="K4009" s="23"/>
      <c r="L4009" s="23"/>
      <c r="M4009" s="23"/>
      <c r="N4009" s="23"/>
      <c r="O4009" s="23"/>
      <c r="P4009" s="94"/>
    </row>
    <row r="4010" spans="1:16" x14ac:dyDescent="0.2">
      <c r="A4010" s="33"/>
      <c r="B4010" s="34"/>
      <c r="C4010" s="35"/>
      <c r="D4010" s="23"/>
      <c r="E4010" s="23"/>
      <c r="F4010" s="23"/>
      <c r="G4010" s="23"/>
      <c r="H4010" s="23"/>
      <c r="I4010" s="23" t="s">
        <v>21</v>
      </c>
      <c r="J4010" s="23"/>
      <c r="K4010" s="23"/>
      <c r="L4010" s="23"/>
      <c r="M4010" s="23"/>
      <c r="N4010" s="23"/>
      <c r="O4010" s="23"/>
      <c r="P4010" s="94"/>
    </row>
    <row r="4011" spans="1:16" x14ac:dyDescent="0.2">
      <c r="A4011" s="33"/>
      <c r="B4011" s="34"/>
      <c r="C4011" s="35"/>
      <c r="D4011" s="23"/>
      <c r="E4011" s="23"/>
      <c r="F4011" s="23"/>
      <c r="G4011" s="23"/>
      <c r="H4011" s="23"/>
      <c r="I4011" s="23" t="s">
        <v>21</v>
      </c>
      <c r="J4011" s="23"/>
      <c r="K4011" s="23"/>
      <c r="L4011" s="23"/>
      <c r="M4011" s="23"/>
      <c r="N4011" s="23"/>
      <c r="O4011" s="23"/>
      <c r="P4011" s="94"/>
    </row>
    <row r="4012" spans="1:16" x14ac:dyDescent="0.2">
      <c r="A4012" s="33"/>
      <c r="B4012" s="34"/>
      <c r="C4012" s="35"/>
      <c r="D4012" s="23"/>
      <c r="E4012" s="23"/>
      <c r="F4012" s="23"/>
      <c r="G4012" s="23"/>
      <c r="H4012" s="23"/>
      <c r="I4012" s="23" t="s">
        <v>21</v>
      </c>
      <c r="J4012" s="23"/>
      <c r="K4012" s="23"/>
      <c r="L4012" s="23"/>
      <c r="M4012" s="23"/>
      <c r="N4012" s="23"/>
      <c r="O4012" s="23"/>
      <c r="P4012" s="94"/>
    </row>
    <row r="4013" spans="1:16" x14ac:dyDescent="0.2">
      <c r="A4013" s="33"/>
      <c r="B4013" s="34"/>
      <c r="C4013" s="35"/>
      <c r="D4013" s="23"/>
      <c r="E4013" s="23"/>
      <c r="F4013" s="23"/>
      <c r="G4013" s="23"/>
      <c r="H4013" s="23"/>
      <c r="I4013" s="23" t="s">
        <v>21</v>
      </c>
      <c r="J4013" s="23"/>
      <c r="K4013" s="23"/>
      <c r="L4013" s="23"/>
      <c r="M4013" s="23"/>
      <c r="N4013" s="23"/>
      <c r="O4013" s="23"/>
      <c r="P4013" s="94"/>
    </row>
    <row r="4014" spans="1:16" x14ac:dyDescent="0.2">
      <c r="A4014" s="33"/>
      <c r="B4014" s="34"/>
      <c r="C4014" s="35"/>
      <c r="D4014" s="23"/>
      <c r="E4014" s="23"/>
      <c r="F4014" s="23"/>
      <c r="G4014" s="23"/>
      <c r="H4014" s="23"/>
      <c r="I4014" s="23" t="s">
        <v>21</v>
      </c>
      <c r="J4014" s="23"/>
      <c r="K4014" s="23"/>
      <c r="L4014" s="23"/>
      <c r="M4014" s="23"/>
      <c r="N4014" s="23"/>
      <c r="O4014" s="23"/>
      <c r="P4014" s="94"/>
    </row>
    <row r="4015" spans="1:16" x14ac:dyDescent="0.2">
      <c r="A4015" s="33"/>
      <c r="B4015" s="34"/>
      <c r="C4015" s="35"/>
      <c r="D4015" s="23"/>
      <c r="E4015" s="23"/>
      <c r="F4015" s="23"/>
      <c r="G4015" s="23"/>
      <c r="H4015" s="23"/>
      <c r="I4015" s="23" t="s">
        <v>21</v>
      </c>
      <c r="J4015" s="23"/>
      <c r="K4015" s="23"/>
      <c r="L4015" s="23"/>
      <c r="M4015" s="23"/>
      <c r="N4015" s="23"/>
      <c r="O4015" s="23"/>
      <c r="P4015" s="94"/>
    </row>
    <row r="4016" spans="1:16" x14ac:dyDescent="0.2">
      <c r="A4016" s="33"/>
      <c r="B4016" s="34"/>
      <c r="C4016" s="35"/>
      <c r="D4016" s="23"/>
      <c r="E4016" s="23"/>
      <c r="F4016" s="23"/>
      <c r="G4016" s="23"/>
      <c r="H4016" s="23"/>
      <c r="I4016" s="23" t="s">
        <v>21</v>
      </c>
      <c r="J4016" s="23"/>
      <c r="K4016" s="23"/>
      <c r="L4016" s="23"/>
      <c r="M4016" s="23"/>
      <c r="N4016" s="23"/>
      <c r="O4016" s="23"/>
      <c r="P4016" s="94"/>
    </row>
    <row r="4017" spans="1:16" x14ac:dyDescent="0.2">
      <c r="A4017" s="33"/>
      <c r="B4017" s="34"/>
      <c r="C4017" s="35"/>
      <c r="D4017" s="23"/>
      <c r="E4017" s="23"/>
      <c r="F4017" s="23"/>
      <c r="G4017" s="23"/>
      <c r="H4017" s="23"/>
      <c r="I4017" s="23" t="s">
        <v>21</v>
      </c>
      <c r="J4017" s="23"/>
      <c r="K4017" s="23"/>
      <c r="L4017" s="23"/>
      <c r="M4017" s="23"/>
      <c r="N4017" s="23"/>
      <c r="O4017" s="23"/>
      <c r="P4017" s="94"/>
    </row>
    <row r="4018" spans="1:16" x14ac:dyDescent="0.2">
      <c r="A4018" s="33"/>
      <c r="B4018" s="34"/>
      <c r="C4018" s="35"/>
      <c r="D4018" s="23"/>
      <c r="E4018" s="23"/>
      <c r="F4018" s="23"/>
      <c r="G4018" s="23"/>
      <c r="H4018" s="23"/>
      <c r="I4018" s="23" t="s">
        <v>21</v>
      </c>
      <c r="J4018" s="23"/>
      <c r="K4018" s="23"/>
      <c r="L4018" s="23"/>
      <c r="M4018" s="23"/>
      <c r="N4018" s="23"/>
      <c r="O4018" s="23"/>
      <c r="P4018" s="94"/>
    </row>
    <row r="4019" spans="1:16" x14ac:dyDescent="0.2">
      <c r="A4019" s="33"/>
      <c r="B4019" s="34"/>
      <c r="C4019" s="35"/>
      <c r="D4019" s="23"/>
      <c r="E4019" s="23"/>
      <c r="F4019" s="23"/>
      <c r="G4019" s="23"/>
      <c r="H4019" s="23"/>
      <c r="I4019" s="23" t="s">
        <v>21</v>
      </c>
      <c r="J4019" s="23"/>
      <c r="K4019" s="23"/>
      <c r="L4019" s="23"/>
      <c r="M4019" s="23"/>
      <c r="N4019" s="23"/>
      <c r="O4019" s="23"/>
      <c r="P4019" s="94"/>
    </row>
    <row r="4020" spans="1:16" x14ac:dyDescent="0.2">
      <c r="A4020" s="33"/>
      <c r="B4020" s="34"/>
      <c r="C4020" s="35"/>
      <c r="D4020" s="23"/>
      <c r="E4020" s="23"/>
      <c r="F4020" s="23"/>
      <c r="G4020" s="23"/>
      <c r="H4020" s="23"/>
      <c r="I4020" s="23" t="s">
        <v>21</v>
      </c>
      <c r="J4020" s="23"/>
      <c r="K4020" s="23"/>
      <c r="L4020" s="23"/>
      <c r="M4020" s="23"/>
      <c r="N4020" s="23"/>
      <c r="O4020" s="23"/>
      <c r="P4020" s="94"/>
    </row>
    <row r="4021" spans="1:16" x14ac:dyDescent="0.2">
      <c r="A4021" s="33"/>
      <c r="B4021" s="34"/>
      <c r="C4021" s="35"/>
      <c r="D4021" s="23"/>
      <c r="E4021" s="23"/>
      <c r="F4021" s="23"/>
      <c r="G4021" s="23"/>
      <c r="H4021" s="23"/>
      <c r="I4021" s="23" t="s">
        <v>21</v>
      </c>
      <c r="J4021" s="23"/>
      <c r="K4021" s="23"/>
      <c r="L4021" s="23"/>
      <c r="M4021" s="23"/>
      <c r="N4021" s="23"/>
      <c r="O4021" s="23"/>
      <c r="P4021" s="94"/>
    </row>
    <row r="4022" spans="1:16" x14ac:dyDescent="0.2">
      <c r="A4022" s="33"/>
      <c r="B4022" s="34"/>
      <c r="C4022" s="35"/>
      <c r="D4022" s="23"/>
      <c r="E4022" s="23"/>
      <c r="F4022" s="23"/>
      <c r="G4022" s="23"/>
      <c r="H4022" s="23"/>
      <c r="I4022" s="23" t="s">
        <v>21</v>
      </c>
      <c r="J4022" s="23"/>
      <c r="K4022" s="23"/>
      <c r="L4022" s="23"/>
      <c r="M4022" s="23"/>
      <c r="N4022" s="23"/>
      <c r="O4022" s="23"/>
      <c r="P4022" s="94"/>
    </row>
    <row r="4023" spans="1:16" x14ac:dyDescent="0.2">
      <c r="A4023" s="33"/>
      <c r="B4023" s="34"/>
      <c r="C4023" s="35"/>
      <c r="D4023" s="23"/>
      <c r="E4023" s="23"/>
      <c r="F4023" s="23"/>
      <c r="G4023" s="23"/>
      <c r="H4023" s="23"/>
      <c r="I4023" s="23" t="s">
        <v>21</v>
      </c>
      <c r="J4023" s="23"/>
      <c r="K4023" s="23"/>
      <c r="L4023" s="23"/>
      <c r="M4023" s="23"/>
      <c r="N4023" s="23"/>
      <c r="O4023" s="23"/>
      <c r="P4023" s="94"/>
    </row>
    <row r="4024" spans="1:16" x14ac:dyDescent="0.2">
      <c r="A4024" s="33"/>
      <c r="B4024" s="34"/>
      <c r="C4024" s="35"/>
      <c r="D4024" s="23"/>
      <c r="E4024" s="23"/>
      <c r="F4024" s="23"/>
      <c r="G4024" s="23"/>
      <c r="H4024" s="23"/>
      <c r="I4024" s="23" t="s">
        <v>21</v>
      </c>
      <c r="J4024" s="23"/>
      <c r="K4024" s="23"/>
      <c r="L4024" s="23"/>
      <c r="M4024" s="23"/>
      <c r="N4024" s="23"/>
      <c r="O4024" s="23"/>
      <c r="P4024" s="94"/>
    </row>
    <row r="4025" spans="1:16" x14ac:dyDescent="0.2">
      <c r="A4025" s="33"/>
      <c r="B4025" s="34"/>
      <c r="C4025" s="35"/>
      <c r="D4025" s="23"/>
      <c r="E4025" s="23"/>
      <c r="F4025" s="23"/>
      <c r="G4025" s="23"/>
      <c r="H4025" s="23"/>
      <c r="I4025" s="23" t="s">
        <v>21</v>
      </c>
      <c r="J4025" s="23"/>
      <c r="K4025" s="23"/>
      <c r="L4025" s="23"/>
      <c r="M4025" s="23"/>
      <c r="N4025" s="23"/>
      <c r="O4025" s="23"/>
      <c r="P4025" s="94"/>
    </row>
    <row r="4026" spans="1:16" x14ac:dyDescent="0.2">
      <c r="A4026" s="33"/>
      <c r="B4026" s="34"/>
      <c r="C4026" s="35"/>
      <c r="D4026" s="23"/>
      <c r="E4026" s="23"/>
      <c r="F4026" s="23"/>
      <c r="G4026" s="23"/>
      <c r="H4026" s="23"/>
      <c r="I4026" s="23" t="s">
        <v>21</v>
      </c>
      <c r="J4026" s="23"/>
      <c r="K4026" s="23"/>
      <c r="L4026" s="23"/>
      <c r="M4026" s="23"/>
      <c r="N4026" s="23"/>
      <c r="O4026" s="23"/>
      <c r="P4026" s="94"/>
    </row>
    <row r="4027" spans="1:16" x14ac:dyDescent="0.2">
      <c r="A4027" s="33"/>
      <c r="B4027" s="34"/>
      <c r="C4027" s="35"/>
      <c r="D4027" s="23"/>
      <c r="E4027" s="23"/>
      <c r="F4027" s="23"/>
      <c r="G4027" s="23"/>
      <c r="H4027" s="23"/>
      <c r="I4027" s="23" t="s">
        <v>21</v>
      </c>
      <c r="J4027" s="23"/>
      <c r="K4027" s="23"/>
      <c r="L4027" s="23"/>
      <c r="M4027" s="23"/>
      <c r="N4027" s="23"/>
      <c r="O4027" s="23"/>
      <c r="P4027" s="94"/>
    </row>
    <row r="4028" spans="1:16" x14ac:dyDescent="0.2">
      <c r="A4028" s="33"/>
      <c r="B4028" s="34"/>
      <c r="C4028" s="35"/>
      <c r="D4028" s="23"/>
      <c r="E4028" s="23"/>
      <c r="F4028" s="23"/>
      <c r="G4028" s="23"/>
      <c r="H4028" s="23"/>
      <c r="I4028" s="23" t="s">
        <v>21</v>
      </c>
      <c r="J4028" s="23"/>
      <c r="K4028" s="23"/>
      <c r="L4028" s="23"/>
      <c r="M4028" s="23"/>
      <c r="N4028" s="23"/>
      <c r="O4028" s="23"/>
      <c r="P4028" s="94"/>
    </row>
    <row r="4029" spans="1:16" x14ac:dyDescent="0.2">
      <c r="A4029" s="33"/>
      <c r="B4029" s="34"/>
      <c r="C4029" s="35"/>
      <c r="D4029" s="23"/>
      <c r="E4029" s="23"/>
      <c r="F4029" s="23"/>
      <c r="G4029" s="23"/>
      <c r="H4029" s="23"/>
      <c r="I4029" s="23" t="s">
        <v>21</v>
      </c>
      <c r="J4029" s="23"/>
      <c r="K4029" s="23"/>
      <c r="L4029" s="23"/>
      <c r="M4029" s="23"/>
      <c r="N4029" s="23"/>
      <c r="O4029" s="23"/>
      <c r="P4029" s="94"/>
    </row>
    <row r="4030" spans="1:16" x14ac:dyDescent="0.2">
      <c r="A4030" s="33"/>
      <c r="B4030" s="34"/>
      <c r="C4030" s="35"/>
      <c r="D4030" s="23"/>
      <c r="E4030" s="23"/>
      <c r="F4030" s="23"/>
      <c r="G4030" s="23"/>
      <c r="H4030" s="23"/>
      <c r="I4030" s="23" t="s">
        <v>21</v>
      </c>
      <c r="J4030" s="23"/>
      <c r="K4030" s="23"/>
      <c r="L4030" s="23"/>
      <c r="M4030" s="23"/>
      <c r="N4030" s="23"/>
      <c r="O4030" s="23"/>
      <c r="P4030" s="94"/>
    </row>
    <row r="4031" spans="1:16" x14ac:dyDescent="0.2">
      <c r="A4031" s="33"/>
      <c r="B4031" s="34"/>
      <c r="C4031" s="35"/>
      <c r="D4031" s="23"/>
      <c r="E4031" s="23"/>
      <c r="F4031" s="23"/>
      <c r="G4031" s="23"/>
      <c r="H4031" s="23"/>
      <c r="I4031" s="23" t="s">
        <v>21</v>
      </c>
      <c r="J4031" s="23"/>
      <c r="K4031" s="23"/>
      <c r="L4031" s="23"/>
      <c r="M4031" s="23"/>
      <c r="N4031" s="23"/>
      <c r="O4031" s="23"/>
      <c r="P4031" s="94"/>
    </row>
    <row r="4032" spans="1:16" x14ac:dyDescent="0.2">
      <c r="A4032" s="33"/>
      <c r="B4032" s="34"/>
      <c r="C4032" s="35"/>
      <c r="D4032" s="23"/>
      <c r="E4032" s="23"/>
      <c r="F4032" s="23"/>
      <c r="G4032" s="23"/>
      <c r="H4032" s="23"/>
      <c r="I4032" s="23" t="s">
        <v>21</v>
      </c>
      <c r="J4032" s="23"/>
      <c r="K4032" s="23"/>
      <c r="L4032" s="23"/>
      <c r="M4032" s="23"/>
      <c r="N4032" s="23"/>
      <c r="O4032" s="23"/>
      <c r="P4032" s="94"/>
    </row>
    <row r="4033" spans="1:16" x14ac:dyDescent="0.2">
      <c r="A4033" s="33"/>
      <c r="B4033" s="34"/>
      <c r="C4033" s="35"/>
      <c r="D4033" s="23"/>
      <c r="E4033" s="23"/>
      <c r="F4033" s="23"/>
      <c r="G4033" s="23"/>
      <c r="H4033" s="23"/>
      <c r="I4033" s="23" t="s">
        <v>21</v>
      </c>
      <c r="J4033" s="23"/>
      <c r="K4033" s="23"/>
      <c r="L4033" s="23"/>
      <c r="M4033" s="23"/>
      <c r="N4033" s="23"/>
      <c r="O4033" s="23"/>
      <c r="P4033" s="94"/>
    </row>
    <row r="4034" spans="1:16" x14ac:dyDescent="0.2">
      <c r="A4034" s="33"/>
      <c r="B4034" s="34"/>
      <c r="C4034" s="35"/>
      <c r="D4034" s="23"/>
      <c r="E4034" s="23"/>
      <c r="F4034" s="23"/>
      <c r="G4034" s="23"/>
      <c r="H4034" s="23"/>
      <c r="I4034" s="23" t="s">
        <v>21</v>
      </c>
      <c r="J4034" s="23"/>
      <c r="K4034" s="23"/>
      <c r="L4034" s="23"/>
      <c r="M4034" s="23"/>
      <c r="N4034" s="23"/>
      <c r="O4034" s="23"/>
      <c r="P4034" s="94"/>
    </row>
    <row r="4035" spans="1:16" x14ac:dyDescent="0.2">
      <c r="A4035" s="33"/>
      <c r="B4035" s="34"/>
      <c r="C4035" s="35"/>
      <c r="D4035" s="23"/>
      <c r="E4035" s="23"/>
      <c r="F4035" s="23"/>
      <c r="G4035" s="23"/>
      <c r="H4035" s="23"/>
      <c r="I4035" s="23" t="s">
        <v>21</v>
      </c>
      <c r="J4035" s="23"/>
      <c r="K4035" s="23"/>
      <c r="L4035" s="23"/>
      <c r="M4035" s="23"/>
      <c r="N4035" s="23"/>
      <c r="O4035" s="23"/>
      <c r="P4035" s="94"/>
    </row>
    <row r="4036" spans="1:16" x14ac:dyDescent="0.2">
      <c r="A4036" s="33"/>
      <c r="B4036" s="34"/>
      <c r="C4036" s="35"/>
      <c r="D4036" s="23"/>
      <c r="E4036" s="23"/>
      <c r="F4036" s="23"/>
      <c r="G4036" s="23"/>
      <c r="H4036" s="23"/>
      <c r="I4036" s="23" t="s">
        <v>21</v>
      </c>
      <c r="J4036" s="23"/>
      <c r="K4036" s="23"/>
      <c r="L4036" s="23"/>
      <c r="M4036" s="23"/>
      <c r="N4036" s="23"/>
      <c r="O4036" s="23"/>
      <c r="P4036" s="94"/>
    </row>
    <row r="4037" spans="1:16" x14ac:dyDescent="0.2">
      <c r="A4037" s="33"/>
      <c r="B4037" s="34"/>
      <c r="C4037" s="35"/>
      <c r="D4037" s="23"/>
      <c r="E4037" s="23"/>
      <c r="F4037" s="23"/>
      <c r="G4037" s="23"/>
      <c r="H4037" s="23"/>
      <c r="I4037" s="23" t="s">
        <v>21</v>
      </c>
      <c r="J4037" s="23"/>
      <c r="K4037" s="23"/>
      <c r="L4037" s="23"/>
      <c r="M4037" s="23"/>
      <c r="N4037" s="23"/>
      <c r="O4037" s="23"/>
      <c r="P4037" s="94"/>
    </row>
    <row r="4038" spans="1:16" x14ac:dyDescent="0.2">
      <c r="A4038" s="33"/>
      <c r="B4038" s="34"/>
      <c r="C4038" s="35"/>
      <c r="D4038" s="23"/>
      <c r="E4038" s="23"/>
      <c r="F4038" s="23"/>
      <c r="G4038" s="23"/>
      <c r="H4038" s="23"/>
      <c r="I4038" s="23" t="s">
        <v>21</v>
      </c>
      <c r="J4038" s="23"/>
      <c r="K4038" s="23"/>
      <c r="L4038" s="23"/>
      <c r="M4038" s="23"/>
      <c r="N4038" s="23"/>
      <c r="O4038" s="23"/>
      <c r="P4038" s="94"/>
    </row>
    <row r="4039" spans="1:16" x14ac:dyDescent="0.2">
      <c r="A4039" s="33"/>
      <c r="B4039" s="34"/>
      <c r="C4039" s="35"/>
      <c r="D4039" s="23"/>
      <c r="E4039" s="23"/>
      <c r="F4039" s="23"/>
      <c r="G4039" s="23"/>
      <c r="H4039" s="23"/>
      <c r="I4039" s="23" t="s">
        <v>21</v>
      </c>
      <c r="J4039" s="23"/>
      <c r="K4039" s="23"/>
      <c r="L4039" s="23"/>
      <c r="M4039" s="23"/>
      <c r="N4039" s="23"/>
      <c r="O4039" s="23"/>
      <c r="P4039" s="94"/>
    </row>
    <row r="4040" spans="1:16" x14ac:dyDescent="0.2">
      <c r="A4040" s="33"/>
      <c r="B4040" s="34"/>
      <c r="C4040" s="35"/>
      <c r="D4040" s="23"/>
      <c r="E4040" s="23"/>
      <c r="F4040" s="23"/>
      <c r="G4040" s="23"/>
      <c r="H4040" s="23"/>
      <c r="I4040" s="23" t="s">
        <v>21</v>
      </c>
      <c r="J4040" s="23"/>
      <c r="K4040" s="23"/>
      <c r="L4040" s="23"/>
      <c r="M4040" s="23"/>
      <c r="N4040" s="23"/>
      <c r="O4040" s="23"/>
      <c r="P4040" s="94"/>
    </row>
    <row r="4041" spans="1:16" x14ac:dyDescent="0.2">
      <c r="A4041" s="33"/>
      <c r="B4041" s="34"/>
      <c r="C4041" s="35"/>
      <c r="D4041" s="23"/>
      <c r="E4041" s="23"/>
      <c r="F4041" s="23"/>
      <c r="G4041" s="23"/>
      <c r="H4041" s="23"/>
      <c r="I4041" s="23" t="s">
        <v>21</v>
      </c>
      <c r="J4041" s="23"/>
      <c r="K4041" s="23"/>
      <c r="L4041" s="23"/>
      <c r="M4041" s="23"/>
      <c r="N4041" s="23"/>
      <c r="O4041" s="23"/>
      <c r="P4041" s="94"/>
    </row>
    <row r="4042" spans="1:16" x14ac:dyDescent="0.2">
      <c r="A4042" s="33"/>
      <c r="B4042" s="34"/>
      <c r="C4042" s="35"/>
      <c r="D4042" s="23"/>
      <c r="E4042" s="23"/>
      <c r="F4042" s="23"/>
      <c r="G4042" s="23"/>
      <c r="H4042" s="23"/>
      <c r="I4042" s="23" t="s">
        <v>21</v>
      </c>
      <c r="J4042" s="23"/>
      <c r="K4042" s="23"/>
      <c r="L4042" s="23"/>
      <c r="M4042" s="23"/>
      <c r="N4042" s="23"/>
      <c r="O4042" s="23"/>
      <c r="P4042" s="94"/>
    </row>
    <row r="4043" spans="1:16" x14ac:dyDescent="0.2">
      <c r="A4043" s="33"/>
      <c r="B4043" s="34"/>
      <c r="C4043" s="35"/>
      <c r="D4043" s="23"/>
      <c r="E4043" s="23"/>
      <c r="F4043" s="23"/>
      <c r="G4043" s="23"/>
      <c r="H4043" s="23"/>
      <c r="I4043" s="23" t="s">
        <v>21</v>
      </c>
      <c r="J4043" s="23"/>
      <c r="K4043" s="23"/>
      <c r="L4043" s="23"/>
      <c r="M4043" s="23"/>
      <c r="N4043" s="23"/>
      <c r="O4043" s="23"/>
      <c r="P4043" s="94"/>
    </row>
    <row r="4044" spans="1:16" x14ac:dyDescent="0.2">
      <c r="A4044" s="33"/>
      <c r="B4044" s="34"/>
      <c r="C4044" s="35"/>
      <c r="D4044" s="23"/>
      <c r="E4044" s="23"/>
      <c r="F4044" s="23"/>
      <c r="G4044" s="23"/>
      <c r="H4044" s="23"/>
      <c r="I4044" s="23" t="s">
        <v>21</v>
      </c>
      <c r="J4044" s="23"/>
      <c r="K4044" s="23"/>
      <c r="L4044" s="23"/>
      <c r="M4044" s="23"/>
      <c r="N4044" s="23"/>
      <c r="O4044" s="23"/>
      <c r="P4044" s="94"/>
    </row>
    <row r="4045" spans="1:16" x14ac:dyDescent="0.2">
      <c r="A4045" s="33"/>
      <c r="B4045" s="34"/>
      <c r="C4045" s="35"/>
      <c r="D4045" s="23"/>
      <c r="E4045" s="23"/>
      <c r="F4045" s="23"/>
      <c r="G4045" s="23"/>
      <c r="H4045" s="23"/>
      <c r="I4045" s="23" t="s">
        <v>21</v>
      </c>
      <c r="J4045" s="23"/>
      <c r="K4045" s="23"/>
      <c r="L4045" s="23"/>
      <c r="M4045" s="23"/>
      <c r="N4045" s="23"/>
      <c r="O4045" s="23"/>
      <c r="P4045" s="94"/>
    </row>
    <row r="4046" spans="1:16" x14ac:dyDescent="0.2">
      <c r="A4046" s="33"/>
      <c r="B4046" s="34"/>
      <c r="C4046" s="35"/>
      <c r="D4046" s="23"/>
      <c r="E4046" s="23"/>
      <c r="F4046" s="23"/>
      <c r="G4046" s="23"/>
      <c r="H4046" s="23"/>
      <c r="I4046" s="23" t="s">
        <v>21</v>
      </c>
      <c r="J4046" s="23"/>
      <c r="K4046" s="23"/>
      <c r="L4046" s="23"/>
      <c r="M4046" s="23"/>
      <c r="N4046" s="23"/>
      <c r="O4046" s="23"/>
      <c r="P4046" s="94"/>
    </row>
    <row r="4047" spans="1:16" x14ac:dyDescent="0.2">
      <c r="A4047" s="33"/>
      <c r="B4047" s="34"/>
      <c r="C4047" s="35"/>
      <c r="D4047" s="23"/>
      <c r="E4047" s="23"/>
      <c r="F4047" s="23"/>
      <c r="G4047" s="23"/>
      <c r="H4047" s="23"/>
      <c r="I4047" s="23" t="s">
        <v>21</v>
      </c>
      <c r="J4047" s="23"/>
      <c r="K4047" s="23"/>
      <c r="L4047" s="23"/>
      <c r="M4047" s="23"/>
      <c r="N4047" s="23"/>
      <c r="O4047" s="23"/>
      <c r="P4047" s="94"/>
    </row>
    <row r="4048" spans="1:16" x14ac:dyDescent="0.2">
      <c r="A4048" s="33"/>
      <c r="B4048" s="34"/>
      <c r="C4048" s="35"/>
      <c r="D4048" s="23"/>
      <c r="E4048" s="23"/>
      <c r="F4048" s="23"/>
      <c r="G4048" s="23"/>
      <c r="H4048" s="23"/>
      <c r="I4048" s="23" t="s">
        <v>21</v>
      </c>
      <c r="J4048" s="23"/>
      <c r="K4048" s="23"/>
      <c r="L4048" s="23"/>
      <c r="M4048" s="23"/>
      <c r="N4048" s="23"/>
      <c r="O4048" s="23"/>
      <c r="P4048" s="94"/>
    </row>
    <row r="4049" spans="1:16" x14ac:dyDescent="0.2">
      <c r="A4049" s="33"/>
      <c r="B4049" s="34"/>
      <c r="C4049" s="35"/>
      <c r="D4049" s="23"/>
      <c r="E4049" s="23"/>
      <c r="F4049" s="23"/>
      <c r="G4049" s="23"/>
      <c r="H4049" s="23"/>
      <c r="I4049" s="23" t="s">
        <v>21</v>
      </c>
      <c r="J4049" s="23"/>
      <c r="K4049" s="23"/>
      <c r="L4049" s="23"/>
      <c r="M4049" s="23"/>
      <c r="N4049" s="23"/>
      <c r="O4049" s="23"/>
      <c r="P4049" s="94"/>
    </row>
    <row r="4050" spans="1:16" x14ac:dyDescent="0.2">
      <c r="A4050" s="33"/>
      <c r="B4050" s="34"/>
      <c r="C4050" s="35"/>
      <c r="D4050" s="23"/>
      <c r="E4050" s="23"/>
      <c r="F4050" s="23"/>
      <c r="G4050" s="23"/>
      <c r="H4050" s="23"/>
      <c r="I4050" s="23" t="s">
        <v>21</v>
      </c>
      <c r="J4050" s="23"/>
      <c r="K4050" s="23"/>
      <c r="L4050" s="23"/>
      <c r="M4050" s="23"/>
      <c r="N4050" s="23"/>
      <c r="O4050" s="23"/>
      <c r="P4050" s="94"/>
    </row>
    <row r="4051" spans="1:16" x14ac:dyDescent="0.2">
      <c r="A4051" s="33"/>
      <c r="B4051" s="34"/>
      <c r="C4051" s="35"/>
      <c r="D4051" s="23"/>
      <c r="E4051" s="23"/>
      <c r="F4051" s="23"/>
      <c r="G4051" s="23"/>
      <c r="H4051" s="23"/>
      <c r="I4051" s="23" t="s">
        <v>21</v>
      </c>
      <c r="J4051" s="23"/>
      <c r="K4051" s="23"/>
      <c r="L4051" s="23"/>
      <c r="M4051" s="23"/>
      <c r="N4051" s="23"/>
      <c r="O4051" s="23"/>
      <c r="P4051" s="94"/>
    </row>
    <row r="4052" spans="1:16" x14ac:dyDescent="0.2">
      <c r="A4052" s="33"/>
      <c r="B4052" s="34"/>
      <c r="C4052" s="35"/>
      <c r="D4052" s="23"/>
      <c r="E4052" s="23"/>
      <c r="F4052" s="23"/>
      <c r="G4052" s="23"/>
      <c r="H4052" s="23"/>
      <c r="I4052" s="23" t="s">
        <v>21</v>
      </c>
      <c r="J4052" s="23"/>
      <c r="K4052" s="23"/>
      <c r="L4052" s="23"/>
      <c r="M4052" s="23"/>
      <c r="N4052" s="23"/>
      <c r="O4052" s="23"/>
      <c r="P4052" s="94"/>
    </row>
    <row r="4053" spans="1:16" x14ac:dyDescent="0.2">
      <c r="A4053" s="33"/>
      <c r="B4053" s="34"/>
      <c r="C4053" s="35"/>
      <c r="D4053" s="23"/>
      <c r="E4053" s="23"/>
      <c r="F4053" s="23"/>
      <c r="G4053" s="23"/>
      <c r="H4053" s="23"/>
      <c r="I4053" s="23" t="s">
        <v>21</v>
      </c>
      <c r="J4053" s="23"/>
      <c r="K4053" s="23"/>
      <c r="L4053" s="23"/>
      <c r="M4053" s="23"/>
      <c r="N4053" s="23"/>
      <c r="O4053" s="23"/>
      <c r="P4053" s="94"/>
    </row>
    <row r="4054" spans="1:16" x14ac:dyDescent="0.2">
      <c r="A4054" s="33"/>
      <c r="B4054" s="34"/>
      <c r="C4054" s="35"/>
      <c r="D4054" s="23"/>
      <c r="E4054" s="23"/>
      <c r="F4054" s="23"/>
      <c r="G4054" s="23"/>
      <c r="H4054" s="23"/>
      <c r="I4054" s="23" t="s">
        <v>21</v>
      </c>
      <c r="J4054" s="23"/>
      <c r="K4054" s="23"/>
      <c r="L4054" s="23"/>
      <c r="M4054" s="23"/>
      <c r="N4054" s="23"/>
      <c r="O4054" s="23"/>
      <c r="P4054" s="94"/>
    </row>
    <row r="4055" spans="1:16" x14ac:dyDescent="0.2">
      <c r="A4055" s="33"/>
      <c r="B4055" s="34"/>
      <c r="C4055" s="35"/>
      <c r="D4055" s="23"/>
      <c r="E4055" s="23"/>
      <c r="F4055" s="23"/>
      <c r="G4055" s="23"/>
      <c r="H4055" s="23"/>
      <c r="I4055" s="23" t="s">
        <v>21</v>
      </c>
      <c r="J4055" s="23"/>
      <c r="K4055" s="23"/>
      <c r="L4055" s="23"/>
      <c r="M4055" s="23"/>
      <c r="N4055" s="23"/>
      <c r="O4055" s="23"/>
      <c r="P4055" s="94"/>
    </row>
    <row r="4056" spans="1:16" x14ac:dyDescent="0.2">
      <c r="A4056" s="33"/>
      <c r="B4056" s="34"/>
      <c r="C4056" s="35"/>
      <c r="D4056" s="23"/>
      <c r="E4056" s="23"/>
      <c r="F4056" s="23"/>
      <c r="G4056" s="23"/>
      <c r="H4056" s="23"/>
      <c r="I4056" s="23" t="s">
        <v>21</v>
      </c>
      <c r="J4056" s="23"/>
      <c r="K4056" s="23"/>
      <c r="L4056" s="23"/>
      <c r="M4056" s="23"/>
      <c r="N4056" s="23"/>
      <c r="O4056" s="23"/>
      <c r="P4056" s="94"/>
    </row>
    <row r="4057" spans="1:16" x14ac:dyDescent="0.2">
      <c r="A4057" s="33"/>
      <c r="B4057" s="34"/>
      <c r="C4057" s="35"/>
      <c r="D4057" s="23"/>
      <c r="E4057" s="23"/>
      <c r="F4057" s="23"/>
      <c r="G4057" s="23"/>
      <c r="H4057" s="23"/>
      <c r="I4057" s="23" t="s">
        <v>21</v>
      </c>
      <c r="J4057" s="23"/>
      <c r="K4057" s="23"/>
      <c r="L4057" s="23"/>
      <c r="M4057" s="23"/>
      <c r="N4057" s="23"/>
      <c r="O4057" s="23"/>
      <c r="P4057" s="94"/>
    </row>
    <row r="4058" spans="1:16" x14ac:dyDescent="0.2">
      <c r="A4058" s="33"/>
      <c r="B4058" s="34"/>
      <c r="C4058" s="35"/>
      <c r="D4058" s="23"/>
      <c r="E4058" s="23"/>
      <c r="F4058" s="23"/>
      <c r="G4058" s="23"/>
      <c r="H4058" s="23"/>
      <c r="I4058" s="23" t="s">
        <v>21</v>
      </c>
      <c r="J4058" s="23"/>
      <c r="K4058" s="23"/>
      <c r="L4058" s="23"/>
      <c r="M4058" s="23"/>
      <c r="N4058" s="23"/>
      <c r="O4058" s="23"/>
      <c r="P4058" s="94"/>
    </row>
    <row r="4059" spans="1:16" x14ac:dyDescent="0.2">
      <c r="A4059" s="33"/>
      <c r="B4059" s="34"/>
      <c r="C4059" s="35"/>
      <c r="D4059" s="23"/>
      <c r="E4059" s="23"/>
      <c r="F4059" s="23"/>
      <c r="G4059" s="23"/>
      <c r="H4059" s="23"/>
      <c r="I4059" s="23" t="s">
        <v>21</v>
      </c>
      <c r="J4059" s="23"/>
      <c r="K4059" s="23"/>
      <c r="L4059" s="23"/>
      <c r="M4059" s="23"/>
      <c r="N4059" s="23"/>
      <c r="O4059" s="23"/>
      <c r="P4059" s="94"/>
    </row>
    <row r="4060" spans="1:16" x14ac:dyDescent="0.2">
      <c r="A4060" s="33"/>
      <c r="B4060" s="34"/>
      <c r="C4060" s="35"/>
      <c r="D4060" s="23"/>
      <c r="E4060" s="23"/>
      <c r="F4060" s="23"/>
      <c r="G4060" s="23"/>
      <c r="H4060" s="23"/>
      <c r="I4060" s="23" t="s">
        <v>21</v>
      </c>
      <c r="J4060" s="23"/>
      <c r="K4060" s="23"/>
      <c r="L4060" s="23"/>
      <c r="M4060" s="23"/>
      <c r="N4060" s="23"/>
      <c r="O4060" s="23"/>
      <c r="P4060" s="94"/>
    </row>
    <row r="4061" spans="1:16" x14ac:dyDescent="0.2">
      <c r="A4061" s="33"/>
      <c r="B4061" s="34"/>
      <c r="C4061" s="35"/>
      <c r="D4061" s="23"/>
      <c r="E4061" s="23"/>
      <c r="F4061" s="23"/>
      <c r="G4061" s="23"/>
      <c r="H4061" s="23"/>
      <c r="I4061" s="23" t="s">
        <v>21</v>
      </c>
      <c r="J4061" s="23"/>
      <c r="K4061" s="23"/>
      <c r="L4061" s="23"/>
      <c r="M4061" s="23"/>
      <c r="N4061" s="23"/>
      <c r="O4061" s="23"/>
      <c r="P4061" s="94"/>
    </row>
    <row r="4062" spans="1:16" x14ac:dyDescent="0.2">
      <c r="A4062" s="33"/>
      <c r="B4062" s="34"/>
      <c r="C4062" s="35"/>
      <c r="D4062" s="23"/>
      <c r="E4062" s="23"/>
      <c r="F4062" s="23"/>
      <c r="G4062" s="23"/>
      <c r="H4062" s="23"/>
      <c r="I4062" s="23" t="s">
        <v>21</v>
      </c>
      <c r="J4062" s="23"/>
      <c r="K4062" s="23"/>
      <c r="L4062" s="23"/>
      <c r="M4062" s="23"/>
      <c r="N4062" s="23"/>
      <c r="O4062" s="23"/>
      <c r="P4062" s="94"/>
    </row>
    <row r="4063" spans="1:16" x14ac:dyDescent="0.2">
      <c r="A4063" s="33"/>
      <c r="B4063" s="34"/>
      <c r="C4063" s="35"/>
      <c r="D4063" s="23"/>
      <c r="E4063" s="23"/>
      <c r="F4063" s="23"/>
      <c r="G4063" s="23"/>
      <c r="H4063" s="23"/>
      <c r="I4063" s="23" t="s">
        <v>21</v>
      </c>
      <c r="J4063" s="23"/>
      <c r="K4063" s="23"/>
      <c r="L4063" s="23"/>
      <c r="M4063" s="23"/>
      <c r="N4063" s="23"/>
      <c r="O4063" s="23"/>
      <c r="P4063" s="94"/>
    </row>
    <row r="4064" spans="1:16" x14ac:dyDescent="0.2">
      <c r="A4064" s="33"/>
      <c r="B4064" s="34"/>
      <c r="C4064" s="35"/>
      <c r="D4064" s="23"/>
      <c r="E4064" s="23"/>
      <c r="F4064" s="23"/>
      <c r="G4064" s="23"/>
      <c r="H4064" s="23"/>
      <c r="I4064" s="23" t="s">
        <v>21</v>
      </c>
      <c r="J4064" s="23"/>
      <c r="K4064" s="23"/>
      <c r="L4064" s="23"/>
      <c r="M4064" s="23"/>
      <c r="N4064" s="23"/>
      <c r="O4064" s="23"/>
      <c r="P4064" s="94"/>
    </row>
    <row r="4065" spans="1:16" x14ac:dyDescent="0.2">
      <c r="A4065" s="33"/>
      <c r="B4065" s="34"/>
      <c r="C4065" s="35"/>
      <c r="D4065" s="23"/>
      <c r="E4065" s="23"/>
      <c r="F4065" s="23"/>
      <c r="G4065" s="23"/>
      <c r="H4065" s="23"/>
      <c r="I4065" s="23" t="s">
        <v>21</v>
      </c>
      <c r="J4065" s="23"/>
      <c r="K4065" s="23"/>
      <c r="L4065" s="23"/>
      <c r="M4065" s="23"/>
      <c r="N4065" s="23"/>
      <c r="O4065" s="23"/>
      <c r="P4065" s="94"/>
    </row>
    <row r="4066" spans="1:16" x14ac:dyDescent="0.2">
      <c r="A4066" s="33"/>
      <c r="B4066" s="34"/>
      <c r="C4066" s="35"/>
      <c r="D4066" s="23"/>
      <c r="E4066" s="23"/>
      <c r="F4066" s="23"/>
      <c r="G4066" s="23"/>
      <c r="H4066" s="23"/>
      <c r="I4066" s="23" t="s">
        <v>21</v>
      </c>
      <c r="J4066" s="23"/>
      <c r="K4066" s="23"/>
      <c r="L4066" s="23"/>
      <c r="M4066" s="23"/>
      <c r="N4066" s="23"/>
      <c r="O4066" s="23"/>
      <c r="P4066" s="94"/>
    </row>
    <row r="4067" spans="1:16" x14ac:dyDescent="0.2">
      <c r="A4067" s="33"/>
      <c r="B4067" s="34"/>
      <c r="C4067" s="35"/>
      <c r="D4067" s="23"/>
      <c r="E4067" s="23"/>
      <c r="F4067" s="23"/>
      <c r="G4067" s="23"/>
      <c r="H4067" s="23"/>
      <c r="I4067" s="23" t="s">
        <v>21</v>
      </c>
      <c r="J4067" s="23"/>
      <c r="K4067" s="23"/>
      <c r="L4067" s="23"/>
      <c r="M4067" s="23"/>
      <c r="N4067" s="23"/>
      <c r="O4067" s="23"/>
      <c r="P4067" s="94"/>
    </row>
    <row r="4068" spans="1:16" x14ac:dyDescent="0.2">
      <c r="A4068" s="33"/>
      <c r="B4068" s="34"/>
      <c r="C4068" s="35"/>
      <c r="D4068" s="23"/>
      <c r="E4068" s="23"/>
      <c r="F4068" s="23"/>
      <c r="G4068" s="23"/>
      <c r="H4068" s="23"/>
      <c r="I4068" s="23" t="s">
        <v>21</v>
      </c>
      <c r="J4068" s="23"/>
      <c r="K4068" s="23"/>
      <c r="L4068" s="23"/>
      <c r="M4068" s="23"/>
      <c r="N4068" s="23"/>
      <c r="O4068" s="23"/>
      <c r="P4068" s="94"/>
    </row>
    <row r="4069" spans="1:16" x14ac:dyDescent="0.2">
      <c r="A4069" s="33"/>
      <c r="B4069" s="34"/>
      <c r="C4069" s="35"/>
      <c r="D4069" s="23"/>
      <c r="E4069" s="23"/>
      <c r="F4069" s="23"/>
      <c r="G4069" s="23"/>
      <c r="H4069" s="23"/>
      <c r="I4069" s="23" t="s">
        <v>21</v>
      </c>
      <c r="J4069" s="23"/>
      <c r="K4069" s="23"/>
      <c r="L4069" s="23"/>
      <c r="M4069" s="23"/>
      <c r="N4069" s="23"/>
      <c r="O4069" s="23"/>
      <c r="P4069" s="94"/>
    </row>
    <row r="4070" spans="1:16" x14ac:dyDescent="0.2">
      <c r="A4070" s="33"/>
      <c r="B4070" s="34"/>
      <c r="C4070" s="35"/>
      <c r="D4070" s="23"/>
      <c r="E4070" s="23"/>
      <c r="F4070" s="23"/>
      <c r="G4070" s="23"/>
      <c r="H4070" s="23"/>
      <c r="I4070" s="23" t="s">
        <v>21</v>
      </c>
      <c r="J4070" s="23"/>
      <c r="K4070" s="23"/>
      <c r="L4070" s="23"/>
      <c r="M4070" s="23"/>
      <c r="N4070" s="23"/>
      <c r="O4070" s="23"/>
      <c r="P4070" s="94"/>
    </row>
    <row r="4071" spans="1:16" x14ac:dyDescent="0.2">
      <c r="A4071" s="33"/>
      <c r="B4071" s="34"/>
      <c r="C4071" s="35"/>
      <c r="D4071" s="23"/>
      <c r="E4071" s="23"/>
      <c r="F4071" s="23"/>
      <c r="G4071" s="23"/>
      <c r="H4071" s="23"/>
      <c r="I4071" s="23" t="s">
        <v>21</v>
      </c>
      <c r="J4071" s="23"/>
      <c r="K4071" s="23"/>
      <c r="L4071" s="23"/>
      <c r="M4071" s="23"/>
      <c r="N4071" s="23"/>
      <c r="O4071" s="23"/>
      <c r="P4071" s="94"/>
    </row>
    <row r="4072" spans="1:16" x14ac:dyDescent="0.2">
      <c r="A4072" s="33"/>
      <c r="B4072" s="34"/>
      <c r="C4072" s="35"/>
      <c r="D4072" s="23"/>
      <c r="E4072" s="23"/>
      <c r="F4072" s="23"/>
      <c r="G4072" s="23"/>
      <c r="H4072" s="23"/>
      <c r="I4072" s="23" t="s">
        <v>21</v>
      </c>
      <c r="J4072" s="23"/>
      <c r="K4072" s="23"/>
      <c r="L4072" s="23"/>
      <c r="M4072" s="23"/>
      <c r="N4072" s="23"/>
      <c r="O4072" s="23"/>
      <c r="P4072" s="94"/>
    </row>
    <row r="4073" spans="1:16" x14ac:dyDescent="0.2">
      <c r="A4073" s="33"/>
      <c r="B4073" s="34"/>
      <c r="C4073" s="35"/>
      <c r="D4073" s="23"/>
      <c r="E4073" s="23"/>
      <c r="F4073" s="23"/>
      <c r="G4073" s="23"/>
      <c r="H4073" s="23"/>
      <c r="I4073" s="23" t="s">
        <v>21</v>
      </c>
      <c r="J4073" s="23"/>
      <c r="K4073" s="23"/>
      <c r="L4073" s="23"/>
      <c r="M4073" s="23"/>
      <c r="N4073" s="23"/>
      <c r="O4073" s="23"/>
      <c r="P4073" s="94"/>
    </row>
    <row r="4074" spans="1:16" x14ac:dyDescent="0.2">
      <c r="A4074" s="33"/>
      <c r="B4074" s="34"/>
      <c r="C4074" s="35"/>
      <c r="D4074" s="23"/>
      <c r="E4074" s="23"/>
      <c r="F4074" s="23"/>
      <c r="G4074" s="23"/>
      <c r="H4074" s="23"/>
      <c r="I4074" s="23" t="s">
        <v>21</v>
      </c>
      <c r="J4074" s="23"/>
      <c r="K4074" s="23"/>
      <c r="L4074" s="23"/>
      <c r="M4074" s="23"/>
      <c r="N4074" s="23"/>
      <c r="O4074" s="23"/>
      <c r="P4074" s="94"/>
    </row>
    <row r="4075" spans="1:16" x14ac:dyDescent="0.2">
      <c r="A4075" s="33"/>
      <c r="B4075" s="34"/>
      <c r="C4075" s="35"/>
      <c r="D4075" s="23"/>
      <c r="E4075" s="23"/>
      <c r="F4075" s="23"/>
      <c r="G4075" s="23"/>
      <c r="H4075" s="23"/>
      <c r="I4075" s="23" t="s">
        <v>21</v>
      </c>
      <c r="J4075" s="23"/>
      <c r="K4075" s="23"/>
      <c r="L4075" s="23"/>
      <c r="M4075" s="23"/>
      <c r="N4075" s="23"/>
      <c r="O4075" s="23"/>
      <c r="P4075" s="94"/>
    </row>
    <row r="4076" spans="1:16" x14ac:dyDescent="0.2">
      <c r="A4076" s="33"/>
      <c r="B4076" s="34"/>
      <c r="C4076" s="35"/>
      <c r="D4076" s="23"/>
      <c r="E4076" s="23"/>
      <c r="F4076" s="23"/>
      <c r="G4076" s="23"/>
      <c r="H4076" s="23"/>
      <c r="I4076" s="23" t="s">
        <v>21</v>
      </c>
      <c r="J4076" s="23"/>
      <c r="K4076" s="23"/>
      <c r="L4076" s="23"/>
      <c r="M4076" s="23"/>
      <c r="N4076" s="23"/>
      <c r="O4076" s="23"/>
      <c r="P4076" s="94"/>
    </row>
    <row r="4077" spans="1:16" x14ac:dyDescent="0.2">
      <c r="A4077" s="33"/>
      <c r="B4077" s="34"/>
      <c r="C4077" s="35"/>
      <c r="D4077" s="23"/>
      <c r="E4077" s="23"/>
      <c r="F4077" s="23"/>
      <c r="G4077" s="23"/>
      <c r="H4077" s="23"/>
      <c r="I4077" s="23" t="s">
        <v>21</v>
      </c>
      <c r="J4077" s="23"/>
      <c r="K4077" s="23"/>
      <c r="L4077" s="23"/>
      <c r="M4077" s="23"/>
      <c r="N4077" s="23"/>
      <c r="O4077" s="23"/>
      <c r="P4077" s="94"/>
    </row>
    <row r="4078" spans="1:16" x14ac:dyDescent="0.2">
      <c r="A4078" s="33"/>
      <c r="B4078" s="34"/>
      <c r="C4078" s="35"/>
      <c r="D4078" s="23"/>
      <c r="E4078" s="23"/>
      <c r="F4078" s="23"/>
      <c r="G4078" s="23"/>
      <c r="H4078" s="23"/>
      <c r="I4078" s="23" t="s">
        <v>21</v>
      </c>
      <c r="J4078" s="23"/>
      <c r="K4078" s="23"/>
      <c r="L4078" s="23"/>
      <c r="M4078" s="23"/>
      <c r="N4078" s="23"/>
      <c r="O4078" s="23"/>
      <c r="P4078" s="94"/>
    </row>
    <row r="4079" spans="1:16" x14ac:dyDescent="0.2">
      <c r="A4079" s="33"/>
      <c r="B4079" s="34"/>
      <c r="C4079" s="35"/>
      <c r="D4079" s="23"/>
      <c r="E4079" s="23"/>
      <c r="F4079" s="23"/>
      <c r="G4079" s="23"/>
      <c r="H4079" s="23"/>
      <c r="I4079" s="23" t="s">
        <v>21</v>
      </c>
      <c r="J4079" s="23"/>
      <c r="K4079" s="23"/>
      <c r="L4079" s="23"/>
      <c r="M4079" s="23"/>
      <c r="N4079" s="23"/>
      <c r="O4079" s="23"/>
      <c r="P4079" s="94"/>
    </row>
    <row r="4080" spans="1:16" x14ac:dyDescent="0.2">
      <c r="A4080" s="33"/>
      <c r="B4080" s="34"/>
      <c r="C4080" s="35"/>
      <c r="D4080" s="23"/>
      <c r="E4080" s="23"/>
      <c r="F4080" s="23"/>
      <c r="G4080" s="23"/>
      <c r="H4080" s="23"/>
      <c r="I4080" s="23" t="s">
        <v>21</v>
      </c>
      <c r="J4080" s="23"/>
      <c r="K4080" s="23"/>
      <c r="L4080" s="23"/>
      <c r="M4080" s="23"/>
      <c r="N4080" s="23"/>
      <c r="O4080" s="23"/>
      <c r="P4080" s="94"/>
    </row>
    <row r="4081" spans="1:16" x14ac:dyDescent="0.2">
      <c r="A4081" s="33"/>
      <c r="B4081" s="34"/>
      <c r="C4081" s="35"/>
      <c r="D4081" s="23"/>
      <c r="E4081" s="23"/>
      <c r="F4081" s="23"/>
      <c r="G4081" s="23"/>
      <c r="H4081" s="23"/>
      <c r="I4081" s="23" t="s">
        <v>21</v>
      </c>
      <c r="J4081" s="23"/>
      <c r="K4081" s="23"/>
      <c r="L4081" s="23"/>
      <c r="M4081" s="23"/>
      <c r="N4081" s="23"/>
      <c r="O4081" s="23"/>
      <c r="P4081" s="94"/>
    </row>
    <row r="4082" spans="1:16" x14ac:dyDescent="0.2">
      <c r="A4082" s="33"/>
      <c r="B4082" s="34"/>
      <c r="C4082" s="35"/>
      <c r="D4082" s="23"/>
      <c r="E4082" s="23"/>
      <c r="F4082" s="23"/>
      <c r="G4082" s="23"/>
      <c r="H4082" s="23"/>
      <c r="I4082" s="23" t="s">
        <v>21</v>
      </c>
      <c r="J4082" s="23"/>
      <c r="K4082" s="23"/>
      <c r="L4082" s="23"/>
      <c r="M4082" s="23"/>
      <c r="N4082" s="23"/>
      <c r="O4082" s="23"/>
      <c r="P4082" s="94"/>
    </row>
    <row r="4083" spans="1:16" x14ac:dyDescent="0.2">
      <c r="A4083" s="33"/>
      <c r="B4083" s="34"/>
      <c r="C4083" s="35"/>
      <c r="D4083" s="23"/>
      <c r="E4083" s="23"/>
      <c r="F4083" s="23"/>
      <c r="G4083" s="23"/>
      <c r="H4083" s="23"/>
      <c r="I4083" s="23" t="s">
        <v>21</v>
      </c>
      <c r="J4083" s="23"/>
      <c r="K4083" s="23"/>
      <c r="L4083" s="23"/>
      <c r="M4083" s="23"/>
      <c r="N4083" s="23"/>
      <c r="O4083" s="23"/>
      <c r="P4083" s="94"/>
    </row>
    <row r="4084" spans="1:16" x14ac:dyDescent="0.2">
      <c r="A4084" s="33"/>
      <c r="B4084" s="34"/>
      <c r="C4084" s="35"/>
      <c r="D4084" s="23"/>
      <c r="E4084" s="23"/>
      <c r="F4084" s="23"/>
      <c r="G4084" s="23"/>
      <c r="H4084" s="23"/>
      <c r="I4084" s="23" t="s">
        <v>21</v>
      </c>
      <c r="J4084" s="23"/>
      <c r="K4084" s="23"/>
      <c r="L4084" s="23"/>
      <c r="M4084" s="23"/>
      <c r="N4084" s="23"/>
      <c r="O4084" s="23"/>
      <c r="P4084" s="94"/>
    </row>
    <row r="4085" spans="1:16" x14ac:dyDescent="0.2">
      <c r="A4085" s="33"/>
      <c r="B4085" s="34"/>
      <c r="C4085" s="35"/>
      <c r="D4085" s="23"/>
      <c r="E4085" s="23"/>
      <c r="F4085" s="23"/>
      <c r="G4085" s="23"/>
      <c r="H4085" s="23"/>
      <c r="I4085" s="23" t="s">
        <v>21</v>
      </c>
      <c r="J4085" s="23"/>
      <c r="K4085" s="23"/>
      <c r="L4085" s="23"/>
      <c r="M4085" s="23"/>
      <c r="N4085" s="23"/>
      <c r="O4085" s="23"/>
      <c r="P4085" s="94"/>
    </row>
    <row r="4086" spans="1:16" x14ac:dyDescent="0.2">
      <c r="A4086" s="33"/>
      <c r="B4086" s="34"/>
      <c r="C4086" s="35"/>
      <c r="D4086" s="23"/>
      <c r="E4086" s="23"/>
      <c r="F4086" s="23"/>
      <c r="G4086" s="23"/>
      <c r="H4086" s="23"/>
      <c r="I4086" s="23" t="s">
        <v>21</v>
      </c>
      <c r="J4086" s="23"/>
      <c r="K4086" s="23"/>
      <c r="L4086" s="23"/>
      <c r="M4086" s="23"/>
      <c r="N4086" s="23"/>
      <c r="O4086" s="23"/>
      <c r="P4086" s="94"/>
    </row>
    <row r="4087" spans="1:16" x14ac:dyDescent="0.2">
      <c r="A4087" s="33"/>
      <c r="B4087" s="34"/>
      <c r="C4087" s="35"/>
      <c r="D4087" s="23"/>
      <c r="E4087" s="23"/>
      <c r="F4087" s="23"/>
      <c r="G4087" s="23"/>
      <c r="H4087" s="23"/>
      <c r="I4087" s="23" t="s">
        <v>21</v>
      </c>
      <c r="J4087" s="23"/>
      <c r="K4087" s="23"/>
      <c r="L4087" s="23"/>
      <c r="M4087" s="23"/>
      <c r="N4087" s="23"/>
      <c r="O4087" s="23"/>
      <c r="P4087" s="94"/>
    </row>
    <row r="4088" spans="1:16" x14ac:dyDescent="0.2">
      <c r="A4088" s="33"/>
      <c r="B4088" s="34"/>
      <c r="C4088" s="35"/>
      <c r="D4088" s="23"/>
      <c r="E4088" s="23"/>
      <c r="F4088" s="23"/>
      <c r="G4088" s="23"/>
      <c r="H4088" s="23"/>
      <c r="I4088" s="23" t="s">
        <v>21</v>
      </c>
      <c r="J4088" s="23"/>
      <c r="K4088" s="23"/>
      <c r="L4088" s="23"/>
      <c r="M4088" s="23"/>
      <c r="N4088" s="23"/>
      <c r="O4088" s="23"/>
      <c r="P4088" s="94"/>
    </row>
    <row r="4089" spans="1:16" x14ac:dyDescent="0.2">
      <c r="A4089" s="33"/>
      <c r="B4089" s="34"/>
      <c r="C4089" s="35"/>
      <c r="D4089" s="23"/>
      <c r="E4089" s="23"/>
      <c r="F4089" s="23"/>
      <c r="G4089" s="23"/>
      <c r="H4089" s="23"/>
      <c r="I4089" s="23" t="s">
        <v>21</v>
      </c>
      <c r="J4089" s="23"/>
      <c r="K4089" s="23"/>
      <c r="L4089" s="23"/>
      <c r="M4089" s="23"/>
      <c r="N4089" s="23"/>
      <c r="O4089" s="23"/>
      <c r="P4089" s="94"/>
    </row>
    <row r="4090" spans="1:16" x14ac:dyDescent="0.2">
      <c r="A4090" s="33"/>
      <c r="B4090" s="34"/>
      <c r="C4090" s="35"/>
      <c r="D4090" s="23"/>
      <c r="E4090" s="23"/>
      <c r="F4090" s="23"/>
      <c r="G4090" s="23"/>
      <c r="H4090" s="23"/>
      <c r="I4090" s="23" t="s">
        <v>21</v>
      </c>
      <c r="J4090" s="23"/>
      <c r="K4090" s="23"/>
      <c r="L4090" s="23"/>
      <c r="M4090" s="23"/>
      <c r="N4090" s="23"/>
      <c r="O4090" s="23"/>
      <c r="P4090" s="94"/>
    </row>
    <row r="4091" spans="1:16" x14ac:dyDescent="0.2">
      <c r="A4091" s="33"/>
      <c r="B4091" s="34"/>
      <c r="C4091" s="35"/>
      <c r="D4091" s="23"/>
      <c r="E4091" s="23"/>
      <c r="F4091" s="23"/>
      <c r="G4091" s="23"/>
      <c r="H4091" s="23"/>
      <c r="I4091" s="23" t="s">
        <v>21</v>
      </c>
      <c r="J4091" s="23"/>
      <c r="K4091" s="23"/>
      <c r="L4091" s="23"/>
      <c r="M4091" s="23"/>
      <c r="N4091" s="23"/>
      <c r="O4091" s="23"/>
      <c r="P4091" s="94"/>
    </row>
    <row r="4092" spans="1:16" x14ac:dyDescent="0.2">
      <c r="A4092" s="33"/>
      <c r="B4092" s="34"/>
      <c r="C4092" s="35"/>
      <c r="D4092" s="23"/>
      <c r="E4092" s="23"/>
      <c r="F4092" s="23"/>
      <c r="G4092" s="23"/>
      <c r="H4092" s="23"/>
      <c r="I4092" s="23" t="s">
        <v>21</v>
      </c>
      <c r="J4092" s="23"/>
      <c r="K4092" s="23"/>
      <c r="L4092" s="23"/>
      <c r="M4092" s="23"/>
      <c r="N4092" s="23"/>
      <c r="O4092" s="23"/>
      <c r="P4092" s="94"/>
    </row>
    <row r="4093" spans="1:16" x14ac:dyDescent="0.2">
      <c r="A4093" s="33"/>
      <c r="B4093" s="34"/>
      <c r="C4093" s="35"/>
      <c r="D4093" s="23"/>
      <c r="E4093" s="23"/>
      <c r="F4093" s="23"/>
      <c r="G4093" s="23"/>
      <c r="H4093" s="23"/>
      <c r="I4093" s="23" t="s">
        <v>21</v>
      </c>
      <c r="J4093" s="23"/>
      <c r="K4093" s="23"/>
      <c r="L4093" s="23"/>
      <c r="M4093" s="23"/>
      <c r="N4093" s="23"/>
      <c r="O4093" s="23"/>
      <c r="P4093" s="94"/>
    </row>
    <row r="4094" spans="1:16" x14ac:dyDescent="0.2">
      <c r="A4094" s="33"/>
      <c r="B4094" s="34"/>
      <c r="C4094" s="35"/>
      <c r="D4094" s="23"/>
      <c r="E4094" s="23"/>
      <c r="F4094" s="23"/>
      <c r="G4094" s="23"/>
      <c r="H4094" s="23"/>
      <c r="I4094" s="23" t="s">
        <v>21</v>
      </c>
      <c r="J4094" s="23"/>
      <c r="K4094" s="23"/>
      <c r="L4094" s="23"/>
      <c r="M4094" s="23"/>
      <c r="N4094" s="23"/>
      <c r="O4094" s="23"/>
      <c r="P4094" s="94"/>
    </row>
    <row r="4095" spans="1:16" x14ac:dyDescent="0.2">
      <c r="A4095" s="33"/>
      <c r="B4095" s="34"/>
      <c r="C4095" s="35"/>
      <c r="D4095" s="23"/>
      <c r="E4095" s="23"/>
      <c r="F4095" s="23"/>
      <c r="G4095" s="23"/>
      <c r="H4095" s="23"/>
      <c r="I4095" s="23" t="s">
        <v>21</v>
      </c>
      <c r="J4095" s="23"/>
      <c r="K4095" s="23"/>
      <c r="L4095" s="23"/>
      <c r="M4095" s="23"/>
      <c r="N4095" s="23"/>
      <c r="O4095" s="23"/>
      <c r="P4095" s="94"/>
    </row>
    <row r="4096" spans="1:16" x14ac:dyDescent="0.2">
      <c r="A4096" s="33"/>
      <c r="B4096" s="34"/>
      <c r="C4096" s="35"/>
      <c r="D4096" s="23"/>
      <c r="E4096" s="23"/>
      <c r="F4096" s="23"/>
      <c r="G4096" s="23"/>
      <c r="H4096" s="23"/>
      <c r="I4096" s="23" t="s">
        <v>21</v>
      </c>
      <c r="J4096" s="23"/>
      <c r="K4096" s="23"/>
      <c r="L4096" s="23"/>
      <c r="M4096" s="23"/>
      <c r="N4096" s="23"/>
      <c r="O4096" s="23"/>
      <c r="P4096" s="94"/>
    </row>
    <row r="4097" spans="1:16" x14ac:dyDescent="0.2">
      <c r="A4097" s="33"/>
      <c r="B4097" s="34"/>
      <c r="C4097" s="35"/>
      <c r="D4097" s="23"/>
      <c r="E4097" s="23"/>
      <c r="F4097" s="23"/>
      <c r="G4097" s="23"/>
      <c r="H4097" s="23"/>
      <c r="I4097" s="23" t="s">
        <v>21</v>
      </c>
      <c r="J4097" s="23"/>
      <c r="K4097" s="23"/>
      <c r="L4097" s="23"/>
      <c r="M4097" s="23"/>
      <c r="N4097" s="23"/>
      <c r="O4097" s="23"/>
      <c r="P4097" s="94"/>
    </row>
    <row r="4098" spans="1:16" x14ac:dyDescent="0.2">
      <c r="A4098" s="33"/>
      <c r="B4098" s="34"/>
      <c r="C4098" s="35"/>
      <c r="D4098" s="23"/>
      <c r="E4098" s="23"/>
      <c r="F4098" s="23"/>
      <c r="G4098" s="23"/>
      <c r="H4098" s="23"/>
      <c r="I4098" s="23" t="s">
        <v>21</v>
      </c>
      <c r="J4098" s="23"/>
      <c r="K4098" s="23"/>
      <c r="L4098" s="23"/>
      <c r="M4098" s="23"/>
      <c r="N4098" s="23"/>
      <c r="O4098" s="23"/>
      <c r="P4098" s="94"/>
    </row>
    <row r="4099" spans="1:16" x14ac:dyDescent="0.2">
      <c r="A4099" s="33"/>
      <c r="B4099" s="34"/>
      <c r="C4099" s="35"/>
      <c r="D4099" s="23"/>
      <c r="E4099" s="23"/>
      <c r="F4099" s="23"/>
      <c r="G4099" s="23"/>
      <c r="H4099" s="23"/>
      <c r="I4099" s="23" t="s">
        <v>21</v>
      </c>
      <c r="J4099" s="23"/>
      <c r="K4099" s="23"/>
      <c r="L4099" s="23"/>
      <c r="M4099" s="23"/>
      <c r="N4099" s="23"/>
      <c r="O4099" s="23"/>
      <c r="P4099" s="94"/>
    </row>
    <row r="4100" spans="1:16" x14ac:dyDescent="0.2">
      <c r="A4100" s="33"/>
      <c r="B4100" s="34"/>
      <c r="C4100" s="35"/>
      <c r="D4100" s="23"/>
      <c r="E4100" s="23"/>
      <c r="F4100" s="23"/>
      <c r="G4100" s="23"/>
      <c r="H4100" s="23"/>
      <c r="I4100" s="23" t="s">
        <v>21</v>
      </c>
      <c r="J4100" s="23"/>
      <c r="K4100" s="23"/>
      <c r="L4100" s="23"/>
      <c r="M4100" s="23"/>
      <c r="N4100" s="23"/>
      <c r="O4100" s="23"/>
      <c r="P4100" s="94"/>
    </row>
    <row r="4101" spans="1:16" x14ac:dyDescent="0.2">
      <c r="A4101" s="33"/>
      <c r="B4101" s="34"/>
      <c r="C4101" s="35"/>
      <c r="D4101" s="23"/>
      <c r="E4101" s="23"/>
      <c r="F4101" s="23"/>
      <c r="G4101" s="23"/>
      <c r="H4101" s="23"/>
      <c r="I4101" s="23" t="s">
        <v>21</v>
      </c>
      <c r="J4101" s="23"/>
      <c r="K4101" s="23"/>
      <c r="L4101" s="23"/>
      <c r="M4101" s="23"/>
      <c r="N4101" s="23"/>
      <c r="O4101" s="23"/>
      <c r="P4101" s="94"/>
    </row>
    <row r="4102" spans="1:16" x14ac:dyDescent="0.2">
      <c r="A4102" s="33"/>
      <c r="B4102" s="34"/>
      <c r="C4102" s="35"/>
      <c r="D4102" s="23"/>
      <c r="E4102" s="23"/>
      <c r="F4102" s="23"/>
      <c r="G4102" s="23"/>
      <c r="H4102" s="23"/>
      <c r="I4102" s="23" t="s">
        <v>21</v>
      </c>
      <c r="J4102" s="23"/>
      <c r="K4102" s="23"/>
      <c r="L4102" s="23"/>
      <c r="M4102" s="23"/>
      <c r="N4102" s="23"/>
      <c r="O4102" s="23"/>
      <c r="P4102" s="94"/>
    </row>
    <row r="4103" spans="1:16" x14ac:dyDescent="0.2">
      <c r="A4103" s="33"/>
      <c r="B4103" s="34"/>
      <c r="C4103" s="35"/>
      <c r="D4103" s="23"/>
      <c r="E4103" s="23"/>
      <c r="F4103" s="23"/>
      <c r="G4103" s="23"/>
      <c r="H4103" s="23"/>
      <c r="I4103" s="23" t="s">
        <v>21</v>
      </c>
      <c r="J4103" s="23"/>
      <c r="K4103" s="23"/>
      <c r="L4103" s="23"/>
      <c r="M4103" s="23"/>
      <c r="N4103" s="23"/>
      <c r="O4103" s="23"/>
      <c r="P4103" s="94"/>
    </row>
    <row r="4104" spans="1:16" x14ac:dyDescent="0.2">
      <c r="A4104" s="33"/>
      <c r="B4104" s="34"/>
      <c r="C4104" s="35"/>
      <c r="D4104" s="23"/>
      <c r="E4104" s="23"/>
      <c r="F4104" s="23"/>
      <c r="G4104" s="23"/>
      <c r="H4104" s="23"/>
      <c r="I4104" s="23" t="s">
        <v>21</v>
      </c>
      <c r="J4104" s="23"/>
      <c r="K4104" s="23"/>
      <c r="L4104" s="23"/>
      <c r="M4104" s="23"/>
      <c r="N4104" s="23"/>
      <c r="O4104" s="23"/>
      <c r="P4104" s="94"/>
    </row>
    <row r="4105" spans="1:16" x14ac:dyDescent="0.2">
      <c r="A4105" s="33"/>
      <c r="B4105" s="34"/>
      <c r="C4105" s="35"/>
      <c r="D4105" s="23"/>
      <c r="E4105" s="23"/>
      <c r="F4105" s="23"/>
      <c r="G4105" s="23"/>
      <c r="H4105" s="23"/>
      <c r="I4105" s="23" t="s">
        <v>21</v>
      </c>
      <c r="J4105" s="23"/>
      <c r="K4105" s="23"/>
      <c r="L4105" s="23"/>
      <c r="M4105" s="23"/>
      <c r="N4105" s="23"/>
      <c r="O4105" s="23"/>
      <c r="P4105" s="94"/>
    </row>
    <row r="4106" spans="1:16" x14ac:dyDescent="0.2">
      <c r="A4106" s="33"/>
      <c r="B4106" s="34"/>
      <c r="C4106" s="35"/>
      <c r="D4106" s="23"/>
      <c r="E4106" s="23"/>
      <c r="F4106" s="23"/>
      <c r="G4106" s="23"/>
      <c r="H4106" s="23"/>
      <c r="I4106" s="23" t="s">
        <v>21</v>
      </c>
      <c r="J4106" s="23"/>
      <c r="K4106" s="23"/>
      <c r="L4106" s="23"/>
      <c r="M4106" s="23"/>
      <c r="N4106" s="23"/>
      <c r="O4106" s="23"/>
      <c r="P4106" s="94"/>
    </row>
    <row r="4107" spans="1:16" x14ac:dyDescent="0.2">
      <c r="A4107" s="33"/>
      <c r="B4107" s="34"/>
      <c r="C4107" s="35"/>
      <c r="D4107" s="23"/>
      <c r="E4107" s="23"/>
      <c r="F4107" s="23"/>
      <c r="G4107" s="23"/>
      <c r="H4107" s="23"/>
      <c r="I4107" s="23" t="s">
        <v>21</v>
      </c>
      <c r="J4107" s="23"/>
      <c r="K4107" s="23"/>
      <c r="L4107" s="23"/>
      <c r="M4107" s="23"/>
      <c r="N4107" s="23"/>
      <c r="O4107" s="23"/>
      <c r="P4107" s="94"/>
    </row>
    <row r="4108" spans="1:16" x14ac:dyDescent="0.2">
      <c r="A4108" s="33"/>
      <c r="B4108" s="34"/>
      <c r="C4108" s="35"/>
      <c r="D4108" s="23"/>
      <c r="E4108" s="23"/>
      <c r="F4108" s="23"/>
      <c r="G4108" s="23"/>
      <c r="H4108" s="23"/>
      <c r="I4108" s="23" t="s">
        <v>21</v>
      </c>
      <c r="J4108" s="23"/>
      <c r="K4108" s="23"/>
      <c r="L4108" s="23"/>
      <c r="M4108" s="23"/>
      <c r="N4108" s="23"/>
      <c r="O4108" s="23"/>
      <c r="P4108" s="94"/>
    </row>
    <row r="4109" spans="1:16" x14ac:dyDescent="0.2">
      <c r="A4109" s="33"/>
      <c r="B4109" s="34"/>
      <c r="C4109" s="35"/>
      <c r="D4109" s="23"/>
      <c r="E4109" s="23"/>
      <c r="F4109" s="23"/>
      <c r="G4109" s="23"/>
      <c r="H4109" s="23"/>
      <c r="I4109" s="23" t="s">
        <v>21</v>
      </c>
      <c r="J4109" s="23"/>
      <c r="K4109" s="23"/>
      <c r="L4109" s="23"/>
      <c r="M4109" s="23"/>
      <c r="N4109" s="23"/>
      <c r="O4109" s="23"/>
      <c r="P4109" s="94"/>
    </row>
    <row r="4110" spans="1:16" x14ac:dyDescent="0.2">
      <c r="A4110" s="33"/>
      <c r="B4110" s="34"/>
      <c r="C4110" s="35"/>
      <c r="D4110" s="23"/>
      <c r="E4110" s="23"/>
      <c r="F4110" s="23"/>
      <c r="G4110" s="23"/>
      <c r="H4110" s="23"/>
      <c r="I4110" s="23" t="s">
        <v>21</v>
      </c>
      <c r="J4110" s="23"/>
      <c r="K4110" s="23"/>
      <c r="L4110" s="23"/>
      <c r="M4110" s="23"/>
      <c r="N4110" s="23"/>
      <c r="O4110" s="23"/>
      <c r="P4110" s="94"/>
    </row>
    <row r="4111" spans="1:16" x14ac:dyDescent="0.2">
      <c r="A4111" s="33"/>
      <c r="B4111" s="34"/>
      <c r="C4111" s="35"/>
      <c r="D4111" s="23"/>
      <c r="E4111" s="23"/>
      <c r="F4111" s="23"/>
      <c r="G4111" s="23"/>
      <c r="H4111" s="23"/>
      <c r="I4111" s="23" t="s">
        <v>21</v>
      </c>
      <c r="J4111" s="23"/>
      <c r="K4111" s="23"/>
      <c r="L4111" s="23"/>
      <c r="M4111" s="23"/>
      <c r="N4111" s="23"/>
      <c r="O4111" s="23"/>
      <c r="P4111" s="94"/>
    </row>
    <row r="4112" spans="1:16" x14ac:dyDescent="0.2">
      <c r="A4112" s="33"/>
      <c r="B4112" s="34"/>
      <c r="C4112" s="35"/>
      <c r="D4112" s="23"/>
      <c r="E4112" s="23"/>
      <c r="F4112" s="23"/>
      <c r="G4112" s="23"/>
      <c r="H4112" s="23"/>
      <c r="I4112" s="23" t="s">
        <v>21</v>
      </c>
      <c r="J4112" s="23"/>
      <c r="K4112" s="23"/>
      <c r="L4112" s="23"/>
      <c r="M4112" s="23"/>
      <c r="N4112" s="23"/>
      <c r="O4112" s="23"/>
      <c r="P4112" s="94"/>
    </row>
    <row r="4113" spans="1:16" x14ac:dyDescent="0.2">
      <c r="A4113" s="33"/>
      <c r="B4113" s="34"/>
      <c r="C4113" s="35"/>
      <c r="D4113" s="23"/>
      <c r="E4113" s="23"/>
      <c r="F4113" s="23"/>
      <c r="G4113" s="23"/>
      <c r="H4113" s="23"/>
      <c r="I4113" s="23" t="s">
        <v>21</v>
      </c>
      <c r="J4113" s="23"/>
      <c r="K4113" s="23"/>
      <c r="L4113" s="23"/>
      <c r="M4113" s="23"/>
      <c r="N4113" s="23"/>
      <c r="O4113" s="23"/>
      <c r="P4113" s="94"/>
    </row>
    <row r="4114" spans="1:16" x14ac:dyDescent="0.2">
      <c r="A4114" s="33"/>
      <c r="B4114" s="34"/>
      <c r="C4114" s="35"/>
      <c r="D4114" s="23"/>
      <c r="E4114" s="23"/>
      <c r="F4114" s="23"/>
      <c r="G4114" s="23"/>
      <c r="H4114" s="23"/>
      <c r="I4114" s="23" t="s">
        <v>21</v>
      </c>
      <c r="J4114" s="23"/>
      <c r="K4114" s="23"/>
      <c r="L4114" s="23"/>
      <c r="M4114" s="23"/>
      <c r="N4114" s="23"/>
      <c r="O4114" s="23"/>
      <c r="P4114" s="94"/>
    </row>
    <row r="4115" spans="1:16" x14ac:dyDescent="0.2">
      <c r="A4115" s="33"/>
      <c r="B4115" s="34"/>
      <c r="C4115" s="35"/>
      <c r="D4115" s="23"/>
      <c r="E4115" s="23"/>
      <c r="F4115" s="23"/>
      <c r="G4115" s="23"/>
      <c r="H4115" s="23"/>
      <c r="I4115" s="23" t="s">
        <v>21</v>
      </c>
      <c r="J4115" s="23"/>
      <c r="K4115" s="23"/>
      <c r="L4115" s="23"/>
      <c r="M4115" s="23"/>
      <c r="N4115" s="23"/>
      <c r="O4115" s="23"/>
      <c r="P4115" s="94"/>
    </row>
    <row r="4116" spans="1:16" x14ac:dyDescent="0.2">
      <c r="A4116" s="33"/>
      <c r="B4116" s="34"/>
      <c r="C4116" s="35"/>
      <c r="D4116" s="23"/>
      <c r="E4116" s="23"/>
      <c r="F4116" s="23"/>
      <c r="G4116" s="23"/>
      <c r="H4116" s="23"/>
      <c r="I4116" s="23" t="s">
        <v>21</v>
      </c>
      <c r="J4116" s="23"/>
      <c r="K4116" s="23"/>
      <c r="L4116" s="23"/>
      <c r="M4116" s="23"/>
      <c r="N4116" s="23"/>
      <c r="O4116" s="23"/>
      <c r="P4116" s="94"/>
    </row>
    <row r="4117" spans="1:16" x14ac:dyDescent="0.2">
      <c r="A4117" s="33"/>
      <c r="B4117" s="34"/>
      <c r="C4117" s="35"/>
      <c r="D4117" s="23"/>
      <c r="E4117" s="23"/>
      <c r="F4117" s="23"/>
      <c r="G4117" s="23"/>
      <c r="H4117" s="23"/>
      <c r="I4117" s="23" t="s">
        <v>21</v>
      </c>
      <c r="J4117" s="23"/>
      <c r="K4117" s="23"/>
      <c r="L4117" s="23"/>
      <c r="M4117" s="23"/>
      <c r="N4117" s="23"/>
      <c r="O4117" s="23"/>
      <c r="P4117" s="94"/>
    </row>
    <row r="4118" spans="1:16" x14ac:dyDescent="0.2">
      <c r="A4118" s="33"/>
      <c r="B4118" s="34"/>
      <c r="C4118" s="35"/>
      <c r="D4118" s="23"/>
      <c r="E4118" s="23"/>
      <c r="F4118" s="23"/>
      <c r="G4118" s="23"/>
      <c r="H4118" s="23"/>
      <c r="I4118" s="23" t="s">
        <v>21</v>
      </c>
      <c r="J4118" s="23"/>
      <c r="K4118" s="23"/>
      <c r="L4118" s="23"/>
      <c r="M4118" s="23"/>
      <c r="N4118" s="23"/>
      <c r="O4118" s="23"/>
      <c r="P4118" s="94"/>
    </row>
    <row r="4119" spans="1:16" x14ac:dyDescent="0.2">
      <c r="A4119" s="33"/>
      <c r="B4119" s="34"/>
      <c r="C4119" s="35"/>
      <c r="D4119" s="23"/>
      <c r="E4119" s="23"/>
      <c r="F4119" s="23"/>
      <c r="G4119" s="23"/>
      <c r="H4119" s="23"/>
      <c r="I4119" s="23" t="s">
        <v>21</v>
      </c>
      <c r="J4119" s="23"/>
      <c r="K4119" s="23"/>
      <c r="L4119" s="23"/>
      <c r="M4119" s="23"/>
      <c r="N4119" s="23"/>
      <c r="O4119" s="23"/>
      <c r="P4119" s="94"/>
    </row>
    <row r="4120" spans="1:16" x14ac:dyDescent="0.2">
      <c r="A4120" s="33"/>
      <c r="B4120" s="34"/>
      <c r="C4120" s="35"/>
      <c r="D4120" s="23"/>
      <c r="E4120" s="23"/>
      <c r="F4120" s="23"/>
      <c r="G4120" s="23"/>
      <c r="H4120" s="23"/>
      <c r="I4120" s="23" t="s">
        <v>21</v>
      </c>
      <c r="J4120" s="23"/>
      <c r="K4120" s="23"/>
      <c r="L4120" s="23"/>
      <c r="M4120" s="23"/>
      <c r="N4120" s="23"/>
      <c r="O4120" s="23"/>
      <c r="P4120" s="94"/>
    </row>
    <row r="4121" spans="1:16" x14ac:dyDescent="0.2">
      <c r="A4121" s="33"/>
      <c r="B4121" s="34"/>
      <c r="C4121" s="35"/>
      <c r="D4121" s="23"/>
      <c r="E4121" s="23"/>
      <c r="F4121" s="23"/>
      <c r="G4121" s="23"/>
      <c r="H4121" s="23"/>
      <c r="I4121" s="23" t="s">
        <v>21</v>
      </c>
      <c r="J4121" s="23"/>
      <c r="K4121" s="23"/>
      <c r="L4121" s="23"/>
      <c r="M4121" s="23"/>
      <c r="N4121" s="23"/>
      <c r="O4121" s="23"/>
      <c r="P4121" s="94"/>
    </row>
    <row r="4122" spans="1:16" x14ac:dyDescent="0.2">
      <c r="A4122" s="33"/>
      <c r="B4122" s="34"/>
      <c r="C4122" s="35"/>
      <c r="D4122" s="23"/>
      <c r="E4122" s="23"/>
      <c r="F4122" s="23"/>
      <c r="G4122" s="23"/>
      <c r="H4122" s="23"/>
      <c r="I4122" s="23" t="s">
        <v>21</v>
      </c>
      <c r="J4122" s="23"/>
      <c r="K4122" s="23"/>
      <c r="L4122" s="23"/>
      <c r="M4122" s="23"/>
      <c r="N4122" s="23"/>
      <c r="O4122" s="23"/>
      <c r="P4122" s="94"/>
    </row>
    <row r="4123" spans="1:16" x14ac:dyDescent="0.2">
      <c r="A4123" s="33"/>
      <c r="B4123" s="34"/>
      <c r="C4123" s="35"/>
      <c r="D4123" s="23"/>
      <c r="E4123" s="23"/>
      <c r="F4123" s="23"/>
      <c r="G4123" s="23"/>
      <c r="H4123" s="23"/>
      <c r="I4123" s="23" t="s">
        <v>21</v>
      </c>
      <c r="J4123" s="23"/>
      <c r="K4123" s="23"/>
      <c r="L4123" s="23"/>
      <c r="M4123" s="23"/>
      <c r="N4123" s="23"/>
      <c r="O4123" s="23"/>
      <c r="P4123" s="94"/>
    </row>
    <row r="4124" spans="1:16" x14ac:dyDescent="0.2">
      <c r="A4124" s="33"/>
      <c r="B4124" s="34"/>
      <c r="C4124" s="35"/>
      <c r="D4124" s="23"/>
      <c r="E4124" s="23"/>
      <c r="F4124" s="23"/>
      <c r="G4124" s="23"/>
      <c r="H4124" s="23"/>
      <c r="I4124" s="23" t="s">
        <v>21</v>
      </c>
      <c r="J4124" s="23"/>
      <c r="K4124" s="23"/>
      <c r="L4124" s="23"/>
      <c r="M4124" s="23"/>
      <c r="N4124" s="23"/>
      <c r="O4124" s="23"/>
      <c r="P4124" s="94"/>
    </row>
    <row r="4125" spans="1:16" x14ac:dyDescent="0.2">
      <c r="A4125" s="33"/>
      <c r="B4125" s="34"/>
      <c r="C4125" s="35"/>
      <c r="D4125" s="23"/>
      <c r="E4125" s="23"/>
      <c r="F4125" s="23"/>
      <c r="G4125" s="23"/>
      <c r="H4125" s="23"/>
      <c r="I4125" s="23" t="s">
        <v>21</v>
      </c>
      <c r="J4125" s="23"/>
      <c r="K4125" s="23"/>
      <c r="L4125" s="23"/>
      <c r="M4125" s="23"/>
      <c r="N4125" s="23"/>
      <c r="O4125" s="23"/>
      <c r="P4125" s="94"/>
    </row>
    <row r="4126" spans="1:16" x14ac:dyDescent="0.2">
      <c r="A4126" s="33"/>
      <c r="B4126" s="34"/>
      <c r="C4126" s="35"/>
      <c r="D4126" s="23"/>
      <c r="E4126" s="23"/>
      <c r="F4126" s="23"/>
      <c r="G4126" s="23"/>
      <c r="H4126" s="23"/>
      <c r="I4126" s="23" t="s">
        <v>21</v>
      </c>
      <c r="J4126" s="23"/>
      <c r="K4126" s="23"/>
      <c r="L4126" s="23"/>
      <c r="M4126" s="23"/>
      <c r="N4126" s="23"/>
      <c r="O4126" s="23"/>
      <c r="P4126" s="94"/>
    </row>
    <row r="4127" spans="1:16" x14ac:dyDescent="0.2">
      <c r="A4127" s="33"/>
      <c r="B4127" s="34"/>
      <c r="C4127" s="35"/>
      <c r="D4127" s="23"/>
      <c r="E4127" s="23"/>
      <c r="F4127" s="23"/>
      <c r="G4127" s="23"/>
      <c r="H4127" s="23"/>
      <c r="I4127" s="23" t="s">
        <v>21</v>
      </c>
      <c r="J4127" s="23"/>
      <c r="K4127" s="23"/>
      <c r="L4127" s="23"/>
      <c r="M4127" s="23"/>
      <c r="N4127" s="23"/>
      <c r="O4127" s="23"/>
      <c r="P4127" s="94"/>
    </row>
    <row r="4128" spans="1:16" x14ac:dyDescent="0.2">
      <c r="A4128" s="33"/>
      <c r="B4128" s="34"/>
      <c r="C4128" s="35"/>
      <c r="D4128" s="23"/>
      <c r="E4128" s="23"/>
      <c r="F4128" s="23"/>
      <c r="G4128" s="23"/>
      <c r="H4128" s="23"/>
      <c r="I4128" s="23" t="s">
        <v>21</v>
      </c>
      <c r="J4128" s="23"/>
      <c r="K4128" s="23"/>
      <c r="L4128" s="23"/>
      <c r="M4128" s="23"/>
      <c r="N4128" s="23"/>
      <c r="O4128" s="23"/>
      <c r="P4128" s="94"/>
    </row>
    <row r="4129" spans="1:16" x14ac:dyDescent="0.2">
      <c r="A4129" s="33"/>
      <c r="B4129" s="34"/>
      <c r="C4129" s="35"/>
      <c r="D4129" s="23"/>
      <c r="E4129" s="23"/>
      <c r="F4129" s="23"/>
      <c r="G4129" s="23"/>
      <c r="H4129" s="23"/>
      <c r="I4129" s="23" t="s">
        <v>21</v>
      </c>
      <c r="J4129" s="23"/>
      <c r="K4129" s="23"/>
      <c r="L4129" s="23"/>
      <c r="M4129" s="23"/>
      <c r="N4129" s="23"/>
      <c r="O4129" s="23"/>
      <c r="P4129" s="94"/>
    </row>
    <row r="4130" spans="1:16" x14ac:dyDescent="0.2">
      <c r="A4130" s="33"/>
      <c r="B4130" s="34"/>
      <c r="C4130" s="35"/>
      <c r="D4130" s="23"/>
      <c r="E4130" s="23"/>
      <c r="F4130" s="23"/>
      <c r="G4130" s="23"/>
      <c r="H4130" s="23"/>
      <c r="I4130" s="23" t="s">
        <v>21</v>
      </c>
      <c r="J4130" s="23"/>
      <c r="K4130" s="23"/>
      <c r="L4130" s="23"/>
      <c r="M4130" s="23"/>
      <c r="N4130" s="23"/>
      <c r="O4130" s="23"/>
      <c r="P4130" s="94"/>
    </row>
    <row r="4131" spans="1:16" x14ac:dyDescent="0.2">
      <c r="A4131" s="33"/>
      <c r="B4131" s="34"/>
      <c r="C4131" s="35"/>
      <c r="D4131" s="23"/>
      <c r="E4131" s="23"/>
      <c r="F4131" s="23"/>
      <c r="G4131" s="23"/>
      <c r="H4131" s="23"/>
      <c r="I4131" s="23" t="s">
        <v>21</v>
      </c>
      <c r="J4131" s="23"/>
      <c r="K4131" s="23"/>
      <c r="L4131" s="23"/>
      <c r="M4131" s="23"/>
      <c r="N4131" s="23"/>
      <c r="O4131" s="23"/>
      <c r="P4131" s="94"/>
    </row>
    <row r="4132" spans="1:16" x14ac:dyDescent="0.2">
      <c r="A4132" s="33"/>
      <c r="B4132" s="34"/>
      <c r="C4132" s="35"/>
      <c r="D4132" s="23"/>
      <c r="E4132" s="23"/>
      <c r="F4132" s="23"/>
      <c r="G4132" s="23"/>
      <c r="H4132" s="23"/>
      <c r="I4132" s="23" t="s">
        <v>21</v>
      </c>
      <c r="J4132" s="23"/>
      <c r="K4132" s="23"/>
      <c r="L4132" s="23"/>
      <c r="M4132" s="23"/>
      <c r="N4132" s="23"/>
      <c r="O4132" s="23"/>
      <c r="P4132" s="94"/>
    </row>
    <row r="4133" spans="1:16" x14ac:dyDescent="0.2">
      <c r="A4133" s="33"/>
      <c r="B4133" s="34"/>
      <c r="C4133" s="35"/>
      <c r="D4133" s="23"/>
      <c r="E4133" s="23"/>
      <c r="F4133" s="23"/>
      <c r="G4133" s="23"/>
      <c r="H4133" s="23"/>
      <c r="I4133" s="23" t="s">
        <v>21</v>
      </c>
      <c r="J4133" s="23"/>
      <c r="K4133" s="23"/>
      <c r="L4133" s="23"/>
      <c r="M4133" s="23"/>
      <c r="N4133" s="23"/>
      <c r="O4133" s="23"/>
      <c r="P4133" s="94"/>
    </row>
    <row r="4134" spans="1:16" x14ac:dyDescent="0.2">
      <c r="A4134" s="33"/>
      <c r="B4134" s="34"/>
      <c r="C4134" s="35"/>
      <c r="D4134" s="23"/>
      <c r="E4134" s="23"/>
      <c r="F4134" s="23"/>
      <c r="G4134" s="23"/>
      <c r="H4134" s="23"/>
      <c r="I4134" s="23" t="s">
        <v>21</v>
      </c>
      <c r="J4134" s="23"/>
      <c r="K4134" s="23"/>
      <c r="L4134" s="23"/>
      <c r="M4134" s="23"/>
      <c r="N4134" s="23"/>
      <c r="O4134" s="23"/>
      <c r="P4134" s="94"/>
    </row>
    <row r="4135" spans="1:16" x14ac:dyDescent="0.2">
      <c r="A4135" s="33"/>
      <c r="B4135" s="34"/>
      <c r="C4135" s="35"/>
      <c r="D4135" s="23"/>
      <c r="E4135" s="23"/>
      <c r="F4135" s="23"/>
      <c r="G4135" s="23"/>
      <c r="H4135" s="23"/>
      <c r="I4135" s="23" t="s">
        <v>21</v>
      </c>
      <c r="J4135" s="23"/>
      <c r="K4135" s="23"/>
      <c r="L4135" s="23"/>
      <c r="M4135" s="23"/>
      <c r="N4135" s="23"/>
      <c r="O4135" s="23"/>
      <c r="P4135" s="94"/>
    </row>
    <row r="4136" spans="1:16" x14ac:dyDescent="0.2">
      <c r="A4136" s="33"/>
      <c r="B4136" s="34"/>
      <c r="C4136" s="35"/>
      <c r="D4136" s="23"/>
      <c r="E4136" s="23"/>
      <c r="F4136" s="23"/>
      <c r="G4136" s="23"/>
      <c r="H4136" s="23"/>
      <c r="I4136" s="23" t="s">
        <v>21</v>
      </c>
      <c r="J4136" s="23"/>
      <c r="K4136" s="23"/>
      <c r="L4136" s="23"/>
      <c r="M4136" s="23"/>
      <c r="N4136" s="23"/>
      <c r="O4136" s="23"/>
      <c r="P4136" s="94"/>
    </row>
    <row r="4137" spans="1:16" x14ac:dyDescent="0.2">
      <c r="A4137" s="33"/>
      <c r="B4137" s="34"/>
      <c r="C4137" s="35"/>
      <c r="D4137" s="23"/>
      <c r="E4137" s="23"/>
      <c r="F4137" s="23"/>
      <c r="G4137" s="23"/>
      <c r="H4137" s="23"/>
      <c r="I4137" s="23" t="s">
        <v>21</v>
      </c>
      <c r="J4137" s="23"/>
      <c r="K4137" s="23"/>
      <c r="L4137" s="23"/>
      <c r="M4137" s="23"/>
      <c r="N4137" s="23"/>
      <c r="O4137" s="23"/>
      <c r="P4137" s="94"/>
    </row>
    <row r="4138" spans="1:16" x14ac:dyDescent="0.2">
      <c r="A4138" s="33"/>
      <c r="B4138" s="34"/>
      <c r="C4138" s="35"/>
      <c r="D4138" s="23"/>
      <c r="E4138" s="23"/>
      <c r="F4138" s="23"/>
      <c r="G4138" s="23"/>
      <c r="H4138" s="23"/>
      <c r="I4138" s="23" t="s">
        <v>21</v>
      </c>
      <c r="J4138" s="23"/>
      <c r="K4138" s="23"/>
      <c r="L4138" s="23"/>
      <c r="M4138" s="23"/>
      <c r="N4138" s="23"/>
      <c r="O4138" s="23"/>
      <c r="P4138" s="94"/>
    </row>
    <row r="4139" spans="1:16" x14ac:dyDescent="0.2">
      <c r="A4139" s="33"/>
      <c r="B4139" s="34"/>
      <c r="C4139" s="35"/>
      <c r="D4139" s="23"/>
      <c r="E4139" s="23"/>
      <c r="F4139" s="23"/>
      <c r="G4139" s="23"/>
      <c r="H4139" s="23"/>
      <c r="I4139" s="23" t="s">
        <v>21</v>
      </c>
      <c r="J4139" s="23"/>
      <c r="K4139" s="23"/>
      <c r="L4139" s="23"/>
      <c r="M4139" s="23"/>
      <c r="N4139" s="23"/>
      <c r="O4139" s="23"/>
      <c r="P4139" s="94"/>
    </row>
    <row r="4140" spans="1:16" x14ac:dyDescent="0.2">
      <c r="A4140" s="33"/>
      <c r="B4140" s="34"/>
      <c r="C4140" s="35"/>
      <c r="D4140" s="23"/>
      <c r="E4140" s="23"/>
      <c r="F4140" s="23"/>
      <c r="G4140" s="23"/>
      <c r="H4140" s="23"/>
      <c r="I4140" s="23" t="s">
        <v>21</v>
      </c>
      <c r="J4140" s="23"/>
      <c r="K4140" s="23"/>
      <c r="L4140" s="23"/>
      <c r="M4140" s="23"/>
      <c r="N4140" s="23"/>
      <c r="O4140" s="23"/>
      <c r="P4140" s="94"/>
    </row>
    <row r="4141" spans="1:16" x14ac:dyDescent="0.2">
      <c r="A4141" s="33"/>
      <c r="B4141" s="34"/>
      <c r="C4141" s="35"/>
      <c r="D4141" s="23"/>
      <c r="E4141" s="23"/>
      <c r="F4141" s="23"/>
      <c r="G4141" s="23"/>
      <c r="H4141" s="23"/>
      <c r="I4141" s="23" t="s">
        <v>21</v>
      </c>
      <c r="J4141" s="23"/>
      <c r="K4141" s="23"/>
      <c r="L4141" s="23"/>
      <c r="M4141" s="23"/>
      <c r="N4141" s="23"/>
      <c r="O4141" s="23"/>
      <c r="P4141" s="94"/>
    </row>
    <row r="4142" spans="1:16" x14ac:dyDescent="0.2">
      <c r="A4142" s="33"/>
      <c r="B4142" s="34"/>
      <c r="C4142" s="35"/>
      <c r="D4142" s="23"/>
      <c r="E4142" s="23"/>
      <c r="F4142" s="23"/>
      <c r="G4142" s="23"/>
      <c r="H4142" s="23"/>
      <c r="I4142" s="23" t="s">
        <v>21</v>
      </c>
      <c r="J4142" s="23"/>
      <c r="K4142" s="23"/>
      <c r="L4142" s="23"/>
      <c r="M4142" s="23"/>
      <c r="N4142" s="23"/>
      <c r="O4142" s="23"/>
      <c r="P4142" s="94"/>
    </row>
    <row r="4143" spans="1:16" x14ac:dyDescent="0.2">
      <c r="A4143" s="33"/>
      <c r="B4143" s="34"/>
      <c r="C4143" s="35"/>
      <c r="D4143" s="23"/>
      <c r="E4143" s="23"/>
      <c r="F4143" s="23"/>
      <c r="G4143" s="23"/>
      <c r="H4143" s="23"/>
      <c r="I4143" s="23" t="s">
        <v>21</v>
      </c>
      <c r="J4143" s="23"/>
      <c r="K4143" s="23"/>
      <c r="L4143" s="23"/>
      <c r="M4143" s="23"/>
      <c r="N4143" s="23"/>
      <c r="O4143" s="23"/>
      <c r="P4143" s="94"/>
    </row>
    <row r="4144" spans="1:16" x14ac:dyDescent="0.2">
      <c r="A4144" s="33"/>
      <c r="B4144" s="34"/>
      <c r="C4144" s="35"/>
      <c r="D4144" s="23"/>
      <c r="E4144" s="23"/>
      <c r="F4144" s="23"/>
      <c r="G4144" s="23"/>
      <c r="H4144" s="23"/>
      <c r="I4144" s="23" t="s">
        <v>21</v>
      </c>
      <c r="J4144" s="23"/>
      <c r="K4144" s="23"/>
      <c r="L4144" s="23"/>
      <c r="M4144" s="23"/>
      <c r="N4144" s="23"/>
      <c r="O4144" s="23"/>
      <c r="P4144" s="94"/>
    </row>
    <row r="4145" spans="1:16" x14ac:dyDescent="0.2">
      <c r="A4145" s="33"/>
      <c r="B4145" s="34"/>
      <c r="C4145" s="35"/>
      <c r="D4145" s="23"/>
      <c r="E4145" s="23"/>
      <c r="F4145" s="23"/>
      <c r="G4145" s="23"/>
      <c r="H4145" s="23"/>
      <c r="I4145" s="23" t="s">
        <v>21</v>
      </c>
      <c r="J4145" s="23"/>
      <c r="K4145" s="23"/>
      <c r="L4145" s="23"/>
      <c r="M4145" s="23"/>
      <c r="N4145" s="23"/>
      <c r="O4145" s="23"/>
      <c r="P4145" s="94"/>
    </row>
    <row r="4146" spans="1:16" x14ac:dyDescent="0.2">
      <c r="A4146" s="33"/>
      <c r="B4146" s="34"/>
      <c r="C4146" s="35"/>
      <c r="D4146" s="23"/>
      <c r="E4146" s="23"/>
      <c r="F4146" s="23"/>
      <c r="G4146" s="23"/>
      <c r="H4146" s="23"/>
      <c r="I4146" s="23" t="s">
        <v>21</v>
      </c>
      <c r="J4146" s="23"/>
      <c r="K4146" s="23"/>
      <c r="L4146" s="23"/>
      <c r="M4146" s="23"/>
      <c r="N4146" s="23"/>
      <c r="O4146" s="23"/>
      <c r="P4146" s="94"/>
    </row>
    <row r="4147" spans="1:16" x14ac:dyDescent="0.2">
      <c r="A4147" s="33"/>
      <c r="B4147" s="34"/>
      <c r="C4147" s="35"/>
      <c r="D4147" s="23"/>
      <c r="E4147" s="23"/>
      <c r="F4147" s="23"/>
      <c r="G4147" s="23"/>
      <c r="H4147" s="23"/>
      <c r="I4147" s="23" t="s">
        <v>21</v>
      </c>
      <c r="J4147" s="23"/>
      <c r="K4147" s="23"/>
      <c r="L4147" s="23"/>
      <c r="M4147" s="23"/>
      <c r="N4147" s="23"/>
      <c r="O4147" s="23"/>
      <c r="P4147" s="94"/>
    </row>
    <row r="4148" spans="1:16" x14ac:dyDescent="0.2">
      <c r="A4148" s="33"/>
      <c r="B4148" s="34"/>
      <c r="C4148" s="35"/>
      <c r="D4148" s="23"/>
      <c r="E4148" s="23"/>
      <c r="F4148" s="23"/>
      <c r="G4148" s="23"/>
      <c r="H4148" s="23"/>
      <c r="I4148" s="23" t="s">
        <v>21</v>
      </c>
      <c r="J4148" s="23"/>
      <c r="K4148" s="23"/>
      <c r="L4148" s="23"/>
      <c r="M4148" s="23"/>
      <c r="N4148" s="23"/>
      <c r="O4148" s="23"/>
      <c r="P4148" s="94"/>
    </row>
    <row r="4149" spans="1:16" x14ac:dyDescent="0.2">
      <c r="A4149" s="33"/>
      <c r="B4149" s="34"/>
      <c r="C4149" s="35"/>
      <c r="D4149" s="23"/>
      <c r="E4149" s="23"/>
      <c r="F4149" s="23"/>
      <c r="G4149" s="23"/>
      <c r="H4149" s="23"/>
      <c r="I4149" s="23" t="s">
        <v>21</v>
      </c>
      <c r="J4149" s="23"/>
      <c r="K4149" s="23"/>
      <c r="L4149" s="23"/>
      <c r="M4149" s="23"/>
      <c r="N4149" s="23"/>
      <c r="O4149" s="23"/>
      <c r="P4149" s="94"/>
    </row>
    <row r="4150" spans="1:16" x14ac:dyDescent="0.2">
      <c r="A4150" s="33"/>
      <c r="B4150" s="34"/>
      <c r="C4150" s="35"/>
      <c r="D4150" s="23"/>
      <c r="E4150" s="23"/>
      <c r="F4150" s="23"/>
      <c r="G4150" s="23"/>
      <c r="H4150" s="23"/>
      <c r="I4150" s="23" t="s">
        <v>21</v>
      </c>
      <c r="J4150" s="23"/>
      <c r="K4150" s="23"/>
      <c r="L4150" s="23"/>
      <c r="M4150" s="23"/>
      <c r="N4150" s="23"/>
      <c r="O4150" s="23"/>
      <c r="P4150" s="94"/>
    </row>
    <row r="4151" spans="1:16" x14ac:dyDescent="0.2">
      <c r="A4151" s="33"/>
      <c r="B4151" s="34"/>
      <c r="C4151" s="35"/>
      <c r="D4151" s="23"/>
      <c r="E4151" s="23"/>
      <c r="F4151" s="23"/>
      <c r="G4151" s="23"/>
      <c r="H4151" s="23"/>
      <c r="I4151" s="23" t="s">
        <v>21</v>
      </c>
      <c r="J4151" s="23"/>
      <c r="K4151" s="23"/>
      <c r="L4151" s="23"/>
      <c r="M4151" s="23"/>
      <c r="N4151" s="23"/>
      <c r="O4151" s="23"/>
      <c r="P4151" s="94"/>
    </row>
    <row r="4152" spans="1:16" x14ac:dyDescent="0.2">
      <c r="A4152" s="33"/>
      <c r="B4152" s="34"/>
      <c r="C4152" s="35"/>
      <c r="D4152" s="23"/>
      <c r="E4152" s="23"/>
      <c r="F4152" s="23"/>
      <c r="G4152" s="23"/>
      <c r="H4152" s="23"/>
      <c r="I4152" s="23" t="s">
        <v>21</v>
      </c>
      <c r="J4152" s="23"/>
      <c r="K4152" s="23"/>
      <c r="L4152" s="23"/>
      <c r="M4152" s="23"/>
      <c r="N4152" s="23"/>
      <c r="O4152" s="23"/>
      <c r="P4152" s="94"/>
    </row>
    <row r="4153" spans="1:16" x14ac:dyDescent="0.2">
      <c r="A4153" s="33"/>
      <c r="B4153" s="34"/>
      <c r="C4153" s="35"/>
      <c r="D4153" s="23"/>
      <c r="E4153" s="23"/>
      <c r="F4153" s="23"/>
      <c r="G4153" s="23"/>
      <c r="H4153" s="23"/>
      <c r="I4153" s="23" t="s">
        <v>21</v>
      </c>
      <c r="J4153" s="23"/>
      <c r="K4153" s="23"/>
      <c r="L4153" s="23"/>
      <c r="M4153" s="23"/>
      <c r="N4153" s="23"/>
      <c r="O4153" s="23"/>
      <c r="P4153" s="94"/>
    </row>
    <row r="4154" spans="1:16" x14ac:dyDescent="0.2">
      <c r="A4154" s="33"/>
      <c r="B4154" s="34"/>
      <c r="C4154" s="35"/>
      <c r="D4154" s="23"/>
      <c r="E4154" s="23"/>
      <c r="F4154" s="23"/>
      <c r="G4154" s="23"/>
      <c r="H4154" s="23"/>
      <c r="I4154" s="23" t="s">
        <v>21</v>
      </c>
      <c r="J4154" s="23"/>
      <c r="K4154" s="23"/>
      <c r="L4154" s="23"/>
      <c r="M4154" s="23"/>
      <c r="N4154" s="23"/>
      <c r="O4154" s="23"/>
      <c r="P4154" s="94"/>
    </row>
    <row r="4155" spans="1:16" x14ac:dyDescent="0.2">
      <c r="A4155" s="33"/>
      <c r="B4155" s="34"/>
      <c r="C4155" s="35"/>
      <c r="D4155" s="23"/>
      <c r="E4155" s="23"/>
      <c r="F4155" s="23"/>
      <c r="G4155" s="23"/>
      <c r="H4155" s="23"/>
      <c r="I4155" s="23" t="s">
        <v>21</v>
      </c>
      <c r="J4155" s="23"/>
      <c r="K4155" s="23"/>
      <c r="L4155" s="23"/>
      <c r="M4155" s="23"/>
      <c r="N4155" s="23"/>
      <c r="O4155" s="23"/>
      <c r="P4155" s="94"/>
    </row>
    <row r="4156" spans="1:16" x14ac:dyDescent="0.2">
      <c r="A4156" s="33"/>
      <c r="B4156" s="34"/>
      <c r="C4156" s="35"/>
      <c r="D4156" s="23"/>
      <c r="E4156" s="23"/>
      <c r="F4156" s="23"/>
      <c r="G4156" s="23"/>
      <c r="H4156" s="23"/>
      <c r="I4156" s="23" t="s">
        <v>21</v>
      </c>
      <c r="J4156" s="23"/>
      <c r="K4156" s="23"/>
      <c r="L4156" s="23"/>
      <c r="M4156" s="23"/>
      <c r="N4156" s="23"/>
      <c r="O4156" s="23"/>
      <c r="P4156" s="94"/>
    </row>
    <row r="4157" spans="1:16" x14ac:dyDescent="0.2">
      <c r="A4157" s="33"/>
      <c r="B4157" s="34"/>
      <c r="C4157" s="35"/>
      <c r="D4157" s="23"/>
      <c r="E4157" s="23"/>
      <c r="F4157" s="23"/>
      <c r="G4157" s="23"/>
      <c r="H4157" s="23"/>
      <c r="I4157" s="23" t="s">
        <v>21</v>
      </c>
      <c r="J4157" s="23"/>
      <c r="K4157" s="23"/>
      <c r="L4157" s="23"/>
      <c r="M4157" s="23"/>
      <c r="N4157" s="23"/>
      <c r="O4157" s="23"/>
      <c r="P4157" s="94"/>
    </row>
    <row r="4158" spans="1:16" x14ac:dyDescent="0.2">
      <c r="A4158" s="33"/>
      <c r="B4158" s="34"/>
      <c r="C4158" s="35"/>
      <c r="D4158" s="23"/>
      <c r="E4158" s="23"/>
      <c r="F4158" s="23"/>
      <c r="G4158" s="23"/>
      <c r="H4158" s="23"/>
      <c r="I4158" s="23" t="s">
        <v>21</v>
      </c>
      <c r="J4158" s="23"/>
      <c r="K4158" s="23"/>
      <c r="L4158" s="23"/>
      <c r="M4158" s="23"/>
      <c r="N4158" s="23"/>
      <c r="O4158" s="23"/>
      <c r="P4158" s="94"/>
    </row>
    <row r="4159" spans="1:16" x14ac:dyDescent="0.2">
      <c r="A4159" s="33"/>
      <c r="B4159" s="34"/>
      <c r="C4159" s="35"/>
      <c r="D4159" s="23"/>
      <c r="E4159" s="23"/>
      <c r="F4159" s="23"/>
      <c r="G4159" s="23"/>
      <c r="H4159" s="23"/>
      <c r="I4159" s="23" t="s">
        <v>21</v>
      </c>
      <c r="J4159" s="23"/>
      <c r="K4159" s="23"/>
      <c r="L4159" s="23"/>
      <c r="M4159" s="23"/>
      <c r="N4159" s="23"/>
      <c r="O4159" s="23"/>
      <c r="P4159" s="94"/>
    </row>
    <row r="4160" spans="1:16" x14ac:dyDescent="0.2">
      <c r="A4160" s="33"/>
      <c r="B4160" s="34"/>
      <c r="C4160" s="35"/>
      <c r="D4160" s="23"/>
      <c r="E4160" s="23"/>
      <c r="F4160" s="23"/>
      <c r="G4160" s="23"/>
      <c r="H4160" s="23"/>
      <c r="I4160" s="23" t="s">
        <v>21</v>
      </c>
      <c r="J4160" s="23"/>
      <c r="K4160" s="23"/>
      <c r="L4160" s="23"/>
      <c r="M4160" s="23"/>
      <c r="N4160" s="23"/>
      <c r="O4160" s="23"/>
      <c r="P4160" s="94"/>
    </row>
    <row r="4161" spans="1:16" x14ac:dyDescent="0.2">
      <c r="A4161" s="33"/>
      <c r="B4161" s="34"/>
      <c r="C4161" s="35"/>
      <c r="D4161" s="23"/>
      <c r="E4161" s="23"/>
      <c r="F4161" s="23"/>
      <c r="G4161" s="23"/>
      <c r="H4161" s="23"/>
      <c r="I4161" s="23" t="s">
        <v>21</v>
      </c>
      <c r="J4161" s="23"/>
      <c r="K4161" s="23"/>
      <c r="L4161" s="23"/>
      <c r="M4161" s="23"/>
      <c r="N4161" s="23"/>
      <c r="O4161" s="23"/>
      <c r="P4161" s="94"/>
    </row>
    <row r="4162" spans="1:16" x14ac:dyDescent="0.2">
      <c r="A4162" s="33"/>
      <c r="B4162" s="34"/>
      <c r="C4162" s="35"/>
      <c r="D4162" s="23"/>
      <c r="E4162" s="23"/>
      <c r="F4162" s="23"/>
      <c r="G4162" s="23"/>
      <c r="H4162" s="23"/>
      <c r="I4162" s="23" t="s">
        <v>21</v>
      </c>
      <c r="J4162" s="23"/>
      <c r="K4162" s="23"/>
      <c r="L4162" s="23"/>
      <c r="M4162" s="23"/>
      <c r="N4162" s="23"/>
      <c r="O4162" s="23"/>
      <c r="P4162" s="94"/>
    </row>
    <row r="4163" spans="1:16" x14ac:dyDescent="0.2">
      <c r="A4163" s="33"/>
      <c r="B4163" s="34"/>
      <c r="C4163" s="35"/>
      <c r="D4163" s="23"/>
      <c r="E4163" s="23"/>
      <c r="F4163" s="23"/>
      <c r="G4163" s="23"/>
      <c r="H4163" s="23"/>
      <c r="I4163" s="23" t="s">
        <v>21</v>
      </c>
      <c r="J4163" s="23"/>
      <c r="K4163" s="23"/>
      <c r="L4163" s="23"/>
      <c r="M4163" s="23"/>
      <c r="N4163" s="23"/>
      <c r="O4163" s="23"/>
      <c r="P4163" s="94"/>
    </row>
    <row r="4164" spans="1:16" x14ac:dyDescent="0.2">
      <c r="A4164" s="33"/>
      <c r="B4164" s="34"/>
      <c r="C4164" s="35"/>
      <c r="D4164" s="23"/>
      <c r="E4164" s="23"/>
      <c r="F4164" s="23"/>
      <c r="G4164" s="23"/>
      <c r="H4164" s="23"/>
      <c r="I4164" s="23" t="s">
        <v>21</v>
      </c>
      <c r="J4164" s="23"/>
      <c r="K4164" s="23"/>
      <c r="L4164" s="23"/>
      <c r="M4164" s="23"/>
      <c r="N4164" s="23"/>
      <c r="O4164" s="23"/>
      <c r="P4164" s="94"/>
    </row>
    <row r="4165" spans="1:16" x14ac:dyDescent="0.2">
      <c r="A4165" s="33"/>
      <c r="B4165" s="34"/>
      <c r="C4165" s="35"/>
      <c r="D4165" s="23"/>
      <c r="E4165" s="23"/>
      <c r="F4165" s="23"/>
      <c r="G4165" s="23"/>
      <c r="H4165" s="23"/>
      <c r="I4165" s="23" t="s">
        <v>21</v>
      </c>
      <c r="J4165" s="23"/>
      <c r="K4165" s="23"/>
      <c r="L4165" s="23"/>
      <c r="M4165" s="23"/>
      <c r="N4165" s="23"/>
      <c r="O4165" s="23"/>
      <c r="P4165" s="94"/>
    </row>
    <row r="4166" spans="1:16" x14ac:dyDescent="0.2">
      <c r="A4166" s="33"/>
      <c r="B4166" s="34"/>
      <c r="C4166" s="35"/>
      <c r="D4166" s="23"/>
      <c r="E4166" s="23"/>
      <c r="F4166" s="23"/>
      <c r="G4166" s="23"/>
      <c r="H4166" s="23"/>
      <c r="I4166" s="23" t="s">
        <v>21</v>
      </c>
      <c r="J4166" s="23"/>
      <c r="K4166" s="23"/>
      <c r="L4166" s="23"/>
      <c r="M4166" s="23"/>
      <c r="N4166" s="23"/>
      <c r="O4166" s="23"/>
      <c r="P4166" s="94"/>
    </row>
    <row r="4167" spans="1:16" x14ac:dyDescent="0.2">
      <c r="A4167" s="33"/>
      <c r="B4167" s="34"/>
      <c r="C4167" s="35"/>
      <c r="D4167" s="23"/>
      <c r="E4167" s="23"/>
      <c r="F4167" s="23"/>
      <c r="G4167" s="23"/>
      <c r="H4167" s="23"/>
      <c r="I4167" s="23" t="s">
        <v>21</v>
      </c>
      <c r="J4167" s="23"/>
      <c r="K4167" s="23"/>
      <c r="L4167" s="23"/>
      <c r="M4167" s="23"/>
      <c r="N4167" s="23"/>
      <c r="O4167" s="23"/>
      <c r="P4167" s="94"/>
    </row>
    <row r="4168" spans="1:16" x14ac:dyDescent="0.2">
      <c r="A4168" s="33"/>
      <c r="B4168" s="34"/>
      <c r="C4168" s="35"/>
      <c r="D4168" s="23"/>
      <c r="E4168" s="23"/>
      <c r="F4168" s="23"/>
      <c r="G4168" s="23"/>
      <c r="H4168" s="23"/>
      <c r="I4168" s="23" t="s">
        <v>21</v>
      </c>
      <c r="J4168" s="23"/>
      <c r="K4168" s="23"/>
      <c r="L4168" s="23"/>
      <c r="M4168" s="23"/>
      <c r="N4168" s="23"/>
      <c r="O4168" s="23"/>
      <c r="P4168" s="94"/>
    </row>
    <row r="4169" spans="1:16" x14ac:dyDescent="0.2">
      <c r="A4169" s="33"/>
      <c r="B4169" s="34"/>
      <c r="C4169" s="35"/>
      <c r="D4169" s="23"/>
      <c r="E4169" s="23"/>
      <c r="F4169" s="23"/>
      <c r="G4169" s="23"/>
      <c r="H4169" s="23"/>
      <c r="I4169" s="23" t="s">
        <v>21</v>
      </c>
      <c r="J4169" s="23"/>
      <c r="K4169" s="23"/>
      <c r="L4169" s="23"/>
      <c r="M4169" s="23"/>
      <c r="N4169" s="23"/>
      <c r="O4169" s="23"/>
      <c r="P4169" s="94"/>
    </row>
    <row r="4170" spans="1:16" x14ac:dyDescent="0.2">
      <c r="A4170" s="33"/>
      <c r="B4170" s="34"/>
      <c r="C4170" s="35"/>
      <c r="D4170" s="23"/>
      <c r="E4170" s="23"/>
      <c r="F4170" s="23"/>
      <c r="G4170" s="23"/>
      <c r="H4170" s="23"/>
      <c r="I4170" s="23" t="s">
        <v>21</v>
      </c>
      <c r="J4170" s="23"/>
      <c r="K4170" s="23"/>
      <c r="L4170" s="23"/>
      <c r="M4170" s="23"/>
      <c r="N4170" s="23"/>
      <c r="O4170" s="23"/>
      <c r="P4170" s="94"/>
    </row>
    <row r="4171" spans="1:16" x14ac:dyDescent="0.2">
      <c r="A4171" s="33"/>
      <c r="B4171" s="34"/>
      <c r="C4171" s="35"/>
      <c r="D4171" s="23"/>
      <c r="E4171" s="23"/>
      <c r="F4171" s="23"/>
      <c r="G4171" s="23"/>
      <c r="H4171" s="23"/>
      <c r="I4171" s="23" t="s">
        <v>21</v>
      </c>
      <c r="J4171" s="23"/>
      <c r="K4171" s="23"/>
      <c r="L4171" s="23"/>
      <c r="M4171" s="23"/>
      <c r="N4171" s="23"/>
      <c r="O4171" s="23"/>
      <c r="P4171" s="94"/>
    </row>
    <row r="4172" spans="1:16" x14ac:dyDescent="0.2">
      <c r="A4172" s="33"/>
      <c r="B4172" s="34"/>
      <c r="C4172" s="35"/>
      <c r="D4172" s="23"/>
      <c r="E4172" s="23"/>
      <c r="F4172" s="23"/>
      <c r="G4172" s="23"/>
      <c r="H4172" s="23"/>
      <c r="I4172" s="23" t="s">
        <v>21</v>
      </c>
      <c r="J4172" s="23"/>
      <c r="K4172" s="23"/>
      <c r="L4172" s="23"/>
      <c r="M4172" s="23"/>
      <c r="N4172" s="23"/>
      <c r="O4172" s="23"/>
      <c r="P4172" s="94"/>
    </row>
    <row r="4173" spans="1:16" x14ac:dyDescent="0.2">
      <c r="A4173" s="33"/>
      <c r="B4173" s="34"/>
      <c r="C4173" s="35"/>
      <c r="D4173" s="23"/>
      <c r="E4173" s="23"/>
      <c r="F4173" s="23"/>
      <c r="G4173" s="23"/>
      <c r="H4173" s="23"/>
      <c r="I4173" s="23" t="s">
        <v>21</v>
      </c>
      <c r="J4173" s="23"/>
      <c r="K4173" s="23"/>
      <c r="L4173" s="23"/>
      <c r="M4173" s="23"/>
      <c r="N4173" s="23"/>
      <c r="O4173" s="23"/>
      <c r="P4173" s="94"/>
    </row>
    <row r="4174" spans="1:16" x14ac:dyDescent="0.2">
      <c r="A4174" s="33"/>
      <c r="B4174" s="34"/>
      <c r="C4174" s="35"/>
      <c r="D4174" s="23"/>
      <c r="E4174" s="23"/>
      <c r="F4174" s="23"/>
      <c r="G4174" s="23"/>
      <c r="H4174" s="23"/>
      <c r="I4174" s="23" t="s">
        <v>21</v>
      </c>
      <c r="J4174" s="23"/>
      <c r="K4174" s="23"/>
      <c r="L4174" s="23"/>
      <c r="M4174" s="23"/>
      <c r="N4174" s="23"/>
      <c r="O4174" s="23"/>
      <c r="P4174" s="94"/>
    </row>
    <row r="4175" spans="1:16" x14ac:dyDescent="0.2">
      <c r="A4175" s="33"/>
      <c r="B4175" s="34"/>
      <c r="C4175" s="35"/>
      <c r="D4175" s="23"/>
      <c r="E4175" s="23"/>
      <c r="F4175" s="23"/>
      <c r="G4175" s="23"/>
      <c r="H4175" s="23"/>
      <c r="I4175" s="23" t="s">
        <v>21</v>
      </c>
      <c r="J4175" s="23"/>
      <c r="K4175" s="23"/>
      <c r="L4175" s="23"/>
      <c r="M4175" s="23"/>
      <c r="N4175" s="23"/>
      <c r="O4175" s="23"/>
      <c r="P4175" s="94"/>
    </row>
    <row r="4176" spans="1:16" x14ac:dyDescent="0.2">
      <c r="A4176" s="33"/>
      <c r="B4176" s="34"/>
      <c r="C4176" s="35"/>
      <c r="D4176" s="23"/>
      <c r="E4176" s="23"/>
      <c r="F4176" s="23"/>
      <c r="G4176" s="23"/>
      <c r="H4176" s="23"/>
      <c r="I4176" s="23" t="s">
        <v>21</v>
      </c>
      <c r="J4176" s="23"/>
      <c r="K4176" s="23"/>
      <c r="L4176" s="23"/>
      <c r="M4176" s="23"/>
      <c r="N4176" s="23"/>
      <c r="O4176" s="23"/>
      <c r="P4176" s="94"/>
    </row>
    <row r="4177" spans="1:16" x14ac:dyDescent="0.2">
      <c r="A4177" s="33"/>
      <c r="B4177" s="34"/>
      <c r="C4177" s="35"/>
      <c r="D4177" s="23"/>
      <c r="E4177" s="23"/>
      <c r="F4177" s="23"/>
      <c r="G4177" s="23"/>
      <c r="H4177" s="23"/>
      <c r="I4177" s="23" t="s">
        <v>21</v>
      </c>
      <c r="J4177" s="23"/>
      <c r="K4177" s="23"/>
      <c r="L4177" s="23"/>
      <c r="M4177" s="23"/>
      <c r="N4177" s="23"/>
      <c r="O4177" s="23"/>
      <c r="P4177" s="94"/>
    </row>
    <row r="4178" spans="1:16" x14ac:dyDescent="0.2">
      <c r="A4178" s="33"/>
      <c r="B4178" s="34"/>
      <c r="C4178" s="35"/>
      <c r="D4178" s="23"/>
      <c r="E4178" s="23"/>
      <c r="F4178" s="23"/>
      <c r="G4178" s="23"/>
      <c r="H4178" s="23"/>
      <c r="I4178" s="23" t="s">
        <v>21</v>
      </c>
      <c r="J4178" s="23"/>
      <c r="K4178" s="23"/>
      <c r="L4178" s="23"/>
      <c r="M4178" s="23"/>
      <c r="N4178" s="23"/>
      <c r="O4178" s="23"/>
      <c r="P4178" s="94"/>
    </row>
    <row r="4179" spans="1:16" x14ac:dyDescent="0.2">
      <c r="A4179" s="33"/>
      <c r="B4179" s="34"/>
      <c r="C4179" s="35"/>
      <c r="D4179" s="23"/>
      <c r="E4179" s="23"/>
      <c r="F4179" s="23"/>
      <c r="G4179" s="23"/>
      <c r="H4179" s="23"/>
      <c r="I4179" s="23" t="s">
        <v>21</v>
      </c>
      <c r="J4179" s="23"/>
      <c r="K4179" s="23"/>
      <c r="L4179" s="23"/>
      <c r="M4179" s="23"/>
      <c r="N4179" s="23"/>
      <c r="O4179" s="23"/>
      <c r="P4179" s="94"/>
    </row>
    <row r="4180" spans="1:16" x14ac:dyDescent="0.2">
      <c r="A4180" s="33"/>
      <c r="B4180" s="34"/>
      <c r="C4180" s="35"/>
      <c r="D4180" s="23"/>
      <c r="E4180" s="23"/>
      <c r="F4180" s="23"/>
      <c r="G4180" s="23"/>
      <c r="H4180" s="23"/>
      <c r="I4180" s="23" t="s">
        <v>21</v>
      </c>
      <c r="J4180" s="23"/>
      <c r="K4180" s="23"/>
      <c r="L4180" s="23"/>
      <c r="M4180" s="23"/>
      <c r="N4180" s="23"/>
      <c r="O4180" s="23"/>
      <c r="P4180" s="94"/>
    </row>
    <row r="4181" spans="1:16" x14ac:dyDescent="0.2">
      <c r="A4181" s="33"/>
      <c r="B4181" s="34"/>
      <c r="C4181" s="35"/>
      <c r="D4181" s="23"/>
      <c r="E4181" s="23"/>
      <c r="F4181" s="23"/>
      <c r="G4181" s="23"/>
      <c r="H4181" s="23"/>
      <c r="I4181" s="23" t="s">
        <v>21</v>
      </c>
      <c r="J4181" s="23"/>
      <c r="K4181" s="23"/>
      <c r="L4181" s="23"/>
      <c r="M4181" s="23"/>
      <c r="N4181" s="23"/>
      <c r="O4181" s="23"/>
      <c r="P4181" s="94"/>
    </row>
    <row r="4182" spans="1:16" x14ac:dyDescent="0.2">
      <c r="A4182" s="33"/>
      <c r="B4182" s="34"/>
      <c r="C4182" s="35"/>
      <c r="D4182" s="23"/>
      <c r="E4182" s="23"/>
      <c r="F4182" s="23"/>
      <c r="G4182" s="23"/>
      <c r="H4182" s="23"/>
      <c r="I4182" s="23" t="s">
        <v>21</v>
      </c>
      <c r="J4182" s="23"/>
      <c r="K4182" s="23"/>
      <c r="L4182" s="23"/>
      <c r="M4182" s="23"/>
      <c r="N4182" s="23"/>
      <c r="O4182" s="23"/>
      <c r="P4182" s="94"/>
    </row>
    <row r="4183" spans="1:16" x14ac:dyDescent="0.2">
      <c r="A4183" s="33"/>
      <c r="B4183" s="34"/>
      <c r="C4183" s="35"/>
      <c r="D4183" s="23"/>
      <c r="E4183" s="23"/>
      <c r="F4183" s="23"/>
      <c r="G4183" s="23"/>
      <c r="H4183" s="23"/>
      <c r="I4183" s="23" t="s">
        <v>21</v>
      </c>
      <c r="J4183" s="23"/>
      <c r="K4183" s="23"/>
      <c r="L4183" s="23"/>
      <c r="M4183" s="23"/>
      <c r="N4183" s="23"/>
      <c r="O4183" s="23"/>
      <c r="P4183" s="94"/>
    </row>
    <row r="4184" spans="1:16" x14ac:dyDescent="0.2">
      <c r="A4184" s="33"/>
      <c r="B4184" s="34"/>
      <c r="C4184" s="35"/>
      <c r="D4184" s="23"/>
      <c r="E4184" s="23"/>
      <c r="F4184" s="23"/>
      <c r="G4184" s="23"/>
      <c r="H4184" s="23"/>
      <c r="I4184" s="23" t="s">
        <v>21</v>
      </c>
      <c r="J4184" s="23"/>
      <c r="K4184" s="23"/>
      <c r="L4184" s="23"/>
      <c r="M4184" s="23"/>
      <c r="N4184" s="23"/>
      <c r="O4184" s="23"/>
      <c r="P4184" s="94"/>
    </row>
    <row r="4185" spans="1:16" x14ac:dyDescent="0.2">
      <c r="A4185" s="33"/>
      <c r="B4185" s="34"/>
      <c r="C4185" s="35"/>
      <c r="D4185" s="23"/>
      <c r="E4185" s="23"/>
      <c r="F4185" s="23"/>
      <c r="G4185" s="23"/>
      <c r="H4185" s="23"/>
      <c r="I4185" s="23" t="s">
        <v>21</v>
      </c>
      <c r="J4185" s="23"/>
      <c r="K4185" s="23"/>
      <c r="L4185" s="23"/>
      <c r="M4185" s="23"/>
      <c r="N4185" s="23"/>
      <c r="O4185" s="23"/>
      <c r="P4185" s="94"/>
    </row>
    <row r="4186" spans="1:16" x14ac:dyDescent="0.2">
      <c r="A4186" s="33"/>
      <c r="B4186" s="34"/>
      <c r="C4186" s="35"/>
      <c r="D4186" s="23"/>
      <c r="E4186" s="23"/>
      <c r="F4186" s="23"/>
      <c r="G4186" s="23"/>
      <c r="H4186" s="23"/>
      <c r="I4186" s="23" t="s">
        <v>21</v>
      </c>
      <c r="J4186" s="23"/>
      <c r="K4186" s="23"/>
      <c r="L4186" s="23"/>
      <c r="M4186" s="23"/>
      <c r="N4186" s="23"/>
      <c r="O4186" s="23"/>
      <c r="P4186" s="94"/>
    </row>
    <row r="4187" spans="1:16" x14ac:dyDescent="0.2">
      <c r="A4187" s="33"/>
      <c r="B4187" s="34"/>
      <c r="C4187" s="35"/>
      <c r="D4187" s="23"/>
      <c r="E4187" s="23"/>
      <c r="F4187" s="23"/>
      <c r="G4187" s="23"/>
      <c r="H4187" s="23"/>
      <c r="I4187" s="23" t="s">
        <v>21</v>
      </c>
      <c r="J4187" s="23"/>
      <c r="K4187" s="23"/>
      <c r="L4187" s="23"/>
      <c r="M4187" s="23"/>
      <c r="N4187" s="23"/>
      <c r="O4187" s="23"/>
      <c r="P4187" s="94"/>
    </row>
    <row r="4188" spans="1:16" x14ac:dyDescent="0.2">
      <c r="A4188" s="33"/>
      <c r="B4188" s="34"/>
      <c r="C4188" s="35"/>
      <c r="D4188" s="23"/>
      <c r="E4188" s="23"/>
      <c r="F4188" s="23"/>
      <c r="G4188" s="23"/>
      <c r="H4188" s="23"/>
      <c r="I4188" s="23" t="s">
        <v>21</v>
      </c>
      <c r="J4188" s="23"/>
      <c r="K4188" s="23"/>
      <c r="L4188" s="23"/>
      <c r="M4188" s="23"/>
      <c r="N4188" s="23"/>
      <c r="O4188" s="23"/>
      <c r="P4188" s="94"/>
    </row>
    <row r="4189" spans="1:16" x14ac:dyDescent="0.2">
      <c r="A4189" s="33"/>
      <c r="B4189" s="34"/>
      <c r="C4189" s="35"/>
      <c r="D4189" s="23"/>
      <c r="E4189" s="23"/>
      <c r="F4189" s="23"/>
      <c r="G4189" s="23"/>
      <c r="H4189" s="23"/>
      <c r="I4189" s="23" t="s">
        <v>21</v>
      </c>
      <c r="J4189" s="23"/>
      <c r="K4189" s="23"/>
      <c r="L4189" s="23"/>
      <c r="M4189" s="23"/>
      <c r="N4189" s="23"/>
      <c r="O4189" s="23"/>
      <c r="P4189" s="94"/>
    </row>
    <row r="4190" spans="1:16" x14ac:dyDescent="0.2">
      <c r="A4190" s="33"/>
      <c r="B4190" s="34"/>
      <c r="C4190" s="35"/>
      <c r="D4190" s="23"/>
      <c r="E4190" s="23"/>
      <c r="F4190" s="23"/>
      <c r="G4190" s="23"/>
      <c r="H4190" s="23"/>
      <c r="I4190" s="23" t="s">
        <v>21</v>
      </c>
      <c r="J4190" s="23"/>
      <c r="K4190" s="23"/>
      <c r="L4190" s="23"/>
      <c r="M4190" s="23"/>
      <c r="N4190" s="23"/>
      <c r="O4190" s="23"/>
      <c r="P4190" s="94"/>
    </row>
    <row r="4191" spans="1:16" x14ac:dyDescent="0.2">
      <c r="A4191" s="33"/>
      <c r="B4191" s="34"/>
      <c r="C4191" s="35"/>
      <c r="D4191" s="23"/>
      <c r="E4191" s="23"/>
      <c r="F4191" s="23"/>
      <c r="G4191" s="23"/>
      <c r="H4191" s="23"/>
      <c r="I4191" s="23" t="s">
        <v>21</v>
      </c>
      <c r="J4191" s="23"/>
      <c r="K4191" s="23"/>
      <c r="L4191" s="23"/>
      <c r="M4191" s="23"/>
      <c r="N4191" s="23"/>
      <c r="O4191" s="23"/>
      <c r="P4191" s="94"/>
    </row>
    <row r="4192" spans="1:16" x14ac:dyDescent="0.2">
      <c r="A4192" s="33"/>
      <c r="B4192" s="34"/>
      <c r="C4192" s="35"/>
      <c r="D4192" s="23"/>
      <c r="E4192" s="23"/>
      <c r="F4192" s="23"/>
      <c r="G4192" s="23"/>
      <c r="H4192" s="23"/>
      <c r="I4192" s="23" t="s">
        <v>21</v>
      </c>
      <c r="J4192" s="23"/>
      <c r="K4192" s="23"/>
      <c r="L4192" s="23"/>
      <c r="M4192" s="23"/>
      <c r="N4192" s="23"/>
      <c r="O4192" s="23"/>
      <c r="P4192" s="94"/>
    </row>
    <row r="4193" spans="1:16" x14ac:dyDescent="0.2">
      <c r="A4193" s="33"/>
      <c r="B4193" s="34"/>
      <c r="C4193" s="35"/>
      <c r="D4193" s="23"/>
      <c r="E4193" s="23"/>
      <c r="F4193" s="23"/>
      <c r="G4193" s="23"/>
      <c r="H4193" s="23"/>
      <c r="I4193" s="23" t="s">
        <v>21</v>
      </c>
      <c r="J4193" s="23"/>
      <c r="K4193" s="23"/>
      <c r="L4193" s="23"/>
      <c r="M4193" s="23"/>
      <c r="N4193" s="23"/>
      <c r="O4193" s="23"/>
      <c r="P4193" s="94"/>
    </row>
    <row r="4194" spans="1:16" x14ac:dyDescent="0.2">
      <c r="A4194" s="33"/>
      <c r="B4194" s="34"/>
      <c r="C4194" s="35"/>
      <c r="D4194" s="23"/>
      <c r="E4194" s="23"/>
      <c r="F4194" s="23"/>
      <c r="G4194" s="23"/>
      <c r="H4194" s="23"/>
      <c r="I4194" s="23" t="s">
        <v>21</v>
      </c>
      <c r="J4194" s="23"/>
      <c r="K4194" s="23"/>
      <c r="L4194" s="23"/>
      <c r="M4194" s="23"/>
      <c r="N4194" s="23"/>
      <c r="O4194" s="23"/>
      <c r="P4194" s="94"/>
    </row>
    <row r="4195" spans="1:16" x14ac:dyDescent="0.2">
      <c r="A4195" s="33"/>
      <c r="B4195" s="34"/>
      <c r="C4195" s="35"/>
      <c r="D4195" s="23"/>
      <c r="E4195" s="23"/>
      <c r="F4195" s="23"/>
      <c r="G4195" s="23"/>
      <c r="H4195" s="23"/>
      <c r="I4195" s="23" t="s">
        <v>21</v>
      </c>
      <c r="J4195" s="23"/>
      <c r="K4195" s="23"/>
      <c r="L4195" s="23"/>
      <c r="M4195" s="23"/>
      <c r="N4195" s="23"/>
      <c r="O4195" s="23"/>
      <c r="P4195" s="94"/>
    </row>
    <row r="4196" spans="1:16" x14ac:dyDescent="0.2">
      <c r="A4196" s="33"/>
      <c r="B4196" s="34"/>
      <c r="C4196" s="35"/>
      <c r="D4196" s="23"/>
      <c r="E4196" s="23"/>
      <c r="F4196" s="23"/>
      <c r="G4196" s="23"/>
      <c r="H4196" s="23"/>
      <c r="I4196" s="23" t="s">
        <v>21</v>
      </c>
      <c r="J4196" s="23"/>
      <c r="K4196" s="23"/>
      <c r="L4196" s="23"/>
      <c r="M4196" s="23"/>
      <c r="N4196" s="23"/>
      <c r="O4196" s="23"/>
      <c r="P4196" s="94"/>
    </row>
    <row r="4197" spans="1:16" x14ac:dyDescent="0.2">
      <c r="A4197" s="33"/>
      <c r="B4197" s="34"/>
      <c r="C4197" s="35"/>
      <c r="D4197" s="23"/>
      <c r="E4197" s="23"/>
      <c r="F4197" s="23"/>
      <c r="G4197" s="23"/>
      <c r="H4197" s="23"/>
      <c r="I4197" s="23" t="s">
        <v>21</v>
      </c>
      <c r="J4197" s="23"/>
      <c r="K4197" s="23"/>
      <c r="L4197" s="23"/>
      <c r="M4197" s="23"/>
      <c r="N4197" s="23"/>
      <c r="O4197" s="23"/>
      <c r="P4197" s="94"/>
    </row>
    <row r="4198" spans="1:16" x14ac:dyDescent="0.2">
      <c r="A4198" s="33"/>
      <c r="B4198" s="34"/>
      <c r="C4198" s="35"/>
      <c r="D4198" s="23"/>
      <c r="E4198" s="23"/>
      <c r="F4198" s="23"/>
      <c r="G4198" s="23"/>
      <c r="H4198" s="23"/>
      <c r="I4198" s="23" t="s">
        <v>21</v>
      </c>
      <c r="J4198" s="23"/>
      <c r="K4198" s="23"/>
      <c r="L4198" s="23"/>
      <c r="M4198" s="23"/>
      <c r="N4198" s="23"/>
      <c r="O4198" s="23"/>
      <c r="P4198" s="94"/>
    </row>
    <row r="4199" spans="1:16" x14ac:dyDescent="0.2">
      <c r="A4199" s="33"/>
      <c r="B4199" s="34"/>
      <c r="C4199" s="35"/>
      <c r="D4199" s="23"/>
      <c r="E4199" s="23"/>
      <c r="F4199" s="23"/>
      <c r="G4199" s="23"/>
      <c r="H4199" s="23"/>
      <c r="I4199" s="23" t="s">
        <v>21</v>
      </c>
      <c r="J4199" s="23"/>
      <c r="K4199" s="23"/>
      <c r="L4199" s="23"/>
      <c r="M4199" s="23"/>
      <c r="N4199" s="23"/>
      <c r="O4199" s="23"/>
      <c r="P4199" s="94"/>
    </row>
    <row r="4200" spans="1:16" x14ac:dyDescent="0.2">
      <c r="A4200" s="33"/>
      <c r="B4200" s="34"/>
      <c r="C4200" s="35"/>
      <c r="D4200" s="23"/>
      <c r="E4200" s="23"/>
      <c r="F4200" s="23"/>
      <c r="G4200" s="23"/>
      <c r="H4200" s="23"/>
      <c r="I4200" s="23" t="s">
        <v>21</v>
      </c>
      <c r="J4200" s="23"/>
      <c r="K4200" s="23"/>
      <c r="L4200" s="23"/>
      <c r="M4200" s="23"/>
      <c r="N4200" s="23"/>
      <c r="O4200" s="23"/>
      <c r="P4200" s="94"/>
    </row>
    <row r="4201" spans="1:16" x14ac:dyDescent="0.2">
      <c r="A4201" s="33"/>
      <c r="B4201" s="34"/>
      <c r="C4201" s="35"/>
      <c r="D4201" s="23"/>
      <c r="E4201" s="23"/>
      <c r="F4201" s="23"/>
      <c r="G4201" s="23"/>
      <c r="H4201" s="23"/>
      <c r="I4201" s="23" t="s">
        <v>21</v>
      </c>
      <c r="J4201" s="23"/>
      <c r="K4201" s="23"/>
      <c r="L4201" s="23"/>
      <c r="M4201" s="23"/>
      <c r="N4201" s="23"/>
      <c r="O4201" s="23"/>
      <c r="P4201" s="94"/>
    </row>
    <row r="4202" spans="1:16" x14ac:dyDescent="0.2">
      <c r="A4202" s="33"/>
      <c r="B4202" s="34"/>
      <c r="C4202" s="35"/>
      <c r="D4202" s="23"/>
      <c r="E4202" s="23"/>
      <c r="F4202" s="23"/>
      <c r="G4202" s="23"/>
      <c r="H4202" s="23"/>
      <c r="I4202" s="23" t="s">
        <v>21</v>
      </c>
      <c r="J4202" s="23"/>
      <c r="K4202" s="23"/>
      <c r="L4202" s="23"/>
      <c r="M4202" s="23"/>
      <c r="N4202" s="23"/>
      <c r="O4202" s="23"/>
      <c r="P4202" s="94"/>
    </row>
    <row r="4203" spans="1:16" x14ac:dyDescent="0.2">
      <c r="A4203" s="33"/>
      <c r="B4203" s="34"/>
      <c r="C4203" s="35"/>
      <c r="D4203" s="23"/>
      <c r="E4203" s="23"/>
      <c r="F4203" s="23"/>
      <c r="G4203" s="23"/>
      <c r="H4203" s="23"/>
      <c r="I4203" s="23" t="s">
        <v>21</v>
      </c>
      <c r="J4203" s="23"/>
      <c r="K4203" s="23"/>
      <c r="L4203" s="23"/>
      <c r="M4203" s="23"/>
      <c r="N4203" s="23"/>
      <c r="O4203" s="23"/>
      <c r="P4203" s="94"/>
    </row>
    <row r="4204" spans="1:16" x14ac:dyDescent="0.2">
      <c r="A4204" s="33"/>
      <c r="B4204" s="34"/>
      <c r="C4204" s="35"/>
      <c r="D4204" s="23"/>
      <c r="E4204" s="23"/>
      <c r="F4204" s="23"/>
      <c r="G4204" s="23"/>
      <c r="H4204" s="23"/>
      <c r="I4204" s="23" t="s">
        <v>21</v>
      </c>
      <c r="J4204" s="23"/>
      <c r="K4204" s="23"/>
      <c r="L4204" s="23"/>
      <c r="M4204" s="23"/>
      <c r="N4204" s="23"/>
      <c r="O4204" s="23"/>
      <c r="P4204" s="94"/>
    </row>
    <row r="4205" spans="1:16" x14ac:dyDescent="0.2">
      <c r="A4205" s="33"/>
      <c r="B4205" s="34"/>
      <c r="C4205" s="35"/>
      <c r="D4205" s="23"/>
      <c r="E4205" s="23"/>
      <c r="F4205" s="23"/>
      <c r="G4205" s="23"/>
      <c r="H4205" s="23"/>
      <c r="I4205" s="23" t="s">
        <v>21</v>
      </c>
      <c r="J4205" s="23"/>
      <c r="K4205" s="23"/>
      <c r="L4205" s="23"/>
      <c r="M4205" s="23"/>
      <c r="N4205" s="23"/>
      <c r="O4205" s="23"/>
      <c r="P4205" s="94"/>
    </row>
    <row r="4206" spans="1:16" x14ac:dyDescent="0.2">
      <c r="A4206" s="33"/>
      <c r="B4206" s="34"/>
      <c r="C4206" s="35"/>
      <c r="D4206" s="23"/>
      <c r="E4206" s="23"/>
      <c r="F4206" s="23"/>
      <c r="G4206" s="23"/>
      <c r="H4206" s="23"/>
      <c r="I4206" s="23" t="s">
        <v>21</v>
      </c>
      <c r="J4206" s="23"/>
      <c r="K4206" s="23"/>
      <c r="L4206" s="23"/>
      <c r="M4206" s="23"/>
      <c r="N4206" s="23"/>
      <c r="O4206" s="23"/>
      <c r="P4206" s="94"/>
    </row>
    <row r="4207" spans="1:16" x14ac:dyDescent="0.2">
      <c r="A4207" s="33"/>
      <c r="B4207" s="34"/>
      <c r="C4207" s="35"/>
      <c r="D4207" s="23"/>
      <c r="E4207" s="23"/>
      <c r="F4207" s="23"/>
      <c r="G4207" s="23"/>
      <c r="H4207" s="23"/>
      <c r="I4207" s="23" t="s">
        <v>21</v>
      </c>
      <c r="J4207" s="23"/>
      <c r="K4207" s="23"/>
      <c r="L4207" s="23"/>
      <c r="M4207" s="23"/>
      <c r="N4207" s="23"/>
      <c r="O4207" s="23"/>
      <c r="P4207" s="94"/>
    </row>
    <row r="4208" spans="1:16" x14ac:dyDescent="0.2">
      <c r="A4208" s="33"/>
      <c r="B4208" s="34"/>
      <c r="C4208" s="35"/>
      <c r="D4208" s="23"/>
      <c r="E4208" s="23"/>
      <c r="F4208" s="23"/>
      <c r="G4208" s="23"/>
      <c r="H4208" s="23"/>
      <c r="I4208" s="23" t="s">
        <v>21</v>
      </c>
      <c r="J4208" s="23"/>
      <c r="K4208" s="23"/>
      <c r="L4208" s="23"/>
      <c r="M4208" s="23"/>
      <c r="N4208" s="23"/>
      <c r="O4208" s="23"/>
      <c r="P4208" s="94"/>
    </row>
    <row r="4209" spans="1:16" x14ac:dyDescent="0.2">
      <c r="A4209" s="33"/>
      <c r="B4209" s="34"/>
      <c r="C4209" s="35"/>
      <c r="D4209" s="23"/>
      <c r="E4209" s="23"/>
      <c r="F4209" s="23"/>
      <c r="G4209" s="23"/>
      <c r="H4209" s="23"/>
      <c r="I4209" s="23" t="s">
        <v>21</v>
      </c>
      <c r="J4209" s="23"/>
      <c r="K4209" s="23"/>
      <c r="L4209" s="23"/>
      <c r="M4209" s="23"/>
      <c r="N4209" s="23"/>
      <c r="O4209" s="23"/>
      <c r="P4209" s="94"/>
    </row>
    <row r="4210" spans="1:16" x14ac:dyDescent="0.2">
      <c r="A4210" s="33"/>
      <c r="B4210" s="34"/>
      <c r="C4210" s="35"/>
      <c r="D4210" s="23"/>
      <c r="E4210" s="23"/>
      <c r="F4210" s="23"/>
      <c r="G4210" s="23"/>
      <c r="H4210" s="23"/>
      <c r="I4210" s="23" t="s">
        <v>21</v>
      </c>
      <c r="J4210" s="23"/>
      <c r="K4210" s="23"/>
      <c r="L4210" s="23"/>
      <c r="M4210" s="23"/>
      <c r="N4210" s="23"/>
      <c r="O4210" s="23"/>
      <c r="P4210" s="94"/>
    </row>
    <row r="4211" spans="1:16" x14ac:dyDescent="0.2">
      <c r="A4211" s="33"/>
      <c r="B4211" s="34"/>
      <c r="C4211" s="35"/>
      <c r="D4211" s="23"/>
      <c r="E4211" s="23"/>
      <c r="F4211" s="23"/>
      <c r="G4211" s="23"/>
      <c r="H4211" s="23"/>
      <c r="I4211" s="23" t="s">
        <v>21</v>
      </c>
      <c r="J4211" s="23"/>
      <c r="K4211" s="23"/>
      <c r="L4211" s="23"/>
      <c r="M4211" s="23"/>
      <c r="N4211" s="23"/>
      <c r="O4211" s="23"/>
      <c r="P4211" s="94"/>
    </row>
    <row r="4212" spans="1:16" x14ac:dyDescent="0.2">
      <c r="A4212" s="33"/>
      <c r="B4212" s="34"/>
      <c r="C4212" s="35"/>
      <c r="D4212" s="23"/>
      <c r="E4212" s="23"/>
      <c r="F4212" s="23"/>
      <c r="G4212" s="23"/>
      <c r="H4212" s="23"/>
      <c r="I4212" s="23" t="s">
        <v>21</v>
      </c>
      <c r="J4212" s="23"/>
      <c r="K4212" s="23"/>
      <c r="L4212" s="23"/>
      <c r="M4212" s="23"/>
      <c r="N4212" s="23"/>
      <c r="O4212" s="23"/>
      <c r="P4212" s="94"/>
    </row>
    <row r="4213" spans="1:16" x14ac:dyDescent="0.2">
      <c r="A4213" s="33"/>
      <c r="B4213" s="34"/>
      <c r="C4213" s="35"/>
      <c r="D4213" s="23"/>
      <c r="E4213" s="23"/>
      <c r="F4213" s="23"/>
      <c r="G4213" s="23"/>
      <c r="H4213" s="23"/>
      <c r="I4213" s="23" t="s">
        <v>21</v>
      </c>
      <c r="J4213" s="23"/>
      <c r="K4213" s="23"/>
      <c r="L4213" s="23"/>
      <c r="M4213" s="23"/>
      <c r="N4213" s="23"/>
      <c r="O4213" s="23"/>
      <c r="P4213" s="94"/>
    </row>
    <row r="4214" spans="1:16" x14ac:dyDescent="0.2">
      <c r="A4214" s="33"/>
      <c r="B4214" s="34"/>
      <c r="C4214" s="35"/>
      <c r="D4214" s="23"/>
      <c r="E4214" s="23"/>
      <c r="F4214" s="23"/>
      <c r="G4214" s="23"/>
      <c r="H4214" s="23"/>
      <c r="I4214" s="23" t="s">
        <v>21</v>
      </c>
      <c r="J4214" s="23"/>
      <c r="K4214" s="23"/>
      <c r="L4214" s="23"/>
      <c r="M4214" s="23"/>
      <c r="N4214" s="23"/>
      <c r="O4214" s="23"/>
      <c r="P4214" s="94"/>
    </row>
    <row r="4215" spans="1:16" x14ac:dyDescent="0.2">
      <c r="A4215" s="33"/>
      <c r="B4215" s="34"/>
      <c r="C4215" s="35"/>
      <c r="D4215" s="23"/>
      <c r="E4215" s="23"/>
      <c r="F4215" s="23"/>
      <c r="G4215" s="23"/>
      <c r="H4215" s="23"/>
      <c r="I4215" s="23" t="s">
        <v>21</v>
      </c>
      <c r="J4215" s="23"/>
      <c r="K4215" s="23"/>
      <c r="L4215" s="23"/>
      <c r="M4215" s="23"/>
      <c r="N4215" s="23"/>
      <c r="O4215" s="23"/>
      <c r="P4215" s="94"/>
    </row>
    <row r="4216" spans="1:16" x14ac:dyDescent="0.2">
      <c r="A4216" s="33"/>
      <c r="B4216" s="34"/>
      <c r="C4216" s="35"/>
      <c r="D4216" s="23"/>
      <c r="E4216" s="23"/>
      <c r="F4216" s="23"/>
      <c r="G4216" s="23"/>
      <c r="H4216" s="23"/>
      <c r="I4216" s="23" t="s">
        <v>21</v>
      </c>
      <c r="J4216" s="23"/>
      <c r="K4216" s="23"/>
      <c r="L4216" s="23"/>
      <c r="M4216" s="23"/>
      <c r="N4216" s="23"/>
      <c r="O4216" s="23"/>
      <c r="P4216" s="94"/>
    </row>
    <row r="4217" spans="1:16" x14ac:dyDescent="0.2">
      <c r="A4217" s="33"/>
      <c r="B4217" s="34"/>
      <c r="C4217" s="35"/>
      <c r="D4217" s="23"/>
      <c r="E4217" s="23"/>
      <c r="F4217" s="23"/>
      <c r="G4217" s="23"/>
      <c r="H4217" s="23"/>
      <c r="I4217" s="23" t="s">
        <v>21</v>
      </c>
      <c r="J4217" s="23"/>
      <c r="K4217" s="23"/>
      <c r="L4217" s="23"/>
      <c r="M4217" s="23"/>
      <c r="N4217" s="23"/>
      <c r="O4217" s="23"/>
      <c r="P4217" s="94"/>
    </row>
    <row r="4218" spans="1:16" x14ac:dyDescent="0.2">
      <c r="A4218" s="33"/>
      <c r="B4218" s="34"/>
      <c r="C4218" s="35"/>
      <c r="D4218" s="23"/>
      <c r="E4218" s="23"/>
      <c r="F4218" s="23"/>
      <c r="G4218" s="23"/>
      <c r="H4218" s="23"/>
      <c r="I4218" s="23" t="s">
        <v>21</v>
      </c>
      <c r="J4218" s="23"/>
      <c r="K4218" s="23"/>
      <c r="L4218" s="23"/>
      <c r="M4218" s="23"/>
      <c r="N4218" s="23"/>
      <c r="O4218" s="23"/>
      <c r="P4218" s="94"/>
    </row>
    <row r="4219" spans="1:16" x14ac:dyDescent="0.2">
      <c r="A4219" s="33"/>
      <c r="B4219" s="34"/>
      <c r="C4219" s="35"/>
      <c r="D4219" s="23"/>
      <c r="E4219" s="23"/>
      <c r="F4219" s="23"/>
      <c r="G4219" s="23"/>
      <c r="H4219" s="23"/>
      <c r="I4219" s="23" t="s">
        <v>21</v>
      </c>
      <c r="J4219" s="23"/>
      <c r="K4219" s="23"/>
      <c r="L4219" s="23"/>
      <c r="M4219" s="23"/>
      <c r="N4219" s="23"/>
      <c r="O4219" s="23"/>
      <c r="P4219" s="94"/>
    </row>
    <row r="4220" spans="1:16" x14ac:dyDescent="0.2">
      <c r="A4220" s="33"/>
      <c r="B4220" s="34"/>
      <c r="C4220" s="35"/>
      <c r="D4220" s="23"/>
      <c r="E4220" s="23"/>
      <c r="F4220" s="23"/>
      <c r="G4220" s="23"/>
      <c r="H4220" s="23"/>
      <c r="I4220" s="23" t="s">
        <v>21</v>
      </c>
      <c r="J4220" s="23"/>
      <c r="K4220" s="23"/>
      <c r="L4220" s="23"/>
      <c r="M4220" s="23"/>
      <c r="N4220" s="23"/>
      <c r="O4220" s="23"/>
      <c r="P4220" s="94"/>
    </row>
    <row r="4221" spans="1:16" x14ac:dyDescent="0.2">
      <c r="A4221" s="33"/>
      <c r="B4221" s="34"/>
      <c r="C4221" s="35"/>
      <c r="D4221" s="23"/>
      <c r="E4221" s="23"/>
      <c r="F4221" s="23"/>
      <c r="G4221" s="23"/>
      <c r="H4221" s="23"/>
      <c r="I4221" s="23" t="s">
        <v>21</v>
      </c>
      <c r="J4221" s="23"/>
      <c r="K4221" s="23"/>
      <c r="L4221" s="23"/>
      <c r="M4221" s="23"/>
      <c r="N4221" s="23"/>
      <c r="O4221" s="23"/>
      <c r="P4221" s="94"/>
    </row>
    <row r="4222" spans="1:16" x14ac:dyDescent="0.2">
      <c r="A4222" s="33"/>
      <c r="B4222" s="34"/>
      <c r="C4222" s="35"/>
      <c r="D4222" s="23"/>
      <c r="E4222" s="23"/>
      <c r="F4222" s="23"/>
      <c r="G4222" s="23"/>
      <c r="H4222" s="23"/>
      <c r="I4222" s="23" t="s">
        <v>21</v>
      </c>
      <c r="J4222" s="23"/>
      <c r="K4222" s="23"/>
      <c r="L4222" s="23"/>
      <c r="M4222" s="23"/>
      <c r="N4222" s="23"/>
      <c r="O4222" s="23"/>
      <c r="P4222" s="94"/>
    </row>
    <row r="4223" spans="1:16" x14ac:dyDescent="0.2">
      <c r="A4223" s="33"/>
      <c r="B4223" s="34"/>
      <c r="C4223" s="35"/>
      <c r="D4223" s="23"/>
      <c r="E4223" s="23"/>
      <c r="F4223" s="23"/>
      <c r="G4223" s="23"/>
      <c r="H4223" s="23"/>
      <c r="I4223" s="23" t="s">
        <v>21</v>
      </c>
      <c r="J4223" s="23"/>
      <c r="K4223" s="23"/>
      <c r="L4223" s="23"/>
      <c r="M4223" s="23"/>
      <c r="N4223" s="23"/>
      <c r="O4223" s="23"/>
      <c r="P4223" s="94"/>
    </row>
    <row r="4224" spans="1:16" x14ac:dyDescent="0.2">
      <c r="A4224" s="33"/>
      <c r="B4224" s="34"/>
      <c r="C4224" s="35"/>
      <c r="D4224" s="23"/>
      <c r="E4224" s="23"/>
      <c r="F4224" s="23"/>
      <c r="G4224" s="23"/>
      <c r="H4224" s="23"/>
      <c r="I4224" s="23" t="s">
        <v>21</v>
      </c>
      <c r="J4224" s="23"/>
      <c r="K4224" s="23"/>
      <c r="L4224" s="23"/>
      <c r="M4224" s="23"/>
      <c r="N4224" s="23"/>
      <c r="O4224" s="23"/>
      <c r="P4224" s="94"/>
    </row>
    <row r="4225" spans="1:16" x14ac:dyDescent="0.2">
      <c r="A4225" s="33"/>
      <c r="B4225" s="34"/>
      <c r="C4225" s="35"/>
      <c r="D4225" s="23"/>
      <c r="E4225" s="23"/>
      <c r="F4225" s="23"/>
      <c r="G4225" s="23"/>
      <c r="H4225" s="23"/>
      <c r="I4225" s="23" t="s">
        <v>21</v>
      </c>
      <c r="J4225" s="23"/>
      <c r="K4225" s="23"/>
      <c r="L4225" s="23"/>
      <c r="M4225" s="23"/>
      <c r="N4225" s="23"/>
      <c r="O4225" s="23"/>
      <c r="P4225" s="94"/>
    </row>
    <row r="4226" spans="1:16" x14ac:dyDescent="0.2">
      <c r="A4226" s="33"/>
      <c r="B4226" s="34"/>
      <c r="C4226" s="35"/>
      <c r="D4226" s="23"/>
      <c r="E4226" s="23"/>
      <c r="F4226" s="23"/>
      <c r="G4226" s="23"/>
      <c r="H4226" s="23"/>
      <c r="I4226" s="23" t="s">
        <v>21</v>
      </c>
      <c r="J4226" s="23"/>
      <c r="K4226" s="23"/>
      <c r="L4226" s="23"/>
      <c r="M4226" s="23"/>
      <c r="N4226" s="23"/>
      <c r="O4226" s="23"/>
      <c r="P4226" s="94"/>
    </row>
    <row r="4227" spans="1:16" x14ac:dyDescent="0.2">
      <c r="A4227" s="33"/>
      <c r="B4227" s="34"/>
      <c r="C4227" s="35"/>
      <c r="D4227" s="23"/>
      <c r="E4227" s="23"/>
      <c r="F4227" s="23"/>
      <c r="G4227" s="23"/>
      <c r="H4227" s="23"/>
      <c r="I4227" s="23" t="s">
        <v>21</v>
      </c>
      <c r="J4227" s="23"/>
      <c r="K4227" s="23"/>
      <c r="L4227" s="23"/>
      <c r="M4227" s="23"/>
      <c r="N4227" s="23"/>
      <c r="O4227" s="23"/>
      <c r="P4227" s="94"/>
    </row>
    <row r="4228" spans="1:16" x14ac:dyDescent="0.2">
      <c r="A4228" s="33"/>
      <c r="B4228" s="34"/>
      <c r="C4228" s="35"/>
      <c r="D4228" s="23"/>
      <c r="E4228" s="23"/>
      <c r="F4228" s="23"/>
      <c r="G4228" s="23"/>
      <c r="H4228" s="23"/>
      <c r="I4228" s="23" t="s">
        <v>21</v>
      </c>
      <c r="J4228" s="23"/>
      <c r="K4228" s="23"/>
      <c r="L4228" s="23"/>
      <c r="M4228" s="23"/>
      <c r="N4228" s="23"/>
      <c r="O4228" s="23"/>
      <c r="P4228" s="94"/>
    </row>
    <row r="4229" spans="1:16" x14ac:dyDescent="0.2">
      <c r="A4229" s="33"/>
      <c r="B4229" s="34"/>
      <c r="C4229" s="35"/>
      <c r="D4229" s="23"/>
      <c r="E4229" s="23"/>
      <c r="F4229" s="23"/>
      <c r="G4229" s="23"/>
      <c r="H4229" s="23"/>
      <c r="I4229" s="23" t="s">
        <v>21</v>
      </c>
      <c r="J4229" s="23"/>
      <c r="K4229" s="23"/>
      <c r="L4229" s="23"/>
      <c r="M4229" s="23"/>
      <c r="N4229" s="23"/>
      <c r="O4229" s="23"/>
      <c r="P4229" s="94"/>
    </row>
    <row r="4230" spans="1:16" x14ac:dyDescent="0.2">
      <c r="A4230" s="33"/>
      <c r="B4230" s="34"/>
      <c r="C4230" s="35"/>
      <c r="D4230" s="23"/>
      <c r="E4230" s="23"/>
      <c r="F4230" s="23"/>
      <c r="G4230" s="23"/>
      <c r="H4230" s="23"/>
      <c r="I4230" s="23" t="s">
        <v>21</v>
      </c>
      <c r="J4230" s="23"/>
      <c r="K4230" s="23"/>
      <c r="L4230" s="23"/>
      <c r="M4230" s="23"/>
      <c r="N4230" s="23"/>
      <c r="O4230" s="23"/>
      <c r="P4230" s="94"/>
    </row>
    <row r="4231" spans="1:16" x14ac:dyDescent="0.2">
      <c r="A4231" s="33"/>
      <c r="B4231" s="34"/>
      <c r="C4231" s="35"/>
      <c r="D4231" s="23"/>
      <c r="E4231" s="23"/>
      <c r="F4231" s="23"/>
      <c r="G4231" s="23"/>
      <c r="H4231" s="23"/>
      <c r="I4231" s="23" t="s">
        <v>21</v>
      </c>
      <c r="J4231" s="23"/>
      <c r="K4231" s="23"/>
      <c r="L4231" s="23"/>
      <c r="M4231" s="23"/>
      <c r="N4231" s="23"/>
      <c r="O4231" s="23"/>
      <c r="P4231" s="94"/>
    </row>
    <row r="4232" spans="1:16" x14ac:dyDescent="0.2">
      <c r="A4232" s="33"/>
      <c r="B4232" s="34"/>
      <c r="C4232" s="35"/>
      <c r="D4232" s="23"/>
      <c r="E4232" s="23"/>
      <c r="F4232" s="23"/>
      <c r="G4232" s="23"/>
      <c r="H4232" s="23"/>
      <c r="I4232" s="23" t="s">
        <v>21</v>
      </c>
      <c r="J4232" s="23"/>
      <c r="K4232" s="23"/>
      <c r="L4232" s="23"/>
      <c r="M4232" s="23"/>
      <c r="N4232" s="23"/>
      <c r="O4232" s="23"/>
      <c r="P4232" s="94"/>
    </row>
    <row r="4233" spans="1:16" x14ac:dyDescent="0.2">
      <c r="A4233" s="33"/>
      <c r="B4233" s="34"/>
      <c r="C4233" s="35"/>
      <c r="D4233" s="23"/>
      <c r="E4233" s="23"/>
      <c r="F4233" s="23"/>
      <c r="G4233" s="23"/>
      <c r="H4233" s="23"/>
      <c r="I4233" s="23" t="s">
        <v>21</v>
      </c>
      <c r="J4233" s="23"/>
      <c r="K4233" s="23"/>
      <c r="L4233" s="23"/>
      <c r="M4233" s="23"/>
      <c r="N4233" s="23"/>
      <c r="O4233" s="23"/>
      <c r="P4233" s="94"/>
    </row>
    <row r="4234" spans="1:16" x14ac:dyDescent="0.2">
      <c r="A4234" s="33"/>
      <c r="B4234" s="34"/>
      <c r="C4234" s="35"/>
      <c r="D4234" s="23"/>
      <c r="E4234" s="23"/>
      <c r="F4234" s="23"/>
      <c r="G4234" s="23"/>
      <c r="H4234" s="23"/>
      <c r="I4234" s="23" t="s">
        <v>21</v>
      </c>
      <c r="J4234" s="23"/>
      <c r="K4234" s="23"/>
      <c r="L4234" s="23"/>
      <c r="M4234" s="23"/>
      <c r="N4234" s="23"/>
      <c r="O4234" s="23"/>
      <c r="P4234" s="94"/>
    </row>
    <row r="4235" spans="1:16" x14ac:dyDescent="0.2">
      <c r="A4235" s="33"/>
      <c r="B4235" s="34"/>
      <c r="C4235" s="35"/>
      <c r="D4235" s="23"/>
      <c r="E4235" s="23"/>
      <c r="F4235" s="23"/>
      <c r="G4235" s="23"/>
      <c r="H4235" s="23"/>
      <c r="I4235" s="23" t="s">
        <v>21</v>
      </c>
      <c r="J4235" s="23"/>
      <c r="K4235" s="23"/>
      <c r="L4235" s="23"/>
      <c r="M4235" s="23"/>
      <c r="N4235" s="23"/>
      <c r="O4235" s="23"/>
      <c r="P4235" s="94"/>
    </row>
    <row r="4236" spans="1:16" x14ac:dyDescent="0.2">
      <c r="A4236" s="33"/>
      <c r="B4236" s="34"/>
      <c r="C4236" s="35"/>
      <c r="D4236" s="23"/>
      <c r="E4236" s="23"/>
      <c r="F4236" s="23"/>
      <c r="G4236" s="23"/>
      <c r="H4236" s="23"/>
      <c r="I4236" s="23" t="s">
        <v>21</v>
      </c>
      <c r="J4236" s="23"/>
      <c r="K4236" s="23"/>
      <c r="L4236" s="23"/>
      <c r="M4236" s="23"/>
      <c r="N4236" s="23"/>
      <c r="O4236" s="23"/>
      <c r="P4236" s="94"/>
    </row>
    <row r="4237" spans="1:16" x14ac:dyDescent="0.2">
      <c r="A4237" s="33"/>
      <c r="B4237" s="34"/>
      <c r="C4237" s="35"/>
      <c r="D4237" s="23"/>
      <c r="E4237" s="23"/>
      <c r="F4237" s="23"/>
      <c r="G4237" s="23"/>
      <c r="H4237" s="23"/>
      <c r="I4237" s="23" t="s">
        <v>21</v>
      </c>
      <c r="J4237" s="23"/>
      <c r="K4237" s="23"/>
      <c r="L4237" s="23"/>
      <c r="M4237" s="23"/>
      <c r="N4237" s="23"/>
      <c r="O4237" s="23"/>
      <c r="P4237" s="94"/>
    </row>
    <row r="4238" spans="1:16" x14ac:dyDescent="0.2">
      <c r="A4238" s="33"/>
      <c r="B4238" s="34"/>
      <c r="C4238" s="35"/>
      <c r="D4238" s="23"/>
      <c r="E4238" s="23"/>
      <c r="F4238" s="23"/>
      <c r="G4238" s="23"/>
      <c r="H4238" s="23"/>
      <c r="I4238" s="23" t="s">
        <v>21</v>
      </c>
      <c r="J4238" s="23"/>
      <c r="K4238" s="23"/>
      <c r="L4238" s="23"/>
      <c r="M4238" s="23"/>
      <c r="N4238" s="23"/>
      <c r="O4238" s="23"/>
      <c r="P4238" s="94"/>
    </row>
    <row r="4239" spans="1:16" x14ac:dyDescent="0.2">
      <c r="A4239" s="33"/>
      <c r="B4239" s="34"/>
      <c r="C4239" s="35"/>
      <c r="D4239" s="23"/>
      <c r="E4239" s="23"/>
      <c r="F4239" s="23"/>
      <c r="G4239" s="23"/>
      <c r="H4239" s="23"/>
      <c r="I4239" s="23" t="s">
        <v>21</v>
      </c>
      <c r="J4239" s="23"/>
      <c r="K4239" s="23"/>
      <c r="L4239" s="23"/>
      <c r="M4239" s="23"/>
      <c r="N4239" s="23"/>
      <c r="O4239" s="23"/>
      <c r="P4239" s="94"/>
    </row>
    <row r="4240" spans="1:16" x14ac:dyDescent="0.2">
      <c r="A4240" s="33"/>
      <c r="B4240" s="34"/>
      <c r="C4240" s="35"/>
      <c r="D4240" s="23"/>
      <c r="E4240" s="23"/>
      <c r="F4240" s="23"/>
      <c r="G4240" s="23"/>
      <c r="H4240" s="23"/>
      <c r="I4240" s="23" t="s">
        <v>21</v>
      </c>
      <c r="J4240" s="23"/>
      <c r="K4240" s="23"/>
      <c r="L4240" s="23"/>
      <c r="M4240" s="23"/>
      <c r="N4240" s="23"/>
      <c r="O4240" s="23"/>
      <c r="P4240" s="94"/>
    </row>
    <row r="4241" spans="1:16" x14ac:dyDescent="0.2">
      <c r="A4241" s="33"/>
      <c r="B4241" s="34"/>
      <c r="C4241" s="35"/>
      <c r="D4241" s="23"/>
      <c r="E4241" s="23"/>
      <c r="F4241" s="23"/>
      <c r="G4241" s="23"/>
      <c r="H4241" s="23"/>
      <c r="I4241" s="23" t="s">
        <v>21</v>
      </c>
      <c r="J4241" s="23"/>
      <c r="K4241" s="23"/>
      <c r="L4241" s="23"/>
      <c r="M4241" s="23"/>
      <c r="N4241" s="23"/>
      <c r="O4241" s="23"/>
      <c r="P4241" s="94"/>
    </row>
    <row r="4242" spans="1:16" x14ac:dyDescent="0.2">
      <c r="A4242" s="33"/>
      <c r="B4242" s="34"/>
      <c r="C4242" s="35"/>
      <c r="D4242" s="23"/>
      <c r="E4242" s="23"/>
      <c r="F4242" s="23"/>
      <c r="G4242" s="23"/>
      <c r="H4242" s="23"/>
      <c r="I4242" s="23" t="s">
        <v>21</v>
      </c>
      <c r="J4242" s="23"/>
      <c r="K4242" s="23"/>
      <c r="L4242" s="23"/>
      <c r="M4242" s="23"/>
      <c r="N4242" s="23"/>
      <c r="O4242" s="23"/>
      <c r="P4242" s="94"/>
    </row>
    <row r="4243" spans="1:16" x14ac:dyDescent="0.2">
      <c r="A4243" s="33"/>
      <c r="B4243" s="34"/>
      <c r="C4243" s="35"/>
      <c r="D4243" s="23"/>
      <c r="E4243" s="23"/>
      <c r="F4243" s="23"/>
      <c r="G4243" s="23"/>
      <c r="H4243" s="23"/>
      <c r="I4243" s="23" t="s">
        <v>21</v>
      </c>
      <c r="J4243" s="23"/>
      <c r="K4243" s="23"/>
      <c r="L4243" s="23"/>
      <c r="M4243" s="23"/>
      <c r="N4243" s="23"/>
      <c r="O4243" s="23"/>
      <c r="P4243" s="94"/>
    </row>
    <row r="4244" spans="1:16" x14ac:dyDescent="0.2">
      <c r="A4244" s="33"/>
      <c r="B4244" s="34"/>
      <c r="C4244" s="35"/>
      <c r="D4244" s="23"/>
      <c r="E4244" s="23"/>
      <c r="F4244" s="23"/>
      <c r="G4244" s="23"/>
      <c r="H4244" s="23"/>
      <c r="I4244" s="23" t="s">
        <v>21</v>
      </c>
      <c r="J4244" s="23"/>
      <c r="K4244" s="23"/>
      <c r="L4244" s="23"/>
      <c r="M4244" s="23"/>
      <c r="N4244" s="23"/>
      <c r="O4244" s="23"/>
      <c r="P4244" s="94"/>
    </row>
    <row r="4245" spans="1:16" x14ac:dyDescent="0.2">
      <c r="A4245" s="33"/>
      <c r="B4245" s="34"/>
      <c r="C4245" s="35"/>
      <c r="D4245" s="23"/>
      <c r="E4245" s="23"/>
      <c r="F4245" s="23"/>
      <c r="G4245" s="23"/>
      <c r="H4245" s="23"/>
      <c r="I4245" s="23" t="s">
        <v>21</v>
      </c>
      <c r="J4245" s="23"/>
      <c r="K4245" s="23"/>
      <c r="L4245" s="23"/>
      <c r="M4245" s="23"/>
      <c r="N4245" s="23"/>
      <c r="O4245" s="23"/>
      <c r="P4245" s="94"/>
    </row>
    <row r="4246" spans="1:16" x14ac:dyDescent="0.2">
      <c r="A4246" s="33"/>
      <c r="B4246" s="34"/>
      <c r="C4246" s="35"/>
      <c r="D4246" s="23"/>
      <c r="E4246" s="23"/>
      <c r="F4246" s="23"/>
      <c r="G4246" s="23"/>
      <c r="H4246" s="23"/>
      <c r="I4246" s="23" t="s">
        <v>21</v>
      </c>
      <c r="J4246" s="23"/>
      <c r="K4246" s="23"/>
      <c r="L4246" s="23"/>
      <c r="M4246" s="23"/>
      <c r="N4246" s="23"/>
      <c r="O4246" s="23"/>
      <c r="P4246" s="94"/>
    </row>
    <row r="4247" spans="1:16" x14ac:dyDescent="0.2">
      <c r="A4247" s="33"/>
      <c r="B4247" s="34"/>
      <c r="C4247" s="35"/>
      <c r="D4247" s="23"/>
      <c r="E4247" s="23"/>
      <c r="F4247" s="23"/>
      <c r="G4247" s="23"/>
      <c r="H4247" s="23"/>
      <c r="I4247" s="23" t="s">
        <v>21</v>
      </c>
      <c r="J4247" s="23"/>
      <c r="K4247" s="23"/>
      <c r="L4247" s="23"/>
      <c r="M4247" s="23"/>
      <c r="N4247" s="23"/>
      <c r="O4247" s="23"/>
      <c r="P4247" s="94"/>
    </row>
    <row r="4248" spans="1:16" x14ac:dyDescent="0.2">
      <c r="A4248" s="33"/>
      <c r="B4248" s="34"/>
      <c r="C4248" s="35"/>
      <c r="D4248" s="23"/>
      <c r="E4248" s="23"/>
      <c r="F4248" s="23"/>
      <c r="G4248" s="23"/>
      <c r="H4248" s="23"/>
      <c r="I4248" s="23" t="s">
        <v>21</v>
      </c>
      <c r="J4248" s="23"/>
      <c r="K4248" s="23"/>
      <c r="L4248" s="23"/>
      <c r="M4248" s="23"/>
      <c r="N4248" s="23"/>
      <c r="O4248" s="23"/>
      <c r="P4248" s="94"/>
    </row>
    <row r="4249" spans="1:16" x14ac:dyDescent="0.2">
      <c r="A4249" s="33"/>
      <c r="B4249" s="34"/>
      <c r="C4249" s="35"/>
      <c r="D4249" s="23"/>
      <c r="E4249" s="23"/>
      <c r="F4249" s="23"/>
      <c r="G4249" s="23"/>
      <c r="H4249" s="23"/>
      <c r="I4249" s="23" t="s">
        <v>21</v>
      </c>
      <c r="J4249" s="23"/>
      <c r="K4249" s="23"/>
      <c r="L4249" s="23"/>
      <c r="M4249" s="23"/>
      <c r="N4249" s="23"/>
      <c r="O4249" s="23"/>
      <c r="P4249" s="94"/>
    </row>
    <row r="4250" spans="1:16" x14ac:dyDescent="0.2">
      <c r="A4250" s="33"/>
      <c r="B4250" s="34"/>
      <c r="C4250" s="35"/>
      <c r="D4250" s="23"/>
      <c r="E4250" s="23"/>
      <c r="F4250" s="23"/>
      <c r="G4250" s="23"/>
      <c r="H4250" s="23"/>
      <c r="I4250" s="23" t="s">
        <v>21</v>
      </c>
      <c r="J4250" s="23"/>
      <c r="K4250" s="23"/>
      <c r="L4250" s="23"/>
      <c r="M4250" s="23"/>
      <c r="N4250" s="23"/>
      <c r="O4250" s="23"/>
      <c r="P4250" s="94"/>
    </row>
    <row r="4251" spans="1:16" x14ac:dyDescent="0.2">
      <c r="A4251" s="33"/>
      <c r="B4251" s="34"/>
      <c r="C4251" s="35"/>
      <c r="D4251" s="23"/>
      <c r="E4251" s="23"/>
      <c r="F4251" s="23"/>
      <c r="G4251" s="23"/>
      <c r="H4251" s="23"/>
      <c r="I4251" s="23" t="s">
        <v>21</v>
      </c>
      <c r="J4251" s="23"/>
      <c r="K4251" s="23"/>
      <c r="L4251" s="23"/>
      <c r="M4251" s="23"/>
      <c r="N4251" s="23"/>
      <c r="O4251" s="23"/>
      <c r="P4251" s="94"/>
    </row>
    <row r="4252" spans="1:16" x14ac:dyDescent="0.2">
      <c r="A4252" s="33"/>
      <c r="B4252" s="34"/>
      <c r="C4252" s="35"/>
      <c r="D4252" s="23"/>
      <c r="E4252" s="23"/>
      <c r="F4252" s="23"/>
      <c r="G4252" s="23"/>
      <c r="H4252" s="23"/>
      <c r="I4252" s="23" t="s">
        <v>21</v>
      </c>
      <c r="J4252" s="23"/>
      <c r="K4252" s="23"/>
      <c r="L4252" s="23"/>
      <c r="M4252" s="23"/>
      <c r="N4252" s="23"/>
      <c r="O4252" s="23"/>
      <c r="P4252" s="94"/>
    </row>
    <row r="4253" spans="1:16" x14ac:dyDescent="0.2">
      <c r="A4253" s="33"/>
      <c r="B4253" s="34"/>
      <c r="C4253" s="35"/>
      <c r="D4253" s="23"/>
      <c r="E4253" s="23"/>
      <c r="F4253" s="23"/>
      <c r="G4253" s="23"/>
      <c r="H4253" s="23"/>
      <c r="I4253" s="23" t="s">
        <v>21</v>
      </c>
      <c r="J4253" s="23"/>
      <c r="K4253" s="23"/>
      <c r="L4253" s="23"/>
      <c r="M4253" s="23"/>
      <c r="N4253" s="23"/>
      <c r="O4253" s="23"/>
      <c r="P4253" s="94"/>
    </row>
    <row r="4254" spans="1:16" x14ac:dyDescent="0.2">
      <c r="A4254" s="33"/>
      <c r="B4254" s="34"/>
      <c r="C4254" s="35"/>
      <c r="D4254" s="23"/>
      <c r="E4254" s="23"/>
      <c r="F4254" s="23"/>
      <c r="G4254" s="23"/>
      <c r="H4254" s="23"/>
      <c r="I4254" s="23" t="s">
        <v>21</v>
      </c>
      <c r="J4254" s="23"/>
      <c r="K4254" s="23"/>
      <c r="L4254" s="23"/>
      <c r="M4254" s="23"/>
      <c r="N4254" s="23"/>
      <c r="O4254" s="23"/>
      <c r="P4254" s="94"/>
    </row>
    <row r="4255" spans="1:16" x14ac:dyDescent="0.2">
      <c r="A4255" s="33"/>
      <c r="B4255" s="34"/>
      <c r="C4255" s="35"/>
      <c r="D4255" s="23"/>
      <c r="E4255" s="23"/>
      <c r="F4255" s="23"/>
      <c r="G4255" s="23"/>
      <c r="H4255" s="23"/>
      <c r="I4255" s="23" t="s">
        <v>21</v>
      </c>
      <c r="J4255" s="23"/>
      <c r="K4255" s="23"/>
      <c r="L4255" s="23"/>
      <c r="M4255" s="23"/>
      <c r="N4255" s="23"/>
      <c r="O4255" s="23"/>
      <c r="P4255" s="94"/>
    </row>
    <row r="4256" spans="1:16" x14ac:dyDescent="0.2">
      <c r="A4256" s="33"/>
      <c r="B4256" s="34"/>
      <c r="C4256" s="35"/>
      <c r="D4256" s="23"/>
      <c r="E4256" s="23"/>
      <c r="F4256" s="23"/>
      <c r="G4256" s="23"/>
      <c r="H4256" s="23"/>
      <c r="I4256" s="23" t="s">
        <v>21</v>
      </c>
      <c r="J4256" s="23"/>
      <c r="K4256" s="23"/>
      <c r="L4256" s="23"/>
      <c r="M4256" s="23"/>
      <c r="N4256" s="23"/>
      <c r="O4256" s="23"/>
      <c r="P4256" s="94"/>
    </row>
    <row r="4257" spans="1:16" x14ac:dyDescent="0.2">
      <c r="A4257" s="33"/>
      <c r="B4257" s="34"/>
      <c r="C4257" s="35"/>
      <c r="D4257" s="23"/>
      <c r="E4257" s="23"/>
      <c r="F4257" s="23"/>
      <c r="G4257" s="23"/>
      <c r="H4257" s="23"/>
      <c r="I4257" s="23" t="s">
        <v>21</v>
      </c>
      <c r="J4257" s="23"/>
      <c r="K4257" s="23"/>
      <c r="L4257" s="23"/>
      <c r="M4257" s="23"/>
      <c r="N4257" s="23"/>
      <c r="O4257" s="23"/>
      <c r="P4257" s="94"/>
    </row>
    <row r="4258" spans="1:16" x14ac:dyDescent="0.2">
      <c r="A4258" s="33"/>
      <c r="B4258" s="34"/>
      <c r="C4258" s="35"/>
      <c r="D4258" s="23"/>
      <c r="E4258" s="23"/>
      <c r="F4258" s="23"/>
      <c r="G4258" s="23"/>
      <c r="H4258" s="23"/>
      <c r="I4258" s="23" t="s">
        <v>21</v>
      </c>
      <c r="J4258" s="23"/>
      <c r="K4258" s="23"/>
      <c r="L4258" s="23"/>
      <c r="M4258" s="23"/>
      <c r="N4258" s="23"/>
      <c r="O4258" s="23"/>
      <c r="P4258" s="94"/>
    </row>
    <row r="4259" spans="1:16" x14ac:dyDescent="0.2">
      <c r="A4259" s="33"/>
      <c r="B4259" s="34"/>
      <c r="C4259" s="35"/>
      <c r="D4259" s="23"/>
      <c r="E4259" s="23"/>
      <c r="F4259" s="23"/>
      <c r="G4259" s="23"/>
      <c r="H4259" s="23"/>
      <c r="I4259" s="23" t="s">
        <v>21</v>
      </c>
      <c r="J4259" s="23"/>
      <c r="K4259" s="23"/>
      <c r="L4259" s="23"/>
      <c r="M4259" s="23"/>
      <c r="N4259" s="23"/>
      <c r="O4259" s="23"/>
      <c r="P4259" s="94"/>
    </row>
    <row r="4260" spans="1:16" x14ac:dyDescent="0.2">
      <c r="A4260" s="33"/>
      <c r="B4260" s="34"/>
      <c r="C4260" s="35"/>
      <c r="D4260" s="23"/>
      <c r="E4260" s="23"/>
      <c r="F4260" s="23"/>
      <c r="G4260" s="23"/>
      <c r="H4260" s="23"/>
      <c r="I4260" s="23" t="s">
        <v>21</v>
      </c>
      <c r="J4260" s="23"/>
      <c r="K4260" s="23"/>
      <c r="L4260" s="23"/>
      <c r="M4260" s="23"/>
      <c r="N4260" s="23"/>
      <c r="O4260" s="23"/>
      <c r="P4260" s="94"/>
    </row>
    <row r="4261" spans="1:16" x14ac:dyDescent="0.2">
      <c r="A4261" s="33"/>
      <c r="B4261" s="34"/>
      <c r="C4261" s="35"/>
      <c r="D4261" s="23"/>
      <c r="E4261" s="23"/>
      <c r="F4261" s="23"/>
      <c r="G4261" s="23"/>
      <c r="H4261" s="23"/>
      <c r="I4261" s="23" t="s">
        <v>21</v>
      </c>
      <c r="J4261" s="23"/>
      <c r="K4261" s="23"/>
      <c r="L4261" s="23"/>
      <c r="M4261" s="23"/>
      <c r="N4261" s="23"/>
      <c r="O4261" s="23"/>
      <c r="P4261" s="94"/>
    </row>
    <row r="4262" spans="1:16" x14ac:dyDescent="0.2">
      <c r="A4262" s="33"/>
      <c r="B4262" s="34"/>
      <c r="C4262" s="35"/>
      <c r="D4262" s="23"/>
      <c r="E4262" s="23"/>
      <c r="F4262" s="23"/>
      <c r="G4262" s="23"/>
      <c r="H4262" s="23"/>
      <c r="I4262" s="23" t="s">
        <v>21</v>
      </c>
      <c r="J4262" s="23"/>
      <c r="K4262" s="23"/>
      <c r="L4262" s="23"/>
      <c r="M4262" s="23"/>
      <c r="N4262" s="23"/>
      <c r="O4262" s="23"/>
      <c r="P4262" s="94"/>
    </row>
    <row r="4263" spans="1:16" x14ac:dyDescent="0.2">
      <c r="A4263" s="33"/>
      <c r="B4263" s="34"/>
      <c r="C4263" s="35"/>
      <c r="D4263" s="23"/>
      <c r="E4263" s="23"/>
      <c r="F4263" s="23"/>
      <c r="G4263" s="23"/>
      <c r="H4263" s="23"/>
      <c r="I4263" s="23" t="s">
        <v>21</v>
      </c>
      <c r="J4263" s="23"/>
      <c r="K4263" s="23"/>
      <c r="L4263" s="23"/>
      <c r="M4263" s="23"/>
      <c r="N4263" s="23"/>
      <c r="O4263" s="23"/>
      <c r="P4263" s="94"/>
    </row>
    <row r="4264" spans="1:16" x14ac:dyDescent="0.2">
      <c r="A4264" s="33"/>
      <c r="B4264" s="34"/>
      <c r="C4264" s="35"/>
      <c r="D4264" s="23"/>
      <c r="E4264" s="23"/>
      <c r="F4264" s="23"/>
      <c r="G4264" s="23"/>
      <c r="H4264" s="23"/>
      <c r="I4264" s="23" t="s">
        <v>21</v>
      </c>
      <c r="J4264" s="23"/>
      <c r="K4264" s="23"/>
      <c r="L4264" s="23"/>
      <c r="M4264" s="23"/>
      <c r="N4264" s="23"/>
      <c r="O4264" s="23"/>
      <c r="P4264" s="94"/>
    </row>
    <row r="4265" spans="1:16" x14ac:dyDescent="0.2">
      <c r="A4265" s="33"/>
      <c r="B4265" s="34"/>
      <c r="C4265" s="35"/>
      <c r="D4265" s="23"/>
      <c r="E4265" s="23"/>
      <c r="F4265" s="23"/>
      <c r="G4265" s="23"/>
      <c r="H4265" s="23"/>
      <c r="I4265" s="23" t="s">
        <v>21</v>
      </c>
      <c r="J4265" s="23"/>
      <c r="K4265" s="23"/>
      <c r="L4265" s="23"/>
      <c r="M4265" s="23"/>
      <c r="N4265" s="23"/>
      <c r="O4265" s="23"/>
      <c r="P4265" s="94"/>
    </row>
    <row r="4266" spans="1:16" x14ac:dyDescent="0.2">
      <c r="A4266" s="33"/>
      <c r="B4266" s="34"/>
      <c r="C4266" s="35"/>
      <c r="D4266" s="23"/>
      <c r="E4266" s="23"/>
      <c r="F4266" s="23"/>
      <c r="G4266" s="23"/>
      <c r="H4266" s="23"/>
      <c r="I4266" s="23" t="s">
        <v>21</v>
      </c>
      <c r="J4266" s="23"/>
      <c r="K4266" s="23"/>
      <c r="L4266" s="23"/>
      <c r="M4266" s="23"/>
      <c r="N4266" s="23"/>
      <c r="O4266" s="23"/>
      <c r="P4266" s="94"/>
    </row>
    <row r="4267" spans="1:16" x14ac:dyDescent="0.2">
      <c r="A4267" s="33"/>
      <c r="B4267" s="34"/>
      <c r="C4267" s="35"/>
      <c r="D4267" s="23"/>
      <c r="E4267" s="23"/>
      <c r="F4267" s="23"/>
      <c r="G4267" s="23"/>
      <c r="H4267" s="23"/>
      <c r="I4267" s="23" t="s">
        <v>21</v>
      </c>
      <c r="J4267" s="23"/>
      <c r="K4267" s="23"/>
      <c r="L4267" s="23"/>
      <c r="M4267" s="23"/>
      <c r="N4267" s="23"/>
      <c r="O4267" s="23"/>
      <c r="P4267" s="94"/>
    </row>
    <row r="4268" spans="1:16" x14ac:dyDescent="0.2">
      <c r="A4268" s="33"/>
      <c r="B4268" s="34"/>
      <c r="C4268" s="35"/>
      <c r="D4268" s="23"/>
      <c r="E4268" s="23"/>
      <c r="F4268" s="23"/>
      <c r="G4268" s="23"/>
      <c r="H4268" s="23"/>
      <c r="I4268" s="23" t="s">
        <v>21</v>
      </c>
      <c r="J4268" s="23"/>
      <c r="K4268" s="23"/>
      <c r="L4268" s="23"/>
      <c r="M4268" s="23"/>
      <c r="N4268" s="23"/>
      <c r="O4268" s="23"/>
      <c r="P4268" s="94"/>
    </row>
    <row r="4269" spans="1:16" x14ac:dyDescent="0.2">
      <c r="A4269" s="33"/>
      <c r="B4269" s="34"/>
      <c r="C4269" s="35"/>
      <c r="D4269" s="23"/>
      <c r="E4269" s="23"/>
      <c r="F4269" s="23"/>
      <c r="G4269" s="23"/>
      <c r="H4269" s="23"/>
      <c r="I4269" s="23" t="s">
        <v>21</v>
      </c>
      <c r="J4269" s="23"/>
      <c r="K4269" s="23"/>
      <c r="L4269" s="23"/>
      <c r="M4269" s="23"/>
      <c r="N4269" s="23"/>
      <c r="O4269" s="23"/>
      <c r="P4269" s="94"/>
    </row>
    <row r="4270" spans="1:16" x14ac:dyDescent="0.2">
      <c r="A4270" s="33"/>
      <c r="B4270" s="34"/>
      <c r="C4270" s="35"/>
      <c r="D4270" s="23"/>
      <c r="E4270" s="23"/>
      <c r="F4270" s="23"/>
      <c r="G4270" s="23"/>
      <c r="H4270" s="23"/>
      <c r="I4270" s="23" t="s">
        <v>21</v>
      </c>
      <c r="J4270" s="23"/>
      <c r="K4270" s="23"/>
      <c r="L4270" s="23"/>
      <c r="M4270" s="23"/>
      <c r="N4270" s="23"/>
      <c r="O4270" s="23"/>
      <c r="P4270" s="94"/>
    </row>
    <row r="4271" spans="1:16" x14ac:dyDescent="0.2">
      <c r="A4271" s="33"/>
      <c r="B4271" s="34"/>
      <c r="C4271" s="35"/>
      <c r="D4271" s="23"/>
      <c r="E4271" s="23"/>
      <c r="F4271" s="23"/>
      <c r="G4271" s="23"/>
      <c r="H4271" s="23"/>
      <c r="I4271" s="23" t="s">
        <v>21</v>
      </c>
      <c r="J4271" s="23"/>
      <c r="K4271" s="23"/>
      <c r="L4271" s="23"/>
      <c r="M4271" s="23"/>
      <c r="N4271" s="23"/>
      <c r="O4271" s="23"/>
      <c r="P4271" s="94"/>
    </row>
    <row r="4272" spans="1:16" x14ac:dyDescent="0.2">
      <c r="A4272" s="33"/>
      <c r="B4272" s="34"/>
      <c r="C4272" s="35"/>
      <c r="D4272" s="23"/>
      <c r="E4272" s="23"/>
      <c r="F4272" s="23"/>
      <c r="G4272" s="23"/>
      <c r="H4272" s="23"/>
      <c r="I4272" s="23" t="s">
        <v>21</v>
      </c>
      <c r="J4272" s="23"/>
      <c r="K4272" s="23"/>
      <c r="L4272" s="23"/>
      <c r="M4272" s="23"/>
      <c r="N4272" s="23"/>
      <c r="O4272" s="23"/>
      <c r="P4272" s="94"/>
    </row>
    <row r="4273" spans="1:16" x14ac:dyDescent="0.2">
      <c r="A4273" s="33"/>
      <c r="B4273" s="34"/>
      <c r="C4273" s="35"/>
      <c r="D4273" s="23"/>
      <c r="E4273" s="23"/>
      <c r="F4273" s="23"/>
      <c r="G4273" s="23"/>
      <c r="H4273" s="23"/>
      <c r="I4273" s="23" t="s">
        <v>21</v>
      </c>
      <c r="J4273" s="23"/>
      <c r="K4273" s="23"/>
      <c r="L4273" s="23"/>
      <c r="M4273" s="23"/>
      <c r="N4273" s="23"/>
      <c r="O4273" s="23"/>
      <c r="P4273" s="94"/>
    </row>
    <row r="4274" spans="1:16" x14ac:dyDescent="0.2">
      <c r="A4274" s="33"/>
      <c r="B4274" s="34"/>
      <c r="C4274" s="35"/>
      <c r="D4274" s="23"/>
      <c r="E4274" s="23"/>
      <c r="F4274" s="23"/>
      <c r="G4274" s="23"/>
      <c r="H4274" s="23"/>
      <c r="I4274" s="23" t="s">
        <v>21</v>
      </c>
      <c r="J4274" s="23"/>
      <c r="K4274" s="23"/>
      <c r="L4274" s="23"/>
      <c r="M4274" s="23"/>
      <c r="N4274" s="23"/>
      <c r="O4274" s="23"/>
      <c r="P4274" s="94"/>
    </row>
    <row r="4275" spans="1:16" x14ac:dyDescent="0.2">
      <c r="A4275" s="33"/>
      <c r="B4275" s="34"/>
      <c r="C4275" s="35"/>
      <c r="D4275" s="23"/>
      <c r="E4275" s="23"/>
      <c r="F4275" s="23"/>
      <c r="G4275" s="23"/>
      <c r="H4275" s="23"/>
      <c r="I4275" s="23" t="s">
        <v>21</v>
      </c>
      <c r="J4275" s="23"/>
      <c r="K4275" s="23"/>
      <c r="L4275" s="23"/>
      <c r="M4275" s="23"/>
      <c r="N4275" s="23"/>
      <c r="O4275" s="23"/>
      <c r="P4275" s="94"/>
    </row>
    <row r="4276" spans="1:16" x14ac:dyDescent="0.2">
      <c r="A4276" s="33"/>
      <c r="B4276" s="34"/>
      <c r="C4276" s="35"/>
      <c r="D4276" s="23"/>
      <c r="E4276" s="23"/>
      <c r="F4276" s="23"/>
      <c r="G4276" s="23"/>
      <c r="H4276" s="23"/>
      <c r="I4276" s="23" t="s">
        <v>21</v>
      </c>
      <c r="J4276" s="23"/>
      <c r="K4276" s="23"/>
      <c r="L4276" s="23"/>
      <c r="M4276" s="23"/>
      <c r="N4276" s="23"/>
      <c r="O4276" s="23"/>
      <c r="P4276" s="94"/>
    </row>
    <row r="4277" spans="1:16" x14ac:dyDescent="0.2">
      <c r="A4277" s="33"/>
      <c r="B4277" s="34"/>
      <c r="C4277" s="35"/>
      <c r="D4277" s="23"/>
      <c r="E4277" s="23"/>
      <c r="F4277" s="23"/>
      <c r="G4277" s="23"/>
      <c r="H4277" s="23"/>
      <c r="I4277" s="23" t="s">
        <v>21</v>
      </c>
      <c r="J4277" s="23"/>
      <c r="K4277" s="23"/>
      <c r="L4277" s="23"/>
      <c r="M4277" s="23"/>
      <c r="N4277" s="23"/>
      <c r="O4277" s="23"/>
      <c r="P4277" s="94"/>
    </row>
    <row r="4278" spans="1:16" x14ac:dyDescent="0.2">
      <c r="A4278" s="33"/>
      <c r="B4278" s="34"/>
      <c r="C4278" s="35"/>
      <c r="D4278" s="23"/>
      <c r="E4278" s="23"/>
      <c r="F4278" s="23"/>
      <c r="G4278" s="23"/>
      <c r="H4278" s="23"/>
      <c r="I4278" s="23" t="s">
        <v>21</v>
      </c>
      <c r="J4278" s="23"/>
      <c r="K4278" s="23"/>
      <c r="L4278" s="23"/>
      <c r="M4278" s="23"/>
      <c r="N4278" s="23"/>
      <c r="O4278" s="23"/>
      <c r="P4278" s="94"/>
    </row>
    <row r="4279" spans="1:16" x14ac:dyDescent="0.2">
      <c r="A4279" s="33"/>
      <c r="B4279" s="34"/>
      <c r="C4279" s="35"/>
      <c r="D4279" s="23"/>
      <c r="E4279" s="23"/>
      <c r="F4279" s="23"/>
      <c r="G4279" s="23"/>
      <c r="H4279" s="23"/>
      <c r="I4279" s="23" t="s">
        <v>21</v>
      </c>
      <c r="J4279" s="23"/>
      <c r="K4279" s="23"/>
      <c r="L4279" s="23"/>
      <c r="M4279" s="23"/>
      <c r="N4279" s="23"/>
      <c r="O4279" s="23"/>
      <c r="P4279" s="94"/>
    </row>
    <row r="4280" spans="1:16" x14ac:dyDescent="0.2">
      <c r="A4280" s="33"/>
      <c r="B4280" s="34"/>
      <c r="C4280" s="35"/>
      <c r="D4280" s="23"/>
      <c r="E4280" s="23"/>
      <c r="F4280" s="23"/>
      <c r="G4280" s="23"/>
      <c r="H4280" s="23"/>
      <c r="I4280" s="23" t="s">
        <v>21</v>
      </c>
      <c r="J4280" s="23"/>
      <c r="K4280" s="23"/>
      <c r="L4280" s="23"/>
      <c r="M4280" s="23"/>
      <c r="N4280" s="23"/>
      <c r="O4280" s="23"/>
      <c r="P4280" s="94"/>
    </row>
    <row r="4281" spans="1:16" x14ac:dyDescent="0.2">
      <c r="A4281" s="33"/>
      <c r="B4281" s="34"/>
      <c r="C4281" s="35"/>
      <c r="D4281" s="23"/>
      <c r="E4281" s="23"/>
      <c r="F4281" s="23"/>
      <c r="G4281" s="23"/>
      <c r="H4281" s="23"/>
      <c r="I4281" s="23" t="s">
        <v>21</v>
      </c>
      <c r="J4281" s="23"/>
      <c r="K4281" s="23"/>
      <c r="L4281" s="23"/>
      <c r="M4281" s="23"/>
      <c r="N4281" s="23"/>
      <c r="O4281" s="23"/>
      <c r="P4281" s="94"/>
    </row>
    <row r="4282" spans="1:16" x14ac:dyDescent="0.2">
      <c r="A4282" s="33"/>
      <c r="B4282" s="34"/>
      <c r="C4282" s="35"/>
      <c r="D4282" s="23"/>
      <c r="E4282" s="23"/>
      <c r="F4282" s="23"/>
      <c r="G4282" s="23"/>
      <c r="H4282" s="23"/>
      <c r="I4282" s="23" t="s">
        <v>21</v>
      </c>
      <c r="J4282" s="23"/>
      <c r="K4282" s="23"/>
      <c r="L4282" s="23"/>
      <c r="M4282" s="23"/>
      <c r="N4282" s="23"/>
      <c r="O4282" s="23"/>
      <c r="P4282" s="94"/>
    </row>
    <row r="4283" spans="1:16" x14ac:dyDescent="0.2">
      <c r="A4283" s="33"/>
      <c r="B4283" s="34"/>
      <c r="C4283" s="35"/>
      <c r="D4283" s="23"/>
      <c r="E4283" s="23"/>
      <c r="F4283" s="23"/>
      <c r="G4283" s="23"/>
      <c r="H4283" s="23"/>
      <c r="I4283" s="23" t="s">
        <v>21</v>
      </c>
      <c r="J4283" s="23"/>
      <c r="K4283" s="23"/>
      <c r="L4283" s="23"/>
      <c r="M4283" s="23"/>
      <c r="N4283" s="23"/>
      <c r="O4283" s="23"/>
      <c r="P4283" s="94"/>
    </row>
    <row r="4284" spans="1:16" x14ac:dyDescent="0.2">
      <c r="A4284" s="33"/>
      <c r="B4284" s="34"/>
      <c r="C4284" s="35"/>
      <c r="D4284" s="23"/>
      <c r="E4284" s="23"/>
      <c r="F4284" s="23"/>
      <c r="G4284" s="23"/>
      <c r="H4284" s="23"/>
      <c r="I4284" s="23" t="s">
        <v>21</v>
      </c>
      <c r="J4284" s="23"/>
      <c r="K4284" s="23"/>
      <c r="L4284" s="23"/>
      <c r="M4284" s="23"/>
      <c r="N4284" s="23"/>
      <c r="O4284" s="23"/>
      <c r="P4284" s="94"/>
    </row>
    <row r="4285" spans="1:16" x14ac:dyDescent="0.2">
      <c r="A4285" s="33"/>
      <c r="B4285" s="34"/>
      <c r="C4285" s="35"/>
      <c r="D4285" s="23"/>
      <c r="E4285" s="23"/>
      <c r="F4285" s="23"/>
      <c r="G4285" s="23"/>
      <c r="H4285" s="23"/>
      <c r="I4285" s="23" t="s">
        <v>21</v>
      </c>
      <c r="J4285" s="23"/>
      <c r="K4285" s="23"/>
      <c r="L4285" s="23"/>
      <c r="M4285" s="23"/>
      <c r="N4285" s="23"/>
      <c r="O4285" s="23"/>
      <c r="P4285" s="94"/>
    </row>
    <row r="4286" spans="1:16" x14ac:dyDescent="0.2">
      <c r="A4286" s="33"/>
      <c r="B4286" s="34"/>
      <c r="C4286" s="35"/>
      <c r="D4286" s="23"/>
      <c r="E4286" s="23"/>
      <c r="F4286" s="23"/>
      <c r="G4286" s="23"/>
      <c r="H4286" s="23"/>
      <c r="I4286" s="23" t="s">
        <v>21</v>
      </c>
      <c r="J4286" s="23"/>
      <c r="K4286" s="23"/>
      <c r="L4286" s="23"/>
      <c r="M4286" s="23"/>
      <c r="N4286" s="23"/>
      <c r="O4286" s="23"/>
      <c r="P4286" s="94"/>
    </row>
    <row r="4287" spans="1:16" x14ac:dyDescent="0.2">
      <c r="A4287" s="33"/>
      <c r="B4287" s="34"/>
      <c r="C4287" s="35"/>
      <c r="D4287" s="23"/>
      <c r="E4287" s="23"/>
      <c r="F4287" s="23"/>
      <c r="G4287" s="23"/>
      <c r="H4287" s="23"/>
      <c r="I4287" s="23" t="s">
        <v>21</v>
      </c>
      <c r="J4287" s="23"/>
      <c r="K4287" s="23"/>
      <c r="L4287" s="23"/>
      <c r="M4287" s="23"/>
      <c r="N4287" s="23"/>
      <c r="O4287" s="23"/>
      <c r="P4287" s="94"/>
    </row>
    <row r="4288" spans="1:16" x14ac:dyDescent="0.2">
      <c r="A4288" s="33"/>
      <c r="B4288" s="34"/>
      <c r="C4288" s="35"/>
      <c r="D4288" s="23"/>
      <c r="E4288" s="23"/>
      <c r="F4288" s="23"/>
      <c r="G4288" s="23"/>
      <c r="H4288" s="23"/>
      <c r="I4288" s="23" t="s">
        <v>21</v>
      </c>
      <c r="J4288" s="23"/>
      <c r="K4288" s="23"/>
      <c r="L4288" s="23"/>
      <c r="M4288" s="23"/>
      <c r="N4288" s="23"/>
      <c r="O4288" s="23"/>
      <c r="P4288" s="94"/>
    </row>
    <row r="4289" spans="1:16" x14ac:dyDescent="0.2">
      <c r="A4289" s="33"/>
      <c r="B4289" s="34"/>
      <c r="C4289" s="35"/>
      <c r="D4289" s="23"/>
      <c r="E4289" s="23"/>
      <c r="F4289" s="23"/>
      <c r="G4289" s="23"/>
      <c r="H4289" s="23"/>
      <c r="I4289" s="23" t="s">
        <v>21</v>
      </c>
      <c r="J4289" s="23"/>
      <c r="K4289" s="23"/>
      <c r="L4289" s="23"/>
      <c r="M4289" s="23"/>
      <c r="N4289" s="23"/>
      <c r="O4289" s="23"/>
      <c r="P4289" s="94"/>
    </row>
    <row r="4290" spans="1:16" x14ac:dyDescent="0.2">
      <c r="A4290" s="33"/>
      <c r="B4290" s="34"/>
      <c r="C4290" s="35"/>
      <c r="D4290" s="23"/>
      <c r="E4290" s="23"/>
      <c r="F4290" s="23"/>
      <c r="G4290" s="23"/>
      <c r="H4290" s="23"/>
      <c r="I4290" s="23" t="s">
        <v>21</v>
      </c>
      <c r="J4290" s="23"/>
      <c r="K4290" s="23"/>
      <c r="L4290" s="23"/>
      <c r="M4290" s="23"/>
      <c r="N4290" s="23"/>
      <c r="O4290" s="23"/>
      <c r="P4290" s="94"/>
    </row>
    <row r="4291" spans="1:16" x14ac:dyDescent="0.2">
      <c r="A4291" s="33"/>
      <c r="B4291" s="34"/>
      <c r="C4291" s="35"/>
      <c r="D4291" s="23"/>
      <c r="E4291" s="23"/>
      <c r="F4291" s="23"/>
      <c r="G4291" s="23"/>
      <c r="H4291" s="23"/>
      <c r="I4291" s="23" t="s">
        <v>21</v>
      </c>
      <c r="J4291" s="23"/>
      <c r="K4291" s="23"/>
      <c r="L4291" s="23"/>
      <c r="M4291" s="23"/>
      <c r="N4291" s="23"/>
      <c r="O4291" s="23"/>
      <c r="P4291" s="94"/>
    </row>
    <row r="4292" spans="1:16" x14ac:dyDescent="0.2">
      <c r="A4292" s="33"/>
      <c r="B4292" s="34"/>
      <c r="C4292" s="35"/>
      <c r="D4292" s="23"/>
      <c r="E4292" s="23"/>
      <c r="F4292" s="23"/>
      <c r="G4292" s="23"/>
      <c r="H4292" s="23"/>
      <c r="I4292" s="23" t="s">
        <v>21</v>
      </c>
      <c r="J4292" s="23"/>
      <c r="K4292" s="23"/>
      <c r="L4292" s="23"/>
      <c r="M4292" s="23"/>
      <c r="N4292" s="23"/>
      <c r="O4292" s="23"/>
      <c r="P4292" s="94"/>
    </row>
    <row r="4293" spans="1:16" x14ac:dyDescent="0.2">
      <c r="A4293" s="33"/>
      <c r="B4293" s="34"/>
      <c r="C4293" s="35"/>
      <c r="D4293" s="23"/>
      <c r="E4293" s="23"/>
      <c r="F4293" s="23"/>
      <c r="G4293" s="23"/>
      <c r="H4293" s="23"/>
      <c r="I4293" s="23" t="s">
        <v>21</v>
      </c>
      <c r="J4293" s="23"/>
      <c r="K4293" s="23"/>
      <c r="L4293" s="23"/>
      <c r="M4293" s="23"/>
      <c r="N4293" s="23"/>
      <c r="O4293" s="23"/>
      <c r="P4293" s="94"/>
    </row>
    <row r="4294" spans="1:16" x14ac:dyDescent="0.2">
      <c r="A4294" s="33"/>
      <c r="B4294" s="34"/>
      <c r="C4294" s="35"/>
      <c r="D4294" s="23"/>
      <c r="E4294" s="23"/>
      <c r="F4294" s="23"/>
      <c r="G4294" s="23"/>
      <c r="H4294" s="23"/>
      <c r="I4294" s="23" t="s">
        <v>21</v>
      </c>
      <c r="J4294" s="23"/>
      <c r="K4294" s="23"/>
      <c r="L4294" s="23"/>
      <c r="M4294" s="23"/>
      <c r="N4294" s="23"/>
      <c r="O4294" s="23"/>
      <c r="P4294" s="94"/>
    </row>
    <row r="4295" spans="1:16" x14ac:dyDescent="0.2">
      <c r="A4295" s="33"/>
      <c r="B4295" s="34"/>
      <c r="C4295" s="35"/>
      <c r="D4295" s="23"/>
      <c r="E4295" s="23"/>
      <c r="F4295" s="23"/>
      <c r="G4295" s="23"/>
      <c r="H4295" s="23"/>
      <c r="I4295" s="23" t="s">
        <v>21</v>
      </c>
      <c r="J4295" s="23"/>
      <c r="K4295" s="23"/>
      <c r="L4295" s="23"/>
      <c r="M4295" s="23"/>
      <c r="N4295" s="23"/>
      <c r="O4295" s="23"/>
      <c r="P4295" s="94"/>
    </row>
    <row r="4296" spans="1:16" x14ac:dyDescent="0.2">
      <c r="A4296" s="33"/>
      <c r="B4296" s="34"/>
      <c r="C4296" s="35"/>
      <c r="D4296" s="23"/>
      <c r="E4296" s="23"/>
      <c r="F4296" s="23"/>
      <c r="G4296" s="23"/>
      <c r="H4296" s="23"/>
      <c r="I4296" s="23" t="s">
        <v>21</v>
      </c>
      <c r="J4296" s="23"/>
      <c r="K4296" s="23"/>
      <c r="L4296" s="23"/>
      <c r="M4296" s="23"/>
      <c r="N4296" s="23"/>
      <c r="O4296" s="23"/>
      <c r="P4296" s="94"/>
    </row>
    <row r="4297" spans="1:16" x14ac:dyDescent="0.2">
      <c r="A4297" s="33"/>
      <c r="B4297" s="34"/>
      <c r="C4297" s="35"/>
      <c r="D4297" s="23"/>
      <c r="E4297" s="23"/>
      <c r="F4297" s="23"/>
      <c r="G4297" s="23"/>
      <c r="H4297" s="23"/>
      <c r="I4297" s="23" t="s">
        <v>21</v>
      </c>
      <c r="J4297" s="23"/>
      <c r="K4297" s="23"/>
      <c r="L4297" s="23"/>
      <c r="M4297" s="23"/>
      <c r="N4297" s="23"/>
      <c r="O4297" s="23"/>
      <c r="P4297" s="94"/>
    </row>
    <row r="4298" spans="1:16" x14ac:dyDescent="0.2">
      <c r="A4298" s="33"/>
      <c r="B4298" s="34"/>
      <c r="C4298" s="35"/>
      <c r="D4298" s="23"/>
      <c r="E4298" s="23"/>
      <c r="F4298" s="23"/>
      <c r="G4298" s="23"/>
      <c r="H4298" s="23"/>
      <c r="I4298" s="23" t="s">
        <v>21</v>
      </c>
      <c r="J4298" s="23"/>
      <c r="K4298" s="23"/>
      <c r="L4298" s="23"/>
      <c r="M4298" s="23"/>
      <c r="N4298" s="23"/>
      <c r="O4298" s="23"/>
      <c r="P4298" s="94"/>
    </row>
    <row r="4299" spans="1:16" x14ac:dyDescent="0.2">
      <c r="A4299" s="33"/>
      <c r="B4299" s="34"/>
      <c r="C4299" s="35"/>
      <c r="D4299" s="23"/>
      <c r="E4299" s="23"/>
      <c r="F4299" s="23"/>
      <c r="G4299" s="23"/>
      <c r="H4299" s="23"/>
      <c r="I4299" s="23" t="s">
        <v>21</v>
      </c>
      <c r="J4299" s="23"/>
      <c r="K4299" s="23"/>
      <c r="L4299" s="23"/>
      <c r="M4299" s="23"/>
      <c r="N4299" s="23"/>
      <c r="O4299" s="23"/>
      <c r="P4299" s="94"/>
    </row>
    <row r="4300" spans="1:16" x14ac:dyDescent="0.2">
      <c r="A4300" s="33"/>
      <c r="B4300" s="34"/>
      <c r="C4300" s="35"/>
      <c r="D4300" s="23"/>
      <c r="E4300" s="23"/>
      <c r="F4300" s="23"/>
      <c r="G4300" s="23"/>
      <c r="H4300" s="23"/>
      <c r="I4300" s="23" t="s">
        <v>21</v>
      </c>
      <c r="J4300" s="23"/>
      <c r="K4300" s="23"/>
      <c r="L4300" s="23"/>
      <c r="M4300" s="23"/>
      <c r="N4300" s="23"/>
      <c r="O4300" s="23"/>
      <c r="P4300" s="94"/>
    </row>
    <row r="4301" spans="1:16" x14ac:dyDescent="0.2">
      <c r="A4301" s="33"/>
      <c r="B4301" s="34"/>
      <c r="C4301" s="35"/>
      <c r="D4301" s="23"/>
      <c r="E4301" s="23"/>
      <c r="F4301" s="23"/>
      <c r="G4301" s="23"/>
      <c r="H4301" s="23"/>
      <c r="I4301" s="23" t="s">
        <v>21</v>
      </c>
      <c r="J4301" s="23"/>
      <c r="K4301" s="23"/>
      <c r="L4301" s="23"/>
      <c r="M4301" s="23"/>
      <c r="N4301" s="23"/>
      <c r="O4301" s="23"/>
      <c r="P4301" s="94"/>
    </row>
    <row r="4302" spans="1:16" x14ac:dyDescent="0.2">
      <c r="A4302" s="33"/>
      <c r="B4302" s="34"/>
      <c r="C4302" s="35"/>
      <c r="D4302" s="23"/>
      <c r="E4302" s="23"/>
      <c r="F4302" s="23"/>
      <c r="G4302" s="23"/>
      <c r="H4302" s="23"/>
      <c r="I4302" s="23" t="s">
        <v>21</v>
      </c>
      <c r="J4302" s="23"/>
      <c r="K4302" s="23"/>
      <c r="L4302" s="23"/>
      <c r="M4302" s="23"/>
      <c r="N4302" s="23"/>
      <c r="O4302" s="23"/>
      <c r="P4302" s="94"/>
    </row>
    <row r="4303" spans="1:16" x14ac:dyDescent="0.2">
      <c r="A4303" s="33"/>
      <c r="B4303" s="34"/>
      <c r="C4303" s="35"/>
      <c r="D4303" s="23"/>
      <c r="E4303" s="23"/>
      <c r="F4303" s="23"/>
      <c r="G4303" s="23"/>
      <c r="H4303" s="23"/>
      <c r="I4303" s="23" t="s">
        <v>21</v>
      </c>
      <c r="J4303" s="23"/>
      <c r="K4303" s="23"/>
      <c r="L4303" s="23"/>
      <c r="M4303" s="23"/>
      <c r="N4303" s="23"/>
      <c r="O4303" s="23"/>
      <c r="P4303" s="94"/>
    </row>
    <row r="4304" spans="1:16" x14ac:dyDescent="0.2">
      <c r="A4304" s="33"/>
      <c r="B4304" s="34"/>
      <c r="C4304" s="35"/>
      <c r="D4304" s="23"/>
      <c r="E4304" s="23"/>
      <c r="F4304" s="23"/>
      <c r="G4304" s="23"/>
      <c r="H4304" s="23"/>
      <c r="I4304" s="23" t="s">
        <v>21</v>
      </c>
      <c r="J4304" s="23"/>
      <c r="K4304" s="23"/>
      <c r="L4304" s="23"/>
      <c r="M4304" s="23"/>
      <c r="N4304" s="23"/>
      <c r="O4304" s="23"/>
      <c r="P4304" s="94"/>
    </row>
    <row r="4305" spans="1:16" x14ac:dyDescent="0.2">
      <c r="A4305" s="33"/>
      <c r="B4305" s="34"/>
      <c r="C4305" s="35"/>
      <c r="D4305" s="23"/>
      <c r="E4305" s="23"/>
      <c r="F4305" s="23"/>
      <c r="G4305" s="23"/>
      <c r="H4305" s="23"/>
      <c r="I4305" s="23" t="s">
        <v>21</v>
      </c>
      <c r="J4305" s="23"/>
      <c r="K4305" s="23"/>
      <c r="L4305" s="23"/>
      <c r="M4305" s="23"/>
      <c r="N4305" s="23"/>
      <c r="O4305" s="23"/>
      <c r="P4305" s="94"/>
    </row>
    <row r="4306" spans="1:16" x14ac:dyDescent="0.2">
      <c r="A4306" s="33"/>
      <c r="B4306" s="34"/>
      <c r="C4306" s="35"/>
      <c r="D4306" s="23"/>
      <c r="E4306" s="23"/>
      <c r="F4306" s="23"/>
      <c r="G4306" s="23"/>
      <c r="H4306" s="23"/>
      <c r="I4306" s="23" t="s">
        <v>21</v>
      </c>
      <c r="J4306" s="23"/>
      <c r="K4306" s="23"/>
      <c r="L4306" s="23"/>
      <c r="M4306" s="23"/>
      <c r="N4306" s="23"/>
      <c r="O4306" s="23"/>
      <c r="P4306" s="94"/>
    </row>
    <row r="4307" spans="1:16" x14ac:dyDescent="0.2">
      <c r="A4307" s="33"/>
      <c r="B4307" s="34"/>
      <c r="C4307" s="35"/>
      <c r="D4307" s="23"/>
      <c r="E4307" s="23"/>
      <c r="F4307" s="23"/>
      <c r="G4307" s="23"/>
      <c r="H4307" s="23"/>
      <c r="I4307" s="23" t="s">
        <v>21</v>
      </c>
      <c r="J4307" s="23"/>
      <c r="K4307" s="23"/>
      <c r="L4307" s="23"/>
      <c r="M4307" s="23"/>
      <c r="N4307" s="23"/>
      <c r="O4307" s="23"/>
      <c r="P4307" s="94"/>
    </row>
    <row r="4308" spans="1:16" x14ac:dyDescent="0.2">
      <c r="A4308" s="33"/>
      <c r="B4308" s="34"/>
      <c r="C4308" s="35"/>
      <c r="D4308" s="23"/>
      <c r="E4308" s="23"/>
      <c r="F4308" s="23"/>
      <c r="G4308" s="23"/>
      <c r="H4308" s="23"/>
      <c r="I4308" s="23" t="s">
        <v>21</v>
      </c>
      <c r="J4308" s="23"/>
      <c r="K4308" s="23"/>
      <c r="L4308" s="23"/>
      <c r="M4308" s="23"/>
      <c r="N4308" s="23"/>
      <c r="O4308" s="23"/>
      <c r="P4308" s="94"/>
    </row>
    <row r="4309" spans="1:16" x14ac:dyDescent="0.2">
      <c r="A4309" s="33"/>
      <c r="B4309" s="34"/>
      <c r="C4309" s="35"/>
      <c r="D4309" s="23"/>
      <c r="E4309" s="23"/>
      <c r="F4309" s="23"/>
      <c r="G4309" s="23"/>
      <c r="H4309" s="23"/>
      <c r="I4309" s="23" t="s">
        <v>21</v>
      </c>
      <c r="J4309" s="23"/>
      <c r="K4309" s="23"/>
      <c r="L4309" s="23"/>
      <c r="M4309" s="23"/>
      <c r="N4309" s="23"/>
      <c r="O4309" s="23"/>
      <c r="P4309" s="94"/>
    </row>
    <row r="4310" spans="1:16" x14ac:dyDescent="0.2">
      <c r="A4310" s="33"/>
      <c r="B4310" s="34"/>
      <c r="C4310" s="35"/>
      <c r="D4310" s="23"/>
      <c r="E4310" s="23"/>
      <c r="F4310" s="23"/>
      <c r="G4310" s="23"/>
      <c r="H4310" s="23"/>
      <c r="I4310" s="23" t="s">
        <v>21</v>
      </c>
      <c r="J4310" s="23"/>
      <c r="K4310" s="23"/>
      <c r="L4310" s="23"/>
      <c r="M4310" s="23"/>
      <c r="N4310" s="23"/>
      <c r="O4310" s="23"/>
      <c r="P4310" s="94"/>
    </row>
    <row r="4311" spans="1:16" x14ac:dyDescent="0.2">
      <c r="A4311" s="33"/>
      <c r="B4311" s="34"/>
      <c r="C4311" s="35"/>
      <c r="D4311" s="23"/>
      <c r="E4311" s="23"/>
      <c r="F4311" s="23"/>
      <c r="G4311" s="23"/>
      <c r="H4311" s="23"/>
      <c r="I4311" s="23" t="s">
        <v>21</v>
      </c>
      <c r="J4311" s="23"/>
      <c r="K4311" s="23"/>
      <c r="L4311" s="23"/>
      <c r="M4311" s="23"/>
      <c r="N4311" s="23"/>
      <c r="O4311" s="23"/>
      <c r="P4311" s="94"/>
    </row>
    <row r="4312" spans="1:16" x14ac:dyDescent="0.2">
      <c r="A4312" s="33"/>
      <c r="B4312" s="34"/>
      <c r="C4312" s="35"/>
      <c r="D4312" s="23"/>
      <c r="E4312" s="23"/>
      <c r="F4312" s="23"/>
      <c r="G4312" s="23"/>
      <c r="H4312" s="23"/>
      <c r="I4312" s="23" t="s">
        <v>21</v>
      </c>
      <c r="J4312" s="23"/>
      <c r="K4312" s="23"/>
      <c r="L4312" s="23"/>
      <c r="M4312" s="23"/>
      <c r="N4312" s="23"/>
      <c r="O4312" s="23"/>
      <c r="P4312" s="94"/>
    </row>
    <row r="4313" spans="1:16" x14ac:dyDescent="0.2">
      <c r="A4313" s="33"/>
      <c r="B4313" s="34"/>
      <c r="C4313" s="35"/>
      <c r="D4313" s="23"/>
      <c r="E4313" s="23"/>
      <c r="F4313" s="23"/>
      <c r="G4313" s="23"/>
      <c r="H4313" s="23"/>
      <c r="I4313" s="23" t="s">
        <v>21</v>
      </c>
      <c r="J4313" s="23"/>
      <c r="K4313" s="23"/>
      <c r="L4313" s="23"/>
      <c r="M4313" s="23"/>
      <c r="N4313" s="23"/>
      <c r="O4313" s="23"/>
      <c r="P4313" s="94"/>
    </row>
    <row r="4314" spans="1:16" x14ac:dyDescent="0.2">
      <c r="A4314" s="33"/>
      <c r="B4314" s="34"/>
      <c r="C4314" s="35"/>
      <c r="D4314" s="23"/>
      <c r="E4314" s="23"/>
      <c r="F4314" s="23"/>
      <c r="G4314" s="23"/>
      <c r="H4314" s="23"/>
      <c r="I4314" s="23" t="s">
        <v>21</v>
      </c>
      <c r="J4314" s="23"/>
      <c r="K4314" s="23"/>
      <c r="L4314" s="23"/>
      <c r="M4314" s="23"/>
      <c r="N4314" s="23"/>
      <c r="O4314" s="23"/>
      <c r="P4314" s="94"/>
    </row>
    <row r="4315" spans="1:16" x14ac:dyDescent="0.2">
      <c r="A4315" s="33"/>
      <c r="B4315" s="34"/>
      <c r="C4315" s="35"/>
      <c r="D4315" s="23"/>
      <c r="E4315" s="23"/>
      <c r="F4315" s="23"/>
      <c r="G4315" s="23"/>
      <c r="H4315" s="23"/>
      <c r="I4315" s="23" t="s">
        <v>21</v>
      </c>
      <c r="J4315" s="23"/>
      <c r="K4315" s="23"/>
      <c r="L4315" s="23"/>
      <c r="M4315" s="23"/>
      <c r="N4315" s="23"/>
      <c r="O4315" s="23"/>
      <c r="P4315" s="94"/>
    </row>
    <row r="4316" spans="1:16" x14ac:dyDescent="0.2">
      <c r="A4316" s="33"/>
      <c r="B4316" s="34"/>
      <c r="C4316" s="35"/>
      <c r="D4316" s="23"/>
      <c r="E4316" s="23"/>
      <c r="F4316" s="23"/>
      <c r="G4316" s="23"/>
      <c r="H4316" s="23"/>
      <c r="I4316" s="23" t="s">
        <v>21</v>
      </c>
      <c r="J4316" s="23"/>
      <c r="K4316" s="23"/>
      <c r="L4316" s="23"/>
      <c r="M4316" s="23"/>
      <c r="N4316" s="23"/>
      <c r="O4316" s="23"/>
      <c r="P4316" s="94"/>
    </row>
    <row r="4317" spans="1:16" x14ac:dyDescent="0.2">
      <c r="A4317" s="33"/>
      <c r="B4317" s="34"/>
      <c r="C4317" s="35"/>
      <c r="D4317" s="23"/>
      <c r="E4317" s="23"/>
      <c r="F4317" s="23"/>
      <c r="G4317" s="23"/>
      <c r="H4317" s="23"/>
      <c r="I4317" s="23" t="s">
        <v>21</v>
      </c>
      <c r="J4317" s="23"/>
      <c r="K4317" s="23"/>
      <c r="L4317" s="23"/>
      <c r="M4317" s="23"/>
      <c r="N4317" s="23"/>
      <c r="O4317" s="23"/>
      <c r="P4317" s="94"/>
    </row>
    <row r="4318" spans="1:16" x14ac:dyDescent="0.2">
      <c r="A4318" s="33"/>
      <c r="B4318" s="34"/>
      <c r="C4318" s="35"/>
      <c r="D4318" s="23"/>
      <c r="E4318" s="23"/>
      <c r="F4318" s="23"/>
      <c r="G4318" s="23"/>
      <c r="H4318" s="23"/>
      <c r="I4318" s="23" t="s">
        <v>21</v>
      </c>
      <c r="J4318" s="23"/>
      <c r="K4318" s="23"/>
      <c r="L4318" s="23"/>
      <c r="M4318" s="23"/>
      <c r="N4318" s="23"/>
      <c r="O4318" s="23"/>
      <c r="P4318" s="94"/>
    </row>
    <row r="4319" spans="1:16" x14ac:dyDescent="0.2">
      <c r="A4319" s="33"/>
      <c r="B4319" s="34"/>
      <c r="C4319" s="35"/>
      <c r="D4319" s="23"/>
      <c r="E4319" s="23"/>
      <c r="F4319" s="23"/>
      <c r="G4319" s="23"/>
      <c r="H4319" s="23"/>
      <c r="I4319" s="23" t="s">
        <v>21</v>
      </c>
      <c r="J4319" s="23"/>
      <c r="K4319" s="23"/>
      <c r="L4319" s="23"/>
      <c r="M4319" s="23"/>
      <c r="N4319" s="23"/>
      <c r="O4319" s="23"/>
      <c r="P4319" s="94"/>
    </row>
    <row r="4320" spans="1:16" x14ac:dyDescent="0.2">
      <c r="A4320" s="33"/>
      <c r="B4320" s="34"/>
      <c r="C4320" s="35"/>
      <c r="D4320" s="23"/>
      <c r="E4320" s="23"/>
      <c r="F4320" s="23"/>
      <c r="G4320" s="23"/>
      <c r="H4320" s="23"/>
      <c r="I4320" s="23" t="s">
        <v>21</v>
      </c>
      <c r="J4320" s="23"/>
      <c r="K4320" s="23"/>
      <c r="L4320" s="23"/>
      <c r="M4320" s="23"/>
      <c r="N4320" s="23"/>
      <c r="O4320" s="23"/>
      <c r="P4320" s="94"/>
    </row>
    <row r="4321" spans="1:16" x14ac:dyDescent="0.2">
      <c r="A4321" s="33"/>
      <c r="B4321" s="34"/>
      <c r="C4321" s="35"/>
      <c r="D4321" s="23"/>
      <c r="E4321" s="23"/>
      <c r="F4321" s="23"/>
      <c r="G4321" s="23"/>
      <c r="H4321" s="23"/>
      <c r="I4321" s="23" t="s">
        <v>21</v>
      </c>
      <c r="J4321" s="23"/>
      <c r="K4321" s="23"/>
      <c r="L4321" s="23"/>
      <c r="M4321" s="23"/>
      <c r="N4321" s="23"/>
      <c r="O4321" s="23"/>
      <c r="P4321" s="94"/>
    </row>
    <row r="4322" spans="1:16" x14ac:dyDescent="0.2">
      <c r="A4322" s="33"/>
      <c r="B4322" s="34"/>
      <c r="C4322" s="35"/>
      <c r="D4322" s="23"/>
      <c r="E4322" s="23"/>
      <c r="F4322" s="23"/>
      <c r="G4322" s="23"/>
      <c r="H4322" s="23"/>
      <c r="I4322" s="23" t="s">
        <v>21</v>
      </c>
      <c r="J4322" s="23"/>
      <c r="K4322" s="23"/>
      <c r="L4322" s="23"/>
      <c r="M4322" s="23"/>
      <c r="N4322" s="23"/>
      <c r="O4322" s="23"/>
      <c r="P4322" s="94"/>
    </row>
    <row r="4323" spans="1:16" x14ac:dyDescent="0.2">
      <c r="A4323" s="33"/>
      <c r="B4323" s="34"/>
      <c r="C4323" s="35"/>
      <c r="D4323" s="23"/>
      <c r="E4323" s="23"/>
      <c r="F4323" s="23"/>
      <c r="G4323" s="23"/>
      <c r="H4323" s="23"/>
      <c r="I4323" s="23" t="s">
        <v>21</v>
      </c>
      <c r="J4323" s="23"/>
      <c r="K4323" s="23"/>
      <c r="L4323" s="23"/>
      <c r="M4323" s="23"/>
      <c r="N4323" s="23"/>
      <c r="O4323" s="23"/>
      <c r="P4323" s="94"/>
    </row>
    <row r="4324" spans="1:16" x14ac:dyDescent="0.2">
      <c r="A4324" s="33"/>
      <c r="B4324" s="34"/>
      <c r="C4324" s="35"/>
      <c r="D4324" s="23"/>
      <c r="E4324" s="23"/>
      <c r="F4324" s="23"/>
      <c r="G4324" s="23"/>
      <c r="H4324" s="23"/>
      <c r="I4324" s="23" t="s">
        <v>21</v>
      </c>
      <c r="J4324" s="23"/>
      <c r="K4324" s="23"/>
      <c r="L4324" s="23"/>
      <c r="M4324" s="23"/>
      <c r="N4324" s="23"/>
      <c r="O4324" s="23"/>
      <c r="P4324" s="94"/>
    </row>
    <row r="4325" spans="1:16" x14ac:dyDescent="0.2">
      <c r="A4325" s="33"/>
      <c r="B4325" s="34"/>
      <c r="C4325" s="35"/>
      <c r="D4325" s="23"/>
      <c r="E4325" s="23"/>
      <c r="F4325" s="23"/>
      <c r="G4325" s="23"/>
      <c r="H4325" s="23"/>
      <c r="I4325" s="23" t="s">
        <v>21</v>
      </c>
      <c r="J4325" s="23"/>
      <c r="K4325" s="23"/>
      <c r="L4325" s="23"/>
      <c r="M4325" s="23"/>
      <c r="N4325" s="23"/>
      <c r="O4325" s="23"/>
      <c r="P4325" s="94"/>
    </row>
    <row r="4326" spans="1:16" x14ac:dyDescent="0.2">
      <c r="A4326" s="33"/>
      <c r="B4326" s="34"/>
      <c r="C4326" s="35"/>
      <c r="D4326" s="23"/>
      <c r="E4326" s="23"/>
      <c r="F4326" s="23"/>
      <c r="G4326" s="23"/>
      <c r="H4326" s="23"/>
      <c r="I4326" s="23" t="s">
        <v>21</v>
      </c>
      <c r="J4326" s="23"/>
      <c r="K4326" s="23"/>
      <c r="L4326" s="23"/>
      <c r="M4326" s="23"/>
      <c r="N4326" s="23"/>
      <c r="O4326" s="23"/>
      <c r="P4326" s="94"/>
    </row>
    <row r="4327" spans="1:16" x14ac:dyDescent="0.2">
      <c r="A4327" s="33"/>
      <c r="B4327" s="34"/>
      <c r="C4327" s="35"/>
      <c r="D4327" s="23"/>
      <c r="E4327" s="23"/>
      <c r="F4327" s="23"/>
      <c r="G4327" s="23"/>
      <c r="H4327" s="23"/>
      <c r="I4327" s="23" t="s">
        <v>21</v>
      </c>
      <c r="J4327" s="23"/>
      <c r="K4327" s="23"/>
      <c r="L4327" s="23"/>
      <c r="M4327" s="23"/>
      <c r="N4327" s="23"/>
      <c r="O4327" s="23"/>
      <c r="P4327" s="94"/>
    </row>
    <row r="4328" spans="1:16" x14ac:dyDescent="0.2">
      <c r="A4328" s="33"/>
      <c r="B4328" s="34"/>
      <c r="C4328" s="35"/>
      <c r="D4328" s="23"/>
      <c r="E4328" s="23"/>
      <c r="F4328" s="23"/>
      <c r="G4328" s="23"/>
      <c r="H4328" s="23"/>
      <c r="I4328" s="23" t="s">
        <v>21</v>
      </c>
      <c r="J4328" s="23"/>
      <c r="K4328" s="23"/>
      <c r="L4328" s="23"/>
      <c r="M4328" s="23"/>
      <c r="N4328" s="23"/>
      <c r="O4328" s="23"/>
      <c r="P4328" s="94"/>
    </row>
    <row r="4329" spans="1:16" x14ac:dyDescent="0.2">
      <c r="A4329" s="33"/>
      <c r="B4329" s="34"/>
      <c r="C4329" s="35"/>
      <c r="D4329" s="23"/>
      <c r="E4329" s="23"/>
      <c r="F4329" s="23"/>
      <c r="G4329" s="23"/>
      <c r="H4329" s="23"/>
      <c r="I4329" s="23" t="s">
        <v>21</v>
      </c>
      <c r="J4329" s="23"/>
      <c r="K4329" s="23"/>
      <c r="L4329" s="23"/>
      <c r="M4329" s="23"/>
      <c r="N4329" s="23"/>
      <c r="O4329" s="23"/>
      <c r="P4329" s="94"/>
    </row>
    <row r="4330" spans="1:16" x14ac:dyDescent="0.2">
      <c r="A4330" s="33"/>
      <c r="B4330" s="34"/>
      <c r="C4330" s="35"/>
      <c r="D4330" s="23"/>
      <c r="E4330" s="23"/>
      <c r="F4330" s="23"/>
      <c r="G4330" s="23"/>
      <c r="H4330" s="23"/>
      <c r="I4330" s="23" t="s">
        <v>21</v>
      </c>
      <c r="J4330" s="23"/>
      <c r="K4330" s="23"/>
      <c r="L4330" s="23"/>
      <c r="M4330" s="23"/>
      <c r="N4330" s="23"/>
      <c r="O4330" s="23"/>
      <c r="P4330" s="94"/>
    </row>
    <row r="4331" spans="1:16" x14ac:dyDescent="0.2">
      <c r="A4331" s="33"/>
      <c r="B4331" s="34"/>
      <c r="C4331" s="35"/>
      <c r="D4331" s="23"/>
      <c r="E4331" s="23"/>
      <c r="F4331" s="23"/>
      <c r="G4331" s="23"/>
      <c r="H4331" s="23"/>
      <c r="I4331" s="23" t="s">
        <v>21</v>
      </c>
      <c r="J4331" s="23"/>
      <c r="K4331" s="23"/>
      <c r="L4331" s="23"/>
      <c r="M4331" s="23"/>
      <c r="N4331" s="23"/>
      <c r="O4331" s="23"/>
      <c r="P4331" s="94"/>
    </row>
    <row r="4332" spans="1:16" x14ac:dyDescent="0.2">
      <c r="A4332" s="33"/>
      <c r="B4332" s="34"/>
      <c r="C4332" s="35"/>
      <c r="D4332" s="23"/>
      <c r="E4332" s="23"/>
      <c r="F4332" s="23"/>
      <c r="G4332" s="23"/>
      <c r="H4332" s="23"/>
      <c r="I4332" s="23" t="s">
        <v>21</v>
      </c>
      <c r="J4332" s="23"/>
      <c r="K4332" s="23"/>
      <c r="L4332" s="23"/>
      <c r="M4332" s="23"/>
      <c r="N4332" s="23"/>
      <c r="O4332" s="23"/>
      <c r="P4332" s="94"/>
    </row>
    <row r="4333" spans="1:16" x14ac:dyDescent="0.2">
      <c r="A4333" s="33"/>
      <c r="B4333" s="34"/>
      <c r="C4333" s="35"/>
      <c r="D4333" s="23"/>
      <c r="E4333" s="23"/>
      <c r="F4333" s="23"/>
      <c r="G4333" s="23"/>
      <c r="H4333" s="23"/>
      <c r="I4333" s="23" t="s">
        <v>21</v>
      </c>
      <c r="J4333" s="23"/>
      <c r="K4333" s="23"/>
      <c r="L4333" s="23"/>
      <c r="M4333" s="23"/>
      <c r="N4333" s="23"/>
      <c r="O4333" s="23"/>
      <c r="P4333" s="94"/>
    </row>
    <row r="4334" spans="1:16" x14ac:dyDescent="0.2">
      <c r="A4334" s="33"/>
      <c r="B4334" s="34"/>
      <c r="C4334" s="35"/>
      <c r="D4334" s="23"/>
      <c r="E4334" s="23"/>
      <c r="F4334" s="23"/>
      <c r="G4334" s="23"/>
      <c r="H4334" s="23"/>
      <c r="I4334" s="23" t="s">
        <v>21</v>
      </c>
      <c r="J4334" s="23"/>
      <c r="K4334" s="23"/>
      <c r="L4334" s="23"/>
      <c r="M4334" s="23"/>
      <c r="N4334" s="23"/>
      <c r="O4334" s="23"/>
      <c r="P4334" s="94"/>
    </row>
    <row r="4335" spans="1:16" x14ac:dyDescent="0.2">
      <c r="A4335" s="33"/>
      <c r="B4335" s="34"/>
      <c r="C4335" s="35"/>
      <c r="D4335" s="23"/>
      <c r="E4335" s="23"/>
      <c r="F4335" s="23"/>
      <c r="G4335" s="23"/>
      <c r="H4335" s="23"/>
      <c r="I4335" s="23" t="s">
        <v>21</v>
      </c>
      <c r="J4335" s="23"/>
      <c r="K4335" s="23"/>
      <c r="L4335" s="23"/>
      <c r="M4335" s="23"/>
      <c r="N4335" s="23"/>
      <c r="O4335" s="23"/>
      <c r="P4335" s="94"/>
    </row>
    <row r="4336" spans="1:16" x14ac:dyDescent="0.2">
      <c r="A4336" s="33"/>
      <c r="B4336" s="34"/>
      <c r="C4336" s="35"/>
      <c r="D4336" s="23"/>
      <c r="E4336" s="23"/>
      <c r="F4336" s="23"/>
      <c r="G4336" s="23"/>
      <c r="H4336" s="23"/>
      <c r="I4336" s="23" t="s">
        <v>21</v>
      </c>
      <c r="J4336" s="23"/>
      <c r="K4336" s="23"/>
      <c r="L4336" s="23"/>
      <c r="M4336" s="23"/>
      <c r="N4336" s="23"/>
      <c r="O4336" s="23"/>
      <c r="P4336" s="94"/>
    </row>
    <row r="4337" spans="1:16" x14ac:dyDescent="0.2">
      <c r="A4337" s="33"/>
      <c r="B4337" s="34"/>
      <c r="C4337" s="35"/>
      <c r="D4337" s="23"/>
      <c r="E4337" s="23"/>
      <c r="F4337" s="23"/>
      <c r="G4337" s="23"/>
      <c r="H4337" s="23"/>
      <c r="I4337" s="23" t="s">
        <v>21</v>
      </c>
      <c r="J4337" s="23"/>
      <c r="K4337" s="23"/>
      <c r="L4337" s="23"/>
      <c r="M4337" s="23"/>
      <c r="N4337" s="23"/>
      <c r="O4337" s="23"/>
      <c r="P4337" s="94"/>
    </row>
    <row r="4338" spans="1:16" x14ac:dyDescent="0.2">
      <c r="A4338" s="33"/>
      <c r="B4338" s="34"/>
      <c r="C4338" s="35"/>
      <c r="D4338" s="23"/>
      <c r="E4338" s="23"/>
      <c r="F4338" s="23"/>
      <c r="G4338" s="23"/>
      <c r="H4338" s="23"/>
      <c r="I4338" s="23" t="s">
        <v>21</v>
      </c>
      <c r="J4338" s="23"/>
      <c r="K4338" s="23"/>
      <c r="L4338" s="23"/>
      <c r="M4338" s="23"/>
      <c r="N4338" s="23"/>
      <c r="O4338" s="23"/>
      <c r="P4338" s="94"/>
    </row>
    <row r="4339" spans="1:16" x14ac:dyDescent="0.2">
      <c r="A4339" s="33"/>
      <c r="B4339" s="34"/>
      <c r="C4339" s="35"/>
      <c r="D4339" s="23"/>
      <c r="E4339" s="23"/>
      <c r="F4339" s="23"/>
      <c r="G4339" s="23"/>
      <c r="H4339" s="23"/>
      <c r="I4339" s="23" t="s">
        <v>21</v>
      </c>
      <c r="J4339" s="23"/>
      <c r="K4339" s="23"/>
      <c r="L4339" s="23"/>
      <c r="M4339" s="23"/>
      <c r="N4339" s="23"/>
      <c r="O4339" s="23"/>
      <c r="P4339" s="94"/>
    </row>
    <row r="4340" spans="1:16" x14ac:dyDescent="0.2">
      <c r="A4340" s="33"/>
      <c r="B4340" s="34"/>
      <c r="C4340" s="35"/>
      <c r="D4340" s="23"/>
      <c r="E4340" s="23"/>
      <c r="F4340" s="23"/>
      <c r="G4340" s="23"/>
      <c r="H4340" s="23"/>
      <c r="I4340" s="23" t="s">
        <v>21</v>
      </c>
      <c r="J4340" s="23"/>
      <c r="K4340" s="23"/>
      <c r="L4340" s="23"/>
      <c r="M4340" s="23"/>
      <c r="N4340" s="23"/>
      <c r="O4340" s="23"/>
      <c r="P4340" s="94"/>
    </row>
    <row r="4341" spans="1:16" x14ac:dyDescent="0.2">
      <c r="A4341" s="33"/>
      <c r="B4341" s="34"/>
      <c r="C4341" s="35"/>
      <c r="D4341" s="23"/>
      <c r="E4341" s="23"/>
      <c r="F4341" s="23"/>
      <c r="G4341" s="23"/>
      <c r="H4341" s="23"/>
      <c r="I4341" s="23" t="s">
        <v>21</v>
      </c>
      <c r="J4341" s="23"/>
      <c r="K4341" s="23"/>
      <c r="L4341" s="23"/>
      <c r="M4341" s="23"/>
      <c r="N4341" s="23"/>
      <c r="O4341" s="23"/>
      <c r="P4341" s="94"/>
    </row>
    <row r="4342" spans="1:16" x14ac:dyDescent="0.2">
      <c r="A4342" s="33"/>
      <c r="B4342" s="34"/>
      <c r="C4342" s="35"/>
      <c r="D4342" s="23"/>
      <c r="E4342" s="23"/>
      <c r="F4342" s="23"/>
      <c r="G4342" s="23"/>
      <c r="H4342" s="23"/>
      <c r="I4342" s="23" t="s">
        <v>21</v>
      </c>
      <c r="J4342" s="23"/>
      <c r="K4342" s="23"/>
      <c r="L4342" s="23"/>
      <c r="M4342" s="23"/>
      <c r="N4342" s="23"/>
      <c r="O4342" s="23"/>
      <c r="P4342" s="94"/>
    </row>
    <row r="4343" spans="1:16" x14ac:dyDescent="0.2">
      <c r="A4343" s="33"/>
      <c r="B4343" s="34"/>
      <c r="C4343" s="35"/>
      <c r="D4343" s="23"/>
      <c r="E4343" s="23"/>
      <c r="F4343" s="23"/>
      <c r="G4343" s="23"/>
      <c r="H4343" s="23"/>
      <c r="I4343" s="23" t="s">
        <v>21</v>
      </c>
      <c r="J4343" s="23"/>
      <c r="K4343" s="23"/>
      <c r="L4343" s="23"/>
      <c r="M4343" s="23"/>
      <c r="N4343" s="23"/>
      <c r="O4343" s="23"/>
      <c r="P4343" s="94"/>
    </row>
    <row r="4344" spans="1:16" x14ac:dyDescent="0.2">
      <c r="A4344" s="33"/>
      <c r="B4344" s="34"/>
      <c r="C4344" s="35"/>
      <c r="D4344" s="23"/>
      <c r="E4344" s="23"/>
      <c r="F4344" s="23"/>
      <c r="G4344" s="23"/>
      <c r="H4344" s="23"/>
      <c r="I4344" s="23" t="s">
        <v>21</v>
      </c>
      <c r="J4344" s="23"/>
      <c r="K4344" s="23"/>
      <c r="L4344" s="23"/>
      <c r="M4344" s="23"/>
      <c r="N4344" s="23"/>
      <c r="O4344" s="23"/>
      <c r="P4344" s="94"/>
    </row>
    <row r="4345" spans="1:16" x14ac:dyDescent="0.2">
      <c r="A4345" s="33"/>
      <c r="B4345" s="34"/>
      <c r="C4345" s="35"/>
      <c r="D4345" s="23"/>
      <c r="E4345" s="23"/>
      <c r="F4345" s="23"/>
      <c r="G4345" s="23"/>
      <c r="H4345" s="23"/>
      <c r="I4345" s="23" t="s">
        <v>21</v>
      </c>
      <c r="J4345" s="23"/>
      <c r="K4345" s="23"/>
      <c r="L4345" s="23"/>
      <c r="M4345" s="23"/>
      <c r="N4345" s="23"/>
      <c r="O4345" s="23"/>
      <c r="P4345" s="94"/>
    </row>
    <row r="4346" spans="1:16" x14ac:dyDescent="0.2">
      <c r="A4346" s="33"/>
      <c r="B4346" s="34"/>
      <c r="C4346" s="35"/>
      <c r="D4346" s="23"/>
      <c r="E4346" s="23"/>
      <c r="F4346" s="23"/>
      <c r="G4346" s="23"/>
      <c r="H4346" s="23"/>
      <c r="I4346" s="23" t="s">
        <v>21</v>
      </c>
      <c r="J4346" s="23"/>
      <c r="K4346" s="23"/>
      <c r="L4346" s="23"/>
      <c r="M4346" s="23"/>
      <c r="N4346" s="23"/>
      <c r="O4346" s="23"/>
      <c r="P4346" s="94"/>
    </row>
    <row r="4347" spans="1:16" x14ac:dyDescent="0.2">
      <c r="A4347" s="33"/>
      <c r="B4347" s="34"/>
      <c r="C4347" s="35"/>
      <c r="D4347" s="23"/>
      <c r="E4347" s="23"/>
      <c r="F4347" s="23"/>
      <c r="G4347" s="23"/>
      <c r="H4347" s="23"/>
      <c r="I4347" s="23" t="s">
        <v>21</v>
      </c>
      <c r="J4347" s="23"/>
      <c r="K4347" s="23"/>
      <c r="L4347" s="23"/>
      <c r="M4347" s="23"/>
      <c r="N4347" s="23"/>
      <c r="O4347" s="23"/>
      <c r="P4347" s="94"/>
    </row>
    <row r="4348" spans="1:16" x14ac:dyDescent="0.2">
      <c r="A4348" s="33"/>
      <c r="B4348" s="34"/>
      <c r="C4348" s="35"/>
      <c r="D4348" s="23"/>
      <c r="E4348" s="23"/>
      <c r="F4348" s="23"/>
      <c r="G4348" s="23"/>
      <c r="H4348" s="23"/>
      <c r="I4348" s="23" t="s">
        <v>21</v>
      </c>
      <c r="J4348" s="23"/>
      <c r="K4348" s="23"/>
      <c r="L4348" s="23"/>
      <c r="M4348" s="23"/>
      <c r="N4348" s="23"/>
      <c r="O4348" s="23"/>
      <c r="P4348" s="94"/>
    </row>
    <row r="4349" spans="1:16" x14ac:dyDescent="0.2">
      <c r="A4349" s="33"/>
      <c r="B4349" s="34"/>
      <c r="C4349" s="35"/>
      <c r="D4349" s="23"/>
      <c r="E4349" s="23"/>
      <c r="F4349" s="23"/>
      <c r="G4349" s="23"/>
      <c r="H4349" s="23"/>
      <c r="I4349" s="23" t="s">
        <v>21</v>
      </c>
      <c r="J4349" s="23"/>
      <c r="K4349" s="23"/>
      <c r="L4349" s="23"/>
      <c r="M4349" s="23"/>
      <c r="N4349" s="23"/>
      <c r="O4349" s="23"/>
      <c r="P4349" s="94"/>
    </row>
    <row r="4350" spans="1:16" x14ac:dyDescent="0.2">
      <c r="A4350" s="33"/>
      <c r="B4350" s="34"/>
      <c r="C4350" s="35"/>
      <c r="D4350" s="23"/>
      <c r="E4350" s="23"/>
      <c r="F4350" s="23"/>
      <c r="G4350" s="23"/>
      <c r="H4350" s="23"/>
      <c r="I4350" s="23" t="s">
        <v>21</v>
      </c>
      <c r="J4350" s="23"/>
      <c r="K4350" s="23"/>
      <c r="L4350" s="23"/>
      <c r="M4350" s="23"/>
      <c r="N4350" s="23"/>
      <c r="O4350" s="23"/>
      <c r="P4350" s="94"/>
    </row>
    <row r="4351" spans="1:16" x14ac:dyDescent="0.2">
      <c r="A4351" s="33"/>
      <c r="B4351" s="34"/>
      <c r="C4351" s="35"/>
      <c r="D4351" s="23"/>
      <c r="E4351" s="23"/>
      <c r="F4351" s="23"/>
      <c r="G4351" s="23"/>
      <c r="H4351" s="23"/>
      <c r="I4351" s="23" t="s">
        <v>21</v>
      </c>
      <c r="J4351" s="23"/>
      <c r="K4351" s="23"/>
      <c r="L4351" s="23"/>
      <c r="M4351" s="23"/>
      <c r="N4351" s="23"/>
      <c r="O4351" s="23"/>
      <c r="P4351" s="94"/>
    </row>
    <row r="4352" spans="1:16" x14ac:dyDescent="0.2">
      <c r="A4352" s="33"/>
      <c r="B4352" s="34"/>
      <c r="C4352" s="35"/>
      <c r="D4352" s="23"/>
      <c r="E4352" s="23"/>
      <c r="F4352" s="23"/>
      <c r="G4352" s="23"/>
      <c r="H4352" s="23"/>
      <c r="I4352" s="23" t="s">
        <v>21</v>
      </c>
      <c r="J4352" s="23"/>
      <c r="K4352" s="23"/>
      <c r="L4352" s="23"/>
      <c r="M4352" s="23"/>
      <c r="N4352" s="23"/>
      <c r="O4352" s="23"/>
      <c r="P4352" s="94"/>
    </row>
    <row r="4353" spans="1:16" x14ac:dyDescent="0.2">
      <c r="A4353" s="33"/>
      <c r="B4353" s="34"/>
      <c r="C4353" s="35"/>
      <c r="D4353" s="23"/>
      <c r="E4353" s="23"/>
      <c r="F4353" s="23"/>
      <c r="G4353" s="23"/>
      <c r="H4353" s="23"/>
      <c r="I4353" s="23" t="s">
        <v>21</v>
      </c>
      <c r="J4353" s="23"/>
      <c r="K4353" s="23"/>
      <c r="L4353" s="23"/>
      <c r="M4353" s="23"/>
      <c r="N4353" s="23"/>
      <c r="O4353" s="23"/>
      <c r="P4353" s="94"/>
    </row>
    <row r="4354" spans="1:16" x14ac:dyDescent="0.2">
      <c r="A4354" s="33"/>
      <c r="B4354" s="34"/>
      <c r="C4354" s="35"/>
      <c r="D4354" s="23"/>
      <c r="E4354" s="23"/>
      <c r="F4354" s="23"/>
      <c r="G4354" s="23"/>
      <c r="H4354" s="23"/>
      <c r="I4354" s="23" t="s">
        <v>21</v>
      </c>
      <c r="J4354" s="23"/>
      <c r="K4354" s="23"/>
      <c r="L4354" s="23"/>
      <c r="M4354" s="23"/>
      <c r="N4354" s="23"/>
      <c r="O4354" s="23"/>
      <c r="P4354" s="94"/>
    </row>
    <row r="4355" spans="1:16" x14ac:dyDescent="0.2">
      <c r="A4355" s="33"/>
      <c r="B4355" s="34"/>
      <c r="C4355" s="35"/>
      <c r="D4355" s="23"/>
      <c r="E4355" s="23"/>
      <c r="F4355" s="23"/>
      <c r="G4355" s="23"/>
      <c r="H4355" s="23"/>
      <c r="I4355" s="23" t="s">
        <v>21</v>
      </c>
      <c r="J4355" s="23"/>
      <c r="K4355" s="23"/>
      <c r="L4355" s="23"/>
      <c r="M4355" s="23"/>
      <c r="N4355" s="23"/>
      <c r="O4355" s="23"/>
      <c r="P4355" s="94"/>
    </row>
    <row r="4356" spans="1:16" x14ac:dyDescent="0.2">
      <c r="A4356" s="33"/>
      <c r="B4356" s="34"/>
      <c r="C4356" s="35"/>
      <c r="D4356" s="23"/>
      <c r="E4356" s="23"/>
      <c r="F4356" s="23"/>
      <c r="G4356" s="23"/>
      <c r="H4356" s="23"/>
      <c r="I4356" s="23" t="s">
        <v>21</v>
      </c>
      <c r="J4356" s="23"/>
      <c r="K4356" s="23"/>
      <c r="L4356" s="23"/>
      <c r="M4356" s="23"/>
      <c r="N4356" s="23"/>
      <c r="O4356" s="23"/>
      <c r="P4356" s="94"/>
    </row>
    <row r="4357" spans="1:16" x14ac:dyDescent="0.2">
      <c r="A4357" s="33"/>
      <c r="B4357" s="34"/>
      <c r="C4357" s="35"/>
      <c r="D4357" s="23"/>
      <c r="E4357" s="23"/>
      <c r="F4357" s="23"/>
      <c r="G4357" s="23"/>
      <c r="H4357" s="23"/>
      <c r="I4357" s="23" t="s">
        <v>21</v>
      </c>
      <c r="J4357" s="23"/>
      <c r="K4357" s="23"/>
      <c r="L4357" s="23"/>
      <c r="M4357" s="23"/>
      <c r="N4357" s="23"/>
      <c r="O4357" s="23"/>
      <c r="P4357" s="94"/>
    </row>
    <row r="4358" spans="1:16" x14ac:dyDescent="0.2">
      <c r="A4358" s="33"/>
      <c r="B4358" s="34"/>
      <c r="C4358" s="35"/>
      <c r="D4358" s="23"/>
      <c r="E4358" s="23"/>
      <c r="F4358" s="23"/>
      <c r="G4358" s="23"/>
      <c r="H4358" s="23"/>
      <c r="I4358" s="23" t="s">
        <v>21</v>
      </c>
      <c r="J4358" s="23"/>
      <c r="K4358" s="23"/>
      <c r="L4358" s="23"/>
      <c r="M4358" s="23"/>
      <c r="N4358" s="23"/>
      <c r="O4358" s="23"/>
      <c r="P4358" s="94"/>
    </row>
    <row r="4359" spans="1:16" x14ac:dyDescent="0.2">
      <c r="A4359" s="33"/>
      <c r="B4359" s="34"/>
      <c r="C4359" s="35"/>
      <c r="D4359" s="23"/>
      <c r="E4359" s="23"/>
      <c r="F4359" s="23"/>
      <c r="G4359" s="23"/>
      <c r="H4359" s="23"/>
      <c r="I4359" s="23" t="s">
        <v>21</v>
      </c>
      <c r="J4359" s="23"/>
      <c r="K4359" s="23"/>
      <c r="L4359" s="23"/>
      <c r="M4359" s="23"/>
      <c r="N4359" s="23"/>
      <c r="O4359" s="23"/>
      <c r="P4359" s="94"/>
    </row>
    <row r="4360" spans="1:16" x14ac:dyDescent="0.2">
      <c r="A4360" s="33"/>
      <c r="B4360" s="34"/>
      <c r="C4360" s="35"/>
      <c r="D4360" s="23"/>
      <c r="E4360" s="23"/>
      <c r="F4360" s="23"/>
      <c r="G4360" s="23"/>
      <c r="H4360" s="23"/>
      <c r="I4360" s="23" t="s">
        <v>21</v>
      </c>
      <c r="J4360" s="23"/>
      <c r="K4360" s="23"/>
      <c r="L4360" s="23"/>
      <c r="M4360" s="23"/>
      <c r="N4360" s="23"/>
      <c r="O4360" s="23"/>
      <c r="P4360" s="94"/>
    </row>
    <row r="4361" spans="1:16" x14ac:dyDescent="0.2">
      <c r="A4361" s="33"/>
      <c r="B4361" s="34"/>
      <c r="C4361" s="35"/>
      <c r="D4361" s="23"/>
      <c r="E4361" s="23"/>
      <c r="F4361" s="23"/>
      <c r="G4361" s="23"/>
      <c r="H4361" s="23"/>
      <c r="I4361" s="23" t="s">
        <v>21</v>
      </c>
      <c r="J4361" s="23"/>
      <c r="K4361" s="23"/>
      <c r="L4361" s="23"/>
      <c r="M4361" s="23"/>
      <c r="N4361" s="23"/>
      <c r="O4361" s="23"/>
      <c r="P4361" s="94"/>
    </row>
    <row r="4362" spans="1:16" x14ac:dyDescent="0.2">
      <c r="A4362" s="33"/>
      <c r="B4362" s="34"/>
      <c r="C4362" s="35"/>
      <c r="D4362" s="23"/>
      <c r="E4362" s="23"/>
      <c r="F4362" s="23"/>
      <c r="G4362" s="23"/>
      <c r="H4362" s="23"/>
      <c r="I4362" s="23" t="s">
        <v>21</v>
      </c>
      <c r="J4362" s="23"/>
      <c r="K4362" s="23"/>
      <c r="L4362" s="23"/>
      <c r="M4362" s="23"/>
      <c r="N4362" s="23"/>
      <c r="O4362" s="23"/>
      <c r="P4362" s="94"/>
    </row>
    <row r="4363" spans="1:16" x14ac:dyDescent="0.2">
      <c r="A4363" s="33"/>
      <c r="B4363" s="34"/>
      <c r="C4363" s="35"/>
      <c r="D4363" s="23"/>
      <c r="E4363" s="23"/>
      <c r="F4363" s="23"/>
      <c r="G4363" s="23"/>
      <c r="H4363" s="23"/>
      <c r="I4363" s="23" t="s">
        <v>21</v>
      </c>
      <c r="J4363" s="23"/>
      <c r="K4363" s="23"/>
      <c r="L4363" s="23"/>
      <c r="M4363" s="23"/>
      <c r="N4363" s="23"/>
      <c r="O4363" s="23"/>
      <c r="P4363" s="94"/>
    </row>
    <row r="4364" spans="1:16" x14ac:dyDescent="0.2">
      <c r="A4364" s="33"/>
      <c r="B4364" s="34"/>
      <c r="C4364" s="35"/>
      <c r="D4364" s="23"/>
      <c r="E4364" s="23"/>
      <c r="F4364" s="23"/>
      <c r="G4364" s="23"/>
      <c r="H4364" s="23"/>
      <c r="I4364" s="23" t="s">
        <v>21</v>
      </c>
      <c r="J4364" s="23"/>
      <c r="K4364" s="23"/>
      <c r="L4364" s="23"/>
      <c r="M4364" s="23"/>
      <c r="N4364" s="23"/>
      <c r="O4364" s="23"/>
      <c r="P4364" s="94"/>
    </row>
    <row r="4365" spans="1:16" x14ac:dyDescent="0.2">
      <c r="A4365" s="33"/>
      <c r="B4365" s="34"/>
      <c r="C4365" s="35"/>
      <c r="D4365" s="23"/>
      <c r="E4365" s="23"/>
      <c r="F4365" s="23"/>
      <c r="G4365" s="23"/>
      <c r="H4365" s="23"/>
      <c r="I4365" s="23" t="s">
        <v>21</v>
      </c>
      <c r="J4365" s="23"/>
      <c r="K4365" s="23"/>
      <c r="L4365" s="23"/>
      <c r="M4365" s="23"/>
      <c r="N4365" s="23"/>
      <c r="O4365" s="23"/>
      <c r="P4365" s="94"/>
    </row>
    <row r="4366" spans="1:16" x14ac:dyDescent="0.2">
      <c r="A4366" s="33"/>
      <c r="B4366" s="34"/>
      <c r="C4366" s="35"/>
      <c r="D4366" s="23"/>
      <c r="E4366" s="23"/>
      <c r="F4366" s="23"/>
      <c r="G4366" s="23"/>
      <c r="H4366" s="23"/>
      <c r="I4366" s="23" t="s">
        <v>21</v>
      </c>
      <c r="J4366" s="23"/>
      <c r="K4366" s="23"/>
      <c r="L4366" s="23"/>
      <c r="M4366" s="23"/>
      <c r="N4366" s="23"/>
      <c r="O4366" s="23"/>
      <c r="P4366" s="94"/>
    </row>
    <row r="4367" spans="1:16" x14ac:dyDescent="0.2">
      <c r="A4367" s="33"/>
      <c r="B4367" s="34"/>
      <c r="C4367" s="35"/>
      <c r="D4367" s="23"/>
      <c r="E4367" s="23"/>
      <c r="F4367" s="23"/>
      <c r="G4367" s="23"/>
      <c r="H4367" s="23"/>
      <c r="I4367" s="23" t="s">
        <v>21</v>
      </c>
      <c r="J4367" s="23"/>
      <c r="K4367" s="23"/>
      <c r="L4367" s="23"/>
      <c r="M4367" s="23"/>
      <c r="N4367" s="23"/>
      <c r="O4367" s="23"/>
      <c r="P4367" s="94"/>
    </row>
    <row r="4368" spans="1:16" x14ac:dyDescent="0.2">
      <c r="A4368" s="33"/>
      <c r="B4368" s="34"/>
      <c r="C4368" s="35"/>
      <c r="D4368" s="23"/>
      <c r="E4368" s="23"/>
      <c r="F4368" s="23"/>
      <c r="G4368" s="23"/>
      <c r="H4368" s="23"/>
      <c r="I4368" s="23" t="s">
        <v>21</v>
      </c>
      <c r="J4368" s="23"/>
      <c r="K4368" s="23"/>
      <c r="L4368" s="23"/>
      <c r="M4368" s="23"/>
      <c r="N4368" s="23"/>
      <c r="O4368" s="23"/>
      <c r="P4368" s="94"/>
    </row>
    <row r="4369" spans="1:16" x14ac:dyDescent="0.2">
      <c r="A4369" s="33"/>
      <c r="B4369" s="34"/>
      <c r="C4369" s="35"/>
      <c r="D4369" s="23"/>
      <c r="E4369" s="23"/>
      <c r="F4369" s="23"/>
      <c r="G4369" s="23"/>
      <c r="H4369" s="23"/>
      <c r="I4369" s="23" t="s">
        <v>21</v>
      </c>
      <c r="J4369" s="23"/>
      <c r="K4369" s="23"/>
      <c r="L4369" s="23"/>
      <c r="M4369" s="23"/>
      <c r="N4369" s="23"/>
      <c r="O4369" s="23"/>
      <c r="P4369" s="94"/>
    </row>
    <row r="4370" spans="1:16" x14ac:dyDescent="0.2">
      <c r="A4370" s="33"/>
      <c r="B4370" s="34"/>
      <c r="C4370" s="35"/>
      <c r="D4370" s="23"/>
      <c r="E4370" s="23"/>
      <c r="F4370" s="23"/>
      <c r="G4370" s="23"/>
      <c r="H4370" s="23"/>
      <c r="I4370" s="23" t="s">
        <v>21</v>
      </c>
      <c r="J4370" s="23"/>
      <c r="K4370" s="23"/>
      <c r="L4370" s="23"/>
      <c r="M4370" s="23"/>
      <c r="N4370" s="23"/>
      <c r="O4370" s="23"/>
      <c r="P4370" s="94"/>
    </row>
    <row r="4371" spans="1:16" x14ac:dyDescent="0.2">
      <c r="A4371" s="33"/>
      <c r="B4371" s="34"/>
      <c r="C4371" s="35"/>
      <c r="D4371" s="23"/>
      <c r="E4371" s="23"/>
      <c r="F4371" s="23"/>
      <c r="G4371" s="23"/>
      <c r="H4371" s="23"/>
      <c r="I4371" s="23" t="s">
        <v>21</v>
      </c>
      <c r="J4371" s="23"/>
      <c r="K4371" s="23"/>
      <c r="L4371" s="23"/>
      <c r="M4371" s="23"/>
      <c r="N4371" s="23"/>
      <c r="O4371" s="23"/>
      <c r="P4371" s="94"/>
    </row>
    <row r="4372" spans="1:16" x14ac:dyDescent="0.2">
      <c r="A4372" s="33"/>
      <c r="B4372" s="34"/>
      <c r="C4372" s="35"/>
      <c r="D4372" s="23"/>
      <c r="E4372" s="23"/>
      <c r="F4372" s="23"/>
      <c r="G4372" s="23"/>
      <c r="H4372" s="23"/>
      <c r="I4372" s="23" t="s">
        <v>21</v>
      </c>
      <c r="J4372" s="23"/>
      <c r="K4372" s="23"/>
      <c r="L4372" s="23"/>
      <c r="M4372" s="23"/>
      <c r="N4372" s="23"/>
      <c r="O4372" s="23"/>
      <c r="P4372" s="94"/>
    </row>
    <row r="4373" spans="1:16" x14ac:dyDescent="0.2">
      <c r="A4373" s="33"/>
      <c r="B4373" s="34"/>
      <c r="C4373" s="35"/>
      <c r="D4373" s="23"/>
      <c r="E4373" s="23"/>
      <c r="F4373" s="23"/>
      <c r="G4373" s="23"/>
      <c r="H4373" s="23"/>
      <c r="I4373" s="23" t="s">
        <v>21</v>
      </c>
      <c r="J4373" s="23"/>
      <c r="K4373" s="23"/>
      <c r="L4373" s="23"/>
      <c r="M4373" s="23"/>
      <c r="N4373" s="23"/>
      <c r="O4373" s="23"/>
      <c r="P4373" s="94"/>
    </row>
    <row r="4374" spans="1:16" x14ac:dyDescent="0.2">
      <c r="A4374" s="33"/>
      <c r="B4374" s="34"/>
      <c r="C4374" s="35"/>
      <c r="D4374" s="23"/>
      <c r="E4374" s="23"/>
      <c r="F4374" s="23"/>
      <c r="G4374" s="23"/>
      <c r="H4374" s="23"/>
      <c r="I4374" s="23" t="s">
        <v>21</v>
      </c>
      <c r="J4374" s="23"/>
      <c r="K4374" s="23"/>
      <c r="L4374" s="23"/>
      <c r="M4374" s="23"/>
      <c r="N4374" s="23"/>
      <c r="O4374" s="23"/>
      <c r="P4374" s="94"/>
    </row>
    <row r="4375" spans="1:16" x14ac:dyDescent="0.2">
      <c r="A4375" s="33"/>
      <c r="B4375" s="34"/>
      <c r="C4375" s="35"/>
      <c r="D4375" s="23"/>
      <c r="E4375" s="23"/>
      <c r="F4375" s="23"/>
      <c r="G4375" s="23"/>
      <c r="H4375" s="23"/>
      <c r="I4375" s="23" t="s">
        <v>21</v>
      </c>
      <c r="J4375" s="23"/>
      <c r="K4375" s="23"/>
      <c r="L4375" s="23"/>
      <c r="M4375" s="23"/>
      <c r="N4375" s="23"/>
      <c r="O4375" s="23"/>
      <c r="P4375" s="94"/>
    </row>
    <row r="4376" spans="1:16" x14ac:dyDescent="0.2">
      <c r="A4376" s="33"/>
      <c r="B4376" s="34"/>
      <c r="C4376" s="35"/>
      <c r="D4376" s="23"/>
      <c r="E4376" s="23"/>
      <c r="F4376" s="23"/>
      <c r="G4376" s="23"/>
      <c r="H4376" s="23"/>
      <c r="I4376" s="23" t="s">
        <v>21</v>
      </c>
      <c r="J4376" s="23"/>
      <c r="K4376" s="23"/>
      <c r="L4376" s="23"/>
      <c r="M4376" s="23"/>
      <c r="N4376" s="23"/>
      <c r="O4376" s="23"/>
      <c r="P4376" s="94"/>
    </row>
    <row r="4377" spans="1:16" x14ac:dyDescent="0.2">
      <c r="A4377" s="33"/>
      <c r="B4377" s="34"/>
      <c r="C4377" s="35"/>
      <c r="D4377" s="23"/>
      <c r="E4377" s="23"/>
      <c r="F4377" s="23"/>
      <c r="G4377" s="23"/>
      <c r="H4377" s="23"/>
      <c r="I4377" s="23" t="s">
        <v>21</v>
      </c>
      <c r="J4377" s="23"/>
      <c r="K4377" s="23"/>
      <c r="L4377" s="23"/>
      <c r="M4377" s="23"/>
      <c r="N4377" s="23"/>
      <c r="O4377" s="23"/>
      <c r="P4377" s="94"/>
    </row>
    <row r="4378" spans="1:16" x14ac:dyDescent="0.2">
      <c r="A4378" s="33"/>
      <c r="B4378" s="34"/>
      <c r="C4378" s="35"/>
      <c r="D4378" s="23"/>
      <c r="E4378" s="23"/>
      <c r="F4378" s="23"/>
      <c r="G4378" s="23"/>
      <c r="H4378" s="23"/>
      <c r="I4378" s="23" t="s">
        <v>21</v>
      </c>
      <c r="J4378" s="23"/>
      <c r="K4378" s="23"/>
      <c r="L4378" s="23"/>
      <c r="M4378" s="23"/>
      <c r="N4378" s="23"/>
      <c r="O4378" s="23"/>
      <c r="P4378" s="94"/>
    </row>
    <row r="4379" spans="1:16" x14ac:dyDescent="0.2">
      <c r="A4379" s="33"/>
      <c r="B4379" s="34"/>
      <c r="C4379" s="35"/>
      <c r="D4379" s="23"/>
      <c r="E4379" s="23"/>
      <c r="F4379" s="23"/>
      <c r="G4379" s="23"/>
      <c r="H4379" s="23"/>
      <c r="I4379" s="23" t="s">
        <v>21</v>
      </c>
      <c r="J4379" s="23"/>
      <c r="K4379" s="23"/>
      <c r="L4379" s="23"/>
      <c r="M4379" s="23"/>
      <c r="N4379" s="23"/>
      <c r="O4379" s="23"/>
      <c r="P4379" s="94"/>
    </row>
    <row r="4380" spans="1:16" x14ac:dyDescent="0.2">
      <c r="A4380" s="33"/>
      <c r="B4380" s="34"/>
      <c r="C4380" s="35"/>
      <c r="D4380" s="23"/>
      <c r="E4380" s="23"/>
      <c r="F4380" s="23"/>
      <c r="G4380" s="23"/>
      <c r="H4380" s="23"/>
      <c r="I4380" s="23" t="s">
        <v>21</v>
      </c>
      <c r="J4380" s="23"/>
      <c r="K4380" s="23"/>
      <c r="L4380" s="23"/>
      <c r="M4380" s="23"/>
      <c r="N4380" s="23"/>
      <c r="O4380" s="23"/>
      <c r="P4380" s="94"/>
    </row>
    <row r="4381" spans="1:16" x14ac:dyDescent="0.2">
      <c r="A4381" s="33"/>
      <c r="B4381" s="34"/>
      <c r="C4381" s="35"/>
      <c r="D4381" s="23"/>
      <c r="E4381" s="23"/>
      <c r="F4381" s="23"/>
      <c r="G4381" s="23"/>
      <c r="H4381" s="23"/>
      <c r="I4381" s="23" t="s">
        <v>21</v>
      </c>
      <c r="J4381" s="23"/>
      <c r="K4381" s="23"/>
      <c r="L4381" s="23"/>
      <c r="M4381" s="23"/>
      <c r="N4381" s="23"/>
      <c r="O4381" s="23"/>
      <c r="P4381" s="94"/>
    </row>
    <row r="4382" spans="1:16" x14ac:dyDescent="0.2">
      <c r="A4382" s="33"/>
      <c r="B4382" s="34"/>
      <c r="C4382" s="35"/>
      <c r="D4382" s="23"/>
      <c r="E4382" s="23"/>
      <c r="F4382" s="23"/>
      <c r="G4382" s="23"/>
      <c r="H4382" s="23"/>
      <c r="I4382" s="23" t="s">
        <v>21</v>
      </c>
      <c r="J4382" s="23"/>
      <c r="K4382" s="23"/>
      <c r="L4382" s="23"/>
      <c r="M4382" s="23"/>
      <c r="N4382" s="23"/>
      <c r="O4382" s="23"/>
      <c r="P4382" s="94"/>
    </row>
    <row r="4383" spans="1:16" x14ac:dyDescent="0.2">
      <c r="A4383" s="33"/>
      <c r="B4383" s="34"/>
      <c r="C4383" s="35"/>
      <c r="D4383" s="23"/>
      <c r="E4383" s="23"/>
      <c r="F4383" s="23"/>
      <c r="G4383" s="23"/>
      <c r="H4383" s="23"/>
      <c r="I4383" s="23" t="s">
        <v>21</v>
      </c>
      <c r="J4383" s="23"/>
      <c r="K4383" s="23"/>
      <c r="L4383" s="23"/>
      <c r="M4383" s="23"/>
      <c r="N4383" s="23"/>
      <c r="O4383" s="23"/>
      <c r="P4383" s="94"/>
    </row>
    <row r="4384" spans="1:16" x14ac:dyDescent="0.2">
      <c r="A4384" s="33"/>
      <c r="B4384" s="34"/>
      <c r="C4384" s="35"/>
      <c r="D4384" s="23"/>
      <c r="E4384" s="23"/>
      <c r="F4384" s="23"/>
      <c r="G4384" s="23"/>
      <c r="H4384" s="23"/>
      <c r="I4384" s="23" t="s">
        <v>21</v>
      </c>
      <c r="J4384" s="23"/>
      <c r="K4384" s="23"/>
      <c r="L4384" s="23"/>
      <c r="M4384" s="23"/>
      <c r="N4384" s="23"/>
      <c r="O4384" s="23"/>
      <c r="P4384" s="94"/>
    </row>
    <row r="4385" spans="1:16" x14ac:dyDescent="0.2">
      <c r="A4385" s="33"/>
      <c r="B4385" s="34"/>
      <c r="C4385" s="35"/>
      <c r="D4385" s="23"/>
      <c r="E4385" s="23"/>
      <c r="F4385" s="23"/>
      <c r="G4385" s="23"/>
      <c r="H4385" s="23"/>
      <c r="I4385" s="23" t="s">
        <v>21</v>
      </c>
      <c r="J4385" s="23"/>
      <c r="K4385" s="23"/>
      <c r="L4385" s="23"/>
      <c r="M4385" s="23"/>
      <c r="N4385" s="23"/>
      <c r="O4385" s="23"/>
      <c r="P4385" s="94"/>
    </row>
    <row r="4386" spans="1:16" x14ac:dyDescent="0.2">
      <c r="A4386" s="33"/>
      <c r="B4386" s="34"/>
      <c r="C4386" s="35"/>
      <c r="D4386" s="23"/>
      <c r="E4386" s="23"/>
      <c r="F4386" s="23"/>
      <c r="G4386" s="23"/>
      <c r="H4386" s="23"/>
      <c r="I4386" s="23" t="s">
        <v>21</v>
      </c>
      <c r="J4386" s="23"/>
      <c r="K4386" s="23"/>
      <c r="L4386" s="23"/>
      <c r="M4386" s="23"/>
      <c r="N4386" s="23"/>
      <c r="O4386" s="23"/>
      <c r="P4386" s="94"/>
    </row>
    <row r="4387" spans="1:16" x14ac:dyDescent="0.2">
      <c r="A4387" s="33"/>
      <c r="B4387" s="34"/>
      <c r="C4387" s="35"/>
      <c r="D4387" s="23"/>
      <c r="E4387" s="23"/>
      <c r="F4387" s="23"/>
      <c r="G4387" s="23"/>
      <c r="H4387" s="23"/>
      <c r="I4387" s="23" t="s">
        <v>21</v>
      </c>
      <c r="J4387" s="23"/>
      <c r="K4387" s="23"/>
      <c r="L4387" s="23"/>
      <c r="M4387" s="23"/>
      <c r="N4387" s="23"/>
      <c r="O4387" s="23"/>
      <c r="P4387" s="94"/>
    </row>
    <row r="4388" spans="1:16" x14ac:dyDescent="0.2">
      <c r="A4388" s="33"/>
      <c r="B4388" s="34"/>
      <c r="C4388" s="35"/>
      <c r="D4388" s="23"/>
      <c r="E4388" s="23"/>
      <c r="F4388" s="23"/>
      <c r="G4388" s="23"/>
      <c r="H4388" s="23"/>
      <c r="I4388" s="23" t="s">
        <v>21</v>
      </c>
      <c r="J4388" s="23"/>
      <c r="K4388" s="23"/>
      <c r="L4388" s="23"/>
      <c r="M4388" s="23"/>
      <c r="N4388" s="23"/>
      <c r="O4388" s="23"/>
      <c r="P4388" s="94"/>
    </row>
    <row r="4389" spans="1:16" x14ac:dyDescent="0.2">
      <c r="A4389" s="33"/>
      <c r="B4389" s="34"/>
      <c r="C4389" s="35"/>
      <c r="D4389" s="23"/>
      <c r="E4389" s="23"/>
      <c r="F4389" s="23"/>
      <c r="G4389" s="23"/>
      <c r="H4389" s="23"/>
      <c r="I4389" s="23" t="s">
        <v>21</v>
      </c>
      <c r="J4389" s="23"/>
      <c r="K4389" s="23"/>
      <c r="L4389" s="23"/>
      <c r="M4389" s="23"/>
      <c r="N4389" s="23"/>
      <c r="O4389" s="23"/>
      <c r="P4389" s="94"/>
    </row>
    <row r="4390" spans="1:16" x14ac:dyDescent="0.2">
      <c r="A4390" s="33"/>
      <c r="B4390" s="34"/>
      <c r="C4390" s="35"/>
      <c r="D4390" s="23"/>
      <c r="E4390" s="23"/>
      <c r="F4390" s="23"/>
      <c r="G4390" s="23"/>
      <c r="H4390" s="23"/>
      <c r="I4390" s="23" t="s">
        <v>21</v>
      </c>
      <c r="J4390" s="23"/>
      <c r="K4390" s="23"/>
      <c r="L4390" s="23"/>
      <c r="M4390" s="23"/>
      <c r="N4390" s="23"/>
      <c r="O4390" s="23"/>
      <c r="P4390" s="94"/>
    </row>
    <row r="4391" spans="1:16" x14ac:dyDescent="0.2">
      <c r="A4391" s="33"/>
      <c r="B4391" s="34"/>
      <c r="C4391" s="35"/>
      <c r="D4391" s="23"/>
      <c r="E4391" s="23"/>
      <c r="F4391" s="23"/>
      <c r="G4391" s="23"/>
      <c r="H4391" s="23"/>
      <c r="I4391" s="23" t="s">
        <v>21</v>
      </c>
      <c r="J4391" s="23"/>
      <c r="K4391" s="23"/>
      <c r="L4391" s="23"/>
      <c r="M4391" s="23"/>
      <c r="N4391" s="23"/>
      <c r="O4391" s="23"/>
      <c r="P4391" s="94"/>
    </row>
    <row r="4392" spans="1:16" x14ac:dyDescent="0.2">
      <c r="A4392" s="33"/>
      <c r="B4392" s="34"/>
      <c r="C4392" s="35"/>
      <c r="D4392" s="23"/>
      <c r="E4392" s="23"/>
      <c r="F4392" s="23"/>
      <c r="G4392" s="23"/>
      <c r="H4392" s="23"/>
      <c r="I4392" s="23" t="s">
        <v>21</v>
      </c>
      <c r="J4392" s="23"/>
      <c r="K4392" s="23"/>
      <c r="L4392" s="23"/>
      <c r="M4392" s="23"/>
      <c r="N4392" s="23"/>
      <c r="O4392" s="23"/>
      <c r="P4392" s="94"/>
    </row>
    <row r="4393" spans="1:16" x14ac:dyDescent="0.2">
      <c r="A4393" s="33"/>
      <c r="B4393" s="34"/>
      <c r="C4393" s="35"/>
      <c r="D4393" s="23"/>
      <c r="E4393" s="23"/>
      <c r="F4393" s="23"/>
      <c r="G4393" s="23"/>
      <c r="H4393" s="23"/>
      <c r="I4393" s="23" t="s">
        <v>21</v>
      </c>
      <c r="J4393" s="23"/>
      <c r="K4393" s="23"/>
      <c r="L4393" s="23"/>
      <c r="M4393" s="23"/>
      <c r="N4393" s="23"/>
      <c r="O4393" s="23"/>
      <c r="P4393" s="94"/>
    </row>
    <row r="4394" spans="1:16" x14ac:dyDescent="0.2">
      <c r="A4394" s="33"/>
      <c r="B4394" s="34"/>
      <c r="C4394" s="35"/>
      <c r="D4394" s="23"/>
      <c r="E4394" s="23"/>
      <c r="F4394" s="23"/>
      <c r="G4394" s="23"/>
      <c r="H4394" s="23"/>
      <c r="I4394" s="23" t="s">
        <v>21</v>
      </c>
      <c r="J4394" s="23"/>
      <c r="K4394" s="23"/>
      <c r="L4394" s="23"/>
      <c r="M4394" s="23"/>
      <c r="N4394" s="23"/>
      <c r="O4394" s="23"/>
      <c r="P4394" s="94"/>
    </row>
    <row r="4395" spans="1:16" x14ac:dyDescent="0.2">
      <c r="A4395" s="33"/>
      <c r="B4395" s="34"/>
      <c r="C4395" s="35"/>
      <c r="D4395" s="23"/>
      <c r="E4395" s="23"/>
      <c r="F4395" s="23"/>
      <c r="G4395" s="23"/>
      <c r="H4395" s="23"/>
      <c r="I4395" s="23" t="s">
        <v>21</v>
      </c>
      <c r="J4395" s="23"/>
      <c r="K4395" s="23"/>
      <c r="L4395" s="23"/>
      <c r="M4395" s="23"/>
      <c r="N4395" s="23"/>
      <c r="O4395" s="23"/>
      <c r="P4395" s="94"/>
    </row>
    <row r="4396" spans="1:16" x14ac:dyDescent="0.2">
      <c r="A4396" s="33"/>
      <c r="B4396" s="34"/>
      <c r="C4396" s="35"/>
      <c r="D4396" s="23"/>
      <c r="E4396" s="23"/>
      <c r="F4396" s="23"/>
      <c r="G4396" s="23"/>
      <c r="H4396" s="23"/>
      <c r="I4396" s="23" t="s">
        <v>21</v>
      </c>
      <c r="J4396" s="23"/>
      <c r="K4396" s="23"/>
      <c r="L4396" s="23"/>
      <c r="M4396" s="23"/>
      <c r="N4396" s="23"/>
      <c r="O4396" s="23"/>
      <c r="P4396" s="94"/>
    </row>
    <row r="4397" spans="1:16" x14ac:dyDescent="0.2">
      <c r="A4397" s="33"/>
      <c r="B4397" s="34"/>
      <c r="C4397" s="35"/>
      <c r="D4397" s="23"/>
      <c r="E4397" s="23"/>
      <c r="F4397" s="23"/>
      <c r="G4397" s="23"/>
      <c r="H4397" s="23"/>
      <c r="I4397" s="23" t="s">
        <v>21</v>
      </c>
      <c r="J4397" s="23"/>
      <c r="K4397" s="23"/>
      <c r="L4397" s="23"/>
      <c r="M4397" s="23"/>
      <c r="N4397" s="23"/>
      <c r="O4397" s="23"/>
      <c r="P4397" s="94"/>
    </row>
    <row r="4398" spans="1:16" x14ac:dyDescent="0.2">
      <c r="A4398" s="33"/>
      <c r="B4398" s="34"/>
      <c r="C4398" s="35"/>
      <c r="D4398" s="23"/>
      <c r="E4398" s="23"/>
      <c r="F4398" s="23"/>
      <c r="G4398" s="23"/>
      <c r="H4398" s="23"/>
      <c r="I4398" s="23" t="s">
        <v>21</v>
      </c>
      <c r="J4398" s="23"/>
      <c r="K4398" s="23"/>
      <c r="L4398" s="23"/>
      <c r="M4398" s="23"/>
      <c r="N4398" s="23"/>
      <c r="O4398" s="23"/>
      <c r="P4398" s="94"/>
    </row>
    <row r="4399" spans="1:16" x14ac:dyDescent="0.2">
      <c r="A4399" s="33"/>
      <c r="B4399" s="34"/>
      <c r="C4399" s="35"/>
      <c r="D4399" s="23"/>
      <c r="E4399" s="23"/>
      <c r="F4399" s="23"/>
      <c r="G4399" s="23"/>
      <c r="H4399" s="23"/>
      <c r="I4399" s="23" t="s">
        <v>21</v>
      </c>
      <c r="J4399" s="23"/>
      <c r="K4399" s="23"/>
      <c r="L4399" s="23"/>
      <c r="M4399" s="23"/>
      <c r="N4399" s="23"/>
      <c r="O4399" s="23"/>
      <c r="P4399" s="94"/>
    </row>
    <row r="4400" spans="1:16" x14ac:dyDescent="0.2">
      <c r="A4400" s="33"/>
      <c r="B4400" s="34"/>
      <c r="C4400" s="35"/>
      <c r="D4400" s="23"/>
      <c r="E4400" s="23"/>
      <c r="F4400" s="23"/>
      <c r="G4400" s="23"/>
      <c r="H4400" s="23"/>
      <c r="I4400" s="23" t="s">
        <v>21</v>
      </c>
      <c r="J4400" s="23"/>
      <c r="K4400" s="23"/>
      <c r="L4400" s="23"/>
      <c r="M4400" s="23"/>
      <c r="N4400" s="23"/>
      <c r="O4400" s="23"/>
      <c r="P4400" s="94"/>
    </row>
    <row r="4401" spans="1:16" x14ac:dyDescent="0.2">
      <c r="A4401" s="33"/>
      <c r="B4401" s="34"/>
      <c r="C4401" s="35"/>
      <c r="D4401" s="23"/>
      <c r="E4401" s="23"/>
      <c r="F4401" s="23"/>
      <c r="G4401" s="23"/>
      <c r="H4401" s="23"/>
      <c r="I4401" s="23" t="s">
        <v>21</v>
      </c>
      <c r="J4401" s="23"/>
      <c r="K4401" s="23"/>
      <c r="L4401" s="23"/>
      <c r="M4401" s="23"/>
      <c r="N4401" s="23"/>
      <c r="O4401" s="23"/>
      <c r="P4401" s="94"/>
    </row>
    <row r="4402" spans="1:16" x14ac:dyDescent="0.2">
      <c r="A4402" s="33"/>
      <c r="B4402" s="34"/>
      <c r="C4402" s="35"/>
      <c r="D4402" s="23"/>
      <c r="E4402" s="23"/>
      <c r="F4402" s="23"/>
      <c r="G4402" s="23"/>
      <c r="H4402" s="23"/>
      <c r="I4402" s="23" t="s">
        <v>21</v>
      </c>
      <c r="J4402" s="23"/>
      <c r="K4402" s="23"/>
      <c r="L4402" s="23"/>
      <c r="M4402" s="23"/>
      <c r="N4402" s="23"/>
      <c r="O4402" s="23"/>
      <c r="P4402" s="94"/>
    </row>
    <row r="4403" spans="1:16" x14ac:dyDescent="0.2">
      <c r="A4403" s="33"/>
      <c r="B4403" s="34"/>
      <c r="C4403" s="35"/>
      <c r="D4403" s="23"/>
      <c r="E4403" s="23"/>
      <c r="F4403" s="23"/>
      <c r="G4403" s="23"/>
      <c r="H4403" s="23"/>
      <c r="I4403" s="23" t="s">
        <v>21</v>
      </c>
      <c r="J4403" s="23"/>
      <c r="K4403" s="23"/>
      <c r="L4403" s="23"/>
      <c r="M4403" s="23"/>
      <c r="N4403" s="23"/>
      <c r="O4403" s="23"/>
      <c r="P4403" s="94"/>
    </row>
    <row r="4404" spans="1:16" x14ac:dyDescent="0.2">
      <c r="A4404" s="33"/>
      <c r="B4404" s="34"/>
      <c r="C4404" s="35"/>
      <c r="D4404" s="23"/>
      <c r="E4404" s="23"/>
      <c r="F4404" s="23"/>
      <c r="G4404" s="23"/>
      <c r="H4404" s="23"/>
      <c r="I4404" s="23" t="s">
        <v>21</v>
      </c>
      <c r="J4404" s="23"/>
      <c r="K4404" s="23"/>
      <c r="L4404" s="23"/>
      <c r="M4404" s="23"/>
      <c r="N4404" s="23"/>
      <c r="O4404" s="23"/>
      <c r="P4404" s="94"/>
    </row>
    <row r="4405" spans="1:16" x14ac:dyDescent="0.2">
      <c r="A4405" s="33"/>
      <c r="B4405" s="34"/>
      <c r="C4405" s="35"/>
      <c r="D4405" s="23"/>
      <c r="E4405" s="23"/>
      <c r="F4405" s="23"/>
      <c r="G4405" s="23"/>
      <c r="H4405" s="23"/>
      <c r="I4405" s="23" t="s">
        <v>21</v>
      </c>
      <c r="J4405" s="23"/>
      <c r="K4405" s="23"/>
      <c r="L4405" s="23"/>
      <c r="M4405" s="23"/>
      <c r="N4405" s="23"/>
      <c r="O4405" s="23"/>
      <c r="P4405" s="94"/>
    </row>
    <row r="4406" spans="1:16" x14ac:dyDescent="0.2">
      <c r="A4406" s="33"/>
      <c r="B4406" s="34"/>
      <c r="C4406" s="35"/>
      <c r="D4406" s="23"/>
      <c r="E4406" s="23"/>
      <c r="F4406" s="23"/>
      <c r="G4406" s="23"/>
      <c r="H4406" s="23"/>
      <c r="I4406" s="23" t="s">
        <v>21</v>
      </c>
      <c r="J4406" s="23"/>
      <c r="K4406" s="23"/>
      <c r="L4406" s="23"/>
      <c r="M4406" s="23"/>
      <c r="N4406" s="23"/>
      <c r="O4406" s="23"/>
      <c r="P4406" s="94"/>
    </row>
    <row r="4407" spans="1:16" x14ac:dyDescent="0.2">
      <c r="A4407" s="33"/>
      <c r="B4407" s="34"/>
      <c r="C4407" s="35"/>
      <c r="D4407" s="23"/>
      <c r="E4407" s="23"/>
      <c r="F4407" s="23"/>
      <c r="G4407" s="23"/>
      <c r="H4407" s="23"/>
      <c r="I4407" s="23" t="s">
        <v>21</v>
      </c>
      <c r="J4407" s="23"/>
      <c r="K4407" s="23"/>
      <c r="L4407" s="23"/>
      <c r="M4407" s="23"/>
      <c r="N4407" s="23"/>
      <c r="O4407" s="23"/>
      <c r="P4407" s="94"/>
    </row>
    <row r="4408" spans="1:16" x14ac:dyDescent="0.2">
      <c r="A4408" s="33"/>
      <c r="B4408" s="34"/>
      <c r="C4408" s="35"/>
      <c r="D4408" s="23"/>
      <c r="E4408" s="23"/>
      <c r="F4408" s="23"/>
      <c r="G4408" s="23"/>
      <c r="H4408" s="23"/>
      <c r="I4408" s="23" t="s">
        <v>21</v>
      </c>
      <c r="J4408" s="23"/>
      <c r="K4408" s="23"/>
      <c r="L4408" s="23"/>
      <c r="M4408" s="23"/>
      <c r="N4408" s="23"/>
      <c r="O4408" s="23"/>
      <c r="P4408" s="94"/>
    </row>
    <row r="4409" spans="1:16" x14ac:dyDescent="0.2">
      <c r="A4409" s="33"/>
      <c r="B4409" s="34"/>
      <c r="C4409" s="35"/>
      <c r="D4409" s="23"/>
      <c r="E4409" s="23"/>
      <c r="F4409" s="23"/>
      <c r="G4409" s="23"/>
      <c r="H4409" s="23"/>
      <c r="I4409" s="23" t="s">
        <v>21</v>
      </c>
      <c r="J4409" s="23"/>
      <c r="K4409" s="23"/>
      <c r="L4409" s="23"/>
      <c r="M4409" s="23"/>
      <c r="N4409" s="23"/>
      <c r="O4409" s="23"/>
      <c r="P4409" s="94"/>
    </row>
    <row r="4410" spans="1:16" x14ac:dyDescent="0.2">
      <c r="A4410" s="33"/>
      <c r="B4410" s="34"/>
      <c r="C4410" s="35"/>
      <c r="D4410" s="23"/>
      <c r="E4410" s="23"/>
      <c r="F4410" s="23"/>
      <c r="G4410" s="23"/>
      <c r="H4410" s="23"/>
      <c r="I4410" s="23" t="s">
        <v>21</v>
      </c>
      <c r="J4410" s="23"/>
      <c r="K4410" s="23"/>
      <c r="L4410" s="23"/>
      <c r="M4410" s="23"/>
      <c r="N4410" s="23"/>
      <c r="O4410" s="23"/>
      <c r="P4410" s="94"/>
    </row>
    <row r="4411" spans="1:16" x14ac:dyDescent="0.2">
      <c r="A4411" s="33"/>
      <c r="B4411" s="34"/>
      <c r="C4411" s="35"/>
      <c r="D4411" s="23"/>
      <c r="E4411" s="23"/>
      <c r="F4411" s="23"/>
      <c r="G4411" s="23"/>
      <c r="H4411" s="23"/>
      <c r="I4411" s="23" t="s">
        <v>21</v>
      </c>
      <c r="J4411" s="23"/>
      <c r="K4411" s="23"/>
      <c r="L4411" s="23"/>
      <c r="M4411" s="23"/>
      <c r="N4411" s="23"/>
      <c r="O4411" s="23"/>
      <c r="P4411" s="94"/>
    </row>
    <row r="4412" spans="1:16" x14ac:dyDescent="0.2">
      <c r="A4412" s="33"/>
      <c r="B4412" s="34"/>
      <c r="C4412" s="35"/>
      <c r="D4412" s="23"/>
      <c r="E4412" s="23"/>
      <c r="F4412" s="23"/>
      <c r="G4412" s="23"/>
      <c r="H4412" s="23"/>
      <c r="I4412" s="23" t="s">
        <v>21</v>
      </c>
      <c r="J4412" s="23"/>
      <c r="K4412" s="23"/>
      <c r="L4412" s="23"/>
      <c r="M4412" s="23"/>
      <c r="N4412" s="23"/>
      <c r="O4412" s="23"/>
      <c r="P4412" s="94"/>
    </row>
    <row r="4413" spans="1:16" x14ac:dyDescent="0.2">
      <c r="A4413" s="33"/>
      <c r="B4413" s="34"/>
      <c r="C4413" s="35"/>
      <c r="D4413" s="23"/>
      <c r="E4413" s="23"/>
      <c r="F4413" s="23"/>
      <c r="G4413" s="23"/>
      <c r="H4413" s="23"/>
      <c r="I4413" s="23" t="s">
        <v>21</v>
      </c>
      <c r="J4413" s="23"/>
      <c r="K4413" s="23"/>
      <c r="L4413" s="23"/>
      <c r="M4413" s="23"/>
      <c r="N4413" s="23"/>
      <c r="O4413" s="23"/>
      <c r="P4413" s="94"/>
    </row>
    <row r="4414" spans="1:16" x14ac:dyDescent="0.2">
      <c r="A4414" s="33"/>
      <c r="B4414" s="34"/>
      <c r="C4414" s="35"/>
      <c r="D4414" s="23"/>
      <c r="E4414" s="23"/>
      <c r="F4414" s="23"/>
      <c r="G4414" s="23"/>
      <c r="H4414" s="23"/>
      <c r="I4414" s="23" t="s">
        <v>21</v>
      </c>
      <c r="J4414" s="23"/>
      <c r="K4414" s="23"/>
      <c r="L4414" s="23"/>
      <c r="M4414" s="23"/>
      <c r="N4414" s="23"/>
      <c r="O4414" s="23"/>
      <c r="P4414" s="94"/>
    </row>
    <row r="4415" spans="1:16" x14ac:dyDescent="0.2">
      <c r="A4415" s="33"/>
      <c r="B4415" s="34"/>
      <c r="C4415" s="35"/>
      <c r="D4415" s="23"/>
      <c r="E4415" s="23"/>
      <c r="F4415" s="23"/>
      <c r="G4415" s="23"/>
      <c r="H4415" s="23"/>
      <c r="I4415" s="23" t="s">
        <v>21</v>
      </c>
      <c r="J4415" s="23"/>
      <c r="K4415" s="23"/>
      <c r="L4415" s="23"/>
      <c r="M4415" s="23"/>
      <c r="N4415" s="23"/>
      <c r="O4415" s="23"/>
      <c r="P4415" s="94"/>
    </row>
    <row r="4416" spans="1:16" x14ac:dyDescent="0.2">
      <c r="A4416" s="33"/>
      <c r="B4416" s="34"/>
      <c r="C4416" s="35"/>
      <c r="D4416" s="23"/>
      <c r="E4416" s="23"/>
      <c r="F4416" s="23"/>
      <c r="G4416" s="23"/>
      <c r="H4416" s="23"/>
      <c r="I4416" s="23" t="s">
        <v>21</v>
      </c>
      <c r="J4416" s="23"/>
      <c r="K4416" s="23"/>
      <c r="L4416" s="23"/>
      <c r="M4416" s="23"/>
      <c r="N4416" s="23"/>
      <c r="O4416" s="23"/>
      <c r="P4416" s="94"/>
    </row>
    <row r="4417" spans="1:16" x14ac:dyDescent="0.2">
      <c r="A4417" s="33"/>
      <c r="B4417" s="34"/>
      <c r="C4417" s="35"/>
      <c r="D4417" s="23"/>
      <c r="E4417" s="23"/>
      <c r="F4417" s="23"/>
      <c r="G4417" s="23"/>
      <c r="H4417" s="23"/>
      <c r="I4417" s="23" t="s">
        <v>21</v>
      </c>
      <c r="J4417" s="23"/>
      <c r="K4417" s="23"/>
      <c r="L4417" s="23"/>
      <c r="M4417" s="23"/>
      <c r="N4417" s="23"/>
      <c r="O4417" s="23"/>
      <c r="P4417" s="94"/>
    </row>
    <row r="4418" spans="1:16" x14ac:dyDescent="0.2">
      <c r="A4418" s="33"/>
      <c r="B4418" s="34"/>
      <c r="C4418" s="35"/>
      <c r="D4418" s="23"/>
      <c r="E4418" s="23"/>
      <c r="F4418" s="23"/>
      <c r="G4418" s="23"/>
      <c r="H4418" s="23"/>
      <c r="I4418" s="23" t="s">
        <v>21</v>
      </c>
      <c r="J4418" s="23"/>
      <c r="K4418" s="23"/>
      <c r="L4418" s="23"/>
      <c r="M4418" s="23"/>
      <c r="N4418" s="23"/>
      <c r="O4418" s="23"/>
      <c r="P4418" s="94"/>
    </row>
    <row r="4419" spans="1:16" x14ac:dyDescent="0.2">
      <c r="A4419" s="33"/>
      <c r="B4419" s="34"/>
      <c r="C4419" s="35"/>
      <c r="D4419" s="23"/>
      <c r="E4419" s="23"/>
      <c r="F4419" s="23"/>
      <c r="G4419" s="23"/>
      <c r="H4419" s="23"/>
      <c r="I4419" s="23" t="s">
        <v>21</v>
      </c>
      <c r="J4419" s="23"/>
      <c r="K4419" s="23"/>
      <c r="L4419" s="23"/>
      <c r="M4419" s="23"/>
      <c r="N4419" s="23"/>
      <c r="O4419" s="23"/>
      <c r="P4419" s="94"/>
    </row>
    <row r="4420" spans="1:16" x14ac:dyDescent="0.2">
      <c r="A4420" s="33"/>
      <c r="B4420" s="34"/>
      <c r="C4420" s="35"/>
      <c r="D4420" s="23"/>
      <c r="E4420" s="23"/>
      <c r="F4420" s="23"/>
      <c r="G4420" s="23"/>
      <c r="H4420" s="23"/>
      <c r="I4420" s="23" t="s">
        <v>21</v>
      </c>
      <c r="J4420" s="23"/>
      <c r="K4420" s="23"/>
      <c r="L4420" s="23"/>
      <c r="M4420" s="23"/>
      <c r="N4420" s="23"/>
      <c r="O4420" s="23"/>
      <c r="P4420" s="94"/>
    </row>
    <row r="4421" spans="1:16" x14ac:dyDescent="0.2">
      <c r="A4421" s="33"/>
      <c r="B4421" s="34"/>
      <c r="C4421" s="35"/>
      <c r="D4421" s="23"/>
      <c r="E4421" s="23"/>
      <c r="F4421" s="23"/>
      <c r="G4421" s="23"/>
      <c r="H4421" s="23"/>
      <c r="I4421" s="23" t="s">
        <v>21</v>
      </c>
      <c r="J4421" s="23"/>
      <c r="K4421" s="23"/>
      <c r="L4421" s="23"/>
      <c r="M4421" s="23"/>
      <c r="N4421" s="23"/>
      <c r="O4421" s="23"/>
      <c r="P4421" s="94"/>
    </row>
    <row r="4422" spans="1:16" x14ac:dyDescent="0.2">
      <c r="A4422" s="33"/>
      <c r="B4422" s="34"/>
      <c r="C4422" s="35"/>
      <c r="D4422" s="23"/>
      <c r="E4422" s="23"/>
      <c r="F4422" s="23"/>
      <c r="G4422" s="23"/>
      <c r="H4422" s="23"/>
      <c r="I4422" s="23" t="s">
        <v>21</v>
      </c>
      <c r="J4422" s="23"/>
      <c r="K4422" s="23"/>
      <c r="L4422" s="23"/>
      <c r="M4422" s="23"/>
      <c r="N4422" s="23"/>
      <c r="O4422" s="23"/>
      <c r="P4422" s="94"/>
    </row>
    <row r="4423" spans="1:16" x14ac:dyDescent="0.2">
      <c r="A4423" s="33"/>
      <c r="B4423" s="34"/>
      <c r="C4423" s="35"/>
      <c r="D4423" s="23"/>
      <c r="E4423" s="23"/>
      <c r="F4423" s="23"/>
      <c r="G4423" s="23"/>
      <c r="H4423" s="23"/>
      <c r="I4423" s="23" t="s">
        <v>21</v>
      </c>
      <c r="J4423" s="23"/>
      <c r="K4423" s="23"/>
      <c r="L4423" s="23"/>
      <c r="M4423" s="23"/>
      <c r="N4423" s="23"/>
      <c r="O4423" s="23"/>
      <c r="P4423" s="94"/>
    </row>
    <row r="4424" spans="1:16" x14ac:dyDescent="0.2">
      <c r="A4424" s="33"/>
      <c r="B4424" s="34"/>
      <c r="C4424" s="35"/>
      <c r="D4424" s="23"/>
      <c r="E4424" s="23"/>
      <c r="F4424" s="23"/>
      <c r="G4424" s="23"/>
      <c r="H4424" s="23"/>
      <c r="I4424" s="23" t="s">
        <v>21</v>
      </c>
      <c r="J4424" s="23"/>
      <c r="K4424" s="23"/>
      <c r="L4424" s="23"/>
      <c r="M4424" s="23"/>
      <c r="N4424" s="23"/>
      <c r="O4424" s="23"/>
      <c r="P4424" s="94"/>
    </row>
    <row r="4425" spans="1:16" x14ac:dyDescent="0.2">
      <c r="A4425" s="33"/>
      <c r="B4425" s="34"/>
      <c r="C4425" s="35"/>
      <c r="D4425" s="23"/>
      <c r="E4425" s="23"/>
      <c r="F4425" s="23"/>
      <c r="G4425" s="23"/>
      <c r="H4425" s="23"/>
      <c r="I4425" s="23" t="s">
        <v>21</v>
      </c>
      <c r="J4425" s="23"/>
      <c r="K4425" s="23"/>
      <c r="L4425" s="23"/>
      <c r="M4425" s="23"/>
      <c r="N4425" s="23"/>
      <c r="O4425" s="23"/>
      <c r="P4425" s="94"/>
    </row>
    <row r="4426" spans="1:16" x14ac:dyDescent="0.2">
      <c r="A4426" s="33"/>
      <c r="B4426" s="34"/>
      <c r="C4426" s="35"/>
      <c r="D4426" s="23"/>
      <c r="E4426" s="23"/>
      <c r="F4426" s="23"/>
      <c r="G4426" s="23"/>
      <c r="H4426" s="23"/>
      <c r="I4426" s="23" t="s">
        <v>21</v>
      </c>
      <c r="J4426" s="23"/>
      <c r="K4426" s="23"/>
      <c r="L4426" s="23"/>
      <c r="M4426" s="23"/>
      <c r="N4426" s="23"/>
      <c r="O4426" s="23"/>
      <c r="P4426" s="94"/>
    </row>
    <row r="4427" spans="1:16" x14ac:dyDescent="0.2">
      <c r="A4427" s="33"/>
      <c r="B4427" s="34"/>
      <c r="C4427" s="35"/>
      <c r="D4427" s="23"/>
      <c r="E4427" s="23"/>
      <c r="F4427" s="23"/>
      <c r="G4427" s="23"/>
      <c r="H4427" s="23"/>
      <c r="I4427" s="23" t="s">
        <v>21</v>
      </c>
      <c r="J4427" s="23"/>
      <c r="K4427" s="23"/>
      <c r="L4427" s="23"/>
      <c r="M4427" s="23"/>
      <c r="N4427" s="23"/>
      <c r="O4427" s="23"/>
      <c r="P4427" s="94"/>
    </row>
    <row r="4428" spans="1:16" x14ac:dyDescent="0.2">
      <c r="A4428" s="33"/>
      <c r="B4428" s="34"/>
      <c r="C4428" s="35"/>
      <c r="D4428" s="23"/>
      <c r="E4428" s="23"/>
      <c r="F4428" s="23"/>
      <c r="G4428" s="23"/>
      <c r="H4428" s="23"/>
      <c r="I4428" s="23" t="s">
        <v>21</v>
      </c>
      <c r="J4428" s="23"/>
      <c r="K4428" s="23"/>
      <c r="L4428" s="23"/>
      <c r="M4428" s="23"/>
      <c r="N4428" s="23"/>
      <c r="O4428" s="23"/>
      <c r="P4428" s="94"/>
    </row>
    <row r="4429" spans="1:16" x14ac:dyDescent="0.2">
      <c r="A4429" s="33"/>
      <c r="B4429" s="34"/>
      <c r="C4429" s="35"/>
      <c r="D4429" s="23"/>
      <c r="E4429" s="23"/>
      <c r="F4429" s="23"/>
      <c r="G4429" s="23"/>
      <c r="H4429" s="23"/>
      <c r="I4429" s="23" t="s">
        <v>21</v>
      </c>
      <c r="J4429" s="23"/>
      <c r="K4429" s="23"/>
      <c r="L4429" s="23"/>
      <c r="M4429" s="23"/>
      <c r="N4429" s="23"/>
      <c r="O4429" s="23"/>
      <c r="P4429" s="94"/>
    </row>
    <row r="4430" spans="1:16" x14ac:dyDescent="0.2">
      <c r="A4430" s="33"/>
      <c r="B4430" s="34"/>
      <c r="C4430" s="35"/>
      <c r="D4430" s="23"/>
      <c r="E4430" s="23"/>
      <c r="F4430" s="23"/>
      <c r="G4430" s="23"/>
      <c r="H4430" s="23"/>
      <c r="I4430" s="23" t="s">
        <v>21</v>
      </c>
      <c r="J4430" s="23"/>
      <c r="K4430" s="23"/>
      <c r="L4430" s="23"/>
      <c r="M4430" s="23"/>
      <c r="N4430" s="23"/>
      <c r="O4430" s="23"/>
      <c r="P4430" s="94"/>
    </row>
    <row r="4431" spans="1:16" x14ac:dyDescent="0.2">
      <c r="A4431" s="33"/>
      <c r="B4431" s="34"/>
      <c r="C4431" s="35"/>
      <c r="D4431" s="23"/>
      <c r="E4431" s="23"/>
      <c r="F4431" s="23"/>
      <c r="G4431" s="23"/>
      <c r="H4431" s="23"/>
      <c r="I4431" s="23" t="s">
        <v>21</v>
      </c>
      <c r="J4431" s="23"/>
      <c r="K4431" s="23"/>
      <c r="L4431" s="23"/>
      <c r="M4431" s="23"/>
      <c r="N4431" s="23"/>
      <c r="O4431" s="23"/>
      <c r="P4431" s="94"/>
    </row>
    <row r="4432" spans="1:16" x14ac:dyDescent="0.2">
      <c r="A4432" s="33"/>
      <c r="B4432" s="34"/>
      <c r="C4432" s="35"/>
      <c r="D4432" s="23"/>
      <c r="E4432" s="23"/>
      <c r="F4432" s="23"/>
      <c r="G4432" s="23"/>
      <c r="H4432" s="23"/>
      <c r="I4432" s="23" t="s">
        <v>21</v>
      </c>
      <c r="J4432" s="23"/>
      <c r="K4432" s="23"/>
      <c r="L4432" s="23"/>
      <c r="M4432" s="23"/>
      <c r="N4432" s="23"/>
      <c r="O4432" s="23"/>
      <c r="P4432" s="94"/>
    </row>
    <row r="4433" spans="1:16" x14ac:dyDescent="0.2">
      <c r="A4433" s="33"/>
      <c r="B4433" s="34"/>
      <c r="C4433" s="35"/>
      <c r="D4433" s="23"/>
      <c r="E4433" s="23"/>
      <c r="F4433" s="23"/>
      <c r="G4433" s="23"/>
      <c r="H4433" s="23"/>
      <c r="I4433" s="23" t="s">
        <v>21</v>
      </c>
      <c r="J4433" s="23"/>
      <c r="K4433" s="23"/>
      <c r="L4433" s="23"/>
      <c r="M4433" s="23"/>
      <c r="N4433" s="23"/>
      <c r="O4433" s="23"/>
      <c r="P4433" s="94"/>
    </row>
    <row r="4434" spans="1:16" x14ac:dyDescent="0.2">
      <c r="A4434" s="33"/>
      <c r="B4434" s="34"/>
      <c r="C4434" s="35"/>
      <c r="D4434" s="23"/>
      <c r="E4434" s="23"/>
      <c r="F4434" s="23"/>
      <c r="G4434" s="23"/>
      <c r="H4434" s="23"/>
      <c r="I4434" s="23" t="s">
        <v>21</v>
      </c>
      <c r="J4434" s="23"/>
      <c r="K4434" s="23"/>
      <c r="L4434" s="23"/>
      <c r="M4434" s="23"/>
      <c r="N4434" s="23"/>
      <c r="O4434" s="23"/>
      <c r="P4434" s="94"/>
    </row>
    <row r="4435" spans="1:16" x14ac:dyDescent="0.2">
      <c r="A4435" s="33"/>
      <c r="B4435" s="34"/>
      <c r="C4435" s="35"/>
      <c r="D4435" s="23"/>
      <c r="E4435" s="23"/>
      <c r="F4435" s="23"/>
      <c r="G4435" s="23"/>
      <c r="H4435" s="23"/>
      <c r="I4435" s="23" t="s">
        <v>21</v>
      </c>
      <c r="J4435" s="23"/>
      <c r="K4435" s="23"/>
      <c r="L4435" s="23"/>
      <c r="M4435" s="23"/>
      <c r="N4435" s="23"/>
      <c r="O4435" s="23"/>
      <c r="P4435" s="94"/>
    </row>
    <row r="4436" spans="1:16" x14ac:dyDescent="0.2">
      <c r="A4436" s="33"/>
      <c r="B4436" s="34"/>
      <c r="C4436" s="35"/>
      <c r="D4436" s="23"/>
      <c r="E4436" s="23"/>
      <c r="F4436" s="23"/>
      <c r="G4436" s="23"/>
      <c r="H4436" s="23"/>
      <c r="I4436" s="23" t="s">
        <v>21</v>
      </c>
      <c r="J4436" s="23"/>
      <c r="K4436" s="23"/>
      <c r="L4436" s="23"/>
      <c r="M4436" s="23"/>
      <c r="N4436" s="23"/>
      <c r="O4436" s="23"/>
      <c r="P4436" s="94"/>
    </row>
    <row r="4437" spans="1:16" x14ac:dyDescent="0.2">
      <c r="A4437" s="33"/>
      <c r="B4437" s="34"/>
      <c r="C4437" s="35"/>
      <c r="D4437" s="23"/>
      <c r="E4437" s="23"/>
      <c r="F4437" s="23"/>
      <c r="G4437" s="23"/>
      <c r="H4437" s="23"/>
      <c r="I4437" s="23" t="s">
        <v>21</v>
      </c>
      <c r="J4437" s="23"/>
      <c r="K4437" s="23"/>
      <c r="L4437" s="23"/>
      <c r="M4437" s="23"/>
      <c r="N4437" s="23"/>
      <c r="O4437" s="23"/>
      <c r="P4437" s="94"/>
    </row>
    <row r="4438" spans="1:16" x14ac:dyDescent="0.2">
      <c r="A4438" s="33"/>
      <c r="B4438" s="34"/>
      <c r="C4438" s="35"/>
      <c r="D4438" s="23"/>
      <c r="E4438" s="23"/>
      <c r="F4438" s="23"/>
      <c r="G4438" s="23"/>
      <c r="H4438" s="23"/>
      <c r="I4438" s="23" t="s">
        <v>21</v>
      </c>
      <c r="J4438" s="23"/>
      <c r="K4438" s="23"/>
      <c r="L4438" s="23"/>
      <c r="M4438" s="23"/>
      <c r="N4438" s="23"/>
      <c r="O4438" s="23"/>
      <c r="P4438" s="94"/>
    </row>
    <row r="4439" spans="1:16" x14ac:dyDescent="0.2">
      <c r="A4439" s="33"/>
      <c r="B4439" s="34"/>
      <c r="C4439" s="35"/>
      <c r="D4439" s="23"/>
      <c r="E4439" s="23"/>
      <c r="F4439" s="23"/>
      <c r="G4439" s="23"/>
      <c r="H4439" s="23"/>
      <c r="I4439" s="23" t="s">
        <v>21</v>
      </c>
      <c r="J4439" s="23"/>
      <c r="K4439" s="23"/>
      <c r="L4439" s="23"/>
      <c r="M4439" s="23"/>
      <c r="N4439" s="23"/>
      <c r="O4439" s="23"/>
      <c r="P4439" s="94"/>
    </row>
    <row r="4440" spans="1:16" x14ac:dyDescent="0.2">
      <c r="A4440" s="33"/>
      <c r="B4440" s="34"/>
      <c r="C4440" s="35"/>
      <c r="D4440" s="23"/>
      <c r="E4440" s="23"/>
      <c r="F4440" s="23"/>
      <c r="G4440" s="23"/>
      <c r="H4440" s="23"/>
      <c r="I4440" s="23" t="s">
        <v>21</v>
      </c>
      <c r="J4440" s="23"/>
      <c r="K4440" s="23"/>
      <c r="L4440" s="23"/>
      <c r="M4440" s="23"/>
      <c r="N4440" s="23"/>
      <c r="O4440" s="23"/>
      <c r="P4440" s="94"/>
    </row>
    <row r="4441" spans="1:16" x14ac:dyDescent="0.2">
      <c r="A4441" s="33"/>
      <c r="B4441" s="34"/>
      <c r="C4441" s="35"/>
      <c r="D4441" s="23"/>
      <c r="E4441" s="23"/>
      <c r="F4441" s="23"/>
      <c r="G4441" s="23"/>
      <c r="H4441" s="23"/>
      <c r="I4441" s="23" t="s">
        <v>21</v>
      </c>
      <c r="J4441" s="23"/>
      <c r="K4441" s="23"/>
      <c r="L4441" s="23"/>
      <c r="M4441" s="23"/>
      <c r="N4441" s="23"/>
      <c r="O4441" s="23"/>
      <c r="P4441" s="94"/>
    </row>
    <row r="4442" spans="1:16" x14ac:dyDescent="0.2">
      <c r="A4442" s="33"/>
      <c r="B4442" s="34"/>
      <c r="C4442" s="35"/>
      <c r="D4442" s="23"/>
      <c r="E4442" s="23"/>
      <c r="F4442" s="23"/>
      <c r="G4442" s="23"/>
      <c r="H4442" s="23"/>
      <c r="I4442" s="23" t="s">
        <v>21</v>
      </c>
      <c r="J4442" s="23"/>
      <c r="K4442" s="23"/>
      <c r="L4442" s="23"/>
      <c r="M4442" s="23"/>
      <c r="N4442" s="23"/>
      <c r="O4442" s="23"/>
      <c r="P4442" s="94"/>
    </row>
    <row r="4443" spans="1:16" x14ac:dyDescent="0.2">
      <c r="A4443" s="33"/>
      <c r="B4443" s="34"/>
      <c r="C4443" s="35"/>
      <c r="D4443" s="23"/>
      <c r="E4443" s="23"/>
      <c r="F4443" s="23"/>
      <c r="G4443" s="23"/>
      <c r="H4443" s="23"/>
      <c r="I4443" s="23" t="s">
        <v>21</v>
      </c>
      <c r="J4443" s="23"/>
      <c r="K4443" s="23"/>
      <c r="L4443" s="23"/>
      <c r="M4443" s="23"/>
      <c r="N4443" s="23"/>
      <c r="O4443" s="23"/>
      <c r="P4443" s="94"/>
    </row>
    <row r="4444" spans="1:16" x14ac:dyDescent="0.2">
      <c r="A4444" s="33"/>
      <c r="B4444" s="34"/>
      <c r="C4444" s="35"/>
      <c r="D4444" s="23"/>
      <c r="E4444" s="23"/>
      <c r="F4444" s="23"/>
      <c r="G4444" s="23"/>
      <c r="H4444" s="23"/>
      <c r="I4444" s="23" t="s">
        <v>21</v>
      </c>
      <c r="J4444" s="23"/>
      <c r="K4444" s="23"/>
      <c r="L4444" s="23"/>
      <c r="M4444" s="23"/>
      <c r="N4444" s="23"/>
      <c r="O4444" s="23"/>
      <c r="P4444" s="94"/>
    </row>
    <row r="4445" spans="1:16" x14ac:dyDescent="0.2">
      <c r="A4445" s="33"/>
      <c r="B4445" s="34"/>
      <c r="C4445" s="35"/>
      <c r="D4445" s="23"/>
      <c r="E4445" s="23"/>
      <c r="F4445" s="23"/>
      <c r="G4445" s="23"/>
      <c r="H4445" s="23"/>
      <c r="I4445" s="23" t="s">
        <v>21</v>
      </c>
      <c r="J4445" s="23"/>
      <c r="K4445" s="23"/>
      <c r="L4445" s="23"/>
      <c r="M4445" s="23"/>
      <c r="N4445" s="23"/>
      <c r="O4445" s="23"/>
      <c r="P4445" s="94"/>
    </row>
    <row r="4446" spans="1:16" x14ac:dyDescent="0.2">
      <c r="A4446" s="33"/>
      <c r="B4446" s="34"/>
      <c r="C4446" s="35"/>
      <c r="D4446" s="23"/>
      <c r="E4446" s="23"/>
      <c r="F4446" s="23"/>
      <c r="G4446" s="23"/>
      <c r="H4446" s="23"/>
      <c r="I4446" s="23" t="s">
        <v>21</v>
      </c>
      <c r="J4446" s="23"/>
      <c r="K4446" s="23"/>
      <c r="L4446" s="23"/>
      <c r="M4446" s="23"/>
      <c r="N4446" s="23"/>
      <c r="O4446" s="23"/>
      <c r="P4446" s="94"/>
    </row>
    <row r="4447" spans="1:16" x14ac:dyDescent="0.2">
      <c r="A4447" s="33"/>
      <c r="B4447" s="34"/>
      <c r="C4447" s="35"/>
      <c r="D4447" s="23"/>
      <c r="E4447" s="23"/>
      <c r="F4447" s="23"/>
      <c r="G4447" s="23"/>
      <c r="H4447" s="23"/>
      <c r="I4447" s="23" t="s">
        <v>21</v>
      </c>
      <c r="J4447" s="23"/>
      <c r="K4447" s="23"/>
      <c r="L4447" s="23"/>
      <c r="M4447" s="23"/>
      <c r="N4447" s="23"/>
      <c r="O4447" s="23"/>
      <c r="P4447" s="94"/>
    </row>
    <row r="4448" spans="1:16" x14ac:dyDescent="0.2">
      <c r="A4448" s="33"/>
      <c r="B4448" s="34"/>
      <c r="C4448" s="35"/>
      <c r="D4448" s="23"/>
      <c r="E4448" s="23"/>
      <c r="F4448" s="23"/>
      <c r="G4448" s="23"/>
      <c r="H4448" s="23"/>
      <c r="I4448" s="23" t="s">
        <v>21</v>
      </c>
      <c r="J4448" s="23"/>
      <c r="K4448" s="23"/>
      <c r="L4448" s="23"/>
      <c r="M4448" s="23"/>
      <c r="N4448" s="23"/>
      <c r="O4448" s="23"/>
      <c r="P4448" s="94"/>
    </row>
    <row r="4449" spans="1:16" x14ac:dyDescent="0.2">
      <c r="A4449" s="33"/>
      <c r="B4449" s="34"/>
      <c r="C4449" s="35"/>
      <c r="D4449" s="23"/>
      <c r="E4449" s="23"/>
      <c r="F4449" s="23"/>
      <c r="G4449" s="23"/>
      <c r="H4449" s="23"/>
      <c r="I4449" s="23" t="s">
        <v>21</v>
      </c>
      <c r="J4449" s="23"/>
      <c r="K4449" s="23"/>
      <c r="L4449" s="23"/>
      <c r="M4449" s="23"/>
      <c r="N4449" s="23"/>
      <c r="O4449" s="23"/>
      <c r="P4449" s="94"/>
    </row>
    <row r="4450" spans="1:16" x14ac:dyDescent="0.2">
      <c r="A4450" s="33"/>
      <c r="B4450" s="34"/>
      <c r="C4450" s="35"/>
      <c r="D4450" s="23"/>
      <c r="E4450" s="23"/>
      <c r="F4450" s="23"/>
      <c r="G4450" s="23"/>
      <c r="H4450" s="23"/>
      <c r="I4450" s="23" t="s">
        <v>21</v>
      </c>
      <c r="J4450" s="23"/>
      <c r="K4450" s="23"/>
      <c r="L4450" s="23"/>
      <c r="M4450" s="23"/>
      <c r="N4450" s="23"/>
      <c r="O4450" s="23"/>
      <c r="P4450" s="94"/>
    </row>
    <row r="4451" spans="1:16" x14ac:dyDescent="0.2">
      <c r="A4451" s="33"/>
      <c r="B4451" s="34"/>
      <c r="C4451" s="35"/>
      <c r="D4451" s="23"/>
      <c r="E4451" s="23"/>
      <c r="F4451" s="23"/>
      <c r="G4451" s="23"/>
      <c r="H4451" s="23"/>
      <c r="I4451" s="23" t="s">
        <v>21</v>
      </c>
      <c r="J4451" s="23"/>
      <c r="K4451" s="23"/>
      <c r="L4451" s="23"/>
      <c r="M4451" s="23"/>
      <c r="N4451" s="23"/>
      <c r="O4451" s="23"/>
      <c r="P4451" s="94"/>
    </row>
    <row r="4452" spans="1:16" x14ac:dyDescent="0.2">
      <c r="A4452" s="33"/>
      <c r="B4452" s="34"/>
      <c r="C4452" s="35"/>
      <c r="D4452" s="23"/>
      <c r="E4452" s="23"/>
      <c r="F4452" s="23"/>
      <c r="G4452" s="23"/>
      <c r="H4452" s="23"/>
      <c r="I4452" s="23" t="s">
        <v>21</v>
      </c>
      <c r="J4452" s="23"/>
      <c r="K4452" s="23"/>
      <c r="L4452" s="23"/>
      <c r="M4452" s="23"/>
      <c r="N4452" s="23"/>
      <c r="O4452" s="23"/>
      <c r="P4452" s="94"/>
    </row>
    <row r="4453" spans="1:16" x14ac:dyDescent="0.2">
      <c r="A4453" s="33"/>
      <c r="B4453" s="34"/>
      <c r="C4453" s="35"/>
      <c r="D4453" s="23"/>
      <c r="E4453" s="23"/>
      <c r="F4453" s="23"/>
      <c r="G4453" s="23"/>
      <c r="H4453" s="23"/>
      <c r="I4453" s="23" t="s">
        <v>21</v>
      </c>
      <c r="J4453" s="23"/>
      <c r="K4453" s="23"/>
      <c r="L4453" s="23"/>
      <c r="M4453" s="23"/>
      <c r="N4453" s="23"/>
      <c r="O4453" s="23"/>
      <c r="P4453" s="94"/>
    </row>
    <row r="4454" spans="1:16" x14ac:dyDescent="0.2">
      <c r="A4454" s="33"/>
      <c r="B4454" s="34"/>
      <c r="C4454" s="35"/>
      <c r="D4454" s="23"/>
      <c r="E4454" s="23"/>
      <c r="F4454" s="23"/>
      <c r="G4454" s="23"/>
      <c r="H4454" s="23"/>
      <c r="I4454" s="23" t="s">
        <v>21</v>
      </c>
      <c r="J4454" s="23"/>
      <c r="K4454" s="23"/>
      <c r="L4454" s="23"/>
      <c r="M4454" s="23"/>
      <c r="N4454" s="23"/>
      <c r="O4454" s="23"/>
      <c r="P4454" s="94"/>
    </row>
    <row r="4455" spans="1:16" x14ac:dyDescent="0.2">
      <c r="A4455" s="33"/>
      <c r="B4455" s="34"/>
      <c r="C4455" s="35"/>
      <c r="D4455" s="23"/>
      <c r="E4455" s="23"/>
      <c r="F4455" s="23"/>
      <c r="G4455" s="23"/>
      <c r="H4455" s="23"/>
      <c r="I4455" s="23" t="s">
        <v>21</v>
      </c>
      <c r="J4455" s="23"/>
      <c r="K4455" s="23"/>
      <c r="L4455" s="23"/>
      <c r="M4455" s="23"/>
      <c r="N4455" s="23"/>
      <c r="O4455" s="23"/>
      <c r="P4455" s="94"/>
    </row>
    <row r="4456" spans="1:16" x14ac:dyDescent="0.2">
      <c r="A4456" s="33"/>
      <c r="B4456" s="34"/>
      <c r="C4456" s="35"/>
      <c r="D4456" s="23"/>
      <c r="E4456" s="23"/>
      <c r="F4456" s="23"/>
      <c r="G4456" s="23"/>
      <c r="H4456" s="23"/>
      <c r="I4456" s="23" t="s">
        <v>21</v>
      </c>
      <c r="J4456" s="23"/>
      <c r="K4456" s="23"/>
      <c r="L4456" s="23"/>
      <c r="M4456" s="23"/>
      <c r="N4456" s="23"/>
      <c r="O4456" s="23"/>
      <c r="P4456" s="94"/>
    </row>
    <row r="4457" spans="1:16" x14ac:dyDescent="0.2">
      <c r="A4457" s="33"/>
      <c r="B4457" s="34"/>
      <c r="C4457" s="35"/>
      <c r="D4457" s="23"/>
      <c r="E4457" s="23"/>
      <c r="F4457" s="23"/>
      <c r="G4457" s="23"/>
      <c r="H4457" s="23"/>
      <c r="I4457" s="23" t="s">
        <v>21</v>
      </c>
      <c r="J4457" s="23"/>
      <c r="K4457" s="23"/>
      <c r="L4457" s="23"/>
      <c r="M4457" s="23"/>
      <c r="N4457" s="23"/>
      <c r="O4457" s="23"/>
      <c r="P4457" s="94"/>
    </row>
    <row r="4458" spans="1:16" x14ac:dyDescent="0.2">
      <c r="A4458" s="33"/>
      <c r="B4458" s="34"/>
      <c r="C4458" s="35"/>
      <c r="D4458" s="23"/>
      <c r="E4458" s="23"/>
      <c r="F4458" s="23"/>
      <c r="G4458" s="23"/>
      <c r="H4458" s="23"/>
      <c r="I4458" s="23" t="s">
        <v>21</v>
      </c>
      <c r="J4458" s="23"/>
      <c r="K4458" s="23"/>
      <c r="L4458" s="23"/>
      <c r="M4458" s="23"/>
      <c r="N4458" s="23"/>
      <c r="O4458" s="23"/>
      <c r="P4458" s="94"/>
    </row>
    <row r="4459" spans="1:16" x14ac:dyDescent="0.2">
      <c r="A4459" s="33"/>
      <c r="B4459" s="34"/>
      <c r="C4459" s="35"/>
      <c r="D4459" s="23"/>
      <c r="E4459" s="23"/>
      <c r="F4459" s="23"/>
      <c r="G4459" s="23"/>
      <c r="H4459" s="23"/>
      <c r="I4459" s="23" t="s">
        <v>21</v>
      </c>
      <c r="J4459" s="23"/>
      <c r="K4459" s="23"/>
      <c r="L4459" s="23"/>
      <c r="M4459" s="23"/>
      <c r="N4459" s="23"/>
      <c r="O4459" s="23"/>
      <c r="P4459" s="94"/>
    </row>
    <row r="4460" spans="1:16" x14ac:dyDescent="0.2">
      <c r="A4460" s="33"/>
      <c r="B4460" s="34"/>
      <c r="C4460" s="35"/>
      <c r="D4460" s="23"/>
      <c r="E4460" s="23"/>
      <c r="F4460" s="23"/>
      <c r="G4460" s="23"/>
      <c r="H4460" s="23"/>
      <c r="I4460" s="23" t="s">
        <v>21</v>
      </c>
      <c r="J4460" s="23"/>
      <c r="K4460" s="23"/>
      <c r="L4460" s="23"/>
      <c r="M4460" s="23"/>
      <c r="N4460" s="23"/>
      <c r="O4460" s="23"/>
      <c r="P4460" s="94"/>
    </row>
    <row r="4461" spans="1:16" x14ac:dyDescent="0.2">
      <c r="A4461" s="33"/>
      <c r="B4461" s="34"/>
      <c r="C4461" s="35"/>
      <c r="D4461" s="23"/>
      <c r="E4461" s="23"/>
      <c r="F4461" s="23"/>
      <c r="G4461" s="23"/>
      <c r="H4461" s="23"/>
      <c r="I4461" s="23" t="s">
        <v>21</v>
      </c>
      <c r="J4461" s="23"/>
      <c r="K4461" s="23"/>
      <c r="L4461" s="23"/>
      <c r="M4461" s="23"/>
      <c r="N4461" s="23"/>
      <c r="O4461" s="23"/>
      <c r="P4461" s="94"/>
    </row>
    <row r="4462" spans="1:16" x14ac:dyDescent="0.2">
      <c r="A4462" s="33"/>
      <c r="B4462" s="34"/>
      <c r="C4462" s="35"/>
      <c r="D4462" s="23"/>
      <c r="E4462" s="23"/>
      <c r="F4462" s="23"/>
      <c r="G4462" s="23"/>
      <c r="H4462" s="23"/>
      <c r="I4462" s="23" t="s">
        <v>21</v>
      </c>
      <c r="J4462" s="23"/>
      <c r="K4462" s="23"/>
      <c r="L4462" s="23"/>
      <c r="M4462" s="23"/>
      <c r="N4462" s="23"/>
      <c r="O4462" s="23"/>
      <c r="P4462" s="94"/>
    </row>
    <row r="4463" spans="1:16" x14ac:dyDescent="0.2">
      <c r="A4463" s="33"/>
      <c r="B4463" s="34"/>
      <c r="C4463" s="35"/>
      <c r="D4463" s="23"/>
      <c r="E4463" s="23"/>
      <c r="F4463" s="23"/>
      <c r="G4463" s="23"/>
      <c r="H4463" s="23"/>
      <c r="I4463" s="23" t="s">
        <v>21</v>
      </c>
      <c r="J4463" s="23"/>
      <c r="K4463" s="23"/>
      <c r="L4463" s="23"/>
      <c r="M4463" s="23"/>
      <c r="N4463" s="23"/>
      <c r="O4463" s="23"/>
      <c r="P4463" s="94"/>
    </row>
    <row r="4464" spans="1:16" x14ac:dyDescent="0.2">
      <c r="A4464" s="33"/>
      <c r="B4464" s="34"/>
      <c r="C4464" s="35"/>
      <c r="D4464" s="23"/>
      <c r="E4464" s="23"/>
      <c r="F4464" s="23"/>
      <c r="G4464" s="23"/>
      <c r="H4464" s="23"/>
      <c r="I4464" s="23" t="s">
        <v>21</v>
      </c>
      <c r="J4464" s="23"/>
      <c r="K4464" s="23"/>
      <c r="L4464" s="23"/>
      <c r="M4464" s="23"/>
      <c r="N4464" s="23"/>
      <c r="O4464" s="23"/>
      <c r="P4464" s="94"/>
    </row>
    <row r="4465" spans="1:16" x14ac:dyDescent="0.2">
      <c r="A4465" s="33"/>
      <c r="B4465" s="34"/>
      <c r="C4465" s="35"/>
      <c r="D4465" s="23"/>
      <c r="E4465" s="23"/>
      <c r="F4465" s="23"/>
      <c r="G4465" s="23"/>
      <c r="H4465" s="23"/>
      <c r="I4465" s="23" t="s">
        <v>21</v>
      </c>
      <c r="J4465" s="23"/>
      <c r="K4465" s="23"/>
      <c r="L4465" s="23"/>
      <c r="M4465" s="23"/>
      <c r="N4465" s="23"/>
      <c r="O4465" s="23"/>
      <c r="P4465" s="94"/>
    </row>
    <row r="4466" spans="1:16" x14ac:dyDescent="0.2">
      <c r="A4466" s="33"/>
      <c r="B4466" s="34"/>
      <c r="C4466" s="35"/>
      <c r="D4466" s="23"/>
      <c r="E4466" s="23"/>
      <c r="F4466" s="23"/>
      <c r="G4466" s="23"/>
      <c r="H4466" s="23"/>
      <c r="I4466" s="23" t="s">
        <v>21</v>
      </c>
      <c r="J4466" s="23"/>
      <c r="K4466" s="23"/>
      <c r="L4466" s="23"/>
      <c r="M4466" s="23"/>
      <c r="N4466" s="23"/>
      <c r="O4466" s="23"/>
      <c r="P4466" s="94"/>
    </row>
    <row r="4467" spans="1:16" x14ac:dyDescent="0.2">
      <c r="A4467" s="33"/>
      <c r="B4467" s="34"/>
      <c r="C4467" s="35"/>
      <c r="D4467" s="23"/>
      <c r="E4467" s="23"/>
      <c r="F4467" s="23"/>
      <c r="G4467" s="23"/>
      <c r="H4467" s="23"/>
      <c r="I4467" s="23" t="s">
        <v>21</v>
      </c>
      <c r="J4467" s="23"/>
      <c r="K4467" s="23"/>
      <c r="L4467" s="23"/>
      <c r="M4467" s="23"/>
      <c r="N4467" s="23"/>
      <c r="O4467" s="23"/>
      <c r="P4467" s="94"/>
    </row>
    <row r="4468" spans="1:16" x14ac:dyDescent="0.2">
      <c r="A4468" s="33"/>
      <c r="B4468" s="34"/>
      <c r="C4468" s="35"/>
      <c r="D4468" s="23"/>
      <c r="E4468" s="23"/>
      <c r="F4468" s="23"/>
      <c r="G4468" s="23"/>
      <c r="H4468" s="23"/>
      <c r="I4468" s="23" t="s">
        <v>21</v>
      </c>
      <c r="J4468" s="23"/>
      <c r="K4468" s="23"/>
      <c r="L4468" s="23"/>
      <c r="M4468" s="23"/>
      <c r="N4468" s="23"/>
      <c r="O4468" s="23"/>
      <c r="P4468" s="94"/>
    </row>
    <row r="4469" spans="1:16" x14ac:dyDescent="0.2">
      <c r="A4469" s="33"/>
      <c r="B4469" s="34"/>
      <c r="C4469" s="35"/>
      <c r="D4469" s="23"/>
      <c r="E4469" s="23"/>
      <c r="F4469" s="23"/>
      <c r="G4469" s="23"/>
      <c r="H4469" s="23"/>
      <c r="I4469" s="23" t="s">
        <v>21</v>
      </c>
      <c r="J4469" s="23"/>
      <c r="K4469" s="23"/>
      <c r="L4469" s="23"/>
      <c r="M4469" s="23"/>
      <c r="N4469" s="23"/>
      <c r="O4469" s="23"/>
      <c r="P4469" s="94"/>
    </row>
    <row r="4470" spans="1:16" x14ac:dyDescent="0.2">
      <c r="A4470" s="33"/>
      <c r="B4470" s="34"/>
      <c r="C4470" s="35"/>
      <c r="D4470" s="23"/>
      <c r="E4470" s="23"/>
      <c r="F4470" s="23"/>
      <c r="G4470" s="23"/>
      <c r="H4470" s="23"/>
      <c r="I4470" s="23" t="s">
        <v>21</v>
      </c>
      <c r="J4470" s="23"/>
      <c r="K4470" s="23"/>
      <c r="L4470" s="23"/>
      <c r="M4470" s="23"/>
      <c r="N4470" s="23"/>
      <c r="O4470" s="23"/>
      <c r="P4470" s="94"/>
    </row>
    <row r="4471" spans="1:16" x14ac:dyDescent="0.2">
      <c r="A4471" s="33"/>
      <c r="B4471" s="34"/>
      <c r="C4471" s="35"/>
      <c r="D4471" s="23"/>
      <c r="E4471" s="23"/>
      <c r="F4471" s="23"/>
      <c r="G4471" s="23"/>
      <c r="H4471" s="23"/>
      <c r="I4471" s="23" t="s">
        <v>21</v>
      </c>
      <c r="J4471" s="23"/>
      <c r="K4471" s="23"/>
      <c r="L4471" s="23"/>
      <c r="M4471" s="23"/>
      <c r="N4471" s="23"/>
      <c r="O4471" s="23"/>
      <c r="P4471" s="94"/>
    </row>
    <row r="4472" spans="1:16" x14ac:dyDescent="0.2">
      <c r="A4472" s="33"/>
      <c r="B4472" s="34"/>
      <c r="C4472" s="35"/>
      <c r="D4472" s="23"/>
      <c r="E4472" s="23"/>
      <c r="F4472" s="23"/>
      <c r="G4472" s="23"/>
      <c r="H4472" s="23"/>
      <c r="I4472" s="23" t="s">
        <v>21</v>
      </c>
      <c r="J4472" s="23"/>
      <c r="K4472" s="23"/>
      <c r="L4472" s="23"/>
      <c r="M4472" s="23"/>
      <c r="N4472" s="23"/>
      <c r="O4472" s="23"/>
      <c r="P4472" s="94"/>
    </row>
    <row r="4473" spans="1:16" x14ac:dyDescent="0.2">
      <c r="A4473" s="33"/>
      <c r="B4473" s="34"/>
      <c r="C4473" s="35"/>
      <c r="D4473" s="23"/>
      <c r="E4473" s="23"/>
      <c r="F4473" s="23"/>
      <c r="G4473" s="23"/>
      <c r="H4473" s="23"/>
      <c r="I4473" s="23" t="s">
        <v>21</v>
      </c>
      <c r="J4473" s="23"/>
      <c r="K4473" s="23"/>
      <c r="L4473" s="23"/>
      <c r="M4473" s="23"/>
      <c r="N4473" s="23"/>
      <c r="O4473" s="23"/>
      <c r="P4473" s="94"/>
    </row>
    <row r="4474" spans="1:16" x14ac:dyDescent="0.2">
      <c r="A4474" s="33"/>
      <c r="B4474" s="34"/>
      <c r="C4474" s="35"/>
      <c r="D4474" s="23"/>
      <c r="E4474" s="23"/>
      <c r="F4474" s="23"/>
      <c r="G4474" s="23"/>
      <c r="H4474" s="23"/>
      <c r="I4474" s="23" t="s">
        <v>21</v>
      </c>
      <c r="J4474" s="23"/>
      <c r="K4474" s="23"/>
      <c r="L4474" s="23"/>
      <c r="M4474" s="23"/>
      <c r="N4474" s="23"/>
      <c r="O4474" s="23"/>
      <c r="P4474" s="94"/>
    </row>
    <row r="4475" spans="1:16" x14ac:dyDescent="0.2">
      <c r="A4475" s="33"/>
      <c r="B4475" s="34"/>
      <c r="C4475" s="35"/>
      <c r="D4475" s="23"/>
      <c r="E4475" s="23"/>
      <c r="F4475" s="23"/>
      <c r="G4475" s="23"/>
      <c r="H4475" s="23"/>
      <c r="I4475" s="23" t="s">
        <v>21</v>
      </c>
      <c r="J4475" s="23"/>
      <c r="K4475" s="23"/>
      <c r="L4475" s="23"/>
      <c r="M4475" s="23"/>
      <c r="N4475" s="23"/>
      <c r="O4475" s="23"/>
      <c r="P4475" s="94"/>
    </row>
    <row r="4476" spans="1:16" x14ac:dyDescent="0.2">
      <c r="A4476" s="33"/>
      <c r="B4476" s="34"/>
      <c r="C4476" s="35"/>
      <c r="D4476" s="23"/>
      <c r="E4476" s="23"/>
      <c r="F4476" s="23"/>
      <c r="G4476" s="23"/>
      <c r="H4476" s="23"/>
      <c r="I4476" s="23" t="s">
        <v>21</v>
      </c>
      <c r="J4476" s="23"/>
      <c r="K4476" s="23"/>
      <c r="L4476" s="23"/>
      <c r="M4476" s="23"/>
      <c r="N4476" s="23"/>
      <c r="O4476" s="23"/>
      <c r="P4476" s="94"/>
    </row>
    <row r="4477" spans="1:16" x14ac:dyDescent="0.2">
      <c r="A4477" s="33"/>
      <c r="B4477" s="34"/>
      <c r="C4477" s="35"/>
      <c r="D4477" s="23"/>
      <c r="E4477" s="23"/>
      <c r="F4477" s="23"/>
      <c r="G4477" s="23"/>
      <c r="H4477" s="23"/>
      <c r="I4477" s="23" t="s">
        <v>21</v>
      </c>
      <c r="J4477" s="23"/>
      <c r="K4477" s="23"/>
      <c r="L4477" s="23"/>
      <c r="M4477" s="23"/>
      <c r="N4477" s="23"/>
      <c r="O4477" s="23"/>
      <c r="P4477" s="94"/>
    </row>
    <row r="4478" spans="1:16" x14ac:dyDescent="0.2">
      <c r="A4478" s="33"/>
      <c r="B4478" s="34"/>
      <c r="C4478" s="35"/>
      <c r="D4478" s="23"/>
      <c r="E4478" s="23"/>
      <c r="F4478" s="23"/>
      <c r="G4478" s="23"/>
      <c r="H4478" s="23"/>
      <c r="I4478" s="23" t="s">
        <v>21</v>
      </c>
      <c r="J4478" s="23"/>
      <c r="K4478" s="23"/>
      <c r="L4478" s="23"/>
      <c r="M4478" s="23"/>
      <c r="N4478" s="23"/>
      <c r="O4478" s="23"/>
      <c r="P4478" s="94"/>
    </row>
    <row r="4479" spans="1:16" x14ac:dyDescent="0.2">
      <c r="A4479" s="33"/>
      <c r="B4479" s="34"/>
      <c r="C4479" s="35"/>
      <c r="D4479" s="23"/>
      <c r="E4479" s="23"/>
      <c r="F4479" s="23"/>
      <c r="G4479" s="23"/>
      <c r="H4479" s="23"/>
      <c r="I4479" s="23" t="s">
        <v>21</v>
      </c>
      <c r="J4479" s="23"/>
      <c r="K4479" s="23"/>
      <c r="L4479" s="23"/>
      <c r="M4479" s="23"/>
      <c r="N4479" s="23"/>
      <c r="O4479" s="23"/>
      <c r="P4479" s="94"/>
    </row>
    <row r="4480" spans="1:16" x14ac:dyDescent="0.2">
      <c r="A4480" s="33"/>
      <c r="B4480" s="34"/>
      <c r="C4480" s="35"/>
      <c r="D4480" s="23"/>
      <c r="E4480" s="23"/>
      <c r="F4480" s="23"/>
      <c r="G4480" s="23"/>
      <c r="H4480" s="23"/>
      <c r="I4480" s="23" t="s">
        <v>21</v>
      </c>
      <c r="J4480" s="23"/>
      <c r="K4480" s="23"/>
      <c r="L4480" s="23"/>
      <c r="M4480" s="23"/>
      <c r="N4480" s="23"/>
      <c r="O4480" s="23"/>
      <c r="P4480" s="94"/>
    </row>
    <row r="4481" spans="1:16" x14ac:dyDescent="0.2">
      <c r="A4481" s="33"/>
      <c r="B4481" s="34"/>
      <c r="C4481" s="35"/>
      <c r="D4481" s="23"/>
      <c r="E4481" s="23"/>
      <c r="F4481" s="23"/>
      <c r="G4481" s="23"/>
      <c r="H4481" s="23"/>
      <c r="I4481" s="23" t="s">
        <v>21</v>
      </c>
      <c r="J4481" s="23"/>
      <c r="K4481" s="23"/>
      <c r="L4481" s="23"/>
      <c r="M4481" s="23"/>
      <c r="N4481" s="23"/>
      <c r="O4481" s="23"/>
      <c r="P4481" s="94"/>
    </row>
    <row r="4482" spans="1:16" x14ac:dyDescent="0.2">
      <c r="A4482" s="33"/>
      <c r="B4482" s="34"/>
      <c r="C4482" s="35"/>
      <c r="D4482" s="23"/>
      <c r="E4482" s="23"/>
      <c r="F4482" s="23"/>
      <c r="G4482" s="23"/>
      <c r="H4482" s="23"/>
      <c r="I4482" s="23" t="s">
        <v>21</v>
      </c>
      <c r="J4482" s="23"/>
      <c r="K4482" s="23"/>
      <c r="L4482" s="23"/>
      <c r="M4482" s="23"/>
      <c r="N4482" s="23"/>
      <c r="O4482" s="23"/>
      <c r="P4482" s="94"/>
    </row>
    <row r="4483" spans="1:16" x14ac:dyDescent="0.2">
      <c r="A4483" s="33"/>
      <c r="B4483" s="34"/>
      <c r="C4483" s="35"/>
      <c r="D4483" s="23"/>
      <c r="E4483" s="23"/>
      <c r="F4483" s="23"/>
      <c r="G4483" s="23"/>
      <c r="H4483" s="23"/>
      <c r="I4483" s="23" t="s">
        <v>21</v>
      </c>
      <c r="J4483" s="23"/>
      <c r="K4483" s="23"/>
      <c r="L4483" s="23"/>
      <c r="M4483" s="23"/>
      <c r="N4483" s="23"/>
      <c r="O4483" s="23"/>
      <c r="P4483" s="94"/>
    </row>
    <row r="4484" spans="1:16" x14ac:dyDescent="0.2">
      <c r="A4484" s="33"/>
      <c r="B4484" s="34"/>
      <c r="C4484" s="35"/>
      <c r="D4484" s="23"/>
      <c r="E4484" s="23"/>
      <c r="F4484" s="23"/>
      <c r="G4484" s="23"/>
      <c r="H4484" s="23"/>
      <c r="I4484" s="23" t="s">
        <v>21</v>
      </c>
      <c r="J4484" s="23"/>
      <c r="K4484" s="23"/>
      <c r="L4484" s="23"/>
      <c r="M4484" s="23"/>
      <c r="N4484" s="23"/>
      <c r="O4484" s="23"/>
      <c r="P4484" s="94"/>
    </row>
    <row r="4485" spans="1:16" x14ac:dyDescent="0.2">
      <c r="A4485" s="33"/>
      <c r="B4485" s="34"/>
      <c r="C4485" s="35"/>
      <c r="D4485" s="23"/>
      <c r="E4485" s="23"/>
      <c r="F4485" s="23"/>
      <c r="G4485" s="23"/>
      <c r="H4485" s="23"/>
      <c r="I4485" s="23" t="s">
        <v>21</v>
      </c>
      <c r="J4485" s="23"/>
      <c r="K4485" s="23"/>
      <c r="L4485" s="23"/>
      <c r="M4485" s="23"/>
      <c r="N4485" s="23"/>
      <c r="O4485" s="23"/>
      <c r="P4485" s="94"/>
    </row>
    <row r="4486" spans="1:16" x14ac:dyDescent="0.2">
      <c r="A4486" s="33"/>
      <c r="B4486" s="34"/>
      <c r="C4486" s="35"/>
      <c r="D4486" s="23"/>
      <c r="E4486" s="23"/>
      <c r="F4486" s="23"/>
      <c r="G4486" s="23"/>
      <c r="H4486" s="23"/>
      <c r="I4486" s="23" t="s">
        <v>21</v>
      </c>
      <c r="J4486" s="23"/>
      <c r="K4486" s="23"/>
      <c r="L4486" s="23"/>
      <c r="M4486" s="23"/>
      <c r="N4486" s="23"/>
      <c r="O4486" s="23"/>
      <c r="P4486" s="94"/>
    </row>
    <row r="4487" spans="1:16" x14ac:dyDescent="0.2">
      <c r="A4487" s="33"/>
      <c r="B4487" s="34"/>
      <c r="C4487" s="35"/>
      <c r="D4487" s="23"/>
      <c r="E4487" s="23"/>
      <c r="F4487" s="23"/>
      <c r="G4487" s="23"/>
      <c r="H4487" s="23"/>
      <c r="I4487" s="23" t="s">
        <v>21</v>
      </c>
      <c r="J4487" s="23"/>
      <c r="K4487" s="23"/>
      <c r="L4487" s="23"/>
      <c r="M4487" s="23"/>
      <c r="N4487" s="23"/>
      <c r="O4487" s="23"/>
      <c r="P4487" s="94"/>
    </row>
    <row r="4488" spans="1:16" x14ac:dyDescent="0.2">
      <c r="A4488" s="33"/>
      <c r="B4488" s="34"/>
      <c r="C4488" s="35"/>
      <c r="D4488" s="23"/>
      <c r="E4488" s="23"/>
      <c r="F4488" s="23"/>
      <c r="G4488" s="23"/>
      <c r="H4488" s="23"/>
      <c r="I4488" s="23" t="s">
        <v>21</v>
      </c>
      <c r="J4488" s="23"/>
      <c r="K4488" s="23"/>
      <c r="L4488" s="23"/>
      <c r="M4488" s="23"/>
      <c r="N4488" s="23"/>
      <c r="O4488" s="23"/>
      <c r="P4488" s="94"/>
    </row>
    <row r="4489" spans="1:16" x14ac:dyDescent="0.2">
      <c r="A4489" s="33"/>
      <c r="B4489" s="34"/>
      <c r="C4489" s="35"/>
      <c r="D4489" s="23"/>
      <c r="E4489" s="23"/>
      <c r="F4489" s="23"/>
      <c r="G4489" s="23"/>
      <c r="H4489" s="23"/>
      <c r="I4489" s="23" t="s">
        <v>21</v>
      </c>
      <c r="J4489" s="23"/>
      <c r="K4489" s="23"/>
      <c r="L4489" s="23"/>
      <c r="M4489" s="23"/>
      <c r="N4489" s="23"/>
      <c r="O4489" s="23"/>
      <c r="P4489" s="94"/>
    </row>
    <row r="4490" spans="1:16" x14ac:dyDescent="0.2">
      <c r="A4490" s="33"/>
      <c r="B4490" s="34"/>
      <c r="C4490" s="35"/>
      <c r="D4490" s="23"/>
      <c r="E4490" s="23"/>
      <c r="F4490" s="23"/>
      <c r="G4490" s="23"/>
      <c r="H4490" s="23"/>
      <c r="I4490" s="23" t="s">
        <v>21</v>
      </c>
      <c r="J4490" s="23"/>
      <c r="K4490" s="23"/>
      <c r="L4490" s="23"/>
      <c r="M4490" s="23"/>
      <c r="N4490" s="23"/>
      <c r="O4490" s="23"/>
      <c r="P4490" s="94"/>
    </row>
    <row r="4491" spans="1:16" x14ac:dyDescent="0.2">
      <c r="A4491" s="33"/>
      <c r="B4491" s="34"/>
      <c r="C4491" s="35"/>
      <c r="D4491" s="23"/>
      <c r="E4491" s="23"/>
      <c r="F4491" s="23"/>
      <c r="G4491" s="23"/>
      <c r="H4491" s="23"/>
      <c r="I4491" s="23" t="s">
        <v>21</v>
      </c>
      <c r="J4491" s="23"/>
      <c r="K4491" s="23"/>
      <c r="L4491" s="23"/>
      <c r="M4491" s="23"/>
      <c r="N4491" s="23"/>
      <c r="O4491" s="23"/>
      <c r="P4491" s="94"/>
    </row>
    <row r="4492" spans="1:16" x14ac:dyDescent="0.2">
      <c r="A4492" s="33"/>
      <c r="B4492" s="34"/>
      <c r="C4492" s="35"/>
      <c r="D4492" s="23"/>
      <c r="E4492" s="23"/>
      <c r="F4492" s="23"/>
      <c r="G4492" s="23"/>
      <c r="H4492" s="23"/>
      <c r="I4492" s="23" t="s">
        <v>21</v>
      </c>
      <c r="J4492" s="23"/>
      <c r="K4492" s="23"/>
      <c r="L4492" s="23"/>
      <c r="M4492" s="23"/>
      <c r="N4492" s="23"/>
      <c r="O4492" s="23"/>
      <c r="P4492" s="94"/>
    </row>
    <row r="4493" spans="1:16" x14ac:dyDescent="0.2">
      <c r="A4493" s="33"/>
      <c r="B4493" s="34"/>
      <c r="C4493" s="35"/>
      <c r="D4493" s="23"/>
      <c r="E4493" s="23"/>
      <c r="F4493" s="23"/>
      <c r="G4493" s="23"/>
      <c r="H4493" s="23"/>
      <c r="I4493" s="23" t="s">
        <v>21</v>
      </c>
      <c r="J4493" s="23"/>
      <c r="K4493" s="23"/>
      <c r="L4493" s="23"/>
      <c r="M4493" s="23"/>
      <c r="N4493" s="23"/>
      <c r="O4493" s="23"/>
      <c r="P4493" s="94"/>
    </row>
    <row r="4494" spans="1:16" x14ac:dyDescent="0.2">
      <c r="A4494" s="33"/>
      <c r="B4494" s="34"/>
      <c r="C4494" s="35"/>
      <c r="D4494" s="23"/>
      <c r="E4494" s="23"/>
      <c r="F4494" s="23"/>
      <c r="G4494" s="23"/>
      <c r="H4494" s="23"/>
      <c r="I4494" s="23" t="s">
        <v>21</v>
      </c>
      <c r="J4494" s="23"/>
      <c r="K4494" s="23"/>
      <c r="L4494" s="23"/>
      <c r="M4494" s="23"/>
      <c r="N4494" s="23"/>
      <c r="O4494" s="23"/>
      <c r="P4494" s="94"/>
    </row>
    <row r="4495" spans="1:16" x14ac:dyDescent="0.2">
      <c r="A4495" s="33"/>
      <c r="B4495" s="34"/>
      <c r="C4495" s="35"/>
      <c r="D4495" s="23"/>
      <c r="E4495" s="23"/>
      <c r="F4495" s="23"/>
      <c r="G4495" s="23"/>
      <c r="H4495" s="23"/>
      <c r="I4495" s="23" t="s">
        <v>21</v>
      </c>
      <c r="J4495" s="23"/>
      <c r="K4495" s="23"/>
      <c r="L4495" s="23"/>
      <c r="M4495" s="23"/>
      <c r="N4495" s="23"/>
      <c r="O4495" s="23"/>
      <c r="P4495" s="94"/>
    </row>
    <row r="4496" spans="1:16" x14ac:dyDescent="0.2">
      <c r="A4496" s="33"/>
      <c r="B4496" s="34"/>
      <c r="C4496" s="35"/>
      <c r="D4496" s="23"/>
      <c r="E4496" s="23"/>
      <c r="F4496" s="23"/>
      <c r="G4496" s="23"/>
      <c r="H4496" s="23"/>
      <c r="I4496" s="23" t="s">
        <v>21</v>
      </c>
      <c r="J4496" s="23"/>
      <c r="K4496" s="23"/>
      <c r="L4496" s="23"/>
      <c r="M4496" s="23"/>
      <c r="N4496" s="23"/>
      <c r="O4496" s="23"/>
      <c r="P4496" s="94"/>
    </row>
    <row r="4497" spans="1:16" x14ac:dyDescent="0.2">
      <c r="A4497" s="33"/>
      <c r="B4497" s="34"/>
      <c r="C4497" s="35"/>
      <c r="D4497" s="23"/>
      <c r="E4497" s="23"/>
      <c r="F4497" s="23"/>
      <c r="G4497" s="23"/>
      <c r="H4497" s="23"/>
      <c r="I4497" s="23" t="s">
        <v>21</v>
      </c>
      <c r="J4497" s="23"/>
      <c r="K4497" s="23"/>
      <c r="L4497" s="23"/>
      <c r="M4497" s="23"/>
      <c r="N4497" s="23"/>
      <c r="O4497" s="23"/>
      <c r="P4497" s="94"/>
    </row>
    <row r="4498" spans="1:16" x14ac:dyDescent="0.2">
      <c r="A4498" s="33"/>
      <c r="B4498" s="34"/>
      <c r="C4498" s="35"/>
      <c r="D4498" s="23"/>
      <c r="E4498" s="23"/>
      <c r="F4498" s="23"/>
      <c r="G4498" s="23"/>
      <c r="H4498" s="23"/>
      <c r="I4498" s="23" t="s">
        <v>21</v>
      </c>
      <c r="J4498" s="23"/>
      <c r="K4498" s="23"/>
      <c r="L4498" s="23"/>
      <c r="M4498" s="23"/>
      <c r="N4498" s="23"/>
      <c r="O4498" s="23"/>
      <c r="P4498" s="94"/>
    </row>
    <row r="4499" spans="1:16" x14ac:dyDescent="0.2">
      <c r="A4499" s="33"/>
      <c r="B4499" s="34"/>
      <c r="C4499" s="35"/>
      <c r="D4499" s="23"/>
      <c r="E4499" s="23"/>
      <c r="F4499" s="23"/>
      <c r="G4499" s="23"/>
      <c r="H4499" s="23"/>
      <c r="I4499" s="23" t="s">
        <v>21</v>
      </c>
      <c r="J4499" s="23"/>
      <c r="K4499" s="23"/>
      <c r="L4499" s="23"/>
      <c r="M4499" s="23"/>
      <c r="N4499" s="23"/>
      <c r="O4499" s="23"/>
      <c r="P4499" s="94"/>
    </row>
    <row r="4500" spans="1:16" x14ac:dyDescent="0.2">
      <c r="A4500" s="33"/>
      <c r="B4500" s="34"/>
      <c r="C4500" s="35"/>
      <c r="D4500" s="23"/>
      <c r="E4500" s="23"/>
      <c r="F4500" s="23"/>
      <c r="G4500" s="23"/>
      <c r="H4500" s="23"/>
      <c r="I4500" s="23" t="s">
        <v>21</v>
      </c>
      <c r="J4500" s="23"/>
      <c r="K4500" s="23"/>
      <c r="L4500" s="23"/>
      <c r="M4500" s="23"/>
      <c r="N4500" s="23"/>
      <c r="O4500" s="23"/>
      <c r="P4500" s="94"/>
    </row>
    <row r="4501" spans="1:16" x14ac:dyDescent="0.2">
      <c r="A4501" s="33"/>
      <c r="B4501" s="34"/>
      <c r="C4501" s="35"/>
      <c r="D4501" s="23"/>
      <c r="E4501" s="23"/>
      <c r="F4501" s="23"/>
      <c r="G4501" s="23"/>
      <c r="H4501" s="23"/>
      <c r="I4501" s="23" t="s">
        <v>21</v>
      </c>
      <c r="J4501" s="23"/>
      <c r="K4501" s="23"/>
      <c r="L4501" s="23"/>
      <c r="M4501" s="23"/>
      <c r="N4501" s="23"/>
      <c r="O4501" s="23"/>
      <c r="P4501" s="94"/>
    </row>
    <row r="4502" spans="1:16" x14ac:dyDescent="0.2">
      <c r="A4502" s="33"/>
      <c r="B4502" s="34"/>
      <c r="C4502" s="35"/>
      <c r="D4502" s="23"/>
      <c r="E4502" s="23"/>
      <c r="F4502" s="23"/>
      <c r="G4502" s="23"/>
      <c r="H4502" s="23"/>
      <c r="I4502" s="23" t="s">
        <v>21</v>
      </c>
      <c r="J4502" s="23"/>
      <c r="K4502" s="23"/>
      <c r="L4502" s="23"/>
      <c r="M4502" s="23"/>
      <c r="N4502" s="23"/>
      <c r="O4502" s="23"/>
      <c r="P4502" s="94"/>
    </row>
    <row r="4503" spans="1:16" x14ac:dyDescent="0.2">
      <c r="A4503" s="33"/>
      <c r="B4503" s="34"/>
      <c r="C4503" s="35"/>
      <c r="D4503" s="23"/>
      <c r="E4503" s="23"/>
      <c r="F4503" s="23"/>
      <c r="G4503" s="23"/>
      <c r="H4503" s="23"/>
      <c r="I4503" s="23" t="s">
        <v>21</v>
      </c>
      <c r="J4503" s="23"/>
      <c r="K4503" s="23"/>
      <c r="L4503" s="23"/>
      <c r="M4503" s="23"/>
      <c r="N4503" s="23"/>
      <c r="O4503" s="23"/>
      <c r="P4503" s="94"/>
    </row>
    <row r="4504" spans="1:16" x14ac:dyDescent="0.2">
      <c r="A4504" s="33"/>
      <c r="B4504" s="34"/>
      <c r="C4504" s="35"/>
      <c r="D4504" s="23"/>
      <c r="E4504" s="23"/>
      <c r="F4504" s="23"/>
      <c r="G4504" s="23"/>
      <c r="H4504" s="23"/>
      <c r="I4504" s="23" t="s">
        <v>21</v>
      </c>
      <c r="J4504" s="23"/>
      <c r="K4504" s="23"/>
      <c r="L4504" s="23"/>
      <c r="M4504" s="23"/>
      <c r="N4504" s="23"/>
      <c r="O4504" s="23"/>
      <c r="P4504" s="94"/>
    </row>
    <row r="4505" spans="1:16" x14ac:dyDescent="0.2">
      <c r="A4505" s="33"/>
      <c r="B4505" s="34"/>
      <c r="C4505" s="35"/>
      <c r="D4505" s="23"/>
      <c r="E4505" s="23"/>
      <c r="F4505" s="23"/>
      <c r="G4505" s="23"/>
      <c r="H4505" s="23"/>
      <c r="I4505" s="23" t="s">
        <v>21</v>
      </c>
      <c r="J4505" s="23"/>
      <c r="K4505" s="23"/>
      <c r="L4505" s="23"/>
      <c r="M4505" s="23"/>
      <c r="N4505" s="23"/>
      <c r="O4505" s="23"/>
      <c r="P4505" s="94"/>
    </row>
    <row r="4506" spans="1:16" x14ac:dyDescent="0.2">
      <c r="A4506" s="33"/>
      <c r="B4506" s="34"/>
      <c r="C4506" s="35"/>
      <c r="D4506" s="23"/>
      <c r="E4506" s="23"/>
      <c r="F4506" s="23"/>
      <c r="G4506" s="23"/>
      <c r="H4506" s="23"/>
      <c r="I4506" s="23" t="s">
        <v>21</v>
      </c>
      <c r="J4506" s="23"/>
      <c r="K4506" s="23"/>
      <c r="L4506" s="23"/>
      <c r="M4506" s="23"/>
      <c r="N4506" s="23"/>
      <c r="O4506" s="23"/>
      <c r="P4506" s="94"/>
    </row>
    <row r="4507" spans="1:16" x14ac:dyDescent="0.2">
      <c r="A4507" s="33"/>
      <c r="B4507" s="34"/>
      <c r="C4507" s="35"/>
      <c r="D4507" s="23"/>
      <c r="E4507" s="23"/>
      <c r="F4507" s="23"/>
      <c r="G4507" s="23"/>
      <c r="H4507" s="23"/>
      <c r="I4507" s="23" t="s">
        <v>21</v>
      </c>
      <c r="J4507" s="23"/>
      <c r="K4507" s="23"/>
      <c r="L4507" s="23"/>
      <c r="M4507" s="23"/>
      <c r="N4507" s="23"/>
      <c r="O4507" s="23"/>
      <c r="P4507" s="94"/>
    </row>
    <row r="4508" spans="1:16" x14ac:dyDescent="0.2">
      <c r="A4508" s="33"/>
      <c r="B4508" s="34"/>
      <c r="C4508" s="35"/>
      <c r="D4508" s="23"/>
      <c r="E4508" s="23"/>
      <c r="F4508" s="23"/>
      <c r="G4508" s="23"/>
      <c r="H4508" s="23"/>
      <c r="I4508" s="23" t="s">
        <v>21</v>
      </c>
      <c r="J4508" s="23"/>
      <c r="K4508" s="23"/>
      <c r="L4508" s="23"/>
      <c r="M4508" s="23"/>
      <c r="N4508" s="23"/>
      <c r="O4508" s="23"/>
      <c r="P4508" s="94"/>
    </row>
    <row r="4509" spans="1:16" x14ac:dyDescent="0.2">
      <c r="A4509" s="33"/>
      <c r="B4509" s="34"/>
      <c r="C4509" s="35"/>
      <c r="D4509" s="23"/>
      <c r="E4509" s="23"/>
      <c r="F4509" s="23"/>
      <c r="G4509" s="23"/>
      <c r="H4509" s="23"/>
      <c r="I4509" s="23" t="s">
        <v>21</v>
      </c>
      <c r="J4509" s="23"/>
      <c r="K4509" s="23"/>
      <c r="L4509" s="23"/>
      <c r="M4509" s="23"/>
      <c r="N4509" s="23"/>
      <c r="O4509" s="23"/>
      <c r="P4509" s="94"/>
    </row>
    <row r="4510" spans="1:16" x14ac:dyDescent="0.2">
      <c r="A4510" s="33"/>
      <c r="B4510" s="34"/>
      <c r="C4510" s="35"/>
      <c r="D4510" s="23"/>
      <c r="E4510" s="23"/>
      <c r="F4510" s="23"/>
      <c r="G4510" s="23"/>
      <c r="H4510" s="23"/>
      <c r="I4510" s="23" t="s">
        <v>21</v>
      </c>
      <c r="J4510" s="23"/>
      <c r="K4510" s="23"/>
      <c r="L4510" s="23"/>
      <c r="M4510" s="23"/>
      <c r="N4510" s="23"/>
      <c r="O4510" s="23"/>
      <c r="P4510" s="94"/>
    </row>
    <row r="4511" spans="1:16" x14ac:dyDescent="0.2">
      <c r="A4511" s="33"/>
      <c r="B4511" s="34"/>
      <c r="C4511" s="35"/>
      <c r="D4511" s="23"/>
      <c r="E4511" s="23"/>
      <c r="F4511" s="23"/>
      <c r="G4511" s="23"/>
      <c r="H4511" s="23"/>
      <c r="I4511" s="23" t="s">
        <v>21</v>
      </c>
      <c r="J4511" s="23"/>
      <c r="K4511" s="23"/>
      <c r="L4511" s="23"/>
      <c r="M4511" s="23"/>
      <c r="N4511" s="23"/>
      <c r="O4511" s="23"/>
      <c r="P4511" s="94"/>
    </row>
    <row r="4512" spans="1:16" x14ac:dyDescent="0.2">
      <c r="A4512" s="33"/>
      <c r="B4512" s="34"/>
      <c r="C4512" s="35"/>
      <c r="D4512" s="23"/>
      <c r="E4512" s="23"/>
      <c r="F4512" s="23"/>
      <c r="G4512" s="23"/>
      <c r="H4512" s="23"/>
      <c r="I4512" s="23" t="s">
        <v>21</v>
      </c>
      <c r="J4512" s="23"/>
      <c r="K4512" s="23"/>
      <c r="L4512" s="23"/>
      <c r="M4512" s="23"/>
      <c r="N4512" s="23"/>
      <c r="O4512" s="23"/>
      <c r="P4512" s="94"/>
    </row>
    <row r="4513" spans="1:16" x14ac:dyDescent="0.2">
      <c r="A4513" s="33"/>
      <c r="B4513" s="34"/>
      <c r="C4513" s="35"/>
      <c r="D4513" s="23"/>
      <c r="E4513" s="23"/>
      <c r="F4513" s="23"/>
      <c r="G4513" s="23"/>
      <c r="H4513" s="23"/>
      <c r="I4513" s="23" t="s">
        <v>21</v>
      </c>
      <c r="J4513" s="23"/>
      <c r="K4513" s="23"/>
      <c r="L4513" s="23"/>
      <c r="M4513" s="23"/>
      <c r="N4513" s="23"/>
      <c r="O4513" s="23"/>
      <c r="P4513" s="94"/>
    </row>
    <row r="4514" spans="1:16" x14ac:dyDescent="0.2">
      <c r="A4514" s="33"/>
      <c r="B4514" s="34"/>
      <c r="C4514" s="35"/>
      <c r="D4514" s="23"/>
      <c r="E4514" s="23"/>
      <c r="F4514" s="23"/>
      <c r="G4514" s="23"/>
      <c r="H4514" s="23"/>
      <c r="I4514" s="23" t="s">
        <v>21</v>
      </c>
      <c r="J4514" s="23"/>
      <c r="K4514" s="23"/>
      <c r="L4514" s="23"/>
      <c r="M4514" s="23"/>
      <c r="N4514" s="23"/>
      <c r="O4514" s="23"/>
      <c r="P4514" s="94"/>
    </row>
    <row r="4515" spans="1:16" x14ac:dyDescent="0.2">
      <c r="A4515" s="33"/>
      <c r="B4515" s="34"/>
      <c r="C4515" s="35"/>
      <c r="D4515" s="23"/>
      <c r="E4515" s="23"/>
      <c r="F4515" s="23"/>
      <c r="G4515" s="23"/>
      <c r="H4515" s="23"/>
      <c r="I4515" s="23" t="s">
        <v>21</v>
      </c>
      <c r="J4515" s="23"/>
      <c r="K4515" s="23"/>
      <c r="L4515" s="23"/>
      <c r="M4515" s="23"/>
      <c r="N4515" s="23"/>
      <c r="O4515" s="23"/>
      <c r="P4515" s="94"/>
    </row>
    <row r="4516" spans="1:16" x14ac:dyDescent="0.2">
      <c r="A4516" s="33"/>
      <c r="B4516" s="34"/>
      <c r="C4516" s="35"/>
      <c r="D4516" s="23"/>
      <c r="E4516" s="23"/>
      <c r="F4516" s="23"/>
      <c r="G4516" s="23"/>
      <c r="H4516" s="23"/>
      <c r="I4516" s="23" t="s">
        <v>21</v>
      </c>
      <c r="J4516" s="23"/>
      <c r="K4516" s="23"/>
      <c r="L4516" s="23"/>
      <c r="M4516" s="23"/>
      <c r="N4516" s="23"/>
      <c r="O4516" s="23"/>
      <c r="P4516" s="94"/>
    </row>
    <row r="4517" spans="1:16" x14ac:dyDescent="0.2">
      <c r="A4517" s="33"/>
      <c r="B4517" s="34"/>
      <c r="C4517" s="35"/>
      <c r="D4517" s="23"/>
      <c r="E4517" s="23"/>
      <c r="F4517" s="23"/>
      <c r="G4517" s="23"/>
      <c r="H4517" s="23"/>
      <c r="I4517" s="23" t="s">
        <v>21</v>
      </c>
      <c r="J4517" s="23"/>
      <c r="K4517" s="23"/>
      <c r="L4517" s="23"/>
      <c r="M4517" s="23"/>
      <c r="N4517" s="23"/>
      <c r="O4517" s="23"/>
      <c r="P4517" s="94"/>
    </row>
    <row r="4518" spans="1:16" x14ac:dyDescent="0.2">
      <c r="A4518" s="33"/>
      <c r="B4518" s="34"/>
      <c r="C4518" s="35"/>
      <c r="D4518" s="23"/>
      <c r="E4518" s="23"/>
      <c r="F4518" s="23"/>
      <c r="G4518" s="23"/>
      <c r="H4518" s="23"/>
      <c r="I4518" s="23" t="s">
        <v>21</v>
      </c>
      <c r="J4518" s="23"/>
      <c r="K4518" s="23"/>
      <c r="L4518" s="23"/>
      <c r="M4518" s="23"/>
      <c r="N4518" s="23"/>
      <c r="O4518" s="23"/>
      <c r="P4518" s="94"/>
    </row>
    <row r="4519" spans="1:16" x14ac:dyDescent="0.2">
      <c r="A4519" s="33"/>
      <c r="B4519" s="34"/>
      <c r="C4519" s="35"/>
      <c r="D4519" s="23"/>
      <c r="E4519" s="23"/>
      <c r="F4519" s="23"/>
      <c r="G4519" s="23"/>
      <c r="H4519" s="23"/>
      <c r="I4519" s="23" t="s">
        <v>21</v>
      </c>
      <c r="J4519" s="23"/>
      <c r="K4519" s="23"/>
      <c r="L4519" s="23"/>
      <c r="M4519" s="23"/>
      <c r="N4519" s="23"/>
      <c r="O4519" s="23"/>
      <c r="P4519" s="94"/>
    </row>
    <row r="4520" spans="1:16" x14ac:dyDescent="0.2">
      <c r="A4520" s="33"/>
      <c r="B4520" s="34"/>
      <c r="C4520" s="35"/>
      <c r="D4520" s="23"/>
      <c r="E4520" s="23"/>
      <c r="F4520" s="23"/>
      <c r="G4520" s="23"/>
      <c r="H4520" s="23"/>
      <c r="I4520" s="23" t="s">
        <v>21</v>
      </c>
      <c r="J4520" s="23"/>
      <c r="K4520" s="23"/>
      <c r="L4520" s="23"/>
      <c r="M4520" s="23"/>
      <c r="N4520" s="23"/>
      <c r="O4520" s="23"/>
      <c r="P4520" s="94"/>
    </row>
    <row r="4521" spans="1:16" x14ac:dyDescent="0.2">
      <c r="A4521" s="33"/>
      <c r="B4521" s="34"/>
      <c r="C4521" s="35"/>
      <c r="D4521" s="23"/>
      <c r="E4521" s="23"/>
      <c r="F4521" s="23"/>
      <c r="G4521" s="23"/>
      <c r="H4521" s="23"/>
      <c r="I4521" s="23" t="s">
        <v>21</v>
      </c>
      <c r="J4521" s="23"/>
      <c r="K4521" s="23"/>
      <c r="L4521" s="23"/>
      <c r="M4521" s="23"/>
      <c r="N4521" s="23"/>
      <c r="O4521" s="23"/>
      <c r="P4521" s="94"/>
    </row>
    <row r="4522" spans="1:16" x14ac:dyDescent="0.2">
      <c r="A4522" s="33"/>
      <c r="B4522" s="34"/>
      <c r="C4522" s="35"/>
      <c r="D4522" s="23"/>
      <c r="E4522" s="23"/>
      <c r="F4522" s="23"/>
      <c r="G4522" s="23"/>
      <c r="H4522" s="23"/>
      <c r="I4522" s="23" t="s">
        <v>21</v>
      </c>
      <c r="J4522" s="23"/>
      <c r="K4522" s="23"/>
      <c r="L4522" s="23"/>
      <c r="M4522" s="23"/>
      <c r="N4522" s="23"/>
      <c r="O4522" s="23"/>
      <c r="P4522" s="94"/>
    </row>
    <row r="4523" spans="1:16" x14ac:dyDescent="0.2">
      <c r="A4523" s="33"/>
      <c r="B4523" s="34"/>
      <c r="C4523" s="35"/>
      <c r="D4523" s="23"/>
      <c r="E4523" s="23"/>
      <c r="F4523" s="23"/>
      <c r="G4523" s="23"/>
      <c r="H4523" s="23"/>
      <c r="I4523" s="23" t="s">
        <v>21</v>
      </c>
      <c r="J4523" s="23"/>
      <c r="K4523" s="23"/>
      <c r="L4523" s="23"/>
      <c r="M4523" s="23"/>
      <c r="N4523" s="23"/>
      <c r="O4523" s="23"/>
      <c r="P4523" s="94"/>
    </row>
    <row r="4524" spans="1:16" x14ac:dyDescent="0.2">
      <c r="A4524" s="33"/>
      <c r="B4524" s="34"/>
      <c r="C4524" s="35"/>
      <c r="D4524" s="23"/>
      <c r="E4524" s="23"/>
      <c r="F4524" s="23"/>
      <c r="G4524" s="23"/>
      <c r="H4524" s="23"/>
      <c r="I4524" s="23" t="s">
        <v>21</v>
      </c>
      <c r="J4524" s="23"/>
      <c r="K4524" s="23"/>
      <c r="L4524" s="23"/>
      <c r="M4524" s="23"/>
      <c r="N4524" s="23"/>
      <c r="O4524" s="23"/>
      <c r="P4524" s="94"/>
    </row>
    <row r="4525" spans="1:16" x14ac:dyDescent="0.2">
      <c r="A4525" s="33"/>
      <c r="B4525" s="34"/>
      <c r="C4525" s="35"/>
      <c r="D4525" s="23"/>
      <c r="E4525" s="23"/>
      <c r="F4525" s="23"/>
      <c r="G4525" s="23"/>
      <c r="H4525" s="23"/>
      <c r="I4525" s="23" t="s">
        <v>21</v>
      </c>
      <c r="J4525" s="23"/>
      <c r="K4525" s="23"/>
      <c r="L4525" s="23"/>
      <c r="M4525" s="23"/>
      <c r="N4525" s="23"/>
      <c r="O4525" s="23"/>
      <c r="P4525" s="94"/>
    </row>
    <row r="4526" spans="1:16" x14ac:dyDescent="0.2">
      <c r="A4526" s="33"/>
      <c r="B4526" s="34"/>
      <c r="C4526" s="35"/>
      <c r="D4526" s="23"/>
      <c r="E4526" s="23"/>
      <c r="F4526" s="23"/>
      <c r="G4526" s="23"/>
      <c r="H4526" s="23"/>
      <c r="I4526" s="23" t="s">
        <v>21</v>
      </c>
      <c r="J4526" s="23"/>
      <c r="K4526" s="23"/>
      <c r="L4526" s="23"/>
      <c r="M4526" s="23"/>
      <c r="N4526" s="23"/>
      <c r="O4526" s="23"/>
      <c r="P4526" s="94"/>
    </row>
    <row r="4527" spans="1:16" x14ac:dyDescent="0.2">
      <c r="A4527" s="33"/>
      <c r="B4527" s="34"/>
      <c r="C4527" s="35"/>
      <c r="D4527" s="23"/>
      <c r="E4527" s="23"/>
      <c r="F4527" s="23"/>
      <c r="G4527" s="23"/>
      <c r="H4527" s="23"/>
      <c r="I4527" s="23" t="s">
        <v>21</v>
      </c>
      <c r="J4527" s="23"/>
      <c r="K4527" s="23"/>
      <c r="L4527" s="23"/>
      <c r="M4527" s="23"/>
      <c r="N4527" s="23"/>
      <c r="O4527" s="23"/>
      <c r="P4527" s="94"/>
    </row>
    <row r="4528" spans="1:16" x14ac:dyDescent="0.2">
      <c r="A4528" s="33"/>
      <c r="B4528" s="34"/>
      <c r="C4528" s="35"/>
      <c r="D4528" s="23"/>
      <c r="E4528" s="23"/>
      <c r="F4528" s="23"/>
      <c r="G4528" s="23"/>
      <c r="H4528" s="23"/>
      <c r="I4528" s="23" t="s">
        <v>21</v>
      </c>
      <c r="J4528" s="23"/>
      <c r="K4528" s="23"/>
      <c r="L4528" s="23"/>
      <c r="M4528" s="23"/>
      <c r="N4528" s="23"/>
      <c r="O4528" s="23"/>
      <c r="P4528" s="94"/>
    </row>
    <row r="4529" spans="1:16" x14ac:dyDescent="0.2">
      <c r="A4529" s="33"/>
      <c r="B4529" s="34"/>
      <c r="C4529" s="35"/>
      <c r="D4529" s="23"/>
      <c r="E4529" s="23"/>
      <c r="F4529" s="23"/>
      <c r="G4529" s="23"/>
      <c r="H4529" s="23"/>
      <c r="I4529" s="23" t="s">
        <v>21</v>
      </c>
      <c r="J4529" s="23"/>
      <c r="K4529" s="23"/>
      <c r="L4529" s="23"/>
      <c r="M4529" s="23"/>
      <c r="N4529" s="23"/>
      <c r="O4529" s="23"/>
      <c r="P4529" s="94"/>
    </row>
    <row r="4530" spans="1:16" x14ac:dyDescent="0.2">
      <c r="A4530" s="33"/>
      <c r="B4530" s="34"/>
      <c r="C4530" s="35"/>
      <c r="D4530" s="23"/>
      <c r="E4530" s="23"/>
      <c r="F4530" s="23"/>
      <c r="G4530" s="23"/>
      <c r="H4530" s="23"/>
      <c r="I4530" s="23" t="s">
        <v>21</v>
      </c>
      <c r="J4530" s="23"/>
      <c r="K4530" s="23"/>
      <c r="L4530" s="23"/>
      <c r="M4530" s="23"/>
      <c r="N4530" s="23"/>
      <c r="O4530" s="23"/>
      <c r="P4530" s="94"/>
    </row>
    <row r="4531" spans="1:16" x14ac:dyDescent="0.2">
      <c r="A4531" s="33"/>
      <c r="B4531" s="34"/>
      <c r="C4531" s="35"/>
      <c r="D4531" s="23"/>
      <c r="E4531" s="23"/>
      <c r="F4531" s="23"/>
      <c r="G4531" s="23"/>
      <c r="H4531" s="23"/>
      <c r="I4531" s="23" t="s">
        <v>21</v>
      </c>
      <c r="J4531" s="23"/>
      <c r="K4531" s="23"/>
      <c r="L4531" s="23"/>
      <c r="M4531" s="23"/>
      <c r="N4531" s="23"/>
      <c r="O4531" s="23"/>
      <c r="P4531" s="94"/>
    </row>
    <row r="4532" spans="1:16" x14ac:dyDescent="0.2">
      <c r="A4532" s="33"/>
      <c r="B4532" s="34"/>
      <c r="C4532" s="35"/>
      <c r="D4532" s="23"/>
      <c r="E4532" s="23"/>
      <c r="F4532" s="23"/>
      <c r="G4532" s="23"/>
      <c r="H4532" s="23"/>
      <c r="I4532" s="23" t="s">
        <v>21</v>
      </c>
      <c r="J4532" s="23"/>
      <c r="K4532" s="23"/>
      <c r="L4532" s="23"/>
      <c r="M4532" s="23"/>
      <c r="N4532" s="23"/>
      <c r="O4532" s="23"/>
      <c r="P4532" s="94"/>
    </row>
    <row r="4533" spans="1:16" x14ac:dyDescent="0.2">
      <c r="A4533" s="33"/>
      <c r="B4533" s="34"/>
      <c r="C4533" s="35"/>
      <c r="D4533" s="23"/>
      <c r="E4533" s="23"/>
      <c r="F4533" s="23"/>
      <c r="G4533" s="23"/>
      <c r="H4533" s="23"/>
      <c r="I4533" s="23" t="s">
        <v>21</v>
      </c>
      <c r="J4533" s="23"/>
      <c r="K4533" s="23"/>
      <c r="L4533" s="23"/>
      <c r="M4533" s="23"/>
      <c r="N4533" s="23"/>
      <c r="O4533" s="23"/>
      <c r="P4533" s="94"/>
    </row>
    <row r="4534" spans="1:16" x14ac:dyDescent="0.2">
      <c r="A4534" s="33"/>
      <c r="B4534" s="34"/>
      <c r="C4534" s="35"/>
      <c r="D4534" s="23"/>
      <c r="E4534" s="23"/>
      <c r="F4534" s="23"/>
      <c r="G4534" s="23"/>
      <c r="H4534" s="23"/>
      <c r="I4534" s="23" t="s">
        <v>21</v>
      </c>
      <c r="J4534" s="23"/>
      <c r="K4534" s="23"/>
      <c r="L4534" s="23"/>
      <c r="M4534" s="23"/>
      <c r="N4534" s="23"/>
      <c r="O4534" s="23"/>
      <c r="P4534" s="94"/>
    </row>
    <row r="4535" spans="1:16" x14ac:dyDescent="0.2">
      <c r="A4535" s="33"/>
      <c r="B4535" s="34"/>
      <c r="C4535" s="35"/>
      <c r="D4535" s="23"/>
      <c r="E4535" s="23"/>
      <c r="F4535" s="23"/>
      <c r="G4535" s="23"/>
      <c r="H4535" s="23"/>
      <c r="I4535" s="23" t="s">
        <v>21</v>
      </c>
      <c r="J4535" s="23"/>
      <c r="K4535" s="23"/>
      <c r="L4535" s="23"/>
      <c r="M4535" s="23"/>
      <c r="N4535" s="23"/>
      <c r="O4535" s="23"/>
      <c r="P4535" s="94"/>
    </row>
    <row r="4536" spans="1:16" x14ac:dyDescent="0.2">
      <c r="A4536" s="33"/>
      <c r="B4536" s="34"/>
      <c r="C4536" s="35"/>
      <c r="D4536" s="23"/>
      <c r="E4536" s="23"/>
      <c r="F4536" s="23"/>
      <c r="G4536" s="23"/>
      <c r="H4536" s="23"/>
      <c r="I4536" s="23" t="s">
        <v>21</v>
      </c>
      <c r="J4536" s="23"/>
      <c r="K4536" s="23"/>
      <c r="L4536" s="23"/>
      <c r="M4536" s="23"/>
      <c r="N4536" s="23"/>
      <c r="O4536" s="23"/>
      <c r="P4536" s="94"/>
    </row>
    <row r="4537" spans="1:16" x14ac:dyDescent="0.2">
      <c r="A4537" s="33"/>
      <c r="B4537" s="34"/>
      <c r="C4537" s="35"/>
      <c r="D4537" s="23"/>
      <c r="E4537" s="23"/>
      <c r="F4537" s="23"/>
      <c r="G4537" s="23"/>
      <c r="H4537" s="23"/>
      <c r="I4537" s="23" t="s">
        <v>21</v>
      </c>
      <c r="J4537" s="23"/>
      <c r="K4537" s="23"/>
      <c r="L4537" s="23"/>
      <c r="M4537" s="23"/>
      <c r="N4537" s="23"/>
      <c r="O4537" s="23"/>
      <c r="P4537" s="94"/>
    </row>
    <row r="4538" spans="1:16" x14ac:dyDescent="0.2">
      <c r="A4538" s="33"/>
      <c r="B4538" s="34"/>
      <c r="C4538" s="35"/>
      <c r="D4538" s="23"/>
      <c r="E4538" s="23"/>
      <c r="F4538" s="23"/>
      <c r="G4538" s="23"/>
      <c r="H4538" s="23"/>
      <c r="I4538" s="23" t="s">
        <v>21</v>
      </c>
      <c r="J4538" s="23"/>
      <c r="K4538" s="23"/>
      <c r="L4538" s="23"/>
      <c r="M4538" s="23"/>
      <c r="N4538" s="23"/>
      <c r="O4538" s="23"/>
      <c r="P4538" s="94"/>
    </row>
    <row r="4539" spans="1:16" x14ac:dyDescent="0.2">
      <c r="A4539" s="33"/>
      <c r="B4539" s="34"/>
      <c r="C4539" s="35"/>
      <c r="D4539" s="23"/>
      <c r="E4539" s="23"/>
      <c r="F4539" s="23"/>
      <c r="G4539" s="23"/>
      <c r="H4539" s="23"/>
      <c r="I4539" s="23" t="s">
        <v>21</v>
      </c>
      <c r="J4539" s="23"/>
      <c r="K4539" s="23"/>
      <c r="L4539" s="23"/>
      <c r="M4539" s="23"/>
      <c r="N4539" s="23"/>
      <c r="O4539" s="23"/>
      <c r="P4539" s="94"/>
    </row>
    <row r="4540" spans="1:16" x14ac:dyDescent="0.2">
      <c r="A4540" s="33"/>
      <c r="B4540" s="34"/>
      <c r="C4540" s="35"/>
      <c r="D4540" s="23"/>
      <c r="E4540" s="23"/>
      <c r="F4540" s="23"/>
      <c r="G4540" s="23"/>
      <c r="H4540" s="23"/>
      <c r="I4540" s="23" t="s">
        <v>21</v>
      </c>
      <c r="J4540" s="23"/>
      <c r="K4540" s="23"/>
      <c r="L4540" s="23"/>
      <c r="M4540" s="23"/>
      <c r="N4540" s="23"/>
      <c r="O4540" s="23"/>
      <c r="P4540" s="94"/>
    </row>
    <row r="4541" spans="1:16" x14ac:dyDescent="0.2">
      <c r="A4541" s="33"/>
      <c r="B4541" s="34"/>
      <c r="C4541" s="35"/>
      <c r="D4541" s="23"/>
      <c r="E4541" s="23"/>
      <c r="F4541" s="23"/>
      <c r="G4541" s="23"/>
      <c r="H4541" s="23"/>
      <c r="I4541" s="23" t="s">
        <v>21</v>
      </c>
      <c r="J4541" s="23"/>
      <c r="K4541" s="23"/>
      <c r="L4541" s="23"/>
      <c r="M4541" s="23"/>
      <c r="N4541" s="23"/>
      <c r="O4541" s="23"/>
      <c r="P4541" s="94"/>
    </row>
    <row r="4542" spans="1:16" x14ac:dyDescent="0.2">
      <c r="A4542" s="33"/>
      <c r="B4542" s="34"/>
      <c r="C4542" s="35"/>
      <c r="D4542" s="23"/>
      <c r="E4542" s="23"/>
      <c r="F4542" s="23"/>
      <c r="G4542" s="23"/>
      <c r="H4542" s="23"/>
      <c r="I4542" s="23" t="s">
        <v>21</v>
      </c>
      <c r="J4542" s="23"/>
      <c r="K4542" s="23"/>
      <c r="L4542" s="23"/>
      <c r="M4542" s="23"/>
      <c r="N4542" s="23"/>
      <c r="O4542" s="23"/>
      <c r="P4542" s="94"/>
    </row>
    <row r="4543" spans="1:16" x14ac:dyDescent="0.2">
      <c r="A4543" s="33"/>
      <c r="B4543" s="34"/>
      <c r="C4543" s="35"/>
      <c r="D4543" s="23"/>
      <c r="E4543" s="23"/>
      <c r="F4543" s="23"/>
      <c r="G4543" s="23"/>
      <c r="H4543" s="23"/>
      <c r="I4543" s="23" t="s">
        <v>21</v>
      </c>
      <c r="J4543" s="23"/>
      <c r="K4543" s="23"/>
      <c r="L4543" s="23"/>
      <c r="M4543" s="23"/>
      <c r="N4543" s="23"/>
      <c r="O4543" s="23"/>
      <c r="P4543" s="94"/>
    </row>
    <row r="4544" spans="1:16" x14ac:dyDescent="0.2">
      <c r="A4544" s="33"/>
      <c r="B4544" s="34"/>
      <c r="C4544" s="35"/>
      <c r="D4544" s="23"/>
      <c r="E4544" s="23"/>
      <c r="F4544" s="23"/>
      <c r="G4544" s="23"/>
      <c r="H4544" s="23"/>
      <c r="I4544" s="23" t="s">
        <v>21</v>
      </c>
      <c r="J4544" s="23"/>
      <c r="K4544" s="23"/>
      <c r="L4544" s="23"/>
      <c r="M4544" s="23"/>
      <c r="N4544" s="23"/>
      <c r="O4544" s="23"/>
      <c r="P4544" s="94"/>
    </row>
    <row r="4545" spans="1:16" x14ac:dyDescent="0.2">
      <c r="A4545" s="33"/>
      <c r="B4545" s="34"/>
      <c r="C4545" s="35"/>
      <c r="D4545" s="23"/>
      <c r="E4545" s="23"/>
      <c r="F4545" s="23"/>
      <c r="G4545" s="23"/>
      <c r="H4545" s="23"/>
      <c r="I4545" s="23" t="s">
        <v>21</v>
      </c>
      <c r="J4545" s="23"/>
      <c r="K4545" s="23"/>
      <c r="L4545" s="23"/>
      <c r="M4545" s="23"/>
      <c r="N4545" s="23"/>
      <c r="O4545" s="23"/>
      <c r="P4545" s="94"/>
    </row>
    <row r="4546" spans="1:16" x14ac:dyDescent="0.2">
      <c r="A4546" s="33"/>
      <c r="B4546" s="34"/>
      <c r="C4546" s="35"/>
      <c r="D4546" s="23"/>
      <c r="E4546" s="23"/>
      <c r="F4546" s="23"/>
      <c r="G4546" s="23"/>
      <c r="H4546" s="23"/>
      <c r="I4546" s="23" t="s">
        <v>21</v>
      </c>
      <c r="J4546" s="23"/>
      <c r="K4546" s="23"/>
      <c r="L4546" s="23"/>
      <c r="M4546" s="23"/>
      <c r="N4546" s="23"/>
      <c r="O4546" s="23"/>
      <c r="P4546" s="94"/>
    </row>
    <row r="4547" spans="1:16" x14ac:dyDescent="0.2">
      <c r="A4547" s="33"/>
      <c r="B4547" s="34"/>
      <c r="C4547" s="35"/>
      <c r="D4547" s="23"/>
      <c r="E4547" s="23"/>
      <c r="F4547" s="23"/>
      <c r="G4547" s="23"/>
      <c r="H4547" s="23"/>
      <c r="I4547" s="23" t="s">
        <v>21</v>
      </c>
      <c r="J4547" s="23"/>
      <c r="K4547" s="23"/>
      <c r="L4547" s="23"/>
      <c r="M4547" s="23"/>
      <c r="N4547" s="23"/>
      <c r="O4547" s="23"/>
      <c r="P4547" s="94"/>
    </row>
    <row r="4548" spans="1:16" x14ac:dyDescent="0.2">
      <c r="A4548" s="33"/>
      <c r="B4548" s="34"/>
      <c r="C4548" s="35"/>
      <c r="D4548" s="23"/>
      <c r="E4548" s="23"/>
      <c r="F4548" s="23"/>
      <c r="G4548" s="23"/>
      <c r="H4548" s="23"/>
      <c r="I4548" s="23" t="s">
        <v>21</v>
      </c>
      <c r="J4548" s="23"/>
      <c r="K4548" s="23"/>
      <c r="L4548" s="23"/>
      <c r="M4548" s="23"/>
      <c r="N4548" s="23"/>
      <c r="O4548" s="23"/>
      <c r="P4548" s="94"/>
    </row>
    <row r="4549" spans="1:16" x14ac:dyDescent="0.2">
      <c r="A4549" s="33"/>
      <c r="B4549" s="34"/>
      <c r="C4549" s="35"/>
      <c r="D4549" s="23"/>
      <c r="E4549" s="23"/>
      <c r="F4549" s="23"/>
      <c r="G4549" s="23"/>
      <c r="H4549" s="23"/>
      <c r="I4549" s="23" t="s">
        <v>21</v>
      </c>
      <c r="J4549" s="23"/>
      <c r="K4549" s="23"/>
      <c r="L4549" s="23"/>
      <c r="M4549" s="23"/>
      <c r="N4549" s="23"/>
      <c r="O4549" s="23"/>
      <c r="P4549" s="94"/>
    </row>
    <row r="4550" spans="1:16" x14ac:dyDescent="0.2">
      <c r="A4550" s="33"/>
      <c r="B4550" s="34"/>
      <c r="C4550" s="35"/>
      <c r="D4550" s="23"/>
      <c r="E4550" s="23"/>
      <c r="F4550" s="23"/>
      <c r="G4550" s="23"/>
      <c r="H4550" s="23"/>
      <c r="I4550" s="23" t="s">
        <v>21</v>
      </c>
      <c r="J4550" s="23"/>
      <c r="K4550" s="23"/>
      <c r="L4550" s="23"/>
      <c r="M4550" s="23"/>
      <c r="N4550" s="23"/>
      <c r="O4550" s="23"/>
      <c r="P4550" s="94"/>
    </row>
    <row r="4551" spans="1:16" x14ac:dyDescent="0.2">
      <c r="A4551" s="33"/>
      <c r="B4551" s="34"/>
      <c r="C4551" s="35"/>
      <c r="D4551" s="23"/>
      <c r="E4551" s="23"/>
      <c r="F4551" s="23"/>
      <c r="G4551" s="23"/>
      <c r="H4551" s="23"/>
      <c r="I4551" s="23" t="s">
        <v>21</v>
      </c>
      <c r="J4551" s="23"/>
      <c r="K4551" s="23"/>
      <c r="L4551" s="23"/>
      <c r="M4551" s="23"/>
      <c r="N4551" s="23"/>
      <c r="O4551" s="23"/>
      <c r="P4551" s="94"/>
    </row>
    <row r="4552" spans="1:16" x14ac:dyDescent="0.2">
      <c r="A4552" s="33"/>
      <c r="B4552" s="34"/>
      <c r="C4552" s="35"/>
      <c r="D4552" s="23"/>
      <c r="E4552" s="23"/>
      <c r="F4552" s="23"/>
      <c r="G4552" s="23"/>
      <c r="H4552" s="23"/>
      <c r="I4552" s="23" t="s">
        <v>21</v>
      </c>
      <c r="J4552" s="23"/>
      <c r="K4552" s="23"/>
      <c r="L4552" s="23"/>
      <c r="M4552" s="23"/>
      <c r="N4552" s="23"/>
      <c r="O4552" s="23"/>
      <c r="P4552" s="94"/>
    </row>
    <row r="4553" spans="1:16" x14ac:dyDescent="0.2">
      <c r="A4553" s="33"/>
      <c r="B4553" s="34"/>
      <c r="C4553" s="35"/>
      <c r="D4553" s="23"/>
      <c r="E4553" s="23"/>
      <c r="F4553" s="23"/>
      <c r="G4553" s="23"/>
      <c r="H4553" s="23"/>
      <c r="I4553" s="23" t="s">
        <v>21</v>
      </c>
      <c r="J4553" s="23"/>
      <c r="K4553" s="23"/>
      <c r="L4553" s="23"/>
      <c r="M4553" s="23"/>
      <c r="N4553" s="23"/>
      <c r="O4553" s="23"/>
      <c r="P4553" s="94"/>
    </row>
    <row r="4554" spans="1:16" x14ac:dyDescent="0.2">
      <c r="A4554" s="33"/>
      <c r="B4554" s="34"/>
      <c r="C4554" s="35"/>
      <c r="D4554" s="23"/>
      <c r="E4554" s="23"/>
      <c r="F4554" s="23"/>
      <c r="G4554" s="23"/>
      <c r="H4554" s="23"/>
      <c r="I4554" s="23" t="s">
        <v>21</v>
      </c>
      <c r="J4554" s="23"/>
      <c r="K4554" s="23"/>
      <c r="L4554" s="23"/>
      <c r="M4554" s="23"/>
      <c r="N4554" s="23"/>
      <c r="O4554" s="23"/>
      <c r="P4554" s="94"/>
    </row>
    <row r="4555" spans="1:16" x14ac:dyDescent="0.2">
      <c r="A4555" s="33"/>
      <c r="B4555" s="34"/>
      <c r="C4555" s="35"/>
      <c r="D4555" s="23"/>
      <c r="E4555" s="23"/>
      <c r="F4555" s="23"/>
      <c r="G4555" s="23"/>
      <c r="H4555" s="23"/>
      <c r="I4555" s="23" t="s">
        <v>21</v>
      </c>
      <c r="J4555" s="23"/>
      <c r="K4555" s="23"/>
      <c r="L4555" s="23"/>
      <c r="M4555" s="23"/>
      <c r="N4555" s="23"/>
      <c r="O4555" s="23"/>
      <c r="P4555" s="94"/>
    </row>
    <row r="4556" spans="1:16" x14ac:dyDescent="0.2">
      <c r="A4556" s="33"/>
      <c r="B4556" s="34"/>
      <c r="C4556" s="35"/>
      <c r="D4556" s="23"/>
      <c r="E4556" s="23"/>
      <c r="F4556" s="23"/>
      <c r="G4556" s="23"/>
      <c r="H4556" s="23"/>
      <c r="I4556" s="23" t="s">
        <v>21</v>
      </c>
      <c r="J4556" s="23"/>
      <c r="K4556" s="23"/>
      <c r="L4556" s="23"/>
      <c r="M4556" s="23"/>
      <c r="N4556" s="23"/>
      <c r="O4556" s="23"/>
      <c r="P4556" s="94"/>
    </row>
    <row r="4557" spans="1:16" x14ac:dyDescent="0.2">
      <c r="A4557" s="33"/>
      <c r="B4557" s="34"/>
      <c r="C4557" s="35"/>
      <c r="D4557" s="23"/>
      <c r="E4557" s="23"/>
      <c r="F4557" s="23"/>
      <c r="G4557" s="23"/>
      <c r="H4557" s="23"/>
      <c r="I4557" s="23" t="s">
        <v>21</v>
      </c>
      <c r="J4557" s="23"/>
      <c r="K4557" s="23"/>
      <c r="L4557" s="23"/>
      <c r="M4557" s="23"/>
      <c r="N4557" s="23"/>
      <c r="O4557" s="23"/>
      <c r="P4557" s="94"/>
    </row>
    <row r="4558" spans="1:16" x14ac:dyDescent="0.2">
      <c r="A4558" s="33"/>
      <c r="B4558" s="34"/>
      <c r="C4558" s="35"/>
      <c r="D4558" s="23"/>
      <c r="E4558" s="23"/>
      <c r="F4558" s="23"/>
      <c r="G4558" s="23"/>
      <c r="H4558" s="23"/>
      <c r="I4558" s="23" t="s">
        <v>21</v>
      </c>
      <c r="J4558" s="23"/>
      <c r="K4558" s="23"/>
      <c r="L4558" s="23"/>
      <c r="M4558" s="23"/>
      <c r="N4558" s="23"/>
      <c r="O4558" s="23"/>
      <c r="P4558" s="94"/>
    </row>
    <row r="4559" spans="1:16" x14ac:dyDescent="0.2">
      <c r="A4559" s="33"/>
      <c r="B4559" s="34"/>
      <c r="C4559" s="35"/>
      <c r="D4559" s="23"/>
      <c r="E4559" s="23"/>
      <c r="F4559" s="23"/>
      <c r="G4559" s="23"/>
      <c r="H4559" s="23"/>
      <c r="I4559" s="23" t="s">
        <v>21</v>
      </c>
      <c r="J4559" s="23"/>
      <c r="K4559" s="23"/>
      <c r="L4559" s="23"/>
      <c r="M4559" s="23"/>
      <c r="N4559" s="23"/>
      <c r="O4559" s="23"/>
      <c r="P4559" s="94"/>
    </row>
    <row r="4560" spans="1:16" x14ac:dyDescent="0.2">
      <c r="A4560" s="33"/>
      <c r="B4560" s="34"/>
      <c r="C4560" s="35"/>
      <c r="D4560" s="23"/>
      <c r="E4560" s="23"/>
      <c r="F4560" s="23"/>
      <c r="G4560" s="23"/>
      <c r="H4560" s="23"/>
      <c r="I4560" s="23" t="s">
        <v>21</v>
      </c>
      <c r="J4560" s="23"/>
      <c r="K4560" s="23"/>
      <c r="L4560" s="23"/>
      <c r="M4560" s="23"/>
      <c r="N4560" s="23"/>
      <c r="O4560" s="23"/>
      <c r="P4560" s="94"/>
    </row>
    <row r="4561" spans="1:16" x14ac:dyDescent="0.2">
      <c r="A4561" s="33"/>
      <c r="B4561" s="34"/>
      <c r="C4561" s="35"/>
      <c r="D4561" s="23"/>
      <c r="E4561" s="23"/>
      <c r="F4561" s="23"/>
      <c r="G4561" s="23"/>
      <c r="H4561" s="23"/>
      <c r="I4561" s="23" t="s">
        <v>21</v>
      </c>
      <c r="J4561" s="23"/>
      <c r="K4561" s="23"/>
      <c r="L4561" s="23"/>
      <c r="M4561" s="23"/>
      <c r="N4561" s="23"/>
      <c r="O4561" s="23"/>
      <c r="P4561" s="94"/>
    </row>
    <row r="4562" spans="1:16" x14ac:dyDescent="0.2">
      <c r="A4562" s="33"/>
      <c r="B4562" s="34"/>
      <c r="C4562" s="35"/>
      <c r="D4562" s="23"/>
      <c r="E4562" s="23"/>
      <c r="F4562" s="23"/>
      <c r="G4562" s="23"/>
      <c r="H4562" s="23"/>
      <c r="I4562" s="23" t="s">
        <v>21</v>
      </c>
      <c r="J4562" s="23"/>
      <c r="K4562" s="23"/>
      <c r="L4562" s="23"/>
      <c r="M4562" s="23"/>
      <c r="N4562" s="23"/>
      <c r="O4562" s="23"/>
      <c r="P4562" s="94"/>
    </row>
    <row r="4563" spans="1:16" x14ac:dyDescent="0.2">
      <c r="A4563" s="33"/>
      <c r="B4563" s="34"/>
      <c r="C4563" s="35"/>
      <c r="D4563" s="23"/>
      <c r="E4563" s="23"/>
      <c r="F4563" s="23"/>
      <c r="G4563" s="23"/>
      <c r="H4563" s="23"/>
      <c r="I4563" s="23" t="s">
        <v>21</v>
      </c>
      <c r="J4563" s="23"/>
      <c r="K4563" s="23"/>
      <c r="L4563" s="23"/>
      <c r="M4563" s="23"/>
      <c r="N4563" s="23"/>
      <c r="O4563" s="23"/>
      <c r="P4563" s="94"/>
    </row>
    <row r="4564" spans="1:16" x14ac:dyDescent="0.2">
      <c r="A4564" s="33"/>
      <c r="B4564" s="34"/>
      <c r="C4564" s="35"/>
      <c r="D4564" s="23"/>
      <c r="E4564" s="23"/>
      <c r="F4564" s="23"/>
      <c r="G4564" s="23"/>
      <c r="H4564" s="23"/>
      <c r="I4564" s="23" t="s">
        <v>21</v>
      </c>
      <c r="J4564" s="23"/>
      <c r="K4564" s="23"/>
      <c r="L4564" s="23"/>
      <c r="M4564" s="23"/>
      <c r="N4564" s="23"/>
      <c r="O4564" s="23"/>
      <c r="P4564" s="94"/>
    </row>
    <row r="4565" spans="1:16" x14ac:dyDescent="0.2">
      <c r="A4565" s="33"/>
      <c r="B4565" s="34"/>
      <c r="C4565" s="35"/>
      <c r="D4565" s="23"/>
      <c r="E4565" s="23"/>
      <c r="F4565" s="23"/>
      <c r="G4565" s="23"/>
      <c r="H4565" s="23"/>
      <c r="I4565" s="23" t="s">
        <v>21</v>
      </c>
      <c r="J4565" s="23"/>
      <c r="K4565" s="23"/>
      <c r="L4565" s="23"/>
      <c r="M4565" s="23"/>
      <c r="N4565" s="23"/>
      <c r="O4565" s="23"/>
      <c r="P4565" s="94"/>
    </row>
    <row r="4566" spans="1:16" x14ac:dyDescent="0.2">
      <c r="A4566" s="33"/>
      <c r="B4566" s="34"/>
      <c r="C4566" s="35"/>
      <c r="D4566" s="23"/>
      <c r="E4566" s="23"/>
      <c r="F4566" s="23"/>
      <c r="G4566" s="23"/>
      <c r="H4566" s="23"/>
      <c r="I4566" s="23" t="s">
        <v>21</v>
      </c>
      <c r="J4566" s="23"/>
      <c r="K4566" s="23"/>
      <c r="L4566" s="23"/>
      <c r="M4566" s="23"/>
      <c r="N4566" s="23"/>
      <c r="O4566" s="23"/>
      <c r="P4566" s="94"/>
    </row>
    <row r="4567" spans="1:16" x14ac:dyDescent="0.2">
      <c r="A4567" s="33"/>
      <c r="B4567" s="34"/>
      <c r="C4567" s="35"/>
      <c r="D4567" s="23"/>
      <c r="E4567" s="23"/>
      <c r="F4567" s="23"/>
      <c r="G4567" s="23"/>
      <c r="H4567" s="23"/>
      <c r="I4567" s="23" t="s">
        <v>21</v>
      </c>
      <c r="J4567" s="23"/>
      <c r="K4567" s="23"/>
      <c r="L4567" s="23"/>
      <c r="M4567" s="23"/>
      <c r="N4567" s="23"/>
      <c r="O4567" s="23"/>
      <c r="P4567" s="94"/>
    </row>
    <row r="4568" spans="1:16" x14ac:dyDescent="0.2">
      <c r="A4568" s="33"/>
      <c r="B4568" s="34"/>
      <c r="C4568" s="35"/>
      <c r="D4568" s="23"/>
      <c r="E4568" s="23"/>
      <c r="F4568" s="23"/>
      <c r="G4568" s="23"/>
      <c r="H4568" s="23"/>
      <c r="I4568" s="23" t="s">
        <v>21</v>
      </c>
      <c r="J4568" s="23"/>
      <c r="K4568" s="23"/>
      <c r="L4568" s="23"/>
      <c r="M4568" s="23"/>
      <c r="N4568" s="23"/>
      <c r="O4568" s="23"/>
      <c r="P4568" s="94"/>
    </row>
    <row r="4569" spans="1:16" x14ac:dyDescent="0.2">
      <c r="A4569" s="33"/>
      <c r="B4569" s="34"/>
      <c r="C4569" s="35"/>
      <c r="D4569" s="23"/>
      <c r="E4569" s="23"/>
      <c r="F4569" s="23"/>
      <c r="G4569" s="23"/>
      <c r="H4569" s="23"/>
      <c r="I4569" s="23" t="s">
        <v>21</v>
      </c>
      <c r="J4569" s="23"/>
      <c r="K4569" s="23"/>
      <c r="L4569" s="23"/>
      <c r="M4569" s="23"/>
      <c r="N4569" s="23"/>
      <c r="O4569" s="23"/>
      <c r="P4569" s="94"/>
    </row>
    <row r="4570" spans="1:16" x14ac:dyDescent="0.2">
      <c r="A4570" s="33"/>
      <c r="B4570" s="34"/>
      <c r="C4570" s="35"/>
      <c r="D4570" s="23"/>
      <c r="E4570" s="23"/>
      <c r="F4570" s="23"/>
      <c r="G4570" s="23"/>
      <c r="H4570" s="23"/>
      <c r="I4570" s="23" t="s">
        <v>21</v>
      </c>
      <c r="J4570" s="23"/>
      <c r="K4570" s="23"/>
      <c r="L4570" s="23"/>
      <c r="M4570" s="23"/>
      <c r="N4570" s="23"/>
      <c r="O4570" s="23"/>
      <c r="P4570" s="94"/>
    </row>
    <row r="4571" spans="1:16" x14ac:dyDescent="0.2">
      <c r="A4571" s="33"/>
      <c r="B4571" s="34"/>
      <c r="C4571" s="35"/>
      <c r="D4571" s="23"/>
      <c r="E4571" s="23"/>
      <c r="F4571" s="23"/>
      <c r="G4571" s="23"/>
      <c r="H4571" s="23"/>
      <c r="I4571" s="23" t="s">
        <v>21</v>
      </c>
      <c r="J4571" s="23"/>
      <c r="K4571" s="23"/>
      <c r="L4571" s="23"/>
      <c r="M4571" s="23"/>
      <c r="N4571" s="23"/>
      <c r="O4571" s="23"/>
      <c r="P4571" s="94"/>
    </row>
    <row r="4572" spans="1:16" x14ac:dyDescent="0.2">
      <c r="A4572" s="33"/>
      <c r="B4572" s="34"/>
      <c r="C4572" s="35"/>
      <c r="D4572" s="23"/>
      <c r="E4572" s="23"/>
      <c r="F4572" s="23"/>
      <c r="G4572" s="23"/>
      <c r="H4572" s="23"/>
      <c r="I4572" s="23" t="s">
        <v>21</v>
      </c>
      <c r="J4572" s="23"/>
      <c r="K4572" s="23"/>
      <c r="L4572" s="23"/>
      <c r="M4572" s="23"/>
      <c r="N4572" s="23"/>
      <c r="O4572" s="23"/>
      <c r="P4572" s="94"/>
    </row>
    <row r="4573" spans="1:16" x14ac:dyDescent="0.2">
      <c r="A4573" s="33"/>
      <c r="B4573" s="34"/>
      <c r="C4573" s="35"/>
      <c r="D4573" s="23"/>
      <c r="E4573" s="23"/>
      <c r="F4573" s="23"/>
      <c r="G4573" s="23"/>
      <c r="H4573" s="23"/>
      <c r="I4573" s="23" t="s">
        <v>21</v>
      </c>
      <c r="J4573" s="23"/>
      <c r="K4573" s="23"/>
      <c r="L4573" s="23"/>
      <c r="M4573" s="23"/>
      <c r="N4573" s="23"/>
      <c r="O4573" s="23"/>
      <c r="P4573" s="94"/>
    </row>
    <row r="4574" spans="1:16" x14ac:dyDescent="0.2">
      <c r="A4574" s="33"/>
      <c r="B4574" s="34"/>
      <c r="C4574" s="35"/>
      <c r="D4574" s="23"/>
      <c r="E4574" s="23"/>
      <c r="F4574" s="23"/>
      <c r="G4574" s="23"/>
      <c r="H4574" s="23"/>
      <c r="I4574" s="23" t="s">
        <v>21</v>
      </c>
      <c r="J4574" s="23"/>
      <c r="K4574" s="23"/>
      <c r="L4574" s="23"/>
      <c r="M4574" s="23"/>
      <c r="N4574" s="23"/>
      <c r="O4574" s="23"/>
      <c r="P4574" s="94"/>
    </row>
    <row r="4575" spans="1:16" x14ac:dyDescent="0.2">
      <c r="A4575" s="33"/>
      <c r="B4575" s="34"/>
      <c r="C4575" s="35"/>
      <c r="D4575" s="23"/>
      <c r="E4575" s="23"/>
      <c r="F4575" s="23"/>
      <c r="G4575" s="23"/>
      <c r="H4575" s="23"/>
      <c r="I4575" s="23" t="s">
        <v>21</v>
      </c>
      <c r="J4575" s="23"/>
      <c r="K4575" s="23"/>
      <c r="L4575" s="23"/>
      <c r="M4575" s="23"/>
      <c r="N4575" s="23"/>
      <c r="O4575" s="23"/>
      <c r="P4575" s="94"/>
    </row>
    <row r="4576" spans="1:16" x14ac:dyDescent="0.2">
      <c r="A4576" s="33"/>
      <c r="B4576" s="34"/>
      <c r="C4576" s="35"/>
      <c r="D4576" s="23"/>
      <c r="E4576" s="23"/>
      <c r="F4576" s="23"/>
      <c r="G4576" s="23"/>
      <c r="H4576" s="23"/>
      <c r="I4576" s="23" t="s">
        <v>21</v>
      </c>
      <c r="J4576" s="23"/>
      <c r="K4576" s="23"/>
      <c r="L4576" s="23"/>
      <c r="M4576" s="23"/>
      <c r="N4576" s="23"/>
      <c r="O4576" s="23"/>
      <c r="P4576" s="94"/>
    </row>
    <row r="4577" spans="1:16" x14ac:dyDescent="0.2">
      <c r="A4577" s="33"/>
      <c r="B4577" s="34"/>
      <c r="C4577" s="35"/>
      <c r="D4577" s="23"/>
      <c r="E4577" s="23"/>
      <c r="F4577" s="23"/>
      <c r="G4577" s="23"/>
      <c r="H4577" s="23"/>
      <c r="I4577" s="23" t="s">
        <v>21</v>
      </c>
      <c r="J4577" s="23"/>
      <c r="K4577" s="23"/>
      <c r="L4577" s="23"/>
      <c r="M4577" s="23"/>
      <c r="N4577" s="23"/>
      <c r="O4577" s="23"/>
      <c r="P4577" s="94"/>
    </row>
    <row r="4578" spans="1:16" x14ac:dyDescent="0.2">
      <c r="A4578" s="33"/>
      <c r="B4578" s="34"/>
      <c r="C4578" s="35"/>
      <c r="D4578" s="23"/>
      <c r="E4578" s="23"/>
      <c r="F4578" s="23"/>
      <c r="G4578" s="23"/>
      <c r="H4578" s="23"/>
      <c r="I4578" s="23" t="s">
        <v>21</v>
      </c>
      <c r="J4578" s="23"/>
      <c r="K4578" s="23"/>
      <c r="L4578" s="23"/>
      <c r="M4578" s="23"/>
      <c r="N4578" s="23"/>
      <c r="O4578" s="23"/>
      <c r="P4578" s="94"/>
    </row>
    <row r="4579" spans="1:16" x14ac:dyDescent="0.2">
      <c r="A4579" s="33"/>
      <c r="B4579" s="34"/>
      <c r="C4579" s="35"/>
      <c r="D4579" s="23"/>
      <c r="E4579" s="23"/>
      <c r="F4579" s="23"/>
      <c r="G4579" s="23"/>
      <c r="H4579" s="23"/>
      <c r="I4579" s="23" t="s">
        <v>21</v>
      </c>
      <c r="J4579" s="23"/>
      <c r="K4579" s="23"/>
      <c r="L4579" s="23"/>
      <c r="M4579" s="23"/>
      <c r="N4579" s="23"/>
      <c r="O4579" s="23"/>
      <c r="P4579" s="94"/>
    </row>
    <row r="4580" spans="1:16" x14ac:dyDescent="0.2">
      <c r="A4580" s="33"/>
      <c r="B4580" s="34"/>
      <c r="C4580" s="35"/>
      <c r="D4580" s="23"/>
      <c r="E4580" s="23"/>
      <c r="F4580" s="23"/>
      <c r="G4580" s="23"/>
      <c r="H4580" s="23"/>
      <c r="I4580" s="23" t="s">
        <v>21</v>
      </c>
      <c r="J4580" s="23"/>
      <c r="K4580" s="23"/>
      <c r="L4580" s="23"/>
      <c r="M4580" s="23"/>
      <c r="N4580" s="23"/>
      <c r="O4580" s="23"/>
      <c r="P4580" s="94"/>
    </row>
    <row r="4581" spans="1:16" x14ac:dyDescent="0.2">
      <c r="A4581" s="33"/>
      <c r="B4581" s="34"/>
      <c r="C4581" s="35"/>
      <c r="D4581" s="23"/>
      <c r="E4581" s="23"/>
      <c r="F4581" s="23"/>
      <c r="G4581" s="23"/>
      <c r="H4581" s="23"/>
      <c r="I4581" s="23" t="s">
        <v>21</v>
      </c>
      <c r="J4581" s="23"/>
      <c r="K4581" s="23"/>
      <c r="L4581" s="23"/>
      <c r="M4581" s="23"/>
      <c r="N4581" s="23"/>
      <c r="O4581" s="23"/>
      <c r="P4581" s="94"/>
    </row>
    <row r="4582" spans="1:16" x14ac:dyDescent="0.2">
      <c r="A4582" s="33"/>
      <c r="B4582" s="34"/>
      <c r="C4582" s="35"/>
      <c r="D4582" s="23"/>
      <c r="E4582" s="23"/>
      <c r="F4582" s="23"/>
      <c r="G4582" s="23"/>
      <c r="H4582" s="23"/>
      <c r="I4582" s="23" t="s">
        <v>21</v>
      </c>
      <c r="J4582" s="23"/>
      <c r="K4582" s="23"/>
      <c r="L4582" s="23"/>
      <c r="M4582" s="23"/>
      <c r="N4582" s="23"/>
      <c r="O4582" s="23"/>
      <c r="P4582" s="94"/>
    </row>
    <row r="4583" spans="1:16" x14ac:dyDescent="0.2">
      <c r="A4583" s="33"/>
      <c r="B4583" s="34"/>
      <c r="C4583" s="35"/>
      <c r="D4583" s="23"/>
      <c r="E4583" s="23"/>
      <c r="F4583" s="23"/>
      <c r="G4583" s="23"/>
      <c r="H4583" s="23"/>
      <c r="I4583" s="23" t="s">
        <v>21</v>
      </c>
      <c r="J4583" s="23"/>
      <c r="K4583" s="23"/>
      <c r="L4583" s="23"/>
      <c r="M4583" s="23"/>
      <c r="N4583" s="23"/>
      <c r="O4583" s="23"/>
      <c r="P4583" s="94"/>
    </row>
    <row r="4584" spans="1:16" x14ac:dyDescent="0.2">
      <c r="A4584" s="33"/>
      <c r="B4584" s="34"/>
      <c r="C4584" s="35"/>
      <c r="D4584" s="23"/>
      <c r="E4584" s="23"/>
      <c r="F4584" s="23"/>
      <c r="G4584" s="23"/>
      <c r="H4584" s="23"/>
      <c r="I4584" s="23" t="s">
        <v>21</v>
      </c>
      <c r="J4584" s="23"/>
      <c r="K4584" s="23"/>
      <c r="L4584" s="23"/>
      <c r="M4584" s="23"/>
      <c r="N4584" s="23"/>
      <c r="O4584" s="23"/>
      <c r="P4584" s="94"/>
    </row>
    <row r="4585" spans="1:16" x14ac:dyDescent="0.2">
      <c r="A4585" s="33"/>
      <c r="B4585" s="34"/>
      <c r="C4585" s="35"/>
      <c r="D4585" s="23"/>
      <c r="E4585" s="23"/>
      <c r="F4585" s="23"/>
      <c r="G4585" s="23"/>
      <c r="H4585" s="23"/>
      <c r="I4585" s="23" t="s">
        <v>21</v>
      </c>
      <c r="J4585" s="23"/>
      <c r="K4585" s="23"/>
      <c r="L4585" s="23"/>
      <c r="M4585" s="23"/>
      <c r="N4585" s="23"/>
      <c r="O4585" s="23"/>
      <c r="P4585" s="94"/>
    </row>
    <row r="4586" spans="1:16" x14ac:dyDescent="0.2">
      <c r="A4586" s="33"/>
      <c r="B4586" s="34"/>
      <c r="C4586" s="35"/>
      <c r="D4586" s="23"/>
      <c r="E4586" s="23"/>
      <c r="F4586" s="23"/>
      <c r="G4586" s="23"/>
      <c r="H4586" s="23"/>
      <c r="I4586" s="23" t="s">
        <v>21</v>
      </c>
      <c r="J4586" s="23"/>
      <c r="K4586" s="23"/>
      <c r="L4586" s="23"/>
      <c r="M4586" s="23"/>
      <c r="N4586" s="23"/>
      <c r="O4586" s="23"/>
      <c r="P4586" s="94"/>
    </row>
    <row r="4587" spans="1:16" x14ac:dyDescent="0.2">
      <c r="A4587" s="33"/>
      <c r="B4587" s="34"/>
      <c r="C4587" s="35"/>
      <c r="D4587" s="23"/>
      <c r="E4587" s="23"/>
      <c r="F4587" s="23"/>
      <c r="G4587" s="23"/>
      <c r="H4587" s="23"/>
      <c r="I4587" s="23" t="s">
        <v>21</v>
      </c>
      <c r="J4587" s="23"/>
      <c r="K4587" s="23"/>
      <c r="L4587" s="23"/>
      <c r="M4587" s="23"/>
      <c r="N4587" s="23"/>
      <c r="O4587" s="23"/>
      <c r="P4587" s="94"/>
    </row>
    <row r="4588" spans="1:16" x14ac:dyDescent="0.2">
      <c r="A4588" s="33"/>
      <c r="B4588" s="34"/>
      <c r="C4588" s="35"/>
      <c r="D4588" s="23"/>
      <c r="E4588" s="23"/>
      <c r="F4588" s="23"/>
      <c r="G4588" s="23"/>
      <c r="H4588" s="23"/>
      <c r="I4588" s="23" t="s">
        <v>21</v>
      </c>
      <c r="J4588" s="23"/>
      <c r="K4588" s="23"/>
      <c r="L4588" s="23"/>
      <c r="M4588" s="23"/>
      <c r="N4588" s="23"/>
      <c r="O4588" s="23"/>
      <c r="P4588" s="94"/>
    </row>
    <row r="4589" spans="1:16" x14ac:dyDescent="0.2">
      <c r="A4589" s="33"/>
      <c r="B4589" s="34"/>
      <c r="C4589" s="35"/>
      <c r="D4589" s="23"/>
      <c r="E4589" s="23"/>
      <c r="F4589" s="23"/>
      <c r="G4589" s="23"/>
      <c r="H4589" s="23"/>
      <c r="I4589" s="23" t="s">
        <v>21</v>
      </c>
      <c r="J4589" s="23"/>
      <c r="K4589" s="23"/>
      <c r="L4589" s="23"/>
      <c r="M4589" s="23"/>
      <c r="N4589" s="23"/>
      <c r="O4589" s="23"/>
      <c r="P4589" s="94"/>
    </row>
    <row r="4590" spans="1:16" x14ac:dyDescent="0.2">
      <c r="A4590" s="33"/>
      <c r="B4590" s="34"/>
      <c r="C4590" s="35"/>
      <c r="D4590" s="23"/>
      <c r="E4590" s="23"/>
      <c r="F4590" s="23"/>
      <c r="G4590" s="23"/>
      <c r="H4590" s="23"/>
      <c r="I4590" s="23" t="s">
        <v>21</v>
      </c>
      <c r="J4590" s="23"/>
      <c r="K4590" s="23"/>
      <c r="L4590" s="23"/>
      <c r="M4590" s="23"/>
      <c r="N4590" s="23"/>
      <c r="O4590" s="23"/>
      <c r="P4590" s="94"/>
    </row>
    <row r="4591" spans="1:16" x14ac:dyDescent="0.2">
      <c r="A4591" s="33"/>
      <c r="B4591" s="34"/>
      <c r="C4591" s="35"/>
      <c r="D4591" s="23"/>
      <c r="E4591" s="23"/>
      <c r="F4591" s="23"/>
      <c r="G4591" s="23"/>
      <c r="H4591" s="23"/>
      <c r="I4591" s="23" t="s">
        <v>21</v>
      </c>
      <c r="J4591" s="23"/>
      <c r="K4591" s="23"/>
      <c r="L4591" s="23"/>
      <c r="M4591" s="23"/>
      <c r="N4591" s="23"/>
      <c r="O4591" s="23"/>
      <c r="P4591" s="94"/>
    </row>
    <row r="4592" spans="1:16" x14ac:dyDescent="0.2">
      <c r="A4592" s="33"/>
      <c r="B4592" s="34"/>
      <c r="C4592" s="35"/>
      <c r="D4592" s="23"/>
      <c r="E4592" s="23"/>
      <c r="F4592" s="23"/>
      <c r="G4592" s="23"/>
      <c r="H4592" s="23"/>
      <c r="I4592" s="23" t="s">
        <v>21</v>
      </c>
      <c r="J4592" s="23"/>
      <c r="K4592" s="23"/>
      <c r="L4592" s="23"/>
      <c r="M4592" s="23"/>
      <c r="N4592" s="23"/>
      <c r="O4592" s="23"/>
      <c r="P4592" s="94"/>
    </row>
    <row r="4593" spans="1:16" x14ac:dyDescent="0.2">
      <c r="A4593" s="33"/>
      <c r="B4593" s="34"/>
      <c r="C4593" s="35"/>
      <c r="D4593" s="23"/>
      <c r="E4593" s="23"/>
      <c r="F4593" s="23"/>
      <c r="G4593" s="23"/>
      <c r="H4593" s="23"/>
      <c r="I4593" s="23" t="s">
        <v>21</v>
      </c>
      <c r="J4593" s="23"/>
      <c r="K4593" s="23"/>
      <c r="L4593" s="23"/>
      <c r="M4593" s="23"/>
      <c r="N4593" s="23"/>
      <c r="O4593" s="23"/>
      <c r="P4593" s="94"/>
    </row>
    <row r="4594" spans="1:16" x14ac:dyDescent="0.2">
      <c r="A4594" s="33"/>
      <c r="B4594" s="34"/>
      <c r="C4594" s="35"/>
      <c r="D4594" s="23"/>
      <c r="E4594" s="23"/>
      <c r="F4594" s="23"/>
      <c r="G4594" s="23"/>
      <c r="H4594" s="23"/>
      <c r="I4594" s="23" t="s">
        <v>21</v>
      </c>
      <c r="J4594" s="23"/>
      <c r="K4594" s="23"/>
      <c r="L4594" s="23"/>
      <c r="M4594" s="23"/>
      <c r="N4594" s="23"/>
      <c r="O4594" s="23"/>
      <c r="P4594" s="94"/>
    </row>
    <row r="4595" spans="1:16" x14ac:dyDescent="0.2">
      <c r="A4595" s="33"/>
      <c r="B4595" s="34"/>
      <c r="C4595" s="35"/>
      <c r="D4595" s="23"/>
      <c r="E4595" s="23"/>
      <c r="F4595" s="23"/>
      <c r="G4595" s="23"/>
      <c r="H4595" s="23"/>
      <c r="I4595" s="23" t="s">
        <v>21</v>
      </c>
      <c r="J4595" s="23"/>
      <c r="K4595" s="23"/>
      <c r="L4595" s="23"/>
      <c r="M4595" s="23"/>
      <c r="N4595" s="23"/>
      <c r="O4595" s="23"/>
      <c r="P4595" s="94"/>
    </row>
    <row r="4596" spans="1:16" x14ac:dyDescent="0.2">
      <c r="A4596" s="33"/>
      <c r="B4596" s="34"/>
      <c r="C4596" s="35"/>
      <c r="D4596" s="23"/>
      <c r="E4596" s="23"/>
      <c r="F4596" s="23"/>
      <c r="G4596" s="23"/>
      <c r="H4596" s="23"/>
      <c r="I4596" s="23" t="s">
        <v>21</v>
      </c>
      <c r="J4596" s="23"/>
      <c r="K4596" s="23"/>
      <c r="L4596" s="23"/>
      <c r="M4596" s="23"/>
      <c r="N4596" s="23"/>
      <c r="O4596" s="23"/>
      <c r="P4596" s="94"/>
    </row>
    <row r="4597" spans="1:16" x14ac:dyDescent="0.2">
      <c r="A4597" s="33"/>
      <c r="B4597" s="34"/>
      <c r="C4597" s="35"/>
      <c r="D4597" s="23"/>
      <c r="E4597" s="23"/>
      <c r="F4597" s="23"/>
      <c r="G4597" s="23"/>
      <c r="H4597" s="23"/>
      <c r="I4597" s="23" t="s">
        <v>21</v>
      </c>
      <c r="J4597" s="23"/>
      <c r="K4597" s="23"/>
      <c r="L4597" s="23"/>
      <c r="M4597" s="23"/>
      <c r="N4597" s="23"/>
      <c r="O4597" s="23"/>
      <c r="P4597" s="94"/>
    </row>
    <row r="4598" spans="1:16" x14ac:dyDescent="0.2">
      <c r="A4598" s="33"/>
      <c r="B4598" s="34"/>
      <c r="C4598" s="35"/>
      <c r="D4598" s="23"/>
      <c r="E4598" s="23"/>
      <c r="F4598" s="23"/>
      <c r="G4598" s="23"/>
      <c r="H4598" s="23"/>
      <c r="I4598" s="23" t="s">
        <v>21</v>
      </c>
      <c r="J4598" s="23"/>
      <c r="K4598" s="23"/>
      <c r="L4598" s="23"/>
      <c r="M4598" s="23"/>
      <c r="N4598" s="23"/>
      <c r="O4598" s="23"/>
      <c r="P4598" s="94"/>
    </row>
    <row r="4599" spans="1:16" x14ac:dyDescent="0.2">
      <c r="A4599" s="33"/>
      <c r="B4599" s="34"/>
      <c r="C4599" s="35"/>
      <c r="D4599" s="23"/>
      <c r="E4599" s="23"/>
      <c r="F4599" s="23"/>
      <c r="G4599" s="23"/>
      <c r="H4599" s="23"/>
      <c r="I4599" s="23" t="s">
        <v>21</v>
      </c>
      <c r="J4599" s="23"/>
      <c r="K4599" s="23"/>
      <c r="L4599" s="23"/>
      <c r="M4599" s="23"/>
      <c r="N4599" s="23"/>
      <c r="O4599" s="23"/>
      <c r="P4599" s="94"/>
    </row>
    <row r="4600" spans="1:16" x14ac:dyDescent="0.2">
      <c r="A4600" s="33"/>
      <c r="B4600" s="34"/>
      <c r="C4600" s="35"/>
      <c r="D4600" s="23"/>
      <c r="E4600" s="23"/>
      <c r="F4600" s="23"/>
      <c r="G4600" s="23"/>
      <c r="H4600" s="23"/>
      <c r="I4600" s="23" t="s">
        <v>21</v>
      </c>
      <c r="J4600" s="23"/>
      <c r="K4600" s="23"/>
      <c r="L4600" s="23"/>
      <c r="M4600" s="23"/>
      <c r="N4600" s="23"/>
      <c r="O4600" s="23"/>
      <c r="P4600" s="94"/>
    </row>
    <row r="4601" spans="1:16" x14ac:dyDescent="0.2">
      <c r="A4601" s="33"/>
      <c r="B4601" s="34"/>
      <c r="C4601" s="35"/>
      <c r="D4601" s="23"/>
      <c r="E4601" s="23"/>
      <c r="F4601" s="23"/>
      <c r="G4601" s="23"/>
      <c r="H4601" s="23"/>
      <c r="I4601" s="23" t="s">
        <v>21</v>
      </c>
      <c r="J4601" s="23"/>
      <c r="K4601" s="23"/>
      <c r="L4601" s="23"/>
      <c r="M4601" s="23"/>
      <c r="N4601" s="23"/>
      <c r="O4601" s="23"/>
      <c r="P4601" s="94"/>
    </row>
    <row r="4602" spans="1:16" x14ac:dyDescent="0.2">
      <c r="A4602" s="33"/>
      <c r="B4602" s="34"/>
      <c r="C4602" s="35"/>
      <c r="D4602" s="23"/>
      <c r="E4602" s="23"/>
      <c r="F4602" s="23"/>
      <c r="G4602" s="23"/>
      <c r="H4602" s="23"/>
      <c r="I4602" s="23" t="s">
        <v>21</v>
      </c>
      <c r="J4602" s="23"/>
      <c r="K4602" s="23"/>
      <c r="L4602" s="23"/>
      <c r="M4602" s="23"/>
      <c r="N4602" s="23"/>
      <c r="O4602" s="23"/>
      <c r="P4602" s="94"/>
    </row>
    <row r="4603" spans="1:16" x14ac:dyDescent="0.2">
      <c r="A4603" s="33"/>
      <c r="B4603" s="34"/>
      <c r="C4603" s="35"/>
      <c r="D4603" s="23"/>
      <c r="E4603" s="23"/>
      <c r="F4603" s="23"/>
      <c r="G4603" s="23"/>
      <c r="H4603" s="23"/>
      <c r="I4603" s="23" t="s">
        <v>21</v>
      </c>
      <c r="J4603" s="23"/>
      <c r="K4603" s="23"/>
      <c r="L4603" s="23"/>
      <c r="M4603" s="23"/>
      <c r="N4603" s="23"/>
      <c r="O4603" s="23"/>
      <c r="P4603" s="94"/>
    </row>
    <row r="4604" spans="1:16" x14ac:dyDescent="0.2">
      <c r="A4604" s="33"/>
      <c r="B4604" s="34"/>
      <c r="C4604" s="35"/>
      <c r="D4604" s="23"/>
      <c r="E4604" s="23"/>
      <c r="F4604" s="23"/>
      <c r="G4604" s="23"/>
      <c r="H4604" s="23"/>
      <c r="I4604" s="23" t="s">
        <v>21</v>
      </c>
      <c r="J4604" s="23"/>
      <c r="K4604" s="23"/>
      <c r="L4604" s="23"/>
      <c r="M4604" s="23"/>
      <c r="N4604" s="23"/>
      <c r="O4604" s="23"/>
      <c r="P4604" s="94"/>
    </row>
    <row r="4605" spans="1:16" x14ac:dyDescent="0.2">
      <c r="A4605" s="33"/>
      <c r="B4605" s="34"/>
      <c r="C4605" s="35"/>
      <c r="D4605" s="23"/>
      <c r="E4605" s="23"/>
      <c r="F4605" s="23"/>
      <c r="G4605" s="23"/>
      <c r="H4605" s="23"/>
      <c r="I4605" s="23" t="s">
        <v>21</v>
      </c>
      <c r="J4605" s="23"/>
      <c r="K4605" s="23"/>
      <c r="L4605" s="23"/>
      <c r="M4605" s="23"/>
      <c r="N4605" s="23"/>
      <c r="O4605" s="23"/>
      <c r="P4605" s="94"/>
    </row>
    <row r="4606" spans="1:16" x14ac:dyDescent="0.2">
      <c r="A4606" s="33"/>
      <c r="B4606" s="34"/>
      <c r="C4606" s="35"/>
      <c r="D4606" s="23"/>
      <c r="E4606" s="23"/>
      <c r="F4606" s="23"/>
      <c r="G4606" s="23"/>
      <c r="H4606" s="23"/>
      <c r="I4606" s="23" t="s">
        <v>21</v>
      </c>
      <c r="J4606" s="23"/>
      <c r="K4606" s="23"/>
      <c r="L4606" s="23"/>
      <c r="M4606" s="23"/>
      <c r="N4606" s="23"/>
      <c r="O4606" s="23"/>
      <c r="P4606" s="94"/>
    </row>
    <row r="4607" spans="1:16" x14ac:dyDescent="0.2">
      <c r="A4607" s="33"/>
      <c r="B4607" s="34"/>
      <c r="C4607" s="35"/>
      <c r="D4607" s="23"/>
      <c r="E4607" s="23"/>
      <c r="F4607" s="23"/>
      <c r="G4607" s="23"/>
      <c r="H4607" s="23"/>
      <c r="I4607" s="23" t="s">
        <v>21</v>
      </c>
      <c r="J4607" s="23"/>
      <c r="K4607" s="23"/>
      <c r="L4607" s="23"/>
      <c r="M4607" s="23"/>
      <c r="N4607" s="23"/>
      <c r="O4607" s="23"/>
      <c r="P4607" s="94"/>
    </row>
    <row r="4608" spans="1:16" x14ac:dyDescent="0.2">
      <c r="A4608" s="33"/>
      <c r="B4608" s="34"/>
      <c r="C4608" s="35"/>
      <c r="D4608" s="23"/>
      <c r="E4608" s="23"/>
      <c r="F4608" s="23"/>
      <c r="G4608" s="23"/>
      <c r="H4608" s="23"/>
      <c r="I4608" s="23" t="s">
        <v>21</v>
      </c>
      <c r="J4608" s="23"/>
      <c r="K4608" s="23"/>
      <c r="L4608" s="23"/>
      <c r="M4608" s="23"/>
      <c r="N4608" s="23"/>
      <c r="O4608" s="23"/>
      <c r="P4608" s="94"/>
    </row>
    <row r="4609" spans="1:16" x14ac:dyDescent="0.2">
      <c r="A4609" s="33"/>
      <c r="B4609" s="34"/>
      <c r="C4609" s="35"/>
      <c r="D4609" s="23"/>
      <c r="E4609" s="23"/>
      <c r="F4609" s="23"/>
      <c r="G4609" s="23"/>
      <c r="H4609" s="23"/>
      <c r="I4609" s="23" t="s">
        <v>21</v>
      </c>
      <c r="J4609" s="23"/>
      <c r="K4609" s="23"/>
      <c r="L4609" s="23"/>
      <c r="M4609" s="23"/>
      <c r="N4609" s="23"/>
      <c r="O4609" s="23"/>
      <c r="P4609" s="94"/>
    </row>
    <row r="4610" spans="1:16" x14ac:dyDescent="0.2">
      <c r="A4610" s="33"/>
      <c r="B4610" s="34"/>
      <c r="C4610" s="35"/>
      <c r="D4610" s="23"/>
      <c r="E4610" s="23"/>
      <c r="F4610" s="23"/>
      <c r="G4610" s="23"/>
      <c r="H4610" s="23"/>
      <c r="I4610" s="23" t="s">
        <v>21</v>
      </c>
      <c r="J4610" s="23"/>
      <c r="K4610" s="23"/>
      <c r="L4610" s="23"/>
      <c r="M4610" s="23"/>
      <c r="N4610" s="23"/>
      <c r="O4610" s="23"/>
      <c r="P4610" s="94"/>
    </row>
    <row r="4611" spans="1:16" x14ac:dyDescent="0.2">
      <c r="A4611" s="33"/>
      <c r="B4611" s="34"/>
      <c r="C4611" s="35"/>
      <c r="D4611" s="23"/>
      <c r="E4611" s="23"/>
      <c r="F4611" s="23"/>
      <c r="G4611" s="23"/>
      <c r="H4611" s="23"/>
      <c r="I4611" s="23" t="s">
        <v>21</v>
      </c>
      <c r="J4611" s="23"/>
      <c r="K4611" s="23"/>
      <c r="L4611" s="23"/>
      <c r="M4611" s="23"/>
      <c r="N4611" s="23"/>
      <c r="O4611" s="23"/>
      <c r="P4611" s="94"/>
    </row>
    <row r="4612" spans="1:16" x14ac:dyDescent="0.2">
      <c r="A4612" s="33"/>
      <c r="B4612" s="34"/>
      <c r="C4612" s="35"/>
      <c r="D4612" s="23"/>
      <c r="E4612" s="23"/>
      <c r="F4612" s="23"/>
      <c r="G4612" s="23"/>
      <c r="H4612" s="23"/>
      <c r="I4612" s="23" t="s">
        <v>21</v>
      </c>
      <c r="J4612" s="23"/>
      <c r="K4612" s="23"/>
      <c r="L4612" s="23"/>
      <c r="M4612" s="23"/>
      <c r="N4612" s="23"/>
      <c r="O4612" s="23"/>
      <c r="P4612" s="94"/>
    </row>
    <row r="4613" spans="1:16" x14ac:dyDescent="0.2">
      <c r="A4613" s="33"/>
      <c r="B4613" s="34"/>
      <c r="C4613" s="35"/>
      <c r="D4613" s="23"/>
      <c r="E4613" s="23"/>
      <c r="F4613" s="23"/>
      <c r="G4613" s="23"/>
      <c r="H4613" s="23"/>
      <c r="I4613" s="23" t="s">
        <v>21</v>
      </c>
      <c r="J4613" s="23"/>
      <c r="K4613" s="23"/>
      <c r="L4613" s="23"/>
      <c r="M4613" s="23"/>
      <c r="N4613" s="23"/>
      <c r="O4613" s="23"/>
      <c r="P4613" s="94"/>
    </row>
    <row r="4614" spans="1:16" x14ac:dyDescent="0.2">
      <c r="A4614" s="33"/>
      <c r="B4614" s="34"/>
      <c r="C4614" s="35"/>
      <c r="D4614" s="23"/>
      <c r="E4614" s="23"/>
      <c r="F4614" s="23"/>
      <c r="G4614" s="23"/>
      <c r="H4614" s="23"/>
      <c r="I4614" s="23" t="s">
        <v>21</v>
      </c>
      <c r="J4614" s="23"/>
      <c r="K4614" s="23"/>
      <c r="L4614" s="23"/>
      <c r="M4614" s="23"/>
      <c r="N4614" s="23"/>
      <c r="O4614" s="23"/>
      <c r="P4614" s="94"/>
    </row>
    <row r="4615" spans="1:16" x14ac:dyDescent="0.2">
      <c r="A4615" s="33"/>
      <c r="B4615" s="34"/>
      <c r="C4615" s="35"/>
      <c r="D4615" s="23"/>
      <c r="E4615" s="23"/>
      <c r="F4615" s="23"/>
      <c r="G4615" s="23"/>
      <c r="H4615" s="23"/>
      <c r="I4615" s="23" t="s">
        <v>21</v>
      </c>
      <c r="J4615" s="23"/>
      <c r="K4615" s="23"/>
      <c r="L4615" s="23"/>
      <c r="M4615" s="23"/>
      <c r="N4615" s="23"/>
      <c r="O4615" s="23"/>
      <c r="P4615" s="94"/>
    </row>
    <row r="4616" spans="1:16" x14ac:dyDescent="0.2">
      <c r="A4616" s="33"/>
      <c r="B4616" s="34"/>
      <c r="C4616" s="35"/>
      <c r="D4616" s="23"/>
      <c r="E4616" s="23"/>
      <c r="F4616" s="23"/>
      <c r="G4616" s="23"/>
      <c r="H4616" s="23"/>
      <c r="I4616" s="23" t="s">
        <v>21</v>
      </c>
      <c r="J4616" s="23"/>
      <c r="K4616" s="23"/>
      <c r="L4616" s="23"/>
      <c r="M4616" s="23"/>
      <c r="N4616" s="23"/>
      <c r="O4616" s="23"/>
      <c r="P4616" s="94"/>
    </row>
    <row r="4617" spans="1:16" x14ac:dyDescent="0.2">
      <c r="A4617" s="33"/>
      <c r="B4617" s="34"/>
      <c r="C4617" s="35"/>
      <c r="D4617" s="23"/>
      <c r="E4617" s="23"/>
      <c r="F4617" s="23"/>
      <c r="G4617" s="23"/>
      <c r="H4617" s="23"/>
      <c r="I4617" s="23" t="s">
        <v>21</v>
      </c>
      <c r="J4617" s="23"/>
      <c r="K4617" s="23"/>
      <c r="L4617" s="23"/>
      <c r="M4617" s="23"/>
      <c r="N4617" s="23"/>
      <c r="O4617" s="23"/>
      <c r="P4617" s="94"/>
    </row>
    <row r="4618" spans="1:16" x14ac:dyDescent="0.2">
      <c r="A4618" s="33"/>
      <c r="B4618" s="34"/>
      <c r="C4618" s="35"/>
      <c r="D4618" s="23"/>
      <c r="E4618" s="23"/>
      <c r="F4618" s="23"/>
      <c r="G4618" s="23"/>
      <c r="H4618" s="23"/>
      <c r="I4618" s="23" t="s">
        <v>21</v>
      </c>
      <c r="J4618" s="23"/>
      <c r="K4618" s="23"/>
      <c r="L4618" s="23"/>
      <c r="M4618" s="23"/>
      <c r="N4618" s="23"/>
      <c r="O4618" s="23"/>
      <c r="P4618" s="94"/>
    </row>
    <row r="4619" spans="1:16" x14ac:dyDescent="0.2">
      <c r="A4619" s="33"/>
      <c r="B4619" s="34"/>
      <c r="C4619" s="35"/>
      <c r="D4619" s="23"/>
      <c r="E4619" s="23"/>
      <c r="F4619" s="23"/>
      <c r="G4619" s="23"/>
      <c r="H4619" s="23"/>
      <c r="I4619" s="23" t="s">
        <v>21</v>
      </c>
      <c r="J4619" s="23"/>
      <c r="K4619" s="23"/>
      <c r="L4619" s="23"/>
      <c r="M4619" s="23"/>
      <c r="N4619" s="23"/>
      <c r="O4619" s="23"/>
      <c r="P4619" s="94"/>
    </row>
    <row r="4620" spans="1:16" x14ac:dyDescent="0.2">
      <c r="A4620" s="33"/>
      <c r="B4620" s="34"/>
      <c r="C4620" s="35"/>
      <c r="D4620" s="23"/>
      <c r="E4620" s="23"/>
      <c r="F4620" s="23"/>
      <c r="G4620" s="23"/>
      <c r="H4620" s="23"/>
      <c r="I4620" s="23" t="s">
        <v>21</v>
      </c>
      <c r="J4620" s="23"/>
      <c r="K4620" s="23"/>
      <c r="L4620" s="23"/>
      <c r="M4620" s="23"/>
      <c r="N4620" s="23"/>
      <c r="O4620" s="23"/>
      <c r="P4620" s="94"/>
    </row>
    <row r="4621" spans="1:16" x14ac:dyDescent="0.2">
      <c r="A4621" s="33"/>
      <c r="B4621" s="34"/>
      <c r="C4621" s="35"/>
      <c r="D4621" s="23"/>
      <c r="E4621" s="23"/>
      <c r="F4621" s="23"/>
      <c r="G4621" s="23"/>
      <c r="H4621" s="23"/>
      <c r="I4621" s="23" t="s">
        <v>21</v>
      </c>
      <c r="J4621" s="23"/>
      <c r="K4621" s="23"/>
      <c r="L4621" s="23"/>
      <c r="M4621" s="23"/>
      <c r="N4621" s="23"/>
      <c r="O4621" s="23"/>
      <c r="P4621" s="94"/>
    </row>
    <row r="4622" spans="1:16" x14ac:dyDescent="0.2">
      <c r="A4622" s="33"/>
      <c r="B4622" s="34"/>
      <c r="C4622" s="35"/>
      <c r="D4622" s="23"/>
      <c r="E4622" s="23"/>
      <c r="F4622" s="23"/>
      <c r="G4622" s="23"/>
      <c r="H4622" s="23"/>
      <c r="I4622" s="23" t="s">
        <v>21</v>
      </c>
      <c r="J4622" s="23"/>
      <c r="K4622" s="23"/>
      <c r="L4622" s="23"/>
      <c r="M4622" s="23"/>
      <c r="N4622" s="23"/>
      <c r="O4622" s="23"/>
      <c r="P4622" s="94"/>
    </row>
    <row r="4623" spans="1:16" x14ac:dyDescent="0.2">
      <c r="A4623" s="33"/>
      <c r="B4623" s="34"/>
      <c r="C4623" s="35"/>
      <c r="D4623" s="23"/>
      <c r="E4623" s="23"/>
      <c r="F4623" s="23"/>
      <c r="G4623" s="23"/>
      <c r="H4623" s="23"/>
      <c r="I4623" s="23" t="s">
        <v>21</v>
      </c>
      <c r="J4623" s="23"/>
      <c r="K4623" s="23"/>
      <c r="L4623" s="23"/>
      <c r="M4623" s="23"/>
      <c r="N4623" s="23"/>
      <c r="O4623" s="23"/>
      <c r="P4623" s="94"/>
    </row>
    <row r="4624" spans="1:16" x14ac:dyDescent="0.2">
      <c r="A4624" s="33"/>
      <c r="B4624" s="34"/>
      <c r="C4624" s="35"/>
      <c r="D4624" s="23"/>
      <c r="E4624" s="23"/>
      <c r="F4624" s="23"/>
      <c r="G4624" s="23"/>
      <c r="H4624" s="23"/>
      <c r="I4624" s="23" t="s">
        <v>21</v>
      </c>
      <c r="J4624" s="23"/>
      <c r="K4624" s="23"/>
      <c r="L4624" s="23"/>
      <c r="M4624" s="23"/>
      <c r="N4624" s="23"/>
      <c r="O4624" s="23"/>
      <c r="P4624" s="94"/>
    </row>
    <row r="4625" spans="1:16" x14ac:dyDescent="0.2">
      <c r="A4625" s="33"/>
      <c r="B4625" s="34"/>
      <c r="C4625" s="35"/>
      <c r="D4625" s="23"/>
      <c r="E4625" s="23"/>
      <c r="F4625" s="23"/>
      <c r="G4625" s="23"/>
      <c r="H4625" s="23"/>
      <c r="I4625" s="23" t="s">
        <v>21</v>
      </c>
      <c r="J4625" s="23"/>
      <c r="K4625" s="23"/>
      <c r="L4625" s="23"/>
      <c r="M4625" s="23"/>
      <c r="N4625" s="23"/>
      <c r="O4625" s="23"/>
      <c r="P4625" s="94"/>
    </row>
    <row r="4626" spans="1:16" x14ac:dyDescent="0.2">
      <c r="A4626" s="33"/>
      <c r="B4626" s="34"/>
      <c r="C4626" s="35"/>
      <c r="D4626" s="23"/>
      <c r="E4626" s="23"/>
      <c r="F4626" s="23"/>
      <c r="G4626" s="23"/>
      <c r="H4626" s="23"/>
      <c r="I4626" s="23" t="s">
        <v>21</v>
      </c>
      <c r="J4626" s="23"/>
      <c r="K4626" s="23"/>
      <c r="L4626" s="23"/>
      <c r="M4626" s="23"/>
      <c r="N4626" s="23"/>
      <c r="O4626" s="23"/>
      <c r="P4626" s="94"/>
    </row>
    <row r="4627" spans="1:16" x14ac:dyDescent="0.2">
      <c r="A4627" s="33"/>
      <c r="B4627" s="34"/>
      <c r="C4627" s="35"/>
      <c r="D4627" s="23"/>
      <c r="E4627" s="23"/>
      <c r="F4627" s="23"/>
      <c r="G4627" s="23"/>
      <c r="H4627" s="23"/>
      <c r="I4627" s="23" t="s">
        <v>21</v>
      </c>
      <c r="J4627" s="23"/>
      <c r="K4627" s="23"/>
      <c r="L4627" s="23"/>
      <c r="M4627" s="23"/>
      <c r="N4627" s="23"/>
      <c r="O4627" s="23"/>
      <c r="P4627" s="94"/>
    </row>
    <row r="4628" spans="1:16" x14ac:dyDescent="0.2">
      <c r="A4628" s="33"/>
      <c r="B4628" s="34"/>
      <c r="C4628" s="35"/>
      <c r="D4628" s="23"/>
      <c r="E4628" s="23"/>
      <c r="F4628" s="23"/>
      <c r="G4628" s="23"/>
      <c r="H4628" s="23"/>
      <c r="I4628" s="23" t="s">
        <v>21</v>
      </c>
      <c r="J4628" s="23"/>
      <c r="K4628" s="23"/>
      <c r="L4628" s="23"/>
      <c r="M4628" s="23"/>
      <c r="N4628" s="23"/>
      <c r="O4628" s="23"/>
      <c r="P4628" s="94"/>
    </row>
    <row r="4629" spans="1:16" x14ac:dyDescent="0.2">
      <c r="A4629" s="33"/>
      <c r="B4629" s="34"/>
      <c r="C4629" s="35"/>
      <c r="D4629" s="23"/>
      <c r="E4629" s="23"/>
      <c r="F4629" s="23"/>
      <c r="G4629" s="23"/>
      <c r="H4629" s="23"/>
      <c r="I4629" s="23" t="s">
        <v>21</v>
      </c>
      <c r="J4629" s="23"/>
      <c r="K4629" s="23"/>
      <c r="L4629" s="23"/>
      <c r="M4629" s="23"/>
      <c r="N4629" s="23"/>
      <c r="O4629" s="23"/>
      <c r="P4629" s="94"/>
    </row>
    <row r="4630" spans="1:16" x14ac:dyDescent="0.2">
      <c r="A4630" s="33"/>
      <c r="B4630" s="34"/>
      <c r="C4630" s="35"/>
      <c r="D4630" s="23"/>
      <c r="E4630" s="23"/>
      <c r="F4630" s="23"/>
      <c r="G4630" s="23"/>
      <c r="H4630" s="23"/>
      <c r="I4630" s="23" t="s">
        <v>21</v>
      </c>
      <c r="J4630" s="23"/>
      <c r="K4630" s="23"/>
      <c r="L4630" s="23"/>
      <c r="M4630" s="23"/>
      <c r="N4630" s="23"/>
      <c r="O4630" s="23"/>
      <c r="P4630" s="94"/>
    </row>
    <row r="4631" spans="1:16" x14ac:dyDescent="0.2">
      <c r="A4631" s="33"/>
      <c r="B4631" s="34"/>
      <c r="C4631" s="35"/>
      <c r="D4631" s="23"/>
      <c r="E4631" s="23"/>
      <c r="F4631" s="23"/>
      <c r="G4631" s="23"/>
      <c r="H4631" s="23"/>
      <c r="I4631" s="23" t="s">
        <v>21</v>
      </c>
      <c r="J4631" s="23"/>
      <c r="K4631" s="23"/>
      <c r="L4631" s="23"/>
      <c r="M4631" s="23"/>
      <c r="N4631" s="23"/>
      <c r="O4631" s="23"/>
      <c r="P4631" s="94"/>
    </row>
    <row r="4632" spans="1:16" x14ac:dyDescent="0.2">
      <c r="A4632" s="33"/>
      <c r="B4632" s="34"/>
      <c r="C4632" s="35"/>
      <c r="D4632" s="23"/>
      <c r="E4632" s="23"/>
      <c r="F4632" s="23"/>
      <c r="G4632" s="23"/>
      <c r="H4632" s="23"/>
      <c r="I4632" s="23" t="s">
        <v>21</v>
      </c>
      <c r="J4632" s="23"/>
      <c r="K4632" s="23"/>
      <c r="L4632" s="23"/>
      <c r="M4632" s="23"/>
      <c r="N4632" s="23"/>
      <c r="O4632" s="23"/>
      <c r="P4632" s="94"/>
    </row>
    <row r="4633" spans="1:16" x14ac:dyDescent="0.2">
      <c r="A4633" s="33"/>
      <c r="B4633" s="34"/>
      <c r="C4633" s="35"/>
      <c r="D4633" s="23"/>
      <c r="E4633" s="23"/>
      <c r="F4633" s="23"/>
      <c r="G4633" s="23"/>
      <c r="H4633" s="23"/>
      <c r="I4633" s="23" t="s">
        <v>21</v>
      </c>
      <c r="J4633" s="23"/>
      <c r="K4633" s="23"/>
      <c r="L4633" s="23"/>
      <c r="M4633" s="23"/>
      <c r="N4633" s="23"/>
      <c r="O4633" s="23"/>
      <c r="P4633" s="94"/>
    </row>
    <row r="4634" spans="1:16" x14ac:dyDescent="0.2">
      <c r="A4634" s="33"/>
      <c r="B4634" s="34"/>
      <c r="C4634" s="35"/>
      <c r="D4634" s="23"/>
      <c r="E4634" s="23"/>
      <c r="F4634" s="23"/>
      <c r="G4634" s="23"/>
      <c r="H4634" s="23"/>
      <c r="I4634" s="23" t="s">
        <v>21</v>
      </c>
      <c r="J4634" s="23"/>
      <c r="K4634" s="23"/>
      <c r="L4634" s="23"/>
      <c r="M4634" s="23"/>
      <c r="N4634" s="23"/>
      <c r="O4634" s="23"/>
      <c r="P4634" s="94"/>
    </row>
    <row r="4635" spans="1:16" x14ac:dyDescent="0.2">
      <c r="A4635" s="33"/>
      <c r="B4635" s="34"/>
      <c r="C4635" s="35"/>
      <c r="D4635" s="23"/>
      <c r="E4635" s="23"/>
      <c r="F4635" s="23"/>
      <c r="G4635" s="23"/>
      <c r="H4635" s="23"/>
      <c r="I4635" s="23" t="s">
        <v>21</v>
      </c>
      <c r="J4635" s="23"/>
      <c r="K4635" s="23"/>
      <c r="L4635" s="23"/>
      <c r="M4635" s="23"/>
      <c r="N4635" s="23"/>
      <c r="O4635" s="23"/>
      <c r="P4635" s="94"/>
    </row>
    <row r="4636" spans="1:16" x14ac:dyDescent="0.2">
      <c r="A4636" s="33"/>
      <c r="B4636" s="34"/>
      <c r="C4636" s="35"/>
      <c r="D4636" s="23"/>
      <c r="E4636" s="23"/>
      <c r="F4636" s="23"/>
      <c r="G4636" s="23"/>
      <c r="H4636" s="23"/>
      <c r="I4636" s="23" t="s">
        <v>21</v>
      </c>
      <c r="J4636" s="23"/>
      <c r="K4636" s="23"/>
      <c r="L4636" s="23"/>
      <c r="M4636" s="23"/>
      <c r="N4636" s="23"/>
      <c r="O4636" s="23"/>
      <c r="P4636" s="94"/>
    </row>
    <row r="4637" spans="1:16" x14ac:dyDescent="0.2">
      <c r="A4637" s="33"/>
      <c r="B4637" s="34"/>
      <c r="C4637" s="35"/>
      <c r="D4637" s="23"/>
      <c r="E4637" s="23"/>
      <c r="F4637" s="23"/>
      <c r="G4637" s="23"/>
      <c r="H4637" s="23"/>
      <c r="I4637" s="23" t="s">
        <v>21</v>
      </c>
      <c r="J4637" s="23"/>
      <c r="K4637" s="23"/>
      <c r="L4637" s="23"/>
      <c r="M4637" s="23"/>
      <c r="N4637" s="23"/>
      <c r="O4637" s="23"/>
      <c r="P4637" s="94"/>
    </row>
    <row r="4638" spans="1:16" x14ac:dyDescent="0.2">
      <c r="A4638" s="33"/>
      <c r="B4638" s="34"/>
      <c r="C4638" s="35"/>
      <c r="D4638" s="23"/>
      <c r="E4638" s="23"/>
      <c r="F4638" s="23"/>
      <c r="G4638" s="23"/>
      <c r="H4638" s="23"/>
      <c r="I4638" s="23" t="s">
        <v>21</v>
      </c>
      <c r="J4638" s="23"/>
      <c r="K4638" s="23"/>
      <c r="L4638" s="23"/>
      <c r="M4638" s="23"/>
      <c r="N4638" s="23"/>
      <c r="O4638" s="23"/>
      <c r="P4638" s="94"/>
    </row>
    <row r="4639" spans="1:16" x14ac:dyDescent="0.2">
      <c r="A4639" s="33"/>
      <c r="B4639" s="34"/>
      <c r="C4639" s="35"/>
      <c r="D4639" s="23"/>
      <c r="E4639" s="23"/>
      <c r="F4639" s="23"/>
      <c r="G4639" s="23"/>
      <c r="H4639" s="23"/>
      <c r="I4639" s="23" t="s">
        <v>21</v>
      </c>
      <c r="J4639" s="23"/>
      <c r="K4639" s="23"/>
      <c r="L4639" s="23"/>
      <c r="M4639" s="23"/>
      <c r="N4639" s="23"/>
      <c r="O4639" s="23"/>
      <c r="P4639" s="94"/>
    </row>
    <row r="4640" spans="1:16" x14ac:dyDescent="0.2">
      <c r="A4640" s="33"/>
      <c r="B4640" s="34"/>
      <c r="C4640" s="35"/>
      <c r="D4640" s="23"/>
      <c r="E4640" s="23"/>
      <c r="F4640" s="23"/>
      <c r="G4640" s="23"/>
      <c r="H4640" s="23"/>
      <c r="I4640" s="23" t="s">
        <v>21</v>
      </c>
      <c r="J4640" s="23"/>
      <c r="K4640" s="23"/>
      <c r="L4640" s="23"/>
      <c r="M4640" s="23"/>
      <c r="N4640" s="23"/>
      <c r="O4640" s="23"/>
      <c r="P4640" s="94"/>
    </row>
    <row r="4641" spans="1:16" x14ac:dyDescent="0.2">
      <c r="A4641" s="33"/>
      <c r="B4641" s="34"/>
      <c r="C4641" s="35"/>
      <c r="D4641" s="23"/>
      <c r="E4641" s="23"/>
      <c r="F4641" s="23"/>
      <c r="G4641" s="23"/>
      <c r="H4641" s="23"/>
      <c r="I4641" s="23" t="s">
        <v>21</v>
      </c>
      <c r="J4641" s="23"/>
      <c r="K4641" s="23"/>
      <c r="L4641" s="23"/>
      <c r="M4641" s="23"/>
      <c r="N4641" s="23"/>
      <c r="O4641" s="23"/>
      <c r="P4641" s="94"/>
    </row>
    <row r="4642" spans="1:16" x14ac:dyDescent="0.2">
      <c r="A4642" s="33"/>
      <c r="B4642" s="34"/>
      <c r="C4642" s="35"/>
      <c r="D4642" s="23"/>
      <c r="E4642" s="23"/>
      <c r="F4642" s="23"/>
      <c r="G4642" s="23"/>
      <c r="H4642" s="23"/>
      <c r="I4642" s="23" t="s">
        <v>21</v>
      </c>
      <c r="J4642" s="23"/>
      <c r="K4642" s="23"/>
      <c r="L4642" s="23"/>
      <c r="M4642" s="23"/>
      <c r="N4642" s="23"/>
      <c r="O4642" s="23"/>
      <c r="P4642" s="94"/>
    </row>
    <row r="4643" spans="1:16" x14ac:dyDescent="0.2">
      <c r="A4643" s="33"/>
      <c r="B4643" s="34"/>
      <c r="C4643" s="35"/>
      <c r="D4643" s="23"/>
      <c r="E4643" s="23"/>
      <c r="F4643" s="23"/>
      <c r="G4643" s="23"/>
      <c r="H4643" s="23"/>
      <c r="I4643" s="23" t="s">
        <v>21</v>
      </c>
      <c r="J4643" s="23"/>
      <c r="K4643" s="23"/>
      <c r="L4643" s="23"/>
      <c r="M4643" s="23"/>
      <c r="N4643" s="23"/>
      <c r="O4643" s="23"/>
      <c r="P4643" s="94"/>
    </row>
    <row r="4644" spans="1:16" x14ac:dyDescent="0.2">
      <c r="A4644" s="33"/>
      <c r="B4644" s="34"/>
      <c r="C4644" s="35"/>
      <c r="D4644" s="23"/>
      <c r="E4644" s="23"/>
      <c r="F4644" s="23"/>
      <c r="G4644" s="23"/>
      <c r="H4644" s="23"/>
      <c r="I4644" s="23" t="s">
        <v>21</v>
      </c>
      <c r="J4644" s="23"/>
      <c r="K4644" s="23"/>
      <c r="L4644" s="23"/>
      <c r="M4644" s="23"/>
      <c r="N4644" s="23"/>
      <c r="O4644" s="23"/>
      <c r="P4644" s="94"/>
    </row>
    <row r="4645" spans="1:16" x14ac:dyDescent="0.2">
      <c r="A4645" s="33"/>
      <c r="B4645" s="34"/>
      <c r="C4645" s="35"/>
      <c r="D4645" s="23"/>
      <c r="E4645" s="23"/>
      <c r="F4645" s="23"/>
      <c r="G4645" s="23"/>
      <c r="H4645" s="23"/>
      <c r="I4645" s="23" t="s">
        <v>21</v>
      </c>
      <c r="J4645" s="23"/>
      <c r="K4645" s="23"/>
      <c r="L4645" s="23"/>
      <c r="M4645" s="23"/>
      <c r="N4645" s="23"/>
      <c r="O4645" s="23"/>
      <c r="P4645" s="94"/>
    </row>
    <row r="4646" spans="1:16" x14ac:dyDescent="0.2">
      <c r="A4646" s="33"/>
      <c r="B4646" s="34"/>
      <c r="C4646" s="35"/>
      <c r="D4646" s="23"/>
      <c r="E4646" s="23"/>
      <c r="F4646" s="23"/>
      <c r="G4646" s="23"/>
      <c r="H4646" s="23"/>
      <c r="I4646" s="23" t="s">
        <v>21</v>
      </c>
      <c r="J4646" s="23"/>
      <c r="K4646" s="23"/>
      <c r="L4646" s="23"/>
      <c r="M4646" s="23"/>
      <c r="N4646" s="23"/>
      <c r="O4646" s="23"/>
      <c r="P4646" s="94"/>
    </row>
    <row r="4647" spans="1:16" x14ac:dyDescent="0.2">
      <c r="A4647" s="33"/>
      <c r="B4647" s="34"/>
      <c r="C4647" s="35"/>
      <c r="D4647" s="23"/>
      <c r="E4647" s="23"/>
      <c r="F4647" s="23"/>
      <c r="G4647" s="23"/>
      <c r="H4647" s="23"/>
      <c r="I4647" s="23" t="s">
        <v>21</v>
      </c>
      <c r="J4647" s="23"/>
      <c r="K4647" s="23"/>
      <c r="L4647" s="23"/>
      <c r="M4647" s="23"/>
      <c r="N4647" s="23"/>
      <c r="O4647" s="23"/>
      <c r="P4647" s="94"/>
    </row>
    <row r="4648" spans="1:16" x14ac:dyDescent="0.2">
      <c r="A4648" s="33"/>
      <c r="B4648" s="34"/>
      <c r="C4648" s="35"/>
      <c r="D4648" s="23"/>
      <c r="E4648" s="23"/>
      <c r="F4648" s="23"/>
      <c r="G4648" s="23"/>
      <c r="H4648" s="23"/>
      <c r="I4648" s="23" t="s">
        <v>21</v>
      </c>
      <c r="J4648" s="23"/>
      <c r="K4648" s="23"/>
      <c r="L4648" s="23"/>
      <c r="M4648" s="23"/>
      <c r="N4648" s="23"/>
      <c r="O4648" s="23"/>
      <c r="P4648" s="94"/>
    </row>
    <row r="4649" spans="1:16" x14ac:dyDescent="0.2">
      <c r="A4649" s="33"/>
      <c r="B4649" s="34"/>
      <c r="C4649" s="35"/>
      <c r="D4649" s="23"/>
      <c r="E4649" s="23"/>
      <c r="F4649" s="23"/>
      <c r="G4649" s="23"/>
      <c r="H4649" s="23"/>
      <c r="I4649" s="23" t="s">
        <v>21</v>
      </c>
      <c r="J4649" s="23"/>
      <c r="K4649" s="23"/>
      <c r="L4649" s="23"/>
      <c r="M4649" s="23"/>
      <c r="N4649" s="23"/>
      <c r="O4649" s="23"/>
      <c r="P4649" s="94"/>
    </row>
    <row r="4650" spans="1:16" x14ac:dyDescent="0.2">
      <c r="A4650" s="33"/>
      <c r="B4650" s="34"/>
      <c r="C4650" s="35"/>
      <c r="D4650" s="23"/>
      <c r="E4650" s="23"/>
      <c r="F4650" s="23"/>
      <c r="G4650" s="23"/>
      <c r="H4650" s="23"/>
      <c r="I4650" s="23" t="s">
        <v>21</v>
      </c>
      <c r="J4650" s="23"/>
      <c r="K4650" s="23"/>
      <c r="L4650" s="23"/>
      <c r="M4650" s="23"/>
      <c r="N4650" s="23"/>
      <c r="O4650" s="23"/>
      <c r="P4650" s="94"/>
    </row>
    <row r="4651" spans="1:16" x14ac:dyDescent="0.2">
      <c r="A4651" s="33"/>
      <c r="B4651" s="34"/>
      <c r="C4651" s="35"/>
      <c r="D4651" s="23"/>
      <c r="E4651" s="23"/>
      <c r="F4651" s="23"/>
      <c r="G4651" s="23"/>
      <c r="H4651" s="23"/>
      <c r="I4651" s="23" t="s">
        <v>21</v>
      </c>
      <c r="J4651" s="23"/>
      <c r="K4651" s="23"/>
      <c r="L4651" s="23"/>
      <c r="M4651" s="23"/>
      <c r="N4651" s="23"/>
      <c r="O4651" s="23"/>
      <c r="P4651" s="94"/>
    </row>
    <row r="4652" spans="1:16" x14ac:dyDescent="0.2">
      <c r="A4652" s="33"/>
      <c r="B4652" s="34"/>
      <c r="C4652" s="35"/>
      <c r="D4652" s="23"/>
      <c r="E4652" s="23"/>
      <c r="F4652" s="23"/>
      <c r="G4652" s="23"/>
      <c r="H4652" s="23"/>
      <c r="I4652" s="23" t="s">
        <v>21</v>
      </c>
      <c r="J4652" s="23"/>
      <c r="K4652" s="23"/>
      <c r="L4652" s="23"/>
      <c r="M4652" s="23"/>
      <c r="N4652" s="23"/>
      <c r="O4652" s="23"/>
      <c r="P4652" s="94"/>
    </row>
    <row r="4653" spans="1:16" x14ac:dyDescent="0.2">
      <c r="A4653" s="33"/>
      <c r="B4653" s="34"/>
      <c r="C4653" s="35"/>
      <c r="D4653" s="23"/>
      <c r="E4653" s="23"/>
      <c r="F4653" s="23"/>
      <c r="G4653" s="23"/>
      <c r="H4653" s="23"/>
      <c r="I4653" s="23" t="s">
        <v>21</v>
      </c>
      <c r="J4653" s="23"/>
      <c r="K4653" s="23"/>
      <c r="L4653" s="23"/>
      <c r="M4653" s="23"/>
      <c r="N4653" s="23"/>
      <c r="O4653" s="23"/>
      <c r="P4653" s="94"/>
    </row>
    <row r="4654" spans="1:16" x14ac:dyDescent="0.2">
      <c r="A4654" s="33"/>
      <c r="B4654" s="34"/>
      <c r="C4654" s="35"/>
      <c r="D4654" s="23"/>
      <c r="E4654" s="23"/>
      <c r="F4654" s="23"/>
      <c r="G4654" s="23"/>
      <c r="H4654" s="23"/>
      <c r="I4654" s="23" t="s">
        <v>21</v>
      </c>
      <c r="J4654" s="23"/>
      <c r="K4654" s="23"/>
      <c r="L4654" s="23"/>
      <c r="M4654" s="23"/>
      <c r="N4654" s="23"/>
      <c r="O4654" s="23"/>
      <c r="P4654" s="94"/>
    </row>
    <row r="4655" spans="1:16" x14ac:dyDescent="0.2">
      <c r="A4655" s="33"/>
      <c r="B4655" s="34"/>
      <c r="C4655" s="35"/>
      <c r="D4655" s="23"/>
      <c r="E4655" s="23"/>
      <c r="F4655" s="23"/>
      <c r="G4655" s="23"/>
      <c r="H4655" s="23"/>
      <c r="I4655" s="23" t="s">
        <v>21</v>
      </c>
      <c r="J4655" s="23"/>
      <c r="K4655" s="23"/>
      <c r="L4655" s="23"/>
      <c r="M4655" s="23"/>
      <c r="N4655" s="23"/>
      <c r="O4655" s="23"/>
      <c r="P4655" s="94"/>
    </row>
    <row r="4656" spans="1:16" x14ac:dyDescent="0.2">
      <c r="A4656" s="33"/>
      <c r="B4656" s="34"/>
      <c r="C4656" s="35"/>
      <c r="D4656" s="23"/>
      <c r="E4656" s="23"/>
      <c r="F4656" s="23"/>
      <c r="G4656" s="23"/>
      <c r="H4656" s="23"/>
      <c r="I4656" s="23" t="s">
        <v>21</v>
      </c>
      <c r="J4656" s="23"/>
      <c r="K4656" s="23"/>
      <c r="L4656" s="23"/>
      <c r="M4656" s="23"/>
      <c r="N4656" s="23"/>
      <c r="O4656" s="23"/>
      <c r="P4656" s="94"/>
    </row>
    <row r="4657" spans="1:16" x14ac:dyDescent="0.2">
      <c r="A4657" s="33"/>
      <c r="B4657" s="34"/>
      <c r="C4657" s="35"/>
      <c r="D4657" s="23"/>
      <c r="E4657" s="23"/>
      <c r="F4657" s="23"/>
      <c r="G4657" s="23"/>
      <c r="H4657" s="23"/>
      <c r="I4657" s="23" t="s">
        <v>21</v>
      </c>
      <c r="J4657" s="23"/>
      <c r="K4657" s="23"/>
      <c r="L4657" s="23"/>
      <c r="M4657" s="23"/>
      <c r="N4657" s="23"/>
      <c r="O4657" s="23"/>
      <c r="P4657" s="94"/>
    </row>
    <row r="4658" spans="1:16" x14ac:dyDescent="0.2">
      <c r="A4658" s="33"/>
      <c r="B4658" s="34"/>
      <c r="C4658" s="35"/>
      <c r="D4658" s="23"/>
      <c r="E4658" s="23"/>
      <c r="F4658" s="23"/>
      <c r="G4658" s="23"/>
      <c r="H4658" s="23"/>
      <c r="I4658" s="23" t="s">
        <v>21</v>
      </c>
      <c r="J4658" s="23"/>
      <c r="K4658" s="23"/>
      <c r="L4658" s="23"/>
      <c r="M4658" s="23"/>
      <c r="N4658" s="23"/>
      <c r="O4658" s="23"/>
      <c r="P4658" s="94"/>
    </row>
    <row r="4659" spans="1:16" x14ac:dyDescent="0.2">
      <c r="A4659" s="33"/>
      <c r="B4659" s="34"/>
      <c r="C4659" s="35"/>
      <c r="D4659" s="23"/>
      <c r="E4659" s="23"/>
      <c r="F4659" s="23"/>
      <c r="G4659" s="23"/>
      <c r="H4659" s="23"/>
      <c r="I4659" s="23" t="s">
        <v>21</v>
      </c>
      <c r="J4659" s="23"/>
      <c r="K4659" s="23"/>
      <c r="L4659" s="23"/>
      <c r="M4659" s="23"/>
      <c r="N4659" s="23"/>
      <c r="O4659" s="23"/>
      <c r="P4659" s="94"/>
    </row>
    <row r="4660" spans="1:16" x14ac:dyDescent="0.2">
      <c r="A4660" s="33"/>
      <c r="B4660" s="34"/>
      <c r="C4660" s="35"/>
      <c r="D4660" s="23"/>
      <c r="E4660" s="23"/>
      <c r="F4660" s="23"/>
      <c r="G4660" s="23"/>
      <c r="H4660" s="23"/>
      <c r="I4660" s="23" t="s">
        <v>21</v>
      </c>
      <c r="J4660" s="23"/>
      <c r="K4660" s="23"/>
      <c r="L4660" s="23"/>
      <c r="M4660" s="23"/>
      <c r="N4660" s="23"/>
      <c r="O4660" s="23"/>
      <c r="P4660" s="94"/>
    </row>
    <row r="4661" spans="1:16" x14ac:dyDescent="0.2">
      <c r="A4661" s="33"/>
      <c r="B4661" s="34"/>
      <c r="C4661" s="35"/>
      <c r="D4661" s="23"/>
      <c r="E4661" s="23"/>
      <c r="F4661" s="23"/>
      <c r="G4661" s="23"/>
      <c r="H4661" s="23"/>
      <c r="I4661" s="23" t="s">
        <v>21</v>
      </c>
      <c r="J4661" s="23"/>
      <c r="K4661" s="23"/>
      <c r="L4661" s="23"/>
      <c r="M4661" s="23"/>
      <c r="N4661" s="23"/>
      <c r="O4661" s="23"/>
      <c r="P4661" s="94"/>
    </row>
    <row r="4662" spans="1:16" x14ac:dyDescent="0.2">
      <c r="A4662" s="33"/>
      <c r="B4662" s="34"/>
      <c r="C4662" s="35"/>
      <c r="D4662" s="23"/>
      <c r="E4662" s="23"/>
      <c r="F4662" s="23"/>
      <c r="G4662" s="23"/>
      <c r="H4662" s="23"/>
      <c r="I4662" s="23" t="s">
        <v>21</v>
      </c>
      <c r="J4662" s="23"/>
      <c r="K4662" s="23"/>
      <c r="L4662" s="23"/>
      <c r="M4662" s="23"/>
      <c r="N4662" s="23"/>
      <c r="O4662" s="23"/>
      <c r="P4662" s="94"/>
    </row>
    <row r="4663" spans="1:16" x14ac:dyDescent="0.2">
      <c r="A4663" s="33"/>
      <c r="B4663" s="34"/>
      <c r="C4663" s="35"/>
      <c r="D4663" s="23"/>
      <c r="E4663" s="23"/>
      <c r="F4663" s="23"/>
      <c r="G4663" s="23"/>
      <c r="H4663" s="23"/>
      <c r="I4663" s="23" t="s">
        <v>21</v>
      </c>
      <c r="J4663" s="23"/>
      <c r="K4663" s="23"/>
      <c r="L4663" s="23"/>
      <c r="M4663" s="23"/>
      <c r="N4663" s="23"/>
      <c r="O4663" s="23"/>
      <c r="P4663" s="94"/>
    </row>
    <row r="4664" spans="1:16" x14ac:dyDescent="0.2">
      <c r="A4664" s="33"/>
      <c r="B4664" s="34"/>
      <c r="C4664" s="35"/>
      <c r="D4664" s="23"/>
      <c r="E4664" s="23"/>
      <c r="F4664" s="23"/>
      <c r="G4664" s="23"/>
      <c r="H4664" s="23"/>
      <c r="I4664" s="23" t="s">
        <v>21</v>
      </c>
      <c r="J4664" s="23"/>
      <c r="K4664" s="23"/>
      <c r="L4664" s="23"/>
      <c r="M4664" s="23"/>
      <c r="N4664" s="23"/>
      <c r="O4664" s="23"/>
      <c r="P4664" s="94"/>
    </row>
    <row r="4665" spans="1:16" x14ac:dyDescent="0.2">
      <c r="A4665" s="33"/>
      <c r="B4665" s="34"/>
      <c r="C4665" s="35"/>
      <c r="D4665" s="23"/>
      <c r="E4665" s="23"/>
      <c r="F4665" s="23"/>
      <c r="G4665" s="23"/>
      <c r="H4665" s="23"/>
      <c r="I4665" s="23" t="s">
        <v>21</v>
      </c>
      <c r="J4665" s="23"/>
      <c r="K4665" s="23"/>
      <c r="L4665" s="23"/>
      <c r="M4665" s="23"/>
      <c r="N4665" s="23"/>
      <c r="O4665" s="23"/>
      <c r="P4665" s="94"/>
    </row>
    <row r="4666" spans="1:16" x14ac:dyDescent="0.2">
      <c r="A4666" s="33"/>
      <c r="B4666" s="34"/>
      <c r="C4666" s="35"/>
      <c r="D4666" s="23"/>
      <c r="E4666" s="23"/>
      <c r="F4666" s="23"/>
      <c r="G4666" s="23"/>
      <c r="H4666" s="23"/>
      <c r="I4666" s="23" t="s">
        <v>21</v>
      </c>
      <c r="J4666" s="23"/>
      <c r="K4666" s="23"/>
      <c r="L4666" s="23"/>
      <c r="M4666" s="23"/>
      <c r="N4666" s="23"/>
      <c r="O4666" s="23"/>
      <c r="P4666" s="94"/>
    </row>
    <row r="4667" spans="1:16" x14ac:dyDescent="0.2">
      <c r="A4667" s="33"/>
      <c r="B4667" s="34"/>
      <c r="C4667" s="35"/>
      <c r="D4667" s="23"/>
      <c r="E4667" s="23"/>
      <c r="F4667" s="23"/>
      <c r="G4667" s="23"/>
      <c r="H4667" s="23"/>
      <c r="I4667" s="23" t="s">
        <v>21</v>
      </c>
      <c r="J4667" s="23"/>
      <c r="K4667" s="23"/>
      <c r="L4667" s="23"/>
      <c r="M4667" s="23"/>
      <c r="N4667" s="23"/>
      <c r="O4667" s="23"/>
      <c r="P4667" s="94"/>
    </row>
    <row r="4668" spans="1:16" x14ac:dyDescent="0.2">
      <c r="A4668" s="33"/>
      <c r="B4668" s="34"/>
      <c r="C4668" s="35"/>
      <c r="D4668" s="23"/>
      <c r="E4668" s="23"/>
      <c r="F4668" s="23"/>
      <c r="G4668" s="23"/>
      <c r="H4668" s="23"/>
      <c r="I4668" s="23" t="s">
        <v>21</v>
      </c>
      <c r="J4668" s="23"/>
      <c r="K4668" s="23"/>
      <c r="L4668" s="23"/>
      <c r="M4668" s="23"/>
      <c r="N4668" s="23"/>
      <c r="O4668" s="23"/>
      <c r="P4668" s="94"/>
    </row>
    <row r="4669" spans="1:16" x14ac:dyDescent="0.2">
      <c r="A4669" s="33"/>
      <c r="B4669" s="34"/>
      <c r="C4669" s="35"/>
      <c r="D4669" s="23"/>
      <c r="E4669" s="23"/>
      <c r="F4669" s="23"/>
      <c r="G4669" s="23"/>
      <c r="H4669" s="23"/>
      <c r="I4669" s="23" t="s">
        <v>21</v>
      </c>
      <c r="J4669" s="23"/>
      <c r="K4669" s="23"/>
      <c r="L4669" s="23"/>
      <c r="M4669" s="23"/>
      <c r="N4669" s="23"/>
      <c r="O4669" s="23"/>
      <c r="P4669" s="94"/>
    </row>
    <row r="4670" spans="1:16" x14ac:dyDescent="0.2">
      <c r="A4670" s="33"/>
      <c r="B4670" s="34"/>
      <c r="C4670" s="35"/>
      <c r="D4670" s="23"/>
      <c r="E4670" s="23"/>
      <c r="F4670" s="23"/>
      <c r="G4670" s="23"/>
      <c r="H4670" s="23"/>
      <c r="I4670" s="23" t="s">
        <v>21</v>
      </c>
      <c r="J4670" s="23"/>
      <c r="K4670" s="23"/>
      <c r="L4670" s="23"/>
      <c r="M4670" s="23"/>
      <c r="N4670" s="23"/>
      <c r="O4670" s="23"/>
      <c r="P4670" s="94"/>
    </row>
    <row r="4671" spans="1:16" x14ac:dyDescent="0.2">
      <c r="A4671" s="33"/>
      <c r="B4671" s="34"/>
      <c r="C4671" s="35"/>
      <c r="D4671" s="23"/>
      <c r="E4671" s="23"/>
      <c r="F4671" s="23"/>
      <c r="G4671" s="23"/>
      <c r="H4671" s="23"/>
      <c r="I4671" s="23" t="s">
        <v>21</v>
      </c>
      <c r="J4671" s="23"/>
      <c r="K4671" s="23"/>
      <c r="L4671" s="23"/>
      <c r="M4671" s="23"/>
      <c r="N4671" s="23"/>
      <c r="O4671" s="23"/>
      <c r="P4671" s="94"/>
    </row>
    <row r="4672" spans="1:16" x14ac:dyDescent="0.2">
      <c r="A4672" s="33"/>
      <c r="B4672" s="34"/>
      <c r="C4672" s="35"/>
      <c r="D4672" s="23"/>
      <c r="E4672" s="23"/>
      <c r="F4672" s="23"/>
      <c r="G4672" s="23"/>
      <c r="H4672" s="23"/>
      <c r="I4672" s="23" t="s">
        <v>21</v>
      </c>
      <c r="J4672" s="23"/>
      <c r="K4672" s="23"/>
      <c r="L4672" s="23"/>
      <c r="M4672" s="23"/>
      <c r="N4672" s="23"/>
      <c r="O4672" s="23"/>
      <c r="P4672" s="94"/>
    </row>
    <row r="4673" spans="1:16" x14ac:dyDescent="0.2">
      <c r="A4673" s="33"/>
      <c r="B4673" s="34"/>
      <c r="C4673" s="35"/>
      <c r="D4673" s="23"/>
      <c r="E4673" s="23"/>
      <c r="F4673" s="23"/>
      <c r="G4673" s="23"/>
      <c r="H4673" s="23"/>
      <c r="I4673" s="23" t="s">
        <v>21</v>
      </c>
      <c r="J4673" s="23"/>
      <c r="K4673" s="23"/>
      <c r="L4673" s="23"/>
      <c r="M4673" s="23"/>
      <c r="N4673" s="23"/>
      <c r="O4673" s="23"/>
      <c r="P4673" s="94"/>
    </row>
    <row r="4674" spans="1:16" x14ac:dyDescent="0.2">
      <c r="A4674" s="33"/>
      <c r="B4674" s="34"/>
      <c r="C4674" s="35"/>
      <c r="D4674" s="23"/>
      <c r="E4674" s="23"/>
      <c r="F4674" s="23"/>
      <c r="G4674" s="23"/>
      <c r="H4674" s="23"/>
      <c r="I4674" s="23" t="s">
        <v>21</v>
      </c>
      <c r="J4674" s="23"/>
      <c r="K4674" s="23"/>
      <c r="L4674" s="23"/>
      <c r="M4674" s="23"/>
      <c r="N4674" s="23"/>
      <c r="O4674" s="23"/>
      <c r="P4674" s="94"/>
    </row>
    <row r="4675" spans="1:16" x14ac:dyDescent="0.2">
      <c r="A4675" s="33"/>
      <c r="B4675" s="34"/>
      <c r="C4675" s="35"/>
      <c r="D4675" s="23"/>
      <c r="E4675" s="23"/>
      <c r="F4675" s="23"/>
      <c r="G4675" s="23"/>
      <c r="H4675" s="23"/>
      <c r="I4675" s="23" t="s">
        <v>21</v>
      </c>
      <c r="J4675" s="23"/>
      <c r="K4675" s="23"/>
      <c r="L4675" s="23"/>
      <c r="M4675" s="23"/>
      <c r="N4675" s="23"/>
      <c r="O4675" s="23"/>
      <c r="P4675" s="94"/>
    </row>
    <row r="4676" spans="1:16" x14ac:dyDescent="0.2">
      <c r="A4676" s="33"/>
      <c r="B4676" s="34"/>
      <c r="C4676" s="35"/>
      <c r="D4676" s="23"/>
      <c r="E4676" s="23"/>
      <c r="F4676" s="23"/>
      <c r="G4676" s="23"/>
      <c r="H4676" s="23"/>
      <c r="I4676" s="23" t="s">
        <v>21</v>
      </c>
      <c r="J4676" s="23"/>
      <c r="K4676" s="23"/>
      <c r="L4676" s="23"/>
      <c r="M4676" s="23"/>
      <c r="N4676" s="23"/>
      <c r="O4676" s="23"/>
      <c r="P4676" s="94"/>
    </row>
    <row r="4677" spans="1:16" x14ac:dyDescent="0.2">
      <c r="A4677" s="33"/>
      <c r="B4677" s="34"/>
      <c r="C4677" s="35"/>
      <c r="D4677" s="23"/>
      <c r="E4677" s="23"/>
      <c r="F4677" s="23"/>
      <c r="G4677" s="23"/>
      <c r="H4677" s="23"/>
      <c r="I4677" s="23" t="s">
        <v>21</v>
      </c>
      <c r="J4677" s="23"/>
      <c r="K4677" s="23"/>
      <c r="L4677" s="23"/>
      <c r="M4677" s="23"/>
      <c r="N4677" s="23"/>
      <c r="O4677" s="23"/>
      <c r="P4677" s="94"/>
    </row>
    <row r="4678" spans="1:16" x14ac:dyDescent="0.2">
      <c r="A4678" s="33"/>
      <c r="B4678" s="34"/>
      <c r="C4678" s="35"/>
      <c r="D4678" s="23"/>
      <c r="E4678" s="23"/>
      <c r="F4678" s="23"/>
      <c r="G4678" s="23"/>
      <c r="H4678" s="23"/>
      <c r="I4678" s="23" t="s">
        <v>21</v>
      </c>
      <c r="J4678" s="23"/>
      <c r="K4678" s="23"/>
      <c r="L4678" s="23"/>
      <c r="M4678" s="23"/>
      <c r="N4678" s="23"/>
      <c r="O4678" s="23"/>
      <c r="P4678" s="94"/>
    </row>
    <row r="4679" spans="1:16" x14ac:dyDescent="0.2">
      <c r="A4679" s="33"/>
      <c r="B4679" s="34"/>
      <c r="C4679" s="35"/>
      <c r="D4679" s="23"/>
      <c r="E4679" s="23"/>
      <c r="F4679" s="23"/>
      <c r="G4679" s="23"/>
      <c r="H4679" s="23"/>
      <c r="I4679" s="23" t="s">
        <v>21</v>
      </c>
      <c r="J4679" s="23"/>
      <c r="K4679" s="23"/>
      <c r="L4679" s="23"/>
      <c r="M4679" s="23"/>
      <c r="N4679" s="23"/>
      <c r="O4679" s="23"/>
      <c r="P4679" s="94"/>
    </row>
    <row r="4680" spans="1:16" x14ac:dyDescent="0.2">
      <c r="A4680" s="33"/>
      <c r="B4680" s="34"/>
      <c r="C4680" s="35"/>
      <c r="D4680" s="23"/>
      <c r="E4680" s="23"/>
      <c r="F4680" s="23"/>
      <c r="G4680" s="23"/>
      <c r="H4680" s="23"/>
      <c r="I4680" s="23" t="s">
        <v>21</v>
      </c>
      <c r="J4680" s="23"/>
      <c r="K4680" s="23"/>
      <c r="L4680" s="23"/>
      <c r="M4680" s="23"/>
      <c r="N4680" s="23"/>
      <c r="O4680" s="23"/>
      <c r="P4680" s="94"/>
    </row>
    <row r="4681" spans="1:16" x14ac:dyDescent="0.2">
      <c r="A4681" s="33"/>
      <c r="B4681" s="34"/>
      <c r="C4681" s="35"/>
      <c r="D4681" s="23"/>
      <c r="E4681" s="23"/>
      <c r="F4681" s="23"/>
      <c r="G4681" s="23"/>
      <c r="H4681" s="23"/>
      <c r="I4681" s="23" t="s">
        <v>21</v>
      </c>
      <c r="J4681" s="23"/>
      <c r="K4681" s="23"/>
      <c r="L4681" s="23"/>
      <c r="M4681" s="23"/>
      <c r="N4681" s="23"/>
      <c r="O4681" s="23"/>
      <c r="P4681" s="94"/>
    </row>
    <row r="4682" spans="1:16" x14ac:dyDescent="0.2">
      <c r="A4682" s="33"/>
      <c r="B4682" s="34"/>
      <c r="C4682" s="35"/>
      <c r="D4682" s="23"/>
      <c r="E4682" s="23"/>
      <c r="F4682" s="23"/>
      <c r="G4682" s="23"/>
      <c r="H4682" s="23"/>
      <c r="I4682" s="23" t="s">
        <v>21</v>
      </c>
      <c r="J4682" s="23"/>
      <c r="K4682" s="23"/>
      <c r="L4682" s="23"/>
      <c r="M4682" s="23"/>
      <c r="N4682" s="23"/>
      <c r="O4682" s="23"/>
      <c r="P4682" s="94"/>
    </row>
    <row r="4683" spans="1:16" x14ac:dyDescent="0.2">
      <c r="A4683" s="33"/>
      <c r="B4683" s="34"/>
      <c r="C4683" s="35"/>
      <c r="D4683" s="23"/>
      <c r="E4683" s="23"/>
      <c r="F4683" s="23"/>
      <c r="G4683" s="23"/>
      <c r="H4683" s="23"/>
      <c r="I4683" s="23" t="s">
        <v>21</v>
      </c>
      <c r="J4683" s="23"/>
      <c r="K4683" s="23"/>
      <c r="L4683" s="23"/>
      <c r="M4683" s="23"/>
      <c r="N4683" s="23"/>
      <c r="O4683" s="23"/>
      <c r="P4683" s="94"/>
    </row>
    <row r="4684" spans="1:16" x14ac:dyDescent="0.2">
      <c r="A4684" s="33"/>
      <c r="B4684" s="34"/>
      <c r="C4684" s="35"/>
      <c r="D4684" s="23"/>
      <c r="E4684" s="23"/>
      <c r="F4684" s="23"/>
      <c r="G4684" s="23"/>
      <c r="H4684" s="23"/>
      <c r="I4684" s="23" t="s">
        <v>21</v>
      </c>
      <c r="J4684" s="23"/>
      <c r="K4684" s="23"/>
      <c r="L4684" s="23"/>
      <c r="M4684" s="23"/>
      <c r="N4684" s="23"/>
      <c r="O4684" s="23"/>
      <c r="P4684" s="94"/>
    </row>
    <row r="4685" spans="1:16" x14ac:dyDescent="0.2">
      <c r="A4685" s="33"/>
      <c r="B4685" s="34"/>
      <c r="C4685" s="35"/>
      <c r="D4685" s="23"/>
      <c r="E4685" s="23"/>
      <c r="F4685" s="23"/>
      <c r="G4685" s="23"/>
      <c r="H4685" s="23"/>
      <c r="I4685" s="23" t="s">
        <v>21</v>
      </c>
      <c r="J4685" s="23"/>
      <c r="K4685" s="23"/>
      <c r="L4685" s="23"/>
      <c r="M4685" s="23"/>
      <c r="N4685" s="23"/>
      <c r="O4685" s="23"/>
      <c r="P4685" s="94"/>
    </row>
    <row r="4686" spans="1:16" x14ac:dyDescent="0.2">
      <c r="A4686" s="33"/>
      <c r="B4686" s="34"/>
      <c r="C4686" s="35"/>
      <c r="D4686" s="23"/>
      <c r="E4686" s="23"/>
      <c r="F4686" s="23"/>
      <c r="G4686" s="23"/>
      <c r="H4686" s="23"/>
      <c r="I4686" s="23" t="s">
        <v>21</v>
      </c>
      <c r="J4686" s="23"/>
      <c r="K4686" s="23"/>
      <c r="L4686" s="23"/>
      <c r="M4686" s="23"/>
      <c r="N4686" s="23"/>
      <c r="O4686" s="23"/>
      <c r="P4686" s="94"/>
    </row>
    <row r="4687" spans="1:16" x14ac:dyDescent="0.2">
      <c r="A4687" s="33"/>
      <c r="B4687" s="34"/>
      <c r="C4687" s="35"/>
      <c r="D4687" s="23"/>
      <c r="E4687" s="23"/>
      <c r="F4687" s="23"/>
      <c r="G4687" s="23"/>
      <c r="H4687" s="23"/>
      <c r="I4687" s="23" t="s">
        <v>21</v>
      </c>
      <c r="J4687" s="23"/>
      <c r="K4687" s="23"/>
      <c r="L4687" s="23"/>
      <c r="M4687" s="23"/>
      <c r="N4687" s="23"/>
      <c r="O4687" s="23"/>
      <c r="P4687" s="94"/>
    </row>
    <row r="4688" spans="1:16" x14ac:dyDescent="0.2">
      <c r="A4688" s="33"/>
      <c r="B4688" s="34"/>
      <c r="C4688" s="35"/>
      <c r="D4688" s="23"/>
      <c r="E4688" s="23"/>
      <c r="F4688" s="23"/>
      <c r="G4688" s="23"/>
      <c r="H4688" s="23"/>
      <c r="I4688" s="23" t="s">
        <v>21</v>
      </c>
      <c r="J4688" s="23"/>
      <c r="K4688" s="23"/>
      <c r="L4688" s="23"/>
      <c r="M4688" s="23"/>
      <c r="N4688" s="23"/>
      <c r="O4688" s="23"/>
      <c r="P4688" s="94"/>
    </row>
    <row r="4689" spans="1:16" x14ac:dyDescent="0.2">
      <c r="A4689" s="33"/>
      <c r="B4689" s="34"/>
      <c r="C4689" s="35"/>
      <c r="D4689" s="23"/>
      <c r="E4689" s="23"/>
      <c r="F4689" s="23"/>
      <c r="G4689" s="23"/>
      <c r="H4689" s="23"/>
      <c r="I4689" s="23" t="s">
        <v>21</v>
      </c>
      <c r="J4689" s="23"/>
      <c r="K4689" s="23"/>
      <c r="L4689" s="23"/>
      <c r="M4689" s="23"/>
      <c r="N4689" s="23"/>
      <c r="O4689" s="23"/>
      <c r="P4689" s="94"/>
    </row>
    <row r="4690" spans="1:16" x14ac:dyDescent="0.2">
      <c r="A4690" s="33"/>
      <c r="B4690" s="34"/>
      <c r="C4690" s="35"/>
      <c r="D4690" s="23"/>
      <c r="E4690" s="23"/>
      <c r="F4690" s="23"/>
      <c r="G4690" s="23"/>
      <c r="H4690" s="23"/>
      <c r="I4690" s="23" t="s">
        <v>21</v>
      </c>
      <c r="J4690" s="23"/>
      <c r="K4690" s="23"/>
      <c r="L4690" s="23"/>
      <c r="M4690" s="23"/>
      <c r="N4690" s="23"/>
      <c r="O4690" s="23"/>
      <c r="P4690" s="94"/>
    </row>
    <row r="4691" spans="1:16" x14ac:dyDescent="0.2">
      <c r="A4691" s="33"/>
      <c r="B4691" s="34"/>
      <c r="C4691" s="35"/>
      <c r="D4691" s="23"/>
      <c r="E4691" s="23"/>
      <c r="F4691" s="23"/>
      <c r="G4691" s="23"/>
      <c r="H4691" s="23"/>
      <c r="I4691" s="23" t="s">
        <v>21</v>
      </c>
      <c r="J4691" s="23"/>
      <c r="K4691" s="23"/>
      <c r="L4691" s="23"/>
      <c r="M4691" s="23"/>
      <c r="N4691" s="23"/>
      <c r="O4691" s="23"/>
      <c r="P4691" s="94"/>
    </row>
    <row r="4692" spans="1:16" x14ac:dyDescent="0.2">
      <c r="A4692" s="33"/>
      <c r="B4692" s="34"/>
      <c r="C4692" s="35"/>
      <c r="D4692" s="23"/>
      <c r="E4692" s="23"/>
      <c r="F4692" s="23"/>
      <c r="G4692" s="23"/>
      <c r="H4692" s="23"/>
      <c r="I4692" s="23" t="s">
        <v>21</v>
      </c>
      <c r="J4692" s="23"/>
      <c r="K4692" s="23"/>
      <c r="L4692" s="23"/>
      <c r="M4692" s="23"/>
      <c r="N4692" s="23"/>
      <c r="O4692" s="23"/>
      <c r="P4692" s="94"/>
    </row>
    <row r="4693" spans="1:16" x14ac:dyDescent="0.2">
      <c r="A4693" s="33"/>
      <c r="B4693" s="34"/>
      <c r="C4693" s="35"/>
      <c r="D4693" s="23"/>
      <c r="E4693" s="23"/>
      <c r="F4693" s="23"/>
      <c r="G4693" s="23"/>
      <c r="H4693" s="23"/>
      <c r="I4693" s="23" t="s">
        <v>21</v>
      </c>
      <c r="J4693" s="23"/>
      <c r="K4693" s="23"/>
      <c r="L4693" s="23"/>
      <c r="M4693" s="23"/>
      <c r="N4693" s="23"/>
      <c r="O4693" s="23"/>
      <c r="P4693" s="94"/>
    </row>
    <row r="4694" spans="1:16" x14ac:dyDescent="0.2">
      <c r="A4694" s="33"/>
      <c r="B4694" s="34"/>
      <c r="C4694" s="35"/>
      <c r="D4694" s="23"/>
      <c r="E4694" s="23"/>
      <c r="F4694" s="23"/>
      <c r="G4694" s="23"/>
      <c r="H4694" s="23"/>
      <c r="I4694" s="23" t="s">
        <v>21</v>
      </c>
      <c r="J4694" s="23"/>
      <c r="K4694" s="23"/>
      <c r="L4694" s="23"/>
      <c r="M4694" s="23"/>
      <c r="N4694" s="23"/>
      <c r="O4694" s="23"/>
      <c r="P4694" s="94"/>
    </row>
    <row r="4695" spans="1:16" x14ac:dyDescent="0.2">
      <c r="A4695" s="33"/>
      <c r="B4695" s="34"/>
      <c r="C4695" s="35"/>
      <c r="D4695" s="23"/>
      <c r="E4695" s="23"/>
      <c r="F4695" s="23"/>
      <c r="G4695" s="23"/>
      <c r="H4695" s="23"/>
      <c r="I4695" s="23" t="s">
        <v>21</v>
      </c>
      <c r="J4695" s="23"/>
      <c r="K4695" s="23"/>
      <c r="L4695" s="23"/>
      <c r="M4695" s="23"/>
      <c r="N4695" s="23"/>
      <c r="O4695" s="23"/>
      <c r="P4695" s="94"/>
    </row>
    <row r="4696" spans="1:16" x14ac:dyDescent="0.2">
      <c r="A4696" s="33"/>
      <c r="B4696" s="34"/>
      <c r="C4696" s="35"/>
      <c r="D4696" s="23"/>
      <c r="E4696" s="23"/>
      <c r="F4696" s="23"/>
      <c r="G4696" s="23"/>
      <c r="H4696" s="23"/>
      <c r="I4696" s="23" t="s">
        <v>21</v>
      </c>
      <c r="J4696" s="23"/>
      <c r="K4696" s="23"/>
      <c r="L4696" s="23"/>
      <c r="M4696" s="23"/>
      <c r="N4696" s="23"/>
      <c r="O4696" s="23"/>
      <c r="P4696" s="94"/>
    </row>
    <row r="4697" spans="1:16" x14ac:dyDescent="0.2">
      <c r="A4697" s="33"/>
      <c r="B4697" s="34"/>
      <c r="C4697" s="35"/>
      <c r="D4697" s="23"/>
      <c r="E4697" s="23"/>
      <c r="F4697" s="23"/>
      <c r="G4697" s="23"/>
      <c r="H4697" s="23"/>
      <c r="I4697" s="23" t="s">
        <v>21</v>
      </c>
      <c r="J4697" s="23"/>
      <c r="K4697" s="23"/>
      <c r="L4697" s="23"/>
      <c r="M4697" s="23"/>
      <c r="N4697" s="23"/>
      <c r="O4697" s="23"/>
      <c r="P4697" s="94"/>
    </row>
    <row r="4698" spans="1:16" x14ac:dyDescent="0.2">
      <c r="A4698" s="33"/>
      <c r="B4698" s="34"/>
      <c r="C4698" s="35"/>
      <c r="D4698" s="23"/>
      <c r="E4698" s="23"/>
      <c r="F4698" s="23"/>
      <c r="G4698" s="23"/>
      <c r="H4698" s="23"/>
      <c r="I4698" s="23" t="s">
        <v>21</v>
      </c>
      <c r="J4698" s="23"/>
      <c r="K4698" s="23"/>
      <c r="L4698" s="23"/>
      <c r="M4698" s="23"/>
      <c r="N4698" s="23"/>
      <c r="O4698" s="23"/>
      <c r="P4698" s="94"/>
    </row>
    <row r="4699" spans="1:16" x14ac:dyDescent="0.2">
      <c r="A4699" s="33"/>
      <c r="B4699" s="34"/>
      <c r="C4699" s="35"/>
      <c r="D4699" s="23"/>
      <c r="E4699" s="23"/>
      <c r="F4699" s="23"/>
      <c r="G4699" s="23"/>
      <c r="H4699" s="23"/>
      <c r="I4699" s="23" t="s">
        <v>21</v>
      </c>
      <c r="J4699" s="23"/>
      <c r="K4699" s="23"/>
      <c r="L4699" s="23"/>
      <c r="M4699" s="23"/>
      <c r="N4699" s="23"/>
      <c r="O4699" s="23"/>
      <c r="P4699" s="94"/>
    </row>
    <row r="4700" spans="1:16" x14ac:dyDescent="0.2">
      <c r="A4700" s="33"/>
      <c r="B4700" s="34"/>
      <c r="C4700" s="35"/>
      <c r="D4700" s="23"/>
      <c r="E4700" s="23"/>
      <c r="F4700" s="23"/>
      <c r="G4700" s="23"/>
      <c r="H4700" s="23"/>
      <c r="I4700" s="23" t="s">
        <v>21</v>
      </c>
      <c r="J4700" s="23"/>
      <c r="K4700" s="23"/>
      <c r="L4700" s="23"/>
      <c r="M4700" s="23"/>
      <c r="N4700" s="23"/>
      <c r="O4700" s="23"/>
      <c r="P4700" s="94"/>
    </row>
    <row r="4701" spans="1:16" x14ac:dyDescent="0.2">
      <c r="A4701" s="33"/>
      <c r="B4701" s="34"/>
      <c r="C4701" s="35"/>
      <c r="D4701" s="23"/>
      <c r="E4701" s="23"/>
      <c r="F4701" s="23"/>
      <c r="G4701" s="23"/>
      <c r="H4701" s="23"/>
      <c r="I4701" s="23" t="s">
        <v>21</v>
      </c>
      <c r="J4701" s="23"/>
      <c r="K4701" s="23"/>
      <c r="L4701" s="23"/>
      <c r="M4701" s="23"/>
      <c r="N4701" s="23"/>
      <c r="O4701" s="23"/>
      <c r="P4701" s="94"/>
    </row>
    <row r="4702" spans="1:16" x14ac:dyDescent="0.2">
      <c r="A4702" s="33"/>
      <c r="B4702" s="34"/>
      <c r="C4702" s="35"/>
      <c r="D4702" s="23"/>
      <c r="E4702" s="23"/>
      <c r="F4702" s="23"/>
      <c r="G4702" s="23"/>
      <c r="H4702" s="23"/>
      <c r="I4702" s="23" t="s">
        <v>21</v>
      </c>
      <c r="J4702" s="23"/>
      <c r="K4702" s="23"/>
      <c r="L4702" s="23"/>
      <c r="M4702" s="23"/>
      <c r="N4702" s="23"/>
      <c r="O4702" s="23"/>
      <c r="P4702" s="94"/>
    </row>
    <row r="4703" spans="1:16" x14ac:dyDescent="0.2">
      <c r="A4703" s="33"/>
      <c r="B4703" s="34"/>
      <c r="C4703" s="35"/>
      <c r="D4703" s="23"/>
      <c r="E4703" s="23"/>
      <c r="F4703" s="23"/>
      <c r="G4703" s="23"/>
      <c r="H4703" s="23"/>
      <c r="I4703" s="23" t="s">
        <v>21</v>
      </c>
      <c r="J4703" s="23"/>
      <c r="K4703" s="23"/>
      <c r="L4703" s="23"/>
      <c r="M4703" s="23"/>
      <c r="N4703" s="23"/>
      <c r="O4703" s="23"/>
      <c r="P4703" s="94"/>
    </row>
    <row r="4704" spans="1:16" x14ac:dyDescent="0.2">
      <c r="A4704" s="33"/>
      <c r="B4704" s="34"/>
      <c r="C4704" s="35"/>
      <c r="D4704" s="23"/>
      <c r="E4704" s="23"/>
      <c r="F4704" s="23"/>
      <c r="G4704" s="23"/>
      <c r="H4704" s="23"/>
      <c r="I4704" s="23" t="s">
        <v>21</v>
      </c>
      <c r="J4704" s="23"/>
      <c r="K4704" s="23"/>
      <c r="L4704" s="23"/>
      <c r="M4704" s="23"/>
      <c r="N4704" s="23"/>
      <c r="O4704" s="23"/>
      <c r="P4704" s="94"/>
    </row>
    <row r="4705" spans="1:16" x14ac:dyDescent="0.2">
      <c r="A4705" s="33"/>
      <c r="B4705" s="34"/>
      <c r="C4705" s="35"/>
      <c r="D4705" s="23"/>
      <c r="E4705" s="23"/>
      <c r="F4705" s="23"/>
      <c r="G4705" s="23"/>
      <c r="H4705" s="23"/>
      <c r="I4705" s="23" t="s">
        <v>21</v>
      </c>
      <c r="J4705" s="23"/>
      <c r="K4705" s="23"/>
      <c r="L4705" s="23"/>
      <c r="M4705" s="23"/>
      <c r="N4705" s="23"/>
      <c r="O4705" s="23"/>
      <c r="P4705" s="94"/>
    </row>
    <row r="4706" spans="1:16" x14ac:dyDescent="0.2">
      <c r="A4706" s="33"/>
      <c r="B4706" s="34"/>
      <c r="C4706" s="35"/>
      <c r="D4706" s="23"/>
      <c r="E4706" s="23"/>
      <c r="F4706" s="23"/>
      <c r="G4706" s="23"/>
      <c r="H4706" s="23"/>
      <c r="I4706" s="23" t="s">
        <v>21</v>
      </c>
      <c r="J4706" s="23"/>
      <c r="K4706" s="23"/>
      <c r="L4706" s="23"/>
      <c r="M4706" s="23"/>
      <c r="N4706" s="23"/>
      <c r="O4706" s="23"/>
      <c r="P4706" s="94"/>
    </row>
    <row r="4707" spans="1:16" x14ac:dyDescent="0.2">
      <c r="A4707" s="33"/>
      <c r="B4707" s="34"/>
      <c r="C4707" s="35"/>
      <c r="D4707" s="23"/>
      <c r="E4707" s="23"/>
      <c r="F4707" s="23"/>
      <c r="G4707" s="23"/>
      <c r="H4707" s="23"/>
      <c r="I4707" s="23" t="s">
        <v>21</v>
      </c>
      <c r="J4707" s="23"/>
      <c r="K4707" s="23"/>
      <c r="L4707" s="23"/>
      <c r="M4707" s="23"/>
      <c r="N4707" s="23"/>
      <c r="O4707" s="23"/>
      <c r="P4707" s="94"/>
    </row>
    <row r="4708" spans="1:16" x14ac:dyDescent="0.2">
      <c r="A4708" s="33"/>
      <c r="B4708" s="34"/>
      <c r="C4708" s="35"/>
      <c r="D4708" s="23"/>
      <c r="E4708" s="23"/>
      <c r="F4708" s="23"/>
      <c r="G4708" s="23"/>
      <c r="H4708" s="23"/>
      <c r="I4708" s="23" t="s">
        <v>21</v>
      </c>
      <c r="J4708" s="23"/>
      <c r="K4708" s="23"/>
      <c r="L4708" s="23"/>
      <c r="M4708" s="23"/>
      <c r="N4708" s="23"/>
      <c r="O4708" s="23"/>
      <c r="P4708" s="94"/>
    </row>
    <row r="4709" spans="1:16" x14ac:dyDescent="0.2">
      <c r="A4709" s="33"/>
      <c r="B4709" s="34"/>
      <c r="C4709" s="35"/>
      <c r="D4709" s="23"/>
      <c r="E4709" s="23"/>
      <c r="F4709" s="23"/>
      <c r="G4709" s="23"/>
      <c r="H4709" s="23"/>
      <c r="I4709" s="23" t="s">
        <v>21</v>
      </c>
      <c r="J4709" s="23"/>
      <c r="K4709" s="23"/>
      <c r="L4709" s="23"/>
      <c r="M4709" s="23"/>
      <c r="N4709" s="23"/>
      <c r="O4709" s="23"/>
      <c r="P4709" s="94"/>
    </row>
    <row r="4710" spans="1:16" x14ac:dyDescent="0.2">
      <c r="A4710" s="33"/>
      <c r="B4710" s="34"/>
      <c r="C4710" s="35"/>
      <c r="D4710" s="23"/>
      <c r="E4710" s="23"/>
      <c r="F4710" s="23"/>
      <c r="G4710" s="23"/>
      <c r="H4710" s="23"/>
      <c r="I4710" s="23" t="s">
        <v>21</v>
      </c>
      <c r="J4710" s="23"/>
      <c r="K4710" s="23"/>
      <c r="L4710" s="23"/>
      <c r="M4710" s="23"/>
      <c r="N4710" s="23"/>
      <c r="O4710" s="23"/>
      <c r="P4710" s="94"/>
    </row>
    <row r="4711" spans="1:16" x14ac:dyDescent="0.2">
      <c r="A4711" s="33"/>
      <c r="B4711" s="34"/>
      <c r="C4711" s="35"/>
      <c r="D4711" s="23"/>
      <c r="E4711" s="23"/>
      <c r="F4711" s="23"/>
      <c r="G4711" s="23"/>
      <c r="H4711" s="23"/>
      <c r="I4711" s="23" t="s">
        <v>21</v>
      </c>
      <c r="J4711" s="23"/>
      <c r="K4711" s="23"/>
      <c r="L4711" s="23"/>
      <c r="M4711" s="23"/>
      <c r="N4711" s="23"/>
      <c r="O4711" s="23"/>
      <c r="P4711" s="94"/>
    </row>
    <row r="4712" spans="1:16" x14ac:dyDescent="0.2">
      <c r="A4712" s="33"/>
      <c r="B4712" s="34"/>
      <c r="C4712" s="35"/>
      <c r="D4712" s="23"/>
      <c r="E4712" s="23"/>
      <c r="F4712" s="23"/>
      <c r="G4712" s="23"/>
      <c r="H4712" s="23"/>
      <c r="I4712" s="23" t="s">
        <v>21</v>
      </c>
      <c r="J4712" s="23"/>
      <c r="K4712" s="23"/>
      <c r="L4712" s="23"/>
      <c r="M4712" s="23"/>
      <c r="N4712" s="23"/>
      <c r="O4712" s="23"/>
      <c r="P4712" s="94"/>
    </row>
    <row r="4713" spans="1:16" x14ac:dyDescent="0.2">
      <c r="A4713" s="33"/>
      <c r="B4713" s="34"/>
      <c r="C4713" s="35"/>
      <c r="D4713" s="23"/>
      <c r="E4713" s="23"/>
      <c r="F4713" s="23"/>
      <c r="G4713" s="23"/>
      <c r="H4713" s="23"/>
      <c r="I4713" s="23" t="s">
        <v>21</v>
      </c>
      <c r="J4713" s="23"/>
      <c r="K4713" s="23"/>
      <c r="L4713" s="23"/>
      <c r="M4713" s="23"/>
      <c r="N4713" s="23"/>
      <c r="O4713" s="23"/>
      <c r="P4713" s="94"/>
    </row>
    <row r="4714" spans="1:16" x14ac:dyDescent="0.2">
      <c r="A4714" s="33"/>
      <c r="B4714" s="34"/>
      <c r="C4714" s="35"/>
      <c r="D4714" s="23"/>
      <c r="E4714" s="23"/>
      <c r="F4714" s="23"/>
      <c r="G4714" s="23"/>
      <c r="H4714" s="23"/>
      <c r="I4714" s="23" t="s">
        <v>21</v>
      </c>
      <c r="J4714" s="23"/>
      <c r="K4714" s="23"/>
      <c r="L4714" s="23"/>
      <c r="M4714" s="23"/>
      <c r="N4714" s="23"/>
      <c r="O4714" s="23"/>
      <c r="P4714" s="94"/>
    </row>
    <row r="4715" spans="1:16" x14ac:dyDescent="0.2">
      <c r="A4715" s="33"/>
      <c r="B4715" s="34"/>
      <c r="C4715" s="35"/>
      <c r="D4715" s="23"/>
      <c r="E4715" s="23"/>
      <c r="F4715" s="23"/>
      <c r="G4715" s="23"/>
      <c r="H4715" s="23"/>
      <c r="I4715" s="23" t="s">
        <v>21</v>
      </c>
      <c r="J4715" s="23"/>
      <c r="K4715" s="23"/>
      <c r="L4715" s="23"/>
      <c r="M4715" s="23"/>
      <c r="N4715" s="23"/>
      <c r="O4715" s="23"/>
      <c r="P4715" s="94"/>
    </row>
    <row r="4716" spans="1:16" x14ac:dyDescent="0.2">
      <c r="A4716" s="33"/>
      <c r="B4716" s="34"/>
      <c r="C4716" s="35"/>
      <c r="D4716" s="23"/>
      <c r="E4716" s="23"/>
      <c r="F4716" s="23"/>
      <c r="G4716" s="23"/>
      <c r="H4716" s="23"/>
      <c r="I4716" s="23" t="s">
        <v>21</v>
      </c>
      <c r="J4716" s="23"/>
      <c r="K4716" s="23"/>
      <c r="L4716" s="23"/>
      <c r="M4716" s="23"/>
      <c r="N4716" s="23"/>
      <c r="O4716" s="23"/>
      <c r="P4716" s="94"/>
    </row>
    <row r="4717" spans="1:16" x14ac:dyDescent="0.2">
      <c r="A4717" s="33"/>
      <c r="B4717" s="34"/>
      <c r="C4717" s="35"/>
      <c r="D4717" s="23"/>
      <c r="E4717" s="23"/>
      <c r="F4717" s="23"/>
      <c r="G4717" s="23"/>
      <c r="H4717" s="23"/>
      <c r="I4717" s="23" t="s">
        <v>21</v>
      </c>
      <c r="J4717" s="23"/>
      <c r="K4717" s="23"/>
      <c r="L4717" s="23"/>
      <c r="M4717" s="23"/>
      <c r="N4717" s="23"/>
      <c r="O4717" s="23"/>
      <c r="P4717" s="94"/>
    </row>
    <row r="4718" spans="1:16" x14ac:dyDescent="0.2">
      <c r="A4718" s="33"/>
      <c r="B4718" s="34"/>
      <c r="C4718" s="35"/>
      <c r="D4718" s="23"/>
      <c r="E4718" s="23"/>
      <c r="F4718" s="23"/>
      <c r="G4718" s="23"/>
      <c r="H4718" s="23"/>
      <c r="I4718" s="23" t="s">
        <v>21</v>
      </c>
      <c r="J4718" s="23"/>
      <c r="K4718" s="23"/>
      <c r="L4718" s="23"/>
      <c r="M4718" s="23"/>
      <c r="N4718" s="23"/>
      <c r="O4718" s="23"/>
      <c r="P4718" s="94"/>
    </row>
    <row r="4719" spans="1:16" x14ac:dyDescent="0.2">
      <c r="A4719" s="33"/>
      <c r="B4719" s="34"/>
      <c r="C4719" s="35"/>
      <c r="D4719" s="23"/>
      <c r="E4719" s="23"/>
      <c r="F4719" s="23"/>
      <c r="G4719" s="23"/>
      <c r="H4719" s="23"/>
      <c r="I4719" s="23" t="s">
        <v>21</v>
      </c>
      <c r="J4719" s="23"/>
      <c r="K4719" s="23"/>
      <c r="L4719" s="23"/>
      <c r="M4719" s="23"/>
      <c r="N4719" s="23"/>
      <c r="O4719" s="23"/>
      <c r="P4719" s="94"/>
    </row>
    <row r="4720" spans="1:16" x14ac:dyDescent="0.2">
      <c r="A4720" s="33"/>
      <c r="B4720" s="34"/>
      <c r="C4720" s="35"/>
      <c r="D4720" s="23"/>
      <c r="E4720" s="23"/>
      <c r="F4720" s="23"/>
      <c r="G4720" s="23"/>
      <c r="H4720" s="23"/>
      <c r="I4720" s="23" t="s">
        <v>21</v>
      </c>
      <c r="J4720" s="23"/>
      <c r="K4720" s="23"/>
      <c r="L4720" s="23"/>
      <c r="M4720" s="23"/>
      <c r="N4720" s="23"/>
      <c r="O4720" s="23"/>
      <c r="P4720" s="94"/>
    </row>
    <row r="4721" spans="1:16" x14ac:dyDescent="0.2">
      <c r="A4721" s="33"/>
      <c r="B4721" s="34"/>
      <c r="C4721" s="35"/>
      <c r="D4721" s="23"/>
      <c r="E4721" s="23"/>
      <c r="F4721" s="23"/>
      <c r="G4721" s="23"/>
      <c r="H4721" s="23"/>
      <c r="I4721" s="23" t="s">
        <v>21</v>
      </c>
      <c r="J4721" s="23"/>
      <c r="K4721" s="23"/>
      <c r="L4721" s="23"/>
      <c r="M4721" s="23"/>
      <c r="N4721" s="23"/>
      <c r="O4721" s="23"/>
      <c r="P4721" s="94"/>
    </row>
    <row r="4722" spans="1:16" x14ac:dyDescent="0.2">
      <c r="A4722" s="33"/>
      <c r="B4722" s="34"/>
      <c r="C4722" s="35"/>
      <c r="D4722" s="23"/>
      <c r="E4722" s="23"/>
      <c r="F4722" s="23"/>
      <c r="G4722" s="23"/>
      <c r="H4722" s="23"/>
      <c r="I4722" s="23" t="s">
        <v>21</v>
      </c>
      <c r="J4722" s="23"/>
      <c r="K4722" s="23"/>
      <c r="L4722" s="23"/>
      <c r="M4722" s="23"/>
      <c r="N4722" s="23"/>
      <c r="O4722" s="23"/>
      <c r="P4722" s="94"/>
    </row>
    <row r="4723" spans="1:16" x14ac:dyDescent="0.2">
      <c r="A4723" s="33"/>
      <c r="B4723" s="34"/>
      <c r="C4723" s="35"/>
      <c r="D4723" s="23"/>
      <c r="E4723" s="23"/>
      <c r="F4723" s="23"/>
      <c r="G4723" s="23"/>
      <c r="H4723" s="23"/>
      <c r="I4723" s="23" t="s">
        <v>21</v>
      </c>
      <c r="J4723" s="23"/>
      <c r="K4723" s="23"/>
      <c r="L4723" s="23"/>
      <c r="M4723" s="23"/>
      <c r="N4723" s="23"/>
      <c r="O4723" s="23"/>
      <c r="P4723" s="94"/>
    </row>
    <row r="4724" spans="1:16" x14ac:dyDescent="0.2">
      <c r="A4724" s="33"/>
      <c r="B4724" s="34"/>
      <c r="C4724" s="35"/>
      <c r="D4724" s="23"/>
      <c r="E4724" s="23"/>
      <c r="F4724" s="23"/>
      <c r="G4724" s="23"/>
      <c r="H4724" s="23"/>
      <c r="I4724" s="23" t="s">
        <v>21</v>
      </c>
      <c r="J4724" s="23"/>
      <c r="K4724" s="23"/>
      <c r="L4724" s="23"/>
      <c r="M4724" s="23"/>
      <c r="N4724" s="23"/>
      <c r="O4724" s="23"/>
      <c r="P4724" s="94"/>
    </row>
    <row r="4725" spans="1:16" x14ac:dyDescent="0.2">
      <c r="A4725" s="33"/>
      <c r="B4725" s="34"/>
      <c r="C4725" s="35"/>
      <c r="D4725" s="23"/>
      <c r="E4725" s="23"/>
      <c r="F4725" s="23"/>
      <c r="G4725" s="23"/>
      <c r="H4725" s="23"/>
      <c r="I4725" s="23" t="s">
        <v>21</v>
      </c>
      <c r="J4725" s="23"/>
      <c r="K4725" s="23"/>
      <c r="L4725" s="23"/>
      <c r="M4725" s="23"/>
      <c r="N4725" s="23"/>
      <c r="O4725" s="23"/>
      <c r="P4725" s="94"/>
    </row>
    <row r="4726" spans="1:16" x14ac:dyDescent="0.2">
      <c r="A4726" s="33"/>
      <c r="B4726" s="34"/>
      <c r="C4726" s="35"/>
      <c r="D4726" s="23"/>
      <c r="E4726" s="23"/>
      <c r="F4726" s="23"/>
      <c r="G4726" s="23"/>
      <c r="H4726" s="23"/>
      <c r="I4726" s="23" t="s">
        <v>21</v>
      </c>
      <c r="J4726" s="23"/>
      <c r="K4726" s="23"/>
      <c r="L4726" s="23"/>
      <c r="M4726" s="23"/>
      <c r="N4726" s="23"/>
      <c r="O4726" s="23"/>
      <c r="P4726" s="94"/>
    </row>
    <row r="4727" spans="1:16" x14ac:dyDescent="0.2">
      <c r="A4727" s="33"/>
      <c r="B4727" s="34"/>
      <c r="C4727" s="35"/>
      <c r="D4727" s="23"/>
      <c r="E4727" s="23"/>
      <c r="F4727" s="23"/>
      <c r="G4727" s="23"/>
      <c r="H4727" s="23"/>
      <c r="I4727" s="23" t="s">
        <v>21</v>
      </c>
      <c r="J4727" s="23"/>
      <c r="K4727" s="23"/>
      <c r="L4727" s="23"/>
      <c r="M4727" s="23"/>
      <c r="N4727" s="23"/>
      <c r="O4727" s="23"/>
      <c r="P4727" s="94"/>
    </row>
    <row r="4728" spans="1:16" x14ac:dyDescent="0.2">
      <c r="A4728" s="33"/>
      <c r="B4728" s="34"/>
      <c r="C4728" s="35"/>
      <c r="D4728" s="23"/>
      <c r="E4728" s="23"/>
      <c r="F4728" s="23"/>
      <c r="G4728" s="23"/>
      <c r="H4728" s="23"/>
      <c r="I4728" s="23" t="s">
        <v>21</v>
      </c>
      <c r="J4728" s="23"/>
      <c r="K4728" s="23"/>
      <c r="L4728" s="23"/>
      <c r="M4728" s="23"/>
      <c r="N4728" s="23"/>
      <c r="O4728" s="23"/>
      <c r="P4728" s="94"/>
    </row>
    <row r="4729" spans="1:16" x14ac:dyDescent="0.2">
      <c r="A4729" s="33"/>
      <c r="B4729" s="34"/>
      <c r="C4729" s="35"/>
      <c r="D4729" s="23"/>
      <c r="E4729" s="23"/>
      <c r="F4729" s="23"/>
      <c r="G4729" s="23"/>
      <c r="H4729" s="23"/>
      <c r="I4729" s="23" t="s">
        <v>21</v>
      </c>
      <c r="J4729" s="23"/>
      <c r="K4729" s="23"/>
      <c r="L4729" s="23"/>
      <c r="M4729" s="23"/>
      <c r="N4729" s="23"/>
      <c r="O4729" s="23"/>
      <c r="P4729" s="94"/>
    </row>
    <row r="4730" spans="1:16" x14ac:dyDescent="0.2">
      <c r="A4730" s="33"/>
      <c r="B4730" s="34"/>
      <c r="C4730" s="35"/>
      <c r="D4730" s="23"/>
      <c r="E4730" s="23"/>
      <c r="F4730" s="23"/>
      <c r="G4730" s="23"/>
      <c r="H4730" s="23"/>
      <c r="I4730" s="23" t="s">
        <v>21</v>
      </c>
      <c r="J4730" s="23"/>
      <c r="K4730" s="23"/>
      <c r="L4730" s="23"/>
      <c r="M4730" s="23"/>
      <c r="N4730" s="23"/>
      <c r="O4730" s="23"/>
      <c r="P4730" s="94"/>
    </row>
    <row r="4731" spans="1:16" x14ac:dyDescent="0.2">
      <c r="A4731" s="33"/>
      <c r="B4731" s="34"/>
      <c r="C4731" s="35"/>
      <c r="D4731" s="23"/>
      <c r="E4731" s="23"/>
      <c r="F4731" s="23"/>
      <c r="G4731" s="23"/>
      <c r="H4731" s="23"/>
      <c r="I4731" s="23" t="s">
        <v>21</v>
      </c>
      <c r="J4731" s="23"/>
      <c r="K4731" s="23"/>
      <c r="L4731" s="23"/>
      <c r="M4731" s="23"/>
      <c r="N4731" s="23"/>
      <c r="O4731" s="23"/>
      <c r="P4731" s="94"/>
    </row>
    <row r="4732" spans="1:16" x14ac:dyDescent="0.2">
      <c r="A4732" s="33"/>
      <c r="B4732" s="34"/>
      <c r="C4732" s="35"/>
      <c r="D4732" s="23"/>
      <c r="E4732" s="23"/>
      <c r="F4732" s="23"/>
      <c r="G4732" s="23"/>
      <c r="H4732" s="23"/>
      <c r="I4732" s="23" t="s">
        <v>21</v>
      </c>
      <c r="J4732" s="23"/>
      <c r="K4732" s="23"/>
      <c r="L4732" s="23"/>
      <c r="M4732" s="23"/>
      <c r="N4732" s="23"/>
      <c r="O4732" s="23"/>
      <c r="P4732" s="94"/>
    </row>
    <row r="4733" spans="1:16" x14ac:dyDescent="0.2">
      <c r="A4733" s="33"/>
      <c r="B4733" s="34"/>
      <c r="C4733" s="35"/>
      <c r="D4733" s="23"/>
      <c r="E4733" s="23"/>
      <c r="F4733" s="23"/>
      <c r="G4733" s="23"/>
      <c r="H4733" s="23"/>
      <c r="I4733" s="23" t="s">
        <v>21</v>
      </c>
      <c r="J4733" s="23"/>
      <c r="K4733" s="23"/>
      <c r="L4733" s="23"/>
      <c r="M4733" s="23"/>
      <c r="N4733" s="23"/>
      <c r="O4733" s="23"/>
      <c r="P4733" s="94"/>
    </row>
    <row r="4734" spans="1:16" x14ac:dyDescent="0.2">
      <c r="A4734" s="33"/>
      <c r="B4734" s="34"/>
      <c r="C4734" s="35"/>
      <c r="D4734" s="23"/>
      <c r="E4734" s="23"/>
      <c r="F4734" s="23"/>
      <c r="G4734" s="23"/>
      <c r="H4734" s="23"/>
      <c r="I4734" s="23" t="s">
        <v>21</v>
      </c>
      <c r="J4734" s="23"/>
      <c r="K4734" s="23"/>
      <c r="L4734" s="23"/>
      <c r="M4734" s="23"/>
      <c r="N4734" s="23"/>
      <c r="O4734" s="23"/>
      <c r="P4734" s="94"/>
    </row>
    <row r="4735" spans="1:16" x14ac:dyDescent="0.2">
      <c r="A4735" s="33"/>
      <c r="B4735" s="34"/>
      <c r="C4735" s="35"/>
      <c r="D4735" s="23"/>
      <c r="E4735" s="23"/>
      <c r="F4735" s="23"/>
      <c r="G4735" s="23"/>
      <c r="H4735" s="23"/>
      <c r="I4735" s="23" t="s">
        <v>21</v>
      </c>
      <c r="J4735" s="23"/>
      <c r="K4735" s="23"/>
      <c r="L4735" s="23"/>
      <c r="M4735" s="23"/>
      <c r="N4735" s="23"/>
      <c r="O4735" s="23"/>
      <c r="P4735" s="94"/>
    </row>
    <row r="4736" spans="1:16" x14ac:dyDescent="0.2">
      <c r="A4736" s="33"/>
      <c r="B4736" s="34"/>
      <c r="C4736" s="35"/>
      <c r="D4736" s="23"/>
      <c r="E4736" s="23"/>
      <c r="F4736" s="23"/>
      <c r="G4736" s="23"/>
      <c r="H4736" s="23"/>
      <c r="I4736" s="23" t="s">
        <v>21</v>
      </c>
      <c r="J4736" s="23"/>
      <c r="K4736" s="23"/>
      <c r="L4736" s="23"/>
      <c r="M4736" s="23"/>
      <c r="N4736" s="23"/>
      <c r="O4736" s="23"/>
      <c r="P4736" s="94"/>
    </row>
    <row r="4737" spans="1:16" x14ac:dyDescent="0.2">
      <c r="A4737" s="33"/>
      <c r="B4737" s="34"/>
      <c r="C4737" s="35"/>
      <c r="D4737" s="23"/>
      <c r="E4737" s="23"/>
      <c r="F4737" s="23"/>
      <c r="G4737" s="23"/>
      <c r="H4737" s="23"/>
      <c r="I4737" s="23" t="s">
        <v>21</v>
      </c>
      <c r="J4737" s="23"/>
      <c r="K4737" s="23"/>
      <c r="L4737" s="23"/>
      <c r="M4737" s="23"/>
      <c r="N4737" s="23"/>
      <c r="O4737" s="23"/>
      <c r="P4737" s="94"/>
    </row>
    <row r="4738" spans="1:16" x14ac:dyDescent="0.2">
      <c r="A4738" s="33"/>
      <c r="B4738" s="34"/>
      <c r="C4738" s="35"/>
      <c r="D4738" s="23"/>
      <c r="E4738" s="23"/>
      <c r="F4738" s="23"/>
      <c r="G4738" s="23"/>
      <c r="H4738" s="23"/>
      <c r="I4738" s="23" t="s">
        <v>21</v>
      </c>
      <c r="J4738" s="23"/>
      <c r="K4738" s="23"/>
      <c r="L4738" s="23"/>
      <c r="M4738" s="23"/>
      <c r="N4738" s="23"/>
      <c r="O4738" s="23"/>
      <c r="P4738" s="94"/>
    </row>
    <row r="4739" spans="1:16" x14ac:dyDescent="0.2">
      <c r="A4739" s="33"/>
      <c r="B4739" s="34"/>
      <c r="C4739" s="35"/>
      <c r="D4739" s="23"/>
      <c r="E4739" s="23"/>
      <c r="F4739" s="23"/>
      <c r="G4739" s="23"/>
      <c r="H4739" s="23"/>
      <c r="I4739" s="23" t="s">
        <v>21</v>
      </c>
      <c r="J4739" s="23"/>
      <c r="K4739" s="23"/>
      <c r="L4739" s="23"/>
      <c r="M4739" s="23"/>
      <c r="N4739" s="23"/>
      <c r="O4739" s="23"/>
      <c r="P4739" s="94"/>
    </row>
    <row r="4740" spans="1:16" x14ac:dyDescent="0.2">
      <c r="A4740" s="33"/>
      <c r="B4740" s="34"/>
      <c r="C4740" s="35"/>
      <c r="D4740" s="23"/>
      <c r="E4740" s="23"/>
      <c r="F4740" s="23"/>
      <c r="G4740" s="23"/>
      <c r="H4740" s="23"/>
      <c r="I4740" s="23" t="s">
        <v>21</v>
      </c>
      <c r="J4740" s="23"/>
      <c r="K4740" s="23"/>
      <c r="L4740" s="23"/>
      <c r="M4740" s="23"/>
      <c r="N4740" s="23"/>
      <c r="O4740" s="23"/>
      <c r="P4740" s="94"/>
    </row>
    <row r="4741" spans="1:16" x14ac:dyDescent="0.2">
      <c r="A4741" s="33"/>
      <c r="B4741" s="34"/>
      <c r="C4741" s="35"/>
      <c r="D4741" s="23"/>
      <c r="E4741" s="23"/>
      <c r="F4741" s="23"/>
      <c r="G4741" s="23"/>
      <c r="H4741" s="23"/>
      <c r="I4741" s="23" t="s">
        <v>21</v>
      </c>
      <c r="J4741" s="23"/>
      <c r="K4741" s="23"/>
      <c r="L4741" s="23"/>
      <c r="M4741" s="23"/>
      <c r="N4741" s="23"/>
      <c r="O4741" s="23"/>
      <c r="P4741" s="94"/>
    </row>
    <row r="4742" spans="1:16" x14ac:dyDescent="0.2">
      <c r="A4742" s="33"/>
      <c r="B4742" s="34"/>
      <c r="C4742" s="35"/>
      <c r="D4742" s="23"/>
      <c r="E4742" s="23"/>
      <c r="F4742" s="23"/>
      <c r="G4742" s="23"/>
      <c r="H4742" s="23"/>
      <c r="I4742" s="23" t="s">
        <v>21</v>
      </c>
      <c r="J4742" s="23"/>
      <c r="K4742" s="23"/>
      <c r="L4742" s="23"/>
      <c r="M4742" s="23"/>
      <c r="N4742" s="23"/>
      <c r="O4742" s="23"/>
      <c r="P4742" s="94"/>
    </row>
    <row r="4743" spans="1:16" x14ac:dyDescent="0.2">
      <c r="A4743" s="33"/>
      <c r="B4743" s="34"/>
      <c r="C4743" s="35"/>
      <c r="D4743" s="23"/>
      <c r="E4743" s="23"/>
      <c r="F4743" s="23"/>
      <c r="G4743" s="23"/>
      <c r="H4743" s="23"/>
      <c r="I4743" s="23" t="s">
        <v>21</v>
      </c>
      <c r="J4743" s="23"/>
      <c r="K4743" s="23"/>
      <c r="L4743" s="23"/>
      <c r="M4743" s="23"/>
      <c r="N4743" s="23"/>
      <c r="O4743" s="23"/>
      <c r="P4743" s="94"/>
    </row>
    <row r="4744" spans="1:16" x14ac:dyDescent="0.2">
      <c r="A4744" s="33"/>
      <c r="B4744" s="34"/>
      <c r="C4744" s="35"/>
      <c r="D4744" s="23"/>
      <c r="E4744" s="23"/>
      <c r="F4744" s="23"/>
      <c r="G4744" s="23"/>
      <c r="H4744" s="23"/>
      <c r="I4744" s="23" t="s">
        <v>21</v>
      </c>
      <c r="J4744" s="23"/>
      <c r="K4744" s="23"/>
      <c r="L4744" s="23"/>
      <c r="M4744" s="23"/>
      <c r="N4744" s="23"/>
      <c r="O4744" s="23"/>
      <c r="P4744" s="94"/>
    </row>
    <row r="4745" spans="1:16" x14ac:dyDescent="0.2">
      <c r="A4745" s="33"/>
      <c r="B4745" s="34"/>
      <c r="C4745" s="35"/>
      <c r="D4745" s="23"/>
      <c r="E4745" s="23"/>
      <c r="F4745" s="23"/>
      <c r="G4745" s="23"/>
      <c r="H4745" s="23"/>
      <c r="I4745" s="23" t="s">
        <v>21</v>
      </c>
      <c r="J4745" s="23"/>
      <c r="K4745" s="23"/>
      <c r="L4745" s="23"/>
      <c r="M4745" s="23"/>
      <c r="N4745" s="23"/>
      <c r="O4745" s="23"/>
      <c r="P4745" s="94"/>
    </row>
    <row r="4746" spans="1:16" x14ac:dyDescent="0.2">
      <c r="A4746" s="33"/>
      <c r="B4746" s="34"/>
      <c r="C4746" s="35"/>
      <c r="D4746" s="23"/>
      <c r="E4746" s="23"/>
      <c r="F4746" s="23"/>
      <c r="G4746" s="23"/>
      <c r="H4746" s="23"/>
      <c r="I4746" s="23" t="s">
        <v>21</v>
      </c>
      <c r="J4746" s="23"/>
      <c r="K4746" s="23"/>
      <c r="L4746" s="23"/>
      <c r="M4746" s="23"/>
      <c r="N4746" s="23"/>
      <c r="O4746" s="23"/>
      <c r="P4746" s="94"/>
    </row>
    <row r="4747" spans="1:16" x14ac:dyDescent="0.2">
      <c r="A4747" s="33"/>
      <c r="B4747" s="34"/>
      <c r="C4747" s="35"/>
      <c r="D4747" s="23"/>
      <c r="E4747" s="23"/>
      <c r="F4747" s="23"/>
      <c r="G4747" s="23"/>
      <c r="H4747" s="23"/>
      <c r="I4747" s="23" t="s">
        <v>21</v>
      </c>
      <c r="J4747" s="23"/>
      <c r="K4747" s="23"/>
      <c r="L4747" s="23"/>
      <c r="M4747" s="23"/>
      <c r="N4747" s="23"/>
      <c r="O4747" s="23"/>
      <c r="P4747" s="94"/>
    </row>
    <row r="4748" spans="1:16" x14ac:dyDescent="0.2">
      <c r="A4748" s="33"/>
      <c r="B4748" s="34"/>
      <c r="C4748" s="35"/>
      <c r="D4748" s="23"/>
      <c r="E4748" s="23"/>
      <c r="F4748" s="23"/>
      <c r="G4748" s="23"/>
      <c r="H4748" s="23"/>
      <c r="I4748" s="23" t="s">
        <v>21</v>
      </c>
      <c r="J4748" s="23"/>
      <c r="K4748" s="23"/>
      <c r="L4748" s="23"/>
      <c r="M4748" s="23"/>
      <c r="N4748" s="23"/>
      <c r="O4748" s="23"/>
      <c r="P4748" s="94"/>
    </row>
    <row r="4749" spans="1:16" x14ac:dyDescent="0.2">
      <c r="A4749" s="33"/>
      <c r="B4749" s="34"/>
      <c r="C4749" s="35"/>
      <c r="D4749" s="23"/>
      <c r="E4749" s="23"/>
      <c r="F4749" s="23"/>
      <c r="G4749" s="23"/>
      <c r="H4749" s="23"/>
      <c r="I4749" s="23" t="s">
        <v>21</v>
      </c>
      <c r="J4749" s="23"/>
      <c r="K4749" s="23"/>
      <c r="L4749" s="23"/>
      <c r="M4749" s="23"/>
      <c r="N4749" s="23"/>
      <c r="O4749" s="23"/>
      <c r="P4749" s="94"/>
    </row>
    <row r="4750" spans="1:16" x14ac:dyDescent="0.2">
      <c r="A4750" s="33"/>
      <c r="B4750" s="34"/>
      <c r="C4750" s="35"/>
      <c r="D4750" s="23"/>
      <c r="E4750" s="23"/>
      <c r="F4750" s="23"/>
      <c r="G4750" s="23"/>
      <c r="H4750" s="23"/>
      <c r="I4750" s="23" t="s">
        <v>21</v>
      </c>
      <c r="J4750" s="23"/>
      <c r="K4750" s="23"/>
      <c r="L4750" s="23"/>
      <c r="M4750" s="23"/>
      <c r="N4750" s="23"/>
      <c r="O4750" s="23"/>
      <c r="P4750" s="94"/>
    </row>
    <row r="4751" spans="1:16" x14ac:dyDescent="0.2">
      <c r="A4751" s="33"/>
      <c r="B4751" s="34"/>
      <c r="C4751" s="35"/>
      <c r="D4751" s="23"/>
      <c r="E4751" s="23"/>
      <c r="F4751" s="23"/>
      <c r="G4751" s="23"/>
      <c r="H4751" s="23"/>
      <c r="I4751" s="23" t="s">
        <v>21</v>
      </c>
      <c r="J4751" s="23"/>
      <c r="K4751" s="23"/>
      <c r="L4751" s="23"/>
      <c r="M4751" s="23"/>
      <c r="N4751" s="23"/>
      <c r="O4751" s="23"/>
      <c r="P4751" s="94"/>
    </row>
    <row r="4752" spans="1:16" x14ac:dyDescent="0.2">
      <c r="A4752" s="33"/>
      <c r="B4752" s="34"/>
      <c r="C4752" s="35"/>
      <c r="D4752" s="23"/>
      <c r="E4752" s="23"/>
      <c r="F4752" s="23"/>
      <c r="G4752" s="23"/>
      <c r="H4752" s="23"/>
      <c r="I4752" s="23" t="s">
        <v>21</v>
      </c>
      <c r="J4752" s="23"/>
      <c r="K4752" s="23"/>
      <c r="L4752" s="23"/>
      <c r="M4752" s="23"/>
      <c r="N4752" s="23"/>
      <c r="O4752" s="23"/>
      <c r="P4752" s="94"/>
    </row>
    <row r="4753" spans="1:16" x14ac:dyDescent="0.2">
      <c r="A4753" s="33"/>
      <c r="B4753" s="34"/>
      <c r="C4753" s="35"/>
      <c r="D4753" s="23"/>
      <c r="E4753" s="23"/>
      <c r="F4753" s="23"/>
      <c r="G4753" s="23"/>
      <c r="H4753" s="23"/>
      <c r="I4753" s="23" t="s">
        <v>21</v>
      </c>
      <c r="J4753" s="23"/>
      <c r="K4753" s="23"/>
      <c r="L4753" s="23"/>
      <c r="M4753" s="23"/>
      <c r="N4753" s="23"/>
      <c r="O4753" s="23"/>
      <c r="P4753" s="94"/>
    </row>
    <row r="4754" spans="1:16" x14ac:dyDescent="0.2">
      <c r="A4754" s="33"/>
      <c r="B4754" s="34"/>
      <c r="C4754" s="35"/>
      <c r="D4754" s="23"/>
      <c r="E4754" s="23"/>
      <c r="F4754" s="23"/>
      <c r="G4754" s="23"/>
      <c r="H4754" s="23"/>
      <c r="I4754" s="23" t="s">
        <v>21</v>
      </c>
      <c r="J4754" s="23"/>
      <c r="K4754" s="23"/>
      <c r="L4754" s="23"/>
      <c r="M4754" s="23"/>
      <c r="N4754" s="23"/>
      <c r="O4754" s="23"/>
      <c r="P4754" s="94"/>
    </row>
    <row r="4755" spans="1:16" x14ac:dyDescent="0.2">
      <c r="A4755" s="33"/>
      <c r="B4755" s="34"/>
      <c r="C4755" s="35"/>
      <c r="D4755" s="23"/>
      <c r="E4755" s="23"/>
      <c r="F4755" s="23"/>
      <c r="G4755" s="23"/>
      <c r="H4755" s="23"/>
      <c r="I4755" s="23" t="s">
        <v>21</v>
      </c>
      <c r="J4755" s="23"/>
      <c r="K4755" s="23"/>
      <c r="L4755" s="23"/>
      <c r="M4755" s="23"/>
      <c r="N4755" s="23"/>
      <c r="O4755" s="23"/>
      <c r="P4755" s="94"/>
    </row>
    <row r="4756" spans="1:16" x14ac:dyDescent="0.2">
      <c r="A4756" s="33"/>
      <c r="B4756" s="34"/>
      <c r="C4756" s="35"/>
      <c r="D4756" s="23"/>
      <c r="E4756" s="23"/>
      <c r="F4756" s="23"/>
      <c r="G4756" s="23"/>
      <c r="H4756" s="23"/>
      <c r="I4756" s="23" t="s">
        <v>21</v>
      </c>
      <c r="J4756" s="23"/>
      <c r="K4756" s="23"/>
      <c r="L4756" s="23"/>
      <c r="M4756" s="23"/>
      <c r="N4756" s="23"/>
      <c r="O4756" s="23"/>
      <c r="P4756" s="94"/>
    </row>
    <row r="4757" spans="1:16" x14ac:dyDescent="0.2">
      <c r="A4757" s="33"/>
      <c r="B4757" s="34"/>
      <c r="C4757" s="35"/>
      <c r="D4757" s="23"/>
      <c r="E4757" s="23"/>
      <c r="F4757" s="23"/>
      <c r="G4757" s="23"/>
      <c r="H4757" s="23"/>
      <c r="I4757" s="23" t="s">
        <v>21</v>
      </c>
      <c r="J4757" s="23"/>
      <c r="K4757" s="23"/>
      <c r="L4757" s="23"/>
      <c r="M4757" s="23"/>
      <c r="N4757" s="23"/>
      <c r="O4757" s="23"/>
      <c r="P4757" s="94"/>
    </row>
    <row r="4758" spans="1:16" x14ac:dyDescent="0.2">
      <c r="A4758" s="33"/>
      <c r="B4758" s="34"/>
      <c r="C4758" s="35"/>
      <c r="D4758" s="23"/>
      <c r="E4758" s="23"/>
      <c r="F4758" s="23"/>
      <c r="G4758" s="23"/>
      <c r="H4758" s="23"/>
      <c r="I4758" s="23" t="s">
        <v>21</v>
      </c>
      <c r="J4758" s="23"/>
      <c r="K4758" s="23"/>
      <c r="L4758" s="23"/>
      <c r="M4758" s="23"/>
      <c r="N4758" s="23"/>
      <c r="O4758" s="23"/>
      <c r="P4758" s="94"/>
    </row>
    <row r="4759" spans="1:16" x14ac:dyDescent="0.2">
      <c r="A4759" s="33"/>
      <c r="B4759" s="34"/>
      <c r="C4759" s="35"/>
      <c r="D4759" s="23"/>
      <c r="E4759" s="23"/>
      <c r="F4759" s="23"/>
      <c r="G4759" s="23"/>
      <c r="H4759" s="23"/>
      <c r="I4759" s="23" t="s">
        <v>21</v>
      </c>
      <c r="J4759" s="23"/>
      <c r="K4759" s="23"/>
      <c r="L4759" s="23"/>
      <c r="M4759" s="23"/>
      <c r="N4759" s="23"/>
      <c r="O4759" s="23"/>
      <c r="P4759" s="94"/>
    </row>
    <row r="4760" spans="1:16" x14ac:dyDescent="0.2">
      <c r="A4760" s="33"/>
      <c r="B4760" s="34"/>
      <c r="C4760" s="35"/>
      <c r="D4760" s="23"/>
      <c r="E4760" s="23"/>
      <c r="F4760" s="23"/>
      <c r="G4760" s="23"/>
      <c r="H4760" s="23"/>
      <c r="I4760" s="23" t="s">
        <v>21</v>
      </c>
      <c r="J4760" s="23"/>
      <c r="K4760" s="23"/>
      <c r="L4760" s="23"/>
      <c r="M4760" s="23"/>
      <c r="N4760" s="23"/>
      <c r="O4760" s="23"/>
      <c r="P4760" s="94"/>
    </row>
    <row r="4761" spans="1:16" x14ac:dyDescent="0.2">
      <c r="A4761" s="33"/>
      <c r="B4761" s="34"/>
      <c r="C4761" s="35"/>
      <c r="D4761" s="23"/>
      <c r="E4761" s="23"/>
      <c r="F4761" s="23"/>
      <c r="G4761" s="23"/>
      <c r="H4761" s="23"/>
      <c r="I4761" s="23" t="s">
        <v>21</v>
      </c>
      <c r="J4761" s="23"/>
      <c r="K4761" s="23"/>
      <c r="L4761" s="23"/>
      <c r="M4761" s="23"/>
      <c r="N4761" s="23"/>
      <c r="O4761" s="23"/>
      <c r="P4761" s="94"/>
    </row>
    <row r="4762" spans="1:16" x14ac:dyDescent="0.2">
      <c r="A4762" s="33"/>
      <c r="B4762" s="34"/>
      <c r="C4762" s="35"/>
      <c r="D4762" s="23"/>
      <c r="E4762" s="23"/>
      <c r="F4762" s="23"/>
      <c r="G4762" s="23"/>
      <c r="H4762" s="23"/>
      <c r="I4762" s="23" t="s">
        <v>21</v>
      </c>
      <c r="J4762" s="23"/>
      <c r="K4762" s="23"/>
      <c r="L4762" s="23"/>
      <c r="M4762" s="23"/>
      <c r="N4762" s="23"/>
      <c r="O4762" s="23"/>
      <c r="P4762" s="94"/>
    </row>
    <row r="4763" spans="1:16" x14ac:dyDescent="0.2">
      <c r="A4763" s="33"/>
      <c r="B4763" s="34"/>
      <c r="C4763" s="35"/>
      <c r="D4763" s="23"/>
      <c r="E4763" s="23"/>
      <c r="F4763" s="23"/>
      <c r="G4763" s="23"/>
      <c r="H4763" s="23"/>
      <c r="I4763" s="23" t="s">
        <v>21</v>
      </c>
      <c r="J4763" s="23"/>
      <c r="K4763" s="23"/>
      <c r="L4763" s="23"/>
      <c r="M4763" s="23"/>
      <c r="N4763" s="23"/>
      <c r="O4763" s="23"/>
      <c r="P4763" s="94"/>
    </row>
    <row r="4764" spans="1:16" x14ac:dyDescent="0.2">
      <c r="A4764" s="33"/>
      <c r="B4764" s="34"/>
      <c r="C4764" s="35"/>
      <c r="D4764" s="23"/>
      <c r="E4764" s="23"/>
      <c r="F4764" s="23"/>
      <c r="G4764" s="23"/>
      <c r="H4764" s="23"/>
      <c r="I4764" s="23" t="s">
        <v>21</v>
      </c>
      <c r="J4764" s="23"/>
      <c r="K4764" s="23"/>
      <c r="L4764" s="23"/>
      <c r="M4764" s="23"/>
      <c r="N4764" s="23"/>
      <c r="O4764" s="23"/>
      <c r="P4764" s="94"/>
    </row>
    <row r="4765" spans="1:16" x14ac:dyDescent="0.2">
      <c r="A4765" s="33"/>
      <c r="B4765" s="34"/>
      <c r="C4765" s="35"/>
      <c r="D4765" s="23"/>
      <c r="E4765" s="23"/>
      <c r="F4765" s="23"/>
      <c r="G4765" s="23"/>
      <c r="H4765" s="23"/>
      <c r="I4765" s="23" t="s">
        <v>21</v>
      </c>
      <c r="J4765" s="23"/>
      <c r="K4765" s="23"/>
      <c r="L4765" s="23"/>
      <c r="M4765" s="23"/>
      <c r="N4765" s="23"/>
      <c r="O4765" s="23"/>
      <c r="P4765" s="94"/>
    </row>
    <row r="4766" spans="1:16" x14ac:dyDescent="0.2">
      <c r="A4766" s="33"/>
      <c r="B4766" s="34"/>
      <c r="C4766" s="35"/>
      <c r="D4766" s="23"/>
      <c r="E4766" s="23"/>
      <c r="F4766" s="23"/>
      <c r="G4766" s="23"/>
      <c r="H4766" s="23"/>
      <c r="I4766" s="23" t="s">
        <v>21</v>
      </c>
      <c r="J4766" s="23"/>
      <c r="K4766" s="23"/>
      <c r="L4766" s="23"/>
      <c r="M4766" s="23"/>
      <c r="N4766" s="23"/>
      <c r="O4766" s="23"/>
      <c r="P4766" s="94"/>
    </row>
    <row r="4767" spans="1:16" x14ac:dyDescent="0.2">
      <c r="A4767" s="33"/>
      <c r="B4767" s="34"/>
      <c r="C4767" s="35"/>
      <c r="D4767" s="23"/>
      <c r="E4767" s="23"/>
      <c r="F4767" s="23"/>
      <c r="G4767" s="23"/>
      <c r="H4767" s="23"/>
      <c r="I4767" s="23" t="s">
        <v>21</v>
      </c>
      <c r="J4767" s="23"/>
      <c r="K4767" s="23"/>
      <c r="L4767" s="23"/>
      <c r="M4767" s="23"/>
      <c r="N4767" s="23"/>
      <c r="O4767" s="23"/>
      <c r="P4767" s="94"/>
    </row>
    <row r="4768" spans="1:16" x14ac:dyDescent="0.2">
      <c r="A4768" s="33"/>
      <c r="B4768" s="34"/>
      <c r="C4768" s="35"/>
      <c r="D4768" s="23"/>
      <c r="E4768" s="23"/>
      <c r="F4768" s="23"/>
      <c r="G4768" s="23"/>
      <c r="H4768" s="23"/>
      <c r="I4768" s="23" t="s">
        <v>21</v>
      </c>
      <c r="J4768" s="23"/>
      <c r="K4768" s="23"/>
      <c r="L4768" s="23"/>
      <c r="M4768" s="23"/>
      <c r="N4768" s="23"/>
      <c r="O4768" s="23"/>
      <c r="P4768" s="94"/>
    </row>
    <row r="4769" spans="1:16" x14ac:dyDescent="0.2">
      <c r="A4769" s="33"/>
      <c r="B4769" s="34"/>
      <c r="C4769" s="35"/>
      <c r="D4769" s="23"/>
      <c r="E4769" s="23"/>
      <c r="F4769" s="23"/>
      <c r="G4769" s="23"/>
      <c r="H4769" s="23"/>
      <c r="I4769" s="23" t="s">
        <v>21</v>
      </c>
      <c r="J4769" s="23"/>
      <c r="K4769" s="23"/>
      <c r="L4769" s="23"/>
      <c r="M4769" s="23"/>
      <c r="N4769" s="23"/>
      <c r="O4769" s="23"/>
      <c r="P4769" s="94"/>
    </row>
    <row r="4770" spans="1:16" x14ac:dyDescent="0.2">
      <c r="A4770" s="33"/>
      <c r="B4770" s="34"/>
      <c r="C4770" s="35"/>
      <c r="D4770" s="23"/>
      <c r="E4770" s="23"/>
      <c r="F4770" s="23"/>
      <c r="G4770" s="23"/>
      <c r="H4770" s="23"/>
      <c r="I4770" s="23" t="s">
        <v>21</v>
      </c>
      <c r="J4770" s="23"/>
      <c r="K4770" s="23"/>
      <c r="L4770" s="23"/>
      <c r="M4770" s="23"/>
      <c r="N4770" s="23"/>
      <c r="O4770" s="23"/>
      <c r="P4770" s="94"/>
    </row>
    <row r="4771" spans="1:16" x14ac:dyDescent="0.2">
      <c r="A4771" s="33"/>
      <c r="B4771" s="34"/>
      <c r="C4771" s="35"/>
      <c r="D4771" s="23"/>
      <c r="E4771" s="23"/>
      <c r="F4771" s="23"/>
      <c r="G4771" s="23"/>
      <c r="H4771" s="23"/>
      <c r="I4771" s="23" t="s">
        <v>21</v>
      </c>
      <c r="J4771" s="23"/>
      <c r="K4771" s="23"/>
      <c r="L4771" s="23"/>
      <c r="M4771" s="23"/>
      <c r="N4771" s="23"/>
      <c r="O4771" s="23"/>
      <c r="P4771" s="94"/>
    </row>
    <row r="4772" spans="1:16" x14ac:dyDescent="0.2">
      <c r="A4772" s="33"/>
      <c r="B4772" s="34"/>
      <c r="C4772" s="35"/>
      <c r="D4772" s="23"/>
      <c r="E4772" s="23"/>
      <c r="F4772" s="23"/>
      <c r="G4772" s="23"/>
      <c r="H4772" s="23"/>
      <c r="I4772" s="23" t="s">
        <v>21</v>
      </c>
      <c r="J4772" s="23"/>
      <c r="K4772" s="23"/>
      <c r="L4772" s="23"/>
      <c r="M4772" s="23"/>
      <c r="N4772" s="23"/>
      <c r="O4772" s="23"/>
      <c r="P4772" s="94"/>
    </row>
    <row r="4773" spans="1:16" x14ac:dyDescent="0.2">
      <c r="A4773" s="33"/>
      <c r="B4773" s="34"/>
      <c r="C4773" s="35"/>
      <c r="D4773" s="23"/>
      <c r="E4773" s="23"/>
      <c r="F4773" s="23"/>
      <c r="G4773" s="23"/>
      <c r="H4773" s="23"/>
      <c r="I4773" s="23" t="s">
        <v>21</v>
      </c>
      <c r="J4773" s="23"/>
      <c r="K4773" s="23"/>
      <c r="L4773" s="23"/>
      <c r="M4773" s="23"/>
      <c r="N4773" s="23"/>
      <c r="O4773" s="23"/>
      <c r="P4773" s="94"/>
    </row>
    <row r="4774" spans="1:16" x14ac:dyDescent="0.2">
      <c r="A4774" s="33"/>
      <c r="B4774" s="34"/>
      <c r="C4774" s="35"/>
      <c r="D4774" s="23"/>
      <c r="E4774" s="23"/>
      <c r="F4774" s="23"/>
      <c r="G4774" s="23"/>
      <c r="H4774" s="23"/>
      <c r="I4774" s="23" t="s">
        <v>21</v>
      </c>
      <c r="J4774" s="23"/>
      <c r="K4774" s="23"/>
      <c r="L4774" s="23"/>
      <c r="M4774" s="23"/>
      <c r="N4774" s="23"/>
      <c r="O4774" s="23"/>
      <c r="P4774" s="94"/>
    </row>
    <row r="4775" spans="1:16" x14ac:dyDescent="0.2">
      <c r="A4775" s="33"/>
      <c r="B4775" s="34"/>
      <c r="C4775" s="35"/>
      <c r="D4775" s="23"/>
      <c r="E4775" s="23"/>
      <c r="F4775" s="23"/>
      <c r="G4775" s="23"/>
      <c r="H4775" s="23"/>
      <c r="I4775" s="23" t="s">
        <v>21</v>
      </c>
      <c r="J4775" s="23"/>
      <c r="K4775" s="23"/>
      <c r="L4775" s="23"/>
      <c r="M4775" s="23"/>
      <c r="N4775" s="23"/>
      <c r="O4775" s="23"/>
      <c r="P4775" s="94"/>
    </row>
    <row r="4776" spans="1:16" x14ac:dyDescent="0.2">
      <c r="A4776" s="33"/>
      <c r="B4776" s="34"/>
      <c r="C4776" s="35"/>
      <c r="D4776" s="23"/>
      <c r="E4776" s="23"/>
      <c r="F4776" s="23"/>
      <c r="G4776" s="23"/>
      <c r="H4776" s="23"/>
      <c r="I4776" s="23" t="s">
        <v>21</v>
      </c>
      <c r="J4776" s="23"/>
      <c r="K4776" s="23"/>
      <c r="L4776" s="23"/>
      <c r="M4776" s="23"/>
      <c r="N4776" s="23"/>
      <c r="O4776" s="23"/>
      <c r="P4776" s="94"/>
    </row>
    <row r="4777" spans="1:16" x14ac:dyDescent="0.2">
      <c r="A4777" s="33"/>
      <c r="B4777" s="34"/>
      <c r="C4777" s="35"/>
      <c r="D4777" s="23"/>
      <c r="E4777" s="23"/>
      <c r="F4777" s="23"/>
      <c r="G4777" s="23"/>
      <c r="H4777" s="23"/>
      <c r="I4777" s="23" t="s">
        <v>21</v>
      </c>
      <c r="J4777" s="23"/>
      <c r="K4777" s="23"/>
      <c r="L4777" s="23"/>
      <c r="M4777" s="23"/>
      <c r="N4777" s="23"/>
      <c r="O4777" s="23"/>
      <c r="P4777" s="94"/>
    </row>
    <row r="4778" spans="1:16" x14ac:dyDescent="0.2">
      <c r="A4778" s="33"/>
      <c r="B4778" s="34"/>
      <c r="C4778" s="35"/>
      <c r="D4778" s="23"/>
      <c r="E4778" s="23"/>
      <c r="F4778" s="23"/>
      <c r="G4778" s="23"/>
      <c r="H4778" s="23"/>
      <c r="I4778" s="23" t="s">
        <v>21</v>
      </c>
      <c r="J4778" s="23"/>
      <c r="K4778" s="23"/>
      <c r="L4778" s="23"/>
      <c r="M4778" s="23"/>
      <c r="N4778" s="23"/>
      <c r="O4778" s="23"/>
      <c r="P4778" s="94"/>
    </row>
    <row r="4779" spans="1:16" x14ac:dyDescent="0.2">
      <c r="A4779" s="33"/>
      <c r="B4779" s="34"/>
      <c r="C4779" s="35"/>
      <c r="D4779" s="23"/>
      <c r="E4779" s="23"/>
      <c r="F4779" s="23"/>
      <c r="G4779" s="23"/>
      <c r="H4779" s="23"/>
      <c r="I4779" s="23" t="s">
        <v>21</v>
      </c>
      <c r="J4779" s="23"/>
      <c r="K4779" s="23"/>
      <c r="L4779" s="23"/>
      <c r="M4779" s="23"/>
      <c r="N4779" s="23"/>
      <c r="O4779" s="23"/>
      <c r="P4779" s="94"/>
    </row>
    <row r="4780" spans="1:16" x14ac:dyDescent="0.2">
      <c r="A4780" s="33"/>
      <c r="B4780" s="34"/>
      <c r="C4780" s="35"/>
      <c r="D4780" s="23"/>
      <c r="E4780" s="23"/>
      <c r="F4780" s="23"/>
      <c r="G4780" s="23"/>
      <c r="H4780" s="23"/>
      <c r="I4780" s="23" t="s">
        <v>21</v>
      </c>
      <c r="J4780" s="23"/>
      <c r="K4780" s="23"/>
      <c r="L4780" s="23"/>
      <c r="M4780" s="23"/>
      <c r="N4780" s="23"/>
      <c r="O4780" s="23"/>
      <c r="P4780" s="94"/>
    </row>
    <row r="4781" spans="1:16" x14ac:dyDescent="0.2">
      <c r="A4781" s="33"/>
      <c r="B4781" s="34"/>
      <c r="C4781" s="35"/>
      <c r="D4781" s="23"/>
      <c r="E4781" s="23"/>
      <c r="F4781" s="23"/>
      <c r="G4781" s="23"/>
      <c r="H4781" s="23"/>
      <c r="I4781" s="23" t="s">
        <v>21</v>
      </c>
      <c r="J4781" s="23"/>
      <c r="K4781" s="23"/>
      <c r="L4781" s="23"/>
      <c r="M4781" s="23"/>
      <c r="N4781" s="23"/>
      <c r="O4781" s="23"/>
      <c r="P4781" s="94"/>
    </row>
    <row r="4782" spans="1:16" x14ac:dyDescent="0.2">
      <c r="A4782" s="33"/>
      <c r="B4782" s="34"/>
      <c r="C4782" s="35"/>
      <c r="D4782" s="23"/>
      <c r="E4782" s="23"/>
      <c r="F4782" s="23"/>
      <c r="G4782" s="23"/>
      <c r="H4782" s="23"/>
      <c r="I4782" s="23" t="s">
        <v>21</v>
      </c>
      <c r="J4782" s="23"/>
      <c r="K4782" s="23"/>
      <c r="L4782" s="23"/>
      <c r="M4782" s="23"/>
      <c r="N4782" s="23"/>
      <c r="O4782" s="23"/>
      <c r="P4782" s="94"/>
    </row>
    <row r="4783" spans="1:16" x14ac:dyDescent="0.2">
      <c r="A4783" s="33"/>
      <c r="B4783" s="34"/>
      <c r="C4783" s="35"/>
      <c r="D4783" s="23"/>
      <c r="E4783" s="23"/>
      <c r="F4783" s="23"/>
      <c r="G4783" s="23"/>
      <c r="H4783" s="23"/>
      <c r="I4783" s="23" t="s">
        <v>21</v>
      </c>
      <c r="J4783" s="23"/>
      <c r="K4783" s="23"/>
      <c r="L4783" s="23"/>
      <c r="M4783" s="23"/>
      <c r="N4783" s="23"/>
      <c r="O4783" s="23"/>
      <c r="P4783" s="94"/>
    </row>
    <row r="4784" spans="1:16" x14ac:dyDescent="0.2">
      <c r="A4784" s="33"/>
      <c r="B4784" s="34"/>
      <c r="C4784" s="35"/>
      <c r="D4784" s="23"/>
      <c r="E4784" s="23"/>
      <c r="F4784" s="23"/>
      <c r="G4784" s="23"/>
      <c r="H4784" s="23"/>
      <c r="I4784" s="23" t="s">
        <v>21</v>
      </c>
      <c r="J4784" s="23"/>
      <c r="K4784" s="23"/>
      <c r="L4784" s="23"/>
      <c r="M4784" s="23"/>
      <c r="N4784" s="23"/>
      <c r="O4784" s="23"/>
      <c r="P4784" s="94"/>
    </row>
    <row r="4785" spans="1:16" x14ac:dyDescent="0.2">
      <c r="A4785" s="33"/>
      <c r="B4785" s="34"/>
      <c r="C4785" s="35"/>
      <c r="D4785" s="23"/>
      <c r="E4785" s="23"/>
      <c r="F4785" s="23"/>
      <c r="G4785" s="23"/>
      <c r="H4785" s="23"/>
      <c r="I4785" s="23" t="s">
        <v>21</v>
      </c>
      <c r="J4785" s="23"/>
      <c r="K4785" s="23"/>
      <c r="L4785" s="23"/>
      <c r="M4785" s="23"/>
      <c r="N4785" s="23"/>
      <c r="O4785" s="23"/>
      <c r="P4785" s="94"/>
    </row>
    <row r="4786" spans="1:16" x14ac:dyDescent="0.2">
      <c r="A4786" s="33"/>
      <c r="B4786" s="34"/>
      <c r="C4786" s="35"/>
      <c r="D4786" s="23"/>
      <c r="E4786" s="23"/>
      <c r="F4786" s="23"/>
      <c r="G4786" s="23"/>
      <c r="H4786" s="23"/>
      <c r="I4786" s="23" t="s">
        <v>21</v>
      </c>
      <c r="J4786" s="23"/>
      <c r="K4786" s="23"/>
      <c r="L4786" s="23"/>
      <c r="M4786" s="23"/>
      <c r="N4786" s="23"/>
      <c r="O4786" s="23"/>
      <c r="P4786" s="94"/>
    </row>
    <row r="4787" spans="1:16" x14ac:dyDescent="0.2">
      <c r="A4787" s="33"/>
      <c r="B4787" s="34"/>
      <c r="C4787" s="35"/>
      <c r="D4787" s="23"/>
      <c r="E4787" s="23"/>
      <c r="F4787" s="23"/>
      <c r="G4787" s="23"/>
      <c r="H4787" s="23"/>
      <c r="I4787" s="23" t="s">
        <v>21</v>
      </c>
      <c r="J4787" s="23"/>
      <c r="K4787" s="23"/>
      <c r="L4787" s="23"/>
      <c r="M4787" s="23"/>
      <c r="N4787" s="23"/>
      <c r="O4787" s="23"/>
      <c r="P4787" s="94"/>
    </row>
    <row r="4788" spans="1:16" x14ac:dyDescent="0.2">
      <c r="A4788" s="33"/>
      <c r="B4788" s="34"/>
      <c r="C4788" s="35"/>
      <c r="D4788" s="23"/>
      <c r="E4788" s="23"/>
      <c r="F4788" s="23"/>
      <c r="G4788" s="23"/>
      <c r="H4788" s="23"/>
      <c r="I4788" s="23" t="s">
        <v>21</v>
      </c>
      <c r="J4788" s="23"/>
      <c r="K4788" s="23"/>
      <c r="L4788" s="23"/>
      <c r="M4788" s="23"/>
      <c r="N4788" s="23"/>
      <c r="O4788" s="23"/>
      <c r="P4788" s="94"/>
    </row>
    <row r="4789" spans="1:16" x14ac:dyDescent="0.2">
      <c r="A4789" s="33"/>
      <c r="B4789" s="34"/>
      <c r="C4789" s="35"/>
      <c r="D4789" s="23"/>
      <c r="E4789" s="23"/>
      <c r="F4789" s="23"/>
      <c r="G4789" s="23"/>
      <c r="H4789" s="23"/>
      <c r="I4789" s="23" t="s">
        <v>21</v>
      </c>
      <c r="J4789" s="23"/>
      <c r="K4789" s="23"/>
      <c r="L4789" s="23"/>
      <c r="M4789" s="23"/>
      <c r="N4789" s="23"/>
      <c r="O4789" s="23"/>
      <c r="P4789" s="94"/>
    </row>
    <row r="4790" spans="1:16" x14ac:dyDescent="0.2">
      <c r="A4790" s="33"/>
      <c r="B4790" s="34"/>
      <c r="C4790" s="35"/>
      <c r="D4790" s="23"/>
      <c r="E4790" s="23"/>
      <c r="F4790" s="23"/>
      <c r="G4790" s="23"/>
      <c r="H4790" s="23"/>
      <c r="I4790" s="23" t="s">
        <v>21</v>
      </c>
      <c r="J4790" s="23"/>
      <c r="K4790" s="23"/>
      <c r="L4790" s="23"/>
      <c r="M4790" s="23"/>
      <c r="N4790" s="23"/>
      <c r="O4790" s="23"/>
      <c r="P4790" s="94"/>
    </row>
    <row r="4791" spans="1:16" x14ac:dyDescent="0.2">
      <c r="A4791" s="33"/>
      <c r="B4791" s="34"/>
      <c r="C4791" s="35"/>
      <c r="D4791" s="23"/>
      <c r="E4791" s="23"/>
      <c r="F4791" s="23"/>
      <c r="G4791" s="23"/>
      <c r="H4791" s="23"/>
      <c r="I4791" s="23" t="s">
        <v>21</v>
      </c>
      <c r="J4791" s="23"/>
      <c r="K4791" s="23"/>
      <c r="L4791" s="23"/>
      <c r="M4791" s="23"/>
      <c r="N4791" s="23"/>
      <c r="O4791" s="23"/>
      <c r="P4791" s="94"/>
    </row>
    <row r="4792" spans="1:16" x14ac:dyDescent="0.2">
      <c r="A4792" s="33"/>
      <c r="B4792" s="34"/>
      <c r="C4792" s="35"/>
      <c r="D4792" s="23"/>
      <c r="E4792" s="23"/>
      <c r="F4792" s="23"/>
      <c r="G4792" s="23"/>
      <c r="H4792" s="23"/>
      <c r="I4792" s="23" t="s">
        <v>21</v>
      </c>
      <c r="J4792" s="23"/>
      <c r="K4792" s="23"/>
      <c r="L4792" s="23"/>
      <c r="M4792" s="23"/>
      <c r="N4792" s="23"/>
      <c r="O4792" s="23"/>
      <c r="P4792" s="94"/>
    </row>
    <row r="4793" spans="1:16" x14ac:dyDescent="0.2">
      <c r="A4793" s="33"/>
      <c r="B4793" s="34"/>
      <c r="C4793" s="35"/>
      <c r="D4793" s="23"/>
      <c r="E4793" s="23"/>
      <c r="F4793" s="23"/>
      <c r="G4793" s="23"/>
      <c r="H4793" s="23"/>
      <c r="I4793" s="23" t="s">
        <v>21</v>
      </c>
      <c r="J4793" s="23"/>
      <c r="K4793" s="23"/>
      <c r="L4793" s="23"/>
      <c r="M4793" s="23"/>
      <c r="N4793" s="23"/>
      <c r="O4793" s="23"/>
      <c r="P4793" s="94"/>
    </row>
    <row r="4794" spans="1:16" x14ac:dyDescent="0.2">
      <c r="A4794" s="33"/>
      <c r="B4794" s="34"/>
      <c r="C4794" s="35"/>
      <c r="D4794" s="23"/>
      <c r="E4794" s="23"/>
      <c r="F4794" s="23"/>
      <c r="G4794" s="23"/>
      <c r="H4794" s="23"/>
      <c r="I4794" s="23" t="s">
        <v>21</v>
      </c>
      <c r="J4794" s="23"/>
      <c r="K4794" s="23"/>
      <c r="L4794" s="23"/>
      <c r="M4794" s="23"/>
      <c r="N4794" s="23"/>
      <c r="O4794" s="23"/>
      <c r="P4794" s="94"/>
    </row>
    <row r="4795" spans="1:16" x14ac:dyDescent="0.2">
      <c r="A4795" s="33"/>
      <c r="B4795" s="34"/>
      <c r="C4795" s="35"/>
      <c r="D4795" s="23"/>
      <c r="E4795" s="23"/>
      <c r="F4795" s="23"/>
      <c r="G4795" s="23"/>
      <c r="H4795" s="23"/>
      <c r="I4795" s="23" t="s">
        <v>21</v>
      </c>
      <c r="J4795" s="23"/>
      <c r="K4795" s="23"/>
      <c r="L4795" s="23"/>
      <c r="M4795" s="23"/>
      <c r="N4795" s="23"/>
      <c r="O4795" s="23"/>
      <c r="P4795" s="94"/>
    </row>
    <row r="4796" spans="1:16" x14ac:dyDescent="0.2">
      <c r="A4796" s="33"/>
      <c r="B4796" s="34"/>
      <c r="C4796" s="35"/>
      <c r="D4796" s="23"/>
      <c r="E4796" s="23"/>
      <c r="F4796" s="23"/>
      <c r="G4796" s="23"/>
      <c r="H4796" s="23"/>
      <c r="I4796" s="23" t="s">
        <v>21</v>
      </c>
      <c r="J4796" s="23"/>
      <c r="K4796" s="23"/>
      <c r="L4796" s="23"/>
      <c r="M4796" s="23"/>
      <c r="N4796" s="23"/>
      <c r="O4796" s="23"/>
      <c r="P4796" s="94"/>
    </row>
    <row r="4797" spans="1:16" x14ac:dyDescent="0.2">
      <c r="A4797" s="33"/>
      <c r="B4797" s="34"/>
      <c r="C4797" s="35"/>
      <c r="D4797" s="23"/>
      <c r="E4797" s="23"/>
      <c r="F4797" s="23"/>
      <c r="G4797" s="23"/>
      <c r="H4797" s="23"/>
      <c r="I4797" s="23" t="s">
        <v>21</v>
      </c>
      <c r="J4797" s="23"/>
      <c r="K4797" s="23"/>
      <c r="L4797" s="23"/>
      <c r="M4797" s="23"/>
      <c r="N4797" s="23"/>
      <c r="O4797" s="23"/>
      <c r="P4797" s="94"/>
    </row>
    <row r="4798" spans="1:16" x14ac:dyDescent="0.2">
      <c r="A4798" s="33"/>
      <c r="B4798" s="34"/>
      <c r="C4798" s="35"/>
      <c r="D4798" s="23"/>
      <c r="E4798" s="23"/>
      <c r="F4798" s="23"/>
      <c r="G4798" s="23"/>
      <c r="H4798" s="23"/>
      <c r="I4798" s="23" t="s">
        <v>21</v>
      </c>
      <c r="J4798" s="23"/>
      <c r="K4798" s="23"/>
      <c r="L4798" s="23"/>
      <c r="M4798" s="23"/>
      <c r="N4798" s="23"/>
      <c r="O4798" s="23"/>
      <c r="P4798" s="94"/>
    </row>
    <row r="4799" spans="1:16" x14ac:dyDescent="0.2">
      <c r="A4799" s="33"/>
      <c r="B4799" s="34"/>
      <c r="C4799" s="35"/>
      <c r="D4799" s="23"/>
      <c r="E4799" s="23"/>
      <c r="F4799" s="23"/>
      <c r="G4799" s="23"/>
      <c r="H4799" s="23"/>
      <c r="I4799" s="23" t="s">
        <v>21</v>
      </c>
      <c r="J4799" s="23"/>
      <c r="K4799" s="23"/>
      <c r="L4799" s="23"/>
      <c r="M4799" s="23"/>
      <c r="N4799" s="23"/>
      <c r="O4799" s="23"/>
      <c r="P4799" s="94"/>
    </row>
    <row r="4800" spans="1:16" x14ac:dyDescent="0.2">
      <c r="A4800" s="33"/>
      <c r="B4800" s="34"/>
      <c r="C4800" s="35"/>
      <c r="D4800" s="23"/>
      <c r="E4800" s="23"/>
      <c r="F4800" s="23"/>
      <c r="G4800" s="23"/>
      <c r="H4800" s="23"/>
      <c r="I4800" s="23" t="s">
        <v>21</v>
      </c>
      <c r="J4800" s="23"/>
      <c r="K4800" s="23"/>
      <c r="L4800" s="23"/>
      <c r="M4800" s="23"/>
      <c r="N4800" s="23"/>
      <c r="O4800" s="23"/>
      <c r="P4800" s="94"/>
    </row>
    <row r="4801" spans="1:16" x14ac:dyDescent="0.2">
      <c r="A4801" s="33"/>
      <c r="B4801" s="34"/>
      <c r="C4801" s="35"/>
      <c r="D4801" s="23"/>
      <c r="E4801" s="23"/>
      <c r="F4801" s="23"/>
      <c r="G4801" s="23"/>
      <c r="H4801" s="23"/>
      <c r="I4801" s="23" t="s">
        <v>21</v>
      </c>
      <c r="J4801" s="23"/>
      <c r="K4801" s="23"/>
      <c r="L4801" s="23"/>
      <c r="M4801" s="23"/>
      <c r="N4801" s="23"/>
      <c r="O4801" s="23"/>
      <c r="P4801" s="94"/>
    </row>
    <row r="4802" spans="1:16" x14ac:dyDescent="0.2">
      <c r="A4802" s="33"/>
      <c r="B4802" s="34"/>
      <c r="C4802" s="35"/>
      <c r="D4802" s="23"/>
      <c r="E4802" s="23"/>
      <c r="F4802" s="23"/>
      <c r="G4802" s="23"/>
      <c r="H4802" s="23"/>
      <c r="I4802" s="23" t="s">
        <v>21</v>
      </c>
      <c r="J4802" s="23"/>
      <c r="K4802" s="23"/>
      <c r="L4802" s="23"/>
      <c r="M4802" s="23"/>
      <c r="N4802" s="23"/>
      <c r="O4802" s="23"/>
      <c r="P4802" s="94"/>
    </row>
    <row r="4803" spans="1:16" x14ac:dyDescent="0.2">
      <c r="A4803" s="33"/>
      <c r="B4803" s="34"/>
      <c r="C4803" s="35"/>
      <c r="D4803" s="23"/>
      <c r="E4803" s="23"/>
      <c r="F4803" s="23"/>
      <c r="G4803" s="23"/>
      <c r="H4803" s="23"/>
      <c r="I4803" s="23" t="s">
        <v>21</v>
      </c>
      <c r="J4803" s="23"/>
      <c r="K4803" s="23"/>
      <c r="L4803" s="23"/>
      <c r="M4803" s="23"/>
      <c r="N4803" s="23"/>
      <c r="O4803" s="23"/>
      <c r="P4803" s="94"/>
    </row>
    <row r="4804" spans="1:16" x14ac:dyDescent="0.2">
      <c r="A4804" s="33"/>
      <c r="B4804" s="34"/>
      <c r="C4804" s="35"/>
      <c r="D4804" s="23"/>
      <c r="E4804" s="23"/>
      <c r="F4804" s="23"/>
      <c r="G4804" s="23"/>
      <c r="H4804" s="23"/>
      <c r="I4804" s="23" t="s">
        <v>21</v>
      </c>
      <c r="J4804" s="23"/>
      <c r="K4804" s="23"/>
      <c r="L4804" s="23"/>
      <c r="M4804" s="23"/>
      <c r="N4804" s="23"/>
      <c r="O4804" s="23"/>
      <c r="P4804" s="94"/>
    </row>
    <row r="4805" spans="1:16" x14ac:dyDescent="0.2">
      <c r="A4805" s="33"/>
      <c r="B4805" s="34"/>
      <c r="C4805" s="35"/>
      <c r="D4805" s="23"/>
      <c r="E4805" s="23"/>
      <c r="F4805" s="23"/>
      <c r="G4805" s="23"/>
      <c r="H4805" s="23"/>
      <c r="I4805" s="23" t="s">
        <v>21</v>
      </c>
      <c r="J4805" s="23"/>
      <c r="K4805" s="23"/>
      <c r="L4805" s="23"/>
      <c r="M4805" s="23"/>
      <c r="N4805" s="23"/>
      <c r="O4805" s="23"/>
      <c r="P4805" s="94"/>
    </row>
    <row r="4806" spans="1:16" x14ac:dyDescent="0.2">
      <c r="A4806" s="33"/>
      <c r="B4806" s="34"/>
      <c r="C4806" s="35"/>
      <c r="D4806" s="23"/>
      <c r="E4806" s="23"/>
      <c r="F4806" s="23"/>
      <c r="G4806" s="23"/>
      <c r="H4806" s="23"/>
      <c r="I4806" s="23" t="s">
        <v>21</v>
      </c>
      <c r="J4806" s="23"/>
      <c r="K4806" s="23"/>
      <c r="L4806" s="23"/>
      <c r="M4806" s="23"/>
      <c r="N4806" s="23"/>
      <c r="O4806" s="23"/>
      <c r="P4806" s="94"/>
    </row>
    <row r="4807" spans="1:16" x14ac:dyDescent="0.2">
      <c r="A4807" s="33"/>
      <c r="B4807" s="34"/>
      <c r="C4807" s="35"/>
      <c r="D4807" s="23"/>
      <c r="E4807" s="23"/>
      <c r="F4807" s="23"/>
      <c r="G4807" s="23"/>
      <c r="H4807" s="23"/>
      <c r="I4807" s="23" t="s">
        <v>21</v>
      </c>
      <c r="J4807" s="23"/>
      <c r="K4807" s="23"/>
      <c r="L4807" s="23"/>
      <c r="M4807" s="23"/>
      <c r="N4807" s="23"/>
      <c r="O4807" s="23"/>
      <c r="P4807" s="94"/>
    </row>
    <row r="4808" spans="1:16" x14ac:dyDescent="0.2">
      <c r="A4808" s="33"/>
      <c r="B4808" s="34"/>
      <c r="C4808" s="35"/>
      <c r="D4808" s="23"/>
      <c r="E4808" s="23"/>
      <c r="F4808" s="23"/>
      <c r="G4808" s="23"/>
      <c r="H4808" s="23"/>
      <c r="I4808" s="23" t="s">
        <v>21</v>
      </c>
      <c r="J4808" s="23"/>
      <c r="K4808" s="23"/>
      <c r="L4808" s="23"/>
      <c r="M4808" s="23"/>
      <c r="N4808" s="23"/>
      <c r="O4808" s="23"/>
      <c r="P4808" s="94"/>
    </row>
    <row r="4809" spans="1:16" x14ac:dyDescent="0.2">
      <c r="A4809" s="33"/>
      <c r="B4809" s="34"/>
      <c r="C4809" s="35"/>
      <c r="D4809" s="23"/>
      <c r="E4809" s="23"/>
      <c r="F4809" s="23"/>
      <c r="G4809" s="23"/>
      <c r="H4809" s="23"/>
      <c r="I4809" s="23" t="s">
        <v>21</v>
      </c>
      <c r="J4809" s="23"/>
      <c r="K4809" s="23"/>
      <c r="L4809" s="23"/>
      <c r="M4809" s="23"/>
      <c r="N4809" s="23"/>
      <c r="O4809" s="23"/>
      <c r="P4809" s="94"/>
    </row>
    <row r="4810" spans="1:16" x14ac:dyDescent="0.2">
      <c r="A4810" s="33"/>
      <c r="B4810" s="34"/>
      <c r="C4810" s="35"/>
      <c r="D4810" s="23"/>
      <c r="E4810" s="23"/>
      <c r="F4810" s="23"/>
      <c r="G4810" s="23"/>
      <c r="H4810" s="23"/>
      <c r="I4810" s="23" t="s">
        <v>21</v>
      </c>
      <c r="J4810" s="23"/>
      <c r="K4810" s="23"/>
      <c r="L4810" s="23"/>
      <c r="M4810" s="23"/>
      <c r="N4810" s="23"/>
      <c r="O4810" s="23"/>
      <c r="P4810" s="94"/>
    </row>
    <row r="4811" spans="1:16" x14ac:dyDescent="0.2">
      <c r="A4811" s="33"/>
      <c r="B4811" s="34"/>
      <c r="C4811" s="35"/>
      <c r="D4811" s="23"/>
      <c r="E4811" s="23"/>
      <c r="F4811" s="23"/>
      <c r="G4811" s="23"/>
      <c r="H4811" s="23"/>
      <c r="I4811" s="23" t="s">
        <v>21</v>
      </c>
      <c r="J4811" s="23"/>
      <c r="K4811" s="23"/>
      <c r="L4811" s="23"/>
      <c r="M4811" s="23"/>
      <c r="N4811" s="23"/>
      <c r="O4811" s="23"/>
      <c r="P4811" s="94"/>
    </row>
    <row r="4812" spans="1:16" x14ac:dyDescent="0.2">
      <c r="A4812" s="33"/>
      <c r="B4812" s="34"/>
      <c r="C4812" s="35"/>
      <c r="D4812" s="23"/>
      <c r="E4812" s="23"/>
      <c r="F4812" s="23"/>
      <c r="G4812" s="23"/>
      <c r="H4812" s="23"/>
      <c r="I4812" s="23" t="s">
        <v>21</v>
      </c>
      <c r="J4812" s="23"/>
      <c r="K4812" s="23"/>
      <c r="L4812" s="23"/>
      <c r="M4812" s="23"/>
      <c r="N4812" s="23"/>
      <c r="O4812" s="23"/>
      <c r="P4812" s="94"/>
    </row>
    <row r="4813" spans="1:16" x14ac:dyDescent="0.2">
      <c r="A4813" s="33"/>
      <c r="B4813" s="34"/>
      <c r="C4813" s="35"/>
      <c r="D4813" s="23"/>
      <c r="E4813" s="23"/>
      <c r="F4813" s="23"/>
      <c r="G4813" s="23"/>
      <c r="H4813" s="23"/>
      <c r="I4813" s="23" t="s">
        <v>21</v>
      </c>
      <c r="J4813" s="23"/>
      <c r="K4813" s="23"/>
      <c r="L4813" s="23"/>
      <c r="M4813" s="23"/>
      <c r="N4813" s="23"/>
      <c r="O4813" s="23"/>
      <c r="P4813" s="94"/>
    </row>
    <row r="4814" spans="1:16" x14ac:dyDescent="0.2">
      <c r="A4814" s="33"/>
      <c r="B4814" s="34"/>
      <c r="C4814" s="35"/>
      <c r="D4814" s="23"/>
      <c r="E4814" s="23"/>
      <c r="F4814" s="23"/>
      <c r="G4814" s="23"/>
      <c r="H4814" s="23"/>
      <c r="I4814" s="23" t="s">
        <v>21</v>
      </c>
      <c r="J4814" s="23"/>
      <c r="K4814" s="23"/>
      <c r="L4814" s="23"/>
      <c r="M4814" s="23"/>
      <c r="N4814" s="23"/>
      <c r="O4814" s="23"/>
      <c r="P4814" s="94"/>
    </row>
    <row r="4815" spans="1:16" x14ac:dyDescent="0.2">
      <c r="A4815" s="33"/>
      <c r="B4815" s="34"/>
      <c r="C4815" s="35"/>
      <c r="D4815" s="23"/>
      <c r="E4815" s="23"/>
      <c r="F4815" s="23"/>
      <c r="G4815" s="23"/>
      <c r="H4815" s="23"/>
      <c r="I4815" s="23" t="s">
        <v>21</v>
      </c>
      <c r="J4815" s="23"/>
      <c r="K4815" s="23"/>
      <c r="L4815" s="23"/>
      <c r="M4815" s="23"/>
      <c r="N4815" s="23"/>
      <c r="O4815" s="23"/>
      <c r="P4815" s="94"/>
    </row>
    <row r="4816" spans="1:16" x14ac:dyDescent="0.2">
      <c r="A4816" s="33"/>
      <c r="B4816" s="34"/>
      <c r="C4816" s="35"/>
      <c r="D4816" s="23"/>
      <c r="E4816" s="23"/>
      <c r="F4816" s="23"/>
      <c r="G4816" s="23"/>
      <c r="H4816" s="23"/>
      <c r="I4816" s="23" t="s">
        <v>21</v>
      </c>
      <c r="J4816" s="23"/>
      <c r="K4816" s="23"/>
      <c r="L4816" s="23"/>
      <c r="M4816" s="23"/>
      <c r="N4816" s="23"/>
      <c r="O4816" s="23"/>
      <c r="P4816" s="94"/>
    </row>
    <row r="4817" spans="1:16" x14ac:dyDescent="0.2">
      <c r="A4817" s="33"/>
      <c r="B4817" s="34"/>
      <c r="C4817" s="35"/>
      <c r="D4817" s="23"/>
      <c r="E4817" s="23"/>
      <c r="F4817" s="23"/>
      <c r="G4817" s="23"/>
      <c r="H4817" s="23"/>
      <c r="I4817" s="23" t="s">
        <v>21</v>
      </c>
      <c r="J4817" s="23"/>
      <c r="K4817" s="23"/>
      <c r="L4817" s="23"/>
      <c r="M4817" s="23"/>
      <c r="N4817" s="23"/>
      <c r="O4817" s="23"/>
      <c r="P4817" s="94"/>
    </row>
    <row r="4818" spans="1:16" x14ac:dyDescent="0.2">
      <c r="A4818" s="33"/>
      <c r="B4818" s="34"/>
      <c r="C4818" s="35"/>
      <c r="D4818" s="23"/>
      <c r="E4818" s="23"/>
      <c r="F4818" s="23"/>
      <c r="G4818" s="23"/>
      <c r="H4818" s="23"/>
      <c r="I4818" s="23" t="s">
        <v>21</v>
      </c>
      <c r="J4818" s="23"/>
      <c r="K4818" s="23"/>
      <c r="L4818" s="23"/>
      <c r="M4818" s="23"/>
      <c r="N4818" s="23"/>
      <c r="O4818" s="23"/>
      <c r="P4818" s="94"/>
    </row>
    <row r="4819" spans="1:16" x14ac:dyDescent="0.2">
      <c r="A4819" s="33"/>
      <c r="B4819" s="34"/>
      <c r="C4819" s="35"/>
      <c r="D4819" s="23"/>
      <c r="E4819" s="23"/>
      <c r="F4819" s="23"/>
      <c r="G4819" s="23"/>
      <c r="H4819" s="23"/>
      <c r="I4819" s="23" t="s">
        <v>21</v>
      </c>
      <c r="J4819" s="23"/>
      <c r="K4819" s="23"/>
      <c r="L4819" s="23"/>
      <c r="M4819" s="23"/>
      <c r="N4819" s="23"/>
      <c r="O4819" s="23"/>
      <c r="P4819" s="94"/>
    </row>
    <row r="4820" spans="1:16" x14ac:dyDescent="0.2">
      <c r="A4820" s="33"/>
      <c r="B4820" s="34"/>
      <c r="C4820" s="35"/>
      <c r="D4820" s="23"/>
      <c r="E4820" s="23"/>
      <c r="F4820" s="23"/>
      <c r="G4820" s="23"/>
      <c r="H4820" s="23"/>
      <c r="I4820" s="23" t="s">
        <v>21</v>
      </c>
      <c r="J4820" s="23"/>
      <c r="K4820" s="23"/>
      <c r="L4820" s="23"/>
      <c r="M4820" s="23"/>
      <c r="N4820" s="23"/>
      <c r="O4820" s="23"/>
      <c r="P4820" s="94"/>
    </row>
    <row r="4821" spans="1:16" x14ac:dyDescent="0.2">
      <c r="A4821" s="33"/>
      <c r="B4821" s="34"/>
      <c r="C4821" s="35"/>
      <c r="D4821" s="23"/>
      <c r="E4821" s="23"/>
      <c r="F4821" s="23"/>
      <c r="G4821" s="23"/>
      <c r="H4821" s="23"/>
      <c r="I4821" s="23" t="s">
        <v>21</v>
      </c>
      <c r="J4821" s="23"/>
      <c r="K4821" s="23"/>
      <c r="L4821" s="23"/>
      <c r="M4821" s="23"/>
      <c r="N4821" s="23"/>
      <c r="O4821" s="23"/>
      <c r="P4821" s="94"/>
    </row>
    <row r="4822" spans="1:16" x14ac:dyDescent="0.2">
      <c r="A4822" s="33"/>
      <c r="B4822" s="34"/>
      <c r="C4822" s="35"/>
      <c r="D4822" s="23"/>
      <c r="E4822" s="23"/>
      <c r="F4822" s="23"/>
      <c r="G4822" s="23"/>
      <c r="H4822" s="23"/>
      <c r="I4822" s="23" t="s">
        <v>21</v>
      </c>
      <c r="J4822" s="23"/>
      <c r="K4822" s="23"/>
      <c r="L4822" s="23"/>
      <c r="M4822" s="23"/>
      <c r="N4822" s="23"/>
      <c r="O4822" s="23"/>
      <c r="P4822" s="94"/>
    </row>
    <row r="4823" spans="1:16" x14ac:dyDescent="0.2">
      <c r="A4823" s="33"/>
      <c r="B4823" s="34"/>
      <c r="C4823" s="35"/>
      <c r="D4823" s="23"/>
      <c r="E4823" s="23"/>
      <c r="F4823" s="23"/>
      <c r="G4823" s="23"/>
      <c r="H4823" s="23"/>
      <c r="I4823" s="23" t="s">
        <v>21</v>
      </c>
      <c r="J4823" s="23"/>
      <c r="K4823" s="23"/>
      <c r="L4823" s="23"/>
      <c r="M4823" s="23"/>
      <c r="N4823" s="23"/>
      <c r="O4823" s="23"/>
      <c r="P4823" s="94"/>
    </row>
    <row r="4824" spans="1:16" x14ac:dyDescent="0.2">
      <c r="A4824" s="33"/>
      <c r="B4824" s="34"/>
      <c r="C4824" s="35"/>
      <c r="D4824" s="23"/>
      <c r="E4824" s="23"/>
      <c r="F4824" s="23"/>
      <c r="G4824" s="23"/>
      <c r="H4824" s="23"/>
      <c r="I4824" s="23" t="s">
        <v>21</v>
      </c>
      <c r="J4824" s="23"/>
      <c r="K4824" s="23"/>
      <c r="L4824" s="23"/>
      <c r="M4824" s="23"/>
      <c r="N4824" s="23"/>
      <c r="O4824" s="23"/>
      <c r="P4824" s="94"/>
    </row>
    <row r="4825" spans="1:16" x14ac:dyDescent="0.2">
      <c r="A4825" s="33"/>
      <c r="B4825" s="34"/>
      <c r="C4825" s="35"/>
      <c r="D4825" s="23"/>
      <c r="E4825" s="23"/>
      <c r="F4825" s="23"/>
      <c r="G4825" s="23"/>
      <c r="H4825" s="23"/>
      <c r="I4825" s="23" t="s">
        <v>21</v>
      </c>
      <c r="J4825" s="23"/>
      <c r="K4825" s="23"/>
      <c r="L4825" s="23"/>
      <c r="M4825" s="23"/>
      <c r="N4825" s="23"/>
      <c r="O4825" s="23"/>
      <c r="P4825" s="94"/>
    </row>
    <row r="4826" spans="1:16" x14ac:dyDescent="0.2">
      <c r="A4826" s="33"/>
      <c r="B4826" s="34"/>
      <c r="C4826" s="35"/>
      <c r="D4826" s="23"/>
      <c r="E4826" s="23"/>
      <c r="F4826" s="23"/>
      <c r="G4826" s="23"/>
      <c r="H4826" s="23"/>
      <c r="I4826" s="23" t="s">
        <v>21</v>
      </c>
      <c r="J4826" s="23"/>
      <c r="K4826" s="23"/>
      <c r="L4826" s="23"/>
      <c r="M4826" s="23"/>
      <c r="N4826" s="23"/>
      <c r="O4826" s="23"/>
      <c r="P4826" s="94"/>
    </row>
    <row r="4827" spans="1:16" x14ac:dyDescent="0.2">
      <c r="A4827" s="33"/>
      <c r="B4827" s="34"/>
      <c r="C4827" s="35"/>
      <c r="D4827" s="23"/>
      <c r="E4827" s="23"/>
      <c r="F4827" s="23"/>
      <c r="G4827" s="23"/>
      <c r="H4827" s="23"/>
      <c r="I4827" s="23" t="s">
        <v>21</v>
      </c>
      <c r="J4827" s="23"/>
      <c r="K4827" s="23"/>
      <c r="L4827" s="23"/>
      <c r="M4827" s="23"/>
      <c r="N4827" s="23"/>
      <c r="O4827" s="23"/>
      <c r="P4827" s="94"/>
    </row>
    <row r="4828" spans="1:16" x14ac:dyDescent="0.2">
      <c r="A4828" s="33"/>
      <c r="B4828" s="34"/>
      <c r="C4828" s="35"/>
      <c r="D4828" s="23"/>
      <c r="E4828" s="23"/>
      <c r="F4828" s="23"/>
      <c r="G4828" s="23"/>
      <c r="H4828" s="23"/>
      <c r="I4828" s="23" t="s">
        <v>21</v>
      </c>
      <c r="J4828" s="23"/>
      <c r="K4828" s="23"/>
      <c r="L4828" s="23"/>
      <c r="M4828" s="23"/>
      <c r="N4828" s="23"/>
      <c r="O4828" s="23"/>
      <c r="P4828" s="94"/>
    </row>
    <row r="4829" spans="1:16" x14ac:dyDescent="0.2">
      <c r="A4829" s="33"/>
      <c r="B4829" s="34"/>
      <c r="C4829" s="35"/>
      <c r="D4829" s="23"/>
      <c r="E4829" s="23"/>
      <c r="F4829" s="23"/>
      <c r="G4829" s="23"/>
      <c r="H4829" s="23"/>
      <c r="I4829" s="23" t="s">
        <v>21</v>
      </c>
      <c r="J4829" s="23"/>
      <c r="K4829" s="23"/>
      <c r="L4829" s="23"/>
      <c r="M4829" s="23"/>
      <c r="N4829" s="23"/>
      <c r="O4829" s="23"/>
      <c r="P4829" s="94"/>
    </row>
    <row r="4830" spans="1:16" x14ac:dyDescent="0.2">
      <c r="A4830" s="33"/>
      <c r="B4830" s="34"/>
      <c r="C4830" s="35"/>
      <c r="D4830" s="23"/>
      <c r="E4830" s="23"/>
      <c r="F4830" s="23"/>
      <c r="G4830" s="23"/>
      <c r="H4830" s="23"/>
      <c r="I4830" s="23" t="s">
        <v>21</v>
      </c>
      <c r="J4830" s="23"/>
      <c r="K4830" s="23"/>
      <c r="L4830" s="23"/>
      <c r="M4830" s="23"/>
      <c r="N4830" s="23"/>
      <c r="O4830" s="23"/>
      <c r="P4830" s="94"/>
    </row>
    <row r="4831" spans="1:16" x14ac:dyDescent="0.2">
      <c r="A4831" s="33"/>
      <c r="B4831" s="34"/>
      <c r="C4831" s="35"/>
      <c r="D4831" s="23"/>
      <c r="E4831" s="23"/>
      <c r="F4831" s="23"/>
      <c r="G4831" s="23"/>
      <c r="H4831" s="23"/>
      <c r="I4831" s="23" t="s">
        <v>21</v>
      </c>
      <c r="J4831" s="23"/>
      <c r="K4831" s="23"/>
      <c r="L4831" s="23"/>
      <c r="M4831" s="23"/>
      <c r="N4831" s="23"/>
      <c r="O4831" s="23"/>
      <c r="P4831" s="94"/>
    </row>
    <row r="4832" spans="1:16" x14ac:dyDescent="0.2">
      <c r="A4832" s="33"/>
      <c r="B4832" s="34"/>
      <c r="C4832" s="35"/>
      <c r="D4832" s="23"/>
      <c r="E4832" s="23"/>
      <c r="F4832" s="23"/>
      <c r="G4832" s="23"/>
      <c r="H4832" s="23"/>
      <c r="I4832" s="23" t="s">
        <v>21</v>
      </c>
      <c r="J4832" s="23"/>
      <c r="K4832" s="23"/>
      <c r="L4832" s="23"/>
      <c r="M4832" s="23"/>
      <c r="N4832" s="23"/>
      <c r="O4832" s="23"/>
      <c r="P4832" s="94"/>
    </row>
    <row r="4833" spans="1:16" x14ac:dyDescent="0.2">
      <c r="A4833" s="33"/>
      <c r="B4833" s="34"/>
      <c r="C4833" s="35"/>
      <c r="D4833" s="23"/>
      <c r="E4833" s="23"/>
      <c r="F4833" s="23"/>
      <c r="G4833" s="23"/>
      <c r="H4833" s="23"/>
      <c r="I4833" s="23" t="s">
        <v>21</v>
      </c>
      <c r="J4833" s="23"/>
      <c r="K4833" s="23"/>
      <c r="L4833" s="23"/>
      <c r="M4833" s="23"/>
      <c r="N4833" s="23"/>
      <c r="O4833" s="23"/>
      <c r="P4833" s="94"/>
    </row>
    <row r="4834" spans="1:16" x14ac:dyDescent="0.2">
      <c r="A4834" s="33"/>
      <c r="B4834" s="34"/>
      <c r="C4834" s="35"/>
      <c r="D4834" s="23"/>
      <c r="E4834" s="23"/>
      <c r="F4834" s="23"/>
      <c r="G4834" s="23"/>
      <c r="H4834" s="23"/>
      <c r="I4834" s="23" t="s">
        <v>21</v>
      </c>
      <c r="J4834" s="23"/>
      <c r="K4834" s="23"/>
      <c r="L4834" s="23"/>
      <c r="M4834" s="23"/>
      <c r="N4834" s="23"/>
      <c r="O4834" s="23"/>
      <c r="P4834" s="94"/>
    </row>
    <row r="4835" spans="1:16" x14ac:dyDescent="0.2">
      <c r="A4835" s="33"/>
      <c r="B4835" s="34"/>
      <c r="C4835" s="35"/>
      <c r="D4835" s="23"/>
      <c r="E4835" s="23"/>
      <c r="F4835" s="23"/>
      <c r="G4835" s="23"/>
      <c r="H4835" s="23"/>
      <c r="I4835" s="23" t="s">
        <v>21</v>
      </c>
      <c r="J4835" s="23"/>
      <c r="K4835" s="23"/>
      <c r="L4835" s="23"/>
      <c r="M4835" s="23"/>
      <c r="N4835" s="23"/>
      <c r="O4835" s="23"/>
      <c r="P4835" s="94"/>
    </row>
    <row r="4836" spans="1:16" x14ac:dyDescent="0.2">
      <c r="A4836" s="33"/>
      <c r="B4836" s="34"/>
      <c r="C4836" s="35"/>
      <c r="D4836" s="23"/>
      <c r="E4836" s="23"/>
      <c r="F4836" s="23"/>
      <c r="G4836" s="23"/>
      <c r="H4836" s="23"/>
      <c r="I4836" s="23" t="s">
        <v>21</v>
      </c>
      <c r="J4836" s="23"/>
      <c r="K4836" s="23"/>
      <c r="L4836" s="23"/>
      <c r="M4836" s="23"/>
      <c r="N4836" s="23"/>
      <c r="O4836" s="23"/>
      <c r="P4836" s="94"/>
    </row>
    <row r="4837" spans="1:16" x14ac:dyDescent="0.2">
      <c r="A4837" s="33"/>
      <c r="B4837" s="34"/>
      <c r="C4837" s="35"/>
      <c r="D4837" s="23"/>
      <c r="E4837" s="23"/>
      <c r="F4837" s="23"/>
      <c r="G4837" s="23"/>
      <c r="H4837" s="23"/>
      <c r="I4837" s="23" t="s">
        <v>21</v>
      </c>
      <c r="J4837" s="23"/>
      <c r="K4837" s="23"/>
      <c r="L4837" s="23"/>
      <c r="M4837" s="23"/>
      <c r="N4837" s="23"/>
      <c r="O4837" s="23"/>
      <c r="P4837" s="94"/>
    </row>
    <row r="4838" spans="1:16" x14ac:dyDescent="0.2">
      <c r="A4838" s="33"/>
      <c r="B4838" s="34"/>
      <c r="C4838" s="35"/>
      <c r="D4838" s="23"/>
      <c r="E4838" s="23"/>
      <c r="F4838" s="23"/>
      <c r="G4838" s="23"/>
      <c r="H4838" s="23"/>
      <c r="I4838" s="23" t="s">
        <v>21</v>
      </c>
      <c r="J4838" s="23"/>
      <c r="K4838" s="23"/>
      <c r="L4838" s="23"/>
      <c r="M4838" s="23"/>
      <c r="N4838" s="23"/>
      <c r="O4838" s="23"/>
      <c r="P4838" s="94"/>
    </row>
    <row r="4839" spans="1:16" x14ac:dyDescent="0.2">
      <c r="A4839" s="33"/>
      <c r="B4839" s="34"/>
      <c r="C4839" s="35"/>
      <c r="D4839" s="23"/>
      <c r="E4839" s="23"/>
      <c r="F4839" s="23"/>
      <c r="G4839" s="23"/>
      <c r="H4839" s="23"/>
      <c r="I4839" s="23" t="s">
        <v>21</v>
      </c>
      <c r="J4839" s="23"/>
      <c r="K4839" s="23"/>
      <c r="L4839" s="23"/>
      <c r="M4839" s="23"/>
      <c r="N4839" s="23"/>
      <c r="O4839" s="23"/>
      <c r="P4839" s="94"/>
    </row>
    <row r="4840" spans="1:16" x14ac:dyDescent="0.2">
      <c r="A4840" s="33"/>
      <c r="B4840" s="34"/>
      <c r="C4840" s="35"/>
      <c r="D4840" s="23"/>
      <c r="E4840" s="23"/>
      <c r="F4840" s="23"/>
      <c r="G4840" s="23"/>
      <c r="H4840" s="23"/>
      <c r="I4840" s="23" t="s">
        <v>21</v>
      </c>
      <c r="J4840" s="23"/>
      <c r="K4840" s="23"/>
      <c r="L4840" s="23"/>
      <c r="M4840" s="23"/>
      <c r="N4840" s="23"/>
      <c r="O4840" s="23"/>
      <c r="P4840" s="94"/>
    </row>
    <row r="4841" spans="1:16" x14ac:dyDescent="0.2">
      <c r="A4841" s="33"/>
      <c r="B4841" s="34"/>
      <c r="C4841" s="35"/>
      <c r="D4841" s="23"/>
      <c r="E4841" s="23"/>
      <c r="F4841" s="23"/>
      <c r="G4841" s="23"/>
      <c r="H4841" s="23"/>
      <c r="I4841" s="23" t="s">
        <v>21</v>
      </c>
      <c r="J4841" s="23"/>
      <c r="K4841" s="23"/>
      <c r="L4841" s="23"/>
      <c r="M4841" s="23"/>
      <c r="N4841" s="23"/>
      <c r="O4841" s="23"/>
      <c r="P4841" s="94"/>
    </row>
    <row r="4842" spans="1:16" x14ac:dyDescent="0.2">
      <c r="A4842" s="33"/>
      <c r="B4842" s="34"/>
      <c r="C4842" s="35"/>
      <c r="D4842" s="23"/>
      <c r="E4842" s="23"/>
      <c r="F4842" s="23"/>
      <c r="G4842" s="23"/>
      <c r="H4842" s="23"/>
      <c r="I4842" s="23" t="s">
        <v>21</v>
      </c>
      <c r="J4842" s="23"/>
      <c r="K4842" s="23"/>
      <c r="L4842" s="23"/>
      <c r="M4842" s="23"/>
      <c r="N4842" s="23"/>
      <c r="O4842" s="23"/>
      <c r="P4842" s="94"/>
    </row>
    <row r="4843" spans="1:16" x14ac:dyDescent="0.2">
      <c r="A4843" s="33"/>
      <c r="B4843" s="34"/>
      <c r="C4843" s="35"/>
      <c r="D4843" s="23"/>
      <c r="E4843" s="23"/>
      <c r="F4843" s="23"/>
      <c r="G4843" s="23"/>
      <c r="H4843" s="23"/>
      <c r="I4843" s="23" t="s">
        <v>21</v>
      </c>
      <c r="J4843" s="23"/>
      <c r="K4843" s="23"/>
      <c r="L4843" s="23"/>
      <c r="M4843" s="23"/>
      <c r="N4843" s="23"/>
      <c r="O4843" s="23"/>
      <c r="P4843" s="94"/>
    </row>
    <row r="4844" spans="1:16" x14ac:dyDescent="0.2">
      <c r="A4844" s="33"/>
      <c r="B4844" s="34"/>
      <c r="C4844" s="35"/>
      <c r="D4844" s="23"/>
      <c r="E4844" s="23"/>
      <c r="F4844" s="23"/>
      <c r="G4844" s="23"/>
      <c r="H4844" s="23"/>
      <c r="I4844" s="23" t="s">
        <v>21</v>
      </c>
      <c r="J4844" s="23"/>
      <c r="K4844" s="23"/>
      <c r="L4844" s="23"/>
      <c r="M4844" s="23"/>
      <c r="N4844" s="23"/>
      <c r="O4844" s="23"/>
      <c r="P4844" s="94"/>
    </row>
    <row r="4845" spans="1:16" x14ac:dyDescent="0.2">
      <c r="A4845" s="33"/>
      <c r="B4845" s="34"/>
      <c r="C4845" s="35"/>
      <c r="D4845" s="23"/>
      <c r="E4845" s="23"/>
      <c r="F4845" s="23"/>
      <c r="G4845" s="23"/>
      <c r="H4845" s="23"/>
      <c r="I4845" s="23" t="s">
        <v>21</v>
      </c>
      <c r="J4845" s="23"/>
      <c r="K4845" s="23"/>
      <c r="L4845" s="23"/>
      <c r="M4845" s="23"/>
      <c r="N4845" s="23"/>
      <c r="O4845" s="23"/>
      <c r="P4845" s="94"/>
    </row>
    <row r="4846" spans="1:16" x14ac:dyDescent="0.2">
      <c r="A4846" s="33"/>
      <c r="B4846" s="34"/>
      <c r="C4846" s="35"/>
      <c r="D4846" s="23"/>
      <c r="E4846" s="23"/>
      <c r="F4846" s="23"/>
      <c r="G4846" s="23"/>
      <c r="H4846" s="23"/>
      <c r="I4846" s="23" t="s">
        <v>21</v>
      </c>
      <c r="J4846" s="23"/>
      <c r="K4846" s="23"/>
      <c r="L4846" s="23"/>
      <c r="M4846" s="23"/>
      <c r="N4846" s="23"/>
      <c r="O4846" s="23"/>
      <c r="P4846" s="94"/>
    </row>
    <row r="4847" spans="1:16" x14ac:dyDescent="0.2">
      <c r="A4847" s="33"/>
      <c r="B4847" s="34"/>
      <c r="C4847" s="35"/>
      <c r="D4847" s="23"/>
      <c r="E4847" s="23"/>
      <c r="F4847" s="23"/>
      <c r="G4847" s="23"/>
      <c r="H4847" s="23"/>
      <c r="I4847" s="23" t="s">
        <v>21</v>
      </c>
      <c r="J4847" s="23"/>
      <c r="K4847" s="23"/>
      <c r="L4847" s="23"/>
      <c r="M4847" s="23"/>
      <c r="N4847" s="23"/>
      <c r="O4847" s="23"/>
      <c r="P4847" s="94"/>
    </row>
    <row r="4848" spans="1:16" x14ac:dyDescent="0.2">
      <c r="A4848" s="33"/>
      <c r="B4848" s="34"/>
      <c r="C4848" s="35"/>
      <c r="D4848" s="23"/>
      <c r="E4848" s="23"/>
      <c r="F4848" s="23"/>
      <c r="G4848" s="23"/>
      <c r="H4848" s="23"/>
      <c r="I4848" s="23" t="s">
        <v>21</v>
      </c>
      <c r="J4848" s="23"/>
      <c r="K4848" s="23"/>
      <c r="L4848" s="23"/>
      <c r="M4848" s="23"/>
      <c r="N4848" s="23"/>
      <c r="O4848" s="23"/>
      <c r="P4848" s="94"/>
    </row>
    <row r="4849" spans="1:16" x14ac:dyDescent="0.2">
      <c r="A4849" s="33"/>
      <c r="B4849" s="34"/>
      <c r="C4849" s="35"/>
      <c r="D4849" s="23"/>
      <c r="E4849" s="23"/>
      <c r="F4849" s="23"/>
      <c r="G4849" s="23"/>
      <c r="H4849" s="23"/>
      <c r="I4849" s="23" t="s">
        <v>21</v>
      </c>
      <c r="J4849" s="23"/>
      <c r="K4849" s="23"/>
      <c r="L4849" s="23"/>
      <c r="M4849" s="23"/>
      <c r="N4849" s="23"/>
      <c r="O4849" s="23"/>
      <c r="P4849" s="94"/>
    </row>
    <row r="4850" spans="1:16" x14ac:dyDescent="0.2">
      <c r="A4850" s="33"/>
      <c r="B4850" s="34"/>
      <c r="C4850" s="35"/>
      <c r="D4850" s="23"/>
      <c r="E4850" s="23"/>
      <c r="F4850" s="23"/>
      <c r="G4850" s="23"/>
      <c r="H4850" s="23"/>
      <c r="I4850" s="23" t="s">
        <v>21</v>
      </c>
      <c r="J4850" s="23"/>
      <c r="K4850" s="23"/>
      <c r="L4850" s="23"/>
      <c r="M4850" s="23"/>
      <c r="N4850" s="23"/>
      <c r="O4850" s="23"/>
      <c r="P4850" s="94"/>
    </row>
    <row r="4851" spans="1:16" x14ac:dyDescent="0.2">
      <c r="A4851" s="33"/>
      <c r="B4851" s="34"/>
      <c r="C4851" s="35"/>
      <c r="D4851" s="23"/>
      <c r="E4851" s="23"/>
      <c r="F4851" s="23"/>
      <c r="G4851" s="23"/>
      <c r="H4851" s="23"/>
      <c r="I4851" s="23" t="s">
        <v>21</v>
      </c>
      <c r="J4851" s="23"/>
      <c r="K4851" s="23"/>
      <c r="L4851" s="23"/>
      <c r="M4851" s="23"/>
      <c r="N4851" s="23"/>
      <c r="O4851" s="23"/>
      <c r="P4851" s="94"/>
    </row>
    <row r="4852" spans="1:16" x14ac:dyDescent="0.2">
      <c r="A4852" s="33"/>
      <c r="B4852" s="34"/>
      <c r="C4852" s="35"/>
      <c r="D4852" s="23"/>
      <c r="E4852" s="23"/>
      <c r="F4852" s="23"/>
      <c r="G4852" s="23"/>
      <c r="H4852" s="23"/>
      <c r="I4852" s="23" t="s">
        <v>21</v>
      </c>
      <c r="J4852" s="23"/>
      <c r="K4852" s="23"/>
      <c r="L4852" s="23"/>
      <c r="M4852" s="23"/>
      <c r="N4852" s="23"/>
      <c r="O4852" s="23"/>
      <c r="P4852" s="94"/>
    </row>
    <row r="4853" spans="1:16" x14ac:dyDescent="0.2">
      <c r="A4853" s="33"/>
      <c r="B4853" s="34"/>
      <c r="C4853" s="35"/>
      <c r="D4853" s="23"/>
      <c r="E4853" s="23"/>
      <c r="F4853" s="23"/>
      <c r="G4853" s="23"/>
      <c r="H4853" s="23"/>
      <c r="I4853" s="23" t="s">
        <v>21</v>
      </c>
      <c r="J4853" s="23"/>
      <c r="K4853" s="23"/>
      <c r="L4853" s="23"/>
      <c r="M4853" s="23"/>
      <c r="N4853" s="23"/>
      <c r="O4853" s="23"/>
      <c r="P4853" s="94"/>
    </row>
    <row r="4854" spans="1:16" x14ac:dyDescent="0.2">
      <c r="A4854" s="33"/>
      <c r="B4854" s="34"/>
      <c r="C4854" s="35"/>
      <c r="D4854" s="23"/>
      <c r="E4854" s="23"/>
      <c r="F4854" s="23"/>
      <c r="G4854" s="23"/>
      <c r="H4854" s="23"/>
      <c r="I4854" s="23" t="s">
        <v>21</v>
      </c>
      <c r="J4854" s="23"/>
      <c r="K4854" s="23"/>
      <c r="L4854" s="23"/>
      <c r="M4854" s="23"/>
      <c r="N4854" s="23"/>
      <c r="O4854" s="23"/>
      <c r="P4854" s="94"/>
    </row>
    <row r="4855" spans="1:16" x14ac:dyDescent="0.2">
      <c r="A4855" s="33"/>
      <c r="B4855" s="34"/>
      <c r="C4855" s="35"/>
      <c r="D4855" s="23"/>
      <c r="E4855" s="23"/>
      <c r="F4855" s="23"/>
      <c r="G4855" s="23"/>
      <c r="H4855" s="23"/>
      <c r="I4855" s="23" t="s">
        <v>21</v>
      </c>
      <c r="J4855" s="23"/>
      <c r="K4855" s="23"/>
      <c r="L4855" s="23"/>
      <c r="M4855" s="23"/>
      <c r="N4855" s="23"/>
      <c r="O4855" s="23"/>
      <c r="P4855" s="94"/>
    </row>
    <row r="4856" spans="1:16" x14ac:dyDescent="0.2">
      <c r="A4856" s="33"/>
      <c r="B4856" s="34"/>
      <c r="C4856" s="35"/>
      <c r="D4856" s="23"/>
      <c r="E4856" s="23"/>
      <c r="F4856" s="23"/>
      <c r="G4856" s="23"/>
      <c r="H4856" s="23"/>
      <c r="I4856" s="23" t="s">
        <v>21</v>
      </c>
      <c r="J4856" s="23"/>
      <c r="K4856" s="23"/>
      <c r="L4856" s="23"/>
      <c r="M4856" s="23"/>
      <c r="N4856" s="23"/>
      <c r="O4856" s="23"/>
      <c r="P4856" s="94"/>
    </row>
    <row r="4857" spans="1:16" x14ac:dyDescent="0.2">
      <c r="A4857" s="33"/>
      <c r="B4857" s="34"/>
      <c r="C4857" s="35"/>
      <c r="D4857" s="23"/>
      <c r="E4857" s="23"/>
      <c r="F4857" s="23"/>
      <c r="G4857" s="23"/>
      <c r="H4857" s="23"/>
      <c r="I4857" s="23" t="s">
        <v>21</v>
      </c>
      <c r="J4857" s="23"/>
      <c r="K4857" s="23"/>
      <c r="L4857" s="23"/>
      <c r="M4857" s="23"/>
      <c r="N4857" s="23"/>
      <c r="O4857" s="23"/>
      <c r="P4857" s="94"/>
    </row>
    <row r="4858" spans="1:16" x14ac:dyDescent="0.2">
      <c r="A4858" s="33"/>
      <c r="B4858" s="34"/>
      <c r="C4858" s="35"/>
      <c r="D4858" s="23"/>
      <c r="E4858" s="23"/>
      <c r="F4858" s="23"/>
      <c r="G4858" s="23"/>
      <c r="H4858" s="23"/>
      <c r="I4858" s="23" t="s">
        <v>21</v>
      </c>
      <c r="J4858" s="23"/>
      <c r="K4858" s="23"/>
      <c r="L4858" s="23"/>
      <c r="M4858" s="23"/>
      <c r="N4858" s="23"/>
      <c r="O4858" s="23"/>
      <c r="P4858" s="94"/>
    </row>
    <row r="4859" spans="1:16" x14ac:dyDescent="0.2">
      <c r="A4859" s="33"/>
      <c r="B4859" s="34"/>
      <c r="C4859" s="35"/>
      <c r="D4859" s="23"/>
      <c r="E4859" s="23"/>
      <c r="F4859" s="23"/>
      <c r="G4859" s="23"/>
      <c r="H4859" s="23"/>
      <c r="I4859" s="23" t="s">
        <v>21</v>
      </c>
      <c r="J4859" s="23"/>
      <c r="K4859" s="23"/>
      <c r="L4859" s="23"/>
      <c r="M4859" s="23"/>
      <c r="N4859" s="23"/>
      <c r="O4859" s="23"/>
      <c r="P4859" s="94"/>
    </row>
    <row r="4860" spans="1:16" x14ac:dyDescent="0.2">
      <c r="A4860" s="33"/>
      <c r="B4860" s="34"/>
      <c r="C4860" s="35"/>
      <c r="D4860" s="23"/>
      <c r="E4860" s="23"/>
      <c r="F4860" s="23"/>
      <c r="G4860" s="23"/>
      <c r="H4860" s="23"/>
      <c r="I4860" s="23" t="s">
        <v>21</v>
      </c>
      <c r="J4860" s="23"/>
      <c r="K4860" s="23"/>
      <c r="L4860" s="23"/>
      <c r="M4860" s="23"/>
      <c r="N4860" s="23"/>
      <c r="O4860" s="23"/>
      <c r="P4860" s="94"/>
    </row>
    <row r="4861" spans="1:16" x14ac:dyDescent="0.2">
      <c r="A4861" s="33"/>
      <c r="B4861" s="34"/>
      <c r="C4861" s="35"/>
      <c r="D4861" s="23"/>
      <c r="E4861" s="23"/>
      <c r="F4861" s="23"/>
      <c r="G4861" s="23"/>
      <c r="H4861" s="23"/>
      <c r="I4861" s="23" t="s">
        <v>21</v>
      </c>
      <c r="J4861" s="23"/>
      <c r="K4861" s="23"/>
      <c r="L4861" s="23"/>
      <c r="M4861" s="23"/>
      <c r="N4861" s="23"/>
      <c r="O4861" s="23"/>
      <c r="P4861" s="94"/>
    </row>
    <row r="4862" spans="1:16" x14ac:dyDescent="0.2">
      <c r="A4862" s="33"/>
      <c r="B4862" s="34"/>
      <c r="C4862" s="35"/>
      <c r="D4862" s="23"/>
      <c r="E4862" s="23"/>
      <c r="F4862" s="23"/>
      <c r="G4862" s="23"/>
      <c r="H4862" s="23"/>
      <c r="I4862" s="23" t="s">
        <v>21</v>
      </c>
      <c r="J4862" s="23"/>
      <c r="K4862" s="23"/>
      <c r="L4862" s="23"/>
      <c r="M4862" s="23"/>
      <c r="N4862" s="23"/>
      <c r="O4862" s="23"/>
      <c r="P4862" s="94"/>
    </row>
    <row r="4863" spans="1:16" x14ac:dyDescent="0.2">
      <c r="A4863" s="33"/>
      <c r="B4863" s="34"/>
      <c r="C4863" s="35"/>
      <c r="D4863" s="23"/>
      <c r="E4863" s="23"/>
      <c r="F4863" s="23"/>
      <c r="G4863" s="23"/>
      <c r="H4863" s="23"/>
      <c r="I4863" s="23" t="s">
        <v>21</v>
      </c>
      <c r="J4863" s="23"/>
      <c r="K4863" s="23"/>
      <c r="L4863" s="23"/>
      <c r="M4863" s="23"/>
      <c r="N4863" s="23"/>
      <c r="O4863" s="23"/>
      <c r="P4863" s="94"/>
    </row>
    <row r="4864" spans="1:16" x14ac:dyDescent="0.2">
      <c r="A4864" s="33"/>
      <c r="B4864" s="34"/>
      <c r="C4864" s="35"/>
      <c r="D4864" s="23"/>
      <c r="E4864" s="23"/>
      <c r="F4864" s="23"/>
      <c r="G4864" s="23"/>
      <c r="H4864" s="23"/>
      <c r="I4864" s="23" t="s">
        <v>21</v>
      </c>
      <c r="J4864" s="23"/>
      <c r="K4864" s="23"/>
      <c r="L4864" s="23"/>
      <c r="M4864" s="23"/>
      <c r="N4864" s="23"/>
      <c r="O4864" s="23"/>
      <c r="P4864" s="94"/>
    </row>
    <row r="4865" spans="1:16" x14ac:dyDescent="0.2">
      <c r="A4865" s="33"/>
      <c r="B4865" s="34"/>
      <c r="C4865" s="35"/>
      <c r="D4865" s="23"/>
      <c r="E4865" s="23"/>
      <c r="F4865" s="23"/>
      <c r="G4865" s="23"/>
      <c r="H4865" s="23"/>
      <c r="I4865" s="23" t="s">
        <v>21</v>
      </c>
      <c r="J4865" s="23"/>
      <c r="K4865" s="23"/>
      <c r="L4865" s="23"/>
      <c r="M4865" s="23"/>
      <c r="N4865" s="23"/>
      <c r="O4865" s="23"/>
      <c r="P4865" s="94"/>
    </row>
    <row r="4866" spans="1:16" x14ac:dyDescent="0.2">
      <c r="A4866" s="33"/>
      <c r="B4866" s="34"/>
      <c r="C4866" s="35"/>
      <c r="D4866" s="23"/>
      <c r="E4866" s="23"/>
      <c r="F4866" s="23"/>
      <c r="G4866" s="23"/>
      <c r="H4866" s="23"/>
      <c r="I4866" s="23" t="s">
        <v>21</v>
      </c>
      <c r="J4866" s="23"/>
      <c r="K4866" s="23"/>
      <c r="L4866" s="23"/>
      <c r="M4866" s="23"/>
      <c r="N4866" s="23"/>
      <c r="O4866" s="23"/>
      <c r="P4866" s="94"/>
    </row>
    <row r="4867" spans="1:16" x14ac:dyDescent="0.2">
      <c r="A4867" s="33"/>
      <c r="B4867" s="34"/>
      <c r="C4867" s="35"/>
      <c r="D4867" s="23"/>
      <c r="E4867" s="23"/>
      <c r="F4867" s="23"/>
      <c r="G4867" s="23"/>
      <c r="H4867" s="23"/>
      <c r="I4867" s="23" t="s">
        <v>21</v>
      </c>
      <c r="J4867" s="23"/>
      <c r="K4867" s="23"/>
      <c r="L4867" s="23"/>
      <c r="M4867" s="23"/>
      <c r="N4867" s="23"/>
      <c r="O4867" s="23"/>
      <c r="P4867" s="94"/>
    </row>
    <row r="4868" spans="1:16" x14ac:dyDescent="0.2">
      <c r="A4868" s="33"/>
      <c r="B4868" s="34"/>
      <c r="C4868" s="35"/>
      <c r="D4868" s="23"/>
      <c r="E4868" s="23"/>
      <c r="F4868" s="23"/>
      <c r="G4868" s="23"/>
      <c r="H4868" s="23"/>
      <c r="I4868" s="23" t="s">
        <v>21</v>
      </c>
      <c r="J4868" s="23"/>
      <c r="K4868" s="23"/>
      <c r="L4868" s="23"/>
      <c r="M4868" s="23"/>
      <c r="N4868" s="23"/>
      <c r="O4868" s="23"/>
      <c r="P4868" s="94"/>
    </row>
    <row r="4869" spans="1:16" x14ac:dyDescent="0.2">
      <c r="A4869" s="33"/>
      <c r="B4869" s="34"/>
      <c r="C4869" s="35"/>
      <c r="D4869" s="23"/>
      <c r="E4869" s="23"/>
      <c r="F4869" s="23"/>
      <c r="G4869" s="23"/>
      <c r="H4869" s="23"/>
      <c r="I4869" s="23" t="s">
        <v>21</v>
      </c>
      <c r="J4869" s="23"/>
      <c r="K4869" s="23"/>
      <c r="L4869" s="23"/>
      <c r="M4869" s="23"/>
      <c r="N4869" s="23"/>
      <c r="O4869" s="23"/>
      <c r="P4869" s="94"/>
    </row>
    <row r="4870" spans="1:16" x14ac:dyDescent="0.2">
      <c r="A4870" s="33"/>
      <c r="B4870" s="34"/>
      <c r="C4870" s="35"/>
      <c r="D4870" s="23"/>
      <c r="E4870" s="23"/>
      <c r="F4870" s="23"/>
      <c r="G4870" s="23"/>
      <c r="H4870" s="23"/>
      <c r="I4870" s="23" t="s">
        <v>21</v>
      </c>
      <c r="J4870" s="23"/>
      <c r="K4870" s="23"/>
      <c r="L4870" s="23"/>
      <c r="M4870" s="23"/>
      <c r="N4870" s="23"/>
      <c r="O4870" s="23"/>
      <c r="P4870" s="94"/>
    </row>
    <row r="4871" spans="1:16" x14ac:dyDescent="0.2">
      <c r="A4871" s="33"/>
      <c r="B4871" s="34"/>
      <c r="C4871" s="35"/>
      <c r="D4871" s="23"/>
      <c r="E4871" s="23"/>
      <c r="F4871" s="23"/>
      <c r="G4871" s="23"/>
      <c r="H4871" s="23"/>
      <c r="I4871" s="23" t="s">
        <v>21</v>
      </c>
      <c r="J4871" s="23"/>
      <c r="K4871" s="23"/>
      <c r="L4871" s="23"/>
      <c r="M4871" s="23"/>
      <c r="N4871" s="23"/>
      <c r="O4871" s="23"/>
      <c r="P4871" s="94"/>
    </row>
    <row r="4872" spans="1:16" x14ac:dyDescent="0.2">
      <c r="A4872" s="33"/>
      <c r="B4872" s="34"/>
      <c r="C4872" s="35"/>
      <c r="D4872" s="23"/>
      <c r="E4872" s="23"/>
      <c r="F4872" s="23"/>
      <c r="G4872" s="23"/>
      <c r="H4872" s="23"/>
      <c r="I4872" s="23" t="s">
        <v>21</v>
      </c>
      <c r="J4872" s="23"/>
      <c r="K4872" s="23"/>
      <c r="L4872" s="23"/>
      <c r="M4872" s="23"/>
      <c r="N4872" s="23"/>
      <c r="O4872" s="23"/>
      <c r="P4872" s="94"/>
    </row>
    <row r="4873" spans="1:16" x14ac:dyDescent="0.2">
      <c r="A4873" s="33"/>
      <c r="B4873" s="34"/>
      <c r="C4873" s="35"/>
      <c r="D4873" s="23"/>
      <c r="E4873" s="23"/>
      <c r="F4873" s="23"/>
      <c r="G4873" s="23"/>
      <c r="H4873" s="23"/>
      <c r="I4873" s="23" t="s">
        <v>21</v>
      </c>
      <c r="J4873" s="23"/>
      <c r="K4873" s="23"/>
      <c r="L4873" s="23"/>
      <c r="M4873" s="23"/>
      <c r="N4873" s="23"/>
      <c r="O4873" s="23"/>
      <c r="P4873" s="94"/>
    </row>
    <row r="4874" spans="1:16" x14ac:dyDescent="0.2">
      <c r="A4874" s="33"/>
      <c r="B4874" s="34"/>
      <c r="C4874" s="35"/>
      <c r="D4874" s="23"/>
      <c r="E4874" s="23"/>
      <c r="F4874" s="23"/>
      <c r="G4874" s="23"/>
      <c r="H4874" s="23"/>
      <c r="I4874" s="23" t="s">
        <v>21</v>
      </c>
      <c r="J4874" s="23"/>
      <c r="K4874" s="23"/>
      <c r="L4874" s="23"/>
      <c r="M4874" s="23"/>
      <c r="N4874" s="23"/>
      <c r="O4874" s="23"/>
      <c r="P4874" s="94"/>
    </row>
    <row r="4875" spans="1:16" x14ac:dyDescent="0.2">
      <c r="A4875" s="33"/>
      <c r="B4875" s="34"/>
      <c r="C4875" s="35"/>
      <c r="D4875" s="23"/>
      <c r="E4875" s="23"/>
      <c r="F4875" s="23"/>
      <c r="G4875" s="23"/>
      <c r="H4875" s="23"/>
      <c r="I4875" s="23" t="s">
        <v>21</v>
      </c>
      <c r="J4875" s="23"/>
      <c r="K4875" s="23"/>
      <c r="L4875" s="23"/>
      <c r="M4875" s="23"/>
      <c r="N4875" s="23"/>
      <c r="O4875" s="23"/>
      <c r="P4875" s="94"/>
    </row>
    <row r="4876" spans="1:16" x14ac:dyDescent="0.2">
      <c r="A4876" s="33"/>
      <c r="B4876" s="34"/>
      <c r="C4876" s="35"/>
      <c r="D4876" s="23"/>
      <c r="E4876" s="23"/>
      <c r="F4876" s="23"/>
      <c r="G4876" s="23"/>
      <c r="H4876" s="23"/>
      <c r="I4876" s="23" t="s">
        <v>21</v>
      </c>
      <c r="J4876" s="23"/>
      <c r="K4876" s="23"/>
      <c r="L4876" s="23"/>
      <c r="M4876" s="23"/>
      <c r="N4876" s="23"/>
      <c r="O4876" s="23"/>
      <c r="P4876" s="94"/>
    </row>
    <row r="4877" spans="1:16" x14ac:dyDescent="0.2">
      <c r="A4877" s="33"/>
      <c r="B4877" s="34"/>
      <c r="C4877" s="35"/>
      <c r="D4877" s="23"/>
      <c r="E4877" s="23"/>
      <c r="F4877" s="23"/>
      <c r="G4877" s="23"/>
      <c r="H4877" s="23"/>
      <c r="I4877" s="23" t="s">
        <v>21</v>
      </c>
      <c r="J4877" s="23"/>
      <c r="K4877" s="23"/>
      <c r="L4877" s="23"/>
      <c r="M4877" s="23"/>
      <c r="N4877" s="23"/>
      <c r="O4877" s="23"/>
      <c r="P4877" s="94"/>
    </row>
    <row r="4878" spans="1:16" x14ac:dyDescent="0.2">
      <c r="A4878" s="33"/>
      <c r="B4878" s="34"/>
      <c r="C4878" s="35"/>
      <c r="D4878" s="23"/>
      <c r="E4878" s="23"/>
      <c r="F4878" s="23"/>
      <c r="G4878" s="23"/>
      <c r="H4878" s="23"/>
      <c r="I4878" s="23" t="s">
        <v>21</v>
      </c>
      <c r="J4878" s="23"/>
      <c r="K4878" s="23"/>
      <c r="L4878" s="23"/>
      <c r="M4878" s="23"/>
      <c r="N4878" s="23"/>
      <c r="O4878" s="23"/>
      <c r="P4878" s="94"/>
    </row>
    <row r="4879" spans="1:16" x14ac:dyDescent="0.2">
      <c r="A4879" s="33"/>
      <c r="B4879" s="34"/>
      <c r="C4879" s="35"/>
      <c r="D4879" s="23"/>
      <c r="E4879" s="23"/>
      <c r="F4879" s="23"/>
      <c r="G4879" s="23"/>
      <c r="H4879" s="23"/>
      <c r="I4879" s="23" t="s">
        <v>21</v>
      </c>
      <c r="J4879" s="23"/>
      <c r="K4879" s="23"/>
      <c r="L4879" s="23"/>
      <c r="M4879" s="23"/>
      <c r="N4879" s="23"/>
      <c r="O4879" s="23"/>
      <c r="P4879" s="94"/>
    </row>
    <row r="4880" spans="1:16" x14ac:dyDescent="0.2">
      <c r="A4880" s="33"/>
      <c r="B4880" s="34"/>
      <c r="C4880" s="35"/>
      <c r="D4880" s="23"/>
      <c r="E4880" s="23"/>
      <c r="F4880" s="23"/>
      <c r="G4880" s="23"/>
      <c r="H4880" s="23"/>
      <c r="I4880" s="23" t="s">
        <v>21</v>
      </c>
      <c r="J4880" s="23"/>
      <c r="K4880" s="23"/>
      <c r="L4880" s="23"/>
      <c r="M4880" s="23"/>
      <c r="N4880" s="23"/>
      <c r="O4880" s="23"/>
      <c r="P4880" s="94"/>
    </row>
    <row r="4881" spans="1:16" x14ac:dyDescent="0.2">
      <c r="A4881" s="33"/>
      <c r="B4881" s="34"/>
      <c r="C4881" s="35"/>
      <c r="D4881" s="23"/>
      <c r="E4881" s="23"/>
      <c r="F4881" s="23"/>
      <c r="G4881" s="23"/>
      <c r="H4881" s="23"/>
      <c r="I4881" s="23" t="s">
        <v>21</v>
      </c>
      <c r="J4881" s="23"/>
      <c r="K4881" s="23"/>
      <c r="L4881" s="23"/>
      <c r="M4881" s="23"/>
      <c r="N4881" s="23"/>
      <c r="O4881" s="23"/>
      <c r="P4881" s="94"/>
    </row>
    <row r="4882" spans="1:16" x14ac:dyDescent="0.2">
      <c r="A4882" s="33"/>
      <c r="B4882" s="34"/>
      <c r="C4882" s="35"/>
      <c r="D4882" s="23"/>
      <c r="E4882" s="23"/>
      <c r="F4882" s="23"/>
      <c r="G4882" s="23"/>
      <c r="H4882" s="23"/>
      <c r="I4882" s="23" t="s">
        <v>21</v>
      </c>
      <c r="J4882" s="23"/>
      <c r="K4882" s="23"/>
      <c r="L4882" s="23"/>
      <c r="M4882" s="23"/>
      <c r="N4882" s="23"/>
      <c r="O4882" s="23"/>
      <c r="P4882" s="94"/>
    </row>
    <row r="4883" spans="1:16" x14ac:dyDescent="0.2">
      <c r="A4883" s="33"/>
      <c r="B4883" s="34"/>
      <c r="C4883" s="35"/>
      <c r="D4883" s="23"/>
      <c r="E4883" s="23"/>
      <c r="F4883" s="23"/>
      <c r="G4883" s="23"/>
      <c r="H4883" s="23"/>
      <c r="I4883" s="23" t="s">
        <v>21</v>
      </c>
      <c r="J4883" s="23"/>
      <c r="K4883" s="23"/>
      <c r="L4883" s="23"/>
      <c r="M4883" s="23"/>
      <c r="N4883" s="23"/>
      <c r="O4883" s="23"/>
      <c r="P4883" s="94"/>
    </row>
    <row r="4884" spans="1:16" x14ac:dyDescent="0.2">
      <c r="A4884" s="33"/>
      <c r="B4884" s="34"/>
      <c r="C4884" s="35"/>
      <c r="D4884" s="23"/>
      <c r="E4884" s="23"/>
      <c r="F4884" s="23"/>
      <c r="G4884" s="23"/>
      <c r="H4884" s="23"/>
      <c r="I4884" s="23" t="s">
        <v>21</v>
      </c>
      <c r="J4884" s="23"/>
      <c r="K4884" s="23"/>
      <c r="L4884" s="23"/>
      <c r="M4884" s="23"/>
      <c r="N4884" s="23"/>
      <c r="O4884" s="23"/>
      <c r="P4884" s="94"/>
    </row>
    <row r="4885" spans="1:16" x14ac:dyDescent="0.2">
      <c r="A4885" s="33"/>
      <c r="B4885" s="34"/>
      <c r="C4885" s="35"/>
      <c r="D4885" s="23"/>
      <c r="E4885" s="23"/>
      <c r="F4885" s="23"/>
      <c r="G4885" s="23"/>
      <c r="H4885" s="23"/>
      <c r="I4885" s="23" t="s">
        <v>21</v>
      </c>
      <c r="J4885" s="23"/>
      <c r="K4885" s="23"/>
      <c r="L4885" s="23"/>
      <c r="M4885" s="23"/>
      <c r="N4885" s="23"/>
      <c r="O4885" s="23"/>
      <c r="P4885" s="94"/>
    </row>
    <row r="4886" spans="1:16" x14ac:dyDescent="0.2">
      <c r="A4886" s="33"/>
      <c r="B4886" s="34"/>
      <c r="C4886" s="35"/>
      <c r="D4886" s="23"/>
      <c r="E4886" s="23"/>
      <c r="F4886" s="23"/>
      <c r="G4886" s="23"/>
      <c r="H4886" s="23"/>
      <c r="I4886" s="23" t="s">
        <v>21</v>
      </c>
      <c r="J4886" s="23"/>
      <c r="K4886" s="23"/>
      <c r="L4886" s="23"/>
      <c r="M4886" s="23"/>
      <c r="N4886" s="23"/>
      <c r="O4886" s="23"/>
      <c r="P4886" s="94"/>
    </row>
    <row r="4887" spans="1:16" x14ac:dyDescent="0.2">
      <c r="A4887" s="33"/>
      <c r="B4887" s="34"/>
      <c r="C4887" s="35"/>
      <c r="D4887" s="23"/>
      <c r="E4887" s="23"/>
      <c r="F4887" s="23"/>
      <c r="G4887" s="23"/>
      <c r="H4887" s="23"/>
      <c r="I4887" s="23" t="s">
        <v>21</v>
      </c>
      <c r="J4887" s="23"/>
      <c r="K4887" s="23"/>
      <c r="L4887" s="23"/>
      <c r="M4887" s="23"/>
      <c r="N4887" s="23"/>
      <c r="O4887" s="23"/>
      <c r="P4887" s="94"/>
    </row>
    <row r="4888" spans="1:16" x14ac:dyDescent="0.2">
      <c r="A4888" s="33"/>
      <c r="B4888" s="34"/>
      <c r="C4888" s="35"/>
      <c r="D4888" s="23"/>
      <c r="E4888" s="23"/>
      <c r="F4888" s="23"/>
      <c r="G4888" s="23"/>
      <c r="H4888" s="23"/>
      <c r="I4888" s="23" t="s">
        <v>21</v>
      </c>
      <c r="J4888" s="23"/>
      <c r="K4888" s="23"/>
      <c r="L4888" s="23"/>
      <c r="M4888" s="23"/>
      <c r="N4888" s="23"/>
      <c r="O4888" s="23"/>
      <c r="P4888" s="94"/>
    </row>
    <row r="4889" spans="1:16" x14ac:dyDescent="0.2">
      <c r="A4889" s="33"/>
      <c r="B4889" s="34"/>
      <c r="C4889" s="35"/>
      <c r="D4889" s="23"/>
      <c r="E4889" s="23"/>
      <c r="F4889" s="23"/>
      <c r="G4889" s="23"/>
      <c r="H4889" s="23"/>
      <c r="I4889" s="23" t="s">
        <v>21</v>
      </c>
      <c r="J4889" s="23"/>
      <c r="K4889" s="23"/>
      <c r="L4889" s="23"/>
      <c r="M4889" s="23"/>
      <c r="N4889" s="23"/>
      <c r="O4889" s="23"/>
      <c r="P4889" s="94"/>
    </row>
    <row r="4890" spans="1:16" x14ac:dyDescent="0.2">
      <c r="A4890" s="33"/>
      <c r="B4890" s="34"/>
      <c r="C4890" s="35"/>
      <c r="D4890" s="23"/>
      <c r="E4890" s="23"/>
      <c r="F4890" s="23"/>
      <c r="G4890" s="23"/>
      <c r="H4890" s="23"/>
      <c r="I4890" s="23" t="s">
        <v>21</v>
      </c>
      <c r="J4890" s="23"/>
      <c r="K4890" s="23"/>
      <c r="L4890" s="23"/>
      <c r="M4890" s="23"/>
      <c r="N4890" s="23"/>
      <c r="O4890" s="23"/>
      <c r="P4890" s="94"/>
    </row>
    <row r="4891" spans="1:16" x14ac:dyDescent="0.2">
      <c r="A4891" s="33"/>
      <c r="B4891" s="34"/>
      <c r="C4891" s="35"/>
      <c r="D4891" s="23"/>
      <c r="E4891" s="23"/>
      <c r="F4891" s="23"/>
      <c r="G4891" s="23"/>
      <c r="H4891" s="23"/>
      <c r="I4891" s="23" t="s">
        <v>21</v>
      </c>
      <c r="J4891" s="23"/>
      <c r="K4891" s="23"/>
      <c r="L4891" s="23"/>
      <c r="M4891" s="23"/>
      <c r="N4891" s="23"/>
      <c r="O4891" s="23"/>
      <c r="P4891" s="94"/>
    </row>
    <row r="4892" spans="1:16" x14ac:dyDescent="0.2">
      <c r="A4892" s="33"/>
      <c r="B4892" s="34"/>
      <c r="C4892" s="35"/>
      <c r="D4892" s="23"/>
      <c r="E4892" s="23"/>
      <c r="F4892" s="23"/>
      <c r="G4892" s="23"/>
      <c r="H4892" s="23"/>
      <c r="I4892" s="23" t="s">
        <v>21</v>
      </c>
      <c r="J4892" s="23"/>
      <c r="K4892" s="23"/>
      <c r="L4892" s="23"/>
      <c r="M4892" s="23"/>
      <c r="N4892" s="23"/>
      <c r="O4892" s="23"/>
      <c r="P4892" s="94"/>
    </row>
    <row r="4893" spans="1:16" x14ac:dyDescent="0.2">
      <c r="A4893" s="33"/>
      <c r="B4893" s="34"/>
      <c r="C4893" s="35"/>
      <c r="D4893" s="23"/>
      <c r="E4893" s="23"/>
      <c r="F4893" s="23"/>
      <c r="G4893" s="23"/>
      <c r="H4893" s="23"/>
      <c r="I4893" s="23" t="s">
        <v>21</v>
      </c>
      <c r="J4893" s="23"/>
      <c r="K4893" s="23"/>
      <c r="L4893" s="23"/>
      <c r="M4893" s="23"/>
      <c r="N4893" s="23"/>
      <c r="O4893" s="23"/>
      <c r="P4893" s="94"/>
    </row>
    <row r="4894" spans="1:16" x14ac:dyDescent="0.2">
      <c r="A4894" s="33"/>
      <c r="B4894" s="34"/>
      <c r="C4894" s="35"/>
      <c r="D4894" s="23"/>
      <c r="E4894" s="23"/>
      <c r="F4894" s="23"/>
      <c r="G4894" s="23"/>
      <c r="H4894" s="23"/>
      <c r="I4894" s="23" t="s">
        <v>21</v>
      </c>
      <c r="J4894" s="23"/>
      <c r="K4894" s="23"/>
      <c r="L4894" s="23"/>
      <c r="M4894" s="23"/>
      <c r="N4894" s="23"/>
      <c r="O4894" s="23"/>
      <c r="P4894" s="94"/>
    </row>
    <row r="4895" spans="1:16" x14ac:dyDescent="0.2">
      <c r="A4895" s="33"/>
      <c r="B4895" s="34"/>
      <c r="C4895" s="35"/>
      <c r="D4895" s="23"/>
      <c r="E4895" s="23"/>
      <c r="F4895" s="23"/>
      <c r="G4895" s="23"/>
      <c r="H4895" s="23"/>
      <c r="I4895" s="23" t="s">
        <v>21</v>
      </c>
      <c r="J4895" s="23"/>
      <c r="K4895" s="23"/>
      <c r="L4895" s="23"/>
      <c r="M4895" s="23"/>
      <c r="N4895" s="23"/>
      <c r="O4895" s="23"/>
      <c r="P4895" s="94"/>
    </row>
    <row r="4896" spans="1:16" x14ac:dyDescent="0.2">
      <c r="A4896" s="33"/>
      <c r="B4896" s="34"/>
      <c r="C4896" s="35"/>
      <c r="D4896" s="23"/>
      <c r="E4896" s="23"/>
      <c r="F4896" s="23"/>
      <c r="G4896" s="23"/>
      <c r="H4896" s="23"/>
      <c r="I4896" s="23" t="s">
        <v>21</v>
      </c>
      <c r="J4896" s="23"/>
      <c r="K4896" s="23"/>
      <c r="L4896" s="23"/>
      <c r="M4896" s="23"/>
      <c r="N4896" s="23"/>
      <c r="O4896" s="23"/>
      <c r="P4896" s="94"/>
    </row>
    <row r="4897" spans="1:16" x14ac:dyDescent="0.2">
      <c r="A4897" s="33"/>
      <c r="B4897" s="34"/>
      <c r="C4897" s="35"/>
      <c r="D4897" s="23"/>
      <c r="E4897" s="23"/>
      <c r="F4897" s="23"/>
      <c r="G4897" s="23"/>
      <c r="H4897" s="23"/>
      <c r="I4897" s="23" t="s">
        <v>21</v>
      </c>
      <c r="J4897" s="23"/>
      <c r="K4897" s="23"/>
      <c r="L4897" s="23"/>
      <c r="M4897" s="23"/>
      <c r="N4897" s="23"/>
      <c r="O4897" s="23"/>
      <c r="P4897" s="94"/>
    </row>
    <row r="4898" spans="1:16" x14ac:dyDescent="0.2">
      <c r="A4898" s="33"/>
      <c r="B4898" s="34"/>
      <c r="C4898" s="35"/>
      <c r="D4898" s="23"/>
      <c r="E4898" s="23"/>
      <c r="F4898" s="23"/>
      <c r="G4898" s="23"/>
      <c r="H4898" s="23"/>
      <c r="I4898" s="23" t="s">
        <v>21</v>
      </c>
      <c r="J4898" s="23"/>
      <c r="K4898" s="23"/>
      <c r="L4898" s="23"/>
      <c r="M4898" s="23"/>
      <c r="N4898" s="23"/>
      <c r="O4898" s="23"/>
      <c r="P4898" s="94"/>
    </row>
    <row r="4899" spans="1:16" x14ac:dyDescent="0.2">
      <c r="A4899" s="33"/>
      <c r="B4899" s="34"/>
      <c r="C4899" s="35"/>
      <c r="D4899" s="23"/>
      <c r="E4899" s="23"/>
      <c r="F4899" s="23"/>
      <c r="G4899" s="23"/>
      <c r="H4899" s="23"/>
      <c r="I4899" s="23" t="s">
        <v>21</v>
      </c>
      <c r="J4899" s="23"/>
      <c r="K4899" s="23"/>
      <c r="L4899" s="23"/>
      <c r="M4899" s="23"/>
      <c r="N4899" s="23"/>
      <c r="O4899" s="23"/>
      <c r="P4899" s="94"/>
    </row>
    <row r="4900" spans="1:16" x14ac:dyDescent="0.2">
      <c r="A4900" s="33"/>
      <c r="B4900" s="34"/>
      <c r="C4900" s="35"/>
      <c r="D4900" s="23"/>
      <c r="E4900" s="23"/>
      <c r="F4900" s="23"/>
      <c r="G4900" s="23"/>
      <c r="H4900" s="23"/>
      <c r="I4900" s="23" t="s">
        <v>21</v>
      </c>
      <c r="J4900" s="23"/>
      <c r="K4900" s="23"/>
      <c r="L4900" s="23"/>
      <c r="M4900" s="23"/>
      <c r="N4900" s="23"/>
      <c r="O4900" s="23"/>
      <c r="P4900" s="94"/>
    </row>
    <row r="4901" spans="1:16" x14ac:dyDescent="0.2">
      <c r="A4901" s="33"/>
      <c r="B4901" s="34"/>
      <c r="C4901" s="35"/>
      <c r="D4901" s="23"/>
      <c r="E4901" s="23"/>
      <c r="F4901" s="23"/>
      <c r="G4901" s="23"/>
      <c r="H4901" s="23"/>
      <c r="I4901" s="23" t="s">
        <v>21</v>
      </c>
      <c r="J4901" s="23"/>
      <c r="K4901" s="23"/>
      <c r="L4901" s="23"/>
      <c r="M4901" s="23"/>
      <c r="N4901" s="23"/>
      <c r="O4901" s="23"/>
      <c r="P4901" s="94"/>
    </row>
    <row r="4902" spans="1:16" x14ac:dyDescent="0.2">
      <c r="A4902" s="33"/>
      <c r="B4902" s="34"/>
      <c r="C4902" s="35"/>
      <c r="D4902" s="23"/>
      <c r="E4902" s="23"/>
      <c r="F4902" s="23"/>
      <c r="G4902" s="23"/>
      <c r="H4902" s="23"/>
      <c r="I4902" s="23" t="s">
        <v>21</v>
      </c>
      <c r="J4902" s="23"/>
      <c r="K4902" s="23"/>
      <c r="L4902" s="23"/>
      <c r="M4902" s="23"/>
      <c r="N4902" s="23"/>
      <c r="O4902" s="23"/>
      <c r="P4902" s="94"/>
    </row>
    <row r="4903" spans="1:16" x14ac:dyDescent="0.2">
      <c r="A4903" s="33"/>
      <c r="B4903" s="34"/>
      <c r="C4903" s="35"/>
      <c r="D4903" s="23"/>
      <c r="E4903" s="23"/>
      <c r="F4903" s="23"/>
      <c r="G4903" s="23"/>
      <c r="H4903" s="23"/>
      <c r="I4903" s="23" t="s">
        <v>21</v>
      </c>
      <c r="J4903" s="23"/>
      <c r="K4903" s="23"/>
      <c r="L4903" s="23"/>
      <c r="M4903" s="23"/>
      <c r="N4903" s="23"/>
      <c r="O4903" s="23"/>
      <c r="P4903" s="94"/>
    </row>
    <row r="4904" spans="1:16" x14ac:dyDescent="0.2">
      <c r="A4904" s="33"/>
      <c r="B4904" s="34"/>
      <c r="C4904" s="35"/>
      <c r="D4904" s="23"/>
      <c r="E4904" s="23"/>
      <c r="F4904" s="23"/>
      <c r="G4904" s="23"/>
      <c r="H4904" s="23"/>
      <c r="I4904" s="23" t="s">
        <v>21</v>
      </c>
      <c r="J4904" s="23"/>
      <c r="K4904" s="23"/>
      <c r="L4904" s="23"/>
      <c r="M4904" s="23"/>
      <c r="N4904" s="23"/>
      <c r="O4904" s="23"/>
      <c r="P4904" s="94"/>
    </row>
    <row r="4905" spans="1:16" x14ac:dyDescent="0.2">
      <c r="A4905" s="33"/>
      <c r="B4905" s="34"/>
      <c r="C4905" s="35"/>
      <c r="D4905" s="23"/>
      <c r="E4905" s="23"/>
      <c r="F4905" s="23"/>
      <c r="G4905" s="23"/>
      <c r="H4905" s="23"/>
      <c r="I4905" s="23" t="s">
        <v>21</v>
      </c>
      <c r="J4905" s="23"/>
      <c r="K4905" s="23"/>
      <c r="L4905" s="23"/>
      <c r="M4905" s="23"/>
      <c r="N4905" s="23"/>
      <c r="O4905" s="23"/>
      <c r="P4905" s="94"/>
    </row>
    <row r="4906" spans="1:16" x14ac:dyDescent="0.2">
      <c r="A4906" s="33"/>
      <c r="B4906" s="34"/>
      <c r="C4906" s="35"/>
      <c r="D4906" s="23"/>
      <c r="E4906" s="23"/>
      <c r="F4906" s="23"/>
      <c r="G4906" s="23"/>
      <c r="H4906" s="23"/>
      <c r="I4906" s="23" t="s">
        <v>21</v>
      </c>
      <c r="J4906" s="23"/>
      <c r="K4906" s="23"/>
      <c r="L4906" s="23"/>
      <c r="M4906" s="23"/>
      <c r="N4906" s="23"/>
      <c r="O4906" s="23"/>
      <c r="P4906" s="94"/>
    </row>
    <row r="4907" spans="1:16" x14ac:dyDescent="0.2">
      <c r="A4907" s="33"/>
      <c r="B4907" s="34"/>
      <c r="C4907" s="35"/>
      <c r="D4907" s="23"/>
      <c r="E4907" s="23"/>
      <c r="F4907" s="23"/>
      <c r="G4907" s="23"/>
      <c r="H4907" s="23"/>
      <c r="I4907" s="23" t="s">
        <v>21</v>
      </c>
      <c r="J4907" s="23"/>
      <c r="K4907" s="23"/>
      <c r="L4907" s="23"/>
      <c r="M4907" s="23"/>
      <c r="N4907" s="23"/>
      <c r="O4907" s="23"/>
      <c r="P4907" s="94"/>
    </row>
    <row r="4908" spans="1:16" x14ac:dyDescent="0.2">
      <c r="A4908" s="33"/>
      <c r="B4908" s="34"/>
      <c r="C4908" s="35"/>
      <c r="D4908" s="23"/>
      <c r="E4908" s="23"/>
      <c r="F4908" s="23"/>
      <c r="G4908" s="23"/>
      <c r="H4908" s="23"/>
      <c r="I4908" s="23" t="s">
        <v>21</v>
      </c>
      <c r="J4908" s="23"/>
      <c r="K4908" s="23"/>
      <c r="L4908" s="23"/>
      <c r="M4908" s="23"/>
      <c r="N4908" s="23"/>
      <c r="O4908" s="23"/>
      <c r="P4908" s="94"/>
    </row>
    <row r="4909" spans="1:16" x14ac:dyDescent="0.2">
      <c r="A4909" s="33"/>
      <c r="B4909" s="34"/>
      <c r="C4909" s="35"/>
      <c r="D4909" s="23"/>
      <c r="E4909" s="23"/>
      <c r="F4909" s="23"/>
      <c r="G4909" s="23"/>
      <c r="H4909" s="23"/>
      <c r="I4909" s="23" t="s">
        <v>21</v>
      </c>
      <c r="J4909" s="23"/>
      <c r="K4909" s="23"/>
      <c r="L4909" s="23"/>
      <c r="M4909" s="23"/>
      <c r="N4909" s="23"/>
      <c r="O4909" s="23"/>
      <c r="P4909" s="94"/>
    </row>
    <row r="4910" spans="1:16" x14ac:dyDescent="0.2">
      <c r="A4910" s="33"/>
      <c r="B4910" s="34"/>
      <c r="C4910" s="35"/>
      <c r="D4910" s="23"/>
      <c r="E4910" s="23"/>
      <c r="F4910" s="23"/>
      <c r="G4910" s="23"/>
      <c r="H4910" s="23"/>
      <c r="I4910" s="23" t="s">
        <v>21</v>
      </c>
      <c r="J4910" s="23"/>
      <c r="K4910" s="23"/>
      <c r="L4910" s="23"/>
      <c r="M4910" s="23"/>
      <c r="N4910" s="23"/>
      <c r="O4910" s="23"/>
      <c r="P4910" s="94"/>
    </row>
    <row r="4911" spans="1:16" x14ac:dyDescent="0.2">
      <c r="A4911" s="33"/>
      <c r="B4911" s="34"/>
      <c r="C4911" s="35"/>
      <c r="D4911" s="23"/>
      <c r="E4911" s="23"/>
      <c r="F4911" s="23"/>
      <c r="G4911" s="23"/>
      <c r="H4911" s="23"/>
      <c r="I4911" s="23" t="s">
        <v>21</v>
      </c>
      <c r="J4911" s="23"/>
      <c r="K4911" s="23"/>
      <c r="L4911" s="23"/>
      <c r="M4911" s="23"/>
      <c r="N4911" s="23"/>
      <c r="O4911" s="23"/>
      <c r="P4911" s="94"/>
    </row>
    <row r="4912" spans="1:16" x14ac:dyDescent="0.2">
      <c r="A4912" s="33"/>
      <c r="B4912" s="34"/>
      <c r="C4912" s="35"/>
      <c r="D4912" s="23"/>
      <c r="E4912" s="23"/>
      <c r="F4912" s="23"/>
      <c r="G4912" s="23"/>
      <c r="H4912" s="23"/>
      <c r="I4912" s="23" t="s">
        <v>21</v>
      </c>
      <c r="J4912" s="23"/>
      <c r="K4912" s="23"/>
      <c r="L4912" s="23"/>
      <c r="M4912" s="23"/>
      <c r="N4912" s="23"/>
      <c r="O4912" s="23"/>
      <c r="P4912" s="94"/>
    </row>
    <row r="4913" spans="1:16" x14ac:dyDescent="0.2">
      <c r="A4913" s="33"/>
      <c r="B4913" s="34"/>
      <c r="C4913" s="35"/>
      <c r="D4913" s="23"/>
      <c r="E4913" s="23"/>
      <c r="F4913" s="23"/>
      <c r="G4913" s="23"/>
      <c r="H4913" s="23"/>
      <c r="I4913" s="23" t="s">
        <v>21</v>
      </c>
      <c r="J4913" s="23"/>
      <c r="K4913" s="23"/>
      <c r="L4913" s="23"/>
      <c r="M4913" s="23"/>
      <c r="N4913" s="23"/>
      <c r="O4913" s="23"/>
      <c r="P4913" s="94"/>
    </row>
    <row r="4914" spans="1:16" x14ac:dyDescent="0.2">
      <c r="A4914" s="33"/>
      <c r="B4914" s="34"/>
      <c r="C4914" s="35"/>
      <c r="D4914" s="23"/>
      <c r="E4914" s="23"/>
      <c r="F4914" s="23"/>
      <c r="G4914" s="23"/>
      <c r="H4914" s="23"/>
      <c r="I4914" s="23" t="s">
        <v>21</v>
      </c>
      <c r="J4914" s="23"/>
      <c r="K4914" s="23"/>
      <c r="L4914" s="23"/>
      <c r="M4914" s="23"/>
      <c r="N4914" s="23"/>
      <c r="O4914" s="23"/>
      <c r="P4914" s="94"/>
    </row>
    <row r="4915" spans="1:16" x14ac:dyDescent="0.2">
      <c r="A4915" s="33"/>
      <c r="B4915" s="34"/>
      <c r="C4915" s="35"/>
      <c r="D4915" s="23"/>
      <c r="E4915" s="23"/>
      <c r="F4915" s="23"/>
      <c r="G4915" s="23"/>
      <c r="H4915" s="23"/>
      <c r="I4915" s="23" t="s">
        <v>21</v>
      </c>
      <c r="J4915" s="23"/>
      <c r="K4915" s="23"/>
      <c r="L4915" s="23"/>
      <c r="M4915" s="23"/>
      <c r="N4915" s="23"/>
      <c r="O4915" s="23"/>
      <c r="P4915" s="94"/>
    </row>
    <row r="4916" spans="1:16" x14ac:dyDescent="0.2">
      <c r="A4916" s="33"/>
      <c r="B4916" s="34"/>
      <c r="C4916" s="35"/>
      <c r="D4916" s="23"/>
      <c r="E4916" s="23"/>
      <c r="F4916" s="23"/>
      <c r="G4916" s="23"/>
      <c r="H4916" s="23"/>
      <c r="I4916" s="23" t="s">
        <v>21</v>
      </c>
      <c r="J4916" s="23"/>
      <c r="K4916" s="23"/>
      <c r="L4916" s="23"/>
      <c r="M4916" s="23"/>
      <c r="N4916" s="23"/>
      <c r="O4916" s="23"/>
      <c r="P4916" s="94"/>
    </row>
    <row r="4917" spans="1:16" x14ac:dyDescent="0.2">
      <c r="A4917" s="33"/>
      <c r="B4917" s="34"/>
      <c r="C4917" s="35"/>
      <c r="D4917" s="23"/>
      <c r="E4917" s="23"/>
      <c r="F4917" s="23"/>
      <c r="G4917" s="23"/>
      <c r="H4917" s="23"/>
      <c r="I4917" s="23" t="s">
        <v>21</v>
      </c>
      <c r="J4917" s="23"/>
      <c r="K4917" s="23"/>
      <c r="L4917" s="23"/>
      <c r="M4917" s="23"/>
      <c r="N4917" s="23"/>
      <c r="O4917" s="23"/>
      <c r="P4917" s="94"/>
    </row>
    <row r="4918" spans="1:16" x14ac:dyDescent="0.2">
      <c r="A4918" s="33"/>
      <c r="B4918" s="34"/>
      <c r="C4918" s="35"/>
      <c r="D4918" s="23"/>
      <c r="E4918" s="23"/>
      <c r="F4918" s="23"/>
      <c r="G4918" s="23"/>
      <c r="H4918" s="23"/>
      <c r="I4918" s="23" t="s">
        <v>21</v>
      </c>
      <c r="J4918" s="23"/>
      <c r="K4918" s="23"/>
      <c r="L4918" s="23"/>
      <c r="M4918" s="23"/>
      <c r="N4918" s="23"/>
      <c r="O4918" s="23"/>
      <c r="P4918" s="94"/>
    </row>
    <row r="4919" spans="1:16" x14ac:dyDescent="0.2">
      <c r="A4919" s="33"/>
      <c r="B4919" s="34"/>
      <c r="C4919" s="35"/>
      <c r="D4919" s="23"/>
      <c r="E4919" s="23"/>
      <c r="F4919" s="23"/>
      <c r="G4919" s="23"/>
      <c r="H4919" s="23"/>
      <c r="I4919" s="23" t="s">
        <v>21</v>
      </c>
      <c r="J4919" s="23"/>
      <c r="K4919" s="23"/>
      <c r="L4919" s="23"/>
      <c r="M4919" s="23"/>
      <c r="N4919" s="23"/>
      <c r="O4919" s="23"/>
      <c r="P4919" s="94"/>
    </row>
    <row r="4920" spans="1:16" x14ac:dyDescent="0.2">
      <c r="A4920" s="33"/>
      <c r="B4920" s="34"/>
      <c r="C4920" s="35"/>
      <c r="D4920" s="23"/>
      <c r="E4920" s="23"/>
      <c r="F4920" s="23"/>
      <c r="G4920" s="23"/>
      <c r="H4920" s="23"/>
      <c r="I4920" s="23" t="s">
        <v>21</v>
      </c>
      <c r="J4920" s="23"/>
      <c r="K4920" s="23"/>
      <c r="L4920" s="23"/>
      <c r="M4920" s="23"/>
      <c r="N4920" s="23"/>
      <c r="O4920" s="23"/>
      <c r="P4920" s="94"/>
    </row>
    <row r="4921" spans="1:16" x14ac:dyDescent="0.2">
      <c r="A4921" s="33"/>
      <c r="B4921" s="34"/>
      <c r="C4921" s="35"/>
      <c r="D4921" s="23"/>
      <c r="E4921" s="23"/>
      <c r="F4921" s="23"/>
      <c r="G4921" s="23"/>
      <c r="H4921" s="23"/>
      <c r="I4921" s="23" t="s">
        <v>21</v>
      </c>
      <c r="J4921" s="23"/>
      <c r="K4921" s="23"/>
      <c r="L4921" s="23"/>
      <c r="M4921" s="23"/>
      <c r="N4921" s="23"/>
      <c r="O4921" s="23"/>
      <c r="P4921" s="94"/>
    </row>
    <row r="4922" spans="1:16" x14ac:dyDescent="0.2">
      <c r="A4922" s="33"/>
      <c r="B4922" s="34"/>
      <c r="C4922" s="35"/>
      <c r="D4922" s="23"/>
      <c r="E4922" s="23"/>
      <c r="F4922" s="23"/>
      <c r="G4922" s="23"/>
      <c r="H4922" s="23"/>
      <c r="I4922" s="23" t="s">
        <v>21</v>
      </c>
      <c r="J4922" s="23"/>
      <c r="K4922" s="23"/>
      <c r="L4922" s="23"/>
      <c r="M4922" s="23"/>
      <c r="N4922" s="23"/>
      <c r="O4922" s="23"/>
      <c r="P4922" s="94"/>
    </row>
    <row r="4923" spans="1:16" x14ac:dyDescent="0.2">
      <c r="A4923" s="33"/>
      <c r="B4923" s="34"/>
      <c r="C4923" s="35"/>
      <c r="D4923" s="23"/>
      <c r="E4923" s="23"/>
      <c r="F4923" s="23"/>
      <c r="G4923" s="23"/>
      <c r="H4923" s="23"/>
      <c r="I4923" s="23" t="s">
        <v>21</v>
      </c>
      <c r="J4923" s="23"/>
      <c r="K4923" s="23"/>
      <c r="L4923" s="23"/>
      <c r="M4923" s="23"/>
      <c r="N4923" s="23"/>
      <c r="O4923" s="23"/>
      <c r="P4923" s="94"/>
    </row>
    <row r="4924" spans="1:16" x14ac:dyDescent="0.2">
      <c r="A4924" s="33"/>
      <c r="B4924" s="34"/>
      <c r="C4924" s="35"/>
      <c r="D4924" s="23"/>
      <c r="E4924" s="23"/>
      <c r="F4924" s="23"/>
      <c r="G4924" s="23"/>
      <c r="H4924" s="23"/>
      <c r="I4924" s="23" t="s">
        <v>21</v>
      </c>
      <c r="J4924" s="23"/>
      <c r="K4924" s="23"/>
      <c r="L4924" s="23"/>
      <c r="M4924" s="23"/>
      <c r="N4924" s="23"/>
      <c r="O4924" s="23"/>
      <c r="P4924" s="94"/>
    </row>
    <row r="4925" spans="1:16" x14ac:dyDescent="0.2">
      <c r="A4925" s="33"/>
      <c r="B4925" s="34"/>
      <c r="C4925" s="35"/>
      <c r="D4925" s="23"/>
      <c r="E4925" s="23"/>
      <c r="F4925" s="23"/>
      <c r="G4925" s="23"/>
      <c r="H4925" s="23"/>
      <c r="I4925" s="23" t="s">
        <v>21</v>
      </c>
      <c r="J4925" s="23"/>
      <c r="K4925" s="23"/>
      <c r="L4925" s="23"/>
      <c r="M4925" s="23"/>
      <c r="N4925" s="23"/>
      <c r="O4925" s="23"/>
      <c r="P4925" s="94"/>
    </row>
    <row r="4926" spans="1:16" x14ac:dyDescent="0.2">
      <c r="A4926" s="33"/>
      <c r="B4926" s="34"/>
      <c r="C4926" s="35"/>
      <c r="D4926" s="23"/>
      <c r="E4926" s="23"/>
      <c r="F4926" s="23"/>
      <c r="G4926" s="23"/>
      <c r="H4926" s="23"/>
      <c r="I4926" s="23" t="s">
        <v>21</v>
      </c>
      <c r="J4926" s="23"/>
      <c r="K4926" s="23"/>
      <c r="L4926" s="23"/>
      <c r="M4926" s="23"/>
      <c r="N4926" s="23"/>
      <c r="O4926" s="23"/>
      <c r="P4926" s="94"/>
    </row>
    <row r="4927" spans="1:16" x14ac:dyDescent="0.2">
      <c r="A4927" s="33"/>
      <c r="B4927" s="34"/>
      <c r="C4927" s="35"/>
      <c r="D4927" s="23"/>
      <c r="E4927" s="23"/>
      <c r="F4927" s="23"/>
      <c r="G4927" s="23"/>
      <c r="H4927" s="23"/>
      <c r="I4927" s="23" t="s">
        <v>21</v>
      </c>
      <c r="J4927" s="23"/>
      <c r="K4927" s="23"/>
      <c r="L4927" s="23"/>
      <c r="M4927" s="23"/>
      <c r="N4927" s="23"/>
      <c r="O4927" s="23"/>
      <c r="P4927" s="94"/>
    </row>
    <row r="4928" spans="1:16" x14ac:dyDescent="0.2">
      <c r="A4928" s="33"/>
      <c r="B4928" s="34"/>
      <c r="C4928" s="35"/>
      <c r="D4928" s="23"/>
      <c r="E4928" s="23"/>
      <c r="F4928" s="23"/>
      <c r="G4928" s="23"/>
      <c r="H4928" s="23"/>
      <c r="I4928" s="23" t="s">
        <v>21</v>
      </c>
      <c r="J4928" s="23"/>
      <c r="K4928" s="23"/>
      <c r="L4928" s="23"/>
      <c r="M4928" s="23"/>
      <c r="N4928" s="23"/>
      <c r="O4928" s="23"/>
      <c r="P4928" s="94"/>
    </row>
    <row r="4929" spans="1:16" x14ac:dyDescent="0.2">
      <c r="A4929" s="33"/>
      <c r="B4929" s="34"/>
      <c r="C4929" s="35"/>
      <c r="D4929" s="23"/>
      <c r="E4929" s="23"/>
      <c r="F4929" s="23"/>
      <c r="G4929" s="23"/>
      <c r="H4929" s="23"/>
      <c r="I4929" s="23" t="s">
        <v>21</v>
      </c>
      <c r="J4929" s="23"/>
      <c r="K4929" s="23"/>
      <c r="L4929" s="23"/>
      <c r="M4929" s="23"/>
      <c r="N4929" s="23"/>
      <c r="O4929" s="23"/>
      <c r="P4929" s="94"/>
    </row>
    <row r="4930" spans="1:16" x14ac:dyDescent="0.2">
      <c r="A4930" s="33"/>
      <c r="B4930" s="34"/>
      <c r="C4930" s="35"/>
      <c r="D4930" s="23"/>
      <c r="E4930" s="23"/>
      <c r="F4930" s="23"/>
      <c r="G4930" s="23"/>
      <c r="H4930" s="23"/>
      <c r="I4930" s="23" t="s">
        <v>21</v>
      </c>
      <c r="J4930" s="23"/>
      <c r="K4930" s="23"/>
      <c r="L4930" s="23"/>
      <c r="M4930" s="23"/>
      <c r="N4930" s="23"/>
      <c r="O4930" s="23"/>
      <c r="P4930" s="94"/>
    </row>
    <row r="4931" spans="1:16" x14ac:dyDescent="0.2">
      <c r="A4931" s="33"/>
      <c r="B4931" s="34"/>
      <c r="C4931" s="35"/>
      <c r="D4931" s="23"/>
      <c r="E4931" s="23"/>
      <c r="F4931" s="23"/>
      <c r="G4931" s="23"/>
      <c r="H4931" s="23"/>
      <c r="I4931" s="23" t="s">
        <v>21</v>
      </c>
      <c r="J4931" s="23"/>
      <c r="K4931" s="23"/>
      <c r="L4931" s="23"/>
      <c r="M4931" s="23"/>
      <c r="N4931" s="23"/>
      <c r="O4931" s="23"/>
      <c r="P4931" s="94"/>
    </row>
    <row r="4932" spans="1:16" x14ac:dyDescent="0.2">
      <c r="A4932" s="33"/>
      <c r="B4932" s="34"/>
      <c r="C4932" s="35"/>
      <c r="D4932" s="23"/>
      <c r="E4932" s="23"/>
      <c r="F4932" s="23"/>
      <c r="G4932" s="23"/>
      <c r="H4932" s="23"/>
      <c r="I4932" s="23" t="s">
        <v>21</v>
      </c>
      <c r="J4932" s="23"/>
      <c r="K4932" s="23"/>
      <c r="L4932" s="23"/>
      <c r="M4932" s="23"/>
      <c r="N4932" s="23"/>
      <c r="O4932" s="23"/>
      <c r="P4932" s="94"/>
    </row>
    <row r="4933" spans="1:16" x14ac:dyDescent="0.2">
      <c r="A4933" s="33"/>
      <c r="B4933" s="34"/>
      <c r="C4933" s="35"/>
      <c r="D4933" s="23"/>
      <c r="E4933" s="23"/>
      <c r="F4933" s="23"/>
      <c r="G4933" s="23"/>
      <c r="H4933" s="23"/>
      <c r="I4933" s="23" t="s">
        <v>21</v>
      </c>
      <c r="J4933" s="23"/>
      <c r="K4933" s="23"/>
      <c r="L4933" s="23"/>
      <c r="M4933" s="23"/>
      <c r="N4933" s="23"/>
      <c r="O4933" s="23"/>
      <c r="P4933" s="94"/>
    </row>
    <row r="4934" spans="1:16" x14ac:dyDescent="0.2">
      <c r="A4934" s="33"/>
      <c r="B4934" s="34"/>
      <c r="C4934" s="35"/>
      <c r="D4934" s="23"/>
      <c r="E4934" s="23"/>
      <c r="F4934" s="23"/>
      <c r="G4934" s="23"/>
      <c r="H4934" s="23"/>
      <c r="I4934" s="23" t="s">
        <v>21</v>
      </c>
      <c r="J4934" s="23"/>
      <c r="K4934" s="23"/>
      <c r="L4934" s="23"/>
      <c r="M4934" s="23"/>
      <c r="N4934" s="23"/>
      <c r="O4934" s="23"/>
      <c r="P4934" s="94"/>
    </row>
    <row r="4935" spans="1:16" x14ac:dyDescent="0.2">
      <c r="A4935" s="33"/>
      <c r="B4935" s="34"/>
      <c r="C4935" s="35"/>
      <c r="D4935" s="23"/>
      <c r="E4935" s="23"/>
      <c r="F4935" s="23"/>
      <c r="G4935" s="23"/>
      <c r="H4935" s="23"/>
      <c r="I4935" s="23" t="s">
        <v>21</v>
      </c>
      <c r="J4935" s="23"/>
      <c r="K4935" s="23"/>
      <c r="L4935" s="23"/>
      <c r="M4935" s="23"/>
      <c r="N4935" s="23"/>
      <c r="O4935" s="23"/>
      <c r="P4935" s="94"/>
    </row>
    <row r="4936" spans="1:16" x14ac:dyDescent="0.2">
      <c r="A4936" s="33"/>
      <c r="B4936" s="34"/>
      <c r="C4936" s="35"/>
      <c r="D4936" s="23"/>
      <c r="E4936" s="23"/>
      <c r="F4936" s="23"/>
      <c r="G4936" s="23"/>
      <c r="H4936" s="23"/>
      <c r="I4936" s="23" t="s">
        <v>21</v>
      </c>
      <c r="J4936" s="23"/>
      <c r="K4936" s="23"/>
      <c r="L4936" s="23"/>
      <c r="M4936" s="23"/>
      <c r="N4936" s="23"/>
      <c r="O4936" s="23"/>
      <c r="P4936" s="94"/>
    </row>
    <row r="4937" spans="1:16" x14ac:dyDescent="0.2">
      <c r="A4937" s="33"/>
      <c r="B4937" s="34"/>
      <c r="C4937" s="35"/>
      <c r="D4937" s="23"/>
      <c r="E4937" s="23"/>
      <c r="F4937" s="23"/>
      <c r="G4937" s="23"/>
      <c r="H4937" s="23"/>
      <c r="I4937" s="23" t="s">
        <v>21</v>
      </c>
      <c r="J4937" s="23"/>
      <c r="K4937" s="23"/>
      <c r="L4937" s="23"/>
      <c r="M4937" s="23"/>
      <c r="N4937" s="23"/>
      <c r="O4937" s="23"/>
      <c r="P4937" s="94"/>
    </row>
    <row r="4938" spans="1:16" x14ac:dyDescent="0.2">
      <c r="A4938" s="33"/>
      <c r="B4938" s="34"/>
      <c r="C4938" s="35"/>
      <c r="D4938" s="23"/>
      <c r="E4938" s="23"/>
      <c r="F4938" s="23"/>
      <c r="G4938" s="23"/>
      <c r="H4938" s="23"/>
      <c r="I4938" s="23" t="s">
        <v>21</v>
      </c>
      <c r="J4938" s="23"/>
      <c r="K4938" s="23"/>
      <c r="L4938" s="23"/>
      <c r="M4938" s="23"/>
      <c r="N4938" s="23"/>
      <c r="O4938" s="23"/>
      <c r="P4938" s="94"/>
    </row>
    <row r="4939" spans="1:16" x14ac:dyDescent="0.2">
      <c r="A4939" s="33"/>
      <c r="B4939" s="34"/>
      <c r="C4939" s="35"/>
      <c r="D4939" s="23"/>
      <c r="E4939" s="23"/>
      <c r="F4939" s="23"/>
      <c r="G4939" s="23"/>
      <c r="H4939" s="23"/>
      <c r="I4939" s="23" t="s">
        <v>21</v>
      </c>
      <c r="J4939" s="23"/>
      <c r="K4939" s="23"/>
      <c r="L4939" s="23"/>
      <c r="M4939" s="23"/>
      <c r="N4939" s="23"/>
      <c r="O4939" s="23"/>
      <c r="P4939" s="94"/>
    </row>
    <row r="4940" spans="1:16" x14ac:dyDescent="0.2">
      <c r="A4940" s="33"/>
      <c r="B4940" s="34"/>
      <c r="C4940" s="35"/>
      <c r="D4940" s="23"/>
      <c r="E4940" s="23"/>
      <c r="F4940" s="23"/>
      <c r="G4940" s="23"/>
      <c r="H4940" s="23"/>
      <c r="I4940" s="23" t="s">
        <v>21</v>
      </c>
      <c r="J4940" s="23"/>
      <c r="K4940" s="23"/>
      <c r="L4940" s="23"/>
      <c r="M4940" s="23"/>
      <c r="N4940" s="23"/>
      <c r="O4940" s="23"/>
      <c r="P4940" s="94"/>
    </row>
    <row r="4941" spans="1:16" x14ac:dyDescent="0.2">
      <c r="A4941" s="33"/>
      <c r="B4941" s="34"/>
      <c r="C4941" s="35"/>
      <c r="D4941" s="23"/>
      <c r="E4941" s="23"/>
      <c r="F4941" s="23"/>
      <c r="G4941" s="23"/>
      <c r="H4941" s="23"/>
      <c r="I4941" s="23" t="s">
        <v>21</v>
      </c>
      <c r="J4941" s="23"/>
      <c r="K4941" s="23"/>
      <c r="L4941" s="23"/>
      <c r="M4941" s="23"/>
      <c r="N4941" s="23"/>
      <c r="O4941" s="23"/>
      <c r="P4941" s="94"/>
    </row>
    <row r="4942" spans="1:16" x14ac:dyDescent="0.2">
      <c r="A4942" s="33"/>
      <c r="B4942" s="34"/>
      <c r="C4942" s="35"/>
      <c r="D4942" s="23"/>
      <c r="E4942" s="23"/>
      <c r="F4942" s="23"/>
      <c r="G4942" s="23"/>
      <c r="H4942" s="23"/>
      <c r="I4942" s="23" t="s">
        <v>21</v>
      </c>
      <c r="J4942" s="23"/>
      <c r="K4942" s="23"/>
      <c r="L4942" s="23"/>
      <c r="M4942" s="23"/>
      <c r="N4942" s="23"/>
      <c r="O4942" s="23"/>
      <c r="P4942" s="94"/>
    </row>
    <row r="4943" spans="1:16" x14ac:dyDescent="0.2">
      <c r="A4943" s="33"/>
      <c r="B4943" s="34"/>
      <c r="C4943" s="35"/>
      <c r="D4943" s="23"/>
      <c r="E4943" s="23"/>
      <c r="F4943" s="23"/>
      <c r="G4943" s="23"/>
      <c r="H4943" s="23"/>
      <c r="I4943" s="23" t="s">
        <v>21</v>
      </c>
      <c r="J4943" s="23"/>
      <c r="K4943" s="23"/>
      <c r="L4943" s="23"/>
      <c r="M4943" s="23"/>
      <c r="N4943" s="23"/>
      <c r="O4943" s="23"/>
      <c r="P4943" s="94"/>
    </row>
    <row r="4944" spans="1:16" x14ac:dyDescent="0.2">
      <c r="A4944" s="33"/>
      <c r="B4944" s="34"/>
      <c r="C4944" s="35"/>
      <c r="D4944" s="23"/>
      <c r="E4944" s="23"/>
      <c r="F4944" s="23"/>
      <c r="G4944" s="23"/>
      <c r="H4944" s="23"/>
      <c r="I4944" s="23" t="s">
        <v>21</v>
      </c>
      <c r="J4944" s="23"/>
      <c r="K4944" s="23"/>
      <c r="L4944" s="23"/>
      <c r="M4944" s="23"/>
      <c r="N4944" s="23"/>
      <c r="O4944" s="23"/>
      <c r="P4944" s="94"/>
    </row>
    <row r="4945" spans="1:16" x14ac:dyDescent="0.2">
      <c r="A4945" s="33"/>
      <c r="B4945" s="34"/>
      <c r="C4945" s="35"/>
      <c r="D4945" s="23"/>
      <c r="E4945" s="23"/>
      <c r="F4945" s="23"/>
      <c r="G4945" s="23"/>
      <c r="H4945" s="23"/>
      <c r="I4945" s="23" t="s">
        <v>21</v>
      </c>
      <c r="J4945" s="23"/>
      <c r="K4945" s="23"/>
      <c r="L4945" s="23"/>
      <c r="M4945" s="23"/>
      <c r="N4945" s="23"/>
      <c r="O4945" s="23"/>
      <c r="P4945" s="94"/>
    </row>
    <row r="4946" spans="1:16" x14ac:dyDescent="0.2">
      <c r="A4946" s="33"/>
      <c r="B4946" s="34"/>
      <c r="C4946" s="35"/>
      <c r="D4946" s="23"/>
      <c r="E4946" s="23"/>
      <c r="F4946" s="23"/>
      <c r="G4946" s="23"/>
      <c r="H4946" s="23"/>
      <c r="I4946" s="23" t="s">
        <v>21</v>
      </c>
      <c r="J4946" s="23"/>
      <c r="K4946" s="23"/>
      <c r="L4946" s="23"/>
      <c r="M4946" s="23"/>
      <c r="N4946" s="23"/>
      <c r="O4946" s="23"/>
      <c r="P4946" s="94"/>
    </row>
    <row r="4947" spans="1:16" x14ac:dyDescent="0.2">
      <c r="A4947" s="33"/>
      <c r="B4947" s="34"/>
      <c r="C4947" s="35"/>
      <c r="D4947" s="23"/>
      <c r="E4947" s="23"/>
      <c r="F4947" s="23"/>
      <c r="G4947" s="23"/>
      <c r="H4947" s="23"/>
      <c r="I4947" s="23" t="s">
        <v>21</v>
      </c>
      <c r="J4947" s="23"/>
      <c r="K4947" s="23"/>
      <c r="L4947" s="23"/>
      <c r="M4947" s="23"/>
      <c r="N4947" s="23"/>
      <c r="O4947" s="23"/>
      <c r="P4947" s="94"/>
    </row>
    <row r="4948" spans="1:16" x14ac:dyDescent="0.2">
      <c r="A4948" s="33"/>
      <c r="B4948" s="34"/>
      <c r="C4948" s="35"/>
      <c r="D4948" s="23"/>
      <c r="E4948" s="23"/>
      <c r="F4948" s="23"/>
      <c r="G4948" s="23"/>
      <c r="H4948" s="23"/>
      <c r="I4948" s="23" t="s">
        <v>21</v>
      </c>
      <c r="J4948" s="23"/>
      <c r="K4948" s="23"/>
      <c r="L4948" s="23"/>
      <c r="M4948" s="23"/>
      <c r="N4948" s="23"/>
      <c r="O4948" s="23"/>
      <c r="P4948" s="94"/>
    </row>
    <row r="4949" spans="1:16" x14ac:dyDescent="0.2">
      <c r="A4949" s="33"/>
      <c r="B4949" s="34"/>
      <c r="C4949" s="35"/>
      <c r="D4949" s="23"/>
      <c r="E4949" s="23"/>
      <c r="F4949" s="23"/>
      <c r="G4949" s="23"/>
      <c r="H4949" s="23"/>
      <c r="I4949" s="23" t="s">
        <v>21</v>
      </c>
      <c r="J4949" s="23"/>
      <c r="K4949" s="23"/>
      <c r="L4949" s="23"/>
      <c r="M4949" s="23"/>
      <c r="N4949" s="23"/>
      <c r="O4949" s="23"/>
      <c r="P4949" s="94"/>
    </row>
    <row r="4950" spans="1:16" x14ac:dyDescent="0.2">
      <c r="A4950" s="33"/>
      <c r="B4950" s="34"/>
      <c r="C4950" s="35"/>
      <c r="D4950" s="23"/>
      <c r="E4950" s="23"/>
      <c r="F4950" s="23"/>
      <c r="G4950" s="23"/>
      <c r="H4950" s="23"/>
      <c r="I4950" s="23" t="s">
        <v>21</v>
      </c>
      <c r="J4950" s="23"/>
      <c r="K4950" s="23"/>
      <c r="L4950" s="23"/>
      <c r="M4950" s="23"/>
      <c r="N4950" s="23"/>
      <c r="O4950" s="23"/>
      <c r="P4950" s="94"/>
    </row>
    <row r="4951" spans="1:16" x14ac:dyDescent="0.2">
      <c r="A4951" s="33"/>
      <c r="B4951" s="34"/>
      <c r="C4951" s="35"/>
      <c r="D4951" s="23"/>
      <c r="E4951" s="23"/>
      <c r="F4951" s="23"/>
      <c r="G4951" s="23"/>
      <c r="H4951" s="23"/>
      <c r="I4951" s="23" t="s">
        <v>21</v>
      </c>
      <c r="J4951" s="23"/>
      <c r="K4951" s="23"/>
      <c r="L4951" s="23"/>
      <c r="M4951" s="23"/>
      <c r="N4951" s="23"/>
      <c r="O4951" s="23"/>
      <c r="P4951" s="94"/>
    </row>
    <row r="4952" spans="1:16" x14ac:dyDescent="0.2">
      <c r="A4952" s="33"/>
      <c r="B4952" s="34"/>
      <c r="C4952" s="35"/>
      <c r="D4952" s="23"/>
      <c r="E4952" s="23"/>
      <c r="F4952" s="23"/>
      <c r="G4952" s="23"/>
      <c r="H4952" s="23"/>
      <c r="I4952" s="23" t="s">
        <v>21</v>
      </c>
      <c r="J4952" s="23"/>
      <c r="K4952" s="23"/>
      <c r="L4952" s="23"/>
      <c r="M4952" s="23"/>
      <c r="N4952" s="23"/>
      <c r="O4952" s="23"/>
      <c r="P4952" s="94"/>
    </row>
    <row r="4953" spans="1:16" x14ac:dyDescent="0.2">
      <c r="A4953" s="33"/>
      <c r="B4953" s="34"/>
      <c r="C4953" s="35"/>
      <c r="D4953" s="23"/>
      <c r="E4953" s="23"/>
      <c r="F4953" s="23"/>
      <c r="G4953" s="23"/>
      <c r="H4953" s="23"/>
      <c r="I4953" s="23" t="s">
        <v>21</v>
      </c>
      <c r="J4953" s="23"/>
      <c r="K4953" s="23"/>
      <c r="L4953" s="23"/>
      <c r="M4953" s="23"/>
      <c r="N4953" s="23"/>
      <c r="O4953" s="23"/>
      <c r="P4953" s="94"/>
    </row>
    <row r="4954" spans="1:16" x14ac:dyDescent="0.2">
      <c r="A4954" s="33"/>
      <c r="B4954" s="34"/>
      <c r="C4954" s="35"/>
      <c r="D4954" s="23"/>
      <c r="E4954" s="23"/>
      <c r="F4954" s="23"/>
      <c r="G4954" s="23"/>
      <c r="H4954" s="23"/>
      <c r="I4954" s="23" t="s">
        <v>21</v>
      </c>
      <c r="J4954" s="23"/>
      <c r="K4954" s="23"/>
      <c r="L4954" s="23"/>
      <c r="M4954" s="23"/>
      <c r="N4954" s="23"/>
      <c r="O4954" s="23"/>
      <c r="P4954" s="94"/>
    </row>
    <row r="4955" spans="1:16" x14ac:dyDescent="0.2">
      <c r="A4955" s="33"/>
      <c r="B4955" s="34"/>
      <c r="C4955" s="35"/>
      <c r="D4955" s="23"/>
      <c r="E4955" s="23"/>
      <c r="F4955" s="23"/>
      <c r="G4955" s="23"/>
      <c r="H4955" s="23"/>
      <c r="I4955" s="23" t="s">
        <v>21</v>
      </c>
      <c r="J4955" s="23"/>
      <c r="K4955" s="23"/>
      <c r="L4955" s="23"/>
      <c r="M4955" s="23"/>
      <c r="N4955" s="23"/>
      <c r="O4955" s="23"/>
      <c r="P4955" s="94"/>
    </row>
    <row r="4956" spans="1:16" x14ac:dyDescent="0.2">
      <c r="A4956" s="33"/>
      <c r="B4956" s="34"/>
      <c r="C4956" s="35"/>
      <c r="D4956" s="23"/>
      <c r="E4956" s="23"/>
      <c r="F4956" s="23"/>
      <c r="G4956" s="23"/>
      <c r="H4956" s="23"/>
      <c r="I4956" s="23" t="s">
        <v>21</v>
      </c>
      <c r="J4956" s="23"/>
      <c r="K4956" s="23"/>
      <c r="L4956" s="23"/>
      <c r="M4956" s="23"/>
      <c r="N4956" s="23"/>
      <c r="O4956" s="23"/>
      <c r="P4956" s="94"/>
    </row>
    <row r="4957" spans="1:16" x14ac:dyDescent="0.2">
      <c r="A4957" s="33"/>
      <c r="B4957" s="34"/>
      <c r="C4957" s="35"/>
      <c r="D4957" s="23"/>
      <c r="E4957" s="23"/>
      <c r="F4957" s="23"/>
      <c r="G4957" s="23"/>
      <c r="H4957" s="23"/>
      <c r="I4957" s="23" t="s">
        <v>21</v>
      </c>
      <c r="J4957" s="23"/>
      <c r="K4957" s="23"/>
      <c r="L4957" s="23"/>
      <c r="M4957" s="23"/>
      <c r="N4957" s="23"/>
      <c r="O4957" s="23"/>
      <c r="P4957" s="94"/>
    </row>
    <row r="4958" spans="1:16" x14ac:dyDescent="0.2">
      <c r="A4958" s="33"/>
      <c r="B4958" s="34"/>
      <c r="C4958" s="35"/>
      <c r="D4958" s="23"/>
      <c r="E4958" s="23"/>
      <c r="F4958" s="23"/>
      <c r="G4958" s="23"/>
      <c r="H4958" s="23"/>
      <c r="I4958" s="23" t="s">
        <v>21</v>
      </c>
      <c r="J4958" s="23"/>
      <c r="K4958" s="23"/>
      <c r="L4958" s="23"/>
      <c r="M4958" s="23"/>
      <c r="N4958" s="23"/>
      <c r="O4958" s="23"/>
      <c r="P4958" s="94"/>
    </row>
    <row r="4959" spans="1:16" x14ac:dyDescent="0.2">
      <c r="A4959" s="33"/>
      <c r="B4959" s="34"/>
      <c r="C4959" s="35"/>
      <c r="D4959" s="23"/>
      <c r="E4959" s="23"/>
      <c r="F4959" s="23"/>
      <c r="G4959" s="23"/>
      <c r="H4959" s="23"/>
      <c r="I4959" s="23" t="s">
        <v>21</v>
      </c>
      <c r="J4959" s="23"/>
      <c r="K4959" s="23"/>
      <c r="L4959" s="23"/>
      <c r="M4959" s="23"/>
      <c r="N4959" s="23"/>
      <c r="O4959" s="23"/>
      <c r="P4959" s="94"/>
    </row>
    <row r="4960" spans="1:16" x14ac:dyDescent="0.2">
      <c r="A4960" s="33"/>
      <c r="B4960" s="34"/>
      <c r="C4960" s="35"/>
      <c r="D4960" s="23"/>
      <c r="E4960" s="23"/>
      <c r="F4960" s="23"/>
      <c r="G4960" s="23"/>
      <c r="H4960" s="23"/>
      <c r="I4960" s="23" t="s">
        <v>21</v>
      </c>
      <c r="J4960" s="23"/>
      <c r="K4960" s="23"/>
      <c r="L4960" s="23"/>
      <c r="M4960" s="23"/>
      <c r="N4960" s="23"/>
      <c r="O4960" s="23"/>
      <c r="P4960" s="94"/>
    </row>
    <row r="4961" spans="1:16" x14ac:dyDescent="0.2">
      <c r="A4961" s="33"/>
      <c r="B4961" s="34"/>
      <c r="C4961" s="35"/>
      <c r="D4961" s="23"/>
      <c r="E4961" s="23"/>
      <c r="F4961" s="23"/>
      <c r="G4961" s="23"/>
      <c r="H4961" s="23"/>
      <c r="I4961" s="23" t="s">
        <v>21</v>
      </c>
      <c r="J4961" s="23"/>
      <c r="K4961" s="23"/>
      <c r="L4961" s="23"/>
      <c r="M4961" s="23"/>
      <c r="N4961" s="23"/>
      <c r="O4961" s="23"/>
      <c r="P4961" s="94"/>
    </row>
    <row r="4962" spans="1:16" x14ac:dyDescent="0.2">
      <c r="A4962" s="33"/>
      <c r="B4962" s="34"/>
      <c r="C4962" s="35"/>
      <c r="D4962" s="23"/>
      <c r="E4962" s="23"/>
      <c r="F4962" s="23"/>
      <c r="G4962" s="23"/>
      <c r="H4962" s="23"/>
      <c r="I4962" s="23" t="s">
        <v>21</v>
      </c>
      <c r="J4962" s="23"/>
      <c r="K4962" s="23"/>
      <c r="L4962" s="23"/>
      <c r="M4962" s="23"/>
      <c r="N4962" s="23"/>
      <c r="O4962" s="23"/>
      <c r="P4962" s="94"/>
    </row>
    <row r="4963" spans="1:16" x14ac:dyDescent="0.2">
      <c r="A4963" s="33"/>
      <c r="B4963" s="34"/>
      <c r="C4963" s="35"/>
      <c r="D4963" s="23"/>
      <c r="E4963" s="23"/>
      <c r="F4963" s="23"/>
      <c r="G4963" s="23"/>
      <c r="H4963" s="23"/>
      <c r="I4963" s="23" t="s">
        <v>21</v>
      </c>
      <c r="J4963" s="23"/>
      <c r="K4963" s="23"/>
      <c r="L4963" s="23"/>
      <c r="M4963" s="23"/>
      <c r="N4963" s="23"/>
      <c r="O4963" s="23"/>
      <c r="P4963" s="94"/>
    </row>
    <row r="4964" spans="1:16" x14ac:dyDescent="0.2">
      <c r="A4964" s="33"/>
      <c r="B4964" s="34"/>
      <c r="C4964" s="35"/>
      <c r="D4964" s="23"/>
      <c r="E4964" s="23"/>
      <c r="F4964" s="23"/>
      <c r="G4964" s="23"/>
      <c r="H4964" s="23"/>
      <c r="I4964" s="23" t="s">
        <v>21</v>
      </c>
      <c r="J4964" s="23"/>
      <c r="K4964" s="23"/>
      <c r="L4964" s="23"/>
      <c r="M4964" s="23"/>
      <c r="N4964" s="23"/>
      <c r="O4964" s="23"/>
      <c r="P4964" s="94"/>
    </row>
    <row r="4965" spans="1:16" x14ac:dyDescent="0.2">
      <c r="A4965" s="33"/>
      <c r="B4965" s="34"/>
      <c r="C4965" s="35"/>
      <c r="D4965" s="23"/>
      <c r="E4965" s="23"/>
      <c r="F4965" s="23"/>
      <c r="G4965" s="23"/>
      <c r="H4965" s="23"/>
      <c r="I4965" s="23" t="s">
        <v>21</v>
      </c>
      <c r="J4965" s="23"/>
      <c r="K4965" s="23"/>
      <c r="L4965" s="23"/>
      <c r="M4965" s="23"/>
      <c r="N4965" s="23"/>
      <c r="O4965" s="23"/>
      <c r="P4965" s="94"/>
    </row>
    <row r="4966" spans="1:16" x14ac:dyDescent="0.2">
      <c r="A4966" s="33"/>
      <c r="B4966" s="34"/>
      <c r="C4966" s="35"/>
      <c r="D4966" s="23"/>
      <c r="E4966" s="23"/>
      <c r="F4966" s="23"/>
      <c r="G4966" s="23"/>
      <c r="H4966" s="23"/>
      <c r="I4966" s="23" t="s">
        <v>21</v>
      </c>
      <c r="J4966" s="23"/>
      <c r="K4966" s="23"/>
      <c r="L4966" s="23"/>
      <c r="M4966" s="23"/>
      <c r="N4966" s="23"/>
      <c r="O4966" s="23"/>
      <c r="P4966" s="94"/>
    </row>
    <row r="4967" spans="1:16" x14ac:dyDescent="0.2">
      <c r="A4967" s="33"/>
      <c r="B4967" s="34"/>
      <c r="C4967" s="35"/>
      <c r="D4967" s="23"/>
      <c r="E4967" s="23"/>
      <c r="F4967" s="23"/>
      <c r="G4967" s="23"/>
      <c r="H4967" s="23"/>
      <c r="I4967" s="23" t="s">
        <v>21</v>
      </c>
      <c r="J4967" s="23"/>
      <c r="K4967" s="23"/>
      <c r="L4967" s="23"/>
      <c r="M4967" s="23"/>
      <c r="N4967" s="23"/>
      <c r="O4967" s="23"/>
      <c r="P4967" s="94"/>
    </row>
    <row r="4968" spans="1:16" x14ac:dyDescent="0.2">
      <c r="A4968" s="33"/>
      <c r="B4968" s="34"/>
      <c r="C4968" s="35"/>
      <c r="D4968" s="23"/>
      <c r="E4968" s="23"/>
      <c r="F4968" s="23"/>
      <c r="G4968" s="23"/>
      <c r="H4968" s="23"/>
      <c r="I4968" s="23" t="s">
        <v>21</v>
      </c>
      <c r="J4968" s="23"/>
      <c r="K4968" s="23"/>
      <c r="L4968" s="23"/>
      <c r="M4968" s="23"/>
      <c r="N4968" s="23"/>
      <c r="O4968" s="23"/>
      <c r="P4968" s="94"/>
    </row>
    <row r="4969" spans="1:16" x14ac:dyDescent="0.2">
      <c r="A4969" s="33"/>
      <c r="B4969" s="34"/>
      <c r="C4969" s="35"/>
      <c r="D4969" s="23"/>
      <c r="E4969" s="23"/>
      <c r="F4969" s="23"/>
      <c r="G4969" s="23"/>
      <c r="H4969" s="23"/>
      <c r="I4969" s="23" t="s">
        <v>21</v>
      </c>
      <c r="J4969" s="23"/>
      <c r="K4969" s="23"/>
      <c r="L4969" s="23"/>
      <c r="M4969" s="23"/>
      <c r="N4969" s="23"/>
      <c r="O4969" s="23"/>
      <c r="P4969" s="94"/>
    </row>
    <row r="4970" spans="1:16" x14ac:dyDescent="0.2">
      <c r="A4970" s="33"/>
      <c r="B4970" s="34"/>
      <c r="C4970" s="35"/>
      <c r="D4970" s="23"/>
      <c r="E4970" s="23"/>
      <c r="F4970" s="23"/>
      <c r="G4970" s="23"/>
      <c r="H4970" s="23"/>
      <c r="I4970" s="23" t="s">
        <v>21</v>
      </c>
      <c r="J4970" s="23"/>
      <c r="K4970" s="23"/>
      <c r="L4970" s="23"/>
      <c r="M4970" s="23"/>
      <c r="N4970" s="23"/>
      <c r="O4970" s="23"/>
      <c r="P4970" s="94"/>
    </row>
    <row r="4971" spans="1:16" x14ac:dyDescent="0.2">
      <c r="A4971" s="33"/>
      <c r="B4971" s="34"/>
      <c r="C4971" s="35"/>
      <c r="D4971" s="23"/>
      <c r="E4971" s="23"/>
      <c r="F4971" s="23"/>
      <c r="G4971" s="23"/>
      <c r="H4971" s="23"/>
      <c r="I4971" s="23" t="s">
        <v>21</v>
      </c>
      <c r="J4971" s="23"/>
      <c r="K4971" s="23"/>
      <c r="L4971" s="23"/>
      <c r="M4971" s="23"/>
      <c r="N4971" s="23"/>
      <c r="O4971" s="23"/>
      <c r="P4971" s="94"/>
    </row>
    <row r="4972" spans="1:16" x14ac:dyDescent="0.2">
      <c r="A4972" s="33"/>
      <c r="B4972" s="34"/>
      <c r="C4972" s="35"/>
      <c r="D4972" s="23"/>
      <c r="E4972" s="23"/>
      <c r="F4972" s="23"/>
      <c r="G4972" s="23"/>
      <c r="H4972" s="23"/>
      <c r="I4972" s="23" t="s">
        <v>21</v>
      </c>
      <c r="J4972" s="23"/>
      <c r="K4972" s="23"/>
      <c r="L4972" s="23"/>
      <c r="M4972" s="23"/>
      <c r="N4972" s="23"/>
      <c r="O4972" s="23"/>
      <c r="P4972" s="94"/>
    </row>
    <row r="4973" spans="1:16" x14ac:dyDescent="0.2">
      <c r="A4973" s="33"/>
      <c r="B4973" s="34"/>
      <c r="C4973" s="35"/>
      <c r="D4973" s="23"/>
      <c r="E4973" s="23"/>
      <c r="F4973" s="23"/>
      <c r="G4973" s="23"/>
      <c r="H4973" s="23"/>
      <c r="I4973" s="23" t="s">
        <v>21</v>
      </c>
      <c r="J4973" s="23"/>
      <c r="K4973" s="23"/>
      <c r="L4973" s="23"/>
      <c r="M4973" s="23"/>
      <c r="N4973" s="23"/>
      <c r="O4973" s="23"/>
      <c r="P4973" s="94"/>
    </row>
    <row r="4974" spans="1:16" x14ac:dyDescent="0.2">
      <c r="A4974" s="33"/>
      <c r="B4974" s="34"/>
      <c r="C4974" s="35"/>
      <c r="D4974" s="23"/>
      <c r="E4974" s="23"/>
      <c r="F4974" s="23"/>
      <c r="G4974" s="23"/>
      <c r="H4974" s="23"/>
      <c r="I4974" s="23" t="s">
        <v>21</v>
      </c>
      <c r="J4974" s="23"/>
      <c r="K4974" s="23"/>
      <c r="L4974" s="23"/>
      <c r="M4974" s="23"/>
      <c r="N4974" s="23"/>
      <c r="O4974" s="23"/>
      <c r="P4974" s="94"/>
    </row>
    <row r="4975" spans="1:16" x14ac:dyDescent="0.2">
      <c r="A4975" s="33"/>
      <c r="B4975" s="34"/>
      <c r="C4975" s="35"/>
      <c r="D4975" s="23"/>
      <c r="E4975" s="23"/>
      <c r="F4975" s="23"/>
      <c r="G4975" s="23"/>
      <c r="H4975" s="23"/>
      <c r="I4975" s="23" t="s">
        <v>21</v>
      </c>
      <c r="J4975" s="23"/>
      <c r="K4975" s="23"/>
      <c r="L4975" s="23"/>
      <c r="M4975" s="23"/>
      <c r="N4975" s="23"/>
      <c r="O4975" s="23"/>
      <c r="P4975" s="94"/>
    </row>
    <row r="4976" spans="1:16" x14ac:dyDescent="0.2">
      <c r="A4976" s="33"/>
      <c r="B4976" s="34"/>
      <c r="C4976" s="35"/>
      <c r="D4976" s="23"/>
      <c r="E4976" s="23"/>
      <c r="F4976" s="23"/>
      <c r="G4976" s="23"/>
      <c r="H4976" s="23"/>
      <c r="I4976" s="23" t="s">
        <v>21</v>
      </c>
      <c r="J4976" s="23"/>
      <c r="K4976" s="23"/>
      <c r="L4976" s="23"/>
      <c r="M4976" s="23"/>
      <c r="N4976" s="23"/>
      <c r="O4976" s="23"/>
      <c r="P4976" s="94"/>
    </row>
    <row r="4977" spans="1:16" x14ac:dyDescent="0.2">
      <c r="A4977" s="33"/>
      <c r="B4977" s="34"/>
      <c r="C4977" s="35"/>
      <c r="D4977" s="23"/>
      <c r="E4977" s="23"/>
      <c r="F4977" s="23"/>
      <c r="G4977" s="23"/>
      <c r="H4977" s="23"/>
      <c r="I4977" s="23" t="s">
        <v>21</v>
      </c>
      <c r="J4977" s="23"/>
      <c r="K4977" s="23"/>
      <c r="L4977" s="23"/>
      <c r="M4977" s="23"/>
      <c r="N4977" s="23"/>
      <c r="O4977" s="23"/>
      <c r="P4977" s="94"/>
    </row>
    <row r="4978" spans="1:16" x14ac:dyDescent="0.2">
      <c r="A4978" s="33"/>
      <c r="B4978" s="34"/>
      <c r="C4978" s="35"/>
      <c r="D4978" s="23"/>
      <c r="E4978" s="23"/>
      <c r="F4978" s="23"/>
      <c r="G4978" s="23"/>
      <c r="H4978" s="23"/>
      <c r="I4978" s="23" t="s">
        <v>21</v>
      </c>
      <c r="J4978" s="23"/>
      <c r="K4978" s="23"/>
      <c r="L4978" s="23"/>
      <c r="M4978" s="23"/>
      <c r="N4978" s="23"/>
      <c r="O4978" s="23"/>
      <c r="P4978" s="94"/>
    </row>
    <row r="4979" spans="1:16" x14ac:dyDescent="0.2">
      <c r="A4979" s="33"/>
      <c r="B4979" s="34"/>
      <c r="C4979" s="35"/>
      <c r="D4979" s="23"/>
      <c r="E4979" s="23"/>
      <c r="F4979" s="23"/>
      <c r="G4979" s="23"/>
      <c r="H4979" s="23"/>
      <c r="I4979" s="23" t="s">
        <v>21</v>
      </c>
      <c r="J4979" s="23"/>
      <c r="K4979" s="23"/>
      <c r="L4979" s="23"/>
      <c r="M4979" s="23"/>
      <c r="N4979" s="23"/>
      <c r="O4979" s="23"/>
      <c r="P4979" s="94"/>
    </row>
    <row r="4980" spans="1:16" x14ac:dyDescent="0.2">
      <c r="A4980" s="33"/>
      <c r="B4980" s="34"/>
      <c r="C4980" s="35"/>
      <c r="D4980" s="23"/>
      <c r="E4980" s="23"/>
      <c r="F4980" s="23"/>
      <c r="G4980" s="23"/>
      <c r="H4980" s="23"/>
      <c r="I4980" s="23" t="s">
        <v>21</v>
      </c>
      <c r="J4980" s="23"/>
      <c r="K4980" s="23"/>
      <c r="L4980" s="23"/>
      <c r="M4980" s="23"/>
      <c r="N4980" s="23"/>
      <c r="O4980" s="23"/>
      <c r="P4980" s="94"/>
    </row>
    <row r="4981" spans="1:16" x14ac:dyDescent="0.2">
      <c r="A4981" s="33"/>
      <c r="B4981" s="34"/>
      <c r="C4981" s="35"/>
      <c r="D4981" s="23"/>
      <c r="E4981" s="23"/>
      <c r="F4981" s="23"/>
      <c r="G4981" s="23"/>
      <c r="H4981" s="23"/>
      <c r="I4981" s="23" t="s">
        <v>21</v>
      </c>
      <c r="J4981" s="23"/>
      <c r="K4981" s="23"/>
      <c r="L4981" s="23"/>
      <c r="M4981" s="23"/>
      <c r="N4981" s="23"/>
      <c r="O4981" s="23"/>
      <c r="P4981" s="94"/>
    </row>
    <row r="4982" spans="1:16" x14ac:dyDescent="0.2">
      <c r="A4982" s="33"/>
      <c r="B4982" s="34"/>
      <c r="C4982" s="35"/>
      <c r="D4982" s="23"/>
      <c r="E4982" s="23"/>
      <c r="F4982" s="23"/>
      <c r="G4982" s="23"/>
      <c r="H4982" s="23"/>
      <c r="I4982" s="23" t="s">
        <v>21</v>
      </c>
      <c r="J4982" s="23"/>
      <c r="K4982" s="23"/>
      <c r="L4982" s="23"/>
      <c r="M4982" s="23"/>
      <c r="N4982" s="23"/>
      <c r="O4982" s="23"/>
      <c r="P4982" s="94"/>
    </row>
    <row r="4983" spans="1:16" x14ac:dyDescent="0.2">
      <c r="A4983" s="33"/>
      <c r="B4983" s="34"/>
      <c r="C4983" s="35"/>
      <c r="D4983" s="23"/>
      <c r="E4983" s="23"/>
      <c r="F4983" s="23"/>
      <c r="G4983" s="23"/>
      <c r="H4983" s="23"/>
      <c r="I4983" s="23" t="s">
        <v>21</v>
      </c>
      <c r="J4983" s="23"/>
      <c r="K4983" s="23"/>
      <c r="L4983" s="23"/>
      <c r="M4983" s="23"/>
      <c r="N4983" s="23"/>
      <c r="O4983" s="23"/>
      <c r="P4983" s="94"/>
    </row>
    <row r="4984" spans="1:16" x14ac:dyDescent="0.2">
      <c r="A4984" s="33"/>
      <c r="B4984" s="34"/>
      <c r="C4984" s="35"/>
      <c r="D4984" s="23"/>
      <c r="E4984" s="23"/>
      <c r="F4984" s="23"/>
      <c r="G4984" s="23"/>
      <c r="H4984" s="23"/>
      <c r="I4984" s="23" t="s">
        <v>21</v>
      </c>
      <c r="J4984" s="23"/>
      <c r="K4984" s="23"/>
      <c r="L4984" s="23"/>
      <c r="M4984" s="23"/>
      <c r="N4984" s="23"/>
      <c r="O4984" s="23"/>
      <c r="P4984" s="94"/>
    </row>
    <row r="4985" spans="1:16" x14ac:dyDescent="0.2">
      <c r="A4985" s="33"/>
      <c r="B4985" s="34"/>
      <c r="C4985" s="35"/>
      <c r="D4985" s="23"/>
      <c r="E4985" s="23"/>
      <c r="F4985" s="23"/>
      <c r="G4985" s="23"/>
      <c r="H4985" s="23"/>
      <c r="I4985" s="23" t="s">
        <v>21</v>
      </c>
      <c r="J4985" s="23"/>
      <c r="K4985" s="23"/>
      <c r="L4985" s="23"/>
      <c r="M4985" s="23"/>
      <c r="N4985" s="23"/>
      <c r="O4985" s="23"/>
      <c r="P4985" s="94"/>
    </row>
    <row r="4986" spans="1:16" x14ac:dyDescent="0.2">
      <c r="A4986" s="33"/>
      <c r="B4986" s="34"/>
      <c r="C4986" s="35"/>
      <c r="D4986" s="23"/>
      <c r="E4986" s="23"/>
      <c r="F4986" s="23"/>
      <c r="G4986" s="23"/>
      <c r="H4986" s="23"/>
      <c r="I4986" s="23" t="s">
        <v>21</v>
      </c>
      <c r="J4986" s="23"/>
      <c r="K4986" s="23"/>
      <c r="L4986" s="23"/>
      <c r="M4986" s="23"/>
      <c r="N4986" s="23"/>
      <c r="O4986" s="23"/>
      <c r="P4986" s="94"/>
    </row>
    <row r="4987" spans="1:16" x14ac:dyDescent="0.2">
      <c r="A4987" s="33"/>
      <c r="B4987" s="34"/>
      <c r="C4987" s="35"/>
      <c r="D4987" s="23"/>
      <c r="E4987" s="23"/>
      <c r="F4987" s="23"/>
      <c r="G4987" s="23"/>
      <c r="H4987" s="23"/>
      <c r="I4987" s="23" t="s">
        <v>21</v>
      </c>
      <c r="J4987" s="23"/>
      <c r="K4987" s="23"/>
      <c r="L4987" s="23"/>
      <c r="M4987" s="23"/>
      <c r="N4987" s="23"/>
      <c r="O4987" s="23"/>
      <c r="P4987" s="94"/>
    </row>
    <row r="4988" spans="1:16" x14ac:dyDescent="0.2">
      <c r="A4988" s="33"/>
      <c r="B4988" s="34"/>
      <c r="C4988" s="35"/>
      <c r="D4988" s="23"/>
      <c r="E4988" s="23"/>
      <c r="F4988" s="23"/>
      <c r="G4988" s="23"/>
      <c r="H4988" s="23"/>
      <c r="I4988" s="23" t="s">
        <v>21</v>
      </c>
      <c r="J4988" s="23"/>
      <c r="K4988" s="23"/>
      <c r="L4988" s="23"/>
      <c r="M4988" s="23"/>
      <c r="N4988" s="23"/>
      <c r="O4988" s="23"/>
      <c r="P4988" s="94"/>
    </row>
    <row r="4989" spans="1:16" x14ac:dyDescent="0.2">
      <c r="A4989" s="33"/>
      <c r="B4989" s="34"/>
      <c r="C4989" s="35"/>
      <c r="D4989" s="23"/>
      <c r="E4989" s="23"/>
      <c r="F4989" s="23"/>
      <c r="G4989" s="23"/>
      <c r="H4989" s="23"/>
      <c r="I4989" s="23" t="s">
        <v>21</v>
      </c>
      <c r="J4989" s="23"/>
      <c r="K4989" s="23"/>
      <c r="L4989" s="23"/>
      <c r="M4989" s="23"/>
      <c r="N4989" s="23"/>
      <c r="O4989" s="23"/>
      <c r="P4989" s="94"/>
    </row>
    <row r="4990" spans="1:16" x14ac:dyDescent="0.2">
      <c r="A4990" s="33"/>
      <c r="B4990" s="34"/>
      <c r="C4990" s="35"/>
      <c r="D4990" s="23"/>
      <c r="E4990" s="23"/>
      <c r="F4990" s="23"/>
      <c r="G4990" s="23"/>
      <c r="H4990" s="23"/>
      <c r="I4990" s="23" t="s">
        <v>21</v>
      </c>
      <c r="J4990" s="23"/>
      <c r="K4990" s="23"/>
      <c r="L4990" s="23"/>
      <c r="M4990" s="23"/>
      <c r="N4990" s="23"/>
      <c r="O4990" s="23"/>
      <c r="P4990" s="94"/>
    </row>
    <row r="4991" spans="1:16" x14ac:dyDescent="0.2">
      <c r="A4991" s="33"/>
      <c r="B4991" s="34"/>
      <c r="C4991" s="35"/>
      <c r="D4991" s="23"/>
      <c r="E4991" s="23"/>
      <c r="F4991" s="23"/>
      <c r="G4991" s="23"/>
      <c r="H4991" s="23"/>
      <c r="I4991" s="23" t="s">
        <v>21</v>
      </c>
      <c r="J4991" s="23"/>
      <c r="K4991" s="23"/>
      <c r="L4991" s="23"/>
      <c r="M4991" s="23"/>
      <c r="N4991" s="23"/>
      <c r="O4991" s="23"/>
      <c r="P4991" s="94"/>
    </row>
    <row r="4992" spans="1:16" x14ac:dyDescent="0.2">
      <c r="A4992" s="33"/>
      <c r="B4992" s="34"/>
      <c r="C4992" s="35"/>
      <c r="D4992" s="23"/>
      <c r="E4992" s="23"/>
      <c r="F4992" s="23"/>
      <c r="G4992" s="23"/>
      <c r="H4992" s="23"/>
      <c r="I4992" s="23" t="s">
        <v>21</v>
      </c>
      <c r="J4992" s="23"/>
      <c r="K4992" s="23"/>
      <c r="L4992" s="23"/>
      <c r="M4992" s="23"/>
      <c r="N4992" s="23"/>
      <c r="O4992" s="23"/>
      <c r="P4992" s="94"/>
    </row>
    <row r="4993" spans="1:16" x14ac:dyDescent="0.2">
      <c r="A4993" s="33"/>
      <c r="B4993" s="34"/>
      <c r="C4993" s="35"/>
      <c r="D4993" s="23"/>
      <c r="E4993" s="23"/>
      <c r="F4993" s="23"/>
      <c r="G4993" s="23"/>
      <c r="H4993" s="23"/>
      <c r="I4993" s="23" t="s">
        <v>21</v>
      </c>
      <c r="J4993" s="23"/>
      <c r="K4993" s="23"/>
      <c r="L4993" s="23"/>
      <c r="M4993" s="23"/>
      <c r="N4993" s="23"/>
      <c r="O4993" s="23"/>
      <c r="P4993" s="94"/>
    </row>
    <row r="4994" spans="1:16" x14ac:dyDescent="0.2">
      <c r="A4994" s="33"/>
      <c r="B4994" s="34"/>
      <c r="C4994" s="35"/>
      <c r="D4994" s="23"/>
      <c r="E4994" s="23"/>
      <c r="F4994" s="23"/>
      <c r="G4994" s="23"/>
      <c r="H4994" s="23"/>
      <c r="I4994" s="23" t="s">
        <v>21</v>
      </c>
      <c r="J4994" s="23"/>
      <c r="K4994" s="23"/>
      <c r="L4994" s="23"/>
      <c r="M4994" s="23"/>
      <c r="N4994" s="23"/>
      <c r="O4994" s="23"/>
      <c r="P4994" s="94"/>
    </row>
    <row r="4995" spans="1:16" x14ac:dyDescent="0.2">
      <c r="A4995" s="33"/>
      <c r="B4995" s="34"/>
      <c r="C4995" s="35"/>
      <c r="D4995" s="23"/>
      <c r="E4995" s="23"/>
      <c r="F4995" s="23"/>
      <c r="G4995" s="23"/>
      <c r="H4995" s="23"/>
      <c r="I4995" s="23" t="s">
        <v>21</v>
      </c>
      <c r="J4995" s="23"/>
      <c r="K4995" s="23"/>
      <c r="L4995" s="23"/>
      <c r="M4995" s="23"/>
      <c r="N4995" s="23"/>
      <c r="O4995" s="23"/>
      <c r="P4995" s="94"/>
    </row>
    <row r="4996" spans="1:16" x14ac:dyDescent="0.2">
      <c r="A4996" s="33"/>
      <c r="B4996" s="34"/>
      <c r="C4996" s="35"/>
      <c r="D4996" s="23"/>
      <c r="E4996" s="23"/>
      <c r="F4996" s="23"/>
      <c r="G4996" s="23"/>
      <c r="H4996" s="23"/>
      <c r="I4996" s="23" t="s">
        <v>21</v>
      </c>
      <c r="J4996" s="23"/>
      <c r="K4996" s="23"/>
      <c r="L4996" s="23"/>
      <c r="M4996" s="23"/>
      <c r="N4996" s="23"/>
      <c r="O4996" s="23"/>
      <c r="P4996" s="94"/>
    </row>
    <row r="4997" spans="1:16" x14ac:dyDescent="0.2">
      <c r="A4997" s="33"/>
      <c r="B4997" s="34"/>
      <c r="C4997" s="35"/>
      <c r="D4997" s="23"/>
      <c r="E4997" s="23"/>
      <c r="F4997" s="23"/>
      <c r="G4997" s="23"/>
      <c r="H4997" s="23"/>
      <c r="I4997" s="23" t="s">
        <v>21</v>
      </c>
      <c r="J4997" s="23"/>
      <c r="K4997" s="23"/>
      <c r="L4997" s="23"/>
      <c r="M4997" s="23"/>
      <c r="N4997" s="23"/>
      <c r="O4997" s="23"/>
      <c r="P4997" s="94"/>
    </row>
    <row r="4998" spans="1:16" x14ac:dyDescent="0.2">
      <c r="A4998" s="33"/>
      <c r="B4998" s="34"/>
      <c r="C4998" s="35"/>
      <c r="D4998" s="23"/>
      <c r="E4998" s="23"/>
      <c r="F4998" s="23"/>
      <c r="G4998" s="23"/>
      <c r="H4998" s="23"/>
      <c r="I4998" s="23" t="s">
        <v>21</v>
      </c>
      <c r="J4998" s="23"/>
      <c r="K4998" s="23"/>
      <c r="L4998" s="23"/>
      <c r="M4998" s="23"/>
      <c r="N4998" s="23"/>
      <c r="O4998" s="23"/>
      <c r="P4998" s="94"/>
    </row>
    <row r="4999" spans="1:16" x14ac:dyDescent="0.2">
      <c r="A4999" s="33"/>
      <c r="B4999" s="34"/>
      <c r="C4999" s="35"/>
      <c r="D4999" s="23"/>
      <c r="E4999" s="23"/>
      <c r="F4999" s="23"/>
      <c r="G4999" s="23"/>
      <c r="H4999" s="23"/>
      <c r="I4999" s="23" t="s">
        <v>21</v>
      </c>
      <c r="J4999" s="23"/>
      <c r="K4999" s="23"/>
      <c r="L4999" s="23"/>
      <c r="M4999" s="23"/>
      <c r="N4999" s="23"/>
      <c r="O4999" s="23"/>
      <c r="P4999" s="94"/>
    </row>
    <row r="5000" spans="1:16" x14ac:dyDescent="0.2">
      <c r="A5000" s="33"/>
      <c r="B5000" s="34"/>
      <c r="C5000" s="35"/>
      <c r="D5000" s="23"/>
      <c r="E5000" s="23"/>
      <c r="F5000" s="23"/>
      <c r="G5000" s="23"/>
      <c r="H5000" s="23"/>
      <c r="I5000" s="23" t="s">
        <v>21</v>
      </c>
      <c r="J5000" s="23"/>
      <c r="K5000" s="23"/>
      <c r="L5000" s="23"/>
      <c r="M5000" s="23"/>
      <c r="N5000" s="23"/>
      <c r="O5000" s="23"/>
      <c r="P5000" s="94"/>
    </row>
    <row r="5001" spans="1:16" x14ac:dyDescent="0.2">
      <c r="A5001" s="33"/>
      <c r="B5001" s="34"/>
      <c r="C5001" s="35"/>
      <c r="D5001" s="23"/>
      <c r="E5001" s="23"/>
      <c r="F5001" s="23"/>
      <c r="G5001" s="23"/>
      <c r="H5001" s="23"/>
      <c r="I5001" s="23" t="s">
        <v>21</v>
      </c>
      <c r="J5001" s="23"/>
      <c r="K5001" s="23"/>
      <c r="L5001" s="23"/>
      <c r="M5001" s="23"/>
      <c r="N5001" s="23"/>
      <c r="O5001" s="23"/>
      <c r="P5001" s="94"/>
    </row>
    <row r="5002" spans="1:16" x14ac:dyDescent="0.2">
      <c r="A5002" s="33"/>
      <c r="B5002" s="34"/>
      <c r="C5002" s="35"/>
      <c r="D5002" s="23"/>
      <c r="E5002" s="23"/>
      <c r="F5002" s="23"/>
      <c r="G5002" s="23"/>
      <c r="H5002" s="23"/>
      <c r="I5002" s="23" t="s">
        <v>21</v>
      </c>
      <c r="J5002" s="23"/>
      <c r="K5002" s="23"/>
      <c r="L5002" s="23"/>
      <c r="M5002" s="23"/>
      <c r="N5002" s="23"/>
      <c r="O5002" s="23"/>
      <c r="P5002" s="94"/>
    </row>
    <row r="5003" spans="1:16" x14ac:dyDescent="0.2">
      <c r="A5003" s="33"/>
      <c r="B5003" s="34"/>
      <c r="C5003" s="35"/>
      <c r="D5003" s="23"/>
      <c r="E5003" s="23"/>
      <c r="F5003" s="23"/>
      <c r="G5003" s="23"/>
      <c r="H5003" s="23"/>
      <c r="I5003" s="23" t="s">
        <v>21</v>
      </c>
      <c r="J5003" s="23"/>
      <c r="K5003" s="23"/>
      <c r="L5003" s="23"/>
      <c r="M5003" s="23"/>
      <c r="N5003" s="23"/>
      <c r="O5003" s="23"/>
      <c r="P5003" s="94"/>
    </row>
    <row r="5004" spans="1:16" x14ac:dyDescent="0.2">
      <c r="A5004" s="33"/>
      <c r="B5004" s="34"/>
      <c r="C5004" s="35"/>
      <c r="D5004" s="23"/>
      <c r="E5004" s="23"/>
      <c r="F5004" s="23"/>
      <c r="G5004" s="23"/>
      <c r="H5004" s="23"/>
      <c r="I5004" s="23" t="s">
        <v>21</v>
      </c>
      <c r="J5004" s="23"/>
      <c r="K5004" s="23"/>
      <c r="L5004" s="23"/>
      <c r="M5004" s="23"/>
      <c r="N5004" s="23"/>
      <c r="O5004" s="23"/>
      <c r="P5004" s="94"/>
    </row>
    <row r="5005" spans="1:16" x14ac:dyDescent="0.2">
      <c r="A5005" s="33"/>
      <c r="B5005" s="34"/>
      <c r="C5005" s="35"/>
      <c r="D5005" s="23"/>
      <c r="E5005" s="23"/>
      <c r="F5005" s="23"/>
      <c r="G5005" s="23"/>
      <c r="H5005" s="23"/>
      <c r="I5005" s="23" t="s">
        <v>21</v>
      </c>
      <c r="J5005" s="23"/>
      <c r="K5005" s="23"/>
      <c r="L5005" s="23"/>
      <c r="M5005" s="23"/>
      <c r="N5005" s="23"/>
      <c r="O5005" s="23"/>
      <c r="P5005" s="94"/>
    </row>
    <row r="5006" spans="1:16" x14ac:dyDescent="0.2">
      <c r="A5006" s="33"/>
      <c r="B5006" s="34"/>
      <c r="C5006" s="35"/>
      <c r="D5006" s="23"/>
      <c r="E5006" s="23"/>
      <c r="F5006" s="23"/>
      <c r="G5006" s="23"/>
      <c r="H5006" s="23"/>
      <c r="I5006" s="23" t="s">
        <v>21</v>
      </c>
      <c r="J5006" s="23"/>
      <c r="K5006" s="23"/>
      <c r="L5006" s="23"/>
      <c r="M5006" s="23"/>
      <c r="N5006" s="23"/>
      <c r="O5006" s="23"/>
      <c r="P5006" s="94"/>
    </row>
    <row r="5007" spans="1:16" x14ac:dyDescent="0.2">
      <c r="A5007" s="33"/>
      <c r="B5007" s="34"/>
      <c r="C5007" s="35"/>
      <c r="D5007" s="23"/>
      <c r="E5007" s="23"/>
      <c r="F5007" s="23"/>
      <c r="G5007" s="23"/>
      <c r="H5007" s="23"/>
      <c r="I5007" s="23" t="s">
        <v>21</v>
      </c>
      <c r="J5007" s="23"/>
      <c r="K5007" s="23"/>
      <c r="L5007" s="23"/>
      <c r="M5007" s="23"/>
      <c r="N5007" s="23"/>
      <c r="O5007" s="23"/>
      <c r="P5007" s="94"/>
    </row>
    <row r="5008" spans="1:16" x14ac:dyDescent="0.2">
      <c r="A5008" s="33"/>
      <c r="B5008" s="34"/>
      <c r="C5008" s="35"/>
      <c r="D5008" s="23"/>
      <c r="E5008" s="23"/>
      <c r="F5008" s="23"/>
      <c r="G5008" s="23"/>
      <c r="H5008" s="23"/>
      <c r="I5008" s="23" t="s">
        <v>21</v>
      </c>
      <c r="J5008" s="23"/>
      <c r="K5008" s="23"/>
      <c r="L5008" s="23"/>
      <c r="M5008" s="23"/>
      <c r="N5008" s="23"/>
      <c r="O5008" s="23"/>
      <c r="P5008" s="94"/>
    </row>
    <row r="5009" spans="1:16" x14ac:dyDescent="0.2">
      <c r="A5009" s="33"/>
      <c r="B5009" s="34"/>
      <c r="C5009" s="35"/>
      <c r="D5009" s="23"/>
      <c r="E5009" s="23"/>
      <c r="F5009" s="23"/>
      <c r="G5009" s="23"/>
      <c r="H5009" s="23"/>
      <c r="I5009" s="23" t="s">
        <v>21</v>
      </c>
      <c r="J5009" s="23"/>
      <c r="K5009" s="23"/>
      <c r="L5009" s="23"/>
      <c r="M5009" s="23"/>
      <c r="N5009" s="23"/>
      <c r="O5009" s="23"/>
      <c r="P5009" s="94"/>
    </row>
    <row r="5010" spans="1:16" x14ac:dyDescent="0.2">
      <c r="A5010" s="33"/>
      <c r="B5010" s="34"/>
      <c r="C5010" s="35"/>
      <c r="D5010" s="23"/>
      <c r="E5010" s="23"/>
      <c r="F5010" s="23"/>
      <c r="G5010" s="23"/>
      <c r="H5010" s="23"/>
      <c r="I5010" s="23" t="s">
        <v>21</v>
      </c>
      <c r="J5010" s="23"/>
      <c r="K5010" s="23"/>
      <c r="L5010" s="23"/>
      <c r="M5010" s="23"/>
      <c r="N5010" s="23"/>
      <c r="O5010" s="23"/>
      <c r="P5010" s="94"/>
    </row>
    <row r="5011" spans="1:16" x14ac:dyDescent="0.2">
      <c r="A5011" s="33"/>
      <c r="B5011" s="34"/>
      <c r="C5011" s="35"/>
      <c r="D5011" s="23"/>
      <c r="E5011" s="23"/>
      <c r="F5011" s="23"/>
      <c r="G5011" s="23"/>
      <c r="H5011" s="23"/>
      <c r="I5011" s="23" t="s">
        <v>21</v>
      </c>
      <c r="J5011" s="23"/>
      <c r="K5011" s="23"/>
      <c r="L5011" s="23"/>
      <c r="M5011" s="23"/>
      <c r="N5011" s="23"/>
      <c r="O5011" s="23"/>
      <c r="P5011" s="94"/>
    </row>
    <row r="5012" spans="1:16" x14ac:dyDescent="0.2">
      <c r="A5012" s="33"/>
      <c r="B5012" s="34"/>
      <c r="C5012" s="35"/>
      <c r="D5012" s="23"/>
      <c r="E5012" s="23"/>
      <c r="F5012" s="23"/>
      <c r="G5012" s="23"/>
      <c r="H5012" s="23"/>
      <c r="I5012" s="23" t="s">
        <v>21</v>
      </c>
      <c r="J5012" s="23"/>
      <c r="K5012" s="23"/>
      <c r="L5012" s="23"/>
      <c r="M5012" s="23"/>
      <c r="N5012" s="23"/>
      <c r="O5012" s="23"/>
      <c r="P5012" s="94"/>
    </row>
    <row r="5013" spans="1:16" x14ac:dyDescent="0.2">
      <c r="A5013" s="33"/>
      <c r="B5013" s="34"/>
      <c r="C5013" s="35"/>
      <c r="D5013" s="23"/>
      <c r="E5013" s="23"/>
      <c r="F5013" s="23"/>
      <c r="G5013" s="23"/>
      <c r="H5013" s="23"/>
      <c r="I5013" s="23" t="s">
        <v>21</v>
      </c>
      <c r="J5013" s="23"/>
      <c r="K5013" s="23"/>
      <c r="L5013" s="23"/>
      <c r="M5013" s="23"/>
      <c r="N5013" s="23"/>
      <c r="O5013" s="23"/>
      <c r="P5013" s="94"/>
    </row>
    <row r="5014" spans="1:16" x14ac:dyDescent="0.2">
      <c r="A5014" s="33"/>
      <c r="B5014" s="34"/>
      <c r="C5014" s="35"/>
      <c r="D5014" s="23"/>
      <c r="E5014" s="23"/>
      <c r="F5014" s="23"/>
      <c r="G5014" s="23"/>
      <c r="H5014" s="23"/>
      <c r="I5014" s="23" t="s">
        <v>21</v>
      </c>
      <c r="J5014" s="23"/>
      <c r="K5014" s="23"/>
      <c r="L5014" s="23"/>
      <c r="M5014" s="23"/>
      <c r="N5014" s="23"/>
      <c r="O5014" s="23"/>
      <c r="P5014" s="94"/>
    </row>
    <row r="5015" spans="1:16" x14ac:dyDescent="0.2">
      <c r="A5015" s="33"/>
      <c r="B5015" s="34"/>
      <c r="C5015" s="35"/>
      <c r="D5015" s="23"/>
      <c r="E5015" s="23"/>
      <c r="F5015" s="23"/>
      <c r="G5015" s="23"/>
      <c r="H5015" s="23"/>
      <c r="I5015" s="23" t="s">
        <v>21</v>
      </c>
      <c r="J5015" s="23"/>
      <c r="K5015" s="23"/>
      <c r="L5015" s="23"/>
      <c r="M5015" s="23"/>
      <c r="N5015" s="23"/>
      <c r="O5015" s="23"/>
      <c r="P5015" s="94"/>
    </row>
    <row r="5016" spans="1:16" x14ac:dyDescent="0.2">
      <c r="A5016" s="33"/>
      <c r="B5016" s="34"/>
      <c r="C5016" s="35"/>
      <c r="D5016" s="23"/>
      <c r="E5016" s="23"/>
      <c r="F5016" s="23"/>
      <c r="G5016" s="23"/>
      <c r="H5016" s="23"/>
      <c r="I5016" s="23" t="s">
        <v>21</v>
      </c>
      <c r="J5016" s="23"/>
      <c r="K5016" s="23"/>
      <c r="L5016" s="23"/>
      <c r="M5016" s="23"/>
      <c r="N5016" s="23"/>
      <c r="O5016" s="23"/>
      <c r="P5016" s="94"/>
    </row>
    <row r="5017" spans="1:16" x14ac:dyDescent="0.2">
      <c r="A5017" s="33"/>
      <c r="B5017" s="34"/>
      <c r="C5017" s="35"/>
      <c r="D5017" s="23"/>
      <c r="E5017" s="23"/>
      <c r="F5017" s="23"/>
      <c r="G5017" s="23"/>
      <c r="H5017" s="23"/>
      <c r="I5017" s="23" t="s">
        <v>21</v>
      </c>
      <c r="J5017" s="23"/>
      <c r="K5017" s="23"/>
      <c r="L5017" s="23"/>
      <c r="M5017" s="23"/>
      <c r="N5017" s="23"/>
      <c r="O5017" s="23"/>
      <c r="P5017" s="94"/>
    </row>
    <row r="5018" spans="1:16" x14ac:dyDescent="0.2">
      <c r="A5018" s="33"/>
      <c r="B5018" s="34"/>
      <c r="C5018" s="35"/>
      <c r="D5018" s="23"/>
      <c r="E5018" s="23"/>
      <c r="F5018" s="23"/>
      <c r="G5018" s="23"/>
      <c r="H5018" s="23"/>
      <c r="I5018" s="23" t="s">
        <v>21</v>
      </c>
      <c r="J5018" s="23"/>
      <c r="K5018" s="23"/>
      <c r="L5018" s="23"/>
      <c r="M5018" s="23"/>
      <c r="N5018" s="23"/>
      <c r="O5018" s="23"/>
      <c r="P5018" s="94"/>
    </row>
    <row r="5019" spans="1:16" x14ac:dyDescent="0.2">
      <c r="A5019" s="33"/>
      <c r="B5019" s="34"/>
      <c r="C5019" s="35"/>
      <c r="D5019" s="23"/>
      <c r="E5019" s="23"/>
      <c r="F5019" s="23"/>
      <c r="G5019" s="23"/>
      <c r="H5019" s="23"/>
      <c r="I5019" s="23" t="s">
        <v>21</v>
      </c>
      <c r="J5019" s="23"/>
      <c r="K5019" s="23"/>
      <c r="L5019" s="23"/>
      <c r="M5019" s="23"/>
      <c r="N5019" s="23"/>
      <c r="O5019" s="23"/>
      <c r="P5019" s="94"/>
    </row>
    <row r="5020" spans="1:16" x14ac:dyDescent="0.2">
      <c r="A5020" s="33"/>
      <c r="B5020" s="34"/>
      <c r="C5020" s="35"/>
      <c r="D5020" s="23"/>
      <c r="E5020" s="23"/>
      <c r="F5020" s="23"/>
      <c r="G5020" s="23"/>
      <c r="H5020" s="23"/>
      <c r="I5020" s="23" t="s">
        <v>21</v>
      </c>
      <c r="J5020" s="23"/>
      <c r="K5020" s="23"/>
      <c r="L5020" s="23"/>
      <c r="M5020" s="23"/>
      <c r="N5020" s="23"/>
      <c r="O5020" s="23"/>
      <c r="P5020" s="94"/>
    </row>
    <row r="5021" spans="1:16" x14ac:dyDescent="0.2">
      <c r="A5021" s="33"/>
      <c r="B5021" s="34"/>
      <c r="C5021" s="35"/>
      <c r="D5021" s="23"/>
      <c r="E5021" s="23"/>
      <c r="F5021" s="23"/>
      <c r="G5021" s="23"/>
      <c r="H5021" s="23"/>
      <c r="I5021" s="23" t="s">
        <v>21</v>
      </c>
      <c r="J5021" s="23"/>
      <c r="K5021" s="23"/>
      <c r="L5021" s="23"/>
      <c r="M5021" s="23"/>
      <c r="N5021" s="23"/>
      <c r="O5021" s="23"/>
      <c r="P5021" s="94"/>
    </row>
    <row r="5022" spans="1:16" x14ac:dyDescent="0.2">
      <c r="A5022" s="33"/>
      <c r="B5022" s="34"/>
      <c r="C5022" s="35"/>
      <c r="D5022" s="23"/>
      <c r="E5022" s="23"/>
      <c r="F5022" s="23"/>
      <c r="G5022" s="23"/>
      <c r="H5022" s="23"/>
      <c r="I5022" s="23" t="s">
        <v>21</v>
      </c>
      <c r="J5022" s="23"/>
      <c r="K5022" s="23"/>
      <c r="L5022" s="23"/>
      <c r="M5022" s="23"/>
      <c r="N5022" s="23"/>
      <c r="O5022" s="23"/>
      <c r="P5022" s="94"/>
    </row>
    <row r="5023" spans="1:16" x14ac:dyDescent="0.2">
      <c r="A5023" s="33"/>
      <c r="B5023" s="34"/>
      <c r="C5023" s="35"/>
      <c r="D5023" s="23"/>
      <c r="E5023" s="23"/>
      <c r="F5023" s="23"/>
      <c r="G5023" s="23"/>
      <c r="H5023" s="23"/>
      <c r="I5023" s="23" t="s">
        <v>21</v>
      </c>
      <c r="J5023" s="23"/>
      <c r="K5023" s="23"/>
      <c r="L5023" s="23"/>
      <c r="M5023" s="23"/>
      <c r="N5023" s="23"/>
      <c r="O5023" s="23"/>
      <c r="P5023" s="94"/>
    </row>
    <row r="5024" spans="1:16" x14ac:dyDescent="0.2">
      <c r="A5024" s="33"/>
      <c r="B5024" s="34"/>
      <c r="C5024" s="35"/>
      <c r="D5024" s="23"/>
      <c r="E5024" s="23"/>
      <c r="F5024" s="23"/>
      <c r="G5024" s="23"/>
      <c r="H5024" s="23"/>
      <c r="I5024" s="23" t="s">
        <v>21</v>
      </c>
      <c r="J5024" s="23"/>
      <c r="K5024" s="23"/>
      <c r="L5024" s="23"/>
      <c r="M5024" s="23"/>
      <c r="N5024" s="23"/>
      <c r="O5024" s="23"/>
      <c r="P5024" s="94"/>
    </row>
    <row r="5025" spans="1:16" x14ac:dyDescent="0.2">
      <c r="A5025" s="33"/>
      <c r="B5025" s="34"/>
      <c r="C5025" s="35"/>
      <c r="D5025" s="23"/>
      <c r="E5025" s="23"/>
      <c r="F5025" s="23"/>
      <c r="G5025" s="23"/>
      <c r="H5025" s="23"/>
      <c r="I5025" s="23" t="s">
        <v>21</v>
      </c>
      <c r="J5025" s="23"/>
      <c r="K5025" s="23"/>
      <c r="L5025" s="23"/>
      <c r="M5025" s="23"/>
      <c r="N5025" s="23"/>
      <c r="O5025" s="23"/>
      <c r="P5025" s="94"/>
    </row>
    <row r="5026" spans="1:16" x14ac:dyDescent="0.2">
      <c r="A5026" s="33"/>
      <c r="B5026" s="34"/>
      <c r="C5026" s="35"/>
      <c r="D5026" s="23"/>
      <c r="E5026" s="23"/>
      <c r="F5026" s="23"/>
      <c r="G5026" s="23"/>
      <c r="H5026" s="23"/>
      <c r="I5026" s="23" t="s">
        <v>21</v>
      </c>
      <c r="J5026" s="23"/>
      <c r="K5026" s="23"/>
      <c r="L5026" s="23"/>
      <c r="M5026" s="23"/>
      <c r="N5026" s="23"/>
      <c r="O5026" s="23"/>
      <c r="P5026" s="94"/>
    </row>
    <row r="5027" spans="1:16" x14ac:dyDescent="0.2">
      <c r="A5027" s="33"/>
      <c r="B5027" s="34"/>
      <c r="C5027" s="35"/>
      <c r="D5027" s="23"/>
      <c r="E5027" s="23"/>
      <c r="F5027" s="23"/>
      <c r="G5027" s="23"/>
      <c r="H5027" s="23"/>
      <c r="I5027" s="23" t="s">
        <v>21</v>
      </c>
      <c r="J5027" s="23"/>
      <c r="K5027" s="23"/>
      <c r="L5027" s="23"/>
      <c r="M5027" s="23"/>
      <c r="N5027" s="23"/>
      <c r="O5027" s="23"/>
      <c r="P5027" s="94"/>
    </row>
    <row r="5028" spans="1:16" x14ac:dyDescent="0.2">
      <c r="A5028" s="33"/>
      <c r="B5028" s="34"/>
      <c r="C5028" s="35"/>
      <c r="D5028" s="23"/>
      <c r="E5028" s="23"/>
      <c r="F5028" s="23"/>
      <c r="G5028" s="23"/>
      <c r="H5028" s="23"/>
      <c r="I5028" s="23" t="s">
        <v>21</v>
      </c>
      <c r="J5028" s="23"/>
      <c r="K5028" s="23"/>
      <c r="L5028" s="23"/>
      <c r="M5028" s="23"/>
      <c r="N5028" s="23"/>
      <c r="O5028" s="23"/>
      <c r="P5028" s="94"/>
    </row>
    <row r="5029" spans="1:16" x14ac:dyDescent="0.2">
      <c r="A5029" s="33"/>
      <c r="B5029" s="34"/>
      <c r="C5029" s="35"/>
      <c r="D5029" s="23"/>
      <c r="E5029" s="23"/>
      <c r="F5029" s="23"/>
      <c r="G5029" s="23"/>
      <c r="H5029" s="23"/>
      <c r="I5029" s="23" t="s">
        <v>21</v>
      </c>
      <c r="J5029" s="23"/>
      <c r="K5029" s="23"/>
      <c r="L5029" s="23"/>
      <c r="M5029" s="23"/>
      <c r="N5029" s="23"/>
      <c r="O5029" s="23"/>
      <c r="P5029" s="94"/>
    </row>
    <row r="5030" spans="1:16" x14ac:dyDescent="0.2">
      <c r="A5030" s="33"/>
      <c r="B5030" s="34"/>
      <c r="C5030" s="35"/>
      <c r="D5030" s="23"/>
      <c r="E5030" s="23"/>
      <c r="F5030" s="23"/>
      <c r="G5030" s="23"/>
      <c r="H5030" s="23"/>
      <c r="I5030" s="23" t="s">
        <v>21</v>
      </c>
      <c r="J5030" s="23"/>
      <c r="K5030" s="23"/>
      <c r="L5030" s="23"/>
      <c r="M5030" s="23"/>
      <c r="N5030" s="23"/>
      <c r="O5030" s="23"/>
      <c r="P5030" s="94"/>
    </row>
    <row r="5031" spans="1:16" x14ac:dyDescent="0.2">
      <c r="A5031" s="33"/>
      <c r="B5031" s="34"/>
      <c r="C5031" s="35"/>
      <c r="D5031" s="23"/>
      <c r="E5031" s="23"/>
      <c r="F5031" s="23"/>
      <c r="G5031" s="23"/>
      <c r="H5031" s="23"/>
      <c r="I5031" s="23" t="s">
        <v>21</v>
      </c>
      <c r="J5031" s="23"/>
      <c r="K5031" s="23"/>
      <c r="L5031" s="23"/>
      <c r="M5031" s="23"/>
      <c r="N5031" s="23"/>
      <c r="O5031" s="23"/>
      <c r="P5031" s="94"/>
    </row>
    <row r="5032" spans="1:16" x14ac:dyDescent="0.2">
      <c r="A5032" s="33"/>
      <c r="B5032" s="34"/>
      <c r="C5032" s="35"/>
      <c r="D5032" s="23"/>
      <c r="E5032" s="23"/>
      <c r="F5032" s="23"/>
      <c r="G5032" s="23"/>
      <c r="H5032" s="23"/>
      <c r="I5032" s="23" t="s">
        <v>21</v>
      </c>
      <c r="J5032" s="23"/>
      <c r="K5032" s="23"/>
      <c r="L5032" s="23"/>
      <c r="M5032" s="23"/>
      <c r="N5032" s="23"/>
      <c r="O5032" s="23"/>
      <c r="P5032" s="94"/>
    </row>
    <row r="5033" spans="1:16" x14ac:dyDescent="0.2">
      <c r="A5033" s="33"/>
      <c r="B5033" s="34"/>
      <c r="C5033" s="35"/>
      <c r="D5033" s="23"/>
      <c r="E5033" s="23"/>
      <c r="F5033" s="23"/>
      <c r="G5033" s="23"/>
      <c r="H5033" s="23"/>
      <c r="I5033" s="23" t="s">
        <v>21</v>
      </c>
      <c r="J5033" s="23"/>
      <c r="K5033" s="23"/>
      <c r="L5033" s="23"/>
      <c r="M5033" s="23"/>
      <c r="N5033" s="23"/>
      <c r="O5033" s="23"/>
      <c r="P5033" s="94"/>
    </row>
    <row r="5034" spans="1:16" x14ac:dyDescent="0.2">
      <c r="A5034" s="33"/>
      <c r="B5034" s="34"/>
      <c r="C5034" s="35"/>
      <c r="D5034" s="23"/>
      <c r="E5034" s="23"/>
      <c r="F5034" s="23"/>
      <c r="G5034" s="23"/>
      <c r="H5034" s="23"/>
      <c r="I5034" s="23" t="s">
        <v>21</v>
      </c>
      <c r="J5034" s="23"/>
      <c r="K5034" s="23"/>
      <c r="L5034" s="23"/>
      <c r="M5034" s="23"/>
      <c r="N5034" s="23"/>
      <c r="O5034" s="23"/>
      <c r="P5034" s="94"/>
    </row>
    <row r="5035" spans="1:16" x14ac:dyDescent="0.2">
      <c r="A5035" s="33"/>
      <c r="B5035" s="34"/>
      <c r="C5035" s="35"/>
      <c r="D5035" s="23"/>
      <c r="E5035" s="23"/>
      <c r="F5035" s="23"/>
      <c r="G5035" s="23"/>
      <c r="H5035" s="23"/>
      <c r="I5035" s="23" t="s">
        <v>21</v>
      </c>
      <c r="J5035" s="23"/>
      <c r="K5035" s="23"/>
      <c r="L5035" s="23"/>
      <c r="M5035" s="23"/>
      <c r="N5035" s="23"/>
      <c r="O5035" s="23"/>
      <c r="P5035" s="94"/>
    </row>
    <row r="5036" spans="1:16" x14ac:dyDescent="0.2">
      <c r="A5036" s="33"/>
      <c r="B5036" s="34"/>
      <c r="C5036" s="35"/>
      <c r="D5036" s="23"/>
      <c r="E5036" s="23"/>
      <c r="F5036" s="23"/>
      <c r="G5036" s="23"/>
      <c r="H5036" s="23"/>
      <c r="I5036" s="23" t="s">
        <v>21</v>
      </c>
      <c r="J5036" s="23"/>
      <c r="K5036" s="23"/>
      <c r="L5036" s="23"/>
      <c r="M5036" s="23"/>
      <c r="N5036" s="23"/>
      <c r="O5036" s="23"/>
      <c r="P5036" s="94"/>
    </row>
    <row r="5037" spans="1:16" x14ac:dyDescent="0.2">
      <c r="A5037" s="33"/>
      <c r="B5037" s="34"/>
      <c r="C5037" s="35"/>
      <c r="D5037" s="23"/>
      <c r="E5037" s="23"/>
      <c r="F5037" s="23"/>
      <c r="G5037" s="23"/>
      <c r="H5037" s="23"/>
      <c r="I5037" s="23" t="s">
        <v>21</v>
      </c>
      <c r="J5037" s="23"/>
      <c r="K5037" s="23"/>
      <c r="L5037" s="23"/>
      <c r="M5037" s="23"/>
      <c r="N5037" s="23"/>
      <c r="O5037" s="23"/>
      <c r="P5037" s="94"/>
    </row>
    <row r="5038" spans="1:16" x14ac:dyDescent="0.2">
      <c r="A5038" s="33"/>
      <c r="B5038" s="34"/>
      <c r="C5038" s="35"/>
      <c r="D5038" s="23"/>
      <c r="E5038" s="23"/>
      <c r="F5038" s="23"/>
      <c r="G5038" s="23"/>
      <c r="H5038" s="23"/>
      <c r="I5038" s="23" t="s">
        <v>21</v>
      </c>
      <c r="J5038" s="23"/>
      <c r="K5038" s="23"/>
      <c r="L5038" s="23"/>
      <c r="M5038" s="23"/>
      <c r="N5038" s="23"/>
      <c r="O5038" s="23"/>
      <c r="P5038" s="94"/>
    </row>
    <row r="5039" spans="1:16" x14ac:dyDescent="0.2">
      <c r="A5039" s="33"/>
      <c r="B5039" s="34"/>
      <c r="C5039" s="35"/>
      <c r="D5039" s="23"/>
      <c r="E5039" s="23"/>
      <c r="F5039" s="23"/>
      <c r="G5039" s="23"/>
      <c r="H5039" s="23"/>
      <c r="I5039" s="23" t="s">
        <v>21</v>
      </c>
      <c r="J5039" s="23"/>
      <c r="K5039" s="23"/>
      <c r="L5039" s="23"/>
      <c r="M5039" s="23"/>
      <c r="N5039" s="23"/>
      <c r="O5039" s="23"/>
      <c r="P5039" s="94"/>
    </row>
    <row r="5040" spans="1:16" x14ac:dyDescent="0.2">
      <c r="A5040" s="33"/>
      <c r="B5040" s="34"/>
      <c r="C5040" s="35"/>
      <c r="D5040" s="23"/>
      <c r="E5040" s="23"/>
      <c r="F5040" s="23"/>
      <c r="G5040" s="23"/>
      <c r="H5040" s="23"/>
      <c r="I5040" s="23" t="s">
        <v>21</v>
      </c>
      <c r="J5040" s="23"/>
      <c r="K5040" s="23"/>
      <c r="L5040" s="23"/>
      <c r="M5040" s="23"/>
      <c r="N5040" s="23"/>
      <c r="O5040" s="23"/>
      <c r="P5040" s="94"/>
    </row>
    <row r="5041" spans="1:16" x14ac:dyDescent="0.2">
      <c r="A5041" s="33"/>
      <c r="B5041" s="34"/>
      <c r="C5041" s="35"/>
      <c r="D5041" s="23"/>
      <c r="E5041" s="23"/>
      <c r="F5041" s="23"/>
      <c r="G5041" s="23"/>
      <c r="H5041" s="23"/>
      <c r="I5041" s="23" t="s">
        <v>21</v>
      </c>
      <c r="J5041" s="23"/>
      <c r="K5041" s="23"/>
      <c r="L5041" s="23"/>
      <c r="M5041" s="23"/>
      <c r="N5041" s="23"/>
      <c r="O5041" s="23"/>
      <c r="P5041" s="94"/>
    </row>
    <row r="5042" spans="1:16" x14ac:dyDescent="0.2">
      <c r="A5042" s="33"/>
      <c r="B5042" s="34"/>
      <c r="C5042" s="35"/>
      <c r="D5042" s="23"/>
      <c r="E5042" s="23"/>
      <c r="F5042" s="23"/>
      <c r="G5042" s="23"/>
      <c r="H5042" s="23"/>
      <c r="I5042" s="23" t="s">
        <v>21</v>
      </c>
      <c r="J5042" s="23"/>
      <c r="K5042" s="23"/>
      <c r="L5042" s="23"/>
      <c r="M5042" s="23"/>
      <c r="N5042" s="23"/>
      <c r="O5042" s="23"/>
      <c r="P5042" s="94"/>
    </row>
    <row r="5043" spans="1:16" x14ac:dyDescent="0.2">
      <c r="A5043" s="33"/>
      <c r="B5043" s="34"/>
      <c r="C5043" s="35"/>
      <c r="D5043" s="23"/>
      <c r="E5043" s="23"/>
      <c r="F5043" s="23"/>
      <c r="G5043" s="23"/>
      <c r="H5043" s="23"/>
      <c r="I5043" s="23" t="s">
        <v>21</v>
      </c>
      <c r="J5043" s="23"/>
      <c r="K5043" s="23"/>
      <c r="L5043" s="23"/>
      <c r="M5043" s="23"/>
      <c r="N5043" s="23"/>
      <c r="O5043" s="23"/>
      <c r="P5043" s="94"/>
    </row>
    <row r="5044" spans="1:16" x14ac:dyDescent="0.2">
      <c r="A5044" s="33"/>
      <c r="B5044" s="34"/>
      <c r="C5044" s="35"/>
      <c r="D5044" s="23"/>
      <c r="E5044" s="23"/>
      <c r="F5044" s="23"/>
      <c r="G5044" s="23"/>
      <c r="H5044" s="23"/>
      <c r="I5044" s="23" t="s">
        <v>21</v>
      </c>
      <c r="J5044" s="23"/>
      <c r="K5044" s="23"/>
      <c r="L5044" s="23"/>
      <c r="M5044" s="23"/>
      <c r="N5044" s="23"/>
      <c r="O5044" s="23"/>
      <c r="P5044" s="94"/>
    </row>
    <row r="5045" spans="1:16" x14ac:dyDescent="0.2">
      <c r="A5045" s="33"/>
      <c r="B5045" s="34"/>
      <c r="C5045" s="35"/>
      <c r="D5045" s="23"/>
      <c r="E5045" s="23"/>
      <c r="F5045" s="23"/>
      <c r="G5045" s="23"/>
      <c r="H5045" s="23"/>
      <c r="I5045" s="23" t="s">
        <v>21</v>
      </c>
      <c r="J5045" s="23"/>
      <c r="K5045" s="23"/>
      <c r="L5045" s="23"/>
      <c r="M5045" s="23"/>
      <c r="N5045" s="23"/>
      <c r="O5045" s="23"/>
      <c r="P5045" s="94"/>
    </row>
    <row r="5046" spans="1:16" x14ac:dyDescent="0.2">
      <c r="A5046" s="33"/>
      <c r="B5046" s="34"/>
      <c r="C5046" s="35"/>
      <c r="D5046" s="23"/>
      <c r="E5046" s="23"/>
      <c r="F5046" s="23"/>
      <c r="G5046" s="23"/>
      <c r="H5046" s="23"/>
      <c r="I5046" s="23" t="s">
        <v>21</v>
      </c>
      <c r="J5046" s="23"/>
      <c r="K5046" s="23"/>
      <c r="L5046" s="23"/>
      <c r="M5046" s="23"/>
      <c r="N5046" s="23"/>
      <c r="O5046" s="23"/>
      <c r="P5046" s="94"/>
    </row>
    <row r="5047" spans="1:16" x14ac:dyDescent="0.2">
      <c r="A5047" s="33"/>
      <c r="B5047" s="34"/>
      <c r="C5047" s="35"/>
      <c r="D5047" s="23"/>
      <c r="E5047" s="23"/>
      <c r="F5047" s="23"/>
      <c r="G5047" s="23"/>
      <c r="H5047" s="23"/>
      <c r="I5047" s="23" t="s">
        <v>21</v>
      </c>
      <c r="J5047" s="23"/>
      <c r="K5047" s="23"/>
      <c r="L5047" s="23"/>
      <c r="M5047" s="23"/>
      <c r="N5047" s="23"/>
      <c r="O5047" s="23"/>
      <c r="P5047" s="94"/>
    </row>
    <row r="5048" spans="1:16" x14ac:dyDescent="0.2">
      <c r="A5048" s="33"/>
      <c r="B5048" s="34"/>
      <c r="C5048" s="35"/>
      <c r="D5048" s="23"/>
      <c r="E5048" s="23"/>
      <c r="F5048" s="23"/>
      <c r="G5048" s="23"/>
      <c r="H5048" s="23"/>
      <c r="I5048" s="23" t="s">
        <v>21</v>
      </c>
      <c r="J5048" s="23"/>
      <c r="K5048" s="23"/>
      <c r="L5048" s="23"/>
      <c r="M5048" s="23"/>
      <c r="N5048" s="23"/>
      <c r="O5048" s="23"/>
      <c r="P5048" s="94"/>
    </row>
    <row r="5049" spans="1:16" x14ac:dyDescent="0.2">
      <c r="A5049" s="33"/>
      <c r="B5049" s="34"/>
      <c r="C5049" s="35"/>
      <c r="D5049" s="23"/>
      <c r="E5049" s="23"/>
      <c r="F5049" s="23"/>
      <c r="G5049" s="23"/>
      <c r="H5049" s="23"/>
      <c r="I5049" s="23" t="s">
        <v>21</v>
      </c>
      <c r="J5049" s="23"/>
      <c r="K5049" s="23"/>
      <c r="L5049" s="23"/>
      <c r="M5049" s="23"/>
      <c r="N5049" s="23"/>
      <c r="O5049" s="23"/>
      <c r="P5049" s="94"/>
    </row>
    <row r="5050" spans="1:16" x14ac:dyDescent="0.2">
      <c r="A5050" s="33"/>
      <c r="B5050" s="34"/>
      <c r="C5050" s="35"/>
      <c r="D5050" s="23"/>
      <c r="E5050" s="23"/>
      <c r="F5050" s="23"/>
      <c r="G5050" s="23"/>
      <c r="H5050" s="23"/>
      <c r="I5050" s="23" t="s">
        <v>21</v>
      </c>
      <c r="J5050" s="23"/>
      <c r="K5050" s="23"/>
      <c r="L5050" s="23"/>
      <c r="M5050" s="23"/>
      <c r="N5050" s="23"/>
      <c r="O5050" s="23"/>
      <c r="P5050" s="94"/>
    </row>
    <row r="5051" spans="1:16" x14ac:dyDescent="0.2">
      <c r="A5051" s="33"/>
      <c r="B5051" s="34"/>
      <c r="C5051" s="35"/>
      <c r="D5051" s="23"/>
      <c r="E5051" s="23"/>
      <c r="F5051" s="23"/>
      <c r="G5051" s="23"/>
      <c r="H5051" s="23"/>
      <c r="I5051" s="23" t="s">
        <v>21</v>
      </c>
      <c r="J5051" s="23"/>
      <c r="K5051" s="23"/>
      <c r="L5051" s="23"/>
      <c r="M5051" s="23"/>
      <c r="N5051" s="23"/>
      <c r="O5051" s="23"/>
      <c r="P5051" s="94"/>
    </row>
    <row r="5052" spans="1:16" x14ac:dyDescent="0.2">
      <c r="A5052" s="33"/>
      <c r="B5052" s="34"/>
      <c r="C5052" s="35"/>
      <c r="D5052" s="23"/>
      <c r="E5052" s="23"/>
      <c r="F5052" s="23"/>
      <c r="G5052" s="23"/>
      <c r="H5052" s="23"/>
      <c r="I5052" s="23" t="s">
        <v>21</v>
      </c>
      <c r="J5052" s="23"/>
      <c r="K5052" s="23"/>
      <c r="L5052" s="23"/>
      <c r="M5052" s="23"/>
      <c r="N5052" s="23"/>
      <c r="O5052" s="23"/>
      <c r="P5052" s="94"/>
    </row>
    <row r="5053" spans="1:16" x14ac:dyDescent="0.2">
      <c r="A5053" s="33"/>
      <c r="B5053" s="34"/>
      <c r="C5053" s="35"/>
      <c r="D5053" s="23"/>
      <c r="E5053" s="23"/>
      <c r="F5053" s="23"/>
      <c r="G5053" s="23"/>
      <c r="H5053" s="23"/>
      <c r="I5053" s="23" t="s">
        <v>21</v>
      </c>
      <c r="J5053" s="23"/>
      <c r="K5053" s="23"/>
      <c r="L5053" s="23"/>
      <c r="M5053" s="23"/>
      <c r="N5053" s="23"/>
      <c r="O5053" s="23"/>
      <c r="P5053" s="94"/>
    </row>
    <row r="5054" spans="1:16" x14ac:dyDescent="0.2">
      <c r="A5054" s="33"/>
      <c r="B5054" s="34"/>
      <c r="C5054" s="35"/>
      <c r="D5054" s="23"/>
      <c r="E5054" s="23"/>
      <c r="F5054" s="23"/>
      <c r="G5054" s="23"/>
      <c r="H5054" s="23"/>
      <c r="I5054" s="23" t="s">
        <v>21</v>
      </c>
      <c r="J5054" s="23"/>
      <c r="K5054" s="23"/>
      <c r="L5054" s="23"/>
      <c r="M5054" s="23"/>
      <c r="N5054" s="23"/>
      <c r="O5054" s="23"/>
      <c r="P5054" s="94"/>
    </row>
    <row r="5055" spans="1:16" x14ac:dyDescent="0.2">
      <c r="A5055" s="33"/>
      <c r="B5055" s="34"/>
      <c r="C5055" s="35"/>
      <c r="D5055" s="23"/>
      <c r="E5055" s="23"/>
      <c r="F5055" s="23"/>
      <c r="G5055" s="23"/>
      <c r="H5055" s="23"/>
      <c r="I5055" s="23" t="s">
        <v>21</v>
      </c>
      <c r="J5055" s="23"/>
      <c r="K5055" s="23"/>
      <c r="L5055" s="23"/>
      <c r="M5055" s="23"/>
      <c r="N5055" s="23"/>
      <c r="O5055" s="23"/>
      <c r="P5055" s="94"/>
    </row>
    <row r="5056" spans="1:16" x14ac:dyDescent="0.2">
      <c r="A5056" s="33"/>
      <c r="B5056" s="34"/>
      <c r="C5056" s="35"/>
      <c r="D5056" s="23"/>
      <c r="E5056" s="23"/>
      <c r="F5056" s="23"/>
      <c r="G5056" s="23"/>
      <c r="H5056" s="23"/>
      <c r="I5056" s="23" t="s">
        <v>21</v>
      </c>
      <c r="J5056" s="23"/>
      <c r="K5056" s="23"/>
      <c r="L5056" s="23"/>
      <c r="M5056" s="23"/>
      <c r="N5056" s="23"/>
      <c r="O5056" s="23"/>
      <c r="P5056" s="94"/>
    </row>
    <row r="5057" spans="1:16" x14ac:dyDescent="0.2">
      <c r="A5057" s="33"/>
      <c r="B5057" s="34"/>
      <c r="C5057" s="35"/>
      <c r="D5057" s="23"/>
      <c r="E5057" s="23"/>
      <c r="F5057" s="23"/>
      <c r="G5057" s="23"/>
      <c r="H5057" s="23"/>
      <c r="I5057" s="23" t="s">
        <v>21</v>
      </c>
      <c r="J5057" s="23"/>
      <c r="K5057" s="23"/>
      <c r="L5057" s="23"/>
      <c r="M5057" s="23"/>
      <c r="N5057" s="23"/>
      <c r="O5057" s="23"/>
      <c r="P5057" s="94"/>
    </row>
    <row r="5058" spans="1:16" x14ac:dyDescent="0.2">
      <c r="A5058" s="33"/>
      <c r="B5058" s="34"/>
      <c r="C5058" s="35"/>
      <c r="D5058" s="23"/>
      <c r="E5058" s="23"/>
      <c r="F5058" s="23"/>
      <c r="G5058" s="23"/>
      <c r="H5058" s="23"/>
      <c r="I5058" s="23" t="s">
        <v>21</v>
      </c>
      <c r="J5058" s="23"/>
      <c r="K5058" s="23"/>
      <c r="L5058" s="23"/>
      <c r="M5058" s="23"/>
      <c r="N5058" s="23"/>
      <c r="O5058" s="23"/>
      <c r="P5058" s="94"/>
    </row>
    <row r="5059" spans="1:16" x14ac:dyDescent="0.2">
      <c r="A5059" s="33"/>
      <c r="B5059" s="34"/>
      <c r="C5059" s="35"/>
      <c r="D5059" s="23"/>
      <c r="E5059" s="23"/>
      <c r="F5059" s="23"/>
      <c r="G5059" s="23"/>
      <c r="H5059" s="23"/>
      <c r="I5059" s="23" t="s">
        <v>21</v>
      </c>
      <c r="J5059" s="23"/>
      <c r="K5059" s="23"/>
      <c r="L5059" s="23"/>
      <c r="M5059" s="23"/>
      <c r="N5059" s="23"/>
      <c r="O5059" s="23"/>
      <c r="P5059" s="94"/>
    </row>
    <row r="5060" spans="1:16" x14ac:dyDescent="0.2">
      <c r="A5060" s="33"/>
      <c r="B5060" s="34"/>
      <c r="C5060" s="35"/>
      <c r="D5060" s="23"/>
      <c r="E5060" s="23"/>
      <c r="F5060" s="23"/>
      <c r="G5060" s="23"/>
      <c r="H5060" s="23"/>
      <c r="I5060" s="23" t="s">
        <v>21</v>
      </c>
      <c r="J5060" s="23"/>
      <c r="K5060" s="23"/>
      <c r="L5060" s="23"/>
      <c r="M5060" s="23"/>
      <c r="N5060" s="23"/>
      <c r="O5060" s="23"/>
      <c r="P5060" s="94"/>
    </row>
    <row r="5061" spans="1:16" x14ac:dyDescent="0.2">
      <c r="A5061" s="33"/>
      <c r="B5061" s="34"/>
      <c r="C5061" s="35"/>
      <c r="D5061" s="23"/>
      <c r="E5061" s="23"/>
      <c r="F5061" s="23"/>
      <c r="G5061" s="23"/>
      <c r="H5061" s="23"/>
      <c r="I5061" s="23" t="s">
        <v>21</v>
      </c>
      <c r="J5061" s="23"/>
      <c r="K5061" s="23"/>
      <c r="L5061" s="23"/>
      <c r="M5061" s="23"/>
      <c r="N5061" s="23"/>
      <c r="O5061" s="23"/>
      <c r="P5061" s="94"/>
    </row>
    <row r="5062" spans="1:16" x14ac:dyDescent="0.2">
      <c r="A5062" s="33"/>
      <c r="B5062" s="34"/>
      <c r="C5062" s="35"/>
      <c r="D5062" s="23"/>
      <c r="E5062" s="23"/>
      <c r="F5062" s="23"/>
      <c r="G5062" s="23"/>
      <c r="H5062" s="23"/>
      <c r="I5062" s="23" t="s">
        <v>21</v>
      </c>
      <c r="J5062" s="23"/>
      <c r="K5062" s="23"/>
      <c r="L5062" s="23"/>
      <c r="M5062" s="23"/>
      <c r="N5062" s="23"/>
      <c r="O5062" s="23"/>
      <c r="P5062" s="94"/>
    </row>
    <row r="5063" spans="1:16" x14ac:dyDescent="0.2">
      <c r="A5063" s="33"/>
      <c r="B5063" s="34"/>
      <c r="C5063" s="35"/>
      <c r="D5063" s="23"/>
      <c r="E5063" s="23"/>
      <c r="F5063" s="23"/>
      <c r="G5063" s="23"/>
      <c r="H5063" s="23"/>
      <c r="I5063" s="23" t="s">
        <v>21</v>
      </c>
      <c r="J5063" s="23"/>
      <c r="K5063" s="23"/>
      <c r="L5063" s="23"/>
      <c r="M5063" s="23"/>
      <c r="N5063" s="23"/>
      <c r="O5063" s="23"/>
      <c r="P5063" s="94"/>
    </row>
    <row r="5064" spans="1:16" x14ac:dyDescent="0.2">
      <c r="A5064" s="33"/>
      <c r="B5064" s="34"/>
      <c r="C5064" s="35"/>
      <c r="D5064" s="23"/>
      <c r="E5064" s="23"/>
      <c r="F5064" s="23"/>
      <c r="G5064" s="23"/>
      <c r="H5064" s="23"/>
      <c r="I5064" s="23" t="s">
        <v>21</v>
      </c>
      <c r="J5064" s="23"/>
      <c r="K5064" s="23"/>
      <c r="L5064" s="23"/>
      <c r="M5064" s="23"/>
      <c r="N5064" s="23"/>
      <c r="O5064" s="23"/>
      <c r="P5064" s="94"/>
    </row>
    <row r="5065" spans="1:16" x14ac:dyDescent="0.2">
      <c r="A5065" s="33"/>
      <c r="B5065" s="34"/>
      <c r="C5065" s="35"/>
      <c r="D5065" s="23"/>
      <c r="E5065" s="23"/>
      <c r="F5065" s="23"/>
      <c r="G5065" s="23"/>
      <c r="H5065" s="23"/>
      <c r="I5065" s="23" t="s">
        <v>21</v>
      </c>
      <c r="J5065" s="23"/>
      <c r="K5065" s="23"/>
      <c r="L5065" s="23"/>
      <c r="M5065" s="23"/>
      <c r="N5065" s="23"/>
      <c r="O5065" s="23"/>
      <c r="P5065" s="94"/>
    </row>
    <row r="5066" spans="1:16" x14ac:dyDescent="0.2">
      <c r="A5066" s="33"/>
      <c r="B5066" s="34"/>
      <c r="C5066" s="35"/>
      <c r="D5066" s="23"/>
      <c r="E5066" s="23"/>
      <c r="F5066" s="23"/>
      <c r="G5066" s="23"/>
      <c r="H5066" s="23"/>
      <c r="I5066" s="23" t="s">
        <v>21</v>
      </c>
      <c r="J5066" s="23"/>
      <c r="K5066" s="23"/>
      <c r="L5066" s="23"/>
      <c r="M5066" s="23"/>
      <c r="N5066" s="23"/>
      <c r="O5066" s="23"/>
      <c r="P5066" s="94"/>
    </row>
    <row r="5067" spans="1:16" x14ac:dyDescent="0.2">
      <c r="A5067" s="33"/>
      <c r="B5067" s="34"/>
      <c r="C5067" s="35"/>
      <c r="D5067" s="23"/>
      <c r="E5067" s="23"/>
      <c r="F5067" s="23"/>
      <c r="G5067" s="23"/>
      <c r="H5067" s="23"/>
      <c r="I5067" s="23" t="s">
        <v>21</v>
      </c>
      <c r="J5067" s="23"/>
      <c r="K5067" s="23"/>
      <c r="L5067" s="23"/>
      <c r="M5067" s="23"/>
      <c r="N5067" s="23"/>
      <c r="O5067" s="23"/>
      <c r="P5067" s="94"/>
    </row>
    <row r="5068" spans="1:16" x14ac:dyDescent="0.2">
      <c r="A5068" s="33"/>
      <c r="B5068" s="34"/>
      <c r="C5068" s="35"/>
      <c r="D5068" s="23"/>
      <c r="E5068" s="23"/>
      <c r="F5068" s="23"/>
      <c r="G5068" s="23"/>
      <c r="H5068" s="23"/>
      <c r="I5068" s="23" t="s">
        <v>21</v>
      </c>
      <c r="J5068" s="23"/>
      <c r="K5068" s="23"/>
      <c r="L5068" s="23"/>
      <c r="M5068" s="23"/>
      <c r="N5068" s="23"/>
      <c r="O5068" s="23"/>
      <c r="P5068" s="94"/>
    </row>
    <row r="5069" spans="1:16" x14ac:dyDescent="0.2">
      <c r="A5069" s="33"/>
      <c r="B5069" s="34"/>
      <c r="C5069" s="35"/>
      <c r="D5069" s="23"/>
      <c r="E5069" s="23"/>
      <c r="F5069" s="23"/>
      <c r="G5069" s="23"/>
      <c r="H5069" s="23"/>
      <c r="I5069" s="23" t="s">
        <v>21</v>
      </c>
      <c r="J5069" s="23"/>
      <c r="K5069" s="23"/>
      <c r="L5069" s="23"/>
      <c r="M5069" s="23"/>
      <c r="N5069" s="23"/>
      <c r="O5069" s="23"/>
      <c r="P5069" s="94"/>
    </row>
    <row r="5070" spans="1:16" x14ac:dyDescent="0.2">
      <c r="A5070" s="33"/>
      <c r="B5070" s="34"/>
      <c r="C5070" s="35"/>
      <c r="D5070" s="23"/>
      <c r="E5070" s="23"/>
      <c r="F5070" s="23"/>
      <c r="G5070" s="23"/>
      <c r="H5070" s="23"/>
      <c r="I5070" s="23" t="s">
        <v>21</v>
      </c>
      <c r="J5070" s="23"/>
      <c r="K5070" s="23"/>
      <c r="L5070" s="23"/>
      <c r="M5070" s="23"/>
      <c r="N5070" s="23"/>
      <c r="O5070" s="23"/>
      <c r="P5070" s="94"/>
    </row>
    <row r="5071" spans="1:16" x14ac:dyDescent="0.2">
      <c r="A5071" s="33"/>
      <c r="B5071" s="34"/>
      <c r="C5071" s="35"/>
      <c r="D5071" s="23"/>
      <c r="E5071" s="23"/>
      <c r="F5071" s="23"/>
      <c r="G5071" s="23"/>
      <c r="H5071" s="23"/>
      <c r="I5071" s="23" t="s">
        <v>21</v>
      </c>
      <c r="J5071" s="23"/>
      <c r="K5071" s="23"/>
      <c r="L5071" s="23"/>
      <c r="M5071" s="23"/>
      <c r="N5071" s="23"/>
      <c r="O5071" s="23"/>
      <c r="P5071" s="94"/>
    </row>
    <row r="5072" spans="1:16" x14ac:dyDescent="0.2">
      <c r="A5072" s="33"/>
      <c r="B5072" s="34"/>
      <c r="C5072" s="35"/>
      <c r="D5072" s="23"/>
      <c r="E5072" s="23"/>
      <c r="F5072" s="23"/>
      <c r="G5072" s="23"/>
      <c r="H5072" s="23"/>
      <c r="I5072" s="23" t="s">
        <v>21</v>
      </c>
      <c r="J5072" s="23"/>
      <c r="K5072" s="23"/>
      <c r="L5072" s="23"/>
      <c r="M5072" s="23"/>
      <c r="N5072" s="23"/>
      <c r="O5072" s="23"/>
      <c r="P5072" s="94"/>
    </row>
    <row r="5073" spans="1:16" x14ac:dyDescent="0.2">
      <c r="A5073" s="33"/>
      <c r="B5073" s="34"/>
      <c r="C5073" s="35"/>
      <c r="D5073" s="23"/>
      <c r="E5073" s="23"/>
      <c r="F5073" s="23"/>
      <c r="G5073" s="23"/>
      <c r="H5073" s="23"/>
      <c r="I5073" s="23" t="s">
        <v>21</v>
      </c>
      <c r="J5073" s="23"/>
      <c r="K5073" s="23"/>
      <c r="L5073" s="23"/>
      <c r="M5073" s="23"/>
      <c r="N5073" s="23"/>
      <c r="O5073" s="23"/>
      <c r="P5073" s="94"/>
    </row>
    <row r="5074" spans="1:16" x14ac:dyDescent="0.2">
      <c r="A5074" s="33"/>
      <c r="B5074" s="34"/>
      <c r="C5074" s="35"/>
      <c r="D5074" s="23"/>
      <c r="E5074" s="23"/>
      <c r="F5074" s="23"/>
      <c r="G5074" s="23"/>
      <c r="H5074" s="23"/>
      <c r="I5074" s="23" t="s">
        <v>21</v>
      </c>
      <c r="J5074" s="23"/>
      <c r="K5074" s="23"/>
      <c r="L5074" s="23"/>
      <c r="M5074" s="23"/>
      <c r="N5074" s="23"/>
      <c r="O5074" s="23"/>
      <c r="P5074" s="94"/>
    </row>
    <row r="5075" spans="1:16" x14ac:dyDescent="0.2">
      <c r="A5075" s="33"/>
      <c r="B5075" s="34"/>
      <c r="C5075" s="35"/>
      <c r="D5075" s="23"/>
      <c r="E5075" s="23"/>
      <c r="F5075" s="23"/>
      <c r="G5075" s="23"/>
      <c r="H5075" s="23"/>
      <c r="I5075" s="23" t="s">
        <v>21</v>
      </c>
      <c r="J5075" s="23"/>
      <c r="K5075" s="23"/>
      <c r="L5075" s="23"/>
      <c r="M5075" s="23"/>
      <c r="N5075" s="23"/>
      <c r="O5075" s="23"/>
      <c r="P5075" s="94"/>
    </row>
    <row r="5076" spans="1:16" x14ac:dyDescent="0.2">
      <c r="A5076" s="33"/>
      <c r="B5076" s="34"/>
      <c r="C5076" s="35"/>
      <c r="D5076" s="23"/>
      <c r="E5076" s="23"/>
      <c r="F5076" s="23"/>
      <c r="G5076" s="23"/>
      <c r="H5076" s="23"/>
      <c r="I5076" s="23" t="s">
        <v>21</v>
      </c>
      <c r="J5076" s="23"/>
      <c r="K5076" s="23"/>
      <c r="L5076" s="23"/>
      <c r="M5076" s="23"/>
      <c r="N5076" s="23"/>
      <c r="O5076" s="23"/>
      <c r="P5076" s="94"/>
    </row>
    <row r="5077" spans="1:16" x14ac:dyDescent="0.2">
      <c r="A5077" s="33"/>
      <c r="B5077" s="34"/>
      <c r="C5077" s="35"/>
      <c r="D5077" s="23"/>
      <c r="E5077" s="23"/>
      <c r="F5077" s="23"/>
      <c r="G5077" s="23"/>
      <c r="H5077" s="23"/>
      <c r="I5077" s="23" t="s">
        <v>21</v>
      </c>
      <c r="J5077" s="23"/>
      <c r="K5077" s="23"/>
      <c r="L5077" s="23"/>
      <c r="M5077" s="23"/>
      <c r="N5077" s="23"/>
      <c r="O5077" s="23"/>
      <c r="P5077" s="94"/>
    </row>
    <row r="5078" spans="1:16" x14ac:dyDescent="0.2">
      <c r="A5078" s="33"/>
      <c r="B5078" s="34"/>
      <c r="C5078" s="35"/>
      <c r="D5078" s="23"/>
      <c r="E5078" s="23"/>
      <c r="F5078" s="23"/>
      <c r="G5078" s="23"/>
      <c r="H5078" s="23"/>
      <c r="I5078" s="23" t="s">
        <v>21</v>
      </c>
      <c r="J5078" s="23"/>
      <c r="K5078" s="23"/>
      <c r="L5078" s="23"/>
      <c r="M5078" s="23"/>
      <c r="N5078" s="23"/>
      <c r="O5078" s="23"/>
      <c r="P5078" s="94"/>
    </row>
    <row r="5079" spans="1:16" x14ac:dyDescent="0.2">
      <c r="A5079" s="33"/>
      <c r="B5079" s="34"/>
      <c r="C5079" s="35"/>
      <c r="D5079" s="23"/>
      <c r="E5079" s="23"/>
      <c r="F5079" s="23"/>
      <c r="G5079" s="23"/>
      <c r="H5079" s="23"/>
      <c r="I5079" s="23" t="s">
        <v>21</v>
      </c>
      <c r="J5079" s="23"/>
      <c r="K5079" s="23"/>
      <c r="L5079" s="23"/>
      <c r="M5079" s="23"/>
      <c r="N5079" s="23"/>
      <c r="O5079" s="23"/>
      <c r="P5079" s="94"/>
    </row>
    <row r="5080" spans="1:16" x14ac:dyDescent="0.2">
      <c r="A5080" s="33"/>
      <c r="B5080" s="34"/>
      <c r="C5080" s="35"/>
      <c r="D5080" s="23"/>
      <c r="E5080" s="23"/>
      <c r="F5080" s="23"/>
      <c r="G5080" s="23"/>
      <c r="H5080" s="23"/>
      <c r="I5080" s="23" t="s">
        <v>21</v>
      </c>
      <c r="J5080" s="23"/>
      <c r="K5080" s="23"/>
      <c r="L5080" s="23"/>
      <c r="M5080" s="23"/>
      <c r="N5080" s="23"/>
      <c r="O5080" s="23"/>
      <c r="P5080" s="94"/>
    </row>
    <row r="5081" spans="1:16" x14ac:dyDescent="0.2">
      <c r="A5081" s="33"/>
      <c r="B5081" s="34"/>
      <c r="C5081" s="35"/>
      <c r="D5081" s="23"/>
      <c r="E5081" s="23"/>
      <c r="F5081" s="23"/>
      <c r="G5081" s="23"/>
      <c r="H5081" s="23"/>
      <c r="I5081" s="23" t="s">
        <v>21</v>
      </c>
      <c r="J5081" s="23"/>
      <c r="K5081" s="23"/>
      <c r="L5081" s="23"/>
      <c r="M5081" s="23"/>
      <c r="N5081" s="23"/>
      <c r="O5081" s="23"/>
      <c r="P5081" s="94"/>
    </row>
    <row r="5082" spans="1:16" x14ac:dyDescent="0.2">
      <c r="A5082" s="33"/>
      <c r="B5082" s="34"/>
      <c r="C5082" s="35"/>
      <c r="D5082" s="23"/>
      <c r="E5082" s="23"/>
      <c r="F5082" s="23"/>
      <c r="G5082" s="23"/>
      <c r="H5082" s="23"/>
      <c r="I5082" s="23" t="s">
        <v>21</v>
      </c>
      <c r="J5082" s="23"/>
      <c r="K5082" s="23"/>
      <c r="L5082" s="23"/>
      <c r="M5082" s="23"/>
      <c r="N5082" s="23"/>
      <c r="O5082" s="23"/>
      <c r="P5082" s="94"/>
    </row>
    <row r="5083" spans="1:16" x14ac:dyDescent="0.2">
      <c r="A5083" s="33"/>
      <c r="B5083" s="34"/>
      <c r="C5083" s="35"/>
      <c r="D5083" s="23"/>
      <c r="E5083" s="23"/>
      <c r="F5083" s="23"/>
      <c r="G5083" s="23"/>
      <c r="H5083" s="23"/>
      <c r="I5083" s="23" t="s">
        <v>21</v>
      </c>
      <c r="J5083" s="23"/>
      <c r="K5083" s="23"/>
      <c r="L5083" s="23"/>
      <c r="M5083" s="23"/>
      <c r="N5083" s="23"/>
      <c r="O5083" s="23"/>
      <c r="P5083" s="94"/>
    </row>
    <row r="5084" spans="1:16" x14ac:dyDescent="0.2">
      <c r="A5084" s="33"/>
      <c r="B5084" s="34"/>
      <c r="C5084" s="35"/>
      <c r="D5084" s="23"/>
      <c r="E5084" s="23"/>
      <c r="F5084" s="23"/>
      <c r="G5084" s="23"/>
      <c r="H5084" s="23"/>
      <c r="I5084" s="23" t="s">
        <v>21</v>
      </c>
      <c r="J5084" s="23"/>
      <c r="K5084" s="23"/>
      <c r="L5084" s="23"/>
      <c r="M5084" s="23"/>
      <c r="N5084" s="23"/>
      <c r="O5084" s="23"/>
      <c r="P5084" s="94"/>
    </row>
    <row r="5085" spans="1:16" x14ac:dyDescent="0.2">
      <c r="A5085" s="33"/>
      <c r="B5085" s="34"/>
      <c r="C5085" s="35"/>
      <c r="D5085" s="23"/>
      <c r="E5085" s="23"/>
      <c r="F5085" s="23"/>
      <c r="G5085" s="23"/>
      <c r="H5085" s="23"/>
      <c r="I5085" s="23" t="s">
        <v>21</v>
      </c>
      <c r="J5085" s="23"/>
      <c r="K5085" s="23"/>
      <c r="L5085" s="23"/>
      <c r="M5085" s="23"/>
      <c r="N5085" s="23"/>
      <c r="O5085" s="23"/>
      <c r="P5085" s="94"/>
    </row>
    <row r="5086" spans="1:16" x14ac:dyDescent="0.2">
      <c r="A5086" s="33"/>
      <c r="B5086" s="34"/>
      <c r="C5086" s="35"/>
      <c r="D5086" s="23"/>
      <c r="E5086" s="23"/>
      <c r="F5086" s="23"/>
      <c r="G5086" s="23"/>
      <c r="H5086" s="23"/>
      <c r="I5086" s="23" t="s">
        <v>21</v>
      </c>
      <c r="J5086" s="23"/>
      <c r="K5086" s="23"/>
      <c r="L5086" s="23"/>
      <c r="M5086" s="23"/>
      <c r="N5086" s="23"/>
      <c r="O5086" s="23"/>
      <c r="P5086" s="94"/>
    </row>
    <row r="5087" spans="1:16" x14ac:dyDescent="0.2">
      <c r="A5087" s="33"/>
      <c r="B5087" s="34"/>
      <c r="C5087" s="35"/>
      <c r="D5087" s="23"/>
      <c r="E5087" s="23"/>
      <c r="F5087" s="23"/>
      <c r="G5087" s="23"/>
      <c r="H5087" s="23"/>
      <c r="I5087" s="23" t="s">
        <v>21</v>
      </c>
      <c r="J5087" s="23"/>
      <c r="K5087" s="23"/>
      <c r="L5087" s="23"/>
      <c r="M5087" s="23"/>
      <c r="N5087" s="23"/>
      <c r="O5087" s="23"/>
      <c r="P5087" s="94"/>
    </row>
    <row r="5088" spans="1:16" x14ac:dyDescent="0.2">
      <c r="A5088" s="33"/>
      <c r="B5088" s="34"/>
      <c r="C5088" s="35"/>
      <c r="D5088" s="23"/>
      <c r="E5088" s="23"/>
      <c r="F5088" s="23"/>
      <c r="G5088" s="23"/>
      <c r="H5088" s="23"/>
      <c r="I5088" s="23" t="s">
        <v>21</v>
      </c>
      <c r="J5088" s="23"/>
      <c r="K5088" s="23"/>
      <c r="L5088" s="23"/>
      <c r="M5088" s="23"/>
      <c r="N5088" s="23"/>
      <c r="O5088" s="23"/>
      <c r="P5088" s="94"/>
    </row>
    <row r="5089" spans="1:16" x14ac:dyDescent="0.2">
      <c r="A5089" s="33"/>
      <c r="B5089" s="34"/>
      <c r="C5089" s="35"/>
      <c r="D5089" s="23"/>
      <c r="E5089" s="23"/>
      <c r="F5089" s="23"/>
      <c r="G5089" s="23"/>
      <c r="H5089" s="23"/>
      <c r="I5089" s="23" t="s">
        <v>21</v>
      </c>
      <c r="J5089" s="23"/>
      <c r="K5089" s="23"/>
      <c r="L5089" s="23"/>
      <c r="M5089" s="23"/>
      <c r="N5089" s="23"/>
      <c r="O5089" s="23"/>
      <c r="P5089" s="94"/>
    </row>
    <row r="5090" spans="1:16" x14ac:dyDescent="0.2">
      <c r="A5090" s="33"/>
      <c r="B5090" s="34"/>
      <c r="C5090" s="35"/>
      <c r="D5090" s="23"/>
      <c r="E5090" s="23"/>
      <c r="F5090" s="23"/>
      <c r="G5090" s="23"/>
      <c r="H5090" s="23"/>
      <c r="I5090" s="23" t="s">
        <v>21</v>
      </c>
      <c r="J5090" s="23"/>
      <c r="K5090" s="23"/>
      <c r="L5090" s="23"/>
      <c r="M5090" s="23"/>
      <c r="N5090" s="23"/>
      <c r="O5090" s="23"/>
      <c r="P5090" s="94"/>
    </row>
    <row r="5091" spans="1:16" x14ac:dyDescent="0.2">
      <c r="A5091" s="33"/>
      <c r="B5091" s="34"/>
      <c r="C5091" s="35"/>
      <c r="D5091" s="23"/>
      <c r="E5091" s="23"/>
      <c r="F5091" s="23"/>
      <c r="G5091" s="23"/>
      <c r="H5091" s="23"/>
      <c r="I5091" s="23" t="s">
        <v>21</v>
      </c>
      <c r="J5091" s="23"/>
      <c r="K5091" s="23"/>
      <c r="L5091" s="23"/>
      <c r="M5091" s="23"/>
      <c r="N5091" s="23"/>
      <c r="O5091" s="23"/>
      <c r="P5091" s="94"/>
    </row>
    <row r="5092" spans="1:16" x14ac:dyDescent="0.2">
      <c r="A5092" s="33"/>
      <c r="B5092" s="34"/>
      <c r="C5092" s="35"/>
      <c r="D5092" s="23"/>
      <c r="E5092" s="23"/>
      <c r="F5092" s="23"/>
      <c r="G5092" s="23"/>
      <c r="H5092" s="23"/>
      <c r="I5092" s="23" t="s">
        <v>21</v>
      </c>
      <c r="J5092" s="23"/>
      <c r="K5092" s="23"/>
      <c r="L5092" s="23"/>
      <c r="M5092" s="23"/>
      <c r="N5092" s="23"/>
      <c r="O5092" s="23"/>
      <c r="P5092" s="94"/>
    </row>
    <row r="5093" spans="1:16" x14ac:dyDescent="0.2">
      <c r="A5093" s="33"/>
      <c r="B5093" s="34"/>
      <c r="C5093" s="35"/>
      <c r="D5093" s="23"/>
      <c r="E5093" s="23"/>
      <c r="F5093" s="23"/>
      <c r="G5093" s="23"/>
      <c r="H5093" s="23"/>
      <c r="I5093" s="23" t="s">
        <v>21</v>
      </c>
      <c r="J5093" s="23"/>
      <c r="K5093" s="23"/>
      <c r="L5093" s="23"/>
      <c r="M5093" s="23"/>
      <c r="N5093" s="23"/>
      <c r="O5093" s="23"/>
      <c r="P5093" s="94"/>
    </row>
    <row r="5094" spans="1:16" x14ac:dyDescent="0.2">
      <c r="A5094" s="33"/>
      <c r="B5094" s="34"/>
      <c r="C5094" s="35"/>
      <c r="D5094" s="23"/>
      <c r="E5094" s="23"/>
      <c r="F5094" s="23"/>
      <c r="G5094" s="23"/>
      <c r="H5094" s="23"/>
      <c r="I5094" s="23" t="s">
        <v>21</v>
      </c>
      <c r="J5094" s="23"/>
      <c r="K5094" s="23"/>
      <c r="L5094" s="23"/>
      <c r="M5094" s="23"/>
      <c r="N5094" s="23"/>
      <c r="O5094" s="23"/>
      <c r="P5094" s="94"/>
    </row>
    <row r="5095" spans="1:16" x14ac:dyDescent="0.2">
      <c r="A5095" s="33"/>
      <c r="B5095" s="34"/>
      <c r="C5095" s="35"/>
      <c r="D5095" s="23"/>
      <c r="E5095" s="23"/>
      <c r="F5095" s="23"/>
      <c r="G5095" s="23"/>
      <c r="H5095" s="23"/>
      <c r="I5095" s="23" t="s">
        <v>21</v>
      </c>
      <c r="J5095" s="23"/>
      <c r="K5095" s="23"/>
      <c r="L5095" s="23"/>
      <c r="M5095" s="23"/>
      <c r="N5095" s="23"/>
      <c r="O5095" s="23"/>
      <c r="P5095" s="94"/>
    </row>
    <row r="5096" spans="1:16" x14ac:dyDescent="0.2">
      <c r="A5096" s="33"/>
      <c r="B5096" s="34"/>
      <c r="C5096" s="35"/>
      <c r="D5096" s="23"/>
      <c r="E5096" s="23"/>
      <c r="F5096" s="23"/>
      <c r="G5096" s="23"/>
      <c r="H5096" s="23"/>
      <c r="I5096" s="23" t="s">
        <v>21</v>
      </c>
      <c r="J5096" s="23"/>
      <c r="K5096" s="23"/>
      <c r="L5096" s="23"/>
      <c r="M5096" s="23"/>
      <c r="N5096" s="23"/>
      <c r="O5096" s="23"/>
      <c r="P5096" s="94"/>
    </row>
    <row r="5097" spans="1:16" x14ac:dyDescent="0.2">
      <c r="A5097" s="33"/>
      <c r="B5097" s="34"/>
      <c r="C5097" s="35"/>
      <c r="D5097" s="23"/>
      <c r="E5097" s="23"/>
      <c r="F5097" s="23"/>
      <c r="G5097" s="23"/>
      <c r="H5097" s="23"/>
      <c r="I5097" s="23" t="s">
        <v>21</v>
      </c>
      <c r="J5097" s="23"/>
      <c r="K5097" s="23"/>
      <c r="L5097" s="23"/>
      <c r="M5097" s="23"/>
      <c r="N5097" s="23"/>
      <c r="O5097" s="23"/>
      <c r="P5097" s="94"/>
    </row>
    <row r="5098" spans="1:16" x14ac:dyDescent="0.2">
      <c r="A5098" s="33"/>
      <c r="B5098" s="34"/>
      <c r="C5098" s="35"/>
      <c r="D5098" s="23"/>
      <c r="E5098" s="23"/>
      <c r="F5098" s="23"/>
      <c r="G5098" s="23"/>
      <c r="H5098" s="23"/>
      <c r="I5098" s="23" t="s">
        <v>21</v>
      </c>
      <c r="J5098" s="23"/>
      <c r="K5098" s="23"/>
      <c r="L5098" s="23"/>
      <c r="M5098" s="23"/>
      <c r="N5098" s="23"/>
      <c r="O5098" s="23"/>
      <c r="P5098" s="94"/>
    </row>
    <row r="5099" spans="1:16" x14ac:dyDescent="0.2">
      <c r="A5099" s="33"/>
      <c r="B5099" s="34"/>
      <c r="C5099" s="35"/>
      <c r="D5099" s="23"/>
      <c r="E5099" s="23"/>
      <c r="F5099" s="23"/>
      <c r="G5099" s="23"/>
      <c r="H5099" s="23"/>
      <c r="I5099" s="23" t="s">
        <v>21</v>
      </c>
      <c r="J5099" s="23"/>
      <c r="K5099" s="23"/>
      <c r="L5099" s="23"/>
      <c r="M5099" s="23"/>
      <c r="N5099" s="23"/>
      <c r="O5099" s="23"/>
      <c r="P5099" s="94"/>
    </row>
    <row r="5100" spans="1:16" x14ac:dyDescent="0.2">
      <c r="A5100" s="33"/>
      <c r="B5100" s="34"/>
      <c r="C5100" s="35"/>
      <c r="D5100" s="23"/>
      <c r="E5100" s="23"/>
      <c r="F5100" s="23"/>
      <c r="G5100" s="23"/>
      <c r="H5100" s="23"/>
      <c r="I5100" s="23" t="s">
        <v>21</v>
      </c>
      <c r="J5100" s="23"/>
      <c r="K5100" s="23"/>
      <c r="L5100" s="23"/>
      <c r="M5100" s="23"/>
      <c r="N5100" s="23"/>
      <c r="O5100" s="23"/>
      <c r="P5100" s="94"/>
    </row>
    <row r="5101" spans="1:16" x14ac:dyDescent="0.2">
      <c r="A5101" s="33"/>
      <c r="B5101" s="34"/>
      <c r="C5101" s="35"/>
      <c r="D5101" s="23"/>
      <c r="E5101" s="23"/>
      <c r="F5101" s="23"/>
      <c r="G5101" s="23"/>
      <c r="H5101" s="23"/>
      <c r="I5101" s="23" t="s">
        <v>21</v>
      </c>
      <c r="J5101" s="23"/>
      <c r="K5101" s="23"/>
      <c r="L5101" s="23"/>
      <c r="M5101" s="23"/>
      <c r="N5101" s="23"/>
      <c r="O5101" s="23"/>
      <c r="P5101" s="94"/>
    </row>
    <row r="5102" spans="1:16" x14ac:dyDescent="0.2">
      <c r="A5102" s="33"/>
      <c r="B5102" s="34"/>
      <c r="C5102" s="35"/>
      <c r="D5102" s="23"/>
      <c r="E5102" s="23"/>
      <c r="F5102" s="23"/>
      <c r="G5102" s="23"/>
      <c r="H5102" s="23"/>
      <c r="I5102" s="23" t="s">
        <v>21</v>
      </c>
      <c r="J5102" s="23"/>
      <c r="K5102" s="23"/>
      <c r="L5102" s="23"/>
      <c r="M5102" s="23"/>
      <c r="N5102" s="23"/>
      <c r="O5102" s="23"/>
      <c r="P5102" s="94"/>
    </row>
    <row r="5103" spans="1:16" x14ac:dyDescent="0.2">
      <c r="A5103" s="33"/>
      <c r="B5103" s="34"/>
      <c r="C5103" s="35"/>
      <c r="D5103" s="23"/>
      <c r="E5103" s="23"/>
      <c r="F5103" s="23"/>
      <c r="G5103" s="23"/>
      <c r="H5103" s="23"/>
      <c r="I5103" s="23" t="s">
        <v>21</v>
      </c>
      <c r="J5103" s="23"/>
      <c r="K5103" s="23"/>
      <c r="L5103" s="23"/>
      <c r="M5103" s="23"/>
      <c r="N5103" s="23"/>
      <c r="O5103" s="23"/>
      <c r="P5103" s="94"/>
    </row>
    <row r="5104" spans="1:16" x14ac:dyDescent="0.2">
      <c r="A5104" s="33"/>
      <c r="B5104" s="34"/>
      <c r="C5104" s="35"/>
      <c r="D5104" s="23"/>
      <c r="E5104" s="23"/>
      <c r="F5104" s="23"/>
      <c r="G5104" s="23"/>
      <c r="H5104" s="23"/>
      <c r="I5104" s="23" t="s">
        <v>21</v>
      </c>
      <c r="J5104" s="23"/>
      <c r="K5104" s="23"/>
      <c r="L5104" s="23"/>
      <c r="M5104" s="23"/>
      <c r="N5104" s="23"/>
      <c r="O5104" s="23"/>
      <c r="P5104" s="94"/>
    </row>
    <row r="5105" spans="1:16" x14ac:dyDescent="0.2">
      <c r="A5105" s="33"/>
      <c r="B5105" s="34"/>
      <c r="C5105" s="35"/>
      <c r="D5105" s="23"/>
      <c r="E5105" s="23"/>
      <c r="F5105" s="23"/>
      <c r="G5105" s="23"/>
      <c r="H5105" s="23"/>
      <c r="I5105" s="23" t="s">
        <v>21</v>
      </c>
      <c r="J5105" s="23"/>
      <c r="K5105" s="23"/>
      <c r="L5105" s="23"/>
      <c r="M5105" s="23"/>
      <c r="N5105" s="23"/>
      <c r="O5105" s="23"/>
      <c r="P5105" s="94"/>
    </row>
    <row r="5106" spans="1:16" x14ac:dyDescent="0.2">
      <c r="A5106" s="33"/>
      <c r="B5106" s="34"/>
      <c r="C5106" s="35"/>
      <c r="D5106" s="23"/>
      <c r="E5106" s="23"/>
      <c r="F5106" s="23"/>
      <c r="G5106" s="23"/>
      <c r="H5106" s="23"/>
      <c r="I5106" s="23" t="s">
        <v>21</v>
      </c>
      <c r="J5106" s="23"/>
      <c r="K5106" s="23"/>
      <c r="L5106" s="23"/>
      <c r="M5106" s="23"/>
      <c r="N5106" s="23"/>
      <c r="O5106" s="23"/>
      <c r="P5106" s="94"/>
    </row>
    <row r="5107" spans="1:16" x14ac:dyDescent="0.2">
      <c r="A5107" s="33"/>
      <c r="B5107" s="34"/>
      <c r="C5107" s="35"/>
      <c r="D5107" s="23"/>
      <c r="E5107" s="23"/>
      <c r="F5107" s="23"/>
      <c r="G5107" s="23"/>
      <c r="H5107" s="23"/>
      <c r="I5107" s="23" t="s">
        <v>21</v>
      </c>
      <c r="J5107" s="23"/>
      <c r="K5107" s="23"/>
      <c r="L5107" s="23"/>
      <c r="M5107" s="23"/>
      <c r="N5107" s="23"/>
      <c r="O5107" s="23"/>
      <c r="P5107" s="94"/>
    </row>
    <row r="5108" spans="1:16" x14ac:dyDescent="0.2">
      <c r="A5108" s="33"/>
      <c r="B5108" s="34"/>
      <c r="C5108" s="35"/>
      <c r="D5108" s="23"/>
      <c r="E5108" s="23"/>
      <c r="F5108" s="23"/>
      <c r="G5108" s="23"/>
      <c r="H5108" s="23"/>
      <c r="I5108" s="23" t="s">
        <v>21</v>
      </c>
      <c r="J5108" s="23"/>
      <c r="K5108" s="23"/>
      <c r="L5108" s="23"/>
      <c r="M5108" s="23"/>
      <c r="N5108" s="23"/>
      <c r="O5108" s="23"/>
      <c r="P5108" s="94"/>
    </row>
    <row r="5109" spans="1:16" x14ac:dyDescent="0.2">
      <c r="A5109" s="33"/>
      <c r="B5109" s="34"/>
      <c r="C5109" s="35"/>
      <c r="D5109" s="23"/>
      <c r="E5109" s="23"/>
      <c r="F5109" s="23"/>
      <c r="G5109" s="23"/>
      <c r="H5109" s="23"/>
      <c r="I5109" s="23" t="s">
        <v>21</v>
      </c>
      <c r="J5109" s="23"/>
      <c r="K5109" s="23"/>
      <c r="L5109" s="23"/>
      <c r="M5109" s="23"/>
      <c r="N5109" s="23"/>
      <c r="O5109" s="23"/>
      <c r="P5109" s="94"/>
    </row>
    <row r="5110" spans="1:16" x14ac:dyDescent="0.2">
      <c r="A5110" s="33"/>
      <c r="B5110" s="34"/>
      <c r="C5110" s="35"/>
      <c r="D5110" s="23"/>
      <c r="E5110" s="23"/>
      <c r="F5110" s="23"/>
      <c r="G5110" s="23"/>
      <c r="H5110" s="23"/>
      <c r="I5110" s="23" t="s">
        <v>21</v>
      </c>
      <c r="J5110" s="23"/>
      <c r="K5110" s="23"/>
      <c r="L5110" s="23"/>
      <c r="M5110" s="23"/>
      <c r="N5110" s="23"/>
      <c r="O5110" s="23"/>
      <c r="P5110" s="94"/>
    </row>
    <row r="5111" spans="1:16" x14ac:dyDescent="0.2">
      <c r="A5111" s="33"/>
      <c r="B5111" s="34"/>
      <c r="C5111" s="35"/>
      <c r="D5111" s="23"/>
      <c r="E5111" s="23"/>
      <c r="F5111" s="23"/>
      <c r="G5111" s="23"/>
      <c r="H5111" s="23"/>
      <c r="I5111" s="23" t="s">
        <v>21</v>
      </c>
      <c r="J5111" s="23"/>
      <c r="K5111" s="23"/>
      <c r="L5111" s="23"/>
      <c r="M5111" s="23"/>
      <c r="N5111" s="23"/>
      <c r="O5111" s="23"/>
      <c r="P5111" s="94"/>
    </row>
    <row r="5112" spans="1:16" x14ac:dyDescent="0.2">
      <c r="A5112" s="33"/>
      <c r="B5112" s="34"/>
      <c r="C5112" s="35"/>
      <c r="D5112" s="23"/>
      <c r="E5112" s="23"/>
      <c r="F5112" s="23"/>
      <c r="G5112" s="23"/>
      <c r="H5112" s="23"/>
      <c r="I5112" s="23" t="s">
        <v>21</v>
      </c>
      <c r="J5112" s="23"/>
      <c r="K5112" s="23"/>
      <c r="L5112" s="23"/>
      <c r="M5112" s="23"/>
      <c r="N5112" s="23"/>
      <c r="O5112" s="23"/>
      <c r="P5112" s="94"/>
    </row>
    <row r="5113" spans="1:16" x14ac:dyDescent="0.2">
      <c r="A5113" s="33"/>
      <c r="B5113" s="34"/>
      <c r="C5113" s="35"/>
      <c r="D5113" s="23"/>
      <c r="E5113" s="23"/>
      <c r="F5113" s="23"/>
      <c r="G5113" s="23"/>
      <c r="H5113" s="23"/>
      <c r="I5113" s="23" t="s">
        <v>21</v>
      </c>
      <c r="J5113" s="23"/>
      <c r="K5113" s="23"/>
      <c r="L5113" s="23"/>
      <c r="M5113" s="23"/>
      <c r="N5113" s="23"/>
      <c r="O5113" s="23"/>
      <c r="P5113" s="94"/>
    </row>
    <row r="5114" spans="1:16" x14ac:dyDescent="0.2">
      <c r="A5114" s="33"/>
      <c r="B5114" s="34"/>
      <c r="C5114" s="35"/>
      <c r="D5114" s="23"/>
      <c r="E5114" s="23"/>
      <c r="F5114" s="23"/>
      <c r="G5114" s="23"/>
      <c r="H5114" s="23"/>
      <c r="I5114" s="23" t="s">
        <v>21</v>
      </c>
      <c r="J5114" s="23"/>
      <c r="K5114" s="23"/>
      <c r="L5114" s="23"/>
      <c r="M5114" s="23"/>
      <c r="N5114" s="23"/>
      <c r="O5114" s="23"/>
      <c r="P5114" s="94"/>
    </row>
    <row r="5115" spans="1:16" x14ac:dyDescent="0.2">
      <c r="A5115" s="33"/>
      <c r="B5115" s="34"/>
      <c r="C5115" s="35"/>
      <c r="D5115" s="23"/>
      <c r="E5115" s="23"/>
      <c r="F5115" s="23"/>
      <c r="G5115" s="23"/>
      <c r="H5115" s="23"/>
      <c r="I5115" s="23" t="s">
        <v>21</v>
      </c>
      <c r="J5115" s="23"/>
      <c r="K5115" s="23"/>
      <c r="L5115" s="23"/>
      <c r="M5115" s="23"/>
      <c r="N5115" s="23"/>
      <c r="O5115" s="23"/>
      <c r="P5115" s="94"/>
    </row>
    <row r="5116" spans="1:16" x14ac:dyDescent="0.2">
      <c r="A5116" s="33"/>
      <c r="B5116" s="34"/>
      <c r="C5116" s="35"/>
      <c r="D5116" s="23"/>
      <c r="E5116" s="23"/>
      <c r="F5116" s="23"/>
      <c r="G5116" s="23"/>
      <c r="H5116" s="23"/>
      <c r="I5116" s="23" t="s">
        <v>21</v>
      </c>
      <c r="J5116" s="23"/>
      <c r="K5116" s="23"/>
      <c r="L5116" s="23"/>
      <c r="M5116" s="23"/>
      <c r="N5116" s="23"/>
      <c r="O5116" s="23"/>
      <c r="P5116" s="94"/>
    </row>
    <row r="5117" spans="1:16" x14ac:dyDescent="0.2">
      <c r="A5117" s="33"/>
      <c r="B5117" s="34"/>
      <c r="C5117" s="35"/>
      <c r="D5117" s="23"/>
      <c r="E5117" s="23"/>
      <c r="F5117" s="23"/>
      <c r="G5117" s="23"/>
      <c r="H5117" s="23"/>
      <c r="I5117" s="23" t="s">
        <v>21</v>
      </c>
      <c r="J5117" s="23"/>
      <c r="K5117" s="23"/>
      <c r="L5117" s="23"/>
      <c r="M5117" s="23"/>
      <c r="N5117" s="23"/>
      <c r="O5117" s="23"/>
      <c r="P5117" s="94"/>
    </row>
    <row r="5118" spans="1:16" x14ac:dyDescent="0.2">
      <c r="A5118" s="33"/>
      <c r="B5118" s="34"/>
      <c r="C5118" s="35"/>
      <c r="D5118" s="23"/>
      <c r="E5118" s="23"/>
      <c r="F5118" s="23"/>
      <c r="G5118" s="23"/>
      <c r="H5118" s="23"/>
      <c r="I5118" s="23" t="s">
        <v>21</v>
      </c>
      <c r="J5118" s="23"/>
      <c r="K5118" s="23"/>
      <c r="L5118" s="23"/>
      <c r="M5118" s="23"/>
      <c r="N5118" s="23"/>
      <c r="O5118" s="23"/>
      <c r="P5118" s="94"/>
    </row>
    <row r="5119" spans="1:16" x14ac:dyDescent="0.2">
      <c r="A5119" s="33"/>
      <c r="B5119" s="34"/>
      <c r="C5119" s="35"/>
      <c r="D5119" s="23"/>
      <c r="E5119" s="23"/>
      <c r="F5119" s="23"/>
      <c r="G5119" s="23"/>
      <c r="H5119" s="23"/>
      <c r="I5119" s="23" t="s">
        <v>21</v>
      </c>
      <c r="J5119" s="23"/>
      <c r="K5119" s="23"/>
      <c r="L5119" s="23"/>
      <c r="M5119" s="23"/>
      <c r="N5119" s="23"/>
      <c r="O5119" s="23"/>
      <c r="P5119" s="94"/>
    </row>
    <row r="5120" spans="1:16" x14ac:dyDescent="0.2">
      <c r="A5120" s="33"/>
      <c r="B5120" s="34"/>
      <c r="C5120" s="35"/>
      <c r="D5120" s="23"/>
      <c r="E5120" s="23"/>
      <c r="F5120" s="23"/>
      <c r="G5120" s="23"/>
      <c r="H5120" s="23"/>
      <c r="I5120" s="23" t="s">
        <v>21</v>
      </c>
      <c r="J5120" s="23"/>
      <c r="K5120" s="23"/>
      <c r="L5120" s="23"/>
      <c r="M5120" s="23"/>
      <c r="N5120" s="23"/>
      <c r="O5120" s="23"/>
      <c r="P5120" s="94"/>
    </row>
    <row r="5121" spans="1:16" x14ac:dyDescent="0.2">
      <c r="A5121" s="33"/>
      <c r="B5121" s="34"/>
      <c r="C5121" s="35"/>
      <c r="D5121" s="23"/>
      <c r="E5121" s="23"/>
      <c r="F5121" s="23"/>
      <c r="G5121" s="23"/>
      <c r="H5121" s="23"/>
      <c r="I5121" s="23" t="s">
        <v>21</v>
      </c>
      <c r="J5121" s="23"/>
      <c r="K5121" s="23"/>
      <c r="L5121" s="23"/>
      <c r="M5121" s="23"/>
      <c r="N5121" s="23"/>
      <c r="O5121" s="23"/>
      <c r="P5121" s="94"/>
    </row>
    <row r="5122" spans="1:16" x14ac:dyDescent="0.2">
      <c r="A5122" s="33"/>
      <c r="B5122" s="34"/>
      <c r="C5122" s="35"/>
      <c r="D5122" s="23"/>
      <c r="E5122" s="23"/>
      <c r="F5122" s="23"/>
      <c r="G5122" s="23"/>
      <c r="H5122" s="23"/>
      <c r="I5122" s="23" t="s">
        <v>21</v>
      </c>
      <c r="J5122" s="23"/>
      <c r="K5122" s="23"/>
      <c r="L5122" s="23"/>
      <c r="M5122" s="23"/>
      <c r="N5122" s="23"/>
      <c r="O5122" s="23"/>
      <c r="P5122" s="94"/>
    </row>
    <row r="5123" spans="1:16" x14ac:dyDescent="0.2">
      <c r="A5123" s="33"/>
      <c r="B5123" s="34"/>
      <c r="C5123" s="35"/>
      <c r="D5123" s="23"/>
      <c r="E5123" s="23"/>
      <c r="F5123" s="23"/>
      <c r="G5123" s="23"/>
      <c r="H5123" s="23"/>
      <c r="I5123" s="23" t="s">
        <v>21</v>
      </c>
      <c r="J5123" s="23"/>
      <c r="K5123" s="23"/>
      <c r="L5123" s="23"/>
      <c r="M5123" s="23"/>
      <c r="N5123" s="23"/>
      <c r="O5123" s="23"/>
      <c r="P5123" s="94"/>
    </row>
    <row r="5124" spans="1:16" x14ac:dyDescent="0.2">
      <c r="A5124" s="33"/>
      <c r="B5124" s="34"/>
      <c r="C5124" s="35"/>
      <c r="D5124" s="23"/>
      <c r="E5124" s="23"/>
      <c r="F5124" s="23"/>
      <c r="G5124" s="23"/>
      <c r="H5124" s="23"/>
      <c r="I5124" s="23" t="s">
        <v>21</v>
      </c>
      <c r="J5124" s="23"/>
      <c r="K5124" s="23"/>
      <c r="L5124" s="23"/>
      <c r="M5124" s="23"/>
      <c r="N5124" s="23"/>
      <c r="O5124" s="23"/>
      <c r="P5124" s="94"/>
    </row>
    <row r="5125" spans="1:16" x14ac:dyDescent="0.2">
      <c r="A5125" s="33"/>
      <c r="B5125" s="34"/>
      <c r="C5125" s="35"/>
      <c r="D5125" s="23"/>
      <c r="E5125" s="23"/>
      <c r="F5125" s="23"/>
      <c r="G5125" s="23"/>
      <c r="H5125" s="23"/>
      <c r="I5125" s="23" t="s">
        <v>21</v>
      </c>
      <c r="J5125" s="23"/>
      <c r="K5125" s="23"/>
      <c r="L5125" s="23"/>
      <c r="M5125" s="23"/>
      <c r="N5125" s="23"/>
      <c r="O5125" s="23"/>
      <c r="P5125" s="94"/>
    </row>
    <row r="5126" spans="1:16" x14ac:dyDescent="0.2">
      <c r="A5126" s="33"/>
      <c r="B5126" s="34"/>
      <c r="C5126" s="35"/>
      <c r="D5126" s="23"/>
      <c r="E5126" s="23"/>
      <c r="F5126" s="23"/>
      <c r="G5126" s="23"/>
      <c r="H5126" s="23"/>
      <c r="I5126" s="23" t="s">
        <v>21</v>
      </c>
      <c r="J5126" s="23"/>
      <c r="K5126" s="23"/>
      <c r="L5126" s="23"/>
      <c r="M5126" s="23"/>
      <c r="N5126" s="23"/>
      <c r="O5126" s="23"/>
      <c r="P5126" s="94"/>
    </row>
    <row r="5127" spans="1:16" x14ac:dyDescent="0.2">
      <c r="A5127" s="33"/>
      <c r="B5127" s="34"/>
      <c r="C5127" s="35"/>
      <c r="D5127" s="23"/>
      <c r="E5127" s="23"/>
      <c r="F5127" s="23"/>
      <c r="G5127" s="23"/>
      <c r="H5127" s="23"/>
      <c r="I5127" s="23" t="s">
        <v>21</v>
      </c>
      <c r="J5127" s="23"/>
      <c r="K5127" s="23"/>
      <c r="L5127" s="23"/>
      <c r="M5127" s="23"/>
      <c r="N5127" s="23"/>
      <c r="O5127" s="23"/>
      <c r="P5127" s="94"/>
    </row>
    <row r="5128" spans="1:16" x14ac:dyDescent="0.2">
      <c r="A5128" s="33"/>
      <c r="B5128" s="34"/>
      <c r="C5128" s="35"/>
      <c r="D5128" s="23"/>
      <c r="E5128" s="23"/>
      <c r="F5128" s="23"/>
      <c r="G5128" s="23"/>
      <c r="H5128" s="23"/>
      <c r="I5128" s="23" t="s">
        <v>21</v>
      </c>
      <c r="J5128" s="23"/>
      <c r="K5128" s="23"/>
      <c r="L5128" s="23"/>
      <c r="M5128" s="23"/>
      <c r="N5128" s="23"/>
      <c r="O5128" s="23"/>
      <c r="P5128" s="94"/>
    </row>
    <row r="5129" spans="1:16" x14ac:dyDescent="0.2">
      <c r="A5129" s="33"/>
      <c r="B5129" s="34"/>
      <c r="C5129" s="35"/>
      <c r="D5129" s="23"/>
      <c r="E5129" s="23"/>
      <c r="F5129" s="23"/>
      <c r="G5129" s="23"/>
      <c r="H5129" s="23"/>
      <c r="I5129" s="23" t="s">
        <v>21</v>
      </c>
      <c r="J5129" s="23"/>
      <c r="K5129" s="23"/>
      <c r="L5129" s="23"/>
      <c r="M5129" s="23"/>
      <c r="N5129" s="23"/>
      <c r="O5129" s="23"/>
      <c r="P5129" s="94"/>
    </row>
    <row r="5130" spans="1:16" x14ac:dyDescent="0.2">
      <c r="A5130" s="33"/>
      <c r="B5130" s="34"/>
      <c r="C5130" s="35"/>
      <c r="D5130" s="23"/>
      <c r="E5130" s="23"/>
      <c r="F5130" s="23"/>
      <c r="G5130" s="23"/>
      <c r="H5130" s="23"/>
      <c r="I5130" s="23" t="s">
        <v>21</v>
      </c>
      <c r="J5130" s="23"/>
      <c r="K5130" s="23"/>
      <c r="L5130" s="23"/>
      <c r="M5130" s="23"/>
      <c r="N5130" s="23"/>
      <c r="O5130" s="23"/>
      <c r="P5130" s="94"/>
    </row>
    <row r="5131" spans="1:16" x14ac:dyDescent="0.2">
      <c r="A5131" s="33"/>
      <c r="B5131" s="34"/>
      <c r="C5131" s="35"/>
      <c r="D5131" s="23"/>
      <c r="E5131" s="23"/>
      <c r="F5131" s="23"/>
      <c r="G5131" s="23"/>
      <c r="H5131" s="23"/>
      <c r="I5131" s="23" t="s">
        <v>21</v>
      </c>
      <c r="J5131" s="23"/>
      <c r="K5131" s="23"/>
      <c r="L5131" s="23"/>
      <c r="M5131" s="23"/>
      <c r="N5131" s="23"/>
      <c r="O5131" s="23"/>
      <c r="P5131" s="94"/>
    </row>
    <row r="5132" spans="1:16" x14ac:dyDescent="0.2">
      <c r="A5132" s="33"/>
      <c r="B5132" s="34"/>
      <c r="C5132" s="35"/>
      <c r="D5132" s="23"/>
      <c r="E5132" s="23"/>
      <c r="F5132" s="23"/>
      <c r="G5132" s="23"/>
      <c r="H5132" s="23"/>
      <c r="I5132" s="23" t="s">
        <v>21</v>
      </c>
      <c r="J5132" s="23"/>
      <c r="K5132" s="23"/>
      <c r="L5132" s="23"/>
      <c r="M5132" s="23"/>
      <c r="N5132" s="23"/>
      <c r="O5132" s="23"/>
      <c r="P5132" s="94"/>
    </row>
    <row r="5133" spans="1:16" x14ac:dyDescent="0.2">
      <c r="A5133" s="33"/>
      <c r="B5133" s="34"/>
      <c r="C5133" s="35"/>
      <c r="D5133" s="23"/>
      <c r="E5133" s="23"/>
      <c r="F5133" s="23"/>
      <c r="G5133" s="23"/>
      <c r="H5133" s="23"/>
      <c r="I5133" s="23" t="s">
        <v>21</v>
      </c>
      <c r="J5133" s="23"/>
      <c r="K5133" s="23"/>
      <c r="L5133" s="23"/>
      <c r="M5133" s="23"/>
      <c r="N5133" s="23"/>
      <c r="O5133" s="23"/>
      <c r="P5133" s="94"/>
    </row>
    <row r="5134" spans="1:16" x14ac:dyDescent="0.2">
      <c r="A5134" s="33"/>
      <c r="B5134" s="34"/>
      <c r="C5134" s="35"/>
      <c r="D5134" s="23"/>
      <c r="E5134" s="23"/>
      <c r="F5134" s="23"/>
      <c r="G5134" s="23"/>
      <c r="H5134" s="23"/>
      <c r="I5134" s="23" t="s">
        <v>21</v>
      </c>
      <c r="J5134" s="23"/>
      <c r="K5134" s="23"/>
      <c r="L5134" s="23"/>
      <c r="M5134" s="23"/>
      <c r="N5134" s="23"/>
      <c r="O5134" s="23"/>
      <c r="P5134" s="94"/>
    </row>
    <row r="5135" spans="1:16" x14ac:dyDescent="0.2">
      <c r="A5135" s="33"/>
      <c r="B5135" s="34"/>
      <c r="C5135" s="35"/>
      <c r="D5135" s="23"/>
      <c r="E5135" s="23"/>
      <c r="F5135" s="23"/>
      <c r="G5135" s="23"/>
      <c r="H5135" s="23"/>
      <c r="I5135" s="23" t="s">
        <v>21</v>
      </c>
      <c r="J5135" s="23"/>
      <c r="K5135" s="23"/>
      <c r="L5135" s="23"/>
      <c r="M5135" s="23"/>
      <c r="N5135" s="23"/>
      <c r="O5135" s="23"/>
      <c r="P5135" s="94"/>
    </row>
    <row r="5136" spans="1:16" x14ac:dyDescent="0.2">
      <c r="A5136" s="33"/>
      <c r="B5136" s="34"/>
      <c r="C5136" s="35"/>
      <c r="D5136" s="23"/>
      <c r="E5136" s="23"/>
      <c r="F5136" s="23"/>
      <c r="G5136" s="23"/>
      <c r="H5136" s="23"/>
      <c r="I5136" s="23" t="s">
        <v>21</v>
      </c>
      <c r="J5136" s="23"/>
      <c r="K5136" s="23"/>
      <c r="L5136" s="23"/>
      <c r="M5136" s="23"/>
      <c r="N5136" s="23"/>
      <c r="O5136" s="23"/>
      <c r="P5136" s="94"/>
    </row>
    <row r="5137" spans="1:16" x14ac:dyDescent="0.2">
      <c r="A5137" s="33"/>
      <c r="B5137" s="34"/>
      <c r="C5137" s="35"/>
      <c r="D5137" s="23"/>
      <c r="E5137" s="23"/>
      <c r="F5137" s="23"/>
      <c r="G5137" s="23"/>
      <c r="H5137" s="23"/>
      <c r="I5137" s="23" t="s">
        <v>21</v>
      </c>
      <c r="J5137" s="23"/>
      <c r="K5137" s="23"/>
      <c r="L5137" s="23"/>
      <c r="M5137" s="23"/>
      <c r="N5137" s="23"/>
      <c r="O5137" s="23"/>
      <c r="P5137" s="94"/>
    </row>
    <row r="5138" spans="1:16" x14ac:dyDescent="0.2">
      <c r="A5138" s="33"/>
      <c r="B5138" s="34"/>
      <c r="C5138" s="35"/>
      <c r="D5138" s="23"/>
      <c r="E5138" s="23"/>
      <c r="F5138" s="23"/>
      <c r="G5138" s="23"/>
      <c r="H5138" s="23"/>
      <c r="I5138" s="23" t="s">
        <v>21</v>
      </c>
      <c r="J5138" s="23"/>
      <c r="K5138" s="23"/>
      <c r="L5138" s="23"/>
      <c r="M5138" s="23"/>
      <c r="N5138" s="23"/>
      <c r="O5138" s="23"/>
      <c r="P5138" s="94"/>
    </row>
    <row r="5139" spans="1:16" x14ac:dyDescent="0.2">
      <c r="A5139" s="33"/>
      <c r="B5139" s="34"/>
      <c r="C5139" s="35"/>
      <c r="D5139" s="23"/>
      <c r="E5139" s="23"/>
      <c r="F5139" s="23"/>
      <c r="G5139" s="23"/>
      <c r="H5139" s="23"/>
      <c r="I5139" s="23" t="s">
        <v>21</v>
      </c>
      <c r="J5139" s="23"/>
      <c r="K5139" s="23"/>
      <c r="L5139" s="23"/>
      <c r="M5139" s="23"/>
      <c r="N5139" s="23"/>
      <c r="O5139" s="23"/>
      <c r="P5139" s="94"/>
    </row>
    <row r="5140" spans="1:16" x14ac:dyDescent="0.2">
      <c r="A5140" s="33"/>
      <c r="B5140" s="34"/>
      <c r="C5140" s="35"/>
      <c r="D5140" s="23"/>
      <c r="E5140" s="23"/>
      <c r="F5140" s="23"/>
      <c r="G5140" s="23"/>
      <c r="H5140" s="23"/>
      <c r="I5140" s="23" t="s">
        <v>21</v>
      </c>
      <c r="J5140" s="23"/>
      <c r="K5140" s="23"/>
      <c r="L5140" s="23"/>
      <c r="M5140" s="23"/>
      <c r="N5140" s="23"/>
      <c r="O5140" s="23"/>
      <c r="P5140" s="94"/>
    </row>
    <row r="5141" spans="1:16" x14ac:dyDescent="0.2">
      <c r="A5141" s="33"/>
      <c r="B5141" s="34"/>
      <c r="C5141" s="35"/>
      <c r="D5141" s="23"/>
      <c r="E5141" s="23"/>
      <c r="F5141" s="23"/>
      <c r="G5141" s="23"/>
      <c r="H5141" s="23"/>
      <c r="I5141" s="23" t="s">
        <v>21</v>
      </c>
      <c r="J5141" s="23"/>
      <c r="K5141" s="23"/>
      <c r="L5141" s="23"/>
      <c r="M5141" s="23"/>
      <c r="N5141" s="23"/>
      <c r="O5141" s="23"/>
      <c r="P5141" s="94"/>
    </row>
    <row r="5142" spans="1:16" x14ac:dyDescent="0.2">
      <c r="A5142" s="33"/>
      <c r="B5142" s="34"/>
      <c r="C5142" s="35"/>
      <c r="D5142" s="23"/>
      <c r="E5142" s="23"/>
      <c r="F5142" s="23"/>
      <c r="G5142" s="23"/>
      <c r="H5142" s="23"/>
      <c r="I5142" s="23" t="s">
        <v>21</v>
      </c>
      <c r="J5142" s="23"/>
      <c r="K5142" s="23"/>
      <c r="L5142" s="23"/>
      <c r="M5142" s="23"/>
      <c r="N5142" s="23"/>
      <c r="O5142" s="23"/>
      <c r="P5142" s="94"/>
    </row>
    <row r="5143" spans="1:16" x14ac:dyDescent="0.2">
      <c r="A5143" s="33"/>
      <c r="B5143" s="34"/>
      <c r="C5143" s="35"/>
      <c r="D5143" s="23"/>
      <c r="E5143" s="23"/>
      <c r="F5143" s="23"/>
      <c r="G5143" s="23"/>
      <c r="H5143" s="23"/>
      <c r="I5143" s="23" t="s">
        <v>21</v>
      </c>
      <c r="J5143" s="23"/>
      <c r="K5143" s="23"/>
      <c r="L5143" s="23"/>
      <c r="M5143" s="23"/>
      <c r="N5143" s="23"/>
      <c r="O5143" s="23"/>
      <c r="P5143" s="94"/>
    </row>
    <row r="5144" spans="1:16" x14ac:dyDescent="0.2">
      <c r="A5144" s="33"/>
      <c r="B5144" s="34"/>
      <c r="C5144" s="35"/>
      <c r="D5144" s="23"/>
      <c r="E5144" s="23"/>
      <c r="F5144" s="23"/>
      <c r="G5144" s="23"/>
      <c r="H5144" s="23"/>
      <c r="I5144" s="23" t="s">
        <v>21</v>
      </c>
      <c r="J5144" s="23"/>
      <c r="K5144" s="23"/>
      <c r="L5144" s="23"/>
      <c r="M5144" s="23"/>
      <c r="N5144" s="23"/>
      <c r="O5144" s="23"/>
      <c r="P5144" s="94"/>
    </row>
    <row r="5145" spans="1:16" x14ac:dyDescent="0.2">
      <c r="A5145" s="33"/>
      <c r="B5145" s="34"/>
      <c r="C5145" s="35"/>
      <c r="D5145" s="23"/>
      <c r="E5145" s="23"/>
      <c r="F5145" s="23"/>
      <c r="G5145" s="23"/>
      <c r="H5145" s="23"/>
      <c r="I5145" s="23" t="s">
        <v>21</v>
      </c>
      <c r="J5145" s="23"/>
      <c r="K5145" s="23"/>
      <c r="L5145" s="23"/>
      <c r="M5145" s="23"/>
      <c r="N5145" s="23"/>
      <c r="O5145" s="23"/>
      <c r="P5145" s="94"/>
    </row>
    <row r="5146" spans="1:16" x14ac:dyDescent="0.2">
      <c r="A5146" s="33"/>
      <c r="B5146" s="34"/>
      <c r="C5146" s="35"/>
      <c r="D5146" s="23"/>
      <c r="E5146" s="23"/>
      <c r="F5146" s="23"/>
      <c r="G5146" s="23"/>
      <c r="H5146" s="23"/>
      <c r="I5146" s="23" t="s">
        <v>21</v>
      </c>
      <c r="J5146" s="23"/>
      <c r="K5146" s="23"/>
      <c r="L5146" s="23"/>
      <c r="M5146" s="23"/>
      <c r="N5146" s="23"/>
      <c r="O5146" s="23"/>
      <c r="P5146" s="94"/>
    </row>
    <row r="5147" spans="1:16" x14ac:dyDescent="0.2">
      <c r="A5147" s="33"/>
      <c r="B5147" s="34"/>
      <c r="C5147" s="35"/>
      <c r="D5147" s="23"/>
      <c r="E5147" s="23"/>
      <c r="F5147" s="23"/>
      <c r="G5147" s="23"/>
      <c r="H5147" s="23"/>
      <c r="I5147" s="23" t="s">
        <v>21</v>
      </c>
      <c r="J5147" s="23"/>
      <c r="K5147" s="23"/>
      <c r="L5147" s="23"/>
      <c r="M5147" s="23"/>
      <c r="N5147" s="23"/>
      <c r="O5147" s="23"/>
      <c r="P5147" s="94"/>
    </row>
    <row r="5148" spans="1:16" x14ac:dyDescent="0.2">
      <c r="A5148" s="33"/>
      <c r="B5148" s="34"/>
      <c r="C5148" s="35"/>
      <c r="D5148" s="23"/>
      <c r="E5148" s="23"/>
      <c r="F5148" s="23"/>
      <c r="G5148" s="23"/>
      <c r="H5148" s="23"/>
      <c r="I5148" s="23" t="s">
        <v>21</v>
      </c>
      <c r="J5148" s="23"/>
      <c r="K5148" s="23"/>
      <c r="L5148" s="23"/>
      <c r="M5148" s="23"/>
      <c r="N5148" s="23"/>
      <c r="O5148" s="23"/>
      <c r="P5148" s="94"/>
    </row>
    <row r="5149" spans="1:16" x14ac:dyDescent="0.2">
      <c r="A5149" s="33"/>
      <c r="B5149" s="34"/>
      <c r="C5149" s="35"/>
      <c r="D5149" s="23"/>
      <c r="E5149" s="23"/>
      <c r="F5149" s="23"/>
      <c r="G5149" s="23"/>
      <c r="H5149" s="23"/>
      <c r="I5149" s="23" t="s">
        <v>21</v>
      </c>
      <c r="J5149" s="23"/>
      <c r="K5149" s="23"/>
      <c r="L5149" s="23"/>
      <c r="M5149" s="23"/>
      <c r="N5149" s="23"/>
      <c r="O5149" s="23"/>
      <c r="P5149" s="94"/>
    </row>
    <row r="5150" spans="1:16" x14ac:dyDescent="0.2">
      <c r="A5150" s="33"/>
      <c r="B5150" s="34"/>
      <c r="C5150" s="35"/>
      <c r="D5150" s="23"/>
      <c r="E5150" s="23"/>
      <c r="F5150" s="23"/>
      <c r="G5150" s="23"/>
      <c r="H5150" s="23"/>
      <c r="I5150" s="23" t="s">
        <v>21</v>
      </c>
      <c r="J5150" s="23"/>
      <c r="K5150" s="23"/>
      <c r="L5150" s="23"/>
      <c r="M5150" s="23"/>
      <c r="N5150" s="23"/>
      <c r="O5150" s="23"/>
      <c r="P5150" s="94"/>
    </row>
    <row r="5151" spans="1:16" x14ac:dyDescent="0.2">
      <c r="A5151" s="33"/>
      <c r="B5151" s="34"/>
      <c r="C5151" s="35"/>
      <c r="D5151" s="23"/>
      <c r="E5151" s="23"/>
      <c r="F5151" s="23"/>
      <c r="G5151" s="23"/>
      <c r="H5151" s="23"/>
      <c r="I5151" s="23" t="s">
        <v>21</v>
      </c>
      <c r="J5151" s="23"/>
      <c r="K5151" s="23"/>
      <c r="L5151" s="23"/>
      <c r="M5151" s="23"/>
      <c r="N5151" s="23"/>
      <c r="O5151" s="23"/>
      <c r="P5151" s="94"/>
    </row>
    <row r="5152" spans="1:16" x14ac:dyDescent="0.2">
      <c r="A5152" s="33"/>
      <c r="B5152" s="34"/>
      <c r="C5152" s="35"/>
      <c r="D5152" s="23"/>
      <c r="E5152" s="23"/>
      <c r="F5152" s="23"/>
      <c r="G5152" s="23"/>
      <c r="H5152" s="23"/>
      <c r="I5152" s="23" t="s">
        <v>21</v>
      </c>
      <c r="J5152" s="23"/>
      <c r="K5152" s="23"/>
      <c r="L5152" s="23"/>
      <c r="M5152" s="23"/>
      <c r="N5152" s="23"/>
      <c r="O5152" s="23"/>
      <c r="P5152" s="94"/>
    </row>
    <row r="5153" spans="1:16" x14ac:dyDescent="0.2">
      <c r="A5153" s="33"/>
      <c r="B5153" s="34"/>
      <c r="C5153" s="35"/>
      <c r="D5153" s="23"/>
      <c r="E5153" s="23"/>
      <c r="F5153" s="23"/>
      <c r="G5153" s="23"/>
      <c r="H5153" s="23"/>
      <c r="I5153" s="23" t="s">
        <v>21</v>
      </c>
      <c r="J5153" s="23"/>
      <c r="K5153" s="23"/>
      <c r="L5153" s="23"/>
      <c r="M5153" s="23"/>
      <c r="N5153" s="23"/>
      <c r="O5153" s="23"/>
      <c r="P5153" s="94"/>
    </row>
    <row r="5154" spans="1:16" x14ac:dyDescent="0.2">
      <c r="A5154" s="33"/>
      <c r="B5154" s="34"/>
      <c r="C5154" s="35"/>
      <c r="D5154" s="23"/>
      <c r="E5154" s="23"/>
      <c r="F5154" s="23"/>
      <c r="G5154" s="23"/>
      <c r="H5154" s="23"/>
      <c r="I5154" s="23" t="s">
        <v>21</v>
      </c>
      <c r="J5154" s="23"/>
      <c r="K5154" s="23"/>
      <c r="L5154" s="23"/>
      <c r="M5154" s="23"/>
      <c r="N5154" s="23"/>
      <c r="O5154" s="23"/>
      <c r="P5154" s="94"/>
    </row>
    <row r="5155" spans="1:16" x14ac:dyDescent="0.2">
      <c r="A5155" s="33"/>
      <c r="B5155" s="34"/>
      <c r="C5155" s="35"/>
      <c r="D5155" s="23"/>
      <c r="E5155" s="23"/>
      <c r="F5155" s="23"/>
      <c r="G5155" s="23"/>
      <c r="H5155" s="23"/>
      <c r="I5155" s="23" t="s">
        <v>21</v>
      </c>
      <c r="J5155" s="23"/>
      <c r="K5155" s="23"/>
      <c r="L5155" s="23"/>
      <c r="M5155" s="23"/>
      <c r="N5155" s="23"/>
      <c r="O5155" s="23"/>
      <c r="P5155" s="94"/>
    </row>
    <row r="5156" spans="1:16" x14ac:dyDescent="0.2">
      <c r="A5156" s="33"/>
      <c r="B5156" s="34"/>
      <c r="C5156" s="35"/>
      <c r="D5156" s="23"/>
      <c r="E5156" s="23"/>
      <c r="F5156" s="23"/>
      <c r="G5156" s="23"/>
      <c r="H5156" s="23"/>
      <c r="I5156" s="23" t="s">
        <v>21</v>
      </c>
      <c r="J5156" s="23"/>
      <c r="K5156" s="23"/>
      <c r="L5156" s="23"/>
      <c r="M5156" s="23"/>
      <c r="N5156" s="23"/>
      <c r="O5156" s="23"/>
      <c r="P5156" s="94"/>
    </row>
    <row r="5157" spans="1:16" x14ac:dyDescent="0.2">
      <c r="A5157" s="33"/>
      <c r="B5157" s="34"/>
      <c r="C5157" s="35"/>
      <c r="D5157" s="23"/>
      <c r="E5157" s="23"/>
      <c r="F5157" s="23"/>
      <c r="G5157" s="23"/>
      <c r="H5157" s="23"/>
      <c r="I5157" s="23" t="s">
        <v>21</v>
      </c>
      <c r="J5157" s="23"/>
      <c r="K5157" s="23"/>
      <c r="L5157" s="23"/>
      <c r="M5157" s="23"/>
      <c r="N5157" s="23"/>
      <c r="O5157" s="23"/>
      <c r="P5157" s="94"/>
    </row>
    <row r="5158" spans="1:16" x14ac:dyDescent="0.2">
      <c r="A5158" s="33"/>
      <c r="B5158" s="34"/>
      <c r="C5158" s="35"/>
      <c r="D5158" s="23"/>
      <c r="E5158" s="23"/>
      <c r="F5158" s="23"/>
      <c r="G5158" s="23"/>
      <c r="H5158" s="23"/>
      <c r="I5158" s="23" t="s">
        <v>21</v>
      </c>
      <c r="J5158" s="23"/>
      <c r="K5158" s="23"/>
      <c r="L5158" s="23"/>
      <c r="M5158" s="23"/>
      <c r="N5158" s="23"/>
      <c r="O5158" s="23"/>
      <c r="P5158" s="94"/>
    </row>
    <row r="5159" spans="1:16" x14ac:dyDescent="0.2">
      <c r="A5159" s="33"/>
      <c r="B5159" s="34"/>
      <c r="C5159" s="35"/>
      <c r="D5159" s="23"/>
      <c r="E5159" s="23"/>
      <c r="F5159" s="23"/>
      <c r="G5159" s="23"/>
      <c r="H5159" s="23"/>
      <c r="I5159" s="23" t="s">
        <v>21</v>
      </c>
      <c r="J5159" s="23"/>
      <c r="K5159" s="23"/>
      <c r="L5159" s="23"/>
      <c r="M5159" s="23"/>
      <c r="N5159" s="23"/>
      <c r="O5159" s="23"/>
      <c r="P5159" s="94"/>
    </row>
    <row r="5160" spans="1:16" x14ac:dyDescent="0.2">
      <c r="A5160" s="33"/>
      <c r="B5160" s="34"/>
      <c r="C5160" s="35"/>
      <c r="D5160" s="23"/>
      <c r="E5160" s="23"/>
      <c r="F5160" s="23"/>
      <c r="G5160" s="23"/>
      <c r="H5160" s="23"/>
      <c r="I5160" s="23" t="s">
        <v>21</v>
      </c>
      <c r="J5160" s="23"/>
      <c r="K5160" s="23"/>
      <c r="L5160" s="23"/>
      <c r="M5160" s="23"/>
      <c r="N5160" s="23"/>
      <c r="O5160" s="23"/>
      <c r="P5160" s="94"/>
    </row>
    <row r="5161" spans="1:16" x14ac:dyDescent="0.2">
      <c r="A5161" s="33"/>
      <c r="B5161" s="34"/>
      <c r="C5161" s="35"/>
      <c r="D5161" s="23"/>
      <c r="E5161" s="23"/>
      <c r="F5161" s="23"/>
      <c r="G5161" s="23"/>
      <c r="H5161" s="23"/>
      <c r="I5161" s="23" t="s">
        <v>21</v>
      </c>
      <c r="J5161" s="23"/>
      <c r="K5161" s="23"/>
      <c r="L5161" s="23"/>
      <c r="M5161" s="23"/>
      <c r="N5161" s="23"/>
      <c r="O5161" s="23"/>
      <c r="P5161" s="94"/>
    </row>
    <row r="5162" spans="1:16" x14ac:dyDescent="0.2">
      <c r="A5162" s="33"/>
      <c r="B5162" s="34"/>
      <c r="C5162" s="35"/>
      <c r="D5162" s="23"/>
      <c r="E5162" s="23"/>
      <c r="F5162" s="23"/>
      <c r="G5162" s="23"/>
      <c r="H5162" s="23"/>
      <c r="I5162" s="23" t="s">
        <v>21</v>
      </c>
      <c r="J5162" s="23"/>
      <c r="K5162" s="23"/>
      <c r="L5162" s="23"/>
      <c r="M5162" s="23"/>
      <c r="N5162" s="23"/>
      <c r="O5162" s="23"/>
      <c r="P5162" s="94"/>
    </row>
    <row r="5163" spans="1:16" x14ac:dyDescent="0.2">
      <c r="A5163" s="33"/>
      <c r="B5163" s="34"/>
      <c r="C5163" s="35"/>
      <c r="D5163" s="23"/>
      <c r="E5163" s="23"/>
      <c r="F5163" s="23"/>
      <c r="G5163" s="23"/>
      <c r="H5163" s="23"/>
      <c r="I5163" s="23" t="s">
        <v>21</v>
      </c>
      <c r="J5163" s="23"/>
      <c r="K5163" s="23"/>
      <c r="L5163" s="23"/>
      <c r="M5163" s="23"/>
      <c r="N5163" s="23"/>
      <c r="O5163" s="23"/>
      <c r="P5163" s="94"/>
    </row>
    <row r="5164" spans="1:16" x14ac:dyDescent="0.2">
      <c r="A5164" s="33"/>
      <c r="B5164" s="34"/>
      <c r="C5164" s="35"/>
      <c r="D5164" s="23"/>
      <c r="E5164" s="23"/>
      <c r="F5164" s="23"/>
      <c r="G5164" s="23"/>
      <c r="H5164" s="23"/>
      <c r="I5164" s="23" t="s">
        <v>21</v>
      </c>
      <c r="J5164" s="23"/>
      <c r="K5164" s="23"/>
      <c r="L5164" s="23"/>
      <c r="M5164" s="23"/>
      <c r="N5164" s="23"/>
      <c r="O5164" s="23"/>
      <c r="P5164" s="94"/>
    </row>
    <row r="5165" spans="1:16" x14ac:dyDescent="0.2">
      <c r="A5165" s="33"/>
      <c r="B5165" s="34"/>
      <c r="C5165" s="35"/>
      <c r="D5165" s="23"/>
      <c r="E5165" s="23"/>
      <c r="F5165" s="23"/>
      <c r="G5165" s="23"/>
      <c r="H5165" s="23"/>
      <c r="I5165" s="23" t="s">
        <v>21</v>
      </c>
      <c r="J5165" s="23"/>
      <c r="K5165" s="23"/>
      <c r="L5165" s="23"/>
      <c r="M5165" s="23"/>
      <c r="N5165" s="23"/>
      <c r="O5165" s="23"/>
      <c r="P5165" s="94"/>
    </row>
    <row r="5166" spans="1:16" x14ac:dyDescent="0.2">
      <c r="A5166" s="33"/>
      <c r="B5166" s="34"/>
      <c r="C5166" s="35"/>
      <c r="D5166" s="23"/>
      <c r="E5166" s="23"/>
      <c r="F5166" s="23"/>
      <c r="G5166" s="23"/>
      <c r="H5166" s="23"/>
      <c r="I5166" s="23" t="s">
        <v>21</v>
      </c>
      <c r="J5166" s="23"/>
      <c r="K5166" s="23"/>
      <c r="L5166" s="23"/>
      <c r="M5166" s="23"/>
      <c r="N5166" s="23"/>
      <c r="O5166" s="23"/>
      <c r="P5166" s="94"/>
    </row>
    <row r="5167" spans="1:16" x14ac:dyDescent="0.2">
      <c r="A5167" s="33"/>
      <c r="B5167" s="34"/>
      <c r="C5167" s="35"/>
      <c r="D5167" s="23"/>
      <c r="E5167" s="23"/>
      <c r="F5167" s="23"/>
      <c r="G5167" s="23"/>
      <c r="H5167" s="23"/>
      <c r="I5167" s="23" t="s">
        <v>21</v>
      </c>
      <c r="J5167" s="23"/>
      <c r="K5167" s="23"/>
      <c r="L5167" s="23"/>
      <c r="M5167" s="23"/>
      <c r="N5167" s="23"/>
      <c r="O5167" s="23"/>
      <c r="P5167" s="94"/>
    </row>
    <row r="5168" spans="1:16" x14ac:dyDescent="0.2">
      <c r="A5168" s="33"/>
      <c r="B5168" s="34"/>
      <c r="C5168" s="35"/>
      <c r="D5168" s="23"/>
      <c r="E5168" s="23"/>
      <c r="F5168" s="23"/>
      <c r="G5168" s="23"/>
      <c r="H5168" s="23"/>
      <c r="I5168" s="23" t="s">
        <v>21</v>
      </c>
      <c r="J5168" s="23"/>
      <c r="K5168" s="23"/>
      <c r="L5168" s="23"/>
      <c r="M5168" s="23"/>
      <c r="N5168" s="23"/>
      <c r="O5168" s="23"/>
      <c r="P5168" s="94"/>
    </row>
    <row r="5169" spans="1:16" x14ac:dyDescent="0.2">
      <c r="A5169" s="33"/>
      <c r="B5169" s="34"/>
      <c r="C5169" s="35"/>
      <c r="D5169" s="23"/>
      <c r="E5169" s="23"/>
      <c r="F5169" s="23"/>
      <c r="G5169" s="23"/>
      <c r="H5169" s="23"/>
      <c r="I5169" s="23" t="s">
        <v>21</v>
      </c>
      <c r="J5169" s="23"/>
      <c r="K5169" s="23"/>
      <c r="L5169" s="23"/>
      <c r="M5169" s="23"/>
      <c r="N5169" s="23"/>
      <c r="O5169" s="23"/>
      <c r="P5169" s="94"/>
    </row>
    <row r="5170" spans="1:16" x14ac:dyDescent="0.2">
      <c r="A5170" s="33"/>
      <c r="B5170" s="34"/>
      <c r="C5170" s="35"/>
      <c r="D5170" s="23"/>
      <c r="E5170" s="23"/>
      <c r="F5170" s="23"/>
      <c r="G5170" s="23"/>
      <c r="H5170" s="23"/>
      <c r="I5170" s="23" t="s">
        <v>21</v>
      </c>
      <c r="J5170" s="23"/>
      <c r="K5170" s="23"/>
      <c r="L5170" s="23"/>
      <c r="M5170" s="23"/>
      <c r="N5170" s="23"/>
      <c r="O5170" s="23"/>
      <c r="P5170" s="94"/>
    </row>
    <row r="5171" spans="1:16" x14ac:dyDescent="0.2">
      <c r="A5171" s="33"/>
      <c r="B5171" s="34"/>
      <c r="C5171" s="35"/>
      <c r="D5171" s="23"/>
      <c r="E5171" s="23"/>
      <c r="F5171" s="23"/>
      <c r="G5171" s="23"/>
      <c r="H5171" s="23"/>
      <c r="I5171" s="23" t="s">
        <v>21</v>
      </c>
      <c r="J5171" s="23"/>
      <c r="K5171" s="23"/>
      <c r="L5171" s="23"/>
      <c r="M5171" s="23"/>
      <c r="N5171" s="23"/>
      <c r="O5171" s="23"/>
      <c r="P5171" s="94"/>
    </row>
    <row r="5172" spans="1:16" x14ac:dyDescent="0.2">
      <c r="A5172" s="33"/>
      <c r="B5172" s="34"/>
      <c r="C5172" s="35"/>
      <c r="D5172" s="23"/>
      <c r="E5172" s="23"/>
      <c r="F5172" s="23"/>
      <c r="G5172" s="23"/>
      <c r="H5172" s="23"/>
      <c r="I5172" s="23" t="s">
        <v>21</v>
      </c>
      <c r="J5172" s="23"/>
      <c r="K5172" s="23"/>
      <c r="L5172" s="23"/>
      <c r="M5172" s="23"/>
      <c r="N5172" s="23"/>
      <c r="O5172" s="23"/>
      <c r="P5172" s="94"/>
    </row>
    <row r="5173" spans="1:16" x14ac:dyDescent="0.2">
      <c r="A5173" s="33"/>
      <c r="B5173" s="34"/>
      <c r="C5173" s="35"/>
      <c r="D5173" s="23"/>
      <c r="E5173" s="23"/>
      <c r="F5173" s="23"/>
      <c r="G5173" s="23"/>
      <c r="H5173" s="23"/>
      <c r="I5173" s="23" t="s">
        <v>21</v>
      </c>
      <c r="J5173" s="23"/>
      <c r="K5173" s="23"/>
      <c r="L5173" s="23"/>
      <c r="M5173" s="23"/>
      <c r="N5173" s="23"/>
      <c r="O5173" s="23"/>
      <c r="P5173" s="94"/>
    </row>
    <row r="5174" spans="1:16" x14ac:dyDescent="0.2">
      <c r="A5174" s="33"/>
      <c r="B5174" s="34"/>
      <c r="C5174" s="35"/>
      <c r="D5174" s="23"/>
      <c r="E5174" s="23"/>
      <c r="F5174" s="23"/>
      <c r="G5174" s="23"/>
      <c r="H5174" s="23"/>
      <c r="I5174" s="23" t="s">
        <v>21</v>
      </c>
      <c r="J5174" s="23"/>
      <c r="K5174" s="23"/>
      <c r="L5174" s="23"/>
      <c r="M5174" s="23"/>
      <c r="N5174" s="23"/>
      <c r="O5174" s="23"/>
      <c r="P5174" s="94"/>
    </row>
    <row r="5175" spans="1:16" x14ac:dyDescent="0.2">
      <c r="A5175" s="33"/>
      <c r="B5175" s="34"/>
      <c r="C5175" s="35"/>
      <c r="D5175" s="23"/>
      <c r="E5175" s="23"/>
      <c r="F5175" s="23"/>
      <c r="G5175" s="23"/>
      <c r="H5175" s="23"/>
      <c r="I5175" s="23" t="s">
        <v>21</v>
      </c>
      <c r="J5175" s="23"/>
      <c r="K5175" s="23"/>
      <c r="L5175" s="23"/>
      <c r="M5175" s="23"/>
      <c r="N5175" s="23"/>
      <c r="O5175" s="23"/>
      <c r="P5175" s="94"/>
    </row>
    <row r="5176" spans="1:16" x14ac:dyDescent="0.2">
      <c r="A5176" s="33"/>
      <c r="B5176" s="34"/>
      <c r="C5176" s="35"/>
      <c r="D5176" s="23"/>
      <c r="E5176" s="23"/>
      <c r="F5176" s="23"/>
      <c r="G5176" s="23"/>
      <c r="H5176" s="23"/>
      <c r="I5176" s="23" t="s">
        <v>21</v>
      </c>
      <c r="J5176" s="23"/>
      <c r="K5176" s="23"/>
      <c r="L5176" s="23"/>
      <c r="M5176" s="23"/>
      <c r="N5176" s="23"/>
      <c r="O5176" s="23"/>
      <c r="P5176" s="94"/>
    </row>
    <row r="5177" spans="1:16" x14ac:dyDescent="0.2">
      <c r="A5177" s="33"/>
      <c r="B5177" s="34"/>
      <c r="C5177" s="35"/>
      <c r="D5177" s="23"/>
      <c r="E5177" s="23"/>
      <c r="F5177" s="23"/>
      <c r="G5177" s="23"/>
      <c r="H5177" s="23"/>
      <c r="I5177" s="23" t="s">
        <v>21</v>
      </c>
      <c r="J5177" s="23"/>
      <c r="K5177" s="23"/>
      <c r="L5177" s="23"/>
      <c r="M5177" s="23"/>
      <c r="N5177" s="23"/>
      <c r="O5177" s="23"/>
      <c r="P5177" s="94"/>
    </row>
    <row r="5178" spans="1:16" x14ac:dyDescent="0.2">
      <c r="A5178" s="33"/>
      <c r="B5178" s="34"/>
      <c r="C5178" s="35"/>
      <c r="D5178" s="23"/>
      <c r="E5178" s="23"/>
      <c r="F5178" s="23"/>
      <c r="G5178" s="23"/>
      <c r="H5178" s="23"/>
      <c r="I5178" s="23" t="s">
        <v>21</v>
      </c>
      <c r="J5178" s="23"/>
      <c r="K5178" s="23"/>
      <c r="L5178" s="23"/>
      <c r="M5178" s="23"/>
      <c r="N5178" s="23"/>
      <c r="O5178" s="23"/>
      <c r="P5178" s="94"/>
    </row>
    <row r="5179" spans="1:16" x14ac:dyDescent="0.2">
      <c r="A5179" s="33"/>
      <c r="B5179" s="34"/>
      <c r="C5179" s="35"/>
      <c r="D5179" s="23"/>
      <c r="E5179" s="23"/>
      <c r="F5179" s="23"/>
      <c r="G5179" s="23"/>
      <c r="H5179" s="23"/>
      <c r="I5179" s="23" t="s">
        <v>21</v>
      </c>
      <c r="J5179" s="23"/>
      <c r="K5179" s="23"/>
      <c r="L5179" s="23"/>
      <c r="M5179" s="23"/>
      <c r="N5179" s="23"/>
      <c r="O5179" s="23"/>
      <c r="P5179" s="94"/>
    </row>
    <row r="5180" spans="1:16" x14ac:dyDescent="0.2">
      <c r="A5180" s="33"/>
      <c r="B5180" s="34"/>
      <c r="C5180" s="35"/>
      <c r="D5180" s="23"/>
      <c r="E5180" s="23"/>
      <c r="F5180" s="23"/>
      <c r="G5180" s="23"/>
      <c r="H5180" s="23"/>
      <c r="I5180" s="23" t="s">
        <v>21</v>
      </c>
      <c r="J5180" s="23"/>
      <c r="K5180" s="23"/>
      <c r="L5180" s="23"/>
      <c r="M5180" s="23"/>
      <c r="N5180" s="23"/>
      <c r="O5180" s="23"/>
      <c r="P5180" s="94"/>
    </row>
    <row r="5181" spans="1:16" x14ac:dyDescent="0.2">
      <c r="A5181" s="33"/>
      <c r="B5181" s="34"/>
      <c r="C5181" s="35"/>
      <c r="D5181" s="23"/>
      <c r="E5181" s="23"/>
      <c r="F5181" s="23"/>
      <c r="G5181" s="23"/>
      <c r="H5181" s="23"/>
      <c r="I5181" s="23" t="s">
        <v>21</v>
      </c>
      <c r="J5181" s="23"/>
      <c r="K5181" s="23"/>
      <c r="L5181" s="23"/>
      <c r="M5181" s="23"/>
      <c r="N5181" s="23"/>
      <c r="O5181" s="23"/>
      <c r="P5181" s="94"/>
    </row>
    <row r="5182" spans="1:16" x14ac:dyDescent="0.2">
      <c r="A5182" s="33"/>
      <c r="B5182" s="34"/>
      <c r="C5182" s="35"/>
      <c r="D5182" s="23"/>
      <c r="E5182" s="23"/>
      <c r="F5182" s="23"/>
      <c r="G5182" s="23"/>
      <c r="H5182" s="23"/>
      <c r="I5182" s="23" t="s">
        <v>21</v>
      </c>
      <c r="J5182" s="23"/>
      <c r="K5182" s="23"/>
      <c r="L5182" s="23"/>
      <c r="M5182" s="23"/>
      <c r="N5182" s="23"/>
      <c r="O5182" s="23"/>
      <c r="P5182" s="94"/>
    </row>
    <row r="5183" spans="1:16" x14ac:dyDescent="0.2">
      <c r="A5183" s="33"/>
      <c r="B5183" s="34"/>
      <c r="C5183" s="35"/>
      <c r="D5183" s="23"/>
      <c r="E5183" s="23"/>
      <c r="F5183" s="23"/>
      <c r="G5183" s="23"/>
      <c r="H5183" s="23"/>
      <c r="I5183" s="23" t="s">
        <v>21</v>
      </c>
      <c r="J5183" s="23"/>
      <c r="K5183" s="23"/>
      <c r="L5183" s="23"/>
      <c r="M5183" s="23"/>
      <c r="N5183" s="23"/>
      <c r="O5183" s="23"/>
      <c r="P5183" s="94"/>
    </row>
    <row r="5184" spans="1:16" x14ac:dyDescent="0.2">
      <c r="A5184" s="33"/>
      <c r="B5184" s="34"/>
      <c r="C5184" s="35"/>
      <c r="D5184" s="23"/>
      <c r="E5184" s="23"/>
      <c r="F5184" s="23"/>
      <c r="G5184" s="23"/>
      <c r="H5184" s="23"/>
      <c r="I5184" s="23" t="s">
        <v>21</v>
      </c>
      <c r="J5184" s="23"/>
      <c r="K5184" s="23"/>
      <c r="L5184" s="23"/>
      <c r="M5184" s="23"/>
      <c r="N5184" s="23"/>
      <c r="O5184" s="23"/>
      <c r="P5184" s="94"/>
    </row>
    <row r="5185" spans="1:16" x14ac:dyDescent="0.2">
      <c r="A5185" s="33"/>
      <c r="B5185" s="34"/>
      <c r="C5185" s="35"/>
      <c r="D5185" s="23"/>
      <c r="E5185" s="23"/>
      <c r="F5185" s="23"/>
      <c r="G5185" s="23"/>
      <c r="H5185" s="23"/>
      <c r="I5185" s="23" t="s">
        <v>21</v>
      </c>
      <c r="J5185" s="23"/>
      <c r="K5185" s="23"/>
      <c r="L5185" s="23"/>
      <c r="M5185" s="23"/>
      <c r="N5185" s="23"/>
      <c r="O5185" s="23"/>
      <c r="P5185" s="94"/>
    </row>
    <row r="5186" spans="1:16" x14ac:dyDescent="0.2">
      <c r="A5186" s="33"/>
      <c r="B5186" s="34"/>
      <c r="C5186" s="35"/>
      <c r="D5186" s="23"/>
      <c r="E5186" s="23"/>
      <c r="F5186" s="23"/>
      <c r="G5186" s="23"/>
      <c r="H5186" s="23"/>
      <c r="I5186" s="23" t="s">
        <v>21</v>
      </c>
      <c r="J5186" s="23"/>
      <c r="K5186" s="23"/>
      <c r="L5186" s="23"/>
      <c r="M5186" s="23"/>
      <c r="N5186" s="23"/>
      <c r="O5186" s="23"/>
      <c r="P5186" s="94"/>
    </row>
    <row r="5187" spans="1:16" x14ac:dyDescent="0.2">
      <c r="A5187" s="33"/>
      <c r="B5187" s="34"/>
      <c r="C5187" s="35"/>
      <c r="D5187" s="23"/>
      <c r="E5187" s="23"/>
      <c r="F5187" s="23"/>
      <c r="G5187" s="23"/>
      <c r="H5187" s="23"/>
      <c r="I5187" s="23" t="s">
        <v>21</v>
      </c>
      <c r="J5187" s="23"/>
      <c r="K5187" s="23"/>
      <c r="L5187" s="23"/>
      <c r="M5187" s="23"/>
      <c r="N5187" s="23"/>
      <c r="O5187" s="23"/>
      <c r="P5187" s="94"/>
    </row>
    <row r="5188" spans="1:16" x14ac:dyDescent="0.2">
      <c r="A5188" s="33"/>
      <c r="B5188" s="34"/>
      <c r="C5188" s="35"/>
      <c r="D5188" s="23"/>
      <c r="E5188" s="23"/>
      <c r="F5188" s="23"/>
      <c r="G5188" s="23"/>
      <c r="H5188" s="23"/>
      <c r="I5188" s="23" t="s">
        <v>21</v>
      </c>
      <c r="J5188" s="23"/>
      <c r="K5188" s="23"/>
      <c r="L5188" s="23"/>
      <c r="M5188" s="23"/>
      <c r="N5188" s="23"/>
      <c r="O5188" s="23"/>
      <c r="P5188" s="94"/>
    </row>
    <row r="5189" spans="1:16" x14ac:dyDescent="0.2">
      <c r="A5189" s="33"/>
      <c r="B5189" s="34"/>
      <c r="C5189" s="35"/>
      <c r="D5189" s="23"/>
      <c r="E5189" s="23"/>
      <c r="F5189" s="23"/>
      <c r="G5189" s="23"/>
      <c r="H5189" s="23"/>
      <c r="I5189" s="23" t="s">
        <v>21</v>
      </c>
      <c r="J5189" s="23"/>
      <c r="K5189" s="23"/>
      <c r="L5189" s="23"/>
      <c r="M5189" s="23"/>
      <c r="N5189" s="23"/>
      <c r="O5189" s="23"/>
      <c r="P5189" s="94"/>
    </row>
    <row r="5190" spans="1:16" x14ac:dyDescent="0.2">
      <c r="A5190" s="33"/>
      <c r="B5190" s="34"/>
      <c r="C5190" s="35"/>
      <c r="D5190" s="23"/>
      <c r="E5190" s="23"/>
      <c r="F5190" s="23"/>
      <c r="G5190" s="23"/>
      <c r="H5190" s="23"/>
      <c r="I5190" s="23" t="s">
        <v>21</v>
      </c>
      <c r="J5190" s="23"/>
      <c r="K5190" s="23"/>
      <c r="L5190" s="23"/>
      <c r="M5190" s="23"/>
      <c r="N5190" s="23"/>
      <c r="O5190" s="23"/>
      <c r="P5190" s="94"/>
    </row>
    <row r="5191" spans="1:16" x14ac:dyDescent="0.2">
      <c r="A5191" s="33"/>
      <c r="B5191" s="34"/>
      <c r="C5191" s="35"/>
      <c r="D5191" s="23"/>
      <c r="E5191" s="23"/>
      <c r="F5191" s="23"/>
      <c r="G5191" s="23"/>
      <c r="H5191" s="23"/>
      <c r="I5191" s="23" t="s">
        <v>21</v>
      </c>
      <c r="J5191" s="23"/>
      <c r="K5191" s="23"/>
      <c r="L5191" s="23"/>
      <c r="M5191" s="23"/>
      <c r="N5191" s="23"/>
      <c r="O5191" s="23"/>
      <c r="P5191" s="94"/>
    </row>
    <row r="5192" spans="1:16" x14ac:dyDescent="0.2">
      <c r="A5192" s="33"/>
      <c r="B5192" s="34"/>
      <c r="C5192" s="35"/>
      <c r="D5192" s="23"/>
      <c r="E5192" s="23"/>
      <c r="F5192" s="23"/>
      <c r="G5192" s="23"/>
      <c r="H5192" s="23"/>
      <c r="I5192" s="23" t="s">
        <v>21</v>
      </c>
      <c r="J5192" s="23"/>
      <c r="K5192" s="23"/>
      <c r="L5192" s="23"/>
      <c r="M5192" s="23"/>
      <c r="N5192" s="23"/>
      <c r="O5192" s="23"/>
      <c r="P5192" s="94"/>
    </row>
    <row r="5193" spans="1:16" x14ac:dyDescent="0.2">
      <c r="A5193" s="33"/>
      <c r="B5193" s="34"/>
      <c r="C5193" s="35"/>
      <c r="D5193" s="23"/>
      <c r="E5193" s="23"/>
      <c r="F5193" s="23"/>
      <c r="G5193" s="23"/>
      <c r="H5193" s="23"/>
      <c r="I5193" s="23" t="s">
        <v>21</v>
      </c>
      <c r="J5193" s="23"/>
      <c r="K5193" s="23"/>
      <c r="L5193" s="23"/>
      <c r="M5193" s="23"/>
      <c r="N5193" s="23"/>
      <c r="O5193" s="23"/>
      <c r="P5193" s="94"/>
    </row>
    <row r="5194" spans="1:16" x14ac:dyDescent="0.2">
      <c r="A5194" s="33"/>
      <c r="B5194" s="34"/>
      <c r="C5194" s="35"/>
      <c r="D5194" s="23"/>
      <c r="E5194" s="23"/>
      <c r="F5194" s="23"/>
      <c r="G5194" s="23"/>
      <c r="H5194" s="23"/>
      <c r="I5194" s="23" t="s">
        <v>21</v>
      </c>
      <c r="J5194" s="23"/>
      <c r="K5194" s="23"/>
      <c r="L5194" s="23"/>
      <c r="M5194" s="23"/>
      <c r="N5194" s="23"/>
      <c r="O5194" s="23"/>
      <c r="P5194" s="94"/>
    </row>
    <row r="5195" spans="1:16" x14ac:dyDescent="0.2">
      <c r="A5195" s="33"/>
      <c r="B5195" s="34"/>
      <c r="C5195" s="35"/>
      <c r="D5195" s="23"/>
      <c r="E5195" s="23"/>
      <c r="F5195" s="23"/>
      <c r="G5195" s="23"/>
      <c r="H5195" s="23"/>
      <c r="I5195" s="23" t="s">
        <v>21</v>
      </c>
      <c r="J5195" s="23"/>
      <c r="K5195" s="23"/>
      <c r="L5195" s="23"/>
      <c r="M5195" s="23"/>
      <c r="N5195" s="23"/>
      <c r="O5195" s="23"/>
      <c r="P5195" s="94"/>
    </row>
    <row r="5196" spans="1:16" x14ac:dyDescent="0.2">
      <c r="A5196" s="33"/>
      <c r="B5196" s="34"/>
      <c r="C5196" s="35"/>
      <c r="D5196" s="23"/>
      <c r="E5196" s="23"/>
      <c r="F5196" s="23"/>
      <c r="G5196" s="23"/>
      <c r="H5196" s="23"/>
      <c r="I5196" s="23" t="s">
        <v>21</v>
      </c>
      <c r="J5196" s="23"/>
      <c r="K5196" s="23"/>
      <c r="L5196" s="23"/>
      <c r="M5196" s="23"/>
      <c r="N5196" s="23"/>
      <c r="O5196" s="23"/>
      <c r="P5196" s="94"/>
    </row>
    <row r="5197" spans="1:16" x14ac:dyDescent="0.2">
      <c r="A5197" s="33"/>
      <c r="B5197" s="34"/>
      <c r="C5197" s="35"/>
      <c r="D5197" s="23"/>
      <c r="E5197" s="23"/>
      <c r="F5197" s="23"/>
      <c r="G5197" s="23"/>
      <c r="H5197" s="23"/>
      <c r="I5197" s="23" t="s">
        <v>21</v>
      </c>
      <c r="J5197" s="23"/>
      <c r="K5197" s="23"/>
      <c r="L5197" s="23"/>
      <c r="M5197" s="23"/>
      <c r="N5197" s="23"/>
      <c r="O5197" s="23"/>
      <c r="P5197" s="94"/>
    </row>
    <row r="5198" spans="1:16" x14ac:dyDescent="0.2">
      <c r="A5198" s="33"/>
      <c r="B5198" s="34"/>
      <c r="C5198" s="35"/>
      <c r="D5198" s="23"/>
      <c r="E5198" s="23"/>
      <c r="F5198" s="23"/>
      <c r="G5198" s="23"/>
      <c r="H5198" s="23"/>
      <c r="I5198" s="23" t="s">
        <v>21</v>
      </c>
      <c r="J5198" s="23"/>
      <c r="K5198" s="23"/>
      <c r="L5198" s="23"/>
      <c r="M5198" s="23"/>
      <c r="N5198" s="23"/>
      <c r="O5198" s="23"/>
      <c r="P5198" s="94"/>
    </row>
    <row r="5199" spans="1:16" x14ac:dyDescent="0.2">
      <c r="A5199" s="33"/>
      <c r="B5199" s="34"/>
      <c r="C5199" s="35"/>
      <c r="D5199" s="23"/>
      <c r="E5199" s="23"/>
      <c r="F5199" s="23"/>
      <c r="G5199" s="23"/>
      <c r="H5199" s="23"/>
      <c r="I5199" s="23" t="s">
        <v>21</v>
      </c>
      <c r="J5199" s="23"/>
      <c r="K5199" s="23"/>
      <c r="L5199" s="23"/>
      <c r="M5199" s="23"/>
      <c r="N5199" s="23"/>
      <c r="O5199" s="23"/>
      <c r="P5199" s="94"/>
    </row>
    <row r="5200" spans="1:16" x14ac:dyDescent="0.2">
      <c r="A5200" s="33"/>
      <c r="B5200" s="34"/>
      <c r="C5200" s="35"/>
      <c r="D5200" s="23"/>
      <c r="E5200" s="23"/>
      <c r="F5200" s="23"/>
      <c r="G5200" s="23"/>
      <c r="H5200" s="23"/>
      <c r="I5200" s="23" t="s">
        <v>21</v>
      </c>
      <c r="J5200" s="23"/>
      <c r="K5200" s="23"/>
      <c r="L5200" s="23"/>
      <c r="M5200" s="23"/>
      <c r="N5200" s="23"/>
      <c r="O5200" s="23"/>
      <c r="P5200" s="94"/>
    </row>
    <row r="5201" spans="1:16" x14ac:dyDescent="0.2">
      <c r="A5201" s="33"/>
      <c r="B5201" s="34"/>
      <c r="C5201" s="35"/>
      <c r="D5201" s="23"/>
      <c r="E5201" s="23"/>
      <c r="F5201" s="23"/>
      <c r="G5201" s="23"/>
      <c r="H5201" s="23"/>
      <c r="I5201" s="23" t="s">
        <v>21</v>
      </c>
      <c r="J5201" s="23"/>
      <c r="K5201" s="23"/>
      <c r="L5201" s="23"/>
      <c r="M5201" s="23"/>
      <c r="N5201" s="23"/>
      <c r="O5201" s="23"/>
      <c r="P5201" s="94"/>
    </row>
    <row r="5202" spans="1:16" x14ac:dyDescent="0.2">
      <c r="A5202" s="33"/>
      <c r="B5202" s="34"/>
      <c r="C5202" s="35"/>
      <c r="D5202" s="23"/>
      <c r="E5202" s="23"/>
      <c r="F5202" s="23"/>
      <c r="G5202" s="23"/>
      <c r="H5202" s="23"/>
      <c r="I5202" s="23" t="s">
        <v>21</v>
      </c>
      <c r="J5202" s="23"/>
      <c r="K5202" s="23"/>
      <c r="L5202" s="23"/>
      <c r="M5202" s="23"/>
      <c r="N5202" s="23"/>
      <c r="O5202" s="23"/>
      <c r="P5202" s="94"/>
    </row>
    <row r="5203" spans="1:16" x14ac:dyDescent="0.2">
      <c r="A5203" s="33"/>
      <c r="B5203" s="34"/>
      <c r="C5203" s="35"/>
      <c r="D5203" s="23"/>
      <c r="E5203" s="23"/>
      <c r="F5203" s="23"/>
      <c r="G5203" s="23"/>
      <c r="H5203" s="23"/>
      <c r="I5203" s="23" t="s">
        <v>21</v>
      </c>
      <c r="J5203" s="23"/>
      <c r="K5203" s="23"/>
      <c r="L5203" s="23"/>
      <c r="M5203" s="23"/>
      <c r="N5203" s="23"/>
      <c r="O5203" s="23"/>
      <c r="P5203" s="94"/>
    </row>
    <row r="5204" spans="1:16" x14ac:dyDescent="0.2">
      <c r="A5204" s="33"/>
      <c r="B5204" s="34"/>
      <c r="C5204" s="35"/>
      <c r="D5204" s="23"/>
      <c r="E5204" s="23"/>
      <c r="F5204" s="23"/>
      <c r="G5204" s="23"/>
      <c r="H5204" s="23"/>
      <c r="I5204" s="23" t="s">
        <v>21</v>
      </c>
      <c r="J5204" s="23"/>
      <c r="K5204" s="23"/>
      <c r="L5204" s="23"/>
      <c r="M5204" s="23"/>
      <c r="N5204" s="23"/>
      <c r="O5204" s="23"/>
      <c r="P5204" s="94"/>
    </row>
    <row r="5205" spans="1:16" x14ac:dyDescent="0.2">
      <c r="A5205" s="33"/>
      <c r="B5205" s="34"/>
      <c r="C5205" s="35"/>
      <c r="D5205" s="23"/>
      <c r="E5205" s="23"/>
      <c r="F5205" s="23"/>
      <c r="G5205" s="23"/>
      <c r="H5205" s="23"/>
      <c r="I5205" s="23" t="s">
        <v>21</v>
      </c>
      <c r="J5205" s="23"/>
      <c r="K5205" s="23"/>
      <c r="L5205" s="23"/>
      <c r="M5205" s="23"/>
      <c r="N5205" s="23"/>
      <c r="O5205" s="23"/>
      <c r="P5205" s="94"/>
    </row>
    <row r="5206" spans="1:16" x14ac:dyDescent="0.2">
      <c r="A5206" s="33"/>
      <c r="B5206" s="34"/>
      <c r="C5206" s="35"/>
      <c r="D5206" s="23"/>
      <c r="E5206" s="23"/>
      <c r="F5206" s="23"/>
      <c r="G5206" s="23"/>
      <c r="H5206" s="23"/>
      <c r="I5206" s="23" t="s">
        <v>21</v>
      </c>
      <c r="J5206" s="23"/>
      <c r="K5206" s="23"/>
      <c r="L5206" s="23"/>
      <c r="M5206" s="23"/>
      <c r="N5206" s="23"/>
      <c r="O5206" s="23"/>
      <c r="P5206" s="94"/>
    </row>
    <row r="5207" spans="1:16" x14ac:dyDescent="0.2">
      <c r="A5207" s="33"/>
      <c r="B5207" s="34"/>
      <c r="C5207" s="35"/>
      <c r="D5207" s="23"/>
      <c r="E5207" s="23"/>
      <c r="F5207" s="23"/>
      <c r="G5207" s="23"/>
      <c r="H5207" s="23"/>
      <c r="I5207" s="23" t="s">
        <v>21</v>
      </c>
      <c r="J5207" s="23"/>
      <c r="K5207" s="23"/>
      <c r="L5207" s="23"/>
      <c r="M5207" s="23"/>
      <c r="N5207" s="23"/>
      <c r="O5207" s="23"/>
      <c r="P5207" s="94"/>
    </row>
    <row r="5208" spans="1:16" x14ac:dyDescent="0.2">
      <c r="A5208" s="33"/>
      <c r="B5208" s="34"/>
      <c r="C5208" s="35"/>
      <c r="D5208" s="23"/>
      <c r="E5208" s="23"/>
      <c r="F5208" s="23"/>
      <c r="G5208" s="23"/>
      <c r="H5208" s="23"/>
      <c r="I5208" s="23" t="s">
        <v>21</v>
      </c>
      <c r="J5208" s="23"/>
      <c r="K5208" s="23"/>
      <c r="L5208" s="23"/>
      <c r="M5208" s="23"/>
      <c r="N5208" s="23"/>
      <c r="O5208" s="23"/>
      <c r="P5208" s="94"/>
    </row>
    <row r="5209" spans="1:16" x14ac:dyDescent="0.2">
      <c r="A5209" s="33"/>
      <c r="B5209" s="34"/>
      <c r="C5209" s="35"/>
      <c r="D5209" s="23"/>
      <c r="E5209" s="23"/>
      <c r="F5209" s="23"/>
      <c r="G5209" s="23"/>
      <c r="H5209" s="23"/>
      <c r="I5209" s="23" t="s">
        <v>21</v>
      </c>
      <c r="J5209" s="23"/>
      <c r="K5209" s="23"/>
      <c r="L5209" s="23"/>
      <c r="M5209" s="23"/>
      <c r="N5209" s="23"/>
      <c r="O5209" s="23"/>
      <c r="P5209" s="94"/>
    </row>
    <row r="5210" spans="1:16" x14ac:dyDescent="0.2">
      <c r="A5210" s="33"/>
      <c r="B5210" s="34"/>
      <c r="C5210" s="35"/>
      <c r="D5210" s="23"/>
      <c r="E5210" s="23"/>
      <c r="F5210" s="23"/>
      <c r="G5210" s="23"/>
      <c r="H5210" s="23"/>
      <c r="I5210" s="23" t="s">
        <v>21</v>
      </c>
      <c r="J5210" s="23"/>
      <c r="K5210" s="23"/>
      <c r="L5210" s="23"/>
      <c r="M5210" s="23"/>
      <c r="N5210" s="23"/>
      <c r="O5210" s="23"/>
      <c r="P5210" s="94"/>
    </row>
    <row r="5211" spans="1:16" x14ac:dyDescent="0.2">
      <c r="A5211" s="33"/>
      <c r="B5211" s="34"/>
      <c r="C5211" s="35"/>
      <c r="D5211" s="23"/>
      <c r="E5211" s="23"/>
      <c r="F5211" s="23"/>
      <c r="G5211" s="23"/>
      <c r="H5211" s="23"/>
      <c r="I5211" s="23" t="s">
        <v>21</v>
      </c>
      <c r="J5211" s="23"/>
      <c r="K5211" s="23"/>
      <c r="L5211" s="23"/>
      <c r="M5211" s="23"/>
      <c r="N5211" s="23"/>
      <c r="O5211" s="23"/>
      <c r="P5211" s="94"/>
    </row>
    <row r="5212" spans="1:16" x14ac:dyDescent="0.2">
      <c r="A5212" s="33"/>
      <c r="B5212" s="34"/>
      <c r="C5212" s="35"/>
      <c r="D5212" s="23"/>
      <c r="E5212" s="23"/>
      <c r="F5212" s="23"/>
      <c r="G5212" s="23"/>
      <c r="H5212" s="23"/>
      <c r="I5212" s="23" t="s">
        <v>21</v>
      </c>
      <c r="J5212" s="23"/>
      <c r="K5212" s="23"/>
      <c r="L5212" s="23"/>
      <c r="M5212" s="23"/>
      <c r="N5212" s="23"/>
      <c r="O5212" s="23"/>
      <c r="P5212" s="94"/>
    </row>
    <row r="5213" spans="1:16" x14ac:dyDescent="0.2">
      <c r="A5213" s="33"/>
      <c r="B5213" s="34"/>
      <c r="C5213" s="35"/>
      <c r="D5213" s="23"/>
      <c r="E5213" s="23"/>
      <c r="F5213" s="23"/>
      <c r="G5213" s="23"/>
      <c r="H5213" s="23"/>
      <c r="I5213" s="23" t="s">
        <v>21</v>
      </c>
      <c r="J5213" s="23"/>
      <c r="K5213" s="23"/>
      <c r="L5213" s="23"/>
      <c r="M5213" s="23"/>
      <c r="N5213" s="23"/>
      <c r="O5213" s="23"/>
      <c r="P5213" s="94"/>
    </row>
    <row r="5214" spans="1:16" x14ac:dyDescent="0.2">
      <c r="A5214" s="33"/>
      <c r="B5214" s="34"/>
      <c r="C5214" s="35"/>
      <c r="D5214" s="23"/>
      <c r="E5214" s="23"/>
      <c r="F5214" s="23"/>
      <c r="G5214" s="23"/>
      <c r="H5214" s="23"/>
      <c r="I5214" s="23" t="s">
        <v>21</v>
      </c>
      <c r="J5214" s="23"/>
      <c r="K5214" s="23"/>
      <c r="L5214" s="23"/>
      <c r="M5214" s="23"/>
      <c r="N5214" s="23"/>
      <c r="O5214" s="23"/>
      <c r="P5214" s="94"/>
    </row>
    <row r="5215" spans="1:16" x14ac:dyDescent="0.2">
      <c r="A5215" s="33"/>
      <c r="B5215" s="34"/>
      <c r="C5215" s="35"/>
      <c r="D5215" s="23"/>
      <c r="E5215" s="23"/>
      <c r="F5215" s="23"/>
      <c r="G5215" s="23"/>
      <c r="H5215" s="23"/>
      <c r="I5215" s="23" t="s">
        <v>21</v>
      </c>
      <c r="J5215" s="23"/>
      <c r="K5215" s="23"/>
      <c r="L5215" s="23"/>
      <c r="M5215" s="23"/>
      <c r="N5215" s="23"/>
      <c r="O5215" s="23"/>
      <c r="P5215" s="94"/>
    </row>
    <row r="5216" spans="1:16" x14ac:dyDescent="0.2">
      <c r="A5216" s="33"/>
      <c r="B5216" s="34"/>
      <c r="C5216" s="35"/>
      <c r="D5216" s="23"/>
      <c r="E5216" s="23"/>
      <c r="F5216" s="23"/>
      <c r="G5216" s="23"/>
      <c r="H5216" s="23"/>
      <c r="I5216" s="23" t="s">
        <v>21</v>
      </c>
      <c r="J5216" s="23"/>
      <c r="K5216" s="23"/>
      <c r="L5216" s="23"/>
      <c r="M5216" s="23"/>
      <c r="N5216" s="23"/>
      <c r="O5216" s="23"/>
      <c r="P5216" s="94"/>
    </row>
    <row r="5217" spans="1:16" x14ac:dyDescent="0.2">
      <c r="A5217" s="33"/>
      <c r="B5217" s="34"/>
      <c r="C5217" s="35"/>
      <c r="D5217" s="23"/>
      <c r="E5217" s="23"/>
      <c r="F5217" s="23"/>
      <c r="G5217" s="23"/>
      <c r="H5217" s="23"/>
      <c r="I5217" s="23" t="s">
        <v>21</v>
      </c>
      <c r="J5217" s="23"/>
      <c r="K5217" s="23"/>
      <c r="L5217" s="23"/>
      <c r="M5217" s="23"/>
      <c r="N5217" s="23"/>
      <c r="O5217" s="23"/>
      <c r="P5217" s="94"/>
    </row>
    <row r="5218" spans="1:16" x14ac:dyDescent="0.2">
      <c r="A5218" s="33"/>
      <c r="B5218" s="34"/>
      <c r="C5218" s="35"/>
      <c r="D5218" s="23"/>
      <c r="E5218" s="23"/>
      <c r="F5218" s="23"/>
      <c r="G5218" s="23"/>
      <c r="H5218" s="23"/>
      <c r="I5218" s="23" t="s">
        <v>21</v>
      </c>
      <c r="J5218" s="23"/>
      <c r="K5218" s="23"/>
      <c r="L5218" s="23"/>
      <c r="M5218" s="23"/>
      <c r="N5218" s="23"/>
      <c r="O5218" s="23"/>
      <c r="P5218" s="94"/>
    </row>
    <row r="5219" spans="1:16" x14ac:dyDescent="0.2">
      <c r="A5219" s="33"/>
      <c r="B5219" s="34"/>
      <c r="C5219" s="35"/>
      <c r="D5219" s="23"/>
      <c r="E5219" s="23"/>
      <c r="F5219" s="23"/>
      <c r="G5219" s="23"/>
      <c r="H5219" s="23"/>
      <c r="I5219" s="23" t="s">
        <v>21</v>
      </c>
      <c r="J5219" s="23"/>
      <c r="K5219" s="23"/>
      <c r="L5219" s="23"/>
      <c r="M5219" s="23"/>
      <c r="N5219" s="23"/>
      <c r="O5219" s="23"/>
      <c r="P5219" s="94"/>
    </row>
    <row r="5220" spans="1:16" x14ac:dyDescent="0.2">
      <c r="A5220" s="33"/>
      <c r="B5220" s="34"/>
      <c r="C5220" s="35"/>
      <c r="D5220" s="23"/>
      <c r="E5220" s="23"/>
      <c r="F5220" s="23"/>
      <c r="G5220" s="23"/>
      <c r="H5220" s="23"/>
      <c r="I5220" s="23" t="s">
        <v>21</v>
      </c>
      <c r="J5220" s="23"/>
      <c r="K5220" s="23"/>
      <c r="L5220" s="23"/>
      <c r="M5220" s="23"/>
      <c r="N5220" s="23"/>
      <c r="O5220" s="23"/>
      <c r="P5220" s="94"/>
    </row>
    <row r="5221" spans="1:16" x14ac:dyDescent="0.2">
      <c r="A5221" s="33"/>
      <c r="B5221" s="34"/>
      <c r="C5221" s="35"/>
      <c r="D5221" s="23"/>
      <c r="E5221" s="23"/>
      <c r="F5221" s="23"/>
      <c r="G5221" s="23"/>
      <c r="H5221" s="23"/>
      <c r="I5221" s="23" t="s">
        <v>21</v>
      </c>
      <c r="J5221" s="23"/>
      <c r="K5221" s="23"/>
      <c r="L5221" s="23"/>
      <c r="M5221" s="23"/>
      <c r="N5221" s="23"/>
      <c r="O5221" s="23"/>
      <c r="P5221" s="94"/>
    </row>
    <row r="5222" spans="1:16" x14ac:dyDescent="0.2">
      <c r="A5222" s="33"/>
      <c r="B5222" s="34"/>
      <c r="C5222" s="35"/>
      <c r="D5222" s="23"/>
      <c r="E5222" s="23"/>
      <c r="F5222" s="23"/>
      <c r="G5222" s="23"/>
      <c r="H5222" s="23"/>
      <c r="I5222" s="23" t="s">
        <v>21</v>
      </c>
      <c r="J5222" s="23"/>
      <c r="K5222" s="23"/>
      <c r="L5222" s="23"/>
      <c r="M5222" s="23"/>
      <c r="N5222" s="23"/>
      <c r="O5222" s="23"/>
      <c r="P5222" s="94"/>
    </row>
    <row r="5223" spans="1:16" x14ac:dyDescent="0.2">
      <c r="A5223" s="33"/>
      <c r="B5223" s="34"/>
      <c r="C5223" s="35"/>
      <c r="D5223" s="23"/>
      <c r="E5223" s="23"/>
      <c r="F5223" s="23"/>
      <c r="G5223" s="23"/>
      <c r="H5223" s="23"/>
      <c r="I5223" s="23" t="s">
        <v>21</v>
      </c>
      <c r="J5223" s="23"/>
      <c r="K5223" s="23"/>
      <c r="L5223" s="23"/>
      <c r="M5223" s="23"/>
      <c r="N5223" s="23"/>
      <c r="O5223" s="23"/>
      <c r="P5223" s="94"/>
    </row>
    <row r="5224" spans="1:16" x14ac:dyDescent="0.2">
      <c r="A5224" s="33"/>
      <c r="B5224" s="34"/>
      <c r="C5224" s="35"/>
      <c r="D5224" s="23"/>
      <c r="E5224" s="23"/>
      <c r="F5224" s="23"/>
      <c r="G5224" s="23"/>
      <c r="H5224" s="23"/>
      <c r="I5224" s="23" t="s">
        <v>21</v>
      </c>
      <c r="J5224" s="23"/>
      <c r="K5224" s="23"/>
      <c r="L5224" s="23"/>
      <c r="M5224" s="23"/>
      <c r="N5224" s="23"/>
      <c r="O5224" s="23"/>
      <c r="P5224" s="94"/>
    </row>
    <row r="5225" spans="1:16" x14ac:dyDescent="0.2">
      <c r="A5225" s="33"/>
      <c r="B5225" s="34"/>
      <c r="C5225" s="35"/>
      <c r="D5225" s="23"/>
      <c r="E5225" s="23"/>
      <c r="F5225" s="23"/>
      <c r="G5225" s="23"/>
      <c r="H5225" s="23"/>
      <c r="I5225" s="23" t="s">
        <v>21</v>
      </c>
      <c r="J5225" s="23"/>
      <c r="K5225" s="23"/>
      <c r="L5225" s="23"/>
      <c r="M5225" s="23"/>
      <c r="N5225" s="23"/>
      <c r="O5225" s="23"/>
      <c r="P5225" s="94"/>
    </row>
    <row r="5226" spans="1:16" x14ac:dyDescent="0.2">
      <c r="A5226" s="33"/>
      <c r="B5226" s="34"/>
      <c r="C5226" s="35"/>
      <c r="D5226" s="23"/>
      <c r="E5226" s="23"/>
      <c r="F5226" s="23"/>
      <c r="G5226" s="23"/>
      <c r="H5226" s="23"/>
      <c r="I5226" s="23" t="s">
        <v>21</v>
      </c>
      <c r="J5226" s="23"/>
      <c r="K5226" s="23"/>
      <c r="L5226" s="23"/>
      <c r="M5226" s="23"/>
      <c r="N5226" s="23"/>
      <c r="O5226" s="23"/>
      <c r="P5226" s="94"/>
    </row>
    <row r="5227" spans="1:16" x14ac:dyDescent="0.2">
      <c r="A5227" s="33"/>
      <c r="B5227" s="34"/>
      <c r="C5227" s="35"/>
      <c r="D5227" s="23"/>
      <c r="E5227" s="23"/>
      <c r="F5227" s="23"/>
      <c r="G5227" s="23"/>
      <c r="H5227" s="23"/>
      <c r="I5227" s="23" t="s">
        <v>21</v>
      </c>
      <c r="J5227" s="23"/>
      <c r="K5227" s="23"/>
      <c r="L5227" s="23"/>
      <c r="M5227" s="23"/>
      <c r="N5227" s="23"/>
      <c r="O5227" s="23"/>
      <c r="P5227" s="94"/>
    </row>
    <row r="5228" spans="1:16" x14ac:dyDescent="0.2">
      <c r="A5228" s="33"/>
      <c r="B5228" s="34"/>
      <c r="C5228" s="35"/>
      <c r="D5228" s="23"/>
      <c r="E5228" s="23"/>
      <c r="F5228" s="23"/>
      <c r="G5228" s="23"/>
      <c r="H5228" s="23"/>
      <c r="I5228" s="23" t="s">
        <v>21</v>
      </c>
      <c r="J5228" s="23"/>
      <c r="K5228" s="23"/>
      <c r="L5228" s="23"/>
      <c r="M5228" s="23"/>
      <c r="N5228" s="23"/>
      <c r="O5228" s="23"/>
      <c r="P5228" s="94"/>
    </row>
    <row r="5229" spans="1:16" x14ac:dyDescent="0.2">
      <c r="A5229" s="33"/>
      <c r="B5229" s="34"/>
      <c r="C5229" s="35"/>
      <c r="D5229" s="23"/>
      <c r="E5229" s="23"/>
      <c r="F5229" s="23"/>
      <c r="G5229" s="23"/>
      <c r="H5229" s="23"/>
      <c r="I5229" s="23" t="s">
        <v>21</v>
      </c>
      <c r="J5229" s="23"/>
      <c r="K5229" s="23"/>
      <c r="L5229" s="23"/>
      <c r="M5229" s="23"/>
      <c r="N5229" s="23"/>
      <c r="O5229" s="23"/>
      <c r="P5229" s="94"/>
    </row>
    <row r="5230" spans="1:16" x14ac:dyDescent="0.2">
      <c r="A5230" s="33"/>
      <c r="B5230" s="34"/>
      <c r="C5230" s="35"/>
      <c r="D5230" s="23"/>
      <c r="E5230" s="23"/>
      <c r="F5230" s="23"/>
      <c r="G5230" s="23"/>
      <c r="H5230" s="23"/>
      <c r="I5230" s="23" t="s">
        <v>21</v>
      </c>
      <c r="J5230" s="23"/>
      <c r="K5230" s="23"/>
      <c r="L5230" s="23"/>
      <c r="M5230" s="23"/>
      <c r="N5230" s="23"/>
      <c r="O5230" s="23"/>
      <c r="P5230" s="94"/>
    </row>
    <row r="5231" spans="1:16" x14ac:dyDescent="0.2">
      <c r="A5231" s="33"/>
      <c r="B5231" s="34"/>
      <c r="C5231" s="35"/>
      <c r="D5231" s="23"/>
      <c r="E5231" s="23"/>
      <c r="F5231" s="23"/>
      <c r="G5231" s="23"/>
      <c r="H5231" s="23"/>
      <c r="I5231" s="23" t="s">
        <v>21</v>
      </c>
      <c r="J5231" s="23"/>
      <c r="K5231" s="23"/>
      <c r="L5231" s="23"/>
      <c r="M5231" s="23"/>
      <c r="N5231" s="23"/>
      <c r="O5231" s="23"/>
      <c r="P5231" s="94"/>
    </row>
    <row r="5232" spans="1:16" x14ac:dyDescent="0.2">
      <c r="A5232" s="33"/>
      <c r="B5232" s="34"/>
      <c r="C5232" s="35"/>
      <c r="D5232" s="23"/>
      <c r="E5232" s="23"/>
      <c r="F5232" s="23"/>
      <c r="G5232" s="23"/>
      <c r="H5232" s="23"/>
      <c r="I5232" s="23" t="s">
        <v>21</v>
      </c>
      <c r="J5232" s="23"/>
      <c r="K5232" s="23"/>
      <c r="L5232" s="23"/>
      <c r="M5232" s="23"/>
      <c r="N5232" s="23"/>
      <c r="O5232" s="23"/>
      <c r="P5232" s="94"/>
    </row>
    <row r="5233" spans="1:16" x14ac:dyDescent="0.2">
      <c r="A5233" s="33"/>
      <c r="B5233" s="34"/>
      <c r="C5233" s="35"/>
      <c r="D5233" s="23"/>
      <c r="E5233" s="23"/>
      <c r="F5233" s="23"/>
      <c r="G5233" s="23"/>
      <c r="H5233" s="23"/>
      <c r="I5233" s="23" t="s">
        <v>21</v>
      </c>
      <c r="J5233" s="23"/>
      <c r="K5233" s="23"/>
      <c r="L5233" s="23"/>
      <c r="M5233" s="23"/>
      <c r="N5233" s="23"/>
      <c r="O5233" s="23"/>
      <c r="P5233" s="94"/>
    </row>
    <row r="5234" spans="1:16" x14ac:dyDescent="0.2">
      <c r="A5234" s="33"/>
      <c r="B5234" s="34"/>
      <c r="C5234" s="35"/>
      <c r="D5234" s="23"/>
      <c r="E5234" s="23"/>
      <c r="F5234" s="23"/>
      <c r="G5234" s="23"/>
      <c r="H5234" s="23"/>
      <c r="I5234" s="23" t="s">
        <v>21</v>
      </c>
      <c r="J5234" s="23"/>
      <c r="K5234" s="23"/>
      <c r="L5234" s="23"/>
      <c r="M5234" s="23"/>
      <c r="N5234" s="23"/>
      <c r="O5234" s="23"/>
      <c r="P5234" s="94"/>
    </row>
    <row r="5235" spans="1:16" x14ac:dyDescent="0.2">
      <c r="A5235" s="33"/>
      <c r="B5235" s="34"/>
      <c r="C5235" s="35"/>
      <c r="D5235" s="23"/>
      <c r="E5235" s="23"/>
      <c r="F5235" s="23"/>
      <c r="G5235" s="23"/>
      <c r="H5235" s="23"/>
      <c r="I5235" s="23" t="s">
        <v>21</v>
      </c>
      <c r="J5235" s="23"/>
      <c r="K5235" s="23"/>
      <c r="L5235" s="23"/>
      <c r="M5235" s="23"/>
      <c r="N5235" s="23"/>
      <c r="O5235" s="23"/>
      <c r="P5235" s="94"/>
    </row>
    <row r="5236" spans="1:16" x14ac:dyDescent="0.2">
      <c r="A5236" s="33"/>
      <c r="B5236" s="34"/>
      <c r="C5236" s="35"/>
      <c r="D5236" s="23"/>
      <c r="E5236" s="23"/>
      <c r="F5236" s="23"/>
      <c r="G5236" s="23"/>
      <c r="H5236" s="23"/>
      <c r="I5236" s="23" t="s">
        <v>21</v>
      </c>
      <c r="J5236" s="23"/>
      <c r="K5236" s="23"/>
      <c r="L5236" s="23"/>
      <c r="M5236" s="23"/>
      <c r="N5236" s="23"/>
      <c r="O5236" s="23"/>
      <c r="P5236" s="94"/>
    </row>
    <row r="5237" spans="1:16" x14ac:dyDescent="0.2">
      <c r="A5237" s="33"/>
      <c r="B5237" s="34"/>
      <c r="C5237" s="35"/>
      <c r="D5237" s="23"/>
      <c r="E5237" s="23"/>
      <c r="F5237" s="23"/>
      <c r="G5237" s="23"/>
      <c r="H5237" s="23"/>
      <c r="I5237" s="23" t="s">
        <v>21</v>
      </c>
      <c r="J5237" s="23"/>
      <c r="K5237" s="23"/>
      <c r="L5237" s="23"/>
      <c r="M5237" s="23"/>
      <c r="N5237" s="23"/>
      <c r="O5237" s="23"/>
      <c r="P5237" s="94"/>
    </row>
    <row r="5238" spans="1:16" x14ac:dyDescent="0.2">
      <c r="A5238" s="33"/>
      <c r="B5238" s="34"/>
      <c r="C5238" s="35"/>
      <c r="D5238" s="23"/>
      <c r="E5238" s="23"/>
      <c r="F5238" s="23"/>
      <c r="G5238" s="23"/>
      <c r="H5238" s="23"/>
      <c r="I5238" s="23" t="s">
        <v>21</v>
      </c>
      <c r="J5238" s="23"/>
      <c r="K5238" s="23"/>
      <c r="L5238" s="23"/>
      <c r="M5238" s="23"/>
      <c r="N5238" s="23"/>
      <c r="O5238" s="23"/>
      <c r="P5238" s="94"/>
    </row>
    <row r="5239" spans="1:16" x14ac:dyDescent="0.2">
      <c r="A5239" s="33"/>
      <c r="B5239" s="34"/>
      <c r="C5239" s="35"/>
      <c r="D5239" s="23"/>
      <c r="E5239" s="23"/>
      <c r="F5239" s="23"/>
      <c r="G5239" s="23"/>
      <c r="H5239" s="23"/>
      <c r="I5239" s="23" t="s">
        <v>21</v>
      </c>
      <c r="J5239" s="23"/>
      <c r="K5239" s="23"/>
      <c r="L5239" s="23"/>
      <c r="M5239" s="23"/>
      <c r="N5239" s="23"/>
      <c r="O5239" s="23"/>
      <c r="P5239" s="94"/>
    </row>
    <row r="5240" spans="1:16" x14ac:dyDescent="0.2">
      <c r="A5240" s="33"/>
      <c r="B5240" s="34"/>
      <c r="C5240" s="35"/>
      <c r="D5240" s="23"/>
      <c r="E5240" s="23"/>
      <c r="F5240" s="23"/>
      <c r="G5240" s="23"/>
      <c r="H5240" s="23"/>
      <c r="I5240" s="23" t="s">
        <v>21</v>
      </c>
      <c r="J5240" s="23"/>
      <c r="K5240" s="23"/>
      <c r="L5240" s="23"/>
      <c r="M5240" s="23"/>
      <c r="N5240" s="23"/>
      <c r="O5240" s="23"/>
      <c r="P5240" s="94"/>
    </row>
    <row r="5241" spans="1:16" x14ac:dyDescent="0.2">
      <c r="A5241" s="33"/>
      <c r="B5241" s="34"/>
      <c r="C5241" s="35"/>
      <c r="D5241" s="23"/>
      <c r="E5241" s="23"/>
      <c r="F5241" s="23"/>
      <c r="G5241" s="23"/>
      <c r="H5241" s="23"/>
      <c r="I5241" s="23" t="s">
        <v>21</v>
      </c>
      <c r="J5241" s="23"/>
      <c r="K5241" s="23"/>
      <c r="L5241" s="23"/>
      <c r="M5241" s="23"/>
      <c r="N5241" s="23"/>
      <c r="O5241" s="23"/>
      <c r="P5241" s="94"/>
    </row>
    <row r="5242" spans="1:16" x14ac:dyDescent="0.2">
      <c r="A5242" s="33"/>
      <c r="B5242" s="34"/>
      <c r="C5242" s="35"/>
      <c r="D5242" s="23"/>
      <c r="E5242" s="23"/>
      <c r="F5242" s="23"/>
      <c r="G5242" s="23"/>
      <c r="H5242" s="23"/>
      <c r="I5242" s="23" t="s">
        <v>21</v>
      </c>
      <c r="J5242" s="23"/>
      <c r="K5242" s="23"/>
      <c r="L5242" s="23"/>
      <c r="M5242" s="23"/>
      <c r="N5242" s="23"/>
      <c r="O5242" s="23"/>
      <c r="P5242" s="94"/>
    </row>
    <row r="5243" spans="1:16" x14ac:dyDescent="0.2">
      <c r="A5243" s="33"/>
      <c r="B5243" s="34"/>
      <c r="C5243" s="35"/>
      <c r="D5243" s="23"/>
      <c r="E5243" s="23"/>
      <c r="F5243" s="23"/>
      <c r="G5243" s="23"/>
      <c r="H5243" s="23"/>
      <c r="I5243" s="23" t="s">
        <v>21</v>
      </c>
      <c r="J5243" s="23"/>
      <c r="K5243" s="23"/>
      <c r="L5243" s="23"/>
      <c r="M5243" s="23"/>
      <c r="N5243" s="23"/>
      <c r="O5243" s="23"/>
      <c r="P5243" s="94"/>
    </row>
    <row r="5244" spans="1:16" x14ac:dyDescent="0.2">
      <c r="A5244" s="33"/>
      <c r="B5244" s="34"/>
      <c r="C5244" s="35"/>
      <c r="D5244" s="23"/>
      <c r="E5244" s="23"/>
      <c r="F5244" s="23"/>
      <c r="G5244" s="23"/>
      <c r="H5244" s="23"/>
      <c r="I5244" s="23" t="s">
        <v>21</v>
      </c>
      <c r="J5244" s="23"/>
      <c r="K5244" s="23"/>
      <c r="L5244" s="23"/>
      <c r="M5244" s="23"/>
      <c r="N5244" s="23"/>
      <c r="O5244" s="23"/>
      <c r="P5244" s="94"/>
    </row>
    <row r="5245" spans="1:16" x14ac:dyDescent="0.2">
      <c r="A5245" s="33"/>
      <c r="B5245" s="34"/>
      <c r="C5245" s="35"/>
      <c r="D5245" s="23"/>
      <c r="E5245" s="23"/>
      <c r="F5245" s="23"/>
      <c r="G5245" s="23"/>
      <c r="H5245" s="23"/>
      <c r="I5245" s="23" t="s">
        <v>21</v>
      </c>
      <c r="J5245" s="23"/>
      <c r="K5245" s="23"/>
      <c r="L5245" s="23"/>
      <c r="M5245" s="23"/>
      <c r="N5245" s="23"/>
      <c r="O5245" s="23"/>
      <c r="P5245" s="94"/>
    </row>
    <row r="5246" spans="1:16" x14ac:dyDescent="0.2">
      <c r="A5246" s="33"/>
      <c r="B5246" s="34"/>
      <c r="C5246" s="35"/>
      <c r="D5246" s="23"/>
      <c r="E5246" s="23"/>
      <c r="F5246" s="23"/>
      <c r="G5246" s="23"/>
      <c r="H5246" s="23"/>
      <c r="I5246" s="23" t="s">
        <v>21</v>
      </c>
      <c r="J5246" s="23"/>
      <c r="K5246" s="23"/>
      <c r="L5246" s="23"/>
      <c r="M5246" s="23"/>
      <c r="N5246" s="23"/>
      <c r="O5246" s="23"/>
      <c r="P5246" s="94"/>
    </row>
    <row r="5247" spans="1:16" x14ac:dyDescent="0.2">
      <c r="A5247" s="33"/>
      <c r="B5247" s="34"/>
      <c r="C5247" s="35"/>
      <c r="D5247" s="23"/>
      <c r="E5247" s="23"/>
      <c r="F5247" s="23"/>
      <c r="G5247" s="23"/>
      <c r="H5247" s="23"/>
      <c r="I5247" s="23" t="s">
        <v>21</v>
      </c>
      <c r="J5247" s="23"/>
      <c r="K5247" s="23"/>
      <c r="L5247" s="23"/>
      <c r="M5247" s="23"/>
      <c r="N5247" s="23"/>
      <c r="O5247" s="23"/>
      <c r="P5247" s="94"/>
    </row>
    <row r="5248" spans="1:16" x14ac:dyDescent="0.2">
      <c r="A5248" s="33"/>
      <c r="B5248" s="34"/>
      <c r="C5248" s="35"/>
      <c r="D5248" s="23"/>
      <c r="E5248" s="23"/>
      <c r="F5248" s="23"/>
      <c r="G5248" s="23"/>
      <c r="H5248" s="23"/>
      <c r="I5248" s="23" t="s">
        <v>21</v>
      </c>
      <c r="J5248" s="23"/>
      <c r="K5248" s="23"/>
      <c r="L5248" s="23"/>
      <c r="M5248" s="23"/>
      <c r="N5248" s="23"/>
      <c r="O5248" s="23"/>
      <c r="P5248" s="94"/>
    </row>
    <row r="5249" spans="1:16" x14ac:dyDescent="0.2">
      <c r="A5249" s="33"/>
      <c r="B5249" s="34"/>
      <c r="C5249" s="35"/>
      <c r="D5249" s="23"/>
      <c r="E5249" s="23"/>
      <c r="F5249" s="23"/>
      <c r="G5249" s="23"/>
      <c r="H5249" s="23"/>
      <c r="I5249" s="23" t="s">
        <v>21</v>
      </c>
      <c r="J5249" s="23"/>
      <c r="K5249" s="23"/>
      <c r="L5249" s="23"/>
      <c r="M5249" s="23"/>
      <c r="N5249" s="23"/>
      <c r="O5249" s="23"/>
      <c r="P5249" s="94"/>
    </row>
    <row r="5250" spans="1:16" x14ac:dyDescent="0.2">
      <c r="A5250" s="33"/>
      <c r="B5250" s="34"/>
      <c r="C5250" s="35"/>
      <c r="D5250" s="23"/>
      <c r="E5250" s="23"/>
      <c r="F5250" s="23"/>
      <c r="G5250" s="23"/>
      <c r="H5250" s="23"/>
      <c r="I5250" s="23" t="s">
        <v>21</v>
      </c>
      <c r="J5250" s="23"/>
      <c r="K5250" s="23"/>
      <c r="L5250" s="23"/>
      <c r="M5250" s="23"/>
      <c r="N5250" s="23"/>
      <c r="O5250" s="23"/>
      <c r="P5250" s="94"/>
    </row>
    <row r="5251" spans="1:16" x14ac:dyDescent="0.2">
      <c r="A5251" s="33"/>
      <c r="B5251" s="34"/>
      <c r="C5251" s="35"/>
      <c r="D5251" s="23"/>
      <c r="E5251" s="23"/>
      <c r="F5251" s="23"/>
      <c r="G5251" s="23"/>
      <c r="H5251" s="23"/>
      <c r="I5251" s="23" t="s">
        <v>21</v>
      </c>
      <c r="J5251" s="23"/>
      <c r="K5251" s="23"/>
      <c r="L5251" s="23"/>
      <c r="M5251" s="23"/>
      <c r="N5251" s="23"/>
      <c r="O5251" s="23"/>
      <c r="P5251" s="94"/>
    </row>
    <row r="5252" spans="1:16" x14ac:dyDescent="0.2">
      <c r="A5252" s="33"/>
      <c r="B5252" s="34"/>
      <c r="C5252" s="35"/>
      <c r="D5252" s="23"/>
      <c r="E5252" s="23"/>
      <c r="F5252" s="23"/>
      <c r="G5252" s="23"/>
      <c r="H5252" s="23"/>
      <c r="I5252" s="23" t="s">
        <v>21</v>
      </c>
      <c r="J5252" s="23"/>
      <c r="K5252" s="23"/>
      <c r="L5252" s="23"/>
      <c r="M5252" s="23"/>
      <c r="N5252" s="23"/>
      <c r="O5252" s="23"/>
      <c r="P5252" s="94"/>
    </row>
    <row r="5253" spans="1:16" x14ac:dyDescent="0.2">
      <c r="A5253" s="33"/>
      <c r="B5253" s="34"/>
      <c r="C5253" s="35"/>
      <c r="D5253" s="23"/>
      <c r="E5253" s="23"/>
      <c r="F5253" s="23"/>
      <c r="G5253" s="23"/>
      <c r="H5253" s="23"/>
      <c r="I5253" s="23" t="s">
        <v>21</v>
      </c>
      <c r="J5253" s="23"/>
      <c r="K5253" s="23"/>
      <c r="L5253" s="23"/>
      <c r="M5253" s="23"/>
      <c r="N5253" s="23"/>
      <c r="O5253" s="23"/>
      <c r="P5253" s="94"/>
    </row>
    <row r="5254" spans="1:16" x14ac:dyDescent="0.2">
      <c r="A5254" s="33"/>
      <c r="B5254" s="34"/>
      <c r="C5254" s="35"/>
      <c r="D5254" s="23"/>
      <c r="E5254" s="23"/>
      <c r="F5254" s="23"/>
      <c r="G5254" s="23"/>
      <c r="H5254" s="23"/>
      <c r="I5254" s="23" t="s">
        <v>21</v>
      </c>
      <c r="J5254" s="23"/>
      <c r="K5254" s="23"/>
      <c r="L5254" s="23"/>
      <c r="M5254" s="23"/>
      <c r="N5254" s="23"/>
      <c r="O5254" s="23"/>
      <c r="P5254" s="94"/>
    </row>
    <row r="5255" spans="1:16" x14ac:dyDescent="0.2">
      <c r="A5255" s="33"/>
      <c r="B5255" s="34"/>
      <c r="C5255" s="35"/>
      <c r="D5255" s="23"/>
      <c r="E5255" s="23"/>
      <c r="F5255" s="23"/>
      <c r="G5255" s="23"/>
      <c r="H5255" s="23"/>
      <c r="I5255" s="23" t="s">
        <v>21</v>
      </c>
      <c r="J5255" s="23"/>
      <c r="K5255" s="23"/>
      <c r="L5255" s="23"/>
      <c r="M5255" s="23"/>
      <c r="N5255" s="23"/>
      <c r="O5255" s="23"/>
      <c r="P5255" s="94"/>
    </row>
    <row r="5256" spans="1:16" x14ac:dyDescent="0.2">
      <c r="A5256" s="33"/>
      <c r="B5256" s="34"/>
      <c r="C5256" s="35"/>
      <c r="D5256" s="23"/>
      <c r="E5256" s="23"/>
      <c r="F5256" s="23"/>
      <c r="G5256" s="23"/>
      <c r="H5256" s="23"/>
      <c r="I5256" s="23" t="s">
        <v>21</v>
      </c>
      <c r="J5256" s="23"/>
      <c r="K5256" s="23"/>
      <c r="L5256" s="23"/>
      <c r="M5256" s="23"/>
      <c r="N5256" s="23"/>
      <c r="O5256" s="23"/>
      <c r="P5256" s="94"/>
    </row>
    <row r="5257" spans="1:16" x14ac:dyDescent="0.2">
      <c r="A5257" s="33"/>
      <c r="B5257" s="34"/>
      <c r="C5257" s="35"/>
      <c r="D5257" s="23"/>
      <c r="E5257" s="23"/>
      <c r="F5257" s="23"/>
      <c r="G5257" s="23"/>
      <c r="H5257" s="23"/>
      <c r="I5257" s="23" t="s">
        <v>21</v>
      </c>
      <c r="J5257" s="23"/>
      <c r="K5257" s="23"/>
      <c r="L5257" s="23"/>
      <c r="M5257" s="23"/>
      <c r="N5257" s="23"/>
      <c r="O5257" s="23"/>
      <c r="P5257" s="94"/>
    </row>
    <row r="5258" spans="1:16" x14ac:dyDescent="0.2">
      <c r="A5258" s="33"/>
      <c r="B5258" s="34"/>
      <c r="C5258" s="35"/>
      <c r="D5258" s="23"/>
      <c r="E5258" s="23"/>
      <c r="F5258" s="23"/>
      <c r="G5258" s="23"/>
      <c r="H5258" s="23"/>
      <c r="I5258" s="23" t="s">
        <v>21</v>
      </c>
      <c r="J5258" s="23"/>
      <c r="K5258" s="23"/>
      <c r="L5258" s="23"/>
      <c r="M5258" s="23"/>
      <c r="N5258" s="23"/>
      <c r="O5258" s="23"/>
      <c r="P5258" s="94"/>
    </row>
    <row r="5259" spans="1:16" x14ac:dyDescent="0.2">
      <c r="A5259" s="33"/>
      <c r="B5259" s="34"/>
      <c r="C5259" s="35"/>
      <c r="D5259" s="23"/>
      <c r="E5259" s="23"/>
      <c r="F5259" s="23"/>
      <c r="G5259" s="23"/>
      <c r="H5259" s="23"/>
      <c r="I5259" s="23" t="s">
        <v>21</v>
      </c>
      <c r="J5259" s="23"/>
      <c r="K5259" s="23"/>
      <c r="L5259" s="23"/>
      <c r="M5259" s="23"/>
      <c r="N5259" s="23"/>
      <c r="O5259" s="23"/>
      <c r="P5259" s="94"/>
    </row>
    <row r="5260" spans="1:16" x14ac:dyDescent="0.2">
      <c r="A5260" s="33"/>
      <c r="B5260" s="34"/>
      <c r="C5260" s="35"/>
      <c r="D5260" s="23"/>
      <c r="E5260" s="23"/>
      <c r="F5260" s="23"/>
      <c r="G5260" s="23"/>
      <c r="H5260" s="23"/>
      <c r="I5260" s="23" t="s">
        <v>21</v>
      </c>
      <c r="J5260" s="23"/>
      <c r="K5260" s="23"/>
      <c r="L5260" s="23"/>
      <c r="M5260" s="23"/>
      <c r="N5260" s="23"/>
      <c r="O5260" s="23"/>
      <c r="P5260" s="94"/>
    </row>
    <row r="5261" spans="1:16" x14ac:dyDescent="0.2">
      <c r="A5261" s="33"/>
      <c r="B5261" s="34"/>
      <c r="C5261" s="35"/>
      <c r="D5261" s="23"/>
      <c r="E5261" s="23"/>
      <c r="F5261" s="23"/>
      <c r="G5261" s="23"/>
      <c r="H5261" s="23"/>
      <c r="I5261" s="23" t="s">
        <v>21</v>
      </c>
      <c r="J5261" s="23"/>
      <c r="K5261" s="23"/>
      <c r="L5261" s="23"/>
      <c r="M5261" s="23"/>
      <c r="N5261" s="23"/>
      <c r="O5261" s="23"/>
      <c r="P5261" s="94"/>
    </row>
    <row r="5262" spans="1:16" x14ac:dyDescent="0.2">
      <c r="A5262" s="33"/>
      <c r="B5262" s="34"/>
      <c r="C5262" s="35"/>
      <c r="D5262" s="23"/>
      <c r="E5262" s="23"/>
      <c r="F5262" s="23"/>
      <c r="G5262" s="23"/>
      <c r="H5262" s="23"/>
      <c r="I5262" s="23" t="s">
        <v>21</v>
      </c>
      <c r="J5262" s="23"/>
      <c r="K5262" s="23"/>
      <c r="L5262" s="23"/>
      <c r="M5262" s="23"/>
      <c r="N5262" s="23"/>
      <c r="O5262" s="23"/>
      <c r="P5262" s="94"/>
    </row>
    <row r="5263" spans="1:16" x14ac:dyDescent="0.2">
      <c r="A5263" s="33"/>
      <c r="B5263" s="34"/>
      <c r="C5263" s="35"/>
      <c r="D5263" s="23"/>
      <c r="E5263" s="23"/>
      <c r="F5263" s="23"/>
      <c r="G5263" s="23"/>
      <c r="H5263" s="23"/>
      <c r="I5263" s="23" t="s">
        <v>21</v>
      </c>
      <c r="J5263" s="23"/>
      <c r="K5263" s="23"/>
      <c r="L5263" s="23"/>
      <c r="M5263" s="23"/>
      <c r="N5263" s="23"/>
      <c r="O5263" s="23"/>
      <c r="P5263" s="94"/>
    </row>
    <row r="5264" spans="1:16" x14ac:dyDescent="0.2">
      <c r="A5264" s="33"/>
      <c r="B5264" s="34"/>
      <c r="C5264" s="35"/>
      <c r="D5264" s="23"/>
      <c r="E5264" s="23"/>
      <c r="F5264" s="23"/>
      <c r="G5264" s="23"/>
      <c r="H5264" s="23"/>
      <c r="I5264" s="23" t="s">
        <v>21</v>
      </c>
      <c r="J5264" s="23"/>
      <c r="K5264" s="23"/>
      <c r="L5264" s="23"/>
      <c r="M5264" s="23"/>
      <c r="N5264" s="23"/>
      <c r="O5264" s="23"/>
      <c r="P5264" s="94"/>
    </row>
    <row r="5265" spans="1:16" x14ac:dyDescent="0.2">
      <c r="A5265" s="33"/>
      <c r="B5265" s="34"/>
      <c r="C5265" s="35"/>
      <c r="D5265" s="23"/>
      <c r="E5265" s="23"/>
      <c r="F5265" s="23"/>
      <c r="G5265" s="23"/>
      <c r="H5265" s="23"/>
      <c r="I5265" s="23" t="s">
        <v>21</v>
      </c>
      <c r="J5265" s="23"/>
      <c r="K5265" s="23"/>
      <c r="L5265" s="23"/>
      <c r="M5265" s="23"/>
      <c r="N5265" s="23"/>
      <c r="O5265" s="23"/>
      <c r="P5265" s="94"/>
    </row>
    <row r="5266" spans="1:16" x14ac:dyDescent="0.2">
      <c r="A5266" s="33"/>
      <c r="B5266" s="34"/>
      <c r="C5266" s="35"/>
      <c r="D5266" s="23"/>
      <c r="E5266" s="23"/>
      <c r="F5266" s="23"/>
      <c r="G5266" s="23"/>
      <c r="H5266" s="23"/>
      <c r="I5266" s="23" t="s">
        <v>21</v>
      </c>
      <c r="J5266" s="23"/>
      <c r="K5266" s="23"/>
      <c r="L5266" s="23"/>
      <c r="M5266" s="23"/>
      <c r="N5266" s="23"/>
      <c r="O5266" s="23"/>
      <c r="P5266" s="94"/>
    </row>
    <row r="5267" spans="1:16" x14ac:dyDescent="0.2">
      <c r="A5267" s="33"/>
      <c r="B5267" s="34"/>
      <c r="C5267" s="35"/>
      <c r="D5267" s="23"/>
      <c r="E5267" s="23"/>
      <c r="F5267" s="23"/>
      <c r="G5267" s="23"/>
      <c r="H5267" s="23"/>
      <c r="I5267" s="23" t="s">
        <v>21</v>
      </c>
      <c r="J5267" s="23"/>
      <c r="K5267" s="23"/>
      <c r="L5267" s="23"/>
      <c r="M5267" s="23"/>
      <c r="N5267" s="23"/>
      <c r="O5267" s="23"/>
      <c r="P5267" s="94"/>
    </row>
    <row r="5268" spans="1:16" x14ac:dyDescent="0.2">
      <c r="A5268" s="33"/>
      <c r="B5268" s="34"/>
      <c r="C5268" s="35"/>
      <c r="D5268" s="23"/>
      <c r="E5268" s="23"/>
      <c r="F5268" s="23"/>
      <c r="G5268" s="23"/>
      <c r="H5268" s="23"/>
      <c r="I5268" s="23" t="s">
        <v>21</v>
      </c>
      <c r="J5268" s="23"/>
      <c r="K5268" s="23"/>
      <c r="L5268" s="23"/>
      <c r="M5268" s="23"/>
      <c r="N5268" s="23"/>
      <c r="O5268" s="23"/>
      <c r="P5268" s="94"/>
    </row>
    <row r="5269" spans="1:16" x14ac:dyDescent="0.2">
      <c r="A5269" s="33"/>
      <c r="B5269" s="34"/>
      <c r="C5269" s="35"/>
      <c r="D5269" s="23"/>
      <c r="E5269" s="23"/>
      <c r="F5269" s="23"/>
      <c r="G5269" s="23"/>
      <c r="H5269" s="23"/>
      <c r="I5269" s="23" t="s">
        <v>21</v>
      </c>
      <c r="J5269" s="23"/>
      <c r="K5269" s="23"/>
      <c r="L5269" s="23"/>
      <c r="M5269" s="23"/>
      <c r="N5269" s="23"/>
      <c r="O5269" s="23"/>
      <c r="P5269" s="94"/>
    </row>
    <row r="5270" spans="1:16" x14ac:dyDescent="0.2">
      <c r="A5270" s="33"/>
      <c r="B5270" s="34"/>
      <c r="C5270" s="35"/>
      <c r="D5270" s="23"/>
      <c r="E5270" s="23"/>
      <c r="F5270" s="23"/>
      <c r="G5270" s="23"/>
      <c r="H5270" s="23"/>
      <c r="I5270" s="23" t="s">
        <v>21</v>
      </c>
      <c r="J5270" s="23"/>
      <c r="K5270" s="23"/>
      <c r="L5270" s="23"/>
      <c r="M5270" s="23"/>
      <c r="N5270" s="23"/>
      <c r="O5270" s="23"/>
      <c r="P5270" s="94"/>
    </row>
    <row r="5271" spans="1:16" x14ac:dyDescent="0.2">
      <c r="A5271" s="33"/>
      <c r="B5271" s="34"/>
      <c r="C5271" s="35"/>
      <c r="D5271" s="23"/>
      <c r="E5271" s="23"/>
      <c r="F5271" s="23"/>
      <c r="G5271" s="23"/>
      <c r="H5271" s="23"/>
      <c r="I5271" s="23" t="s">
        <v>21</v>
      </c>
      <c r="J5271" s="23"/>
      <c r="K5271" s="23"/>
      <c r="L5271" s="23"/>
      <c r="M5271" s="23"/>
      <c r="N5271" s="23"/>
      <c r="O5271" s="23"/>
      <c r="P5271" s="94"/>
    </row>
    <row r="5272" spans="1:16" x14ac:dyDescent="0.2">
      <c r="A5272" s="33"/>
      <c r="B5272" s="34"/>
      <c r="C5272" s="35"/>
      <c r="D5272" s="23"/>
      <c r="E5272" s="23"/>
      <c r="F5272" s="23"/>
      <c r="G5272" s="23"/>
      <c r="H5272" s="23"/>
      <c r="I5272" s="23" t="s">
        <v>21</v>
      </c>
      <c r="J5272" s="23"/>
      <c r="K5272" s="23"/>
      <c r="L5272" s="23"/>
      <c r="M5272" s="23"/>
      <c r="N5272" s="23"/>
      <c r="O5272" s="23"/>
      <c r="P5272" s="94"/>
    </row>
    <row r="5273" spans="1:16" x14ac:dyDescent="0.2">
      <c r="A5273" s="33"/>
      <c r="B5273" s="34"/>
      <c r="C5273" s="35"/>
      <c r="D5273" s="23"/>
      <c r="E5273" s="23"/>
      <c r="F5273" s="23"/>
      <c r="G5273" s="23"/>
      <c r="H5273" s="23"/>
      <c r="I5273" s="23" t="s">
        <v>21</v>
      </c>
      <c r="J5273" s="23"/>
      <c r="K5273" s="23"/>
      <c r="L5273" s="23"/>
      <c r="M5273" s="23"/>
      <c r="N5273" s="23"/>
      <c r="O5273" s="23"/>
      <c r="P5273" s="94"/>
    </row>
    <row r="5274" spans="1:16" x14ac:dyDescent="0.2">
      <c r="A5274" s="33"/>
      <c r="B5274" s="34"/>
      <c r="C5274" s="35"/>
      <c r="D5274" s="23"/>
      <c r="E5274" s="23"/>
      <c r="F5274" s="23"/>
      <c r="G5274" s="23"/>
      <c r="H5274" s="23"/>
      <c r="I5274" s="23" t="s">
        <v>21</v>
      </c>
      <c r="J5274" s="23"/>
      <c r="K5274" s="23"/>
      <c r="L5274" s="23"/>
      <c r="M5274" s="23"/>
      <c r="N5274" s="23"/>
      <c r="O5274" s="23"/>
      <c r="P5274" s="94"/>
    </row>
    <row r="5275" spans="1:16" x14ac:dyDescent="0.2">
      <c r="A5275" s="33"/>
      <c r="B5275" s="34"/>
      <c r="C5275" s="35"/>
      <c r="D5275" s="23"/>
      <c r="E5275" s="23"/>
      <c r="F5275" s="23"/>
      <c r="G5275" s="23"/>
      <c r="H5275" s="23"/>
      <c r="I5275" s="23" t="s">
        <v>21</v>
      </c>
      <c r="J5275" s="23"/>
      <c r="K5275" s="23"/>
      <c r="L5275" s="23"/>
      <c r="M5275" s="23"/>
      <c r="N5275" s="23"/>
      <c r="O5275" s="23"/>
      <c r="P5275" s="94"/>
    </row>
    <row r="5276" spans="1:16" x14ac:dyDescent="0.2">
      <c r="A5276" s="33"/>
      <c r="B5276" s="34"/>
      <c r="C5276" s="35"/>
      <c r="D5276" s="23"/>
      <c r="E5276" s="23"/>
      <c r="F5276" s="23"/>
      <c r="G5276" s="23"/>
      <c r="H5276" s="23"/>
      <c r="I5276" s="23" t="s">
        <v>21</v>
      </c>
      <c r="J5276" s="23"/>
      <c r="K5276" s="23"/>
      <c r="L5276" s="23"/>
      <c r="M5276" s="23"/>
      <c r="N5276" s="23"/>
      <c r="O5276" s="23"/>
      <c r="P5276" s="94"/>
    </row>
    <row r="5277" spans="1:16" x14ac:dyDescent="0.2">
      <c r="A5277" s="33"/>
      <c r="B5277" s="34"/>
      <c r="C5277" s="35"/>
      <c r="D5277" s="23"/>
      <c r="E5277" s="23"/>
      <c r="F5277" s="23"/>
      <c r="G5277" s="23"/>
      <c r="H5277" s="23"/>
      <c r="I5277" s="23" t="s">
        <v>21</v>
      </c>
      <c r="J5277" s="23"/>
      <c r="K5277" s="23"/>
      <c r="L5277" s="23"/>
      <c r="M5277" s="23"/>
      <c r="N5277" s="23"/>
      <c r="O5277" s="23"/>
      <c r="P5277" s="94"/>
    </row>
    <row r="5278" spans="1:16" x14ac:dyDescent="0.2">
      <c r="A5278" s="33"/>
      <c r="B5278" s="34"/>
      <c r="C5278" s="35"/>
      <c r="D5278" s="23"/>
      <c r="E5278" s="23"/>
      <c r="F5278" s="23"/>
      <c r="G5278" s="23"/>
      <c r="H5278" s="23"/>
      <c r="I5278" s="23" t="s">
        <v>21</v>
      </c>
      <c r="J5278" s="23"/>
      <c r="K5278" s="23"/>
      <c r="L5278" s="23"/>
      <c r="M5278" s="23"/>
      <c r="N5278" s="23"/>
      <c r="O5278" s="23"/>
      <c r="P5278" s="94"/>
    </row>
    <row r="5279" spans="1:16" x14ac:dyDescent="0.2">
      <c r="A5279" s="33"/>
      <c r="B5279" s="34"/>
      <c r="C5279" s="35"/>
      <c r="D5279" s="23"/>
      <c r="E5279" s="23"/>
      <c r="F5279" s="23"/>
      <c r="G5279" s="23"/>
      <c r="H5279" s="23"/>
      <c r="I5279" s="23" t="s">
        <v>21</v>
      </c>
      <c r="J5279" s="23"/>
      <c r="K5279" s="23"/>
      <c r="L5279" s="23"/>
      <c r="M5279" s="23"/>
      <c r="N5279" s="23"/>
      <c r="O5279" s="23"/>
      <c r="P5279" s="94"/>
    </row>
    <row r="5280" spans="1:16" x14ac:dyDescent="0.2">
      <c r="A5280" s="33"/>
      <c r="B5280" s="34"/>
      <c r="C5280" s="35"/>
      <c r="D5280" s="23"/>
      <c r="E5280" s="23"/>
      <c r="F5280" s="23"/>
      <c r="G5280" s="23"/>
      <c r="H5280" s="23"/>
      <c r="I5280" s="23" t="s">
        <v>21</v>
      </c>
      <c r="J5280" s="23"/>
      <c r="K5280" s="23"/>
      <c r="L5280" s="23"/>
      <c r="M5280" s="23"/>
      <c r="N5280" s="23"/>
      <c r="O5280" s="23"/>
      <c r="P5280" s="94"/>
    </row>
    <row r="5281" spans="1:16" x14ac:dyDescent="0.2">
      <c r="A5281" s="33"/>
      <c r="B5281" s="34"/>
      <c r="C5281" s="35"/>
      <c r="D5281" s="23"/>
      <c r="E5281" s="23"/>
      <c r="F5281" s="23"/>
      <c r="G5281" s="23"/>
      <c r="H5281" s="23"/>
      <c r="I5281" s="23" t="s">
        <v>21</v>
      </c>
      <c r="J5281" s="23"/>
      <c r="K5281" s="23"/>
      <c r="L5281" s="23"/>
      <c r="M5281" s="23"/>
      <c r="N5281" s="23"/>
      <c r="O5281" s="23"/>
      <c r="P5281" s="94"/>
    </row>
    <row r="5282" spans="1:16" x14ac:dyDescent="0.2">
      <c r="A5282" s="33"/>
      <c r="B5282" s="34"/>
      <c r="C5282" s="35"/>
      <c r="D5282" s="23"/>
      <c r="E5282" s="23"/>
      <c r="F5282" s="23"/>
      <c r="G5282" s="23"/>
      <c r="H5282" s="23"/>
      <c r="I5282" s="23" t="s">
        <v>21</v>
      </c>
      <c r="J5282" s="23"/>
      <c r="K5282" s="23"/>
      <c r="L5282" s="23"/>
      <c r="M5282" s="23"/>
      <c r="N5282" s="23"/>
      <c r="O5282" s="23"/>
      <c r="P5282" s="94"/>
    </row>
    <row r="5283" spans="1:16" x14ac:dyDescent="0.2">
      <c r="A5283" s="33"/>
      <c r="B5283" s="34"/>
      <c r="C5283" s="35"/>
      <c r="D5283" s="23"/>
      <c r="E5283" s="23"/>
      <c r="F5283" s="23"/>
      <c r="G5283" s="23"/>
      <c r="H5283" s="23"/>
      <c r="I5283" s="23" t="s">
        <v>21</v>
      </c>
      <c r="J5283" s="23"/>
      <c r="K5283" s="23"/>
      <c r="L5283" s="23"/>
      <c r="M5283" s="23"/>
      <c r="N5283" s="23"/>
      <c r="O5283" s="23"/>
      <c r="P5283" s="94"/>
    </row>
    <row r="5284" spans="1:16" x14ac:dyDescent="0.2">
      <c r="A5284" s="33"/>
      <c r="B5284" s="34"/>
      <c r="C5284" s="35"/>
      <c r="D5284" s="23"/>
      <c r="E5284" s="23"/>
      <c r="F5284" s="23"/>
      <c r="G5284" s="23"/>
      <c r="H5284" s="23"/>
      <c r="I5284" s="23" t="s">
        <v>21</v>
      </c>
      <c r="J5284" s="23"/>
      <c r="K5284" s="23"/>
      <c r="L5284" s="23"/>
      <c r="M5284" s="23"/>
      <c r="N5284" s="23"/>
      <c r="O5284" s="23"/>
      <c r="P5284" s="94"/>
    </row>
    <row r="5285" spans="1:16" x14ac:dyDescent="0.2">
      <c r="A5285" s="33"/>
      <c r="B5285" s="34"/>
      <c r="C5285" s="35"/>
      <c r="D5285" s="23"/>
      <c r="E5285" s="23"/>
      <c r="F5285" s="23"/>
      <c r="G5285" s="23"/>
      <c r="H5285" s="23"/>
      <c r="I5285" s="23" t="s">
        <v>21</v>
      </c>
      <c r="J5285" s="23"/>
      <c r="K5285" s="23"/>
      <c r="L5285" s="23"/>
      <c r="M5285" s="23"/>
      <c r="N5285" s="23"/>
      <c r="O5285" s="23"/>
      <c r="P5285" s="94"/>
    </row>
    <row r="5286" spans="1:16" x14ac:dyDescent="0.2">
      <c r="A5286" s="33"/>
      <c r="B5286" s="34"/>
      <c r="C5286" s="35"/>
      <c r="D5286" s="23"/>
      <c r="E5286" s="23"/>
      <c r="F5286" s="23"/>
      <c r="G5286" s="23"/>
      <c r="H5286" s="23"/>
      <c r="I5286" s="23" t="s">
        <v>21</v>
      </c>
      <c r="J5286" s="23"/>
      <c r="K5286" s="23"/>
      <c r="L5286" s="23"/>
      <c r="M5286" s="23"/>
      <c r="N5286" s="23"/>
      <c r="O5286" s="23"/>
      <c r="P5286" s="94"/>
    </row>
    <row r="5287" spans="1:16" x14ac:dyDescent="0.2">
      <c r="A5287" s="33"/>
      <c r="B5287" s="34"/>
      <c r="C5287" s="35"/>
      <c r="D5287" s="23"/>
      <c r="E5287" s="23"/>
      <c r="F5287" s="23"/>
      <c r="G5287" s="23"/>
      <c r="H5287" s="23"/>
      <c r="I5287" s="23" t="s">
        <v>21</v>
      </c>
      <c r="J5287" s="23"/>
      <c r="K5287" s="23"/>
      <c r="L5287" s="23"/>
      <c r="M5287" s="23"/>
      <c r="N5287" s="23"/>
      <c r="O5287" s="23"/>
      <c r="P5287" s="94"/>
    </row>
    <row r="5288" spans="1:16" x14ac:dyDescent="0.2">
      <c r="A5288" s="33"/>
      <c r="B5288" s="34"/>
      <c r="C5288" s="35"/>
      <c r="D5288" s="23"/>
      <c r="E5288" s="23"/>
      <c r="F5288" s="23"/>
      <c r="G5288" s="23"/>
      <c r="H5288" s="23"/>
      <c r="I5288" s="23" t="s">
        <v>21</v>
      </c>
      <c r="J5288" s="23"/>
      <c r="K5288" s="23"/>
      <c r="L5288" s="23"/>
      <c r="M5288" s="23"/>
      <c r="N5288" s="23"/>
      <c r="O5288" s="23"/>
      <c r="P5288" s="94"/>
    </row>
    <row r="5289" spans="1:16" x14ac:dyDescent="0.2">
      <c r="A5289" s="33"/>
      <c r="B5289" s="34"/>
      <c r="C5289" s="35"/>
      <c r="D5289" s="23"/>
      <c r="E5289" s="23"/>
      <c r="F5289" s="23"/>
      <c r="G5289" s="23"/>
      <c r="H5289" s="23"/>
      <c r="I5289" s="23" t="s">
        <v>21</v>
      </c>
      <c r="J5289" s="23"/>
      <c r="K5289" s="23"/>
      <c r="L5289" s="23"/>
      <c r="M5289" s="23"/>
      <c r="N5289" s="23"/>
      <c r="O5289" s="23"/>
      <c r="P5289" s="94"/>
    </row>
    <row r="5290" spans="1:16" x14ac:dyDescent="0.2">
      <c r="A5290" s="33"/>
      <c r="B5290" s="34"/>
      <c r="C5290" s="35"/>
      <c r="D5290" s="23"/>
      <c r="E5290" s="23"/>
      <c r="F5290" s="23"/>
      <c r="G5290" s="23"/>
      <c r="H5290" s="23"/>
      <c r="I5290" s="23" t="s">
        <v>21</v>
      </c>
      <c r="J5290" s="23"/>
      <c r="K5290" s="23"/>
      <c r="L5290" s="23"/>
      <c r="M5290" s="23"/>
      <c r="N5290" s="23"/>
      <c r="O5290" s="23"/>
      <c r="P5290" s="94"/>
    </row>
    <row r="5291" spans="1:16" x14ac:dyDescent="0.2">
      <c r="A5291" s="33"/>
      <c r="B5291" s="34"/>
      <c r="C5291" s="35"/>
      <c r="D5291" s="23"/>
      <c r="E5291" s="23"/>
      <c r="F5291" s="23"/>
      <c r="G5291" s="23"/>
      <c r="H5291" s="23"/>
      <c r="I5291" s="23" t="s">
        <v>21</v>
      </c>
      <c r="J5291" s="23"/>
      <c r="K5291" s="23"/>
      <c r="L5291" s="23"/>
      <c r="M5291" s="23"/>
      <c r="N5291" s="23"/>
      <c r="O5291" s="23"/>
      <c r="P5291" s="94"/>
    </row>
    <row r="5292" spans="1:16" x14ac:dyDescent="0.2">
      <c r="A5292" s="33"/>
      <c r="B5292" s="34"/>
      <c r="C5292" s="35"/>
      <c r="D5292" s="23"/>
      <c r="E5292" s="23"/>
      <c r="F5292" s="23"/>
      <c r="G5292" s="23"/>
      <c r="H5292" s="23"/>
      <c r="I5292" s="23" t="s">
        <v>21</v>
      </c>
      <c r="J5292" s="23"/>
      <c r="K5292" s="23"/>
      <c r="L5292" s="23"/>
      <c r="M5292" s="23"/>
      <c r="N5292" s="23"/>
      <c r="O5292" s="23"/>
      <c r="P5292" s="94"/>
    </row>
    <row r="5293" spans="1:16" x14ac:dyDescent="0.2">
      <c r="A5293" s="33"/>
      <c r="B5293" s="34"/>
      <c r="C5293" s="35"/>
      <c r="D5293" s="23"/>
      <c r="E5293" s="23"/>
      <c r="F5293" s="23"/>
      <c r="G5293" s="23"/>
      <c r="H5293" s="23"/>
      <c r="I5293" s="23" t="s">
        <v>21</v>
      </c>
      <c r="J5293" s="23"/>
      <c r="K5293" s="23"/>
      <c r="L5293" s="23"/>
      <c r="M5293" s="23"/>
      <c r="N5293" s="23"/>
      <c r="O5293" s="23"/>
      <c r="P5293" s="94"/>
    </row>
    <row r="5294" spans="1:16" x14ac:dyDescent="0.2">
      <c r="A5294" s="33"/>
      <c r="B5294" s="34"/>
      <c r="C5294" s="35"/>
      <c r="D5294" s="23"/>
      <c r="E5294" s="23"/>
      <c r="F5294" s="23"/>
      <c r="G5294" s="23"/>
      <c r="H5294" s="23"/>
      <c r="I5294" s="23" t="s">
        <v>21</v>
      </c>
      <c r="J5294" s="23"/>
      <c r="K5294" s="23"/>
      <c r="L5294" s="23"/>
      <c r="M5294" s="23"/>
      <c r="N5294" s="23"/>
      <c r="O5294" s="23"/>
      <c r="P5294" s="94"/>
    </row>
    <row r="5295" spans="1:16" x14ac:dyDescent="0.2">
      <c r="A5295" s="33"/>
      <c r="B5295" s="34"/>
      <c r="C5295" s="35"/>
      <c r="D5295" s="23"/>
      <c r="E5295" s="23"/>
      <c r="F5295" s="23"/>
      <c r="G5295" s="23"/>
      <c r="H5295" s="23"/>
      <c r="I5295" s="23" t="s">
        <v>21</v>
      </c>
      <c r="J5295" s="23"/>
      <c r="K5295" s="23"/>
      <c r="L5295" s="23"/>
      <c r="M5295" s="23"/>
      <c r="N5295" s="23"/>
      <c r="O5295" s="23"/>
      <c r="P5295" s="94"/>
    </row>
    <row r="5296" spans="1:16" x14ac:dyDescent="0.2">
      <c r="A5296" s="33"/>
      <c r="B5296" s="34"/>
      <c r="C5296" s="35"/>
      <c r="D5296" s="23"/>
      <c r="E5296" s="23"/>
      <c r="F5296" s="23"/>
      <c r="G5296" s="23"/>
      <c r="H5296" s="23"/>
      <c r="I5296" s="23" t="s">
        <v>21</v>
      </c>
      <c r="J5296" s="23"/>
      <c r="K5296" s="23"/>
      <c r="L5296" s="23"/>
      <c r="M5296" s="23"/>
      <c r="N5296" s="23"/>
      <c r="O5296" s="23"/>
      <c r="P5296" s="94"/>
    </row>
    <row r="5297" spans="1:16" x14ac:dyDescent="0.2">
      <c r="A5297" s="33"/>
      <c r="B5297" s="34"/>
      <c r="C5297" s="35"/>
      <c r="D5297" s="23"/>
      <c r="E5297" s="23"/>
      <c r="F5297" s="23"/>
      <c r="G5297" s="23"/>
      <c r="H5297" s="23"/>
      <c r="I5297" s="23" t="s">
        <v>21</v>
      </c>
      <c r="J5297" s="23"/>
      <c r="K5297" s="23"/>
      <c r="L5297" s="23"/>
      <c r="M5297" s="23"/>
      <c r="N5297" s="23"/>
      <c r="O5297" s="23"/>
      <c r="P5297" s="94"/>
    </row>
    <row r="5298" spans="1:16" x14ac:dyDescent="0.2">
      <c r="A5298" s="33"/>
      <c r="B5298" s="34"/>
      <c r="C5298" s="35"/>
      <c r="D5298" s="23"/>
      <c r="E5298" s="23"/>
      <c r="F5298" s="23"/>
      <c r="G5298" s="23"/>
      <c r="H5298" s="23"/>
      <c r="I5298" s="23" t="s">
        <v>21</v>
      </c>
      <c r="J5298" s="23"/>
      <c r="K5298" s="23"/>
      <c r="L5298" s="23"/>
      <c r="M5298" s="23"/>
      <c r="N5298" s="23"/>
      <c r="O5298" s="23"/>
      <c r="P5298" s="94"/>
    </row>
    <row r="5299" spans="1:16" x14ac:dyDescent="0.2">
      <c r="A5299" s="33"/>
      <c r="B5299" s="34"/>
      <c r="C5299" s="35"/>
      <c r="D5299" s="23"/>
      <c r="E5299" s="23"/>
      <c r="F5299" s="23"/>
      <c r="G5299" s="23"/>
      <c r="H5299" s="23"/>
      <c r="I5299" s="23" t="s">
        <v>21</v>
      </c>
      <c r="J5299" s="23"/>
      <c r="K5299" s="23"/>
      <c r="L5299" s="23"/>
      <c r="M5299" s="23"/>
      <c r="N5299" s="23"/>
      <c r="O5299" s="23"/>
      <c r="P5299" s="94"/>
    </row>
    <row r="5300" spans="1:16" x14ac:dyDescent="0.2">
      <c r="A5300" s="33"/>
      <c r="B5300" s="34"/>
      <c r="C5300" s="35"/>
      <c r="D5300" s="23"/>
      <c r="E5300" s="23"/>
      <c r="F5300" s="23"/>
      <c r="G5300" s="23"/>
      <c r="H5300" s="23"/>
      <c r="I5300" s="23" t="s">
        <v>21</v>
      </c>
      <c r="J5300" s="23"/>
      <c r="K5300" s="23"/>
      <c r="L5300" s="23"/>
      <c r="M5300" s="23"/>
      <c r="N5300" s="23"/>
      <c r="O5300" s="23"/>
      <c r="P5300" s="94"/>
    </row>
    <row r="5301" spans="1:16" x14ac:dyDescent="0.2">
      <c r="A5301" s="33"/>
      <c r="B5301" s="34"/>
      <c r="C5301" s="35"/>
      <c r="D5301" s="23"/>
      <c r="E5301" s="23"/>
      <c r="F5301" s="23"/>
      <c r="G5301" s="23"/>
      <c r="H5301" s="23"/>
      <c r="I5301" s="23" t="s">
        <v>21</v>
      </c>
      <c r="J5301" s="23"/>
      <c r="K5301" s="23"/>
      <c r="L5301" s="23"/>
      <c r="M5301" s="23"/>
      <c r="N5301" s="23"/>
      <c r="O5301" s="23"/>
      <c r="P5301" s="94"/>
    </row>
    <row r="5302" spans="1:16" x14ac:dyDescent="0.2">
      <c r="A5302" s="33"/>
      <c r="B5302" s="34"/>
      <c r="C5302" s="35"/>
      <c r="D5302" s="23"/>
      <c r="E5302" s="23"/>
      <c r="F5302" s="23"/>
      <c r="G5302" s="23"/>
      <c r="H5302" s="23"/>
      <c r="I5302" s="23" t="s">
        <v>21</v>
      </c>
      <c r="J5302" s="23"/>
      <c r="K5302" s="23"/>
      <c r="L5302" s="23"/>
      <c r="M5302" s="23"/>
      <c r="N5302" s="23"/>
      <c r="O5302" s="23"/>
      <c r="P5302" s="94"/>
    </row>
    <row r="5303" spans="1:16" x14ac:dyDescent="0.2">
      <c r="A5303" s="33"/>
      <c r="B5303" s="34"/>
      <c r="C5303" s="35"/>
      <c r="D5303" s="23"/>
      <c r="E5303" s="23"/>
      <c r="F5303" s="23"/>
      <c r="G5303" s="23"/>
      <c r="H5303" s="23"/>
      <c r="I5303" s="23" t="s">
        <v>21</v>
      </c>
      <c r="J5303" s="23"/>
      <c r="K5303" s="23"/>
      <c r="L5303" s="23"/>
      <c r="M5303" s="23"/>
      <c r="N5303" s="23"/>
      <c r="O5303" s="23"/>
      <c r="P5303" s="94"/>
    </row>
    <row r="5304" spans="1:16" x14ac:dyDescent="0.2">
      <c r="A5304" s="33"/>
      <c r="B5304" s="34"/>
      <c r="C5304" s="35"/>
      <c r="D5304" s="23"/>
      <c r="E5304" s="23"/>
      <c r="F5304" s="23"/>
      <c r="G5304" s="23"/>
      <c r="H5304" s="23"/>
      <c r="I5304" s="23" t="s">
        <v>21</v>
      </c>
      <c r="J5304" s="23"/>
      <c r="K5304" s="23"/>
      <c r="L5304" s="23"/>
      <c r="M5304" s="23"/>
      <c r="N5304" s="23"/>
      <c r="O5304" s="23"/>
      <c r="P5304" s="94"/>
    </row>
    <row r="5305" spans="1:16" x14ac:dyDescent="0.2">
      <c r="A5305" s="33"/>
      <c r="B5305" s="34"/>
      <c r="C5305" s="35"/>
      <c r="D5305" s="23"/>
      <c r="E5305" s="23"/>
      <c r="F5305" s="23"/>
      <c r="G5305" s="23"/>
      <c r="H5305" s="23"/>
      <c r="I5305" s="23" t="s">
        <v>21</v>
      </c>
      <c r="J5305" s="23"/>
      <c r="K5305" s="23"/>
      <c r="L5305" s="23"/>
      <c r="M5305" s="23"/>
      <c r="N5305" s="23"/>
      <c r="O5305" s="23"/>
      <c r="P5305" s="94"/>
    </row>
    <row r="5306" spans="1:16" x14ac:dyDescent="0.2">
      <c r="A5306" s="33"/>
      <c r="B5306" s="34"/>
      <c r="C5306" s="35"/>
      <c r="D5306" s="23"/>
      <c r="E5306" s="23"/>
      <c r="F5306" s="23"/>
      <c r="G5306" s="23"/>
      <c r="H5306" s="23"/>
      <c r="I5306" s="23" t="s">
        <v>21</v>
      </c>
      <c r="J5306" s="23"/>
      <c r="K5306" s="23"/>
      <c r="L5306" s="23"/>
      <c r="M5306" s="23"/>
      <c r="N5306" s="23"/>
      <c r="O5306" s="23"/>
      <c r="P5306" s="94"/>
    </row>
    <row r="5307" spans="1:16" x14ac:dyDescent="0.2">
      <c r="A5307" s="33"/>
      <c r="B5307" s="34"/>
      <c r="C5307" s="35"/>
      <c r="D5307" s="23"/>
      <c r="E5307" s="23"/>
      <c r="F5307" s="23"/>
      <c r="G5307" s="23"/>
      <c r="H5307" s="23"/>
      <c r="I5307" s="23" t="s">
        <v>21</v>
      </c>
      <c r="J5307" s="23"/>
      <c r="K5307" s="23"/>
      <c r="L5307" s="23"/>
      <c r="M5307" s="23"/>
      <c r="N5307" s="23"/>
      <c r="O5307" s="23"/>
      <c r="P5307" s="94"/>
    </row>
    <row r="5308" spans="1:16" x14ac:dyDescent="0.2">
      <c r="A5308" s="33"/>
      <c r="B5308" s="34"/>
      <c r="C5308" s="35"/>
      <c r="D5308" s="23"/>
      <c r="E5308" s="23"/>
      <c r="F5308" s="23"/>
      <c r="G5308" s="23"/>
      <c r="H5308" s="23"/>
      <c r="I5308" s="23" t="s">
        <v>21</v>
      </c>
      <c r="J5308" s="23"/>
      <c r="K5308" s="23"/>
      <c r="L5308" s="23"/>
      <c r="M5308" s="23"/>
      <c r="N5308" s="23"/>
      <c r="O5308" s="23"/>
      <c r="P5308" s="94"/>
    </row>
    <row r="5309" spans="1:16" x14ac:dyDescent="0.2">
      <c r="A5309" s="33"/>
      <c r="B5309" s="34"/>
      <c r="C5309" s="35"/>
      <c r="D5309" s="23"/>
      <c r="E5309" s="23"/>
      <c r="F5309" s="23"/>
      <c r="G5309" s="23"/>
      <c r="H5309" s="23"/>
      <c r="I5309" s="23" t="s">
        <v>21</v>
      </c>
      <c r="J5309" s="23"/>
      <c r="K5309" s="23"/>
      <c r="L5309" s="23"/>
      <c r="M5309" s="23"/>
      <c r="N5309" s="23"/>
      <c r="O5309" s="23"/>
      <c r="P5309" s="94"/>
    </row>
    <row r="5310" spans="1:16" x14ac:dyDescent="0.2">
      <c r="A5310" s="33"/>
      <c r="B5310" s="34"/>
      <c r="C5310" s="35"/>
      <c r="D5310" s="23"/>
      <c r="E5310" s="23"/>
      <c r="F5310" s="23"/>
      <c r="G5310" s="23"/>
      <c r="H5310" s="23"/>
      <c r="I5310" s="23" t="s">
        <v>21</v>
      </c>
      <c r="J5310" s="23"/>
      <c r="K5310" s="23"/>
      <c r="L5310" s="23"/>
      <c r="M5310" s="23"/>
      <c r="N5310" s="23"/>
      <c r="O5310" s="23"/>
      <c r="P5310" s="94"/>
    </row>
    <row r="5311" spans="1:16" x14ac:dyDescent="0.2">
      <c r="A5311" s="33"/>
      <c r="B5311" s="34"/>
      <c r="C5311" s="35"/>
      <c r="D5311" s="23"/>
      <c r="E5311" s="23"/>
      <c r="F5311" s="23"/>
      <c r="G5311" s="23"/>
      <c r="H5311" s="23"/>
      <c r="I5311" s="23" t="s">
        <v>21</v>
      </c>
      <c r="J5311" s="23"/>
      <c r="K5311" s="23"/>
      <c r="L5311" s="23"/>
      <c r="M5311" s="23"/>
      <c r="N5311" s="23"/>
      <c r="O5311" s="23"/>
      <c r="P5311" s="94"/>
    </row>
    <row r="5312" spans="1:16" x14ac:dyDescent="0.2">
      <c r="A5312" s="33"/>
      <c r="B5312" s="34"/>
      <c r="C5312" s="35"/>
      <c r="D5312" s="23"/>
      <c r="E5312" s="23"/>
      <c r="F5312" s="23"/>
      <c r="G5312" s="23"/>
      <c r="H5312" s="23"/>
      <c r="I5312" s="23" t="s">
        <v>21</v>
      </c>
      <c r="J5312" s="23"/>
      <c r="K5312" s="23"/>
      <c r="L5312" s="23"/>
      <c r="M5312" s="23"/>
      <c r="N5312" s="23"/>
      <c r="O5312" s="23"/>
      <c r="P5312" s="94"/>
    </row>
    <row r="5313" spans="1:16" x14ac:dyDescent="0.2">
      <c r="A5313" s="33"/>
      <c r="B5313" s="34"/>
      <c r="C5313" s="35"/>
      <c r="D5313" s="23"/>
      <c r="E5313" s="23"/>
      <c r="F5313" s="23"/>
      <c r="G5313" s="23"/>
      <c r="H5313" s="23"/>
      <c r="I5313" s="23" t="s">
        <v>21</v>
      </c>
      <c r="J5313" s="23"/>
      <c r="K5313" s="23"/>
      <c r="L5313" s="23"/>
      <c r="M5313" s="23"/>
      <c r="N5313" s="23"/>
      <c r="O5313" s="23"/>
      <c r="P5313" s="94"/>
    </row>
    <row r="5314" spans="1:16" x14ac:dyDescent="0.2">
      <c r="A5314" s="33"/>
      <c r="B5314" s="34"/>
      <c r="C5314" s="35"/>
      <c r="D5314" s="23"/>
      <c r="E5314" s="23"/>
      <c r="F5314" s="23"/>
      <c r="G5314" s="23"/>
      <c r="H5314" s="23"/>
      <c r="I5314" s="23" t="s">
        <v>21</v>
      </c>
      <c r="J5314" s="23"/>
      <c r="K5314" s="23"/>
      <c r="L5314" s="23"/>
      <c r="M5314" s="23"/>
      <c r="N5314" s="23"/>
      <c r="O5314" s="23"/>
      <c r="P5314" s="94"/>
    </row>
    <row r="5315" spans="1:16" x14ac:dyDescent="0.2">
      <c r="A5315" s="33"/>
      <c r="B5315" s="34"/>
      <c r="C5315" s="35"/>
      <c r="D5315" s="23"/>
      <c r="E5315" s="23"/>
      <c r="F5315" s="23"/>
      <c r="G5315" s="23"/>
      <c r="H5315" s="23"/>
      <c r="I5315" s="23" t="s">
        <v>21</v>
      </c>
      <c r="J5315" s="23"/>
      <c r="K5315" s="23"/>
      <c r="L5315" s="23"/>
      <c r="M5315" s="23"/>
      <c r="N5315" s="23"/>
      <c r="O5315" s="23"/>
      <c r="P5315" s="94"/>
    </row>
    <row r="5316" spans="1:16" x14ac:dyDescent="0.2">
      <c r="A5316" s="33"/>
      <c r="B5316" s="34"/>
      <c r="C5316" s="35"/>
      <c r="D5316" s="23"/>
      <c r="E5316" s="23"/>
      <c r="F5316" s="23"/>
      <c r="G5316" s="23"/>
      <c r="H5316" s="23"/>
      <c r="I5316" s="23" t="s">
        <v>21</v>
      </c>
      <c r="J5316" s="23"/>
      <c r="K5316" s="23"/>
      <c r="L5316" s="23"/>
      <c r="M5316" s="23"/>
      <c r="N5316" s="23"/>
      <c r="O5316" s="23"/>
      <c r="P5316" s="94"/>
    </row>
    <row r="5317" spans="1:16" x14ac:dyDescent="0.2">
      <c r="A5317" s="33"/>
      <c r="B5317" s="34"/>
      <c r="C5317" s="35"/>
      <c r="D5317" s="23"/>
      <c r="E5317" s="23"/>
      <c r="F5317" s="23"/>
      <c r="G5317" s="23"/>
      <c r="H5317" s="23"/>
      <c r="I5317" s="23" t="s">
        <v>21</v>
      </c>
      <c r="J5317" s="23"/>
      <c r="K5317" s="23"/>
      <c r="L5317" s="23"/>
      <c r="M5317" s="23"/>
      <c r="N5317" s="23"/>
      <c r="O5317" s="23"/>
      <c r="P5317" s="94"/>
    </row>
    <row r="5318" spans="1:16" x14ac:dyDescent="0.2">
      <c r="A5318" s="33"/>
      <c r="B5318" s="34"/>
      <c r="C5318" s="35"/>
      <c r="D5318" s="23"/>
      <c r="E5318" s="23"/>
      <c r="F5318" s="23"/>
      <c r="G5318" s="23"/>
      <c r="H5318" s="23"/>
      <c r="I5318" s="23" t="s">
        <v>21</v>
      </c>
      <c r="J5318" s="23"/>
      <c r="K5318" s="23"/>
      <c r="L5318" s="23"/>
      <c r="M5318" s="23"/>
      <c r="N5318" s="23"/>
      <c r="O5318" s="23"/>
      <c r="P5318" s="94"/>
    </row>
    <row r="5319" spans="1:16" x14ac:dyDescent="0.2">
      <c r="A5319" s="33"/>
      <c r="B5319" s="34"/>
      <c r="C5319" s="35"/>
      <c r="D5319" s="23"/>
      <c r="E5319" s="23"/>
      <c r="F5319" s="23"/>
      <c r="G5319" s="23"/>
      <c r="H5319" s="23"/>
      <c r="I5319" s="23" t="s">
        <v>21</v>
      </c>
      <c r="J5319" s="23"/>
      <c r="K5319" s="23"/>
      <c r="L5319" s="23"/>
      <c r="M5319" s="23"/>
      <c r="N5319" s="23"/>
      <c r="O5319" s="23"/>
      <c r="P5319" s="94"/>
    </row>
    <row r="5320" spans="1:16" x14ac:dyDescent="0.2">
      <c r="A5320" s="33"/>
      <c r="B5320" s="34"/>
      <c r="C5320" s="35"/>
      <c r="D5320" s="23"/>
      <c r="E5320" s="23"/>
      <c r="F5320" s="23"/>
      <c r="G5320" s="23"/>
      <c r="H5320" s="23"/>
      <c r="I5320" s="23" t="s">
        <v>21</v>
      </c>
      <c r="J5320" s="23"/>
      <c r="K5320" s="23"/>
      <c r="L5320" s="23"/>
      <c r="M5320" s="23"/>
      <c r="N5320" s="23"/>
      <c r="O5320" s="23"/>
      <c r="P5320" s="94"/>
    </row>
    <row r="5321" spans="1:16" x14ac:dyDescent="0.2">
      <c r="A5321" s="33"/>
      <c r="B5321" s="34"/>
      <c r="C5321" s="35"/>
      <c r="D5321" s="23"/>
      <c r="E5321" s="23"/>
      <c r="F5321" s="23"/>
      <c r="G5321" s="23"/>
      <c r="H5321" s="23"/>
      <c r="I5321" s="23" t="s">
        <v>21</v>
      </c>
      <c r="J5321" s="23"/>
      <c r="K5321" s="23"/>
      <c r="L5321" s="23"/>
      <c r="M5321" s="23"/>
      <c r="N5321" s="23"/>
      <c r="O5321" s="23"/>
      <c r="P5321" s="94"/>
    </row>
    <row r="5322" spans="1:16" x14ac:dyDescent="0.2">
      <c r="A5322" s="33"/>
      <c r="B5322" s="34"/>
      <c r="C5322" s="35"/>
      <c r="D5322" s="23"/>
      <c r="E5322" s="23"/>
      <c r="F5322" s="23"/>
      <c r="G5322" s="23"/>
      <c r="H5322" s="23"/>
      <c r="I5322" s="23" t="s">
        <v>21</v>
      </c>
      <c r="J5322" s="23"/>
      <c r="K5322" s="23"/>
      <c r="L5322" s="23"/>
      <c r="M5322" s="23"/>
      <c r="N5322" s="23"/>
      <c r="O5322" s="23"/>
      <c r="P5322" s="94"/>
    </row>
    <row r="5323" spans="1:16" x14ac:dyDescent="0.2">
      <c r="A5323" s="33"/>
      <c r="B5323" s="34"/>
      <c r="C5323" s="35"/>
      <c r="D5323" s="23"/>
      <c r="E5323" s="23"/>
      <c r="F5323" s="23"/>
      <c r="G5323" s="23"/>
      <c r="H5323" s="23"/>
      <c r="I5323" s="23" t="s">
        <v>21</v>
      </c>
      <c r="J5323" s="23"/>
      <c r="K5323" s="23"/>
      <c r="L5323" s="23"/>
      <c r="M5323" s="23"/>
      <c r="N5323" s="23"/>
      <c r="O5323" s="23"/>
      <c r="P5323" s="94"/>
    </row>
    <row r="5324" spans="1:16" x14ac:dyDescent="0.2">
      <c r="A5324" s="33"/>
      <c r="B5324" s="34"/>
      <c r="C5324" s="35"/>
      <c r="D5324" s="23"/>
      <c r="E5324" s="23"/>
      <c r="F5324" s="23"/>
      <c r="G5324" s="23"/>
      <c r="H5324" s="23"/>
      <c r="I5324" s="23" t="s">
        <v>21</v>
      </c>
      <c r="J5324" s="23"/>
      <c r="K5324" s="23"/>
      <c r="L5324" s="23"/>
      <c r="M5324" s="23"/>
      <c r="N5324" s="23"/>
      <c r="O5324" s="23"/>
      <c r="P5324" s="94"/>
    </row>
    <row r="5325" spans="1:16" x14ac:dyDescent="0.2">
      <c r="A5325" s="33"/>
      <c r="B5325" s="34"/>
      <c r="C5325" s="35"/>
      <c r="D5325" s="23"/>
      <c r="E5325" s="23"/>
      <c r="F5325" s="23"/>
      <c r="G5325" s="23"/>
      <c r="H5325" s="23"/>
      <c r="I5325" s="23" t="s">
        <v>21</v>
      </c>
      <c r="J5325" s="23"/>
      <c r="K5325" s="23"/>
      <c r="L5325" s="23"/>
      <c r="M5325" s="23"/>
      <c r="N5325" s="23"/>
      <c r="O5325" s="23"/>
      <c r="P5325" s="94"/>
    </row>
    <row r="5326" spans="1:16" x14ac:dyDescent="0.2">
      <c r="A5326" s="33"/>
      <c r="B5326" s="34"/>
      <c r="C5326" s="35"/>
      <c r="D5326" s="23"/>
      <c r="E5326" s="23"/>
      <c r="F5326" s="23"/>
      <c r="G5326" s="23"/>
      <c r="H5326" s="23"/>
      <c r="I5326" s="23" t="s">
        <v>21</v>
      </c>
      <c r="J5326" s="23"/>
      <c r="K5326" s="23"/>
      <c r="L5326" s="23"/>
      <c r="M5326" s="23"/>
      <c r="N5326" s="23"/>
      <c r="O5326" s="23"/>
      <c r="P5326" s="94"/>
    </row>
    <row r="5327" spans="1:16" x14ac:dyDescent="0.2">
      <c r="A5327" s="33"/>
      <c r="B5327" s="34"/>
      <c r="C5327" s="35"/>
      <c r="D5327" s="23"/>
      <c r="E5327" s="23"/>
      <c r="F5327" s="23"/>
      <c r="G5327" s="23"/>
      <c r="H5327" s="23"/>
      <c r="I5327" s="23" t="s">
        <v>21</v>
      </c>
      <c r="J5327" s="23"/>
      <c r="K5327" s="23"/>
      <c r="L5327" s="23"/>
      <c r="M5327" s="23"/>
      <c r="N5327" s="23"/>
      <c r="O5327" s="23"/>
      <c r="P5327" s="94"/>
    </row>
    <row r="5328" spans="1:16" x14ac:dyDescent="0.2">
      <c r="A5328" s="33"/>
      <c r="B5328" s="34"/>
      <c r="C5328" s="35"/>
      <c r="D5328" s="23"/>
      <c r="E5328" s="23"/>
      <c r="F5328" s="23"/>
      <c r="G5328" s="23"/>
      <c r="H5328" s="23"/>
      <c r="I5328" s="23" t="s">
        <v>21</v>
      </c>
      <c r="J5328" s="23"/>
      <c r="K5328" s="23"/>
      <c r="L5328" s="23"/>
      <c r="M5328" s="23"/>
      <c r="N5328" s="23"/>
      <c r="O5328" s="23"/>
      <c r="P5328" s="94"/>
    </row>
    <row r="5329" spans="1:16" x14ac:dyDescent="0.2">
      <c r="A5329" s="33"/>
      <c r="B5329" s="34"/>
      <c r="C5329" s="35"/>
      <c r="D5329" s="23"/>
      <c r="E5329" s="23"/>
      <c r="F5329" s="23"/>
      <c r="G5329" s="23"/>
      <c r="H5329" s="23"/>
      <c r="I5329" s="23" t="s">
        <v>21</v>
      </c>
      <c r="J5329" s="23"/>
      <c r="K5329" s="23"/>
      <c r="L5329" s="23"/>
      <c r="M5329" s="23"/>
      <c r="N5329" s="23"/>
      <c r="O5329" s="23"/>
      <c r="P5329" s="94"/>
    </row>
    <row r="5330" spans="1:16" x14ac:dyDescent="0.2">
      <c r="A5330" s="33"/>
      <c r="B5330" s="34"/>
      <c r="C5330" s="35"/>
      <c r="D5330" s="23"/>
      <c r="E5330" s="23"/>
      <c r="F5330" s="23"/>
      <c r="G5330" s="23"/>
      <c r="H5330" s="23"/>
      <c r="I5330" s="23" t="s">
        <v>21</v>
      </c>
      <c r="J5330" s="23"/>
      <c r="K5330" s="23"/>
      <c r="L5330" s="23"/>
      <c r="M5330" s="23"/>
      <c r="N5330" s="23"/>
      <c r="O5330" s="23"/>
      <c r="P5330" s="94"/>
    </row>
    <row r="5331" spans="1:16" x14ac:dyDescent="0.2">
      <c r="A5331" s="33"/>
      <c r="B5331" s="34"/>
      <c r="C5331" s="35"/>
      <c r="D5331" s="23"/>
      <c r="E5331" s="23"/>
      <c r="F5331" s="23"/>
      <c r="G5331" s="23"/>
      <c r="H5331" s="23"/>
      <c r="I5331" s="23" t="s">
        <v>21</v>
      </c>
      <c r="J5331" s="23"/>
      <c r="K5331" s="23"/>
      <c r="L5331" s="23"/>
      <c r="M5331" s="23"/>
      <c r="N5331" s="23"/>
      <c r="O5331" s="23"/>
      <c r="P5331" s="94"/>
    </row>
    <row r="5332" spans="1:16" x14ac:dyDescent="0.2">
      <c r="A5332" s="33"/>
      <c r="B5332" s="34"/>
      <c r="C5332" s="35"/>
      <c r="D5332" s="23"/>
      <c r="E5332" s="23"/>
      <c r="F5332" s="23"/>
      <c r="G5332" s="23"/>
      <c r="H5332" s="23"/>
      <c r="I5332" s="23" t="s">
        <v>21</v>
      </c>
      <c r="J5332" s="23"/>
      <c r="K5332" s="23"/>
      <c r="L5332" s="23"/>
      <c r="M5332" s="23"/>
      <c r="N5332" s="23"/>
      <c r="O5332" s="23"/>
      <c r="P5332" s="94"/>
    </row>
    <row r="5333" spans="1:16" x14ac:dyDescent="0.2">
      <c r="A5333" s="33"/>
      <c r="B5333" s="34"/>
      <c r="C5333" s="35"/>
      <c r="D5333" s="23"/>
      <c r="E5333" s="23"/>
      <c r="F5333" s="23"/>
      <c r="G5333" s="23"/>
      <c r="H5333" s="23"/>
      <c r="I5333" s="23" t="s">
        <v>21</v>
      </c>
      <c r="J5333" s="23"/>
      <c r="K5333" s="23"/>
      <c r="L5333" s="23"/>
      <c r="M5333" s="23"/>
      <c r="N5333" s="23"/>
      <c r="O5333" s="23"/>
      <c r="P5333" s="94"/>
    </row>
    <row r="5334" spans="1:16" x14ac:dyDescent="0.2">
      <c r="A5334" s="33"/>
      <c r="B5334" s="34"/>
      <c r="C5334" s="35"/>
      <c r="D5334" s="23"/>
      <c r="E5334" s="23"/>
      <c r="F5334" s="23"/>
      <c r="G5334" s="23"/>
      <c r="H5334" s="23"/>
      <c r="I5334" s="23" t="s">
        <v>21</v>
      </c>
      <c r="J5334" s="23"/>
      <c r="K5334" s="23"/>
      <c r="L5334" s="23"/>
      <c r="M5334" s="23"/>
      <c r="N5334" s="23"/>
      <c r="O5334" s="23"/>
      <c r="P5334" s="94"/>
    </row>
    <row r="5335" spans="1:16" x14ac:dyDescent="0.2">
      <c r="A5335" s="33"/>
      <c r="B5335" s="34"/>
      <c r="C5335" s="35"/>
      <c r="D5335" s="23"/>
      <c r="E5335" s="23"/>
      <c r="F5335" s="23"/>
      <c r="G5335" s="23"/>
      <c r="H5335" s="23"/>
      <c r="I5335" s="23" t="s">
        <v>21</v>
      </c>
      <c r="J5335" s="23"/>
      <c r="K5335" s="23"/>
      <c r="L5335" s="23"/>
      <c r="M5335" s="23"/>
      <c r="N5335" s="23"/>
      <c r="O5335" s="23"/>
      <c r="P5335" s="94"/>
    </row>
    <row r="5336" spans="1:16" x14ac:dyDescent="0.2">
      <c r="A5336" s="33"/>
      <c r="B5336" s="34"/>
      <c r="C5336" s="35"/>
      <c r="D5336" s="23"/>
      <c r="E5336" s="23"/>
      <c r="F5336" s="23"/>
      <c r="G5336" s="23"/>
      <c r="H5336" s="23"/>
      <c r="I5336" s="23" t="s">
        <v>21</v>
      </c>
      <c r="J5336" s="23"/>
      <c r="K5336" s="23"/>
      <c r="L5336" s="23"/>
      <c r="M5336" s="23"/>
      <c r="N5336" s="23"/>
      <c r="O5336" s="23"/>
      <c r="P5336" s="94"/>
    </row>
    <row r="5337" spans="1:16" x14ac:dyDescent="0.2">
      <c r="A5337" s="33"/>
      <c r="B5337" s="34"/>
      <c r="C5337" s="35"/>
      <c r="D5337" s="23"/>
      <c r="E5337" s="23"/>
      <c r="F5337" s="23"/>
      <c r="G5337" s="23"/>
      <c r="H5337" s="23"/>
      <c r="I5337" s="23" t="s">
        <v>21</v>
      </c>
      <c r="J5337" s="23"/>
      <c r="K5337" s="23"/>
      <c r="L5337" s="23"/>
      <c r="M5337" s="23"/>
      <c r="N5337" s="23"/>
      <c r="O5337" s="23"/>
      <c r="P5337" s="94"/>
    </row>
    <row r="5338" spans="1:16" x14ac:dyDescent="0.2">
      <c r="A5338" s="33"/>
      <c r="B5338" s="34"/>
      <c r="C5338" s="35"/>
      <c r="D5338" s="23"/>
      <c r="E5338" s="23"/>
      <c r="F5338" s="23"/>
      <c r="G5338" s="23"/>
      <c r="H5338" s="23"/>
      <c r="I5338" s="23" t="s">
        <v>21</v>
      </c>
      <c r="J5338" s="23"/>
      <c r="K5338" s="23"/>
      <c r="L5338" s="23"/>
      <c r="M5338" s="23"/>
      <c r="N5338" s="23"/>
      <c r="O5338" s="23"/>
      <c r="P5338" s="94"/>
    </row>
    <row r="5339" spans="1:16" x14ac:dyDescent="0.2">
      <c r="A5339" s="33"/>
      <c r="B5339" s="34"/>
      <c r="C5339" s="35"/>
      <c r="D5339" s="23"/>
      <c r="E5339" s="23"/>
      <c r="F5339" s="23"/>
      <c r="G5339" s="23"/>
      <c r="H5339" s="23"/>
      <c r="I5339" s="23" t="s">
        <v>21</v>
      </c>
      <c r="J5339" s="23"/>
      <c r="K5339" s="23"/>
      <c r="L5339" s="23"/>
      <c r="M5339" s="23"/>
      <c r="N5339" s="23"/>
      <c r="O5339" s="23"/>
      <c r="P5339" s="94"/>
    </row>
    <row r="5340" spans="1:16" x14ac:dyDescent="0.2">
      <c r="A5340" s="33"/>
      <c r="B5340" s="34"/>
      <c r="C5340" s="35"/>
      <c r="D5340" s="23"/>
      <c r="E5340" s="23"/>
      <c r="F5340" s="23"/>
      <c r="G5340" s="23"/>
      <c r="H5340" s="23"/>
      <c r="I5340" s="23" t="s">
        <v>21</v>
      </c>
      <c r="J5340" s="23"/>
      <c r="K5340" s="23"/>
      <c r="L5340" s="23"/>
      <c r="M5340" s="23"/>
      <c r="N5340" s="23"/>
      <c r="O5340" s="23"/>
      <c r="P5340" s="94"/>
    </row>
    <row r="5341" spans="1:16" x14ac:dyDescent="0.2">
      <c r="A5341" s="33"/>
      <c r="B5341" s="34"/>
      <c r="C5341" s="35"/>
      <c r="D5341" s="23"/>
      <c r="E5341" s="23"/>
      <c r="F5341" s="23"/>
      <c r="G5341" s="23"/>
      <c r="H5341" s="23"/>
      <c r="I5341" s="23" t="s">
        <v>21</v>
      </c>
      <c r="J5341" s="23"/>
      <c r="K5341" s="23"/>
      <c r="L5341" s="23"/>
      <c r="M5341" s="23"/>
      <c r="N5341" s="23"/>
      <c r="O5341" s="23"/>
      <c r="P5341" s="94"/>
    </row>
    <row r="5342" spans="1:16" x14ac:dyDescent="0.2">
      <c r="A5342" s="33"/>
      <c r="B5342" s="34"/>
      <c r="C5342" s="35"/>
      <c r="D5342" s="23"/>
      <c r="E5342" s="23"/>
      <c r="F5342" s="23"/>
      <c r="G5342" s="23"/>
      <c r="H5342" s="23"/>
      <c r="I5342" s="23" t="s">
        <v>21</v>
      </c>
      <c r="J5342" s="23"/>
      <c r="K5342" s="23"/>
      <c r="L5342" s="23"/>
      <c r="M5342" s="23"/>
      <c r="N5342" s="23"/>
      <c r="O5342" s="23"/>
      <c r="P5342" s="94"/>
    </row>
    <row r="5343" spans="1:16" x14ac:dyDescent="0.2">
      <c r="A5343" s="33"/>
      <c r="B5343" s="34"/>
      <c r="C5343" s="35"/>
      <c r="D5343" s="23"/>
      <c r="E5343" s="23"/>
      <c r="F5343" s="23"/>
      <c r="G5343" s="23"/>
      <c r="H5343" s="23"/>
      <c r="I5343" s="23" t="s">
        <v>21</v>
      </c>
      <c r="J5343" s="23"/>
      <c r="K5343" s="23"/>
      <c r="L5343" s="23"/>
      <c r="M5343" s="23"/>
      <c r="N5343" s="23"/>
      <c r="O5343" s="23"/>
      <c r="P5343" s="94"/>
    </row>
    <row r="5344" spans="1:16" x14ac:dyDescent="0.2">
      <c r="A5344" s="33"/>
      <c r="B5344" s="34"/>
      <c r="C5344" s="35"/>
      <c r="D5344" s="23"/>
      <c r="E5344" s="23"/>
      <c r="F5344" s="23"/>
      <c r="G5344" s="23"/>
      <c r="H5344" s="23"/>
      <c r="I5344" s="23" t="s">
        <v>21</v>
      </c>
      <c r="J5344" s="23"/>
      <c r="K5344" s="23"/>
      <c r="L5344" s="23"/>
      <c r="M5344" s="23"/>
      <c r="N5344" s="23"/>
      <c r="O5344" s="23"/>
      <c r="P5344" s="94"/>
    </row>
    <row r="5345" spans="1:16" x14ac:dyDescent="0.2">
      <c r="A5345" s="33"/>
      <c r="B5345" s="34"/>
      <c r="C5345" s="35"/>
      <c r="D5345" s="23"/>
      <c r="E5345" s="23"/>
      <c r="F5345" s="23"/>
      <c r="G5345" s="23"/>
      <c r="H5345" s="23"/>
      <c r="I5345" s="23" t="s">
        <v>21</v>
      </c>
      <c r="J5345" s="23"/>
      <c r="K5345" s="23"/>
      <c r="L5345" s="23"/>
      <c r="M5345" s="23"/>
      <c r="N5345" s="23"/>
      <c r="O5345" s="23"/>
      <c r="P5345" s="94"/>
    </row>
    <row r="5346" spans="1:16" x14ac:dyDescent="0.2">
      <c r="A5346" s="33"/>
      <c r="B5346" s="34"/>
      <c r="C5346" s="35"/>
      <c r="D5346" s="23"/>
      <c r="E5346" s="23"/>
      <c r="F5346" s="23"/>
      <c r="G5346" s="23"/>
      <c r="H5346" s="23"/>
      <c r="I5346" s="23" t="s">
        <v>21</v>
      </c>
      <c r="J5346" s="23"/>
      <c r="K5346" s="23"/>
      <c r="L5346" s="23"/>
      <c r="M5346" s="23"/>
      <c r="N5346" s="23"/>
      <c r="O5346" s="23"/>
      <c r="P5346" s="94"/>
    </row>
    <row r="5347" spans="1:16" x14ac:dyDescent="0.2">
      <c r="A5347" s="33"/>
      <c r="B5347" s="34"/>
      <c r="C5347" s="35"/>
      <c r="D5347" s="23"/>
      <c r="E5347" s="23"/>
      <c r="F5347" s="23"/>
      <c r="G5347" s="23"/>
      <c r="H5347" s="23"/>
      <c r="I5347" s="23" t="s">
        <v>21</v>
      </c>
      <c r="J5347" s="23"/>
      <c r="K5347" s="23"/>
      <c r="L5347" s="23"/>
      <c r="M5347" s="23"/>
      <c r="N5347" s="23"/>
      <c r="O5347" s="23"/>
      <c r="P5347" s="94"/>
    </row>
    <row r="5348" spans="1:16" x14ac:dyDescent="0.2">
      <c r="A5348" s="33"/>
      <c r="B5348" s="34"/>
      <c r="C5348" s="35"/>
      <c r="D5348" s="23"/>
      <c r="E5348" s="23"/>
      <c r="F5348" s="23"/>
      <c r="G5348" s="23"/>
      <c r="H5348" s="23"/>
      <c r="I5348" s="23" t="s">
        <v>21</v>
      </c>
      <c r="J5348" s="23"/>
      <c r="K5348" s="23"/>
      <c r="L5348" s="23"/>
      <c r="M5348" s="23"/>
      <c r="N5348" s="23"/>
      <c r="O5348" s="23"/>
      <c r="P5348" s="94"/>
    </row>
    <row r="5349" spans="1:16" x14ac:dyDescent="0.2">
      <c r="A5349" s="33"/>
      <c r="B5349" s="34"/>
      <c r="C5349" s="35"/>
      <c r="D5349" s="23"/>
      <c r="E5349" s="23"/>
      <c r="F5349" s="23"/>
      <c r="G5349" s="23"/>
      <c r="H5349" s="23"/>
      <c r="I5349" s="23" t="s">
        <v>21</v>
      </c>
      <c r="J5349" s="23"/>
      <c r="K5349" s="23"/>
      <c r="L5349" s="23"/>
      <c r="M5349" s="23"/>
      <c r="N5349" s="23"/>
      <c r="O5349" s="23"/>
      <c r="P5349" s="94"/>
    </row>
    <row r="5350" spans="1:16" x14ac:dyDescent="0.2">
      <c r="A5350" s="33"/>
      <c r="B5350" s="34"/>
      <c r="C5350" s="35"/>
      <c r="D5350" s="23"/>
      <c r="E5350" s="23"/>
      <c r="F5350" s="23"/>
      <c r="G5350" s="23"/>
      <c r="H5350" s="23"/>
      <c r="I5350" s="23" t="s">
        <v>21</v>
      </c>
      <c r="J5350" s="23"/>
      <c r="K5350" s="23"/>
      <c r="L5350" s="23"/>
      <c r="M5350" s="23"/>
      <c r="N5350" s="23"/>
      <c r="O5350" s="23"/>
      <c r="P5350" s="94"/>
    </row>
    <row r="5351" spans="1:16" x14ac:dyDescent="0.2">
      <c r="A5351" s="33"/>
      <c r="B5351" s="34"/>
      <c r="C5351" s="35"/>
      <c r="D5351" s="23"/>
      <c r="E5351" s="23"/>
      <c r="F5351" s="23"/>
      <c r="G5351" s="23"/>
      <c r="H5351" s="23"/>
      <c r="I5351" s="23" t="s">
        <v>21</v>
      </c>
      <c r="J5351" s="23"/>
      <c r="K5351" s="23"/>
      <c r="L5351" s="23"/>
      <c r="M5351" s="23"/>
      <c r="N5351" s="23"/>
      <c r="O5351" s="23"/>
      <c r="P5351" s="94"/>
    </row>
    <row r="5352" spans="1:16" x14ac:dyDescent="0.2">
      <c r="A5352" s="33"/>
      <c r="B5352" s="34"/>
      <c r="C5352" s="35"/>
      <c r="D5352" s="23"/>
      <c r="E5352" s="23"/>
      <c r="F5352" s="23"/>
      <c r="G5352" s="23"/>
      <c r="H5352" s="23"/>
      <c r="I5352" s="23" t="s">
        <v>21</v>
      </c>
      <c r="J5352" s="23"/>
      <c r="K5352" s="23"/>
      <c r="L5352" s="23"/>
      <c r="M5352" s="23"/>
      <c r="N5352" s="23"/>
      <c r="O5352" s="23"/>
      <c r="P5352" s="94"/>
    </row>
    <row r="5353" spans="1:16" x14ac:dyDescent="0.2">
      <c r="A5353" s="33"/>
      <c r="B5353" s="34"/>
      <c r="C5353" s="35"/>
      <c r="D5353" s="23"/>
      <c r="E5353" s="23"/>
      <c r="F5353" s="23"/>
      <c r="G5353" s="23"/>
      <c r="H5353" s="23"/>
      <c r="I5353" s="23" t="s">
        <v>21</v>
      </c>
      <c r="J5353" s="23"/>
      <c r="K5353" s="23"/>
      <c r="L5353" s="23"/>
      <c r="M5353" s="23"/>
      <c r="N5353" s="23"/>
      <c r="O5353" s="23"/>
      <c r="P5353" s="94"/>
    </row>
    <row r="5354" spans="1:16" x14ac:dyDescent="0.2">
      <c r="A5354" s="33"/>
      <c r="B5354" s="34"/>
      <c r="C5354" s="35"/>
      <c r="D5354" s="23"/>
      <c r="E5354" s="23"/>
      <c r="F5354" s="23"/>
      <c r="G5354" s="23"/>
      <c r="H5354" s="23"/>
      <c r="I5354" s="23" t="s">
        <v>21</v>
      </c>
      <c r="J5354" s="23"/>
      <c r="K5354" s="23"/>
      <c r="L5354" s="23"/>
      <c r="M5354" s="23"/>
      <c r="N5354" s="23"/>
      <c r="O5354" s="23"/>
      <c r="P5354" s="94"/>
    </row>
    <row r="5355" spans="1:16" x14ac:dyDescent="0.2">
      <c r="A5355" s="33"/>
      <c r="B5355" s="34"/>
      <c r="C5355" s="35"/>
      <c r="D5355" s="23"/>
      <c r="E5355" s="23"/>
      <c r="F5355" s="23"/>
      <c r="G5355" s="23"/>
      <c r="H5355" s="23"/>
      <c r="I5355" s="23" t="s">
        <v>21</v>
      </c>
      <c r="J5355" s="23"/>
      <c r="K5355" s="23"/>
      <c r="L5355" s="23"/>
      <c r="M5355" s="23"/>
      <c r="N5355" s="23"/>
      <c r="O5355" s="23"/>
      <c r="P5355" s="94"/>
    </row>
    <row r="5356" spans="1:16" x14ac:dyDescent="0.2">
      <c r="A5356" s="33"/>
      <c r="B5356" s="34"/>
      <c r="C5356" s="35"/>
      <c r="D5356" s="23"/>
      <c r="E5356" s="23"/>
      <c r="F5356" s="23"/>
      <c r="G5356" s="23"/>
      <c r="H5356" s="23"/>
      <c r="I5356" s="23" t="s">
        <v>21</v>
      </c>
      <c r="J5356" s="23"/>
      <c r="K5356" s="23"/>
      <c r="L5356" s="23"/>
      <c r="M5356" s="23"/>
      <c r="N5356" s="23"/>
      <c r="O5356" s="23"/>
      <c r="P5356" s="94"/>
    </row>
    <row r="5357" spans="1:16" x14ac:dyDescent="0.2">
      <c r="A5357" s="33"/>
      <c r="B5357" s="34"/>
      <c r="C5357" s="35"/>
      <c r="D5357" s="23"/>
      <c r="E5357" s="23"/>
      <c r="F5357" s="23"/>
      <c r="G5357" s="23"/>
      <c r="H5357" s="23"/>
      <c r="I5357" s="23" t="s">
        <v>21</v>
      </c>
      <c r="J5357" s="23"/>
      <c r="K5357" s="23"/>
      <c r="L5357" s="23"/>
      <c r="M5357" s="23"/>
      <c r="N5357" s="23"/>
      <c r="O5357" s="23"/>
      <c r="P5357" s="94"/>
    </row>
    <row r="5358" spans="1:16" x14ac:dyDescent="0.2">
      <c r="A5358" s="33"/>
      <c r="B5358" s="34"/>
      <c r="C5358" s="35"/>
      <c r="D5358" s="23"/>
      <c r="E5358" s="23"/>
      <c r="F5358" s="23"/>
      <c r="G5358" s="23"/>
      <c r="H5358" s="23"/>
      <c r="I5358" s="23" t="s">
        <v>21</v>
      </c>
      <c r="J5358" s="23"/>
      <c r="K5358" s="23"/>
      <c r="L5358" s="23"/>
      <c r="M5358" s="23"/>
      <c r="N5358" s="23"/>
      <c r="O5358" s="23"/>
      <c r="P5358" s="94"/>
    </row>
    <row r="5359" spans="1:16" x14ac:dyDescent="0.2">
      <c r="A5359" s="33"/>
      <c r="B5359" s="34"/>
      <c r="C5359" s="35"/>
      <c r="D5359" s="23"/>
      <c r="E5359" s="23"/>
      <c r="F5359" s="23"/>
      <c r="G5359" s="23"/>
      <c r="H5359" s="23"/>
      <c r="I5359" s="23" t="s">
        <v>21</v>
      </c>
      <c r="J5359" s="23"/>
      <c r="K5359" s="23"/>
      <c r="L5359" s="23"/>
      <c r="M5359" s="23"/>
      <c r="N5359" s="23"/>
      <c r="O5359" s="23"/>
      <c r="P5359" s="94"/>
    </row>
    <row r="5360" spans="1:16" x14ac:dyDescent="0.2">
      <c r="A5360" s="33"/>
      <c r="B5360" s="34"/>
      <c r="C5360" s="35"/>
      <c r="D5360" s="23"/>
      <c r="E5360" s="23"/>
      <c r="F5360" s="23"/>
      <c r="G5360" s="23"/>
      <c r="H5360" s="23"/>
      <c r="I5360" s="23" t="s">
        <v>21</v>
      </c>
      <c r="J5360" s="23"/>
      <c r="K5360" s="23"/>
      <c r="L5360" s="23"/>
      <c r="M5360" s="23"/>
      <c r="N5360" s="23"/>
      <c r="O5360" s="23"/>
      <c r="P5360" s="94"/>
    </row>
    <row r="5361" spans="1:16" x14ac:dyDescent="0.2">
      <c r="A5361" s="33"/>
      <c r="B5361" s="34"/>
      <c r="C5361" s="35"/>
      <c r="D5361" s="23"/>
      <c r="E5361" s="23"/>
      <c r="F5361" s="23"/>
      <c r="G5361" s="23"/>
      <c r="H5361" s="23"/>
      <c r="I5361" s="23" t="s">
        <v>21</v>
      </c>
      <c r="J5361" s="23"/>
      <c r="K5361" s="23"/>
      <c r="L5361" s="23"/>
      <c r="M5361" s="23"/>
      <c r="N5361" s="23"/>
      <c r="O5361" s="23"/>
      <c r="P5361" s="94"/>
    </row>
    <row r="5362" spans="1:16" x14ac:dyDescent="0.2">
      <c r="A5362" s="33"/>
      <c r="B5362" s="34"/>
      <c r="C5362" s="35"/>
      <c r="D5362" s="23"/>
      <c r="E5362" s="23"/>
      <c r="F5362" s="23"/>
      <c r="G5362" s="23"/>
      <c r="H5362" s="23"/>
      <c r="I5362" s="23" t="s">
        <v>21</v>
      </c>
      <c r="J5362" s="23"/>
      <c r="K5362" s="23"/>
      <c r="L5362" s="23"/>
      <c r="M5362" s="23"/>
      <c r="N5362" s="23"/>
      <c r="O5362" s="23"/>
      <c r="P5362" s="94"/>
    </row>
    <row r="5363" spans="1:16" x14ac:dyDescent="0.2">
      <c r="A5363" s="33"/>
      <c r="B5363" s="34"/>
      <c r="C5363" s="35"/>
      <c r="D5363" s="23"/>
      <c r="E5363" s="23"/>
      <c r="F5363" s="23"/>
      <c r="G5363" s="23"/>
      <c r="H5363" s="23"/>
      <c r="I5363" s="23" t="s">
        <v>21</v>
      </c>
      <c r="J5363" s="23"/>
      <c r="K5363" s="23"/>
      <c r="L5363" s="23"/>
      <c r="M5363" s="23"/>
      <c r="N5363" s="23"/>
      <c r="O5363" s="23"/>
      <c r="P5363" s="94"/>
    </row>
    <row r="5364" spans="1:16" x14ac:dyDescent="0.2">
      <c r="A5364" s="33"/>
      <c r="B5364" s="34"/>
      <c r="C5364" s="35"/>
      <c r="D5364" s="23"/>
      <c r="E5364" s="23"/>
      <c r="F5364" s="23"/>
      <c r="G5364" s="23"/>
      <c r="H5364" s="23"/>
      <c r="I5364" s="23" t="s">
        <v>21</v>
      </c>
      <c r="J5364" s="23"/>
      <c r="K5364" s="23"/>
      <c r="L5364" s="23"/>
      <c r="M5364" s="23"/>
      <c r="N5364" s="23"/>
      <c r="O5364" s="23"/>
      <c r="P5364" s="94"/>
    </row>
    <row r="5365" spans="1:16" x14ac:dyDescent="0.2">
      <c r="A5365" s="33"/>
      <c r="B5365" s="34"/>
      <c r="C5365" s="35"/>
      <c r="D5365" s="23"/>
      <c r="E5365" s="23"/>
      <c r="F5365" s="23"/>
      <c r="G5365" s="23"/>
      <c r="H5365" s="23"/>
      <c r="I5365" s="23" t="s">
        <v>21</v>
      </c>
      <c r="J5365" s="23"/>
      <c r="K5365" s="23"/>
      <c r="L5365" s="23"/>
      <c r="M5365" s="23"/>
      <c r="N5365" s="23"/>
      <c r="O5365" s="23"/>
      <c r="P5365" s="94"/>
    </row>
    <row r="5366" spans="1:16" x14ac:dyDescent="0.2">
      <c r="A5366" s="33"/>
      <c r="B5366" s="34"/>
      <c r="C5366" s="35"/>
      <c r="D5366" s="23"/>
      <c r="E5366" s="23"/>
      <c r="F5366" s="23"/>
      <c r="G5366" s="23"/>
      <c r="H5366" s="23"/>
      <c r="I5366" s="23" t="s">
        <v>21</v>
      </c>
      <c r="J5366" s="23"/>
      <c r="K5366" s="23"/>
      <c r="L5366" s="23"/>
      <c r="M5366" s="23"/>
      <c r="N5366" s="23"/>
      <c r="O5366" s="23"/>
      <c r="P5366" s="94"/>
    </row>
    <row r="5367" spans="1:16" x14ac:dyDescent="0.2">
      <c r="A5367" s="33"/>
      <c r="B5367" s="34"/>
      <c r="C5367" s="35"/>
      <c r="D5367" s="23"/>
      <c r="E5367" s="23"/>
      <c r="F5367" s="23"/>
      <c r="G5367" s="23"/>
      <c r="H5367" s="23"/>
      <c r="I5367" s="23" t="s">
        <v>21</v>
      </c>
      <c r="J5367" s="23"/>
      <c r="K5367" s="23"/>
      <c r="L5367" s="23"/>
      <c r="M5367" s="23"/>
      <c r="N5367" s="23"/>
      <c r="O5367" s="23"/>
      <c r="P5367" s="94"/>
    </row>
    <row r="5368" spans="1:16" x14ac:dyDescent="0.2">
      <c r="A5368" s="33"/>
      <c r="B5368" s="34"/>
      <c r="C5368" s="35"/>
      <c r="D5368" s="23"/>
      <c r="E5368" s="23"/>
      <c r="F5368" s="23"/>
      <c r="G5368" s="23"/>
      <c r="H5368" s="23"/>
      <c r="I5368" s="23" t="s">
        <v>21</v>
      </c>
      <c r="J5368" s="23"/>
      <c r="K5368" s="23"/>
      <c r="L5368" s="23"/>
      <c r="M5368" s="23"/>
      <c r="N5368" s="23"/>
      <c r="O5368" s="23"/>
      <c r="P5368" s="94"/>
    </row>
    <row r="5369" spans="1:16" x14ac:dyDescent="0.2">
      <c r="A5369" s="33"/>
      <c r="B5369" s="34"/>
      <c r="C5369" s="35"/>
      <c r="D5369" s="23"/>
      <c r="E5369" s="23"/>
      <c r="F5369" s="23"/>
      <c r="G5369" s="23"/>
      <c r="H5369" s="23"/>
      <c r="I5369" s="23" t="s">
        <v>21</v>
      </c>
      <c r="J5369" s="23"/>
      <c r="K5369" s="23"/>
      <c r="L5369" s="23"/>
      <c r="M5369" s="23"/>
      <c r="N5369" s="23"/>
      <c r="O5369" s="23"/>
      <c r="P5369" s="94"/>
    </row>
    <row r="5370" spans="1:16" x14ac:dyDescent="0.2">
      <c r="A5370" s="33"/>
      <c r="B5370" s="34"/>
      <c r="C5370" s="35"/>
      <c r="D5370" s="23"/>
      <c r="E5370" s="23"/>
      <c r="F5370" s="23"/>
      <c r="G5370" s="23"/>
      <c r="H5370" s="23"/>
      <c r="I5370" s="23" t="s">
        <v>21</v>
      </c>
      <c r="J5370" s="23"/>
      <c r="K5370" s="23"/>
      <c r="L5370" s="23"/>
      <c r="M5370" s="23"/>
      <c r="N5370" s="23"/>
      <c r="O5370" s="23"/>
      <c r="P5370" s="94"/>
    </row>
    <row r="5371" spans="1:16" x14ac:dyDescent="0.2">
      <c r="A5371" s="33"/>
      <c r="B5371" s="34"/>
      <c r="C5371" s="35"/>
      <c r="D5371" s="23"/>
      <c r="E5371" s="23"/>
      <c r="F5371" s="23"/>
      <c r="G5371" s="23"/>
      <c r="H5371" s="23"/>
      <c r="I5371" s="23" t="s">
        <v>21</v>
      </c>
      <c r="J5371" s="23"/>
      <c r="K5371" s="23"/>
      <c r="L5371" s="23"/>
      <c r="M5371" s="23"/>
      <c r="N5371" s="23"/>
      <c r="O5371" s="23"/>
      <c r="P5371" s="94"/>
    </row>
    <row r="5372" spans="1:16" x14ac:dyDescent="0.2">
      <c r="A5372" s="33"/>
      <c r="B5372" s="34"/>
      <c r="C5372" s="35"/>
      <c r="D5372" s="23"/>
      <c r="E5372" s="23"/>
      <c r="F5372" s="23"/>
      <c r="G5372" s="23"/>
      <c r="H5372" s="23"/>
      <c r="I5372" s="23" t="s">
        <v>21</v>
      </c>
      <c r="J5372" s="23"/>
      <c r="K5372" s="23"/>
      <c r="L5372" s="23"/>
      <c r="M5372" s="23"/>
      <c r="N5372" s="23"/>
      <c r="O5372" s="23"/>
      <c r="P5372" s="94"/>
    </row>
    <row r="5373" spans="1:16" x14ac:dyDescent="0.2">
      <c r="A5373" s="33"/>
      <c r="B5373" s="34"/>
      <c r="C5373" s="35"/>
      <c r="D5373" s="23"/>
      <c r="E5373" s="23"/>
      <c r="F5373" s="23"/>
      <c r="G5373" s="23"/>
      <c r="H5373" s="23"/>
      <c r="I5373" s="23" t="s">
        <v>21</v>
      </c>
      <c r="J5373" s="23"/>
      <c r="K5373" s="23"/>
      <c r="L5373" s="23"/>
      <c r="M5373" s="23"/>
      <c r="N5373" s="23"/>
      <c r="O5373" s="23"/>
      <c r="P5373" s="94"/>
    </row>
    <row r="5374" spans="1:16" x14ac:dyDescent="0.2">
      <c r="A5374" s="33"/>
      <c r="B5374" s="34"/>
      <c r="C5374" s="35"/>
      <c r="D5374" s="23"/>
      <c r="E5374" s="23"/>
      <c r="F5374" s="23"/>
      <c r="G5374" s="23"/>
      <c r="H5374" s="23"/>
      <c r="I5374" s="23" t="s">
        <v>21</v>
      </c>
      <c r="J5374" s="23"/>
      <c r="K5374" s="23"/>
      <c r="L5374" s="23"/>
      <c r="M5374" s="23"/>
      <c r="N5374" s="23"/>
      <c r="O5374" s="23"/>
      <c r="P5374" s="94"/>
    </row>
    <row r="5375" spans="1:16" x14ac:dyDescent="0.2">
      <c r="A5375" s="33"/>
      <c r="B5375" s="34"/>
      <c r="C5375" s="35"/>
      <c r="D5375" s="23"/>
      <c r="E5375" s="23"/>
      <c r="F5375" s="23"/>
      <c r="G5375" s="23"/>
      <c r="H5375" s="23"/>
      <c r="I5375" s="23" t="s">
        <v>21</v>
      </c>
      <c r="J5375" s="23"/>
      <c r="K5375" s="23"/>
      <c r="L5375" s="23"/>
      <c r="M5375" s="23"/>
      <c r="N5375" s="23"/>
      <c r="O5375" s="23"/>
      <c r="P5375" s="94"/>
    </row>
    <row r="5376" spans="1:16" x14ac:dyDescent="0.2">
      <c r="A5376" s="33"/>
      <c r="B5376" s="34"/>
      <c r="C5376" s="35"/>
      <c r="D5376" s="23"/>
      <c r="E5376" s="23"/>
      <c r="F5376" s="23"/>
      <c r="G5376" s="23"/>
      <c r="H5376" s="23"/>
      <c r="I5376" s="23" t="s">
        <v>21</v>
      </c>
      <c r="J5376" s="23"/>
      <c r="K5376" s="23"/>
      <c r="L5376" s="23"/>
      <c r="M5376" s="23"/>
      <c r="N5376" s="23"/>
      <c r="O5376" s="23"/>
      <c r="P5376" s="94"/>
    </row>
    <row r="5377" spans="1:16" x14ac:dyDescent="0.2">
      <c r="A5377" s="33"/>
      <c r="B5377" s="34"/>
      <c r="C5377" s="35"/>
      <c r="D5377" s="23"/>
      <c r="E5377" s="23"/>
      <c r="F5377" s="23"/>
      <c r="G5377" s="23"/>
      <c r="H5377" s="23"/>
      <c r="I5377" s="23" t="s">
        <v>21</v>
      </c>
      <c r="J5377" s="23"/>
      <c r="K5377" s="23"/>
      <c r="L5377" s="23"/>
      <c r="M5377" s="23"/>
      <c r="N5377" s="23"/>
      <c r="O5377" s="23"/>
      <c r="P5377" s="94"/>
    </row>
    <row r="5378" spans="1:16" x14ac:dyDescent="0.2">
      <c r="A5378" s="33"/>
      <c r="B5378" s="34"/>
      <c r="C5378" s="35"/>
      <c r="D5378" s="23"/>
      <c r="E5378" s="23"/>
      <c r="F5378" s="23"/>
      <c r="G5378" s="23"/>
      <c r="H5378" s="23"/>
      <c r="I5378" s="23" t="s">
        <v>21</v>
      </c>
      <c r="J5378" s="23"/>
      <c r="K5378" s="23"/>
      <c r="L5378" s="23"/>
      <c r="M5378" s="23"/>
      <c r="N5378" s="23"/>
      <c r="O5378" s="23"/>
      <c r="P5378" s="94"/>
    </row>
    <row r="5379" spans="1:16" x14ac:dyDescent="0.2">
      <c r="A5379" s="33"/>
      <c r="B5379" s="34"/>
      <c r="C5379" s="35"/>
      <c r="D5379" s="23"/>
      <c r="E5379" s="23"/>
      <c r="F5379" s="23"/>
      <c r="G5379" s="23"/>
      <c r="H5379" s="23"/>
      <c r="I5379" s="23" t="s">
        <v>21</v>
      </c>
      <c r="J5379" s="23"/>
      <c r="K5379" s="23"/>
      <c r="L5379" s="23"/>
      <c r="M5379" s="23"/>
      <c r="N5379" s="23"/>
      <c r="O5379" s="23"/>
      <c r="P5379" s="94"/>
    </row>
    <row r="5380" spans="1:16" x14ac:dyDescent="0.2">
      <c r="A5380" s="33"/>
      <c r="B5380" s="34"/>
      <c r="C5380" s="35"/>
      <c r="D5380" s="23"/>
      <c r="E5380" s="23"/>
      <c r="F5380" s="23"/>
      <c r="G5380" s="23"/>
      <c r="H5380" s="23"/>
      <c r="I5380" s="23" t="s">
        <v>21</v>
      </c>
      <c r="J5380" s="23"/>
      <c r="K5380" s="23"/>
      <c r="L5380" s="23"/>
      <c r="M5380" s="23"/>
      <c r="N5380" s="23"/>
      <c r="O5380" s="23"/>
      <c r="P5380" s="94"/>
    </row>
    <row r="5381" spans="1:16" x14ac:dyDescent="0.2">
      <c r="A5381" s="33"/>
      <c r="B5381" s="34"/>
      <c r="C5381" s="35"/>
      <c r="D5381" s="23"/>
      <c r="E5381" s="23"/>
      <c r="F5381" s="23"/>
      <c r="G5381" s="23"/>
      <c r="H5381" s="23"/>
      <c r="I5381" s="23" t="s">
        <v>21</v>
      </c>
      <c r="J5381" s="23"/>
      <c r="K5381" s="23"/>
      <c r="L5381" s="23"/>
      <c r="M5381" s="23"/>
      <c r="N5381" s="23"/>
      <c r="O5381" s="23"/>
      <c r="P5381" s="94"/>
    </row>
    <row r="5382" spans="1:16" x14ac:dyDescent="0.2">
      <c r="A5382" s="33"/>
      <c r="B5382" s="34"/>
      <c r="C5382" s="35"/>
      <c r="D5382" s="23"/>
      <c r="E5382" s="23"/>
      <c r="F5382" s="23"/>
      <c r="G5382" s="23"/>
      <c r="H5382" s="23"/>
      <c r="I5382" s="23" t="s">
        <v>21</v>
      </c>
      <c r="J5382" s="23"/>
      <c r="K5382" s="23"/>
      <c r="L5382" s="23"/>
      <c r="M5382" s="23"/>
      <c r="N5382" s="23"/>
      <c r="O5382" s="23"/>
      <c r="P5382" s="94"/>
    </row>
    <row r="5383" spans="1:16" x14ac:dyDescent="0.2">
      <c r="A5383" s="33"/>
      <c r="B5383" s="34"/>
      <c r="C5383" s="35"/>
      <c r="D5383" s="23"/>
      <c r="E5383" s="23"/>
      <c r="F5383" s="23"/>
      <c r="G5383" s="23"/>
      <c r="H5383" s="23"/>
      <c r="I5383" s="23" t="s">
        <v>21</v>
      </c>
      <c r="J5383" s="23"/>
      <c r="K5383" s="23"/>
      <c r="L5383" s="23"/>
      <c r="M5383" s="23"/>
      <c r="N5383" s="23"/>
      <c r="O5383" s="23"/>
      <c r="P5383" s="94"/>
    </row>
    <row r="5384" spans="1:16" x14ac:dyDescent="0.2">
      <c r="A5384" s="33"/>
      <c r="B5384" s="34"/>
      <c r="C5384" s="35"/>
      <c r="D5384" s="23"/>
      <c r="E5384" s="23"/>
      <c r="F5384" s="23"/>
      <c r="G5384" s="23"/>
      <c r="H5384" s="23"/>
      <c r="I5384" s="23" t="s">
        <v>21</v>
      </c>
      <c r="J5384" s="23"/>
      <c r="K5384" s="23"/>
      <c r="L5384" s="23"/>
      <c r="M5384" s="23"/>
      <c r="N5384" s="23"/>
      <c r="O5384" s="23"/>
      <c r="P5384" s="94"/>
    </row>
    <row r="5385" spans="1:16" x14ac:dyDescent="0.2">
      <c r="A5385" s="33"/>
      <c r="B5385" s="34"/>
      <c r="C5385" s="35"/>
      <c r="D5385" s="23"/>
      <c r="E5385" s="23"/>
      <c r="F5385" s="23"/>
      <c r="G5385" s="23"/>
      <c r="H5385" s="23"/>
      <c r="I5385" s="23" t="s">
        <v>21</v>
      </c>
      <c r="J5385" s="23"/>
      <c r="K5385" s="23"/>
      <c r="L5385" s="23"/>
      <c r="M5385" s="23"/>
      <c r="N5385" s="23"/>
      <c r="O5385" s="23"/>
      <c r="P5385" s="94"/>
    </row>
    <row r="5386" spans="1:16" x14ac:dyDescent="0.2">
      <c r="A5386" s="33"/>
      <c r="B5386" s="34"/>
      <c r="C5386" s="35"/>
      <c r="D5386" s="23"/>
      <c r="E5386" s="23"/>
      <c r="F5386" s="23"/>
      <c r="G5386" s="23"/>
      <c r="H5386" s="23"/>
      <c r="I5386" s="23" t="s">
        <v>21</v>
      </c>
      <c r="J5386" s="23"/>
      <c r="K5386" s="23"/>
      <c r="L5386" s="23"/>
      <c r="M5386" s="23"/>
      <c r="N5386" s="23"/>
      <c r="O5386" s="23"/>
      <c r="P5386" s="94"/>
    </row>
    <row r="5387" spans="1:16" x14ac:dyDescent="0.2">
      <c r="A5387" s="33"/>
      <c r="B5387" s="34"/>
      <c r="C5387" s="35"/>
      <c r="D5387" s="23"/>
      <c r="E5387" s="23"/>
      <c r="F5387" s="23"/>
      <c r="G5387" s="23"/>
      <c r="H5387" s="23"/>
      <c r="I5387" s="23" t="s">
        <v>21</v>
      </c>
      <c r="J5387" s="23"/>
      <c r="K5387" s="23"/>
      <c r="L5387" s="23"/>
      <c r="M5387" s="23"/>
      <c r="N5387" s="23"/>
      <c r="O5387" s="23"/>
      <c r="P5387" s="94"/>
    </row>
    <row r="5388" spans="1:16" x14ac:dyDescent="0.2">
      <c r="A5388" s="33"/>
      <c r="B5388" s="34"/>
      <c r="C5388" s="35"/>
      <c r="D5388" s="23"/>
      <c r="E5388" s="23"/>
      <c r="F5388" s="23"/>
      <c r="G5388" s="23"/>
      <c r="H5388" s="23"/>
      <c r="I5388" s="23" t="s">
        <v>21</v>
      </c>
      <c r="J5388" s="23"/>
      <c r="K5388" s="23"/>
      <c r="L5388" s="23"/>
      <c r="M5388" s="23"/>
      <c r="N5388" s="23"/>
      <c r="O5388" s="23"/>
      <c r="P5388" s="94"/>
    </row>
    <row r="5389" spans="1:16" x14ac:dyDescent="0.2">
      <c r="A5389" s="33"/>
      <c r="B5389" s="34"/>
      <c r="C5389" s="35"/>
      <c r="D5389" s="23"/>
      <c r="E5389" s="23"/>
      <c r="F5389" s="23"/>
      <c r="G5389" s="23"/>
      <c r="H5389" s="23"/>
      <c r="I5389" s="23" t="s">
        <v>21</v>
      </c>
      <c r="J5389" s="23"/>
      <c r="K5389" s="23"/>
      <c r="L5389" s="23"/>
      <c r="M5389" s="23"/>
      <c r="N5389" s="23"/>
      <c r="O5389" s="23"/>
      <c r="P5389" s="94"/>
    </row>
    <row r="5390" spans="1:16" x14ac:dyDescent="0.2">
      <c r="A5390" s="33"/>
      <c r="B5390" s="34"/>
      <c r="C5390" s="35"/>
      <c r="D5390" s="23"/>
      <c r="E5390" s="23"/>
      <c r="F5390" s="23"/>
      <c r="G5390" s="23"/>
      <c r="H5390" s="23"/>
      <c r="I5390" s="23" t="s">
        <v>21</v>
      </c>
      <c r="J5390" s="23"/>
      <c r="K5390" s="23"/>
      <c r="L5390" s="23"/>
      <c r="M5390" s="23"/>
      <c r="N5390" s="23"/>
      <c r="O5390" s="23"/>
      <c r="P5390" s="94"/>
    </row>
    <row r="5391" spans="1:16" x14ac:dyDescent="0.2">
      <c r="A5391" s="33"/>
      <c r="B5391" s="34"/>
      <c r="C5391" s="35"/>
      <c r="D5391" s="23"/>
      <c r="E5391" s="23"/>
      <c r="F5391" s="23"/>
      <c r="G5391" s="23"/>
      <c r="H5391" s="23"/>
      <c r="I5391" s="23" t="s">
        <v>21</v>
      </c>
      <c r="J5391" s="23"/>
      <c r="K5391" s="23"/>
      <c r="L5391" s="23"/>
      <c r="M5391" s="23"/>
      <c r="N5391" s="23"/>
      <c r="O5391" s="23"/>
      <c r="P5391" s="94"/>
    </row>
    <row r="5392" spans="1:16" x14ac:dyDescent="0.2">
      <c r="A5392" s="33"/>
      <c r="B5392" s="34"/>
      <c r="C5392" s="35"/>
      <c r="D5392" s="23"/>
      <c r="E5392" s="23"/>
      <c r="F5392" s="23"/>
      <c r="G5392" s="23"/>
      <c r="H5392" s="23"/>
      <c r="I5392" s="23" t="s">
        <v>21</v>
      </c>
      <c r="J5392" s="23"/>
      <c r="K5392" s="23"/>
      <c r="L5392" s="23"/>
      <c r="M5392" s="23"/>
      <c r="N5392" s="23"/>
      <c r="O5392" s="23"/>
      <c r="P5392" s="94"/>
    </row>
    <row r="5393" spans="1:16" x14ac:dyDescent="0.2">
      <c r="A5393" s="33"/>
      <c r="B5393" s="34"/>
      <c r="C5393" s="35"/>
      <c r="D5393" s="23"/>
      <c r="E5393" s="23"/>
      <c r="F5393" s="23"/>
      <c r="G5393" s="23"/>
      <c r="H5393" s="23"/>
      <c r="I5393" s="23" t="s">
        <v>21</v>
      </c>
      <c r="J5393" s="23"/>
      <c r="K5393" s="23"/>
      <c r="L5393" s="23"/>
      <c r="M5393" s="23"/>
      <c r="N5393" s="23"/>
      <c r="O5393" s="23"/>
      <c r="P5393" s="94"/>
    </row>
    <row r="5394" spans="1:16" x14ac:dyDescent="0.2">
      <c r="A5394" s="33"/>
      <c r="B5394" s="34"/>
      <c r="C5394" s="35"/>
      <c r="D5394" s="23"/>
      <c r="E5394" s="23"/>
      <c r="F5394" s="23"/>
      <c r="G5394" s="23"/>
      <c r="H5394" s="23"/>
      <c r="I5394" s="23" t="s">
        <v>21</v>
      </c>
      <c r="J5394" s="23"/>
      <c r="K5394" s="23"/>
      <c r="L5394" s="23"/>
      <c r="M5394" s="23"/>
      <c r="N5394" s="23"/>
      <c r="O5394" s="23"/>
      <c r="P5394" s="94"/>
    </row>
    <row r="5395" spans="1:16" x14ac:dyDescent="0.2">
      <c r="A5395" s="33"/>
      <c r="B5395" s="34"/>
      <c r="C5395" s="35"/>
      <c r="D5395" s="23"/>
      <c r="E5395" s="23"/>
      <c r="F5395" s="23"/>
      <c r="G5395" s="23"/>
      <c r="H5395" s="23"/>
      <c r="I5395" s="23" t="s">
        <v>21</v>
      </c>
      <c r="J5395" s="23"/>
      <c r="K5395" s="23"/>
      <c r="L5395" s="23"/>
      <c r="M5395" s="23"/>
      <c r="N5395" s="23"/>
      <c r="O5395" s="23"/>
      <c r="P5395" s="94"/>
    </row>
    <row r="5396" spans="1:16" x14ac:dyDescent="0.2">
      <c r="A5396" s="33"/>
      <c r="B5396" s="34"/>
      <c r="C5396" s="35"/>
      <c r="D5396" s="23"/>
      <c r="E5396" s="23"/>
      <c r="F5396" s="23"/>
      <c r="G5396" s="23"/>
      <c r="H5396" s="23"/>
      <c r="I5396" s="23" t="s">
        <v>21</v>
      </c>
      <c r="J5396" s="23"/>
      <c r="K5396" s="23"/>
      <c r="L5396" s="23"/>
      <c r="M5396" s="23"/>
      <c r="N5396" s="23"/>
      <c r="O5396" s="23"/>
      <c r="P5396" s="94"/>
    </row>
    <row r="5397" spans="1:16" x14ac:dyDescent="0.2">
      <c r="A5397" s="33"/>
      <c r="B5397" s="34"/>
      <c r="C5397" s="35"/>
      <c r="D5397" s="23"/>
      <c r="E5397" s="23"/>
      <c r="F5397" s="23"/>
      <c r="G5397" s="23"/>
      <c r="H5397" s="23"/>
      <c r="I5397" s="23" t="s">
        <v>21</v>
      </c>
      <c r="J5397" s="23"/>
      <c r="K5397" s="23"/>
      <c r="L5397" s="23"/>
      <c r="M5397" s="23"/>
      <c r="N5397" s="23"/>
      <c r="O5397" s="23"/>
      <c r="P5397" s="94"/>
    </row>
    <row r="5398" spans="1:16" x14ac:dyDescent="0.2">
      <c r="A5398" s="33"/>
      <c r="B5398" s="34"/>
      <c r="C5398" s="35"/>
      <c r="D5398" s="23"/>
      <c r="E5398" s="23"/>
      <c r="F5398" s="23"/>
      <c r="G5398" s="23"/>
      <c r="H5398" s="23"/>
      <c r="I5398" s="23" t="s">
        <v>21</v>
      </c>
      <c r="J5398" s="23"/>
      <c r="K5398" s="23"/>
      <c r="L5398" s="23"/>
      <c r="M5398" s="23"/>
      <c r="N5398" s="23"/>
      <c r="O5398" s="23"/>
      <c r="P5398" s="94"/>
    </row>
    <row r="5399" spans="1:16" x14ac:dyDescent="0.2">
      <c r="A5399" s="33"/>
      <c r="B5399" s="34"/>
      <c r="C5399" s="35"/>
      <c r="D5399" s="23"/>
      <c r="E5399" s="23"/>
      <c r="F5399" s="23"/>
      <c r="G5399" s="23"/>
      <c r="H5399" s="23"/>
      <c r="I5399" s="23" t="s">
        <v>21</v>
      </c>
      <c r="J5399" s="23"/>
      <c r="K5399" s="23"/>
      <c r="L5399" s="23"/>
      <c r="M5399" s="23"/>
      <c r="N5399" s="23"/>
      <c r="O5399" s="23"/>
      <c r="P5399" s="94"/>
    </row>
    <row r="5400" spans="1:16" x14ac:dyDescent="0.2">
      <c r="A5400" s="33"/>
      <c r="B5400" s="34"/>
      <c r="C5400" s="35"/>
      <c r="D5400" s="23"/>
      <c r="E5400" s="23"/>
      <c r="F5400" s="23"/>
      <c r="G5400" s="23"/>
      <c r="H5400" s="23"/>
      <c r="I5400" s="23" t="s">
        <v>21</v>
      </c>
      <c r="J5400" s="23"/>
      <c r="K5400" s="23"/>
      <c r="L5400" s="23"/>
      <c r="M5400" s="23"/>
      <c r="N5400" s="23"/>
      <c r="O5400" s="23"/>
      <c r="P5400" s="94"/>
    </row>
    <row r="5401" spans="1:16" x14ac:dyDescent="0.2">
      <c r="A5401" s="33"/>
      <c r="B5401" s="34"/>
      <c r="C5401" s="35"/>
      <c r="D5401" s="23"/>
      <c r="E5401" s="23"/>
      <c r="F5401" s="23"/>
      <c r="G5401" s="23"/>
      <c r="H5401" s="23"/>
      <c r="I5401" s="23" t="s">
        <v>21</v>
      </c>
      <c r="J5401" s="23"/>
      <c r="K5401" s="23"/>
      <c r="L5401" s="23"/>
      <c r="M5401" s="23"/>
      <c r="N5401" s="23"/>
      <c r="O5401" s="23"/>
      <c r="P5401" s="94"/>
    </row>
    <row r="5402" spans="1:16" x14ac:dyDescent="0.2">
      <c r="A5402" s="33"/>
      <c r="B5402" s="34"/>
      <c r="C5402" s="35"/>
      <c r="D5402" s="23"/>
      <c r="E5402" s="23"/>
      <c r="F5402" s="23"/>
      <c r="G5402" s="23"/>
      <c r="H5402" s="23"/>
      <c r="I5402" s="23" t="s">
        <v>21</v>
      </c>
      <c r="J5402" s="23"/>
      <c r="K5402" s="23"/>
      <c r="L5402" s="23"/>
      <c r="M5402" s="23"/>
      <c r="N5402" s="23"/>
      <c r="O5402" s="23"/>
      <c r="P5402" s="94"/>
    </row>
    <row r="5403" spans="1:16" x14ac:dyDescent="0.2">
      <c r="A5403" s="33"/>
      <c r="B5403" s="34"/>
      <c r="C5403" s="35"/>
      <c r="D5403" s="23"/>
      <c r="E5403" s="23"/>
      <c r="F5403" s="23"/>
      <c r="G5403" s="23"/>
      <c r="H5403" s="23"/>
      <c r="I5403" s="23" t="s">
        <v>21</v>
      </c>
      <c r="J5403" s="23"/>
      <c r="K5403" s="23"/>
      <c r="L5403" s="23"/>
      <c r="M5403" s="23"/>
      <c r="N5403" s="23"/>
      <c r="O5403" s="23"/>
      <c r="P5403" s="94"/>
    </row>
    <row r="5404" spans="1:16" x14ac:dyDescent="0.2">
      <c r="A5404" s="33"/>
      <c r="B5404" s="34"/>
      <c r="C5404" s="35"/>
      <c r="D5404" s="23"/>
      <c r="E5404" s="23"/>
      <c r="F5404" s="23"/>
      <c r="G5404" s="23"/>
      <c r="H5404" s="23"/>
      <c r="I5404" s="23" t="s">
        <v>21</v>
      </c>
      <c r="J5404" s="23"/>
      <c r="K5404" s="23"/>
      <c r="L5404" s="23"/>
      <c r="M5404" s="23"/>
      <c r="N5404" s="23"/>
      <c r="O5404" s="23"/>
      <c r="P5404" s="94"/>
    </row>
    <row r="5405" spans="1:16" x14ac:dyDescent="0.2">
      <c r="A5405" s="33"/>
      <c r="B5405" s="34"/>
      <c r="C5405" s="35"/>
      <c r="D5405" s="23"/>
      <c r="E5405" s="23"/>
      <c r="F5405" s="23"/>
      <c r="G5405" s="23"/>
      <c r="H5405" s="23"/>
      <c r="I5405" s="23" t="s">
        <v>21</v>
      </c>
      <c r="J5405" s="23"/>
      <c r="K5405" s="23"/>
      <c r="L5405" s="23"/>
      <c r="M5405" s="23"/>
      <c r="N5405" s="23"/>
      <c r="O5405" s="23"/>
      <c r="P5405" s="94"/>
    </row>
    <row r="5406" spans="1:16" x14ac:dyDescent="0.2">
      <c r="A5406" s="33"/>
      <c r="B5406" s="34"/>
      <c r="C5406" s="35"/>
      <c r="D5406" s="23"/>
      <c r="E5406" s="23"/>
      <c r="F5406" s="23"/>
      <c r="G5406" s="23"/>
      <c r="H5406" s="23"/>
      <c r="I5406" s="23" t="s">
        <v>21</v>
      </c>
      <c r="J5406" s="23"/>
      <c r="K5406" s="23"/>
      <c r="L5406" s="23"/>
      <c r="M5406" s="23"/>
      <c r="N5406" s="23"/>
      <c r="O5406" s="23"/>
      <c r="P5406" s="94"/>
    </row>
    <row r="5407" spans="1:16" x14ac:dyDescent="0.2">
      <c r="A5407" s="33"/>
      <c r="B5407" s="34"/>
      <c r="C5407" s="35"/>
      <c r="D5407" s="23"/>
      <c r="E5407" s="23"/>
      <c r="F5407" s="23"/>
      <c r="G5407" s="23"/>
      <c r="H5407" s="23"/>
      <c r="I5407" s="23" t="s">
        <v>21</v>
      </c>
      <c r="J5407" s="23"/>
      <c r="K5407" s="23"/>
      <c r="L5407" s="23"/>
      <c r="M5407" s="23"/>
      <c r="N5407" s="23"/>
      <c r="O5407" s="23"/>
      <c r="P5407" s="94"/>
    </row>
    <row r="5408" spans="1:16" x14ac:dyDescent="0.2">
      <c r="A5408" s="33"/>
      <c r="B5408" s="34"/>
      <c r="C5408" s="35"/>
      <c r="D5408" s="23"/>
      <c r="E5408" s="23"/>
      <c r="F5408" s="23"/>
      <c r="G5408" s="23"/>
      <c r="H5408" s="23"/>
      <c r="I5408" s="23" t="s">
        <v>21</v>
      </c>
      <c r="J5408" s="23"/>
      <c r="K5408" s="23"/>
      <c r="L5408" s="23"/>
      <c r="M5408" s="23"/>
      <c r="N5408" s="23"/>
      <c r="O5408" s="23"/>
      <c r="P5408" s="94"/>
    </row>
    <row r="5409" spans="1:16" x14ac:dyDescent="0.2">
      <c r="A5409" s="33"/>
      <c r="B5409" s="34"/>
      <c r="C5409" s="35"/>
      <c r="D5409" s="23"/>
      <c r="E5409" s="23"/>
      <c r="F5409" s="23"/>
      <c r="G5409" s="23"/>
      <c r="H5409" s="23"/>
      <c r="I5409" s="23" t="s">
        <v>21</v>
      </c>
      <c r="J5409" s="23"/>
      <c r="K5409" s="23"/>
      <c r="L5409" s="23"/>
      <c r="M5409" s="23"/>
      <c r="N5409" s="23"/>
      <c r="O5409" s="23"/>
      <c r="P5409" s="94"/>
    </row>
    <row r="5410" spans="1:16" x14ac:dyDescent="0.2">
      <c r="A5410" s="33"/>
      <c r="B5410" s="34"/>
      <c r="C5410" s="35"/>
      <c r="D5410" s="23"/>
      <c r="E5410" s="23"/>
      <c r="F5410" s="23"/>
      <c r="G5410" s="23"/>
      <c r="H5410" s="23"/>
      <c r="I5410" s="23" t="s">
        <v>21</v>
      </c>
      <c r="J5410" s="23"/>
      <c r="K5410" s="23"/>
      <c r="L5410" s="23"/>
      <c r="M5410" s="23"/>
      <c r="N5410" s="23"/>
      <c r="O5410" s="23"/>
      <c r="P5410" s="94"/>
    </row>
    <row r="5411" spans="1:16" x14ac:dyDescent="0.2">
      <c r="A5411" s="33"/>
      <c r="B5411" s="34"/>
      <c r="C5411" s="35"/>
      <c r="D5411" s="23"/>
      <c r="E5411" s="23"/>
      <c r="F5411" s="23"/>
      <c r="G5411" s="23"/>
      <c r="H5411" s="23"/>
      <c r="I5411" s="23" t="s">
        <v>21</v>
      </c>
      <c r="J5411" s="23"/>
      <c r="K5411" s="23"/>
      <c r="L5411" s="23"/>
      <c r="M5411" s="23"/>
      <c r="N5411" s="23"/>
      <c r="O5411" s="23"/>
      <c r="P5411" s="94"/>
    </row>
    <row r="5412" spans="1:16" x14ac:dyDescent="0.2">
      <c r="A5412" s="33"/>
      <c r="B5412" s="34"/>
      <c r="C5412" s="35"/>
      <c r="D5412" s="23"/>
      <c r="E5412" s="23"/>
      <c r="F5412" s="23"/>
      <c r="G5412" s="23"/>
      <c r="H5412" s="23"/>
      <c r="I5412" s="23" t="s">
        <v>21</v>
      </c>
      <c r="J5412" s="23"/>
      <c r="K5412" s="23"/>
      <c r="L5412" s="23"/>
      <c r="M5412" s="23"/>
      <c r="N5412" s="23"/>
      <c r="O5412" s="23"/>
      <c r="P5412" s="94"/>
    </row>
    <row r="5413" spans="1:16" x14ac:dyDescent="0.2">
      <c r="A5413" s="33"/>
      <c r="B5413" s="34"/>
      <c r="C5413" s="35"/>
      <c r="D5413" s="23"/>
      <c r="E5413" s="23"/>
      <c r="F5413" s="23"/>
      <c r="G5413" s="23"/>
      <c r="H5413" s="23"/>
      <c r="I5413" s="23" t="s">
        <v>21</v>
      </c>
      <c r="J5413" s="23"/>
      <c r="K5413" s="23"/>
      <c r="L5413" s="23"/>
      <c r="M5413" s="23"/>
      <c r="N5413" s="23"/>
      <c r="O5413" s="23"/>
      <c r="P5413" s="94"/>
    </row>
    <row r="5414" spans="1:16" x14ac:dyDescent="0.2">
      <c r="A5414" s="33"/>
      <c r="B5414" s="34"/>
      <c r="C5414" s="35"/>
      <c r="D5414" s="23"/>
      <c r="E5414" s="23"/>
      <c r="F5414" s="23"/>
      <c r="G5414" s="23"/>
      <c r="H5414" s="23"/>
      <c r="I5414" s="23" t="s">
        <v>21</v>
      </c>
      <c r="J5414" s="23"/>
      <c r="K5414" s="23"/>
      <c r="L5414" s="23"/>
      <c r="M5414" s="23"/>
      <c r="N5414" s="23"/>
      <c r="O5414" s="23"/>
      <c r="P5414" s="94"/>
    </row>
    <row r="5415" spans="1:16" x14ac:dyDescent="0.2">
      <c r="A5415" s="33"/>
      <c r="B5415" s="34"/>
      <c r="C5415" s="35"/>
      <c r="D5415" s="23"/>
      <c r="E5415" s="23"/>
      <c r="F5415" s="23"/>
      <c r="G5415" s="23"/>
      <c r="H5415" s="23"/>
      <c r="I5415" s="23" t="s">
        <v>21</v>
      </c>
      <c r="J5415" s="23"/>
      <c r="K5415" s="23"/>
      <c r="L5415" s="23"/>
      <c r="M5415" s="23"/>
      <c r="N5415" s="23"/>
      <c r="O5415" s="23"/>
      <c r="P5415" s="94"/>
    </row>
    <row r="5416" spans="1:16" x14ac:dyDescent="0.2">
      <c r="A5416" s="33"/>
      <c r="B5416" s="34"/>
      <c r="C5416" s="35"/>
      <c r="D5416" s="23"/>
      <c r="E5416" s="23"/>
      <c r="F5416" s="23"/>
      <c r="G5416" s="23"/>
      <c r="H5416" s="23"/>
      <c r="I5416" s="23" t="s">
        <v>21</v>
      </c>
      <c r="J5416" s="23"/>
      <c r="K5416" s="23"/>
      <c r="L5416" s="23"/>
      <c r="M5416" s="23"/>
      <c r="N5416" s="23"/>
      <c r="O5416" s="23"/>
      <c r="P5416" s="94"/>
    </row>
    <row r="5417" spans="1:16" x14ac:dyDescent="0.2">
      <c r="A5417" s="33"/>
      <c r="B5417" s="34"/>
      <c r="C5417" s="35"/>
      <c r="D5417" s="23"/>
      <c r="E5417" s="23"/>
      <c r="F5417" s="23"/>
      <c r="G5417" s="23"/>
      <c r="H5417" s="23"/>
      <c r="I5417" s="23" t="s">
        <v>21</v>
      </c>
      <c r="J5417" s="23"/>
      <c r="K5417" s="23"/>
      <c r="L5417" s="23"/>
      <c r="M5417" s="23"/>
      <c r="N5417" s="23"/>
      <c r="O5417" s="23"/>
      <c r="P5417" s="94"/>
    </row>
    <row r="5418" spans="1:16" x14ac:dyDescent="0.2">
      <c r="A5418" s="33"/>
      <c r="B5418" s="34"/>
      <c r="C5418" s="35"/>
      <c r="D5418" s="23"/>
      <c r="E5418" s="23"/>
      <c r="F5418" s="23"/>
      <c r="G5418" s="23"/>
      <c r="H5418" s="23"/>
      <c r="I5418" s="23" t="s">
        <v>21</v>
      </c>
      <c r="J5418" s="23"/>
      <c r="K5418" s="23"/>
      <c r="L5418" s="23"/>
      <c r="M5418" s="23"/>
      <c r="N5418" s="23"/>
      <c r="O5418" s="23"/>
      <c r="P5418" s="94"/>
    </row>
    <row r="5419" spans="1:16" x14ac:dyDescent="0.2">
      <c r="A5419" s="33"/>
      <c r="B5419" s="34"/>
      <c r="C5419" s="35"/>
      <c r="D5419" s="23"/>
      <c r="E5419" s="23"/>
      <c r="F5419" s="23"/>
      <c r="G5419" s="23"/>
      <c r="H5419" s="23"/>
      <c r="I5419" s="23" t="s">
        <v>21</v>
      </c>
      <c r="J5419" s="23"/>
      <c r="K5419" s="23"/>
      <c r="L5419" s="23"/>
      <c r="M5419" s="23"/>
      <c r="N5419" s="23"/>
      <c r="O5419" s="23"/>
      <c r="P5419" s="94"/>
    </row>
    <row r="5420" spans="1:16" x14ac:dyDescent="0.2">
      <c r="A5420" s="33"/>
      <c r="B5420" s="34"/>
      <c r="C5420" s="35"/>
      <c r="D5420" s="23"/>
      <c r="E5420" s="23"/>
      <c r="F5420" s="23"/>
      <c r="G5420" s="23"/>
      <c r="H5420" s="23"/>
      <c r="I5420" s="23" t="s">
        <v>21</v>
      </c>
      <c r="J5420" s="23"/>
      <c r="K5420" s="23"/>
      <c r="L5420" s="23"/>
      <c r="M5420" s="23"/>
      <c r="N5420" s="23"/>
      <c r="O5420" s="23"/>
      <c r="P5420" s="94"/>
    </row>
    <row r="5421" spans="1:16" x14ac:dyDescent="0.2">
      <c r="A5421" s="33"/>
      <c r="B5421" s="34"/>
      <c r="C5421" s="35"/>
      <c r="D5421" s="23"/>
      <c r="E5421" s="23"/>
      <c r="F5421" s="23"/>
      <c r="G5421" s="23"/>
      <c r="H5421" s="23"/>
      <c r="I5421" s="23" t="s">
        <v>21</v>
      </c>
      <c r="J5421" s="23"/>
      <c r="K5421" s="23"/>
      <c r="L5421" s="23"/>
      <c r="M5421" s="23"/>
      <c r="N5421" s="23"/>
      <c r="O5421" s="23"/>
      <c r="P5421" s="94"/>
    </row>
    <row r="5422" spans="1:16" x14ac:dyDescent="0.2">
      <c r="A5422" s="33"/>
      <c r="B5422" s="34"/>
      <c r="C5422" s="35"/>
      <c r="D5422" s="23"/>
      <c r="E5422" s="23"/>
      <c r="F5422" s="23"/>
      <c r="G5422" s="23"/>
      <c r="H5422" s="23"/>
      <c r="I5422" s="23" t="s">
        <v>21</v>
      </c>
      <c r="J5422" s="23"/>
      <c r="K5422" s="23"/>
      <c r="L5422" s="23"/>
      <c r="M5422" s="23"/>
      <c r="N5422" s="23"/>
      <c r="O5422" s="23"/>
      <c r="P5422" s="94"/>
    </row>
    <row r="5423" spans="1:16" x14ac:dyDescent="0.2">
      <c r="A5423" s="33"/>
      <c r="B5423" s="34"/>
      <c r="C5423" s="35"/>
      <c r="D5423" s="23"/>
      <c r="E5423" s="23"/>
      <c r="F5423" s="23"/>
      <c r="G5423" s="23"/>
      <c r="H5423" s="23"/>
      <c r="I5423" s="23" t="s">
        <v>21</v>
      </c>
      <c r="J5423" s="23"/>
      <c r="K5423" s="23"/>
      <c r="L5423" s="23"/>
      <c r="M5423" s="23"/>
      <c r="N5423" s="23"/>
      <c r="O5423" s="23"/>
      <c r="P5423" s="94"/>
    </row>
    <row r="5424" spans="1:16" x14ac:dyDescent="0.2">
      <c r="A5424" s="33"/>
      <c r="B5424" s="34"/>
      <c r="C5424" s="35"/>
      <c r="D5424" s="23"/>
      <c r="E5424" s="23"/>
      <c r="F5424" s="23"/>
      <c r="G5424" s="23"/>
      <c r="H5424" s="23"/>
      <c r="I5424" s="23" t="s">
        <v>21</v>
      </c>
      <c r="J5424" s="23"/>
      <c r="K5424" s="23"/>
      <c r="L5424" s="23"/>
      <c r="M5424" s="23"/>
      <c r="N5424" s="23"/>
      <c r="O5424" s="23"/>
      <c r="P5424" s="94"/>
    </row>
    <row r="5425" spans="1:16" x14ac:dyDescent="0.2">
      <c r="A5425" s="33"/>
      <c r="B5425" s="34"/>
      <c r="C5425" s="35"/>
      <c r="D5425" s="23"/>
      <c r="E5425" s="23"/>
      <c r="F5425" s="23"/>
      <c r="G5425" s="23"/>
      <c r="H5425" s="23"/>
      <c r="I5425" s="23" t="s">
        <v>21</v>
      </c>
      <c r="J5425" s="23"/>
      <c r="K5425" s="23"/>
      <c r="L5425" s="23"/>
      <c r="M5425" s="23"/>
      <c r="N5425" s="23"/>
      <c r="O5425" s="23"/>
      <c r="P5425" s="94"/>
    </row>
    <row r="5426" spans="1:16" x14ac:dyDescent="0.2">
      <c r="A5426" s="33"/>
      <c r="B5426" s="34"/>
      <c r="C5426" s="35"/>
      <c r="D5426" s="23"/>
      <c r="E5426" s="23"/>
      <c r="F5426" s="23"/>
      <c r="G5426" s="23"/>
      <c r="H5426" s="23"/>
      <c r="I5426" s="23" t="s">
        <v>21</v>
      </c>
      <c r="J5426" s="23"/>
      <c r="K5426" s="23"/>
      <c r="L5426" s="23"/>
      <c r="M5426" s="23"/>
      <c r="N5426" s="23"/>
      <c r="O5426" s="23"/>
      <c r="P5426" s="94"/>
    </row>
    <row r="5427" spans="1:16" x14ac:dyDescent="0.2">
      <c r="A5427" s="33"/>
      <c r="B5427" s="34"/>
      <c r="C5427" s="35"/>
      <c r="D5427" s="23"/>
      <c r="E5427" s="23"/>
      <c r="F5427" s="23"/>
      <c r="G5427" s="23"/>
      <c r="H5427" s="23"/>
      <c r="I5427" s="23" t="s">
        <v>21</v>
      </c>
      <c r="J5427" s="23"/>
      <c r="K5427" s="23"/>
      <c r="L5427" s="23"/>
      <c r="M5427" s="23"/>
      <c r="N5427" s="23"/>
      <c r="O5427" s="23"/>
      <c r="P5427" s="94"/>
    </row>
    <row r="5428" spans="1:16" x14ac:dyDescent="0.2">
      <c r="A5428" s="33"/>
      <c r="B5428" s="34"/>
      <c r="C5428" s="35"/>
      <c r="D5428" s="23"/>
      <c r="E5428" s="23"/>
      <c r="F5428" s="23"/>
      <c r="G5428" s="23"/>
      <c r="H5428" s="23"/>
      <c r="I5428" s="23" t="s">
        <v>21</v>
      </c>
      <c r="J5428" s="23"/>
      <c r="K5428" s="23"/>
      <c r="L5428" s="23"/>
      <c r="M5428" s="23"/>
      <c r="N5428" s="23"/>
      <c r="O5428" s="23"/>
      <c r="P5428" s="94"/>
    </row>
    <row r="5429" spans="1:16" x14ac:dyDescent="0.2">
      <c r="A5429" s="33"/>
      <c r="B5429" s="34"/>
      <c r="C5429" s="35"/>
      <c r="D5429" s="23"/>
      <c r="E5429" s="23"/>
      <c r="F5429" s="23"/>
      <c r="G5429" s="23"/>
      <c r="H5429" s="23"/>
      <c r="I5429" s="23" t="s">
        <v>21</v>
      </c>
      <c r="J5429" s="23"/>
      <c r="K5429" s="23"/>
      <c r="L5429" s="23"/>
      <c r="M5429" s="23"/>
      <c r="N5429" s="23"/>
      <c r="O5429" s="23"/>
      <c r="P5429" s="94"/>
    </row>
    <row r="5430" spans="1:16" x14ac:dyDescent="0.2">
      <c r="A5430" s="33"/>
      <c r="B5430" s="34"/>
      <c r="C5430" s="35"/>
      <c r="D5430" s="23"/>
      <c r="E5430" s="23"/>
      <c r="F5430" s="23"/>
      <c r="G5430" s="23"/>
      <c r="H5430" s="23"/>
      <c r="I5430" s="23" t="s">
        <v>21</v>
      </c>
      <c r="J5430" s="23"/>
      <c r="K5430" s="23"/>
      <c r="L5430" s="23"/>
      <c r="M5430" s="23"/>
      <c r="N5430" s="23"/>
      <c r="O5430" s="23"/>
      <c r="P5430" s="94"/>
    </row>
    <row r="5431" spans="1:16" x14ac:dyDescent="0.2">
      <c r="A5431" s="33"/>
      <c r="B5431" s="34"/>
      <c r="C5431" s="35"/>
      <c r="D5431" s="23"/>
      <c r="E5431" s="23"/>
      <c r="F5431" s="23"/>
      <c r="G5431" s="23"/>
      <c r="H5431" s="23"/>
      <c r="I5431" s="23" t="s">
        <v>21</v>
      </c>
      <c r="J5431" s="23"/>
      <c r="K5431" s="23"/>
      <c r="L5431" s="23"/>
      <c r="M5431" s="23"/>
      <c r="N5431" s="23"/>
      <c r="O5431" s="23"/>
      <c r="P5431" s="94"/>
    </row>
    <row r="5432" spans="1:16" x14ac:dyDescent="0.2">
      <c r="A5432" s="33"/>
      <c r="B5432" s="34"/>
      <c r="C5432" s="35"/>
      <c r="D5432" s="23"/>
      <c r="E5432" s="23"/>
      <c r="F5432" s="23"/>
      <c r="G5432" s="23"/>
      <c r="H5432" s="23"/>
      <c r="I5432" s="23" t="s">
        <v>21</v>
      </c>
      <c r="J5432" s="23"/>
      <c r="K5432" s="23"/>
      <c r="L5432" s="23"/>
      <c r="M5432" s="23"/>
      <c r="N5432" s="23"/>
      <c r="O5432" s="23"/>
      <c r="P5432" s="94"/>
    </row>
    <row r="5433" spans="1:16" x14ac:dyDescent="0.2">
      <c r="A5433" s="33"/>
      <c r="B5433" s="34"/>
      <c r="C5433" s="35"/>
      <c r="D5433" s="23"/>
      <c r="E5433" s="23"/>
      <c r="F5433" s="23"/>
      <c r="G5433" s="23"/>
      <c r="H5433" s="23"/>
      <c r="I5433" s="23" t="s">
        <v>21</v>
      </c>
      <c r="J5433" s="23"/>
      <c r="K5433" s="23"/>
      <c r="L5433" s="23"/>
      <c r="M5433" s="23"/>
      <c r="N5433" s="23"/>
      <c r="O5433" s="23"/>
      <c r="P5433" s="94"/>
    </row>
    <row r="5434" spans="1:16" x14ac:dyDescent="0.2">
      <c r="A5434" s="33"/>
      <c r="B5434" s="34"/>
      <c r="C5434" s="35"/>
      <c r="D5434" s="23"/>
      <c r="E5434" s="23"/>
      <c r="F5434" s="23"/>
      <c r="G5434" s="23"/>
      <c r="H5434" s="23"/>
      <c r="I5434" s="23" t="s">
        <v>21</v>
      </c>
      <c r="J5434" s="23"/>
      <c r="K5434" s="23"/>
      <c r="L5434" s="23"/>
      <c r="M5434" s="23"/>
      <c r="N5434" s="23"/>
      <c r="O5434" s="23"/>
      <c r="P5434" s="94"/>
    </row>
    <row r="5435" spans="1:16" x14ac:dyDescent="0.2">
      <c r="A5435" s="33"/>
      <c r="B5435" s="34"/>
      <c r="C5435" s="35"/>
      <c r="D5435" s="23"/>
      <c r="E5435" s="23"/>
      <c r="F5435" s="23"/>
      <c r="G5435" s="23"/>
      <c r="H5435" s="23"/>
      <c r="I5435" s="23" t="s">
        <v>21</v>
      </c>
      <c r="J5435" s="23"/>
      <c r="K5435" s="23"/>
      <c r="L5435" s="23"/>
      <c r="M5435" s="23"/>
      <c r="N5435" s="23"/>
      <c r="O5435" s="23"/>
      <c r="P5435" s="94"/>
    </row>
    <row r="5436" spans="1:16" x14ac:dyDescent="0.2">
      <c r="A5436" s="33"/>
      <c r="B5436" s="34"/>
      <c r="C5436" s="35"/>
      <c r="D5436" s="23"/>
      <c r="E5436" s="23"/>
      <c r="F5436" s="23"/>
      <c r="G5436" s="23"/>
      <c r="H5436" s="23"/>
      <c r="I5436" s="23" t="s">
        <v>21</v>
      </c>
      <c r="J5436" s="23"/>
      <c r="K5436" s="23"/>
      <c r="L5436" s="23"/>
      <c r="M5436" s="23"/>
      <c r="N5436" s="23"/>
      <c r="O5436" s="23"/>
      <c r="P5436" s="94"/>
    </row>
    <row r="5437" spans="1:16" x14ac:dyDescent="0.2">
      <c r="A5437" s="33"/>
      <c r="B5437" s="34"/>
      <c r="C5437" s="35"/>
      <c r="D5437" s="23"/>
      <c r="E5437" s="23"/>
      <c r="F5437" s="23"/>
      <c r="G5437" s="23"/>
      <c r="H5437" s="23"/>
      <c r="I5437" s="23" t="s">
        <v>21</v>
      </c>
      <c r="J5437" s="23"/>
      <c r="K5437" s="23"/>
      <c r="L5437" s="23"/>
      <c r="M5437" s="23"/>
      <c r="N5437" s="23"/>
      <c r="O5437" s="23"/>
      <c r="P5437" s="94"/>
    </row>
    <row r="5438" spans="1:16" x14ac:dyDescent="0.2">
      <c r="A5438" s="33"/>
      <c r="B5438" s="34"/>
      <c r="C5438" s="35"/>
      <c r="D5438" s="23"/>
      <c r="E5438" s="23"/>
      <c r="F5438" s="23"/>
      <c r="G5438" s="23"/>
      <c r="H5438" s="23"/>
      <c r="I5438" s="23" t="s">
        <v>21</v>
      </c>
      <c r="J5438" s="23"/>
      <c r="K5438" s="23"/>
      <c r="L5438" s="23"/>
      <c r="M5438" s="23"/>
      <c r="N5438" s="23"/>
      <c r="O5438" s="23"/>
      <c r="P5438" s="94"/>
    </row>
    <row r="5439" spans="1:16" x14ac:dyDescent="0.2">
      <c r="A5439" s="33"/>
      <c r="B5439" s="34"/>
      <c r="C5439" s="35"/>
      <c r="D5439" s="23"/>
      <c r="E5439" s="23"/>
      <c r="F5439" s="23"/>
      <c r="G5439" s="23"/>
      <c r="H5439" s="23"/>
      <c r="I5439" s="23" t="s">
        <v>21</v>
      </c>
      <c r="J5439" s="23"/>
      <c r="K5439" s="23"/>
      <c r="L5439" s="23"/>
      <c r="M5439" s="23"/>
      <c r="N5439" s="23"/>
      <c r="O5439" s="23"/>
      <c r="P5439" s="94"/>
    </row>
    <row r="5440" spans="1:16" x14ac:dyDescent="0.2">
      <c r="A5440" s="33"/>
      <c r="B5440" s="34"/>
      <c r="C5440" s="35"/>
      <c r="D5440" s="23"/>
      <c r="E5440" s="23"/>
      <c r="F5440" s="23"/>
      <c r="G5440" s="23"/>
      <c r="H5440" s="23"/>
      <c r="I5440" s="23" t="s">
        <v>21</v>
      </c>
      <c r="J5440" s="23"/>
      <c r="K5440" s="23"/>
      <c r="L5440" s="23"/>
      <c r="M5440" s="23"/>
      <c r="N5440" s="23"/>
      <c r="O5440" s="23"/>
      <c r="P5440" s="94"/>
    </row>
    <row r="5441" spans="1:16" x14ac:dyDescent="0.2">
      <c r="A5441" s="33"/>
      <c r="B5441" s="34"/>
      <c r="C5441" s="35"/>
      <c r="D5441" s="23"/>
      <c r="E5441" s="23"/>
      <c r="F5441" s="23"/>
      <c r="G5441" s="23"/>
      <c r="H5441" s="23"/>
      <c r="I5441" s="23" t="s">
        <v>21</v>
      </c>
      <c r="J5441" s="23"/>
      <c r="K5441" s="23"/>
      <c r="L5441" s="23"/>
      <c r="M5441" s="23"/>
      <c r="N5441" s="23"/>
      <c r="O5441" s="23"/>
      <c r="P5441" s="94"/>
    </row>
    <row r="5442" spans="1:16" x14ac:dyDescent="0.2">
      <c r="A5442" s="33"/>
      <c r="B5442" s="34"/>
      <c r="C5442" s="35"/>
      <c r="D5442" s="23"/>
      <c r="E5442" s="23"/>
      <c r="F5442" s="23"/>
      <c r="G5442" s="23"/>
      <c r="H5442" s="23"/>
      <c r="I5442" s="23" t="s">
        <v>21</v>
      </c>
      <c r="J5442" s="23"/>
      <c r="K5442" s="23"/>
      <c r="L5442" s="23"/>
      <c r="M5442" s="23"/>
      <c r="N5442" s="23"/>
      <c r="O5442" s="23"/>
      <c r="P5442" s="94"/>
    </row>
    <row r="5443" spans="1:16" x14ac:dyDescent="0.2">
      <c r="A5443" s="33"/>
      <c r="B5443" s="34"/>
      <c r="C5443" s="35"/>
      <c r="D5443" s="23"/>
      <c r="E5443" s="23"/>
      <c r="F5443" s="23"/>
      <c r="G5443" s="23"/>
      <c r="H5443" s="23"/>
      <c r="I5443" s="23" t="s">
        <v>21</v>
      </c>
      <c r="J5443" s="23"/>
      <c r="K5443" s="23"/>
      <c r="L5443" s="23"/>
      <c r="M5443" s="23"/>
      <c r="N5443" s="23"/>
      <c r="O5443" s="23"/>
      <c r="P5443" s="94"/>
    </row>
    <row r="5444" spans="1:16" x14ac:dyDescent="0.2">
      <c r="A5444" s="33"/>
      <c r="B5444" s="34"/>
      <c r="C5444" s="35"/>
      <c r="D5444" s="23"/>
      <c r="E5444" s="23"/>
      <c r="F5444" s="23"/>
      <c r="G5444" s="23"/>
      <c r="H5444" s="23"/>
      <c r="I5444" s="23" t="s">
        <v>21</v>
      </c>
      <c r="J5444" s="23"/>
      <c r="K5444" s="23"/>
      <c r="L5444" s="23"/>
      <c r="M5444" s="23"/>
      <c r="N5444" s="23"/>
      <c r="O5444" s="23"/>
      <c r="P5444" s="94"/>
    </row>
    <row r="5445" spans="1:16" x14ac:dyDescent="0.2">
      <c r="A5445" s="33"/>
      <c r="B5445" s="34"/>
      <c r="C5445" s="35"/>
      <c r="D5445" s="23"/>
      <c r="E5445" s="23"/>
      <c r="F5445" s="23"/>
      <c r="G5445" s="23"/>
      <c r="H5445" s="23"/>
      <c r="I5445" s="23" t="s">
        <v>21</v>
      </c>
      <c r="J5445" s="23"/>
      <c r="K5445" s="23"/>
      <c r="L5445" s="23"/>
      <c r="M5445" s="23"/>
      <c r="N5445" s="23"/>
      <c r="O5445" s="23"/>
      <c r="P5445" s="94"/>
    </row>
    <row r="5446" spans="1:16" x14ac:dyDescent="0.2">
      <c r="A5446" s="33"/>
      <c r="B5446" s="34"/>
      <c r="C5446" s="35"/>
      <c r="D5446" s="23"/>
      <c r="E5446" s="23"/>
      <c r="F5446" s="23"/>
      <c r="G5446" s="23"/>
      <c r="H5446" s="23"/>
      <c r="I5446" s="23" t="s">
        <v>21</v>
      </c>
      <c r="J5446" s="23"/>
      <c r="K5446" s="23"/>
      <c r="L5446" s="23"/>
      <c r="M5446" s="23"/>
      <c r="N5446" s="23"/>
      <c r="O5446" s="23"/>
      <c r="P5446" s="94"/>
    </row>
    <row r="5447" spans="1:16" x14ac:dyDescent="0.2">
      <c r="A5447" s="33"/>
      <c r="B5447" s="34"/>
      <c r="C5447" s="35"/>
      <c r="D5447" s="23"/>
      <c r="E5447" s="23"/>
      <c r="F5447" s="23"/>
      <c r="G5447" s="23"/>
      <c r="H5447" s="23"/>
      <c r="I5447" s="23" t="s">
        <v>21</v>
      </c>
      <c r="J5447" s="23"/>
      <c r="K5447" s="23"/>
      <c r="L5447" s="23"/>
      <c r="M5447" s="23"/>
      <c r="N5447" s="23"/>
      <c r="O5447" s="23"/>
      <c r="P5447" s="94"/>
    </row>
    <row r="5448" spans="1:16" x14ac:dyDescent="0.2">
      <c r="A5448" s="33"/>
      <c r="B5448" s="34"/>
      <c r="C5448" s="35"/>
      <c r="D5448" s="23"/>
      <c r="E5448" s="23"/>
      <c r="F5448" s="23"/>
      <c r="G5448" s="23"/>
      <c r="H5448" s="23"/>
      <c r="I5448" s="23" t="s">
        <v>21</v>
      </c>
      <c r="J5448" s="23"/>
      <c r="K5448" s="23"/>
      <c r="L5448" s="23"/>
      <c r="M5448" s="23"/>
      <c r="N5448" s="23"/>
      <c r="O5448" s="23"/>
      <c r="P5448" s="94"/>
    </row>
    <row r="5449" spans="1:16" x14ac:dyDescent="0.2">
      <c r="A5449" s="33"/>
      <c r="B5449" s="34"/>
      <c r="C5449" s="35"/>
      <c r="D5449" s="23"/>
      <c r="E5449" s="23"/>
      <c r="F5449" s="23"/>
      <c r="G5449" s="23"/>
      <c r="H5449" s="23"/>
      <c r="I5449" s="23" t="s">
        <v>21</v>
      </c>
      <c r="J5449" s="23"/>
      <c r="K5449" s="23"/>
      <c r="L5449" s="23"/>
      <c r="M5449" s="23"/>
      <c r="N5449" s="23"/>
      <c r="O5449" s="23"/>
      <c r="P5449" s="94"/>
    </row>
    <row r="5450" spans="1:16" x14ac:dyDescent="0.2">
      <c r="A5450" s="33"/>
      <c r="B5450" s="34"/>
      <c r="C5450" s="35"/>
      <c r="D5450" s="23"/>
      <c r="E5450" s="23"/>
      <c r="F5450" s="23"/>
      <c r="G5450" s="23"/>
      <c r="H5450" s="23"/>
      <c r="I5450" s="23" t="s">
        <v>21</v>
      </c>
      <c r="J5450" s="23"/>
      <c r="K5450" s="23"/>
      <c r="L5450" s="23"/>
      <c r="M5450" s="23"/>
      <c r="N5450" s="23"/>
      <c r="O5450" s="23"/>
      <c r="P5450" s="94"/>
    </row>
    <row r="5451" spans="1:16" x14ac:dyDescent="0.2">
      <c r="A5451" s="33"/>
      <c r="B5451" s="34"/>
      <c r="C5451" s="35"/>
      <c r="D5451" s="23"/>
      <c r="E5451" s="23"/>
      <c r="F5451" s="23"/>
      <c r="G5451" s="23"/>
      <c r="H5451" s="23"/>
      <c r="I5451" s="23" t="s">
        <v>21</v>
      </c>
      <c r="J5451" s="23"/>
      <c r="K5451" s="23"/>
      <c r="L5451" s="23"/>
      <c r="M5451" s="23"/>
      <c r="N5451" s="23"/>
      <c r="O5451" s="23"/>
      <c r="P5451" s="94"/>
    </row>
    <row r="5452" spans="1:16" x14ac:dyDescent="0.2">
      <c r="A5452" s="33"/>
      <c r="B5452" s="34"/>
      <c r="C5452" s="35"/>
      <c r="D5452" s="23"/>
      <c r="E5452" s="23"/>
      <c r="F5452" s="23"/>
      <c r="G5452" s="23"/>
      <c r="H5452" s="23"/>
      <c r="I5452" s="23" t="s">
        <v>21</v>
      </c>
      <c r="J5452" s="23"/>
      <c r="K5452" s="23"/>
      <c r="L5452" s="23"/>
      <c r="M5452" s="23"/>
      <c r="N5452" s="23"/>
      <c r="O5452" s="23"/>
      <c r="P5452" s="94"/>
    </row>
    <row r="5453" spans="1:16" x14ac:dyDescent="0.2">
      <c r="A5453" s="33"/>
      <c r="B5453" s="34"/>
      <c r="C5453" s="35"/>
      <c r="D5453" s="23"/>
      <c r="E5453" s="23"/>
      <c r="F5453" s="23"/>
      <c r="G5453" s="23"/>
      <c r="H5453" s="23"/>
      <c r="I5453" s="23" t="s">
        <v>21</v>
      </c>
      <c r="J5453" s="23"/>
      <c r="K5453" s="23"/>
      <c r="L5453" s="23"/>
      <c r="M5453" s="23"/>
      <c r="N5453" s="23"/>
      <c r="O5453" s="23"/>
      <c r="P5453" s="94"/>
    </row>
    <row r="5454" spans="1:16" x14ac:dyDescent="0.2">
      <c r="A5454" s="33"/>
      <c r="B5454" s="34"/>
      <c r="C5454" s="35"/>
      <c r="D5454" s="23"/>
      <c r="E5454" s="23"/>
      <c r="F5454" s="23"/>
      <c r="G5454" s="23"/>
      <c r="H5454" s="23"/>
      <c r="I5454" s="23" t="s">
        <v>21</v>
      </c>
      <c r="J5454" s="23"/>
      <c r="K5454" s="23"/>
      <c r="L5454" s="23"/>
      <c r="M5454" s="23"/>
      <c r="N5454" s="23"/>
      <c r="O5454" s="23"/>
      <c r="P5454" s="94"/>
    </row>
    <row r="5455" spans="1:16" x14ac:dyDescent="0.2">
      <c r="A5455" s="33"/>
      <c r="B5455" s="34"/>
      <c r="C5455" s="35"/>
      <c r="D5455" s="23"/>
      <c r="E5455" s="23"/>
      <c r="F5455" s="23"/>
      <c r="G5455" s="23"/>
      <c r="H5455" s="23"/>
      <c r="I5455" s="23" t="s">
        <v>21</v>
      </c>
      <c r="J5455" s="23"/>
      <c r="K5455" s="23"/>
      <c r="L5455" s="23"/>
      <c r="M5455" s="23"/>
      <c r="N5455" s="23"/>
      <c r="O5455" s="23"/>
      <c r="P5455" s="94"/>
    </row>
    <row r="5456" spans="1:16" x14ac:dyDescent="0.2">
      <c r="A5456" s="33"/>
      <c r="B5456" s="34"/>
      <c r="C5456" s="35"/>
      <c r="D5456" s="23"/>
      <c r="E5456" s="23"/>
      <c r="F5456" s="23"/>
      <c r="G5456" s="23"/>
      <c r="H5456" s="23"/>
      <c r="I5456" s="23" t="s">
        <v>21</v>
      </c>
      <c r="J5456" s="23"/>
      <c r="K5456" s="23"/>
      <c r="L5456" s="23"/>
      <c r="M5456" s="23"/>
      <c r="N5456" s="23"/>
      <c r="O5456" s="23"/>
      <c r="P5456" s="94"/>
    </row>
    <row r="5457" spans="1:16" x14ac:dyDescent="0.2">
      <c r="A5457" s="33"/>
      <c r="B5457" s="34"/>
      <c r="C5457" s="35"/>
      <c r="D5457" s="23"/>
      <c r="E5457" s="23"/>
      <c r="F5457" s="23"/>
      <c r="G5457" s="23"/>
      <c r="H5457" s="23"/>
      <c r="I5457" s="23" t="s">
        <v>21</v>
      </c>
      <c r="J5457" s="23"/>
      <c r="K5457" s="23"/>
      <c r="L5457" s="23"/>
      <c r="M5457" s="23"/>
      <c r="N5457" s="23"/>
      <c r="O5457" s="23"/>
      <c r="P5457" s="94"/>
    </row>
    <row r="5458" spans="1:16" x14ac:dyDescent="0.2">
      <c r="A5458" s="33"/>
      <c r="B5458" s="34"/>
      <c r="C5458" s="35"/>
      <c r="D5458" s="23"/>
      <c r="E5458" s="23"/>
      <c r="F5458" s="23"/>
      <c r="G5458" s="23"/>
      <c r="H5458" s="23"/>
      <c r="I5458" s="23" t="s">
        <v>21</v>
      </c>
      <c r="J5458" s="23"/>
      <c r="K5458" s="23"/>
      <c r="L5458" s="23"/>
      <c r="M5458" s="23"/>
      <c r="N5458" s="23"/>
      <c r="O5458" s="23"/>
      <c r="P5458" s="94"/>
    </row>
    <row r="5459" spans="1:16" x14ac:dyDescent="0.2">
      <c r="A5459" s="33"/>
      <c r="B5459" s="34"/>
      <c r="C5459" s="35"/>
      <c r="D5459" s="23"/>
      <c r="E5459" s="23"/>
      <c r="F5459" s="23"/>
      <c r="G5459" s="23"/>
      <c r="H5459" s="23"/>
      <c r="I5459" s="23" t="s">
        <v>21</v>
      </c>
      <c r="J5459" s="23"/>
      <c r="K5459" s="23"/>
      <c r="L5459" s="23"/>
      <c r="M5459" s="23"/>
      <c r="N5459" s="23"/>
      <c r="O5459" s="23"/>
      <c r="P5459" s="94"/>
    </row>
    <row r="5460" spans="1:16" x14ac:dyDescent="0.2">
      <c r="A5460" s="33"/>
      <c r="B5460" s="34"/>
      <c r="C5460" s="35"/>
      <c r="D5460" s="23"/>
      <c r="E5460" s="23"/>
      <c r="F5460" s="23"/>
      <c r="G5460" s="23"/>
      <c r="H5460" s="23"/>
      <c r="I5460" s="23" t="s">
        <v>21</v>
      </c>
      <c r="J5460" s="23"/>
      <c r="K5460" s="23"/>
      <c r="L5460" s="23"/>
      <c r="M5460" s="23"/>
      <c r="N5460" s="23"/>
      <c r="O5460" s="23"/>
      <c r="P5460" s="94"/>
    </row>
    <row r="5461" spans="1:16" x14ac:dyDescent="0.2">
      <c r="A5461" s="33"/>
      <c r="B5461" s="34"/>
      <c r="C5461" s="35"/>
      <c r="D5461" s="23"/>
      <c r="E5461" s="23"/>
      <c r="F5461" s="23"/>
      <c r="G5461" s="23"/>
      <c r="H5461" s="23"/>
      <c r="I5461" s="23" t="s">
        <v>21</v>
      </c>
      <c r="J5461" s="23"/>
      <c r="K5461" s="23"/>
      <c r="L5461" s="23"/>
      <c r="M5461" s="23"/>
      <c r="N5461" s="23"/>
      <c r="O5461" s="23"/>
      <c r="P5461" s="94"/>
    </row>
    <row r="5462" spans="1:16" x14ac:dyDescent="0.2">
      <c r="A5462" s="33"/>
      <c r="B5462" s="34"/>
      <c r="C5462" s="35"/>
      <c r="D5462" s="23"/>
      <c r="E5462" s="23"/>
      <c r="F5462" s="23"/>
      <c r="G5462" s="23"/>
      <c r="H5462" s="23"/>
      <c r="I5462" s="23" t="s">
        <v>21</v>
      </c>
      <c r="J5462" s="23"/>
      <c r="K5462" s="23"/>
      <c r="L5462" s="23"/>
      <c r="M5462" s="23"/>
      <c r="N5462" s="23"/>
      <c r="O5462" s="23"/>
      <c r="P5462" s="94"/>
    </row>
    <row r="5463" spans="1:16" x14ac:dyDescent="0.2">
      <c r="A5463" s="33"/>
      <c r="B5463" s="34"/>
      <c r="C5463" s="35"/>
      <c r="D5463" s="23"/>
      <c r="E5463" s="23"/>
      <c r="F5463" s="23"/>
      <c r="G5463" s="23"/>
      <c r="H5463" s="23"/>
      <c r="I5463" s="23" t="s">
        <v>21</v>
      </c>
      <c r="J5463" s="23"/>
      <c r="K5463" s="23"/>
      <c r="L5463" s="23"/>
      <c r="M5463" s="23"/>
      <c r="N5463" s="23"/>
      <c r="O5463" s="23"/>
      <c r="P5463" s="94"/>
    </row>
    <row r="5464" spans="1:16" x14ac:dyDescent="0.2">
      <c r="A5464" s="33"/>
      <c r="B5464" s="34"/>
      <c r="C5464" s="35"/>
      <c r="D5464" s="23"/>
      <c r="E5464" s="23"/>
      <c r="F5464" s="23"/>
      <c r="G5464" s="23"/>
      <c r="H5464" s="23"/>
      <c r="I5464" s="23" t="s">
        <v>21</v>
      </c>
      <c r="J5464" s="23"/>
      <c r="K5464" s="23"/>
      <c r="L5464" s="23"/>
      <c r="M5464" s="23"/>
      <c r="N5464" s="23"/>
      <c r="O5464" s="23"/>
      <c r="P5464" s="94"/>
    </row>
    <row r="5465" spans="1:16" x14ac:dyDescent="0.2">
      <c r="A5465" s="33"/>
      <c r="B5465" s="34"/>
      <c r="C5465" s="35"/>
      <c r="D5465" s="23"/>
      <c r="E5465" s="23"/>
      <c r="F5465" s="23"/>
      <c r="G5465" s="23"/>
      <c r="H5465" s="23"/>
      <c r="I5465" s="23" t="s">
        <v>21</v>
      </c>
      <c r="J5465" s="23"/>
      <c r="K5465" s="23"/>
      <c r="L5465" s="23"/>
      <c r="M5465" s="23"/>
      <c r="N5465" s="23"/>
      <c r="O5465" s="23"/>
      <c r="P5465" s="94"/>
    </row>
    <row r="5466" spans="1:16" x14ac:dyDescent="0.2">
      <c r="A5466" s="33"/>
      <c r="B5466" s="34"/>
      <c r="C5466" s="35"/>
      <c r="D5466" s="23"/>
      <c r="E5466" s="23"/>
      <c r="F5466" s="23"/>
      <c r="G5466" s="23"/>
      <c r="H5466" s="23"/>
      <c r="I5466" s="23" t="s">
        <v>21</v>
      </c>
      <c r="J5466" s="23"/>
      <c r="K5466" s="23"/>
      <c r="L5466" s="23"/>
      <c r="M5466" s="23"/>
      <c r="N5466" s="23"/>
      <c r="O5466" s="23"/>
      <c r="P5466" s="94"/>
    </row>
    <row r="5467" spans="1:16" x14ac:dyDescent="0.2">
      <c r="A5467" s="33"/>
      <c r="B5467" s="34"/>
      <c r="C5467" s="35"/>
      <c r="D5467" s="23"/>
      <c r="E5467" s="23"/>
      <c r="F5467" s="23"/>
      <c r="G5467" s="23"/>
      <c r="H5467" s="23"/>
      <c r="I5467" s="23" t="s">
        <v>21</v>
      </c>
      <c r="J5467" s="23"/>
      <c r="K5467" s="23"/>
      <c r="L5467" s="23"/>
      <c r="M5467" s="23"/>
      <c r="N5467" s="23"/>
      <c r="O5467" s="23"/>
      <c r="P5467" s="94"/>
    </row>
    <row r="5468" spans="1:16" x14ac:dyDescent="0.2">
      <c r="A5468" s="33"/>
      <c r="B5468" s="34"/>
      <c r="C5468" s="35"/>
      <c r="D5468" s="23"/>
      <c r="E5468" s="23"/>
      <c r="F5468" s="23"/>
      <c r="G5468" s="23"/>
      <c r="H5468" s="23"/>
      <c r="I5468" s="23" t="s">
        <v>21</v>
      </c>
      <c r="J5468" s="23"/>
      <c r="K5468" s="23"/>
      <c r="L5468" s="23"/>
      <c r="M5468" s="23"/>
      <c r="N5468" s="23"/>
      <c r="O5468" s="23"/>
      <c r="P5468" s="94"/>
    </row>
    <row r="5469" spans="1:16" x14ac:dyDescent="0.2">
      <c r="A5469" s="33"/>
      <c r="B5469" s="34"/>
      <c r="C5469" s="35"/>
      <c r="D5469" s="23"/>
      <c r="E5469" s="23"/>
      <c r="F5469" s="23"/>
      <c r="G5469" s="23"/>
      <c r="H5469" s="23"/>
      <c r="I5469" s="23" t="s">
        <v>21</v>
      </c>
      <c r="J5469" s="23"/>
      <c r="K5469" s="23"/>
      <c r="L5469" s="23"/>
      <c r="M5469" s="23"/>
      <c r="N5469" s="23"/>
      <c r="O5469" s="23"/>
      <c r="P5469" s="94"/>
    </row>
    <row r="5470" spans="1:16" x14ac:dyDescent="0.2">
      <c r="A5470" s="33"/>
      <c r="B5470" s="34"/>
      <c r="C5470" s="35"/>
      <c r="D5470" s="23"/>
      <c r="E5470" s="23"/>
      <c r="F5470" s="23"/>
      <c r="G5470" s="23"/>
      <c r="H5470" s="23"/>
      <c r="I5470" s="23" t="s">
        <v>21</v>
      </c>
      <c r="J5470" s="23"/>
      <c r="K5470" s="23"/>
      <c r="L5470" s="23"/>
      <c r="M5470" s="23"/>
      <c r="N5470" s="23"/>
      <c r="O5470" s="23"/>
      <c r="P5470" s="94"/>
    </row>
    <row r="5471" spans="1:16" x14ac:dyDescent="0.2">
      <c r="A5471" s="33"/>
      <c r="B5471" s="34"/>
      <c r="C5471" s="35"/>
      <c r="D5471" s="23"/>
      <c r="E5471" s="23"/>
      <c r="F5471" s="23"/>
      <c r="G5471" s="23"/>
      <c r="H5471" s="23"/>
      <c r="I5471" s="23" t="s">
        <v>21</v>
      </c>
      <c r="J5471" s="23"/>
      <c r="K5471" s="23"/>
      <c r="L5471" s="23"/>
      <c r="M5471" s="23"/>
      <c r="N5471" s="23"/>
      <c r="O5471" s="23"/>
      <c r="P5471" s="94"/>
    </row>
    <row r="5472" spans="1:16" x14ac:dyDescent="0.2">
      <c r="A5472" s="33"/>
      <c r="B5472" s="34"/>
      <c r="C5472" s="35"/>
      <c r="D5472" s="23"/>
      <c r="E5472" s="23"/>
      <c r="F5472" s="23"/>
      <c r="G5472" s="23"/>
      <c r="H5472" s="23"/>
      <c r="I5472" s="23" t="s">
        <v>21</v>
      </c>
      <c r="J5472" s="23"/>
      <c r="K5472" s="23"/>
      <c r="L5472" s="23"/>
      <c r="M5472" s="23"/>
      <c r="N5472" s="23"/>
      <c r="O5472" s="23"/>
      <c r="P5472" s="94"/>
    </row>
    <row r="5473" spans="1:16" x14ac:dyDescent="0.2">
      <c r="A5473" s="33"/>
      <c r="B5473" s="34"/>
      <c r="C5473" s="35"/>
      <c r="D5473" s="23"/>
      <c r="E5473" s="23"/>
      <c r="F5473" s="23"/>
      <c r="G5473" s="23"/>
      <c r="H5473" s="23"/>
      <c r="I5473" s="23" t="s">
        <v>21</v>
      </c>
      <c r="J5473" s="23"/>
      <c r="K5473" s="23"/>
      <c r="L5473" s="23"/>
      <c r="M5473" s="23"/>
      <c r="N5473" s="23"/>
      <c r="O5473" s="23"/>
      <c r="P5473" s="94"/>
    </row>
    <row r="5474" spans="1:16" x14ac:dyDescent="0.2">
      <c r="A5474" s="33"/>
      <c r="B5474" s="34"/>
      <c r="C5474" s="35"/>
      <c r="D5474" s="23"/>
      <c r="E5474" s="23"/>
      <c r="F5474" s="23"/>
      <c r="G5474" s="23"/>
      <c r="H5474" s="23"/>
      <c r="I5474" s="23" t="s">
        <v>21</v>
      </c>
      <c r="J5474" s="23"/>
      <c r="K5474" s="23"/>
      <c r="L5474" s="23"/>
      <c r="M5474" s="23"/>
      <c r="N5474" s="23"/>
      <c r="O5474" s="23"/>
      <c r="P5474" s="94"/>
    </row>
    <row r="5475" spans="1:16" x14ac:dyDescent="0.2">
      <c r="A5475" s="33"/>
      <c r="B5475" s="34"/>
      <c r="C5475" s="35"/>
      <c r="D5475" s="23"/>
      <c r="E5475" s="23"/>
      <c r="F5475" s="23"/>
      <c r="G5475" s="23"/>
      <c r="H5475" s="23"/>
      <c r="I5475" s="23" t="s">
        <v>21</v>
      </c>
      <c r="J5475" s="23"/>
      <c r="K5475" s="23"/>
      <c r="L5475" s="23"/>
      <c r="M5475" s="23"/>
      <c r="N5475" s="23"/>
      <c r="O5475" s="23"/>
      <c r="P5475" s="94"/>
    </row>
    <row r="5476" spans="1:16" x14ac:dyDescent="0.2">
      <c r="A5476" s="33"/>
      <c r="B5476" s="34"/>
      <c r="C5476" s="35"/>
      <c r="D5476" s="23"/>
      <c r="E5476" s="23"/>
      <c r="F5476" s="23"/>
      <c r="G5476" s="23"/>
      <c r="H5476" s="23"/>
      <c r="I5476" s="23" t="s">
        <v>21</v>
      </c>
      <c r="J5476" s="23"/>
      <c r="K5476" s="23"/>
      <c r="L5476" s="23"/>
      <c r="M5476" s="23"/>
      <c r="N5476" s="23"/>
      <c r="O5476" s="23"/>
      <c r="P5476" s="94"/>
    </row>
    <row r="5477" spans="1:16" x14ac:dyDescent="0.2">
      <c r="A5477" s="33"/>
      <c r="B5477" s="34"/>
      <c r="C5477" s="35"/>
      <c r="D5477" s="23"/>
      <c r="E5477" s="23"/>
      <c r="F5477" s="23"/>
      <c r="G5477" s="23"/>
      <c r="H5477" s="23"/>
      <c r="I5477" s="23" t="s">
        <v>21</v>
      </c>
      <c r="J5477" s="23"/>
      <c r="K5477" s="23"/>
      <c r="L5477" s="23"/>
      <c r="M5477" s="23"/>
      <c r="N5477" s="23"/>
      <c r="O5477" s="23"/>
      <c r="P5477" s="94"/>
    </row>
    <row r="5478" spans="1:16" x14ac:dyDescent="0.2">
      <c r="A5478" s="33"/>
      <c r="B5478" s="34"/>
      <c r="C5478" s="35"/>
      <c r="D5478" s="23"/>
      <c r="E5478" s="23"/>
      <c r="F5478" s="23"/>
      <c r="G5478" s="23"/>
      <c r="H5478" s="23"/>
      <c r="I5478" s="23" t="s">
        <v>21</v>
      </c>
      <c r="J5478" s="23"/>
      <c r="K5478" s="23"/>
      <c r="L5478" s="23"/>
      <c r="M5478" s="23"/>
      <c r="N5478" s="23"/>
      <c r="O5478" s="23"/>
      <c r="P5478" s="94"/>
    </row>
    <row r="5479" spans="1:16" x14ac:dyDescent="0.2">
      <c r="A5479" s="33"/>
      <c r="B5479" s="34"/>
      <c r="C5479" s="35"/>
      <c r="D5479" s="23"/>
      <c r="E5479" s="23"/>
      <c r="F5479" s="23"/>
      <c r="G5479" s="23"/>
      <c r="H5479" s="23"/>
      <c r="I5479" s="23" t="s">
        <v>21</v>
      </c>
      <c r="J5479" s="23"/>
      <c r="K5479" s="23"/>
      <c r="L5479" s="23"/>
      <c r="M5479" s="23"/>
      <c r="N5479" s="23"/>
      <c r="O5479" s="23"/>
      <c r="P5479" s="94"/>
    </row>
    <row r="5480" spans="1:16" x14ac:dyDescent="0.2">
      <c r="A5480" s="33"/>
      <c r="B5480" s="34"/>
      <c r="C5480" s="35"/>
      <c r="D5480" s="23"/>
      <c r="E5480" s="23"/>
      <c r="F5480" s="23"/>
      <c r="G5480" s="23"/>
      <c r="H5480" s="23"/>
      <c r="I5480" s="23" t="s">
        <v>21</v>
      </c>
      <c r="J5480" s="23"/>
      <c r="K5480" s="23"/>
      <c r="L5480" s="23"/>
      <c r="M5480" s="23"/>
      <c r="N5480" s="23"/>
      <c r="O5480" s="23"/>
      <c r="P5480" s="94"/>
    </row>
    <row r="5481" spans="1:16" x14ac:dyDescent="0.2">
      <c r="A5481" s="33"/>
      <c r="B5481" s="34"/>
      <c r="C5481" s="35"/>
      <c r="D5481" s="23"/>
      <c r="E5481" s="23"/>
      <c r="F5481" s="23"/>
      <c r="G5481" s="23"/>
      <c r="H5481" s="23"/>
      <c r="I5481" s="23" t="s">
        <v>21</v>
      </c>
      <c r="J5481" s="23"/>
      <c r="K5481" s="23"/>
      <c r="L5481" s="23"/>
      <c r="M5481" s="23"/>
      <c r="N5481" s="23"/>
      <c r="O5481" s="23"/>
      <c r="P5481" s="94"/>
    </row>
    <row r="5482" spans="1:16" x14ac:dyDescent="0.2">
      <c r="A5482" s="33"/>
      <c r="B5482" s="34"/>
      <c r="C5482" s="35"/>
      <c r="D5482" s="23"/>
      <c r="E5482" s="23"/>
      <c r="F5482" s="23"/>
      <c r="G5482" s="23"/>
      <c r="H5482" s="23"/>
      <c r="I5482" s="23" t="s">
        <v>21</v>
      </c>
      <c r="J5482" s="23"/>
      <c r="K5482" s="23"/>
      <c r="L5482" s="23"/>
      <c r="M5482" s="23"/>
      <c r="N5482" s="23"/>
      <c r="O5482" s="23"/>
      <c r="P5482" s="94"/>
    </row>
    <row r="5483" spans="1:16" x14ac:dyDescent="0.2">
      <c r="A5483" s="33"/>
      <c r="B5483" s="34"/>
      <c r="C5483" s="35"/>
      <c r="D5483" s="23"/>
      <c r="E5483" s="23"/>
      <c r="F5483" s="23"/>
      <c r="G5483" s="23"/>
      <c r="H5483" s="23"/>
      <c r="I5483" s="23" t="s">
        <v>21</v>
      </c>
      <c r="J5483" s="23"/>
      <c r="K5483" s="23"/>
      <c r="L5483" s="23"/>
      <c r="M5483" s="23"/>
      <c r="N5483" s="23"/>
      <c r="O5483" s="23"/>
      <c r="P5483" s="94"/>
    </row>
    <row r="5484" spans="1:16" x14ac:dyDescent="0.2">
      <c r="A5484" s="33"/>
      <c r="B5484" s="34"/>
      <c r="C5484" s="35"/>
      <c r="D5484" s="23"/>
      <c r="E5484" s="23"/>
      <c r="F5484" s="23"/>
      <c r="G5484" s="23"/>
      <c r="H5484" s="23"/>
      <c r="I5484" s="23" t="s">
        <v>21</v>
      </c>
      <c r="J5484" s="23"/>
      <c r="K5484" s="23"/>
      <c r="L5484" s="23"/>
      <c r="M5484" s="23"/>
      <c r="N5484" s="23"/>
      <c r="O5484" s="23"/>
      <c r="P5484" s="94"/>
    </row>
    <row r="5485" spans="1:16" x14ac:dyDescent="0.2">
      <c r="A5485" s="33"/>
      <c r="B5485" s="34"/>
      <c r="C5485" s="35"/>
      <c r="D5485" s="23"/>
      <c r="E5485" s="23"/>
      <c r="F5485" s="23"/>
      <c r="G5485" s="23"/>
      <c r="H5485" s="23"/>
      <c r="I5485" s="23" t="s">
        <v>21</v>
      </c>
      <c r="J5485" s="23"/>
      <c r="K5485" s="23"/>
      <c r="L5485" s="23"/>
      <c r="M5485" s="23"/>
      <c r="N5485" s="23"/>
      <c r="O5485" s="23"/>
      <c r="P5485" s="94"/>
    </row>
    <row r="5486" spans="1:16" x14ac:dyDescent="0.2">
      <c r="A5486" s="33"/>
      <c r="B5486" s="34"/>
      <c r="C5486" s="35"/>
      <c r="D5486" s="23"/>
      <c r="E5486" s="23"/>
      <c r="F5486" s="23"/>
      <c r="G5486" s="23"/>
      <c r="H5486" s="23"/>
      <c r="I5486" s="23" t="s">
        <v>21</v>
      </c>
      <c r="J5486" s="23"/>
      <c r="K5486" s="23"/>
      <c r="L5486" s="23"/>
      <c r="M5486" s="23"/>
      <c r="N5486" s="23"/>
      <c r="O5486" s="23"/>
      <c r="P5486" s="94"/>
    </row>
    <row r="5487" spans="1:16" x14ac:dyDescent="0.2">
      <c r="A5487" s="33"/>
      <c r="B5487" s="34"/>
      <c r="C5487" s="35"/>
      <c r="D5487" s="23"/>
      <c r="E5487" s="23"/>
      <c r="F5487" s="23"/>
      <c r="G5487" s="23"/>
      <c r="H5487" s="23"/>
      <c r="I5487" s="23" t="s">
        <v>21</v>
      </c>
      <c r="J5487" s="23"/>
      <c r="K5487" s="23"/>
      <c r="L5487" s="23"/>
      <c r="M5487" s="23"/>
      <c r="N5487" s="23"/>
      <c r="O5487" s="23"/>
      <c r="P5487" s="94"/>
    </row>
    <row r="5488" spans="1:16" x14ac:dyDescent="0.2">
      <c r="A5488" s="33"/>
      <c r="B5488" s="34"/>
      <c r="C5488" s="35"/>
      <c r="D5488" s="23"/>
      <c r="E5488" s="23"/>
      <c r="F5488" s="23"/>
      <c r="G5488" s="23"/>
      <c r="H5488" s="23"/>
      <c r="I5488" s="23" t="s">
        <v>21</v>
      </c>
      <c r="J5488" s="23"/>
      <c r="K5488" s="23"/>
      <c r="L5488" s="23"/>
      <c r="M5488" s="23"/>
      <c r="N5488" s="23"/>
      <c r="O5488" s="23"/>
      <c r="P5488" s="94"/>
    </row>
    <row r="5489" spans="1:16" x14ac:dyDescent="0.2">
      <c r="A5489" s="33"/>
      <c r="B5489" s="34"/>
      <c r="C5489" s="35"/>
      <c r="D5489" s="23"/>
      <c r="E5489" s="23"/>
      <c r="F5489" s="23"/>
      <c r="G5489" s="23"/>
      <c r="H5489" s="23"/>
      <c r="I5489" s="23" t="s">
        <v>21</v>
      </c>
      <c r="J5489" s="23"/>
      <c r="K5489" s="23"/>
      <c r="L5489" s="23"/>
      <c r="M5489" s="23"/>
      <c r="N5489" s="23"/>
      <c r="O5489" s="23"/>
      <c r="P5489" s="94"/>
    </row>
    <row r="5490" spans="1:16" x14ac:dyDescent="0.2">
      <c r="A5490" s="33"/>
      <c r="B5490" s="34"/>
      <c r="C5490" s="35"/>
      <c r="D5490" s="23"/>
      <c r="E5490" s="23"/>
      <c r="F5490" s="23"/>
      <c r="G5490" s="23"/>
      <c r="H5490" s="23"/>
      <c r="I5490" s="23" t="s">
        <v>21</v>
      </c>
      <c r="J5490" s="23"/>
      <c r="K5490" s="23"/>
      <c r="L5490" s="23"/>
      <c r="M5490" s="23"/>
      <c r="N5490" s="23"/>
      <c r="O5490" s="23"/>
      <c r="P5490" s="94"/>
    </row>
    <row r="5491" spans="1:16" x14ac:dyDescent="0.2">
      <c r="A5491" s="33"/>
      <c r="B5491" s="34"/>
      <c r="C5491" s="35"/>
      <c r="D5491" s="23"/>
      <c r="E5491" s="23"/>
      <c r="F5491" s="23"/>
      <c r="G5491" s="23"/>
      <c r="H5491" s="23"/>
      <c r="I5491" s="23" t="s">
        <v>21</v>
      </c>
      <c r="J5491" s="23"/>
      <c r="K5491" s="23"/>
      <c r="L5491" s="23"/>
      <c r="M5491" s="23"/>
      <c r="N5491" s="23"/>
      <c r="O5491" s="23"/>
      <c r="P5491" s="94"/>
    </row>
    <row r="5492" spans="1:16" x14ac:dyDescent="0.2">
      <c r="A5492" s="33"/>
      <c r="B5492" s="34"/>
      <c r="C5492" s="35"/>
      <c r="D5492" s="23"/>
      <c r="E5492" s="23"/>
      <c r="F5492" s="23"/>
      <c r="G5492" s="23"/>
      <c r="H5492" s="23"/>
      <c r="I5492" s="23" t="s">
        <v>21</v>
      </c>
      <c r="J5492" s="23"/>
      <c r="K5492" s="23"/>
      <c r="L5492" s="23"/>
      <c r="M5492" s="23"/>
      <c r="N5492" s="23"/>
      <c r="O5492" s="23"/>
      <c r="P5492" s="94"/>
    </row>
    <row r="5493" spans="1:16" x14ac:dyDescent="0.2">
      <c r="A5493" s="33"/>
      <c r="B5493" s="34"/>
      <c r="C5493" s="35"/>
      <c r="D5493" s="23"/>
      <c r="E5493" s="23"/>
      <c r="F5493" s="23"/>
      <c r="G5493" s="23"/>
      <c r="H5493" s="23"/>
      <c r="I5493" s="23" t="s">
        <v>21</v>
      </c>
      <c r="J5493" s="23"/>
      <c r="K5493" s="23"/>
      <c r="L5493" s="23"/>
      <c r="M5493" s="23"/>
      <c r="N5493" s="23"/>
      <c r="O5493" s="23"/>
      <c r="P5493" s="94"/>
    </row>
    <row r="5494" spans="1:16" x14ac:dyDescent="0.2">
      <c r="A5494" s="33"/>
      <c r="B5494" s="34"/>
      <c r="C5494" s="35"/>
      <c r="D5494" s="23"/>
      <c r="E5494" s="23"/>
      <c r="F5494" s="23"/>
      <c r="G5494" s="23"/>
      <c r="H5494" s="23"/>
      <c r="I5494" s="23" t="s">
        <v>21</v>
      </c>
      <c r="J5494" s="23"/>
      <c r="K5494" s="23"/>
      <c r="L5494" s="23"/>
      <c r="M5494" s="23"/>
      <c r="N5494" s="23"/>
      <c r="O5494" s="23"/>
      <c r="P5494" s="94"/>
    </row>
    <row r="5495" spans="1:16" x14ac:dyDescent="0.2">
      <c r="A5495" s="33"/>
      <c r="B5495" s="34"/>
      <c r="C5495" s="35"/>
      <c r="D5495" s="23"/>
      <c r="E5495" s="23"/>
      <c r="F5495" s="23"/>
      <c r="G5495" s="23"/>
      <c r="H5495" s="23"/>
      <c r="I5495" s="23" t="s">
        <v>21</v>
      </c>
      <c r="J5495" s="23"/>
      <c r="K5495" s="23"/>
      <c r="L5495" s="23"/>
      <c r="M5495" s="23"/>
      <c r="N5495" s="23"/>
      <c r="O5495" s="23"/>
      <c r="P5495" s="94"/>
    </row>
    <row r="5496" spans="1:16" x14ac:dyDescent="0.2">
      <c r="A5496" s="33"/>
      <c r="B5496" s="34"/>
      <c r="C5496" s="35"/>
      <c r="D5496" s="23"/>
      <c r="E5496" s="23"/>
      <c r="F5496" s="23"/>
      <c r="G5496" s="23"/>
      <c r="H5496" s="23"/>
      <c r="I5496" s="23" t="s">
        <v>21</v>
      </c>
      <c r="J5496" s="23"/>
      <c r="K5496" s="23"/>
      <c r="L5496" s="23"/>
      <c r="M5496" s="23"/>
      <c r="N5496" s="23"/>
      <c r="O5496" s="23"/>
      <c r="P5496" s="94"/>
    </row>
    <row r="5497" spans="1:16" x14ac:dyDescent="0.2">
      <c r="A5497" s="33"/>
      <c r="B5497" s="34"/>
      <c r="C5497" s="35"/>
      <c r="D5497" s="23"/>
      <c r="E5497" s="23"/>
      <c r="F5497" s="23"/>
      <c r="G5497" s="23"/>
      <c r="H5497" s="23"/>
      <c r="I5497" s="23" t="s">
        <v>21</v>
      </c>
      <c r="J5497" s="23"/>
      <c r="K5497" s="23"/>
      <c r="L5497" s="23"/>
      <c r="M5497" s="23"/>
      <c r="N5497" s="23"/>
      <c r="O5497" s="23"/>
      <c r="P5497" s="94"/>
    </row>
    <row r="5498" spans="1:16" x14ac:dyDescent="0.2">
      <c r="A5498" s="33"/>
      <c r="B5498" s="34"/>
      <c r="C5498" s="35"/>
      <c r="D5498" s="23"/>
      <c r="E5498" s="23"/>
      <c r="F5498" s="23"/>
      <c r="G5498" s="23"/>
      <c r="H5498" s="23"/>
      <c r="I5498" s="23" t="s">
        <v>21</v>
      </c>
      <c r="J5498" s="23"/>
      <c r="K5498" s="23"/>
      <c r="L5498" s="23"/>
      <c r="M5498" s="23"/>
      <c r="N5498" s="23"/>
      <c r="O5498" s="23"/>
      <c r="P5498" s="94"/>
    </row>
    <row r="5499" spans="1:16" x14ac:dyDescent="0.2">
      <c r="A5499" s="33"/>
      <c r="B5499" s="34"/>
      <c r="C5499" s="35"/>
      <c r="D5499" s="23"/>
      <c r="E5499" s="23"/>
      <c r="F5499" s="23"/>
      <c r="G5499" s="23"/>
      <c r="H5499" s="23"/>
      <c r="I5499" s="23" t="s">
        <v>21</v>
      </c>
      <c r="J5499" s="23"/>
      <c r="K5499" s="23"/>
      <c r="L5499" s="23"/>
      <c r="M5499" s="23"/>
      <c r="N5499" s="23"/>
      <c r="O5499" s="23"/>
      <c r="P5499" s="94"/>
    </row>
    <row r="5500" spans="1:16" x14ac:dyDescent="0.2">
      <c r="A5500" s="33"/>
      <c r="B5500" s="34"/>
      <c r="C5500" s="35"/>
      <c r="D5500" s="23"/>
      <c r="E5500" s="23"/>
      <c r="F5500" s="23"/>
      <c r="G5500" s="23"/>
      <c r="H5500" s="23"/>
      <c r="I5500" s="23" t="s">
        <v>21</v>
      </c>
      <c r="J5500" s="23"/>
      <c r="K5500" s="23"/>
      <c r="L5500" s="23"/>
      <c r="M5500" s="23"/>
      <c r="N5500" s="23"/>
      <c r="O5500" s="23"/>
      <c r="P5500" s="94"/>
    </row>
    <row r="5501" spans="1:16" x14ac:dyDescent="0.2">
      <c r="A5501" s="33"/>
      <c r="B5501" s="34"/>
      <c r="C5501" s="35"/>
      <c r="D5501" s="23"/>
      <c r="E5501" s="23"/>
      <c r="F5501" s="23"/>
      <c r="G5501" s="23"/>
      <c r="H5501" s="23"/>
      <c r="I5501" s="23" t="s">
        <v>21</v>
      </c>
      <c r="J5501" s="23"/>
      <c r="K5501" s="23"/>
      <c r="L5501" s="23"/>
      <c r="M5501" s="23"/>
      <c r="N5501" s="23"/>
      <c r="O5501" s="23"/>
      <c r="P5501" s="94"/>
    </row>
    <row r="5502" spans="1:16" x14ac:dyDescent="0.2">
      <c r="A5502" s="33"/>
      <c r="B5502" s="34"/>
      <c r="C5502" s="35"/>
      <c r="D5502" s="23"/>
      <c r="E5502" s="23"/>
      <c r="F5502" s="23"/>
      <c r="G5502" s="23"/>
      <c r="H5502" s="23"/>
      <c r="I5502" s="23" t="s">
        <v>21</v>
      </c>
      <c r="J5502" s="23"/>
      <c r="K5502" s="23"/>
      <c r="L5502" s="23"/>
      <c r="M5502" s="23"/>
      <c r="N5502" s="23"/>
      <c r="O5502" s="23"/>
      <c r="P5502" s="94"/>
    </row>
    <row r="5503" spans="1:16" x14ac:dyDescent="0.2">
      <c r="A5503" s="33"/>
      <c r="B5503" s="34"/>
      <c r="C5503" s="35"/>
      <c r="D5503" s="23"/>
      <c r="E5503" s="23"/>
      <c r="F5503" s="23"/>
      <c r="G5503" s="23"/>
      <c r="H5503" s="23"/>
      <c r="I5503" s="23" t="s">
        <v>21</v>
      </c>
      <c r="J5503" s="23"/>
      <c r="K5503" s="23"/>
      <c r="L5503" s="23"/>
      <c r="M5503" s="23"/>
      <c r="N5503" s="23"/>
      <c r="O5503" s="23"/>
      <c r="P5503" s="94"/>
    </row>
    <row r="5504" spans="1:16" x14ac:dyDescent="0.2">
      <c r="A5504" s="33"/>
      <c r="B5504" s="34"/>
      <c r="C5504" s="35"/>
      <c r="D5504" s="23"/>
      <c r="E5504" s="23"/>
      <c r="F5504" s="23"/>
      <c r="G5504" s="23"/>
      <c r="H5504" s="23"/>
      <c r="I5504" s="23" t="s">
        <v>21</v>
      </c>
      <c r="J5504" s="23"/>
      <c r="K5504" s="23"/>
      <c r="L5504" s="23"/>
      <c r="M5504" s="23"/>
      <c r="N5504" s="23"/>
      <c r="O5504" s="23"/>
      <c r="P5504" s="94"/>
    </row>
    <row r="5505" spans="1:16" x14ac:dyDescent="0.2">
      <c r="A5505" s="33"/>
      <c r="B5505" s="34"/>
      <c r="C5505" s="35"/>
      <c r="D5505" s="23"/>
      <c r="E5505" s="23"/>
      <c r="F5505" s="23"/>
      <c r="G5505" s="23"/>
      <c r="H5505" s="23"/>
      <c r="I5505" s="23" t="s">
        <v>21</v>
      </c>
      <c r="J5505" s="23"/>
      <c r="K5505" s="23"/>
      <c r="L5505" s="23"/>
      <c r="M5505" s="23"/>
      <c r="N5505" s="23"/>
      <c r="O5505" s="23"/>
      <c r="P5505" s="94"/>
    </row>
    <row r="5506" spans="1:16" x14ac:dyDescent="0.2">
      <c r="A5506" s="33"/>
      <c r="B5506" s="34"/>
      <c r="C5506" s="35"/>
      <c r="D5506" s="23"/>
      <c r="E5506" s="23"/>
      <c r="F5506" s="23"/>
      <c r="G5506" s="23"/>
      <c r="H5506" s="23"/>
      <c r="I5506" s="23" t="s">
        <v>21</v>
      </c>
      <c r="J5506" s="23"/>
      <c r="K5506" s="23"/>
      <c r="L5506" s="23"/>
      <c r="M5506" s="23"/>
      <c r="N5506" s="23"/>
      <c r="O5506" s="23"/>
      <c r="P5506" s="94"/>
    </row>
    <row r="5507" spans="1:16" x14ac:dyDescent="0.2">
      <c r="A5507" s="33"/>
      <c r="B5507" s="34"/>
      <c r="C5507" s="35"/>
      <c r="D5507" s="23"/>
      <c r="E5507" s="23"/>
      <c r="F5507" s="23"/>
      <c r="G5507" s="23"/>
      <c r="H5507" s="23"/>
      <c r="I5507" s="23" t="s">
        <v>21</v>
      </c>
      <c r="J5507" s="23"/>
      <c r="K5507" s="23"/>
      <c r="L5507" s="23"/>
      <c r="M5507" s="23"/>
      <c r="N5507" s="23"/>
      <c r="O5507" s="23"/>
      <c r="P5507" s="94"/>
    </row>
    <row r="5508" spans="1:16" x14ac:dyDescent="0.2">
      <c r="A5508" s="33"/>
      <c r="B5508" s="34"/>
      <c r="C5508" s="35"/>
      <c r="D5508" s="23"/>
      <c r="E5508" s="23"/>
      <c r="F5508" s="23"/>
      <c r="G5508" s="23"/>
      <c r="H5508" s="23"/>
      <c r="I5508" s="23" t="s">
        <v>21</v>
      </c>
      <c r="J5508" s="23"/>
      <c r="K5508" s="23"/>
      <c r="L5508" s="23"/>
      <c r="M5508" s="23"/>
      <c r="N5508" s="23"/>
      <c r="O5508" s="23"/>
      <c r="P5508" s="94"/>
    </row>
    <row r="5509" spans="1:16" x14ac:dyDescent="0.2">
      <c r="A5509" s="33"/>
      <c r="B5509" s="34"/>
      <c r="C5509" s="35"/>
      <c r="D5509" s="23"/>
      <c r="E5509" s="23"/>
      <c r="F5509" s="23"/>
      <c r="G5509" s="23"/>
      <c r="H5509" s="23"/>
      <c r="I5509" s="23" t="s">
        <v>21</v>
      </c>
      <c r="J5509" s="23"/>
      <c r="K5509" s="23"/>
      <c r="L5509" s="23"/>
      <c r="M5509" s="23"/>
      <c r="N5509" s="23"/>
      <c r="O5509" s="23"/>
      <c r="P5509" s="94"/>
    </row>
    <row r="5510" spans="1:16" x14ac:dyDescent="0.2">
      <c r="A5510" s="33"/>
      <c r="B5510" s="34"/>
      <c r="C5510" s="35"/>
      <c r="D5510" s="23"/>
      <c r="E5510" s="23"/>
      <c r="F5510" s="23"/>
      <c r="G5510" s="23"/>
      <c r="H5510" s="23"/>
      <c r="I5510" s="23" t="s">
        <v>21</v>
      </c>
      <c r="J5510" s="23"/>
      <c r="K5510" s="23"/>
      <c r="L5510" s="23"/>
      <c r="M5510" s="23"/>
      <c r="N5510" s="23"/>
      <c r="O5510" s="23"/>
      <c r="P5510" s="94"/>
    </row>
    <row r="5511" spans="1:16" x14ac:dyDescent="0.2">
      <c r="A5511" s="33"/>
      <c r="B5511" s="34"/>
      <c r="C5511" s="35"/>
      <c r="D5511" s="23"/>
      <c r="E5511" s="23"/>
      <c r="F5511" s="23"/>
      <c r="G5511" s="23"/>
      <c r="H5511" s="23"/>
      <c r="I5511" s="23" t="s">
        <v>21</v>
      </c>
      <c r="J5511" s="23"/>
      <c r="K5511" s="23"/>
      <c r="L5511" s="23"/>
      <c r="M5511" s="23"/>
      <c r="N5511" s="23"/>
      <c r="O5511" s="23"/>
      <c r="P5511" s="94"/>
    </row>
    <row r="5512" spans="1:16" x14ac:dyDescent="0.2">
      <c r="A5512" s="33"/>
      <c r="B5512" s="34"/>
      <c r="C5512" s="35"/>
      <c r="D5512" s="23"/>
      <c r="E5512" s="23"/>
      <c r="F5512" s="23"/>
      <c r="G5512" s="23"/>
      <c r="H5512" s="23"/>
      <c r="I5512" s="23" t="s">
        <v>21</v>
      </c>
      <c r="J5512" s="23"/>
      <c r="K5512" s="23"/>
      <c r="L5512" s="23"/>
      <c r="M5512" s="23"/>
      <c r="N5512" s="23"/>
      <c r="O5512" s="23"/>
      <c r="P5512" s="94"/>
    </row>
    <row r="5513" spans="1:16" x14ac:dyDescent="0.2">
      <c r="A5513" s="33"/>
      <c r="B5513" s="34"/>
      <c r="C5513" s="35"/>
      <c r="D5513" s="23"/>
      <c r="E5513" s="23"/>
      <c r="F5513" s="23"/>
      <c r="G5513" s="23"/>
      <c r="H5513" s="23"/>
      <c r="I5513" s="23" t="s">
        <v>21</v>
      </c>
      <c r="J5513" s="23"/>
      <c r="K5513" s="23"/>
      <c r="L5513" s="23"/>
      <c r="M5513" s="23"/>
      <c r="N5513" s="23"/>
      <c r="O5513" s="23"/>
      <c r="P5513" s="94"/>
    </row>
    <row r="5514" spans="1:16" x14ac:dyDescent="0.2">
      <c r="A5514" s="33"/>
      <c r="B5514" s="34"/>
      <c r="C5514" s="35"/>
      <c r="D5514" s="23"/>
      <c r="E5514" s="23"/>
      <c r="F5514" s="23"/>
      <c r="G5514" s="23"/>
      <c r="H5514" s="23"/>
      <c r="I5514" s="23" t="s">
        <v>21</v>
      </c>
      <c r="J5514" s="23"/>
      <c r="K5514" s="23"/>
      <c r="L5514" s="23"/>
      <c r="M5514" s="23"/>
      <c r="N5514" s="23"/>
      <c r="O5514" s="23"/>
      <c r="P5514" s="94"/>
    </row>
    <row r="5515" spans="1:16" x14ac:dyDescent="0.2">
      <c r="A5515" s="33"/>
      <c r="B5515" s="34"/>
      <c r="C5515" s="35"/>
      <c r="D5515" s="23"/>
      <c r="E5515" s="23"/>
      <c r="F5515" s="23"/>
      <c r="G5515" s="23"/>
      <c r="H5515" s="23"/>
      <c r="I5515" s="23" t="s">
        <v>21</v>
      </c>
      <c r="J5515" s="23"/>
      <c r="K5515" s="23"/>
      <c r="L5515" s="23"/>
      <c r="M5515" s="23"/>
      <c r="N5515" s="23"/>
      <c r="O5515" s="23"/>
      <c r="P5515" s="94"/>
    </row>
    <row r="5516" spans="1:16" x14ac:dyDescent="0.2">
      <c r="A5516" s="33"/>
      <c r="B5516" s="34"/>
      <c r="C5516" s="35"/>
      <c r="D5516" s="23"/>
      <c r="E5516" s="23"/>
      <c r="F5516" s="23"/>
      <c r="G5516" s="23"/>
      <c r="H5516" s="23"/>
      <c r="I5516" s="23" t="s">
        <v>21</v>
      </c>
      <c r="J5516" s="23"/>
      <c r="K5516" s="23"/>
      <c r="L5516" s="23"/>
      <c r="M5516" s="23"/>
      <c r="N5516" s="23"/>
      <c r="O5516" s="23"/>
      <c r="P5516" s="94"/>
    </row>
    <row r="5517" spans="1:16" x14ac:dyDescent="0.2">
      <c r="A5517" s="33"/>
      <c r="B5517" s="34"/>
      <c r="C5517" s="35"/>
      <c r="D5517" s="23"/>
      <c r="E5517" s="23"/>
      <c r="F5517" s="23"/>
      <c r="G5517" s="23"/>
      <c r="H5517" s="23"/>
      <c r="I5517" s="23" t="s">
        <v>21</v>
      </c>
      <c r="J5517" s="23"/>
      <c r="K5517" s="23"/>
      <c r="L5517" s="23"/>
      <c r="M5517" s="23"/>
      <c r="N5517" s="23"/>
      <c r="O5517" s="23"/>
      <c r="P5517" s="94"/>
    </row>
    <row r="5518" spans="1:16" x14ac:dyDescent="0.2">
      <c r="A5518" s="33"/>
      <c r="B5518" s="34"/>
      <c r="C5518" s="35"/>
      <c r="D5518" s="23"/>
      <c r="E5518" s="23"/>
      <c r="F5518" s="23"/>
      <c r="G5518" s="23"/>
      <c r="H5518" s="23"/>
      <c r="I5518" s="23" t="s">
        <v>21</v>
      </c>
      <c r="J5518" s="23"/>
      <c r="K5518" s="23"/>
      <c r="L5518" s="23"/>
      <c r="M5518" s="23"/>
      <c r="N5518" s="23"/>
      <c r="O5518" s="23"/>
      <c r="P5518" s="94"/>
    </row>
    <row r="5519" spans="1:16" x14ac:dyDescent="0.2">
      <c r="A5519" s="33"/>
      <c r="B5519" s="34"/>
      <c r="C5519" s="35"/>
      <c r="D5519" s="23"/>
      <c r="E5519" s="23"/>
      <c r="F5519" s="23"/>
      <c r="G5519" s="23"/>
      <c r="H5519" s="23"/>
      <c r="I5519" s="23" t="s">
        <v>21</v>
      </c>
      <c r="J5519" s="23"/>
      <c r="K5519" s="23"/>
      <c r="L5519" s="23"/>
      <c r="M5519" s="23"/>
      <c r="N5519" s="23"/>
      <c r="O5519" s="23"/>
      <c r="P5519" s="94"/>
    </row>
    <row r="5520" spans="1:16" x14ac:dyDescent="0.2">
      <c r="A5520" s="33"/>
      <c r="B5520" s="34"/>
      <c r="C5520" s="35"/>
      <c r="D5520" s="23"/>
      <c r="E5520" s="23"/>
      <c r="F5520" s="23"/>
      <c r="G5520" s="23"/>
      <c r="H5520" s="23"/>
      <c r="I5520" s="23" t="s">
        <v>21</v>
      </c>
      <c r="J5520" s="23"/>
      <c r="K5520" s="23"/>
      <c r="L5520" s="23"/>
      <c r="M5520" s="23"/>
      <c r="N5520" s="23"/>
      <c r="O5520" s="23"/>
      <c r="P5520" s="94"/>
    </row>
    <row r="5521" spans="1:16" x14ac:dyDescent="0.2">
      <c r="A5521" s="33"/>
      <c r="B5521" s="34"/>
      <c r="C5521" s="35"/>
      <c r="D5521" s="23"/>
      <c r="E5521" s="23"/>
      <c r="F5521" s="23"/>
      <c r="G5521" s="23"/>
      <c r="H5521" s="23"/>
      <c r="I5521" s="23" t="s">
        <v>21</v>
      </c>
      <c r="J5521" s="23"/>
      <c r="K5521" s="23"/>
      <c r="L5521" s="23"/>
      <c r="M5521" s="23"/>
      <c r="N5521" s="23"/>
      <c r="O5521" s="23"/>
      <c r="P5521" s="94"/>
    </row>
    <row r="5522" spans="1:16" x14ac:dyDescent="0.2">
      <c r="A5522" s="33"/>
      <c r="B5522" s="34"/>
      <c r="C5522" s="35"/>
      <c r="D5522" s="23"/>
      <c r="E5522" s="23"/>
      <c r="F5522" s="23"/>
      <c r="G5522" s="23"/>
      <c r="H5522" s="23"/>
      <c r="I5522" s="23" t="s">
        <v>21</v>
      </c>
      <c r="J5522" s="23"/>
      <c r="K5522" s="23"/>
      <c r="L5522" s="23"/>
      <c r="M5522" s="23"/>
      <c r="N5522" s="23"/>
      <c r="O5522" s="23"/>
      <c r="P5522" s="94"/>
    </row>
    <row r="5523" spans="1:16" x14ac:dyDescent="0.2">
      <c r="A5523" s="33"/>
      <c r="B5523" s="34"/>
      <c r="C5523" s="35"/>
      <c r="D5523" s="23"/>
      <c r="E5523" s="23"/>
      <c r="F5523" s="23"/>
      <c r="G5523" s="23"/>
      <c r="H5523" s="23"/>
      <c r="I5523" s="23" t="s">
        <v>21</v>
      </c>
      <c r="J5523" s="23"/>
      <c r="K5523" s="23"/>
      <c r="L5523" s="23"/>
      <c r="M5523" s="23"/>
      <c r="N5523" s="23"/>
      <c r="O5523" s="23"/>
      <c r="P5523" s="94"/>
    </row>
    <row r="5524" spans="1:16" x14ac:dyDescent="0.2">
      <c r="A5524" s="33"/>
      <c r="B5524" s="34"/>
      <c r="C5524" s="35"/>
      <c r="D5524" s="23"/>
      <c r="E5524" s="23"/>
      <c r="F5524" s="23"/>
      <c r="G5524" s="23"/>
      <c r="H5524" s="23"/>
      <c r="I5524" s="23" t="s">
        <v>21</v>
      </c>
      <c r="J5524" s="23"/>
      <c r="K5524" s="23"/>
      <c r="L5524" s="23"/>
      <c r="M5524" s="23"/>
      <c r="N5524" s="23"/>
      <c r="O5524" s="23"/>
      <c r="P5524" s="94"/>
    </row>
    <row r="5525" spans="1:16" x14ac:dyDescent="0.2">
      <c r="A5525" s="33"/>
      <c r="B5525" s="34"/>
      <c r="C5525" s="35"/>
      <c r="D5525" s="23"/>
      <c r="E5525" s="23"/>
      <c r="F5525" s="23"/>
      <c r="G5525" s="23"/>
      <c r="H5525" s="23"/>
      <c r="I5525" s="23" t="s">
        <v>21</v>
      </c>
      <c r="J5525" s="23"/>
      <c r="K5525" s="23"/>
      <c r="L5525" s="23"/>
      <c r="M5525" s="23"/>
      <c r="N5525" s="23"/>
      <c r="O5525" s="23"/>
      <c r="P5525" s="94"/>
    </row>
    <row r="5526" spans="1:16" x14ac:dyDescent="0.2">
      <c r="A5526" s="33"/>
      <c r="B5526" s="34"/>
      <c r="C5526" s="35"/>
      <c r="D5526" s="23"/>
      <c r="E5526" s="23"/>
      <c r="F5526" s="23"/>
      <c r="G5526" s="23"/>
      <c r="H5526" s="23"/>
      <c r="I5526" s="23" t="s">
        <v>21</v>
      </c>
      <c r="J5526" s="23"/>
      <c r="K5526" s="23"/>
      <c r="L5526" s="23"/>
      <c r="M5526" s="23"/>
      <c r="N5526" s="23"/>
      <c r="O5526" s="23"/>
      <c r="P5526" s="94"/>
    </row>
    <row r="5527" spans="1:16" x14ac:dyDescent="0.2">
      <c r="A5527" s="33"/>
      <c r="B5527" s="34"/>
      <c r="C5527" s="35"/>
      <c r="D5527" s="23"/>
      <c r="E5527" s="23"/>
      <c r="F5527" s="23"/>
      <c r="G5527" s="23"/>
      <c r="H5527" s="23"/>
      <c r="I5527" s="23" t="s">
        <v>21</v>
      </c>
      <c r="J5527" s="23"/>
      <c r="K5527" s="23"/>
      <c r="L5527" s="23"/>
      <c r="M5527" s="23"/>
      <c r="N5527" s="23"/>
      <c r="O5527" s="23"/>
      <c r="P5527" s="94"/>
    </row>
    <row r="5528" spans="1:16" x14ac:dyDescent="0.2">
      <c r="A5528" s="33"/>
      <c r="B5528" s="34"/>
      <c r="C5528" s="35"/>
      <c r="D5528" s="23"/>
      <c r="E5528" s="23"/>
      <c r="F5528" s="23"/>
      <c r="G5528" s="23"/>
      <c r="H5528" s="23"/>
      <c r="I5528" s="23" t="s">
        <v>21</v>
      </c>
      <c r="J5528" s="23"/>
      <c r="K5528" s="23"/>
      <c r="L5528" s="23"/>
      <c r="M5528" s="23"/>
      <c r="N5528" s="23"/>
      <c r="O5528" s="23"/>
      <c r="P5528" s="94"/>
    </row>
    <row r="5529" spans="1:16" x14ac:dyDescent="0.2">
      <c r="A5529" s="33"/>
      <c r="B5529" s="34"/>
      <c r="C5529" s="35"/>
      <c r="D5529" s="23"/>
      <c r="E5529" s="23"/>
      <c r="F5529" s="23"/>
      <c r="G5529" s="23"/>
      <c r="H5529" s="23"/>
      <c r="I5529" s="23" t="s">
        <v>21</v>
      </c>
      <c r="J5529" s="23"/>
      <c r="K5529" s="23"/>
      <c r="L5529" s="23"/>
      <c r="M5529" s="23"/>
      <c r="N5529" s="23"/>
      <c r="O5529" s="23"/>
      <c r="P5529" s="94"/>
    </row>
    <row r="5530" spans="1:16" x14ac:dyDescent="0.2">
      <c r="A5530" s="33"/>
      <c r="B5530" s="34"/>
      <c r="C5530" s="35"/>
      <c r="D5530" s="23"/>
      <c r="E5530" s="23"/>
      <c r="F5530" s="23"/>
      <c r="G5530" s="23"/>
      <c r="H5530" s="23"/>
      <c r="I5530" s="23" t="s">
        <v>21</v>
      </c>
      <c r="J5530" s="23"/>
      <c r="K5530" s="23"/>
      <c r="L5530" s="23"/>
      <c r="M5530" s="23"/>
      <c r="N5530" s="23"/>
      <c r="O5530" s="23"/>
      <c r="P5530" s="94"/>
    </row>
    <row r="5531" spans="1:16" x14ac:dyDescent="0.2">
      <c r="A5531" s="33"/>
      <c r="B5531" s="34"/>
      <c r="C5531" s="35"/>
      <c r="D5531" s="23"/>
      <c r="E5531" s="23"/>
      <c r="F5531" s="23"/>
      <c r="G5531" s="23"/>
      <c r="H5531" s="23"/>
      <c r="I5531" s="23" t="s">
        <v>21</v>
      </c>
      <c r="J5531" s="23"/>
      <c r="K5531" s="23"/>
      <c r="L5531" s="23"/>
      <c r="M5531" s="23"/>
      <c r="N5531" s="23"/>
      <c r="O5531" s="23"/>
      <c r="P5531" s="94"/>
    </row>
    <row r="5532" spans="1:16" x14ac:dyDescent="0.2">
      <c r="A5532" s="33"/>
      <c r="B5532" s="34"/>
      <c r="C5532" s="35"/>
      <c r="D5532" s="23"/>
      <c r="E5532" s="23"/>
      <c r="F5532" s="23"/>
      <c r="G5532" s="23"/>
      <c r="H5532" s="23"/>
      <c r="I5532" s="23" t="s">
        <v>21</v>
      </c>
      <c r="J5532" s="23"/>
      <c r="K5532" s="23"/>
      <c r="L5532" s="23"/>
      <c r="M5532" s="23"/>
      <c r="N5532" s="23"/>
      <c r="O5532" s="23"/>
      <c r="P5532" s="94"/>
    </row>
    <row r="5533" spans="1:16" x14ac:dyDescent="0.2">
      <c r="A5533" s="33"/>
      <c r="B5533" s="34"/>
      <c r="C5533" s="35"/>
      <c r="D5533" s="23"/>
      <c r="E5533" s="23"/>
      <c r="F5533" s="23"/>
      <c r="G5533" s="23"/>
      <c r="H5533" s="23"/>
      <c r="I5533" s="23" t="s">
        <v>21</v>
      </c>
      <c r="J5533" s="23"/>
      <c r="K5533" s="23"/>
      <c r="L5533" s="23"/>
      <c r="M5533" s="23"/>
      <c r="N5533" s="23"/>
      <c r="O5533" s="23"/>
      <c r="P5533" s="94"/>
    </row>
    <row r="5534" spans="1:16" x14ac:dyDescent="0.2">
      <c r="A5534" s="33"/>
      <c r="B5534" s="34"/>
      <c r="C5534" s="35"/>
      <c r="D5534" s="23"/>
      <c r="E5534" s="23"/>
      <c r="F5534" s="23"/>
      <c r="G5534" s="23"/>
      <c r="H5534" s="23"/>
      <c r="I5534" s="23" t="s">
        <v>21</v>
      </c>
      <c r="J5534" s="23"/>
      <c r="K5534" s="23"/>
      <c r="L5534" s="23"/>
      <c r="M5534" s="23"/>
      <c r="N5534" s="23"/>
      <c r="O5534" s="23"/>
      <c r="P5534" s="94"/>
    </row>
    <row r="5535" spans="1:16" x14ac:dyDescent="0.2">
      <c r="A5535" s="33"/>
      <c r="B5535" s="34"/>
      <c r="C5535" s="35"/>
      <c r="D5535" s="23"/>
      <c r="E5535" s="23"/>
      <c r="F5535" s="23"/>
      <c r="G5535" s="23"/>
      <c r="H5535" s="23"/>
      <c r="I5535" s="23" t="s">
        <v>21</v>
      </c>
      <c r="J5535" s="23"/>
      <c r="K5535" s="23"/>
      <c r="L5535" s="23"/>
      <c r="M5535" s="23"/>
      <c r="N5535" s="23"/>
      <c r="O5535" s="23"/>
      <c r="P5535" s="94"/>
    </row>
    <row r="5536" spans="1:16" x14ac:dyDescent="0.2">
      <c r="A5536" s="33"/>
      <c r="B5536" s="34"/>
      <c r="C5536" s="35"/>
      <c r="D5536" s="23"/>
      <c r="E5536" s="23"/>
      <c r="F5536" s="23"/>
      <c r="G5536" s="23"/>
      <c r="H5536" s="23"/>
      <c r="I5536" s="23" t="s">
        <v>21</v>
      </c>
      <c r="J5536" s="23"/>
      <c r="K5536" s="23"/>
      <c r="L5536" s="23"/>
      <c r="M5536" s="23"/>
      <c r="N5536" s="23"/>
      <c r="O5536" s="23"/>
      <c r="P5536" s="94"/>
    </row>
    <row r="5537" spans="1:16" x14ac:dyDescent="0.2">
      <c r="A5537" s="33"/>
      <c r="B5537" s="34"/>
      <c r="C5537" s="35"/>
      <c r="D5537" s="23"/>
      <c r="E5537" s="23"/>
      <c r="F5537" s="23"/>
      <c r="G5537" s="23"/>
      <c r="H5537" s="23"/>
      <c r="I5537" s="23" t="s">
        <v>21</v>
      </c>
      <c r="J5537" s="23"/>
      <c r="K5537" s="23"/>
      <c r="L5537" s="23"/>
      <c r="M5537" s="23"/>
      <c r="N5537" s="23"/>
      <c r="O5537" s="23"/>
      <c r="P5537" s="94"/>
    </row>
    <row r="5538" spans="1:16" x14ac:dyDescent="0.2">
      <c r="A5538" s="33"/>
      <c r="B5538" s="34"/>
      <c r="C5538" s="35"/>
      <c r="D5538" s="23"/>
      <c r="E5538" s="23"/>
      <c r="F5538" s="23"/>
      <c r="G5538" s="23"/>
      <c r="H5538" s="23"/>
      <c r="I5538" s="23" t="s">
        <v>21</v>
      </c>
      <c r="J5538" s="23"/>
      <c r="K5538" s="23"/>
      <c r="L5538" s="23"/>
      <c r="M5538" s="23"/>
      <c r="N5538" s="23"/>
      <c r="O5538" s="23"/>
      <c r="P5538" s="94"/>
    </row>
    <row r="5539" spans="1:16" x14ac:dyDescent="0.2">
      <c r="A5539" s="33"/>
      <c r="B5539" s="34"/>
      <c r="C5539" s="35"/>
      <c r="D5539" s="23"/>
      <c r="E5539" s="23"/>
      <c r="F5539" s="23"/>
      <c r="G5539" s="23"/>
      <c r="H5539" s="23"/>
      <c r="I5539" s="23" t="s">
        <v>21</v>
      </c>
      <c r="J5539" s="23"/>
      <c r="K5539" s="23"/>
      <c r="L5539" s="23"/>
      <c r="M5539" s="23"/>
      <c r="N5539" s="23"/>
      <c r="O5539" s="23"/>
      <c r="P5539" s="94"/>
    </row>
    <row r="5540" spans="1:16" x14ac:dyDescent="0.2">
      <c r="A5540" s="33"/>
      <c r="B5540" s="34"/>
      <c r="C5540" s="35"/>
      <c r="D5540" s="23"/>
      <c r="E5540" s="23"/>
      <c r="F5540" s="23"/>
      <c r="G5540" s="23"/>
      <c r="H5540" s="23"/>
      <c r="I5540" s="23" t="s">
        <v>21</v>
      </c>
      <c r="J5540" s="23"/>
      <c r="K5540" s="23"/>
      <c r="L5540" s="23"/>
      <c r="M5540" s="23"/>
      <c r="N5540" s="23"/>
      <c r="O5540" s="23"/>
      <c r="P5540" s="94"/>
    </row>
    <row r="5541" spans="1:16" x14ac:dyDescent="0.2">
      <c r="A5541" s="33"/>
      <c r="B5541" s="34"/>
      <c r="C5541" s="35"/>
      <c r="D5541" s="23"/>
      <c r="E5541" s="23"/>
      <c r="F5541" s="23"/>
      <c r="G5541" s="23"/>
      <c r="H5541" s="23"/>
      <c r="I5541" s="23" t="s">
        <v>21</v>
      </c>
      <c r="J5541" s="23"/>
      <c r="K5541" s="23"/>
      <c r="L5541" s="23"/>
      <c r="M5541" s="23"/>
      <c r="N5541" s="23"/>
      <c r="O5541" s="23"/>
      <c r="P5541" s="94"/>
    </row>
    <row r="5542" spans="1:16" x14ac:dyDescent="0.2">
      <c r="A5542" s="33"/>
      <c r="B5542" s="34"/>
      <c r="C5542" s="35"/>
      <c r="D5542" s="23"/>
      <c r="E5542" s="23"/>
      <c r="F5542" s="23"/>
      <c r="G5542" s="23"/>
      <c r="H5542" s="23"/>
      <c r="I5542" s="23" t="s">
        <v>21</v>
      </c>
      <c r="J5542" s="23"/>
      <c r="K5542" s="23"/>
      <c r="L5542" s="23"/>
      <c r="M5542" s="23"/>
      <c r="N5542" s="23"/>
      <c r="O5542" s="23"/>
      <c r="P5542" s="94"/>
    </row>
    <row r="5543" spans="1:16" x14ac:dyDescent="0.2">
      <c r="A5543" s="33"/>
      <c r="B5543" s="34"/>
      <c r="C5543" s="35"/>
      <c r="D5543" s="23"/>
      <c r="E5543" s="23"/>
      <c r="F5543" s="23"/>
      <c r="G5543" s="23"/>
      <c r="H5543" s="23"/>
      <c r="I5543" s="23" t="s">
        <v>21</v>
      </c>
      <c r="J5543" s="23"/>
      <c r="K5543" s="23"/>
      <c r="L5543" s="23"/>
      <c r="M5543" s="23"/>
      <c r="N5543" s="23"/>
      <c r="O5543" s="23"/>
      <c r="P5543" s="94"/>
    </row>
    <row r="5544" spans="1:16" x14ac:dyDescent="0.2">
      <c r="A5544" s="33"/>
      <c r="B5544" s="34"/>
      <c r="C5544" s="35"/>
      <c r="D5544" s="23"/>
      <c r="E5544" s="23"/>
      <c r="F5544" s="23"/>
      <c r="G5544" s="23"/>
      <c r="H5544" s="23"/>
      <c r="I5544" s="23" t="s">
        <v>21</v>
      </c>
      <c r="J5544" s="23"/>
      <c r="K5544" s="23"/>
      <c r="L5544" s="23"/>
      <c r="M5544" s="23"/>
      <c r="N5544" s="23"/>
      <c r="O5544" s="23"/>
      <c r="P5544" s="94"/>
    </row>
    <row r="5545" spans="1:16" x14ac:dyDescent="0.2">
      <c r="A5545" s="33"/>
      <c r="B5545" s="34"/>
      <c r="C5545" s="35"/>
      <c r="D5545" s="23"/>
      <c r="E5545" s="23"/>
      <c r="F5545" s="23"/>
      <c r="G5545" s="23"/>
      <c r="H5545" s="23"/>
      <c r="I5545" s="23" t="s">
        <v>21</v>
      </c>
      <c r="J5545" s="23"/>
      <c r="K5545" s="23"/>
      <c r="L5545" s="23"/>
      <c r="M5545" s="23"/>
      <c r="N5545" s="23"/>
      <c r="O5545" s="23"/>
      <c r="P5545" s="94"/>
    </row>
    <row r="5546" spans="1:16" x14ac:dyDescent="0.2">
      <c r="A5546" s="33"/>
      <c r="B5546" s="34"/>
      <c r="C5546" s="35"/>
      <c r="D5546" s="23"/>
      <c r="E5546" s="23"/>
      <c r="F5546" s="23"/>
      <c r="G5546" s="23"/>
      <c r="H5546" s="23"/>
      <c r="I5546" s="23" t="s">
        <v>21</v>
      </c>
      <c r="J5546" s="23"/>
      <c r="K5546" s="23"/>
      <c r="L5546" s="23"/>
      <c r="M5546" s="23"/>
      <c r="N5546" s="23"/>
      <c r="O5546" s="23"/>
      <c r="P5546" s="94"/>
    </row>
    <row r="5547" spans="1:16" x14ac:dyDescent="0.2">
      <c r="A5547" s="33"/>
      <c r="B5547" s="34"/>
      <c r="C5547" s="35"/>
      <c r="D5547" s="23"/>
      <c r="E5547" s="23"/>
      <c r="F5547" s="23"/>
      <c r="G5547" s="23"/>
      <c r="H5547" s="23"/>
      <c r="I5547" s="23" t="s">
        <v>21</v>
      </c>
      <c r="J5547" s="23"/>
      <c r="K5547" s="23"/>
      <c r="L5547" s="23"/>
      <c r="M5547" s="23"/>
      <c r="N5547" s="23"/>
      <c r="O5547" s="23"/>
      <c r="P5547" s="94"/>
    </row>
    <row r="5548" spans="1:16" x14ac:dyDescent="0.2">
      <c r="A5548" s="33"/>
      <c r="B5548" s="34"/>
      <c r="C5548" s="35"/>
      <c r="D5548" s="23"/>
      <c r="E5548" s="23"/>
      <c r="F5548" s="23"/>
      <c r="G5548" s="23"/>
      <c r="H5548" s="23"/>
      <c r="I5548" s="23" t="s">
        <v>21</v>
      </c>
      <c r="J5548" s="23"/>
      <c r="K5548" s="23"/>
      <c r="L5548" s="23"/>
      <c r="M5548" s="23"/>
      <c r="N5548" s="23"/>
      <c r="O5548" s="23"/>
      <c r="P5548" s="94"/>
    </row>
    <row r="5549" spans="1:16" x14ac:dyDescent="0.2">
      <c r="A5549" s="33"/>
      <c r="B5549" s="34"/>
      <c r="C5549" s="35"/>
      <c r="D5549" s="23"/>
      <c r="E5549" s="23"/>
      <c r="F5549" s="23"/>
      <c r="G5549" s="23"/>
      <c r="H5549" s="23"/>
      <c r="I5549" s="23" t="s">
        <v>21</v>
      </c>
      <c r="J5549" s="23"/>
      <c r="K5549" s="23"/>
      <c r="L5549" s="23"/>
      <c r="M5549" s="23"/>
      <c r="N5549" s="23"/>
      <c r="O5549" s="23"/>
      <c r="P5549" s="94"/>
    </row>
    <row r="5550" spans="1:16" x14ac:dyDescent="0.2">
      <c r="A5550" s="33"/>
      <c r="B5550" s="34"/>
      <c r="C5550" s="35"/>
      <c r="D5550" s="23"/>
      <c r="E5550" s="23"/>
      <c r="F5550" s="23"/>
      <c r="G5550" s="23"/>
      <c r="H5550" s="23"/>
      <c r="I5550" s="23" t="s">
        <v>21</v>
      </c>
      <c r="J5550" s="23"/>
      <c r="K5550" s="23"/>
      <c r="L5550" s="23"/>
      <c r="M5550" s="23"/>
      <c r="N5550" s="23"/>
      <c r="O5550" s="23"/>
      <c r="P5550" s="94"/>
    </row>
    <row r="5551" spans="1:16" x14ac:dyDescent="0.2">
      <c r="A5551" s="33"/>
      <c r="B5551" s="34"/>
      <c r="C5551" s="35"/>
      <c r="D5551" s="23"/>
      <c r="E5551" s="23"/>
      <c r="F5551" s="23"/>
      <c r="G5551" s="23"/>
      <c r="H5551" s="23"/>
      <c r="I5551" s="23" t="s">
        <v>21</v>
      </c>
      <c r="J5551" s="23"/>
      <c r="K5551" s="23"/>
      <c r="L5551" s="23"/>
      <c r="M5551" s="23"/>
      <c r="N5551" s="23"/>
      <c r="O5551" s="23"/>
      <c r="P5551" s="94"/>
    </row>
    <row r="5552" spans="1:16" x14ac:dyDescent="0.2">
      <c r="A5552" s="33"/>
      <c r="B5552" s="34"/>
      <c r="C5552" s="35"/>
      <c r="D5552" s="23"/>
      <c r="E5552" s="23"/>
      <c r="F5552" s="23"/>
      <c r="G5552" s="23"/>
      <c r="H5552" s="23"/>
      <c r="I5552" s="23" t="s">
        <v>21</v>
      </c>
      <c r="J5552" s="23"/>
      <c r="K5552" s="23"/>
      <c r="L5552" s="23"/>
      <c r="M5552" s="23"/>
      <c r="N5552" s="23"/>
      <c r="O5552" s="23"/>
      <c r="P5552" s="94"/>
    </row>
    <row r="5553" spans="1:16" x14ac:dyDescent="0.2">
      <c r="A5553" s="33"/>
      <c r="B5553" s="34"/>
      <c r="C5553" s="35"/>
      <c r="D5553" s="23"/>
      <c r="E5553" s="23"/>
      <c r="F5553" s="23"/>
      <c r="G5553" s="23"/>
      <c r="H5553" s="23"/>
      <c r="I5553" s="23" t="s">
        <v>21</v>
      </c>
      <c r="J5553" s="23"/>
      <c r="K5553" s="23"/>
      <c r="L5553" s="23"/>
      <c r="M5553" s="23"/>
      <c r="N5553" s="23"/>
      <c r="O5553" s="23"/>
      <c r="P5553" s="94"/>
    </row>
    <row r="5554" spans="1:16" x14ac:dyDescent="0.2">
      <c r="A5554" s="33"/>
      <c r="B5554" s="34"/>
      <c r="C5554" s="35"/>
      <c r="D5554" s="23"/>
      <c r="E5554" s="23"/>
      <c r="F5554" s="23"/>
      <c r="G5554" s="23"/>
      <c r="H5554" s="23"/>
      <c r="I5554" s="23" t="s">
        <v>21</v>
      </c>
      <c r="J5554" s="23"/>
      <c r="K5554" s="23"/>
      <c r="L5554" s="23"/>
      <c r="M5554" s="23"/>
      <c r="N5554" s="23"/>
      <c r="O5554" s="23"/>
      <c r="P5554" s="94"/>
    </row>
    <row r="5555" spans="1:16" x14ac:dyDescent="0.2">
      <c r="A5555" s="33"/>
      <c r="B5555" s="34"/>
      <c r="C5555" s="35"/>
      <c r="D5555" s="23"/>
      <c r="E5555" s="23"/>
      <c r="F5555" s="23"/>
      <c r="G5555" s="23"/>
      <c r="H5555" s="23"/>
      <c r="I5555" s="23" t="s">
        <v>21</v>
      </c>
      <c r="J5555" s="23"/>
      <c r="K5555" s="23"/>
      <c r="L5555" s="23"/>
      <c r="M5555" s="23"/>
      <c r="N5555" s="23"/>
      <c r="O5555" s="23"/>
      <c r="P5555" s="94"/>
    </row>
    <row r="5556" spans="1:16" x14ac:dyDescent="0.2">
      <c r="A5556" s="33"/>
      <c r="B5556" s="34"/>
      <c r="C5556" s="35"/>
      <c r="D5556" s="23"/>
      <c r="E5556" s="23"/>
      <c r="F5556" s="23"/>
      <c r="G5556" s="23"/>
      <c r="H5556" s="23"/>
      <c r="I5556" s="23" t="s">
        <v>21</v>
      </c>
      <c r="J5556" s="23"/>
      <c r="K5556" s="23"/>
      <c r="L5556" s="23"/>
      <c r="M5556" s="23"/>
      <c r="N5556" s="23"/>
      <c r="O5556" s="23"/>
      <c r="P5556" s="94"/>
    </row>
    <row r="5557" spans="1:16" x14ac:dyDescent="0.2">
      <c r="A5557" s="33"/>
      <c r="B5557" s="34"/>
      <c r="C5557" s="35"/>
      <c r="D5557" s="23"/>
      <c r="E5557" s="23"/>
      <c r="F5557" s="23"/>
      <c r="G5557" s="23"/>
      <c r="H5557" s="23"/>
      <c r="I5557" s="23" t="s">
        <v>21</v>
      </c>
      <c r="J5557" s="23"/>
      <c r="K5557" s="23"/>
      <c r="L5557" s="23"/>
      <c r="M5557" s="23"/>
      <c r="N5557" s="23"/>
      <c r="O5557" s="23"/>
      <c r="P5557" s="94"/>
    </row>
    <row r="5558" spans="1:16" x14ac:dyDescent="0.2">
      <c r="A5558" s="33"/>
      <c r="B5558" s="34"/>
      <c r="C5558" s="35"/>
      <c r="D5558" s="23"/>
      <c r="E5558" s="23"/>
      <c r="F5558" s="23"/>
      <c r="G5558" s="23"/>
      <c r="H5558" s="23"/>
      <c r="I5558" s="23" t="s">
        <v>21</v>
      </c>
      <c r="J5558" s="23"/>
      <c r="K5558" s="23"/>
      <c r="L5558" s="23"/>
      <c r="M5558" s="23"/>
      <c r="N5558" s="23"/>
      <c r="O5558" s="23"/>
      <c r="P5558" s="94"/>
    </row>
    <row r="5559" spans="1:16" x14ac:dyDescent="0.2">
      <c r="A5559" s="33"/>
      <c r="B5559" s="34"/>
      <c r="C5559" s="35"/>
      <c r="D5559" s="23"/>
      <c r="E5559" s="23"/>
      <c r="F5559" s="23"/>
      <c r="G5559" s="23"/>
      <c r="H5559" s="23"/>
      <c r="I5559" s="23" t="s">
        <v>21</v>
      </c>
      <c r="J5559" s="23"/>
      <c r="K5559" s="23"/>
      <c r="L5559" s="23"/>
      <c r="M5559" s="23"/>
      <c r="N5559" s="23"/>
      <c r="O5559" s="23"/>
      <c r="P5559" s="94"/>
    </row>
    <row r="5560" spans="1:16" x14ac:dyDescent="0.2">
      <c r="A5560" s="33"/>
      <c r="B5560" s="34"/>
      <c r="C5560" s="35"/>
      <c r="D5560" s="23"/>
      <c r="E5560" s="23"/>
      <c r="F5560" s="23"/>
      <c r="G5560" s="23"/>
      <c r="H5560" s="23"/>
      <c r="I5560" s="23" t="s">
        <v>21</v>
      </c>
      <c r="J5560" s="23"/>
      <c r="K5560" s="23"/>
      <c r="L5560" s="23"/>
      <c r="M5560" s="23"/>
      <c r="N5560" s="23"/>
      <c r="O5560" s="23"/>
      <c r="P5560" s="94"/>
    </row>
    <row r="5561" spans="1:16" x14ac:dyDescent="0.2">
      <c r="A5561" s="33"/>
      <c r="B5561" s="34"/>
      <c r="C5561" s="35"/>
      <c r="D5561" s="23"/>
      <c r="E5561" s="23"/>
      <c r="F5561" s="23"/>
      <c r="G5561" s="23"/>
      <c r="H5561" s="23"/>
      <c r="I5561" s="23" t="s">
        <v>21</v>
      </c>
      <c r="J5561" s="23"/>
      <c r="K5561" s="23"/>
      <c r="L5561" s="23"/>
      <c r="M5561" s="23"/>
      <c r="N5561" s="23"/>
      <c r="O5561" s="23"/>
      <c r="P5561" s="94"/>
    </row>
    <row r="5562" spans="1:16" x14ac:dyDescent="0.2">
      <c r="A5562" s="33"/>
      <c r="B5562" s="34"/>
      <c r="C5562" s="35"/>
      <c r="D5562" s="23"/>
      <c r="E5562" s="23"/>
      <c r="F5562" s="23"/>
      <c r="G5562" s="23"/>
      <c r="H5562" s="23"/>
      <c r="I5562" s="23" t="s">
        <v>21</v>
      </c>
      <c r="J5562" s="23"/>
      <c r="K5562" s="23"/>
      <c r="L5562" s="23"/>
      <c r="M5562" s="23"/>
      <c r="N5562" s="23"/>
      <c r="O5562" s="23"/>
      <c r="P5562" s="94"/>
    </row>
    <row r="5563" spans="1:16" x14ac:dyDescent="0.2">
      <c r="A5563" s="33"/>
      <c r="B5563" s="34"/>
      <c r="C5563" s="35"/>
      <c r="D5563" s="23"/>
      <c r="E5563" s="23"/>
      <c r="F5563" s="23"/>
      <c r="G5563" s="23"/>
      <c r="H5563" s="23"/>
      <c r="I5563" s="23" t="s">
        <v>21</v>
      </c>
      <c r="J5563" s="23"/>
      <c r="K5563" s="23"/>
      <c r="L5563" s="23"/>
      <c r="M5563" s="23"/>
      <c r="N5563" s="23"/>
      <c r="O5563" s="23"/>
      <c r="P5563" s="94"/>
    </row>
    <row r="5564" spans="1:16" x14ac:dyDescent="0.2">
      <c r="A5564" s="33"/>
      <c r="B5564" s="34"/>
      <c r="C5564" s="35"/>
      <c r="D5564" s="23"/>
      <c r="E5564" s="23"/>
      <c r="F5564" s="23"/>
      <c r="G5564" s="23"/>
      <c r="H5564" s="23"/>
      <c r="I5564" s="23" t="s">
        <v>21</v>
      </c>
      <c r="J5564" s="23"/>
      <c r="K5564" s="23"/>
      <c r="L5564" s="23"/>
      <c r="M5564" s="23"/>
      <c r="N5564" s="23"/>
      <c r="O5564" s="23"/>
      <c r="P5564" s="94"/>
    </row>
    <row r="5565" spans="1:16" x14ac:dyDescent="0.2">
      <c r="A5565" s="33"/>
      <c r="B5565" s="34"/>
      <c r="C5565" s="35"/>
      <c r="D5565" s="23"/>
      <c r="E5565" s="23"/>
      <c r="F5565" s="23"/>
      <c r="G5565" s="23"/>
      <c r="H5565" s="23"/>
      <c r="I5565" s="23" t="s">
        <v>21</v>
      </c>
      <c r="J5565" s="23"/>
      <c r="K5565" s="23"/>
      <c r="L5565" s="23"/>
      <c r="M5565" s="23"/>
      <c r="N5565" s="23"/>
      <c r="O5565" s="23"/>
      <c r="P5565" s="94"/>
    </row>
    <row r="5566" spans="1:16" x14ac:dyDescent="0.2">
      <c r="A5566" s="33"/>
      <c r="B5566" s="34"/>
      <c r="C5566" s="35"/>
      <c r="D5566" s="23"/>
      <c r="E5566" s="23"/>
      <c r="F5566" s="23"/>
      <c r="G5566" s="23"/>
      <c r="H5566" s="23"/>
      <c r="I5566" s="23" t="s">
        <v>21</v>
      </c>
      <c r="J5566" s="23"/>
      <c r="K5566" s="23"/>
      <c r="L5566" s="23"/>
      <c r="M5566" s="23"/>
      <c r="N5566" s="23"/>
      <c r="O5566" s="23"/>
      <c r="P5566" s="94"/>
    </row>
    <row r="5567" spans="1:16" x14ac:dyDescent="0.2">
      <c r="A5567" s="33"/>
      <c r="B5567" s="34"/>
      <c r="C5567" s="35"/>
      <c r="D5567" s="23"/>
      <c r="E5567" s="23"/>
      <c r="F5567" s="23"/>
      <c r="G5567" s="23"/>
      <c r="H5567" s="23"/>
      <c r="I5567" s="23" t="s">
        <v>21</v>
      </c>
      <c r="J5567" s="23"/>
      <c r="K5567" s="23"/>
      <c r="L5567" s="23"/>
      <c r="M5567" s="23"/>
      <c r="N5567" s="23"/>
      <c r="O5567" s="23"/>
      <c r="P5567" s="94"/>
    </row>
    <row r="5568" spans="1:16" x14ac:dyDescent="0.2">
      <c r="A5568" s="33"/>
      <c r="B5568" s="34"/>
      <c r="C5568" s="35"/>
      <c r="D5568" s="23"/>
      <c r="E5568" s="23"/>
      <c r="F5568" s="23"/>
      <c r="G5568" s="23"/>
      <c r="H5568" s="23"/>
      <c r="I5568" s="23" t="s">
        <v>21</v>
      </c>
      <c r="J5568" s="23"/>
      <c r="K5568" s="23"/>
      <c r="L5568" s="23"/>
      <c r="M5568" s="23"/>
      <c r="N5568" s="23"/>
      <c r="O5568" s="23"/>
      <c r="P5568" s="94"/>
    </row>
    <row r="5569" spans="1:16" x14ac:dyDescent="0.2">
      <c r="A5569" s="33"/>
      <c r="B5569" s="34"/>
      <c r="C5569" s="35"/>
      <c r="D5569" s="23"/>
      <c r="E5569" s="23"/>
      <c r="F5569" s="23"/>
      <c r="G5569" s="23"/>
      <c r="H5569" s="23"/>
      <c r="I5569" s="23" t="s">
        <v>21</v>
      </c>
      <c r="J5569" s="23"/>
      <c r="K5569" s="23"/>
      <c r="L5569" s="23"/>
      <c r="M5569" s="23"/>
      <c r="N5569" s="23"/>
      <c r="O5569" s="23"/>
      <c r="P5569" s="94"/>
    </row>
    <row r="5570" spans="1:16" x14ac:dyDescent="0.2">
      <c r="A5570" s="33"/>
      <c r="B5570" s="34"/>
      <c r="C5570" s="35"/>
      <c r="D5570" s="23"/>
      <c r="E5570" s="23"/>
      <c r="F5570" s="23"/>
      <c r="G5570" s="23"/>
      <c r="H5570" s="23"/>
      <c r="I5570" s="23" t="s">
        <v>21</v>
      </c>
      <c r="J5570" s="23"/>
      <c r="K5570" s="23"/>
      <c r="L5570" s="23"/>
      <c r="M5570" s="23"/>
      <c r="N5570" s="23"/>
      <c r="O5570" s="23"/>
      <c r="P5570" s="94"/>
    </row>
    <row r="5571" spans="1:16" x14ac:dyDescent="0.2">
      <c r="A5571" s="33"/>
      <c r="B5571" s="34"/>
      <c r="C5571" s="35"/>
      <c r="D5571" s="23"/>
      <c r="E5571" s="23"/>
      <c r="F5571" s="23"/>
      <c r="G5571" s="23"/>
      <c r="H5571" s="23"/>
      <c r="I5571" s="23" t="s">
        <v>21</v>
      </c>
      <c r="J5571" s="23"/>
      <c r="K5571" s="23"/>
      <c r="L5571" s="23"/>
      <c r="M5571" s="23"/>
      <c r="N5571" s="23"/>
      <c r="O5571" s="23"/>
      <c r="P5571" s="94"/>
    </row>
    <row r="5572" spans="1:16" x14ac:dyDescent="0.2">
      <c r="A5572" s="33"/>
      <c r="B5572" s="34"/>
      <c r="C5572" s="35"/>
      <c r="D5572" s="23"/>
      <c r="E5572" s="23"/>
      <c r="F5572" s="23"/>
      <c r="G5572" s="23"/>
      <c r="H5572" s="23"/>
      <c r="I5572" s="23" t="s">
        <v>21</v>
      </c>
      <c r="J5572" s="23"/>
      <c r="K5572" s="23"/>
      <c r="L5572" s="23"/>
      <c r="M5572" s="23"/>
      <c r="N5572" s="23"/>
      <c r="O5572" s="23"/>
      <c r="P5572" s="94"/>
    </row>
    <row r="5573" spans="1:16" x14ac:dyDescent="0.2">
      <c r="A5573" s="33"/>
      <c r="B5573" s="34"/>
      <c r="C5573" s="35"/>
      <c r="D5573" s="23"/>
      <c r="E5573" s="23"/>
      <c r="F5573" s="23"/>
      <c r="G5573" s="23"/>
      <c r="H5573" s="23"/>
      <c r="I5573" s="23" t="s">
        <v>21</v>
      </c>
      <c r="J5573" s="23"/>
      <c r="K5573" s="23"/>
      <c r="L5573" s="23"/>
      <c r="M5573" s="23"/>
      <c r="N5573" s="23"/>
      <c r="O5573" s="23"/>
      <c r="P5573" s="94"/>
    </row>
    <row r="5574" spans="1:16" x14ac:dyDescent="0.2">
      <c r="A5574" s="33"/>
      <c r="B5574" s="34"/>
      <c r="C5574" s="35"/>
      <c r="D5574" s="23"/>
      <c r="E5574" s="23"/>
      <c r="F5574" s="23"/>
      <c r="G5574" s="23"/>
      <c r="H5574" s="23"/>
      <c r="I5574" s="23" t="s">
        <v>21</v>
      </c>
      <c r="J5574" s="23"/>
      <c r="K5574" s="23"/>
      <c r="L5574" s="23"/>
      <c r="M5574" s="23"/>
      <c r="N5574" s="23"/>
      <c r="O5574" s="23"/>
      <c r="P5574" s="94"/>
    </row>
    <row r="5575" spans="1:16" x14ac:dyDescent="0.2">
      <c r="A5575" s="33"/>
      <c r="B5575" s="34"/>
      <c r="C5575" s="35"/>
      <c r="D5575" s="23"/>
      <c r="E5575" s="23"/>
      <c r="F5575" s="23"/>
      <c r="G5575" s="23"/>
      <c r="H5575" s="23"/>
      <c r="I5575" s="23" t="s">
        <v>21</v>
      </c>
      <c r="J5575" s="23"/>
      <c r="K5575" s="23"/>
      <c r="L5575" s="23"/>
      <c r="M5575" s="23"/>
      <c r="N5575" s="23"/>
      <c r="O5575" s="23"/>
      <c r="P5575" s="94"/>
    </row>
    <row r="5576" spans="1:16" x14ac:dyDescent="0.2">
      <c r="A5576" s="33"/>
      <c r="B5576" s="34"/>
      <c r="C5576" s="35"/>
      <c r="D5576" s="23"/>
      <c r="E5576" s="23"/>
      <c r="F5576" s="23"/>
      <c r="G5576" s="23"/>
      <c r="H5576" s="23"/>
      <c r="I5576" s="23" t="s">
        <v>21</v>
      </c>
      <c r="J5576" s="23"/>
      <c r="K5576" s="23"/>
      <c r="L5576" s="23"/>
      <c r="M5576" s="23"/>
      <c r="N5576" s="23"/>
      <c r="O5576" s="23"/>
      <c r="P5576" s="94"/>
    </row>
    <row r="5577" spans="1:16" x14ac:dyDescent="0.2">
      <c r="A5577" s="33"/>
      <c r="B5577" s="34"/>
      <c r="C5577" s="35"/>
      <c r="D5577" s="23"/>
      <c r="E5577" s="23"/>
      <c r="F5577" s="23"/>
      <c r="G5577" s="23"/>
      <c r="H5577" s="23"/>
      <c r="I5577" s="23" t="s">
        <v>21</v>
      </c>
      <c r="J5577" s="23"/>
      <c r="K5577" s="23"/>
      <c r="L5577" s="23"/>
      <c r="M5577" s="23"/>
      <c r="N5577" s="23"/>
      <c r="O5577" s="23"/>
      <c r="P5577" s="94"/>
    </row>
    <row r="5578" spans="1:16" x14ac:dyDescent="0.2">
      <c r="A5578" s="33"/>
      <c r="B5578" s="34"/>
      <c r="C5578" s="35"/>
      <c r="D5578" s="23"/>
      <c r="E5578" s="23"/>
      <c r="F5578" s="23"/>
      <c r="G5578" s="23"/>
      <c r="H5578" s="23"/>
      <c r="I5578" s="23" t="s">
        <v>21</v>
      </c>
      <c r="J5578" s="23"/>
      <c r="K5578" s="23"/>
      <c r="L5578" s="23"/>
      <c r="M5578" s="23"/>
      <c r="N5578" s="23"/>
      <c r="O5578" s="23"/>
      <c r="P5578" s="94"/>
    </row>
    <row r="5579" spans="1:16" x14ac:dyDescent="0.2">
      <c r="A5579" s="33"/>
      <c r="B5579" s="34"/>
      <c r="C5579" s="35"/>
      <c r="D5579" s="23"/>
      <c r="E5579" s="23"/>
      <c r="F5579" s="23"/>
      <c r="G5579" s="23"/>
      <c r="H5579" s="23"/>
      <c r="I5579" s="23" t="s">
        <v>21</v>
      </c>
      <c r="J5579" s="23"/>
      <c r="K5579" s="23"/>
      <c r="L5579" s="23"/>
      <c r="M5579" s="23"/>
      <c r="N5579" s="23"/>
      <c r="O5579" s="23"/>
      <c r="P5579" s="94"/>
    </row>
    <row r="5580" spans="1:16" x14ac:dyDescent="0.2">
      <c r="A5580" s="33"/>
      <c r="B5580" s="34"/>
      <c r="C5580" s="35"/>
      <c r="D5580" s="23"/>
      <c r="E5580" s="23"/>
      <c r="F5580" s="23"/>
      <c r="G5580" s="23"/>
      <c r="H5580" s="23"/>
      <c r="I5580" s="23" t="s">
        <v>21</v>
      </c>
      <c r="J5580" s="23"/>
      <c r="K5580" s="23"/>
      <c r="L5580" s="23"/>
      <c r="M5580" s="23"/>
      <c r="N5580" s="23"/>
      <c r="O5580" s="23"/>
      <c r="P5580" s="94"/>
    </row>
    <row r="5581" spans="1:16" x14ac:dyDescent="0.2">
      <c r="A5581" s="33"/>
      <c r="B5581" s="34"/>
      <c r="C5581" s="35"/>
      <c r="D5581" s="23"/>
      <c r="E5581" s="23"/>
      <c r="F5581" s="23"/>
      <c r="G5581" s="23"/>
      <c r="H5581" s="23"/>
      <c r="I5581" s="23" t="s">
        <v>21</v>
      </c>
      <c r="J5581" s="23"/>
      <c r="K5581" s="23"/>
      <c r="L5581" s="23"/>
      <c r="M5581" s="23"/>
      <c r="N5581" s="23"/>
      <c r="O5581" s="23"/>
      <c r="P5581" s="94"/>
    </row>
    <row r="5582" spans="1:16" x14ac:dyDescent="0.2">
      <c r="A5582" s="33"/>
      <c r="B5582" s="34"/>
      <c r="C5582" s="35"/>
      <c r="D5582" s="23"/>
      <c r="E5582" s="23"/>
      <c r="F5582" s="23"/>
      <c r="G5582" s="23"/>
      <c r="H5582" s="23"/>
      <c r="I5582" s="23" t="s">
        <v>21</v>
      </c>
      <c r="J5582" s="23"/>
      <c r="K5582" s="23"/>
      <c r="L5582" s="23"/>
      <c r="M5582" s="23"/>
      <c r="N5582" s="23"/>
      <c r="O5582" s="23"/>
      <c r="P5582" s="94"/>
    </row>
    <row r="5583" spans="1:16" x14ac:dyDescent="0.2">
      <c r="A5583" s="33"/>
      <c r="B5583" s="34"/>
      <c r="C5583" s="35"/>
      <c r="D5583" s="23"/>
      <c r="E5583" s="23"/>
      <c r="F5583" s="23"/>
      <c r="G5583" s="23"/>
      <c r="H5583" s="23"/>
      <c r="I5583" s="23" t="s">
        <v>21</v>
      </c>
      <c r="J5583" s="23"/>
      <c r="K5583" s="23"/>
      <c r="L5583" s="23"/>
      <c r="M5583" s="23"/>
      <c r="N5583" s="23"/>
      <c r="O5583" s="23"/>
      <c r="P5583" s="94"/>
    </row>
    <row r="5584" spans="1:16" x14ac:dyDescent="0.2">
      <c r="A5584" s="33"/>
      <c r="B5584" s="34"/>
      <c r="C5584" s="35"/>
      <c r="D5584" s="23"/>
      <c r="E5584" s="23"/>
      <c r="F5584" s="23"/>
      <c r="G5584" s="23"/>
      <c r="H5584" s="23"/>
      <c r="I5584" s="23" t="s">
        <v>21</v>
      </c>
      <c r="J5584" s="23"/>
      <c r="K5584" s="23"/>
      <c r="L5584" s="23"/>
      <c r="M5584" s="23"/>
      <c r="N5584" s="23"/>
      <c r="O5584" s="23"/>
      <c r="P5584" s="94"/>
    </row>
    <row r="5585" spans="1:16" x14ac:dyDescent="0.2">
      <c r="A5585" s="33"/>
      <c r="B5585" s="34"/>
      <c r="C5585" s="35"/>
      <c r="D5585" s="23"/>
      <c r="E5585" s="23"/>
      <c r="F5585" s="23"/>
      <c r="G5585" s="23"/>
      <c r="H5585" s="23"/>
      <c r="I5585" s="23" t="s">
        <v>21</v>
      </c>
      <c r="J5585" s="23"/>
      <c r="K5585" s="23"/>
      <c r="L5585" s="23"/>
      <c r="M5585" s="23"/>
      <c r="N5585" s="23"/>
      <c r="O5585" s="23"/>
      <c r="P5585" s="94"/>
    </row>
    <row r="5586" spans="1:16" x14ac:dyDescent="0.2">
      <c r="A5586" s="33"/>
      <c r="B5586" s="34"/>
      <c r="C5586" s="35"/>
      <c r="D5586" s="23"/>
      <c r="E5586" s="23"/>
      <c r="F5586" s="23"/>
      <c r="G5586" s="23"/>
      <c r="H5586" s="23"/>
      <c r="I5586" s="23" t="s">
        <v>21</v>
      </c>
      <c r="J5586" s="23"/>
      <c r="K5586" s="23"/>
      <c r="L5586" s="23"/>
      <c r="M5586" s="23"/>
      <c r="N5586" s="23"/>
      <c r="O5586" s="23"/>
      <c r="P5586" s="94"/>
    </row>
    <row r="5587" spans="1:16" x14ac:dyDescent="0.2">
      <c r="A5587" s="33"/>
      <c r="B5587" s="34"/>
      <c r="C5587" s="35"/>
      <c r="D5587" s="23"/>
      <c r="E5587" s="23"/>
      <c r="F5587" s="23"/>
      <c r="G5587" s="23"/>
      <c r="H5587" s="23"/>
      <c r="I5587" s="23" t="s">
        <v>21</v>
      </c>
      <c r="J5587" s="23"/>
      <c r="K5587" s="23"/>
      <c r="L5587" s="23"/>
      <c r="M5587" s="23"/>
      <c r="N5587" s="23"/>
      <c r="O5587" s="23"/>
      <c r="P5587" s="94"/>
    </row>
    <row r="5588" spans="1:16" x14ac:dyDescent="0.2">
      <c r="A5588" s="33"/>
      <c r="B5588" s="34"/>
      <c r="C5588" s="35"/>
      <c r="D5588" s="23"/>
      <c r="E5588" s="23"/>
      <c r="F5588" s="23"/>
      <c r="G5588" s="23"/>
      <c r="H5588" s="23"/>
      <c r="I5588" s="23" t="s">
        <v>21</v>
      </c>
      <c r="J5588" s="23"/>
      <c r="K5588" s="23"/>
      <c r="L5588" s="23"/>
      <c r="M5588" s="23"/>
      <c r="N5588" s="23"/>
      <c r="O5588" s="23"/>
      <c r="P5588" s="94"/>
    </row>
    <row r="5589" spans="1:16" x14ac:dyDescent="0.2">
      <c r="A5589" s="33"/>
      <c r="B5589" s="34"/>
      <c r="C5589" s="35"/>
      <c r="D5589" s="23"/>
      <c r="E5589" s="23"/>
      <c r="F5589" s="23"/>
      <c r="G5589" s="23"/>
      <c r="H5589" s="23"/>
      <c r="I5589" s="23" t="s">
        <v>21</v>
      </c>
      <c r="J5589" s="23"/>
      <c r="K5589" s="23"/>
      <c r="L5589" s="23"/>
      <c r="M5589" s="23"/>
      <c r="N5589" s="23"/>
      <c r="O5589" s="23"/>
      <c r="P5589" s="94"/>
    </row>
    <row r="5590" spans="1:16" x14ac:dyDescent="0.2">
      <c r="A5590" s="33"/>
      <c r="B5590" s="34"/>
      <c r="C5590" s="35"/>
      <c r="D5590" s="23"/>
      <c r="E5590" s="23"/>
      <c r="F5590" s="23"/>
      <c r="G5590" s="23"/>
      <c r="H5590" s="23"/>
      <c r="I5590" s="23" t="s">
        <v>21</v>
      </c>
      <c r="J5590" s="23"/>
      <c r="K5590" s="23"/>
      <c r="L5590" s="23"/>
      <c r="M5590" s="23"/>
      <c r="N5590" s="23"/>
      <c r="O5590" s="23"/>
      <c r="P5590" s="94"/>
    </row>
    <row r="5591" spans="1:16" x14ac:dyDescent="0.2">
      <c r="A5591" s="33"/>
      <c r="B5591" s="34"/>
      <c r="C5591" s="35"/>
      <c r="D5591" s="23"/>
      <c r="E5591" s="23"/>
      <c r="F5591" s="23"/>
      <c r="G5591" s="23"/>
      <c r="H5591" s="23"/>
      <c r="I5591" s="23" t="s">
        <v>21</v>
      </c>
      <c r="J5591" s="23"/>
      <c r="K5591" s="23"/>
      <c r="L5591" s="23"/>
      <c r="M5591" s="23"/>
      <c r="N5591" s="23"/>
      <c r="O5591" s="23"/>
      <c r="P5591" s="94"/>
    </row>
    <row r="5592" spans="1:16" x14ac:dyDescent="0.2">
      <c r="A5592" s="33"/>
      <c r="B5592" s="34"/>
      <c r="C5592" s="35"/>
      <c r="D5592" s="23"/>
      <c r="E5592" s="23"/>
      <c r="F5592" s="23"/>
      <c r="G5592" s="23"/>
      <c r="H5592" s="23"/>
      <c r="I5592" s="23" t="s">
        <v>21</v>
      </c>
      <c r="J5592" s="23"/>
      <c r="K5592" s="23"/>
      <c r="L5592" s="23"/>
      <c r="M5592" s="23"/>
      <c r="N5592" s="23"/>
      <c r="O5592" s="23"/>
      <c r="P5592" s="94"/>
    </row>
    <row r="5593" spans="1:16" x14ac:dyDescent="0.2">
      <c r="A5593" s="33"/>
      <c r="B5593" s="34"/>
      <c r="C5593" s="35"/>
      <c r="D5593" s="23"/>
      <c r="E5593" s="23"/>
      <c r="F5593" s="23"/>
      <c r="G5593" s="23"/>
      <c r="H5593" s="23"/>
      <c r="I5593" s="23" t="s">
        <v>21</v>
      </c>
      <c r="J5593" s="23"/>
      <c r="K5593" s="23"/>
      <c r="L5593" s="23"/>
      <c r="M5593" s="23"/>
      <c r="N5593" s="23"/>
      <c r="O5593" s="23"/>
      <c r="P5593" s="94"/>
    </row>
    <row r="5594" spans="1:16" x14ac:dyDescent="0.2">
      <c r="A5594" s="33"/>
      <c r="B5594" s="34"/>
      <c r="C5594" s="35"/>
      <c r="D5594" s="23"/>
      <c r="E5594" s="23"/>
      <c r="F5594" s="23"/>
      <c r="G5594" s="23"/>
      <c r="H5594" s="23"/>
      <c r="I5594" s="23" t="s">
        <v>21</v>
      </c>
      <c r="J5594" s="23"/>
      <c r="K5594" s="23"/>
      <c r="L5594" s="23"/>
      <c r="M5594" s="23"/>
      <c r="N5594" s="23"/>
      <c r="O5594" s="23"/>
      <c r="P5594" s="94"/>
    </row>
    <row r="5595" spans="1:16" x14ac:dyDescent="0.2">
      <c r="A5595" s="33"/>
      <c r="B5595" s="34"/>
      <c r="C5595" s="35"/>
      <c r="D5595" s="23"/>
      <c r="E5595" s="23"/>
      <c r="F5595" s="23"/>
      <c r="G5595" s="23"/>
      <c r="H5595" s="23"/>
      <c r="I5595" s="23" t="s">
        <v>21</v>
      </c>
      <c r="J5595" s="23"/>
      <c r="K5595" s="23"/>
      <c r="L5595" s="23"/>
      <c r="M5595" s="23"/>
      <c r="N5595" s="23"/>
      <c r="O5595" s="23"/>
      <c r="P5595" s="94"/>
    </row>
    <row r="5596" spans="1:16" x14ac:dyDescent="0.2">
      <c r="A5596" s="33"/>
      <c r="B5596" s="34"/>
      <c r="C5596" s="35"/>
      <c r="D5596" s="23"/>
      <c r="E5596" s="23"/>
      <c r="F5596" s="23"/>
      <c r="G5596" s="23"/>
      <c r="H5596" s="23"/>
      <c r="I5596" s="23" t="s">
        <v>21</v>
      </c>
      <c r="J5596" s="23"/>
      <c r="K5596" s="23"/>
      <c r="L5596" s="23"/>
      <c r="M5596" s="23"/>
      <c r="N5596" s="23"/>
      <c r="O5596" s="23"/>
      <c r="P5596" s="94"/>
    </row>
    <row r="5597" spans="1:16" x14ac:dyDescent="0.2">
      <c r="A5597" s="33"/>
      <c r="B5597" s="34"/>
      <c r="C5597" s="35"/>
      <c r="D5597" s="23"/>
      <c r="E5597" s="23"/>
      <c r="F5597" s="23"/>
      <c r="G5597" s="23"/>
      <c r="H5597" s="23"/>
      <c r="I5597" s="23" t="s">
        <v>21</v>
      </c>
      <c r="J5597" s="23"/>
      <c r="K5597" s="23"/>
      <c r="L5597" s="23"/>
      <c r="M5597" s="23"/>
      <c r="N5597" s="23"/>
      <c r="O5597" s="23"/>
      <c r="P5597" s="94"/>
    </row>
    <row r="5598" spans="1:16" x14ac:dyDescent="0.2">
      <c r="A5598" s="33"/>
      <c r="B5598" s="34"/>
      <c r="C5598" s="35"/>
      <c r="D5598" s="23"/>
      <c r="E5598" s="23"/>
      <c r="F5598" s="23"/>
      <c r="G5598" s="23"/>
      <c r="H5598" s="23"/>
      <c r="I5598" s="23" t="s">
        <v>21</v>
      </c>
      <c r="J5598" s="23"/>
      <c r="K5598" s="23"/>
      <c r="L5598" s="23"/>
      <c r="M5598" s="23"/>
      <c r="N5598" s="23"/>
      <c r="O5598" s="23"/>
      <c r="P5598" s="94"/>
    </row>
    <row r="5599" spans="1:16" x14ac:dyDescent="0.2">
      <c r="A5599" s="33"/>
      <c r="B5599" s="34"/>
      <c r="C5599" s="35"/>
      <c r="D5599" s="23"/>
      <c r="E5599" s="23"/>
      <c r="F5599" s="23"/>
      <c r="G5599" s="23"/>
      <c r="H5599" s="23"/>
      <c r="I5599" s="23" t="s">
        <v>21</v>
      </c>
      <c r="J5599" s="23"/>
      <c r="K5599" s="23"/>
      <c r="L5599" s="23"/>
      <c r="M5599" s="23"/>
      <c r="N5599" s="23"/>
      <c r="O5599" s="23"/>
      <c r="P5599" s="94"/>
    </row>
    <row r="5600" spans="1:16" x14ac:dyDescent="0.2">
      <c r="A5600" s="33"/>
      <c r="B5600" s="34"/>
      <c r="C5600" s="35"/>
      <c r="D5600" s="23"/>
      <c r="E5600" s="23"/>
      <c r="F5600" s="23"/>
      <c r="G5600" s="23"/>
      <c r="H5600" s="23"/>
      <c r="I5600" s="23" t="s">
        <v>21</v>
      </c>
      <c r="J5600" s="23"/>
      <c r="K5600" s="23"/>
      <c r="L5600" s="23"/>
      <c r="M5600" s="23"/>
      <c r="N5600" s="23"/>
      <c r="O5600" s="23"/>
      <c r="P5600" s="94"/>
    </row>
    <row r="5601" spans="1:16" x14ac:dyDescent="0.2">
      <c r="A5601" s="33"/>
      <c r="B5601" s="34"/>
      <c r="C5601" s="35"/>
      <c r="D5601" s="23"/>
      <c r="E5601" s="23"/>
      <c r="F5601" s="23"/>
      <c r="G5601" s="23"/>
      <c r="H5601" s="23"/>
      <c r="I5601" s="23" t="s">
        <v>21</v>
      </c>
      <c r="J5601" s="23"/>
      <c r="K5601" s="23"/>
      <c r="L5601" s="23"/>
      <c r="M5601" s="23"/>
      <c r="N5601" s="23"/>
      <c r="O5601" s="23"/>
      <c r="P5601" s="94"/>
    </row>
    <row r="5602" spans="1:16" x14ac:dyDescent="0.2">
      <c r="A5602" s="33"/>
      <c r="B5602" s="34"/>
      <c r="C5602" s="35"/>
      <c r="D5602" s="23"/>
      <c r="E5602" s="23"/>
      <c r="F5602" s="23"/>
      <c r="G5602" s="23"/>
      <c r="H5602" s="23"/>
      <c r="I5602" s="23" t="s">
        <v>21</v>
      </c>
      <c r="J5602" s="23"/>
      <c r="K5602" s="23"/>
      <c r="L5602" s="23"/>
      <c r="M5602" s="23"/>
      <c r="N5602" s="23"/>
      <c r="O5602" s="23"/>
      <c r="P5602" s="94"/>
    </row>
    <row r="5603" spans="1:16" x14ac:dyDescent="0.2">
      <c r="A5603" s="33"/>
      <c r="B5603" s="34"/>
      <c r="C5603" s="35"/>
      <c r="D5603" s="23"/>
      <c r="E5603" s="23"/>
      <c r="F5603" s="23"/>
      <c r="G5603" s="23"/>
      <c r="H5603" s="23"/>
      <c r="I5603" s="23" t="s">
        <v>21</v>
      </c>
      <c r="J5603" s="23"/>
      <c r="K5603" s="23"/>
      <c r="L5603" s="23"/>
      <c r="M5603" s="23"/>
      <c r="N5603" s="23"/>
      <c r="O5603" s="23"/>
      <c r="P5603" s="94"/>
    </row>
    <row r="5604" spans="1:16" x14ac:dyDescent="0.2">
      <c r="A5604" s="33"/>
      <c r="B5604" s="34"/>
      <c r="C5604" s="35"/>
      <c r="D5604" s="23"/>
      <c r="E5604" s="23"/>
      <c r="F5604" s="23"/>
      <c r="G5604" s="23"/>
      <c r="H5604" s="23"/>
      <c r="I5604" s="23" t="s">
        <v>21</v>
      </c>
      <c r="J5604" s="23"/>
      <c r="K5604" s="23"/>
      <c r="L5604" s="23"/>
      <c r="M5604" s="23"/>
      <c r="N5604" s="23"/>
      <c r="O5604" s="23"/>
      <c r="P5604" s="94"/>
    </row>
    <row r="5605" spans="1:16" x14ac:dyDescent="0.2">
      <c r="A5605" s="33"/>
      <c r="B5605" s="34"/>
      <c r="C5605" s="35"/>
      <c r="D5605" s="23"/>
      <c r="E5605" s="23"/>
      <c r="F5605" s="23"/>
      <c r="G5605" s="23"/>
      <c r="H5605" s="23"/>
      <c r="I5605" s="23" t="s">
        <v>21</v>
      </c>
      <c r="J5605" s="23"/>
      <c r="K5605" s="23"/>
      <c r="L5605" s="23"/>
      <c r="M5605" s="23"/>
      <c r="N5605" s="23"/>
      <c r="O5605" s="23"/>
      <c r="P5605" s="94"/>
    </row>
    <row r="5606" spans="1:16" x14ac:dyDescent="0.2">
      <c r="A5606" s="33"/>
      <c r="B5606" s="34"/>
      <c r="C5606" s="35"/>
      <c r="D5606" s="23"/>
      <c r="E5606" s="23"/>
      <c r="F5606" s="23"/>
      <c r="G5606" s="23"/>
      <c r="H5606" s="23"/>
      <c r="I5606" s="23" t="s">
        <v>21</v>
      </c>
      <c r="J5606" s="23"/>
      <c r="K5606" s="23"/>
      <c r="L5606" s="23"/>
      <c r="M5606" s="23"/>
      <c r="N5606" s="23"/>
      <c r="O5606" s="23"/>
      <c r="P5606" s="94"/>
    </row>
    <row r="5607" spans="1:16" x14ac:dyDescent="0.2">
      <c r="A5607" s="33"/>
      <c r="B5607" s="34"/>
      <c r="C5607" s="35"/>
      <c r="D5607" s="23"/>
      <c r="E5607" s="23"/>
      <c r="F5607" s="23"/>
      <c r="G5607" s="23"/>
      <c r="H5607" s="23"/>
      <c r="I5607" s="23" t="s">
        <v>21</v>
      </c>
      <c r="J5607" s="23"/>
      <c r="K5607" s="23"/>
      <c r="L5607" s="23"/>
      <c r="M5607" s="23"/>
      <c r="N5607" s="23"/>
      <c r="O5607" s="23"/>
      <c r="P5607" s="94"/>
    </row>
    <row r="5608" spans="1:16" x14ac:dyDescent="0.2">
      <c r="A5608" s="33"/>
      <c r="B5608" s="34"/>
      <c r="C5608" s="35"/>
      <c r="D5608" s="23"/>
      <c r="E5608" s="23"/>
      <c r="F5608" s="23"/>
      <c r="G5608" s="23"/>
      <c r="H5608" s="23"/>
      <c r="I5608" s="23" t="s">
        <v>21</v>
      </c>
      <c r="J5608" s="23"/>
      <c r="K5608" s="23"/>
      <c r="L5608" s="23"/>
      <c r="M5608" s="23"/>
      <c r="N5608" s="23"/>
      <c r="O5608" s="23"/>
      <c r="P5608" s="94"/>
    </row>
    <row r="5609" spans="1:16" x14ac:dyDescent="0.2">
      <c r="A5609" s="33"/>
      <c r="B5609" s="34"/>
      <c r="C5609" s="35"/>
      <c r="D5609" s="23"/>
      <c r="E5609" s="23"/>
      <c r="F5609" s="23"/>
      <c r="G5609" s="23"/>
      <c r="H5609" s="23"/>
      <c r="I5609" s="23" t="s">
        <v>21</v>
      </c>
      <c r="J5609" s="23"/>
      <c r="K5609" s="23"/>
      <c r="L5609" s="23"/>
      <c r="M5609" s="23"/>
      <c r="N5609" s="23"/>
      <c r="O5609" s="23"/>
      <c r="P5609" s="94"/>
    </row>
    <row r="5610" spans="1:16" x14ac:dyDescent="0.2">
      <c r="A5610" s="33"/>
      <c r="B5610" s="34"/>
      <c r="C5610" s="35"/>
      <c r="D5610" s="23"/>
      <c r="E5610" s="23"/>
      <c r="F5610" s="23"/>
      <c r="G5610" s="23"/>
      <c r="H5610" s="23"/>
      <c r="I5610" s="23" t="s">
        <v>21</v>
      </c>
      <c r="J5610" s="23"/>
      <c r="K5610" s="23"/>
      <c r="L5610" s="23"/>
      <c r="M5610" s="23"/>
      <c r="N5610" s="23"/>
      <c r="O5610" s="23"/>
      <c r="P5610" s="94"/>
    </row>
    <row r="5611" spans="1:16" x14ac:dyDescent="0.2">
      <c r="A5611" s="33"/>
      <c r="B5611" s="34"/>
      <c r="C5611" s="35"/>
      <c r="D5611" s="23"/>
      <c r="E5611" s="23"/>
      <c r="F5611" s="23"/>
      <c r="G5611" s="23"/>
      <c r="H5611" s="23"/>
      <c r="I5611" s="23" t="s">
        <v>21</v>
      </c>
      <c r="J5611" s="23"/>
      <c r="K5611" s="23"/>
      <c r="L5611" s="23"/>
      <c r="M5611" s="23"/>
      <c r="N5611" s="23"/>
      <c r="O5611" s="23"/>
      <c r="P5611" s="94"/>
    </row>
    <row r="5612" spans="1:16" x14ac:dyDescent="0.2">
      <c r="A5612" s="33"/>
      <c r="B5612" s="34"/>
      <c r="C5612" s="35"/>
      <c r="D5612" s="23"/>
      <c r="E5612" s="23"/>
      <c r="F5612" s="23"/>
      <c r="G5612" s="23"/>
      <c r="H5612" s="23"/>
      <c r="I5612" s="23" t="s">
        <v>21</v>
      </c>
      <c r="J5612" s="23"/>
      <c r="K5612" s="23"/>
      <c r="L5612" s="23"/>
      <c r="M5612" s="23"/>
      <c r="N5612" s="23"/>
      <c r="O5612" s="23"/>
      <c r="P5612" s="94"/>
    </row>
    <row r="5613" spans="1:16" x14ac:dyDescent="0.2">
      <c r="A5613" s="33"/>
      <c r="B5613" s="34"/>
      <c r="C5613" s="35"/>
      <c r="D5613" s="23"/>
      <c r="E5613" s="23"/>
      <c r="F5613" s="23"/>
      <c r="G5613" s="23"/>
      <c r="H5613" s="23"/>
      <c r="I5613" s="23" t="s">
        <v>21</v>
      </c>
      <c r="J5613" s="23"/>
      <c r="K5613" s="23"/>
      <c r="L5613" s="23"/>
      <c r="M5613" s="23"/>
      <c r="N5613" s="23"/>
      <c r="O5613" s="23"/>
      <c r="P5613" s="94"/>
    </row>
    <row r="5614" spans="1:16" x14ac:dyDescent="0.2">
      <c r="A5614" s="33"/>
      <c r="B5614" s="34"/>
      <c r="C5614" s="35"/>
      <c r="D5614" s="23"/>
      <c r="E5614" s="23"/>
      <c r="F5614" s="23"/>
      <c r="G5614" s="23"/>
      <c r="H5614" s="23"/>
      <c r="I5614" s="23" t="s">
        <v>21</v>
      </c>
      <c r="J5614" s="23"/>
      <c r="K5614" s="23"/>
      <c r="L5614" s="23"/>
      <c r="M5614" s="23"/>
      <c r="N5614" s="23"/>
      <c r="O5614" s="23"/>
      <c r="P5614" s="94"/>
    </row>
    <row r="5615" spans="1:16" x14ac:dyDescent="0.2">
      <c r="A5615" s="33"/>
      <c r="B5615" s="34"/>
      <c r="C5615" s="35"/>
      <c r="D5615" s="23"/>
      <c r="E5615" s="23"/>
      <c r="F5615" s="23"/>
      <c r="G5615" s="23"/>
      <c r="H5615" s="23"/>
      <c r="I5615" s="23" t="s">
        <v>21</v>
      </c>
      <c r="J5615" s="23"/>
      <c r="K5615" s="23"/>
      <c r="L5615" s="23"/>
      <c r="M5615" s="23"/>
      <c r="N5615" s="23"/>
      <c r="O5615" s="23"/>
      <c r="P5615" s="94"/>
    </row>
    <row r="5616" spans="1:16" x14ac:dyDescent="0.2">
      <c r="A5616" s="33"/>
      <c r="B5616" s="34"/>
      <c r="C5616" s="35"/>
      <c r="D5616" s="23"/>
      <c r="E5616" s="23"/>
      <c r="F5616" s="23"/>
      <c r="G5616" s="23"/>
      <c r="H5616" s="23"/>
      <c r="I5616" s="23" t="s">
        <v>21</v>
      </c>
      <c r="J5616" s="23"/>
      <c r="K5616" s="23"/>
      <c r="L5616" s="23"/>
      <c r="M5616" s="23"/>
      <c r="N5616" s="23"/>
      <c r="O5616" s="23"/>
      <c r="P5616" s="94"/>
    </row>
    <row r="5617" spans="1:16" x14ac:dyDescent="0.2">
      <c r="A5617" s="33"/>
      <c r="B5617" s="34"/>
      <c r="C5617" s="35"/>
      <c r="D5617" s="23"/>
      <c r="E5617" s="23"/>
      <c r="F5617" s="23"/>
      <c r="G5617" s="23"/>
      <c r="H5617" s="23"/>
      <c r="I5617" s="23" t="s">
        <v>21</v>
      </c>
      <c r="J5617" s="23"/>
      <c r="K5617" s="23"/>
      <c r="L5617" s="23"/>
      <c r="M5617" s="23"/>
      <c r="N5617" s="23"/>
      <c r="O5617" s="23"/>
      <c r="P5617" s="94"/>
    </row>
    <row r="5618" spans="1:16" x14ac:dyDescent="0.2">
      <c r="A5618" s="33"/>
      <c r="B5618" s="34"/>
      <c r="C5618" s="35"/>
      <c r="D5618" s="23"/>
      <c r="E5618" s="23"/>
      <c r="F5618" s="23"/>
      <c r="G5618" s="23"/>
      <c r="H5618" s="23"/>
      <c r="I5618" s="23" t="s">
        <v>21</v>
      </c>
      <c r="J5618" s="23"/>
      <c r="K5618" s="23"/>
      <c r="L5618" s="23"/>
      <c r="M5618" s="23"/>
      <c r="N5618" s="23"/>
      <c r="O5618" s="23"/>
      <c r="P5618" s="94"/>
    </row>
    <row r="5619" spans="1:16" x14ac:dyDescent="0.2">
      <c r="A5619" s="33"/>
      <c r="B5619" s="34"/>
      <c r="C5619" s="35"/>
      <c r="D5619" s="23"/>
      <c r="E5619" s="23"/>
      <c r="F5619" s="23"/>
      <c r="G5619" s="23"/>
      <c r="H5619" s="23"/>
      <c r="I5619" s="23" t="s">
        <v>21</v>
      </c>
      <c r="J5619" s="23"/>
      <c r="K5619" s="23"/>
      <c r="L5619" s="23"/>
      <c r="M5619" s="23"/>
      <c r="N5619" s="23"/>
      <c r="O5619" s="23"/>
      <c r="P5619" s="94"/>
    </row>
    <row r="5620" spans="1:16" x14ac:dyDescent="0.2">
      <c r="A5620" s="33"/>
      <c r="B5620" s="34"/>
      <c r="C5620" s="35"/>
      <c r="D5620" s="23"/>
      <c r="E5620" s="23"/>
      <c r="F5620" s="23"/>
      <c r="G5620" s="23"/>
      <c r="H5620" s="23"/>
      <c r="I5620" s="23" t="s">
        <v>21</v>
      </c>
      <c r="J5620" s="23"/>
      <c r="K5620" s="23"/>
      <c r="L5620" s="23"/>
      <c r="M5620" s="23"/>
      <c r="N5620" s="23"/>
      <c r="O5620" s="23"/>
      <c r="P5620" s="94"/>
    </row>
    <row r="5621" spans="1:16" x14ac:dyDescent="0.2">
      <c r="A5621" s="33"/>
      <c r="B5621" s="34"/>
      <c r="C5621" s="35"/>
      <c r="D5621" s="23"/>
      <c r="E5621" s="23"/>
      <c r="F5621" s="23"/>
      <c r="G5621" s="23"/>
      <c r="H5621" s="23"/>
      <c r="I5621" s="23" t="s">
        <v>21</v>
      </c>
      <c r="J5621" s="23"/>
      <c r="K5621" s="23"/>
      <c r="L5621" s="23"/>
      <c r="M5621" s="23"/>
      <c r="N5621" s="23"/>
      <c r="O5621" s="23"/>
      <c r="P5621" s="94"/>
    </row>
    <row r="5622" spans="1:16" x14ac:dyDescent="0.2">
      <c r="A5622" s="33"/>
      <c r="B5622" s="34"/>
      <c r="C5622" s="35"/>
      <c r="D5622" s="23"/>
      <c r="E5622" s="23"/>
      <c r="F5622" s="23"/>
      <c r="G5622" s="23"/>
      <c r="H5622" s="23"/>
      <c r="I5622" s="23" t="s">
        <v>21</v>
      </c>
      <c r="J5622" s="23"/>
      <c r="K5622" s="23"/>
      <c r="L5622" s="23"/>
      <c r="M5622" s="23"/>
      <c r="N5622" s="23"/>
      <c r="O5622" s="23"/>
      <c r="P5622" s="94"/>
    </row>
    <row r="5623" spans="1:16" x14ac:dyDescent="0.2">
      <c r="A5623" s="33"/>
      <c r="B5623" s="34"/>
      <c r="C5623" s="35"/>
      <c r="D5623" s="23"/>
      <c r="E5623" s="23"/>
      <c r="F5623" s="23"/>
      <c r="G5623" s="23"/>
      <c r="H5623" s="23"/>
      <c r="I5623" s="23" t="s">
        <v>21</v>
      </c>
      <c r="J5623" s="23"/>
      <c r="K5623" s="23"/>
      <c r="L5623" s="23"/>
      <c r="M5623" s="23"/>
      <c r="N5623" s="23"/>
      <c r="O5623" s="23"/>
      <c r="P5623" s="94"/>
    </row>
    <row r="5624" spans="1:16" x14ac:dyDescent="0.2">
      <c r="A5624" s="33"/>
      <c r="B5624" s="34"/>
      <c r="C5624" s="35"/>
      <c r="D5624" s="23"/>
      <c r="E5624" s="23"/>
      <c r="F5624" s="23"/>
      <c r="G5624" s="23"/>
      <c r="H5624" s="23"/>
      <c r="I5624" s="23" t="s">
        <v>21</v>
      </c>
      <c r="J5624" s="23"/>
      <c r="K5624" s="23"/>
      <c r="L5624" s="23"/>
      <c r="M5624" s="23"/>
      <c r="N5624" s="23"/>
      <c r="O5624" s="23"/>
      <c r="P5624" s="94"/>
    </row>
    <row r="5625" spans="1:16" x14ac:dyDescent="0.2">
      <c r="A5625" s="33"/>
      <c r="B5625" s="34"/>
      <c r="C5625" s="35"/>
      <c r="D5625" s="23"/>
      <c r="E5625" s="23"/>
      <c r="F5625" s="23"/>
      <c r="G5625" s="23"/>
      <c r="H5625" s="23"/>
      <c r="I5625" s="23" t="s">
        <v>21</v>
      </c>
      <c r="J5625" s="23"/>
      <c r="K5625" s="23"/>
      <c r="L5625" s="23"/>
      <c r="M5625" s="23"/>
      <c r="N5625" s="23"/>
      <c r="O5625" s="23"/>
      <c r="P5625" s="94"/>
    </row>
    <row r="5626" spans="1:16" x14ac:dyDescent="0.2">
      <c r="A5626" s="33"/>
      <c r="B5626" s="34"/>
      <c r="C5626" s="35"/>
      <c r="D5626" s="23"/>
      <c r="E5626" s="23"/>
      <c r="F5626" s="23"/>
      <c r="G5626" s="23"/>
      <c r="H5626" s="23"/>
      <c r="I5626" s="23" t="s">
        <v>21</v>
      </c>
      <c r="J5626" s="23"/>
      <c r="K5626" s="23"/>
      <c r="L5626" s="23"/>
      <c r="M5626" s="23"/>
      <c r="N5626" s="23"/>
      <c r="O5626" s="23"/>
      <c r="P5626" s="94"/>
    </row>
    <row r="5627" spans="1:16" x14ac:dyDescent="0.2">
      <c r="A5627" s="33"/>
      <c r="B5627" s="34"/>
      <c r="C5627" s="35"/>
      <c r="D5627" s="23"/>
      <c r="E5627" s="23"/>
      <c r="F5627" s="23"/>
      <c r="G5627" s="23"/>
      <c r="H5627" s="23"/>
      <c r="I5627" s="23" t="s">
        <v>21</v>
      </c>
      <c r="J5627" s="23"/>
      <c r="K5627" s="23"/>
      <c r="L5627" s="23"/>
      <c r="M5627" s="23"/>
      <c r="N5627" s="23"/>
      <c r="O5627" s="23"/>
      <c r="P5627" s="94"/>
    </row>
    <row r="5628" spans="1:16" x14ac:dyDescent="0.2">
      <c r="A5628" s="33"/>
      <c r="B5628" s="34"/>
      <c r="C5628" s="35"/>
      <c r="D5628" s="23"/>
      <c r="E5628" s="23"/>
      <c r="F5628" s="23"/>
      <c r="G5628" s="23"/>
      <c r="H5628" s="23"/>
      <c r="I5628" s="23" t="s">
        <v>21</v>
      </c>
      <c r="J5628" s="23"/>
      <c r="K5628" s="23"/>
      <c r="L5628" s="23"/>
      <c r="M5628" s="23"/>
      <c r="N5628" s="23"/>
      <c r="O5628" s="23"/>
      <c r="P5628" s="94"/>
    </row>
    <row r="5629" spans="1:16" x14ac:dyDescent="0.2">
      <c r="A5629" s="33"/>
      <c r="B5629" s="34"/>
      <c r="C5629" s="35"/>
      <c r="D5629" s="23"/>
      <c r="E5629" s="23"/>
      <c r="F5629" s="23"/>
      <c r="G5629" s="23"/>
      <c r="H5629" s="23"/>
      <c r="I5629" s="23" t="s">
        <v>21</v>
      </c>
      <c r="J5629" s="23"/>
      <c r="K5629" s="23"/>
      <c r="L5629" s="23"/>
      <c r="M5629" s="23"/>
      <c r="N5629" s="23"/>
      <c r="O5629" s="23"/>
      <c r="P5629" s="94"/>
    </row>
    <row r="5630" spans="1:16" x14ac:dyDescent="0.2">
      <c r="A5630" s="33"/>
      <c r="B5630" s="34"/>
      <c r="C5630" s="35"/>
      <c r="D5630" s="23"/>
      <c r="E5630" s="23"/>
      <c r="F5630" s="23"/>
      <c r="G5630" s="23"/>
      <c r="H5630" s="23"/>
      <c r="I5630" s="23" t="s">
        <v>21</v>
      </c>
      <c r="J5630" s="23"/>
      <c r="K5630" s="23"/>
      <c r="L5630" s="23"/>
      <c r="M5630" s="23"/>
      <c r="N5630" s="23"/>
      <c r="O5630" s="23"/>
      <c r="P5630" s="94"/>
    </row>
    <row r="5631" spans="1:16" x14ac:dyDescent="0.2">
      <c r="A5631" s="33"/>
      <c r="B5631" s="34"/>
      <c r="C5631" s="35"/>
      <c r="D5631" s="23"/>
      <c r="E5631" s="23"/>
      <c r="F5631" s="23"/>
      <c r="G5631" s="23"/>
      <c r="H5631" s="23"/>
      <c r="I5631" s="23" t="s">
        <v>21</v>
      </c>
      <c r="J5631" s="23"/>
      <c r="K5631" s="23"/>
      <c r="L5631" s="23"/>
      <c r="M5631" s="23"/>
      <c r="N5631" s="23"/>
      <c r="O5631" s="23"/>
      <c r="P5631" s="94"/>
    </row>
    <row r="5632" spans="1:16" x14ac:dyDescent="0.2">
      <c r="A5632" s="33"/>
      <c r="B5632" s="34"/>
      <c r="C5632" s="35"/>
      <c r="D5632" s="23"/>
      <c r="E5632" s="23"/>
      <c r="F5632" s="23"/>
      <c r="G5632" s="23"/>
      <c r="H5632" s="23"/>
      <c r="I5632" s="23" t="s">
        <v>21</v>
      </c>
      <c r="J5632" s="23"/>
      <c r="K5632" s="23"/>
      <c r="L5632" s="23"/>
      <c r="M5632" s="23"/>
      <c r="N5632" s="23"/>
      <c r="O5632" s="23"/>
      <c r="P5632" s="94"/>
    </row>
    <row r="5633" spans="1:16" x14ac:dyDescent="0.2">
      <c r="A5633" s="33"/>
      <c r="B5633" s="34"/>
      <c r="C5633" s="35"/>
      <c r="D5633" s="23"/>
      <c r="E5633" s="23"/>
      <c r="F5633" s="23"/>
      <c r="G5633" s="23"/>
      <c r="H5633" s="23"/>
      <c r="I5633" s="23" t="s">
        <v>21</v>
      </c>
      <c r="J5633" s="23"/>
      <c r="K5633" s="23"/>
      <c r="L5633" s="23"/>
      <c r="M5633" s="23"/>
      <c r="N5633" s="23"/>
      <c r="O5633" s="23"/>
      <c r="P5633" s="94"/>
    </row>
    <row r="5634" spans="1:16" x14ac:dyDescent="0.2">
      <c r="A5634" s="33"/>
      <c r="B5634" s="34"/>
      <c r="C5634" s="35"/>
      <c r="D5634" s="23"/>
      <c r="E5634" s="23"/>
      <c r="F5634" s="23"/>
      <c r="G5634" s="23"/>
      <c r="H5634" s="23"/>
      <c r="I5634" s="23" t="s">
        <v>21</v>
      </c>
      <c r="J5634" s="23"/>
      <c r="K5634" s="23"/>
      <c r="L5634" s="23"/>
      <c r="M5634" s="23"/>
      <c r="N5634" s="23"/>
      <c r="O5634" s="23"/>
      <c r="P5634" s="94"/>
    </row>
    <row r="5635" spans="1:16" x14ac:dyDescent="0.2">
      <c r="A5635" s="33"/>
      <c r="B5635" s="34"/>
      <c r="C5635" s="35"/>
      <c r="D5635" s="23"/>
      <c r="E5635" s="23"/>
      <c r="F5635" s="23"/>
      <c r="G5635" s="23"/>
      <c r="H5635" s="23"/>
      <c r="I5635" s="23" t="s">
        <v>21</v>
      </c>
      <c r="J5635" s="23"/>
      <c r="K5635" s="23"/>
      <c r="L5635" s="23"/>
      <c r="M5635" s="23"/>
      <c r="N5635" s="23"/>
      <c r="O5635" s="23"/>
      <c r="P5635" s="94"/>
    </row>
    <row r="5636" spans="1:16" x14ac:dyDescent="0.2">
      <c r="A5636" s="33"/>
      <c r="B5636" s="34"/>
      <c r="C5636" s="35"/>
      <c r="D5636" s="23"/>
      <c r="E5636" s="23"/>
      <c r="F5636" s="23"/>
      <c r="G5636" s="23"/>
      <c r="H5636" s="23"/>
      <c r="I5636" s="23" t="s">
        <v>21</v>
      </c>
      <c r="J5636" s="23"/>
      <c r="K5636" s="23"/>
      <c r="L5636" s="23"/>
      <c r="M5636" s="23"/>
      <c r="N5636" s="23"/>
      <c r="O5636" s="23"/>
      <c r="P5636" s="94"/>
    </row>
    <row r="5637" spans="1:16" x14ac:dyDescent="0.2">
      <c r="A5637" s="33"/>
      <c r="B5637" s="34"/>
      <c r="C5637" s="35"/>
      <c r="D5637" s="23"/>
      <c r="E5637" s="23"/>
      <c r="F5637" s="23"/>
      <c r="G5637" s="23"/>
      <c r="H5637" s="23"/>
      <c r="I5637" s="23" t="s">
        <v>21</v>
      </c>
      <c r="J5637" s="23"/>
      <c r="K5637" s="23"/>
      <c r="L5637" s="23"/>
      <c r="M5637" s="23"/>
      <c r="N5637" s="23"/>
      <c r="O5637" s="23"/>
      <c r="P5637" s="94"/>
    </row>
    <row r="5638" spans="1:16" x14ac:dyDescent="0.2">
      <c r="A5638" s="33"/>
      <c r="B5638" s="34"/>
      <c r="C5638" s="35"/>
      <c r="D5638" s="23"/>
      <c r="E5638" s="23"/>
      <c r="F5638" s="23"/>
      <c r="G5638" s="23"/>
      <c r="H5638" s="23"/>
      <c r="I5638" s="23" t="s">
        <v>21</v>
      </c>
      <c r="J5638" s="23"/>
      <c r="K5638" s="23"/>
      <c r="L5638" s="23"/>
      <c r="M5638" s="23"/>
      <c r="N5638" s="23"/>
      <c r="O5638" s="23"/>
      <c r="P5638" s="94"/>
    </row>
    <row r="5639" spans="1:16" x14ac:dyDescent="0.2">
      <c r="A5639" s="33"/>
      <c r="B5639" s="34"/>
      <c r="C5639" s="35"/>
      <c r="D5639" s="23"/>
      <c r="E5639" s="23"/>
      <c r="F5639" s="23"/>
      <c r="G5639" s="23"/>
      <c r="H5639" s="23"/>
      <c r="I5639" s="23" t="s">
        <v>21</v>
      </c>
      <c r="J5639" s="23"/>
      <c r="K5639" s="23"/>
      <c r="L5639" s="23"/>
      <c r="M5639" s="23"/>
      <c r="N5639" s="23"/>
      <c r="O5639" s="23"/>
      <c r="P5639" s="94"/>
    </row>
    <row r="5640" spans="1:16" x14ac:dyDescent="0.2">
      <c r="A5640" s="33"/>
      <c r="B5640" s="34"/>
      <c r="C5640" s="35"/>
      <c r="D5640" s="23"/>
      <c r="E5640" s="23"/>
      <c r="F5640" s="23"/>
      <c r="G5640" s="23"/>
      <c r="H5640" s="23"/>
      <c r="I5640" s="23" t="s">
        <v>21</v>
      </c>
      <c r="J5640" s="23"/>
      <c r="K5640" s="23"/>
      <c r="L5640" s="23"/>
      <c r="M5640" s="23"/>
      <c r="N5640" s="23"/>
      <c r="O5640" s="23"/>
      <c r="P5640" s="94"/>
    </row>
    <row r="5641" spans="1:16" x14ac:dyDescent="0.2">
      <c r="A5641" s="33"/>
      <c r="B5641" s="34"/>
      <c r="C5641" s="35"/>
      <c r="D5641" s="23"/>
      <c r="E5641" s="23"/>
      <c r="F5641" s="23"/>
      <c r="G5641" s="23"/>
      <c r="H5641" s="23"/>
      <c r="I5641" s="23" t="s">
        <v>21</v>
      </c>
      <c r="J5641" s="23"/>
      <c r="K5641" s="23"/>
      <c r="L5641" s="23"/>
      <c r="M5641" s="23"/>
      <c r="N5641" s="23"/>
      <c r="O5641" s="23"/>
      <c r="P5641" s="94"/>
    </row>
    <row r="5642" spans="1:16" x14ac:dyDescent="0.2">
      <c r="A5642" s="33"/>
      <c r="B5642" s="34"/>
      <c r="C5642" s="35"/>
      <c r="D5642" s="23"/>
      <c r="E5642" s="23"/>
      <c r="F5642" s="23"/>
      <c r="G5642" s="23"/>
      <c r="H5642" s="23"/>
      <c r="I5642" s="23" t="s">
        <v>21</v>
      </c>
      <c r="J5642" s="23"/>
      <c r="K5642" s="23"/>
      <c r="L5642" s="23"/>
      <c r="M5642" s="23"/>
      <c r="N5642" s="23"/>
      <c r="O5642" s="23"/>
      <c r="P5642" s="94"/>
    </row>
    <row r="5643" spans="1:16" x14ac:dyDescent="0.2">
      <c r="A5643" s="33"/>
      <c r="B5643" s="34"/>
      <c r="C5643" s="35"/>
      <c r="D5643" s="23"/>
      <c r="E5643" s="23"/>
      <c r="F5643" s="23"/>
      <c r="G5643" s="23"/>
      <c r="H5643" s="23"/>
      <c r="I5643" s="23" t="s">
        <v>21</v>
      </c>
      <c r="J5643" s="23"/>
      <c r="K5643" s="23"/>
      <c r="L5643" s="23"/>
      <c r="M5643" s="23"/>
      <c r="N5643" s="23"/>
      <c r="O5643" s="23"/>
      <c r="P5643" s="94"/>
    </row>
    <row r="5644" spans="1:16" x14ac:dyDescent="0.2">
      <c r="A5644" s="33"/>
      <c r="B5644" s="34"/>
      <c r="C5644" s="35"/>
      <c r="D5644" s="23"/>
      <c r="E5644" s="23"/>
      <c r="F5644" s="23"/>
      <c r="G5644" s="23"/>
      <c r="H5644" s="23"/>
      <c r="I5644" s="23" t="s">
        <v>21</v>
      </c>
      <c r="J5644" s="23"/>
      <c r="K5644" s="23"/>
      <c r="L5644" s="23"/>
      <c r="M5644" s="23"/>
      <c r="N5644" s="23"/>
      <c r="O5644" s="23"/>
      <c r="P5644" s="94"/>
    </row>
    <row r="5645" spans="1:16" x14ac:dyDescent="0.2">
      <c r="A5645" s="33"/>
      <c r="B5645" s="34"/>
      <c r="C5645" s="35"/>
      <c r="D5645" s="23"/>
      <c r="E5645" s="23"/>
      <c r="F5645" s="23"/>
      <c r="G5645" s="23"/>
      <c r="H5645" s="23"/>
      <c r="I5645" s="23" t="s">
        <v>21</v>
      </c>
      <c r="J5645" s="23"/>
      <c r="K5645" s="23"/>
      <c r="L5645" s="23"/>
      <c r="M5645" s="23"/>
      <c r="N5645" s="23"/>
      <c r="O5645" s="23"/>
      <c r="P5645" s="94"/>
    </row>
    <row r="5646" spans="1:16" x14ac:dyDescent="0.2">
      <c r="A5646" s="33"/>
      <c r="B5646" s="34"/>
      <c r="C5646" s="35"/>
      <c r="D5646" s="23"/>
      <c r="E5646" s="23"/>
      <c r="F5646" s="23"/>
      <c r="G5646" s="23"/>
      <c r="H5646" s="23"/>
      <c r="I5646" s="23" t="s">
        <v>21</v>
      </c>
      <c r="J5646" s="23"/>
      <c r="K5646" s="23"/>
      <c r="L5646" s="23"/>
      <c r="M5646" s="23"/>
      <c r="N5646" s="23"/>
      <c r="O5646" s="23"/>
      <c r="P5646" s="94"/>
    </row>
    <row r="5647" spans="1:16" x14ac:dyDescent="0.2">
      <c r="A5647" s="33"/>
      <c r="B5647" s="34"/>
      <c r="C5647" s="35"/>
      <c r="D5647" s="23"/>
      <c r="E5647" s="23"/>
      <c r="F5647" s="23"/>
      <c r="G5647" s="23"/>
      <c r="H5647" s="23"/>
      <c r="I5647" s="23" t="s">
        <v>21</v>
      </c>
      <c r="J5647" s="23"/>
      <c r="K5647" s="23"/>
      <c r="L5647" s="23"/>
      <c r="M5647" s="23"/>
      <c r="N5647" s="23"/>
      <c r="O5647" s="23"/>
      <c r="P5647" s="94"/>
    </row>
    <row r="5648" spans="1:16" x14ac:dyDescent="0.2">
      <c r="A5648" s="33"/>
      <c r="B5648" s="34"/>
      <c r="C5648" s="35"/>
      <c r="D5648" s="23"/>
      <c r="E5648" s="23"/>
      <c r="F5648" s="23"/>
      <c r="G5648" s="23"/>
      <c r="H5648" s="23"/>
      <c r="I5648" s="23" t="s">
        <v>21</v>
      </c>
      <c r="J5648" s="23"/>
      <c r="K5648" s="23"/>
      <c r="L5648" s="23"/>
      <c r="M5648" s="23"/>
      <c r="N5648" s="23"/>
      <c r="O5648" s="23"/>
      <c r="P5648" s="94"/>
    </row>
    <row r="5649" spans="1:16" x14ac:dyDescent="0.2">
      <c r="A5649" s="33"/>
      <c r="B5649" s="34"/>
      <c r="C5649" s="35"/>
      <c r="D5649" s="23"/>
      <c r="E5649" s="23"/>
      <c r="F5649" s="23"/>
      <c r="G5649" s="23"/>
      <c r="H5649" s="23"/>
      <c r="I5649" s="23" t="s">
        <v>21</v>
      </c>
      <c r="J5649" s="23"/>
      <c r="K5649" s="23"/>
      <c r="L5649" s="23"/>
      <c r="M5649" s="23"/>
      <c r="N5649" s="23"/>
      <c r="O5649" s="23"/>
      <c r="P5649" s="94"/>
    </row>
    <row r="5650" spans="1:16" x14ac:dyDescent="0.2">
      <c r="A5650" s="33"/>
      <c r="B5650" s="34"/>
      <c r="C5650" s="35"/>
      <c r="D5650" s="23"/>
      <c r="E5650" s="23"/>
      <c r="F5650" s="23"/>
      <c r="G5650" s="23"/>
      <c r="H5650" s="23"/>
      <c r="I5650" s="23" t="s">
        <v>21</v>
      </c>
      <c r="J5650" s="23"/>
      <c r="K5650" s="23"/>
      <c r="L5650" s="23"/>
      <c r="M5650" s="23"/>
      <c r="N5650" s="23"/>
      <c r="O5650" s="23"/>
      <c r="P5650" s="94"/>
    </row>
    <row r="5651" spans="1:16" x14ac:dyDescent="0.2">
      <c r="A5651" s="33"/>
      <c r="B5651" s="34"/>
      <c r="C5651" s="35"/>
      <c r="D5651" s="23"/>
      <c r="E5651" s="23"/>
      <c r="F5651" s="23"/>
      <c r="G5651" s="23"/>
      <c r="H5651" s="23"/>
      <c r="I5651" s="23" t="s">
        <v>21</v>
      </c>
      <c r="J5651" s="23"/>
      <c r="K5651" s="23"/>
      <c r="L5651" s="23"/>
      <c r="M5651" s="23"/>
      <c r="N5651" s="23"/>
      <c r="O5651" s="23"/>
      <c r="P5651" s="94"/>
    </row>
    <row r="5652" spans="1:16" x14ac:dyDescent="0.2">
      <c r="A5652" s="33"/>
      <c r="B5652" s="34"/>
      <c r="C5652" s="35"/>
      <c r="D5652" s="23"/>
      <c r="E5652" s="23"/>
      <c r="F5652" s="23"/>
      <c r="G5652" s="23"/>
      <c r="H5652" s="23"/>
      <c r="I5652" s="23" t="s">
        <v>21</v>
      </c>
      <c r="J5652" s="23"/>
      <c r="K5652" s="23"/>
      <c r="L5652" s="23"/>
      <c r="M5652" s="23"/>
      <c r="N5652" s="23"/>
      <c r="O5652" s="23"/>
      <c r="P5652" s="94"/>
    </row>
    <row r="5653" spans="1:16" x14ac:dyDescent="0.2">
      <c r="A5653" s="33"/>
      <c r="B5653" s="34"/>
      <c r="C5653" s="35"/>
      <c r="D5653" s="23"/>
      <c r="E5653" s="23"/>
      <c r="F5653" s="23"/>
      <c r="G5653" s="23"/>
      <c r="H5653" s="23"/>
      <c r="I5653" s="23" t="s">
        <v>21</v>
      </c>
      <c r="J5653" s="23"/>
      <c r="K5653" s="23"/>
      <c r="L5653" s="23"/>
      <c r="M5653" s="23"/>
      <c r="N5653" s="23"/>
      <c r="O5653" s="23"/>
      <c r="P5653" s="94"/>
    </row>
    <row r="5654" spans="1:16" x14ac:dyDescent="0.2">
      <c r="A5654" s="33"/>
      <c r="B5654" s="34"/>
      <c r="C5654" s="35"/>
      <c r="D5654" s="23"/>
      <c r="E5654" s="23"/>
      <c r="F5654" s="23"/>
      <c r="G5654" s="23"/>
      <c r="H5654" s="23"/>
      <c r="I5654" s="23" t="s">
        <v>21</v>
      </c>
      <c r="J5654" s="23"/>
      <c r="K5654" s="23"/>
      <c r="L5654" s="23"/>
      <c r="M5654" s="23"/>
      <c r="N5654" s="23"/>
      <c r="O5654" s="23"/>
      <c r="P5654" s="94"/>
    </row>
    <row r="5655" spans="1:16" x14ac:dyDescent="0.2">
      <c r="A5655" s="33"/>
      <c r="B5655" s="34"/>
      <c r="C5655" s="35"/>
      <c r="D5655" s="23"/>
      <c r="E5655" s="23"/>
      <c r="F5655" s="23"/>
      <c r="G5655" s="23"/>
      <c r="H5655" s="23"/>
      <c r="I5655" s="23" t="s">
        <v>21</v>
      </c>
      <c r="J5655" s="23"/>
      <c r="K5655" s="23"/>
      <c r="L5655" s="23"/>
      <c r="M5655" s="23"/>
      <c r="N5655" s="23"/>
      <c r="O5655" s="23"/>
      <c r="P5655" s="94"/>
    </row>
    <row r="5656" spans="1:16" x14ac:dyDescent="0.2">
      <c r="A5656" s="33"/>
      <c r="B5656" s="34"/>
      <c r="C5656" s="35"/>
      <c r="D5656" s="23"/>
      <c r="E5656" s="23"/>
      <c r="F5656" s="23"/>
      <c r="G5656" s="23"/>
      <c r="H5656" s="23"/>
      <c r="I5656" s="23" t="s">
        <v>21</v>
      </c>
      <c r="J5656" s="23"/>
      <c r="K5656" s="23"/>
      <c r="L5656" s="23"/>
      <c r="M5656" s="23"/>
      <c r="N5656" s="23"/>
      <c r="O5656" s="23"/>
      <c r="P5656" s="94"/>
    </row>
    <row r="5657" spans="1:16" x14ac:dyDescent="0.2">
      <c r="A5657" s="33"/>
      <c r="B5657" s="34"/>
      <c r="C5657" s="35"/>
      <c r="D5657" s="23"/>
      <c r="E5657" s="23"/>
      <c r="F5657" s="23"/>
      <c r="G5657" s="23"/>
      <c r="H5657" s="23"/>
      <c r="I5657" s="23" t="s">
        <v>21</v>
      </c>
      <c r="J5657" s="23"/>
      <c r="K5657" s="23"/>
      <c r="L5657" s="23"/>
      <c r="M5657" s="23"/>
      <c r="N5657" s="23"/>
      <c r="O5657" s="23"/>
      <c r="P5657" s="94"/>
    </row>
    <row r="5658" spans="1:16" x14ac:dyDescent="0.2">
      <c r="A5658" s="33"/>
      <c r="B5658" s="34"/>
      <c r="C5658" s="35"/>
      <c r="D5658" s="23"/>
      <c r="E5658" s="23"/>
      <c r="F5658" s="23"/>
      <c r="G5658" s="23"/>
      <c r="H5658" s="23"/>
      <c r="I5658" s="23" t="s">
        <v>21</v>
      </c>
      <c r="J5658" s="23"/>
      <c r="K5658" s="23"/>
      <c r="L5658" s="23"/>
      <c r="M5658" s="23"/>
      <c r="N5658" s="23"/>
      <c r="O5658" s="23"/>
      <c r="P5658" s="94"/>
    </row>
    <row r="5659" spans="1:16" x14ac:dyDescent="0.2">
      <c r="A5659" s="33"/>
      <c r="B5659" s="34"/>
      <c r="C5659" s="35"/>
      <c r="D5659" s="23"/>
      <c r="E5659" s="23"/>
      <c r="F5659" s="23"/>
      <c r="G5659" s="23"/>
      <c r="H5659" s="23"/>
      <c r="I5659" s="23" t="s">
        <v>21</v>
      </c>
      <c r="J5659" s="23"/>
      <c r="K5659" s="23"/>
      <c r="L5659" s="23"/>
      <c r="M5659" s="23"/>
      <c r="N5659" s="23"/>
      <c r="O5659" s="23"/>
      <c r="P5659" s="94"/>
    </row>
    <row r="5660" spans="1:16" x14ac:dyDescent="0.2">
      <c r="A5660" s="33"/>
      <c r="B5660" s="34"/>
      <c r="C5660" s="35"/>
      <c r="D5660" s="23"/>
      <c r="E5660" s="23"/>
      <c r="F5660" s="23"/>
      <c r="G5660" s="23"/>
      <c r="H5660" s="23"/>
      <c r="I5660" s="23" t="s">
        <v>21</v>
      </c>
      <c r="J5660" s="23"/>
      <c r="K5660" s="23"/>
      <c r="L5660" s="23"/>
      <c r="M5660" s="23"/>
      <c r="N5660" s="23"/>
      <c r="O5660" s="23"/>
      <c r="P5660" s="94"/>
    </row>
    <row r="5661" spans="1:16" x14ac:dyDescent="0.2">
      <c r="A5661" s="33"/>
      <c r="B5661" s="34"/>
      <c r="C5661" s="35"/>
      <c r="D5661" s="23"/>
      <c r="E5661" s="23"/>
      <c r="F5661" s="23"/>
      <c r="G5661" s="23"/>
      <c r="H5661" s="23"/>
      <c r="I5661" s="23" t="s">
        <v>21</v>
      </c>
      <c r="J5661" s="23"/>
      <c r="K5661" s="23"/>
      <c r="L5661" s="23"/>
      <c r="M5661" s="23"/>
      <c r="N5661" s="23"/>
      <c r="O5661" s="23"/>
      <c r="P5661" s="94"/>
    </row>
    <row r="5662" spans="1:16" x14ac:dyDescent="0.2">
      <c r="A5662" s="33"/>
      <c r="B5662" s="34"/>
      <c r="C5662" s="35"/>
      <c r="D5662" s="23"/>
      <c r="E5662" s="23"/>
      <c r="F5662" s="23"/>
      <c r="G5662" s="23"/>
      <c r="H5662" s="23"/>
      <c r="I5662" s="23" t="s">
        <v>21</v>
      </c>
      <c r="J5662" s="23"/>
      <c r="K5662" s="23"/>
      <c r="L5662" s="23"/>
      <c r="M5662" s="23"/>
      <c r="N5662" s="23"/>
      <c r="O5662" s="23"/>
      <c r="P5662" s="94"/>
    </row>
    <row r="5663" spans="1:16" x14ac:dyDescent="0.2">
      <c r="A5663" s="33"/>
      <c r="B5663" s="34"/>
      <c r="C5663" s="35"/>
      <c r="D5663" s="23"/>
      <c r="E5663" s="23"/>
      <c r="F5663" s="23"/>
      <c r="G5663" s="23"/>
      <c r="H5663" s="23"/>
      <c r="I5663" s="23" t="s">
        <v>21</v>
      </c>
      <c r="J5663" s="23"/>
      <c r="K5663" s="23"/>
      <c r="L5663" s="23"/>
      <c r="M5663" s="23"/>
      <c r="N5663" s="23"/>
      <c r="O5663" s="23"/>
      <c r="P5663" s="94"/>
    </row>
    <row r="5664" spans="1:16" x14ac:dyDescent="0.2">
      <c r="A5664" s="33"/>
      <c r="B5664" s="34"/>
      <c r="C5664" s="35"/>
      <c r="D5664" s="23"/>
      <c r="E5664" s="23"/>
      <c r="F5664" s="23"/>
      <c r="G5664" s="23"/>
      <c r="H5664" s="23"/>
      <c r="I5664" s="23" t="s">
        <v>21</v>
      </c>
      <c r="J5664" s="23"/>
      <c r="K5664" s="23"/>
      <c r="L5664" s="23"/>
      <c r="M5664" s="23"/>
      <c r="N5664" s="23"/>
      <c r="O5664" s="23"/>
      <c r="P5664" s="94"/>
    </row>
    <row r="5665" spans="1:16" x14ac:dyDescent="0.2">
      <c r="A5665" s="33"/>
      <c r="B5665" s="34"/>
      <c r="C5665" s="35"/>
      <c r="D5665" s="23"/>
      <c r="E5665" s="23"/>
      <c r="F5665" s="23"/>
      <c r="G5665" s="23"/>
      <c r="H5665" s="23"/>
      <c r="I5665" s="23" t="s">
        <v>21</v>
      </c>
      <c r="J5665" s="23"/>
      <c r="K5665" s="23"/>
      <c r="L5665" s="23"/>
      <c r="M5665" s="23"/>
      <c r="N5665" s="23"/>
      <c r="O5665" s="23"/>
      <c r="P5665" s="94"/>
    </row>
    <row r="5666" spans="1:16" x14ac:dyDescent="0.2">
      <c r="A5666" s="33"/>
      <c r="B5666" s="34"/>
      <c r="C5666" s="35"/>
      <c r="D5666" s="23"/>
      <c r="E5666" s="23"/>
      <c r="F5666" s="23"/>
      <c r="G5666" s="23"/>
      <c r="H5666" s="23"/>
      <c r="I5666" s="23" t="s">
        <v>21</v>
      </c>
      <c r="J5666" s="23"/>
      <c r="K5666" s="23"/>
      <c r="L5666" s="23"/>
      <c r="M5666" s="23"/>
      <c r="N5666" s="23"/>
      <c r="O5666" s="23"/>
      <c r="P5666" s="94"/>
    </row>
    <row r="5667" spans="1:16" x14ac:dyDescent="0.2">
      <c r="A5667" s="33"/>
      <c r="B5667" s="34"/>
      <c r="C5667" s="35"/>
      <c r="D5667" s="23"/>
      <c r="E5667" s="23"/>
      <c r="F5667" s="23"/>
      <c r="G5667" s="23"/>
      <c r="H5667" s="23"/>
      <c r="I5667" s="23" t="s">
        <v>21</v>
      </c>
      <c r="J5667" s="23"/>
      <c r="K5667" s="23"/>
      <c r="L5667" s="23"/>
      <c r="M5667" s="23"/>
      <c r="N5667" s="23"/>
      <c r="O5667" s="23"/>
      <c r="P5667" s="94"/>
    </row>
    <row r="5668" spans="1:16" x14ac:dyDescent="0.2">
      <c r="A5668" s="33"/>
      <c r="B5668" s="34"/>
      <c r="C5668" s="35"/>
      <c r="D5668" s="23"/>
      <c r="E5668" s="23"/>
      <c r="F5668" s="23"/>
      <c r="G5668" s="23"/>
      <c r="H5668" s="23"/>
      <c r="I5668" s="23" t="s">
        <v>21</v>
      </c>
      <c r="J5668" s="23"/>
      <c r="K5668" s="23"/>
      <c r="L5668" s="23"/>
      <c r="M5668" s="23"/>
      <c r="N5668" s="23"/>
      <c r="O5668" s="23"/>
      <c r="P5668" s="94"/>
    </row>
    <row r="5669" spans="1:16" x14ac:dyDescent="0.2">
      <c r="A5669" s="33"/>
      <c r="B5669" s="34"/>
      <c r="C5669" s="35"/>
      <c r="D5669" s="23"/>
      <c r="E5669" s="23"/>
      <c r="F5669" s="23"/>
      <c r="G5669" s="23"/>
      <c r="H5669" s="23"/>
      <c r="I5669" s="23" t="s">
        <v>21</v>
      </c>
      <c r="J5669" s="23"/>
      <c r="K5669" s="23"/>
      <c r="L5669" s="23"/>
      <c r="M5669" s="23"/>
      <c r="N5669" s="23"/>
      <c r="O5669" s="23"/>
      <c r="P5669" s="94"/>
    </row>
    <row r="5670" spans="1:16" x14ac:dyDescent="0.2">
      <c r="A5670" s="33"/>
      <c r="B5670" s="34"/>
      <c r="C5670" s="35"/>
      <c r="D5670" s="23"/>
      <c r="E5670" s="23"/>
      <c r="F5670" s="23"/>
      <c r="G5670" s="23"/>
      <c r="H5670" s="23"/>
      <c r="I5670" s="23" t="s">
        <v>21</v>
      </c>
      <c r="J5670" s="23"/>
      <c r="K5670" s="23"/>
      <c r="L5670" s="23"/>
      <c r="M5670" s="23"/>
      <c r="N5670" s="23"/>
      <c r="O5670" s="23"/>
      <c r="P5670" s="94"/>
    </row>
    <row r="5671" spans="1:16" x14ac:dyDescent="0.2">
      <c r="A5671" s="33"/>
      <c r="B5671" s="34"/>
      <c r="C5671" s="35"/>
      <c r="D5671" s="23"/>
      <c r="E5671" s="23"/>
      <c r="F5671" s="23"/>
      <c r="G5671" s="23"/>
      <c r="H5671" s="23"/>
      <c r="I5671" s="23" t="s">
        <v>21</v>
      </c>
      <c r="J5671" s="23"/>
      <c r="K5671" s="23"/>
      <c r="L5671" s="23"/>
      <c r="M5671" s="23"/>
      <c r="N5671" s="23"/>
      <c r="O5671" s="23"/>
      <c r="P5671" s="94"/>
    </row>
    <row r="5672" spans="1:16" x14ac:dyDescent="0.2">
      <c r="A5672" s="33"/>
      <c r="B5672" s="34"/>
      <c r="C5672" s="35"/>
      <c r="D5672" s="23"/>
      <c r="E5672" s="23"/>
      <c r="F5672" s="23"/>
      <c r="G5672" s="23"/>
      <c r="H5672" s="23"/>
      <c r="I5672" s="23" t="s">
        <v>21</v>
      </c>
      <c r="J5672" s="23"/>
      <c r="K5672" s="23"/>
      <c r="L5672" s="23"/>
      <c r="M5672" s="23"/>
      <c r="N5672" s="23"/>
      <c r="O5672" s="23"/>
      <c r="P5672" s="94"/>
    </row>
    <row r="5673" spans="1:16" x14ac:dyDescent="0.2">
      <c r="A5673" s="33"/>
      <c r="B5673" s="34"/>
      <c r="C5673" s="35"/>
      <c r="D5673" s="23"/>
      <c r="E5673" s="23"/>
      <c r="F5673" s="23"/>
      <c r="G5673" s="23"/>
      <c r="H5673" s="23"/>
      <c r="I5673" s="23" t="s">
        <v>21</v>
      </c>
      <c r="J5673" s="23"/>
      <c r="K5673" s="23"/>
      <c r="L5673" s="23"/>
      <c r="M5673" s="23"/>
      <c r="N5673" s="23"/>
      <c r="O5673" s="23"/>
      <c r="P5673" s="94"/>
    </row>
    <row r="5674" spans="1:16" x14ac:dyDescent="0.2">
      <c r="A5674" s="33"/>
      <c r="B5674" s="34"/>
      <c r="C5674" s="35"/>
      <c r="D5674" s="23"/>
      <c r="E5674" s="23"/>
      <c r="F5674" s="23"/>
      <c r="G5674" s="23"/>
      <c r="H5674" s="23"/>
      <c r="I5674" s="23" t="s">
        <v>21</v>
      </c>
      <c r="J5674" s="23"/>
      <c r="K5674" s="23"/>
      <c r="L5674" s="23"/>
      <c r="M5674" s="23"/>
      <c r="N5674" s="23"/>
      <c r="O5674" s="23"/>
      <c r="P5674" s="94"/>
    </row>
    <row r="5675" spans="1:16" x14ac:dyDescent="0.2">
      <c r="A5675" s="33"/>
      <c r="B5675" s="34"/>
      <c r="C5675" s="35"/>
      <c r="D5675" s="23"/>
      <c r="E5675" s="23"/>
      <c r="F5675" s="23"/>
      <c r="G5675" s="23"/>
      <c r="H5675" s="23"/>
      <c r="I5675" s="23" t="s">
        <v>21</v>
      </c>
      <c r="J5675" s="23"/>
      <c r="K5675" s="23"/>
      <c r="L5675" s="23"/>
      <c r="M5675" s="23"/>
      <c r="N5675" s="23"/>
      <c r="O5675" s="23"/>
      <c r="P5675" s="94"/>
    </row>
    <row r="5676" spans="1:16" x14ac:dyDescent="0.2">
      <c r="A5676" s="33"/>
      <c r="B5676" s="34"/>
      <c r="C5676" s="35"/>
      <c r="D5676" s="23"/>
      <c r="E5676" s="23"/>
      <c r="F5676" s="23"/>
      <c r="G5676" s="23"/>
      <c r="H5676" s="23"/>
      <c r="I5676" s="23" t="s">
        <v>21</v>
      </c>
      <c r="J5676" s="23"/>
      <c r="K5676" s="23"/>
      <c r="L5676" s="23"/>
      <c r="M5676" s="23"/>
      <c r="N5676" s="23"/>
      <c r="O5676" s="23"/>
      <c r="P5676" s="94"/>
    </row>
    <row r="5677" spans="1:16" x14ac:dyDescent="0.2">
      <c r="A5677" s="33"/>
      <c r="B5677" s="34"/>
      <c r="C5677" s="35"/>
      <c r="D5677" s="23"/>
      <c r="E5677" s="23"/>
      <c r="F5677" s="23"/>
      <c r="G5677" s="23"/>
      <c r="H5677" s="23"/>
      <c r="I5677" s="23" t="s">
        <v>21</v>
      </c>
      <c r="J5677" s="23"/>
      <c r="K5677" s="23"/>
      <c r="L5677" s="23"/>
      <c r="M5677" s="23"/>
      <c r="N5677" s="23"/>
      <c r="O5677" s="23"/>
      <c r="P5677" s="94"/>
    </row>
    <row r="5678" spans="1:16" x14ac:dyDescent="0.2">
      <c r="A5678" s="33"/>
      <c r="B5678" s="34"/>
      <c r="C5678" s="35"/>
      <c r="D5678" s="23"/>
      <c r="E5678" s="23"/>
      <c r="F5678" s="23"/>
      <c r="G5678" s="23"/>
      <c r="H5678" s="23"/>
      <c r="I5678" s="23" t="s">
        <v>21</v>
      </c>
      <c r="J5678" s="23"/>
      <c r="K5678" s="23"/>
      <c r="L5678" s="23"/>
      <c r="M5678" s="23"/>
      <c r="N5678" s="23"/>
      <c r="O5678" s="23"/>
      <c r="P5678" s="94"/>
    </row>
    <row r="5679" spans="1:16" x14ac:dyDescent="0.2">
      <c r="A5679" s="33"/>
      <c r="B5679" s="34"/>
      <c r="C5679" s="35"/>
      <c r="D5679" s="23"/>
      <c r="E5679" s="23"/>
      <c r="F5679" s="23"/>
      <c r="G5679" s="23"/>
      <c r="H5679" s="23"/>
      <c r="I5679" s="23" t="s">
        <v>21</v>
      </c>
      <c r="J5679" s="23"/>
      <c r="K5679" s="23"/>
      <c r="L5679" s="23"/>
      <c r="M5679" s="23"/>
      <c r="N5679" s="23"/>
      <c r="O5679" s="23"/>
      <c r="P5679" s="94"/>
    </row>
    <row r="5680" spans="1:16" x14ac:dyDescent="0.2">
      <c r="A5680" s="33"/>
      <c r="B5680" s="34"/>
      <c r="C5680" s="35"/>
      <c r="D5680" s="23"/>
      <c r="E5680" s="23"/>
      <c r="F5680" s="23"/>
      <c r="G5680" s="23"/>
      <c r="H5680" s="23"/>
      <c r="I5680" s="23" t="s">
        <v>21</v>
      </c>
      <c r="J5680" s="23"/>
      <c r="K5680" s="23"/>
      <c r="L5680" s="23"/>
      <c r="M5680" s="23"/>
      <c r="N5680" s="23"/>
      <c r="O5680" s="23"/>
      <c r="P5680" s="94"/>
    </row>
    <row r="5681" spans="1:16" x14ac:dyDescent="0.2">
      <c r="A5681" s="33"/>
      <c r="B5681" s="34"/>
      <c r="C5681" s="35"/>
      <c r="D5681" s="23"/>
      <c r="E5681" s="23"/>
      <c r="F5681" s="23"/>
      <c r="G5681" s="23"/>
      <c r="H5681" s="23"/>
      <c r="I5681" s="23" t="s">
        <v>21</v>
      </c>
      <c r="J5681" s="23"/>
      <c r="K5681" s="23"/>
      <c r="L5681" s="23"/>
      <c r="M5681" s="23"/>
      <c r="N5681" s="23"/>
      <c r="O5681" s="23"/>
      <c r="P5681" s="94"/>
    </row>
    <row r="5682" spans="1:16" x14ac:dyDescent="0.2">
      <c r="A5682" s="33"/>
      <c r="B5682" s="34"/>
      <c r="C5682" s="35"/>
      <c r="D5682" s="23"/>
      <c r="E5682" s="23"/>
      <c r="F5682" s="23"/>
      <c r="G5682" s="23"/>
      <c r="H5682" s="23"/>
      <c r="I5682" s="23" t="s">
        <v>21</v>
      </c>
      <c r="J5682" s="23"/>
      <c r="K5682" s="23"/>
      <c r="L5682" s="23"/>
      <c r="M5682" s="23"/>
      <c r="N5682" s="23"/>
      <c r="O5682" s="23"/>
      <c r="P5682" s="94"/>
    </row>
    <row r="5683" spans="1:16" x14ac:dyDescent="0.2">
      <c r="A5683" s="33"/>
      <c r="B5683" s="34"/>
      <c r="C5683" s="35"/>
      <c r="D5683" s="23"/>
      <c r="E5683" s="23"/>
      <c r="F5683" s="23"/>
      <c r="G5683" s="23"/>
      <c r="H5683" s="23"/>
      <c r="I5683" s="23" t="s">
        <v>21</v>
      </c>
      <c r="J5683" s="23"/>
      <c r="K5683" s="23"/>
      <c r="L5683" s="23"/>
      <c r="M5683" s="23"/>
      <c r="N5683" s="23"/>
      <c r="O5683" s="23"/>
      <c r="P5683" s="94"/>
    </row>
    <row r="5684" spans="1:16" x14ac:dyDescent="0.2">
      <c r="A5684" s="33"/>
      <c r="B5684" s="34"/>
      <c r="C5684" s="35"/>
      <c r="D5684" s="23"/>
      <c r="E5684" s="23"/>
      <c r="F5684" s="23"/>
      <c r="G5684" s="23"/>
      <c r="H5684" s="23"/>
      <c r="I5684" s="23" t="s">
        <v>21</v>
      </c>
      <c r="J5684" s="23"/>
      <c r="K5684" s="23"/>
      <c r="L5684" s="23"/>
      <c r="M5684" s="23"/>
      <c r="N5684" s="23"/>
      <c r="O5684" s="23"/>
      <c r="P5684" s="94"/>
    </row>
    <row r="5685" spans="1:16" x14ac:dyDescent="0.2">
      <c r="A5685" s="33"/>
      <c r="B5685" s="34"/>
      <c r="C5685" s="35"/>
      <c r="D5685" s="23"/>
      <c r="E5685" s="23"/>
      <c r="F5685" s="23"/>
      <c r="G5685" s="23"/>
      <c r="H5685" s="23"/>
      <c r="I5685" s="23" t="s">
        <v>21</v>
      </c>
      <c r="J5685" s="23"/>
      <c r="K5685" s="23"/>
      <c r="L5685" s="23"/>
      <c r="M5685" s="23"/>
      <c r="N5685" s="23"/>
      <c r="O5685" s="23"/>
      <c r="P5685" s="94"/>
    </row>
    <row r="5686" spans="1:16" x14ac:dyDescent="0.2">
      <c r="A5686" s="33"/>
      <c r="B5686" s="34"/>
      <c r="C5686" s="35"/>
      <c r="D5686" s="23"/>
      <c r="E5686" s="23"/>
      <c r="F5686" s="23"/>
      <c r="G5686" s="23"/>
      <c r="H5686" s="23"/>
      <c r="I5686" s="23" t="s">
        <v>21</v>
      </c>
      <c r="J5686" s="23"/>
      <c r="K5686" s="23"/>
      <c r="L5686" s="23"/>
      <c r="M5686" s="23"/>
      <c r="N5686" s="23"/>
      <c r="O5686" s="23"/>
      <c r="P5686" s="94"/>
    </row>
    <row r="5687" spans="1:16" x14ac:dyDescent="0.2">
      <c r="A5687" s="33"/>
      <c r="B5687" s="34"/>
      <c r="C5687" s="35"/>
      <c r="D5687" s="23"/>
      <c r="E5687" s="23"/>
      <c r="F5687" s="23"/>
      <c r="G5687" s="23"/>
      <c r="H5687" s="23"/>
      <c r="I5687" s="23" t="s">
        <v>21</v>
      </c>
      <c r="J5687" s="23"/>
      <c r="K5687" s="23"/>
      <c r="L5687" s="23"/>
      <c r="M5687" s="23"/>
      <c r="N5687" s="23"/>
      <c r="O5687" s="23"/>
      <c r="P5687" s="94"/>
    </row>
    <row r="5688" spans="1:16" x14ac:dyDescent="0.2">
      <c r="A5688" s="33"/>
      <c r="B5688" s="34"/>
      <c r="C5688" s="35"/>
      <c r="D5688" s="23"/>
      <c r="E5688" s="23"/>
      <c r="F5688" s="23"/>
      <c r="G5688" s="23"/>
      <c r="H5688" s="23"/>
      <c r="I5688" s="23" t="s">
        <v>21</v>
      </c>
      <c r="J5688" s="23"/>
      <c r="K5688" s="23"/>
      <c r="L5688" s="23"/>
      <c r="M5688" s="23"/>
      <c r="N5688" s="23"/>
      <c r="O5688" s="23"/>
      <c r="P5688" s="94"/>
    </row>
    <row r="5689" spans="1:16" x14ac:dyDescent="0.2">
      <c r="A5689" s="33"/>
      <c r="B5689" s="34"/>
      <c r="C5689" s="35"/>
      <c r="D5689" s="23"/>
      <c r="E5689" s="23"/>
      <c r="F5689" s="23"/>
      <c r="G5689" s="23"/>
      <c r="H5689" s="23"/>
      <c r="I5689" s="23" t="s">
        <v>21</v>
      </c>
      <c r="J5689" s="23"/>
      <c r="K5689" s="23"/>
      <c r="L5689" s="23"/>
      <c r="M5689" s="23"/>
      <c r="N5689" s="23"/>
      <c r="O5689" s="23"/>
      <c r="P5689" s="94"/>
    </row>
    <row r="5690" spans="1:16" x14ac:dyDescent="0.2">
      <c r="A5690" s="33"/>
      <c r="B5690" s="34"/>
      <c r="C5690" s="35"/>
      <c r="D5690" s="23"/>
      <c r="E5690" s="23"/>
      <c r="F5690" s="23"/>
      <c r="G5690" s="23"/>
      <c r="H5690" s="23"/>
      <c r="I5690" s="23" t="s">
        <v>21</v>
      </c>
      <c r="J5690" s="23"/>
      <c r="K5690" s="23"/>
      <c r="L5690" s="23"/>
      <c r="M5690" s="23"/>
      <c r="N5690" s="23"/>
      <c r="O5690" s="23"/>
      <c r="P5690" s="94"/>
    </row>
    <row r="5691" spans="1:16" x14ac:dyDescent="0.2">
      <c r="A5691" s="33"/>
      <c r="B5691" s="34"/>
      <c r="C5691" s="35"/>
      <c r="D5691" s="23"/>
      <c r="E5691" s="23"/>
      <c r="F5691" s="23"/>
      <c r="G5691" s="23"/>
      <c r="H5691" s="23"/>
      <c r="I5691" s="23" t="s">
        <v>21</v>
      </c>
      <c r="J5691" s="23"/>
      <c r="K5691" s="23"/>
      <c r="L5691" s="23"/>
      <c r="M5691" s="23"/>
      <c r="N5691" s="23"/>
      <c r="O5691" s="23"/>
      <c r="P5691" s="94"/>
    </row>
    <row r="5692" spans="1:16" x14ac:dyDescent="0.2">
      <c r="A5692" s="33"/>
      <c r="B5692" s="34"/>
      <c r="C5692" s="35"/>
      <c r="D5692" s="23"/>
      <c r="E5692" s="23"/>
      <c r="F5692" s="23"/>
      <c r="G5692" s="23"/>
      <c r="H5692" s="23"/>
      <c r="I5692" s="23" t="s">
        <v>21</v>
      </c>
      <c r="J5692" s="23"/>
      <c r="K5692" s="23"/>
      <c r="L5692" s="23"/>
      <c r="M5692" s="23"/>
      <c r="N5692" s="23"/>
      <c r="O5692" s="23"/>
      <c r="P5692" s="94"/>
    </row>
    <row r="5693" spans="1:16" x14ac:dyDescent="0.2">
      <c r="A5693" s="33"/>
      <c r="B5693" s="34"/>
      <c r="C5693" s="35"/>
      <c r="D5693" s="23"/>
      <c r="E5693" s="23"/>
      <c r="F5693" s="23"/>
      <c r="G5693" s="23"/>
      <c r="H5693" s="23"/>
      <c r="I5693" s="23" t="s">
        <v>21</v>
      </c>
      <c r="J5693" s="23"/>
      <c r="K5693" s="23"/>
      <c r="L5693" s="23"/>
      <c r="M5693" s="23"/>
      <c r="N5693" s="23"/>
      <c r="O5693" s="23"/>
      <c r="P5693" s="94"/>
    </row>
    <row r="5694" spans="1:16" x14ac:dyDescent="0.2">
      <c r="A5694" s="33"/>
      <c r="B5694" s="34"/>
      <c r="C5694" s="35"/>
      <c r="D5694" s="23"/>
      <c r="E5694" s="23"/>
      <c r="F5694" s="23"/>
      <c r="G5694" s="23"/>
      <c r="H5694" s="23"/>
      <c r="I5694" s="23" t="s">
        <v>21</v>
      </c>
      <c r="J5694" s="23"/>
      <c r="K5694" s="23"/>
      <c r="L5694" s="23"/>
      <c r="M5694" s="23"/>
      <c r="N5694" s="23"/>
      <c r="O5694" s="23"/>
      <c r="P5694" s="94"/>
    </row>
    <row r="5695" spans="1:16" x14ac:dyDescent="0.2">
      <c r="A5695" s="33"/>
      <c r="B5695" s="34"/>
      <c r="C5695" s="35"/>
      <c r="D5695" s="23"/>
      <c r="E5695" s="23"/>
      <c r="F5695" s="23"/>
      <c r="G5695" s="23"/>
      <c r="H5695" s="23"/>
      <c r="I5695" s="23" t="s">
        <v>21</v>
      </c>
      <c r="J5695" s="23"/>
      <c r="K5695" s="23"/>
      <c r="L5695" s="23"/>
      <c r="M5695" s="23"/>
      <c r="N5695" s="23"/>
      <c r="O5695" s="23"/>
      <c r="P5695" s="94"/>
    </row>
    <row r="5696" spans="1:16" x14ac:dyDescent="0.2">
      <c r="A5696" s="33"/>
      <c r="B5696" s="34"/>
      <c r="C5696" s="35"/>
      <c r="D5696" s="23"/>
      <c r="E5696" s="23"/>
      <c r="F5696" s="23"/>
      <c r="G5696" s="23"/>
      <c r="H5696" s="23"/>
      <c r="I5696" s="23" t="s">
        <v>21</v>
      </c>
      <c r="J5696" s="23"/>
      <c r="K5696" s="23"/>
      <c r="L5696" s="23"/>
      <c r="M5696" s="23"/>
      <c r="N5696" s="23"/>
      <c r="O5696" s="23"/>
      <c r="P5696" s="94"/>
    </row>
    <row r="5697" spans="1:16" x14ac:dyDescent="0.2">
      <c r="A5697" s="33"/>
      <c r="B5697" s="34"/>
      <c r="C5697" s="35"/>
      <c r="D5697" s="23"/>
      <c r="E5697" s="23"/>
      <c r="F5697" s="23"/>
      <c r="G5697" s="23"/>
      <c r="H5697" s="23"/>
      <c r="I5697" s="23" t="s">
        <v>21</v>
      </c>
      <c r="J5697" s="23"/>
      <c r="K5697" s="23"/>
      <c r="L5697" s="23"/>
      <c r="M5697" s="23"/>
      <c r="N5697" s="23"/>
      <c r="O5697" s="23"/>
      <c r="P5697" s="94"/>
    </row>
    <row r="5698" spans="1:16" x14ac:dyDescent="0.2">
      <c r="A5698" s="33"/>
      <c r="B5698" s="34"/>
      <c r="C5698" s="35"/>
      <c r="D5698" s="23"/>
      <c r="E5698" s="23"/>
      <c r="F5698" s="23"/>
      <c r="G5698" s="23"/>
      <c r="H5698" s="23"/>
      <c r="I5698" s="23" t="s">
        <v>21</v>
      </c>
      <c r="J5698" s="23"/>
      <c r="K5698" s="23"/>
      <c r="L5698" s="23"/>
      <c r="M5698" s="23"/>
      <c r="N5698" s="23"/>
      <c r="O5698" s="23"/>
      <c r="P5698" s="94"/>
    </row>
    <row r="5699" spans="1:16" x14ac:dyDescent="0.2">
      <c r="A5699" s="33"/>
      <c r="B5699" s="34"/>
      <c r="C5699" s="35"/>
      <c r="D5699" s="23"/>
      <c r="E5699" s="23"/>
      <c r="F5699" s="23"/>
      <c r="G5699" s="23"/>
      <c r="H5699" s="23"/>
      <c r="I5699" s="23" t="s">
        <v>21</v>
      </c>
      <c r="J5699" s="23"/>
      <c r="K5699" s="23"/>
      <c r="L5699" s="23"/>
      <c r="M5699" s="23"/>
      <c r="N5699" s="23"/>
      <c r="O5699" s="23"/>
      <c r="P5699" s="94"/>
    </row>
    <row r="5700" spans="1:16" x14ac:dyDescent="0.2">
      <c r="A5700" s="33"/>
      <c r="B5700" s="34"/>
      <c r="C5700" s="35"/>
      <c r="D5700" s="23"/>
      <c r="E5700" s="23"/>
      <c r="F5700" s="23"/>
      <c r="G5700" s="23"/>
      <c r="H5700" s="23"/>
      <c r="I5700" s="23" t="s">
        <v>21</v>
      </c>
      <c r="J5700" s="23"/>
      <c r="K5700" s="23"/>
      <c r="L5700" s="23"/>
      <c r="M5700" s="23"/>
      <c r="N5700" s="23"/>
      <c r="O5700" s="23"/>
      <c r="P5700" s="94"/>
    </row>
    <row r="5701" spans="1:16" x14ac:dyDescent="0.2">
      <c r="A5701" s="33"/>
      <c r="B5701" s="34"/>
      <c r="C5701" s="35"/>
      <c r="D5701" s="23"/>
      <c r="E5701" s="23"/>
      <c r="F5701" s="23"/>
      <c r="G5701" s="23"/>
      <c r="H5701" s="23"/>
      <c r="I5701" s="23" t="s">
        <v>21</v>
      </c>
      <c r="J5701" s="23"/>
      <c r="K5701" s="23"/>
      <c r="L5701" s="23"/>
      <c r="M5701" s="23"/>
      <c r="N5701" s="23"/>
      <c r="O5701" s="23"/>
      <c r="P5701" s="94"/>
    </row>
    <row r="5702" spans="1:16" x14ac:dyDescent="0.2">
      <c r="A5702" s="33"/>
      <c r="B5702" s="34"/>
      <c r="C5702" s="35"/>
      <c r="D5702" s="23"/>
      <c r="E5702" s="23"/>
      <c r="F5702" s="23"/>
      <c r="G5702" s="23"/>
      <c r="H5702" s="23"/>
      <c r="I5702" s="23" t="s">
        <v>21</v>
      </c>
      <c r="J5702" s="23"/>
      <c r="K5702" s="23"/>
      <c r="L5702" s="23"/>
      <c r="M5702" s="23"/>
      <c r="N5702" s="23"/>
      <c r="O5702" s="23"/>
      <c r="P5702" s="94"/>
    </row>
    <row r="5703" spans="1:16" x14ac:dyDescent="0.2">
      <c r="A5703" s="33"/>
      <c r="B5703" s="34"/>
      <c r="C5703" s="35"/>
      <c r="D5703" s="23"/>
      <c r="E5703" s="23"/>
      <c r="F5703" s="23"/>
      <c r="G5703" s="23"/>
      <c r="H5703" s="23"/>
      <c r="I5703" s="23" t="s">
        <v>21</v>
      </c>
      <c r="J5703" s="23"/>
      <c r="K5703" s="23"/>
      <c r="L5703" s="23"/>
      <c r="M5703" s="23"/>
      <c r="N5703" s="23"/>
      <c r="O5703" s="23"/>
      <c r="P5703" s="94"/>
    </row>
    <row r="5704" spans="1:16" x14ac:dyDescent="0.2">
      <c r="A5704" s="33"/>
      <c r="B5704" s="34"/>
      <c r="C5704" s="35"/>
      <c r="D5704" s="23"/>
      <c r="E5704" s="23"/>
      <c r="F5704" s="23"/>
      <c r="G5704" s="23"/>
      <c r="H5704" s="23"/>
      <c r="I5704" s="23" t="s">
        <v>21</v>
      </c>
      <c r="J5704" s="23"/>
      <c r="K5704" s="23"/>
      <c r="L5704" s="23"/>
      <c r="M5704" s="23"/>
      <c r="N5704" s="23"/>
      <c r="O5704" s="23"/>
      <c r="P5704" s="94"/>
    </row>
    <row r="5705" spans="1:16" x14ac:dyDescent="0.2">
      <c r="A5705" s="33"/>
      <c r="B5705" s="34"/>
      <c r="C5705" s="35"/>
      <c r="D5705" s="23"/>
      <c r="E5705" s="23"/>
      <c r="F5705" s="23"/>
      <c r="G5705" s="23"/>
      <c r="H5705" s="23"/>
      <c r="I5705" s="23" t="s">
        <v>21</v>
      </c>
      <c r="J5705" s="23"/>
      <c r="K5705" s="23"/>
      <c r="L5705" s="23"/>
      <c r="M5705" s="23"/>
      <c r="N5705" s="23"/>
      <c r="O5705" s="23"/>
      <c r="P5705" s="94"/>
    </row>
    <row r="5706" spans="1:16" x14ac:dyDescent="0.2">
      <c r="A5706" s="33"/>
      <c r="B5706" s="34"/>
      <c r="C5706" s="35"/>
      <c r="D5706" s="23"/>
      <c r="E5706" s="23"/>
      <c r="F5706" s="23"/>
      <c r="G5706" s="23"/>
      <c r="H5706" s="23"/>
      <c r="I5706" s="23" t="s">
        <v>21</v>
      </c>
      <c r="J5706" s="23"/>
      <c r="K5706" s="23"/>
      <c r="L5706" s="23"/>
      <c r="M5706" s="23"/>
      <c r="N5706" s="23"/>
      <c r="O5706" s="23"/>
      <c r="P5706" s="94"/>
    </row>
    <row r="5707" spans="1:16" x14ac:dyDescent="0.2">
      <c r="A5707" s="33"/>
      <c r="B5707" s="34"/>
      <c r="C5707" s="35"/>
      <c r="D5707" s="23"/>
      <c r="E5707" s="23"/>
      <c r="F5707" s="23"/>
      <c r="G5707" s="23"/>
      <c r="H5707" s="23"/>
      <c r="I5707" s="23" t="s">
        <v>21</v>
      </c>
      <c r="J5707" s="23"/>
      <c r="K5707" s="23"/>
      <c r="L5707" s="23"/>
      <c r="M5707" s="23"/>
      <c r="N5707" s="23"/>
      <c r="O5707" s="23"/>
      <c r="P5707" s="94"/>
    </row>
    <row r="5708" spans="1:16" x14ac:dyDescent="0.2">
      <c r="A5708" s="33"/>
      <c r="B5708" s="34"/>
      <c r="C5708" s="35"/>
      <c r="D5708" s="23"/>
      <c r="E5708" s="23"/>
      <c r="F5708" s="23"/>
      <c r="G5708" s="23"/>
      <c r="H5708" s="23"/>
      <c r="I5708" s="23" t="s">
        <v>21</v>
      </c>
      <c r="J5708" s="23"/>
      <c r="K5708" s="23"/>
      <c r="L5708" s="23"/>
      <c r="M5708" s="23"/>
      <c r="N5708" s="23"/>
      <c r="O5708" s="23"/>
      <c r="P5708" s="94"/>
    </row>
    <row r="5709" spans="1:16" x14ac:dyDescent="0.2">
      <c r="A5709" s="33"/>
      <c r="B5709" s="34"/>
      <c r="C5709" s="35"/>
      <c r="D5709" s="23"/>
      <c r="E5709" s="23"/>
      <c r="F5709" s="23"/>
      <c r="G5709" s="23"/>
      <c r="H5709" s="23"/>
      <c r="I5709" s="23" t="s">
        <v>21</v>
      </c>
      <c r="J5709" s="23"/>
      <c r="K5709" s="23"/>
      <c r="L5709" s="23"/>
      <c r="M5709" s="23"/>
      <c r="N5709" s="23"/>
      <c r="O5709" s="23"/>
      <c r="P5709" s="94"/>
    </row>
    <row r="5710" spans="1:16" x14ac:dyDescent="0.2">
      <c r="A5710" s="33"/>
      <c r="B5710" s="34"/>
      <c r="C5710" s="35"/>
      <c r="D5710" s="23"/>
      <c r="E5710" s="23"/>
      <c r="F5710" s="23"/>
      <c r="G5710" s="23"/>
      <c r="H5710" s="23"/>
      <c r="I5710" s="23" t="s">
        <v>21</v>
      </c>
      <c r="J5710" s="23"/>
      <c r="K5710" s="23"/>
      <c r="L5710" s="23"/>
      <c r="M5710" s="23"/>
      <c r="N5710" s="23"/>
      <c r="O5710" s="23"/>
      <c r="P5710" s="94"/>
    </row>
    <row r="5711" spans="1:16" x14ac:dyDescent="0.2">
      <c r="A5711" s="33"/>
      <c r="B5711" s="34"/>
      <c r="C5711" s="35"/>
      <c r="D5711" s="23"/>
      <c r="E5711" s="23"/>
      <c r="F5711" s="23"/>
      <c r="G5711" s="23"/>
      <c r="H5711" s="23"/>
      <c r="I5711" s="23" t="s">
        <v>21</v>
      </c>
      <c r="J5711" s="23"/>
      <c r="K5711" s="23"/>
      <c r="L5711" s="23"/>
      <c r="M5711" s="23"/>
      <c r="N5711" s="23"/>
      <c r="O5711" s="23"/>
      <c r="P5711" s="94"/>
    </row>
    <row r="5712" spans="1:16" x14ac:dyDescent="0.2">
      <c r="A5712" s="33"/>
      <c r="B5712" s="34"/>
      <c r="C5712" s="35"/>
      <c r="D5712" s="23"/>
      <c r="E5712" s="23"/>
      <c r="F5712" s="23"/>
      <c r="G5712" s="23"/>
      <c r="H5712" s="23"/>
      <c r="I5712" s="23" t="s">
        <v>21</v>
      </c>
      <c r="J5712" s="23"/>
      <c r="K5712" s="23"/>
      <c r="L5712" s="23"/>
      <c r="M5712" s="23"/>
      <c r="N5712" s="23"/>
      <c r="O5712" s="23"/>
      <c r="P5712" s="94"/>
    </row>
    <row r="5713" spans="1:16" x14ac:dyDescent="0.2">
      <c r="A5713" s="33"/>
      <c r="B5713" s="34"/>
      <c r="C5713" s="35"/>
      <c r="D5713" s="23"/>
      <c r="E5713" s="23"/>
      <c r="F5713" s="23"/>
      <c r="G5713" s="23"/>
      <c r="H5713" s="23"/>
      <c r="I5713" s="23" t="s">
        <v>21</v>
      </c>
      <c r="J5713" s="23"/>
      <c r="K5713" s="23"/>
      <c r="L5713" s="23"/>
      <c r="M5713" s="23"/>
      <c r="N5713" s="23"/>
      <c r="O5713" s="23"/>
      <c r="P5713" s="94"/>
    </row>
    <row r="5714" spans="1:16" x14ac:dyDescent="0.2">
      <c r="A5714" s="33"/>
      <c r="B5714" s="34"/>
      <c r="C5714" s="35"/>
      <c r="D5714" s="23"/>
      <c r="E5714" s="23"/>
      <c r="F5714" s="23"/>
      <c r="G5714" s="23"/>
      <c r="H5714" s="23"/>
      <c r="I5714" s="23" t="s">
        <v>21</v>
      </c>
      <c r="J5714" s="23"/>
      <c r="K5714" s="23"/>
      <c r="L5714" s="23"/>
      <c r="M5714" s="23"/>
      <c r="N5714" s="23"/>
      <c r="O5714" s="23"/>
      <c r="P5714" s="94"/>
    </row>
    <row r="5715" spans="1:16" x14ac:dyDescent="0.2">
      <c r="A5715" s="33"/>
      <c r="B5715" s="34"/>
      <c r="C5715" s="35"/>
      <c r="D5715" s="23"/>
      <c r="E5715" s="23"/>
      <c r="F5715" s="23"/>
      <c r="G5715" s="23"/>
      <c r="H5715" s="23"/>
      <c r="I5715" s="23" t="s">
        <v>21</v>
      </c>
      <c r="J5715" s="23"/>
      <c r="K5715" s="23"/>
      <c r="L5715" s="23"/>
      <c r="M5715" s="23"/>
      <c r="N5715" s="23"/>
      <c r="O5715" s="23"/>
      <c r="P5715" s="94"/>
    </row>
    <row r="5716" spans="1:16" x14ac:dyDescent="0.2">
      <c r="A5716" s="33"/>
      <c r="B5716" s="34"/>
      <c r="C5716" s="35"/>
      <c r="D5716" s="23"/>
      <c r="E5716" s="23"/>
      <c r="F5716" s="23"/>
      <c r="G5716" s="23"/>
      <c r="H5716" s="23"/>
      <c r="I5716" s="23" t="s">
        <v>21</v>
      </c>
      <c r="J5716" s="23"/>
      <c r="K5716" s="23"/>
      <c r="L5716" s="23"/>
      <c r="M5716" s="23"/>
      <c r="N5716" s="23"/>
      <c r="O5716" s="23"/>
      <c r="P5716" s="94"/>
    </row>
    <row r="5717" spans="1:16" x14ac:dyDescent="0.2">
      <c r="A5717" s="33"/>
      <c r="B5717" s="34"/>
      <c r="C5717" s="35"/>
      <c r="D5717" s="23"/>
      <c r="E5717" s="23"/>
      <c r="F5717" s="23"/>
      <c r="G5717" s="23"/>
      <c r="H5717" s="23"/>
      <c r="I5717" s="23" t="s">
        <v>21</v>
      </c>
      <c r="J5717" s="23"/>
      <c r="K5717" s="23"/>
      <c r="L5717" s="23"/>
      <c r="M5717" s="23"/>
      <c r="N5717" s="23"/>
      <c r="O5717" s="23"/>
      <c r="P5717" s="94"/>
    </row>
    <row r="5718" spans="1:16" x14ac:dyDescent="0.2">
      <c r="A5718" s="33"/>
      <c r="B5718" s="34"/>
      <c r="C5718" s="35"/>
      <c r="D5718" s="23"/>
      <c r="E5718" s="23"/>
      <c r="F5718" s="23"/>
      <c r="G5718" s="23"/>
      <c r="H5718" s="23"/>
      <c r="I5718" s="23" t="s">
        <v>21</v>
      </c>
      <c r="J5718" s="23"/>
      <c r="K5718" s="23"/>
      <c r="L5718" s="23"/>
      <c r="M5718" s="23"/>
      <c r="N5718" s="23"/>
      <c r="O5718" s="23"/>
      <c r="P5718" s="94"/>
    </row>
    <row r="5719" spans="1:16" x14ac:dyDescent="0.2">
      <c r="A5719" s="33"/>
      <c r="B5719" s="34"/>
      <c r="C5719" s="35"/>
      <c r="D5719" s="23"/>
      <c r="E5719" s="23"/>
      <c r="F5719" s="23"/>
      <c r="G5719" s="23"/>
      <c r="H5719" s="23"/>
      <c r="I5719" s="23" t="s">
        <v>21</v>
      </c>
      <c r="J5719" s="23"/>
      <c r="K5719" s="23"/>
      <c r="L5719" s="23"/>
      <c r="M5719" s="23"/>
      <c r="N5719" s="23"/>
      <c r="O5719" s="23"/>
      <c r="P5719" s="94"/>
    </row>
    <row r="5720" spans="1:16" x14ac:dyDescent="0.2">
      <c r="A5720" s="33"/>
      <c r="B5720" s="34"/>
      <c r="C5720" s="35"/>
      <c r="D5720" s="23"/>
      <c r="E5720" s="23"/>
      <c r="F5720" s="23"/>
      <c r="G5720" s="23"/>
      <c r="H5720" s="23"/>
      <c r="I5720" s="23" t="s">
        <v>21</v>
      </c>
      <c r="J5720" s="23"/>
      <c r="K5720" s="23"/>
      <c r="L5720" s="23"/>
      <c r="M5720" s="23"/>
      <c r="N5720" s="23"/>
      <c r="O5720" s="23"/>
      <c r="P5720" s="94"/>
    </row>
    <row r="5721" spans="1:16" x14ac:dyDescent="0.2">
      <c r="A5721" s="33"/>
      <c r="B5721" s="34"/>
      <c r="C5721" s="35"/>
      <c r="D5721" s="23"/>
      <c r="E5721" s="23"/>
      <c r="F5721" s="23"/>
      <c r="G5721" s="23"/>
      <c r="H5721" s="23"/>
      <c r="I5721" s="23" t="s">
        <v>21</v>
      </c>
      <c r="J5721" s="23"/>
      <c r="K5721" s="23"/>
      <c r="L5721" s="23"/>
      <c r="M5721" s="23"/>
      <c r="N5721" s="23"/>
      <c r="O5721" s="23"/>
      <c r="P5721" s="94"/>
    </row>
    <row r="5722" spans="1:16" x14ac:dyDescent="0.2">
      <c r="A5722" s="33"/>
      <c r="B5722" s="34"/>
      <c r="C5722" s="35"/>
      <c r="D5722" s="23"/>
      <c r="E5722" s="23"/>
      <c r="F5722" s="23"/>
      <c r="G5722" s="23"/>
      <c r="H5722" s="23"/>
      <c r="I5722" s="23" t="s">
        <v>21</v>
      </c>
      <c r="J5722" s="23"/>
      <c r="K5722" s="23"/>
      <c r="L5722" s="23"/>
      <c r="M5722" s="23"/>
      <c r="N5722" s="23"/>
      <c r="O5722" s="23"/>
      <c r="P5722" s="94"/>
    </row>
    <row r="5723" spans="1:16" x14ac:dyDescent="0.2">
      <c r="A5723" s="33"/>
      <c r="B5723" s="34"/>
      <c r="C5723" s="35"/>
      <c r="D5723" s="23"/>
      <c r="E5723" s="23"/>
      <c r="F5723" s="23"/>
      <c r="G5723" s="23"/>
      <c r="H5723" s="23"/>
      <c r="I5723" s="23" t="s">
        <v>21</v>
      </c>
      <c r="J5723" s="23"/>
      <c r="K5723" s="23"/>
      <c r="L5723" s="23"/>
      <c r="M5723" s="23"/>
      <c r="N5723" s="23"/>
      <c r="O5723" s="23"/>
      <c r="P5723" s="94"/>
    </row>
    <row r="5724" spans="1:16" x14ac:dyDescent="0.2">
      <c r="A5724" s="33"/>
      <c r="B5724" s="34"/>
      <c r="C5724" s="35"/>
      <c r="D5724" s="23"/>
      <c r="E5724" s="23"/>
      <c r="F5724" s="23"/>
      <c r="G5724" s="23"/>
      <c r="H5724" s="23"/>
      <c r="I5724" s="23" t="s">
        <v>21</v>
      </c>
      <c r="J5724" s="23"/>
      <c r="K5724" s="23"/>
      <c r="L5724" s="23"/>
      <c r="M5724" s="23"/>
      <c r="N5724" s="23"/>
      <c r="O5724" s="23"/>
      <c r="P5724" s="94"/>
    </row>
    <row r="5725" spans="1:16" x14ac:dyDescent="0.2">
      <c r="A5725" s="33"/>
      <c r="B5725" s="34"/>
      <c r="C5725" s="35"/>
      <c r="D5725" s="23"/>
      <c r="E5725" s="23"/>
      <c r="F5725" s="23"/>
      <c r="G5725" s="23"/>
      <c r="H5725" s="23"/>
      <c r="I5725" s="23" t="s">
        <v>21</v>
      </c>
      <c r="J5725" s="23"/>
      <c r="K5725" s="23"/>
      <c r="L5725" s="23"/>
      <c r="M5725" s="23"/>
      <c r="N5725" s="23"/>
      <c r="O5725" s="23"/>
      <c r="P5725" s="94"/>
    </row>
    <row r="5726" spans="1:16" x14ac:dyDescent="0.2">
      <c r="A5726" s="33"/>
      <c r="B5726" s="34"/>
      <c r="C5726" s="35"/>
      <c r="D5726" s="23"/>
      <c r="E5726" s="23"/>
      <c r="F5726" s="23"/>
      <c r="G5726" s="23"/>
      <c r="H5726" s="23"/>
      <c r="I5726" s="23" t="s">
        <v>21</v>
      </c>
      <c r="J5726" s="23"/>
      <c r="K5726" s="23"/>
      <c r="L5726" s="23"/>
      <c r="M5726" s="23"/>
      <c r="N5726" s="23"/>
      <c r="O5726" s="23"/>
      <c r="P5726" s="94"/>
    </row>
    <row r="5727" spans="1:16" x14ac:dyDescent="0.2">
      <c r="A5727" s="33"/>
      <c r="B5727" s="34"/>
      <c r="C5727" s="35"/>
      <c r="D5727" s="23"/>
      <c r="E5727" s="23"/>
      <c r="F5727" s="23"/>
      <c r="G5727" s="23"/>
      <c r="H5727" s="23"/>
      <c r="I5727" s="23" t="s">
        <v>21</v>
      </c>
      <c r="J5727" s="23"/>
      <c r="K5727" s="23"/>
      <c r="L5727" s="23"/>
      <c r="M5727" s="23"/>
      <c r="N5727" s="23"/>
      <c r="O5727" s="23"/>
      <c r="P5727" s="94"/>
    </row>
    <row r="5728" spans="1:16" x14ac:dyDescent="0.2">
      <c r="A5728" s="33"/>
      <c r="B5728" s="34"/>
      <c r="C5728" s="35"/>
      <c r="D5728" s="23"/>
      <c r="E5728" s="23"/>
      <c r="F5728" s="23"/>
      <c r="G5728" s="23"/>
      <c r="H5728" s="23"/>
      <c r="I5728" s="23" t="s">
        <v>21</v>
      </c>
      <c r="J5728" s="23"/>
      <c r="K5728" s="23"/>
      <c r="L5728" s="23"/>
      <c r="M5728" s="23"/>
      <c r="N5728" s="23"/>
      <c r="O5728" s="23"/>
      <c r="P5728" s="94"/>
    </row>
    <row r="5729" spans="1:16" x14ac:dyDescent="0.2">
      <c r="A5729" s="33"/>
      <c r="B5729" s="34"/>
      <c r="C5729" s="35"/>
      <c r="D5729" s="23"/>
      <c r="E5729" s="23"/>
      <c r="F5729" s="23"/>
      <c r="G5729" s="23"/>
      <c r="H5729" s="23"/>
      <c r="I5729" s="23" t="s">
        <v>21</v>
      </c>
      <c r="J5729" s="23"/>
      <c r="K5729" s="23"/>
      <c r="L5729" s="23"/>
      <c r="M5729" s="23"/>
      <c r="N5729" s="23"/>
      <c r="O5729" s="23"/>
      <c r="P5729" s="94"/>
    </row>
    <row r="5730" spans="1:16" x14ac:dyDescent="0.2">
      <c r="A5730" s="33"/>
      <c r="B5730" s="34"/>
      <c r="C5730" s="35"/>
      <c r="D5730" s="23"/>
      <c r="E5730" s="23"/>
      <c r="F5730" s="23"/>
      <c r="G5730" s="23"/>
      <c r="H5730" s="23"/>
      <c r="I5730" s="23" t="s">
        <v>21</v>
      </c>
      <c r="J5730" s="23"/>
      <c r="K5730" s="23"/>
      <c r="L5730" s="23"/>
      <c r="M5730" s="23"/>
      <c r="N5730" s="23"/>
      <c r="O5730" s="23"/>
      <c r="P5730" s="94"/>
    </row>
    <row r="5731" spans="1:16" x14ac:dyDescent="0.2">
      <c r="A5731" s="33"/>
      <c r="B5731" s="34"/>
      <c r="C5731" s="35"/>
      <c r="D5731" s="23"/>
      <c r="E5731" s="23"/>
      <c r="F5731" s="23"/>
      <c r="G5731" s="23"/>
      <c r="H5731" s="23"/>
      <c r="I5731" s="23" t="s">
        <v>21</v>
      </c>
      <c r="J5731" s="23"/>
      <c r="K5731" s="23"/>
      <c r="L5731" s="23"/>
      <c r="M5731" s="23"/>
      <c r="N5731" s="23"/>
      <c r="O5731" s="23"/>
      <c r="P5731" s="94"/>
    </row>
    <row r="5732" spans="1:16" x14ac:dyDescent="0.2">
      <c r="A5732" s="33"/>
      <c r="B5732" s="34"/>
      <c r="C5732" s="35"/>
      <c r="D5732" s="23"/>
      <c r="E5732" s="23"/>
      <c r="F5732" s="23"/>
      <c r="G5732" s="23"/>
      <c r="H5732" s="23"/>
      <c r="I5732" s="23" t="s">
        <v>21</v>
      </c>
      <c r="J5732" s="23"/>
      <c r="K5732" s="23"/>
      <c r="L5732" s="23"/>
      <c r="M5732" s="23"/>
      <c r="N5732" s="23"/>
      <c r="O5732" s="23"/>
      <c r="P5732" s="94"/>
    </row>
    <row r="5733" spans="1:16" x14ac:dyDescent="0.2">
      <c r="A5733" s="33"/>
      <c r="B5733" s="34"/>
      <c r="C5733" s="35"/>
      <c r="D5733" s="23"/>
      <c r="E5733" s="23"/>
      <c r="F5733" s="23"/>
      <c r="G5733" s="23"/>
      <c r="H5733" s="23"/>
      <c r="I5733" s="23" t="s">
        <v>21</v>
      </c>
      <c r="J5733" s="23"/>
      <c r="K5733" s="23"/>
      <c r="L5733" s="23"/>
      <c r="M5733" s="23"/>
      <c r="N5733" s="23"/>
      <c r="O5733" s="23"/>
      <c r="P5733" s="94"/>
    </row>
    <row r="5734" spans="1:16" x14ac:dyDescent="0.2">
      <c r="A5734" s="33"/>
      <c r="B5734" s="34"/>
      <c r="C5734" s="35"/>
      <c r="D5734" s="23"/>
      <c r="E5734" s="23"/>
      <c r="F5734" s="23"/>
      <c r="G5734" s="23"/>
      <c r="H5734" s="23"/>
      <c r="I5734" s="23" t="s">
        <v>21</v>
      </c>
      <c r="J5734" s="23"/>
      <c r="K5734" s="23"/>
      <c r="L5734" s="23"/>
      <c r="M5734" s="23"/>
      <c r="N5734" s="23"/>
      <c r="O5734" s="23"/>
      <c r="P5734" s="94"/>
    </row>
    <row r="5735" spans="1:16" x14ac:dyDescent="0.2">
      <c r="A5735" s="33"/>
      <c r="B5735" s="34"/>
      <c r="C5735" s="35"/>
      <c r="D5735" s="23"/>
      <c r="E5735" s="23"/>
      <c r="F5735" s="23"/>
      <c r="G5735" s="23"/>
      <c r="H5735" s="23"/>
      <c r="I5735" s="23" t="s">
        <v>21</v>
      </c>
      <c r="J5735" s="23"/>
      <c r="K5735" s="23"/>
      <c r="L5735" s="23"/>
      <c r="M5735" s="23"/>
      <c r="N5735" s="23"/>
      <c r="O5735" s="23"/>
      <c r="P5735" s="94"/>
    </row>
    <row r="5736" spans="1:16" x14ac:dyDescent="0.2">
      <c r="A5736" s="33"/>
      <c r="B5736" s="34"/>
      <c r="C5736" s="35"/>
      <c r="D5736" s="23"/>
      <c r="E5736" s="23"/>
      <c r="F5736" s="23"/>
      <c r="G5736" s="23"/>
      <c r="H5736" s="23"/>
      <c r="I5736" s="23" t="s">
        <v>21</v>
      </c>
      <c r="J5736" s="23"/>
      <c r="K5736" s="23"/>
      <c r="L5736" s="23"/>
      <c r="M5736" s="23"/>
      <c r="N5736" s="23"/>
      <c r="O5736" s="23"/>
      <c r="P5736" s="94"/>
    </row>
    <row r="5737" spans="1:16" x14ac:dyDescent="0.2">
      <c r="A5737" s="33"/>
      <c r="B5737" s="34"/>
      <c r="C5737" s="35"/>
      <c r="D5737" s="23"/>
      <c r="E5737" s="23"/>
      <c r="F5737" s="23"/>
      <c r="G5737" s="23"/>
      <c r="H5737" s="23"/>
      <c r="I5737" s="23" t="s">
        <v>21</v>
      </c>
      <c r="J5737" s="23"/>
      <c r="K5737" s="23"/>
      <c r="L5737" s="23"/>
      <c r="M5737" s="23"/>
      <c r="N5737" s="23"/>
      <c r="O5737" s="23"/>
      <c r="P5737" s="94"/>
    </row>
    <row r="5738" spans="1:16" x14ac:dyDescent="0.2">
      <c r="A5738" s="33"/>
      <c r="B5738" s="34"/>
      <c r="C5738" s="35"/>
      <c r="D5738" s="23"/>
      <c r="E5738" s="23"/>
      <c r="F5738" s="23"/>
      <c r="G5738" s="23"/>
      <c r="H5738" s="23"/>
      <c r="I5738" s="23" t="s">
        <v>21</v>
      </c>
      <c r="J5738" s="23"/>
      <c r="K5738" s="23"/>
      <c r="L5738" s="23"/>
      <c r="M5738" s="23"/>
      <c r="N5738" s="23"/>
      <c r="O5738" s="23"/>
      <c r="P5738" s="94"/>
    </row>
    <row r="5739" spans="1:16" x14ac:dyDescent="0.2">
      <c r="A5739" s="33"/>
      <c r="B5739" s="34"/>
      <c r="C5739" s="35"/>
      <c r="D5739" s="23"/>
      <c r="E5739" s="23"/>
      <c r="F5739" s="23"/>
      <c r="G5739" s="23"/>
      <c r="H5739" s="23"/>
      <c r="I5739" s="23" t="s">
        <v>21</v>
      </c>
      <c r="J5739" s="23"/>
      <c r="K5739" s="23"/>
      <c r="L5739" s="23"/>
      <c r="M5739" s="23"/>
      <c r="N5739" s="23"/>
      <c r="O5739" s="23"/>
      <c r="P5739" s="94"/>
    </row>
    <row r="5740" spans="1:16" x14ac:dyDescent="0.2">
      <c r="A5740" s="33"/>
      <c r="B5740" s="34"/>
      <c r="C5740" s="35"/>
      <c r="D5740" s="23"/>
      <c r="E5740" s="23"/>
      <c r="F5740" s="23"/>
      <c r="G5740" s="23"/>
      <c r="H5740" s="23"/>
      <c r="I5740" s="23" t="s">
        <v>21</v>
      </c>
      <c r="J5740" s="23"/>
      <c r="K5740" s="23"/>
      <c r="L5740" s="23"/>
      <c r="M5740" s="23"/>
      <c r="N5740" s="23"/>
      <c r="O5740" s="23"/>
      <c r="P5740" s="94"/>
    </row>
    <row r="5741" spans="1:16" x14ac:dyDescent="0.2">
      <c r="A5741" s="33"/>
      <c r="B5741" s="34"/>
      <c r="C5741" s="35"/>
      <c r="D5741" s="23"/>
      <c r="E5741" s="23"/>
      <c r="F5741" s="23"/>
      <c r="G5741" s="23"/>
      <c r="H5741" s="23"/>
      <c r="I5741" s="23" t="s">
        <v>21</v>
      </c>
      <c r="J5741" s="23"/>
      <c r="K5741" s="23"/>
      <c r="L5741" s="23"/>
      <c r="M5741" s="23"/>
      <c r="N5741" s="23"/>
      <c r="O5741" s="23"/>
      <c r="P5741" s="94"/>
    </row>
    <row r="5742" spans="1:16" x14ac:dyDescent="0.2">
      <c r="A5742" s="33"/>
      <c r="B5742" s="34"/>
      <c r="C5742" s="35"/>
      <c r="D5742" s="23"/>
      <c r="E5742" s="23"/>
      <c r="F5742" s="23"/>
      <c r="G5742" s="23"/>
      <c r="H5742" s="23"/>
      <c r="I5742" s="23" t="s">
        <v>21</v>
      </c>
      <c r="J5742" s="23"/>
      <c r="K5742" s="23"/>
      <c r="L5742" s="23"/>
      <c r="M5742" s="23"/>
      <c r="N5742" s="23"/>
      <c r="O5742" s="23"/>
      <c r="P5742" s="94"/>
    </row>
    <row r="5743" spans="1:16" x14ac:dyDescent="0.2">
      <c r="A5743" s="33"/>
      <c r="B5743" s="34"/>
      <c r="C5743" s="35"/>
      <c r="D5743" s="23"/>
      <c r="E5743" s="23"/>
      <c r="F5743" s="23"/>
      <c r="G5743" s="23"/>
      <c r="H5743" s="23"/>
      <c r="I5743" s="23" t="s">
        <v>21</v>
      </c>
      <c r="J5743" s="23"/>
      <c r="K5743" s="23"/>
      <c r="L5743" s="23"/>
      <c r="M5743" s="23"/>
      <c r="N5743" s="23"/>
      <c r="O5743" s="23"/>
      <c r="P5743" s="94"/>
    </row>
    <row r="5744" spans="1:16" x14ac:dyDescent="0.2">
      <c r="A5744" s="33"/>
      <c r="B5744" s="34"/>
      <c r="C5744" s="35"/>
      <c r="D5744" s="23"/>
      <c r="E5744" s="23"/>
      <c r="F5744" s="23"/>
      <c r="G5744" s="23"/>
      <c r="H5744" s="23"/>
      <c r="I5744" s="23" t="s">
        <v>21</v>
      </c>
      <c r="J5744" s="23"/>
      <c r="K5744" s="23"/>
      <c r="L5744" s="23"/>
      <c r="M5744" s="23"/>
      <c r="N5744" s="23"/>
      <c r="O5744" s="23"/>
      <c r="P5744" s="94"/>
    </row>
    <row r="5745" spans="1:16" x14ac:dyDescent="0.2">
      <c r="A5745" s="33"/>
      <c r="B5745" s="34"/>
      <c r="C5745" s="35"/>
      <c r="D5745" s="23"/>
      <c r="E5745" s="23"/>
      <c r="F5745" s="23"/>
      <c r="G5745" s="23"/>
      <c r="H5745" s="23"/>
      <c r="I5745" s="23" t="s">
        <v>21</v>
      </c>
      <c r="J5745" s="23"/>
      <c r="K5745" s="23"/>
      <c r="L5745" s="23"/>
      <c r="M5745" s="23"/>
      <c r="N5745" s="23"/>
      <c r="O5745" s="23"/>
      <c r="P5745" s="94"/>
    </row>
    <row r="5746" spans="1:16" x14ac:dyDescent="0.2">
      <c r="A5746" s="33"/>
      <c r="B5746" s="34"/>
      <c r="C5746" s="35"/>
      <c r="D5746" s="23"/>
      <c r="E5746" s="23"/>
      <c r="F5746" s="23"/>
      <c r="G5746" s="23"/>
      <c r="H5746" s="23"/>
      <c r="I5746" s="23" t="s">
        <v>21</v>
      </c>
      <c r="J5746" s="23"/>
      <c r="K5746" s="23"/>
      <c r="L5746" s="23"/>
      <c r="M5746" s="23"/>
      <c r="N5746" s="23"/>
      <c r="O5746" s="23"/>
      <c r="P5746" s="94"/>
    </row>
    <row r="5747" spans="1:16" x14ac:dyDescent="0.2">
      <c r="A5747" s="33"/>
      <c r="B5747" s="34"/>
      <c r="C5747" s="35"/>
      <c r="D5747" s="23"/>
      <c r="E5747" s="23"/>
      <c r="F5747" s="23"/>
      <c r="G5747" s="23"/>
      <c r="H5747" s="23"/>
      <c r="I5747" s="23" t="s">
        <v>21</v>
      </c>
      <c r="J5747" s="23"/>
      <c r="K5747" s="23"/>
      <c r="L5747" s="23"/>
      <c r="M5747" s="23"/>
      <c r="N5747" s="23"/>
      <c r="O5747" s="23"/>
      <c r="P5747" s="94"/>
    </row>
    <row r="5748" spans="1:16" x14ac:dyDescent="0.2">
      <c r="A5748" s="33"/>
      <c r="B5748" s="34"/>
      <c r="C5748" s="35"/>
      <c r="D5748" s="23"/>
      <c r="E5748" s="23"/>
      <c r="F5748" s="23"/>
      <c r="G5748" s="23"/>
      <c r="H5748" s="23"/>
      <c r="I5748" s="23" t="s">
        <v>21</v>
      </c>
      <c r="J5748" s="23"/>
      <c r="K5748" s="23"/>
      <c r="L5748" s="23"/>
      <c r="M5748" s="23"/>
      <c r="N5748" s="23"/>
      <c r="O5748" s="23"/>
      <c r="P5748" s="94"/>
    </row>
    <row r="5749" spans="1:16" x14ac:dyDescent="0.2">
      <c r="A5749" s="33"/>
      <c r="B5749" s="34"/>
      <c r="C5749" s="35"/>
      <c r="D5749" s="23"/>
      <c r="E5749" s="23"/>
      <c r="F5749" s="23"/>
      <c r="G5749" s="23"/>
      <c r="H5749" s="23"/>
      <c r="I5749" s="23" t="s">
        <v>21</v>
      </c>
      <c r="J5749" s="23"/>
      <c r="K5749" s="23"/>
      <c r="L5749" s="23"/>
      <c r="M5749" s="23"/>
      <c r="N5749" s="23"/>
      <c r="O5749" s="23"/>
      <c r="P5749" s="94"/>
    </row>
    <row r="5750" spans="1:16" x14ac:dyDescent="0.2">
      <c r="A5750" s="33"/>
      <c r="B5750" s="34"/>
      <c r="C5750" s="35"/>
      <c r="D5750" s="23"/>
      <c r="E5750" s="23"/>
      <c r="F5750" s="23"/>
      <c r="G5750" s="23"/>
      <c r="H5750" s="23"/>
      <c r="I5750" s="23" t="s">
        <v>21</v>
      </c>
      <c r="J5750" s="23"/>
      <c r="K5750" s="23"/>
      <c r="L5750" s="23"/>
      <c r="M5750" s="23"/>
      <c r="N5750" s="23"/>
      <c r="O5750" s="23"/>
      <c r="P5750" s="94"/>
    </row>
    <row r="5751" spans="1:16" x14ac:dyDescent="0.2">
      <c r="A5751" s="33"/>
      <c r="B5751" s="34"/>
      <c r="C5751" s="35"/>
      <c r="D5751" s="23"/>
      <c r="E5751" s="23"/>
      <c r="F5751" s="23"/>
      <c r="G5751" s="23"/>
      <c r="H5751" s="23"/>
      <c r="I5751" s="23" t="s">
        <v>21</v>
      </c>
      <c r="J5751" s="23"/>
      <c r="K5751" s="23"/>
      <c r="L5751" s="23"/>
      <c r="M5751" s="23"/>
      <c r="N5751" s="23"/>
      <c r="O5751" s="23"/>
      <c r="P5751" s="94"/>
    </row>
    <row r="5752" spans="1:16" x14ac:dyDescent="0.2">
      <c r="A5752" s="33"/>
      <c r="B5752" s="34"/>
      <c r="C5752" s="35"/>
      <c r="D5752" s="23"/>
      <c r="E5752" s="23"/>
      <c r="F5752" s="23"/>
      <c r="G5752" s="23"/>
      <c r="H5752" s="23"/>
      <c r="I5752" s="23" t="s">
        <v>21</v>
      </c>
      <c r="J5752" s="23"/>
      <c r="K5752" s="23"/>
      <c r="L5752" s="23"/>
      <c r="M5752" s="23"/>
      <c r="N5752" s="23"/>
      <c r="O5752" s="23"/>
      <c r="P5752" s="94"/>
    </row>
    <row r="5753" spans="1:16" x14ac:dyDescent="0.2">
      <c r="A5753" s="33"/>
      <c r="B5753" s="34"/>
      <c r="C5753" s="35"/>
      <c r="D5753" s="23"/>
      <c r="E5753" s="23"/>
      <c r="F5753" s="23"/>
      <c r="G5753" s="23"/>
      <c r="H5753" s="23"/>
      <c r="I5753" s="23" t="s">
        <v>21</v>
      </c>
      <c r="J5753" s="23"/>
      <c r="K5753" s="23"/>
      <c r="L5753" s="23"/>
      <c r="M5753" s="23"/>
      <c r="N5753" s="23"/>
      <c r="O5753" s="23"/>
      <c r="P5753" s="94"/>
    </row>
    <row r="5754" spans="1:16" x14ac:dyDescent="0.2">
      <c r="A5754" s="33"/>
      <c r="B5754" s="34"/>
      <c r="C5754" s="35"/>
      <c r="D5754" s="23"/>
      <c r="E5754" s="23"/>
      <c r="F5754" s="23"/>
      <c r="G5754" s="23"/>
      <c r="H5754" s="23"/>
      <c r="I5754" s="23" t="s">
        <v>21</v>
      </c>
      <c r="J5754" s="23"/>
      <c r="K5754" s="23"/>
      <c r="L5754" s="23"/>
      <c r="M5754" s="23"/>
      <c r="N5754" s="23"/>
      <c r="O5754" s="23"/>
      <c r="P5754" s="94"/>
    </row>
    <row r="5755" spans="1:16" x14ac:dyDescent="0.2">
      <c r="A5755" s="33"/>
      <c r="B5755" s="34"/>
      <c r="C5755" s="35"/>
      <c r="D5755" s="23"/>
      <c r="E5755" s="23"/>
      <c r="F5755" s="23"/>
      <c r="G5755" s="23"/>
      <c r="H5755" s="23"/>
      <c r="I5755" s="23" t="s">
        <v>21</v>
      </c>
      <c r="J5755" s="23"/>
      <c r="K5755" s="23"/>
      <c r="L5755" s="23"/>
      <c r="M5755" s="23"/>
      <c r="N5755" s="23"/>
      <c r="O5755" s="23"/>
      <c r="P5755" s="94"/>
    </row>
    <row r="5756" spans="1:16" x14ac:dyDescent="0.2">
      <c r="A5756" s="33"/>
      <c r="B5756" s="34"/>
      <c r="C5756" s="35"/>
      <c r="D5756" s="23"/>
      <c r="E5756" s="23"/>
      <c r="F5756" s="23"/>
      <c r="G5756" s="23"/>
      <c r="H5756" s="23"/>
      <c r="I5756" s="23" t="s">
        <v>21</v>
      </c>
      <c r="J5756" s="23"/>
      <c r="K5756" s="23"/>
      <c r="L5756" s="23"/>
      <c r="M5756" s="23"/>
      <c r="N5756" s="23"/>
      <c r="O5756" s="23"/>
      <c r="P5756" s="94"/>
    </row>
    <row r="5757" spans="1:16" x14ac:dyDescent="0.2">
      <c r="A5757" s="33"/>
      <c r="B5757" s="34"/>
      <c r="C5757" s="35"/>
      <c r="D5757" s="23"/>
      <c r="E5757" s="23"/>
      <c r="F5757" s="23"/>
      <c r="G5757" s="23"/>
      <c r="H5757" s="23"/>
      <c r="I5757" s="23" t="s">
        <v>21</v>
      </c>
      <c r="J5757" s="23"/>
      <c r="K5757" s="23"/>
      <c r="L5757" s="23"/>
      <c r="M5757" s="23"/>
      <c r="N5757" s="23"/>
      <c r="O5757" s="23"/>
      <c r="P5757" s="94"/>
    </row>
    <row r="5758" spans="1:16" x14ac:dyDescent="0.2">
      <c r="A5758" s="33"/>
      <c r="B5758" s="34"/>
      <c r="C5758" s="35"/>
      <c r="D5758" s="23"/>
      <c r="E5758" s="23"/>
      <c r="F5758" s="23"/>
      <c r="G5758" s="23"/>
      <c r="H5758" s="23"/>
      <c r="I5758" s="23" t="s">
        <v>21</v>
      </c>
      <c r="J5758" s="23"/>
      <c r="K5758" s="23"/>
      <c r="L5758" s="23"/>
      <c r="M5758" s="23"/>
      <c r="N5758" s="23"/>
      <c r="O5758" s="23"/>
      <c r="P5758" s="94"/>
    </row>
    <row r="5759" spans="1:16" x14ac:dyDescent="0.2">
      <c r="A5759" s="33"/>
      <c r="B5759" s="34"/>
      <c r="C5759" s="35"/>
      <c r="D5759" s="23"/>
      <c r="E5759" s="23"/>
      <c r="F5759" s="23"/>
      <c r="G5759" s="23"/>
      <c r="H5759" s="23"/>
      <c r="I5759" s="23" t="s">
        <v>21</v>
      </c>
      <c r="J5759" s="23"/>
      <c r="K5759" s="23"/>
      <c r="L5759" s="23"/>
      <c r="M5759" s="23"/>
      <c r="N5759" s="23"/>
      <c r="O5759" s="23"/>
      <c r="P5759" s="94"/>
    </row>
    <row r="5760" spans="1:16" x14ac:dyDescent="0.2">
      <c r="A5760" s="33"/>
      <c r="B5760" s="34"/>
      <c r="C5760" s="35"/>
      <c r="D5760" s="23"/>
      <c r="E5760" s="23"/>
      <c r="F5760" s="23"/>
      <c r="G5760" s="23"/>
      <c r="H5760" s="23"/>
      <c r="I5760" s="23" t="s">
        <v>21</v>
      </c>
      <c r="J5760" s="23"/>
      <c r="K5760" s="23"/>
      <c r="L5760" s="23"/>
      <c r="M5760" s="23"/>
      <c r="N5760" s="23"/>
      <c r="O5760" s="23"/>
      <c r="P5760" s="94"/>
    </row>
    <row r="5761" spans="1:16" x14ac:dyDescent="0.2">
      <c r="A5761" s="33"/>
      <c r="B5761" s="34"/>
      <c r="C5761" s="35"/>
      <c r="D5761" s="23"/>
      <c r="E5761" s="23"/>
      <c r="F5761" s="23"/>
      <c r="G5761" s="23"/>
      <c r="H5761" s="23"/>
      <c r="I5761" s="23" t="s">
        <v>21</v>
      </c>
      <c r="J5761" s="23"/>
      <c r="K5761" s="23"/>
      <c r="L5761" s="23"/>
      <c r="M5761" s="23"/>
      <c r="N5761" s="23"/>
      <c r="O5761" s="23"/>
      <c r="P5761" s="94"/>
    </row>
    <row r="5762" spans="1:16" x14ac:dyDescent="0.2">
      <c r="A5762" s="33"/>
      <c r="B5762" s="34"/>
      <c r="C5762" s="35"/>
      <c r="D5762" s="23"/>
      <c r="E5762" s="23"/>
      <c r="F5762" s="23"/>
      <c r="G5762" s="23"/>
      <c r="H5762" s="23"/>
      <c r="I5762" s="23" t="s">
        <v>21</v>
      </c>
      <c r="J5762" s="23"/>
      <c r="K5762" s="23"/>
      <c r="L5762" s="23"/>
      <c r="M5762" s="23"/>
      <c r="N5762" s="23"/>
      <c r="O5762" s="23"/>
      <c r="P5762" s="94"/>
    </row>
    <row r="5763" spans="1:16" x14ac:dyDescent="0.2">
      <c r="A5763" s="33"/>
      <c r="B5763" s="34"/>
      <c r="C5763" s="35"/>
      <c r="D5763" s="23"/>
      <c r="E5763" s="23"/>
      <c r="F5763" s="23"/>
      <c r="G5763" s="23"/>
      <c r="H5763" s="23"/>
      <c r="I5763" s="23" t="s">
        <v>21</v>
      </c>
      <c r="J5763" s="23"/>
      <c r="K5763" s="23"/>
      <c r="L5763" s="23"/>
      <c r="M5763" s="23"/>
      <c r="N5763" s="23"/>
      <c r="O5763" s="23"/>
      <c r="P5763" s="94"/>
    </row>
    <row r="5764" spans="1:16" x14ac:dyDescent="0.2">
      <c r="A5764" s="33"/>
      <c r="B5764" s="34"/>
      <c r="C5764" s="35"/>
      <c r="D5764" s="23"/>
      <c r="E5764" s="23"/>
      <c r="F5764" s="23"/>
      <c r="G5764" s="23"/>
      <c r="H5764" s="23"/>
      <c r="I5764" s="23" t="s">
        <v>21</v>
      </c>
      <c r="J5764" s="23"/>
      <c r="K5764" s="23"/>
      <c r="L5764" s="23"/>
      <c r="M5764" s="23"/>
      <c r="N5764" s="23"/>
      <c r="O5764" s="23"/>
      <c r="P5764" s="94"/>
    </row>
    <row r="5765" spans="1:16" x14ac:dyDescent="0.2">
      <c r="A5765" s="33"/>
      <c r="B5765" s="34"/>
      <c r="C5765" s="35"/>
      <c r="D5765" s="23"/>
      <c r="E5765" s="23"/>
      <c r="F5765" s="23"/>
      <c r="G5765" s="23"/>
      <c r="H5765" s="23"/>
      <c r="I5765" s="23" t="s">
        <v>21</v>
      </c>
      <c r="J5765" s="23"/>
      <c r="K5765" s="23"/>
      <c r="L5765" s="23"/>
      <c r="M5765" s="23"/>
      <c r="N5765" s="23"/>
      <c r="O5765" s="23"/>
      <c r="P5765" s="94"/>
    </row>
    <row r="5766" spans="1:16" x14ac:dyDescent="0.2">
      <c r="A5766" s="33"/>
      <c r="B5766" s="34"/>
      <c r="C5766" s="35"/>
      <c r="D5766" s="23"/>
      <c r="E5766" s="23"/>
      <c r="F5766" s="23"/>
      <c r="G5766" s="23"/>
      <c r="H5766" s="23"/>
      <c r="I5766" s="23" t="s">
        <v>21</v>
      </c>
      <c r="J5766" s="23"/>
      <c r="K5766" s="23"/>
      <c r="L5766" s="23"/>
      <c r="M5766" s="23"/>
      <c r="N5766" s="23"/>
      <c r="O5766" s="23"/>
      <c r="P5766" s="94"/>
    </row>
    <row r="5767" spans="1:16" x14ac:dyDescent="0.2">
      <c r="A5767" s="33"/>
      <c r="B5767" s="34"/>
      <c r="C5767" s="35"/>
      <c r="D5767" s="23"/>
      <c r="E5767" s="23"/>
      <c r="F5767" s="23"/>
      <c r="G5767" s="23"/>
      <c r="H5767" s="23"/>
      <c r="I5767" s="23" t="s">
        <v>21</v>
      </c>
      <c r="J5767" s="23"/>
      <c r="K5767" s="23"/>
      <c r="L5767" s="23"/>
      <c r="M5767" s="23"/>
      <c r="N5767" s="23"/>
      <c r="O5767" s="23"/>
      <c r="P5767" s="94"/>
    </row>
    <row r="5768" spans="1:16" x14ac:dyDescent="0.2">
      <c r="A5768" s="33"/>
      <c r="B5768" s="34"/>
      <c r="C5768" s="35"/>
      <c r="D5768" s="23"/>
      <c r="E5768" s="23"/>
      <c r="F5768" s="23"/>
      <c r="G5768" s="23"/>
      <c r="H5768" s="23"/>
      <c r="I5768" s="23" t="s">
        <v>21</v>
      </c>
      <c r="J5768" s="23"/>
      <c r="K5768" s="23"/>
      <c r="L5768" s="23"/>
      <c r="M5768" s="23"/>
      <c r="N5768" s="23"/>
      <c r="O5768" s="23"/>
      <c r="P5768" s="94"/>
    </row>
    <row r="5769" spans="1:16" x14ac:dyDescent="0.2">
      <c r="A5769" s="33"/>
      <c r="B5769" s="34"/>
      <c r="C5769" s="35"/>
      <c r="D5769" s="23"/>
      <c r="E5769" s="23"/>
      <c r="F5769" s="23"/>
      <c r="G5769" s="23"/>
      <c r="H5769" s="23"/>
      <c r="I5769" s="23" t="s">
        <v>21</v>
      </c>
      <c r="J5769" s="23"/>
      <c r="K5769" s="23"/>
      <c r="L5769" s="23"/>
      <c r="M5769" s="23"/>
      <c r="N5769" s="23"/>
      <c r="O5769" s="23"/>
      <c r="P5769" s="94"/>
    </row>
    <row r="5770" spans="1:16" x14ac:dyDescent="0.2">
      <c r="A5770" s="33"/>
      <c r="B5770" s="34"/>
      <c r="C5770" s="35"/>
      <c r="D5770" s="23"/>
      <c r="E5770" s="23"/>
      <c r="F5770" s="23"/>
      <c r="G5770" s="23"/>
      <c r="H5770" s="23"/>
      <c r="I5770" s="23" t="s">
        <v>21</v>
      </c>
      <c r="J5770" s="23"/>
      <c r="K5770" s="23"/>
      <c r="L5770" s="23"/>
      <c r="M5770" s="23"/>
      <c r="N5770" s="23"/>
      <c r="O5770" s="23"/>
      <c r="P5770" s="94"/>
    </row>
    <row r="5771" spans="1:16" x14ac:dyDescent="0.2">
      <c r="A5771" s="33"/>
      <c r="B5771" s="34"/>
      <c r="C5771" s="35"/>
      <c r="D5771" s="23"/>
      <c r="E5771" s="23"/>
      <c r="F5771" s="23"/>
      <c r="G5771" s="23"/>
      <c r="H5771" s="23"/>
      <c r="I5771" s="23" t="s">
        <v>21</v>
      </c>
      <c r="J5771" s="23"/>
      <c r="K5771" s="23"/>
      <c r="L5771" s="23"/>
      <c r="M5771" s="23"/>
      <c r="N5771" s="23"/>
      <c r="O5771" s="23"/>
      <c r="P5771" s="94"/>
    </row>
    <row r="5772" spans="1:16" x14ac:dyDescent="0.2">
      <c r="A5772" s="33"/>
      <c r="B5772" s="34"/>
      <c r="C5772" s="35"/>
      <c r="D5772" s="23"/>
      <c r="E5772" s="23"/>
      <c r="F5772" s="23"/>
      <c r="G5772" s="23"/>
      <c r="H5772" s="23"/>
      <c r="I5772" s="23" t="s">
        <v>21</v>
      </c>
      <c r="J5772" s="23"/>
      <c r="K5772" s="23"/>
      <c r="L5772" s="23"/>
      <c r="M5772" s="23"/>
      <c r="N5772" s="23"/>
      <c r="O5772" s="23"/>
      <c r="P5772" s="94"/>
    </row>
    <row r="5773" spans="1:16" x14ac:dyDescent="0.2">
      <c r="A5773" s="33"/>
      <c r="B5773" s="34"/>
      <c r="C5773" s="35"/>
      <c r="D5773" s="23"/>
      <c r="E5773" s="23"/>
      <c r="F5773" s="23"/>
      <c r="G5773" s="23"/>
      <c r="H5773" s="23"/>
      <c r="I5773" s="23" t="s">
        <v>21</v>
      </c>
      <c r="J5773" s="23"/>
      <c r="K5773" s="23"/>
      <c r="L5773" s="23"/>
      <c r="M5773" s="23"/>
      <c r="N5773" s="23"/>
      <c r="O5773" s="23"/>
      <c r="P5773" s="94"/>
    </row>
    <row r="5774" spans="1:16" x14ac:dyDescent="0.2">
      <c r="A5774" s="33"/>
      <c r="B5774" s="34"/>
      <c r="C5774" s="35"/>
      <c r="D5774" s="23"/>
      <c r="E5774" s="23"/>
      <c r="F5774" s="23"/>
      <c r="G5774" s="23"/>
      <c r="H5774" s="23"/>
      <c r="I5774" s="23" t="s">
        <v>21</v>
      </c>
      <c r="J5774" s="23"/>
      <c r="K5774" s="23"/>
      <c r="L5774" s="23"/>
      <c r="M5774" s="23"/>
      <c r="N5774" s="23"/>
      <c r="O5774" s="23"/>
      <c r="P5774" s="94"/>
    </row>
    <row r="5775" spans="1:16" x14ac:dyDescent="0.2">
      <c r="A5775" s="33"/>
      <c r="B5775" s="34"/>
      <c r="C5775" s="35"/>
      <c r="D5775" s="23"/>
      <c r="E5775" s="23"/>
      <c r="F5775" s="23"/>
      <c r="G5775" s="23"/>
      <c r="H5775" s="23"/>
      <c r="I5775" s="23" t="s">
        <v>21</v>
      </c>
      <c r="J5775" s="23"/>
      <c r="K5775" s="23"/>
      <c r="L5775" s="23"/>
      <c r="M5775" s="23"/>
      <c r="N5775" s="23"/>
      <c r="O5775" s="23"/>
      <c r="P5775" s="94"/>
    </row>
    <row r="5776" spans="1:16" x14ac:dyDescent="0.2">
      <c r="A5776" s="33"/>
      <c r="B5776" s="34"/>
      <c r="C5776" s="35"/>
      <c r="D5776" s="23"/>
      <c r="E5776" s="23"/>
      <c r="F5776" s="23"/>
      <c r="G5776" s="23"/>
      <c r="H5776" s="23"/>
      <c r="I5776" s="23" t="s">
        <v>21</v>
      </c>
      <c r="J5776" s="23"/>
      <c r="K5776" s="23"/>
      <c r="L5776" s="23"/>
      <c r="M5776" s="23"/>
      <c r="N5776" s="23"/>
      <c r="O5776" s="23"/>
      <c r="P5776" s="94"/>
    </row>
    <row r="5777" spans="1:16" x14ac:dyDescent="0.2">
      <c r="A5777" s="33"/>
      <c r="B5777" s="34"/>
      <c r="C5777" s="35"/>
      <c r="D5777" s="23"/>
      <c r="E5777" s="23"/>
      <c r="F5777" s="23"/>
      <c r="G5777" s="23"/>
      <c r="H5777" s="23"/>
      <c r="I5777" s="23" t="s">
        <v>21</v>
      </c>
      <c r="J5777" s="23"/>
      <c r="K5777" s="23"/>
      <c r="L5777" s="23"/>
      <c r="M5777" s="23"/>
      <c r="N5777" s="23"/>
      <c r="O5777" s="23"/>
      <c r="P5777" s="94"/>
    </row>
    <row r="5778" spans="1:16" x14ac:dyDescent="0.2">
      <c r="A5778" s="33"/>
      <c r="B5778" s="34"/>
      <c r="C5778" s="35"/>
      <c r="D5778" s="23"/>
      <c r="E5778" s="23"/>
      <c r="F5778" s="23"/>
      <c r="G5778" s="23"/>
      <c r="H5778" s="23"/>
      <c r="I5778" s="23" t="s">
        <v>21</v>
      </c>
      <c r="J5778" s="23"/>
      <c r="K5778" s="23"/>
      <c r="L5778" s="23"/>
      <c r="M5778" s="23"/>
      <c r="N5778" s="23"/>
      <c r="O5778" s="23"/>
      <c r="P5778" s="94"/>
    </row>
    <row r="5779" spans="1:16" x14ac:dyDescent="0.2">
      <c r="A5779" s="33"/>
      <c r="B5779" s="34"/>
      <c r="C5779" s="35"/>
      <c r="D5779" s="23"/>
      <c r="E5779" s="23"/>
      <c r="F5779" s="23"/>
      <c r="G5779" s="23"/>
      <c r="H5779" s="23"/>
      <c r="I5779" s="23" t="s">
        <v>21</v>
      </c>
      <c r="J5779" s="23"/>
      <c r="K5779" s="23"/>
      <c r="L5779" s="23"/>
      <c r="M5779" s="23"/>
      <c r="N5779" s="23"/>
      <c r="O5779" s="23"/>
      <c r="P5779" s="94"/>
    </row>
    <row r="5780" spans="1:16" x14ac:dyDescent="0.2">
      <c r="A5780" s="33"/>
      <c r="B5780" s="34"/>
      <c r="C5780" s="35"/>
      <c r="D5780" s="23"/>
      <c r="E5780" s="23"/>
      <c r="F5780" s="23"/>
      <c r="G5780" s="23"/>
      <c r="H5780" s="23"/>
      <c r="I5780" s="23" t="s">
        <v>21</v>
      </c>
      <c r="J5780" s="23"/>
      <c r="K5780" s="23"/>
      <c r="L5780" s="23"/>
      <c r="M5780" s="23"/>
      <c r="N5780" s="23"/>
      <c r="O5780" s="23"/>
      <c r="P5780" s="94"/>
    </row>
    <row r="5781" spans="1:16" x14ac:dyDescent="0.2">
      <c r="A5781" s="33"/>
      <c r="B5781" s="34"/>
      <c r="C5781" s="35"/>
      <c r="D5781" s="23"/>
      <c r="E5781" s="23"/>
      <c r="F5781" s="23"/>
      <c r="G5781" s="23"/>
      <c r="H5781" s="23"/>
      <c r="I5781" s="23" t="s">
        <v>21</v>
      </c>
      <c r="J5781" s="23"/>
      <c r="K5781" s="23"/>
      <c r="L5781" s="23"/>
      <c r="M5781" s="23"/>
      <c r="N5781" s="23"/>
      <c r="O5781" s="23"/>
      <c r="P5781" s="94"/>
    </row>
    <row r="5782" spans="1:16" x14ac:dyDescent="0.2">
      <c r="A5782" s="33"/>
      <c r="B5782" s="34"/>
      <c r="C5782" s="35"/>
      <c r="D5782" s="23"/>
      <c r="E5782" s="23"/>
      <c r="F5782" s="23"/>
      <c r="G5782" s="23"/>
      <c r="H5782" s="23"/>
      <c r="I5782" s="23" t="s">
        <v>21</v>
      </c>
      <c r="J5782" s="23"/>
      <c r="K5782" s="23"/>
      <c r="L5782" s="23"/>
      <c r="M5782" s="23"/>
      <c r="N5782" s="23"/>
      <c r="O5782" s="23"/>
      <c r="P5782" s="94"/>
    </row>
    <row r="5783" spans="1:16" x14ac:dyDescent="0.2">
      <c r="A5783" s="33"/>
      <c r="B5783" s="34"/>
      <c r="C5783" s="35"/>
      <c r="D5783" s="23"/>
      <c r="E5783" s="23"/>
      <c r="F5783" s="23"/>
      <c r="G5783" s="23"/>
      <c r="H5783" s="23"/>
      <c r="I5783" s="23" t="s">
        <v>21</v>
      </c>
      <c r="J5783" s="23"/>
      <c r="K5783" s="23"/>
      <c r="L5783" s="23"/>
      <c r="M5783" s="23"/>
      <c r="N5783" s="23"/>
      <c r="O5783" s="23"/>
      <c r="P5783" s="94"/>
    </row>
    <row r="5784" spans="1:16" x14ac:dyDescent="0.2">
      <c r="A5784" s="33"/>
      <c r="B5784" s="34"/>
      <c r="C5784" s="35"/>
      <c r="D5784" s="23"/>
      <c r="E5784" s="23"/>
      <c r="F5784" s="23"/>
      <c r="G5784" s="23"/>
      <c r="H5784" s="23"/>
      <c r="I5784" s="23" t="s">
        <v>21</v>
      </c>
      <c r="J5784" s="23"/>
      <c r="K5784" s="23"/>
      <c r="L5784" s="23"/>
      <c r="M5784" s="23"/>
      <c r="N5784" s="23"/>
      <c r="O5784" s="23"/>
      <c r="P5784" s="94"/>
    </row>
    <row r="5785" spans="1:16" x14ac:dyDescent="0.2">
      <c r="A5785" s="33"/>
      <c r="B5785" s="34"/>
      <c r="C5785" s="35"/>
      <c r="D5785" s="23"/>
      <c r="E5785" s="23"/>
      <c r="F5785" s="23"/>
      <c r="G5785" s="23"/>
      <c r="H5785" s="23"/>
      <c r="I5785" s="23" t="s">
        <v>21</v>
      </c>
      <c r="J5785" s="23"/>
      <c r="K5785" s="23"/>
      <c r="L5785" s="23"/>
      <c r="M5785" s="23"/>
      <c r="N5785" s="23"/>
      <c r="O5785" s="23"/>
      <c r="P5785" s="94"/>
    </row>
    <row r="5786" spans="1:16" x14ac:dyDescent="0.2">
      <c r="A5786" s="33"/>
      <c r="B5786" s="34"/>
      <c r="C5786" s="35"/>
      <c r="D5786" s="23"/>
      <c r="E5786" s="23"/>
      <c r="F5786" s="23"/>
      <c r="G5786" s="23"/>
      <c r="H5786" s="23"/>
      <c r="I5786" s="23" t="s">
        <v>21</v>
      </c>
      <c r="J5786" s="23"/>
      <c r="K5786" s="23"/>
      <c r="L5786" s="23"/>
      <c r="M5786" s="23"/>
      <c r="N5786" s="23"/>
      <c r="O5786" s="23"/>
      <c r="P5786" s="94"/>
    </row>
    <row r="5787" spans="1:16" x14ac:dyDescent="0.2">
      <c r="A5787" s="33"/>
      <c r="B5787" s="34"/>
      <c r="C5787" s="35"/>
      <c r="D5787" s="23"/>
      <c r="E5787" s="23"/>
      <c r="F5787" s="23"/>
      <c r="G5787" s="23"/>
      <c r="H5787" s="23"/>
      <c r="I5787" s="23" t="s">
        <v>21</v>
      </c>
      <c r="J5787" s="23"/>
      <c r="K5787" s="23"/>
      <c r="L5787" s="23"/>
      <c r="M5787" s="23"/>
      <c r="N5787" s="23"/>
      <c r="O5787" s="23"/>
      <c r="P5787" s="94"/>
    </row>
    <row r="5788" spans="1:16" x14ac:dyDescent="0.2">
      <c r="A5788" s="33"/>
      <c r="B5788" s="34"/>
      <c r="C5788" s="35"/>
      <c r="D5788" s="23"/>
      <c r="E5788" s="23"/>
      <c r="F5788" s="23"/>
      <c r="G5788" s="23"/>
      <c r="H5788" s="23"/>
      <c r="I5788" s="23" t="s">
        <v>21</v>
      </c>
      <c r="J5788" s="23"/>
      <c r="K5788" s="23"/>
      <c r="L5788" s="23"/>
      <c r="M5788" s="23"/>
      <c r="N5788" s="23"/>
      <c r="O5788" s="23"/>
      <c r="P5788" s="94"/>
    </row>
    <row r="5789" spans="1:16" x14ac:dyDescent="0.2">
      <c r="A5789" s="33"/>
      <c r="B5789" s="34"/>
      <c r="C5789" s="35"/>
      <c r="D5789" s="23"/>
      <c r="E5789" s="23"/>
      <c r="F5789" s="23"/>
      <c r="G5789" s="23"/>
      <c r="H5789" s="23"/>
      <c r="I5789" s="23" t="s">
        <v>21</v>
      </c>
      <c r="J5789" s="23"/>
      <c r="K5789" s="23"/>
      <c r="L5789" s="23"/>
      <c r="M5789" s="23"/>
      <c r="N5789" s="23"/>
      <c r="O5789" s="23"/>
      <c r="P5789" s="94"/>
    </row>
    <row r="5790" spans="1:16" x14ac:dyDescent="0.2">
      <c r="A5790" s="33"/>
      <c r="B5790" s="34"/>
      <c r="C5790" s="35"/>
      <c r="D5790" s="23"/>
      <c r="E5790" s="23"/>
      <c r="F5790" s="23"/>
      <c r="G5790" s="23"/>
      <c r="H5790" s="23"/>
      <c r="I5790" s="23" t="s">
        <v>21</v>
      </c>
      <c r="J5790" s="23"/>
      <c r="K5790" s="23"/>
      <c r="L5790" s="23"/>
      <c r="M5790" s="23"/>
      <c r="N5790" s="23"/>
      <c r="O5790" s="23"/>
      <c r="P5790" s="94"/>
    </row>
    <row r="5791" spans="1:16" x14ac:dyDescent="0.2">
      <c r="A5791" s="33"/>
      <c r="B5791" s="34"/>
      <c r="C5791" s="35"/>
      <c r="D5791" s="23"/>
      <c r="E5791" s="23"/>
      <c r="F5791" s="23"/>
      <c r="G5791" s="23"/>
      <c r="H5791" s="23"/>
      <c r="I5791" s="23" t="s">
        <v>21</v>
      </c>
      <c r="J5791" s="23"/>
      <c r="K5791" s="23"/>
      <c r="L5791" s="23"/>
      <c r="M5791" s="23"/>
      <c r="N5791" s="23"/>
      <c r="O5791" s="23"/>
      <c r="P5791" s="94"/>
    </row>
    <row r="5792" spans="1:16" x14ac:dyDescent="0.2">
      <c r="A5792" s="33"/>
      <c r="B5792" s="34"/>
      <c r="C5792" s="35"/>
      <c r="D5792" s="23"/>
      <c r="E5792" s="23"/>
      <c r="F5792" s="23"/>
      <c r="G5792" s="23"/>
      <c r="H5792" s="23"/>
      <c r="I5792" s="23" t="s">
        <v>21</v>
      </c>
      <c r="J5792" s="23"/>
      <c r="K5792" s="23"/>
      <c r="L5792" s="23"/>
      <c r="M5792" s="23"/>
      <c r="N5792" s="23"/>
      <c r="O5792" s="23"/>
      <c r="P5792" s="94"/>
    </row>
    <row r="5793" spans="1:16" x14ac:dyDescent="0.2">
      <c r="A5793" s="33"/>
      <c r="B5793" s="34"/>
      <c r="C5793" s="35"/>
      <c r="D5793" s="23"/>
      <c r="E5793" s="23"/>
      <c r="F5793" s="23"/>
      <c r="G5793" s="23"/>
      <c r="H5793" s="23"/>
      <c r="I5793" s="23" t="s">
        <v>21</v>
      </c>
      <c r="J5793" s="23"/>
      <c r="K5793" s="23"/>
      <c r="L5793" s="23"/>
      <c r="M5793" s="23"/>
      <c r="N5793" s="23"/>
      <c r="O5793" s="23"/>
      <c r="P5793" s="94"/>
    </row>
    <row r="5794" spans="1:16" x14ac:dyDescent="0.2">
      <c r="A5794" s="33"/>
      <c r="B5794" s="34"/>
      <c r="C5794" s="35"/>
      <c r="D5794" s="23"/>
      <c r="E5794" s="23"/>
      <c r="F5794" s="23"/>
      <c r="G5794" s="23"/>
      <c r="H5794" s="23"/>
      <c r="I5794" s="23" t="s">
        <v>21</v>
      </c>
      <c r="J5794" s="23"/>
      <c r="K5794" s="23"/>
      <c r="L5794" s="23"/>
      <c r="M5794" s="23"/>
      <c r="N5794" s="23"/>
      <c r="O5794" s="23"/>
      <c r="P5794" s="94"/>
    </row>
    <row r="5795" spans="1:16" x14ac:dyDescent="0.2">
      <c r="A5795" s="33"/>
      <c r="B5795" s="34"/>
      <c r="C5795" s="35"/>
      <c r="D5795" s="23"/>
      <c r="E5795" s="23"/>
      <c r="F5795" s="23"/>
      <c r="G5795" s="23"/>
      <c r="H5795" s="23"/>
      <c r="I5795" s="23" t="s">
        <v>21</v>
      </c>
      <c r="J5795" s="23"/>
      <c r="K5795" s="23"/>
      <c r="L5795" s="23"/>
      <c r="M5795" s="23"/>
      <c r="N5795" s="23"/>
      <c r="O5795" s="23"/>
      <c r="P5795" s="94"/>
    </row>
    <row r="5796" spans="1:16" x14ac:dyDescent="0.2">
      <c r="A5796" s="33"/>
      <c r="B5796" s="34"/>
      <c r="C5796" s="35"/>
      <c r="D5796" s="23"/>
      <c r="E5796" s="23"/>
      <c r="F5796" s="23"/>
      <c r="G5796" s="23"/>
      <c r="H5796" s="23"/>
      <c r="I5796" s="23" t="s">
        <v>21</v>
      </c>
      <c r="J5796" s="23"/>
      <c r="K5796" s="23"/>
      <c r="L5796" s="23"/>
      <c r="M5796" s="23"/>
      <c r="N5796" s="23"/>
      <c r="O5796" s="23"/>
      <c r="P5796" s="94"/>
    </row>
    <row r="5797" spans="1:16" x14ac:dyDescent="0.2">
      <c r="A5797" s="33"/>
      <c r="B5797" s="34"/>
      <c r="C5797" s="35"/>
      <c r="D5797" s="23"/>
      <c r="E5797" s="23"/>
      <c r="F5797" s="23"/>
      <c r="G5797" s="23"/>
      <c r="H5797" s="23"/>
      <c r="I5797" s="23" t="s">
        <v>21</v>
      </c>
      <c r="J5797" s="23"/>
      <c r="K5797" s="23"/>
      <c r="L5797" s="23"/>
      <c r="M5797" s="23"/>
      <c r="N5797" s="23"/>
      <c r="O5797" s="23"/>
      <c r="P5797" s="94"/>
    </row>
    <row r="5798" spans="1:16" x14ac:dyDescent="0.2">
      <c r="A5798" s="33"/>
      <c r="B5798" s="34"/>
      <c r="C5798" s="35"/>
      <c r="D5798" s="23"/>
      <c r="E5798" s="23"/>
      <c r="F5798" s="23"/>
      <c r="G5798" s="23"/>
      <c r="H5798" s="23"/>
      <c r="I5798" s="23" t="s">
        <v>21</v>
      </c>
      <c r="J5798" s="23"/>
      <c r="K5798" s="23"/>
      <c r="L5798" s="23"/>
      <c r="M5798" s="23"/>
      <c r="N5798" s="23"/>
      <c r="O5798" s="23"/>
      <c r="P5798" s="94"/>
    </row>
    <row r="5799" spans="1:16" x14ac:dyDescent="0.2">
      <c r="A5799" s="33"/>
      <c r="B5799" s="34"/>
      <c r="C5799" s="35"/>
      <c r="D5799" s="23"/>
      <c r="E5799" s="23"/>
      <c r="F5799" s="23"/>
      <c r="G5799" s="23"/>
      <c r="H5799" s="23"/>
      <c r="I5799" s="23" t="s">
        <v>21</v>
      </c>
      <c r="J5799" s="23"/>
      <c r="K5799" s="23"/>
      <c r="L5799" s="23"/>
      <c r="M5799" s="23"/>
      <c r="N5799" s="23"/>
      <c r="O5799" s="23"/>
      <c r="P5799" s="94"/>
    </row>
    <row r="5800" spans="1:16" x14ac:dyDescent="0.2">
      <c r="A5800" s="33"/>
      <c r="B5800" s="34"/>
      <c r="C5800" s="35"/>
      <c r="D5800" s="23"/>
      <c r="E5800" s="23"/>
      <c r="F5800" s="23"/>
      <c r="G5800" s="23"/>
      <c r="H5800" s="23"/>
      <c r="I5800" s="23" t="s">
        <v>21</v>
      </c>
      <c r="J5800" s="23"/>
      <c r="K5800" s="23"/>
      <c r="L5800" s="23"/>
      <c r="M5800" s="23"/>
      <c r="N5800" s="23"/>
      <c r="O5800" s="23"/>
      <c r="P5800" s="94"/>
    </row>
    <row r="5801" spans="1:16" x14ac:dyDescent="0.2">
      <c r="A5801" s="33"/>
      <c r="B5801" s="34"/>
      <c r="C5801" s="35"/>
      <c r="D5801" s="23"/>
      <c r="E5801" s="23"/>
      <c r="F5801" s="23"/>
      <c r="G5801" s="23"/>
      <c r="H5801" s="23"/>
      <c r="I5801" s="23" t="s">
        <v>21</v>
      </c>
      <c r="J5801" s="23"/>
      <c r="K5801" s="23"/>
      <c r="L5801" s="23"/>
      <c r="M5801" s="23"/>
      <c r="N5801" s="23"/>
      <c r="O5801" s="23"/>
      <c r="P5801" s="94"/>
    </row>
    <row r="5802" spans="1:16" x14ac:dyDescent="0.2">
      <c r="A5802" s="33"/>
      <c r="B5802" s="34"/>
      <c r="C5802" s="35"/>
      <c r="D5802" s="23"/>
      <c r="E5802" s="23"/>
      <c r="F5802" s="23"/>
      <c r="G5802" s="23"/>
      <c r="H5802" s="23"/>
      <c r="I5802" s="23" t="s">
        <v>21</v>
      </c>
      <c r="J5802" s="23"/>
      <c r="K5802" s="23"/>
      <c r="L5802" s="23"/>
      <c r="M5802" s="23"/>
      <c r="N5802" s="23"/>
      <c r="O5802" s="23"/>
      <c r="P5802" s="94"/>
    </row>
    <row r="5803" spans="1:16" x14ac:dyDescent="0.2">
      <c r="A5803" s="33"/>
      <c r="B5803" s="34"/>
      <c r="C5803" s="35"/>
      <c r="D5803" s="23"/>
      <c r="E5803" s="23"/>
      <c r="F5803" s="23"/>
      <c r="G5803" s="23"/>
      <c r="H5803" s="23"/>
      <c r="I5803" s="23" t="s">
        <v>21</v>
      </c>
      <c r="J5803" s="23"/>
      <c r="K5803" s="23"/>
      <c r="L5803" s="23"/>
      <c r="M5803" s="23"/>
      <c r="N5803" s="23"/>
      <c r="O5803" s="23"/>
      <c r="P5803" s="94"/>
    </row>
    <row r="5804" spans="1:16" x14ac:dyDescent="0.2">
      <c r="A5804" s="33"/>
      <c r="B5804" s="34"/>
      <c r="C5804" s="35"/>
      <c r="D5804" s="23"/>
      <c r="E5804" s="23"/>
      <c r="F5804" s="23"/>
      <c r="G5804" s="23"/>
      <c r="H5804" s="23"/>
      <c r="I5804" s="23" t="s">
        <v>21</v>
      </c>
      <c r="J5804" s="23"/>
      <c r="K5804" s="23"/>
      <c r="L5804" s="23"/>
      <c r="M5804" s="23"/>
      <c r="N5804" s="23"/>
      <c r="O5804" s="23"/>
      <c r="P5804" s="94"/>
    </row>
    <row r="5805" spans="1:16" x14ac:dyDescent="0.2">
      <c r="A5805" s="33"/>
      <c r="B5805" s="34"/>
      <c r="C5805" s="35"/>
      <c r="D5805" s="23"/>
      <c r="E5805" s="23"/>
      <c r="F5805" s="23"/>
      <c r="G5805" s="23"/>
      <c r="H5805" s="23"/>
      <c r="I5805" s="23" t="s">
        <v>21</v>
      </c>
      <c r="J5805" s="23"/>
      <c r="K5805" s="23"/>
      <c r="L5805" s="23"/>
      <c r="M5805" s="23"/>
      <c r="N5805" s="23"/>
      <c r="O5805" s="23"/>
      <c r="P5805" s="94"/>
    </row>
    <row r="5806" spans="1:16" x14ac:dyDescent="0.2">
      <c r="A5806" s="33"/>
      <c r="B5806" s="34"/>
      <c r="C5806" s="35"/>
      <c r="D5806" s="23"/>
      <c r="E5806" s="23"/>
      <c r="F5806" s="23"/>
      <c r="G5806" s="23"/>
      <c r="H5806" s="23"/>
      <c r="I5806" s="23" t="s">
        <v>21</v>
      </c>
      <c r="J5806" s="23"/>
      <c r="K5806" s="23"/>
      <c r="L5806" s="23"/>
      <c r="M5806" s="23"/>
      <c r="N5806" s="23"/>
      <c r="O5806" s="23"/>
      <c r="P5806" s="94"/>
    </row>
    <row r="5807" spans="1:16" x14ac:dyDescent="0.2">
      <c r="A5807" s="33"/>
      <c r="B5807" s="34"/>
      <c r="C5807" s="35"/>
      <c r="D5807" s="23"/>
      <c r="E5807" s="23"/>
      <c r="F5807" s="23"/>
      <c r="G5807" s="23"/>
      <c r="H5807" s="23"/>
      <c r="I5807" s="23" t="s">
        <v>21</v>
      </c>
      <c r="J5807" s="23"/>
      <c r="K5807" s="23"/>
      <c r="L5807" s="23"/>
      <c r="M5807" s="23"/>
      <c r="N5807" s="23"/>
      <c r="O5807" s="23"/>
      <c r="P5807" s="94"/>
    </row>
    <row r="5808" spans="1:16" x14ac:dyDescent="0.2">
      <c r="A5808" s="33"/>
      <c r="B5808" s="34"/>
      <c r="C5808" s="35"/>
      <c r="D5808" s="23"/>
      <c r="E5808" s="23"/>
      <c r="F5808" s="23"/>
      <c r="G5808" s="23"/>
      <c r="H5808" s="23"/>
      <c r="I5808" s="23" t="s">
        <v>21</v>
      </c>
      <c r="J5808" s="23"/>
      <c r="K5808" s="23"/>
      <c r="L5808" s="23"/>
      <c r="M5808" s="23"/>
      <c r="N5808" s="23"/>
      <c r="O5808" s="23"/>
      <c r="P5808" s="94"/>
    </row>
    <row r="5809" spans="1:16" x14ac:dyDescent="0.2">
      <c r="A5809" s="33"/>
      <c r="B5809" s="34"/>
      <c r="C5809" s="35"/>
      <c r="D5809" s="23"/>
      <c r="E5809" s="23"/>
      <c r="F5809" s="23"/>
      <c r="G5809" s="23"/>
      <c r="H5809" s="23"/>
      <c r="I5809" s="23" t="s">
        <v>21</v>
      </c>
      <c r="J5809" s="23"/>
      <c r="K5809" s="23"/>
      <c r="L5809" s="23"/>
      <c r="M5809" s="23"/>
      <c r="N5809" s="23"/>
      <c r="O5809" s="23"/>
      <c r="P5809" s="94"/>
    </row>
    <row r="5810" spans="1:16" x14ac:dyDescent="0.2">
      <c r="A5810" s="33"/>
      <c r="B5810" s="34"/>
      <c r="C5810" s="35"/>
      <c r="D5810" s="23"/>
      <c r="E5810" s="23"/>
      <c r="F5810" s="23"/>
      <c r="G5810" s="23"/>
      <c r="H5810" s="23"/>
      <c r="I5810" s="23" t="s">
        <v>21</v>
      </c>
      <c r="J5810" s="23"/>
      <c r="K5810" s="23"/>
      <c r="L5810" s="23"/>
      <c r="M5810" s="23"/>
      <c r="N5810" s="23"/>
      <c r="O5810" s="23"/>
      <c r="P5810" s="94"/>
    </row>
    <row r="5811" spans="1:16" x14ac:dyDescent="0.2">
      <c r="A5811" s="33"/>
      <c r="B5811" s="34"/>
      <c r="C5811" s="35"/>
      <c r="D5811" s="23"/>
      <c r="E5811" s="23"/>
      <c r="F5811" s="23"/>
      <c r="G5811" s="23"/>
      <c r="H5811" s="23"/>
      <c r="I5811" s="23" t="s">
        <v>21</v>
      </c>
      <c r="J5811" s="23"/>
      <c r="K5811" s="23"/>
      <c r="L5811" s="23"/>
      <c r="M5811" s="23"/>
      <c r="N5811" s="23"/>
      <c r="O5811" s="23"/>
      <c r="P5811" s="94"/>
    </row>
    <row r="5812" spans="1:16" x14ac:dyDescent="0.2">
      <c r="A5812" s="33"/>
      <c r="B5812" s="34"/>
      <c r="C5812" s="35"/>
      <c r="D5812" s="23"/>
      <c r="E5812" s="23"/>
      <c r="F5812" s="23"/>
      <c r="G5812" s="23"/>
      <c r="H5812" s="23"/>
      <c r="I5812" s="23" t="s">
        <v>21</v>
      </c>
      <c r="J5812" s="23"/>
      <c r="K5812" s="23"/>
      <c r="L5812" s="23"/>
      <c r="M5812" s="23"/>
      <c r="N5812" s="23"/>
      <c r="O5812" s="23"/>
      <c r="P5812" s="94"/>
    </row>
    <row r="5813" spans="1:16" x14ac:dyDescent="0.2">
      <c r="A5813" s="33"/>
      <c r="B5813" s="34"/>
      <c r="C5813" s="35"/>
      <c r="D5813" s="23"/>
      <c r="E5813" s="23"/>
      <c r="F5813" s="23"/>
      <c r="G5813" s="23"/>
      <c r="H5813" s="23"/>
      <c r="I5813" s="23" t="s">
        <v>21</v>
      </c>
      <c r="J5813" s="23"/>
      <c r="K5813" s="23"/>
      <c r="L5813" s="23"/>
      <c r="M5813" s="23"/>
      <c r="N5813" s="23"/>
      <c r="O5813" s="23"/>
      <c r="P5813" s="94"/>
    </row>
    <row r="5814" spans="1:16" x14ac:dyDescent="0.2">
      <c r="A5814" s="33"/>
      <c r="B5814" s="34"/>
      <c r="C5814" s="35"/>
      <c r="D5814" s="23"/>
      <c r="E5814" s="23"/>
      <c r="F5814" s="23"/>
      <c r="G5814" s="23"/>
      <c r="H5814" s="23"/>
      <c r="I5814" s="23" t="s">
        <v>21</v>
      </c>
      <c r="J5814" s="23"/>
      <c r="K5814" s="23"/>
      <c r="L5814" s="23"/>
      <c r="M5814" s="23"/>
      <c r="N5814" s="23"/>
      <c r="O5814" s="23"/>
      <c r="P5814" s="94"/>
    </row>
    <row r="5815" spans="1:16" x14ac:dyDescent="0.2">
      <c r="A5815" s="33"/>
      <c r="B5815" s="34"/>
      <c r="C5815" s="35"/>
      <c r="D5815" s="23"/>
      <c r="E5815" s="23"/>
      <c r="F5815" s="23"/>
      <c r="G5815" s="23"/>
      <c r="H5815" s="23"/>
      <c r="I5815" s="23" t="s">
        <v>21</v>
      </c>
      <c r="J5815" s="23"/>
      <c r="K5815" s="23"/>
      <c r="L5815" s="23"/>
      <c r="M5815" s="23"/>
      <c r="N5815" s="23"/>
      <c r="O5815" s="23"/>
      <c r="P5815" s="94"/>
    </row>
    <row r="5816" spans="1:16" x14ac:dyDescent="0.2">
      <c r="A5816" s="33"/>
      <c r="B5816" s="34"/>
      <c r="C5816" s="35"/>
      <c r="D5816" s="23"/>
      <c r="E5816" s="23"/>
      <c r="F5816" s="23"/>
      <c r="G5816" s="23"/>
      <c r="H5816" s="23"/>
      <c r="I5816" s="23" t="s">
        <v>21</v>
      </c>
      <c r="J5816" s="23"/>
      <c r="K5816" s="23"/>
      <c r="L5816" s="23"/>
      <c r="M5816" s="23"/>
      <c r="N5816" s="23"/>
      <c r="O5816" s="23"/>
      <c r="P5816" s="94"/>
    </row>
    <row r="5817" spans="1:16" x14ac:dyDescent="0.2">
      <c r="A5817" s="33"/>
      <c r="B5817" s="34"/>
      <c r="C5817" s="35"/>
      <c r="D5817" s="23"/>
      <c r="E5817" s="23"/>
      <c r="F5817" s="23"/>
      <c r="G5817" s="23"/>
      <c r="H5817" s="23"/>
      <c r="I5817" s="23" t="s">
        <v>21</v>
      </c>
      <c r="J5817" s="23"/>
      <c r="K5817" s="23"/>
      <c r="L5817" s="23"/>
      <c r="M5817" s="23"/>
      <c r="N5817" s="23"/>
      <c r="O5817" s="23"/>
      <c r="P5817" s="94"/>
    </row>
    <row r="5818" spans="1:16" x14ac:dyDescent="0.2">
      <c r="A5818" s="33"/>
      <c r="B5818" s="34"/>
      <c r="C5818" s="35"/>
      <c r="D5818" s="23"/>
      <c r="E5818" s="23"/>
      <c r="F5818" s="23"/>
      <c r="G5818" s="23"/>
      <c r="H5818" s="23"/>
      <c r="I5818" s="23" t="s">
        <v>21</v>
      </c>
      <c r="J5818" s="23"/>
      <c r="K5818" s="23"/>
      <c r="L5818" s="23"/>
      <c r="M5818" s="23"/>
      <c r="N5818" s="23"/>
      <c r="O5818" s="23"/>
      <c r="P5818" s="94"/>
    </row>
    <row r="5819" spans="1:16" x14ac:dyDescent="0.2">
      <c r="A5819" s="33"/>
      <c r="B5819" s="34"/>
      <c r="C5819" s="35"/>
      <c r="D5819" s="23"/>
      <c r="E5819" s="23"/>
      <c r="F5819" s="23"/>
      <c r="G5819" s="23"/>
      <c r="H5819" s="23"/>
      <c r="I5819" s="23" t="s">
        <v>21</v>
      </c>
      <c r="J5819" s="23"/>
      <c r="K5819" s="23"/>
      <c r="L5819" s="23"/>
      <c r="M5819" s="23"/>
      <c r="N5819" s="23"/>
      <c r="O5819" s="23"/>
      <c r="P5819" s="94"/>
    </row>
    <row r="5820" spans="1:16" x14ac:dyDescent="0.2">
      <c r="A5820" s="33"/>
      <c r="B5820" s="34"/>
      <c r="C5820" s="35"/>
      <c r="D5820" s="23"/>
      <c r="E5820" s="23"/>
      <c r="F5820" s="23"/>
      <c r="G5820" s="23"/>
      <c r="H5820" s="23"/>
      <c r="I5820" s="23" t="s">
        <v>21</v>
      </c>
      <c r="J5820" s="23"/>
      <c r="K5820" s="23"/>
      <c r="L5820" s="23"/>
      <c r="M5820" s="23"/>
      <c r="N5820" s="23"/>
      <c r="O5820" s="23"/>
      <c r="P5820" s="94"/>
    </row>
    <row r="5821" spans="1:16" x14ac:dyDescent="0.2">
      <c r="A5821" s="33"/>
      <c r="B5821" s="34"/>
      <c r="C5821" s="35"/>
      <c r="D5821" s="23"/>
      <c r="E5821" s="23"/>
      <c r="F5821" s="23"/>
      <c r="G5821" s="23"/>
      <c r="H5821" s="23"/>
      <c r="I5821" s="23" t="s">
        <v>21</v>
      </c>
      <c r="J5821" s="23"/>
      <c r="K5821" s="23"/>
      <c r="L5821" s="23"/>
      <c r="M5821" s="23"/>
      <c r="N5821" s="23"/>
      <c r="O5821" s="23"/>
      <c r="P5821" s="94"/>
    </row>
    <row r="5822" spans="1:16" x14ac:dyDescent="0.2">
      <c r="A5822" s="33"/>
      <c r="B5822" s="34"/>
      <c r="C5822" s="35"/>
      <c r="D5822" s="23"/>
      <c r="E5822" s="23"/>
      <c r="F5822" s="23"/>
      <c r="G5822" s="23"/>
      <c r="H5822" s="23"/>
      <c r="I5822" s="23" t="s">
        <v>21</v>
      </c>
      <c r="J5822" s="23"/>
      <c r="K5822" s="23"/>
      <c r="L5822" s="23"/>
      <c r="M5822" s="23"/>
      <c r="N5822" s="23"/>
      <c r="O5822" s="23"/>
      <c r="P5822" s="94"/>
    </row>
    <row r="5823" spans="1:16" x14ac:dyDescent="0.2">
      <c r="A5823" s="33"/>
      <c r="B5823" s="34"/>
      <c r="C5823" s="35"/>
      <c r="D5823" s="23"/>
      <c r="E5823" s="23"/>
      <c r="F5823" s="23"/>
      <c r="G5823" s="23"/>
      <c r="H5823" s="23"/>
      <c r="I5823" s="23" t="s">
        <v>21</v>
      </c>
      <c r="J5823" s="23"/>
      <c r="K5823" s="23"/>
      <c r="L5823" s="23"/>
      <c r="M5823" s="23"/>
      <c r="N5823" s="23"/>
      <c r="O5823" s="23"/>
      <c r="P5823" s="94"/>
    </row>
    <row r="5824" spans="1:16" x14ac:dyDescent="0.2">
      <c r="A5824" s="33"/>
      <c r="B5824" s="34"/>
      <c r="C5824" s="35"/>
      <c r="D5824" s="23"/>
      <c r="E5824" s="23"/>
      <c r="F5824" s="23"/>
      <c r="G5824" s="23"/>
      <c r="H5824" s="23"/>
      <c r="I5824" s="23" t="s">
        <v>21</v>
      </c>
      <c r="J5824" s="23"/>
      <c r="K5824" s="23"/>
      <c r="L5824" s="23"/>
      <c r="M5824" s="23"/>
      <c r="N5824" s="23"/>
      <c r="O5824" s="23"/>
      <c r="P5824" s="94"/>
    </row>
    <row r="5825" spans="1:16" x14ac:dyDescent="0.2">
      <c r="A5825" s="33"/>
      <c r="B5825" s="34"/>
      <c r="C5825" s="35"/>
      <c r="D5825" s="23"/>
      <c r="E5825" s="23"/>
      <c r="F5825" s="23"/>
      <c r="G5825" s="23"/>
      <c r="H5825" s="23"/>
      <c r="I5825" s="23" t="s">
        <v>21</v>
      </c>
      <c r="J5825" s="23"/>
      <c r="K5825" s="23"/>
      <c r="L5825" s="23"/>
      <c r="M5825" s="23"/>
      <c r="N5825" s="23"/>
      <c r="O5825" s="23"/>
      <c r="P5825" s="94"/>
    </row>
    <row r="5826" spans="1:16" x14ac:dyDescent="0.2">
      <c r="A5826" s="33"/>
      <c r="B5826" s="34"/>
      <c r="C5826" s="35"/>
      <c r="D5826" s="23"/>
      <c r="E5826" s="23"/>
      <c r="F5826" s="23"/>
      <c r="G5826" s="23"/>
      <c r="H5826" s="23"/>
      <c r="I5826" s="23" t="s">
        <v>21</v>
      </c>
      <c r="J5826" s="23"/>
      <c r="K5826" s="23"/>
      <c r="L5826" s="23"/>
      <c r="M5826" s="23"/>
      <c r="N5826" s="23"/>
      <c r="O5826" s="23"/>
      <c r="P5826" s="94"/>
    </row>
    <row r="5827" spans="1:16" x14ac:dyDescent="0.2">
      <c r="A5827" s="33"/>
      <c r="B5827" s="34"/>
      <c r="C5827" s="35"/>
      <c r="D5827" s="23"/>
      <c r="E5827" s="23"/>
      <c r="F5827" s="23"/>
      <c r="G5827" s="23"/>
      <c r="H5827" s="23"/>
      <c r="I5827" s="23" t="s">
        <v>21</v>
      </c>
      <c r="J5827" s="23"/>
      <c r="K5827" s="23"/>
      <c r="L5827" s="23"/>
      <c r="M5827" s="23"/>
      <c r="N5827" s="23"/>
      <c r="O5827" s="23"/>
      <c r="P5827" s="94"/>
    </row>
    <row r="5828" spans="1:16" x14ac:dyDescent="0.2">
      <c r="A5828" s="33"/>
      <c r="B5828" s="34"/>
      <c r="C5828" s="35"/>
      <c r="D5828" s="23"/>
      <c r="E5828" s="23"/>
      <c r="F5828" s="23"/>
      <c r="G5828" s="23"/>
      <c r="H5828" s="23"/>
      <c r="I5828" s="23" t="s">
        <v>21</v>
      </c>
      <c r="J5828" s="23"/>
      <c r="K5828" s="23"/>
      <c r="L5828" s="23"/>
      <c r="M5828" s="23"/>
      <c r="N5828" s="23"/>
      <c r="O5828" s="23"/>
      <c r="P5828" s="94"/>
    </row>
    <row r="5829" spans="1:16" x14ac:dyDescent="0.2">
      <c r="A5829" s="33"/>
      <c r="B5829" s="34"/>
      <c r="C5829" s="35"/>
      <c r="D5829" s="23"/>
      <c r="E5829" s="23"/>
      <c r="F5829" s="23"/>
      <c r="G5829" s="23"/>
      <c r="H5829" s="23"/>
      <c r="I5829" s="23" t="s">
        <v>21</v>
      </c>
      <c r="J5829" s="23"/>
      <c r="K5829" s="23"/>
      <c r="L5829" s="23"/>
      <c r="M5829" s="23"/>
      <c r="N5829" s="23"/>
      <c r="O5829" s="23"/>
      <c r="P5829" s="94"/>
    </row>
    <row r="5830" spans="1:16" x14ac:dyDescent="0.2">
      <c r="A5830" s="33"/>
      <c r="B5830" s="34"/>
      <c r="C5830" s="35"/>
      <c r="D5830" s="23"/>
      <c r="E5830" s="23"/>
      <c r="F5830" s="23"/>
      <c r="G5830" s="23"/>
      <c r="H5830" s="23"/>
      <c r="I5830" s="23" t="s">
        <v>21</v>
      </c>
      <c r="J5830" s="23"/>
      <c r="K5830" s="23"/>
      <c r="L5830" s="23"/>
      <c r="M5830" s="23"/>
      <c r="N5830" s="23"/>
      <c r="O5830" s="23"/>
      <c r="P5830" s="94"/>
    </row>
    <row r="5831" spans="1:16" x14ac:dyDescent="0.2">
      <c r="A5831" s="33"/>
      <c r="B5831" s="34"/>
      <c r="C5831" s="35"/>
      <c r="D5831" s="23"/>
      <c r="E5831" s="23"/>
      <c r="F5831" s="23"/>
      <c r="G5831" s="23"/>
      <c r="H5831" s="23"/>
      <c r="I5831" s="23" t="s">
        <v>21</v>
      </c>
      <c r="J5831" s="23"/>
      <c r="K5831" s="23"/>
      <c r="L5831" s="23"/>
      <c r="M5831" s="23"/>
      <c r="N5831" s="23"/>
      <c r="O5831" s="23"/>
      <c r="P5831" s="94"/>
    </row>
    <row r="5832" spans="1:16" x14ac:dyDescent="0.2">
      <c r="A5832" s="33"/>
      <c r="B5832" s="34"/>
      <c r="C5832" s="35"/>
      <c r="D5832" s="23"/>
      <c r="E5832" s="23"/>
      <c r="F5832" s="23"/>
      <c r="G5832" s="23"/>
      <c r="H5832" s="23"/>
      <c r="I5832" s="23" t="s">
        <v>21</v>
      </c>
      <c r="J5832" s="23"/>
      <c r="K5832" s="23"/>
      <c r="L5832" s="23"/>
      <c r="M5832" s="23"/>
      <c r="N5832" s="23"/>
      <c r="O5832" s="23"/>
      <c r="P5832" s="94"/>
    </row>
    <row r="5833" spans="1:16" x14ac:dyDescent="0.2">
      <c r="A5833" s="33"/>
      <c r="B5833" s="34"/>
      <c r="C5833" s="35"/>
      <c r="D5833" s="23"/>
      <c r="E5833" s="23"/>
      <c r="F5833" s="23"/>
      <c r="G5833" s="23"/>
      <c r="H5833" s="23"/>
      <c r="I5833" s="23" t="s">
        <v>21</v>
      </c>
      <c r="J5833" s="23"/>
      <c r="K5833" s="23"/>
      <c r="L5833" s="23"/>
      <c r="M5833" s="23"/>
      <c r="N5833" s="23"/>
      <c r="O5833" s="23"/>
      <c r="P5833" s="94"/>
    </row>
    <row r="5834" spans="1:16" x14ac:dyDescent="0.2">
      <c r="A5834" s="33"/>
      <c r="B5834" s="34"/>
      <c r="C5834" s="35"/>
      <c r="D5834" s="23"/>
      <c r="E5834" s="23"/>
      <c r="F5834" s="23"/>
      <c r="G5834" s="23"/>
      <c r="H5834" s="23"/>
      <c r="I5834" s="23" t="s">
        <v>21</v>
      </c>
      <c r="J5834" s="23"/>
      <c r="K5834" s="23"/>
      <c r="L5834" s="23"/>
      <c r="M5834" s="23"/>
      <c r="N5834" s="23"/>
      <c r="O5834" s="23"/>
      <c r="P5834" s="94"/>
    </row>
    <row r="5835" spans="1:16" x14ac:dyDescent="0.2">
      <c r="A5835" s="33"/>
      <c r="B5835" s="34"/>
      <c r="C5835" s="35"/>
      <c r="D5835" s="23"/>
      <c r="E5835" s="23"/>
      <c r="F5835" s="23"/>
      <c r="G5835" s="23"/>
      <c r="H5835" s="23"/>
      <c r="I5835" s="23" t="s">
        <v>21</v>
      </c>
      <c r="J5835" s="23"/>
      <c r="K5835" s="23"/>
      <c r="L5835" s="23"/>
      <c r="M5835" s="23"/>
      <c r="N5835" s="23"/>
      <c r="O5835" s="23"/>
      <c r="P5835" s="94"/>
    </row>
    <row r="5836" spans="1:16" x14ac:dyDescent="0.2">
      <c r="A5836" s="33"/>
      <c r="B5836" s="34"/>
      <c r="C5836" s="35"/>
      <c r="D5836" s="23"/>
      <c r="E5836" s="23"/>
      <c r="F5836" s="23"/>
      <c r="G5836" s="23"/>
      <c r="H5836" s="23"/>
      <c r="I5836" s="23" t="s">
        <v>21</v>
      </c>
      <c r="J5836" s="23"/>
      <c r="K5836" s="23"/>
      <c r="L5836" s="23"/>
      <c r="M5836" s="23"/>
      <c r="N5836" s="23"/>
      <c r="O5836" s="23"/>
      <c r="P5836" s="94"/>
    </row>
    <row r="5837" spans="1:16" x14ac:dyDescent="0.2">
      <c r="A5837" s="33"/>
      <c r="B5837" s="34"/>
      <c r="C5837" s="35"/>
      <c r="D5837" s="23"/>
      <c r="E5837" s="23"/>
      <c r="F5837" s="23"/>
      <c r="G5837" s="23"/>
      <c r="H5837" s="23"/>
      <c r="I5837" s="23" t="s">
        <v>21</v>
      </c>
      <c r="J5837" s="23"/>
      <c r="K5837" s="23"/>
      <c r="L5837" s="23"/>
      <c r="M5837" s="23"/>
      <c r="N5837" s="23"/>
      <c r="O5837" s="23"/>
      <c r="P5837" s="94"/>
    </row>
    <row r="5838" spans="1:16" x14ac:dyDescent="0.2">
      <c r="A5838" s="33"/>
      <c r="B5838" s="34"/>
      <c r="C5838" s="35"/>
      <c r="D5838" s="23"/>
      <c r="E5838" s="23"/>
      <c r="F5838" s="23"/>
      <c r="G5838" s="23"/>
      <c r="H5838" s="23"/>
      <c r="I5838" s="23" t="s">
        <v>21</v>
      </c>
      <c r="J5838" s="23"/>
      <c r="K5838" s="23"/>
      <c r="L5838" s="23"/>
      <c r="M5838" s="23"/>
      <c r="N5838" s="23"/>
      <c r="O5838" s="23"/>
      <c r="P5838" s="94"/>
    </row>
    <row r="5839" spans="1:16" x14ac:dyDescent="0.2">
      <c r="A5839" s="33"/>
      <c r="B5839" s="34"/>
      <c r="C5839" s="35"/>
      <c r="D5839" s="23"/>
      <c r="E5839" s="23"/>
      <c r="F5839" s="23"/>
      <c r="G5839" s="23"/>
      <c r="H5839" s="23"/>
      <c r="I5839" s="23" t="s">
        <v>21</v>
      </c>
      <c r="J5839" s="23"/>
      <c r="K5839" s="23"/>
      <c r="L5839" s="23"/>
      <c r="M5839" s="23"/>
      <c r="N5839" s="23"/>
      <c r="O5839" s="23"/>
      <c r="P5839" s="94"/>
    </row>
    <row r="5840" spans="1:16" x14ac:dyDescent="0.2">
      <c r="A5840" s="33"/>
      <c r="B5840" s="34"/>
      <c r="C5840" s="35"/>
      <c r="D5840" s="23"/>
      <c r="E5840" s="23"/>
      <c r="F5840" s="23"/>
      <c r="G5840" s="23"/>
      <c r="H5840" s="23"/>
      <c r="I5840" s="23" t="s">
        <v>21</v>
      </c>
      <c r="J5840" s="23"/>
      <c r="K5840" s="23"/>
      <c r="L5840" s="23"/>
      <c r="M5840" s="23"/>
      <c r="N5840" s="23"/>
      <c r="O5840" s="23"/>
      <c r="P5840" s="94"/>
    </row>
    <row r="5841" spans="1:16" x14ac:dyDescent="0.2">
      <c r="A5841" s="33"/>
      <c r="B5841" s="34"/>
      <c r="C5841" s="35"/>
      <c r="D5841" s="23"/>
      <c r="E5841" s="23"/>
      <c r="F5841" s="23"/>
      <c r="G5841" s="23"/>
      <c r="H5841" s="23"/>
      <c r="I5841" s="23" t="s">
        <v>21</v>
      </c>
      <c r="J5841" s="23"/>
      <c r="K5841" s="23"/>
      <c r="L5841" s="23"/>
      <c r="M5841" s="23"/>
      <c r="N5841" s="23"/>
      <c r="O5841" s="23"/>
      <c r="P5841" s="94"/>
    </row>
    <row r="5842" spans="1:16" x14ac:dyDescent="0.2">
      <c r="A5842" s="33"/>
      <c r="B5842" s="34"/>
      <c r="C5842" s="35"/>
      <c r="D5842" s="23"/>
      <c r="E5842" s="23"/>
      <c r="F5842" s="23"/>
      <c r="G5842" s="23"/>
      <c r="H5842" s="23"/>
      <c r="I5842" s="23" t="s">
        <v>21</v>
      </c>
      <c r="J5842" s="23"/>
      <c r="K5842" s="23"/>
      <c r="L5842" s="23"/>
      <c r="M5842" s="23"/>
      <c r="N5842" s="23"/>
      <c r="O5842" s="23"/>
      <c r="P5842" s="94"/>
    </row>
    <row r="5843" spans="1:16" x14ac:dyDescent="0.2">
      <c r="A5843" s="33"/>
      <c r="B5843" s="34"/>
      <c r="C5843" s="35"/>
      <c r="D5843" s="23"/>
      <c r="E5843" s="23"/>
      <c r="F5843" s="23"/>
      <c r="G5843" s="23"/>
      <c r="H5843" s="23"/>
      <c r="I5843" s="23" t="s">
        <v>21</v>
      </c>
      <c r="J5843" s="23"/>
      <c r="K5843" s="23"/>
      <c r="L5843" s="23"/>
      <c r="M5843" s="23"/>
      <c r="N5843" s="23"/>
      <c r="O5843" s="23"/>
      <c r="P5843" s="94"/>
    </row>
    <row r="5844" spans="1:16" x14ac:dyDescent="0.2">
      <c r="A5844" s="33"/>
      <c r="B5844" s="34"/>
      <c r="C5844" s="35"/>
      <c r="D5844" s="23"/>
      <c r="E5844" s="23"/>
      <c r="F5844" s="23"/>
      <c r="G5844" s="23"/>
      <c r="H5844" s="23"/>
      <c r="I5844" s="23" t="s">
        <v>21</v>
      </c>
      <c r="J5844" s="23"/>
      <c r="K5844" s="23"/>
      <c r="L5844" s="23"/>
      <c r="M5844" s="23"/>
      <c r="N5844" s="23"/>
      <c r="O5844" s="23"/>
      <c r="P5844" s="94"/>
    </row>
    <row r="5845" spans="1:16" x14ac:dyDescent="0.2">
      <c r="A5845" s="33"/>
      <c r="B5845" s="34"/>
      <c r="C5845" s="35"/>
      <c r="D5845" s="23"/>
      <c r="E5845" s="23"/>
      <c r="F5845" s="23"/>
      <c r="G5845" s="23"/>
      <c r="H5845" s="23"/>
      <c r="I5845" s="23" t="s">
        <v>21</v>
      </c>
      <c r="J5845" s="23"/>
      <c r="K5845" s="23"/>
      <c r="L5845" s="23"/>
      <c r="M5845" s="23"/>
      <c r="N5845" s="23"/>
      <c r="O5845" s="23"/>
      <c r="P5845" s="94"/>
    </row>
    <row r="5846" spans="1:16" x14ac:dyDescent="0.2">
      <c r="A5846" s="33"/>
      <c r="B5846" s="34"/>
      <c r="C5846" s="35"/>
      <c r="D5846" s="23"/>
      <c r="E5846" s="23"/>
      <c r="F5846" s="23"/>
      <c r="G5846" s="23"/>
      <c r="H5846" s="23"/>
      <c r="I5846" s="23" t="s">
        <v>21</v>
      </c>
      <c r="J5846" s="23"/>
      <c r="K5846" s="23"/>
      <c r="L5846" s="23"/>
      <c r="M5846" s="23"/>
      <c r="N5846" s="23"/>
      <c r="O5846" s="23"/>
      <c r="P5846" s="94"/>
    </row>
    <row r="5847" spans="1:16" x14ac:dyDescent="0.2">
      <c r="A5847" s="33"/>
      <c r="B5847" s="34"/>
      <c r="C5847" s="35"/>
      <c r="D5847" s="23"/>
      <c r="E5847" s="23"/>
      <c r="F5847" s="23"/>
      <c r="G5847" s="23"/>
      <c r="H5847" s="23"/>
      <c r="I5847" s="23" t="s">
        <v>21</v>
      </c>
      <c r="J5847" s="23"/>
      <c r="K5847" s="23"/>
      <c r="L5847" s="23"/>
      <c r="M5847" s="23"/>
      <c r="N5847" s="23"/>
      <c r="O5847" s="23"/>
      <c r="P5847" s="94"/>
    </row>
    <row r="5848" spans="1:16" x14ac:dyDescent="0.2">
      <c r="A5848" s="33"/>
      <c r="B5848" s="34"/>
      <c r="C5848" s="35"/>
      <c r="D5848" s="23"/>
      <c r="E5848" s="23"/>
      <c r="F5848" s="23"/>
      <c r="G5848" s="23"/>
      <c r="H5848" s="23"/>
      <c r="I5848" s="23" t="s">
        <v>21</v>
      </c>
      <c r="J5848" s="23"/>
      <c r="K5848" s="23"/>
      <c r="L5848" s="23"/>
      <c r="M5848" s="23"/>
      <c r="N5848" s="23"/>
      <c r="O5848" s="23"/>
      <c r="P5848" s="94"/>
    </row>
    <row r="5849" spans="1:16" x14ac:dyDescent="0.2">
      <c r="A5849" s="33"/>
      <c r="B5849" s="34"/>
      <c r="C5849" s="35"/>
      <c r="D5849" s="23"/>
      <c r="E5849" s="23"/>
      <c r="F5849" s="23"/>
      <c r="G5849" s="23"/>
      <c r="H5849" s="23"/>
      <c r="I5849" s="23" t="s">
        <v>21</v>
      </c>
      <c r="J5849" s="23"/>
      <c r="K5849" s="23"/>
      <c r="L5849" s="23"/>
      <c r="M5849" s="23"/>
      <c r="N5849" s="23"/>
      <c r="O5849" s="23"/>
      <c r="P5849" s="94"/>
    </row>
    <row r="5850" spans="1:16" x14ac:dyDescent="0.2">
      <c r="A5850" s="33"/>
      <c r="B5850" s="34"/>
      <c r="C5850" s="35"/>
      <c r="D5850" s="23"/>
      <c r="E5850" s="23"/>
      <c r="F5850" s="23"/>
      <c r="G5850" s="23"/>
      <c r="H5850" s="23"/>
      <c r="I5850" s="23" t="s">
        <v>21</v>
      </c>
      <c r="J5850" s="23"/>
      <c r="K5850" s="23"/>
      <c r="L5850" s="23"/>
      <c r="M5850" s="23"/>
      <c r="N5850" s="23"/>
      <c r="O5850" s="23"/>
      <c r="P5850" s="94"/>
    </row>
    <row r="5851" spans="1:16" x14ac:dyDescent="0.2">
      <c r="A5851" s="33"/>
      <c r="B5851" s="34"/>
      <c r="C5851" s="35"/>
      <c r="D5851" s="23"/>
      <c r="E5851" s="23"/>
      <c r="F5851" s="23"/>
      <c r="G5851" s="23"/>
      <c r="H5851" s="23"/>
      <c r="I5851" s="23" t="s">
        <v>21</v>
      </c>
      <c r="J5851" s="23"/>
      <c r="K5851" s="23"/>
      <c r="L5851" s="23"/>
      <c r="M5851" s="23"/>
      <c r="N5851" s="23"/>
      <c r="O5851" s="23"/>
      <c r="P5851" s="94"/>
    </row>
    <row r="5852" spans="1:16" x14ac:dyDescent="0.2">
      <c r="A5852" s="33"/>
      <c r="B5852" s="34"/>
      <c r="C5852" s="35"/>
      <c r="D5852" s="23"/>
      <c r="E5852" s="23"/>
      <c r="F5852" s="23"/>
      <c r="G5852" s="23"/>
      <c r="H5852" s="23"/>
      <c r="I5852" s="23" t="s">
        <v>21</v>
      </c>
      <c r="J5852" s="23"/>
      <c r="K5852" s="23"/>
      <c r="L5852" s="23"/>
      <c r="M5852" s="23"/>
      <c r="N5852" s="23"/>
      <c r="O5852" s="23"/>
      <c r="P5852" s="94"/>
    </row>
    <row r="5853" spans="1:16" x14ac:dyDescent="0.2">
      <c r="A5853" s="33"/>
      <c r="B5853" s="34"/>
      <c r="C5853" s="35"/>
      <c r="D5853" s="23"/>
      <c r="E5853" s="23"/>
      <c r="F5853" s="23"/>
      <c r="G5853" s="23"/>
      <c r="H5853" s="23"/>
      <c r="I5853" s="23" t="s">
        <v>21</v>
      </c>
      <c r="J5853" s="23"/>
      <c r="K5853" s="23"/>
      <c r="L5853" s="23"/>
      <c r="M5853" s="23"/>
      <c r="N5853" s="23"/>
      <c r="O5853" s="23"/>
      <c r="P5853" s="94"/>
    </row>
    <row r="5854" spans="1:16" x14ac:dyDescent="0.2">
      <c r="A5854" s="33"/>
      <c r="B5854" s="34"/>
      <c r="C5854" s="35"/>
      <c r="D5854" s="23"/>
      <c r="E5854" s="23"/>
      <c r="F5854" s="23"/>
      <c r="G5854" s="23"/>
      <c r="H5854" s="23"/>
      <c r="I5854" s="23" t="s">
        <v>21</v>
      </c>
      <c r="J5854" s="23"/>
      <c r="K5854" s="23"/>
      <c r="L5854" s="23"/>
      <c r="M5854" s="23"/>
      <c r="N5854" s="23"/>
      <c r="O5854" s="23"/>
      <c r="P5854" s="94"/>
    </row>
    <row r="5855" spans="1:16" x14ac:dyDescent="0.2">
      <c r="A5855" s="33"/>
      <c r="B5855" s="34"/>
      <c r="C5855" s="35"/>
      <c r="D5855" s="23"/>
      <c r="E5855" s="23"/>
      <c r="F5855" s="23"/>
      <c r="G5855" s="23"/>
      <c r="H5855" s="23"/>
      <c r="I5855" s="23" t="s">
        <v>21</v>
      </c>
      <c r="J5855" s="23"/>
      <c r="K5855" s="23"/>
      <c r="L5855" s="23"/>
      <c r="M5855" s="23"/>
      <c r="N5855" s="23"/>
      <c r="O5855" s="23"/>
      <c r="P5855" s="94"/>
    </row>
    <row r="5856" spans="1:16" x14ac:dyDescent="0.2">
      <c r="A5856" s="33"/>
      <c r="B5856" s="34"/>
      <c r="C5856" s="35"/>
      <c r="D5856" s="23"/>
      <c r="E5856" s="23"/>
      <c r="F5856" s="23"/>
      <c r="G5856" s="23"/>
      <c r="H5856" s="23"/>
      <c r="I5856" s="23" t="s">
        <v>21</v>
      </c>
      <c r="J5856" s="23"/>
      <c r="K5856" s="23"/>
      <c r="L5856" s="23"/>
      <c r="M5856" s="23"/>
      <c r="N5856" s="23"/>
      <c r="O5856" s="23"/>
      <c r="P5856" s="94"/>
    </row>
    <row r="5857" spans="1:16" x14ac:dyDescent="0.2">
      <c r="A5857" s="33"/>
      <c r="B5857" s="34"/>
      <c r="C5857" s="35"/>
      <c r="D5857" s="23"/>
      <c r="E5857" s="23"/>
      <c r="F5857" s="23"/>
      <c r="G5857" s="23"/>
      <c r="H5857" s="23"/>
      <c r="I5857" s="23" t="s">
        <v>21</v>
      </c>
      <c r="J5857" s="23"/>
      <c r="K5857" s="23"/>
      <c r="L5857" s="23"/>
      <c r="M5857" s="23"/>
      <c r="N5857" s="23"/>
      <c r="O5857" s="23"/>
      <c r="P5857" s="94"/>
    </row>
    <row r="5858" spans="1:16" x14ac:dyDescent="0.2">
      <c r="A5858" s="33"/>
      <c r="B5858" s="34"/>
      <c r="C5858" s="35"/>
      <c r="D5858" s="23"/>
      <c r="E5858" s="23"/>
      <c r="F5858" s="23"/>
      <c r="G5858" s="23"/>
      <c r="H5858" s="23"/>
      <c r="I5858" s="23" t="s">
        <v>21</v>
      </c>
      <c r="J5858" s="23"/>
      <c r="K5858" s="23"/>
      <c r="L5858" s="23"/>
      <c r="M5858" s="23"/>
      <c r="N5858" s="23"/>
      <c r="O5858" s="23"/>
      <c r="P5858" s="94"/>
    </row>
    <row r="5859" spans="1:16" x14ac:dyDescent="0.2">
      <c r="A5859" s="33"/>
      <c r="B5859" s="34"/>
      <c r="C5859" s="35"/>
      <c r="D5859" s="23"/>
      <c r="E5859" s="23"/>
      <c r="F5859" s="23"/>
      <c r="G5859" s="23"/>
      <c r="H5859" s="23"/>
      <c r="I5859" s="23" t="s">
        <v>21</v>
      </c>
      <c r="J5859" s="23"/>
      <c r="K5859" s="23"/>
      <c r="L5859" s="23"/>
      <c r="M5859" s="23"/>
      <c r="N5859" s="23"/>
      <c r="O5859" s="23"/>
      <c r="P5859" s="94"/>
    </row>
    <row r="5860" spans="1:16" x14ac:dyDescent="0.2">
      <c r="A5860" s="33"/>
      <c r="B5860" s="34"/>
      <c r="C5860" s="35"/>
      <c r="D5860" s="23"/>
      <c r="E5860" s="23"/>
      <c r="F5860" s="23"/>
      <c r="G5860" s="23"/>
      <c r="H5860" s="23"/>
      <c r="I5860" s="23" t="s">
        <v>21</v>
      </c>
      <c r="J5860" s="23"/>
      <c r="K5860" s="23"/>
      <c r="L5860" s="23"/>
      <c r="M5860" s="23"/>
      <c r="N5860" s="23"/>
      <c r="O5860" s="23"/>
      <c r="P5860" s="94"/>
    </row>
    <row r="5861" spans="1:16" x14ac:dyDescent="0.2">
      <c r="A5861" s="33"/>
      <c r="B5861" s="34"/>
      <c r="C5861" s="35"/>
      <c r="D5861" s="23"/>
      <c r="E5861" s="23"/>
      <c r="F5861" s="23"/>
      <c r="G5861" s="23"/>
      <c r="H5861" s="23"/>
      <c r="I5861" s="23" t="s">
        <v>21</v>
      </c>
      <c r="J5861" s="23"/>
      <c r="K5861" s="23"/>
      <c r="L5861" s="23"/>
      <c r="M5861" s="23"/>
      <c r="N5861" s="23"/>
      <c r="O5861" s="23"/>
      <c r="P5861" s="94"/>
    </row>
    <row r="5862" spans="1:16" x14ac:dyDescent="0.2">
      <c r="A5862" s="33"/>
      <c r="B5862" s="34"/>
      <c r="C5862" s="35"/>
      <c r="D5862" s="23"/>
      <c r="E5862" s="23"/>
      <c r="F5862" s="23"/>
      <c r="G5862" s="23"/>
      <c r="H5862" s="23"/>
      <c r="I5862" s="23" t="s">
        <v>21</v>
      </c>
      <c r="J5862" s="23"/>
      <c r="K5862" s="23"/>
      <c r="L5862" s="23"/>
      <c r="M5862" s="23"/>
      <c r="N5862" s="23"/>
      <c r="O5862" s="23"/>
      <c r="P5862" s="94"/>
    </row>
    <row r="5863" spans="1:16" x14ac:dyDescent="0.2">
      <c r="A5863" s="33"/>
      <c r="B5863" s="34"/>
      <c r="C5863" s="35"/>
      <c r="D5863" s="23"/>
      <c r="E5863" s="23"/>
      <c r="F5863" s="23"/>
      <c r="G5863" s="23"/>
      <c r="H5863" s="23"/>
      <c r="I5863" s="23" t="s">
        <v>21</v>
      </c>
      <c r="J5863" s="23"/>
      <c r="K5863" s="23"/>
      <c r="L5863" s="23"/>
      <c r="M5863" s="23"/>
      <c r="N5863" s="23"/>
      <c r="O5863" s="23"/>
      <c r="P5863" s="94"/>
    </row>
    <row r="5864" spans="1:16" x14ac:dyDescent="0.2">
      <c r="A5864" s="33"/>
      <c r="B5864" s="34"/>
      <c r="C5864" s="35"/>
      <c r="D5864" s="23"/>
      <c r="E5864" s="23"/>
      <c r="F5864" s="23"/>
      <c r="G5864" s="23"/>
      <c r="H5864" s="23"/>
      <c r="I5864" s="23" t="s">
        <v>21</v>
      </c>
      <c r="J5864" s="23"/>
      <c r="K5864" s="23"/>
      <c r="L5864" s="23"/>
      <c r="M5864" s="23"/>
      <c r="N5864" s="23"/>
      <c r="O5864" s="23"/>
      <c r="P5864" s="94"/>
    </row>
    <row r="5865" spans="1:16" x14ac:dyDescent="0.2">
      <c r="A5865" s="33"/>
      <c r="B5865" s="34"/>
      <c r="C5865" s="35"/>
      <c r="D5865" s="23"/>
      <c r="E5865" s="23"/>
      <c r="F5865" s="23"/>
      <c r="G5865" s="23"/>
      <c r="H5865" s="23"/>
      <c r="I5865" s="23" t="s">
        <v>21</v>
      </c>
      <c r="J5865" s="23"/>
      <c r="K5865" s="23"/>
      <c r="L5865" s="23"/>
      <c r="M5865" s="23"/>
      <c r="N5865" s="23"/>
      <c r="O5865" s="23"/>
      <c r="P5865" s="94"/>
    </row>
    <row r="5866" spans="1:16" x14ac:dyDescent="0.2">
      <c r="A5866" s="33"/>
      <c r="B5866" s="34"/>
      <c r="C5866" s="35"/>
      <c r="D5866" s="23"/>
      <c r="E5866" s="23"/>
      <c r="F5866" s="23"/>
      <c r="G5866" s="23"/>
      <c r="H5866" s="23"/>
      <c r="I5866" s="23" t="s">
        <v>21</v>
      </c>
      <c r="J5866" s="23"/>
      <c r="K5866" s="23"/>
      <c r="L5866" s="23"/>
      <c r="M5866" s="23"/>
      <c r="N5866" s="23"/>
      <c r="O5866" s="23"/>
      <c r="P5866" s="94"/>
    </row>
    <row r="5867" spans="1:16" x14ac:dyDescent="0.2">
      <c r="A5867" s="33"/>
      <c r="B5867" s="34"/>
      <c r="C5867" s="35"/>
      <c r="D5867" s="23"/>
      <c r="E5867" s="23"/>
      <c r="F5867" s="23"/>
      <c r="G5867" s="23"/>
      <c r="H5867" s="23"/>
      <c r="I5867" s="23" t="s">
        <v>21</v>
      </c>
      <c r="J5867" s="23"/>
      <c r="K5867" s="23"/>
      <c r="L5867" s="23"/>
      <c r="M5867" s="23"/>
      <c r="N5867" s="23"/>
      <c r="O5867" s="23"/>
      <c r="P5867" s="94"/>
    </row>
    <row r="5868" spans="1:16" x14ac:dyDescent="0.2">
      <c r="A5868" s="33"/>
      <c r="B5868" s="34"/>
      <c r="C5868" s="35"/>
      <c r="D5868" s="23"/>
      <c r="E5868" s="23"/>
      <c r="F5868" s="23"/>
      <c r="G5868" s="23"/>
      <c r="H5868" s="23"/>
      <c r="I5868" s="23" t="s">
        <v>21</v>
      </c>
      <c r="J5868" s="23"/>
      <c r="K5868" s="23"/>
      <c r="L5868" s="23"/>
      <c r="M5868" s="23"/>
      <c r="N5868" s="23"/>
      <c r="O5868" s="23"/>
      <c r="P5868" s="94"/>
    </row>
    <row r="5869" spans="1:16" x14ac:dyDescent="0.2">
      <c r="A5869" s="33"/>
      <c r="B5869" s="34"/>
      <c r="C5869" s="35"/>
      <c r="D5869" s="23"/>
      <c r="E5869" s="23"/>
      <c r="F5869" s="23"/>
      <c r="G5869" s="23"/>
      <c r="H5869" s="23"/>
      <c r="I5869" s="23" t="s">
        <v>21</v>
      </c>
      <c r="J5869" s="23"/>
      <c r="K5869" s="23"/>
      <c r="L5869" s="23"/>
      <c r="M5869" s="23"/>
      <c r="N5869" s="23"/>
      <c r="O5869" s="23"/>
      <c r="P5869" s="94"/>
    </row>
    <row r="5870" spans="1:16" x14ac:dyDescent="0.2">
      <c r="A5870" s="33"/>
      <c r="B5870" s="34"/>
      <c r="C5870" s="35"/>
      <c r="D5870" s="23"/>
      <c r="E5870" s="23"/>
      <c r="F5870" s="23"/>
      <c r="G5870" s="23"/>
      <c r="H5870" s="23"/>
      <c r="I5870" s="23" t="s">
        <v>21</v>
      </c>
      <c r="J5870" s="23"/>
      <c r="K5870" s="23"/>
      <c r="L5870" s="23"/>
      <c r="M5870" s="23"/>
      <c r="N5870" s="23"/>
      <c r="O5870" s="23"/>
      <c r="P5870" s="94"/>
    </row>
    <row r="5871" spans="1:16" x14ac:dyDescent="0.2">
      <c r="A5871" s="33"/>
      <c r="B5871" s="34"/>
      <c r="C5871" s="35"/>
      <c r="D5871" s="23"/>
      <c r="E5871" s="23"/>
      <c r="F5871" s="23"/>
      <c r="G5871" s="23"/>
      <c r="H5871" s="23"/>
      <c r="I5871" s="23" t="s">
        <v>21</v>
      </c>
      <c r="J5871" s="23"/>
      <c r="K5871" s="23"/>
      <c r="L5871" s="23"/>
      <c r="M5871" s="23"/>
      <c r="N5871" s="23"/>
      <c r="O5871" s="23"/>
      <c r="P5871" s="94"/>
    </row>
    <row r="5872" spans="1:16" x14ac:dyDescent="0.2">
      <c r="A5872" s="33"/>
      <c r="B5872" s="34"/>
      <c r="C5872" s="35"/>
      <c r="D5872" s="23"/>
      <c r="E5872" s="23"/>
      <c r="F5872" s="23"/>
      <c r="G5872" s="23"/>
      <c r="H5872" s="23"/>
      <c r="I5872" s="23" t="s">
        <v>21</v>
      </c>
      <c r="J5872" s="23"/>
      <c r="K5872" s="23"/>
      <c r="L5872" s="23"/>
      <c r="M5872" s="23"/>
      <c r="N5872" s="23"/>
      <c r="O5872" s="23"/>
      <c r="P5872" s="94"/>
    </row>
    <row r="5873" spans="1:16" x14ac:dyDescent="0.2">
      <c r="A5873" s="33"/>
      <c r="B5873" s="34"/>
      <c r="C5873" s="35"/>
      <c r="D5873" s="23"/>
      <c r="E5873" s="23"/>
      <c r="F5873" s="23"/>
      <c r="G5873" s="23"/>
      <c r="H5873" s="23"/>
      <c r="I5873" s="23" t="s">
        <v>21</v>
      </c>
      <c r="J5873" s="23"/>
      <c r="K5873" s="23"/>
      <c r="L5873" s="23"/>
      <c r="M5873" s="23"/>
      <c r="N5873" s="23"/>
      <c r="O5873" s="23"/>
      <c r="P5873" s="94"/>
    </row>
    <row r="5874" spans="1:16" x14ac:dyDescent="0.2">
      <c r="A5874" s="33"/>
      <c r="B5874" s="34"/>
      <c r="C5874" s="35"/>
      <c r="D5874" s="23"/>
      <c r="E5874" s="23"/>
      <c r="F5874" s="23"/>
      <c r="G5874" s="23"/>
      <c r="H5874" s="23"/>
      <c r="I5874" s="23" t="s">
        <v>21</v>
      </c>
      <c r="J5874" s="23"/>
      <c r="K5874" s="23"/>
      <c r="L5874" s="23"/>
      <c r="M5874" s="23"/>
      <c r="N5874" s="23"/>
      <c r="O5874" s="23"/>
      <c r="P5874" s="94"/>
    </row>
    <row r="5875" spans="1:16" x14ac:dyDescent="0.2">
      <c r="A5875" s="33"/>
      <c r="B5875" s="34"/>
      <c r="C5875" s="35"/>
      <c r="D5875" s="23"/>
      <c r="E5875" s="23"/>
      <c r="F5875" s="23"/>
      <c r="G5875" s="23"/>
      <c r="H5875" s="23"/>
      <c r="I5875" s="23" t="s">
        <v>21</v>
      </c>
      <c r="J5875" s="23"/>
      <c r="K5875" s="23"/>
      <c r="L5875" s="23"/>
      <c r="M5875" s="23"/>
      <c r="N5875" s="23"/>
      <c r="O5875" s="23"/>
      <c r="P5875" s="94"/>
    </row>
    <row r="5876" spans="1:16" x14ac:dyDescent="0.2">
      <c r="A5876" s="33"/>
      <c r="B5876" s="34"/>
      <c r="C5876" s="35"/>
      <c r="D5876" s="23"/>
      <c r="E5876" s="23"/>
      <c r="F5876" s="23"/>
      <c r="G5876" s="23"/>
      <c r="H5876" s="23"/>
      <c r="I5876" s="23" t="s">
        <v>21</v>
      </c>
      <c r="J5876" s="23"/>
      <c r="K5876" s="23"/>
      <c r="L5876" s="23"/>
      <c r="M5876" s="23"/>
      <c r="N5876" s="23"/>
      <c r="O5876" s="23"/>
      <c r="P5876" s="94"/>
    </row>
    <row r="5877" spans="1:16" x14ac:dyDescent="0.2">
      <c r="A5877" s="33"/>
      <c r="B5877" s="34"/>
      <c r="C5877" s="35"/>
      <c r="D5877" s="23"/>
      <c r="E5877" s="23"/>
      <c r="F5877" s="23"/>
      <c r="G5877" s="23"/>
      <c r="H5877" s="23"/>
      <c r="I5877" s="23" t="s">
        <v>21</v>
      </c>
      <c r="J5877" s="23"/>
      <c r="K5877" s="23"/>
      <c r="L5877" s="23"/>
      <c r="M5877" s="23"/>
      <c r="N5877" s="23"/>
      <c r="O5877" s="23"/>
      <c r="P5877" s="94"/>
    </row>
    <row r="5878" spans="1:16" x14ac:dyDescent="0.2">
      <c r="A5878" s="33"/>
      <c r="B5878" s="34"/>
      <c r="C5878" s="35"/>
      <c r="D5878" s="23"/>
      <c r="E5878" s="23"/>
      <c r="F5878" s="23"/>
      <c r="G5878" s="23"/>
      <c r="H5878" s="23"/>
      <c r="I5878" s="23" t="s">
        <v>21</v>
      </c>
      <c r="J5878" s="23"/>
      <c r="K5878" s="23"/>
      <c r="L5878" s="23"/>
      <c r="M5878" s="23"/>
      <c r="N5878" s="23"/>
      <c r="O5878" s="23"/>
      <c r="P5878" s="94"/>
    </row>
    <row r="5879" spans="1:16" x14ac:dyDescent="0.2">
      <c r="A5879" s="33"/>
      <c r="B5879" s="34"/>
      <c r="C5879" s="35"/>
      <c r="D5879" s="23"/>
      <c r="E5879" s="23"/>
      <c r="F5879" s="23"/>
      <c r="G5879" s="23"/>
      <c r="H5879" s="23"/>
      <c r="I5879" s="23" t="s">
        <v>21</v>
      </c>
      <c r="J5879" s="23"/>
      <c r="K5879" s="23"/>
      <c r="L5879" s="23"/>
      <c r="M5879" s="23"/>
      <c r="N5879" s="23"/>
      <c r="O5879" s="23"/>
      <c r="P5879" s="94"/>
    </row>
    <row r="5880" spans="1:16" x14ac:dyDescent="0.2">
      <c r="A5880" s="33"/>
      <c r="B5880" s="34"/>
      <c r="C5880" s="35"/>
      <c r="D5880" s="23"/>
      <c r="E5880" s="23"/>
      <c r="F5880" s="23"/>
      <c r="G5880" s="23"/>
      <c r="H5880" s="23"/>
      <c r="I5880" s="23" t="s">
        <v>21</v>
      </c>
      <c r="J5880" s="23"/>
      <c r="K5880" s="23"/>
      <c r="L5880" s="23"/>
      <c r="M5880" s="23"/>
      <c r="N5880" s="23"/>
      <c r="O5880" s="23"/>
      <c r="P5880" s="94"/>
    </row>
    <row r="5881" spans="1:16" x14ac:dyDescent="0.2">
      <c r="A5881" s="33"/>
      <c r="B5881" s="34"/>
      <c r="C5881" s="35"/>
      <c r="D5881" s="23"/>
      <c r="E5881" s="23"/>
      <c r="F5881" s="23"/>
      <c r="G5881" s="23"/>
      <c r="H5881" s="23"/>
      <c r="I5881" s="23" t="s">
        <v>21</v>
      </c>
      <c r="J5881" s="23"/>
      <c r="K5881" s="23"/>
      <c r="L5881" s="23"/>
      <c r="M5881" s="23"/>
      <c r="N5881" s="23"/>
      <c r="O5881" s="23"/>
      <c r="P5881" s="94"/>
    </row>
    <row r="5882" spans="1:16" x14ac:dyDescent="0.2">
      <c r="A5882" s="33"/>
      <c r="B5882" s="34"/>
      <c r="C5882" s="35"/>
      <c r="D5882" s="23"/>
      <c r="E5882" s="23"/>
      <c r="F5882" s="23"/>
      <c r="G5882" s="23"/>
      <c r="H5882" s="23"/>
      <c r="I5882" s="23" t="s">
        <v>21</v>
      </c>
      <c r="J5882" s="23"/>
      <c r="K5882" s="23"/>
      <c r="L5882" s="23"/>
      <c r="M5882" s="23"/>
      <c r="N5882" s="23"/>
      <c r="O5882" s="23"/>
      <c r="P5882" s="94"/>
    </row>
    <row r="5883" spans="1:16" x14ac:dyDescent="0.2">
      <c r="A5883" s="33"/>
      <c r="B5883" s="34"/>
      <c r="C5883" s="35"/>
      <c r="D5883" s="23"/>
      <c r="E5883" s="23"/>
      <c r="F5883" s="23"/>
      <c r="G5883" s="23"/>
      <c r="H5883" s="23"/>
      <c r="I5883" s="23" t="s">
        <v>21</v>
      </c>
      <c r="J5883" s="23"/>
      <c r="K5883" s="23"/>
      <c r="L5883" s="23"/>
      <c r="M5883" s="23"/>
      <c r="N5883" s="23"/>
      <c r="O5883" s="23"/>
      <c r="P5883" s="94"/>
    </row>
    <row r="5884" spans="1:16" x14ac:dyDescent="0.2">
      <c r="A5884" s="33"/>
      <c r="B5884" s="34"/>
      <c r="C5884" s="35"/>
      <c r="D5884" s="23"/>
      <c r="E5884" s="23"/>
      <c r="F5884" s="23"/>
      <c r="G5884" s="23"/>
      <c r="H5884" s="23"/>
      <c r="I5884" s="23" t="s">
        <v>21</v>
      </c>
      <c r="J5884" s="23"/>
      <c r="K5884" s="23"/>
      <c r="L5884" s="23"/>
      <c r="M5884" s="23"/>
      <c r="N5884" s="23"/>
      <c r="O5884" s="23"/>
      <c r="P5884" s="94"/>
    </row>
    <row r="5885" spans="1:16" x14ac:dyDescent="0.2">
      <c r="A5885" s="33"/>
      <c r="B5885" s="34"/>
      <c r="C5885" s="35"/>
      <c r="D5885" s="23"/>
      <c r="E5885" s="23"/>
      <c r="F5885" s="23"/>
      <c r="G5885" s="23"/>
      <c r="H5885" s="23"/>
      <c r="I5885" s="23" t="s">
        <v>21</v>
      </c>
      <c r="J5885" s="23"/>
      <c r="K5885" s="23"/>
      <c r="L5885" s="23"/>
      <c r="M5885" s="23"/>
      <c r="N5885" s="23"/>
      <c r="O5885" s="23"/>
      <c r="P5885" s="94"/>
    </row>
    <row r="5886" spans="1:16" x14ac:dyDescent="0.2">
      <c r="A5886" s="33"/>
      <c r="B5886" s="34"/>
      <c r="C5886" s="35"/>
      <c r="D5886" s="23"/>
      <c r="E5886" s="23"/>
      <c r="F5886" s="23"/>
      <c r="G5886" s="23"/>
      <c r="H5886" s="23"/>
      <c r="I5886" s="23" t="s">
        <v>21</v>
      </c>
      <c r="J5886" s="23"/>
      <c r="K5886" s="23"/>
      <c r="L5886" s="23"/>
      <c r="M5886" s="23"/>
      <c r="N5886" s="23"/>
      <c r="O5886" s="23"/>
      <c r="P5886" s="94"/>
    </row>
    <row r="5887" spans="1:16" x14ac:dyDescent="0.2">
      <c r="A5887" s="33"/>
      <c r="B5887" s="34"/>
      <c r="C5887" s="35"/>
      <c r="D5887" s="23"/>
      <c r="E5887" s="23"/>
      <c r="F5887" s="23"/>
      <c r="G5887" s="23"/>
      <c r="H5887" s="23"/>
      <c r="I5887" s="23" t="s">
        <v>21</v>
      </c>
      <c r="J5887" s="23"/>
      <c r="K5887" s="23"/>
      <c r="L5887" s="23"/>
      <c r="M5887" s="23"/>
      <c r="N5887" s="23"/>
      <c r="O5887" s="23"/>
      <c r="P5887" s="94"/>
    </row>
    <row r="5888" spans="1:16" x14ac:dyDescent="0.2">
      <c r="A5888" s="33"/>
      <c r="B5888" s="34"/>
      <c r="C5888" s="35"/>
      <c r="D5888" s="23"/>
      <c r="E5888" s="23"/>
      <c r="F5888" s="23"/>
      <c r="G5888" s="23"/>
      <c r="H5888" s="23"/>
      <c r="I5888" s="23" t="s">
        <v>21</v>
      </c>
      <c r="J5888" s="23"/>
      <c r="K5888" s="23"/>
      <c r="L5888" s="23"/>
      <c r="M5888" s="23"/>
      <c r="N5888" s="23"/>
      <c r="O5888" s="23"/>
      <c r="P5888" s="94"/>
    </row>
    <row r="5889" spans="1:16" x14ac:dyDescent="0.2">
      <c r="A5889" s="33"/>
      <c r="B5889" s="34"/>
      <c r="C5889" s="35"/>
      <c r="D5889" s="23"/>
      <c r="E5889" s="23"/>
      <c r="F5889" s="23"/>
      <c r="G5889" s="23"/>
      <c r="H5889" s="23"/>
      <c r="I5889" s="23" t="s">
        <v>21</v>
      </c>
      <c r="J5889" s="23"/>
      <c r="K5889" s="23"/>
      <c r="L5889" s="23"/>
      <c r="M5889" s="23"/>
      <c r="N5889" s="23"/>
      <c r="O5889" s="23"/>
      <c r="P5889" s="94"/>
    </row>
    <row r="5890" spans="1:16" x14ac:dyDescent="0.2">
      <c r="A5890" s="33"/>
      <c r="B5890" s="34"/>
      <c r="C5890" s="35"/>
      <c r="D5890" s="23"/>
      <c r="E5890" s="23"/>
      <c r="F5890" s="23"/>
      <c r="G5890" s="23"/>
      <c r="H5890" s="23"/>
      <c r="I5890" s="23" t="s">
        <v>21</v>
      </c>
      <c r="J5890" s="23"/>
      <c r="K5890" s="23"/>
      <c r="L5890" s="23"/>
      <c r="M5890" s="23"/>
      <c r="N5890" s="23"/>
      <c r="O5890" s="23"/>
      <c r="P5890" s="94"/>
    </row>
    <row r="5891" spans="1:16" x14ac:dyDescent="0.2">
      <c r="A5891" s="33"/>
      <c r="B5891" s="34"/>
      <c r="C5891" s="35"/>
      <c r="D5891" s="23"/>
      <c r="E5891" s="23"/>
      <c r="F5891" s="23"/>
      <c r="G5891" s="23"/>
      <c r="H5891" s="23"/>
      <c r="I5891" s="23" t="s">
        <v>21</v>
      </c>
      <c r="J5891" s="23"/>
      <c r="K5891" s="23"/>
      <c r="L5891" s="23"/>
      <c r="M5891" s="23"/>
      <c r="N5891" s="23"/>
      <c r="O5891" s="23"/>
      <c r="P5891" s="94"/>
    </row>
    <row r="5892" spans="1:16" x14ac:dyDescent="0.2">
      <c r="A5892" s="33"/>
      <c r="B5892" s="34"/>
      <c r="C5892" s="35"/>
      <c r="D5892" s="23"/>
      <c r="E5892" s="23"/>
      <c r="F5892" s="23"/>
      <c r="G5892" s="23"/>
      <c r="H5892" s="23"/>
      <c r="I5892" s="23" t="s">
        <v>21</v>
      </c>
      <c r="J5892" s="23"/>
      <c r="K5892" s="23"/>
      <c r="L5892" s="23"/>
      <c r="M5892" s="23"/>
      <c r="N5892" s="23"/>
      <c r="O5892" s="23"/>
      <c r="P5892" s="94"/>
    </row>
    <row r="5893" spans="1:16" x14ac:dyDescent="0.2">
      <c r="A5893" s="33"/>
      <c r="B5893" s="34"/>
      <c r="C5893" s="35"/>
      <c r="D5893" s="23"/>
      <c r="E5893" s="23"/>
      <c r="F5893" s="23"/>
      <c r="G5893" s="23"/>
      <c r="H5893" s="23"/>
      <c r="I5893" s="23" t="s">
        <v>21</v>
      </c>
      <c r="J5893" s="23"/>
      <c r="K5893" s="23"/>
      <c r="L5893" s="23"/>
      <c r="M5893" s="23"/>
      <c r="N5893" s="23"/>
      <c r="O5893" s="23"/>
      <c r="P5893" s="94"/>
    </row>
    <row r="5894" spans="1:16" x14ac:dyDescent="0.2">
      <c r="A5894" s="33"/>
      <c r="B5894" s="34"/>
      <c r="C5894" s="35"/>
      <c r="D5894" s="23"/>
      <c r="E5894" s="23"/>
      <c r="F5894" s="23"/>
      <c r="G5894" s="23"/>
      <c r="H5894" s="23"/>
      <c r="I5894" s="23" t="s">
        <v>21</v>
      </c>
      <c r="J5894" s="23"/>
      <c r="K5894" s="23"/>
      <c r="L5894" s="23"/>
      <c r="M5894" s="23"/>
      <c r="N5894" s="23"/>
      <c r="O5894" s="23"/>
      <c r="P5894" s="94"/>
    </row>
    <row r="5895" spans="1:16" x14ac:dyDescent="0.2">
      <c r="A5895" s="33"/>
      <c r="B5895" s="34"/>
      <c r="C5895" s="35"/>
      <c r="D5895" s="23"/>
      <c r="E5895" s="23"/>
      <c r="F5895" s="23"/>
      <c r="G5895" s="23"/>
      <c r="H5895" s="23"/>
      <c r="I5895" s="23" t="s">
        <v>21</v>
      </c>
      <c r="J5895" s="23"/>
      <c r="K5895" s="23"/>
      <c r="L5895" s="23"/>
      <c r="M5895" s="23"/>
      <c r="N5895" s="23"/>
      <c r="O5895" s="23"/>
      <c r="P5895" s="94"/>
    </row>
    <row r="5896" spans="1:16" x14ac:dyDescent="0.2">
      <c r="A5896" s="33"/>
      <c r="B5896" s="34"/>
      <c r="C5896" s="35"/>
      <c r="D5896" s="23"/>
      <c r="E5896" s="23"/>
      <c r="F5896" s="23"/>
      <c r="G5896" s="23"/>
      <c r="H5896" s="23"/>
      <c r="I5896" s="23" t="s">
        <v>21</v>
      </c>
      <c r="J5896" s="23"/>
      <c r="K5896" s="23"/>
      <c r="L5896" s="23"/>
      <c r="M5896" s="23"/>
      <c r="N5896" s="23"/>
      <c r="O5896" s="23"/>
      <c r="P5896" s="94"/>
    </row>
    <row r="5897" spans="1:16" x14ac:dyDescent="0.2">
      <c r="A5897" s="33"/>
      <c r="B5897" s="34"/>
      <c r="C5897" s="35"/>
      <c r="D5897" s="23"/>
      <c r="E5897" s="23"/>
      <c r="F5897" s="23"/>
      <c r="G5897" s="23"/>
      <c r="H5897" s="23"/>
      <c r="I5897" s="23" t="s">
        <v>21</v>
      </c>
      <c r="J5897" s="23"/>
      <c r="K5897" s="23"/>
      <c r="L5897" s="23"/>
      <c r="M5897" s="23"/>
      <c r="N5897" s="23"/>
      <c r="O5897" s="23"/>
      <c r="P5897" s="94"/>
    </row>
    <row r="5898" spans="1:16" x14ac:dyDescent="0.2">
      <c r="A5898" s="33"/>
      <c r="B5898" s="34"/>
      <c r="C5898" s="35"/>
      <c r="D5898" s="23"/>
      <c r="E5898" s="23"/>
      <c r="F5898" s="23"/>
      <c r="G5898" s="23"/>
      <c r="H5898" s="23"/>
      <c r="I5898" s="23" t="s">
        <v>21</v>
      </c>
      <c r="J5898" s="23"/>
      <c r="K5898" s="23"/>
      <c r="L5898" s="23"/>
      <c r="M5898" s="23"/>
      <c r="N5898" s="23"/>
      <c r="O5898" s="23"/>
      <c r="P5898" s="94"/>
    </row>
    <row r="5899" spans="1:16" x14ac:dyDescent="0.2">
      <c r="A5899" s="33"/>
      <c r="B5899" s="34"/>
      <c r="C5899" s="35"/>
      <c r="D5899" s="23"/>
      <c r="E5899" s="23"/>
      <c r="F5899" s="23"/>
      <c r="G5899" s="23"/>
      <c r="H5899" s="23"/>
      <c r="I5899" s="23" t="s">
        <v>21</v>
      </c>
      <c r="J5899" s="23"/>
      <c r="K5899" s="23"/>
      <c r="L5899" s="23"/>
      <c r="M5899" s="23"/>
      <c r="N5899" s="23"/>
      <c r="O5899" s="23"/>
      <c r="P5899" s="94"/>
    </row>
    <row r="5900" spans="1:16" x14ac:dyDescent="0.2">
      <c r="A5900" s="33"/>
      <c r="B5900" s="34"/>
      <c r="C5900" s="35"/>
      <c r="D5900" s="23"/>
      <c r="E5900" s="23"/>
      <c r="F5900" s="23"/>
      <c r="G5900" s="23"/>
      <c r="H5900" s="23"/>
      <c r="I5900" s="23" t="s">
        <v>21</v>
      </c>
      <c r="J5900" s="23"/>
      <c r="K5900" s="23"/>
      <c r="L5900" s="23"/>
      <c r="M5900" s="23"/>
      <c r="N5900" s="23"/>
      <c r="O5900" s="23"/>
      <c r="P5900" s="94"/>
    </row>
    <row r="5901" spans="1:16" x14ac:dyDescent="0.2">
      <c r="A5901" s="33"/>
      <c r="B5901" s="34"/>
      <c r="C5901" s="35"/>
      <c r="D5901" s="23"/>
      <c r="E5901" s="23"/>
      <c r="F5901" s="23"/>
      <c r="G5901" s="23"/>
      <c r="H5901" s="23"/>
      <c r="I5901" s="23" t="s">
        <v>21</v>
      </c>
      <c r="J5901" s="23"/>
      <c r="K5901" s="23"/>
      <c r="L5901" s="23"/>
      <c r="M5901" s="23"/>
      <c r="N5901" s="23"/>
      <c r="O5901" s="23"/>
      <c r="P5901" s="94"/>
    </row>
    <row r="5902" spans="1:16" x14ac:dyDescent="0.2">
      <c r="A5902" s="33"/>
      <c r="B5902" s="34"/>
      <c r="C5902" s="35"/>
      <c r="D5902" s="23"/>
      <c r="E5902" s="23"/>
      <c r="F5902" s="23"/>
      <c r="G5902" s="23"/>
      <c r="H5902" s="23"/>
      <c r="I5902" s="23" t="s">
        <v>21</v>
      </c>
      <c r="J5902" s="23"/>
      <c r="K5902" s="23"/>
      <c r="L5902" s="23"/>
      <c r="M5902" s="23"/>
      <c r="N5902" s="23"/>
      <c r="O5902" s="23"/>
      <c r="P5902" s="94"/>
    </row>
    <row r="5903" spans="1:16" x14ac:dyDescent="0.2">
      <c r="A5903" s="33"/>
      <c r="B5903" s="34"/>
      <c r="C5903" s="35"/>
      <c r="D5903" s="23"/>
      <c r="E5903" s="23"/>
      <c r="F5903" s="23"/>
      <c r="G5903" s="23"/>
      <c r="H5903" s="23"/>
      <c r="I5903" s="23" t="s">
        <v>21</v>
      </c>
      <c r="J5903" s="23"/>
      <c r="K5903" s="23"/>
      <c r="L5903" s="23"/>
      <c r="M5903" s="23"/>
      <c r="N5903" s="23"/>
      <c r="O5903" s="23"/>
      <c r="P5903" s="94"/>
    </row>
    <row r="5904" spans="1:16" x14ac:dyDescent="0.2">
      <c r="A5904" s="33"/>
      <c r="B5904" s="34"/>
      <c r="C5904" s="35"/>
      <c r="D5904" s="23"/>
      <c r="E5904" s="23"/>
      <c r="F5904" s="23"/>
      <c r="G5904" s="23"/>
      <c r="H5904" s="23"/>
      <c r="I5904" s="23" t="s">
        <v>21</v>
      </c>
      <c r="J5904" s="23"/>
      <c r="K5904" s="23"/>
      <c r="L5904" s="23"/>
      <c r="M5904" s="23"/>
      <c r="N5904" s="23"/>
      <c r="O5904" s="23"/>
      <c r="P5904" s="94"/>
    </row>
    <row r="5905" spans="1:16" x14ac:dyDescent="0.2">
      <c r="A5905" s="33"/>
      <c r="B5905" s="34"/>
      <c r="C5905" s="35"/>
      <c r="D5905" s="23"/>
      <c r="E5905" s="23"/>
      <c r="F5905" s="23"/>
      <c r="G5905" s="23"/>
      <c r="H5905" s="23"/>
      <c r="I5905" s="23" t="s">
        <v>21</v>
      </c>
      <c r="J5905" s="23"/>
      <c r="K5905" s="23"/>
      <c r="L5905" s="23"/>
      <c r="M5905" s="23"/>
      <c r="N5905" s="23"/>
      <c r="O5905" s="23"/>
      <c r="P5905" s="94"/>
    </row>
    <row r="5906" spans="1:16" x14ac:dyDescent="0.2">
      <c r="A5906" s="33"/>
      <c r="B5906" s="34"/>
      <c r="C5906" s="35"/>
      <c r="D5906" s="23"/>
      <c r="E5906" s="23"/>
      <c r="F5906" s="23"/>
      <c r="G5906" s="23"/>
      <c r="H5906" s="23"/>
      <c r="I5906" s="23" t="s">
        <v>21</v>
      </c>
      <c r="J5906" s="23"/>
      <c r="K5906" s="23"/>
      <c r="L5906" s="23"/>
      <c r="M5906" s="23"/>
      <c r="N5906" s="23"/>
      <c r="O5906" s="23"/>
      <c r="P5906" s="94"/>
    </row>
    <row r="5907" spans="1:16" x14ac:dyDescent="0.2">
      <c r="A5907" s="33"/>
      <c r="B5907" s="34"/>
      <c r="C5907" s="35"/>
      <c r="D5907" s="23"/>
      <c r="E5907" s="23"/>
      <c r="F5907" s="23"/>
      <c r="G5907" s="23"/>
      <c r="H5907" s="23"/>
      <c r="I5907" s="23" t="s">
        <v>21</v>
      </c>
      <c r="J5907" s="23"/>
      <c r="K5907" s="23"/>
      <c r="L5907" s="23"/>
      <c r="M5907" s="23"/>
      <c r="N5907" s="23"/>
      <c r="O5907" s="23"/>
      <c r="P5907" s="94"/>
    </row>
    <row r="5908" spans="1:16" x14ac:dyDescent="0.2">
      <c r="A5908" s="33"/>
      <c r="B5908" s="34"/>
      <c r="C5908" s="35"/>
      <c r="D5908" s="23"/>
      <c r="E5908" s="23"/>
      <c r="F5908" s="23"/>
      <c r="G5908" s="23"/>
      <c r="H5908" s="23"/>
      <c r="I5908" s="23" t="s">
        <v>21</v>
      </c>
      <c r="J5908" s="23"/>
      <c r="K5908" s="23"/>
      <c r="L5908" s="23"/>
      <c r="M5908" s="23"/>
      <c r="N5908" s="23"/>
      <c r="O5908" s="23"/>
      <c r="P5908" s="94"/>
    </row>
    <row r="5909" spans="1:16" x14ac:dyDescent="0.2">
      <c r="A5909" s="33"/>
      <c r="B5909" s="34"/>
      <c r="C5909" s="35"/>
      <c r="D5909" s="23"/>
      <c r="E5909" s="23"/>
      <c r="F5909" s="23"/>
      <c r="G5909" s="23"/>
      <c r="H5909" s="23"/>
      <c r="I5909" s="23" t="s">
        <v>21</v>
      </c>
      <c r="J5909" s="23"/>
      <c r="K5909" s="23"/>
      <c r="L5909" s="23"/>
      <c r="M5909" s="23"/>
      <c r="N5909" s="23"/>
      <c r="O5909" s="23"/>
      <c r="P5909" s="94"/>
    </row>
    <row r="5910" spans="1:16" x14ac:dyDescent="0.2">
      <c r="A5910" s="33"/>
      <c r="B5910" s="34"/>
      <c r="C5910" s="35"/>
      <c r="D5910" s="23"/>
      <c r="E5910" s="23"/>
      <c r="F5910" s="23"/>
      <c r="G5910" s="23"/>
      <c r="H5910" s="23"/>
      <c r="I5910" s="23" t="s">
        <v>21</v>
      </c>
      <c r="J5910" s="23"/>
      <c r="K5910" s="23"/>
      <c r="L5910" s="23"/>
      <c r="M5910" s="23"/>
      <c r="N5910" s="23"/>
      <c r="O5910" s="23"/>
      <c r="P5910" s="94"/>
    </row>
    <row r="5911" spans="1:16" x14ac:dyDescent="0.2">
      <c r="A5911" s="33"/>
      <c r="B5911" s="34"/>
      <c r="C5911" s="35"/>
      <c r="D5911" s="23"/>
      <c r="E5911" s="23"/>
      <c r="F5911" s="23"/>
      <c r="G5911" s="23"/>
      <c r="H5911" s="23"/>
      <c r="I5911" s="23" t="s">
        <v>21</v>
      </c>
      <c r="J5911" s="23"/>
      <c r="K5911" s="23"/>
      <c r="L5911" s="23"/>
      <c r="M5911" s="23"/>
      <c r="N5911" s="23"/>
      <c r="O5911" s="23"/>
      <c r="P5911" s="94"/>
    </row>
    <row r="5912" spans="1:16" x14ac:dyDescent="0.2">
      <c r="A5912" s="33"/>
      <c r="B5912" s="34"/>
      <c r="C5912" s="35"/>
      <c r="D5912" s="23"/>
      <c r="E5912" s="23"/>
      <c r="F5912" s="23"/>
      <c r="G5912" s="23"/>
      <c r="H5912" s="23"/>
      <c r="I5912" s="23" t="s">
        <v>21</v>
      </c>
      <c r="J5912" s="23"/>
      <c r="K5912" s="23"/>
      <c r="L5912" s="23"/>
      <c r="M5912" s="23"/>
      <c r="N5912" s="23"/>
      <c r="O5912" s="23"/>
      <c r="P5912" s="94"/>
    </row>
    <row r="5913" spans="1:16" x14ac:dyDescent="0.2">
      <c r="A5913" s="33"/>
      <c r="B5913" s="34"/>
      <c r="C5913" s="35"/>
      <c r="D5913" s="23"/>
      <c r="E5913" s="23"/>
      <c r="F5913" s="23"/>
      <c r="G5913" s="23"/>
      <c r="H5913" s="23"/>
      <c r="I5913" s="23" t="s">
        <v>21</v>
      </c>
      <c r="J5913" s="23"/>
      <c r="K5913" s="23"/>
      <c r="L5913" s="23"/>
      <c r="M5913" s="23"/>
      <c r="N5913" s="23"/>
      <c r="O5913" s="23"/>
      <c r="P5913" s="94"/>
    </row>
    <row r="5914" spans="1:16" x14ac:dyDescent="0.2">
      <c r="A5914" s="33"/>
      <c r="B5914" s="34"/>
      <c r="C5914" s="35"/>
      <c r="D5914" s="23"/>
      <c r="E5914" s="23"/>
      <c r="F5914" s="23"/>
      <c r="G5914" s="23"/>
      <c r="H5914" s="23"/>
      <c r="I5914" s="23" t="s">
        <v>21</v>
      </c>
      <c r="J5914" s="23"/>
      <c r="K5914" s="23"/>
      <c r="L5914" s="23"/>
      <c r="M5914" s="23"/>
      <c r="N5914" s="23"/>
      <c r="O5914" s="23"/>
      <c r="P5914" s="94"/>
    </row>
    <row r="5915" spans="1:16" x14ac:dyDescent="0.2">
      <c r="A5915" s="33"/>
      <c r="B5915" s="34"/>
      <c r="C5915" s="35"/>
      <c r="D5915" s="23"/>
      <c r="E5915" s="23"/>
      <c r="F5915" s="23"/>
      <c r="G5915" s="23"/>
      <c r="H5915" s="23"/>
      <c r="I5915" s="23" t="s">
        <v>21</v>
      </c>
      <c r="J5915" s="23"/>
      <c r="K5915" s="23"/>
      <c r="L5915" s="23"/>
      <c r="M5915" s="23"/>
      <c r="N5915" s="23"/>
      <c r="O5915" s="23"/>
      <c r="P5915" s="94"/>
    </row>
    <row r="5916" spans="1:16" x14ac:dyDescent="0.2">
      <c r="A5916" s="33"/>
      <c r="B5916" s="34"/>
      <c r="C5916" s="35"/>
      <c r="D5916" s="23"/>
      <c r="E5916" s="23"/>
      <c r="F5916" s="23"/>
      <c r="G5916" s="23"/>
      <c r="H5916" s="23"/>
      <c r="I5916" s="23" t="s">
        <v>21</v>
      </c>
      <c r="J5916" s="23"/>
      <c r="K5916" s="23"/>
      <c r="L5916" s="23"/>
      <c r="M5916" s="23"/>
      <c r="N5916" s="23"/>
      <c r="O5916" s="23"/>
      <c r="P5916" s="94"/>
    </row>
    <row r="5917" spans="1:16" x14ac:dyDescent="0.2">
      <c r="A5917" s="33"/>
      <c r="B5917" s="34"/>
      <c r="C5917" s="35"/>
      <c r="D5917" s="23"/>
      <c r="E5917" s="23"/>
      <c r="F5917" s="23"/>
      <c r="G5917" s="23"/>
      <c r="H5917" s="23"/>
      <c r="I5917" s="23" t="s">
        <v>21</v>
      </c>
      <c r="J5917" s="23"/>
      <c r="K5917" s="23"/>
      <c r="L5917" s="23"/>
      <c r="M5917" s="23"/>
      <c r="N5917" s="23"/>
      <c r="O5917" s="23"/>
      <c r="P5917" s="94"/>
    </row>
    <row r="5918" spans="1:16" x14ac:dyDescent="0.2">
      <c r="A5918" s="33"/>
      <c r="B5918" s="34"/>
      <c r="C5918" s="35"/>
      <c r="D5918" s="23"/>
      <c r="E5918" s="23"/>
      <c r="F5918" s="23"/>
      <c r="G5918" s="23"/>
      <c r="H5918" s="23"/>
      <c r="I5918" s="23" t="s">
        <v>21</v>
      </c>
      <c r="J5918" s="23"/>
      <c r="K5918" s="23"/>
      <c r="L5918" s="23"/>
      <c r="M5918" s="23"/>
      <c r="N5918" s="23"/>
      <c r="O5918" s="23"/>
      <c r="P5918" s="94"/>
    </row>
    <row r="5919" spans="1:16" x14ac:dyDescent="0.2">
      <c r="A5919" s="33"/>
      <c r="B5919" s="34"/>
      <c r="C5919" s="35"/>
      <c r="D5919" s="23"/>
      <c r="E5919" s="23"/>
      <c r="F5919" s="23"/>
      <c r="G5919" s="23"/>
      <c r="H5919" s="23"/>
      <c r="I5919" s="23" t="s">
        <v>21</v>
      </c>
      <c r="J5919" s="23"/>
      <c r="K5919" s="23"/>
      <c r="L5919" s="23"/>
      <c r="M5919" s="23"/>
      <c r="N5919" s="23"/>
      <c r="O5919" s="23"/>
      <c r="P5919" s="94"/>
    </row>
    <row r="5920" spans="1:16" x14ac:dyDescent="0.2">
      <c r="A5920" s="33"/>
      <c r="B5920" s="34"/>
      <c r="C5920" s="35"/>
      <c r="D5920" s="23"/>
      <c r="E5920" s="23"/>
      <c r="F5920" s="23"/>
      <c r="G5920" s="23"/>
      <c r="H5920" s="23"/>
      <c r="I5920" s="23" t="s">
        <v>21</v>
      </c>
      <c r="J5920" s="23"/>
      <c r="K5920" s="23"/>
      <c r="L5920" s="23"/>
      <c r="M5920" s="23"/>
      <c r="N5920" s="23"/>
      <c r="O5920" s="23"/>
      <c r="P5920" s="94"/>
    </row>
    <row r="5921" spans="1:16" x14ac:dyDescent="0.2">
      <c r="A5921" s="33"/>
      <c r="B5921" s="34"/>
      <c r="C5921" s="35"/>
      <c r="D5921" s="23"/>
      <c r="E5921" s="23"/>
      <c r="F5921" s="23"/>
      <c r="G5921" s="23"/>
      <c r="H5921" s="23"/>
      <c r="I5921" s="23" t="s">
        <v>21</v>
      </c>
      <c r="J5921" s="23"/>
      <c r="K5921" s="23"/>
      <c r="L5921" s="23"/>
      <c r="M5921" s="23"/>
      <c r="N5921" s="23"/>
      <c r="O5921" s="23"/>
      <c r="P5921" s="94"/>
    </row>
    <row r="5922" spans="1:16" x14ac:dyDescent="0.2">
      <c r="A5922" s="33"/>
      <c r="B5922" s="34"/>
      <c r="C5922" s="35"/>
      <c r="D5922" s="23"/>
      <c r="E5922" s="23"/>
      <c r="F5922" s="23"/>
      <c r="G5922" s="23"/>
      <c r="H5922" s="23"/>
      <c r="I5922" s="23" t="s">
        <v>21</v>
      </c>
      <c r="J5922" s="23"/>
      <c r="K5922" s="23"/>
      <c r="L5922" s="23"/>
      <c r="M5922" s="23"/>
      <c r="N5922" s="23"/>
      <c r="O5922" s="23"/>
      <c r="P5922" s="94"/>
    </row>
    <row r="5923" spans="1:16" x14ac:dyDescent="0.2">
      <c r="A5923" s="33"/>
      <c r="B5923" s="34"/>
      <c r="C5923" s="35"/>
      <c r="D5923" s="23"/>
      <c r="E5923" s="23"/>
      <c r="F5923" s="23"/>
      <c r="G5923" s="23"/>
      <c r="H5923" s="23"/>
      <c r="I5923" s="23" t="s">
        <v>21</v>
      </c>
      <c r="J5923" s="23"/>
      <c r="K5923" s="23"/>
      <c r="L5923" s="23"/>
      <c r="M5923" s="23"/>
      <c r="N5923" s="23"/>
      <c r="O5923" s="23"/>
      <c r="P5923" s="94"/>
    </row>
    <row r="5924" spans="1:16" x14ac:dyDescent="0.2">
      <c r="A5924" s="33"/>
      <c r="B5924" s="34"/>
      <c r="C5924" s="35"/>
      <c r="D5924" s="23"/>
      <c r="E5924" s="23"/>
      <c r="F5924" s="23"/>
      <c r="G5924" s="23"/>
      <c r="H5924" s="23"/>
      <c r="I5924" s="23" t="s">
        <v>21</v>
      </c>
      <c r="J5924" s="23"/>
      <c r="K5924" s="23"/>
      <c r="L5924" s="23"/>
      <c r="M5924" s="23"/>
      <c r="N5924" s="23"/>
      <c r="O5924" s="23"/>
      <c r="P5924" s="94"/>
    </row>
    <row r="5925" spans="1:16" x14ac:dyDescent="0.2">
      <c r="A5925" s="33"/>
      <c r="B5925" s="34"/>
      <c r="C5925" s="35"/>
      <c r="D5925" s="23"/>
      <c r="E5925" s="23"/>
      <c r="F5925" s="23"/>
      <c r="G5925" s="23"/>
      <c r="H5925" s="23"/>
      <c r="I5925" s="23" t="s">
        <v>21</v>
      </c>
      <c r="J5925" s="23"/>
      <c r="K5925" s="23"/>
      <c r="L5925" s="23"/>
      <c r="M5925" s="23"/>
      <c r="N5925" s="23"/>
      <c r="O5925" s="23"/>
      <c r="P5925" s="94"/>
    </row>
    <row r="5926" spans="1:16" x14ac:dyDescent="0.2">
      <c r="A5926" s="33"/>
      <c r="B5926" s="34"/>
      <c r="C5926" s="35"/>
      <c r="D5926" s="23"/>
      <c r="E5926" s="23"/>
      <c r="F5926" s="23"/>
      <c r="G5926" s="23"/>
      <c r="H5926" s="23"/>
      <c r="I5926" s="23" t="s">
        <v>21</v>
      </c>
      <c r="J5926" s="23"/>
      <c r="K5926" s="23"/>
      <c r="L5926" s="23"/>
      <c r="M5926" s="23"/>
      <c r="N5926" s="23"/>
      <c r="O5926" s="23"/>
      <c r="P5926" s="94"/>
    </row>
    <row r="5927" spans="1:16" x14ac:dyDescent="0.2">
      <c r="A5927" s="33"/>
      <c r="B5927" s="34"/>
      <c r="C5927" s="35"/>
      <c r="D5927" s="23"/>
      <c r="E5927" s="23"/>
      <c r="F5927" s="23"/>
      <c r="G5927" s="23"/>
      <c r="H5927" s="23"/>
      <c r="I5927" s="23" t="s">
        <v>21</v>
      </c>
      <c r="J5927" s="23"/>
      <c r="K5927" s="23"/>
      <c r="L5927" s="23"/>
      <c r="M5927" s="23"/>
      <c r="N5927" s="23"/>
      <c r="O5927" s="23"/>
      <c r="P5927" s="94"/>
    </row>
    <row r="5928" spans="1:16" x14ac:dyDescent="0.2">
      <c r="A5928" s="33"/>
      <c r="B5928" s="34"/>
      <c r="C5928" s="35"/>
      <c r="D5928" s="23"/>
      <c r="E5928" s="23"/>
      <c r="F5928" s="23"/>
      <c r="G5928" s="23"/>
      <c r="H5928" s="23"/>
      <c r="I5928" s="23" t="s">
        <v>21</v>
      </c>
      <c r="J5928" s="23"/>
      <c r="K5928" s="23"/>
      <c r="L5928" s="23"/>
      <c r="M5928" s="23"/>
      <c r="N5928" s="23"/>
      <c r="O5928" s="23"/>
      <c r="P5928" s="94"/>
    </row>
    <row r="5929" spans="1:16" x14ac:dyDescent="0.2">
      <c r="A5929" s="33"/>
      <c r="B5929" s="34"/>
      <c r="C5929" s="35"/>
      <c r="D5929" s="23"/>
      <c r="E5929" s="23"/>
      <c r="F5929" s="23"/>
      <c r="G5929" s="23"/>
      <c r="H5929" s="23"/>
      <c r="I5929" s="23" t="s">
        <v>21</v>
      </c>
      <c r="J5929" s="23"/>
      <c r="K5929" s="23"/>
      <c r="L5929" s="23"/>
      <c r="M5929" s="23"/>
      <c r="N5929" s="23"/>
      <c r="O5929" s="23"/>
      <c r="P5929" s="94"/>
    </row>
    <row r="5930" spans="1:16" x14ac:dyDescent="0.2">
      <c r="A5930" s="33"/>
      <c r="B5930" s="34"/>
      <c r="C5930" s="35"/>
      <c r="D5930" s="23"/>
      <c r="E5930" s="23"/>
      <c r="F5930" s="23"/>
      <c r="G5930" s="23"/>
      <c r="H5930" s="23"/>
      <c r="I5930" s="23" t="s">
        <v>21</v>
      </c>
      <c r="J5930" s="23"/>
      <c r="K5930" s="23"/>
      <c r="L5930" s="23"/>
      <c r="M5930" s="23"/>
      <c r="N5930" s="23"/>
      <c r="O5930" s="23"/>
      <c r="P5930" s="94"/>
    </row>
    <row r="5931" spans="1:16" x14ac:dyDescent="0.2">
      <c r="A5931" s="33"/>
      <c r="B5931" s="34"/>
      <c r="C5931" s="35"/>
      <c r="D5931" s="23"/>
      <c r="E5931" s="23"/>
      <c r="F5931" s="23"/>
      <c r="G5931" s="23"/>
      <c r="H5931" s="23"/>
      <c r="I5931" s="23" t="s">
        <v>21</v>
      </c>
      <c r="J5931" s="23"/>
      <c r="K5931" s="23"/>
      <c r="L5931" s="23"/>
      <c r="M5931" s="23"/>
      <c r="N5931" s="23"/>
      <c r="O5931" s="23"/>
      <c r="P5931" s="94"/>
    </row>
    <row r="5932" spans="1:16" x14ac:dyDescent="0.2">
      <c r="A5932" s="33"/>
      <c r="B5932" s="34"/>
      <c r="C5932" s="35"/>
      <c r="D5932" s="23"/>
      <c r="E5932" s="23"/>
      <c r="F5932" s="23"/>
      <c r="G5932" s="23"/>
      <c r="H5932" s="23"/>
      <c r="I5932" s="23" t="s">
        <v>21</v>
      </c>
      <c r="J5932" s="23"/>
      <c r="K5932" s="23"/>
      <c r="L5932" s="23"/>
      <c r="M5932" s="23"/>
      <c r="N5932" s="23"/>
      <c r="O5932" s="23"/>
      <c r="P5932" s="94"/>
    </row>
    <row r="5933" spans="1:16" x14ac:dyDescent="0.2">
      <c r="A5933" s="33"/>
      <c r="B5933" s="34"/>
      <c r="C5933" s="35"/>
      <c r="D5933" s="23"/>
      <c r="E5933" s="23"/>
      <c r="F5933" s="23"/>
      <c r="G5933" s="23"/>
      <c r="H5933" s="23"/>
      <c r="I5933" s="23" t="s">
        <v>21</v>
      </c>
      <c r="J5933" s="23"/>
      <c r="K5933" s="23"/>
      <c r="L5933" s="23"/>
      <c r="M5933" s="23"/>
      <c r="N5933" s="23"/>
      <c r="O5933" s="23"/>
      <c r="P5933" s="94"/>
    </row>
    <row r="5934" spans="1:16" x14ac:dyDescent="0.2">
      <c r="A5934" s="33"/>
      <c r="B5934" s="34"/>
      <c r="C5934" s="35"/>
      <c r="D5934" s="23"/>
      <c r="E5934" s="23"/>
      <c r="F5934" s="23"/>
      <c r="G5934" s="23"/>
      <c r="H5934" s="23"/>
      <c r="I5934" s="23" t="s">
        <v>21</v>
      </c>
      <c r="J5934" s="23"/>
      <c r="K5934" s="23"/>
      <c r="L5934" s="23"/>
      <c r="M5934" s="23"/>
      <c r="N5934" s="23"/>
      <c r="O5934" s="23"/>
      <c r="P5934" s="94"/>
    </row>
    <row r="5935" spans="1:16" x14ac:dyDescent="0.2">
      <c r="A5935" s="33"/>
      <c r="B5935" s="34"/>
      <c r="C5935" s="35"/>
      <c r="D5935" s="23"/>
      <c r="E5935" s="23"/>
      <c r="F5935" s="23"/>
      <c r="G5935" s="23"/>
      <c r="H5935" s="23"/>
      <c r="I5935" s="23" t="s">
        <v>21</v>
      </c>
      <c r="J5935" s="23"/>
      <c r="K5935" s="23"/>
      <c r="L5935" s="23"/>
      <c r="M5935" s="23"/>
      <c r="N5935" s="23"/>
      <c r="O5935" s="23"/>
      <c r="P5935" s="94"/>
    </row>
    <row r="5936" spans="1:16" x14ac:dyDescent="0.2">
      <c r="A5936" s="33"/>
      <c r="B5936" s="34"/>
      <c r="C5936" s="35"/>
      <c r="D5936" s="23"/>
      <c r="E5936" s="23"/>
      <c r="F5936" s="23"/>
      <c r="G5936" s="23"/>
      <c r="H5936" s="23"/>
      <c r="I5936" s="23" t="s">
        <v>21</v>
      </c>
      <c r="J5936" s="23"/>
      <c r="K5936" s="23"/>
      <c r="L5936" s="23"/>
      <c r="M5936" s="23"/>
      <c r="N5936" s="23"/>
      <c r="O5936" s="23"/>
      <c r="P5936" s="94"/>
    </row>
    <row r="5937" spans="1:16" x14ac:dyDescent="0.2">
      <c r="A5937" s="33"/>
      <c r="B5937" s="34"/>
      <c r="C5937" s="35"/>
      <c r="D5937" s="23"/>
      <c r="E5937" s="23"/>
      <c r="F5937" s="23"/>
      <c r="G5937" s="23"/>
      <c r="H5937" s="23"/>
      <c r="I5937" s="23" t="s">
        <v>21</v>
      </c>
      <c r="J5937" s="23"/>
      <c r="K5937" s="23"/>
      <c r="L5937" s="23"/>
      <c r="M5937" s="23"/>
      <c r="N5937" s="23"/>
      <c r="O5937" s="23"/>
      <c r="P5937" s="94"/>
    </row>
    <row r="5938" spans="1:16" x14ac:dyDescent="0.2">
      <c r="A5938" s="33"/>
      <c r="B5938" s="34"/>
      <c r="C5938" s="35"/>
      <c r="D5938" s="23"/>
      <c r="E5938" s="23"/>
      <c r="F5938" s="23"/>
      <c r="G5938" s="23"/>
      <c r="H5938" s="23"/>
      <c r="I5938" s="23" t="s">
        <v>21</v>
      </c>
      <c r="J5938" s="23"/>
      <c r="K5938" s="23"/>
      <c r="L5938" s="23"/>
      <c r="M5938" s="23"/>
      <c r="N5938" s="23"/>
      <c r="O5938" s="23"/>
      <c r="P5938" s="94"/>
    </row>
    <row r="5939" spans="1:16" x14ac:dyDescent="0.2">
      <c r="A5939" s="33"/>
      <c r="B5939" s="34"/>
      <c r="C5939" s="35"/>
      <c r="D5939" s="23"/>
      <c r="E5939" s="23"/>
      <c r="F5939" s="23"/>
      <c r="G5939" s="23"/>
      <c r="H5939" s="23"/>
      <c r="I5939" s="23" t="s">
        <v>21</v>
      </c>
      <c r="J5939" s="23"/>
      <c r="K5939" s="23"/>
      <c r="L5939" s="23"/>
      <c r="M5939" s="23"/>
      <c r="N5939" s="23"/>
      <c r="O5939" s="23"/>
      <c r="P5939" s="94"/>
    </row>
    <row r="5940" spans="1:16" x14ac:dyDescent="0.2">
      <c r="A5940" s="33"/>
      <c r="B5940" s="34"/>
      <c r="C5940" s="35"/>
      <c r="D5940" s="23"/>
      <c r="E5940" s="23"/>
      <c r="F5940" s="23"/>
      <c r="G5940" s="23"/>
      <c r="H5940" s="23"/>
      <c r="I5940" s="23" t="s">
        <v>21</v>
      </c>
      <c r="J5940" s="23"/>
      <c r="K5940" s="23"/>
      <c r="L5940" s="23"/>
      <c r="M5940" s="23"/>
      <c r="N5940" s="23"/>
      <c r="O5940" s="23"/>
      <c r="P5940" s="94"/>
    </row>
    <row r="5941" spans="1:16" x14ac:dyDescent="0.2">
      <c r="A5941" s="33"/>
      <c r="B5941" s="34"/>
      <c r="C5941" s="35"/>
      <c r="D5941" s="23"/>
      <c r="E5941" s="23"/>
      <c r="F5941" s="23"/>
      <c r="G5941" s="23"/>
      <c r="H5941" s="23"/>
      <c r="I5941" s="23" t="s">
        <v>21</v>
      </c>
      <c r="J5941" s="23"/>
      <c r="K5941" s="23"/>
      <c r="L5941" s="23"/>
      <c r="M5941" s="23"/>
      <c r="N5941" s="23"/>
      <c r="O5941" s="23"/>
      <c r="P5941" s="94"/>
    </row>
    <row r="5942" spans="1:16" x14ac:dyDescent="0.2">
      <c r="A5942" s="33"/>
      <c r="B5942" s="34"/>
      <c r="C5942" s="35"/>
      <c r="D5942" s="23"/>
      <c r="E5942" s="23"/>
      <c r="F5942" s="23"/>
      <c r="G5942" s="23"/>
      <c r="H5942" s="23"/>
      <c r="I5942" s="23" t="s">
        <v>21</v>
      </c>
      <c r="J5942" s="23"/>
      <c r="K5942" s="23"/>
      <c r="L5942" s="23"/>
      <c r="M5942" s="23"/>
      <c r="N5942" s="23"/>
      <c r="O5942" s="23"/>
      <c r="P5942" s="94"/>
    </row>
    <row r="5943" spans="1:16" x14ac:dyDescent="0.2">
      <c r="A5943" s="33"/>
      <c r="B5943" s="34"/>
      <c r="C5943" s="35"/>
      <c r="D5943" s="23"/>
      <c r="E5943" s="23"/>
      <c r="F5943" s="23"/>
      <c r="G5943" s="23"/>
      <c r="H5943" s="23"/>
      <c r="I5943" s="23" t="s">
        <v>21</v>
      </c>
      <c r="J5943" s="23"/>
      <c r="K5943" s="23"/>
      <c r="L5943" s="23"/>
      <c r="M5943" s="23"/>
      <c r="N5943" s="23"/>
      <c r="O5943" s="23"/>
      <c r="P5943" s="94"/>
    </row>
    <row r="5944" spans="1:16" x14ac:dyDescent="0.2">
      <c r="A5944" s="33"/>
      <c r="B5944" s="34"/>
      <c r="C5944" s="35"/>
      <c r="D5944" s="23"/>
      <c r="E5944" s="23"/>
      <c r="F5944" s="23"/>
      <c r="G5944" s="23"/>
      <c r="H5944" s="23"/>
      <c r="I5944" s="23" t="s">
        <v>21</v>
      </c>
      <c r="J5944" s="23"/>
      <c r="K5944" s="23"/>
      <c r="L5944" s="23"/>
      <c r="M5944" s="23"/>
      <c r="N5944" s="23"/>
      <c r="O5944" s="23"/>
      <c r="P5944" s="94"/>
    </row>
    <row r="5945" spans="1:16" x14ac:dyDescent="0.2">
      <c r="A5945" s="33"/>
      <c r="B5945" s="34"/>
      <c r="C5945" s="35"/>
      <c r="D5945" s="23"/>
      <c r="E5945" s="23"/>
      <c r="F5945" s="23"/>
      <c r="G5945" s="23"/>
      <c r="H5945" s="23"/>
      <c r="I5945" s="23" t="s">
        <v>21</v>
      </c>
      <c r="J5945" s="23"/>
      <c r="K5945" s="23"/>
      <c r="L5945" s="23"/>
      <c r="M5945" s="23"/>
      <c r="N5945" s="23"/>
      <c r="O5945" s="23"/>
      <c r="P5945" s="94"/>
    </row>
    <row r="5946" spans="1:16" x14ac:dyDescent="0.2">
      <c r="A5946" s="33"/>
      <c r="B5946" s="34"/>
      <c r="C5946" s="35"/>
      <c r="D5946" s="23"/>
      <c r="E5946" s="23"/>
      <c r="F5946" s="23"/>
      <c r="G5946" s="23"/>
      <c r="H5946" s="23"/>
      <c r="I5946" s="23" t="s">
        <v>21</v>
      </c>
      <c r="J5946" s="23"/>
      <c r="K5946" s="23"/>
      <c r="L5946" s="23"/>
      <c r="M5946" s="23"/>
      <c r="N5946" s="23"/>
      <c r="O5946" s="23"/>
      <c r="P5946" s="94"/>
    </row>
    <row r="5947" spans="1:16" x14ac:dyDescent="0.2">
      <c r="A5947" s="33"/>
      <c r="B5947" s="34"/>
      <c r="C5947" s="35"/>
      <c r="D5947" s="23"/>
      <c r="E5947" s="23"/>
      <c r="F5947" s="23"/>
      <c r="G5947" s="23"/>
      <c r="H5947" s="23"/>
      <c r="I5947" s="23" t="s">
        <v>21</v>
      </c>
      <c r="J5947" s="23"/>
      <c r="K5947" s="23"/>
      <c r="L5947" s="23"/>
      <c r="M5947" s="23"/>
      <c r="N5947" s="23"/>
      <c r="O5947" s="23"/>
      <c r="P5947" s="94"/>
    </row>
    <row r="5948" spans="1:16" x14ac:dyDescent="0.2">
      <c r="A5948" s="33"/>
      <c r="B5948" s="34"/>
      <c r="C5948" s="35"/>
      <c r="D5948" s="23"/>
      <c r="E5948" s="23"/>
      <c r="F5948" s="23"/>
      <c r="G5948" s="23"/>
      <c r="H5948" s="23"/>
      <c r="I5948" s="23" t="s">
        <v>21</v>
      </c>
      <c r="J5948" s="23"/>
      <c r="K5948" s="23"/>
      <c r="L5948" s="23"/>
      <c r="M5948" s="23"/>
      <c r="N5948" s="23"/>
      <c r="O5948" s="23"/>
      <c r="P5948" s="94"/>
    </row>
    <row r="5949" spans="1:16" x14ac:dyDescent="0.2">
      <c r="A5949" s="33"/>
      <c r="B5949" s="34"/>
      <c r="C5949" s="35"/>
      <c r="D5949" s="23"/>
      <c r="E5949" s="23"/>
      <c r="F5949" s="23"/>
      <c r="G5949" s="23"/>
      <c r="H5949" s="23"/>
      <c r="I5949" s="23" t="s">
        <v>21</v>
      </c>
      <c r="J5949" s="23"/>
      <c r="K5949" s="23"/>
      <c r="L5949" s="23"/>
      <c r="M5949" s="23"/>
      <c r="N5949" s="23"/>
      <c r="O5949" s="23"/>
      <c r="P5949" s="94"/>
    </row>
    <row r="5950" spans="1:16" x14ac:dyDescent="0.2">
      <c r="A5950" s="33"/>
      <c r="B5950" s="34"/>
      <c r="C5950" s="35"/>
      <c r="D5950" s="23"/>
      <c r="E5950" s="23"/>
      <c r="F5950" s="23"/>
      <c r="G5950" s="23"/>
      <c r="H5950" s="23"/>
      <c r="I5950" s="23" t="s">
        <v>21</v>
      </c>
      <c r="J5950" s="23"/>
      <c r="K5950" s="23"/>
      <c r="L5950" s="23"/>
      <c r="M5950" s="23"/>
      <c r="N5950" s="23"/>
      <c r="O5950" s="23"/>
      <c r="P5950" s="94"/>
    </row>
    <row r="5951" spans="1:16" x14ac:dyDescent="0.2">
      <c r="A5951" s="33"/>
      <c r="B5951" s="34"/>
      <c r="C5951" s="35"/>
      <c r="D5951" s="23"/>
      <c r="E5951" s="23"/>
      <c r="F5951" s="23"/>
      <c r="G5951" s="23"/>
      <c r="H5951" s="23"/>
      <c r="I5951" s="23" t="s">
        <v>21</v>
      </c>
      <c r="J5951" s="23"/>
      <c r="K5951" s="23"/>
      <c r="L5951" s="23"/>
      <c r="M5951" s="23"/>
      <c r="N5951" s="23"/>
      <c r="O5951" s="23"/>
      <c r="P5951" s="94"/>
    </row>
    <row r="5952" spans="1:16" x14ac:dyDescent="0.2">
      <c r="A5952" s="33"/>
      <c r="B5952" s="34"/>
      <c r="C5952" s="35"/>
      <c r="D5952" s="23"/>
      <c r="E5952" s="23"/>
      <c r="F5952" s="23"/>
      <c r="G5952" s="23"/>
      <c r="H5952" s="23"/>
      <c r="I5952" s="23" t="s">
        <v>21</v>
      </c>
      <c r="J5952" s="23"/>
      <c r="K5952" s="23"/>
      <c r="L5952" s="23"/>
      <c r="M5952" s="23"/>
      <c r="N5952" s="23"/>
      <c r="O5952" s="23"/>
      <c r="P5952" s="94"/>
    </row>
    <row r="5953" spans="1:16" x14ac:dyDescent="0.2">
      <c r="A5953" s="33"/>
      <c r="B5953" s="34"/>
      <c r="C5953" s="35"/>
      <c r="D5953" s="23"/>
      <c r="E5953" s="23"/>
      <c r="F5953" s="23"/>
      <c r="G5953" s="23"/>
      <c r="H5953" s="23"/>
      <c r="I5953" s="23" t="s">
        <v>21</v>
      </c>
      <c r="J5953" s="23"/>
      <c r="K5953" s="23"/>
      <c r="L5953" s="23"/>
      <c r="M5953" s="23"/>
      <c r="N5953" s="23"/>
      <c r="O5953" s="23"/>
      <c r="P5953" s="94"/>
    </row>
    <row r="5954" spans="1:16" x14ac:dyDescent="0.2">
      <c r="A5954" s="33"/>
      <c r="B5954" s="34"/>
      <c r="C5954" s="35"/>
      <c r="D5954" s="23"/>
      <c r="E5954" s="23"/>
      <c r="F5954" s="23"/>
      <c r="G5954" s="23"/>
      <c r="H5954" s="23"/>
      <c r="I5954" s="23" t="s">
        <v>21</v>
      </c>
      <c r="J5954" s="23"/>
      <c r="K5954" s="23"/>
      <c r="L5954" s="23"/>
      <c r="M5954" s="23"/>
      <c r="N5954" s="23"/>
      <c r="O5954" s="23"/>
      <c r="P5954" s="94"/>
    </row>
    <row r="5955" spans="1:16" x14ac:dyDescent="0.2">
      <c r="A5955" s="33"/>
      <c r="B5955" s="34"/>
      <c r="C5955" s="35"/>
      <c r="D5955" s="23"/>
      <c r="E5955" s="23"/>
      <c r="F5955" s="23"/>
      <c r="G5955" s="23"/>
      <c r="H5955" s="23"/>
      <c r="I5955" s="23" t="s">
        <v>21</v>
      </c>
      <c r="J5955" s="23"/>
      <c r="K5955" s="23"/>
      <c r="L5955" s="23"/>
      <c r="M5955" s="23"/>
      <c r="N5955" s="23"/>
      <c r="O5955" s="23"/>
      <c r="P5955" s="94"/>
    </row>
    <row r="5956" spans="1:16" x14ac:dyDescent="0.2">
      <c r="A5956" s="33"/>
      <c r="B5956" s="34"/>
      <c r="C5956" s="35"/>
      <c r="D5956" s="23"/>
      <c r="E5956" s="23"/>
      <c r="F5956" s="23"/>
      <c r="G5956" s="23"/>
      <c r="H5956" s="23"/>
      <c r="I5956" s="23" t="s">
        <v>21</v>
      </c>
      <c r="J5956" s="23"/>
      <c r="K5956" s="23"/>
      <c r="L5956" s="23"/>
      <c r="M5956" s="23"/>
      <c r="N5956" s="23"/>
      <c r="O5956" s="23"/>
      <c r="P5956" s="94"/>
    </row>
    <row r="5957" spans="1:16" x14ac:dyDescent="0.2">
      <c r="A5957" s="33"/>
      <c r="B5957" s="34"/>
      <c r="C5957" s="35"/>
      <c r="D5957" s="23"/>
      <c r="E5957" s="23"/>
      <c r="F5957" s="23"/>
      <c r="G5957" s="23"/>
      <c r="H5957" s="23"/>
      <c r="I5957" s="23" t="s">
        <v>21</v>
      </c>
      <c r="J5957" s="23"/>
      <c r="K5957" s="23"/>
      <c r="L5957" s="23"/>
      <c r="M5957" s="23"/>
      <c r="N5957" s="23"/>
      <c r="O5957" s="23"/>
      <c r="P5957" s="94"/>
    </row>
    <row r="5958" spans="1:16" x14ac:dyDescent="0.2">
      <c r="A5958" s="33"/>
      <c r="B5958" s="34"/>
      <c r="C5958" s="35"/>
      <c r="D5958" s="23"/>
      <c r="E5958" s="23"/>
      <c r="F5958" s="23"/>
      <c r="G5958" s="23"/>
      <c r="H5958" s="23"/>
      <c r="I5958" s="23" t="s">
        <v>21</v>
      </c>
      <c r="J5958" s="23"/>
      <c r="K5958" s="23"/>
      <c r="L5958" s="23"/>
      <c r="M5958" s="23"/>
      <c r="N5958" s="23"/>
      <c r="O5958" s="23"/>
      <c r="P5958" s="94"/>
    </row>
    <row r="5959" spans="1:16" x14ac:dyDescent="0.2">
      <c r="A5959" s="33"/>
      <c r="B5959" s="34"/>
      <c r="C5959" s="35"/>
      <c r="D5959" s="23"/>
      <c r="E5959" s="23"/>
      <c r="F5959" s="23"/>
      <c r="G5959" s="23"/>
      <c r="H5959" s="23"/>
      <c r="I5959" s="23" t="s">
        <v>21</v>
      </c>
      <c r="J5959" s="23"/>
      <c r="K5959" s="23"/>
      <c r="L5959" s="23"/>
      <c r="M5959" s="23"/>
      <c r="N5959" s="23"/>
      <c r="O5959" s="23"/>
      <c r="P5959" s="94"/>
    </row>
    <row r="5960" spans="1:16" x14ac:dyDescent="0.2">
      <c r="A5960" s="33"/>
      <c r="B5960" s="34"/>
      <c r="C5960" s="35"/>
      <c r="D5960" s="23"/>
      <c r="E5960" s="23"/>
      <c r="F5960" s="23"/>
      <c r="G5960" s="23"/>
      <c r="H5960" s="23"/>
      <c r="I5960" s="23" t="s">
        <v>21</v>
      </c>
      <c r="J5960" s="23"/>
      <c r="K5960" s="23"/>
      <c r="L5960" s="23"/>
      <c r="M5960" s="23"/>
      <c r="N5960" s="23"/>
      <c r="O5960" s="23"/>
      <c r="P5960" s="94"/>
    </row>
    <row r="5961" spans="1:16" x14ac:dyDescent="0.2">
      <c r="A5961" s="33"/>
      <c r="B5961" s="34"/>
      <c r="C5961" s="35"/>
      <c r="D5961" s="23"/>
      <c r="E5961" s="23"/>
      <c r="F5961" s="23"/>
      <c r="G5961" s="23"/>
      <c r="H5961" s="23"/>
      <c r="I5961" s="23" t="s">
        <v>21</v>
      </c>
      <c r="J5961" s="23"/>
      <c r="K5961" s="23"/>
      <c r="L5961" s="23"/>
      <c r="M5961" s="23"/>
      <c r="N5961" s="23"/>
      <c r="O5961" s="23"/>
      <c r="P5961" s="94"/>
    </row>
    <row r="5962" spans="1:16" x14ac:dyDescent="0.2">
      <c r="A5962" s="33"/>
      <c r="B5962" s="34"/>
      <c r="C5962" s="35"/>
      <c r="D5962" s="23"/>
      <c r="E5962" s="23"/>
      <c r="F5962" s="23"/>
      <c r="G5962" s="23"/>
      <c r="H5962" s="23"/>
      <c r="I5962" s="23" t="s">
        <v>21</v>
      </c>
      <c r="J5962" s="23"/>
      <c r="K5962" s="23"/>
      <c r="L5962" s="23"/>
      <c r="M5962" s="23"/>
      <c r="N5962" s="23"/>
      <c r="O5962" s="23"/>
      <c r="P5962" s="94"/>
    </row>
    <row r="5963" spans="1:16" x14ac:dyDescent="0.2">
      <c r="A5963" s="33"/>
      <c r="B5963" s="34"/>
      <c r="C5963" s="35"/>
      <c r="D5963" s="23"/>
      <c r="E5963" s="23"/>
      <c r="F5963" s="23"/>
      <c r="G5963" s="23"/>
      <c r="H5963" s="23"/>
      <c r="I5963" s="23" t="s">
        <v>21</v>
      </c>
      <c r="J5963" s="23"/>
      <c r="K5963" s="23"/>
      <c r="L5963" s="23"/>
      <c r="M5963" s="23"/>
      <c r="N5963" s="23"/>
      <c r="O5963" s="23"/>
      <c r="P5963" s="94"/>
    </row>
    <row r="5964" spans="1:16" x14ac:dyDescent="0.2">
      <c r="A5964" s="33"/>
      <c r="B5964" s="34"/>
      <c r="C5964" s="35"/>
      <c r="D5964" s="23"/>
      <c r="E5964" s="23"/>
      <c r="F5964" s="23"/>
      <c r="G5964" s="23"/>
      <c r="H5964" s="23"/>
      <c r="I5964" s="23" t="s">
        <v>21</v>
      </c>
      <c r="J5964" s="23"/>
      <c r="K5964" s="23"/>
      <c r="L5964" s="23"/>
      <c r="M5964" s="23"/>
      <c r="N5964" s="23"/>
      <c r="O5964" s="23"/>
      <c r="P5964" s="94"/>
    </row>
    <row r="5965" spans="1:16" x14ac:dyDescent="0.2">
      <c r="A5965" s="33"/>
      <c r="B5965" s="34"/>
      <c r="C5965" s="35"/>
      <c r="D5965" s="23"/>
      <c r="E5965" s="23"/>
      <c r="F5965" s="23"/>
      <c r="G5965" s="23"/>
      <c r="H5965" s="23"/>
      <c r="I5965" s="23" t="s">
        <v>21</v>
      </c>
      <c r="J5965" s="23"/>
      <c r="K5965" s="23"/>
      <c r="L5965" s="23"/>
      <c r="M5965" s="23"/>
      <c r="N5965" s="23"/>
      <c r="O5965" s="23"/>
      <c r="P5965" s="94"/>
    </row>
    <row r="5966" spans="1:16" x14ac:dyDescent="0.2">
      <c r="A5966" s="33"/>
      <c r="B5966" s="34"/>
      <c r="C5966" s="35"/>
      <c r="D5966" s="23"/>
      <c r="E5966" s="23"/>
      <c r="F5966" s="23"/>
      <c r="G5966" s="23"/>
      <c r="H5966" s="23"/>
      <c r="I5966" s="23" t="s">
        <v>21</v>
      </c>
      <c r="J5966" s="23"/>
      <c r="K5966" s="23"/>
      <c r="L5966" s="23"/>
      <c r="M5966" s="23"/>
      <c r="N5966" s="23"/>
      <c r="O5966" s="23"/>
      <c r="P5966" s="94"/>
    </row>
    <row r="5967" spans="1:16" x14ac:dyDescent="0.2">
      <c r="A5967" s="33"/>
      <c r="B5967" s="34"/>
      <c r="C5967" s="35"/>
      <c r="D5967" s="23"/>
      <c r="E5967" s="23"/>
      <c r="F5967" s="23"/>
      <c r="G5967" s="23"/>
      <c r="H5967" s="23"/>
      <c r="I5967" s="23" t="s">
        <v>21</v>
      </c>
      <c r="J5967" s="23"/>
      <c r="K5967" s="23"/>
      <c r="L5967" s="23"/>
      <c r="M5967" s="23"/>
      <c r="N5967" s="23"/>
      <c r="O5967" s="23"/>
      <c r="P5967" s="94"/>
    </row>
    <row r="5968" spans="1:16" x14ac:dyDescent="0.2">
      <c r="A5968" s="33"/>
      <c r="B5968" s="34"/>
      <c r="C5968" s="35"/>
      <c r="D5968" s="23"/>
      <c r="E5968" s="23"/>
      <c r="F5968" s="23"/>
      <c r="G5968" s="23"/>
      <c r="H5968" s="23"/>
      <c r="I5968" s="23" t="s">
        <v>21</v>
      </c>
      <c r="J5968" s="23"/>
      <c r="K5968" s="23"/>
      <c r="L5968" s="23"/>
      <c r="M5968" s="23"/>
      <c r="N5968" s="23"/>
      <c r="O5968" s="23"/>
      <c r="P5968" s="94"/>
    </row>
    <row r="5969" spans="1:16" x14ac:dyDescent="0.2">
      <c r="A5969" s="33"/>
      <c r="B5969" s="34"/>
      <c r="C5969" s="35"/>
      <c r="D5969" s="23"/>
      <c r="E5969" s="23"/>
      <c r="F5969" s="23"/>
      <c r="G5969" s="23"/>
      <c r="H5969" s="23"/>
      <c r="I5969" s="23" t="s">
        <v>21</v>
      </c>
      <c r="J5969" s="23"/>
      <c r="K5969" s="23"/>
      <c r="L5969" s="23"/>
      <c r="M5969" s="23"/>
      <c r="N5969" s="23"/>
      <c r="O5969" s="23"/>
      <c r="P5969" s="94"/>
    </row>
    <row r="5970" spans="1:16" x14ac:dyDescent="0.2">
      <c r="A5970" s="33"/>
      <c r="B5970" s="34"/>
      <c r="C5970" s="35"/>
      <c r="D5970" s="23"/>
      <c r="E5970" s="23"/>
      <c r="F5970" s="23"/>
      <c r="G5970" s="23"/>
      <c r="H5970" s="23"/>
      <c r="I5970" s="23" t="s">
        <v>21</v>
      </c>
      <c r="J5970" s="23"/>
      <c r="K5970" s="23"/>
      <c r="L5970" s="23"/>
      <c r="M5970" s="23"/>
      <c r="N5970" s="23"/>
      <c r="O5970" s="23"/>
      <c r="P5970" s="94"/>
    </row>
    <row r="5971" spans="1:16" x14ac:dyDescent="0.2">
      <c r="A5971" s="33"/>
      <c r="B5971" s="34"/>
      <c r="C5971" s="35"/>
      <c r="D5971" s="23"/>
      <c r="E5971" s="23"/>
      <c r="F5971" s="23"/>
      <c r="G5971" s="23"/>
      <c r="H5971" s="23"/>
      <c r="I5971" s="23" t="s">
        <v>21</v>
      </c>
      <c r="J5971" s="23"/>
      <c r="K5971" s="23"/>
      <c r="L5971" s="23"/>
      <c r="M5971" s="23"/>
      <c r="N5971" s="23"/>
      <c r="O5971" s="23"/>
      <c r="P5971" s="94"/>
    </row>
    <row r="5972" spans="1:16" x14ac:dyDescent="0.2">
      <c r="A5972" s="33"/>
      <c r="B5972" s="34"/>
      <c r="C5972" s="35"/>
      <c r="D5972" s="23"/>
      <c r="E5972" s="23"/>
      <c r="F5972" s="23"/>
      <c r="G5972" s="23"/>
      <c r="H5972" s="23"/>
      <c r="I5972" s="23" t="s">
        <v>21</v>
      </c>
      <c r="J5972" s="23"/>
      <c r="K5972" s="23"/>
      <c r="L5972" s="23"/>
      <c r="M5972" s="23"/>
      <c r="N5972" s="23"/>
      <c r="O5972" s="23"/>
      <c r="P5972" s="94"/>
    </row>
    <row r="5973" spans="1:16" x14ac:dyDescent="0.2">
      <c r="A5973" s="33"/>
      <c r="B5973" s="34"/>
      <c r="C5973" s="35"/>
      <c r="D5973" s="23"/>
      <c r="E5973" s="23"/>
      <c r="F5973" s="23"/>
      <c r="G5973" s="23"/>
      <c r="H5973" s="23"/>
      <c r="I5973" s="23" t="s">
        <v>21</v>
      </c>
      <c r="J5973" s="23"/>
      <c r="K5973" s="23"/>
      <c r="L5973" s="23"/>
      <c r="M5973" s="23"/>
      <c r="N5973" s="23"/>
      <c r="O5973" s="23"/>
      <c r="P5973" s="94"/>
    </row>
    <row r="5974" spans="1:16" x14ac:dyDescent="0.2">
      <c r="A5974" s="33"/>
      <c r="B5974" s="34"/>
      <c r="C5974" s="35"/>
      <c r="D5974" s="23"/>
      <c r="E5974" s="23"/>
      <c r="F5974" s="23"/>
      <c r="G5974" s="23"/>
      <c r="H5974" s="23"/>
      <c r="I5974" s="23" t="s">
        <v>21</v>
      </c>
      <c r="J5974" s="23"/>
      <c r="K5974" s="23"/>
      <c r="L5974" s="23"/>
      <c r="M5974" s="23"/>
      <c r="N5974" s="23"/>
      <c r="O5974" s="23"/>
      <c r="P5974" s="94"/>
    </row>
    <row r="5975" spans="1:16" x14ac:dyDescent="0.2">
      <c r="A5975" s="33"/>
      <c r="B5975" s="34"/>
      <c r="C5975" s="35"/>
      <c r="D5975" s="23"/>
      <c r="E5975" s="23"/>
      <c r="F5975" s="23"/>
      <c r="G5975" s="23"/>
      <c r="H5975" s="23"/>
      <c r="I5975" s="23" t="s">
        <v>21</v>
      </c>
      <c r="J5975" s="23"/>
      <c r="K5975" s="23"/>
      <c r="L5975" s="23"/>
      <c r="M5975" s="23"/>
      <c r="N5975" s="23"/>
      <c r="O5975" s="23"/>
      <c r="P5975" s="94"/>
    </row>
    <row r="5976" spans="1:16" x14ac:dyDescent="0.2">
      <c r="A5976" s="33"/>
      <c r="B5976" s="34"/>
      <c r="C5976" s="35"/>
      <c r="D5976" s="23"/>
      <c r="E5976" s="23"/>
      <c r="F5976" s="23"/>
      <c r="G5976" s="23"/>
      <c r="H5976" s="23"/>
      <c r="I5976" s="23" t="s">
        <v>21</v>
      </c>
      <c r="J5976" s="23"/>
      <c r="K5976" s="23"/>
      <c r="L5976" s="23"/>
      <c r="M5976" s="23"/>
      <c r="N5976" s="23"/>
      <c r="O5976" s="23"/>
      <c r="P5976" s="94"/>
    </row>
    <row r="5977" spans="1:16" x14ac:dyDescent="0.2">
      <c r="A5977" s="33"/>
      <c r="B5977" s="34"/>
      <c r="C5977" s="35"/>
      <c r="D5977" s="23"/>
      <c r="E5977" s="23"/>
      <c r="F5977" s="23"/>
      <c r="G5977" s="23"/>
      <c r="H5977" s="23"/>
      <c r="I5977" s="23" t="s">
        <v>21</v>
      </c>
      <c r="J5977" s="23"/>
      <c r="K5977" s="23"/>
      <c r="L5977" s="23"/>
      <c r="M5977" s="23"/>
      <c r="N5977" s="23"/>
      <c r="O5977" s="23"/>
      <c r="P5977" s="94"/>
    </row>
    <row r="5978" spans="1:16" x14ac:dyDescent="0.2">
      <c r="A5978" s="33"/>
      <c r="B5978" s="34"/>
      <c r="C5978" s="35"/>
      <c r="D5978" s="23"/>
      <c r="E5978" s="23"/>
      <c r="F5978" s="23"/>
      <c r="G5978" s="23"/>
      <c r="H5978" s="23"/>
      <c r="I5978" s="23" t="s">
        <v>21</v>
      </c>
      <c r="J5978" s="23"/>
      <c r="K5978" s="23"/>
      <c r="L5978" s="23"/>
      <c r="M5978" s="23"/>
      <c r="N5978" s="23"/>
      <c r="O5978" s="23"/>
      <c r="P5978" s="94"/>
    </row>
    <row r="5979" spans="1:16" x14ac:dyDescent="0.2">
      <c r="A5979" s="33"/>
      <c r="B5979" s="34"/>
      <c r="C5979" s="35"/>
      <c r="D5979" s="23"/>
      <c r="E5979" s="23"/>
      <c r="F5979" s="23"/>
      <c r="G5979" s="23"/>
      <c r="H5979" s="23"/>
      <c r="I5979" s="23" t="s">
        <v>21</v>
      </c>
      <c r="J5979" s="23"/>
      <c r="K5979" s="23"/>
      <c r="L5979" s="23"/>
      <c r="M5979" s="23"/>
      <c r="N5979" s="23"/>
      <c r="O5979" s="23"/>
      <c r="P5979" s="94"/>
    </row>
    <row r="5980" spans="1:16" x14ac:dyDescent="0.2">
      <c r="A5980" s="33"/>
      <c r="B5980" s="34"/>
      <c r="C5980" s="35"/>
      <c r="D5980" s="23"/>
      <c r="E5980" s="23"/>
      <c r="F5980" s="23"/>
      <c r="G5980" s="23"/>
      <c r="H5980" s="23"/>
      <c r="I5980" s="23" t="s">
        <v>21</v>
      </c>
      <c r="J5980" s="23"/>
      <c r="K5980" s="23"/>
      <c r="L5980" s="23"/>
      <c r="M5980" s="23"/>
      <c r="N5980" s="23"/>
      <c r="O5980" s="23"/>
      <c r="P5980" s="94"/>
    </row>
    <row r="5981" spans="1:16" x14ac:dyDescent="0.2">
      <c r="A5981" s="33"/>
      <c r="B5981" s="34"/>
      <c r="C5981" s="35"/>
      <c r="D5981" s="23"/>
      <c r="E5981" s="23"/>
      <c r="F5981" s="23"/>
      <c r="G5981" s="23"/>
      <c r="H5981" s="23"/>
      <c r="I5981" s="23" t="s">
        <v>21</v>
      </c>
      <c r="J5981" s="23"/>
      <c r="K5981" s="23"/>
      <c r="L5981" s="23"/>
      <c r="M5981" s="23"/>
      <c r="N5981" s="23"/>
      <c r="O5981" s="23"/>
      <c r="P5981" s="94"/>
    </row>
    <row r="5982" spans="1:16" x14ac:dyDescent="0.2">
      <c r="A5982" s="33"/>
      <c r="B5982" s="34"/>
      <c r="C5982" s="35"/>
      <c r="D5982" s="23"/>
      <c r="E5982" s="23"/>
      <c r="F5982" s="23"/>
      <c r="G5982" s="23"/>
      <c r="H5982" s="23"/>
      <c r="I5982" s="23" t="s">
        <v>21</v>
      </c>
      <c r="J5982" s="23"/>
      <c r="K5982" s="23"/>
      <c r="L5982" s="23"/>
      <c r="M5982" s="23"/>
      <c r="N5982" s="23"/>
      <c r="O5982" s="23"/>
      <c r="P5982" s="94"/>
    </row>
    <row r="5983" spans="1:16" x14ac:dyDescent="0.2">
      <c r="A5983" s="33"/>
      <c r="B5983" s="34"/>
      <c r="C5983" s="35"/>
      <c r="D5983" s="23"/>
      <c r="E5983" s="23"/>
      <c r="F5983" s="23"/>
      <c r="G5983" s="23"/>
      <c r="H5983" s="23"/>
      <c r="I5983" s="23" t="s">
        <v>21</v>
      </c>
      <c r="J5983" s="23"/>
      <c r="K5983" s="23"/>
      <c r="L5983" s="23"/>
      <c r="M5983" s="23"/>
      <c r="N5983" s="23"/>
      <c r="O5983" s="23"/>
      <c r="P5983" s="94"/>
    </row>
    <row r="5984" spans="1:16" x14ac:dyDescent="0.2">
      <c r="A5984" s="33"/>
      <c r="B5984" s="34"/>
      <c r="C5984" s="35"/>
      <c r="D5984" s="23"/>
      <c r="E5984" s="23"/>
      <c r="F5984" s="23"/>
      <c r="G5984" s="23"/>
      <c r="H5984" s="23"/>
      <c r="I5984" s="23" t="s">
        <v>21</v>
      </c>
      <c r="J5984" s="23"/>
      <c r="K5984" s="23"/>
      <c r="L5984" s="23"/>
      <c r="M5984" s="23"/>
      <c r="N5984" s="23"/>
      <c r="O5984" s="23"/>
      <c r="P5984" s="94"/>
    </row>
    <row r="5985" spans="1:16" x14ac:dyDescent="0.2">
      <c r="A5985" s="33"/>
      <c r="B5985" s="34"/>
      <c r="C5985" s="35"/>
      <c r="D5985" s="23"/>
      <c r="E5985" s="23"/>
      <c r="F5985" s="23"/>
      <c r="G5985" s="23"/>
      <c r="H5985" s="23"/>
      <c r="I5985" s="23" t="s">
        <v>21</v>
      </c>
      <c r="J5985" s="23"/>
      <c r="K5985" s="23"/>
      <c r="L5985" s="23"/>
      <c r="M5985" s="23"/>
      <c r="N5985" s="23"/>
      <c r="O5985" s="23"/>
      <c r="P5985" s="94"/>
    </row>
    <row r="5986" spans="1:16" x14ac:dyDescent="0.2">
      <c r="A5986" s="33"/>
      <c r="B5986" s="34"/>
      <c r="C5986" s="35"/>
      <c r="D5986" s="23"/>
      <c r="E5986" s="23"/>
      <c r="F5986" s="23"/>
      <c r="G5986" s="23"/>
      <c r="H5986" s="23"/>
      <c r="I5986" s="23" t="s">
        <v>21</v>
      </c>
      <c r="J5986" s="23"/>
      <c r="K5986" s="23"/>
      <c r="L5986" s="23"/>
      <c r="M5986" s="23"/>
      <c r="N5986" s="23"/>
      <c r="O5986" s="23"/>
      <c r="P5986" s="94"/>
    </row>
    <row r="5987" spans="1:16" x14ac:dyDescent="0.2">
      <c r="A5987" s="33"/>
      <c r="B5987" s="34"/>
      <c r="C5987" s="35"/>
      <c r="D5987" s="23"/>
      <c r="E5987" s="23"/>
      <c r="F5987" s="23"/>
      <c r="G5987" s="23"/>
      <c r="H5987" s="23"/>
      <c r="I5987" s="23" t="s">
        <v>21</v>
      </c>
      <c r="J5987" s="23"/>
      <c r="K5987" s="23"/>
      <c r="L5987" s="23"/>
      <c r="M5987" s="23"/>
      <c r="N5987" s="23"/>
      <c r="O5987" s="23"/>
      <c r="P5987" s="94"/>
    </row>
    <row r="5988" spans="1:16" x14ac:dyDescent="0.2">
      <c r="A5988" s="33"/>
      <c r="B5988" s="34"/>
      <c r="C5988" s="35"/>
      <c r="D5988" s="23"/>
      <c r="E5988" s="23"/>
      <c r="F5988" s="23"/>
      <c r="G5988" s="23"/>
      <c r="H5988" s="23"/>
      <c r="I5988" s="23" t="s">
        <v>21</v>
      </c>
      <c r="J5988" s="23"/>
      <c r="K5988" s="23"/>
      <c r="L5988" s="23"/>
      <c r="M5988" s="23"/>
      <c r="N5988" s="23"/>
      <c r="O5988" s="23"/>
      <c r="P5988" s="94"/>
    </row>
    <row r="5989" spans="1:16" x14ac:dyDescent="0.2">
      <c r="A5989" s="33"/>
      <c r="B5989" s="34"/>
      <c r="C5989" s="35"/>
      <c r="D5989" s="23"/>
      <c r="E5989" s="23"/>
      <c r="F5989" s="23"/>
      <c r="G5989" s="23"/>
      <c r="H5989" s="23"/>
      <c r="I5989" s="23" t="s">
        <v>21</v>
      </c>
      <c r="J5989" s="23"/>
      <c r="K5989" s="23"/>
      <c r="L5989" s="23"/>
      <c r="M5989" s="23"/>
      <c r="N5989" s="23"/>
      <c r="O5989" s="23"/>
      <c r="P5989" s="94"/>
    </row>
    <row r="5990" spans="1:16" x14ac:dyDescent="0.2">
      <c r="A5990" s="33"/>
      <c r="B5990" s="34"/>
      <c r="C5990" s="35"/>
      <c r="D5990" s="23"/>
      <c r="E5990" s="23"/>
      <c r="F5990" s="23"/>
      <c r="G5990" s="23"/>
      <c r="H5990" s="23"/>
      <c r="I5990" s="23" t="s">
        <v>21</v>
      </c>
      <c r="J5990" s="23"/>
      <c r="K5990" s="23"/>
      <c r="L5990" s="23"/>
      <c r="M5990" s="23"/>
      <c r="N5990" s="23"/>
      <c r="O5990" s="23"/>
      <c r="P5990" s="94"/>
    </row>
    <row r="5991" spans="1:16" x14ac:dyDescent="0.2">
      <c r="A5991" s="33"/>
      <c r="B5991" s="34"/>
      <c r="C5991" s="35"/>
      <c r="D5991" s="23"/>
      <c r="E5991" s="23"/>
      <c r="F5991" s="23"/>
      <c r="G5991" s="23"/>
      <c r="H5991" s="23"/>
      <c r="I5991" s="23" t="s">
        <v>21</v>
      </c>
      <c r="J5991" s="23"/>
      <c r="K5991" s="23"/>
      <c r="L5991" s="23"/>
      <c r="M5991" s="23"/>
      <c r="N5991" s="23"/>
      <c r="O5991" s="23"/>
      <c r="P5991" s="94"/>
    </row>
    <row r="5992" spans="1:16" x14ac:dyDescent="0.2">
      <c r="A5992" s="33"/>
      <c r="B5992" s="34"/>
      <c r="C5992" s="35"/>
      <c r="D5992" s="23"/>
      <c r="E5992" s="23"/>
      <c r="F5992" s="23"/>
      <c r="G5992" s="23"/>
      <c r="H5992" s="23"/>
      <c r="I5992" s="23" t="s">
        <v>21</v>
      </c>
      <c r="J5992" s="23"/>
      <c r="K5992" s="23"/>
      <c r="L5992" s="23"/>
      <c r="M5992" s="23"/>
      <c r="N5992" s="23"/>
      <c r="O5992" s="23"/>
      <c r="P5992" s="94"/>
    </row>
    <row r="5993" spans="1:16" x14ac:dyDescent="0.2">
      <c r="A5993" s="33"/>
      <c r="B5993" s="34"/>
      <c r="C5993" s="35"/>
      <c r="D5993" s="23"/>
      <c r="E5993" s="23"/>
      <c r="F5993" s="23"/>
      <c r="G5993" s="23"/>
      <c r="H5993" s="23"/>
      <c r="I5993" s="23" t="s">
        <v>21</v>
      </c>
      <c r="J5993" s="23"/>
      <c r="K5993" s="23"/>
      <c r="L5993" s="23"/>
      <c r="M5993" s="23"/>
      <c r="N5993" s="23"/>
      <c r="O5993" s="23"/>
      <c r="P5993" s="94"/>
    </row>
    <row r="5994" spans="1:16" x14ac:dyDescent="0.2">
      <c r="A5994" s="33"/>
      <c r="B5994" s="34"/>
      <c r="C5994" s="35"/>
      <c r="D5994" s="23"/>
      <c r="E5994" s="23"/>
      <c r="F5994" s="23"/>
      <c r="G5994" s="23"/>
      <c r="H5994" s="23"/>
      <c r="I5994" s="23" t="s">
        <v>21</v>
      </c>
      <c r="J5994" s="23"/>
      <c r="K5994" s="23"/>
      <c r="L5994" s="23"/>
      <c r="M5994" s="23"/>
      <c r="N5994" s="23"/>
      <c r="O5994" s="23"/>
      <c r="P5994" s="94"/>
    </row>
    <row r="5995" spans="1:16" x14ac:dyDescent="0.2">
      <c r="A5995" s="33"/>
      <c r="B5995" s="34"/>
      <c r="C5995" s="35"/>
      <c r="D5995" s="23"/>
      <c r="E5995" s="23"/>
      <c r="F5995" s="23"/>
      <c r="G5995" s="23"/>
      <c r="H5995" s="23"/>
      <c r="I5995" s="23" t="s">
        <v>21</v>
      </c>
      <c r="J5995" s="23"/>
      <c r="K5995" s="23"/>
      <c r="L5995" s="23"/>
      <c r="M5995" s="23"/>
      <c r="N5995" s="23"/>
      <c r="O5995" s="23"/>
      <c r="P5995" s="94"/>
    </row>
    <row r="5996" spans="1:16" x14ac:dyDescent="0.2">
      <c r="A5996" s="33"/>
      <c r="B5996" s="34"/>
      <c r="C5996" s="35"/>
      <c r="D5996" s="23"/>
      <c r="E5996" s="23"/>
      <c r="F5996" s="23"/>
      <c r="G5996" s="23"/>
      <c r="H5996" s="23"/>
      <c r="I5996" s="23" t="s">
        <v>21</v>
      </c>
      <c r="J5996" s="23"/>
      <c r="K5996" s="23"/>
      <c r="L5996" s="23"/>
      <c r="M5996" s="23"/>
      <c r="N5996" s="23"/>
      <c r="O5996" s="23"/>
      <c r="P5996" s="94"/>
    </row>
    <row r="5997" spans="1:16" x14ac:dyDescent="0.2">
      <c r="A5997" s="33"/>
      <c r="B5997" s="34"/>
      <c r="C5997" s="35"/>
      <c r="D5997" s="23"/>
      <c r="E5997" s="23"/>
      <c r="F5997" s="23"/>
      <c r="G5997" s="23"/>
      <c r="H5997" s="23"/>
      <c r="I5997" s="23" t="s">
        <v>21</v>
      </c>
      <c r="J5997" s="23"/>
      <c r="K5997" s="23"/>
      <c r="L5997" s="23"/>
      <c r="M5997" s="23"/>
      <c r="N5997" s="23"/>
      <c r="O5997" s="23"/>
      <c r="P5997" s="94"/>
    </row>
    <row r="5998" spans="1:16" x14ac:dyDescent="0.2">
      <c r="A5998" s="33"/>
      <c r="B5998" s="34"/>
      <c r="C5998" s="35"/>
      <c r="D5998" s="23"/>
      <c r="E5998" s="23"/>
      <c r="F5998" s="23"/>
      <c r="G5998" s="23"/>
      <c r="H5998" s="23"/>
      <c r="I5998" s="23" t="s">
        <v>21</v>
      </c>
      <c r="J5998" s="23"/>
      <c r="K5998" s="23"/>
      <c r="L5998" s="23"/>
      <c r="M5998" s="23"/>
      <c r="N5998" s="23"/>
      <c r="O5998" s="23"/>
      <c r="P5998" s="94"/>
    </row>
    <row r="5999" spans="1:16" x14ac:dyDescent="0.2">
      <c r="A5999" s="33"/>
      <c r="B5999" s="34"/>
      <c r="C5999" s="35"/>
      <c r="D5999" s="23"/>
      <c r="E5999" s="23"/>
      <c r="F5999" s="23"/>
      <c r="G5999" s="23"/>
      <c r="H5999" s="23"/>
      <c r="I5999" s="23" t="s">
        <v>21</v>
      </c>
      <c r="J5999" s="23"/>
      <c r="K5999" s="23"/>
      <c r="L5999" s="23"/>
      <c r="M5999" s="23"/>
      <c r="N5999" s="23"/>
      <c r="O5999" s="23"/>
      <c r="P5999" s="94"/>
    </row>
    <row r="6000" spans="1:16" x14ac:dyDescent="0.2">
      <c r="A6000" s="33"/>
      <c r="B6000" s="34"/>
      <c r="C6000" s="35"/>
      <c r="D6000" s="23"/>
      <c r="E6000" s="23"/>
      <c r="F6000" s="23"/>
      <c r="G6000" s="23"/>
      <c r="H6000" s="23"/>
      <c r="I6000" s="23" t="s">
        <v>21</v>
      </c>
      <c r="J6000" s="23"/>
      <c r="K6000" s="23"/>
      <c r="L6000" s="23"/>
      <c r="M6000" s="23"/>
      <c r="N6000" s="23"/>
      <c r="O6000" s="23"/>
      <c r="P6000" s="94"/>
    </row>
    <row r="6001" spans="1:16" x14ac:dyDescent="0.2">
      <c r="A6001" s="33"/>
      <c r="B6001" s="34"/>
      <c r="C6001" s="35"/>
      <c r="D6001" s="23"/>
      <c r="E6001" s="23"/>
      <c r="F6001" s="23"/>
      <c r="G6001" s="23"/>
      <c r="H6001" s="23"/>
      <c r="I6001" s="23" t="s">
        <v>21</v>
      </c>
      <c r="J6001" s="23"/>
      <c r="K6001" s="23"/>
      <c r="L6001" s="23"/>
      <c r="M6001" s="23"/>
      <c r="N6001" s="23"/>
      <c r="O6001" s="23"/>
      <c r="P6001" s="94"/>
    </row>
    <row r="6002" spans="1:16" x14ac:dyDescent="0.2">
      <c r="A6002" s="33"/>
      <c r="B6002" s="34"/>
      <c r="C6002" s="35"/>
      <c r="D6002" s="23"/>
      <c r="E6002" s="23"/>
      <c r="F6002" s="23"/>
      <c r="G6002" s="23"/>
      <c r="H6002" s="23"/>
      <c r="I6002" s="23" t="s">
        <v>21</v>
      </c>
      <c r="J6002" s="23"/>
      <c r="K6002" s="23"/>
      <c r="L6002" s="23"/>
      <c r="M6002" s="23"/>
      <c r="N6002" s="23"/>
      <c r="O6002" s="23"/>
      <c r="P6002" s="94"/>
    </row>
    <row r="6003" spans="1:16" x14ac:dyDescent="0.2">
      <c r="A6003" s="33"/>
      <c r="B6003" s="34"/>
      <c r="C6003" s="35"/>
      <c r="D6003" s="23"/>
      <c r="E6003" s="23"/>
      <c r="F6003" s="23"/>
      <c r="G6003" s="23"/>
      <c r="H6003" s="23"/>
      <c r="I6003" s="23" t="s">
        <v>21</v>
      </c>
      <c r="J6003" s="23"/>
      <c r="K6003" s="23"/>
      <c r="L6003" s="23"/>
      <c r="M6003" s="23"/>
      <c r="N6003" s="23"/>
      <c r="O6003" s="23"/>
      <c r="P6003" s="94"/>
    </row>
    <row r="6004" spans="1:16" x14ac:dyDescent="0.2">
      <c r="A6004" s="33"/>
      <c r="B6004" s="34"/>
      <c r="C6004" s="35"/>
      <c r="D6004" s="23"/>
      <c r="E6004" s="23"/>
      <c r="F6004" s="23"/>
      <c r="G6004" s="23"/>
      <c r="H6004" s="23"/>
      <c r="I6004" s="23" t="s">
        <v>21</v>
      </c>
      <c r="J6004" s="23"/>
      <c r="K6004" s="23"/>
      <c r="L6004" s="23"/>
      <c r="M6004" s="23"/>
      <c r="N6004" s="23"/>
      <c r="O6004" s="23"/>
      <c r="P6004" s="94"/>
    </row>
    <row r="6005" spans="1:16" x14ac:dyDescent="0.2">
      <c r="A6005" s="33"/>
      <c r="B6005" s="34"/>
      <c r="C6005" s="35"/>
      <c r="D6005" s="23"/>
      <c r="E6005" s="23"/>
      <c r="F6005" s="23"/>
      <c r="G6005" s="23"/>
      <c r="H6005" s="23"/>
      <c r="I6005" s="23" t="s">
        <v>21</v>
      </c>
      <c r="J6005" s="23"/>
      <c r="K6005" s="23"/>
      <c r="L6005" s="23"/>
      <c r="M6005" s="23"/>
      <c r="N6005" s="23"/>
      <c r="O6005" s="23"/>
      <c r="P6005" s="94"/>
    </row>
    <row r="6006" spans="1:16" x14ac:dyDescent="0.2">
      <c r="A6006" s="33"/>
      <c r="B6006" s="34"/>
      <c r="C6006" s="35"/>
      <c r="D6006" s="23"/>
      <c r="E6006" s="23"/>
      <c r="F6006" s="23"/>
      <c r="G6006" s="23"/>
      <c r="H6006" s="23"/>
      <c r="I6006" s="23" t="s">
        <v>21</v>
      </c>
      <c r="J6006" s="23"/>
      <c r="K6006" s="23"/>
      <c r="L6006" s="23"/>
      <c r="M6006" s="23"/>
      <c r="N6006" s="23"/>
      <c r="O6006" s="23"/>
      <c r="P6006" s="94"/>
    </row>
    <row r="6007" spans="1:16" x14ac:dyDescent="0.2">
      <c r="A6007" s="33"/>
      <c r="B6007" s="34"/>
      <c r="C6007" s="35"/>
      <c r="D6007" s="23"/>
      <c r="E6007" s="23"/>
      <c r="F6007" s="23"/>
      <c r="G6007" s="23"/>
      <c r="H6007" s="23"/>
      <c r="I6007" s="23" t="s">
        <v>21</v>
      </c>
      <c r="J6007" s="23"/>
      <c r="K6007" s="23"/>
      <c r="L6007" s="23"/>
      <c r="M6007" s="23"/>
      <c r="N6007" s="23"/>
      <c r="O6007" s="23"/>
      <c r="P6007" s="94"/>
    </row>
    <row r="6008" spans="1:16" x14ac:dyDescent="0.2">
      <c r="A6008" s="33"/>
      <c r="B6008" s="34"/>
      <c r="C6008" s="35"/>
      <c r="D6008" s="23"/>
      <c r="E6008" s="23"/>
      <c r="F6008" s="23"/>
      <c r="G6008" s="23"/>
      <c r="H6008" s="23"/>
      <c r="I6008" s="23" t="s">
        <v>21</v>
      </c>
      <c r="J6008" s="23"/>
      <c r="K6008" s="23"/>
      <c r="L6008" s="23"/>
      <c r="M6008" s="23"/>
      <c r="N6008" s="23"/>
      <c r="O6008" s="23"/>
      <c r="P6008" s="94"/>
    </row>
    <row r="6009" spans="1:16" x14ac:dyDescent="0.2">
      <c r="A6009" s="33"/>
      <c r="B6009" s="34"/>
      <c r="C6009" s="35"/>
      <c r="D6009" s="23"/>
      <c r="E6009" s="23"/>
      <c r="F6009" s="23"/>
      <c r="G6009" s="23"/>
      <c r="H6009" s="23"/>
      <c r="I6009" s="23" t="s">
        <v>21</v>
      </c>
      <c r="J6009" s="23"/>
      <c r="K6009" s="23"/>
      <c r="L6009" s="23"/>
      <c r="M6009" s="23"/>
      <c r="N6009" s="23"/>
      <c r="O6009" s="23"/>
      <c r="P6009" s="94"/>
    </row>
    <row r="6010" spans="1:16" x14ac:dyDescent="0.2">
      <c r="A6010" s="33"/>
      <c r="B6010" s="34"/>
      <c r="C6010" s="35"/>
      <c r="D6010" s="23"/>
      <c r="E6010" s="23"/>
      <c r="F6010" s="23"/>
      <c r="G6010" s="23"/>
      <c r="H6010" s="23"/>
      <c r="I6010" s="23" t="s">
        <v>21</v>
      </c>
      <c r="J6010" s="23"/>
      <c r="K6010" s="23"/>
      <c r="L6010" s="23"/>
      <c r="M6010" s="23"/>
      <c r="N6010" s="23"/>
      <c r="O6010" s="23"/>
      <c r="P6010" s="94"/>
    </row>
    <row r="6011" spans="1:16" x14ac:dyDescent="0.2">
      <c r="A6011" s="33"/>
      <c r="B6011" s="34"/>
      <c r="C6011" s="35"/>
      <c r="D6011" s="23"/>
      <c r="E6011" s="23"/>
      <c r="F6011" s="23"/>
      <c r="G6011" s="23"/>
      <c r="H6011" s="23"/>
      <c r="I6011" s="23" t="s">
        <v>21</v>
      </c>
      <c r="J6011" s="23"/>
      <c r="K6011" s="23"/>
      <c r="L6011" s="23"/>
      <c r="M6011" s="23"/>
      <c r="N6011" s="23"/>
      <c r="O6011" s="23"/>
      <c r="P6011" s="94"/>
    </row>
    <row r="6012" spans="1:16" x14ac:dyDescent="0.2">
      <c r="A6012" s="33"/>
      <c r="B6012" s="34"/>
      <c r="C6012" s="35"/>
      <c r="D6012" s="23"/>
      <c r="E6012" s="23"/>
      <c r="F6012" s="23"/>
      <c r="G6012" s="23"/>
      <c r="H6012" s="23"/>
      <c r="I6012" s="23" t="s">
        <v>21</v>
      </c>
      <c r="J6012" s="23"/>
      <c r="K6012" s="23"/>
      <c r="L6012" s="23"/>
      <c r="M6012" s="23"/>
      <c r="N6012" s="23"/>
      <c r="O6012" s="23"/>
      <c r="P6012" s="94"/>
    </row>
    <row r="6013" spans="1:16" x14ac:dyDescent="0.2">
      <c r="A6013" s="33"/>
      <c r="B6013" s="34"/>
      <c r="C6013" s="35"/>
      <c r="D6013" s="23"/>
      <c r="E6013" s="23"/>
      <c r="F6013" s="23"/>
      <c r="G6013" s="23"/>
      <c r="H6013" s="23"/>
      <c r="I6013" s="23" t="s">
        <v>21</v>
      </c>
      <c r="J6013" s="23"/>
      <c r="K6013" s="23"/>
      <c r="L6013" s="23"/>
      <c r="M6013" s="23"/>
      <c r="N6013" s="23"/>
      <c r="O6013" s="23"/>
      <c r="P6013" s="94"/>
    </row>
    <row r="6014" spans="1:16" x14ac:dyDescent="0.2">
      <c r="A6014" s="33"/>
      <c r="B6014" s="34"/>
      <c r="C6014" s="35"/>
      <c r="D6014" s="23"/>
      <c r="E6014" s="23"/>
      <c r="F6014" s="23"/>
      <c r="G6014" s="23"/>
      <c r="H6014" s="23"/>
      <c r="I6014" s="23" t="s">
        <v>21</v>
      </c>
      <c r="J6014" s="23"/>
      <c r="K6014" s="23"/>
      <c r="L6014" s="23"/>
      <c r="M6014" s="23"/>
      <c r="N6014" s="23"/>
      <c r="O6014" s="23"/>
      <c r="P6014" s="94"/>
    </row>
    <row r="6015" spans="1:16" x14ac:dyDescent="0.2">
      <c r="A6015" s="33"/>
      <c r="B6015" s="34"/>
      <c r="C6015" s="35"/>
      <c r="D6015" s="23"/>
      <c r="E6015" s="23"/>
      <c r="F6015" s="23"/>
      <c r="G6015" s="23"/>
      <c r="H6015" s="23"/>
      <c r="I6015" s="23" t="s">
        <v>21</v>
      </c>
      <c r="J6015" s="23"/>
      <c r="K6015" s="23"/>
      <c r="L6015" s="23"/>
      <c r="M6015" s="23"/>
      <c r="N6015" s="23"/>
      <c r="O6015" s="23"/>
      <c r="P6015" s="94"/>
    </row>
    <row r="6016" spans="1:16" x14ac:dyDescent="0.2">
      <c r="A6016" s="33"/>
      <c r="B6016" s="34"/>
      <c r="C6016" s="35"/>
      <c r="D6016" s="23"/>
      <c r="E6016" s="23"/>
      <c r="F6016" s="23"/>
      <c r="G6016" s="23"/>
      <c r="H6016" s="23"/>
      <c r="I6016" s="23" t="s">
        <v>21</v>
      </c>
      <c r="J6016" s="23"/>
      <c r="K6016" s="23"/>
      <c r="L6016" s="23"/>
      <c r="M6016" s="23"/>
      <c r="N6016" s="23"/>
      <c r="O6016" s="23"/>
      <c r="P6016" s="94"/>
    </row>
    <row r="6017" spans="1:16" x14ac:dyDescent="0.2">
      <c r="A6017" s="33"/>
      <c r="B6017" s="34"/>
      <c r="C6017" s="35"/>
      <c r="D6017" s="23"/>
      <c r="E6017" s="23"/>
      <c r="F6017" s="23"/>
      <c r="G6017" s="23"/>
      <c r="H6017" s="23"/>
      <c r="I6017" s="23" t="s">
        <v>21</v>
      </c>
      <c r="J6017" s="23"/>
      <c r="K6017" s="23"/>
      <c r="L6017" s="23"/>
      <c r="M6017" s="23"/>
      <c r="N6017" s="23"/>
      <c r="O6017" s="23"/>
      <c r="P6017" s="94"/>
    </row>
    <row r="6018" spans="1:16" x14ac:dyDescent="0.2">
      <c r="A6018" s="33"/>
      <c r="B6018" s="34"/>
      <c r="C6018" s="35"/>
      <c r="D6018" s="23"/>
      <c r="E6018" s="23"/>
      <c r="F6018" s="23"/>
      <c r="G6018" s="23"/>
      <c r="H6018" s="23"/>
      <c r="I6018" s="23" t="s">
        <v>21</v>
      </c>
      <c r="J6018" s="23"/>
      <c r="K6018" s="23"/>
      <c r="L6018" s="23"/>
      <c r="M6018" s="23"/>
      <c r="N6018" s="23"/>
      <c r="O6018" s="23"/>
      <c r="P6018" s="94"/>
    </row>
    <row r="6019" spans="1:16" x14ac:dyDescent="0.2">
      <c r="A6019" s="33"/>
      <c r="B6019" s="34"/>
      <c r="C6019" s="35"/>
      <c r="D6019" s="23"/>
      <c r="E6019" s="23"/>
      <c r="F6019" s="23"/>
      <c r="G6019" s="23"/>
      <c r="H6019" s="23"/>
      <c r="I6019" s="23" t="s">
        <v>21</v>
      </c>
      <c r="J6019" s="23"/>
      <c r="K6019" s="23"/>
      <c r="L6019" s="23"/>
      <c r="M6019" s="23"/>
      <c r="N6019" s="23"/>
      <c r="O6019" s="23"/>
      <c r="P6019" s="94"/>
    </row>
    <row r="6020" spans="1:16" x14ac:dyDescent="0.2">
      <c r="A6020" s="33"/>
      <c r="B6020" s="34"/>
      <c r="C6020" s="35"/>
      <c r="D6020" s="23"/>
      <c r="E6020" s="23"/>
      <c r="F6020" s="23"/>
      <c r="G6020" s="23"/>
      <c r="H6020" s="23"/>
      <c r="I6020" s="23" t="s">
        <v>21</v>
      </c>
      <c r="J6020" s="23"/>
      <c r="K6020" s="23"/>
      <c r="L6020" s="23"/>
      <c r="M6020" s="23"/>
      <c r="N6020" s="23"/>
      <c r="O6020" s="23"/>
      <c r="P6020" s="94"/>
    </row>
    <row r="6021" spans="1:16" x14ac:dyDescent="0.2">
      <c r="A6021" s="33"/>
      <c r="B6021" s="34"/>
      <c r="C6021" s="35"/>
      <c r="D6021" s="23"/>
      <c r="E6021" s="23"/>
      <c r="F6021" s="23"/>
      <c r="G6021" s="23"/>
      <c r="H6021" s="23"/>
      <c r="I6021" s="23" t="s">
        <v>21</v>
      </c>
      <c r="J6021" s="23"/>
      <c r="K6021" s="23"/>
      <c r="L6021" s="23"/>
      <c r="M6021" s="23"/>
      <c r="N6021" s="23"/>
      <c r="O6021" s="23"/>
      <c r="P6021" s="94"/>
    </row>
    <row r="6022" spans="1:16" x14ac:dyDescent="0.2">
      <c r="A6022" s="33"/>
      <c r="B6022" s="34"/>
      <c r="C6022" s="35"/>
      <c r="D6022" s="23"/>
      <c r="E6022" s="23"/>
      <c r="F6022" s="23"/>
      <c r="G6022" s="23"/>
      <c r="H6022" s="23"/>
      <c r="I6022" s="23" t="s">
        <v>21</v>
      </c>
      <c r="J6022" s="23"/>
      <c r="K6022" s="23"/>
      <c r="L6022" s="23"/>
      <c r="M6022" s="23"/>
      <c r="N6022" s="23"/>
      <c r="O6022" s="23"/>
      <c r="P6022" s="94"/>
    </row>
    <row r="6023" spans="1:16" x14ac:dyDescent="0.2">
      <c r="A6023" s="33"/>
      <c r="B6023" s="34"/>
      <c r="C6023" s="35"/>
      <c r="D6023" s="23"/>
      <c r="E6023" s="23"/>
      <c r="F6023" s="23"/>
      <c r="G6023" s="23"/>
      <c r="H6023" s="23"/>
      <c r="I6023" s="23" t="s">
        <v>21</v>
      </c>
      <c r="J6023" s="23"/>
      <c r="K6023" s="23"/>
      <c r="L6023" s="23"/>
      <c r="M6023" s="23"/>
      <c r="N6023" s="23"/>
      <c r="O6023" s="23"/>
      <c r="P6023" s="94"/>
    </row>
    <row r="6024" spans="1:16" x14ac:dyDescent="0.2">
      <c r="A6024" s="33"/>
      <c r="B6024" s="34"/>
      <c r="C6024" s="35"/>
      <c r="D6024" s="23"/>
      <c r="E6024" s="23"/>
      <c r="F6024" s="23"/>
      <c r="G6024" s="23"/>
      <c r="H6024" s="23"/>
      <c r="I6024" s="23" t="s">
        <v>21</v>
      </c>
      <c r="J6024" s="23"/>
      <c r="K6024" s="23"/>
      <c r="L6024" s="23"/>
      <c r="M6024" s="23"/>
      <c r="N6024" s="23"/>
      <c r="O6024" s="23"/>
      <c r="P6024" s="94"/>
    </row>
    <row r="6025" spans="1:16" x14ac:dyDescent="0.2">
      <c r="A6025" s="33"/>
      <c r="B6025" s="34"/>
      <c r="C6025" s="35"/>
      <c r="D6025" s="23"/>
      <c r="E6025" s="23"/>
      <c r="F6025" s="23"/>
      <c r="G6025" s="23"/>
      <c r="H6025" s="23"/>
      <c r="I6025" s="23" t="s">
        <v>21</v>
      </c>
      <c r="J6025" s="23"/>
      <c r="K6025" s="23"/>
      <c r="L6025" s="23"/>
      <c r="M6025" s="23"/>
      <c r="N6025" s="23"/>
      <c r="O6025" s="23"/>
      <c r="P6025" s="94"/>
    </row>
    <row r="6026" spans="1:16" x14ac:dyDescent="0.2">
      <c r="A6026" s="33"/>
      <c r="B6026" s="34"/>
      <c r="C6026" s="35"/>
      <c r="D6026" s="23"/>
      <c r="E6026" s="23"/>
      <c r="F6026" s="23"/>
      <c r="G6026" s="23"/>
      <c r="H6026" s="23"/>
      <c r="I6026" s="23" t="s">
        <v>21</v>
      </c>
      <c r="J6026" s="23"/>
      <c r="K6026" s="23"/>
      <c r="L6026" s="23"/>
      <c r="M6026" s="23"/>
      <c r="N6026" s="23"/>
      <c r="O6026" s="23"/>
      <c r="P6026" s="94"/>
    </row>
    <row r="6027" spans="1:16" x14ac:dyDescent="0.2">
      <c r="A6027" s="33"/>
      <c r="B6027" s="34"/>
      <c r="C6027" s="35"/>
      <c r="D6027" s="23"/>
      <c r="E6027" s="23"/>
      <c r="F6027" s="23"/>
      <c r="G6027" s="23"/>
      <c r="H6027" s="23"/>
      <c r="I6027" s="23" t="s">
        <v>21</v>
      </c>
      <c r="J6027" s="23"/>
      <c r="K6027" s="23"/>
      <c r="L6027" s="23"/>
      <c r="M6027" s="23"/>
      <c r="N6027" s="23"/>
      <c r="O6027" s="23"/>
      <c r="P6027" s="94"/>
    </row>
    <row r="6028" spans="1:16" x14ac:dyDescent="0.2">
      <c r="A6028" s="33"/>
      <c r="B6028" s="34"/>
      <c r="C6028" s="35"/>
      <c r="D6028" s="23"/>
      <c r="E6028" s="23"/>
      <c r="F6028" s="23"/>
      <c r="G6028" s="23"/>
      <c r="H6028" s="23"/>
      <c r="I6028" s="23" t="s">
        <v>21</v>
      </c>
      <c r="J6028" s="23"/>
      <c r="K6028" s="23"/>
      <c r="L6028" s="23"/>
      <c r="M6028" s="23"/>
      <c r="N6028" s="23"/>
      <c r="O6028" s="23"/>
      <c r="P6028" s="94"/>
    </row>
    <row r="6029" spans="1:16" x14ac:dyDescent="0.2">
      <c r="A6029" s="33"/>
      <c r="B6029" s="34"/>
      <c r="C6029" s="35"/>
      <c r="D6029" s="23"/>
      <c r="E6029" s="23"/>
      <c r="F6029" s="23"/>
      <c r="G6029" s="23"/>
      <c r="H6029" s="23"/>
      <c r="I6029" s="23" t="s">
        <v>21</v>
      </c>
      <c r="J6029" s="23"/>
      <c r="K6029" s="23"/>
      <c r="L6029" s="23"/>
      <c r="M6029" s="23"/>
      <c r="N6029" s="23"/>
      <c r="O6029" s="23"/>
      <c r="P6029" s="94"/>
    </row>
    <row r="6030" spans="1:16" x14ac:dyDescent="0.2">
      <c r="A6030" s="33"/>
      <c r="B6030" s="34"/>
      <c r="C6030" s="35"/>
      <c r="D6030" s="23"/>
      <c r="E6030" s="23"/>
      <c r="F6030" s="23"/>
      <c r="G6030" s="23"/>
      <c r="H6030" s="23"/>
      <c r="I6030" s="23" t="s">
        <v>21</v>
      </c>
      <c r="J6030" s="23"/>
      <c r="K6030" s="23"/>
      <c r="L6030" s="23"/>
      <c r="M6030" s="23"/>
      <c r="N6030" s="23"/>
      <c r="O6030" s="23"/>
      <c r="P6030" s="94"/>
    </row>
    <row r="6031" spans="1:16" x14ac:dyDescent="0.2">
      <c r="A6031" s="33"/>
      <c r="B6031" s="34"/>
      <c r="C6031" s="35"/>
      <c r="D6031" s="23"/>
      <c r="E6031" s="23"/>
      <c r="F6031" s="23"/>
      <c r="G6031" s="23"/>
      <c r="H6031" s="23"/>
      <c r="I6031" s="23" t="s">
        <v>21</v>
      </c>
      <c r="J6031" s="23"/>
      <c r="K6031" s="23"/>
      <c r="L6031" s="23"/>
      <c r="M6031" s="23"/>
      <c r="N6031" s="23"/>
      <c r="O6031" s="23"/>
      <c r="P6031" s="94"/>
    </row>
    <row r="6032" spans="1:16" x14ac:dyDescent="0.2">
      <c r="A6032" s="33"/>
      <c r="B6032" s="34"/>
      <c r="C6032" s="35"/>
      <c r="D6032" s="23"/>
      <c r="E6032" s="23"/>
      <c r="F6032" s="23"/>
      <c r="G6032" s="23"/>
      <c r="H6032" s="23"/>
      <c r="I6032" s="23" t="s">
        <v>21</v>
      </c>
      <c r="J6032" s="23"/>
      <c r="K6032" s="23"/>
      <c r="L6032" s="23"/>
      <c r="M6032" s="23"/>
      <c r="N6032" s="23"/>
      <c r="O6032" s="23"/>
      <c r="P6032" s="94"/>
    </row>
    <row r="6033" spans="1:16" x14ac:dyDescent="0.2">
      <c r="A6033" s="33"/>
      <c r="B6033" s="34"/>
      <c r="C6033" s="35"/>
      <c r="D6033" s="23"/>
      <c r="E6033" s="23"/>
      <c r="F6033" s="23"/>
      <c r="G6033" s="23"/>
      <c r="H6033" s="23"/>
      <c r="I6033" s="23" t="s">
        <v>21</v>
      </c>
      <c r="J6033" s="23"/>
      <c r="K6033" s="23"/>
      <c r="L6033" s="23"/>
      <c r="M6033" s="23"/>
      <c r="N6033" s="23"/>
      <c r="O6033" s="23"/>
      <c r="P6033" s="94"/>
    </row>
    <row r="6034" spans="1:16" x14ac:dyDescent="0.2">
      <c r="A6034" s="33"/>
      <c r="B6034" s="34"/>
      <c r="C6034" s="35"/>
      <c r="D6034" s="23"/>
      <c r="E6034" s="23"/>
      <c r="F6034" s="23"/>
      <c r="G6034" s="23"/>
      <c r="H6034" s="23"/>
      <c r="I6034" s="23" t="s">
        <v>21</v>
      </c>
      <c r="J6034" s="23"/>
      <c r="K6034" s="23"/>
      <c r="L6034" s="23"/>
      <c r="M6034" s="23"/>
      <c r="N6034" s="23"/>
      <c r="O6034" s="23"/>
      <c r="P6034" s="94"/>
    </row>
    <row r="6035" spans="1:16" x14ac:dyDescent="0.2">
      <c r="A6035" s="33"/>
      <c r="B6035" s="34"/>
      <c r="C6035" s="35"/>
      <c r="D6035" s="23"/>
      <c r="E6035" s="23"/>
      <c r="F6035" s="23"/>
      <c r="G6035" s="23"/>
      <c r="H6035" s="23"/>
      <c r="I6035" s="23" t="s">
        <v>21</v>
      </c>
      <c r="J6035" s="23"/>
      <c r="K6035" s="23"/>
      <c r="L6035" s="23"/>
      <c r="M6035" s="23"/>
      <c r="N6035" s="23"/>
      <c r="O6035" s="23"/>
      <c r="P6035" s="94"/>
    </row>
    <row r="6036" spans="1:16" x14ac:dyDescent="0.2">
      <c r="A6036" s="33"/>
      <c r="B6036" s="34"/>
      <c r="C6036" s="35"/>
      <c r="D6036" s="23"/>
      <c r="E6036" s="23"/>
      <c r="F6036" s="23"/>
      <c r="G6036" s="23"/>
      <c r="H6036" s="23"/>
      <c r="I6036" s="23" t="s">
        <v>21</v>
      </c>
      <c r="J6036" s="23"/>
      <c r="K6036" s="23"/>
      <c r="L6036" s="23"/>
      <c r="M6036" s="23"/>
      <c r="N6036" s="23"/>
      <c r="O6036" s="23"/>
      <c r="P6036" s="94"/>
    </row>
    <row r="6037" spans="1:16" x14ac:dyDescent="0.2">
      <c r="A6037" s="33"/>
      <c r="B6037" s="34"/>
      <c r="C6037" s="35"/>
      <c r="D6037" s="23"/>
      <c r="E6037" s="23"/>
      <c r="F6037" s="23"/>
      <c r="G6037" s="23"/>
      <c r="H6037" s="23"/>
      <c r="I6037" s="23" t="s">
        <v>21</v>
      </c>
      <c r="J6037" s="23"/>
      <c r="K6037" s="23"/>
      <c r="L6037" s="23"/>
      <c r="M6037" s="23"/>
      <c r="N6037" s="23"/>
      <c r="O6037" s="23"/>
      <c r="P6037" s="94"/>
    </row>
    <row r="6038" spans="1:16" x14ac:dyDescent="0.2">
      <c r="A6038" s="33"/>
      <c r="B6038" s="34"/>
      <c r="C6038" s="35"/>
      <c r="D6038" s="23"/>
      <c r="E6038" s="23"/>
      <c r="F6038" s="23"/>
      <c r="G6038" s="23"/>
      <c r="H6038" s="23"/>
      <c r="I6038" s="23" t="s">
        <v>21</v>
      </c>
      <c r="J6038" s="23"/>
      <c r="K6038" s="23"/>
      <c r="L6038" s="23"/>
      <c r="M6038" s="23"/>
      <c r="N6038" s="23"/>
      <c r="O6038" s="23"/>
      <c r="P6038" s="94"/>
    </row>
    <row r="6039" spans="1:16" x14ac:dyDescent="0.2">
      <c r="A6039" s="33"/>
      <c r="B6039" s="34"/>
      <c r="C6039" s="35"/>
      <c r="D6039" s="23"/>
      <c r="E6039" s="23"/>
      <c r="F6039" s="23"/>
      <c r="G6039" s="23"/>
      <c r="H6039" s="23"/>
      <c r="I6039" s="23" t="s">
        <v>21</v>
      </c>
      <c r="J6039" s="23"/>
      <c r="K6039" s="23"/>
      <c r="L6039" s="23"/>
      <c r="M6039" s="23"/>
      <c r="N6039" s="23"/>
      <c r="O6039" s="23"/>
      <c r="P6039" s="94"/>
    </row>
    <row r="6040" spans="1:16" x14ac:dyDescent="0.2">
      <c r="A6040" s="33"/>
      <c r="B6040" s="34"/>
      <c r="C6040" s="35"/>
      <c r="D6040" s="23"/>
      <c r="E6040" s="23"/>
      <c r="F6040" s="23"/>
      <c r="G6040" s="23"/>
      <c r="H6040" s="23"/>
      <c r="I6040" s="23" t="s">
        <v>21</v>
      </c>
      <c r="J6040" s="23"/>
      <c r="K6040" s="23"/>
      <c r="L6040" s="23"/>
      <c r="M6040" s="23"/>
      <c r="N6040" s="23"/>
      <c r="O6040" s="23"/>
      <c r="P6040" s="94"/>
    </row>
    <row r="6041" spans="1:16" x14ac:dyDescent="0.2">
      <c r="A6041" s="33"/>
      <c r="B6041" s="34"/>
      <c r="C6041" s="35"/>
      <c r="D6041" s="23"/>
      <c r="E6041" s="23"/>
      <c r="F6041" s="23"/>
      <c r="G6041" s="23"/>
      <c r="H6041" s="23"/>
      <c r="I6041" s="23" t="s">
        <v>21</v>
      </c>
      <c r="J6041" s="23"/>
      <c r="K6041" s="23"/>
      <c r="L6041" s="23"/>
      <c r="M6041" s="23"/>
      <c r="N6041" s="23"/>
      <c r="O6041" s="23"/>
      <c r="P6041" s="94"/>
    </row>
    <row r="6042" spans="1:16" x14ac:dyDescent="0.2">
      <c r="A6042" s="33"/>
      <c r="B6042" s="34"/>
      <c r="C6042" s="35"/>
      <c r="D6042" s="23"/>
      <c r="E6042" s="23"/>
      <c r="F6042" s="23"/>
      <c r="G6042" s="23"/>
      <c r="H6042" s="23"/>
      <c r="I6042" s="23" t="s">
        <v>21</v>
      </c>
      <c r="J6042" s="23"/>
      <c r="K6042" s="23"/>
      <c r="L6042" s="23"/>
      <c r="M6042" s="23"/>
      <c r="N6042" s="23"/>
      <c r="O6042" s="23"/>
      <c r="P6042" s="94"/>
    </row>
    <row r="6043" spans="1:16" x14ac:dyDescent="0.2">
      <c r="A6043" s="33"/>
      <c r="B6043" s="34"/>
      <c r="C6043" s="35"/>
      <c r="D6043" s="23"/>
      <c r="E6043" s="23"/>
      <c r="F6043" s="23"/>
      <c r="G6043" s="23"/>
      <c r="H6043" s="23"/>
      <c r="I6043" s="23" t="s">
        <v>21</v>
      </c>
      <c r="J6043" s="23"/>
      <c r="K6043" s="23"/>
      <c r="L6043" s="23"/>
      <c r="M6043" s="23"/>
      <c r="N6043" s="23"/>
      <c r="O6043" s="23"/>
      <c r="P6043" s="94"/>
    </row>
    <row r="6044" spans="1:16" x14ac:dyDescent="0.2">
      <c r="A6044" s="33"/>
      <c r="B6044" s="34"/>
      <c r="C6044" s="35"/>
      <c r="D6044" s="23"/>
      <c r="E6044" s="23"/>
      <c r="F6044" s="23"/>
      <c r="G6044" s="23"/>
      <c r="H6044" s="23"/>
      <c r="I6044" s="23" t="s">
        <v>21</v>
      </c>
      <c r="J6044" s="23"/>
      <c r="K6044" s="23"/>
      <c r="L6044" s="23"/>
      <c r="M6044" s="23"/>
      <c r="N6044" s="23"/>
      <c r="O6044" s="23"/>
      <c r="P6044" s="94"/>
    </row>
    <row r="6045" spans="1:16" x14ac:dyDescent="0.2">
      <c r="A6045" s="33"/>
      <c r="B6045" s="34"/>
      <c r="C6045" s="35"/>
      <c r="D6045" s="23"/>
      <c r="E6045" s="23"/>
      <c r="F6045" s="23"/>
      <c r="G6045" s="23"/>
      <c r="H6045" s="23"/>
      <c r="I6045" s="23" t="s">
        <v>21</v>
      </c>
      <c r="J6045" s="23"/>
      <c r="K6045" s="23"/>
      <c r="L6045" s="23"/>
      <c r="M6045" s="23"/>
      <c r="N6045" s="23"/>
      <c r="O6045" s="23"/>
      <c r="P6045" s="94"/>
    </row>
    <row r="6046" spans="1:16" x14ac:dyDescent="0.2">
      <c r="A6046" s="33"/>
      <c r="B6046" s="34"/>
      <c r="C6046" s="35"/>
      <c r="D6046" s="23"/>
      <c r="E6046" s="23"/>
      <c r="F6046" s="23"/>
      <c r="G6046" s="23"/>
      <c r="H6046" s="23"/>
      <c r="I6046" s="23" t="s">
        <v>21</v>
      </c>
      <c r="J6046" s="23"/>
      <c r="K6046" s="23"/>
      <c r="L6046" s="23"/>
      <c r="M6046" s="23"/>
      <c r="N6046" s="23"/>
      <c r="O6046" s="23"/>
      <c r="P6046" s="94"/>
    </row>
    <row r="6047" spans="1:16" x14ac:dyDescent="0.2">
      <c r="A6047" s="33"/>
      <c r="B6047" s="34"/>
      <c r="C6047" s="35"/>
      <c r="D6047" s="23"/>
      <c r="E6047" s="23"/>
      <c r="F6047" s="23"/>
      <c r="G6047" s="23"/>
      <c r="H6047" s="23"/>
      <c r="I6047" s="23" t="s">
        <v>21</v>
      </c>
      <c r="J6047" s="23"/>
      <c r="K6047" s="23"/>
      <c r="L6047" s="23"/>
      <c r="M6047" s="23"/>
      <c r="N6047" s="23"/>
      <c r="O6047" s="23"/>
      <c r="P6047" s="94"/>
    </row>
    <row r="6048" spans="1:16" x14ac:dyDescent="0.2">
      <c r="A6048" s="33"/>
      <c r="B6048" s="34"/>
      <c r="C6048" s="35"/>
      <c r="D6048" s="23"/>
      <c r="E6048" s="23"/>
      <c r="F6048" s="23"/>
      <c r="G6048" s="23"/>
      <c r="H6048" s="23"/>
      <c r="I6048" s="23" t="s">
        <v>21</v>
      </c>
      <c r="J6048" s="23"/>
      <c r="K6048" s="23"/>
      <c r="L6048" s="23"/>
      <c r="M6048" s="23"/>
      <c r="N6048" s="23"/>
      <c r="O6048" s="23"/>
      <c r="P6048" s="94"/>
    </row>
    <row r="6049" spans="1:16" x14ac:dyDescent="0.2">
      <c r="A6049" s="33"/>
      <c r="B6049" s="34"/>
      <c r="C6049" s="35"/>
      <c r="D6049" s="23"/>
      <c r="E6049" s="23"/>
      <c r="F6049" s="23"/>
      <c r="G6049" s="23"/>
      <c r="H6049" s="23"/>
      <c r="I6049" s="23" t="s">
        <v>21</v>
      </c>
      <c r="J6049" s="23"/>
      <c r="K6049" s="23"/>
      <c r="L6049" s="23"/>
      <c r="M6049" s="23"/>
      <c r="N6049" s="23"/>
      <c r="O6049" s="23"/>
      <c r="P6049" s="94"/>
    </row>
    <row r="6050" spans="1:16" x14ac:dyDescent="0.2">
      <c r="A6050" s="33"/>
      <c r="B6050" s="34"/>
      <c r="C6050" s="35"/>
      <c r="D6050" s="23"/>
      <c r="E6050" s="23"/>
      <c r="F6050" s="23"/>
      <c r="G6050" s="23"/>
      <c r="H6050" s="23"/>
      <c r="I6050" s="23" t="s">
        <v>21</v>
      </c>
      <c r="J6050" s="23"/>
      <c r="K6050" s="23"/>
      <c r="L6050" s="23"/>
      <c r="M6050" s="23"/>
      <c r="N6050" s="23"/>
      <c r="O6050" s="23"/>
      <c r="P6050" s="94"/>
    </row>
    <row r="6051" spans="1:16" x14ac:dyDescent="0.2">
      <c r="A6051" s="33"/>
      <c r="B6051" s="34"/>
      <c r="C6051" s="35"/>
      <c r="D6051" s="23"/>
      <c r="E6051" s="23"/>
      <c r="F6051" s="23"/>
      <c r="G6051" s="23"/>
      <c r="H6051" s="23"/>
      <c r="I6051" s="23" t="s">
        <v>21</v>
      </c>
      <c r="J6051" s="23"/>
      <c r="K6051" s="23"/>
      <c r="L6051" s="23"/>
      <c r="M6051" s="23"/>
      <c r="N6051" s="23"/>
      <c r="O6051" s="23"/>
      <c r="P6051" s="94"/>
    </row>
    <row r="6052" spans="1:16" x14ac:dyDescent="0.2">
      <c r="A6052" s="33"/>
      <c r="B6052" s="34"/>
      <c r="C6052" s="35"/>
      <c r="D6052" s="23"/>
      <c r="E6052" s="23"/>
      <c r="F6052" s="23"/>
      <c r="G6052" s="23"/>
      <c r="H6052" s="23"/>
      <c r="I6052" s="23" t="s">
        <v>21</v>
      </c>
      <c r="J6052" s="23"/>
      <c r="K6052" s="23"/>
      <c r="L6052" s="23"/>
      <c r="M6052" s="23"/>
      <c r="N6052" s="23"/>
      <c r="O6052" s="23"/>
      <c r="P6052" s="94"/>
    </row>
    <row r="6053" spans="1:16" x14ac:dyDescent="0.2">
      <c r="A6053" s="33"/>
      <c r="B6053" s="34"/>
      <c r="C6053" s="35"/>
      <c r="D6053" s="23"/>
      <c r="E6053" s="23"/>
      <c r="F6053" s="23"/>
      <c r="G6053" s="23"/>
      <c r="H6053" s="23"/>
      <c r="I6053" s="23" t="s">
        <v>21</v>
      </c>
      <c r="J6053" s="23"/>
      <c r="K6053" s="23"/>
      <c r="L6053" s="23"/>
      <c r="M6053" s="23"/>
      <c r="N6053" s="23"/>
      <c r="O6053" s="23"/>
      <c r="P6053" s="94"/>
    </row>
    <row r="6054" spans="1:16" x14ac:dyDescent="0.2">
      <c r="A6054" s="33"/>
      <c r="B6054" s="34"/>
      <c r="C6054" s="35"/>
      <c r="D6054" s="23"/>
      <c r="E6054" s="23"/>
      <c r="F6054" s="23"/>
      <c r="G6054" s="23"/>
      <c r="H6054" s="23"/>
      <c r="I6054" s="23" t="s">
        <v>21</v>
      </c>
      <c r="J6054" s="23"/>
      <c r="K6054" s="23"/>
      <c r="L6054" s="23"/>
      <c r="M6054" s="23"/>
      <c r="N6054" s="23"/>
      <c r="O6054" s="23"/>
      <c r="P6054" s="94"/>
    </row>
    <row r="6055" spans="1:16" x14ac:dyDescent="0.2">
      <c r="A6055" s="33"/>
      <c r="B6055" s="34"/>
      <c r="C6055" s="35"/>
      <c r="D6055" s="23"/>
      <c r="E6055" s="23"/>
      <c r="F6055" s="23"/>
      <c r="G6055" s="23"/>
      <c r="H6055" s="23"/>
      <c r="I6055" s="23" t="s">
        <v>21</v>
      </c>
      <c r="J6055" s="23"/>
      <c r="K6055" s="23"/>
      <c r="L6055" s="23"/>
      <c r="M6055" s="23"/>
      <c r="N6055" s="23"/>
      <c r="O6055" s="23"/>
      <c r="P6055" s="94"/>
    </row>
    <row r="6056" spans="1:16" x14ac:dyDescent="0.2">
      <c r="A6056" s="33"/>
      <c r="B6056" s="34"/>
      <c r="C6056" s="35"/>
      <c r="D6056" s="23"/>
      <c r="E6056" s="23"/>
      <c r="F6056" s="23"/>
      <c r="G6056" s="23"/>
      <c r="H6056" s="23"/>
      <c r="I6056" s="23" t="s">
        <v>21</v>
      </c>
      <c r="J6056" s="23"/>
      <c r="K6056" s="23"/>
      <c r="L6056" s="23"/>
      <c r="M6056" s="23"/>
      <c r="N6056" s="23"/>
      <c r="O6056" s="23"/>
      <c r="P6056" s="94"/>
    </row>
    <row r="6057" spans="1:16" x14ac:dyDescent="0.2">
      <c r="A6057" s="33"/>
      <c r="B6057" s="34"/>
      <c r="C6057" s="35"/>
      <c r="D6057" s="23"/>
      <c r="E6057" s="23"/>
      <c r="F6057" s="23"/>
      <c r="G6057" s="23"/>
      <c r="H6057" s="23"/>
      <c r="I6057" s="23" t="s">
        <v>21</v>
      </c>
      <c r="J6057" s="23"/>
      <c r="K6057" s="23"/>
      <c r="L6057" s="23"/>
      <c r="M6057" s="23"/>
      <c r="N6057" s="23"/>
      <c r="O6057" s="23"/>
      <c r="P6057" s="94"/>
    </row>
    <row r="6058" spans="1:16" x14ac:dyDescent="0.2">
      <c r="A6058" s="33"/>
      <c r="B6058" s="34"/>
      <c r="C6058" s="35"/>
      <c r="D6058" s="23"/>
      <c r="E6058" s="23"/>
      <c r="F6058" s="23"/>
      <c r="G6058" s="23"/>
      <c r="H6058" s="23"/>
      <c r="I6058" s="23" t="s">
        <v>21</v>
      </c>
      <c r="J6058" s="23"/>
      <c r="K6058" s="23"/>
      <c r="L6058" s="23"/>
      <c r="M6058" s="23"/>
      <c r="N6058" s="23"/>
      <c r="O6058" s="23"/>
      <c r="P6058" s="94"/>
    </row>
    <row r="6059" spans="1:16" x14ac:dyDescent="0.2">
      <c r="A6059" s="33"/>
      <c r="B6059" s="34"/>
      <c r="C6059" s="35"/>
      <c r="D6059" s="23"/>
      <c r="E6059" s="23"/>
      <c r="F6059" s="23"/>
      <c r="G6059" s="23"/>
      <c r="H6059" s="23"/>
      <c r="I6059" s="23" t="s">
        <v>21</v>
      </c>
      <c r="J6059" s="23"/>
      <c r="K6059" s="23"/>
      <c r="L6059" s="23"/>
      <c r="M6059" s="23"/>
      <c r="N6059" s="23"/>
      <c r="O6059" s="23"/>
      <c r="P6059" s="94"/>
    </row>
    <row r="6060" spans="1:16" x14ac:dyDescent="0.2">
      <c r="A6060" s="33"/>
      <c r="B6060" s="34"/>
      <c r="C6060" s="35"/>
      <c r="D6060" s="23"/>
      <c r="E6060" s="23"/>
      <c r="F6060" s="23"/>
      <c r="G6060" s="23"/>
      <c r="H6060" s="23"/>
      <c r="I6060" s="23" t="s">
        <v>21</v>
      </c>
      <c r="J6060" s="23"/>
      <c r="K6060" s="23"/>
      <c r="L6060" s="23"/>
      <c r="M6060" s="23"/>
      <c r="N6060" s="23"/>
      <c r="O6060" s="23"/>
      <c r="P6060" s="94"/>
    </row>
    <row r="6061" spans="1:16" x14ac:dyDescent="0.2">
      <c r="A6061" s="33"/>
      <c r="B6061" s="34"/>
      <c r="C6061" s="35"/>
      <c r="D6061" s="23"/>
      <c r="E6061" s="23"/>
      <c r="F6061" s="23"/>
      <c r="G6061" s="23"/>
      <c r="H6061" s="23"/>
      <c r="I6061" s="23" t="s">
        <v>21</v>
      </c>
      <c r="J6061" s="23"/>
      <c r="K6061" s="23"/>
      <c r="L6061" s="23"/>
      <c r="M6061" s="23"/>
      <c r="N6061" s="23"/>
      <c r="O6061" s="23"/>
      <c r="P6061" s="94"/>
    </row>
    <row r="6062" spans="1:16" x14ac:dyDescent="0.2">
      <c r="A6062" s="33"/>
      <c r="B6062" s="34"/>
      <c r="C6062" s="35"/>
      <c r="D6062" s="23"/>
      <c r="E6062" s="23"/>
      <c r="F6062" s="23"/>
      <c r="G6062" s="23"/>
      <c r="H6062" s="23"/>
      <c r="I6062" s="23" t="s">
        <v>21</v>
      </c>
      <c r="J6062" s="23"/>
      <c r="K6062" s="23"/>
      <c r="L6062" s="23"/>
      <c r="M6062" s="23"/>
      <c r="N6062" s="23"/>
      <c r="O6062" s="23"/>
      <c r="P6062" s="94"/>
    </row>
    <row r="6063" spans="1:16" x14ac:dyDescent="0.2">
      <c r="A6063" s="33"/>
      <c r="B6063" s="34"/>
      <c r="C6063" s="35"/>
      <c r="D6063" s="23"/>
      <c r="E6063" s="23"/>
      <c r="F6063" s="23"/>
      <c r="G6063" s="23"/>
      <c r="H6063" s="23"/>
      <c r="I6063" s="23" t="s">
        <v>21</v>
      </c>
      <c r="J6063" s="23"/>
      <c r="K6063" s="23"/>
      <c r="L6063" s="23"/>
      <c r="M6063" s="23"/>
      <c r="N6063" s="23"/>
      <c r="O6063" s="23"/>
      <c r="P6063" s="94"/>
    </row>
    <row r="6064" spans="1:16" x14ac:dyDescent="0.2">
      <c r="A6064" s="33"/>
      <c r="B6064" s="34"/>
      <c r="C6064" s="35"/>
      <c r="D6064" s="23"/>
      <c r="E6064" s="23"/>
      <c r="F6064" s="23"/>
      <c r="G6064" s="23"/>
      <c r="H6064" s="23"/>
      <c r="I6064" s="23" t="s">
        <v>21</v>
      </c>
      <c r="J6064" s="23"/>
      <c r="K6064" s="23"/>
      <c r="L6064" s="23"/>
      <c r="M6064" s="23"/>
      <c r="N6064" s="23"/>
      <c r="O6064" s="23"/>
      <c r="P6064" s="94"/>
    </row>
    <row r="6065" spans="1:16" x14ac:dyDescent="0.2">
      <c r="A6065" s="33"/>
      <c r="B6065" s="34"/>
      <c r="C6065" s="35"/>
      <c r="D6065" s="23"/>
      <c r="E6065" s="23"/>
      <c r="F6065" s="23"/>
      <c r="G6065" s="23"/>
      <c r="H6065" s="23"/>
      <c r="I6065" s="23" t="s">
        <v>21</v>
      </c>
      <c r="J6065" s="23"/>
      <c r="K6065" s="23"/>
      <c r="L6065" s="23"/>
      <c r="M6065" s="23"/>
      <c r="N6065" s="23"/>
      <c r="O6065" s="23"/>
      <c r="P6065" s="94"/>
    </row>
    <row r="6066" spans="1:16" x14ac:dyDescent="0.2">
      <c r="A6066" s="33"/>
      <c r="B6066" s="34"/>
      <c r="C6066" s="35"/>
      <c r="D6066" s="23"/>
      <c r="E6066" s="23"/>
      <c r="F6066" s="23"/>
      <c r="G6066" s="23"/>
      <c r="H6066" s="23"/>
      <c r="I6066" s="23" t="s">
        <v>21</v>
      </c>
      <c r="J6066" s="23"/>
      <c r="K6066" s="23"/>
      <c r="L6066" s="23"/>
      <c r="M6066" s="23"/>
      <c r="N6066" s="23"/>
      <c r="O6066" s="23"/>
      <c r="P6066" s="94"/>
    </row>
    <row r="6067" spans="1:16" x14ac:dyDescent="0.2">
      <c r="A6067" s="33"/>
      <c r="B6067" s="34"/>
      <c r="C6067" s="35"/>
      <c r="D6067" s="23"/>
      <c r="E6067" s="23"/>
      <c r="F6067" s="23"/>
      <c r="G6067" s="23"/>
      <c r="H6067" s="23"/>
      <c r="I6067" s="23" t="s">
        <v>21</v>
      </c>
      <c r="J6067" s="23"/>
      <c r="K6067" s="23"/>
      <c r="L6067" s="23"/>
      <c r="M6067" s="23"/>
      <c r="N6067" s="23"/>
      <c r="O6067" s="23"/>
      <c r="P6067" s="94"/>
    </row>
    <row r="6068" spans="1:16" x14ac:dyDescent="0.2">
      <c r="A6068" s="33"/>
      <c r="B6068" s="34"/>
      <c r="C6068" s="35"/>
      <c r="D6068" s="23"/>
      <c r="E6068" s="23"/>
      <c r="F6068" s="23"/>
      <c r="G6068" s="23"/>
      <c r="H6068" s="23"/>
      <c r="I6068" s="23" t="s">
        <v>21</v>
      </c>
      <c r="J6068" s="23"/>
      <c r="K6068" s="23"/>
      <c r="L6068" s="23"/>
      <c r="M6068" s="23"/>
      <c r="N6068" s="23"/>
      <c r="O6068" s="23"/>
      <c r="P6068" s="94"/>
    </row>
    <row r="6069" spans="1:16" x14ac:dyDescent="0.2">
      <c r="A6069" s="33"/>
      <c r="B6069" s="34"/>
      <c r="C6069" s="35"/>
      <c r="D6069" s="23"/>
      <c r="E6069" s="23"/>
      <c r="F6069" s="23"/>
      <c r="G6069" s="23"/>
      <c r="H6069" s="23"/>
      <c r="I6069" s="23" t="s">
        <v>21</v>
      </c>
      <c r="J6069" s="23"/>
      <c r="K6069" s="23"/>
      <c r="L6069" s="23"/>
      <c r="M6069" s="23"/>
      <c r="N6069" s="23"/>
      <c r="O6069" s="23"/>
      <c r="P6069" s="94"/>
    </row>
    <row r="6070" spans="1:16" x14ac:dyDescent="0.2">
      <c r="A6070" s="33"/>
      <c r="B6070" s="34"/>
      <c r="C6070" s="35"/>
      <c r="D6070" s="23"/>
      <c r="E6070" s="23"/>
      <c r="F6070" s="23"/>
      <c r="G6070" s="23"/>
      <c r="H6070" s="23"/>
      <c r="I6070" s="23" t="s">
        <v>21</v>
      </c>
      <c r="J6070" s="23"/>
      <c r="K6070" s="23"/>
      <c r="L6070" s="23"/>
      <c r="M6070" s="23"/>
      <c r="N6070" s="23"/>
      <c r="O6070" s="23"/>
      <c r="P6070" s="94"/>
    </row>
    <row r="6071" spans="1:16" x14ac:dyDescent="0.2">
      <c r="A6071" s="33"/>
      <c r="B6071" s="34"/>
      <c r="C6071" s="35"/>
      <c r="D6071" s="23"/>
      <c r="E6071" s="23"/>
      <c r="F6071" s="23"/>
      <c r="G6071" s="23"/>
      <c r="H6071" s="23"/>
      <c r="I6071" s="23" t="s">
        <v>21</v>
      </c>
      <c r="J6071" s="23"/>
      <c r="K6071" s="23"/>
      <c r="L6071" s="23"/>
      <c r="M6071" s="23"/>
      <c r="N6071" s="23"/>
      <c r="O6071" s="23"/>
      <c r="P6071" s="94"/>
    </row>
    <row r="6072" spans="1:16" x14ac:dyDescent="0.2">
      <c r="A6072" s="33"/>
      <c r="B6072" s="34"/>
      <c r="C6072" s="35"/>
      <c r="D6072" s="23"/>
      <c r="E6072" s="23"/>
      <c r="F6072" s="23"/>
      <c r="G6072" s="23"/>
      <c r="H6072" s="23"/>
      <c r="I6072" s="23" t="s">
        <v>21</v>
      </c>
      <c r="J6072" s="23"/>
      <c r="K6072" s="23"/>
      <c r="L6072" s="23"/>
      <c r="M6072" s="23"/>
      <c r="N6072" s="23"/>
      <c r="O6072" s="23"/>
      <c r="P6072" s="94"/>
    </row>
    <row r="6073" spans="1:16" x14ac:dyDescent="0.2">
      <c r="A6073" s="33"/>
      <c r="B6073" s="34"/>
      <c r="C6073" s="35"/>
      <c r="D6073" s="23"/>
      <c r="E6073" s="23"/>
      <c r="F6073" s="23"/>
      <c r="G6073" s="23"/>
      <c r="H6073" s="23"/>
      <c r="I6073" s="23" t="s">
        <v>21</v>
      </c>
      <c r="J6073" s="23"/>
      <c r="K6073" s="23"/>
      <c r="L6073" s="23"/>
      <c r="M6073" s="23"/>
      <c r="N6073" s="23"/>
      <c r="O6073" s="23"/>
      <c r="P6073" s="94"/>
    </row>
    <row r="6074" spans="1:16" x14ac:dyDescent="0.2">
      <c r="A6074" s="33"/>
      <c r="B6074" s="34"/>
      <c r="C6074" s="35"/>
      <c r="D6074" s="23"/>
      <c r="E6074" s="23"/>
      <c r="F6074" s="23"/>
      <c r="G6074" s="23"/>
      <c r="H6074" s="23"/>
      <c r="I6074" s="23" t="s">
        <v>21</v>
      </c>
      <c r="J6074" s="23"/>
      <c r="K6074" s="23"/>
      <c r="L6074" s="23"/>
      <c r="M6074" s="23"/>
      <c r="N6074" s="23"/>
      <c r="O6074" s="23"/>
      <c r="P6074" s="94"/>
    </row>
    <row r="6075" spans="1:16" x14ac:dyDescent="0.2">
      <c r="A6075" s="33"/>
      <c r="B6075" s="34"/>
      <c r="C6075" s="35"/>
      <c r="D6075" s="23"/>
      <c r="E6075" s="23"/>
      <c r="F6075" s="23"/>
      <c r="G6075" s="23"/>
      <c r="H6075" s="23"/>
      <c r="I6075" s="23" t="s">
        <v>21</v>
      </c>
      <c r="J6075" s="23"/>
      <c r="K6075" s="23"/>
      <c r="L6075" s="23"/>
      <c r="M6075" s="23"/>
      <c r="N6075" s="23"/>
      <c r="O6075" s="23"/>
      <c r="P6075" s="94"/>
    </row>
    <row r="6076" spans="1:16" x14ac:dyDescent="0.2">
      <c r="A6076" s="33"/>
      <c r="B6076" s="34"/>
      <c r="C6076" s="35"/>
      <c r="D6076" s="23"/>
      <c r="E6076" s="23"/>
      <c r="F6076" s="23"/>
      <c r="G6076" s="23"/>
      <c r="H6076" s="23"/>
      <c r="I6076" s="23" t="s">
        <v>21</v>
      </c>
      <c r="J6076" s="23"/>
      <c r="K6076" s="23"/>
      <c r="L6076" s="23"/>
      <c r="M6076" s="23"/>
      <c r="N6076" s="23"/>
      <c r="O6076" s="23"/>
      <c r="P6076" s="94"/>
    </row>
    <row r="6077" spans="1:16" x14ac:dyDescent="0.2">
      <c r="A6077" s="33"/>
      <c r="B6077" s="34"/>
      <c r="C6077" s="35"/>
      <c r="D6077" s="23"/>
      <c r="E6077" s="23"/>
      <c r="F6077" s="23"/>
      <c r="G6077" s="23"/>
      <c r="H6077" s="23"/>
      <c r="I6077" s="23" t="s">
        <v>21</v>
      </c>
      <c r="J6077" s="23"/>
      <c r="K6077" s="23"/>
      <c r="L6077" s="23"/>
      <c r="M6077" s="23"/>
      <c r="N6077" s="23"/>
      <c r="O6077" s="23"/>
      <c r="P6077" s="94"/>
    </row>
    <row r="6078" spans="1:16" x14ac:dyDescent="0.2">
      <c r="A6078" s="33"/>
      <c r="B6078" s="34"/>
      <c r="C6078" s="35"/>
      <c r="D6078" s="23"/>
      <c r="E6078" s="23"/>
      <c r="F6078" s="23"/>
      <c r="G6078" s="23"/>
      <c r="H6078" s="23"/>
      <c r="I6078" s="23" t="s">
        <v>21</v>
      </c>
      <c r="J6078" s="23"/>
      <c r="K6078" s="23"/>
      <c r="L6078" s="23"/>
      <c r="M6078" s="23"/>
      <c r="N6078" s="23"/>
      <c r="O6078" s="23"/>
      <c r="P6078" s="94"/>
    </row>
    <row r="6079" spans="1:16" x14ac:dyDescent="0.2">
      <c r="A6079" s="33"/>
      <c r="B6079" s="34"/>
      <c r="C6079" s="35"/>
      <c r="D6079" s="23"/>
      <c r="E6079" s="23"/>
      <c r="F6079" s="23"/>
      <c r="G6079" s="23"/>
      <c r="H6079" s="23"/>
      <c r="I6079" s="23" t="s">
        <v>21</v>
      </c>
      <c r="J6079" s="23"/>
      <c r="K6079" s="23"/>
      <c r="L6079" s="23"/>
      <c r="M6079" s="23"/>
      <c r="N6079" s="23"/>
      <c r="O6079" s="23"/>
      <c r="P6079" s="94"/>
    </row>
    <row r="6080" spans="1:16" x14ac:dyDescent="0.2">
      <c r="A6080" s="33"/>
      <c r="B6080" s="34"/>
      <c r="C6080" s="35"/>
      <c r="D6080" s="23"/>
      <c r="E6080" s="23"/>
      <c r="F6080" s="23"/>
      <c r="G6080" s="23"/>
      <c r="H6080" s="23"/>
      <c r="I6080" s="23" t="s">
        <v>21</v>
      </c>
      <c r="J6080" s="23"/>
      <c r="K6080" s="23"/>
      <c r="L6080" s="23"/>
      <c r="M6080" s="23"/>
      <c r="N6080" s="23"/>
      <c r="O6080" s="23"/>
      <c r="P6080" s="94"/>
    </row>
    <row r="6081" spans="1:16" x14ac:dyDescent="0.2">
      <c r="A6081" s="33"/>
      <c r="B6081" s="34"/>
      <c r="C6081" s="35"/>
      <c r="D6081" s="23"/>
      <c r="E6081" s="23"/>
      <c r="F6081" s="23"/>
      <c r="G6081" s="23"/>
      <c r="H6081" s="23"/>
      <c r="I6081" s="23" t="s">
        <v>21</v>
      </c>
      <c r="J6081" s="23"/>
      <c r="K6081" s="23"/>
      <c r="L6081" s="23"/>
      <c r="M6081" s="23"/>
      <c r="N6081" s="23"/>
      <c r="O6081" s="23"/>
      <c r="P6081" s="94"/>
    </row>
    <row r="6082" spans="1:16" x14ac:dyDescent="0.2">
      <c r="A6082" s="33"/>
      <c r="B6082" s="34"/>
      <c r="C6082" s="35"/>
      <c r="D6082" s="23"/>
      <c r="E6082" s="23"/>
      <c r="F6082" s="23"/>
      <c r="G6082" s="23"/>
      <c r="H6082" s="23"/>
      <c r="I6082" s="23" t="s">
        <v>21</v>
      </c>
      <c r="J6082" s="23"/>
      <c r="K6082" s="23"/>
      <c r="L6082" s="23"/>
      <c r="M6082" s="23"/>
      <c r="N6082" s="23"/>
      <c r="O6082" s="23"/>
      <c r="P6082" s="94"/>
    </row>
    <row r="6083" spans="1:16" x14ac:dyDescent="0.2">
      <c r="A6083" s="33"/>
      <c r="B6083" s="34"/>
      <c r="C6083" s="35"/>
      <c r="D6083" s="23"/>
      <c r="E6083" s="23"/>
      <c r="F6083" s="23"/>
      <c r="G6083" s="23"/>
      <c r="H6083" s="23"/>
      <c r="I6083" s="23" t="s">
        <v>21</v>
      </c>
      <c r="J6083" s="23"/>
      <c r="K6083" s="23"/>
      <c r="L6083" s="23"/>
      <c r="M6083" s="23"/>
      <c r="N6083" s="23"/>
      <c r="O6083" s="23"/>
      <c r="P6083" s="94"/>
    </row>
    <row r="6084" spans="1:16" x14ac:dyDescent="0.2">
      <c r="A6084" s="33"/>
      <c r="B6084" s="34"/>
      <c r="C6084" s="35"/>
      <c r="D6084" s="23"/>
      <c r="E6084" s="23"/>
      <c r="F6084" s="23"/>
      <c r="G6084" s="23"/>
      <c r="H6084" s="23"/>
      <c r="I6084" s="23" t="s">
        <v>21</v>
      </c>
      <c r="J6084" s="23"/>
      <c r="K6084" s="23"/>
      <c r="L6084" s="23"/>
      <c r="M6084" s="23"/>
      <c r="N6084" s="23"/>
      <c r="O6084" s="23"/>
      <c r="P6084" s="94"/>
    </row>
    <row r="6085" spans="1:16" x14ac:dyDescent="0.2">
      <c r="A6085" s="33"/>
      <c r="B6085" s="34"/>
      <c r="C6085" s="35"/>
      <c r="D6085" s="23"/>
      <c r="E6085" s="23"/>
      <c r="F6085" s="23"/>
      <c r="G6085" s="23"/>
      <c r="H6085" s="23"/>
      <c r="I6085" s="23" t="s">
        <v>21</v>
      </c>
      <c r="J6085" s="23"/>
      <c r="K6085" s="23"/>
      <c r="L6085" s="23"/>
      <c r="M6085" s="23"/>
      <c r="N6085" s="23"/>
      <c r="O6085" s="23"/>
      <c r="P6085" s="94"/>
    </row>
    <row r="6086" spans="1:16" x14ac:dyDescent="0.2">
      <c r="A6086" s="33"/>
      <c r="B6086" s="34"/>
      <c r="C6086" s="35"/>
      <c r="D6086" s="23"/>
      <c r="E6086" s="23"/>
      <c r="F6086" s="23"/>
      <c r="G6086" s="23"/>
      <c r="H6086" s="23"/>
      <c r="I6086" s="23" t="s">
        <v>21</v>
      </c>
      <c r="J6086" s="23"/>
      <c r="K6086" s="23"/>
      <c r="L6086" s="23"/>
      <c r="M6086" s="23"/>
      <c r="N6086" s="23"/>
      <c r="O6086" s="23"/>
      <c r="P6086" s="94"/>
    </row>
    <row r="6087" spans="1:16" x14ac:dyDescent="0.2">
      <c r="A6087" s="33"/>
      <c r="B6087" s="34"/>
      <c r="C6087" s="35"/>
      <c r="D6087" s="23"/>
      <c r="E6087" s="23"/>
      <c r="F6087" s="23"/>
      <c r="G6087" s="23"/>
      <c r="H6087" s="23"/>
      <c r="I6087" s="23" t="s">
        <v>21</v>
      </c>
      <c r="J6087" s="23"/>
      <c r="K6087" s="23"/>
      <c r="L6087" s="23"/>
      <c r="M6087" s="23"/>
      <c r="N6087" s="23"/>
      <c r="O6087" s="23"/>
      <c r="P6087" s="94"/>
    </row>
    <row r="6088" spans="1:16" x14ac:dyDescent="0.2">
      <c r="A6088" s="33"/>
      <c r="B6088" s="34"/>
      <c r="C6088" s="35"/>
      <c r="D6088" s="23"/>
      <c r="E6088" s="23"/>
      <c r="F6088" s="23"/>
      <c r="G6088" s="23"/>
      <c r="H6088" s="23"/>
      <c r="I6088" s="23" t="s">
        <v>21</v>
      </c>
      <c r="J6088" s="23"/>
      <c r="K6088" s="23"/>
      <c r="L6088" s="23"/>
      <c r="M6088" s="23"/>
      <c r="N6088" s="23"/>
      <c r="O6088" s="23"/>
      <c r="P6088" s="94"/>
    </row>
    <row r="6089" spans="1:16" x14ac:dyDescent="0.2">
      <c r="A6089" s="33"/>
      <c r="B6089" s="34"/>
      <c r="C6089" s="35"/>
      <c r="D6089" s="23"/>
      <c r="E6089" s="23"/>
      <c r="F6089" s="23"/>
      <c r="G6089" s="23"/>
      <c r="H6089" s="23"/>
      <c r="I6089" s="23" t="s">
        <v>21</v>
      </c>
      <c r="J6089" s="23"/>
      <c r="K6089" s="23"/>
      <c r="L6089" s="23"/>
      <c r="M6089" s="23"/>
      <c r="N6089" s="23"/>
      <c r="O6089" s="23"/>
      <c r="P6089" s="94"/>
    </row>
    <row r="6090" spans="1:16" x14ac:dyDescent="0.2">
      <c r="A6090" s="33"/>
      <c r="B6090" s="34"/>
      <c r="C6090" s="35"/>
      <c r="D6090" s="23"/>
      <c r="E6090" s="23"/>
      <c r="F6090" s="23"/>
      <c r="G6090" s="23"/>
      <c r="H6090" s="23"/>
      <c r="I6090" s="23" t="s">
        <v>21</v>
      </c>
      <c r="J6090" s="23"/>
      <c r="K6090" s="23"/>
      <c r="L6090" s="23"/>
      <c r="M6090" s="23"/>
      <c r="N6090" s="23"/>
      <c r="O6090" s="23"/>
      <c r="P6090" s="94"/>
    </row>
    <row r="6091" spans="1:16" x14ac:dyDescent="0.2">
      <c r="A6091" s="33"/>
      <c r="B6091" s="34"/>
      <c r="C6091" s="35"/>
      <c r="D6091" s="23"/>
      <c r="E6091" s="23"/>
      <c r="F6091" s="23"/>
      <c r="G6091" s="23"/>
      <c r="H6091" s="23"/>
      <c r="I6091" s="23" t="s">
        <v>21</v>
      </c>
      <c r="J6091" s="23"/>
      <c r="K6091" s="23"/>
      <c r="L6091" s="23"/>
      <c r="M6091" s="23"/>
      <c r="N6091" s="23"/>
      <c r="O6091" s="23"/>
      <c r="P6091" s="94"/>
    </row>
    <row r="6092" spans="1:16" x14ac:dyDescent="0.2">
      <c r="A6092" s="33"/>
      <c r="B6092" s="34"/>
      <c r="C6092" s="35"/>
      <c r="D6092" s="23"/>
      <c r="E6092" s="23"/>
      <c r="F6092" s="23"/>
      <c r="G6092" s="23"/>
      <c r="H6092" s="23"/>
      <c r="I6092" s="23" t="s">
        <v>21</v>
      </c>
      <c r="J6092" s="23"/>
      <c r="K6092" s="23"/>
      <c r="L6092" s="23"/>
      <c r="M6092" s="23"/>
      <c r="N6092" s="23"/>
      <c r="O6092" s="23"/>
      <c r="P6092" s="94"/>
    </row>
    <row r="6093" spans="1:16" x14ac:dyDescent="0.2">
      <c r="A6093" s="33"/>
      <c r="B6093" s="34"/>
      <c r="C6093" s="35"/>
      <c r="D6093" s="23"/>
      <c r="E6093" s="23"/>
      <c r="F6093" s="23"/>
      <c r="G6093" s="23"/>
      <c r="H6093" s="23"/>
      <c r="I6093" s="23" t="s">
        <v>21</v>
      </c>
      <c r="J6093" s="23"/>
      <c r="K6093" s="23"/>
      <c r="L6093" s="23"/>
      <c r="M6093" s="23"/>
      <c r="N6093" s="23"/>
      <c r="O6093" s="23"/>
      <c r="P6093" s="94"/>
    </row>
    <row r="6094" spans="1:16" x14ac:dyDescent="0.2">
      <c r="A6094" s="33"/>
      <c r="B6094" s="34"/>
      <c r="C6094" s="35"/>
      <c r="D6094" s="23"/>
      <c r="E6094" s="23"/>
      <c r="F6094" s="23"/>
      <c r="G6094" s="23"/>
      <c r="H6094" s="23"/>
      <c r="I6094" s="23" t="s">
        <v>21</v>
      </c>
      <c r="J6094" s="23"/>
      <c r="K6094" s="23"/>
      <c r="L6094" s="23"/>
      <c r="M6094" s="23"/>
      <c r="N6094" s="23"/>
      <c r="O6094" s="23"/>
      <c r="P6094" s="94"/>
    </row>
    <row r="6095" spans="1:16" x14ac:dyDescent="0.2">
      <c r="A6095" s="33"/>
      <c r="B6095" s="34"/>
      <c r="C6095" s="35"/>
      <c r="D6095" s="23"/>
      <c r="E6095" s="23"/>
      <c r="F6095" s="23"/>
      <c r="G6095" s="23"/>
      <c r="H6095" s="23"/>
      <c r="I6095" s="23" t="s">
        <v>21</v>
      </c>
      <c r="J6095" s="23"/>
      <c r="K6095" s="23"/>
      <c r="L6095" s="23"/>
      <c r="M6095" s="23"/>
      <c r="N6095" s="23"/>
      <c r="O6095" s="23"/>
      <c r="P6095" s="94"/>
    </row>
    <row r="6096" spans="1:16" x14ac:dyDescent="0.2">
      <c r="A6096" s="33"/>
      <c r="B6096" s="34"/>
      <c r="C6096" s="35"/>
      <c r="D6096" s="23"/>
      <c r="E6096" s="23"/>
      <c r="F6096" s="23"/>
      <c r="G6096" s="23"/>
      <c r="H6096" s="23"/>
      <c r="I6096" s="23" t="s">
        <v>21</v>
      </c>
      <c r="J6096" s="23"/>
      <c r="K6096" s="23"/>
      <c r="L6096" s="23"/>
      <c r="M6096" s="23"/>
      <c r="N6096" s="23"/>
      <c r="O6096" s="23"/>
      <c r="P6096" s="94"/>
    </row>
    <row r="6097" spans="1:16" x14ac:dyDescent="0.2">
      <c r="A6097" s="33"/>
      <c r="B6097" s="34"/>
      <c r="C6097" s="35"/>
      <c r="D6097" s="23"/>
      <c r="E6097" s="23"/>
      <c r="F6097" s="23"/>
      <c r="G6097" s="23"/>
      <c r="H6097" s="23"/>
      <c r="I6097" s="23" t="s">
        <v>21</v>
      </c>
      <c r="J6097" s="23"/>
      <c r="K6097" s="23"/>
      <c r="L6097" s="23"/>
      <c r="M6097" s="23"/>
      <c r="N6097" s="23"/>
      <c r="O6097" s="23"/>
      <c r="P6097" s="94"/>
    </row>
    <row r="6098" spans="1:16" x14ac:dyDescent="0.2">
      <c r="A6098" s="33"/>
      <c r="B6098" s="34"/>
      <c r="C6098" s="35"/>
      <c r="D6098" s="23"/>
      <c r="E6098" s="23"/>
      <c r="F6098" s="23"/>
      <c r="G6098" s="23"/>
      <c r="H6098" s="23"/>
      <c r="I6098" s="23" t="s">
        <v>21</v>
      </c>
      <c r="J6098" s="23"/>
      <c r="K6098" s="23"/>
      <c r="L6098" s="23"/>
      <c r="M6098" s="23"/>
      <c r="N6098" s="23"/>
      <c r="O6098" s="23"/>
      <c r="P6098" s="94"/>
    </row>
    <row r="6099" spans="1:16" x14ac:dyDescent="0.2">
      <c r="A6099" s="33"/>
      <c r="B6099" s="34"/>
      <c r="C6099" s="35"/>
      <c r="D6099" s="23"/>
      <c r="E6099" s="23"/>
      <c r="F6099" s="23"/>
      <c r="G6099" s="23"/>
      <c r="H6099" s="23"/>
      <c r="I6099" s="23" t="s">
        <v>21</v>
      </c>
      <c r="J6099" s="23"/>
      <c r="K6099" s="23"/>
      <c r="L6099" s="23"/>
      <c r="M6099" s="23"/>
      <c r="N6099" s="23"/>
      <c r="O6099" s="23"/>
      <c r="P6099" s="94"/>
    </row>
    <row r="6100" spans="1:16" x14ac:dyDescent="0.2">
      <c r="A6100" s="33"/>
      <c r="B6100" s="34"/>
      <c r="C6100" s="35"/>
      <c r="D6100" s="23"/>
      <c r="E6100" s="23"/>
      <c r="F6100" s="23"/>
      <c r="G6100" s="23"/>
      <c r="H6100" s="23"/>
      <c r="I6100" s="23" t="s">
        <v>21</v>
      </c>
      <c r="J6100" s="23"/>
      <c r="K6100" s="23"/>
      <c r="L6100" s="23"/>
      <c r="M6100" s="23"/>
      <c r="N6100" s="23"/>
      <c r="O6100" s="23"/>
      <c r="P6100" s="94"/>
    </row>
    <row r="6101" spans="1:16" x14ac:dyDescent="0.2">
      <c r="A6101" s="33"/>
      <c r="B6101" s="34"/>
      <c r="C6101" s="35"/>
      <c r="D6101" s="23"/>
      <c r="E6101" s="23"/>
      <c r="F6101" s="23"/>
      <c r="G6101" s="23"/>
      <c r="H6101" s="23"/>
      <c r="I6101" s="23" t="s">
        <v>21</v>
      </c>
      <c r="J6101" s="23"/>
      <c r="K6101" s="23"/>
      <c r="L6101" s="23"/>
      <c r="M6101" s="23"/>
      <c r="N6101" s="23"/>
      <c r="O6101" s="23"/>
      <c r="P6101" s="94"/>
    </row>
    <row r="6102" spans="1:16" x14ac:dyDescent="0.2">
      <c r="A6102" s="33"/>
      <c r="B6102" s="34"/>
      <c r="C6102" s="35"/>
      <c r="D6102" s="23"/>
      <c r="E6102" s="23"/>
      <c r="F6102" s="23"/>
      <c r="G6102" s="23"/>
      <c r="H6102" s="23"/>
      <c r="I6102" s="23" t="s">
        <v>21</v>
      </c>
      <c r="J6102" s="23"/>
      <c r="K6102" s="23"/>
      <c r="L6102" s="23"/>
      <c r="M6102" s="23"/>
      <c r="N6102" s="23"/>
      <c r="O6102" s="23"/>
      <c r="P6102" s="94"/>
    </row>
    <row r="6103" spans="1:16" x14ac:dyDescent="0.2">
      <c r="A6103" s="33"/>
      <c r="B6103" s="34"/>
      <c r="C6103" s="35"/>
      <c r="D6103" s="23"/>
      <c r="E6103" s="23"/>
      <c r="F6103" s="23"/>
      <c r="G6103" s="23"/>
      <c r="H6103" s="23"/>
      <c r="I6103" s="23" t="s">
        <v>21</v>
      </c>
      <c r="J6103" s="23"/>
      <c r="K6103" s="23"/>
      <c r="L6103" s="23"/>
      <c r="M6103" s="23"/>
      <c r="N6103" s="23"/>
      <c r="O6103" s="23"/>
      <c r="P6103" s="94"/>
    </row>
    <row r="6104" spans="1:16" x14ac:dyDescent="0.2">
      <c r="A6104" s="33"/>
      <c r="B6104" s="34"/>
      <c r="C6104" s="35"/>
      <c r="D6104" s="23"/>
      <c r="E6104" s="23"/>
      <c r="F6104" s="23"/>
      <c r="G6104" s="23"/>
      <c r="H6104" s="23"/>
      <c r="I6104" s="23" t="s">
        <v>21</v>
      </c>
      <c r="J6104" s="23"/>
      <c r="K6104" s="23"/>
      <c r="L6104" s="23"/>
      <c r="M6104" s="23"/>
      <c r="N6104" s="23"/>
      <c r="O6104" s="23"/>
      <c r="P6104" s="94"/>
    </row>
    <row r="6105" spans="1:16" x14ac:dyDescent="0.2">
      <c r="A6105" s="33"/>
      <c r="B6105" s="34"/>
      <c r="C6105" s="35"/>
      <c r="D6105" s="23"/>
      <c r="E6105" s="23"/>
      <c r="F6105" s="23"/>
      <c r="G6105" s="23"/>
      <c r="H6105" s="23"/>
      <c r="I6105" s="23" t="s">
        <v>21</v>
      </c>
      <c r="J6105" s="23"/>
      <c r="K6105" s="23"/>
      <c r="L6105" s="23"/>
      <c r="M6105" s="23"/>
      <c r="N6105" s="23"/>
      <c r="O6105" s="23"/>
      <c r="P6105" s="94"/>
    </row>
    <row r="6106" spans="1:16" x14ac:dyDescent="0.2">
      <c r="A6106" s="33"/>
      <c r="B6106" s="34"/>
      <c r="C6106" s="35"/>
      <c r="D6106" s="23"/>
      <c r="E6106" s="23"/>
      <c r="F6106" s="23"/>
      <c r="G6106" s="23"/>
      <c r="H6106" s="23"/>
      <c r="I6106" s="23" t="s">
        <v>21</v>
      </c>
      <c r="J6106" s="23"/>
      <c r="K6106" s="23"/>
      <c r="L6106" s="23"/>
      <c r="M6106" s="23"/>
      <c r="N6106" s="23"/>
      <c r="O6106" s="23"/>
      <c r="P6106" s="94"/>
    </row>
    <row r="6107" spans="1:16" x14ac:dyDescent="0.2">
      <c r="A6107" s="33"/>
      <c r="B6107" s="34"/>
      <c r="C6107" s="35"/>
      <c r="D6107" s="23"/>
      <c r="E6107" s="23"/>
      <c r="F6107" s="23"/>
      <c r="G6107" s="23"/>
      <c r="H6107" s="23"/>
      <c r="I6107" s="23" t="s">
        <v>21</v>
      </c>
      <c r="J6107" s="23"/>
      <c r="K6107" s="23"/>
      <c r="L6107" s="23"/>
      <c r="M6107" s="23"/>
      <c r="N6107" s="23"/>
      <c r="O6107" s="23"/>
      <c r="P6107" s="94"/>
    </row>
    <row r="6108" spans="1:16" x14ac:dyDescent="0.2">
      <c r="A6108" s="33"/>
      <c r="B6108" s="34"/>
      <c r="C6108" s="35"/>
      <c r="D6108" s="23"/>
      <c r="E6108" s="23"/>
      <c r="F6108" s="23"/>
      <c r="G6108" s="23"/>
      <c r="H6108" s="23"/>
      <c r="I6108" s="23" t="s">
        <v>21</v>
      </c>
      <c r="J6108" s="23"/>
      <c r="K6108" s="23"/>
      <c r="L6108" s="23"/>
      <c r="M6108" s="23"/>
      <c r="N6108" s="23"/>
      <c r="O6108" s="23"/>
      <c r="P6108" s="94"/>
    </row>
    <row r="6109" spans="1:16" x14ac:dyDescent="0.2">
      <c r="A6109" s="33"/>
      <c r="B6109" s="34"/>
      <c r="C6109" s="35"/>
      <c r="D6109" s="23"/>
      <c r="E6109" s="23"/>
      <c r="F6109" s="23"/>
      <c r="G6109" s="23"/>
      <c r="H6109" s="23"/>
      <c r="I6109" s="23" t="s">
        <v>21</v>
      </c>
      <c r="J6109" s="23"/>
      <c r="K6109" s="23"/>
      <c r="L6109" s="23"/>
      <c r="M6109" s="23"/>
      <c r="N6109" s="23"/>
      <c r="O6109" s="23"/>
      <c r="P6109" s="94"/>
    </row>
    <row r="6110" spans="1:16" x14ac:dyDescent="0.2">
      <c r="A6110" s="33"/>
      <c r="B6110" s="34"/>
      <c r="C6110" s="35"/>
      <c r="D6110" s="23"/>
      <c r="E6110" s="23"/>
      <c r="F6110" s="23"/>
      <c r="G6110" s="23"/>
      <c r="H6110" s="23"/>
      <c r="I6110" s="23" t="s">
        <v>21</v>
      </c>
      <c r="J6110" s="23"/>
      <c r="K6110" s="23"/>
      <c r="L6110" s="23"/>
      <c r="M6110" s="23"/>
      <c r="N6110" s="23"/>
      <c r="O6110" s="23"/>
      <c r="P6110" s="94"/>
    </row>
    <row r="6111" spans="1:16" x14ac:dyDescent="0.2">
      <c r="A6111" s="33"/>
      <c r="B6111" s="34"/>
      <c r="C6111" s="35"/>
      <c r="D6111" s="23"/>
      <c r="E6111" s="23"/>
      <c r="F6111" s="23"/>
      <c r="G6111" s="23"/>
      <c r="H6111" s="23"/>
      <c r="I6111" s="23" t="s">
        <v>21</v>
      </c>
      <c r="J6111" s="23"/>
      <c r="K6111" s="23"/>
      <c r="L6111" s="23"/>
      <c r="M6111" s="23"/>
      <c r="N6111" s="23"/>
      <c r="O6111" s="23"/>
      <c r="P6111" s="94"/>
    </row>
    <row r="6112" spans="1:16" x14ac:dyDescent="0.2">
      <c r="A6112" s="33"/>
      <c r="B6112" s="34"/>
      <c r="C6112" s="35"/>
      <c r="D6112" s="23"/>
      <c r="E6112" s="23"/>
      <c r="F6112" s="23"/>
      <c r="G6112" s="23"/>
      <c r="H6112" s="23"/>
      <c r="I6112" s="23" t="s">
        <v>21</v>
      </c>
      <c r="J6112" s="23"/>
      <c r="K6112" s="23"/>
      <c r="L6112" s="23"/>
      <c r="M6112" s="23"/>
      <c r="N6112" s="23"/>
      <c r="O6112" s="23"/>
      <c r="P6112" s="94"/>
    </row>
    <row r="6113" spans="1:16" x14ac:dyDescent="0.2">
      <c r="A6113" s="33"/>
      <c r="B6113" s="34"/>
      <c r="C6113" s="35"/>
      <c r="D6113" s="23"/>
      <c r="E6113" s="23"/>
      <c r="F6113" s="23"/>
      <c r="G6113" s="23"/>
      <c r="H6113" s="23"/>
      <c r="I6113" s="23" t="s">
        <v>21</v>
      </c>
      <c r="J6113" s="23"/>
      <c r="K6113" s="23"/>
      <c r="L6113" s="23"/>
      <c r="M6113" s="23"/>
      <c r="N6113" s="23"/>
      <c r="O6113" s="23"/>
      <c r="P6113" s="94"/>
    </row>
    <row r="6114" spans="1:16" x14ac:dyDescent="0.2">
      <c r="A6114" s="33"/>
      <c r="B6114" s="34"/>
      <c r="C6114" s="35"/>
      <c r="D6114" s="23"/>
      <c r="E6114" s="23"/>
      <c r="F6114" s="23"/>
      <c r="G6114" s="23"/>
      <c r="H6114" s="23"/>
      <c r="I6114" s="23" t="s">
        <v>21</v>
      </c>
      <c r="J6114" s="23"/>
      <c r="K6114" s="23"/>
      <c r="L6114" s="23"/>
      <c r="M6114" s="23"/>
      <c r="N6114" s="23"/>
      <c r="O6114" s="23"/>
      <c r="P6114" s="94"/>
    </row>
    <row r="6115" spans="1:16" x14ac:dyDescent="0.2">
      <c r="A6115" s="33"/>
      <c r="B6115" s="34"/>
      <c r="C6115" s="35"/>
      <c r="D6115" s="23"/>
      <c r="E6115" s="23"/>
      <c r="F6115" s="23"/>
      <c r="G6115" s="23"/>
      <c r="H6115" s="23"/>
      <c r="I6115" s="23" t="s">
        <v>21</v>
      </c>
      <c r="J6115" s="23"/>
      <c r="K6115" s="23"/>
      <c r="L6115" s="23"/>
      <c r="M6115" s="23"/>
      <c r="N6115" s="23"/>
      <c r="O6115" s="23"/>
      <c r="P6115" s="94"/>
    </row>
    <row r="6116" spans="1:16" x14ac:dyDescent="0.2">
      <c r="A6116" s="33"/>
      <c r="B6116" s="34"/>
      <c r="C6116" s="35"/>
      <c r="D6116" s="23"/>
      <c r="E6116" s="23"/>
      <c r="F6116" s="23"/>
      <c r="G6116" s="23"/>
      <c r="H6116" s="23"/>
      <c r="I6116" s="23" t="s">
        <v>21</v>
      </c>
      <c r="J6116" s="23"/>
      <c r="K6116" s="23"/>
      <c r="L6116" s="23"/>
      <c r="M6116" s="23"/>
      <c r="N6116" s="23"/>
      <c r="O6116" s="23"/>
      <c r="P6116" s="94"/>
    </row>
    <row r="6117" spans="1:16" x14ac:dyDescent="0.2">
      <c r="A6117" s="33"/>
      <c r="B6117" s="34"/>
      <c r="C6117" s="35"/>
      <c r="D6117" s="23"/>
      <c r="E6117" s="23"/>
      <c r="F6117" s="23"/>
      <c r="G6117" s="23"/>
      <c r="H6117" s="23"/>
      <c r="I6117" s="23" t="s">
        <v>21</v>
      </c>
      <c r="J6117" s="23"/>
      <c r="K6117" s="23"/>
      <c r="L6117" s="23"/>
      <c r="M6117" s="23"/>
      <c r="N6117" s="23"/>
      <c r="O6117" s="23"/>
      <c r="P6117" s="94"/>
    </row>
    <row r="6118" spans="1:16" x14ac:dyDescent="0.2">
      <c r="A6118" s="33"/>
      <c r="B6118" s="34"/>
      <c r="C6118" s="35"/>
      <c r="D6118" s="23"/>
      <c r="E6118" s="23"/>
      <c r="F6118" s="23"/>
      <c r="G6118" s="23"/>
      <c r="H6118" s="23"/>
      <c r="I6118" s="23" t="s">
        <v>21</v>
      </c>
      <c r="J6118" s="23"/>
      <c r="K6118" s="23"/>
      <c r="L6118" s="23"/>
      <c r="M6118" s="23"/>
      <c r="N6118" s="23"/>
      <c r="O6118" s="23"/>
      <c r="P6118" s="94"/>
    </row>
    <row r="6119" spans="1:16" x14ac:dyDescent="0.2">
      <c r="A6119" s="33"/>
      <c r="B6119" s="34"/>
      <c r="C6119" s="35"/>
      <c r="D6119" s="23"/>
      <c r="E6119" s="23"/>
      <c r="F6119" s="23"/>
      <c r="G6119" s="23"/>
      <c r="H6119" s="23"/>
      <c r="I6119" s="23" t="s">
        <v>21</v>
      </c>
      <c r="J6119" s="23"/>
      <c r="K6119" s="23"/>
      <c r="L6119" s="23"/>
      <c r="M6119" s="23"/>
      <c r="N6119" s="23"/>
      <c r="O6119" s="23"/>
      <c r="P6119" s="94"/>
    </row>
    <row r="6120" spans="1:16" x14ac:dyDescent="0.2">
      <c r="A6120" s="33"/>
      <c r="B6120" s="34"/>
      <c r="C6120" s="35"/>
      <c r="D6120" s="23"/>
      <c r="E6120" s="23"/>
      <c r="F6120" s="23"/>
      <c r="G6120" s="23"/>
      <c r="H6120" s="23"/>
      <c r="I6120" s="23" t="s">
        <v>21</v>
      </c>
      <c r="J6120" s="23"/>
      <c r="K6120" s="23"/>
      <c r="L6120" s="23"/>
      <c r="M6120" s="23"/>
      <c r="N6120" s="23"/>
      <c r="O6120" s="23"/>
      <c r="P6120" s="94"/>
    </row>
    <row r="6121" spans="1:16" x14ac:dyDescent="0.2">
      <c r="A6121" s="33"/>
      <c r="B6121" s="34"/>
      <c r="C6121" s="35"/>
      <c r="D6121" s="23"/>
      <c r="E6121" s="23"/>
      <c r="F6121" s="23"/>
      <c r="G6121" s="23"/>
      <c r="H6121" s="23"/>
      <c r="I6121" s="23" t="s">
        <v>21</v>
      </c>
      <c r="J6121" s="23"/>
      <c r="K6121" s="23"/>
      <c r="L6121" s="23"/>
      <c r="M6121" s="23"/>
      <c r="N6121" s="23"/>
      <c r="O6121" s="23"/>
      <c r="P6121" s="94"/>
    </row>
    <row r="6122" spans="1:16" x14ac:dyDescent="0.2">
      <c r="A6122" s="33"/>
      <c r="B6122" s="34"/>
      <c r="C6122" s="35"/>
      <c r="D6122" s="23"/>
      <c r="E6122" s="23"/>
      <c r="F6122" s="23"/>
      <c r="G6122" s="23"/>
      <c r="H6122" s="23"/>
      <c r="I6122" s="23" t="s">
        <v>21</v>
      </c>
      <c r="J6122" s="23"/>
      <c r="K6122" s="23"/>
      <c r="L6122" s="23"/>
      <c r="M6122" s="23"/>
      <c r="N6122" s="23"/>
      <c r="O6122" s="23"/>
      <c r="P6122" s="94"/>
    </row>
    <row r="6123" spans="1:16" x14ac:dyDescent="0.2">
      <c r="A6123" s="33"/>
      <c r="B6123" s="34"/>
      <c r="C6123" s="35"/>
      <c r="D6123" s="23"/>
      <c r="E6123" s="23"/>
      <c r="F6123" s="23"/>
      <c r="G6123" s="23"/>
      <c r="H6123" s="23"/>
      <c r="I6123" s="23" t="s">
        <v>21</v>
      </c>
      <c r="J6123" s="23"/>
      <c r="K6123" s="23"/>
      <c r="L6123" s="23"/>
      <c r="M6123" s="23"/>
      <c r="N6123" s="23"/>
      <c r="O6123" s="23"/>
      <c r="P6123" s="94"/>
    </row>
    <row r="6124" spans="1:16" x14ac:dyDescent="0.2">
      <c r="A6124" s="33"/>
      <c r="B6124" s="34"/>
      <c r="C6124" s="35"/>
      <c r="D6124" s="23"/>
      <c r="E6124" s="23"/>
      <c r="F6124" s="23"/>
      <c r="G6124" s="23"/>
      <c r="H6124" s="23"/>
      <c r="I6124" s="23" t="s">
        <v>21</v>
      </c>
      <c r="J6124" s="23"/>
      <c r="K6124" s="23"/>
      <c r="L6124" s="23"/>
      <c r="M6124" s="23"/>
      <c r="N6124" s="23"/>
      <c r="O6124" s="23"/>
      <c r="P6124" s="94"/>
    </row>
    <row r="6125" spans="1:16" x14ac:dyDescent="0.2">
      <c r="A6125" s="33"/>
      <c r="B6125" s="34"/>
      <c r="C6125" s="35"/>
      <c r="D6125" s="23"/>
      <c r="E6125" s="23"/>
      <c r="F6125" s="23"/>
      <c r="G6125" s="23"/>
      <c r="H6125" s="23"/>
      <c r="I6125" s="23" t="s">
        <v>21</v>
      </c>
      <c r="J6125" s="23"/>
      <c r="K6125" s="23"/>
      <c r="L6125" s="23"/>
      <c r="M6125" s="23"/>
      <c r="N6125" s="23"/>
      <c r="O6125" s="23"/>
      <c r="P6125" s="94"/>
    </row>
    <row r="6126" spans="1:16" x14ac:dyDescent="0.2">
      <c r="A6126" s="33"/>
      <c r="B6126" s="34"/>
      <c r="C6126" s="35"/>
      <c r="D6126" s="23"/>
      <c r="E6126" s="23"/>
      <c r="F6126" s="23"/>
      <c r="G6126" s="23"/>
      <c r="H6126" s="23"/>
      <c r="I6126" s="23" t="s">
        <v>21</v>
      </c>
      <c r="J6126" s="23"/>
      <c r="K6126" s="23"/>
      <c r="L6126" s="23"/>
      <c r="M6126" s="23"/>
      <c r="N6126" s="23"/>
      <c r="O6126" s="23"/>
      <c r="P6126" s="94"/>
    </row>
    <row r="6127" spans="1:16" x14ac:dyDescent="0.2">
      <c r="A6127" s="33"/>
      <c r="B6127" s="34"/>
      <c r="C6127" s="35"/>
      <c r="D6127" s="23"/>
      <c r="E6127" s="23"/>
      <c r="F6127" s="23"/>
      <c r="G6127" s="23"/>
      <c r="H6127" s="23"/>
      <c r="I6127" s="23" t="s">
        <v>21</v>
      </c>
      <c r="J6127" s="23"/>
      <c r="K6127" s="23"/>
      <c r="L6127" s="23"/>
      <c r="M6127" s="23"/>
      <c r="N6127" s="23"/>
      <c r="O6127" s="23"/>
      <c r="P6127" s="94"/>
    </row>
    <row r="6128" spans="1:16" x14ac:dyDescent="0.2">
      <c r="A6128" s="33"/>
      <c r="B6128" s="34"/>
      <c r="C6128" s="35"/>
      <c r="D6128" s="23"/>
      <c r="E6128" s="23"/>
      <c r="F6128" s="23"/>
      <c r="G6128" s="23"/>
      <c r="H6128" s="23"/>
      <c r="I6128" s="23" t="s">
        <v>21</v>
      </c>
      <c r="J6128" s="23"/>
      <c r="K6128" s="23"/>
      <c r="L6128" s="23"/>
      <c r="M6128" s="23"/>
      <c r="N6128" s="23"/>
      <c r="O6128" s="23"/>
      <c r="P6128" s="94"/>
    </row>
    <row r="6129" spans="1:16" x14ac:dyDescent="0.2">
      <c r="A6129" s="33"/>
      <c r="B6129" s="34"/>
      <c r="C6129" s="35"/>
      <c r="D6129" s="23"/>
      <c r="E6129" s="23"/>
      <c r="F6129" s="23"/>
      <c r="G6129" s="23"/>
      <c r="H6129" s="23"/>
      <c r="I6129" s="23" t="s">
        <v>21</v>
      </c>
      <c r="J6129" s="23"/>
      <c r="K6129" s="23"/>
      <c r="L6129" s="23"/>
      <c r="M6129" s="23"/>
      <c r="N6129" s="23"/>
      <c r="O6129" s="23"/>
      <c r="P6129" s="94"/>
    </row>
    <row r="6130" spans="1:16" x14ac:dyDescent="0.2">
      <c r="A6130" s="33"/>
      <c r="B6130" s="34"/>
      <c r="C6130" s="35"/>
      <c r="D6130" s="23"/>
      <c r="E6130" s="23"/>
      <c r="F6130" s="23"/>
      <c r="G6130" s="23"/>
      <c r="H6130" s="23"/>
      <c r="I6130" s="23" t="s">
        <v>21</v>
      </c>
      <c r="J6130" s="23"/>
      <c r="K6130" s="23"/>
      <c r="L6130" s="23"/>
      <c r="M6130" s="23"/>
      <c r="N6130" s="23"/>
      <c r="O6130" s="23"/>
      <c r="P6130" s="94"/>
    </row>
    <row r="6131" spans="1:16" x14ac:dyDescent="0.2">
      <c r="A6131" s="33"/>
      <c r="B6131" s="34"/>
      <c r="C6131" s="35"/>
      <c r="D6131" s="23"/>
      <c r="E6131" s="23"/>
      <c r="F6131" s="23"/>
      <c r="G6131" s="23"/>
      <c r="H6131" s="23"/>
      <c r="I6131" s="23" t="s">
        <v>21</v>
      </c>
      <c r="J6131" s="23"/>
      <c r="K6131" s="23"/>
      <c r="L6131" s="23"/>
      <c r="M6131" s="23"/>
      <c r="N6131" s="23"/>
      <c r="O6131" s="23"/>
      <c r="P6131" s="94"/>
    </row>
    <row r="6132" spans="1:16" x14ac:dyDescent="0.2">
      <c r="A6132" s="33"/>
      <c r="B6132" s="34"/>
      <c r="C6132" s="35"/>
      <c r="D6132" s="23"/>
      <c r="E6132" s="23"/>
      <c r="F6132" s="23"/>
      <c r="G6132" s="23"/>
      <c r="H6132" s="23"/>
      <c r="I6132" s="23" t="s">
        <v>21</v>
      </c>
      <c r="J6132" s="23"/>
      <c r="K6132" s="23"/>
      <c r="L6132" s="23"/>
      <c r="M6132" s="23"/>
      <c r="N6132" s="23"/>
      <c r="O6132" s="23"/>
      <c r="P6132" s="94"/>
    </row>
    <row r="6133" spans="1:16" x14ac:dyDescent="0.2">
      <c r="A6133" s="33"/>
      <c r="B6133" s="34"/>
      <c r="C6133" s="35"/>
      <c r="D6133" s="23"/>
      <c r="E6133" s="23"/>
      <c r="F6133" s="23"/>
      <c r="G6133" s="23"/>
      <c r="H6133" s="23"/>
      <c r="I6133" s="23" t="s">
        <v>21</v>
      </c>
      <c r="J6133" s="23"/>
      <c r="K6133" s="23"/>
      <c r="L6133" s="23"/>
      <c r="M6133" s="23"/>
      <c r="N6133" s="23"/>
      <c r="O6133" s="23"/>
      <c r="P6133" s="94"/>
    </row>
    <row r="6134" spans="1:16" x14ac:dyDescent="0.2">
      <c r="A6134" s="33"/>
      <c r="B6134" s="34"/>
      <c r="C6134" s="35"/>
      <c r="D6134" s="23"/>
      <c r="E6134" s="23"/>
      <c r="F6134" s="23"/>
      <c r="G6134" s="23"/>
      <c r="H6134" s="23"/>
      <c r="I6134" s="23" t="s">
        <v>21</v>
      </c>
      <c r="J6134" s="23"/>
      <c r="K6134" s="23"/>
      <c r="L6134" s="23"/>
      <c r="M6134" s="23"/>
      <c r="N6134" s="23"/>
      <c r="O6134" s="23"/>
      <c r="P6134" s="94"/>
    </row>
    <row r="6135" spans="1:16" x14ac:dyDescent="0.2">
      <c r="A6135" s="33"/>
      <c r="B6135" s="34"/>
      <c r="C6135" s="35"/>
      <c r="D6135" s="23"/>
      <c r="E6135" s="23"/>
      <c r="F6135" s="23"/>
      <c r="G6135" s="23"/>
      <c r="H6135" s="23"/>
      <c r="I6135" s="23" t="s">
        <v>21</v>
      </c>
      <c r="J6135" s="23"/>
      <c r="K6135" s="23"/>
      <c r="L6135" s="23"/>
      <c r="M6135" s="23"/>
      <c r="N6135" s="23"/>
      <c r="O6135" s="23"/>
      <c r="P6135" s="94"/>
    </row>
    <row r="6136" spans="1:16" x14ac:dyDescent="0.2">
      <c r="A6136" s="33"/>
      <c r="B6136" s="34"/>
      <c r="C6136" s="35"/>
      <c r="D6136" s="23"/>
      <c r="E6136" s="23"/>
      <c r="F6136" s="23"/>
      <c r="G6136" s="23"/>
      <c r="H6136" s="23"/>
      <c r="I6136" s="23" t="s">
        <v>21</v>
      </c>
      <c r="J6136" s="23"/>
      <c r="K6136" s="23"/>
      <c r="L6136" s="23"/>
      <c r="M6136" s="23"/>
      <c r="N6136" s="23"/>
      <c r="O6136" s="23"/>
      <c r="P6136" s="94"/>
    </row>
    <row r="6137" spans="1:16" x14ac:dyDescent="0.2">
      <c r="A6137" s="33"/>
      <c r="B6137" s="34"/>
      <c r="C6137" s="35"/>
      <c r="D6137" s="23"/>
      <c r="E6137" s="23"/>
      <c r="F6137" s="23"/>
      <c r="G6137" s="23"/>
      <c r="H6137" s="23"/>
      <c r="I6137" s="23" t="s">
        <v>21</v>
      </c>
      <c r="J6137" s="23"/>
      <c r="K6137" s="23"/>
      <c r="L6137" s="23"/>
      <c r="M6137" s="23"/>
      <c r="N6137" s="23"/>
      <c r="O6137" s="23"/>
      <c r="P6137" s="94"/>
    </row>
    <row r="6138" spans="1:16" x14ac:dyDescent="0.2">
      <c r="A6138" s="33"/>
      <c r="B6138" s="34"/>
      <c r="C6138" s="35"/>
      <c r="D6138" s="23"/>
      <c r="E6138" s="23"/>
      <c r="F6138" s="23"/>
      <c r="G6138" s="23"/>
      <c r="H6138" s="23"/>
      <c r="I6138" s="23" t="s">
        <v>21</v>
      </c>
      <c r="J6138" s="23"/>
      <c r="K6138" s="23"/>
      <c r="L6138" s="23"/>
      <c r="M6138" s="23"/>
      <c r="N6138" s="23"/>
      <c r="O6138" s="23"/>
      <c r="P6138" s="94"/>
    </row>
    <row r="6139" spans="1:16" x14ac:dyDescent="0.2">
      <c r="A6139" s="33"/>
      <c r="B6139" s="34"/>
      <c r="C6139" s="35"/>
      <c r="D6139" s="23"/>
      <c r="E6139" s="23"/>
      <c r="F6139" s="23"/>
      <c r="G6139" s="23"/>
      <c r="H6139" s="23"/>
      <c r="I6139" s="23" t="s">
        <v>21</v>
      </c>
      <c r="J6139" s="23"/>
      <c r="K6139" s="23"/>
      <c r="L6139" s="23"/>
      <c r="M6139" s="23"/>
      <c r="N6139" s="23"/>
      <c r="O6139" s="23"/>
      <c r="P6139" s="94"/>
    </row>
    <row r="6140" spans="1:16" x14ac:dyDescent="0.2">
      <c r="A6140" s="33"/>
      <c r="B6140" s="34"/>
      <c r="C6140" s="35"/>
      <c r="D6140" s="23"/>
      <c r="E6140" s="23"/>
      <c r="F6140" s="23"/>
      <c r="G6140" s="23"/>
      <c r="H6140" s="23"/>
      <c r="I6140" s="23" t="s">
        <v>21</v>
      </c>
      <c r="J6140" s="23"/>
      <c r="K6140" s="23"/>
      <c r="L6140" s="23"/>
      <c r="M6140" s="23"/>
      <c r="N6140" s="23"/>
      <c r="O6140" s="23"/>
      <c r="P6140" s="94"/>
    </row>
    <row r="6141" spans="1:16" x14ac:dyDescent="0.2">
      <c r="A6141" s="33"/>
      <c r="B6141" s="34"/>
      <c r="C6141" s="35"/>
      <c r="D6141" s="23"/>
      <c r="E6141" s="23"/>
      <c r="F6141" s="23"/>
      <c r="G6141" s="23"/>
      <c r="H6141" s="23"/>
      <c r="I6141" s="23" t="s">
        <v>21</v>
      </c>
      <c r="J6141" s="23"/>
      <c r="K6141" s="23"/>
      <c r="L6141" s="23"/>
      <c r="M6141" s="23"/>
      <c r="N6141" s="23"/>
      <c r="O6141" s="23"/>
      <c r="P6141" s="94"/>
    </row>
    <row r="6142" spans="1:16" x14ac:dyDescent="0.2">
      <c r="A6142" s="33"/>
      <c r="B6142" s="34"/>
      <c r="C6142" s="35"/>
      <c r="D6142" s="23"/>
      <c r="E6142" s="23"/>
      <c r="F6142" s="23"/>
      <c r="G6142" s="23"/>
      <c r="H6142" s="23"/>
      <c r="I6142" s="23" t="s">
        <v>21</v>
      </c>
      <c r="J6142" s="23"/>
      <c r="K6142" s="23"/>
      <c r="L6142" s="23"/>
      <c r="M6142" s="23"/>
      <c r="N6142" s="23"/>
      <c r="O6142" s="23"/>
      <c r="P6142" s="94"/>
    </row>
    <row r="6143" spans="1:16" x14ac:dyDescent="0.2">
      <c r="A6143" s="33"/>
      <c r="B6143" s="34"/>
      <c r="C6143" s="35"/>
      <c r="D6143" s="23"/>
      <c r="E6143" s="23"/>
      <c r="F6143" s="23"/>
      <c r="G6143" s="23"/>
      <c r="H6143" s="23"/>
      <c r="I6143" s="23" t="s">
        <v>21</v>
      </c>
      <c r="J6143" s="23"/>
      <c r="K6143" s="23"/>
      <c r="L6143" s="23"/>
      <c r="M6143" s="23"/>
      <c r="N6143" s="23"/>
      <c r="O6143" s="23"/>
      <c r="P6143" s="94"/>
    </row>
    <row r="6144" spans="1:16" x14ac:dyDescent="0.2">
      <c r="A6144" s="33"/>
      <c r="B6144" s="34"/>
      <c r="C6144" s="35"/>
      <c r="D6144" s="23"/>
      <c r="E6144" s="23"/>
      <c r="F6144" s="23"/>
      <c r="G6144" s="23"/>
      <c r="H6144" s="23"/>
      <c r="I6144" s="23" t="s">
        <v>21</v>
      </c>
      <c r="J6144" s="23"/>
      <c r="K6144" s="23"/>
      <c r="L6144" s="23"/>
      <c r="M6144" s="23"/>
      <c r="N6144" s="23"/>
      <c r="O6144" s="23"/>
      <c r="P6144" s="94"/>
    </row>
    <row r="6145" spans="1:16" x14ac:dyDescent="0.2">
      <c r="A6145" s="33"/>
      <c r="B6145" s="34"/>
      <c r="C6145" s="35"/>
      <c r="D6145" s="23"/>
      <c r="E6145" s="23"/>
      <c r="F6145" s="23"/>
      <c r="G6145" s="23"/>
      <c r="H6145" s="23"/>
      <c r="I6145" s="23" t="s">
        <v>21</v>
      </c>
      <c r="J6145" s="23"/>
      <c r="K6145" s="23"/>
      <c r="L6145" s="23"/>
      <c r="M6145" s="23"/>
      <c r="N6145" s="23"/>
      <c r="O6145" s="23"/>
      <c r="P6145" s="94"/>
    </row>
    <row r="6146" spans="1:16" x14ac:dyDescent="0.2">
      <c r="A6146" s="33"/>
      <c r="B6146" s="34"/>
      <c r="C6146" s="35"/>
      <c r="D6146" s="23"/>
      <c r="E6146" s="23"/>
      <c r="F6146" s="23"/>
      <c r="G6146" s="23"/>
      <c r="H6146" s="23"/>
      <c r="I6146" s="23" t="s">
        <v>21</v>
      </c>
      <c r="J6146" s="23"/>
      <c r="K6146" s="23"/>
      <c r="L6146" s="23"/>
      <c r="M6146" s="23"/>
      <c r="N6146" s="23"/>
      <c r="O6146" s="23"/>
      <c r="P6146" s="94"/>
    </row>
    <row r="6147" spans="1:16" x14ac:dyDescent="0.2">
      <c r="A6147" s="33"/>
      <c r="B6147" s="34"/>
      <c r="C6147" s="35"/>
      <c r="D6147" s="23"/>
      <c r="E6147" s="23"/>
      <c r="F6147" s="23"/>
      <c r="G6147" s="23"/>
      <c r="H6147" s="23"/>
      <c r="I6147" s="23" t="s">
        <v>21</v>
      </c>
      <c r="J6147" s="23"/>
      <c r="K6147" s="23"/>
      <c r="L6147" s="23"/>
      <c r="M6147" s="23"/>
      <c r="N6147" s="23"/>
      <c r="O6147" s="23"/>
      <c r="P6147" s="94"/>
    </row>
    <row r="6148" spans="1:16" x14ac:dyDescent="0.2">
      <c r="A6148" s="33"/>
      <c r="B6148" s="34"/>
      <c r="C6148" s="35"/>
      <c r="D6148" s="23"/>
      <c r="E6148" s="23"/>
      <c r="F6148" s="23"/>
      <c r="G6148" s="23"/>
      <c r="H6148" s="23"/>
      <c r="I6148" s="23" t="s">
        <v>21</v>
      </c>
      <c r="J6148" s="23"/>
      <c r="K6148" s="23"/>
      <c r="L6148" s="23"/>
      <c r="M6148" s="23"/>
      <c r="N6148" s="23"/>
      <c r="O6148" s="23"/>
      <c r="P6148" s="94"/>
    </row>
    <row r="6149" spans="1:16" x14ac:dyDescent="0.2">
      <c r="A6149" s="33"/>
      <c r="B6149" s="34"/>
      <c r="C6149" s="35"/>
      <c r="D6149" s="23"/>
      <c r="E6149" s="23"/>
      <c r="F6149" s="23"/>
      <c r="G6149" s="23"/>
      <c r="H6149" s="23"/>
      <c r="I6149" s="23" t="s">
        <v>21</v>
      </c>
      <c r="J6149" s="23"/>
      <c r="K6149" s="23"/>
      <c r="L6149" s="23"/>
      <c r="M6149" s="23"/>
      <c r="N6149" s="23"/>
      <c r="O6149" s="23"/>
      <c r="P6149" s="94"/>
    </row>
    <row r="6150" spans="1:16" x14ac:dyDescent="0.2">
      <c r="A6150" s="33"/>
      <c r="B6150" s="34"/>
      <c r="C6150" s="35"/>
      <c r="D6150" s="23"/>
      <c r="E6150" s="23"/>
      <c r="F6150" s="23"/>
      <c r="G6150" s="23"/>
      <c r="H6150" s="23"/>
      <c r="I6150" s="23" t="s">
        <v>21</v>
      </c>
      <c r="J6150" s="23"/>
      <c r="K6150" s="23"/>
      <c r="L6150" s="23"/>
      <c r="M6150" s="23"/>
      <c r="N6150" s="23"/>
      <c r="O6150" s="23"/>
      <c r="P6150" s="94"/>
    </row>
    <row r="6151" spans="1:16" x14ac:dyDescent="0.2">
      <c r="A6151" s="33"/>
      <c r="B6151" s="34"/>
      <c r="C6151" s="35"/>
      <c r="D6151" s="23"/>
      <c r="E6151" s="23"/>
      <c r="F6151" s="23"/>
      <c r="G6151" s="23"/>
      <c r="H6151" s="23"/>
      <c r="I6151" s="23" t="s">
        <v>21</v>
      </c>
      <c r="J6151" s="23"/>
      <c r="K6151" s="23"/>
      <c r="L6151" s="23"/>
      <c r="M6151" s="23"/>
      <c r="N6151" s="23"/>
      <c r="O6151" s="23"/>
      <c r="P6151" s="94"/>
    </row>
    <row r="6152" spans="1:16" x14ac:dyDescent="0.2">
      <c r="A6152" s="33"/>
      <c r="B6152" s="34"/>
      <c r="C6152" s="35"/>
      <c r="D6152" s="23"/>
      <c r="E6152" s="23"/>
      <c r="F6152" s="23"/>
      <c r="G6152" s="23"/>
      <c r="H6152" s="23"/>
      <c r="I6152" s="23" t="s">
        <v>21</v>
      </c>
      <c r="J6152" s="23"/>
      <c r="K6152" s="23"/>
      <c r="L6152" s="23"/>
      <c r="M6152" s="23"/>
      <c r="N6152" s="23"/>
      <c r="O6152" s="23"/>
      <c r="P6152" s="94"/>
    </row>
    <row r="6153" spans="1:16" x14ac:dyDescent="0.2">
      <c r="A6153" s="33"/>
      <c r="B6153" s="34"/>
      <c r="C6153" s="35"/>
      <c r="D6153" s="23"/>
      <c r="E6153" s="23"/>
      <c r="F6153" s="23"/>
      <c r="G6153" s="23"/>
      <c r="H6153" s="23"/>
      <c r="I6153" s="23" t="s">
        <v>21</v>
      </c>
      <c r="J6153" s="23"/>
      <c r="K6153" s="23"/>
      <c r="L6153" s="23"/>
      <c r="M6153" s="23"/>
      <c r="N6153" s="23"/>
      <c r="O6153" s="23"/>
      <c r="P6153" s="94"/>
    </row>
    <row r="6154" spans="1:16" x14ac:dyDescent="0.2">
      <c r="A6154" s="33"/>
      <c r="B6154" s="34"/>
      <c r="C6154" s="35"/>
      <c r="D6154" s="23"/>
      <c r="E6154" s="23"/>
      <c r="F6154" s="23"/>
      <c r="G6154" s="23"/>
      <c r="H6154" s="23"/>
      <c r="I6154" s="23" t="s">
        <v>21</v>
      </c>
      <c r="J6154" s="23"/>
      <c r="K6154" s="23"/>
      <c r="L6154" s="23"/>
      <c r="M6154" s="23"/>
      <c r="N6154" s="23"/>
      <c r="O6154" s="23"/>
      <c r="P6154" s="94"/>
    </row>
    <row r="6155" spans="1:16" x14ac:dyDescent="0.2">
      <c r="A6155" s="33"/>
      <c r="B6155" s="34"/>
      <c r="C6155" s="35"/>
      <c r="D6155" s="23"/>
      <c r="E6155" s="23"/>
      <c r="F6155" s="23"/>
      <c r="G6155" s="23"/>
      <c r="H6155" s="23"/>
      <c r="I6155" s="23" t="s">
        <v>21</v>
      </c>
      <c r="J6155" s="23"/>
      <c r="K6155" s="23"/>
      <c r="L6155" s="23"/>
      <c r="M6155" s="23"/>
      <c r="N6155" s="23"/>
      <c r="O6155" s="23"/>
      <c r="P6155" s="94"/>
    </row>
    <row r="6156" spans="1:16" x14ac:dyDescent="0.2">
      <c r="A6156" s="33"/>
      <c r="B6156" s="34"/>
      <c r="C6156" s="35"/>
      <c r="D6156" s="23"/>
      <c r="E6156" s="23"/>
      <c r="F6156" s="23"/>
      <c r="G6156" s="23"/>
      <c r="H6156" s="23"/>
      <c r="I6156" s="23" t="s">
        <v>21</v>
      </c>
      <c r="J6156" s="23"/>
      <c r="K6156" s="23"/>
      <c r="L6156" s="23"/>
      <c r="M6156" s="23"/>
      <c r="N6156" s="23"/>
      <c r="O6156" s="23"/>
      <c r="P6156" s="94"/>
    </row>
    <row r="6157" spans="1:16" x14ac:dyDescent="0.2">
      <c r="A6157" s="33"/>
      <c r="B6157" s="34"/>
      <c r="C6157" s="35"/>
      <c r="D6157" s="23"/>
      <c r="E6157" s="23"/>
      <c r="F6157" s="23"/>
      <c r="G6157" s="23"/>
      <c r="H6157" s="23"/>
      <c r="I6157" s="23" t="s">
        <v>21</v>
      </c>
      <c r="J6157" s="23"/>
      <c r="K6157" s="23"/>
      <c r="L6157" s="23"/>
      <c r="M6157" s="23"/>
      <c r="N6157" s="23"/>
      <c r="O6157" s="23"/>
      <c r="P6157" s="94"/>
    </row>
    <row r="6158" spans="1:16" x14ac:dyDescent="0.2">
      <c r="A6158" s="33"/>
      <c r="B6158" s="34"/>
      <c r="C6158" s="35"/>
      <c r="D6158" s="23"/>
      <c r="E6158" s="23"/>
      <c r="F6158" s="23"/>
      <c r="G6158" s="23"/>
      <c r="H6158" s="23"/>
      <c r="I6158" s="23" t="s">
        <v>21</v>
      </c>
      <c r="J6158" s="23"/>
      <c r="K6158" s="23"/>
      <c r="L6158" s="23"/>
      <c r="M6158" s="23"/>
      <c r="N6158" s="23"/>
      <c r="O6158" s="23"/>
      <c r="P6158" s="94"/>
    </row>
    <row r="6159" spans="1:16" x14ac:dyDescent="0.2">
      <c r="A6159" s="33"/>
      <c r="B6159" s="34"/>
      <c r="C6159" s="35"/>
      <c r="D6159" s="23"/>
      <c r="E6159" s="23"/>
      <c r="F6159" s="23"/>
      <c r="G6159" s="23"/>
      <c r="H6159" s="23"/>
      <c r="I6159" s="23" t="s">
        <v>21</v>
      </c>
      <c r="J6159" s="23"/>
      <c r="K6159" s="23"/>
      <c r="L6159" s="23"/>
      <c r="M6159" s="23"/>
      <c r="N6159" s="23"/>
      <c r="O6159" s="23"/>
      <c r="P6159" s="94"/>
    </row>
    <row r="6160" spans="1:16" x14ac:dyDescent="0.2">
      <c r="A6160" s="33"/>
      <c r="B6160" s="34"/>
      <c r="C6160" s="35"/>
      <c r="D6160" s="23"/>
      <c r="E6160" s="23"/>
      <c r="F6160" s="23"/>
      <c r="G6160" s="23"/>
      <c r="H6160" s="23"/>
      <c r="I6160" s="23" t="s">
        <v>21</v>
      </c>
      <c r="J6160" s="23"/>
      <c r="K6160" s="23"/>
      <c r="L6160" s="23"/>
      <c r="M6160" s="23"/>
      <c r="N6160" s="23"/>
      <c r="O6160" s="23"/>
      <c r="P6160" s="94"/>
    </row>
    <row r="6161" spans="1:16" x14ac:dyDescent="0.2">
      <c r="A6161" s="33"/>
      <c r="B6161" s="34"/>
      <c r="C6161" s="35"/>
      <c r="D6161" s="23"/>
      <c r="E6161" s="23"/>
      <c r="F6161" s="23"/>
      <c r="G6161" s="23"/>
      <c r="H6161" s="23"/>
      <c r="I6161" s="23" t="s">
        <v>21</v>
      </c>
      <c r="J6161" s="23"/>
      <c r="K6161" s="23"/>
      <c r="L6161" s="23"/>
      <c r="M6161" s="23"/>
      <c r="N6161" s="23"/>
      <c r="O6161" s="23"/>
      <c r="P6161" s="94"/>
    </row>
    <row r="6162" spans="1:16" x14ac:dyDescent="0.2">
      <c r="A6162" s="33"/>
      <c r="B6162" s="34"/>
      <c r="C6162" s="35"/>
      <c r="D6162" s="23"/>
      <c r="E6162" s="23"/>
      <c r="F6162" s="23"/>
      <c r="G6162" s="23"/>
      <c r="H6162" s="23"/>
      <c r="I6162" s="23" t="s">
        <v>21</v>
      </c>
      <c r="J6162" s="23"/>
      <c r="K6162" s="23"/>
      <c r="L6162" s="23"/>
      <c r="M6162" s="23"/>
      <c r="N6162" s="23"/>
      <c r="O6162" s="23"/>
      <c r="P6162" s="94"/>
    </row>
    <row r="6163" spans="1:16" x14ac:dyDescent="0.2">
      <c r="A6163" s="33"/>
      <c r="B6163" s="34"/>
      <c r="C6163" s="35"/>
      <c r="D6163" s="23"/>
      <c r="E6163" s="23"/>
      <c r="F6163" s="23"/>
      <c r="G6163" s="23"/>
      <c r="H6163" s="23"/>
      <c r="I6163" s="23" t="s">
        <v>21</v>
      </c>
      <c r="J6163" s="23"/>
      <c r="K6163" s="23"/>
      <c r="L6163" s="23"/>
      <c r="M6163" s="23"/>
      <c r="N6163" s="23"/>
      <c r="O6163" s="23"/>
      <c r="P6163" s="94"/>
    </row>
    <row r="6164" spans="1:16" x14ac:dyDescent="0.2">
      <c r="A6164" s="33"/>
      <c r="B6164" s="34"/>
      <c r="C6164" s="35"/>
      <c r="D6164" s="23"/>
      <c r="E6164" s="23"/>
      <c r="F6164" s="23"/>
      <c r="G6164" s="23"/>
      <c r="H6164" s="23"/>
      <c r="I6164" s="23" t="s">
        <v>21</v>
      </c>
      <c r="J6164" s="23"/>
      <c r="K6164" s="23"/>
      <c r="L6164" s="23"/>
      <c r="M6164" s="23"/>
      <c r="N6164" s="23"/>
      <c r="O6164" s="23"/>
      <c r="P6164" s="94"/>
    </row>
    <row r="6165" spans="1:16" x14ac:dyDescent="0.2">
      <c r="A6165" s="33"/>
      <c r="B6165" s="34"/>
      <c r="C6165" s="35"/>
      <c r="D6165" s="23"/>
      <c r="E6165" s="23"/>
      <c r="F6165" s="23"/>
      <c r="G6165" s="23"/>
      <c r="H6165" s="23"/>
      <c r="I6165" s="23" t="s">
        <v>21</v>
      </c>
      <c r="J6165" s="23"/>
      <c r="K6165" s="23"/>
      <c r="L6165" s="23"/>
      <c r="M6165" s="23"/>
      <c r="N6165" s="23"/>
      <c r="O6165" s="23"/>
      <c r="P6165" s="94"/>
    </row>
    <row r="6166" spans="1:16" x14ac:dyDescent="0.2">
      <c r="A6166" s="33"/>
      <c r="B6166" s="34"/>
      <c r="C6166" s="35"/>
      <c r="D6166" s="23"/>
      <c r="E6166" s="23"/>
      <c r="F6166" s="23"/>
      <c r="G6166" s="23"/>
      <c r="H6166" s="23"/>
      <c r="I6166" s="23" t="s">
        <v>21</v>
      </c>
      <c r="J6166" s="23"/>
      <c r="K6166" s="23"/>
      <c r="L6166" s="23"/>
      <c r="M6166" s="23"/>
      <c r="N6166" s="23"/>
      <c r="O6166" s="23"/>
      <c r="P6166" s="94"/>
    </row>
    <row r="6167" spans="1:16" x14ac:dyDescent="0.2">
      <c r="A6167" s="33"/>
      <c r="B6167" s="34"/>
      <c r="C6167" s="35"/>
      <c r="D6167" s="23"/>
      <c r="E6167" s="23"/>
      <c r="F6167" s="23"/>
      <c r="G6167" s="23"/>
      <c r="H6167" s="23"/>
      <c r="I6167" s="23" t="s">
        <v>21</v>
      </c>
      <c r="J6167" s="23"/>
      <c r="K6167" s="23"/>
      <c r="L6167" s="23"/>
      <c r="M6167" s="23"/>
      <c r="N6167" s="23"/>
      <c r="O6167" s="23"/>
      <c r="P6167" s="94"/>
    </row>
    <row r="6168" spans="1:16" x14ac:dyDescent="0.2">
      <c r="A6168" s="33"/>
      <c r="B6168" s="34"/>
      <c r="C6168" s="35"/>
      <c r="D6168" s="23"/>
      <c r="E6168" s="23"/>
      <c r="F6168" s="23"/>
      <c r="G6168" s="23"/>
      <c r="H6168" s="23"/>
      <c r="I6168" s="23" t="s">
        <v>21</v>
      </c>
      <c r="J6168" s="23"/>
      <c r="K6168" s="23"/>
      <c r="L6168" s="23"/>
      <c r="M6168" s="23"/>
      <c r="N6168" s="23"/>
      <c r="O6168" s="23"/>
      <c r="P6168" s="94"/>
    </row>
    <row r="6169" spans="1:16" x14ac:dyDescent="0.2">
      <c r="A6169" s="33"/>
      <c r="B6169" s="34"/>
      <c r="C6169" s="35"/>
      <c r="D6169" s="23"/>
      <c r="E6169" s="23"/>
      <c r="F6169" s="23"/>
      <c r="G6169" s="23"/>
      <c r="H6169" s="23"/>
      <c r="I6169" s="23" t="s">
        <v>21</v>
      </c>
      <c r="J6169" s="23"/>
      <c r="K6169" s="23"/>
      <c r="L6169" s="23"/>
      <c r="M6169" s="23"/>
      <c r="N6169" s="23"/>
      <c r="O6169" s="23"/>
      <c r="P6169" s="94"/>
    </row>
    <row r="6170" spans="1:16" x14ac:dyDescent="0.2">
      <c r="A6170" s="33"/>
      <c r="B6170" s="34"/>
      <c r="C6170" s="35"/>
      <c r="D6170" s="23"/>
      <c r="E6170" s="23"/>
      <c r="F6170" s="23"/>
      <c r="G6170" s="23"/>
      <c r="H6170" s="23"/>
      <c r="I6170" s="23" t="s">
        <v>21</v>
      </c>
      <c r="J6170" s="23"/>
      <c r="K6170" s="23"/>
      <c r="L6170" s="23"/>
      <c r="M6170" s="23"/>
      <c r="N6170" s="23"/>
      <c r="O6170" s="23"/>
      <c r="P6170" s="94"/>
    </row>
    <row r="6171" spans="1:16" x14ac:dyDescent="0.2">
      <c r="A6171" s="33"/>
      <c r="B6171" s="34"/>
      <c r="C6171" s="35"/>
      <c r="D6171" s="23"/>
      <c r="E6171" s="23"/>
      <c r="F6171" s="23"/>
      <c r="G6171" s="23"/>
      <c r="H6171" s="23"/>
      <c r="I6171" s="23" t="s">
        <v>21</v>
      </c>
      <c r="J6171" s="23"/>
      <c r="K6171" s="23"/>
      <c r="L6171" s="23"/>
      <c r="M6171" s="23"/>
      <c r="N6171" s="23"/>
      <c r="O6171" s="23"/>
      <c r="P6171" s="94"/>
    </row>
    <row r="6172" spans="1:16" x14ac:dyDescent="0.2">
      <c r="A6172" s="33"/>
      <c r="B6172" s="34"/>
      <c r="C6172" s="35"/>
      <c r="D6172" s="23"/>
      <c r="E6172" s="23"/>
      <c r="F6172" s="23"/>
      <c r="G6172" s="23"/>
      <c r="H6172" s="23"/>
      <c r="I6172" s="23" t="s">
        <v>21</v>
      </c>
      <c r="J6172" s="23"/>
      <c r="K6172" s="23"/>
      <c r="L6172" s="23"/>
      <c r="M6172" s="23"/>
      <c r="N6172" s="23"/>
      <c r="O6172" s="23"/>
      <c r="P6172" s="94"/>
    </row>
    <row r="6173" spans="1:16" x14ac:dyDescent="0.2">
      <c r="A6173" s="33"/>
      <c r="B6173" s="34"/>
      <c r="C6173" s="35"/>
      <c r="D6173" s="23"/>
      <c r="E6173" s="23"/>
      <c r="F6173" s="23"/>
      <c r="G6173" s="23"/>
      <c r="H6173" s="23"/>
      <c r="I6173" s="23" t="s">
        <v>21</v>
      </c>
      <c r="J6173" s="23"/>
      <c r="K6173" s="23"/>
      <c r="L6173" s="23"/>
      <c r="M6173" s="23"/>
      <c r="N6173" s="23"/>
      <c r="O6173" s="23"/>
      <c r="P6173" s="94"/>
    </row>
    <row r="6174" spans="1:16" x14ac:dyDescent="0.2">
      <c r="A6174" s="33"/>
      <c r="B6174" s="34"/>
      <c r="C6174" s="35"/>
      <c r="D6174" s="23"/>
      <c r="E6174" s="23"/>
      <c r="F6174" s="23"/>
      <c r="G6174" s="23"/>
      <c r="H6174" s="23"/>
      <c r="I6174" s="23" t="s">
        <v>21</v>
      </c>
      <c r="J6174" s="23"/>
      <c r="K6174" s="23"/>
      <c r="L6174" s="23"/>
      <c r="M6174" s="23"/>
      <c r="N6174" s="23"/>
      <c r="O6174" s="23"/>
      <c r="P6174" s="94"/>
    </row>
    <row r="6175" spans="1:16" x14ac:dyDescent="0.2">
      <c r="A6175" s="33"/>
      <c r="B6175" s="34"/>
      <c r="C6175" s="35"/>
      <c r="D6175" s="23"/>
      <c r="E6175" s="23"/>
      <c r="F6175" s="23"/>
      <c r="G6175" s="23"/>
      <c r="H6175" s="23"/>
      <c r="I6175" s="23" t="s">
        <v>21</v>
      </c>
      <c r="J6175" s="23"/>
      <c r="K6175" s="23"/>
      <c r="L6175" s="23"/>
      <c r="M6175" s="23"/>
      <c r="N6175" s="23"/>
      <c r="O6175" s="23"/>
      <c r="P6175" s="94"/>
    </row>
    <row r="6176" spans="1:16" x14ac:dyDescent="0.2">
      <c r="A6176" s="33"/>
      <c r="B6176" s="34"/>
      <c r="C6176" s="35"/>
      <c r="D6176" s="23"/>
      <c r="E6176" s="23"/>
      <c r="F6176" s="23"/>
      <c r="G6176" s="23"/>
      <c r="H6176" s="23"/>
      <c r="I6176" s="23" t="s">
        <v>21</v>
      </c>
      <c r="J6176" s="23"/>
      <c r="K6176" s="23"/>
      <c r="L6176" s="23"/>
      <c r="M6176" s="23"/>
      <c r="N6176" s="23"/>
      <c r="O6176" s="23"/>
      <c r="P6176" s="94"/>
    </row>
    <row r="6177" spans="1:16" x14ac:dyDescent="0.2">
      <c r="A6177" s="33"/>
      <c r="B6177" s="34"/>
      <c r="C6177" s="35"/>
      <c r="D6177" s="23"/>
      <c r="E6177" s="23"/>
      <c r="F6177" s="23"/>
      <c r="G6177" s="23"/>
      <c r="H6177" s="23"/>
      <c r="I6177" s="23" t="s">
        <v>21</v>
      </c>
      <c r="J6177" s="23"/>
      <c r="K6177" s="23"/>
      <c r="L6177" s="23"/>
      <c r="M6177" s="23"/>
      <c r="N6177" s="23"/>
      <c r="O6177" s="23"/>
      <c r="P6177" s="94"/>
    </row>
    <row r="6178" spans="1:16" x14ac:dyDescent="0.2">
      <c r="A6178" s="33"/>
      <c r="B6178" s="34"/>
      <c r="C6178" s="35"/>
      <c r="D6178" s="23"/>
      <c r="E6178" s="23"/>
      <c r="F6178" s="23"/>
      <c r="G6178" s="23"/>
      <c r="H6178" s="23"/>
      <c r="I6178" s="23" t="s">
        <v>21</v>
      </c>
      <c r="J6178" s="23"/>
      <c r="K6178" s="23"/>
      <c r="L6178" s="23"/>
      <c r="M6178" s="23"/>
      <c r="N6178" s="23"/>
      <c r="O6178" s="23"/>
      <c r="P6178" s="94"/>
    </row>
    <row r="6179" spans="1:16" x14ac:dyDescent="0.2">
      <c r="A6179" s="33"/>
      <c r="B6179" s="34"/>
      <c r="C6179" s="35"/>
      <c r="D6179" s="23"/>
      <c r="E6179" s="23"/>
      <c r="F6179" s="23"/>
      <c r="G6179" s="23"/>
      <c r="H6179" s="23"/>
      <c r="I6179" s="23" t="s">
        <v>21</v>
      </c>
      <c r="J6179" s="23"/>
      <c r="K6179" s="23"/>
      <c r="L6179" s="23"/>
      <c r="M6179" s="23"/>
      <c r="N6179" s="23"/>
      <c r="O6179" s="23"/>
      <c r="P6179" s="94"/>
    </row>
    <row r="6180" spans="1:16" x14ac:dyDescent="0.2">
      <c r="A6180" s="33"/>
      <c r="B6180" s="34"/>
      <c r="C6180" s="35"/>
      <c r="D6180" s="23"/>
      <c r="E6180" s="23"/>
      <c r="F6180" s="23"/>
      <c r="G6180" s="23"/>
      <c r="H6180" s="23"/>
      <c r="I6180" s="23" t="s">
        <v>21</v>
      </c>
      <c r="J6180" s="23"/>
      <c r="K6180" s="23"/>
      <c r="L6180" s="23"/>
      <c r="M6180" s="23"/>
      <c r="N6180" s="23"/>
      <c r="O6180" s="23"/>
      <c r="P6180" s="94"/>
    </row>
    <row r="6181" spans="1:16" x14ac:dyDescent="0.2">
      <c r="A6181" s="33"/>
      <c r="B6181" s="34"/>
      <c r="C6181" s="35"/>
      <c r="D6181" s="23"/>
      <c r="E6181" s="23"/>
      <c r="F6181" s="23"/>
      <c r="G6181" s="23"/>
      <c r="H6181" s="23"/>
      <c r="I6181" s="23" t="s">
        <v>21</v>
      </c>
      <c r="J6181" s="23"/>
      <c r="K6181" s="23"/>
      <c r="L6181" s="23"/>
      <c r="M6181" s="23"/>
      <c r="N6181" s="23"/>
      <c r="O6181" s="23"/>
      <c r="P6181" s="94"/>
    </row>
    <row r="6182" spans="1:16" x14ac:dyDescent="0.2">
      <c r="A6182" s="33"/>
      <c r="B6182" s="34"/>
      <c r="C6182" s="35"/>
      <c r="D6182" s="23"/>
      <c r="E6182" s="23"/>
      <c r="F6182" s="23"/>
      <c r="G6182" s="23"/>
      <c r="H6182" s="23"/>
      <c r="I6182" s="23" t="s">
        <v>21</v>
      </c>
      <c r="J6182" s="23"/>
      <c r="K6182" s="23"/>
      <c r="L6182" s="23"/>
      <c r="M6182" s="23"/>
      <c r="N6182" s="23"/>
      <c r="O6182" s="23"/>
      <c r="P6182" s="94"/>
    </row>
    <row r="6183" spans="1:16" x14ac:dyDescent="0.2">
      <c r="A6183" s="33"/>
      <c r="B6183" s="34"/>
      <c r="C6183" s="35"/>
      <c r="D6183" s="23"/>
      <c r="E6183" s="23"/>
      <c r="F6183" s="23"/>
      <c r="G6183" s="23"/>
      <c r="H6183" s="23"/>
      <c r="I6183" s="23" t="s">
        <v>21</v>
      </c>
      <c r="J6183" s="23"/>
      <c r="K6183" s="23"/>
      <c r="L6183" s="23"/>
      <c r="M6183" s="23"/>
      <c r="N6183" s="23"/>
      <c r="O6183" s="23"/>
      <c r="P6183" s="94"/>
    </row>
    <row r="6184" spans="1:16" x14ac:dyDescent="0.2">
      <c r="A6184" s="33"/>
      <c r="B6184" s="34"/>
      <c r="C6184" s="35"/>
      <c r="D6184" s="23"/>
      <c r="E6184" s="23"/>
      <c r="F6184" s="23"/>
      <c r="G6184" s="23"/>
      <c r="H6184" s="23"/>
      <c r="I6184" s="23" t="s">
        <v>21</v>
      </c>
      <c r="J6184" s="23"/>
      <c r="K6184" s="23"/>
      <c r="L6184" s="23"/>
      <c r="M6184" s="23"/>
      <c r="N6184" s="23"/>
      <c r="O6184" s="23"/>
      <c r="P6184" s="94"/>
    </row>
    <row r="6185" spans="1:16" x14ac:dyDescent="0.2">
      <c r="A6185" s="33"/>
      <c r="B6185" s="34"/>
      <c r="C6185" s="35"/>
      <c r="D6185" s="23"/>
      <c r="E6185" s="23"/>
      <c r="F6185" s="23"/>
      <c r="G6185" s="23"/>
      <c r="H6185" s="23"/>
      <c r="I6185" s="23" t="s">
        <v>21</v>
      </c>
      <c r="J6185" s="23"/>
      <c r="K6185" s="23"/>
      <c r="L6185" s="23"/>
      <c r="M6185" s="23"/>
      <c r="N6185" s="23"/>
      <c r="O6185" s="23"/>
      <c r="P6185" s="94"/>
    </row>
    <row r="6186" spans="1:16" x14ac:dyDescent="0.2">
      <c r="A6186" s="33"/>
      <c r="B6186" s="34"/>
      <c r="C6186" s="35"/>
      <c r="D6186" s="23"/>
      <c r="E6186" s="23"/>
      <c r="F6186" s="23"/>
      <c r="G6186" s="23"/>
      <c r="H6186" s="23"/>
      <c r="I6186" s="23" t="s">
        <v>21</v>
      </c>
      <c r="J6186" s="23"/>
      <c r="K6186" s="23"/>
      <c r="L6186" s="23"/>
      <c r="M6186" s="23"/>
      <c r="N6186" s="23"/>
      <c r="O6186" s="23"/>
      <c r="P6186" s="94"/>
    </row>
    <row r="6187" spans="1:16" x14ac:dyDescent="0.2">
      <c r="A6187" s="33"/>
      <c r="B6187" s="34"/>
      <c r="C6187" s="35"/>
      <c r="D6187" s="23"/>
      <c r="E6187" s="23"/>
      <c r="F6187" s="23"/>
      <c r="G6187" s="23"/>
      <c r="H6187" s="23"/>
      <c r="I6187" s="23" t="s">
        <v>21</v>
      </c>
      <c r="J6187" s="23"/>
      <c r="K6187" s="23"/>
      <c r="L6187" s="23"/>
      <c r="M6187" s="23"/>
      <c r="N6187" s="23"/>
      <c r="O6187" s="23"/>
      <c r="P6187" s="94"/>
    </row>
    <row r="6188" spans="1:16" x14ac:dyDescent="0.2">
      <c r="A6188" s="33"/>
      <c r="B6188" s="34"/>
      <c r="C6188" s="35"/>
      <c r="D6188" s="23"/>
      <c r="E6188" s="23"/>
      <c r="F6188" s="23"/>
      <c r="G6188" s="23"/>
      <c r="H6188" s="23"/>
      <c r="I6188" s="23" t="s">
        <v>21</v>
      </c>
      <c r="J6188" s="23"/>
      <c r="K6188" s="23"/>
      <c r="L6188" s="23"/>
      <c r="M6188" s="23"/>
      <c r="N6188" s="23"/>
      <c r="O6188" s="23"/>
      <c r="P6188" s="94"/>
    </row>
    <row r="6189" spans="1:16" x14ac:dyDescent="0.2">
      <c r="A6189" s="33"/>
      <c r="B6189" s="34"/>
      <c r="C6189" s="35"/>
      <c r="D6189" s="23"/>
      <c r="E6189" s="23"/>
      <c r="F6189" s="23"/>
      <c r="G6189" s="23"/>
      <c r="H6189" s="23"/>
      <c r="I6189" s="23" t="s">
        <v>21</v>
      </c>
      <c r="J6189" s="23"/>
      <c r="K6189" s="23"/>
      <c r="L6189" s="23"/>
      <c r="M6189" s="23"/>
      <c r="N6189" s="23"/>
      <c r="O6189" s="23"/>
      <c r="P6189" s="94"/>
    </row>
    <row r="6190" spans="1:16" x14ac:dyDescent="0.2">
      <c r="A6190" s="33"/>
      <c r="B6190" s="34"/>
      <c r="C6190" s="35"/>
      <c r="D6190" s="23"/>
      <c r="E6190" s="23"/>
      <c r="F6190" s="23"/>
      <c r="G6190" s="23"/>
      <c r="H6190" s="23"/>
      <c r="I6190" s="23" t="s">
        <v>21</v>
      </c>
      <c r="J6190" s="23"/>
      <c r="K6190" s="23"/>
      <c r="L6190" s="23"/>
      <c r="M6190" s="23"/>
      <c r="N6190" s="23"/>
      <c r="O6190" s="23"/>
      <c r="P6190" s="94"/>
    </row>
    <row r="6191" spans="1:16" x14ac:dyDescent="0.2">
      <c r="A6191" s="33"/>
      <c r="B6191" s="34"/>
      <c r="C6191" s="35"/>
      <c r="D6191" s="23"/>
      <c r="E6191" s="23"/>
      <c r="F6191" s="23"/>
      <c r="G6191" s="23"/>
      <c r="H6191" s="23"/>
      <c r="I6191" s="23" t="s">
        <v>21</v>
      </c>
      <c r="J6191" s="23"/>
      <c r="K6191" s="23"/>
      <c r="L6191" s="23"/>
      <c r="M6191" s="23"/>
      <c r="N6191" s="23"/>
      <c r="O6191" s="23"/>
      <c r="P6191" s="94"/>
    </row>
    <row r="6192" spans="1:16" x14ac:dyDescent="0.2">
      <c r="A6192" s="33"/>
      <c r="B6192" s="34"/>
      <c r="C6192" s="35"/>
      <c r="D6192" s="23"/>
      <c r="E6192" s="23"/>
      <c r="F6192" s="23"/>
      <c r="G6192" s="23"/>
      <c r="H6192" s="23"/>
      <c r="I6192" s="23" t="s">
        <v>21</v>
      </c>
      <c r="J6192" s="23"/>
      <c r="K6192" s="23"/>
      <c r="L6192" s="23"/>
      <c r="M6192" s="23"/>
      <c r="N6192" s="23"/>
      <c r="O6192" s="23"/>
      <c r="P6192" s="94"/>
    </row>
    <row r="6193" spans="1:16" x14ac:dyDescent="0.2">
      <c r="A6193" s="33"/>
      <c r="B6193" s="34"/>
      <c r="C6193" s="35"/>
      <c r="D6193" s="23"/>
      <c r="E6193" s="23"/>
      <c r="F6193" s="23"/>
      <c r="G6193" s="23"/>
      <c r="H6193" s="23"/>
      <c r="I6193" s="23" t="s">
        <v>21</v>
      </c>
      <c r="J6193" s="23"/>
      <c r="K6193" s="23"/>
      <c r="L6193" s="23"/>
      <c r="M6193" s="23"/>
      <c r="N6193" s="23"/>
      <c r="O6193" s="23"/>
      <c r="P6193" s="94"/>
    </row>
    <row r="6194" spans="1:16" x14ac:dyDescent="0.2">
      <c r="A6194" s="33"/>
      <c r="B6194" s="34"/>
      <c r="C6194" s="35"/>
      <c r="D6194" s="23"/>
      <c r="E6194" s="23"/>
      <c r="F6194" s="23"/>
      <c r="G6194" s="23"/>
      <c r="H6194" s="23"/>
      <c r="I6194" s="23" t="s">
        <v>21</v>
      </c>
      <c r="J6194" s="23"/>
      <c r="K6194" s="23"/>
      <c r="L6194" s="23"/>
      <c r="M6194" s="23"/>
      <c r="N6194" s="23"/>
      <c r="O6194" s="23"/>
      <c r="P6194" s="94"/>
    </row>
    <row r="6195" spans="1:16" x14ac:dyDescent="0.2">
      <c r="A6195" s="33"/>
      <c r="B6195" s="34"/>
      <c r="C6195" s="35"/>
      <c r="D6195" s="23"/>
      <c r="E6195" s="23"/>
      <c r="F6195" s="23"/>
      <c r="G6195" s="23"/>
      <c r="H6195" s="23"/>
      <c r="I6195" s="23" t="s">
        <v>21</v>
      </c>
      <c r="J6195" s="23"/>
      <c r="K6195" s="23"/>
      <c r="L6195" s="23"/>
      <c r="M6195" s="23"/>
      <c r="N6195" s="23"/>
      <c r="O6195" s="23"/>
      <c r="P6195" s="94"/>
    </row>
    <row r="6196" spans="1:16" x14ac:dyDescent="0.2">
      <c r="A6196" s="33"/>
      <c r="B6196" s="34"/>
      <c r="C6196" s="35"/>
      <c r="D6196" s="23"/>
      <c r="E6196" s="23"/>
      <c r="F6196" s="23"/>
      <c r="G6196" s="23"/>
      <c r="H6196" s="23"/>
      <c r="I6196" s="23" t="s">
        <v>21</v>
      </c>
      <c r="J6196" s="23"/>
      <c r="K6196" s="23"/>
      <c r="L6196" s="23"/>
      <c r="M6196" s="23"/>
      <c r="N6196" s="23"/>
      <c r="O6196" s="23"/>
      <c r="P6196" s="94"/>
    </row>
    <row r="6197" spans="1:16" x14ac:dyDescent="0.2">
      <c r="A6197" s="33"/>
      <c r="B6197" s="34"/>
      <c r="C6197" s="35"/>
      <c r="D6197" s="23"/>
      <c r="E6197" s="23"/>
      <c r="F6197" s="23"/>
      <c r="G6197" s="23"/>
      <c r="H6197" s="23"/>
      <c r="I6197" s="23" t="s">
        <v>21</v>
      </c>
      <c r="J6197" s="23"/>
      <c r="K6197" s="23"/>
      <c r="L6197" s="23"/>
      <c r="M6197" s="23"/>
      <c r="N6197" s="23"/>
      <c r="O6197" s="23"/>
      <c r="P6197" s="94"/>
    </row>
    <row r="6198" spans="1:16" x14ac:dyDescent="0.2">
      <c r="A6198" s="33"/>
      <c r="B6198" s="34"/>
      <c r="C6198" s="35"/>
      <c r="D6198" s="23"/>
      <c r="E6198" s="23"/>
      <c r="F6198" s="23"/>
      <c r="G6198" s="23"/>
      <c r="H6198" s="23"/>
      <c r="I6198" s="23" t="s">
        <v>21</v>
      </c>
      <c r="J6198" s="23"/>
      <c r="K6198" s="23"/>
      <c r="L6198" s="23"/>
      <c r="M6198" s="23"/>
      <c r="N6198" s="23"/>
      <c r="O6198" s="23"/>
      <c r="P6198" s="94"/>
    </row>
    <row r="6199" spans="1:16" x14ac:dyDescent="0.2">
      <c r="A6199" s="33"/>
      <c r="B6199" s="34"/>
      <c r="C6199" s="35"/>
      <c r="D6199" s="23"/>
      <c r="E6199" s="23"/>
      <c r="F6199" s="23"/>
      <c r="G6199" s="23"/>
      <c r="H6199" s="23"/>
      <c r="I6199" s="23" t="s">
        <v>21</v>
      </c>
      <c r="J6199" s="23"/>
      <c r="K6199" s="23"/>
      <c r="L6199" s="23"/>
      <c r="M6199" s="23"/>
      <c r="N6199" s="23"/>
      <c r="O6199" s="23"/>
      <c r="P6199" s="94"/>
    </row>
    <row r="6200" spans="1:16" x14ac:dyDescent="0.2">
      <c r="A6200" s="33"/>
      <c r="B6200" s="34"/>
      <c r="C6200" s="35"/>
      <c r="D6200" s="23"/>
      <c r="E6200" s="23"/>
      <c r="F6200" s="23"/>
      <c r="G6200" s="23"/>
      <c r="H6200" s="23"/>
      <c r="I6200" s="23" t="s">
        <v>21</v>
      </c>
      <c r="J6200" s="23"/>
      <c r="K6200" s="23"/>
      <c r="L6200" s="23"/>
      <c r="M6200" s="23"/>
      <c r="N6200" s="23"/>
      <c r="O6200" s="23"/>
      <c r="P6200" s="94"/>
    </row>
    <row r="6201" spans="1:16" x14ac:dyDescent="0.2">
      <c r="A6201" s="33"/>
      <c r="B6201" s="34"/>
      <c r="C6201" s="35"/>
      <c r="D6201" s="23"/>
      <c r="E6201" s="23"/>
      <c r="F6201" s="23"/>
      <c r="G6201" s="23"/>
      <c r="H6201" s="23"/>
      <c r="I6201" s="23" t="s">
        <v>21</v>
      </c>
      <c r="J6201" s="23"/>
      <c r="K6201" s="23"/>
      <c r="L6201" s="23"/>
      <c r="M6201" s="23"/>
      <c r="N6201" s="23"/>
      <c r="O6201" s="23"/>
      <c r="P6201" s="94"/>
    </row>
    <row r="6202" spans="1:16" x14ac:dyDescent="0.2">
      <c r="A6202" s="33"/>
      <c r="B6202" s="34"/>
      <c r="C6202" s="35"/>
      <c r="D6202" s="23"/>
      <c r="E6202" s="23"/>
      <c r="F6202" s="23"/>
      <c r="G6202" s="23"/>
      <c r="H6202" s="23"/>
      <c r="I6202" s="23" t="s">
        <v>21</v>
      </c>
      <c r="J6202" s="23"/>
      <c r="K6202" s="23"/>
      <c r="L6202" s="23"/>
      <c r="M6202" s="23"/>
      <c r="N6202" s="23"/>
      <c r="O6202" s="23"/>
      <c r="P6202" s="94"/>
    </row>
    <row r="6203" spans="1:16" x14ac:dyDescent="0.2">
      <c r="A6203" s="33"/>
      <c r="B6203" s="34"/>
      <c r="C6203" s="35"/>
      <c r="D6203" s="23"/>
      <c r="E6203" s="23"/>
      <c r="F6203" s="23"/>
      <c r="G6203" s="23"/>
      <c r="H6203" s="23"/>
      <c r="I6203" s="23" t="s">
        <v>21</v>
      </c>
      <c r="J6203" s="23"/>
      <c r="K6203" s="23"/>
      <c r="L6203" s="23"/>
      <c r="M6203" s="23"/>
      <c r="N6203" s="23"/>
      <c r="O6203" s="23"/>
      <c r="P6203" s="94"/>
    </row>
    <row r="6204" spans="1:16" x14ac:dyDescent="0.2">
      <c r="A6204" s="33"/>
      <c r="B6204" s="34"/>
      <c r="C6204" s="35"/>
      <c r="D6204" s="23"/>
      <c r="E6204" s="23"/>
      <c r="F6204" s="23"/>
      <c r="G6204" s="23"/>
      <c r="H6204" s="23"/>
      <c r="I6204" s="23" t="s">
        <v>21</v>
      </c>
      <c r="J6204" s="23"/>
      <c r="K6204" s="23"/>
      <c r="L6204" s="23"/>
      <c r="M6204" s="23"/>
      <c r="N6204" s="23"/>
      <c r="O6204" s="23"/>
      <c r="P6204" s="94"/>
    </row>
    <row r="6205" spans="1:16" x14ac:dyDescent="0.2">
      <c r="A6205" s="33"/>
      <c r="B6205" s="34"/>
      <c r="C6205" s="35"/>
      <c r="D6205" s="23"/>
      <c r="E6205" s="23"/>
      <c r="F6205" s="23"/>
      <c r="G6205" s="23"/>
      <c r="H6205" s="23"/>
      <c r="I6205" s="23" t="s">
        <v>21</v>
      </c>
      <c r="J6205" s="23"/>
      <c r="K6205" s="23"/>
      <c r="L6205" s="23"/>
      <c r="M6205" s="23"/>
      <c r="N6205" s="23"/>
      <c r="O6205" s="23"/>
      <c r="P6205" s="94"/>
    </row>
    <row r="6206" spans="1:16" x14ac:dyDescent="0.2">
      <c r="A6206" s="33"/>
      <c r="B6206" s="34"/>
      <c r="C6206" s="35"/>
      <c r="D6206" s="23"/>
      <c r="E6206" s="23"/>
      <c r="F6206" s="23"/>
      <c r="G6206" s="23"/>
      <c r="H6206" s="23"/>
      <c r="I6206" s="23" t="s">
        <v>21</v>
      </c>
      <c r="J6206" s="23"/>
      <c r="K6206" s="23"/>
      <c r="L6206" s="23"/>
      <c r="M6206" s="23"/>
      <c r="N6206" s="23"/>
      <c r="O6206" s="23"/>
      <c r="P6206" s="94"/>
    </row>
    <row r="6207" spans="1:16" x14ac:dyDescent="0.2">
      <c r="A6207" s="33"/>
      <c r="B6207" s="34"/>
      <c r="C6207" s="35"/>
      <c r="D6207" s="23"/>
      <c r="E6207" s="23"/>
      <c r="F6207" s="23"/>
      <c r="G6207" s="23"/>
      <c r="H6207" s="23"/>
      <c r="I6207" s="23" t="s">
        <v>21</v>
      </c>
      <c r="J6207" s="23"/>
      <c r="K6207" s="23"/>
      <c r="L6207" s="23"/>
      <c r="M6207" s="23"/>
      <c r="N6207" s="23"/>
      <c r="O6207" s="23"/>
      <c r="P6207" s="94"/>
    </row>
    <row r="6208" spans="1:16" x14ac:dyDescent="0.2">
      <c r="A6208" s="33"/>
      <c r="B6208" s="34"/>
      <c r="C6208" s="35"/>
      <c r="D6208" s="23"/>
      <c r="E6208" s="23"/>
      <c r="F6208" s="23"/>
      <c r="G6208" s="23"/>
      <c r="H6208" s="23"/>
      <c r="I6208" s="23" t="s">
        <v>21</v>
      </c>
      <c r="J6208" s="23"/>
      <c r="K6208" s="23"/>
      <c r="L6208" s="23"/>
      <c r="M6208" s="23"/>
      <c r="N6208" s="23"/>
      <c r="O6208" s="23"/>
      <c r="P6208" s="94"/>
    </row>
    <row r="6209" spans="1:16" x14ac:dyDescent="0.2">
      <c r="A6209" s="33"/>
      <c r="B6209" s="34"/>
      <c r="C6209" s="35"/>
      <c r="D6209" s="23"/>
      <c r="E6209" s="23"/>
      <c r="F6209" s="23"/>
      <c r="G6209" s="23"/>
      <c r="H6209" s="23"/>
      <c r="I6209" s="23" t="s">
        <v>21</v>
      </c>
      <c r="J6209" s="23"/>
      <c r="K6209" s="23"/>
      <c r="L6209" s="23"/>
      <c r="M6209" s="23"/>
      <c r="N6209" s="23"/>
      <c r="O6209" s="23"/>
      <c r="P6209" s="94"/>
    </row>
    <row r="6210" spans="1:16" x14ac:dyDescent="0.2">
      <c r="A6210" s="33"/>
      <c r="B6210" s="34"/>
      <c r="C6210" s="35"/>
      <c r="D6210" s="23"/>
      <c r="E6210" s="23"/>
      <c r="F6210" s="23"/>
      <c r="G6210" s="23"/>
      <c r="H6210" s="23"/>
      <c r="I6210" s="23" t="s">
        <v>21</v>
      </c>
      <c r="J6210" s="23"/>
      <c r="K6210" s="23"/>
      <c r="L6210" s="23"/>
      <c r="M6210" s="23"/>
      <c r="N6210" s="23"/>
      <c r="O6210" s="23"/>
      <c r="P6210" s="94"/>
    </row>
    <row r="6211" spans="1:16" x14ac:dyDescent="0.2">
      <c r="A6211" s="33"/>
      <c r="B6211" s="34"/>
      <c r="C6211" s="35"/>
      <c r="D6211" s="23"/>
      <c r="E6211" s="23"/>
      <c r="F6211" s="23"/>
      <c r="G6211" s="23"/>
      <c r="H6211" s="23"/>
      <c r="I6211" s="23" t="s">
        <v>21</v>
      </c>
      <c r="J6211" s="23"/>
      <c r="K6211" s="23"/>
      <c r="L6211" s="23"/>
      <c r="M6211" s="23"/>
      <c r="N6211" s="23"/>
      <c r="O6211" s="23"/>
      <c r="P6211" s="94"/>
    </row>
    <row r="6212" spans="1:16" x14ac:dyDescent="0.2">
      <c r="A6212" s="33"/>
      <c r="B6212" s="34"/>
      <c r="C6212" s="35"/>
      <c r="D6212" s="23"/>
      <c r="E6212" s="23"/>
      <c r="F6212" s="23"/>
      <c r="G6212" s="23"/>
      <c r="H6212" s="23"/>
      <c r="I6212" s="23" t="s">
        <v>21</v>
      </c>
      <c r="J6212" s="23"/>
      <c r="K6212" s="23"/>
      <c r="L6212" s="23"/>
      <c r="M6212" s="23"/>
      <c r="N6212" s="23"/>
      <c r="O6212" s="23"/>
      <c r="P6212" s="94"/>
    </row>
    <row r="6213" spans="1:16" x14ac:dyDescent="0.2">
      <c r="A6213" s="33"/>
      <c r="B6213" s="34"/>
      <c r="C6213" s="35"/>
      <c r="D6213" s="23"/>
      <c r="E6213" s="23"/>
      <c r="F6213" s="23"/>
      <c r="G6213" s="23"/>
      <c r="H6213" s="23"/>
      <c r="I6213" s="23" t="s">
        <v>21</v>
      </c>
      <c r="J6213" s="23"/>
      <c r="K6213" s="23"/>
      <c r="L6213" s="23"/>
      <c r="M6213" s="23"/>
      <c r="N6213" s="23"/>
      <c r="O6213" s="23"/>
      <c r="P6213" s="94"/>
    </row>
    <row r="6214" spans="1:16" x14ac:dyDescent="0.2">
      <c r="A6214" s="33"/>
      <c r="B6214" s="34"/>
      <c r="C6214" s="35"/>
      <c r="D6214" s="23"/>
      <c r="E6214" s="23"/>
      <c r="F6214" s="23"/>
      <c r="G6214" s="23"/>
      <c r="H6214" s="23"/>
      <c r="I6214" s="23" t="s">
        <v>21</v>
      </c>
      <c r="J6214" s="23"/>
      <c r="K6214" s="23"/>
      <c r="L6214" s="23"/>
      <c r="M6214" s="23"/>
      <c r="N6214" s="23"/>
      <c r="O6214" s="23"/>
      <c r="P6214" s="94"/>
    </row>
    <row r="6215" spans="1:16" x14ac:dyDescent="0.2">
      <c r="A6215" s="33"/>
      <c r="B6215" s="34"/>
      <c r="C6215" s="35"/>
      <c r="D6215" s="23"/>
      <c r="E6215" s="23"/>
      <c r="F6215" s="23"/>
      <c r="G6215" s="23"/>
      <c r="H6215" s="23"/>
      <c r="I6215" s="23" t="s">
        <v>21</v>
      </c>
      <c r="J6215" s="23"/>
      <c r="K6215" s="23"/>
      <c r="L6215" s="23"/>
      <c r="M6215" s="23"/>
      <c r="N6215" s="23"/>
      <c r="O6215" s="23"/>
      <c r="P6215" s="94"/>
    </row>
    <row r="6216" spans="1:16" x14ac:dyDescent="0.2">
      <c r="A6216" s="33"/>
      <c r="B6216" s="34"/>
      <c r="C6216" s="35"/>
      <c r="D6216" s="23"/>
      <c r="E6216" s="23"/>
      <c r="F6216" s="23"/>
      <c r="G6216" s="23"/>
      <c r="H6216" s="23"/>
      <c r="I6216" s="23" t="s">
        <v>21</v>
      </c>
      <c r="J6216" s="23"/>
      <c r="K6216" s="23"/>
      <c r="L6216" s="23"/>
      <c r="M6216" s="23"/>
      <c r="N6216" s="23"/>
      <c r="O6216" s="23"/>
      <c r="P6216" s="94"/>
    </row>
    <row r="6217" spans="1:16" x14ac:dyDescent="0.2">
      <c r="A6217" s="33"/>
      <c r="B6217" s="34"/>
      <c r="C6217" s="35"/>
      <c r="D6217" s="23"/>
      <c r="E6217" s="23"/>
      <c r="F6217" s="23"/>
      <c r="G6217" s="23"/>
      <c r="H6217" s="23"/>
      <c r="I6217" s="23" t="s">
        <v>21</v>
      </c>
      <c r="J6217" s="23"/>
      <c r="K6217" s="23"/>
      <c r="L6217" s="23"/>
      <c r="M6217" s="23"/>
      <c r="N6217" s="23"/>
      <c r="O6217" s="23"/>
      <c r="P6217" s="94"/>
    </row>
    <row r="6218" spans="1:16" x14ac:dyDescent="0.2">
      <c r="A6218" s="33"/>
      <c r="B6218" s="34"/>
      <c r="C6218" s="35"/>
      <c r="D6218" s="23"/>
      <c r="E6218" s="23"/>
      <c r="F6218" s="23"/>
      <c r="G6218" s="23"/>
      <c r="H6218" s="23"/>
      <c r="I6218" s="23" t="s">
        <v>21</v>
      </c>
      <c r="J6218" s="23"/>
      <c r="K6218" s="23"/>
      <c r="L6218" s="23"/>
      <c r="M6218" s="23"/>
      <c r="N6218" s="23"/>
      <c r="O6218" s="23"/>
      <c r="P6218" s="94"/>
    </row>
    <row r="6219" spans="1:16" x14ac:dyDescent="0.2">
      <c r="A6219" s="33"/>
      <c r="B6219" s="34"/>
      <c r="C6219" s="35"/>
      <c r="D6219" s="23"/>
      <c r="E6219" s="23"/>
      <c r="F6219" s="23"/>
      <c r="G6219" s="23"/>
      <c r="H6219" s="23"/>
      <c r="I6219" s="23" t="s">
        <v>21</v>
      </c>
      <c r="J6219" s="23"/>
      <c r="K6219" s="23"/>
      <c r="L6219" s="23"/>
      <c r="M6219" s="23"/>
      <c r="N6219" s="23"/>
      <c r="O6219" s="23"/>
      <c r="P6219" s="94"/>
    </row>
    <row r="6220" spans="1:16" x14ac:dyDescent="0.2">
      <c r="A6220" s="33"/>
      <c r="B6220" s="34"/>
      <c r="C6220" s="35"/>
      <c r="D6220" s="23"/>
      <c r="E6220" s="23"/>
      <c r="F6220" s="23"/>
      <c r="G6220" s="23"/>
      <c r="H6220" s="23"/>
      <c r="I6220" s="23" t="s">
        <v>21</v>
      </c>
      <c r="J6220" s="23"/>
      <c r="K6220" s="23"/>
      <c r="L6220" s="23"/>
      <c r="M6220" s="23"/>
      <c r="N6220" s="23"/>
      <c r="O6220" s="23"/>
      <c r="P6220" s="94"/>
    </row>
    <row r="6221" spans="1:16" x14ac:dyDescent="0.2">
      <c r="A6221" s="33"/>
      <c r="B6221" s="34"/>
      <c r="C6221" s="35"/>
      <c r="D6221" s="23"/>
      <c r="E6221" s="23"/>
      <c r="F6221" s="23"/>
      <c r="G6221" s="23"/>
      <c r="H6221" s="23"/>
      <c r="I6221" s="23" t="s">
        <v>21</v>
      </c>
      <c r="J6221" s="23"/>
      <c r="K6221" s="23"/>
      <c r="L6221" s="23"/>
      <c r="M6221" s="23"/>
      <c r="N6221" s="23"/>
      <c r="O6221" s="23"/>
      <c r="P6221" s="94"/>
    </row>
    <row r="6222" spans="1:16" x14ac:dyDescent="0.2">
      <c r="A6222" s="33"/>
      <c r="B6222" s="34"/>
      <c r="C6222" s="35"/>
      <c r="D6222" s="23"/>
      <c r="E6222" s="23"/>
      <c r="F6222" s="23"/>
      <c r="G6222" s="23"/>
      <c r="H6222" s="23"/>
      <c r="I6222" s="23" t="s">
        <v>21</v>
      </c>
      <c r="J6222" s="23"/>
      <c r="K6222" s="23"/>
      <c r="L6222" s="23"/>
      <c r="M6222" s="23"/>
      <c r="N6222" s="23"/>
      <c r="O6222" s="23"/>
      <c r="P6222" s="94"/>
    </row>
    <row r="6223" spans="1:16" x14ac:dyDescent="0.2">
      <c r="A6223" s="33"/>
      <c r="B6223" s="34"/>
      <c r="C6223" s="35"/>
      <c r="D6223" s="23"/>
      <c r="E6223" s="23"/>
      <c r="F6223" s="23"/>
      <c r="G6223" s="23"/>
      <c r="H6223" s="23"/>
      <c r="I6223" s="23" t="s">
        <v>21</v>
      </c>
      <c r="J6223" s="23"/>
      <c r="K6223" s="23"/>
      <c r="L6223" s="23"/>
      <c r="M6223" s="23"/>
      <c r="N6223" s="23"/>
      <c r="O6223" s="23"/>
      <c r="P6223" s="94"/>
    </row>
    <row r="6224" spans="1:16" x14ac:dyDescent="0.2">
      <c r="A6224" s="33"/>
      <c r="B6224" s="34"/>
      <c r="C6224" s="35"/>
      <c r="D6224" s="23"/>
      <c r="E6224" s="23"/>
      <c r="F6224" s="23"/>
      <c r="G6224" s="23"/>
      <c r="H6224" s="23"/>
      <c r="I6224" s="23" t="s">
        <v>21</v>
      </c>
      <c r="J6224" s="23"/>
      <c r="K6224" s="23"/>
      <c r="L6224" s="23"/>
      <c r="M6224" s="23"/>
      <c r="N6224" s="23"/>
      <c r="O6224" s="23"/>
      <c r="P6224" s="94"/>
    </row>
    <row r="6225" spans="1:16" x14ac:dyDescent="0.2">
      <c r="A6225" s="33"/>
      <c r="B6225" s="34"/>
      <c r="C6225" s="35"/>
      <c r="D6225" s="23"/>
      <c r="E6225" s="23"/>
      <c r="F6225" s="23"/>
      <c r="G6225" s="23"/>
      <c r="H6225" s="23"/>
      <c r="I6225" s="23" t="s">
        <v>21</v>
      </c>
      <c r="J6225" s="23"/>
      <c r="K6225" s="23"/>
      <c r="L6225" s="23"/>
      <c r="M6225" s="23"/>
      <c r="N6225" s="23"/>
      <c r="O6225" s="23"/>
      <c r="P6225" s="94"/>
    </row>
    <row r="6226" spans="1:16" x14ac:dyDescent="0.2">
      <c r="A6226" s="33"/>
      <c r="B6226" s="34"/>
      <c r="C6226" s="35"/>
      <c r="D6226" s="23"/>
      <c r="E6226" s="23"/>
      <c r="F6226" s="23"/>
      <c r="G6226" s="23"/>
      <c r="H6226" s="23"/>
      <c r="I6226" s="23" t="s">
        <v>21</v>
      </c>
      <c r="J6226" s="23"/>
      <c r="K6226" s="23"/>
      <c r="L6226" s="23"/>
      <c r="M6226" s="23"/>
      <c r="N6226" s="23"/>
      <c r="O6226" s="23"/>
      <c r="P6226" s="94"/>
    </row>
    <row r="6227" spans="1:16" x14ac:dyDescent="0.2">
      <c r="A6227" s="33"/>
      <c r="B6227" s="34"/>
      <c r="C6227" s="35"/>
      <c r="D6227" s="23"/>
      <c r="E6227" s="23"/>
      <c r="F6227" s="23"/>
      <c r="G6227" s="23"/>
      <c r="H6227" s="23"/>
      <c r="I6227" s="23" t="s">
        <v>21</v>
      </c>
      <c r="J6227" s="23"/>
      <c r="K6227" s="23"/>
      <c r="L6227" s="23"/>
      <c r="M6227" s="23"/>
      <c r="N6227" s="23"/>
      <c r="O6227" s="23"/>
      <c r="P6227" s="94"/>
    </row>
    <row r="6228" spans="1:16" x14ac:dyDescent="0.2">
      <c r="A6228" s="33"/>
      <c r="B6228" s="34"/>
      <c r="C6228" s="35"/>
      <c r="D6228" s="23"/>
      <c r="E6228" s="23"/>
      <c r="F6228" s="23"/>
      <c r="G6228" s="23"/>
      <c r="H6228" s="23"/>
      <c r="I6228" s="23" t="s">
        <v>21</v>
      </c>
      <c r="J6228" s="23"/>
      <c r="K6228" s="23"/>
      <c r="L6228" s="23"/>
      <c r="M6228" s="23"/>
      <c r="N6228" s="23"/>
      <c r="O6228" s="23"/>
      <c r="P6228" s="94"/>
    </row>
    <row r="6229" spans="1:16" x14ac:dyDescent="0.2">
      <c r="A6229" s="33"/>
      <c r="B6229" s="34"/>
      <c r="C6229" s="35"/>
      <c r="D6229" s="23"/>
      <c r="E6229" s="23"/>
      <c r="F6229" s="23"/>
      <c r="G6229" s="23"/>
      <c r="H6229" s="23"/>
      <c r="I6229" s="23" t="s">
        <v>21</v>
      </c>
      <c r="J6229" s="23"/>
      <c r="K6229" s="23"/>
      <c r="L6229" s="23"/>
      <c r="M6229" s="23"/>
      <c r="N6229" s="23"/>
      <c r="O6229" s="23"/>
      <c r="P6229" s="94"/>
    </row>
    <row r="6230" spans="1:16" x14ac:dyDescent="0.2">
      <c r="A6230" s="33"/>
      <c r="B6230" s="34"/>
      <c r="C6230" s="35"/>
      <c r="D6230" s="23"/>
      <c r="E6230" s="23"/>
      <c r="F6230" s="23"/>
      <c r="G6230" s="23"/>
      <c r="H6230" s="23"/>
      <c r="I6230" s="23" t="s">
        <v>21</v>
      </c>
      <c r="J6230" s="23"/>
      <c r="K6230" s="23"/>
      <c r="L6230" s="23"/>
      <c r="M6230" s="23"/>
      <c r="N6230" s="23"/>
      <c r="O6230" s="23"/>
      <c r="P6230" s="94"/>
    </row>
    <row r="6231" spans="1:16" x14ac:dyDescent="0.2">
      <c r="A6231" s="33"/>
      <c r="B6231" s="34"/>
      <c r="C6231" s="35"/>
      <c r="D6231" s="23"/>
      <c r="E6231" s="23"/>
      <c r="F6231" s="23"/>
      <c r="G6231" s="23"/>
      <c r="H6231" s="23"/>
      <c r="I6231" s="23" t="s">
        <v>21</v>
      </c>
      <c r="J6231" s="23"/>
      <c r="K6231" s="23"/>
      <c r="L6231" s="23"/>
      <c r="M6231" s="23"/>
      <c r="N6231" s="23"/>
      <c r="O6231" s="23"/>
      <c r="P6231" s="94"/>
    </row>
    <row r="6232" spans="1:16" x14ac:dyDescent="0.2">
      <c r="A6232" s="33"/>
      <c r="B6232" s="34"/>
      <c r="C6232" s="35"/>
      <c r="D6232" s="23"/>
      <c r="E6232" s="23"/>
      <c r="F6232" s="23"/>
      <c r="G6232" s="23"/>
      <c r="H6232" s="23"/>
      <c r="I6232" s="23" t="s">
        <v>21</v>
      </c>
      <c r="J6232" s="23"/>
      <c r="K6232" s="23"/>
      <c r="L6232" s="23"/>
      <c r="M6232" s="23"/>
      <c r="N6232" s="23"/>
      <c r="O6232" s="23"/>
      <c r="P6232" s="94"/>
    </row>
    <row r="6233" spans="1:16" x14ac:dyDescent="0.2">
      <c r="A6233" s="33"/>
      <c r="B6233" s="34"/>
      <c r="C6233" s="35"/>
      <c r="D6233" s="23"/>
      <c r="E6233" s="23"/>
      <c r="F6233" s="23"/>
      <c r="G6233" s="23"/>
      <c r="H6233" s="23"/>
      <c r="I6233" s="23" t="s">
        <v>21</v>
      </c>
      <c r="J6233" s="23"/>
      <c r="K6233" s="23"/>
      <c r="L6233" s="23"/>
      <c r="M6233" s="23"/>
      <c r="N6233" s="23"/>
      <c r="O6233" s="23"/>
      <c r="P6233" s="94"/>
    </row>
    <row r="6234" spans="1:16" x14ac:dyDescent="0.2">
      <c r="A6234" s="33"/>
      <c r="B6234" s="34"/>
      <c r="C6234" s="35"/>
      <c r="D6234" s="23"/>
      <c r="E6234" s="23"/>
      <c r="F6234" s="23"/>
      <c r="G6234" s="23"/>
      <c r="H6234" s="23"/>
      <c r="I6234" s="23" t="s">
        <v>21</v>
      </c>
      <c r="J6234" s="23"/>
      <c r="K6234" s="23"/>
      <c r="L6234" s="23"/>
      <c r="M6234" s="23"/>
      <c r="N6234" s="23"/>
      <c r="O6234" s="23"/>
      <c r="P6234" s="94"/>
    </row>
    <row r="6235" spans="1:16" x14ac:dyDescent="0.2">
      <c r="A6235" s="33"/>
      <c r="B6235" s="34"/>
      <c r="C6235" s="35"/>
      <c r="D6235" s="23"/>
      <c r="E6235" s="23"/>
      <c r="F6235" s="23"/>
      <c r="G6235" s="23"/>
      <c r="H6235" s="23"/>
      <c r="I6235" s="23" t="s">
        <v>21</v>
      </c>
      <c r="J6235" s="23"/>
      <c r="K6235" s="23"/>
      <c r="L6235" s="23"/>
      <c r="M6235" s="23"/>
      <c r="N6235" s="23"/>
      <c r="O6235" s="23"/>
      <c r="P6235" s="94"/>
    </row>
    <row r="6236" spans="1:16" x14ac:dyDescent="0.2">
      <c r="A6236" s="33"/>
      <c r="B6236" s="34"/>
      <c r="C6236" s="35"/>
      <c r="D6236" s="23"/>
      <c r="E6236" s="23"/>
      <c r="F6236" s="23"/>
      <c r="G6236" s="23"/>
      <c r="H6236" s="23"/>
      <c r="I6236" s="23" t="s">
        <v>21</v>
      </c>
      <c r="J6236" s="23"/>
      <c r="K6236" s="23"/>
      <c r="L6236" s="23"/>
      <c r="M6236" s="23"/>
      <c r="N6236" s="23"/>
      <c r="O6236" s="23"/>
      <c r="P6236" s="94"/>
    </row>
    <row r="6237" spans="1:16" x14ac:dyDescent="0.2">
      <c r="A6237" s="33"/>
      <c r="B6237" s="34"/>
      <c r="C6237" s="35"/>
      <c r="D6237" s="23"/>
      <c r="E6237" s="23"/>
      <c r="F6237" s="23"/>
      <c r="G6237" s="23"/>
      <c r="H6237" s="23"/>
      <c r="I6237" s="23" t="s">
        <v>21</v>
      </c>
      <c r="J6237" s="23"/>
      <c r="K6237" s="23"/>
      <c r="L6237" s="23"/>
      <c r="M6237" s="23"/>
      <c r="N6237" s="23"/>
      <c r="O6237" s="23"/>
      <c r="P6237" s="94"/>
    </row>
    <row r="6238" spans="1:16" x14ac:dyDescent="0.2">
      <c r="A6238" s="33"/>
      <c r="B6238" s="34"/>
      <c r="C6238" s="35"/>
      <c r="D6238" s="23"/>
      <c r="E6238" s="23"/>
      <c r="F6238" s="23"/>
      <c r="G6238" s="23"/>
      <c r="H6238" s="23"/>
      <c r="I6238" s="23" t="s">
        <v>21</v>
      </c>
      <c r="J6238" s="23"/>
      <c r="K6238" s="23"/>
      <c r="L6238" s="23"/>
      <c r="M6238" s="23"/>
      <c r="N6238" s="23"/>
      <c r="O6238" s="23"/>
      <c r="P6238" s="94"/>
    </row>
    <row r="6239" spans="1:16" x14ac:dyDescent="0.2">
      <c r="A6239" s="33"/>
      <c r="B6239" s="34"/>
      <c r="C6239" s="35"/>
      <c r="D6239" s="23"/>
      <c r="E6239" s="23"/>
      <c r="F6239" s="23"/>
      <c r="G6239" s="23"/>
      <c r="H6239" s="23"/>
      <c r="I6239" s="23" t="s">
        <v>21</v>
      </c>
      <c r="J6239" s="23"/>
      <c r="K6239" s="23"/>
      <c r="L6239" s="23"/>
      <c r="M6239" s="23"/>
      <c r="N6239" s="23"/>
      <c r="O6239" s="23"/>
      <c r="P6239" s="94"/>
    </row>
    <row r="6240" spans="1:16" x14ac:dyDescent="0.2">
      <c r="A6240" s="33"/>
      <c r="B6240" s="34"/>
      <c r="C6240" s="35"/>
      <c r="D6240" s="23"/>
      <c r="E6240" s="23"/>
      <c r="F6240" s="23"/>
      <c r="G6240" s="23"/>
      <c r="H6240" s="23"/>
      <c r="I6240" s="23" t="s">
        <v>21</v>
      </c>
      <c r="J6240" s="23"/>
      <c r="K6240" s="23"/>
      <c r="L6240" s="23"/>
      <c r="M6240" s="23"/>
      <c r="N6240" s="23"/>
      <c r="O6240" s="23"/>
      <c r="P6240" s="94"/>
    </row>
    <row r="6241" spans="1:16" x14ac:dyDescent="0.2">
      <c r="A6241" s="33"/>
      <c r="B6241" s="34"/>
      <c r="C6241" s="35"/>
      <c r="D6241" s="23"/>
      <c r="E6241" s="23"/>
      <c r="F6241" s="23"/>
      <c r="G6241" s="23"/>
      <c r="H6241" s="23"/>
      <c r="I6241" s="23" t="s">
        <v>21</v>
      </c>
      <c r="J6241" s="23"/>
      <c r="K6241" s="23"/>
      <c r="L6241" s="23"/>
      <c r="M6241" s="23"/>
      <c r="N6241" s="23"/>
      <c r="O6241" s="23"/>
      <c r="P6241" s="94"/>
    </row>
    <row r="6242" spans="1:16" x14ac:dyDescent="0.2">
      <c r="A6242" s="33"/>
      <c r="B6242" s="34"/>
      <c r="C6242" s="35"/>
      <c r="D6242" s="23"/>
      <c r="E6242" s="23"/>
      <c r="F6242" s="23"/>
      <c r="G6242" s="23"/>
      <c r="H6242" s="23"/>
      <c r="I6242" s="23" t="s">
        <v>21</v>
      </c>
      <c r="J6242" s="23"/>
      <c r="K6242" s="23"/>
      <c r="L6242" s="23"/>
      <c r="M6242" s="23"/>
      <c r="N6242" s="23"/>
      <c r="O6242" s="23"/>
      <c r="P6242" s="94"/>
    </row>
    <row r="6243" spans="1:16" x14ac:dyDescent="0.2">
      <c r="A6243" s="33"/>
      <c r="B6243" s="34"/>
      <c r="C6243" s="35"/>
      <c r="D6243" s="23"/>
      <c r="E6243" s="23"/>
      <c r="F6243" s="23"/>
      <c r="G6243" s="23"/>
      <c r="H6243" s="23"/>
      <c r="I6243" s="23" t="s">
        <v>21</v>
      </c>
      <c r="J6243" s="23"/>
      <c r="K6243" s="23"/>
      <c r="L6243" s="23"/>
      <c r="M6243" s="23"/>
      <c r="N6243" s="23"/>
      <c r="O6243" s="23"/>
      <c r="P6243" s="94"/>
    </row>
    <row r="6244" spans="1:16" x14ac:dyDescent="0.2">
      <c r="A6244" s="33"/>
      <c r="B6244" s="34"/>
      <c r="C6244" s="35"/>
      <c r="D6244" s="23"/>
      <c r="E6244" s="23"/>
      <c r="F6244" s="23"/>
      <c r="G6244" s="23"/>
      <c r="H6244" s="23"/>
      <c r="I6244" s="23" t="s">
        <v>21</v>
      </c>
      <c r="J6244" s="23"/>
      <c r="K6244" s="23"/>
      <c r="L6244" s="23"/>
      <c r="M6244" s="23"/>
      <c r="N6244" s="23"/>
      <c r="O6244" s="23"/>
      <c r="P6244" s="94"/>
    </row>
    <row r="6245" spans="1:16" x14ac:dyDescent="0.2">
      <c r="A6245" s="33"/>
      <c r="B6245" s="34"/>
      <c r="C6245" s="35"/>
      <c r="D6245" s="23"/>
      <c r="E6245" s="23"/>
      <c r="F6245" s="23"/>
      <c r="G6245" s="23"/>
      <c r="H6245" s="23"/>
      <c r="I6245" s="23" t="s">
        <v>21</v>
      </c>
      <c r="J6245" s="23"/>
      <c r="K6245" s="23"/>
      <c r="L6245" s="23"/>
      <c r="M6245" s="23"/>
      <c r="N6245" s="23"/>
      <c r="O6245" s="23"/>
      <c r="P6245" s="94"/>
    </row>
    <row r="6246" spans="1:16" x14ac:dyDescent="0.2">
      <c r="A6246" s="33"/>
      <c r="B6246" s="34"/>
      <c r="C6246" s="35"/>
      <c r="D6246" s="23"/>
      <c r="E6246" s="23"/>
      <c r="F6246" s="23"/>
      <c r="G6246" s="23"/>
      <c r="H6246" s="23"/>
      <c r="I6246" s="23" t="s">
        <v>21</v>
      </c>
      <c r="J6246" s="23"/>
      <c r="K6246" s="23"/>
      <c r="L6246" s="23"/>
      <c r="M6246" s="23"/>
      <c r="N6246" s="23"/>
      <c r="O6246" s="23"/>
      <c r="P6246" s="94"/>
    </row>
    <row r="6247" spans="1:16" x14ac:dyDescent="0.2">
      <c r="A6247" s="33"/>
      <c r="B6247" s="34"/>
      <c r="C6247" s="35"/>
      <c r="D6247" s="23"/>
      <c r="E6247" s="23"/>
      <c r="F6247" s="23"/>
      <c r="G6247" s="23"/>
      <c r="H6247" s="23"/>
      <c r="I6247" s="23" t="s">
        <v>21</v>
      </c>
      <c r="J6247" s="23"/>
      <c r="K6247" s="23"/>
      <c r="L6247" s="23"/>
      <c r="M6247" s="23"/>
      <c r="N6247" s="23"/>
      <c r="O6247" s="23"/>
      <c r="P6247" s="94"/>
    </row>
    <row r="6248" spans="1:16" x14ac:dyDescent="0.2">
      <c r="A6248" s="33"/>
      <c r="B6248" s="34"/>
      <c r="C6248" s="35"/>
      <c r="D6248" s="23"/>
      <c r="E6248" s="23"/>
      <c r="F6248" s="23"/>
      <c r="G6248" s="23"/>
      <c r="H6248" s="23"/>
      <c r="I6248" s="23" t="s">
        <v>21</v>
      </c>
      <c r="J6248" s="23"/>
      <c r="K6248" s="23"/>
      <c r="L6248" s="23"/>
      <c r="M6248" s="23"/>
      <c r="N6248" s="23"/>
      <c r="O6248" s="23"/>
      <c r="P6248" s="94"/>
    </row>
    <row r="6249" spans="1:16" x14ac:dyDescent="0.2">
      <c r="A6249" s="33"/>
      <c r="B6249" s="34"/>
      <c r="C6249" s="35"/>
      <c r="D6249" s="23"/>
      <c r="E6249" s="23"/>
      <c r="F6249" s="23"/>
      <c r="G6249" s="23"/>
      <c r="H6249" s="23"/>
      <c r="I6249" s="23" t="s">
        <v>21</v>
      </c>
      <c r="J6249" s="23"/>
      <c r="K6249" s="23"/>
      <c r="L6249" s="23"/>
      <c r="M6249" s="23"/>
      <c r="N6249" s="23"/>
      <c r="O6249" s="23"/>
      <c r="P6249" s="94"/>
    </row>
    <row r="6250" spans="1:16" x14ac:dyDescent="0.2">
      <c r="A6250" s="33"/>
      <c r="B6250" s="34"/>
      <c r="C6250" s="35"/>
      <c r="D6250" s="23"/>
      <c r="E6250" s="23"/>
      <c r="F6250" s="23"/>
      <c r="G6250" s="23"/>
      <c r="H6250" s="23"/>
      <c r="I6250" s="23" t="s">
        <v>21</v>
      </c>
      <c r="J6250" s="23"/>
      <c r="K6250" s="23"/>
      <c r="L6250" s="23"/>
      <c r="M6250" s="23"/>
      <c r="N6250" s="23"/>
      <c r="O6250" s="23"/>
      <c r="P6250" s="94"/>
    </row>
    <row r="6251" spans="1:16" x14ac:dyDescent="0.2">
      <c r="A6251" s="33"/>
      <c r="B6251" s="34"/>
      <c r="C6251" s="35"/>
      <c r="D6251" s="23"/>
      <c r="E6251" s="23"/>
      <c r="F6251" s="23"/>
      <c r="G6251" s="23"/>
      <c r="H6251" s="23"/>
      <c r="I6251" s="23" t="s">
        <v>21</v>
      </c>
      <c r="J6251" s="23"/>
      <c r="K6251" s="23"/>
      <c r="L6251" s="23"/>
      <c r="M6251" s="23"/>
      <c r="N6251" s="23"/>
      <c r="O6251" s="23"/>
      <c r="P6251" s="94"/>
    </row>
    <row r="6252" spans="1:16" x14ac:dyDescent="0.2">
      <c r="A6252" s="33"/>
      <c r="B6252" s="34"/>
      <c r="C6252" s="35"/>
      <c r="D6252" s="23"/>
      <c r="E6252" s="23"/>
      <c r="F6252" s="23"/>
      <c r="G6252" s="23"/>
      <c r="H6252" s="23"/>
      <c r="I6252" s="23" t="s">
        <v>21</v>
      </c>
      <c r="J6252" s="23"/>
      <c r="K6252" s="23"/>
      <c r="L6252" s="23"/>
      <c r="M6252" s="23"/>
      <c r="N6252" s="23"/>
      <c r="O6252" s="23"/>
      <c r="P6252" s="94"/>
    </row>
    <row r="6253" spans="1:16" x14ac:dyDescent="0.2">
      <c r="A6253" s="33"/>
      <c r="B6253" s="34"/>
      <c r="C6253" s="35"/>
      <c r="D6253" s="23"/>
      <c r="E6253" s="23"/>
      <c r="F6253" s="23"/>
      <c r="G6253" s="23"/>
      <c r="H6253" s="23"/>
      <c r="I6253" s="23" t="s">
        <v>21</v>
      </c>
      <c r="J6253" s="23"/>
      <c r="K6253" s="23"/>
      <c r="L6253" s="23"/>
      <c r="M6253" s="23"/>
      <c r="N6253" s="23"/>
      <c r="O6253" s="23"/>
      <c r="P6253" s="94"/>
    </row>
    <row r="6254" spans="1:16" x14ac:dyDescent="0.2">
      <c r="A6254" s="33"/>
      <c r="B6254" s="34"/>
      <c r="C6254" s="35"/>
      <c r="D6254" s="23"/>
      <c r="E6254" s="23"/>
      <c r="F6254" s="23"/>
      <c r="G6254" s="23"/>
      <c r="H6254" s="23"/>
      <c r="I6254" s="23" t="s">
        <v>21</v>
      </c>
      <c r="J6254" s="23"/>
      <c r="K6254" s="23"/>
      <c r="L6254" s="23"/>
      <c r="M6254" s="23"/>
      <c r="N6254" s="23"/>
      <c r="O6254" s="23"/>
      <c r="P6254" s="94"/>
    </row>
    <row r="6255" spans="1:16" x14ac:dyDescent="0.2">
      <c r="A6255" s="33"/>
      <c r="B6255" s="34"/>
      <c r="C6255" s="35"/>
      <c r="D6255" s="23"/>
      <c r="E6255" s="23"/>
      <c r="F6255" s="23"/>
      <c r="G6255" s="23"/>
      <c r="H6255" s="23"/>
      <c r="I6255" s="23" t="s">
        <v>21</v>
      </c>
      <c r="J6255" s="23"/>
      <c r="K6255" s="23"/>
      <c r="L6255" s="23"/>
      <c r="M6255" s="23"/>
      <c r="N6255" s="23"/>
      <c r="O6255" s="23"/>
      <c r="P6255" s="94"/>
    </row>
    <row r="6256" spans="1:16" x14ac:dyDescent="0.2">
      <c r="A6256" s="33"/>
      <c r="B6256" s="34"/>
      <c r="C6256" s="35"/>
      <c r="D6256" s="23"/>
      <c r="E6256" s="23"/>
      <c r="F6256" s="23"/>
      <c r="G6256" s="23"/>
      <c r="H6256" s="23"/>
      <c r="I6256" s="23" t="s">
        <v>21</v>
      </c>
      <c r="J6256" s="23"/>
      <c r="K6256" s="23"/>
      <c r="L6256" s="23"/>
      <c r="M6256" s="23"/>
      <c r="N6256" s="23"/>
      <c r="O6256" s="23"/>
      <c r="P6256" s="94"/>
    </row>
    <row r="6257" spans="1:16" x14ac:dyDescent="0.2">
      <c r="A6257" s="33"/>
      <c r="B6257" s="34"/>
      <c r="C6257" s="35"/>
      <c r="D6257" s="23"/>
      <c r="E6257" s="23"/>
      <c r="F6257" s="23"/>
      <c r="G6257" s="23"/>
      <c r="H6257" s="23"/>
      <c r="I6257" s="23" t="s">
        <v>21</v>
      </c>
      <c r="J6257" s="23"/>
      <c r="K6257" s="23"/>
      <c r="L6257" s="23"/>
      <c r="M6257" s="23"/>
      <c r="N6257" s="23"/>
      <c r="O6257" s="23"/>
      <c r="P6257" s="94"/>
    </row>
    <row r="6258" spans="1:16" x14ac:dyDescent="0.2">
      <c r="A6258" s="33"/>
      <c r="B6258" s="34"/>
      <c r="C6258" s="35"/>
      <c r="D6258" s="23"/>
      <c r="E6258" s="23"/>
      <c r="F6258" s="23"/>
      <c r="G6258" s="23"/>
      <c r="H6258" s="23"/>
      <c r="I6258" s="23" t="s">
        <v>21</v>
      </c>
      <c r="J6258" s="23"/>
      <c r="K6258" s="23"/>
      <c r="L6258" s="23"/>
      <c r="M6258" s="23"/>
      <c r="N6258" s="23"/>
      <c r="O6258" s="23"/>
      <c r="P6258" s="94"/>
    </row>
    <row r="6259" spans="1:16" x14ac:dyDescent="0.2">
      <c r="A6259" s="33"/>
      <c r="B6259" s="34"/>
      <c r="C6259" s="35"/>
      <c r="D6259" s="23"/>
      <c r="E6259" s="23"/>
      <c r="F6259" s="23"/>
      <c r="G6259" s="23"/>
      <c r="H6259" s="23"/>
      <c r="I6259" s="23" t="s">
        <v>21</v>
      </c>
      <c r="J6259" s="23"/>
      <c r="K6259" s="23"/>
      <c r="L6259" s="23"/>
      <c r="M6259" s="23"/>
      <c r="N6259" s="23"/>
      <c r="O6259" s="23"/>
      <c r="P6259" s="94"/>
    </row>
    <row r="6260" spans="1:16" x14ac:dyDescent="0.2">
      <c r="A6260" s="33"/>
      <c r="B6260" s="34"/>
      <c r="C6260" s="35"/>
      <c r="D6260" s="23"/>
      <c r="E6260" s="23"/>
      <c r="F6260" s="23"/>
      <c r="G6260" s="23"/>
      <c r="H6260" s="23"/>
      <c r="I6260" s="23" t="s">
        <v>21</v>
      </c>
      <c r="J6260" s="23"/>
      <c r="K6260" s="23"/>
      <c r="L6260" s="23"/>
      <c r="M6260" s="23"/>
      <c r="N6260" s="23"/>
      <c r="O6260" s="23"/>
      <c r="P6260" s="94"/>
    </row>
    <row r="6261" spans="1:16" x14ac:dyDescent="0.2">
      <c r="A6261" s="33"/>
      <c r="B6261" s="34"/>
      <c r="C6261" s="35"/>
      <c r="D6261" s="23"/>
      <c r="E6261" s="23"/>
      <c r="F6261" s="23"/>
      <c r="G6261" s="23"/>
      <c r="H6261" s="23"/>
      <c r="I6261" s="23" t="s">
        <v>21</v>
      </c>
      <c r="J6261" s="23"/>
      <c r="K6261" s="23"/>
      <c r="L6261" s="23"/>
      <c r="M6261" s="23"/>
      <c r="N6261" s="23"/>
      <c r="O6261" s="23"/>
      <c r="P6261" s="94"/>
    </row>
    <row r="6262" spans="1:16" x14ac:dyDescent="0.2">
      <c r="A6262" s="33"/>
      <c r="B6262" s="34"/>
      <c r="C6262" s="35"/>
      <c r="D6262" s="23"/>
      <c r="E6262" s="23"/>
      <c r="F6262" s="23"/>
      <c r="G6262" s="23"/>
      <c r="H6262" s="23"/>
      <c r="I6262" s="23" t="s">
        <v>21</v>
      </c>
      <c r="J6262" s="23"/>
      <c r="K6262" s="23"/>
      <c r="L6262" s="23"/>
      <c r="M6262" s="23"/>
      <c r="N6262" s="23"/>
      <c r="O6262" s="23"/>
      <c r="P6262" s="94"/>
    </row>
    <row r="6263" spans="1:16" x14ac:dyDescent="0.2">
      <c r="A6263" s="33"/>
      <c r="B6263" s="34"/>
      <c r="C6263" s="35"/>
      <c r="D6263" s="23"/>
      <c r="E6263" s="23"/>
      <c r="F6263" s="23"/>
      <c r="G6263" s="23"/>
      <c r="H6263" s="23"/>
      <c r="I6263" s="23" t="s">
        <v>21</v>
      </c>
      <c r="J6263" s="23"/>
      <c r="K6263" s="23"/>
      <c r="L6263" s="23"/>
      <c r="M6263" s="23"/>
      <c r="N6263" s="23"/>
      <c r="O6263" s="23"/>
      <c r="P6263" s="94"/>
    </row>
    <row r="6264" spans="1:16" x14ac:dyDescent="0.2">
      <c r="A6264" s="33"/>
      <c r="B6264" s="34"/>
      <c r="C6264" s="35"/>
      <c r="D6264" s="23"/>
      <c r="E6264" s="23"/>
      <c r="F6264" s="23"/>
      <c r="G6264" s="23"/>
      <c r="H6264" s="23"/>
      <c r="I6264" s="23" t="s">
        <v>21</v>
      </c>
      <c r="J6264" s="23"/>
      <c r="K6264" s="23"/>
      <c r="L6264" s="23"/>
      <c r="M6264" s="23"/>
      <c r="N6264" s="23"/>
      <c r="O6264" s="23"/>
      <c r="P6264" s="94"/>
    </row>
    <row r="6265" spans="1:16" x14ac:dyDescent="0.2">
      <c r="A6265" s="33"/>
      <c r="B6265" s="34"/>
      <c r="C6265" s="35"/>
      <c r="D6265" s="23"/>
      <c r="E6265" s="23"/>
      <c r="F6265" s="23"/>
      <c r="G6265" s="23"/>
      <c r="H6265" s="23"/>
      <c r="I6265" s="23" t="s">
        <v>21</v>
      </c>
      <c r="J6265" s="23"/>
      <c r="K6265" s="23"/>
      <c r="L6265" s="23"/>
      <c r="M6265" s="23"/>
      <c r="N6265" s="23"/>
      <c r="O6265" s="23"/>
      <c r="P6265" s="94"/>
    </row>
    <row r="6266" spans="1:16" x14ac:dyDescent="0.2">
      <c r="A6266" s="33"/>
      <c r="B6266" s="34"/>
      <c r="C6266" s="35"/>
      <c r="D6266" s="23"/>
      <c r="E6266" s="23"/>
      <c r="F6266" s="23"/>
      <c r="G6266" s="23"/>
      <c r="H6266" s="23"/>
      <c r="I6266" s="23" t="s">
        <v>21</v>
      </c>
      <c r="J6266" s="23"/>
      <c r="K6266" s="23"/>
      <c r="L6266" s="23"/>
      <c r="M6266" s="23"/>
      <c r="N6266" s="23"/>
      <c r="O6266" s="23"/>
      <c r="P6266" s="94"/>
    </row>
    <row r="6267" spans="1:16" x14ac:dyDescent="0.2">
      <c r="A6267" s="33"/>
      <c r="B6267" s="34"/>
      <c r="C6267" s="35"/>
      <c r="D6267" s="23"/>
      <c r="E6267" s="23"/>
      <c r="F6267" s="23"/>
      <c r="G6267" s="23"/>
      <c r="H6267" s="23"/>
      <c r="I6267" s="23" t="s">
        <v>21</v>
      </c>
      <c r="J6267" s="23"/>
      <c r="K6267" s="23"/>
      <c r="L6267" s="23"/>
      <c r="M6267" s="23"/>
      <c r="N6267" s="23"/>
      <c r="O6267" s="23"/>
      <c r="P6267" s="94"/>
    </row>
    <row r="6268" spans="1:16" x14ac:dyDescent="0.2">
      <c r="A6268" s="33"/>
      <c r="B6268" s="34"/>
      <c r="C6268" s="35"/>
      <c r="D6268" s="23"/>
      <c r="E6268" s="23"/>
      <c r="F6268" s="23"/>
      <c r="G6268" s="23"/>
      <c r="H6268" s="23"/>
      <c r="I6268" s="23" t="s">
        <v>21</v>
      </c>
      <c r="J6268" s="23"/>
      <c r="K6268" s="23"/>
      <c r="L6268" s="23"/>
      <c r="M6268" s="23"/>
      <c r="N6268" s="23"/>
      <c r="O6268" s="23"/>
      <c r="P6268" s="94"/>
    </row>
    <row r="6269" spans="1:16" x14ac:dyDescent="0.2">
      <c r="A6269" s="33"/>
      <c r="B6269" s="34"/>
      <c r="C6269" s="35"/>
      <c r="D6269" s="23"/>
      <c r="E6269" s="23"/>
      <c r="F6269" s="23"/>
      <c r="G6269" s="23"/>
      <c r="H6269" s="23"/>
      <c r="I6269" s="23" t="s">
        <v>21</v>
      </c>
      <c r="J6269" s="23"/>
      <c r="K6269" s="23"/>
      <c r="L6269" s="23"/>
      <c r="M6269" s="23"/>
      <c r="N6269" s="23"/>
      <c r="O6269" s="23"/>
      <c r="P6269" s="94"/>
    </row>
    <row r="6270" spans="1:16" x14ac:dyDescent="0.2">
      <c r="A6270" s="33"/>
      <c r="B6270" s="34"/>
      <c r="C6270" s="35"/>
      <c r="D6270" s="23"/>
      <c r="E6270" s="23"/>
      <c r="F6270" s="23"/>
      <c r="G6270" s="23"/>
      <c r="H6270" s="23"/>
      <c r="I6270" s="23" t="s">
        <v>21</v>
      </c>
      <c r="J6270" s="23"/>
      <c r="K6270" s="23"/>
      <c r="L6270" s="23"/>
      <c r="M6270" s="23"/>
      <c r="N6270" s="23"/>
      <c r="O6270" s="23"/>
      <c r="P6270" s="94"/>
    </row>
    <row r="6271" spans="1:16" x14ac:dyDescent="0.2">
      <c r="A6271" s="33"/>
      <c r="B6271" s="34"/>
      <c r="C6271" s="35"/>
      <c r="D6271" s="23"/>
      <c r="E6271" s="23"/>
      <c r="F6271" s="23"/>
      <c r="G6271" s="23"/>
      <c r="H6271" s="23"/>
      <c r="I6271" s="23" t="s">
        <v>21</v>
      </c>
      <c r="J6271" s="23"/>
      <c r="K6271" s="23"/>
      <c r="L6271" s="23"/>
      <c r="M6271" s="23"/>
      <c r="N6271" s="23"/>
      <c r="O6271" s="23"/>
      <c r="P6271" s="94"/>
    </row>
    <row r="6272" spans="1:16" x14ac:dyDescent="0.2">
      <c r="A6272" s="33"/>
      <c r="B6272" s="34"/>
      <c r="C6272" s="35"/>
      <c r="D6272" s="23"/>
      <c r="E6272" s="23"/>
      <c r="F6272" s="23"/>
      <c r="G6272" s="23"/>
      <c r="H6272" s="23"/>
      <c r="I6272" s="23" t="s">
        <v>21</v>
      </c>
      <c r="J6272" s="23"/>
      <c r="K6272" s="23"/>
      <c r="L6272" s="23"/>
      <c r="M6272" s="23"/>
      <c r="N6272" s="23"/>
      <c r="O6272" s="23"/>
      <c r="P6272" s="94"/>
    </row>
    <row r="6273" spans="1:16" x14ac:dyDescent="0.2">
      <c r="A6273" s="33"/>
      <c r="B6273" s="34"/>
      <c r="C6273" s="35"/>
      <c r="D6273" s="23"/>
      <c r="E6273" s="23"/>
      <c r="F6273" s="23"/>
      <c r="G6273" s="23"/>
      <c r="H6273" s="23"/>
      <c r="I6273" s="23" t="s">
        <v>21</v>
      </c>
      <c r="J6273" s="23"/>
      <c r="K6273" s="23"/>
      <c r="L6273" s="23"/>
      <c r="M6273" s="23"/>
      <c r="N6273" s="23"/>
      <c r="O6273" s="23"/>
      <c r="P6273" s="94"/>
    </row>
    <row r="6274" spans="1:16" x14ac:dyDescent="0.2">
      <c r="A6274" s="33"/>
      <c r="B6274" s="34"/>
      <c r="C6274" s="35"/>
      <c r="D6274" s="23"/>
      <c r="E6274" s="23"/>
      <c r="F6274" s="23"/>
      <c r="G6274" s="23"/>
      <c r="H6274" s="23"/>
      <c r="I6274" s="23" t="s">
        <v>21</v>
      </c>
      <c r="J6274" s="23"/>
      <c r="K6274" s="23"/>
      <c r="L6274" s="23"/>
      <c r="M6274" s="23"/>
      <c r="N6274" s="23"/>
      <c r="O6274" s="23"/>
      <c r="P6274" s="94"/>
    </row>
    <row r="6275" spans="1:16" x14ac:dyDescent="0.2">
      <c r="A6275" s="33"/>
      <c r="B6275" s="34"/>
      <c r="C6275" s="35"/>
      <c r="D6275" s="23"/>
      <c r="E6275" s="23"/>
      <c r="F6275" s="23"/>
      <c r="G6275" s="23"/>
      <c r="H6275" s="23"/>
      <c r="I6275" s="23" t="s">
        <v>21</v>
      </c>
      <c r="J6275" s="23"/>
      <c r="K6275" s="23"/>
      <c r="L6275" s="23"/>
      <c r="M6275" s="23"/>
      <c r="N6275" s="23"/>
      <c r="O6275" s="23"/>
      <c r="P6275" s="94"/>
    </row>
    <row r="6276" spans="1:16" x14ac:dyDescent="0.2">
      <c r="A6276" s="33"/>
      <c r="B6276" s="34"/>
      <c r="C6276" s="35"/>
      <c r="D6276" s="23"/>
      <c r="E6276" s="23"/>
      <c r="F6276" s="23"/>
      <c r="G6276" s="23"/>
      <c r="H6276" s="23"/>
      <c r="I6276" s="23" t="s">
        <v>21</v>
      </c>
      <c r="J6276" s="23"/>
      <c r="K6276" s="23"/>
      <c r="L6276" s="23"/>
      <c r="M6276" s="23"/>
      <c r="N6276" s="23"/>
      <c r="O6276" s="23"/>
      <c r="P6276" s="94"/>
    </row>
    <row r="6277" spans="1:16" x14ac:dyDescent="0.2">
      <c r="A6277" s="33"/>
      <c r="B6277" s="34"/>
      <c r="C6277" s="35"/>
      <c r="D6277" s="23"/>
      <c r="E6277" s="23"/>
      <c r="F6277" s="23"/>
      <c r="G6277" s="23"/>
      <c r="H6277" s="23"/>
      <c r="I6277" s="23" t="s">
        <v>21</v>
      </c>
      <c r="J6277" s="23"/>
      <c r="K6277" s="23"/>
      <c r="L6277" s="23"/>
      <c r="M6277" s="23"/>
      <c r="N6277" s="23"/>
      <c r="O6277" s="23"/>
      <c r="P6277" s="94"/>
    </row>
    <row r="6278" spans="1:16" x14ac:dyDescent="0.2">
      <c r="A6278" s="33"/>
      <c r="B6278" s="34"/>
      <c r="C6278" s="35"/>
      <c r="D6278" s="23"/>
      <c r="E6278" s="23"/>
      <c r="F6278" s="23"/>
      <c r="G6278" s="23"/>
      <c r="H6278" s="23"/>
      <c r="I6278" s="23" t="s">
        <v>21</v>
      </c>
      <c r="J6278" s="23"/>
      <c r="K6278" s="23"/>
      <c r="L6278" s="23"/>
      <c r="M6278" s="23"/>
      <c r="N6278" s="23"/>
      <c r="O6278" s="23"/>
      <c r="P6278" s="94"/>
    </row>
    <row r="6279" spans="1:16" x14ac:dyDescent="0.2">
      <c r="A6279" s="33"/>
      <c r="B6279" s="34"/>
      <c r="C6279" s="35"/>
      <c r="D6279" s="23"/>
      <c r="E6279" s="23"/>
      <c r="F6279" s="23"/>
      <c r="G6279" s="23"/>
      <c r="H6279" s="23"/>
      <c r="I6279" s="23" t="s">
        <v>21</v>
      </c>
      <c r="J6279" s="23"/>
      <c r="K6279" s="23"/>
      <c r="L6279" s="23"/>
      <c r="M6279" s="23"/>
      <c r="N6279" s="23"/>
      <c r="O6279" s="23"/>
      <c r="P6279" s="94"/>
    </row>
    <row r="6280" spans="1:16" x14ac:dyDescent="0.2">
      <c r="A6280" s="33"/>
      <c r="B6280" s="34"/>
      <c r="C6280" s="35"/>
      <c r="D6280" s="23"/>
      <c r="E6280" s="23"/>
      <c r="F6280" s="23"/>
      <c r="G6280" s="23"/>
      <c r="H6280" s="23"/>
      <c r="I6280" s="23" t="s">
        <v>21</v>
      </c>
      <c r="J6280" s="23"/>
      <c r="K6280" s="23"/>
      <c r="L6280" s="23"/>
      <c r="M6280" s="23"/>
      <c r="N6280" s="23"/>
      <c r="O6280" s="23"/>
      <c r="P6280" s="94"/>
    </row>
    <row r="6281" spans="1:16" x14ac:dyDescent="0.2">
      <c r="A6281" s="33"/>
      <c r="B6281" s="34"/>
      <c r="C6281" s="35"/>
      <c r="D6281" s="23"/>
      <c r="E6281" s="23"/>
      <c r="F6281" s="23"/>
      <c r="G6281" s="23"/>
      <c r="H6281" s="23"/>
      <c r="I6281" s="23" t="s">
        <v>21</v>
      </c>
      <c r="J6281" s="23"/>
      <c r="K6281" s="23"/>
      <c r="L6281" s="23"/>
      <c r="M6281" s="23"/>
      <c r="N6281" s="23"/>
      <c r="O6281" s="23"/>
      <c r="P6281" s="94"/>
    </row>
    <row r="6282" spans="1:16" x14ac:dyDescent="0.2">
      <c r="A6282" s="33"/>
      <c r="B6282" s="34"/>
      <c r="C6282" s="35"/>
      <c r="D6282" s="23"/>
      <c r="E6282" s="23"/>
      <c r="F6282" s="23"/>
      <c r="G6282" s="23"/>
      <c r="H6282" s="23"/>
      <c r="I6282" s="23" t="s">
        <v>21</v>
      </c>
      <c r="J6282" s="23"/>
      <c r="K6282" s="23"/>
      <c r="L6282" s="23"/>
      <c r="M6282" s="23"/>
      <c r="N6282" s="23"/>
      <c r="O6282" s="23"/>
      <c r="P6282" s="94"/>
    </row>
    <row r="6283" spans="1:16" x14ac:dyDescent="0.2">
      <c r="A6283" s="33"/>
      <c r="B6283" s="34"/>
      <c r="C6283" s="35"/>
      <c r="D6283" s="23"/>
      <c r="E6283" s="23"/>
      <c r="F6283" s="23"/>
      <c r="G6283" s="23"/>
      <c r="H6283" s="23"/>
      <c r="I6283" s="23" t="s">
        <v>21</v>
      </c>
      <c r="J6283" s="23"/>
      <c r="K6283" s="23"/>
      <c r="L6283" s="23"/>
      <c r="M6283" s="23"/>
      <c r="N6283" s="23"/>
      <c r="O6283" s="23"/>
      <c r="P6283" s="94"/>
    </row>
    <row r="6284" spans="1:16" x14ac:dyDescent="0.2">
      <c r="A6284" s="33"/>
      <c r="B6284" s="34"/>
      <c r="C6284" s="35"/>
      <c r="D6284" s="23"/>
      <c r="E6284" s="23"/>
      <c r="F6284" s="23"/>
      <c r="G6284" s="23"/>
      <c r="H6284" s="23"/>
      <c r="I6284" s="23" t="s">
        <v>21</v>
      </c>
      <c r="J6284" s="23"/>
      <c r="K6284" s="23"/>
      <c r="L6284" s="23"/>
      <c r="M6284" s="23"/>
      <c r="N6284" s="23"/>
      <c r="O6284" s="23"/>
      <c r="P6284" s="94"/>
    </row>
    <row r="6285" spans="1:16" x14ac:dyDescent="0.2">
      <c r="A6285" s="33"/>
      <c r="B6285" s="34"/>
      <c r="C6285" s="35"/>
      <c r="D6285" s="23"/>
      <c r="E6285" s="23"/>
      <c r="F6285" s="23"/>
      <c r="G6285" s="23"/>
      <c r="H6285" s="23"/>
      <c r="I6285" s="23" t="s">
        <v>21</v>
      </c>
      <c r="J6285" s="23"/>
      <c r="K6285" s="23"/>
      <c r="L6285" s="23"/>
      <c r="M6285" s="23"/>
      <c r="N6285" s="23"/>
      <c r="O6285" s="23"/>
      <c r="P6285" s="94"/>
    </row>
    <row r="6286" spans="1:16" x14ac:dyDescent="0.2">
      <c r="A6286" s="33"/>
      <c r="B6286" s="34"/>
      <c r="C6286" s="35"/>
      <c r="D6286" s="23"/>
      <c r="E6286" s="23"/>
      <c r="F6286" s="23"/>
      <c r="G6286" s="23"/>
      <c r="H6286" s="23"/>
      <c r="I6286" s="23" t="s">
        <v>21</v>
      </c>
      <c r="J6286" s="23"/>
      <c r="K6286" s="23"/>
      <c r="L6286" s="23"/>
      <c r="M6286" s="23"/>
      <c r="N6286" s="23"/>
      <c r="O6286" s="23"/>
      <c r="P6286" s="94"/>
    </row>
    <row r="6287" spans="1:16" x14ac:dyDescent="0.2">
      <c r="A6287" s="33"/>
      <c r="B6287" s="34"/>
      <c r="C6287" s="35"/>
      <c r="D6287" s="23"/>
      <c r="E6287" s="23"/>
      <c r="F6287" s="23"/>
      <c r="G6287" s="23"/>
      <c r="H6287" s="23"/>
      <c r="I6287" s="23" t="s">
        <v>21</v>
      </c>
      <c r="J6287" s="23"/>
      <c r="K6287" s="23"/>
      <c r="L6287" s="23"/>
      <c r="M6287" s="23"/>
      <c r="N6287" s="23"/>
      <c r="O6287" s="23"/>
      <c r="P6287" s="94"/>
    </row>
    <row r="6288" spans="1:16" x14ac:dyDescent="0.2">
      <c r="A6288" s="33"/>
      <c r="B6288" s="34"/>
      <c r="C6288" s="35"/>
      <c r="D6288" s="23"/>
      <c r="E6288" s="23"/>
      <c r="F6288" s="23"/>
      <c r="G6288" s="23"/>
      <c r="H6288" s="23"/>
      <c r="I6288" s="23" t="s">
        <v>21</v>
      </c>
      <c r="J6288" s="23"/>
      <c r="K6288" s="23"/>
      <c r="L6288" s="23"/>
      <c r="M6288" s="23"/>
      <c r="N6288" s="23"/>
      <c r="O6288" s="23"/>
      <c r="P6288" s="94"/>
    </row>
    <row r="6289" spans="1:16" x14ac:dyDescent="0.2">
      <c r="A6289" s="33"/>
      <c r="B6289" s="34"/>
      <c r="C6289" s="35"/>
      <c r="D6289" s="23"/>
      <c r="E6289" s="23"/>
      <c r="F6289" s="23"/>
      <c r="G6289" s="23"/>
      <c r="H6289" s="23"/>
      <c r="I6289" s="23" t="s">
        <v>21</v>
      </c>
      <c r="J6289" s="23"/>
      <c r="K6289" s="23"/>
      <c r="L6289" s="23"/>
      <c r="M6289" s="23"/>
      <c r="N6289" s="23"/>
      <c r="O6289" s="23"/>
      <c r="P6289" s="94"/>
    </row>
    <row r="6290" spans="1:16" x14ac:dyDescent="0.2">
      <c r="A6290" s="33"/>
      <c r="B6290" s="34"/>
      <c r="C6290" s="35"/>
      <c r="D6290" s="23"/>
      <c r="E6290" s="23"/>
      <c r="F6290" s="23"/>
      <c r="G6290" s="23"/>
      <c r="H6290" s="23"/>
      <c r="I6290" s="23" t="s">
        <v>21</v>
      </c>
      <c r="J6290" s="23"/>
      <c r="K6290" s="23"/>
      <c r="L6290" s="23"/>
      <c r="M6290" s="23"/>
      <c r="N6290" s="23"/>
      <c r="O6290" s="23"/>
      <c r="P6290" s="94"/>
    </row>
    <row r="6291" spans="1:16" x14ac:dyDescent="0.2">
      <c r="A6291" s="33"/>
      <c r="B6291" s="34"/>
      <c r="C6291" s="35"/>
      <c r="D6291" s="23"/>
      <c r="E6291" s="23"/>
      <c r="F6291" s="23"/>
      <c r="G6291" s="23"/>
      <c r="H6291" s="23"/>
      <c r="I6291" s="23" t="s">
        <v>21</v>
      </c>
      <c r="J6291" s="23"/>
      <c r="K6291" s="23"/>
      <c r="L6291" s="23"/>
      <c r="M6291" s="23"/>
      <c r="N6291" s="23"/>
      <c r="O6291" s="23"/>
      <c r="P6291" s="94"/>
    </row>
    <row r="6292" spans="1:16" x14ac:dyDescent="0.2">
      <c r="A6292" s="33"/>
      <c r="B6292" s="34"/>
      <c r="C6292" s="35"/>
      <c r="D6292" s="23"/>
      <c r="E6292" s="23"/>
      <c r="F6292" s="23"/>
      <c r="G6292" s="23"/>
      <c r="H6292" s="23"/>
      <c r="I6292" s="23" t="s">
        <v>21</v>
      </c>
      <c r="J6292" s="23"/>
      <c r="K6292" s="23"/>
      <c r="L6292" s="23"/>
      <c r="M6292" s="23"/>
      <c r="N6292" s="23"/>
      <c r="O6292" s="23"/>
      <c r="P6292" s="94"/>
    </row>
    <row r="6293" spans="1:16" x14ac:dyDescent="0.2">
      <c r="A6293" s="33"/>
      <c r="B6293" s="34"/>
      <c r="C6293" s="35"/>
      <c r="D6293" s="23"/>
      <c r="E6293" s="23"/>
      <c r="F6293" s="23"/>
      <c r="G6293" s="23"/>
      <c r="H6293" s="23"/>
      <c r="I6293" s="23" t="s">
        <v>21</v>
      </c>
      <c r="J6293" s="23"/>
      <c r="K6293" s="23"/>
      <c r="L6293" s="23"/>
      <c r="M6293" s="23"/>
      <c r="N6293" s="23"/>
      <c r="O6293" s="23"/>
      <c r="P6293" s="94"/>
    </row>
    <row r="6294" spans="1:16" x14ac:dyDescent="0.2">
      <c r="A6294" s="33"/>
      <c r="B6294" s="34"/>
      <c r="C6294" s="35"/>
      <c r="D6294" s="23"/>
      <c r="E6294" s="23"/>
      <c r="F6294" s="23"/>
      <c r="G6294" s="23"/>
      <c r="H6294" s="23"/>
      <c r="I6294" s="23" t="s">
        <v>21</v>
      </c>
      <c r="J6294" s="23"/>
      <c r="K6294" s="23"/>
      <c r="L6294" s="23"/>
      <c r="M6294" s="23"/>
      <c r="N6294" s="23"/>
      <c r="O6294" s="23"/>
      <c r="P6294" s="94"/>
    </row>
    <row r="6295" spans="1:16" x14ac:dyDescent="0.2">
      <c r="A6295" s="33"/>
      <c r="B6295" s="34"/>
      <c r="C6295" s="35"/>
      <c r="D6295" s="23"/>
      <c r="E6295" s="23"/>
      <c r="F6295" s="23"/>
      <c r="G6295" s="23"/>
      <c r="H6295" s="23"/>
      <c r="I6295" s="23" t="s">
        <v>21</v>
      </c>
      <c r="J6295" s="23"/>
      <c r="K6295" s="23"/>
      <c r="L6295" s="23"/>
      <c r="M6295" s="23"/>
      <c r="N6295" s="23"/>
      <c r="O6295" s="23"/>
      <c r="P6295" s="94"/>
    </row>
    <row r="6296" spans="1:16" x14ac:dyDescent="0.2">
      <c r="A6296" s="33"/>
      <c r="B6296" s="34"/>
      <c r="C6296" s="35"/>
      <c r="D6296" s="23"/>
      <c r="E6296" s="23"/>
      <c r="F6296" s="23"/>
      <c r="G6296" s="23"/>
      <c r="H6296" s="23"/>
      <c r="I6296" s="23" t="s">
        <v>21</v>
      </c>
      <c r="J6296" s="23"/>
      <c r="K6296" s="23"/>
      <c r="L6296" s="23"/>
      <c r="M6296" s="23"/>
      <c r="N6296" s="23"/>
      <c r="O6296" s="23"/>
      <c r="P6296" s="94"/>
    </row>
    <row r="6297" spans="1:16" x14ac:dyDescent="0.2">
      <c r="A6297" s="33"/>
      <c r="B6297" s="34"/>
      <c r="C6297" s="35"/>
      <c r="D6297" s="23"/>
      <c r="E6297" s="23"/>
      <c r="F6297" s="23"/>
      <c r="G6297" s="23"/>
      <c r="H6297" s="23"/>
      <c r="I6297" s="23" t="s">
        <v>21</v>
      </c>
      <c r="J6297" s="23"/>
      <c r="K6297" s="23"/>
      <c r="L6297" s="23"/>
      <c r="M6297" s="23"/>
      <c r="N6297" s="23"/>
      <c r="O6297" s="23"/>
      <c r="P6297" s="94"/>
    </row>
    <row r="6298" spans="1:16" x14ac:dyDescent="0.2">
      <c r="A6298" s="33"/>
      <c r="B6298" s="34"/>
      <c r="C6298" s="35"/>
      <c r="D6298" s="23"/>
      <c r="E6298" s="23"/>
      <c r="F6298" s="23"/>
      <c r="G6298" s="23"/>
      <c r="H6298" s="23"/>
      <c r="I6298" s="23" t="s">
        <v>21</v>
      </c>
      <c r="J6298" s="23"/>
      <c r="K6298" s="23"/>
      <c r="L6298" s="23"/>
      <c r="M6298" s="23"/>
      <c r="N6298" s="23"/>
      <c r="O6298" s="23"/>
      <c r="P6298" s="94"/>
    </row>
    <row r="6299" spans="1:16" x14ac:dyDescent="0.2">
      <c r="A6299" s="33"/>
      <c r="B6299" s="34"/>
      <c r="C6299" s="35"/>
      <c r="D6299" s="23"/>
      <c r="E6299" s="23"/>
      <c r="F6299" s="23"/>
      <c r="G6299" s="23"/>
      <c r="H6299" s="23"/>
      <c r="I6299" s="23" t="s">
        <v>21</v>
      </c>
      <c r="J6299" s="23"/>
      <c r="K6299" s="23"/>
      <c r="L6299" s="23"/>
      <c r="M6299" s="23"/>
      <c r="N6299" s="23"/>
      <c r="O6299" s="23"/>
      <c r="P6299" s="94"/>
    </row>
    <row r="6300" spans="1:16" x14ac:dyDescent="0.2">
      <c r="A6300" s="33"/>
      <c r="B6300" s="34"/>
      <c r="C6300" s="35"/>
      <c r="D6300" s="23"/>
      <c r="E6300" s="23"/>
      <c r="F6300" s="23"/>
      <c r="G6300" s="23"/>
      <c r="H6300" s="23"/>
      <c r="I6300" s="23" t="s">
        <v>21</v>
      </c>
      <c r="J6300" s="23"/>
      <c r="K6300" s="23"/>
      <c r="L6300" s="23"/>
      <c r="M6300" s="23"/>
      <c r="N6300" s="23"/>
      <c r="O6300" s="23"/>
      <c r="P6300" s="94"/>
    </row>
    <row r="6301" spans="1:16" x14ac:dyDescent="0.2">
      <c r="A6301" s="33"/>
      <c r="B6301" s="34"/>
      <c r="C6301" s="35"/>
      <c r="D6301" s="23"/>
      <c r="E6301" s="23"/>
      <c r="F6301" s="23"/>
      <c r="G6301" s="23"/>
      <c r="H6301" s="23"/>
      <c r="I6301" s="23" t="s">
        <v>21</v>
      </c>
      <c r="J6301" s="23"/>
      <c r="K6301" s="23"/>
      <c r="L6301" s="23"/>
      <c r="M6301" s="23"/>
      <c r="N6301" s="23"/>
      <c r="O6301" s="23"/>
      <c r="P6301" s="94"/>
    </row>
    <row r="6302" spans="1:16" x14ac:dyDescent="0.2">
      <c r="A6302" s="33"/>
      <c r="B6302" s="34"/>
      <c r="C6302" s="35"/>
      <c r="D6302" s="23"/>
      <c r="E6302" s="23"/>
      <c r="F6302" s="23"/>
      <c r="G6302" s="23"/>
      <c r="H6302" s="23"/>
      <c r="I6302" s="23" t="s">
        <v>21</v>
      </c>
      <c r="J6302" s="23"/>
      <c r="K6302" s="23"/>
      <c r="L6302" s="23"/>
      <c r="M6302" s="23"/>
      <c r="N6302" s="23"/>
      <c r="O6302" s="23"/>
      <c r="P6302" s="94"/>
    </row>
    <row r="6303" spans="1:16" x14ac:dyDescent="0.2">
      <c r="A6303" s="33"/>
      <c r="B6303" s="34"/>
      <c r="C6303" s="35"/>
      <c r="D6303" s="23"/>
      <c r="E6303" s="23"/>
      <c r="F6303" s="23"/>
      <c r="G6303" s="23"/>
      <c r="H6303" s="23"/>
      <c r="I6303" s="23" t="s">
        <v>21</v>
      </c>
      <c r="J6303" s="23"/>
      <c r="K6303" s="23"/>
      <c r="L6303" s="23"/>
      <c r="M6303" s="23"/>
      <c r="N6303" s="23"/>
      <c r="O6303" s="23"/>
      <c r="P6303" s="94"/>
    </row>
    <row r="6304" spans="1:16" x14ac:dyDescent="0.2">
      <c r="A6304" s="33"/>
      <c r="B6304" s="34"/>
      <c r="C6304" s="35"/>
      <c r="D6304" s="23"/>
      <c r="E6304" s="23"/>
      <c r="F6304" s="23"/>
      <c r="G6304" s="23"/>
      <c r="H6304" s="23"/>
      <c r="I6304" s="23" t="s">
        <v>21</v>
      </c>
      <c r="J6304" s="23"/>
      <c r="K6304" s="23"/>
      <c r="L6304" s="23"/>
      <c r="M6304" s="23"/>
      <c r="N6304" s="23"/>
      <c r="O6304" s="23"/>
      <c r="P6304" s="94"/>
    </row>
    <row r="6305" spans="1:16" x14ac:dyDescent="0.2">
      <c r="A6305" s="33"/>
      <c r="B6305" s="34"/>
      <c r="C6305" s="35"/>
      <c r="D6305" s="23"/>
      <c r="E6305" s="23"/>
      <c r="F6305" s="23"/>
      <c r="G6305" s="23"/>
      <c r="H6305" s="23"/>
      <c r="I6305" s="23" t="s">
        <v>21</v>
      </c>
      <c r="J6305" s="23"/>
      <c r="K6305" s="23"/>
      <c r="L6305" s="23"/>
      <c r="M6305" s="23"/>
      <c r="N6305" s="23"/>
      <c r="O6305" s="23"/>
      <c r="P6305" s="94"/>
    </row>
    <row r="6306" spans="1:16" x14ac:dyDescent="0.2">
      <c r="A6306" s="33"/>
      <c r="B6306" s="34"/>
      <c r="C6306" s="35"/>
      <c r="D6306" s="23"/>
      <c r="E6306" s="23"/>
      <c r="F6306" s="23"/>
      <c r="G6306" s="23"/>
      <c r="H6306" s="23"/>
      <c r="I6306" s="23" t="s">
        <v>21</v>
      </c>
      <c r="J6306" s="23"/>
      <c r="K6306" s="23"/>
      <c r="L6306" s="23"/>
      <c r="M6306" s="23"/>
      <c r="N6306" s="23"/>
      <c r="O6306" s="23"/>
      <c r="P6306" s="94"/>
    </row>
    <row r="6307" spans="1:16" x14ac:dyDescent="0.2">
      <c r="A6307" s="33"/>
      <c r="B6307" s="34"/>
      <c r="C6307" s="35"/>
      <c r="D6307" s="23"/>
      <c r="E6307" s="23"/>
      <c r="F6307" s="23"/>
      <c r="G6307" s="23"/>
      <c r="H6307" s="23"/>
      <c r="I6307" s="23" t="s">
        <v>21</v>
      </c>
      <c r="J6307" s="23"/>
      <c r="K6307" s="23"/>
      <c r="L6307" s="23"/>
      <c r="M6307" s="23"/>
      <c r="N6307" s="23"/>
      <c r="O6307" s="23"/>
      <c r="P6307" s="94"/>
    </row>
    <row r="6308" spans="1:16" x14ac:dyDescent="0.2">
      <c r="A6308" s="33"/>
      <c r="B6308" s="34"/>
      <c r="C6308" s="35"/>
      <c r="D6308" s="23"/>
      <c r="E6308" s="23"/>
      <c r="F6308" s="23"/>
      <c r="G6308" s="23"/>
      <c r="H6308" s="23"/>
      <c r="I6308" s="23" t="s">
        <v>21</v>
      </c>
      <c r="J6308" s="23"/>
      <c r="K6308" s="23"/>
      <c r="L6308" s="23"/>
      <c r="M6308" s="23"/>
      <c r="N6308" s="23"/>
      <c r="O6308" s="23"/>
      <c r="P6308" s="94"/>
    </row>
    <row r="6309" spans="1:16" x14ac:dyDescent="0.2">
      <c r="A6309" s="33"/>
      <c r="B6309" s="34"/>
      <c r="C6309" s="35"/>
      <c r="D6309" s="23"/>
      <c r="E6309" s="23"/>
      <c r="F6309" s="23"/>
      <c r="G6309" s="23"/>
      <c r="H6309" s="23"/>
      <c r="I6309" s="23" t="s">
        <v>21</v>
      </c>
      <c r="J6309" s="23"/>
      <c r="K6309" s="23"/>
      <c r="L6309" s="23"/>
      <c r="M6309" s="23"/>
      <c r="N6309" s="23"/>
      <c r="O6309" s="23"/>
      <c r="P6309" s="94"/>
    </row>
    <row r="6310" spans="1:16" x14ac:dyDescent="0.2">
      <c r="A6310" s="33"/>
      <c r="B6310" s="34"/>
      <c r="C6310" s="35"/>
      <c r="D6310" s="23"/>
      <c r="E6310" s="23"/>
      <c r="F6310" s="23"/>
      <c r="G6310" s="23"/>
      <c r="H6310" s="23"/>
      <c r="I6310" s="23" t="s">
        <v>21</v>
      </c>
      <c r="J6310" s="23"/>
      <c r="K6310" s="23"/>
      <c r="L6310" s="23"/>
      <c r="M6310" s="23"/>
      <c r="N6310" s="23"/>
      <c r="O6310" s="23"/>
      <c r="P6310" s="94"/>
    </row>
    <row r="6311" spans="1:16" x14ac:dyDescent="0.2">
      <c r="A6311" s="33"/>
      <c r="B6311" s="34"/>
      <c r="C6311" s="35"/>
      <c r="D6311" s="23"/>
      <c r="E6311" s="23"/>
      <c r="F6311" s="23"/>
      <c r="G6311" s="23"/>
      <c r="H6311" s="23"/>
      <c r="I6311" s="23" t="s">
        <v>21</v>
      </c>
      <c r="J6311" s="23"/>
      <c r="K6311" s="23"/>
      <c r="L6311" s="23"/>
      <c r="M6311" s="23"/>
      <c r="N6311" s="23"/>
      <c r="O6311" s="23"/>
      <c r="P6311" s="94"/>
    </row>
    <row r="6312" spans="1:16" x14ac:dyDescent="0.2">
      <c r="A6312" s="33"/>
      <c r="B6312" s="34"/>
      <c r="C6312" s="35"/>
      <c r="D6312" s="23"/>
      <c r="E6312" s="23"/>
      <c r="F6312" s="23"/>
      <c r="G6312" s="23"/>
      <c r="H6312" s="23"/>
      <c r="I6312" s="23" t="s">
        <v>21</v>
      </c>
      <c r="J6312" s="23"/>
      <c r="K6312" s="23"/>
      <c r="L6312" s="23"/>
      <c r="M6312" s="23"/>
      <c r="N6312" s="23"/>
      <c r="O6312" s="23"/>
      <c r="P6312" s="94"/>
    </row>
    <row r="6313" spans="1:16" x14ac:dyDescent="0.2">
      <c r="A6313" s="33"/>
      <c r="B6313" s="34"/>
      <c r="C6313" s="35"/>
      <c r="D6313" s="23"/>
      <c r="E6313" s="23"/>
      <c r="F6313" s="23"/>
      <c r="G6313" s="23"/>
      <c r="H6313" s="23"/>
      <c r="I6313" s="23" t="s">
        <v>21</v>
      </c>
      <c r="J6313" s="23"/>
      <c r="K6313" s="23"/>
      <c r="L6313" s="23"/>
      <c r="M6313" s="23"/>
      <c r="N6313" s="23"/>
      <c r="O6313" s="23"/>
      <c r="P6313" s="94"/>
    </row>
    <row r="6314" spans="1:16" x14ac:dyDescent="0.2">
      <c r="A6314" s="33"/>
      <c r="B6314" s="34"/>
      <c r="C6314" s="35"/>
      <c r="D6314" s="23"/>
      <c r="E6314" s="23"/>
      <c r="F6314" s="23"/>
      <c r="G6314" s="23"/>
      <c r="H6314" s="23"/>
      <c r="I6314" s="23" t="s">
        <v>21</v>
      </c>
      <c r="J6314" s="23"/>
      <c r="K6314" s="23"/>
      <c r="L6314" s="23"/>
      <c r="M6314" s="23"/>
      <c r="N6314" s="23"/>
      <c r="O6314" s="23"/>
      <c r="P6314" s="94"/>
    </row>
    <row r="6315" spans="1:16" x14ac:dyDescent="0.2">
      <c r="A6315" s="33"/>
      <c r="B6315" s="34"/>
      <c r="C6315" s="35"/>
      <c r="D6315" s="23"/>
      <c r="E6315" s="23"/>
      <c r="F6315" s="23"/>
      <c r="G6315" s="23"/>
      <c r="H6315" s="23"/>
      <c r="I6315" s="23" t="s">
        <v>21</v>
      </c>
      <c r="J6315" s="23"/>
      <c r="K6315" s="23"/>
      <c r="L6315" s="23"/>
      <c r="M6315" s="23"/>
      <c r="N6315" s="23"/>
      <c r="O6315" s="23"/>
      <c r="P6315" s="94"/>
    </row>
    <row r="6316" spans="1:16" x14ac:dyDescent="0.2">
      <c r="A6316" s="33"/>
      <c r="B6316" s="34"/>
      <c r="C6316" s="35"/>
      <c r="D6316" s="23"/>
      <c r="E6316" s="23"/>
      <c r="F6316" s="23"/>
      <c r="G6316" s="23"/>
      <c r="H6316" s="23"/>
      <c r="I6316" s="23" t="s">
        <v>21</v>
      </c>
      <c r="J6316" s="23"/>
      <c r="K6316" s="23"/>
      <c r="L6316" s="23"/>
      <c r="M6316" s="23"/>
      <c r="N6316" s="23"/>
      <c r="O6316" s="23"/>
      <c r="P6316" s="94"/>
    </row>
    <row r="6317" spans="1:16" x14ac:dyDescent="0.2">
      <c r="A6317" s="33"/>
      <c r="B6317" s="34"/>
      <c r="C6317" s="35"/>
      <c r="D6317" s="23"/>
      <c r="E6317" s="23"/>
      <c r="F6317" s="23"/>
      <c r="G6317" s="23"/>
      <c r="H6317" s="23"/>
      <c r="I6317" s="23" t="s">
        <v>21</v>
      </c>
      <c r="J6317" s="23"/>
      <c r="K6317" s="23"/>
      <c r="L6317" s="23"/>
      <c r="M6317" s="23"/>
      <c r="N6317" s="23"/>
      <c r="O6317" s="23"/>
      <c r="P6317" s="94"/>
    </row>
    <row r="6318" spans="1:16" x14ac:dyDescent="0.2">
      <c r="A6318" s="33"/>
      <c r="B6318" s="34"/>
      <c r="C6318" s="35"/>
      <c r="D6318" s="23"/>
      <c r="E6318" s="23"/>
      <c r="F6318" s="23"/>
      <c r="G6318" s="23"/>
      <c r="H6318" s="23"/>
      <c r="I6318" s="23" t="s">
        <v>21</v>
      </c>
      <c r="J6318" s="23"/>
      <c r="K6318" s="23"/>
      <c r="L6318" s="23"/>
      <c r="M6318" s="23"/>
      <c r="N6318" s="23"/>
      <c r="O6318" s="23"/>
      <c r="P6318" s="94"/>
    </row>
    <row r="6319" spans="1:16" x14ac:dyDescent="0.2">
      <c r="A6319" s="33"/>
      <c r="B6319" s="34"/>
      <c r="C6319" s="35"/>
      <c r="D6319" s="23"/>
      <c r="E6319" s="23"/>
      <c r="F6319" s="23"/>
      <c r="G6319" s="23"/>
      <c r="H6319" s="23"/>
      <c r="I6319" s="23" t="s">
        <v>21</v>
      </c>
      <c r="J6319" s="23"/>
      <c r="K6319" s="23"/>
      <c r="L6319" s="23"/>
      <c r="M6319" s="23"/>
      <c r="N6319" s="23"/>
      <c r="O6319" s="23"/>
      <c r="P6319" s="94"/>
    </row>
    <row r="6320" spans="1:16" x14ac:dyDescent="0.2">
      <c r="A6320" s="33"/>
      <c r="B6320" s="34"/>
      <c r="C6320" s="35"/>
      <c r="D6320" s="23"/>
      <c r="E6320" s="23"/>
      <c r="F6320" s="23"/>
      <c r="G6320" s="23"/>
      <c r="H6320" s="23"/>
      <c r="I6320" s="23" t="s">
        <v>21</v>
      </c>
      <c r="J6320" s="23"/>
      <c r="K6320" s="23"/>
      <c r="L6320" s="23"/>
      <c r="M6320" s="23"/>
      <c r="N6320" s="23"/>
      <c r="O6320" s="23"/>
      <c r="P6320" s="94"/>
    </row>
    <row r="6321" spans="1:16" x14ac:dyDescent="0.2">
      <c r="A6321" s="33"/>
      <c r="B6321" s="34"/>
      <c r="C6321" s="35"/>
      <c r="D6321" s="23"/>
      <c r="E6321" s="23"/>
      <c r="F6321" s="23"/>
      <c r="G6321" s="23"/>
      <c r="H6321" s="23"/>
      <c r="I6321" s="23" t="s">
        <v>21</v>
      </c>
      <c r="J6321" s="23"/>
      <c r="K6321" s="23"/>
      <c r="L6321" s="23"/>
      <c r="M6321" s="23"/>
      <c r="N6321" s="23"/>
      <c r="O6321" s="23"/>
      <c r="P6321" s="94"/>
    </row>
    <row r="6322" spans="1:16" x14ac:dyDescent="0.2">
      <c r="A6322" s="33"/>
      <c r="B6322" s="34"/>
      <c r="C6322" s="35"/>
      <c r="D6322" s="23"/>
      <c r="E6322" s="23"/>
      <c r="F6322" s="23"/>
      <c r="G6322" s="23"/>
      <c r="H6322" s="23"/>
      <c r="I6322" s="23" t="s">
        <v>21</v>
      </c>
      <c r="J6322" s="23"/>
      <c r="K6322" s="23"/>
      <c r="L6322" s="23"/>
      <c r="M6322" s="23"/>
      <c r="N6322" s="23"/>
      <c r="O6322" s="23"/>
      <c r="P6322" s="94"/>
    </row>
    <row r="6323" spans="1:16" x14ac:dyDescent="0.2">
      <c r="A6323" s="33"/>
      <c r="B6323" s="34"/>
      <c r="C6323" s="35"/>
      <c r="D6323" s="23"/>
      <c r="E6323" s="23"/>
      <c r="F6323" s="23"/>
      <c r="G6323" s="23"/>
      <c r="H6323" s="23"/>
      <c r="I6323" s="23" t="s">
        <v>21</v>
      </c>
      <c r="J6323" s="23"/>
      <c r="K6323" s="23"/>
      <c r="L6323" s="23"/>
      <c r="M6323" s="23"/>
      <c r="N6323" s="23"/>
      <c r="O6323" s="23"/>
      <c r="P6323" s="94"/>
    </row>
    <row r="6324" spans="1:16" x14ac:dyDescent="0.2">
      <c r="A6324" s="33"/>
      <c r="B6324" s="34"/>
      <c r="C6324" s="35"/>
      <c r="D6324" s="23"/>
      <c r="E6324" s="23"/>
      <c r="F6324" s="23"/>
      <c r="G6324" s="23"/>
      <c r="H6324" s="23"/>
      <c r="I6324" s="23" t="s">
        <v>21</v>
      </c>
      <c r="J6324" s="23"/>
      <c r="K6324" s="23"/>
      <c r="L6324" s="23"/>
      <c r="M6324" s="23"/>
      <c r="N6324" s="23"/>
      <c r="O6324" s="23"/>
      <c r="P6324" s="94"/>
    </row>
    <row r="6325" spans="1:16" x14ac:dyDescent="0.2">
      <c r="A6325" s="33"/>
      <c r="B6325" s="34"/>
      <c r="C6325" s="35"/>
      <c r="D6325" s="23"/>
      <c r="E6325" s="23"/>
      <c r="F6325" s="23"/>
      <c r="G6325" s="23"/>
      <c r="H6325" s="23"/>
      <c r="I6325" s="23" t="s">
        <v>21</v>
      </c>
      <c r="J6325" s="23"/>
      <c r="K6325" s="23"/>
      <c r="L6325" s="23"/>
      <c r="M6325" s="23"/>
      <c r="N6325" s="23"/>
      <c r="O6325" s="23"/>
      <c r="P6325" s="94"/>
    </row>
    <row r="6326" spans="1:16" x14ac:dyDescent="0.2">
      <c r="A6326" s="33"/>
      <c r="B6326" s="34"/>
      <c r="C6326" s="35"/>
      <c r="D6326" s="23"/>
      <c r="E6326" s="23"/>
      <c r="F6326" s="23"/>
      <c r="G6326" s="23"/>
      <c r="H6326" s="23"/>
      <c r="I6326" s="23" t="s">
        <v>21</v>
      </c>
      <c r="J6326" s="23"/>
      <c r="K6326" s="23"/>
      <c r="L6326" s="23"/>
      <c r="M6326" s="23"/>
      <c r="N6326" s="23"/>
      <c r="O6326" s="23"/>
      <c r="P6326" s="94"/>
    </row>
    <row r="6327" spans="1:16" x14ac:dyDescent="0.2">
      <c r="A6327" s="33"/>
      <c r="B6327" s="34"/>
      <c r="C6327" s="35"/>
      <c r="D6327" s="23"/>
      <c r="E6327" s="23"/>
      <c r="F6327" s="23"/>
      <c r="G6327" s="23"/>
      <c r="H6327" s="23"/>
      <c r="I6327" s="23" t="s">
        <v>21</v>
      </c>
      <c r="J6327" s="23"/>
      <c r="K6327" s="23"/>
      <c r="L6327" s="23"/>
      <c r="M6327" s="23"/>
      <c r="N6327" s="23"/>
      <c r="O6327" s="23"/>
      <c r="P6327" s="94"/>
    </row>
    <row r="6328" spans="1:16" x14ac:dyDescent="0.2">
      <c r="A6328" s="33"/>
      <c r="B6328" s="34"/>
      <c r="C6328" s="35"/>
      <c r="D6328" s="23"/>
      <c r="E6328" s="23"/>
      <c r="F6328" s="23"/>
      <c r="G6328" s="23"/>
      <c r="H6328" s="23"/>
      <c r="I6328" s="23" t="s">
        <v>21</v>
      </c>
      <c r="J6328" s="23"/>
      <c r="K6328" s="23"/>
      <c r="L6328" s="23"/>
      <c r="M6328" s="23"/>
      <c r="N6328" s="23"/>
      <c r="O6328" s="23"/>
      <c r="P6328" s="94"/>
    </row>
    <row r="6329" spans="1:16" x14ac:dyDescent="0.2">
      <c r="A6329" s="33"/>
      <c r="B6329" s="34"/>
      <c r="C6329" s="35"/>
      <c r="D6329" s="23"/>
      <c r="E6329" s="23"/>
      <c r="F6329" s="23"/>
      <c r="G6329" s="23"/>
      <c r="H6329" s="23"/>
      <c r="I6329" s="23" t="s">
        <v>21</v>
      </c>
      <c r="J6329" s="23"/>
      <c r="K6329" s="23"/>
      <c r="L6329" s="23"/>
      <c r="M6329" s="23"/>
      <c r="N6329" s="23"/>
      <c r="O6329" s="23"/>
      <c r="P6329" s="94"/>
    </row>
    <row r="6330" spans="1:16" x14ac:dyDescent="0.2">
      <c r="A6330" s="33"/>
      <c r="B6330" s="34"/>
      <c r="C6330" s="35"/>
      <c r="D6330" s="23"/>
      <c r="E6330" s="23"/>
      <c r="F6330" s="23"/>
      <c r="G6330" s="23"/>
      <c r="H6330" s="23"/>
      <c r="I6330" s="23" t="s">
        <v>21</v>
      </c>
      <c r="J6330" s="23"/>
      <c r="K6330" s="23"/>
      <c r="L6330" s="23"/>
      <c r="M6330" s="23"/>
      <c r="N6330" s="23"/>
      <c r="O6330" s="23"/>
      <c r="P6330" s="94"/>
    </row>
    <row r="6331" spans="1:16" x14ac:dyDescent="0.2">
      <c r="A6331" s="33"/>
      <c r="B6331" s="34"/>
      <c r="C6331" s="35"/>
      <c r="D6331" s="23"/>
      <c r="E6331" s="23"/>
      <c r="F6331" s="23"/>
      <c r="G6331" s="23"/>
      <c r="H6331" s="23"/>
      <c r="I6331" s="23" t="s">
        <v>21</v>
      </c>
      <c r="J6331" s="23"/>
      <c r="K6331" s="23"/>
      <c r="L6331" s="23"/>
      <c r="M6331" s="23"/>
      <c r="N6331" s="23"/>
      <c r="O6331" s="23"/>
      <c r="P6331" s="94"/>
    </row>
    <row r="6332" spans="1:16" x14ac:dyDescent="0.2">
      <c r="A6332" s="33"/>
      <c r="B6332" s="34"/>
      <c r="C6332" s="35"/>
      <c r="D6332" s="23"/>
      <c r="E6332" s="23"/>
      <c r="F6332" s="23"/>
      <c r="G6332" s="23"/>
      <c r="H6332" s="23"/>
      <c r="I6332" s="23" t="s">
        <v>21</v>
      </c>
      <c r="J6332" s="23"/>
      <c r="K6332" s="23"/>
      <c r="L6332" s="23"/>
      <c r="M6332" s="23"/>
      <c r="N6332" s="23"/>
      <c r="O6332" s="23"/>
      <c r="P6332" s="94"/>
    </row>
    <row r="6333" spans="1:16" x14ac:dyDescent="0.2">
      <c r="A6333" s="33"/>
      <c r="B6333" s="34"/>
      <c r="C6333" s="35"/>
      <c r="D6333" s="23"/>
      <c r="E6333" s="23"/>
      <c r="F6333" s="23"/>
      <c r="G6333" s="23"/>
      <c r="H6333" s="23"/>
      <c r="I6333" s="23" t="s">
        <v>21</v>
      </c>
      <c r="J6333" s="23"/>
      <c r="K6333" s="23"/>
      <c r="L6333" s="23"/>
      <c r="M6333" s="23"/>
      <c r="N6333" s="23"/>
      <c r="O6333" s="23"/>
      <c r="P6333" s="94"/>
    </row>
    <row r="6334" spans="1:16" x14ac:dyDescent="0.2">
      <c r="A6334" s="33"/>
      <c r="B6334" s="34"/>
      <c r="C6334" s="35"/>
      <c r="D6334" s="23"/>
      <c r="E6334" s="23"/>
      <c r="F6334" s="23"/>
      <c r="G6334" s="23"/>
      <c r="H6334" s="23"/>
      <c r="I6334" s="23" t="s">
        <v>21</v>
      </c>
      <c r="J6334" s="23"/>
      <c r="K6334" s="23"/>
      <c r="L6334" s="23"/>
      <c r="M6334" s="23"/>
      <c r="N6334" s="23"/>
      <c r="O6334" s="23"/>
      <c r="P6334" s="94"/>
    </row>
    <row r="6335" spans="1:16" x14ac:dyDescent="0.2">
      <c r="A6335" s="33"/>
      <c r="B6335" s="34"/>
      <c r="C6335" s="35"/>
      <c r="D6335" s="23"/>
      <c r="E6335" s="23"/>
      <c r="F6335" s="23"/>
      <c r="G6335" s="23"/>
      <c r="H6335" s="23"/>
      <c r="I6335" s="23" t="s">
        <v>21</v>
      </c>
      <c r="J6335" s="23"/>
      <c r="K6335" s="23"/>
      <c r="L6335" s="23"/>
      <c r="M6335" s="23"/>
      <c r="N6335" s="23"/>
      <c r="O6335" s="23"/>
      <c r="P6335" s="94"/>
    </row>
    <row r="6336" spans="1:16" x14ac:dyDescent="0.2">
      <c r="A6336" s="33"/>
      <c r="B6336" s="34"/>
      <c r="C6336" s="35"/>
      <c r="D6336" s="23"/>
      <c r="E6336" s="23"/>
      <c r="F6336" s="23"/>
      <c r="G6336" s="23"/>
      <c r="H6336" s="23"/>
      <c r="I6336" s="23" t="s">
        <v>21</v>
      </c>
      <c r="J6336" s="23"/>
      <c r="K6336" s="23"/>
      <c r="L6336" s="23"/>
      <c r="M6336" s="23"/>
      <c r="N6336" s="23"/>
      <c r="O6336" s="23"/>
      <c r="P6336" s="94"/>
    </row>
    <row r="6337" spans="1:16" x14ac:dyDescent="0.2">
      <c r="A6337" s="33"/>
      <c r="B6337" s="34"/>
      <c r="C6337" s="35"/>
      <c r="D6337" s="23"/>
      <c r="E6337" s="23"/>
      <c r="F6337" s="23"/>
      <c r="G6337" s="23"/>
      <c r="H6337" s="23"/>
      <c r="I6337" s="23" t="s">
        <v>21</v>
      </c>
      <c r="J6337" s="23"/>
      <c r="K6337" s="23"/>
      <c r="L6337" s="23"/>
      <c r="M6337" s="23"/>
      <c r="N6337" s="23"/>
      <c r="O6337" s="23"/>
      <c r="P6337" s="94"/>
    </row>
    <row r="6338" spans="1:16" x14ac:dyDescent="0.2">
      <c r="A6338" s="33"/>
      <c r="B6338" s="34"/>
      <c r="C6338" s="35"/>
      <c r="D6338" s="23"/>
      <c r="E6338" s="23"/>
      <c r="F6338" s="23"/>
      <c r="G6338" s="23"/>
      <c r="H6338" s="23"/>
      <c r="I6338" s="23" t="s">
        <v>21</v>
      </c>
      <c r="J6338" s="23"/>
      <c r="K6338" s="23"/>
      <c r="L6338" s="23"/>
      <c r="M6338" s="23"/>
      <c r="N6338" s="23"/>
      <c r="O6338" s="23"/>
      <c r="P6338" s="94"/>
    </row>
    <row r="6339" spans="1:16" x14ac:dyDescent="0.2">
      <c r="A6339" s="33"/>
      <c r="B6339" s="34"/>
      <c r="C6339" s="35"/>
      <c r="D6339" s="23"/>
      <c r="E6339" s="23"/>
      <c r="F6339" s="23"/>
      <c r="G6339" s="23"/>
      <c r="H6339" s="23"/>
      <c r="I6339" s="23" t="s">
        <v>21</v>
      </c>
      <c r="J6339" s="23"/>
      <c r="K6339" s="23"/>
      <c r="L6339" s="23"/>
      <c r="M6339" s="23"/>
      <c r="N6339" s="23"/>
      <c r="O6339" s="23"/>
      <c r="P6339" s="94"/>
    </row>
    <row r="6340" spans="1:16" x14ac:dyDescent="0.2">
      <c r="A6340" s="33"/>
      <c r="B6340" s="34"/>
      <c r="C6340" s="35"/>
      <c r="D6340" s="23"/>
      <c r="E6340" s="23"/>
      <c r="F6340" s="23"/>
      <c r="G6340" s="23"/>
      <c r="H6340" s="23"/>
      <c r="I6340" s="23" t="s">
        <v>21</v>
      </c>
      <c r="J6340" s="23"/>
      <c r="K6340" s="23"/>
      <c r="L6340" s="23"/>
      <c r="M6340" s="23"/>
      <c r="N6340" s="23"/>
      <c r="O6340" s="23"/>
      <c r="P6340" s="94"/>
    </row>
    <row r="6341" spans="1:16" x14ac:dyDescent="0.2">
      <c r="A6341" s="33"/>
      <c r="B6341" s="34"/>
      <c r="C6341" s="35"/>
      <c r="D6341" s="23"/>
      <c r="E6341" s="23"/>
      <c r="F6341" s="23"/>
      <c r="G6341" s="23"/>
      <c r="H6341" s="23"/>
      <c r="I6341" s="23" t="s">
        <v>21</v>
      </c>
      <c r="J6341" s="23"/>
      <c r="K6341" s="23"/>
      <c r="L6341" s="23"/>
      <c r="M6341" s="23"/>
      <c r="N6341" s="23"/>
      <c r="O6341" s="23"/>
      <c r="P6341" s="94"/>
    </row>
    <row r="6342" spans="1:16" x14ac:dyDescent="0.2">
      <c r="A6342" s="33"/>
      <c r="B6342" s="34"/>
      <c r="C6342" s="35"/>
      <c r="D6342" s="23"/>
      <c r="E6342" s="23"/>
      <c r="F6342" s="23"/>
      <c r="G6342" s="23"/>
      <c r="H6342" s="23"/>
      <c r="I6342" s="23" t="s">
        <v>21</v>
      </c>
      <c r="J6342" s="23"/>
      <c r="K6342" s="23"/>
      <c r="L6342" s="23"/>
      <c r="M6342" s="23"/>
      <c r="N6342" s="23"/>
      <c r="O6342" s="23"/>
      <c r="P6342" s="94"/>
    </row>
    <row r="6343" spans="1:16" x14ac:dyDescent="0.2">
      <c r="A6343" s="33"/>
      <c r="B6343" s="34"/>
      <c r="C6343" s="35"/>
      <c r="D6343" s="23"/>
      <c r="E6343" s="23"/>
      <c r="F6343" s="23"/>
      <c r="G6343" s="23"/>
      <c r="H6343" s="23"/>
      <c r="I6343" s="23" t="s">
        <v>21</v>
      </c>
      <c r="J6343" s="23"/>
      <c r="K6343" s="23"/>
      <c r="L6343" s="23"/>
      <c r="M6343" s="23"/>
      <c r="N6343" s="23"/>
      <c r="O6343" s="23"/>
      <c r="P6343" s="94"/>
    </row>
    <row r="6344" spans="1:16" x14ac:dyDescent="0.2">
      <c r="A6344" s="33"/>
      <c r="B6344" s="34"/>
      <c r="C6344" s="35"/>
      <c r="D6344" s="23"/>
      <c r="E6344" s="23"/>
      <c r="F6344" s="23"/>
      <c r="G6344" s="23"/>
      <c r="H6344" s="23"/>
      <c r="I6344" s="23" t="s">
        <v>21</v>
      </c>
      <c r="J6344" s="23"/>
      <c r="K6344" s="23"/>
      <c r="L6344" s="23"/>
      <c r="M6344" s="23"/>
      <c r="N6344" s="23"/>
      <c r="O6344" s="23"/>
      <c r="P6344" s="94"/>
    </row>
    <row r="6345" spans="1:16" x14ac:dyDescent="0.2">
      <c r="A6345" s="33"/>
      <c r="B6345" s="34"/>
      <c r="C6345" s="35"/>
      <c r="D6345" s="23"/>
      <c r="E6345" s="23"/>
      <c r="F6345" s="23"/>
      <c r="G6345" s="23"/>
      <c r="H6345" s="23"/>
      <c r="I6345" s="23" t="s">
        <v>21</v>
      </c>
      <c r="J6345" s="23"/>
      <c r="K6345" s="23"/>
      <c r="L6345" s="23"/>
      <c r="M6345" s="23"/>
      <c r="N6345" s="23"/>
      <c r="O6345" s="23"/>
      <c r="P6345" s="94"/>
    </row>
    <row r="6346" spans="1:16" x14ac:dyDescent="0.2">
      <c r="A6346" s="33"/>
      <c r="B6346" s="34"/>
      <c r="C6346" s="35"/>
      <c r="D6346" s="23"/>
      <c r="E6346" s="23"/>
      <c r="F6346" s="23"/>
      <c r="G6346" s="23"/>
      <c r="H6346" s="23"/>
      <c r="I6346" s="23" t="s">
        <v>21</v>
      </c>
      <c r="J6346" s="23"/>
      <c r="K6346" s="23"/>
      <c r="L6346" s="23"/>
      <c r="M6346" s="23"/>
      <c r="N6346" s="23"/>
      <c r="O6346" s="23"/>
      <c r="P6346" s="94"/>
    </row>
    <row r="6347" spans="1:16" x14ac:dyDescent="0.2">
      <c r="A6347" s="33"/>
      <c r="B6347" s="34"/>
      <c r="C6347" s="35"/>
      <c r="D6347" s="23"/>
      <c r="E6347" s="23"/>
      <c r="F6347" s="23"/>
      <c r="G6347" s="23"/>
      <c r="H6347" s="23"/>
      <c r="I6347" s="23" t="s">
        <v>21</v>
      </c>
      <c r="J6347" s="23"/>
      <c r="K6347" s="23"/>
      <c r="L6347" s="23"/>
      <c r="M6347" s="23"/>
      <c r="N6347" s="23"/>
      <c r="O6347" s="23"/>
      <c r="P6347" s="94"/>
    </row>
    <row r="6348" spans="1:16" x14ac:dyDescent="0.2">
      <c r="A6348" s="33"/>
      <c r="B6348" s="34"/>
      <c r="C6348" s="35"/>
      <c r="D6348" s="23"/>
      <c r="E6348" s="23"/>
      <c r="F6348" s="23"/>
      <c r="G6348" s="23"/>
      <c r="H6348" s="23"/>
      <c r="I6348" s="23" t="s">
        <v>21</v>
      </c>
      <c r="J6348" s="23"/>
      <c r="K6348" s="23"/>
      <c r="L6348" s="23"/>
      <c r="M6348" s="23"/>
      <c r="N6348" s="23"/>
      <c r="O6348" s="23"/>
      <c r="P6348" s="94"/>
    </row>
    <row r="6349" spans="1:16" x14ac:dyDescent="0.2">
      <c r="A6349" s="33"/>
      <c r="B6349" s="34"/>
      <c r="C6349" s="35"/>
      <c r="D6349" s="23"/>
      <c r="E6349" s="23"/>
      <c r="F6349" s="23"/>
      <c r="G6349" s="23"/>
      <c r="H6349" s="23"/>
      <c r="I6349" s="23" t="s">
        <v>21</v>
      </c>
      <c r="J6349" s="23"/>
      <c r="K6349" s="23"/>
      <c r="L6349" s="23"/>
      <c r="M6349" s="23"/>
      <c r="N6349" s="23"/>
      <c r="O6349" s="23"/>
      <c r="P6349" s="94"/>
    </row>
    <row r="6350" spans="1:16" x14ac:dyDescent="0.2">
      <c r="A6350" s="33"/>
      <c r="B6350" s="34"/>
      <c r="C6350" s="35"/>
      <c r="D6350" s="23"/>
      <c r="E6350" s="23"/>
      <c r="F6350" s="23"/>
      <c r="G6350" s="23"/>
      <c r="H6350" s="23"/>
      <c r="I6350" s="23" t="s">
        <v>21</v>
      </c>
      <c r="J6350" s="23"/>
      <c r="K6350" s="23"/>
      <c r="L6350" s="23"/>
      <c r="M6350" s="23"/>
      <c r="N6350" s="23"/>
      <c r="O6350" s="23"/>
      <c r="P6350" s="94"/>
    </row>
    <row r="6351" spans="1:16" x14ac:dyDescent="0.2">
      <c r="A6351" s="33"/>
      <c r="B6351" s="34"/>
      <c r="C6351" s="35"/>
      <c r="D6351" s="23"/>
      <c r="E6351" s="23"/>
      <c r="F6351" s="23"/>
      <c r="G6351" s="23"/>
      <c r="H6351" s="23"/>
      <c r="I6351" s="23" t="s">
        <v>21</v>
      </c>
      <c r="J6351" s="23"/>
      <c r="K6351" s="23"/>
      <c r="L6351" s="23"/>
      <c r="M6351" s="23"/>
      <c r="N6351" s="23"/>
      <c r="O6351" s="23"/>
      <c r="P6351" s="94"/>
    </row>
    <row r="6352" spans="1:16" x14ac:dyDescent="0.2">
      <c r="A6352" s="33"/>
      <c r="B6352" s="34"/>
      <c r="C6352" s="35"/>
      <c r="D6352" s="23"/>
      <c r="E6352" s="23"/>
      <c r="F6352" s="23"/>
      <c r="G6352" s="23"/>
      <c r="H6352" s="23"/>
      <c r="I6352" s="23" t="s">
        <v>21</v>
      </c>
      <c r="J6352" s="23"/>
      <c r="K6352" s="23"/>
      <c r="L6352" s="23"/>
      <c r="M6352" s="23"/>
      <c r="N6352" s="23"/>
      <c r="O6352" s="23"/>
      <c r="P6352" s="94"/>
    </row>
    <row r="6353" spans="1:16" x14ac:dyDescent="0.2">
      <c r="A6353" s="33"/>
      <c r="B6353" s="34"/>
      <c r="C6353" s="35"/>
      <c r="D6353" s="23"/>
      <c r="E6353" s="23"/>
      <c r="F6353" s="23"/>
      <c r="G6353" s="23"/>
      <c r="H6353" s="23"/>
      <c r="I6353" s="23" t="s">
        <v>21</v>
      </c>
      <c r="J6353" s="23"/>
      <c r="K6353" s="23"/>
      <c r="L6353" s="23"/>
      <c r="M6353" s="23"/>
      <c r="N6353" s="23"/>
      <c r="O6353" s="23"/>
      <c r="P6353" s="94"/>
    </row>
    <row r="6354" spans="1:16" x14ac:dyDescent="0.2">
      <c r="A6354" s="33"/>
      <c r="B6354" s="34"/>
      <c r="C6354" s="35"/>
      <c r="D6354" s="23"/>
      <c r="E6354" s="23"/>
      <c r="F6354" s="23"/>
      <c r="G6354" s="23"/>
      <c r="H6354" s="23"/>
      <c r="I6354" s="23" t="s">
        <v>21</v>
      </c>
      <c r="J6354" s="23"/>
      <c r="K6354" s="23"/>
      <c r="L6354" s="23"/>
      <c r="M6354" s="23"/>
      <c r="N6354" s="23"/>
      <c r="O6354" s="23"/>
      <c r="P6354" s="94"/>
    </row>
    <row r="6355" spans="1:16" x14ac:dyDescent="0.2">
      <c r="A6355" s="33"/>
      <c r="B6355" s="34"/>
      <c r="C6355" s="35"/>
      <c r="D6355" s="23"/>
      <c r="E6355" s="23"/>
      <c r="F6355" s="23"/>
      <c r="G6355" s="23"/>
      <c r="H6355" s="23"/>
      <c r="I6355" s="23" t="s">
        <v>21</v>
      </c>
      <c r="J6355" s="23"/>
      <c r="K6355" s="23"/>
      <c r="L6355" s="23"/>
      <c r="M6355" s="23"/>
      <c r="N6355" s="23"/>
      <c r="O6355" s="23"/>
      <c r="P6355" s="94"/>
    </row>
    <row r="6356" spans="1:16" x14ac:dyDescent="0.2">
      <c r="A6356" s="33"/>
      <c r="B6356" s="34"/>
      <c r="C6356" s="35"/>
      <c r="D6356" s="23"/>
      <c r="E6356" s="23"/>
      <c r="F6356" s="23"/>
      <c r="G6356" s="23"/>
      <c r="H6356" s="23"/>
      <c r="I6356" s="23" t="s">
        <v>21</v>
      </c>
      <c r="J6356" s="23"/>
      <c r="K6356" s="23"/>
      <c r="L6356" s="23"/>
      <c r="M6356" s="23"/>
      <c r="N6356" s="23"/>
      <c r="O6356" s="23"/>
      <c r="P6356" s="94"/>
    </row>
    <row r="6357" spans="1:16" x14ac:dyDescent="0.2">
      <c r="A6357" s="33"/>
      <c r="B6357" s="34"/>
      <c r="C6357" s="35"/>
      <c r="D6357" s="23"/>
      <c r="E6357" s="23"/>
      <c r="F6357" s="23"/>
      <c r="G6357" s="23"/>
      <c r="H6357" s="23"/>
      <c r="I6357" s="23" t="s">
        <v>21</v>
      </c>
      <c r="J6357" s="23"/>
      <c r="K6357" s="23"/>
      <c r="L6357" s="23"/>
      <c r="M6357" s="23"/>
      <c r="N6357" s="23"/>
      <c r="O6357" s="23"/>
      <c r="P6357" s="94"/>
    </row>
    <row r="6358" spans="1:16" x14ac:dyDescent="0.2">
      <c r="A6358" s="33"/>
      <c r="B6358" s="34"/>
      <c r="C6358" s="35"/>
      <c r="D6358" s="23"/>
      <c r="E6358" s="23"/>
      <c r="F6358" s="23"/>
      <c r="G6358" s="23"/>
      <c r="H6358" s="23"/>
      <c r="I6358" s="23" t="s">
        <v>21</v>
      </c>
      <c r="J6358" s="23"/>
      <c r="K6358" s="23"/>
      <c r="L6358" s="23"/>
      <c r="M6358" s="23"/>
      <c r="N6358" s="23"/>
      <c r="O6358" s="23"/>
      <c r="P6358" s="94"/>
    </row>
    <row r="6359" spans="1:16" x14ac:dyDescent="0.2">
      <c r="A6359" s="33"/>
      <c r="B6359" s="34"/>
      <c r="C6359" s="35"/>
      <c r="D6359" s="23"/>
      <c r="E6359" s="23"/>
      <c r="F6359" s="23"/>
      <c r="G6359" s="23"/>
      <c r="H6359" s="23"/>
      <c r="I6359" s="23" t="s">
        <v>21</v>
      </c>
      <c r="J6359" s="23"/>
      <c r="K6359" s="23"/>
      <c r="L6359" s="23"/>
      <c r="M6359" s="23"/>
      <c r="N6359" s="23"/>
      <c r="O6359" s="23"/>
      <c r="P6359" s="94"/>
    </row>
    <row r="6360" spans="1:16" x14ac:dyDescent="0.2">
      <c r="A6360" s="33"/>
      <c r="B6360" s="34"/>
      <c r="C6360" s="35"/>
      <c r="D6360" s="23"/>
      <c r="E6360" s="23"/>
      <c r="F6360" s="23"/>
      <c r="G6360" s="23"/>
      <c r="H6360" s="23"/>
      <c r="I6360" s="23" t="s">
        <v>21</v>
      </c>
      <c r="J6360" s="23"/>
      <c r="K6360" s="23"/>
      <c r="L6360" s="23"/>
      <c r="M6360" s="23"/>
      <c r="N6360" s="23"/>
      <c r="O6360" s="23"/>
      <c r="P6360" s="94"/>
    </row>
    <row r="6361" spans="1:16" x14ac:dyDescent="0.2">
      <c r="A6361" s="33"/>
      <c r="B6361" s="34"/>
      <c r="C6361" s="35"/>
      <c r="D6361" s="23"/>
      <c r="E6361" s="23"/>
      <c r="F6361" s="23"/>
      <c r="G6361" s="23"/>
      <c r="H6361" s="23"/>
      <c r="I6361" s="23" t="s">
        <v>21</v>
      </c>
      <c r="J6361" s="23"/>
      <c r="K6361" s="23"/>
      <c r="L6361" s="23"/>
      <c r="M6361" s="23"/>
      <c r="N6361" s="23"/>
      <c r="O6361" s="23"/>
      <c r="P6361" s="94"/>
    </row>
    <row r="6362" spans="1:16" x14ac:dyDescent="0.2">
      <c r="A6362" s="33"/>
      <c r="B6362" s="34"/>
      <c r="C6362" s="35"/>
      <c r="D6362" s="23"/>
      <c r="E6362" s="23"/>
      <c r="F6362" s="23"/>
      <c r="G6362" s="23"/>
      <c r="H6362" s="23"/>
      <c r="I6362" s="23" t="s">
        <v>21</v>
      </c>
      <c r="J6362" s="23"/>
      <c r="K6362" s="23"/>
      <c r="L6362" s="23"/>
      <c r="M6362" s="23"/>
      <c r="N6362" s="23"/>
      <c r="O6362" s="23"/>
      <c r="P6362" s="94"/>
    </row>
    <row r="6363" spans="1:16" x14ac:dyDescent="0.2">
      <c r="A6363" s="33"/>
      <c r="B6363" s="34"/>
      <c r="C6363" s="35"/>
      <c r="D6363" s="23"/>
      <c r="E6363" s="23"/>
      <c r="F6363" s="23"/>
      <c r="G6363" s="23"/>
      <c r="H6363" s="23"/>
      <c r="I6363" s="23" t="s">
        <v>21</v>
      </c>
      <c r="J6363" s="23"/>
      <c r="K6363" s="23"/>
      <c r="L6363" s="23"/>
      <c r="M6363" s="23"/>
      <c r="N6363" s="23"/>
      <c r="O6363" s="23"/>
      <c r="P6363" s="94"/>
    </row>
    <row r="6364" spans="1:16" x14ac:dyDescent="0.2">
      <c r="A6364" s="33"/>
      <c r="B6364" s="34"/>
      <c r="C6364" s="35"/>
      <c r="D6364" s="23"/>
      <c r="E6364" s="23"/>
      <c r="F6364" s="23"/>
      <c r="G6364" s="23"/>
      <c r="H6364" s="23"/>
      <c r="I6364" s="23" t="s">
        <v>21</v>
      </c>
      <c r="J6364" s="23"/>
      <c r="K6364" s="23"/>
      <c r="L6364" s="23"/>
      <c r="M6364" s="23"/>
      <c r="N6364" s="23"/>
      <c r="O6364" s="23"/>
      <c r="P6364" s="94"/>
    </row>
    <row r="6365" spans="1:16" x14ac:dyDescent="0.2">
      <c r="A6365" s="33"/>
      <c r="B6365" s="34"/>
      <c r="C6365" s="35"/>
      <c r="D6365" s="23"/>
      <c r="E6365" s="23"/>
      <c r="F6365" s="23"/>
      <c r="G6365" s="23"/>
      <c r="H6365" s="23"/>
      <c r="I6365" s="23" t="s">
        <v>21</v>
      </c>
      <c r="J6365" s="23"/>
      <c r="K6365" s="23"/>
      <c r="L6365" s="23"/>
      <c r="M6365" s="23"/>
      <c r="N6365" s="23"/>
      <c r="O6365" s="23"/>
      <c r="P6365" s="94"/>
    </row>
    <row r="6366" spans="1:16" x14ac:dyDescent="0.2">
      <c r="A6366" s="33"/>
      <c r="B6366" s="34"/>
      <c r="C6366" s="35"/>
      <c r="D6366" s="23"/>
      <c r="E6366" s="23"/>
      <c r="F6366" s="23"/>
      <c r="G6366" s="23"/>
      <c r="H6366" s="23"/>
      <c r="I6366" s="23" t="s">
        <v>21</v>
      </c>
      <c r="J6366" s="23"/>
      <c r="K6366" s="23"/>
      <c r="L6366" s="23"/>
      <c r="M6366" s="23"/>
      <c r="N6366" s="23"/>
      <c r="O6366" s="23"/>
      <c r="P6366" s="94"/>
    </row>
    <row r="6367" spans="1:16" x14ac:dyDescent="0.2">
      <c r="A6367" s="33"/>
      <c r="B6367" s="34"/>
      <c r="C6367" s="35"/>
      <c r="D6367" s="23"/>
      <c r="E6367" s="23"/>
      <c r="F6367" s="23"/>
      <c r="G6367" s="23"/>
      <c r="H6367" s="23"/>
      <c r="I6367" s="23" t="s">
        <v>21</v>
      </c>
      <c r="J6367" s="23"/>
      <c r="K6367" s="23"/>
      <c r="L6367" s="23"/>
      <c r="M6367" s="23"/>
      <c r="N6367" s="23"/>
      <c r="O6367" s="23"/>
      <c r="P6367" s="94"/>
    </row>
    <row r="6368" spans="1:16" x14ac:dyDescent="0.2">
      <c r="A6368" s="33"/>
      <c r="B6368" s="34"/>
      <c r="C6368" s="35"/>
      <c r="D6368" s="23"/>
      <c r="E6368" s="23"/>
      <c r="F6368" s="23"/>
      <c r="G6368" s="23"/>
      <c r="H6368" s="23"/>
      <c r="I6368" s="23" t="s">
        <v>21</v>
      </c>
      <c r="J6368" s="23"/>
      <c r="K6368" s="23"/>
      <c r="L6368" s="23"/>
      <c r="M6368" s="23"/>
      <c r="N6368" s="23"/>
      <c r="O6368" s="23"/>
      <c r="P6368" s="94"/>
    </row>
    <row r="6369" spans="1:16" x14ac:dyDescent="0.2">
      <c r="A6369" s="33"/>
      <c r="B6369" s="34"/>
      <c r="C6369" s="35"/>
      <c r="D6369" s="23"/>
      <c r="E6369" s="23"/>
      <c r="F6369" s="23"/>
      <c r="G6369" s="23"/>
      <c r="H6369" s="23"/>
      <c r="I6369" s="23" t="s">
        <v>21</v>
      </c>
      <c r="J6369" s="23"/>
      <c r="K6369" s="23"/>
      <c r="L6369" s="23"/>
      <c r="M6369" s="23"/>
      <c r="N6369" s="23"/>
      <c r="O6369" s="23"/>
      <c r="P6369" s="94"/>
    </row>
    <row r="6370" spans="1:16" x14ac:dyDescent="0.2">
      <c r="A6370" s="33"/>
      <c r="B6370" s="34"/>
      <c r="C6370" s="35"/>
      <c r="D6370" s="23"/>
      <c r="E6370" s="23"/>
      <c r="F6370" s="23"/>
      <c r="G6370" s="23"/>
      <c r="H6370" s="23"/>
      <c r="I6370" s="23" t="s">
        <v>21</v>
      </c>
      <c r="J6370" s="23"/>
      <c r="K6370" s="23"/>
      <c r="L6370" s="23"/>
      <c r="M6370" s="23"/>
      <c r="N6370" s="23"/>
      <c r="O6370" s="23"/>
      <c r="P6370" s="94"/>
    </row>
    <row r="6371" spans="1:16" x14ac:dyDescent="0.2">
      <c r="A6371" s="33"/>
      <c r="B6371" s="34"/>
      <c r="C6371" s="35"/>
      <c r="D6371" s="23"/>
      <c r="E6371" s="23"/>
      <c r="F6371" s="23"/>
      <c r="G6371" s="23"/>
      <c r="H6371" s="23"/>
      <c r="I6371" s="23" t="s">
        <v>21</v>
      </c>
      <c r="J6371" s="23"/>
      <c r="K6371" s="23"/>
      <c r="L6371" s="23"/>
      <c r="M6371" s="23"/>
      <c r="N6371" s="23"/>
      <c r="O6371" s="23"/>
      <c r="P6371" s="94"/>
    </row>
    <row r="6372" spans="1:16" x14ac:dyDescent="0.2">
      <c r="A6372" s="33"/>
      <c r="B6372" s="34"/>
      <c r="C6372" s="35"/>
      <c r="D6372" s="23"/>
      <c r="E6372" s="23"/>
      <c r="F6372" s="23"/>
      <c r="G6372" s="23"/>
      <c r="H6372" s="23"/>
      <c r="I6372" s="23" t="s">
        <v>21</v>
      </c>
      <c r="J6372" s="23"/>
      <c r="K6372" s="23"/>
      <c r="L6372" s="23"/>
      <c r="M6372" s="23"/>
      <c r="N6372" s="23"/>
      <c r="O6372" s="23"/>
      <c r="P6372" s="94"/>
    </row>
    <row r="6373" spans="1:16" x14ac:dyDescent="0.2">
      <c r="A6373" s="33"/>
      <c r="B6373" s="34"/>
      <c r="C6373" s="35"/>
      <c r="D6373" s="23"/>
      <c r="E6373" s="23"/>
      <c r="F6373" s="23"/>
      <c r="G6373" s="23"/>
      <c r="H6373" s="23"/>
      <c r="I6373" s="23" t="s">
        <v>21</v>
      </c>
      <c r="J6373" s="23"/>
      <c r="K6373" s="23"/>
      <c r="L6373" s="23"/>
      <c r="M6373" s="23"/>
      <c r="N6373" s="23"/>
      <c r="O6373" s="23"/>
      <c r="P6373" s="94"/>
    </row>
    <row r="6374" spans="1:16" x14ac:dyDescent="0.2">
      <c r="A6374" s="33"/>
      <c r="B6374" s="34"/>
      <c r="C6374" s="35"/>
      <c r="D6374" s="23"/>
      <c r="E6374" s="23"/>
      <c r="F6374" s="23"/>
      <c r="G6374" s="23"/>
      <c r="H6374" s="23"/>
      <c r="I6374" s="23" t="s">
        <v>21</v>
      </c>
      <c r="J6374" s="23"/>
      <c r="K6374" s="23"/>
      <c r="L6374" s="23"/>
      <c r="M6374" s="23"/>
      <c r="N6374" s="23"/>
      <c r="O6374" s="23"/>
      <c r="P6374" s="94"/>
    </row>
    <row r="6375" spans="1:16" x14ac:dyDescent="0.2">
      <c r="A6375" s="33"/>
      <c r="B6375" s="34"/>
      <c r="C6375" s="35"/>
      <c r="D6375" s="23"/>
      <c r="E6375" s="23"/>
      <c r="F6375" s="23"/>
      <c r="G6375" s="23"/>
      <c r="H6375" s="23"/>
      <c r="I6375" s="23" t="s">
        <v>21</v>
      </c>
      <c r="J6375" s="23"/>
      <c r="K6375" s="23"/>
      <c r="L6375" s="23"/>
      <c r="M6375" s="23"/>
      <c r="N6375" s="23"/>
      <c r="O6375" s="23"/>
      <c r="P6375" s="94"/>
    </row>
    <row r="6376" spans="1:16" x14ac:dyDescent="0.2">
      <c r="A6376" s="33"/>
      <c r="B6376" s="34"/>
      <c r="C6376" s="35"/>
      <c r="D6376" s="23"/>
      <c r="E6376" s="23"/>
      <c r="F6376" s="23"/>
      <c r="G6376" s="23"/>
      <c r="H6376" s="23"/>
      <c r="I6376" s="23" t="s">
        <v>21</v>
      </c>
      <c r="J6376" s="23"/>
      <c r="K6376" s="23"/>
      <c r="L6376" s="23"/>
      <c r="M6376" s="23"/>
      <c r="N6376" s="23"/>
      <c r="O6376" s="23"/>
      <c r="P6376" s="94"/>
    </row>
    <row r="6377" spans="1:16" x14ac:dyDescent="0.2">
      <c r="A6377" s="33"/>
      <c r="B6377" s="34"/>
      <c r="C6377" s="35"/>
      <c r="D6377" s="23"/>
      <c r="E6377" s="23"/>
      <c r="F6377" s="23"/>
      <c r="G6377" s="23"/>
      <c r="H6377" s="23"/>
      <c r="I6377" s="23" t="s">
        <v>21</v>
      </c>
      <c r="J6377" s="23"/>
      <c r="K6377" s="23"/>
      <c r="L6377" s="23"/>
      <c r="M6377" s="23"/>
      <c r="N6377" s="23"/>
      <c r="O6377" s="23"/>
      <c r="P6377" s="94"/>
    </row>
    <row r="6378" spans="1:16" x14ac:dyDescent="0.2">
      <c r="A6378" s="33"/>
      <c r="B6378" s="34"/>
      <c r="C6378" s="35"/>
      <c r="D6378" s="23"/>
      <c r="E6378" s="23"/>
      <c r="F6378" s="23"/>
      <c r="G6378" s="23"/>
      <c r="H6378" s="23"/>
      <c r="I6378" s="23" t="s">
        <v>21</v>
      </c>
      <c r="J6378" s="23"/>
      <c r="K6378" s="23"/>
      <c r="L6378" s="23"/>
      <c r="M6378" s="23"/>
      <c r="N6378" s="23"/>
      <c r="O6378" s="23"/>
      <c r="P6378" s="94"/>
    </row>
    <row r="6379" spans="1:16" x14ac:dyDescent="0.2">
      <c r="A6379" s="33"/>
      <c r="B6379" s="34"/>
      <c r="C6379" s="35"/>
      <c r="D6379" s="23"/>
      <c r="E6379" s="23"/>
      <c r="F6379" s="23"/>
      <c r="G6379" s="23"/>
      <c r="H6379" s="23"/>
      <c r="I6379" s="23" t="s">
        <v>21</v>
      </c>
      <c r="J6379" s="23"/>
      <c r="K6379" s="23"/>
      <c r="L6379" s="23"/>
      <c r="M6379" s="23"/>
      <c r="N6379" s="23"/>
      <c r="O6379" s="23"/>
      <c r="P6379" s="94"/>
    </row>
    <row r="6380" spans="1:16" x14ac:dyDescent="0.2">
      <c r="A6380" s="33"/>
      <c r="B6380" s="34"/>
      <c r="C6380" s="35"/>
      <c r="D6380" s="23"/>
      <c r="E6380" s="23"/>
      <c r="F6380" s="23"/>
      <c r="G6380" s="23"/>
      <c r="H6380" s="23"/>
      <c r="I6380" s="23" t="s">
        <v>21</v>
      </c>
      <c r="J6380" s="23"/>
      <c r="K6380" s="23"/>
      <c r="L6380" s="23"/>
      <c r="M6380" s="23"/>
      <c r="N6380" s="23"/>
      <c r="O6380" s="23"/>
      <c r="P6380" s="94"/>
    </row>
    <row r="6381" spans="1:16" x14ac:dyDescent="0.2">
      <c r="A6381" s="33"/>
      <c r="B6381" s="34"/>
      <c r="C6381" s="35"/>
      <c r="D6381" s="23"/>
      <c r="E6381" s="23"/>
      <c r="F6381" s="23"/>
      <c r="G6381" s="23"/>
      <c r="H6381" s="23"/>
      <c r="I6381" s="23" t="s">
        <v>21</v>
      </c>
      <c r="J6381" s="23"/>
      <c r="K6381" s="23"/>
      <c r="L6381" s="23"/>
      <c r="M6381" s="23"/>
      <c r="N6381" s="23"/>
      <c r="O6381" s="23"/>
      <c r="P6381" s="94"/>
    </row>
    <row r="6382" spans="1:16" x14ac:dyDescent="0.2">
      <c r="A6382" s="33"/>
      <c r="B6382" s="34"/>
      <c r="C6382" s="35"/>
      <c r="D6382" s="23"/>
      <c r="E6382" s="23"/>
      <c r="F6382" s="23"/>
      <c r="G6382" s="23"/>
      <c r="H6382" s="23"/>
      <c r="I6382" s="23" t="s">
        <v>21</v>
      </c>
      <c r="J6382" s="23"/>
      <c r="K6382" s="23"/>
      <c r="L6382" s="23"/>
      <c r="M6382" s="23"/>
      <c r="N6382" s="23"/>
      <c r="O6382" s="23"/>
      <c r="P6382" s="94"/>
    </row>
    <row r="6383" spans="1:16" x14ac:dyDescent="0.2">
      <c r="A6383" s="33"/>
      <c r="B6383" s="34"/>
      <c r="C6383" s="35"/>
      <c r="D6383" s="23"/>
      <c r="E6383" s="23"/>
      <c r="F6383" s="23"/>
      <c r="G6383" s="23"/>
      <c r="H6383" s="23"/>
      <c r="I6383" s="23" t="s">
        <v>21</v>
      </c>
      <c r="J6383" s="23"/>
      <c r="K6383" s="23"/>
      <c r="L6383" s="23"/>
      <c r="M6383" s="23"/>
      <c r="N6383" s="23"/>
      <c r="O6383" s="23"/>
      <c r="P6383" s="94"/>
    </row>
    <row r="6384" spans="1:16" x14ac:dyDescent="0.2">
      <c r="A6384" s="33"/>
      <c r="B6384" s="34"/>
      <c r="C6384" s="35"/>
      <c r="D6384" s="23"/>
      <c r="E6384" s="23"/>
      <c r="F6384" s="23"/>
      <c r="G6384" s="23"/>
      <c r="H6384" s="23"/>
      <c r="I6384" s="23" t="s">
        <v>21</v>
      </c>
      <c r="J6384" s="23"/>
      <c r="K6384" s="23"/>
      <c r="L6384" s="23"/>
      <c r="M6384" s="23"/>
      <c r="N6384" s="23"/>
      <c r="O6384" s="23"/>
      <c r="P6384" s="94"/>
    </row>
    <row r="6385" spans="1:16" x14ac:dyDescent="0.2">
      <c r="A6385" s="33"/>
      <c r="B6385" s="34"/>
      <c r="C6385" s="35"/>
      <c r="D6385" s="23"/>
      <c r="E6385" s="23"/>
      <c r="F6385" s="23"/>
      <c r="G6385" s="23"/>
      <c r="H6385" s="23"/>
      <c r="I6385" s="23" t="s">
        <v>21</v>
      </c>
      <c r="J6385" s="23"/>
      <c r="K6385" s="23"/>
      <c r="L6385" s="23"/>
      <c r="M6385" s="23"/>
      <c r="N6385" s="23"/>
      <c r="O6385" s="23"/>
      <c r="P6385" s="94"/>
    </row>
    <row r="6386" spans="1:16" x14ac:dyDescent="0.2">
      <c r="A6386" s="33"/>
      <c r="B6386" s="34"/>
      <c r="C6386" s="35"/>
      <c r="D6386" s="23"/>
      <c r="E6386" s="23"/>
      <c r="F6386" s="23"/>
      <c r="G6386" s="23"/>
      <c r="H6386" s="23"/>
      <c r="I6386" s="23" t="s">
        <v>21</v>
      </c>
      <c r="J6386" s="23"/>
      <c r="K6386" s="23"/>
      <c r="L6386" s="23"/>
      <c r="M6386" s="23"/>
      <c r="N6386" s="23"/>
      <c r="O6386" s="23"/>
      <c r="P6386" s="94"/>
    </row>
    <row r="6387" spans="1:16" x14ac:dyDescent="0.2">
      <c r="A6387" s="33"/>
      <c r="B6387" s="34"/>
      <c r="C6387" s="35"/>
      <c r="D6387" s="23"/>
      <c r="E6387" s="23"/>
      <c r="F6387" s="23"/>
      <c r="G6387" s="23"/>
      <c r="H6387" s="23"/>
      <c r="I6387" s="23" t="s">
        <v>21</v>
      </c>
      <c r="J6387" s="23"/>
      <c r="K6387" s="23"/>
      <c r="L6387" s="23"/>
      <c r="M6387" s="23"/>
      <c r="N6387" s="23"/>
      <c r="O6387" s="23"/>
      <c r="P6387" s="94"/>
    </row>
    <row r="6388" spans="1:16" x14ac:dyDescent="0.2">
      <c r="A6388" s="33"/>
      <c r="B6388" s="34"/>
      <c r="C6388" s="35"/>
      <c r="D6388" s="23"/>
      <c r="E6388" s="23"/>
      <c r="F6388" s="23"/>
      <c r="G6388" s="23"/>
      <c r="H6388" s="23"/>
      <c r="I6388" s="23" t="s">
        <v>21</v>
      </c>
      <c r="J6388" s="23"/>
      <c r="K6388" s="23"/>
      <c r="L6388" s="23"/>
      <c r="M6388" s="23"/>
      <c r="N6388" s="23"/>
      <c r="O6388" s="23"/>
      <c r="P6388" s="94"/>
    </row>
    <row r="6389" spans="1:16" x14ac:dyDescent="0.2">
      <c r="A6389" s="33"/>
      <c r="B6389" s="34"/>
      <c r="C6389" s="35"/>
      <c r="D6389" s="23"/>
      <c r="E6389" s="23"/>
      <c r="F6389" s="23"/>
      <c r="G6389" s="23"/>
      <c r="H6389" s="23"/>
      <c r="I6389" s="23" t="s">
        <v>21</v>
      </c>
      <c r="J6389" s="23"/>
      <c r="K6389" s="23"/>
      <c r="L6389" s="23"/>
      <c r="M6389" s="23"/>
      <c r="N6389" s="23"/>
      <c r="O6389" s="23"/>
      <c r="P6389" s="94"/>
    </row>
    <row r="6390" spans="1:16" x14ac:dyDescent="0.2">
      <c r="A6390" s="33"/>
      <c r="B6390" s="34"/>
      <c r="C6390" s="35"/>
      <c r="D6390" s="23"/>
      <c r="E6390" s="23"/>
      <c r="F6390" s="23"/>
      <c r="G6390" s="23"/>
      <c r="H6390" s="23"/>
      <c r="I6390" s="23" t="s">
        <v>21</v>
      </c>
      <c r="J6390" s="23"/>
      <c r="K6390" s="23"/>
      <c r="L6390" s="23"/>
      <c r="M6390" s="23"/>
      <c r="N6390" s="23"/>
      <c r="O6390" s="23"/>
      <c r="P6390" s="94"/>
    </row>
    <row r="6391" spans="1:16" x14ac:dyDescent="0.2">
      <c r="A6391" s="33"/>
      <c r="B6391" s="34"/>
      <c r="C6391" s="35"/>
      <c r="D6391" s="23"/>
      <c r="E6391" s="23"/>
      <c r="F6391" s="23"/>
      <c r="G6391" s="23"/>
      <c r="H6391" s="23"/>
      <c r="I6391" s="23" t="s">
        <v>21</v>
      </c>
      <c r="J6391" s="23"/>
      <c r="K6391" s="23"/>
      <c r="L6391" s="23"/>
      <c r="M6391" s="23"/>
      <c r="N6391" s="23"/>
      <c r="O6391" s="23"/>
      <c r="P6391" s="94"/>
    </row>
    <row r="6392" spans="1:16" x14ac:dyDescent="0.2">
      <c r="A6392" s="33"/>
      <c r="B6392" s="34"/>
      <c r="C6392" s="35"/>
      <c r="D6392" s="23"/>
      <c r="E6392" s="23"/>
      <c r="F6392" s="23"/>
      <c r="G6392" s="23"/>
      <c r="H6392" s="23"/>
      <c r="I6392" s="23" t="s">
        <v>21</v>
      </c>
      <c r="J6392" s="23"/>
      <c r="K6392" s="23"/>
      <c r="L6392" s="23"/>
      <c r="M6392" s="23"/>
      <c r="N6392" s="23"/>
      <c r="O6392" s="23"/>
      <c r="P6392" s="94"/>
    </row>
    <row r="6393" spans="1:16" x14ac:dyDescent="0.2">
      <c r="A6393" s="33"/>
      <c r="B6393" s="34"/>
      <c r="C6393" s="35"/>
      <c r="D6393" s="23"/>
      <c r="E6393" s="23"/>
      <c r="F6393" s="23"/>
      <c r="G6393" s="23"/>
      <c r="H6393" s="23"/>
      <c r="I6393" s="23" t="s">
        <v>21</v>
      </c>
      <c r="J6393" s="23"/>
      <c r="K6393" s="23"/>
      <c r="L6393" s="23"/>
      <c r="M6393" s="23"/>
      <c r="N6393" s="23"/>
      <c r="O6393" s="23"/>
      <c r="P6393" s="94"/>
    </row>
    <row r="6394" spans="1:16" x14ac:dyDescent="0.2">
      <c r="A6394" s="33"/>
      <c r="B6394" s="34"/>
      <c r="C6394" s="35"/>
      <c r="D6394" s="23"/>
      <c r="E6394" s="23"/>
      <c r="F6394" s="23"/>
      <c r="G6394" s="23"/>
      <c r="H6394" s="23"/>
      <c r="I6394" s="23" t="s">
        <v>21</v>
      </c>
      <c r="J6394" s="23"/>
      <c r="K6394" s="23"/>
      <c r="L6394" s="23"/>
      <c r="M6394" s="23"/>
      <c r="N6394" s="23"/>
      <c r="O6394" s="23"/>
      <c r="P6394" s="94"/>
    </row>
    <row r="6395" spans="1:16" x14ac:dyDescent="0.2">
      <c r="A6395" s="33"/>
      <c r="B6395" s="34"/>
      <c r="C6395" s="35"/>
      <c r="D6395" s="23"/>
      <c r="E6395" s="23"/>
      <c r="F6395" s="23"/>
      <c r="G6395" s="23"/>
      <c r="H6395" s="23"/>
      <c r="I6395" s="23" t="s">
        <v>21</v>
      </c>
      <c r="J6395" s="23"/>
      <c r="K6395" s="23"/>
      <c r="L6395" s="23"/>
      <c r="M6395" s="23"/>
      <c r="N6395" s="23"/>
      <c r="O6395" s="23"/>
      <c r="P6395" s="94"/>
    </row>
    <row r="6396" spans="1:16" x14ac:dyDescent="0.2">
      <c r="A6396" s="33"/>
      <c r="B6396" s="34"/>
      <c r="C6396" s="35"/>
      <c r="D6396" s="23"/>
      <c r="E6396" s="23"/>
      <c r="F6396" s="23"/>
      <c r="G6396" s="23"/>
      <c r="H6396" s="23"/>
      <c r="I6396" s="23" t="s">
        <v>21</v>
      </c>
      <c r="J6396" s="23"/>
      <c r="K6396" s="23"/>
      <c r="L6396" s="23"/>
      <c r="M6396" s="23"/>
      <c r="N6396" s="23"/>
      <c r="O6396" s="23"/>
      <c r="P6396" s="94"/>
    </row>
    <row r="6397" spans="1:16" x14ac:dyDescent="0.2">
      <c r="A6397" s="33"/>
      <c r="B6397" s="34"/>
      <c r="C6397" s="35"/>
      <c r="D6397" s="23"/>
      <c r="E6397" s="23"/>
      <c r="F6397" s="23"/>
      <c r="G6397" s="23"/>
      <c r="H6397" s="23"/>
      <c r="I6397" s="23" t="s">
        <v>21</v>
      </c>
      <c r="J6397" s="23"/>
      <c r="K6397" s="23"/>
      <c r="L6397" s="23"/>
      <c r="M6397" s="23"/>
      <c r="N6397" s="23"/>
      <c r="O6397" s="23"/>
      <c r="P6397" s="94"/>
    </row>
    <row r="6398" spans="1:16" x14ac:dyDescent="0.2">
      <c r="A6398" s="33"/>
      <c r="B6398" s="34"/>
      <c r="C6398" s="35"/>
      <c r="D6398" s="23"/>
      <c r="E6398" s="23"/>
      <c r="F6398" s="23"/>
      <c r="G6398" s="23"/>
      <c r="H6398" s="23"/>
      <c r="I6398" s="23" t="s">
        <v>21</v>
      </c>
      <c r="J6398" s="23"/>
      <c r="K6398" s="23"/>
      <c r="L6398" s="23"/>
      <c r="M6398" s="23"/>
      <c r="N6398" s="23"/>
      <c r="O6398" s="23"/>
      <c r="P6398" s="94"/>
    </row>
    <row r="6399" spans="1:16" x14ac:dyDescent="0.2">
      <c r="A6399" s="33"/>
      <c r="B6399" s="34"/>
      <c r="C6399" s="35"/>
      <c r="D6399" s="23"/>
      <c r="E6399" s="23"/>
      <c r="F6399" s="23"/>
      <c r="G6399" s="23"/>
      <c r="H6399" s="23"/>
      <c r="I6399" s="23" t="s">
        <v>21</v>
      </c>
      <c r="J6399" s="23"/>
      <c r="K6399" s="23"/>
      <c r="L6399" s="23"/>
      <c r="M6399" s="23"/>
      <c r="N6399" s="23"/>
      <c r="O6399" s="23"/>
      <c r="P6399" s="94"/>
    </row>
    <row r="6400" spans="1:16" x14ac:dyDescent="0.2">
      <c r="A6400" s="33"/>
      <c r="B6400" s="34"/>
      <c r="C6400" s="35"/>
      <c r="D6400" s="23"/>
      <c r="E6400" s="23"/>
      <c r="F6400" s="23"/>
      <c r="G6400" s="23"/>
      <c r="H6400" s="23"/>
      <c r="I6400" s="23" t="s">
        <v>21</v>
      </c>
      <c r="J6400" s="23"/>
      <c r="K6400" s="23"/>
      <c r="L6400" s="23"/>
      <c r="M6400" s="23"/>
      <c r="N6400" s="23"/>
      <c r="O6400" s="23"/>
      <c r="P6400" s="94"/>
    </row>
    <row r="6401" spans="1:16" x14ac:dyDescent="0.2">
      <c r="A6401" s="33"/>
      <c r="B6401" s="34"/>
      <c r="C6401" s="35"/>
      <c r="D6401" s="23"/>
      <c r="E6401" s="23"/>
      <c r="F6401" s="23"/>
      <c r="G6401" s="23"/>
      <c r="H6401" s="23"/>
      <c r="I6401" s="23" t="s">
        <v>21</v>
      </c>
      <c r="J6401" s="23"/>
      <c r="K6401" s="23"/>
      <c r="L6401" s="23"/>
      <c r="M6401" s="23"/>
      <c r="N6401" s="23"/>
      <c r="O6401" s="23"/>
      <c r="P6401" s="94"/>
    </row>
    <row r="6402" spans="1:16" x14ac:dyDescent="0.2">
      <c r="A6402" s="33"/>
      <c r="B6402" s="34"/>
      <c r="C6402" s="35"/>
      <c r="D6402" s="23"/>
      <c r="E6402" s="23"/>
      <c r="F6402" s="23"/>
      <c r="G6402" s="23"/>
      <c r="H6402" s="23"/>
      <c r="I6402" s="23" t="s">
        <v>21</v>
      </c>
      <c r="J6402" s="23"/>
      <c r="K6402" s="23"/>
      <c r="L6402" s="23"/>
      <c r="M6402" s="23"/>
      <c r="N6402" s="23"/>
      <c r="O6402" s="23"/>
      <c r="P6402" s="94"/>
    </row>
    <row r="6403" spans="1:16" x14ac:dyDescent="0.2">
      <c r="A6403" s="33"/>
      <c r="B6403" s="34"/>
      <c r="C6403" s="35"/>
      <c r="D6403" s="23"/>
      <c r="E6403" s="23"/>
      <c r="F6403" s="23"/>
      <c r="G6403" s="23"/>
      <c r="H6403" s="23"/>
      <c r="I6403" s="23" t="s">
        <v>21</v>
      </c>
      <c r="J6403" s="23"/>
      <c r="K6403" s="23"/>
      <c r="L6403" s="23"/>
      <c r="M6403" s="23"/>
      <c r="N6403" s="23"/>
      <c r="O6403" s="23"/>
      <c r="P6403" s="94"/>
    </row>
    <row r="6404" spans="1:16" x14ac:dyDescent="0.2">
      <c r="A6404" s="33"/>
      <c r="B6404" s="34"/>
      <c r="C6404" s="35"/>
      <c r="D6404" s="23"/>
      <c r="E6404" s="23"/>
      <c r="F6404" s="23"/>
      <c r="G6404" s="23"/>
      <c r="H6404" s="23"/>
      <c r="I6404" s="23" t="s">
        <v>21</v>
      </c>
      <c r="J6404" s="23"/>
      <c r="K6404" s="23"/>
      <c r="L6404" s="23"/>
      <c r="M6404" s="23"/>
      <c r="N6404" s="23"/>
      <c r="O6404" s="23"/>
      <c r="P6404" s="94"/>
    </row>
    <row r="6405" spans="1:16" x14ac:dyDescent="0.2">
      <c r="A6405" s="33"/>
      <c r="B6405" s="34"/>
      <c r="C6405" s="35"/>
      <c r="D6405" s="23"/>
      <c r="E6405" s="23"/>
      <c r="F6405" s="23"/>
      <c r="G6405" s="23"/>
      <c r="H6405" s="23"/>
      <c r="I6405" s="23" t="s">
        <v>21</v>
      </c>
      <c r="J6405" s="23"/>
      <c r="K6405" s="23"/>
      <c r="L6405" s="23"/>
      <c r="M6405" s="23"/>
      <c r="N6405" s="23"/>
      <c r="O6405" s="23"/>
      <c r="P6405" s="94"/>
    </row>
    <row r="6406" spans="1:16" x14ac:dyDescent="0.2">
      <c r="A6406" s="33"/>
      <c r="B6406" s="34"/>
      <c r="C6406" s="35"/>
      <c r="D6406" s="23"/>
      <c r="E6406" s="23"/>
      <c r="F6406" s="23"/>
      <c r="G6406" s="23"/>
      <c r="H6406" s="23"/>
      <c r="I6406" s="23" t="s">
        <v>21</v>
      </c>
      <c r="J6406" s="23"/>
      <c r="K6406" s="23"/>
      <c r="L6406" s="23"/>
      <c r="M6406" s="23"/>
      <c r="N6406" s="23"/>
      <c r="O6406" s="23"/>
      <c r="P6406" s="94"/>
    </row>
    <row r="6407" spans="1:16" x14ac:dyDescent="0.2">
      <c r="A6407" s="33"/>
      <c r="B6407" s="34"/>
      <c r="C6407" s="35"/>
      <c r="D6407" s="23"/>
      <c r="E6407" s="23"/>
      <c r="F6407" s="23"/>
      <c r="G6407" s="23"/>
      <c r="H6407" s="23"/>
      <c r="I6407" s="23" t="s">
        <v>21</v>
      </c>
      <c r="J6407" s="23"/>
      <c r="K6407" s="23"/>
      <c r="L6407" s="23"/>
      <c r="M6407" s="23"/>
      <c r="N6407" s="23"/>
      <c r="O6407" s="23"/>
      <c r="P6407" s="94"/>
    </row>
    <row r="6408" spans="1:16" x14ac:dyDescent="0.2">
      <c r="A6408" s="33"/>
      <c r="B6408" s="34"/>
      <c r="C6408" s="35"/>
      <c r="D6408" s="23"/>
      <c r="E6408" s="23"/>
      <c r="F6408" s="23"/>
      <c r="G6408" s="23"/>
      <c r="H6408" s="23"/>
      <c r="I6408" s="23" t="s">
        <v>21</v>
      </c>
      <c r="J6408" s="23"/>
      <c r="K6408" s="23"/>
      <c r="L6408" s="23"/>
      <c r="M6408" s="23"/>
      <c r="N6408" s="23"/>
      <c r="O6408" s="23"/>
      <c r="P6408" s="94"/>
    </row>
    <row r="6409" spans="1:16" x14ac:dyDescent="0.2">
      <c r="A6409" s="33"/>
      <c r="B6409" s="34"/>
      <c r="C6409" s="35"/>
      <c r="D6409" s="23"/>
      <c r="E6409" s="23"/>
      <c r="F6409" s="23"/>
      <c r="G6409" s="23"/>
      <c r="H6409" s="23"/>
      <c r="I6409" s="23" t="s">
        <v>21</v>
      </c>
      <c r="J6409" s="23"/>
      <c r="K6409" s="23"/>
      <c r="L6409" s="23"/>
      <c r="M6409" s="23"/>
      <c r="N6409" s="23"/>
      <c r="O6409" s="23"/>
      <c r="P6409" s="94"/>
    </row>
    <row r="6410" spans="1:16" x14ac:dyDescent="0.2">
      <c r="A6410" s="33"/>
      <c r="B6410" s="34"/>
      <c r="C6410" s="35"/>
      <c r="D6410" s="23"/>
      <c r="E6410" s="23"/>
      <c r="F6410" s="23"/>
      <c r="G6410" s="23"/>
      <c r="H6410" s="23"/>
      <c r="I6410" s="23" t="s">
        <v>21</v>
      </c>
      <c r="J6410" s="23"/>
      <c r="K6410" s="23"/>
      <c r="L6410" s="23"/>
      <c r="M6410" s="23"/>
      <c r="N6410" s="23"/>
      <c r="O6410" s="23"/>
      <c r="P6410" s="94"/>
    </row>
    <row r="6411" spans="1:16" x14ac:dyDescent="0.2">
      <c r="A6411" s="33"/>
      <c r="B6411" s="34"/>
      <c r="C6411" s="35"/>
      <c r="D6411" s="23"/>
      <c r="E6411" s="23"/>
      <c r="F6411" s="23"/>
      <c r="G6411" s="23"/>
      <c r="H6411" s="23"/>
      <c r="I6411" s="23" t="s">
        <v>21</v>
      </c>
      <c r="J6411" s="23"/>
      <c r="K6411" s="23"/>
      <c r="L6411" s="23"/>
      <c r="M6411" s="23"/>
      <c r="N6411" s="23"/>
      <c r="O6411" s="23"/>
      <c r="P6411" s="94"/>
    </row>
    <row r="6412" spans="1:16" x14ac:dyDescent="0.2">
      <c r="A6412" s="33"/>
      <c r="B6412" s="34"/>
      <c r="C6412" s="35"/>
      <c r="D6412" s="23"/>
      <c r="E6412" s="23"/>
      <c r="F6412" s="23"/>
      <c r="G6412" s="23"/>
      <c r="H6412" s="23"/>
      <c r="I6412" s="23" t="s">
        <v>21</v>
      </c>
      <c r="J6412" s="23"/>
      <c r="K6412" s="23"/>
      <c r="L6412" s="23"/>
      <c r="M6412" s="23"/>
      <c r="N6412" s="23"/>
      <c r="O6412" s="23"/>
      <c r="P6412" s="94"/>
    </row>
    <row r="6413" spans="1:16" x14ac:dyDescent="0.2">
      <c r="A6413" s="33"/>
      <c r="B6413" s="34"/>
      <c r="C6413" s="35"/>
      <c r="D6413" s="23"/>
      <c r="E6413" s="23"/>
      <c r="F6413" s="23"/>
      <c r="G6413" s="23"/>
      <c r="H6413" s="23"/>
      <c r="I6413" s="23" t="s">
        <v>21</v>
      </c>
      <c r="J6413" s="23"/>
      <c r="K6413" s="23"/>
      <c r="L6413" s="23"/>
      <c r="M6413" s="23"/>
      <c r="N6413" s="23"/>
      <c r="O6413" s="23"/>
      <c r="P6413" s="94"/>
    </row>
    <row r="6414" spans="1:16" x14ac:dyDescent="0.2">
      <c r="A6414" s="33"/>
      <c r="B6414" s="34"/>
      <c r="C6414" s="35"/>
      <c r="D6414" s="23"/>
      <c r="E6414" s="23"/>
      <c r="F6414" s="23"/>
      <c r="G6414" s="23"/>
      <c r="H6414" s="23"/>
      <c r="I6414" s="23" t="s">
        <v>21</v>
      </c>
      <c r="J6414" s="23"/>
      <c r="K6414" s="23"/>
      <c r="L6414" s="23"/>
      <c r="M6414" s="23"/>
      <c r="N6414" s="23"/>
      <c r="O6414" s="23"/>
      <c r="P6414" s="94"/>
    </row>
    <row r="6415" spans="1:16" x14ac:dyDescent="0.2">
      <c r="A6415" s="33"/>
      <c r="B6415" s="34"/>
      <c r="C6415" s="35"/>
      <c r="D6415" s="23"/>
      <c r="E6415" s="23"/>
      <c r="F6415" s="23"/>
      <c r="G6415" s="23"/>
      <c r="H6415" s="23"/>
      <c r="I6415" s="23" t="s">
        <v>21</v>
      </c>
      <c r="J6415" s="23"/>
      <c r="K6415" s="23"/>
      <c r="L6415" s="23"/>
      <c r="M6415" s="23"/>
      <c r="N6415" s="23"/>
      <c r="O6415" s="23"/>
      <c r="P6415" s="94"/>
    </row>
    <row r="6416" spans="1:16" x14ac:dyDescent="0.2">
      <c r="A6416" s="33"/>
      <c r="B6416" s="34"/>
      <c r="C6416" s="35"/>
      <c r="D6416" s="23"/>
      <c r="E6416" s="23"/>
      <c r="F6416" s="23"/>
      <c r="G6416" s="23"/>
      <c r="H6416" s="23"/>
      <c r="I6416" s="23" t="s">
        <v>21</v>
      </c>
      <c r="J6416" s="23"/>
      <c r="K6416" s="23"/>
      <c r="L6416" s="23"/>
      <c r="M6416" s="23"/>
      <c r="N6416" s="23"/>
      <c r="O6416" s="23"/>
      <c r="P6416" s="94"/>
    </row>
    <row r="6417" spans="1:16" x14ac:dyDescent="0.2">
      <c r="A6417" s="33"/>
      <c r="B6417" s="34"/>
      <c r="C6417" s="35"/>
      <c r="D6417" s="23"/>
      <c r="E6417" s="23"/>
      <c r="F6417" s="23"/>
      <c r="G6417" s="23"/>
      <c r="H6417" s="23"/>
      <c r="I6417" s="23" t="s">
        <v>21</v>
      </c>
      <c r="J6417" s="23"/>
      <c r="K6417" s="23"/>
      <c r="L6417" s="23"/>
      <c r="M6417" s="23"/>
      <c r="N6417" s="23"/>
      <c r="O6417" s="23"/>
      <c r="P6417" s="94"/>
    </row>
    <row r="6418" spans="1:16" x14ac:dyDescent="0.2">
      <c r="A6418" s="33"/>
      <c r="B6418" s="34"/>
      <c r="C6418" s="35"/>
      <c r="D6418" s="23"/>
      <c r="E6418" s="23"/>
      <c r="F6418" s="23"/>
      <c r="G6418" s="23"/>
      <c r="H6418" s="23"/>
      <c r="I6418" s="23" t="s">
        <v>21</v>
      </c>
      <c r="J6418" s="23"/>
      <c r="K6418" s="23"/>
      <c r="L6418" s="23"/>
      <c r="M6418" s="23"/>
      <c r="N6418" s="23"/>
      <c r="O6418" s="23"/>
      <c r="P6418" s="94"/>
    </row>
    <row r="6419" spans="1:16" x14ac:dyDescent="0.2">
      <c r="A6419" s="33"/>
      <c r="B6419" s="34"/>
      <c r="C6419" s="35"/>
      <c r="D6419" s="23"/>
      <c r="E6419" s="23"/>
      <c r="F6419" s="23"/>
      <c r="G6419" s="23"/>
      <c r="H6419" s="23"/>
      <c r="I6419" s="23" t="s">
        <v>21</v>
      </c>
      <c r="J6419" s="23"/>
      <c r="K6419" s="23"/>
      <c r="L6419" s="23"/>
      <c r="M6419" s="23"/>
      <c r="N6419" s="23"/>
      <c r="O6419" s="23"/>
      <c r="P6419" s="94"/>
    </row>
    <row r="6420" spans="1:16" x14ac:dyDescent="0.2">
      <c r="A6420" s="33"/>
      <c r="B6420" s="34"/>
      <c r="C6420" s="35"/>
      <c r="D6420" s="23"/>
      <c r="E6420" s="23"/>
      <c r="F6420" s="23"/>
      <c r="G6420" s="23"/>
      <c r="H6420" s="23"/>
      <c r="I6420" s="23" t="s">
        <v>21</v>
      </c>
      <c r="J6420" s="23"/>
      <c r="K6420" s="23"/>
      <c r="L6420" s="23"/>
      <c r="M6420" s="23"/>
      <c r="N6420" s="23"/>
      <c r="O6420" s="23"/>
      <c r="P6420" s="94"/>
    </row>
    <row r="6421" spans="1:16" x14ac:dyDescent="0.2">
      <c r="A6421" s="33"/>
      <c r="B6421" s="34"/>
      <c r="C6421" s="35"/>
      <c r="D6421" s="23"/>
      <c r="E6421" s="23"/>
      <c r="F6421" s="23"/>
      <c r="G6421" s="23"/>
      <c r="H6421" s="23"/>
      <c r="I6421" s="23" t="s">
        <v>21</v>
      </c>
      <c r="J6421" s="23"/>
      <c r="K6421" s="23"/>
      <c r="L6421" s="23"/>
      <c r="M6421" s="23"/>
      <c r="N6421" s="23"/>
      <c r="O6421" s="23"/>
      <c r="P6421" s="94"/>
    </row>
    <row r="6422" spans="1:16" x14ac:dyDescent="0.2">
      <c r="A6422" s="33"/>
      <c r="B6422" s="34"/>
      <c r="C6422" s="35"/>
      <c r="D6422" s="23"/>
      <c r="E6422" s="23"/>
      <c r="F6422" s="23"/>
      <c r="G6422" s="23"/>
      <c r="H6422" s="23"/>
      <c r="I6422" s="23" t="s">
        <v>21</v>
      </c>
      <c r="J6422" s="23"/>
      <c r="K6422" s="23"/>
      <c r="L6422" s="23"/>
      <c r="M6422" s="23"/>
      <c r="N6422" s="23"/>
      <c r="O6422" s="23"/>
      <c r="P6422" s="94"/>
    </row>
    <row r="6423" spans="1:16" x14ac:dyDescent="0.2">
      <c r="A6423" s="33"/>
      <c r="B6423" s="34"/>
      <c r="C6423" s="35"/>
      <c r="D6423" s="23"/>
      <c r="E6423" s="23"/>
      <c r="F6423" s="23"/>
      <c r="G6423" s="23"/>
      <c r="H6423" s="23"/>
      <c r="I6423" s="23" t="s">
        <v>21</v>
      </c>
      <c r="J6423" s="23"/>
      <c r="K6423" s="23"/>
      <c r="L6423" s="23"/>
      <c r="M6423" s="23"/>
      <c r="N6423" s="23"/>
      <c r="O6423" s="23"/>
      <c r="P6423" s="94"/>
    </row>
    <row r="6424" spans="1:16" x14ac:dyDescent="0.2">
      <c r="A6424" s="33"/>
      <c r="B6424" s="34"/>
      <c r="C6424" s="35"/>
      <c r="D6424" s="23"/>
      <c r="E6424" s="23"/>
      <c r="F6424" s="23"/>
      <c r="G6424" s="23"/>
      <c r="H6424" s="23"/>
      <c r="I6424" s="23" t="s">
        <v>21</v>
      </c>
      <c r="J6424" s="23"/>
      <c r="K6424" s="23"/>
      <c r="L6424" s="23"/>
      <c r="M6424" s="23"/>
      <c r="N6424" s="23"/>
      <c r="O6424" s="23"/>
      <c r="P6424" s="94"/>
    </row>
    <row r="6425" spans="1:16" x14ac:dyDescent="0.2">
      <c r="A6425" s="33"/>
      <c r="B6425" s="34"/>
      <c r="C6425" s="35"/>
      <c r="D6425" s="23"/>
      <c r="E6425" s="23"/>
      <c r="F6425" s="23"/>
      <c r="G6425" s="23"/>
      <c r="H6425" s="23"/>
      <c r="I6425" s="23" t="s">
        <v>21</v>
      </c>
      <c r="J6425" s="23"/>
      <c r="K6425" s="23"/>
      <c r="L6425" s="23"/>
      <c r="M6425" s="23"/>
      <c r="N6425" s="23"/>
      <c r="O6425" s="23"/>
      <c r="P6425" s="94"/>
    </row>
    <row r="6426" spans="1:16" x14ac:dyDescent="0.2">
      <c r="A6426" s="33"/>
      <c r="B6426" s="34"/>
      <c r="C6426" s="35"/>
      <c r="D6426" s="23"/>
      <c r="E6426" s="23"/>
      <c r="F6426" s="23"/>
      <c r="G6426" s="23"/>
      <c r="H6426" s="23"/>
      <c r="I6426" s="23" t="s">
        <v>21</v>
      </c>
      <c r="J6426" s="23"/>
      <c r="K6426" s="23"/>
      <c r="L6426" s="23"/>
      <c r="M6426" s="23"/>
      <c r="N6426" s="23"/>
      <c r="O6426" s="23"/>
      <c r="P6426" s="94"/>
    </row>
    <row r="6427" spans="1:16" x14ac:dyDescent="0.2">
      <c r="A6427" s="33"/>
      <c r="B6427" s="34"/>
      <c r="C6427" s="35"/>
      <c r="D6427" s="23"/>
      <c r="E6427" s="23"/>
      <c r="F6427" s="23"/>
      <c r="G6427" s="23"/>
      <c r="H6427" s="23"/>
      <c r="I6427" s="23" t="s">
        <v>21</v>
      </c>
      <c r="J6427" s="23"/>
      <c r="K6427" s="23"/>
      <c r="L6427" s="23"/>
      <c r="M6427" s="23"/>
      <c r="N6427" s="23"/>
      <c r="O6427" s="23"/>
      <c r="P6427" s="94"/>
    </row>
    <row r="6428" spans="1:16" x14ac:dyDescent="0.2">
      <c r="A6428" s="33"/>
      <c r="B6428" s="34"/>
      <c r="C6428" s="35"/>
      <c r="D6428" s="23"/>
      <c r="E6428" s="23"/>
      <c r="F6428" s="23"/>
      <c r="G6428" s="23"/>
      <c r="H6428" s="23"/>
      <c r="I6428" s="23" t="s">
        <v>21</v>
      </c>
      <c r="J6428" s="23"/>
      <c r="K6428" s="23"/>
      <c r="L6428" s="23"/>
      <c r="M6428" s="23"/>
      <c r="N6428" s="23"/>
      <c r="O6428" s="23"/>
      <c r="P6428" s="94"/>
    </row>
    <row r="6429" spans="1:16" x14ac:dyDescent="0.2">
      <c r="A6429" s="33"/>
      <c r="B6429" s="34"/>
      <c r="C6429" s="35"/>
      <c r="D6429" s="23"/>
      <c r="E6429" s="23"/>
      <c r="F6429" s="23"/>
      <c r="G6429" s="23"/>
      <c r="H6429" s="23"/>
      <c r="I6429" s="23" t="s">
        <v>21</v>
      </c>
      <c r="J6429" s="23"/>
      <c r="K6429" s="23"/>
      <c r="L6429" s="23"/>
      <c r="M6429" s="23"/>
      <c r="N6429" s="23"/>
      <c r="O6429" s="23"/>
      <c r="P6429" s="94"/>
    </row>
    <row r="6430" spans="1:16" x14ac:dyDescent="0.2">
      <c r="A6430" s="33"/>
      <c r="B6430" s="34"/>
      <c r="C6430" s="35"/>
      <c r="D6430" s="23"/>
      <c r="E6430" s="23"/>
      <c r="F6430" s="23"/>
      <c r="G6430" s="23"/>
      <c r="H6430" s="23"/>
      <c r="I6430" s="23" t="s">
        <v>21</v>
      </c>
      <c r="J6430" s="23"/>
      <c r="K6430" s="23"/>
      <c r="L6430" s="23"/>
      <c r="M6430" s="23"/>
      <c r="N6430" s="23"/>
      <c r="O6430" s="23"/>
      <c r="P6430" s="94"/>
    </row>
    <row r="6431" spans="1:16" x14ac:dyDescent="0.2">
      <c r="A6431" s="33"/>
      <c r="B6431" s="34"/>
      <c r="C6431" s="35"/>
      <c r="D6431" s="23"/>
      <c r="E6431" s="23"/>
      <c r="F6431" s="23"/>
      <c r="G6431" s="23"/>
      <c r="H6431" s="23"/>
      <c r="I6431" s="23" t="s">
        <v>21</v>
      </c>
      <c r="J6431" s="23"/>
      <c r="K6431" s="23"/>
      <c r="L6431" s="23"/>
      <c r="M6431" s="23"/>
      <c r="N6431" s="23"/>
      <c r="O6431" s="23"/>
      <c r="P6431" s="94"/>
    </row>
    <row r="6432" spans="1:16" x14ac:dyDescent="0.2">
      <c r="A6432" s="33"/>
      <c r="B6432" s="34"/>
      <c r="C6432" s="35"/>
      <c r="D6432" s="23"/>
      <c r="E6432" s="23"/>
      <c r="F6432" s="23"/>
      <c r="G6432" s="23"/>
      <c r="H6432" s="23"/>
      <c r="I6432" s="23" t="s">
        <v>21</v>
      </c>
      <c r="J6432" s="23"/>
      <c r="K6432" s="23"/>
      <c r="L6432" s="23"/>
      <c r="M6432" s="23"/>
      <c r="N6432" s="23"/>
      <c r="O6432" s="23"/>
      <c r="P6432" s="94"/>
    </row>
    <row r="6433" spans="1:16" x14ac:dyDescent="0.2">
      <c r="A6433" s="33"/>
      <c r="B6433" s="34"/>
      <c r="C6433" s="35"/>
      <c r="D6433" s="23"/>
      <c r="E6433" s="23"/>
      <c r="F6433" s="23"/>
      <c r="G6433" s="23"/>
      <c r="H6433" s="23"/>
      <c r="I6433" s="23" t="s">
        <v>21</v>
      </c>
      <c r="J6433" s="23"/>
      <c r="K6433" s="23"/>
      <c r="L6433" s="23"/>
      <c r="M6433" s="23"/>
      <c r="N6433" s="23"/>
      <c r="O6433" s="23"/>
      <c r="P6433" s="94"/>
    </row>
    <row r="6434" spans="1:16" x14ac:dyDescent="0.2">
      <c r="A6434" s="33"/>
      <c r="B6434" s="34"/>
      <c r="C6434" s="35"/>
      <c r="D6434" s="23"/>
      <c r="E6434" s="23"/>
      <c r="F6434" s="23"/>
      <c r="G6434" s="23"/>
      <c r="H6434" s="23"/>
      <c r="I6434" s="23" t="s">
        <v>21</v>
      </c>
      <c r="J6434" s="23"/>
      <c r="K6434" s="23"/>
      <c r="L6434" s="23"/>
      <c r="M6434" s="23"/>
      <c r="N6434" s="23"/>
      <c r="O6434" s="23"/>
      <c r="P6434" s="94"/>
    </row>
    <row r="6435" spans="1:16" x14ac:dyDescent="0.2">
      <c r="A6435" s="33"/>
      <c r="B6435" s="34"/>
      <c r="C6435" s="35"/>
      <c r="D6435" s="23"/>
      <c r="E6435" s="23"/>
      <c r="F6435" s="23"/>
      <c r="G6435" s="23"/>
      <c r="H6435" s="23"/>
      <c r="I6435" s="23" t="s">
        <v>21</v>
      </c>
      <c r="J6435" s="23"/>
      <c r="K6435" s="23"/>
      <c r="L6435" s="23"/>
      <c r="M6435" s="23"/>
      <c r="N6435" s="23"/>
      <c r="O6435" s="23"/>
      <c r="P6435" s="94"/>
    </row>
    <row r="6436" spans="1:16" x14ac:dyDescent="0.2">
      <c r="A6436" s="33"/>
      <c r="B6436" s="34"/>
      <c r="C6436" s="35"/>
      <c r="D6436" s="23"/>
      <c r="E6436" s="23"/>
      <c r="F6436" s="23"/>
      <c r="G6436" s="23"/>
      <c r="H6436" s="23"/>
      <c r="I6436" s="23" t="s">
        <v>21</v>
      </c>
      <c r="J6436" s="23"/>
      <c r="K6436" s="23"/>
      <c r="L6436" s="23"/>
      <c r="M6436" s="23"/>
      <c r="N6436" s="23"/>
      <c r="O6436" s="23"/>
      <c r="P6436" s="94"/>
    </row>
    <row r="6437" spans="1:16" x14ac:dyDescent="0.2">
      <c r="A6437" s="33"/>
      <c r="B6437" s="34"/>
      <c r="C6437" s="35"/>
      <c r="D6437" s="23"/>
      <c r="E6437" s="23"/>
      <c r="F6437" s="23"/>
      <c r="G6437" s="23"/>
      <c r="H6437" s="23"/>
      <c r="I6437" s="23" t="s">
        <v>21</v>
      </c>
      <c r="J6437" s="23"/>
      <c r="K6437" s="23"/>
      <c r="L6437" s="23"/>
      <c r="M6437" s="23"/>
      <c r="N6437" s="23"/>
      <c r="O6437" s="23"/>
      <c r="P6437" s="94"/>
    </row>
    <row r="6438" spans="1:16" x14ac:dyDescent="0.2">
      <c r="A6438" s="33"/>
      <c r="B6438" s="34"/>
      <c r="C6438" s="35"/>
      <c r="D6438" s="23"/>
      <c r="E6438" s="23"/>
      <c r="F6438" s="23"/>
      <c r="G6438" s="23"/>
      <c r="H6438" s="23"/>
      <c r="I6438" s="23" t="s">
        <v>21</v>
      </c>
      <c r="J6438" s="23"/>
      <c r="K6438" s="23"/>
      <c r="L6438" s="23"/>
      <c r="M6438" s="23"/>
      <c r="N6438" s="23"/>
      <c r="O6438" s="23"/>
      <c r="P6438" s="94"/>
    </row>
    <row r="6439" spans="1:16" x14ac:dyDescent="0.2">
      <c r="A6439" s="33"/>
      <c r="B6439" s="34"/>
      <c r="C6439" s="35"/>
      <c r="D6439" s="23"/>
      <c r="E6439" s="23"/>
      <c r="F6439" s="23"/>
      <c r="G6439" s="23"/>
      <c r="H6439" s="23"/>
      <c r="I6439" s="23" t="s">
        <v>21</v>
      </c>
      <c r="J6439" s="23"/>
      <c r="K6439" s="23"/>
      <c r="L6439" s="23"/>
      <c r="M6439" s="23"/>
      <c r="N6439" s="23"/>
      <c r="O6439" s="23"/>
      <c r="P6439" s="94"/>
    </row>
    <row r="6440" spans="1:16" x14ac:dyDescent="0.2">
      <c r="A6440" s="33"/>
      <c r="B6440" s="34"/>
      <c r="C6440" s="35"/>
      <c r="D6440" s="23"/>
      <c r="E6440" s="23"/>
      <c r="F6440" s="23"/>
      <c r="G6440" s="23"/>
      <c r="H6440" s="23"/>
      <c r="I6440" s="23" t="s">
        <v>21</v>
      </c>
      <c r="J6440" s="23"/>
      <c r="K6440" s="23"/>
      <c r="L6440" s="23"/>
      <c r="M6440" s="23"/>
      <c r="N6440" s="23"/>
      <c r="O6440" s="23"/>
      <c r="P6440" s="94"/>
    </row>
    <row r="6441" spans="1:16" x14ac:dyDescent="0.2">
      <c r="A6441" s="33"/>
      <c r="B6441" s="34"/>
      <c r="C6441" s="35"/>
      <c r="D6441" s="23"/>
      <c r="E6441" s="23"/>
      <c r="F6441" s="23"/>
      <c r="G6441" s="23"/>
      <c r="H6441" s="23"/>
      <c r="I6441" s="23" t="s">
        <v>21</v>
      </c>
      <c r="J6441" s="23"/>
      <c r="K6441" s="23"/>
      <c r="L6441" s="23"/>
      <c r="M6441" s="23"/>
      <c r="N6441" s="23"/>
      <c r="O6441" s="23"/>
      <c r="P6441" s="94"/>
    </row>
    <row r="6442" spans="1:16" x14ac:dyDescent="0.2">
      <c r="A6442" s="33"/>
      <c r="B6442" s="34"/>
      <c r="C6442" s="35"/>
      <c r="D6442" s="23"/>
      <c r="E6442" s="23"/>
      <c r="F6442" s="23"/>
      <c r="G6442" s="23"/>
      <c r="H6442" s="23"/>
      <c r="I6442" s="23" t="s">
        <v>21</v>
      </c>
      <c r="J6442" s="23"/>
      <c r="K6442" s="23"/>
      <c r="L6442" s="23"/>
      <c r="M6442" s="23"/>
      <c r="N6442" s="23"/>
      <c r="O6442" s="23"/>
      <c r="P6442" s="94"/>
    </row>
    <row r="6443" spans="1:16" x14ac:dyDescent="0.2">
      <c r="A6443" s="33"/>
      <c r="B6443" s="34"/>
      <c r="C6443" s="35"/>
      <c r="D6443" s="23"/>
      <c r="E6443" s="23"/>
      <c r="F6443" s="23"/>
      <c r="G6443" s="23"/>
      <c r="H6443" s="23"/>
      <c r="I6443" s="23" t="s">
        <v>21</v>
      </c>
      <c r="J6443" s="23"/>
      <c r="K6443" s="23"/>
      <c r="L6443" s="23"/>
      <c r="M6443" s="23"/>
      <c r="N6443" s="23"/>
      <c r="O6443" s="23"/>
      <c r="P6443" s="94"/>
    </row>
    <row r="6444" spans="1:16" x14ac:dyDescent="0.2">
      <c r="A6444" s="33"/>
      <c r="B6444" s="34"/>
      <c r="C6444" s="35"/>
      <c r="D6444" s="23"/>
      <c r="E6444" s="23"/>
      <c r="F6444" s="23"/>
      <c r="G6444" s="23"/>
      <c r="H6444" s="23"/>
      <c r="I6444" s="23" t="s">
        <v>21</v>
      </c>
      <c r="J6444" s="23"/>
      <c r="K6444" s="23"/>
      <c r="L6444" s="23"/>
      <c r="M6444" s="23"/>
      <c r="N6444" s="23"/>
      <c r="O6444" s="23"/>
      <c r="P6444" s="94"/>
    </row>
    <row r="6445" spans="1:16" x14ac:dyDescent="0.2">
      <c r="A6445" s="33"/>
      <c r="B6445" s="34"/>
      <c r="C6445" s="35"/>
      <c r="D6445" s="23"/>
      <c r="E6445" s="23"/>
      <c r="F6445" s="23"/>
      <c r="G6445" s="23"/>
      <c r="H6445" s="23"/>
      <c r="I6445" s="23" t="s">
        <v>21</v>
      </c>
      <c r="J6445" s="23"/>
      <c r="K6445" s="23"/>
      <c r="L6445" s="23"/>
      <c r="M6445" s="23"/>
      <c r="N6445" s="23"/>
      <c r="O6445" s="23"/>
      <c r="P6445" s="94"/>
    </row>
    <row r="6446" spans="1:16" x14ac:dyDescent="0.2">
      <c r="A6446" s="33"/>
      <c r="B6446" s="34"/>
      <c r="C6446" s="35"/>
      <c r="D6446" s="23"/>
      <c r="E6446" s="23"/>
      <c r="F6446" s="23"/>
      <c r="G6446" s="23"/>
      <c r="H6446" s="23"/>
      <c r="I6446" s="23" t="s">
        <v>21</v>
      </c>
      <c r="J6446" s="23"/>
      <c r="K6446" s="23"/>
      <c r="L6446" s="23"/>
      <c r="M6446" s="23"/>
      <c r="N6446" s="23"/>
      <c r="O6446" s="23"/>
      <c r="P6446" s="94"/>
    </row>
    <row r="6447" spans="1:16" x14ac:dyDescent="0.2">
      <c r="A6447" s="33"/>
      <c r="B6447" s="34"/>
      <c r="C6447" s="35"/>
      <c r="D6447" s="23"/>
      <c r="E6447" s="23"/>
      <c r="F6447" s="23"/>
      <c r="G6447" s="23"/>
      <c r="H6447" s="23"/>
      <c r="I6447" s="23" t="s">
        <v>21</v>
      </c>
      <c r="J6447" s="23"/>
      <c r="K6447" s="23"/>
      <c r="L6447" s="23"/>
      <c r="M6447" s="23"/>
      <c r="N6447" s="23"/>
      <c r="O6447" s="23"/>
      <c r="P6447" s="94"/>
    </row>
    <row r="6448" spans="1:16" x14ac:dyDescent="0.2">
      <c r="A6448" s="33"/>
      <c r="B6448" s="34"/>
      <c r="C6448" s="35"/>
      <c r="D6448" s="23"/>
      <c r="E6448" s="23"/>
      <c r="F6448" s="23"/>
      <c r="G6448" s="23"/>
      <c r="H6448" s="23"/>
      <c r="I6448" s="23" t="s">
        <v>21</v>
      </c>
      <c r="J6448" s="23"/>
      <c r="K6448" s="23"/>
      <c r="L6448" s="23"/>
      <c r="M6448" s="23"/>
      <c r="N6448" s="23"/>
      <c r="O6448" s="23"/>
      <c r="P6448" s="94"/>
    </row>
    <row r="6449" spans="1:16" x14ac:dyDescent="0.2">
      <c r="A6449" s="33"/>
      <c r="B6449" s="34"/>
      <c r="C6449" s="35"/>
      <c r="D6449" s="23"/>
      <c r="E6449" s="23"/>
      <c r="F6449" s="23"/>
      <c r="G6449" s="23"/>
      <c r="H6449" s="23"/>
      <c r="I6449" s="23" t="s">
        <v>21</v>
      </c>
      <c r="J6449" s="23"/>
      <c r="K6449" s="23"/>
      <c r="L6449" s="23"/>
      <c r="M6449" s="23"/>
      <c r="N6449" s="23"/>
      <c r="O6449" s="23"/>
      <c r="P6449" s="94"/>
    </row>
    <row r="6450" spans="1:16" x14ac:dyDescent="0.2">
      <c r="A6450" s="33"/>
      <c r="B6450" s="34"/>
      <c r="C6450" s="35"/>
      <c r="D6450" s="23"/>
      <c r="E6450" s="23"/>
      <c r="F6450" s="23"/>
      <c r="G6450" s="23"/>
      <c r="H6450" s="23"/>
      <c r="I6450" s="23" t="s">
        <v>21</v>
      </c>
      <c r="J6450" s="23"/>
      <c r="K6450" s="23"/>
      <c r="L6450" s="23"/>
      <c r="M6450" s="23"/>
      <c r="N6450" s="23"/>
      <c r="O6450" s="23"/>
      <c r="P6450" s="94"/>
    </row>
    <row r="6451" spans="1:16" x14ac:dyDescent="0.2">
      <c r="A6451" s="33"/>
      <c r="B6451" s="34"/>
      <c r="C6451" s="35"/>
      <c r="D6451" s="23"/>
      <c r="E6451" s="23"/>
      <c r="F6451" s="23"/>
      <c r="G6451" s="23"/>
      <c r="H6451" s="23"/>
      <c r="I6451" s="23" t="s">
        <v>21</v>
      </c>
      <c r="J6451" s="23"/>
      <c r="K6451" s="23"/>
      <c r="L6451" s="23"/>
      <c r="M6451" s="23"/>
      <c r="N6451" s="23"/>
      <c r="O6451" s="23"/>
      <c r="P6451" s="94"/>
    </row>
    <row r="6452" spans="1:16" x14ac:dyDescent="0.2">
      <c r="A6452" s="33"/>
      <c r="B6452" s="34"/>
      <c r="C6452" s="35"/>
      <c r="D6452" s="23"/>
      <c r="E6452" s="23"/>
      <c r="F6452" s="23"/>
      <c r="G6452" s="23"/>
      <c r="H6452" s="23"/>
      <c r="I6452" s="23" t="s">
        <v>21</v>
      </c>
      <c r="J6452" s="23"/>
      <c r="K6452" s="23"/>
      <c r="L6452" s="23"/>
      <c r="M6452" s="23"/>
      <c r="N6452" s="23"/>
      <c r="O6452" s="23"/>
      <c r="P6452" s="94"/>
    </row>
    <row r="6453" spans="1:16" x14ac:dyDescent="0.2">
      <c r="A6453" s="33"/>
      <c r="B6453" s="34"/>
      <c r="C6453" s="35"/>
      <c r="D6453" s="23"/>
      <c r="E6453" s="23"/>
      <c r="F6453" s="23"/>
      <c r="G6453" s="23"/>
      <c r="H6453" s="23"/>
      <c r="I6453" s="23" t="s">
        <v>21</v>
      </c>
      <c r="J6453" s="23"/>
      <c r="K6453" s="23"/>
      <c r="L6453" s="23"/>
      <c r="M6453" s="23"/>
      <c r="N6453" s="23"/>
      <c r="O6453" s="23"/>
      <c r="P6453" s="94"/>
    </row>
    <row r="6454" spans="1:16" x14ac:dyDescent="0.2">
      <c r="A6454" s="33"/>
      <c r="B6454" s="34"/>
      <c r="C6454" s="35"/>
      <c r="D6454" s="23"/>
      <c r="E6454" s="23"/>
      <c r="F6454" s="23"/>
      <c r="G6454" s="23"/>
      <c r="H6454" s="23"/>
      <c r="I6454" s="23" t="s">
        <v>21</v>
      </c>
      <c r="J6454" s="23"/>
      <c r="K6454" s="23"/>
      <c r="L6454" s="23"/>
      <c r="M6454" s="23"/>
      <c r="N6454" s="23"/>
      <c r="O6454" s="23"/>
      <c r="P6454" s="94"/>
    </row>
    <row r="6455" spans="1:16" x14ac:dyDescent="0.2">
      <c r="A6455" s="33"/>
      <c r="B6455" s="34"/>
      <c r="C6455" s="35"/>
      <c r="D6455" s="23"/>
      <c r="E6455" s="23"/>
      <c r="F6455" s="23"/>
      <c r="G6455" s="23"/>
      <c r="H6455" s="23"/>
      <c r="I6455" s="23" t="s">
        <v>21</v>
      </c>
      <c r="J6455" s="23"/>
      <c r="K6455" s="23"/>
      <c r="L6455" s="23"/>
      <c r="M6455" s="23"/>
      <c r="N6455" s="23"/>
      <c r="O6455" s="23"/>
      <c r="P6455" s="94"/>
    </row>
    <row r="6456" spans="1:16" x14ac:dyDescent="0.2">
      <c r="A6456" s="33"/>
      <c r="B6456" s="34"/>
      <c r="C6456" s="35"/>
      <c r="D6456" s="23"/>
      <c r="E6456" s="23"/>
      <c r="F6456" s="23"/>
      <c r="G6456" s="23"/>
      <c r="H6456" s="23"/>
      <c r="I6456" s="23" t="s">
        <v>21</v>
      </c>
      <c r="J6456" s="23"/>
      <c r="K6456" s="23"/>
      <c r="L6456" s="23"/>
      <c r="M6456" s="23"/>
      <c r="N6456" s="23"/>
      <c r="O6456" s="23"/>
      <c r="P6456" s="94"/>
    </row>
    <row r="6457" spans="1:16" x14ac:dyDescent="0.2">
      <c r="A6457" s="33"/>
      <c r="B6457" s="34"/>
      <c r="C6457" s="35"/>
      <c r="D6457" s="23"/>
      <c r="E6457" s="23"/>
      <c r="F6457" s="23"/>
      <c r="G6457" s="23"/>
      <c r="H6457" s="23"/>
      <c r="I6457" s="23" t="s">
        <v>21</v>
      </c>
      <c r="J6457" s="23"/>
      <c r="K6457" s="23"/>
      <c r="L6457" s="23"/>
      <c r="M6457" s="23"/>
      <c r="N6457" s="23"/>
      <c r="O6457" s="23"/>
      <c r="P6457" s="94"/>
    </row>
    <row r="6458" spans="1:16" x14ac:dyDescent="0.2">
      <c r="A6458" s="33"/>
      <c r="B6458" s="34"/>
      <c r="C6458" s="35"/>
      <c r="D6458" s="23"/>
      <c r="E6458" s="23"/>
      <c r="F6458" s="23"/>
      <c r="G6458" s="23"/>
      <c r="H6458" s="23"/>
      <c r="I6458" s="23" t="s">
        <v>21</v>
      </c>
      <c r="J6458" s="23"/>
      <c r="K6458" s="23"/>
      <c r="L6458" s="23"/>
      <c r="M6458" s="23"/>
      <c r="N6458" s="23"/>
      <c r="O6458" s="23"/>
      <c r="P6458" s="94"/>
    </row>
    <row r="6459" spans="1:16" x14ac:dyDescent="0.2">
      <c r="A6459" s="33"/>
      <c r="B6459" s="34"/>
      <c r="C6459" s="35"/>
      <c r="D6459" s="23"/>
      <c r="E6459" s="23"/>
      <c r="F6459" s="23"/>
      <c r="G6459" s="23"/>
      <c r="H6459" s="23"/>
      <c r="I6459" s="23" t="s">
        <v>21</v>
      </c>
      <c r="J6459" s="23"/>
      <c r="K6459" s="23"/>
      <c r="L6459" s="23"/>
      <c r="M6459" s="23"/>
      <c r="N6459" s="23"/>
      <c r="O6459" s="23"/>
      <c r="P6459" s="94"/>
    </row>
    <row r="6460" spans="1:16" x14ac:dyDescent="0.2">
      <c r="A6460" s="33"/>
      <c r="B6460" s="34"/>
      <c r="C6460" s="35"/>
      <c r="D6460" s="23"/>
      <c r="E6460" s="23"/>
      <c r="F6460" s="23"/>
      <c r="G6460" s="23"/>
      <c r="H6460" s="23"/>
      <c r="I6460" s="23" t="s">
        <v>21</v>
      </c>
      <c r="J6460" s="23"/>
      <c r="K6460" s="23"/>
      <c r="L6460" s="23"/>
      <c r="M6460" s="23"/>
      <c r="N6460" s="23"/>
      <c r="O6460" s="23"/>
      <c r="P6460" s="94"/>
    </row>
    <row r="6461" spans="1:16" x14ac:dyDescent="0.2">
      <c r="A6461" s="33"/>
      <c r="B6461" s="34"/>
      <c r="C6461" s="35"/>
      <c r="D6461" s="23"/>
      <c r="E6461" s="23"/>
      <c r="F6461" s="23"/>
      <c r="G6461" s="23"/>
      <c r="H6461" s="23"/>
      <c r="I6461" s="23" t="s">
        <v>21</v>
      </c>
      <c r="J6461" s="23"/>
      <c r="K6461" s="23"/>
      <c r="L6461" s="23"/>
      <c r="M6461" s="23"/>
      <c r="N6461" s="23"/>
      <c r="O6461" s="23"/>
      <c r="P6461" s="94"/>
    </row>
    <row r="6462" spans="1:16" x14ac:dyDescent="0.2">
      <c r="A6462" s="33"/>
      <c r="B6462" s="34"/>
      <c r="C6462" s="35"/>
      <c r="D6462" s="23"/>
      <c r="E6462" s="23"/>
      <c r="F6462" s="23"/>
      <c r="G6462" s="23"/>
      <c r="H6462" s="23"/>
      <c r="I6462" s="23" t="s">
        <v>21</v>
      </c>
      <c r="J6462" s="23"/>
      <c r="K6462" s="23"/>
      <c r="L6462" s="23"/>
      <c r="M6462" s="23"/>
      <c r="N6462" s="23"/>
      <c r="O6462" s="23"/>
      <c r="P6462" s="94"/>
    </row>
    <row r="6463" spans="1:16" x14ac:dyDescent="0.2">
      <c r="A6463" s="33"/>
      <c r="B6463" s="34"/>
      <c r="C6463" s="35"/>
      <c r="D6463" s="23"/>
      <c r="E6463" s="23"/>
      <c r="F6463" s="23"/>
      <c r="G6463" s="23"/>
      <c r="H6463" s="23"/>
      <c r="I6463" s="23" t="s">
        <v>21</v>
      </c>
      <c r="J6463" s="23"/>
      <c r="K6463" s="23"/>
      <c r="L6463" s="23"/>
      <c r="M6463" s="23"/>
      <c r="N6463" s="23"/>
      <c r="O6463" s="23"/>
      <c r="P6463" s="94"/>
    </row>
    <row r="6464" spans="1:16" x14ac:dyDescent="0.2">
      <c r="A6464" s="33"/>
      <c r="B6464" s="34"/>
      <c r="C6464" s="35"/>
      <c r="D6464" s="23"/>
      <c r="E6464" s="23"/>
      <c r="F6464" s="23"/>
      <c r="G6464" s="23"/>
      <c r="H6464" s="23"/>
      <c r="I6464" s="23" t="s">
        <v>21</v>
      </c>
      <c r="J6464" s="23"/>
      <c r="K6464" s="23"/>
      <c r="L6464" s="23"/>
      <c r="M6464" s="23"/>
      <c r="N6464" s="23"/>
      <c r="O6464" s="23"/>
      <c r="P6464" s="94"/>
    </row>
    <row r="6465" spans="1:16" x14ac:dyDescent="0.2">
      <c r="A6465" s="33"/>
      <c r="B6465" s="34"/>
      <c r="C6465" s="35"/>
      <c r="D6465" s="23"/>
      <c r="E6465" s="23"/>
      <c r="F6465" s="23"/>
      <c r="G6465" s="23"/>
      <c r="H6465" s="23"/>
      <c r="I6465" s="23" t="s">
        <v>21</v>
      </c>
      <c r="J6465" s="23"/>
      <c r="K6465" s="23"/>
      <c r="L6465" s="23"/>
      <c r="M6465" s="23"/>
      <c r="N6465" s="23"/>
      <c r="O6465" s="23"/>
      <c r="P6465" s="94"/>
    </row>
    <row r="6466" spans="1:16" x14ac:dyDescent="0.2">
      <c r="A6466" s="33"/>
      <c r="B6466" s="34"/>
      <c r="C6466" s="35"/>
      <c r="D6466" s="23"/>
      <c r="E6466" s="23"/>
      <c r="F6466" s="23"/>
      <c r="G6466" s="23"/>
      <c r="H6466" s="23"/>
      <c r="I6466" s="23" t="s">
        <v>21</v>
      </c>
      <c r="J6466" s="23"/>
      <c r="K6466" s="23"/>
      <c r="L6466" s="23"/>
      <c r="M6466" s="23"/>
      <c r="N6466" s="23"/>
      <c r="O6466" s="23"/>
      <c r="P6466" s="94"/>
    </row>
    <row r="6467" spans="1:16" x14ac:dyDescent="0.2">
      <c r="A6467" s="33"/>
      <c r="B6467" s="34"/>
      <c r="C6467" s="35"/>
      <c r="D6467" s="23"/>
      <c r="E6467" s="23"/>
      <c r="F6467" s="23"/>
      <c r="G6467" s="23"/>
      <c r="H6467" s="23"/>
      <c r="I6467" s="23" t="s">
        <v>21</v>
      </c>
      <c r="J6467" s="23"/>
      <c r="K6467" s="23"/>
      <c r="L6467" s="23"/>
      <c r="M6467" s="23"/>
      <c r="N6467" s="23"/>
      <c r="O6467" s="23"/>
      <c r="P6467" s="94"/>
    </row>
    <row r="6468" spans="1:16" x14ac:dyDescent="0.2">
      <c r="A6468" s="33"/>
      <c r="B6468" s="34"/>
      <c r="C6468" s="35"/>
      <c r="D6468" s="23"/>
      <c r="E6468" s="23"/>
      <c r="F6468" s="23"/>
      <c r="G6468" s="23"/>
      <c r="H6468" s="23"/>
      <c r="I6468" s="23" t="s">
        <v>21</v>
      </c>
      <c r="J6468" s="23"/>
      <c r="K6468" s="23"/>
      <c r="L6468" s="23"/>
      <c r="M6468" s="23"/>
      <c r="N6468" s="23"/>
      <c r="O6468" s="23"/>
      <c r="P6468" s="94"/>
    </row>
    <row r="6469" spans="1:16" x14ac:dyDescent="0.2">
      <c r="A6469" s="33"/>
      <c r="B6469" s="34"/>
      <c r="C6469" s="35"/>
      <c r="D6469" s="23"/>
      <c r="E6469" s="23"/>
      <c r="F6469" s="23"/>
      <c r="G6469" s="23"/>
      <c r="H6469" s="23"/>
      <c r="I6469" s="23" t="s">
        <v>21</v>
      </c>
      <c r="J6469" s="23"/>
      <c r="K6469" s="23"/>
      <c r="L6469" s="23"/>
      <c r="M6469" s="23"/>
      <c r="N6469" s="23"/>
      <c r="O6469" s="23"/>
      <c r="P6469" s="94"/>
    </row>
    <row r="6470" spans="1:16" x14ac:dyDescent="0.2">
      <c r="A6470" s="33"/>
      <c r="B6470" s="34"/>
      <c r="C6470" s="35"/>
      <c r="D6470" s="23"/>
      <c r="E6470" s="23"/>
      <c r="F6470" s="23"/>
      <c r="G6470" s="23"/>
      <c r="H6470" s="23"/>
      <c r="I6470" s="23" t="s">
        <v>21</v>
      </c>
      <c r="J6470" s="23"/>
      <c r="K6470" s="23"/>
      <c r="L6470" s="23"/>
      <c r="M6470" s="23"/>
      <c r="N6470" s="23"/>
      <c r="O6470" s="23"/>
      <c r="P6470" s="94"/>
    </row>
    <row r="6471" spans="1:16" x14ac:dyDescent="0.2">
      <c r="A6471" s="33"/>
      <c r="B6471" s="34"/>
      <c r="C6471" s="35"/>
      <c r="D6471" s="23"/>
      <c r="E6471" s="23"/>
      <c r="F6471" s="23"/>
      <c r="G6471" s="23"/>
      <c r="H6471" s="23"/>
      <c r="I6471" s="23" t="s">
        <v>21</v>
      </c>
      <c r="J6471" s="23"/>
      <c r="K6471" s="23"/>
      <c r="L6471" s="23"/>
      <c r="M6471" s="23"/>
      <c r="N6471" s="23"/>
      <c r="O6471" s="23"/>
      <c r="P6471" s="94"/>
    </row>
    <row r="6472" spans="1:16" x14ac:dyDescent="0.2">
      <c r="A6472" s="33"/>
      <c r="B6472" s="34"/>
      <c r="C6472" s="35"/>
      <c r="D6472" s="23"/>
      <c r="E6472" s="23"/>
      <c r="F6472" s="23"/>
      <c r="G6472" s="23"/>
      <c r="H6472" s="23"/>
      <c r="I6472" s="23" t="s">
        <v>21</v>
      </c>
      <c r="J6472" s="23"/>
      <c r="K6472" s="23"/>
      <c r="L6472" s="23"/>
      <c r="M6472" s="23"/>
      <c r="N6472" s="23"/>
      <c r="O6472" s="23"/>
      <c r="P6472" s="94"/>
    </row>
    <row r="6473" spans="1:16" x14ac:dyDescent="0.2">
      <c r="A6473" s="33"/>
      <c r="B6473" s="34"/>
      <c r="C6473" s="35"/>
      <c r="D6473" s="23"/>
      <c r="E6473" s="23"/>
      <c r="F6473" s="23"/>
      <c r="G6473" s="23"/>
      <c r="H6473" s="23"/>
      <c r="I6473" s="23" t="s">
        <v>21</v>
      </c>
      <c r="J6473" s="23"/>
      <c r="K6473" s="23"/>
      <c r="L6473" s="23"/>
      <c r="M6473" s="23"/>
      <c r="N6473" s="23"/>
      <c r="O6473" s="23"/>
      <c r="P6473" s="94"/>
    </row>
    <row r="6474" spans="1:16" x14ac:dyDescent="0.2">
      <c r="A6474" s="33"/>
      <c r="B6474" s="34"/>
      <c r="C6474" s="35"/>
      <c r="D6474" s="23"/>
      <c r="E6474" s="23"/>
      <c r="F6474" s="23"/>
      <c r="G6474" s="23"/>
      <c r="H6474" s="23"/>
      <c r="I6474" s="23" t="s">
        <v>21</v>
      </c>
      <c r="J6474" s="23"/>
      <c r="K6474" s="23"/>
      <c r="L6474" s="23"/>
      <c r="M6474" s="23"/>
      <c r="N6474" s="23"/>
      <c r="O6474" s="23"/>
      <c r="P6474" s="94"/>
    </row>
    <row r="6475" spans="1:16" x14ac:dyDescent="0.2">
      <c r="A6475" s="33"/>
      <c r="B6475" s="34"/>
      <c r="C6475" s="35"/>
      <c r="D6475" s="23"/>
      <c r="E6475" s="23"/>
      <c r="F6475" s="23"/>
      <c r="G6475" s="23"/>
      <c r="H6475" s="23"/>
      <c r="I6475" s="23" t="s">
        <v>21</v>
      </c>
      <c r="J6475" s="23"/>
      <c r="K6475" s="23"/>
      <c r="L6475" s="23"/>
      <c r="M6475" s="23"/>
      <c r="N6475" s="23"/>
      <c r="O6475" s="23"/>
      <c r="P6475" s="94"/>
    </row>
    <row r="6476" spans="1:16" x14ac:dyDescent="0.2">
      <c r="A6476" s="33"/>
      <c r="B6476" s="34"/>
      <c r="C6476" s="35"/>
      <c r="D6476" s="23"/>
      <c r="E6476" s="23"/>
      <c r="F6476" s="23"/>
      <c r="G6476" s="23"/>
      <c r="H6476" s="23"/>
      <c r="I6476" s="23" t="s">
        <v>21</v>
      </c>
      <c r="J6476" s="23"/>
      <c r="K6476" s="23"/>
      <c r="L6476" s="23"/>
      <c r="M6476" s="23"/>
      <c r="N6476" s="23"/>
      <c r="O6476" s="23"/>
      <c r="P6476" s="94"/>
    </row>
    <row r="6477" spans="1:16" x14ac:dyDescent="0.2">
      <c r="A6477" s="33"/>
      <c r="B6477" s="34"/>
      <c r="C6477" s="35"/>
      <c r="D6477" s="23"/>
      <c r="E6477" s="23"/>
      <c r="F6477" s="23"/>
      <c r="G6477" s="23"/>
      <c r="H6477" s="23"/>
      <c r="I6477" s="23" t="s">
        <v>21</v>
      </c>
      <c r="J6477" s="23"/>
      <c r="K6477" s="23"/>
      <c r="L6477" s="23"/>
      <c r="M6477" s="23"/>
      <c r="N6477" s="23"/>
      <c r="O6477" s="23"/>
      <c r="P6477" s="94"/>
    </row>
    <row r="6478" spans="1:16" x14ac:dyDescent="0.2">
      <c r="A6478" s="33"/>
      <c r="B6478" s="34"/>
      <c r="C6478" s="35"/>
      <c r="D6478" s="23"/>
      <c r="E6478" s="23"/>
      <c r="F6478" s="23"/>
      <c r="G6478" s="23"/>
      <c r="H6478" s="23"/>
      <c r="I6478" s="23" t="s">
        <v>21</v>
      </c>
      <c r="J6478" s="23"/>
      <c r="K6478" s="23"/>
      <c r="L6478" s="23"/>
      <c r="M6478" s="23"/>
      <c r="N6478" s="23"/>
      <c r="O6478" s="23"/>
      <c r="P6478" s="94"/>
    </row>
    <row r="6479" spans="1:16" x14ac:dyDescent="0.2">
      <c r="A6479" s="33"/>
      <c r="B6479" s="34"/>
      <c r="C6479" s="35"/>
      <c r="D6479" s="23"/>
      <c r="E6479" s="23"/>
      <c r="F6479" s="23"/>
      <c r="G6479" s="23"/>
      <c r="H6479" s="23"/>
      <c r="I6479" s="23" t="s">
        <v>21</v>
      </c>
      <c r="J6479" s="23"/>
      <c r="K6479" s="23"/>
      <c r="L6479" s="23"/>
      <c r="M6479" s="23"/>
      <c r="N6479" s="23"/>
      <c r="O6479" s="23"/>
      <c r="P6479" s="94"/>
    </row>
    <row r="6480" spans="1:16" x14ac:dyDescent="0.2">
      <c r="A6480" s="33"/>
      <c r="B6480" s="34"/>
      <c r="C6480" s="35"/>
      <c r="D6480" s="23"/>
      <c r="E6480" s="23"/>
      <c r="F6480" s="23"/>
      <c r="G6480" s="23"/>
      <c r="H6480" s="23"/>
      <c r="I6480" s="23" t="s">
        <v>21</v>
      </c>
      <c r="J6480" s="23"/>
      <c r="K6480" s="23"/>
      <c r="L6480" s="23"/>
      <c r="M6480" s="23"/>
      <c r="N6480" s="23"/>
      <c r="O6480" s="23"/>
      <c r="P6480" s="94"/>
    </row>
    <row r="6481" spans="1:16" x14ac:dyDescent="0.2">
      <c r="A6481" s="33"/>
      <c r="B6481" s="34"/>
      <c r="C6481" s="35"/>
      <c r="D6481" s="23"/>
      <c r="E6481" s="23"/>
      <c r="F6481" s="23"/>
      <c r="G6481" s="23"/>
      <c r="H6481" s="23"/>
      <c r="I6481" s="23" t="s">
        <v>21</v>
      </c>
      <c r="J6481" s="23"/>
      <c r="K6481" s="23"/>
      <c r="L6481" s="23"/>
      <c r="M6481" s="23"/>
      <c r="N6481" s="23"/>
      <c r="O6481" s="23"/>
      <c r="P6481" s="94"/>
    </row>
    <row r="6482" spans="1:16" x14ac:dyDescent="0.2">
      <c r="A6482" s="33"/>
      <c r="B6482" s="34"/>
      <c r="C6482" s="35"/>
      <c r="D6482" s="23"/>
      <c r="E6482" s="23"/>
      <c r="F6482" s="23"/>
      <c r="G6482" s="23"/>
      <c r="H6482" s="23"/>
      <c r="I6482" s="23" t="s">
        <v>21</v>
      </c>
      <c r="J6482" s="23"/>
      <c r="K6482" s="23"/>
      <c r="L6482" s="23"/>
      <c r="M6482" s="23"/>
      <c r="N6482" s="23"/>
      <c r="O6482" s="23"/>
      <c r="P6482" s="94"/>
    </row>
    <row r="6483" spans="1:16" x14ac:dyDescent="0.2">
      <c r="A6483" s="33"/>
      <c r="B6483" s="34"/>
      <c r="C6483" s="35"/>
      <c r="D6483" s="23"/>
      <c r="E6483" s="23"/>
      <c r="F6483" s="23"/>
      <c r="G6483" s="23"/>
      <c r="H6483" s="23"/>
      <c r="I6483" s="23" t="s">
        <v>21</v>
      </c>
      <c r="J6483" s="23"/>
      <c r="K6483" s="23"/>
      <c r="L6483" s="23"/>
      <c r="M6483" s="23"/>
      <c r="N6483" s="23"/>
      <c r="O6483" s="23"/>
      <c r="P6483" s="94"/>
    </row>
    <row r="6484" spans="1:16" x14ac:dyDescent="0.2">
      <c r="A6484" s="33"/>
      <c r="B6484" s="34"/>
      <c r="C6484" s="35"/>
      <c r="D6484" s="23"/>
      <c r="E6484" s="23"/>
      <c r="F6484" s="23"/>
      <c r="G6484" s="23"/>
      <c r="H6484" s="23"/>
      <c r="I6484" s="23" t="s">
        <v>21</v>
      </c>
      <c r="J6484" s="23"/>
      <c r="K6484" s="23"/>
      <c r="L6484" s="23"/>
      <c r="M6484" s="23"/>
      <c r="N6484" s="23"/>
      <c r="O6484" s="23"/>
      <c r="P6484" s="94"/>
    </row>
    <row r="6485" spans="1:16" x14ac:dyDescent="0.2">
      <c r="A6485" s="33"/>
      <c r="B6485" s="34"/>
      <c r="C6485" s="35"/>
      <c r="D6485" s="23"/>
      <c r="E6485" s="23"/>
      <c r="F6485" s="23"/>
      <c r="G6485" s="23"/>
      <c r="H6485" s="23"/>
      <c r="I6485" s="23" t="s">
        <v>21</v>
      </c>
      <c r="J6485" s="23"/>
      <c r="K6485" s="23"/>
      <c r="L6485" s="23"/>
      <c r="M6485" s="23"/>
      <c r="N6485" s="23"/>
      <c r="O6485" s="23"/>
      <c r="P6485" s="94"/>
    </row>
    <row r="6486" spans="1:16" x14ac:dyDescent="0.2">
      <c r="A6486" s="33"/>
      <c r="B6486" s="34"/>
      <c r="C6486" s="35"/>
      <c r="D6486" s="23"/>
      <c r="E6486" s="23"/>
      <c r="F6486" s="23"/>
      <c r="G6486" s="23"/>
      <c r="H6486" s="23"/>
      <c r="I6486" s="23" t="s">
        <v>21</v>
      </c>
      <c r="J6486" s="23"/>
      <c r="K6486" s="23"/>
      <c r="L6486" s="23"/>
      <c r="M6486" s="23"/>
      <c r="N6486" s="23"/>
      <c r="O6486" s="23"/>
      <c r="P6486" s="94"/>
    </row>
    <row r="6487" spans="1:16" x14ac:dyDescent="0.2">
      <c r="A6487" s="33"/>
      <c r="B6487" s="34"/>
      <c r="C6487" s="35"/>
      <c r="D6487" s="23"/>
      <c r="E6487" s="23"/>
      <c r="F6487" s="23"/>
      <c r="G6487" s="23"/>
      <c r="H6487" s="23"/>
      <c r="I6487" s="23" t="s">
        <v>21</v>
      </c>
      <c r="J6487" s="23"/>
      <c r="K6487" s="23"/>
      <c r="L6487" s="23"/>
      <c r="M6487" s="23"/>
      <c r="N6487" s="23"/>
      <c r="O6487" s="23"/>
      <c r="P6487" s="94"/>
    </row>
    <row r="6488" spans="1:16" x14ac:dyDescent="0.2">
      <c r="A6488" s="33"/>
      <c r="B6488" s="34"/>
      <c r="C6488" s="35"/>
      <c r="D6488" s="23"/>
      <c r="E6488" s="23"/>
      <c r="F6488" s="23"/>
      <c r="G6488" s="23"/>
      <c r="H6488" s="23"/>
      <c r="I6488" s="23" t="s">
        <v>21</v>
      </c>
      <c r="J6488" s="23"/>
      <c r="K6488" s="23"/>
      <c r="L6488" s="23"/>
      <c r="M6488" s="23"/>
      <c r="N6488" s="23"/>
      <c r="O6488" s="23"/>
      <c r="P6488" s="94"/>
    </row>
    <row r="6489" spans="1:16" x14ac:dyDescent="0.2">
      <c r="A6489" s="33"/>
      <c r="B6489" s="34"/>
      <c r="C6489" s="35"/>
      <c r="D6489" s="23"/>
      <c r="E6489" s="23"/>
      <c r="F6489" s="23"/>
      <c r="G6489" s="23"/>
      <c r="H6489" s="23"/>
      <c r="I6489" s="23" t="s">
        <v>21</v>
      </c>
      <c r="J6489" s="23"/>
      <c r="K6489" s="23"/>
      <c r="L6489" s="23"/>
      <c r="M6489" s="23"/>
      <c r="N6489" s="23"/>
      <c r="O6489" s="23"/>
      <c r="P6489" s="94"/>
    </row>
    <row r="6490" spans="1:16" x14ac:dyDescent="0.2">
      <c r="A6490" s="33"/>
      <c r="B6490" s="34"/>
      <c r="C6490" s="35"/>
      <c r="D6490" s="23"/>
      <c r="E6490" s="23"/>
      <c r="F6490" s="23"/>
      <c r="G6490" s="23"/>
      <c r="H6490" s="23"/>
      <c r="I6490" s="23" t="s">
        <v>21</v>
      </c>
      <c r="J6490" s="23"/>
      <c r="K6490" s="23"/>
      <c r="L6490" s="23"/>
      <c r="M6490" s="23"/>
      <c r="N6490" s="23"/>
      <c r="O6490" s="23"/>
      <c r="P6490" s="94"/>
    </row>
    <row r="6491" spans="1:16" x14ac:dyDescent="0.2">
      <c r="A6491" s="33"/>
      <c r="B6491" s="34"/>
      <c r="C6491" s="35"/>
      <c r="D6491" s="23"/>
      <c r="E6491" s="23"/>
      <c r="F6491" s="23"/>
      <c r="G6491" s="23"/>
      <c r="H6491" s="23"/>
      <c r="I6491" s="23" t="s">
        <v>21</v>
      </c>
      <c r="J6491" s="23"/>
      <c r="K6491" s="23"/>
      <c r="L6491" s="23"/>
      <c r="M6491" s="23"/>
      <c r="N6491" s="23"/>
      <c r="O6491" s="23"/>
      <c r="P6491" s="94"/>
    </row>
    <row r="6492" spans="1:16" x14ac:dyDescent="0.2">
      <c r="A6492" s="33"/>
      <c r="B6492" s="34"/>
      <c r="C6492" s="35"/>
      <c r="D6492" s="23"/>
      <c r="E6492" s="23"/>
      <c r="F6492" s="23"/>
      <c r="G6492" s="23"/>
      <c r="H6492" s="23"/>
      <c r="I6492" s="23" t="s">
        <v>21</v>
      </c>
      <c r="J6492" s="23"/>
      <c r="K6492" s="23"/>
      <c r="L6492" s="23"/>
      <c r="M6492" s="23"/>
      <c r="N6492" s="23"/>
      <c r="O6492" s="23"/>
      <c r="P6492" s="94"/>
    </row>
    <row r="6493" spans="1:16" x14ac:dyDescent="0.2">
      <c r="A6493" s="33"/>
      <c r="B6493" s="34"/>
      <c r="C6493" s="35"/>
      <c r="D6493" s="23"/>
      <c r="E6493" s="23"/>
      <c r="F6493" s="23"/>
      <c r="G6493" s="23"/>
      <c r="H6493" s="23"/>
      <c r="I6493" s="23" t="s">
        <v>21</v>
      </c>
      <c r="J6493" s="23"/>
      <c r="K6493" s="23"/>
      <c r="L6493" s="23"/>
      <c r="M6493" s="23"/>
      <c r="N6493" s="23"/>
      <c r="O6493" s="23"/>
      <c r="P6493" s="94"/>
    </row>
    <row r="6494" spans="1:16" x14ac:dyDescent="0.2">
      <c r="A6494" s="33"/>
      <c r="B6494" s="34"/>
      <c r="C6494" s="35"/>
      <c r="D6494" s="23"/>
      <c r="E6494" s="23"/>
      <c r="F6494" s="23"/>
      <c r="G6494" s="23"/>
      <c r="H6494" s="23"/>
      <c r="I6494" s="23" t="s">
        <v>21</v>
      </c>
      <c r="J6494" s="23"/>
      <c r="K6494" s="23"/>
      <c r="L6494" s="23"/>
      <c r="M6494" s="23"/>
      <c r="N6494" s="23"/>
      <c r="O6494" s="23"/>
      <c r="P6494" s="94"/>
    </row>
    <row r="6495" spans="1:16" x14ac:dyDescent="0.2">
      <c r="A6495" s="33"/>
      <c r="B6495" s="34"/>
      <c r="C6495" s="35"/>
      <c r="D6495" s="23"/>
      <c r="E6495" s="23"/>
      <c r="F6495" s="23"/>
      <c r="G6495" s="23"/>
      <c r="H6495" s="23"/>
      <c r="I6495" s="23" t="s">
        <v>21</v>
      </c>
      <c r="J6495" s="23"/>
      <c r="K6495" s="23"/>
      <c r="L6495" s="23"/>
      <c r="M6495" s="23"/>
      <c r="N6495" s="23"/>
      <c r="O6495" s="23"/>
      <c r="P6495" s="94"/>
    </row>
    <row r="6496" spans="1:16" x14ac:dyDescent="0.2">
      <c r="A6496" s="33"/>
      <c r="B6496" s="34"/>
      <c r="C6496" s="35"/>
      <c r="D6496" s="23"/>
      <c r="E6496" s="23"/>
      <c r="F6496" s="23"/>
      <c r="G6496" s="23"/>
      <c r="H6496" s="23"/>
      <c r="I6496" s="23" t="s">
        <v>21</v>
      </c>
      <c r="J6496" s="23"/>
      <c r="K6496" s="23"/>
      <c r="L6496" s="23"/>
      <c r="M6496" s="23"/>
      <c r="N6496" s="23"/>
      <c r="O6496" s="23"/>
      <c r="P6496" s="94"/>
    </row>
    <row r="6497" spans="1:16" x14ac:dyDescent="0.2">
      <c r="A6497" s="33"/>
      <c r="B6497" s="34"/>
      <c r="C6497" s="35"/>
      <c r="D6497" s="23"/>
      <c r="E6497" s="23"/>
      <c r="F6497" s="23"/>
      <c r="G6497" s="23"/>
      <c r="H6497" s="23"/>
      <c r="I6497" s="23" t="s">
        <v>21</v>
      </c>
      <c r="J6497" s="23"/>
      <c r="K6497" s="23"/>
      <c r="L6497" s="23"/>
      <c r="M6497" s="23"/>
      <c r="N6497" s="23"/>
      <c r="O6497" s="23"/>
      <c r="P6497" s="94"/>
    </row>
    <row r="6498" spans="1:16" x14ac:dyDescent="0.2">
      <c r="A6498" s="33"/>
      <c r="B6498" s="34"/>
      <c r="C6498" s="35"/>
      <c r="D6498" s="23"/>
      <c r="E6498" s="23"/>
      <c r="F6498" s="23"/>
      <c r="G6498" s="23"/>
      <c r="H6498" s="23"/>
      <c r="I6498" s="23" t="s">
        <v>21</v>
      </c>
      <c r="J6498" s="23"/>
      <c r="K6498" s="23"/>
      <c r="L6498" s="23"/>
      <c r="M6498" s="23"/>
      <c r="N6498" s="23"/>
      <c r="O6498" s="23"/>
      <c r="P6498" s="94"/>
    </row>
    <row r="6499" spans="1:16" x14ac:dyDescent="0.2">
      <c r="A6499" s="33"/>
      <c r="B6499" s="34"/>
      <c r="C6499" s="35"/>
      <c r="D6499" s="23"/>
      <c r="E6499" s="23"/>
      <c r="F6499" s="23"/>
      <c r="G6499" s="23"/>
      <c r="H6499" s="23"/>
      <c r="I6499" s="23" t="s">
        <v>21</v>
      </c>
      <c r="J6499" s="23"/>
      <c r="K6499" s="23"/>
      <c r="L6499" s="23"/>
      <c r="M6499" s="23"/>
      <c r="N6499" s="23"/>
      <c r="O6499" s="23"/>
      <c r="P6499" s="94"/>
    </row>
    <row r="6500" spans="1:16" x14ac:dyDescent="0.2">
      <c r="A6500" s="33"/>
      <c r="B6500" s="34"/>
      <c r="C6500" s="35"/>
      <c r="D6500" s="23"/>
      <c r="E6500" s="23"/>
      <c r="F6500" s="23"/>
      <c r="G6500" s="23"/>
      <c r="H6500" s="23"/>
      <c r="I6500" s="23" t="s">
        <v>21</v>
      </c>
      <c r="J6500" s="23"/>
      <c r="K6500" s="23"/>
      <c r="L6500" s="23"/>
      <c r="M6500" s="23"/>
      <c r="N6500" s="23"/>
      <c r="O6500" s="23"/>
      <c r="P6500" s="94"/>
    </row>
    <row r="6501" spans="1:16" x14ac:dyDescent="0.2">
      <c r="A6501" s="33"/>
      <c r="B6501" s="34"/>
      <c r="C6501" s="35"/>
      <c r="D6501" s="23"/>
      <c r="E6501" s="23"/>
      <c r="F6501" s="23"/>
      <c r="G6501" s="23"/>
      <c r="H6501" s="23"/>
      <c r="I6501" s="23" t="s">
        <v>21</v>
      </c>
      <c r="J6501" s="23"/>
      <c r="K6501" s="23"/>
      <c r="L6501" s="23"/>
      <c r="M6501" s="23"/>
      <c r="N6501" s="23"/>
      <c r="O6501" s="23"/>
      <c r="P6501" s="94"/>
    </row>
    <row r="6502" spans="1:16" x14ac:dyDescent="0.2">
      <c r="A6502" s="33"/>
      <c r="B6502" s="34"/>
      <c r="C6502" s="35"/>
      <c r="D6502" s="23"/>
      <c r="E6502" s="23"/>
      <c r="F6502" s="23"/>
      <c r="G6502" s="23"/>
      <c r="H6502" s="23"/>
      <c r="I6502" s="23" t="s">
        <v>21</v>
      </c>
      <c r="J6502" s="23"/>
      <c r="K6502" s="23"/>
      <c r="L6502" s="23"/>
      <c r="M6502" s="23"/>
      <c r="N6502" s="23"/>
      <c r="O6502" s="23"/>
      <c r="P6502" s="94"/>
    </row>
    <row r="6503" spans="1:16" x14ac:dyDescent="0.2">
      <c r="A6503" s="33"/>
      <c r="B6503" s="34"/>
      <c r="C6503" s="35"/>
      <c r="D6503" s="23"/>
      <c r="E6503" s="23"/>
      <c r="F6503" s="23"/>
      <c r="G6503" s="23"/>
      <c r="H6503" s="23"/>
      <c r="I6503" s="23" t="s">
        <v>21</v>
      </c>
      <c r="J6503" s="23"/>
      <c r="K6503" s="23"/>
      <c r="L6503" s="23"/>
      <c r="M6503" s="23"/>
      <c r="N6503" s="23"/>
      <c r="O6503" s="23"/>
      <c r="P6503" s="94"/>
    </row>
    <row r="6504" spans="1:16" x14ac:dyDescent="0.2">
      <c r="A6504" s="33"/>
      <c r="B6504" s="34"/>
      <c r="C6504" s="35"/>
      <c r="D6504" s="23"/>
      <c r="E6504" s="23"/>
      <c r="F6504" s="23"/>
      <c r="G6504" s="23"/>
      <c r="H6504" s="23"/>
      <c r="I6504" s="23" t="s">
        <v>21</v>
      </c>
      <c r="J6504" s="23"/>
      <c r="K6504" s="23"/>
      <c r="L6504" s="23"/>
      <c r="M6504" s="23"/>
      <c r="N6504" s="23"/>
      <c r="O6504" s="23"/>
      <c r="P6504" s="94"/>
    </row>
    <row r="6505" spans="1:16" x14ac:dyDescent="0.2">
      <c r="A6505" s="33"/>
      <c r="B6505" s="34"/>
      <c r="C6505" s="35"/>
      <c r="D6505" s="23"/>
      <c r="E6505" s="23"/>
      <c r="F6505" s="23"/>
      <c r="G6505" s="23"/>
      <c r="H6505" s="23"/>
      <c r="I6505" s="23" t="s">
        <v>21</v>
      </c>
      <c r="J6505" s="23"/>
      <c r="K6505" s="23"/>
      <c r="L6505" s="23"/>
      <c r="M6505" s="23"/>
      <c r="N6505" s="23"/>
      <c r="O6505" s="23"/>
      <c r="P6505" s="94"/>
    </row>
    <row r="6506" spans="1:16" x14ac:dyDescent="0.2">
      <c r="A6506" s="33"/>
      <c r="B6506" s="34"/>
      <c r="C6506" s="35"/>
      <c r="D6506" s="23"/>
      <c r="E6506" s="23"/>
      <c r="F6506" s="23"/>
      <c r="G6506" s="23"/>
      <c r="H6506" s="23"/>
      <c r="I6506" s="23" t="s">
        <v>21</v>
      </c>
      <c r="J6506" s="23"/>
      <c r="K6506" s="23"/>
      <c r="L6506" s="23"/>
      <c r="M6506" s="23"/>
      <c r="N6506" s="23"/>
      <c r="O6506" s="23"/>
      <c r="P6506" s="94"/>
    </row>
    <row r="6507" spans="1:16" x14ac:dyDescent="0.2">
      <c r="A6507" s="33"/>
      <c r="B6507" s="34"/>
      <c r="C6507" s="35"/>
      <c r="D6507" s="23"/>
      <c r="E6507" s="23"/>
      <c r="F6507" s="23"/>
      <c r="G6507" s="23"/>
      <c r="H6507" s="23"/>
      <c r="I6507" s="23" t="s">
        <v>21</v>
      </c>
      <c r="J6507" s="23"/>
      <c r="K6507" s="23"/>
      <c r="L6507" s="23"/>
      <c r="M6507" s="23"/>
      <c r="N6507" s="23"/>
      <c r="O6507" s="23"/>
      <c r="P6507" s="94"/>
    </row>
    <row r="6508" spans="1:16" x14ac:dyDescent="0.2">
      <c r="A6508" s="33"/>
      <c r="B6508" s="34"/>
      <c r="C6508" s="35"/>
      <c r="D6508" s="23"/>
      <c r="E6508" s="23"/>
      <c r="F6508" s="23"/>
      <c r="G6508" s="23"/>
      <c r="H6508" s="23"/>
      <c r="I6508" s="23" t="s">
        <v>21</v>
      </c>
      <c r="J6508" s="23"/>
      <c r="K6508" s="23"/>
      <c r="L6508" s="23"/>
      <c r="M6508" s="23"/>
      <c r="N6508" s="23"/>
      <c r="O6508" s="23"/>
      <c r="P6508" s="94"/>
    </row>
    <row r="6509" spans="1:16" x14ac:dyDescent="0.2">
      <c r="A6509" s="33"/>
      <c r="B6509" s="34"/>
      <c r="C6509" s="35"/>
      <c r="D6509" s="23"/>
      <c r="E6509" s="23"/>
      <c r="F6509" s="23"/>
      <c r="G6509" s="23"/>
      <c r="H6509" s="23"/>
      <c r="I6509" s="23" t="s">
        <v>21</v>
      </c>
      <c r="J6509" s="23"/>
      <c r="K6509" s="23"/>
      <c r="L6509" s="23"/>
      <c r="M6509" s="23"/>
      <c r="N6509" s="23"/>
      <c r="O6509" s="23"/>
      <c r="P6509" s="94"/>
    </row>
    <row r="6510" spans="1:16" x14ac:dyDescent="0.2">
      <c r="A6510" s="33"/>
      <c r="B6510" s="34"/>
      <c r="C6510" s="35"/>
      <c r="D6510" s="23"/>
      <c r="E6510" s="23"/>
      <c r="F6510" s="23"/>
      <c r="G6510" s="23"/>
      <c r="H6510" s="23"/>
      <c r="I6510" s="23" t="s">
        <v>21</v>
      </c>
      <c r="J6510" s="23"/>
      <c r="K6510" s="23"/>
      <c r="L6510" s="23"/>
      <c r="M6510" s="23"/>
      <c r="N6510" s="23"/>
      <c r="O6510" s="23"/>
      <c r="P6510" s="94"/>
    </row>
    <row r="6511" spans="1:16" x14ac:dyDescent="0.2">
      <c r="A6511" s="33"/>
      <c r="B6511" s="34"/>
      <c r="C6511" s="35"/>
      <c r="D6511" s="23"/>
      <c r="E6511" s="23"/>
      <c r="F6511" s="23"/>
      <c r="G6511" s="23"/>
      <c r="H6511" s="23"/>
      <c r="I6511" s="23" t="s">
        <v>21</v>
      </c>
      <c r="J6511" s="23"/>
      <c r="K6511" s="23"/>
      <c r="L6511" s="23"/>
      <c r="M6511" s="23"/>
      <c r="N6511" s="23"/>
      <c r="O6511" s="23"/>
      <c r="P6511" s="94"/>
    </row>
    <row r="6512" spans="1:16" x14ac:dyDescent="0.2">
      <c r="A6512" s="33"/>
      <c r="B6512" s="34"/>
      <c r="C6512" s="35"/>
      <c r="D6512" s="23"/>
      <c r="E6512" s="23"/>
      <c r="F6512" s="23"/>
      <c r="G6512" s="23"/>
      <c r="H6512" s="23"/>
      <c r="I6512" s="23" t="s">
        <v>21</v>
      </c>
      <c r="J6512" s="23"/>
      <c r="K6512" s="23"/>
      <c r="L6512" s="23"/>
      <c r="M6512" s="23"/>
      <c r="N6512" s="23"/>
      <c r="O6512" s="23"/>
      <c r="P6512" s="94"/>
    </row>
    <row r="6513" spans="1:16" x14ac:dyDescent="0.2">
      <c r="A6513" s="33"/>
      <c r="B6513" s="34"/>
      <c r="C6513" s="35"/>
      <c r="D6513" s="23"/>
      <c r="E6513" s="23"/>
      <c r="F6513" s="23"/>
      <c r="G6513" s="23"/>
      <c r="H6513" s="23"/>
      <c r="I6513" s="23" t="s">
        <v>21</v>
      </c>
      <c r="J6513" s="23"/>
      <c r="K6513" s="23"/>
      <c r="L6513" s="23"/>
      <c r="M6513" s="23"/>
      <c r="N6513" s="23"/>
      <c r="O6513" s="23"/>
      <c r="P6513" s="94"/>
    </row>
    <row r="6514" spans="1:16" x14ac:dyDescent="0.2">
      <c r="A6514" s="33"/>
      <c r="B6514" s="34"/>
      <c r="C6514" s="35"/>
      <c r="D6514" s="23"/>
      <c r="E6514" s="23"/>
      <c r="F6514" s="23"/>
      <c r="G6514" s="23"/>
      <c r="H6514" s="23"/>
      <c r="I6514" s="23" t="s">
        <v>21</v>
      </c>
      <c r="J6514" s="23"/>
      <c r="K6514" s="23"/>
      <c r="L6514" s="23"/>
      <c r="M6514" s="23"/>
      <c r="N6514" s="23"/>
      <c r="O6514" s="23"/>
      <c r="P6514" s="94"/>
    </row>
    <row r="6515" spans="1:16" x14ac:dyDescent="0.2">
      <c r="A6515" s="33"/>
      <c r="B6515" s="34"/>
      <c r="C6515" s="35"/>
      <c r="D6515" s="23"/>
      <c r="E6515" s="23"/>
      <c r="F6515" s="23"/>
      <c r="G6515" s="23"/>
      <c r="H6515" s="23"/>
      <c r="I6515" s="23" t="s">
        <v>21</v>
      </c>
      <c r="J6515" s="23"/>
      <c r="K6515" s="23"/>
      <c r="L6515" s="23"/>
      <c r="M6515" s="23"/>
      <c r="N6515" s="23"/>
      <c r="O6515" s="23"/>
      <c r="P6515" s="94"/>
    </row>
    <row r="6516" spans="1:16" x14ac:dyDescent="0.2">
      <c r="A6516" s="33"/>
      <c r="B6516" s="34"/>
      <c r="C6516" s="35"/>
      <c r="D6516" s="23"/>
      <c r="E6516" s="23"/>
      <c r="F6516" s="23"/>
      <c r="G6516" s="23"/>
      <c r="H6516" s="23"/>
      <c r="I6516" s="23" t="s">
        <v>21</v>
      </c>
      <c r="J6516" s="23"/>
      <c r="K6516" s="23"/>
      <c r="L6516" s="23"/>
      <c r="M6516" s="23"/>
      <c r="N6516" s="23"/>
      <c r="O6516" s="23"/>
      <c r="P6516" s="94"/>
    </row>
    <row r="6517" spans="1:16" x14ac:dyDescent="0.2">
      <c r="A6517" s="33"/>
      <c r="B6517" s="34"/>
      <c r="C6517" s="35"/>
      <c r="D6517" s="23"/>
      <c r="E6517" s="23"/>
      <c r="F6517" s="23"/>
      <c r="G6517" s="23"/>
      <c r="H6517" s="23"/>
      <c r="I6517" s="23" t="s">
        <v>21</v>
      </c>
      <c r="J6517" s="23"/>
      <c r="K6517" s="23"/>
      <c r="L6517" s="23"/>
      <c r="M6517" s="23"/>
      <c r="N6517" s="23"/>
      <c r="O6517" s="23"/>
      <c r="P6517" s="94"/>
    </row>
    <row r="6518" spans="1:16" x14ac:dyDescent="0.2">
      <c r="A6518" s="33"/>
      <c r="B6518" s="34"/>
      <c r="C6518" s="35"/>
      <c r="D6518" s="23"/>
      <c r="E6518" s="23"/>
      <c r="F6518" s="23"/>
      <c r="G6518" s="23"/>
      <c r="H6518" s="23"/>
      <c r="I6518" s="23" t="s">
        <v>21</v>
      </c>
      <c r="J6518" s="23"/>
      <c r="K6518" s="23"/>
      <c r="L6518" s="23"/>
      <c r="M6518" s="23"/>
      <c r="N6518" s="23"/>
      <c r="O6518" s="23"/>
      <c r="P6518" s="94"/>
    </row>
    <row r="6519" spans="1:16" x14ac:dyDescent="0.2">
      <c r="A6519" s="33"/>
      <c r="B6519" s="34"/>
      <c r="C6519" s="35"/>
      <c r="D6519" s="23"/>
      <c r="E6519" s="23"/>
      <c r="F6519" s="23"/>
      <c r="G6519" s="23"/>
      <c r="H6519" s="23"/>
      <c r="I6519" s="23" t="s">
        <v>21</v>
      </c>
      <c r="J6519" s="23"/>
      <c r="K6519" s="23"/>
      <c r="L6519" s="23"/>
      <c r="M6519" s="23"/>
      <c r="N6519" s="23"/>
      <c r="O6519" s="23"/>
      <c r="P6519" s="94"/>
    </row>
    <row r="6520" spans="1:16" x14ac:dyDescent="0.2">
      <c r="A6520" s="33"/>
      <c r="B6520" s="34"/>
      <c r="C6520" s="35"/>
      <c r="D6520" s="23"/>
      <c r="E6520" s="23"/>
      <c r="F6520" s="23"/>
      <c r="G6520" s="23"/>
      <c r="H6520" s="23"/>
      <c r="I6520" s="23" t="s">
        <v>21</v>
      </c>
      <c r="J6520" s="23"/>
      <c r="K6520" s="23"/>
      <c r="L6520" s="23"/>
      <c r="M6520" s="23"/>
      <c r="N6520" s="23"/>
      <c r="O6520" s="23"/>
      <c r="P6520" s="94"/>
    </row>
    <row r="6521" spans="1:16" x14ac:dyDescent="0.2">
      <c r="A6521" s="33"/>
      <c r="B6521" s="34"/>
      <c r="C6521" s="35"/>
      <c r="D6521" s="23"/>
      <c r="E6521" s="23"/>
      <c r="F6521" s="23"/>
      <c r="G6521" s="23"/>
      <c r="H6521" s="23"/>
      <c r="I6521" s="23" t="s">
        <v>21</v>
      </c>
      <c r="J6521" s="23"/>
      <c r="K6521" s="23"/>
      <c r="L6521" s="23"/>
      <c r="M6521" s="23"/>
      <c r="N6521" s="23"/>
      <c r="O6521" s="23"/>
      <c r="P6521" s="94"/>
    </row>
    <row r="6522" spans="1:16" x14ac:dyDescent="0.2">
      <c r="A6522" s="33"/>
      <c r="B6522" s="34"/>
      <c r="C6522" s="35"/>
      <c r="D6522" s="23"/>
      <c r="E6522" s="23"/>
      <c r="F6522" s="23"/>
      <c r="G6522" s="23"/>
      <c r="H6522" s="23"/>
      <c r="I6522" s="23" t="s">
        <v>21</v>
      </c>
      <c r="J6522" s="23"/>
      <c r="K6522" s="23"/>
      <c r="L6522" s="23"/>
      <c r="M6522" s="23"/>
      <c r="N6522" s="23"/>
      <c r="O6522" s="23"/>
      <c r="P6522" s="94"/>
    </row>
    <row r="6523" spans="1:16" x14ac:dyDescent="0.2">
      <c r="A6523" s="33"/>
      <c r="B6523" s="34"/>
      <c r="C6523" s="35"/>
      <c r="D6523" s="23"/>
      <c r="E6523" s="23"/>
      <c r="F6523" s="23"/>
      <c r="G6523" s="23"/>
      <c r="H6523" s="23"/>
      <c r="I6523" s="23" t="s">
        <v>21</v>
      </c>
      <c r="J6523" s="23"/>
      <c r="K6523" s="23"/>
      <c r="L6523" s="23"/>
      <c r="M6523" s="23"/>
      <c r="N6523" s="23"/>
      <c r="O6523" s="23"/>
      <c r="P6523" s="94"/>
    </row>
    <row r="6524" spans="1:16" x14ac:dyDescent="0.2">
      <c r="A6524" s="33"/>
      <c r="B6524" s="34"/>
      <c r="C6524" s="35"/>
      <c r="D6524" s="23"/>
      <c r="E6524" s="23"/>
      <c r="F6524" s="23"/>
      <c r="G6524" s="23"/>
      <c r="H6524" s="23"/>
      <c r="I6524" s="23" t="s">
        <v>21</v>
      </c>
      <c r="J6524" s="23"/>
      <c r="K6524" s="23"/>
      <c r="L6524" s="23"/>
      <c r="M6524" s="23"/>
      <c r="N6524" s="23"/>
      <c r="O6524" s="23"/>
      <c r="P6524" s="94"/>
    </row>
    <row r="6525" spans="1:16" x14ac:dyDescent="0.2">
      <c r="A6525" s="33"/>
      <c r="B6525" s="34"/>
      <c r="C6525" s="35"/>
      <c r="D6525" s="23"/>
      <c r="E6525" s="23"/>
      <c r="F6525" s="23"/>
      <c r="G6525" s="23"/>
      <c r="H6525" s="23"/>
      <c r="I6525" s="23" t="s">
        <v>21</v>
      </c>
      <c r="J6525" s="23"/>
      <c r="K6525" s="23"/>
      <c r="L6525" s="23"/>
      <c r="M6525" s="23"/>
      <c r="N6525" s="23"/>
      <c r="O6525" s="23"/>
      <c r="P6525" s="94"/>
    </row>
    <row r="6526" spans="1:16" x14ac:dyDescent="0.2">
      <c r="A6526" s="33"/>
      <c r="B6526" s="34"/>
      <c r="C6526" s="35"/>
      <c r="D6526" s="23"/>
      <c r="E6526" s="23"/>
      <c r="F6526" s="23"/>
      <c r="G6526" s="23"/>
      <c r="H6526" s="23"/>
      <c r="I6526" s="23" t="s">
        <v>21</v>
      </c>
      <c r="J6526" s="23"/>
      <c r="K6526" s="23"/>
      <c r="L6526" s="23"/>
      <c r="M6526" s="23"/>
      <c r="N6526" s="23"/>
      <c r="O6526" s="23"/>
      <c r="P6526" s="94"/>
    </row>
    <row r="6527" spans="1:16" x14ac:dyDescent="0.2">
      <c r="A6527" s="33"/>
      <c r="B6527" s="34"/>
      <c r="C6527" s="35"/>
      <c r="D6527" s="23"/>
      <c r="E6527" s="23"/>
      <c r="F6527" s="23"/>
      <c r="G6527" s="23"/>
      <c r="H6527" s="23"/>
      <c r="I6527" s="23" t="s">
        <v>21</v>
      </c>
      <c r="J6527" s="23"/>
      <c r="K6527" s="23"/>
      <c r="L6527" s="23"/>
      <c r="M6527" s="23"/>
      <c r="N6527" s="23"/>
      <c r="O6527" s="23"/>
      <c r="P6527" s="94"/>
    </row>
    <row r="6528" spans="1:16" x14ac:dyDescent="0.2">
      <c r="A6528" s="33"/>
      <c r="B6528" s="34"/>
      <c r="C6528" s="35"/>
      <c r="D6528" s="23"/>
      <c r="E6528" s="23"/>
      <c r="F6528" s="23"/>
      <c r="G6528" s="23"/>
      <c r="H6528" s="23"/>
      <c r="I6528" s="23" t="s">
        <v>21</v>
      </c>
      <c r="J6528" s="23"/>
      <c r="K6528" s="23"/>
      <c r="L6528" s="23"/>
      <c r="M6528" s="23"/>
      <c r="N6528" s="23"/>
      <c r="O6528" s="23"/>
      <c r="P6528" s="94"/>
    </row>
    <row r="6529" spans="1:16" x14ac:dyDescent="0.2">
      <c r="A6529" s="33"/>
      <c r="B6529" s="34"/>
      <c r="C6529" s="35"/>
      <c r="D6529" s="23"/>
      <c r="E6529" s="23"/>
      <c r="F6529" s="23"/>
      <c r="G6529" s="23"/>
      <c r="H6529" s="23"/>
      <c r="I6529" s="23" t="s">
        <v>21</v>
      </c>
      <c r="J6529" s="23"/>
      <c r="K6529" s="23"/>
      <c r="L6529" s="23"/>
      <c r="M6529" s="23"/>
      <c r="N6529" s="23"/>
      <c r="O6529" s="23"/>
      <c r="P6529" s="94"/>
    </row>
    <row r="6530" spans="1:16" x14ac:dyDescent="0.2">
      <c r="A6530" s="33"/>
      <c r="B6530" s="34"/>
      <c r="C6530" s="35"/>
      <c r="D6530" s="23"/>
      <c r="E6530" s="23"/>
      <c r="F6530" s="23"/>
      <c r="G6530" s="23"/>
      <c r="H6530" s="23"/>
      <c r="I6530" s="23" t="s">
        <v>21</v>
      </c>
      <c r="J6530" s="23"/>
      <c r="K6530" s="23"/>
      <c r="L6530" s="23"/>
      <c r="M6530" s="23"/>
      <c r="N6530" s="23"/>
      <c r="O6530" s="23"/>
      <c r="P6530" s="94"/>
    </row>
    <row r="6531" spans="1:16" x14ac:dyDescent="0.2">
      <c r="A6531" s="33"/>
      <c r="B6531" s="34"/>
      <c r="C6531" s="35"/>
      <c r="D6531" s="23"/>
      <c r="E6531" s="23"/>
      <c r="F6531" s="23"/>
      <c r="G6531" s="23"/>
      <c r="H6531" s="23"/>
      <c r="I6531" s="23" t="s">
        <v>21</v>
      </c>
      <c r="J6531" s="23"/>
      <c r="K6531" s="23"/>
      <c r="L6531" s="23"/>
      <c r="M6531" s="23"/>
      <c r="N6531" s="23"/>
      <c r="O6531" s="23"/>
      <c r="P6531" s="94"/>
    </row>
    <row r="6532" spans="1:16" x14ac:dyDescent="0.2">
      <c r="A6532" s="33"/>
      <c r="B6532" s="34"/>
      <c r="C6532" s="35"/>
      <c r="D6532" s="23"/>
      <c r="E6532" s="23"/>
      <c r="F6532" s="23"/>
      <c r="G6532" s="23"/>
      <c r="H6532" s="23"/>
      <c r="I6532" s="23" t="s">
        <v>21</v>
      </c>
      <c r="J6532" s="23"/>
      <c r="K6532" s="23"/>
      <c r="L6532" s="23"/>
      <c r="M6532" s="23"/>
      <c r="N6532" s="23"/>
      <c r="O6532" s="23"/>
      <c r="P6532" s="94"/>
    </row>
    <row r="6533" spans="1:16" x14ac:dyDescent="0.2">
      <c r="A6533" s="33"/>
      <c r="B6533" s="34"/>
      <c r="C6533" s="35"/>
      <c r="D6533" s="23"/>
      <c r="E6533" s="23"/>
      <c r="F6533" s="23"/>
      <c r="G6533" s="23"/>
      <c r="H6533" s="23"/>
      <c r="I6533" s="23" t="s">
        <v>21</v>
      </c>
      <c r="J6533" s="23"/>
      <c r="K6533" s="23"/>
      <c r="L6533" s="23"/>
      <c r="M6533" s="23"/>
      <c r="N6533" s="23"/>
      <c r="O6533" s="23"/>
      <c r="P6533" s="94"/>
    </row>
    <row r="6534" spans="1:16" x14ac:dyDescent="0.2">
      <c r="A6534" s="33"/>
      <c r="B6534" s="34"/>
      <c r="C6534" s="35"/>
      <c r="D6534" s="23"/>
      <c r="E6534" s="23"/>
      <c r="F6534" s="23"/>
      <c r="G6534" s="23"/>
      <c r="H6534" s="23"/>
      <c r="I6534" s="23" t="s">
        <v>21</v>
      </c>
      <c r="J6534" s="23"/>
      <c r="K6534" s="23"/>
      <c r="L6534" s="23"/>
      <c r="M6534" s="23"/>
      <c r="N6534" s="23"/>
      <c r="O6534" s="23"/>
      <c r="P6534" s="94"/>
    </row>
    <row r="6535" spans="1:16" x14ac:dyDescent="0.2">
      <c r="A6535" s="33"/>
      <c r="B6535" s="34"/>
      <c r="C6535" s="35"/>
      <c r="D6535" s="23"/>
      <c r="E6535" s="23"/>
      <c r="F6535" s="23"/>
      <c r="G6535" s="23"/>
      <c r="H6535" s="23"/>
      <c r="I6535" s="23" t="s">
        <v>21</v>
      </c>
      <c r="J6535" s="23"/>
      <c r="K6535" s="23"/>
      <c r="L6535" s="23"/>
      <c r="M6535" s="23"/>
      <c r="N6535" s="23"/>
      <c r="O6535" s="23"/>
      <c r="P6535" s="94"/>
    </row>
    <row r="6536" spans="1:16" x14ac:dyDescent="0.2">
      <c r="A6536" s="33"/>
      <c r="B6536" s="34"/>
      <c r="C6536" s="35"/>
      <c r="D6536" s="23"/>
      <c r="E6536" s="23"/>
      <c r="F6536" s="23"/>
      <c r="G6536" s="23"/>
      <c r="H6536" s="23"/>
      <c r="I6536" s="23" t="s">
        <v>21</v>
      </c>
      <c r="J6536" s="23"/>
      <c r="K6536" s="23"/>
      <c r="L6536" s="23"/>
      <c r="M6536" s="23"/>
      <c r="N6536" s="23"/>
      <c r="O6536" s="23"/>
      <c r="P6536" s="94"/>
    </row>
    <row r="6537" spans="1:16" x14ac:dyDescent="0.2">
      <c r="A6537" s="33"/>
      <c r="B6537" s="34"/>
      <c r="C6537" s="35"/>
      <c r="D6537" s="23"/>
      <c r="E6537" s="23"/>
      <c r="F6537" s="23"/>
      <c r="G6537" s="23"/>
      <c r="H6537" s="23"/>
      <c r="I6537" s="23" t="s">
        <v>21</v>
      </c>
      <c r="J6537" s="23"/>
      <c r="K6537" s="23"/>
      <c r="L6537" s="23"/>
      <c r="M6537" s="23"/>
      <c r="N6537" s="23"/>
      <c r="O6537" s="23"/>
      <c r="P6537" s="94"/>
    </row>
    <row r="6538" spans="1:16" x14ac:dyDescent="0.2">
      <c r="A6538" s="33"/>
      <c r="B6538" s="34"/>
      <c r="C6538" s="35"/>
      <c r="D6538" s="23"/>
      <c r="E6538" s="23"/>
      <c r="F6538" s="23"/>
      <c r="G6538" s="23"/>
      <c r="H6538" s="23"/>
      <c r="I6538" s="23" t="s">
        <v>21</v>
      </c>
      <c r="J6538" s="23"/>
      <c r="K6538" s="23"/>
      <c r="L6538" s="23"/>
      <c r="M6538" s="23"/>
      <c r="N6538" s="23"/>
      <c r="O6538" s="23"/>
      <c r="P6538" s="94"/>
    </row>
    <row r="6539" spans="1:16" x14ac:dyDescent="0.2">
      <c r="A6539" s="33"/>
      <c r="B6539" s="34"/>
      <c r="C6539" s="35"/>
      <c r="D6539" s="23"/>
      <c r="E6539" s="23"/>
      <c r="F6539" s="23"/>
      <c r="G6539" s="23"/>
      <c r="H6539" s="23"/>
      <c r="I6539" s="23" t="s">
        <v>21</v>
      </c>
      <c r="J6539" s="23"/>
      <c r="K6539" s="23"/>
      <c r="L6539" s="23"/>
      <c r="M6539" s="23"/>
      <c r="N6539" s="23"/>
      <c r="O6539" s="23"/>
      <c r="P6539" s="94"/>
    </row>
    <row r="6540" spans="1:16" x14ac:dyDescent="0.2">
      <c r="A6540" s="33"/>
      <c r="B6540" s="34"/>
      <c r="C6540" s="35"/>
      <c r="D6540" s="23"/>
      <c r="E6540" s="23"/>
      <c r="F6540" s="23"/>
      <c r="G6540" s="23"/>
      <c r="H6540" s="23"/>
      <c r="I6540" s="23" t="s">
        <v>21</v>
      </c>
      <c r="J6540" s="23"/>
      <c r="K6540" s="23"/>
      <c r="L6540" s="23"/>
      <c r="M6540" s="23"/>
      <c r="N6540" s="23"/>
      <c r="O6540" s="23"/>
      <c r="P6540" s="94"/>
    </row>
    <row r="6541" spans="1:16" x14ac:dyDescent="0.2">
      <c r="A6541" s="33"/>
      <c r="B6541" s="34"/>
      <c r="C6541" s="35"/>
      <c r="D6541" s="23"/>
      <c r="E6541" s="23"/>
      <c r="F6541" s="23"/>
      <c r="G6541" s="23"/>
      <c r="H6541" s="23"/>
      <c r="I6541" s="23" t="s">
        <v>21</v>
      </c>
      <c r="J6541" s="23"/>
      <c r="K6541" s="23"/>
      <c r="L6541" s="23"/>
      <c r="M6541" s="23"/>
      <c r="N6541" s="23"/>
      <c r="O6541" s="23"/>
      <c r="P6541" s="94"/>
    </row>
    <row r="6542" spans="1:16" x14ac:dyDescent="0.2">
      <c r="A6542" s="33"/>
      <c r="B6542" s="34"/>
      <c r="C6542" s="35"/>
      <c r="D6542" s="23"/>
      <c r="E6542" s="23"/>
      <c r="F6542" s="23"/>
      <c r="G6542" s="23"/>
      <c r="H6542" s="23"/>
      <c r="I6542" s="23" t="s">
        <v>21</v>
      </c>
      <c r="J6542" s="23"/>
      <c r="K6542" s="23"/>
      <c r="L6542" s="23"/>
      <c r="M6542" s="23"/>
      <c r="N6542" s="23"/>
      <c r="O6542" s="23"/>
      <c r="P6542" s="94"/>
    </row>
    <row r="6543" spans="1:16" x14ac:dyDescent="0.2">
      <c r="A6543" s="33"/>
      <c r="B6543" s="34"/>
      <c r="C6543" s="35"/>
      <c r="D6543" s="23"/>
      <c r="E6543" s="23"/>
      <c r="F6543" s="23"/>
      <c r="G6543" s="23"/>
      <c r="H6543" s="23"/>
      <c r="I6543" s="23" t="s">
        <v>21</v>
      </c>
      <c r="J6543" s="23"/>
      <c r="K6543" s="23"/>
      <c r="L6543" s="23"/>
      <c r="M6543" s="23"/>
      <c r="N6543" s="23"/>
      <c r="O6543" s="23"/>
      <c r="P6543" s="94"/>
    </row>
    <row r="6544" spans="1:16" x14ac:dyDescent="0.2">
      <c r="A6544" s="33"/>
      <c r="B6544" s="34"/>
      <c r="C6544" s="35"/>
      <c r="D6544" s="23"/>
      <c r="E6544" s="23"/>
      <c r="F6544" s="23"/>
      <c r="G6544" s="23"/>
      <c r="H6544" s="23"/>
      <c r="I6544" s="23" t="s">
        <v>21</v>
      </c>
      <c r="J6544" s="23"/>
      <c r="K6544" s="23"/>
      <c r="L6544" s="23"/>
      <c r="M6544" s="23"/>
      <c r="N6544" s="23"/>
      <c r="O6544" s="23"/>
      <c r="P6544" s="94"/>
    </row>
    <row r="6545" spans="1:16" x14ac:dyDescent="0.2">
      <c r="A6545" s="33"/>
      <c r="B6545" s="34"/>
      <c r="C6545" s="35"/>
      <c r="D6545" s="23"/>
      <c r="E6545" s="23"/>
      <c r="F6545" s="23"/>
      <c r="G6545" s="23"/>
      <c r="H6545" s="23"/>
      <c r="I6545" s="23" t="s">
        <v>21</v>
      </c>
      <c r="J6545" s="23"/>
      <c r="K6545" s="23"/>
      <c r="L6545" s="23"/>
      <c r="M6545" s="23"/>
      <c r="N6545" s="23"/>
      <c r="O6545" s="23"/>
      <c r="P6545" s="94"/>
    </row>
    <row r="6546" spans="1:16" x14ac:dyDescent="0.2">
      <c r="A6546" s="33"/>
      <c r="B6546" s="34"/>
      <c r="C6546" s="35"/>
      <c r="D6546" s="23"/>
      <c r="E6546" s="23"/>
      <c r="F6546" s="23"/>
      <c r="G6546" s="23"/>
      <c r="H6546" s="23"/>
      <c r="I6546" s="23" t="s">
        <v>21</v>
      </c>
      <c r="J6546" s="23"/>
      <c r="K6546" s="23"/>
      <c r="L6546" s="23"/>
      <c r="M6546" s="23"/>
      <c r="N6546" s="23"/>
      <c r="O6546" s="23"/>
      <c r="P6546" s="94"/>
    </row>
    <row r="6547" spans="1:16" x14ac:dyDescent="0.2">
      <c r="A6547" s="33"/>
      <c r="B6547" s="34"/>
      <c r="C6547" s="35"/>
      <c r="D6547" s="23"/>
      <c r="E6547" s="23"/>
      <c r="F6547" s="23"/>
      <c r="G6547" s="23"/>
      <c r="H6547" s="23"/>
      <c r="I6547" s="23" t="s">
        <v>21</v>
      </c>
      <c r="J6547" s="23"/>
      <c r="K6547" s="23"/>
      <c r="L6547" s="23"/>
      <c r="M6547" s="23"/>
      <c r="N6547" s="23"/>
      <c r="O6547" s="23"/>
      <c r="P6547" s="94"/>
    </row>
    <row r="6548" spans="1:16" x14ac:dyDescent="0.2">
      <c r="A6548" s="33"/>
      <c r="B6548" s="34"/>
      <c r="C6548" s="35"/>
      <c r="D6548" s="23"/>
      <c r="E6548" s="23"/>
      <c r="F6548" s="23"/>
      <c r="G6548" s="23"/>
      <c r="H6548" s="23"/>
      <c r="I6548" s="23" t="s">
        <v>21</v>
      </c>
      <c r="J6548" s="23"/>
      <c r="K6548" s="23"/>
      <c r="L6548" s="23"/>
      <c r="M6548" s="23"/>
      <c r="N6548" s="23"/>
      <c r="O6548" s="23"/>
      <c r="P6548" s="94"/>
    </row>
    <row r="6549" spans="1:16" x14ac:dyDescent="0.2">
      <c r="A6549" s="33"/>
      <c r="B6549" s="34"/>
      <c r="C6549" s="35"/>
      <c r="D6549" s="23"/>
      <c r="E6549" s="23"/>
      <c r="F6549" s="23"/>
      <c r="G6549" s="23"/>
      <c r="H6549" s="23"/>
      <c r="I6549" s="23" t="s">
        <v>21</v>
      </c>
      <c r="J6549" s="23"/>
      <c r="K6549" s="23"/>
      <c r="L6549" s="23"/>
      <c r="M6549" s="23"/>
      <c r="N6549" s="23"/>
      <c r="O6549" s="23"/>
      <c r="P6549" s="94"/>
    </row>
    <row r="6550" spans="1:16" x14ac:dyDescent="0.2">
      <c r="A6550" s="33"/>
      <c r="B6550" s="34"/>
      <c r="C6550" s="35"/>
      <c r="D6550" s="23"/>
      <c r="E6550" s="23"/>
      <c r="F6550" s="23"/>
      <c r="G6550" s="23"/>
      <c r="H6550" s="23"/>
      <c r="I6550" s="23" t="s">
        <v>21</v>
      </c>
      <c r="J6550" s="23"/>
      <c r="K6550" s="23"/>
      <c r="L6550" s="23"/>
      <c r="M6550" s="23"/>
      <c r="N6550" s="23"/>
      <c r="O6550" s="23"/>
      <c r="P6550" s="94"/>
    </row>
    <row r="6551" spans="1:16" x14ac:dyDescent="0.2">
      <c r="A6551" s="33"/>
      <c r="B6551" s="34"/>
      <c r="C6551" s="35"/>
      <c r="D6551" s="23"/>
      <c r="E6551" s="23"/>
      <c r="F6551" s="23"/>
      <c r="G6551" s="23"/>
      <c r="H6551" s="23"/>
      <c r="I6551" s="23" t="s">
        <v>21</v>
      </c>
      <c r="J6551" s="23"/>
      <c r="K6551" s="23"/>
      <c r="L6551" s="23"/>
      <c r="M6551" s="23"/>
      <c r="N6551" s="23"/>
      <c r="O6551" s="23"/>
      <c r="P6551" s="94"/>
    </row>
    <row r="6552" spans="1:16" x14ac:dyDescent="0.2">
      <c r="A6552" s="33"/>
      <c r="B6552" s="34"/>
      <c r="C6552" s="35"/>
      <c r="D6552" s="23"/>
      <c r="E6552" s="23"/>
      <c r="F6552" s="23"/>
      <c r="G6552" s="23"/>
      <c r="H6552" s="23"/>
      <c r="I6552" s="23" t="s">
        <v>21</v>
      </c>
      <c r="J6552" s="23"/>
      <c r="K6552" s="23"/>
      <c r="L6552" s="23"/>
      <c r="M6552" s="23"/>
      <c r="N6552" s="23"/>
      <c r="O6552" s="23"/>
      <c r="P6552" s="94"/>
    </row>
    <row r="6553" spans="1:16" x14ac:dyDescent="0.2">
      <c r="A6553" s="33"/>
      <c r="B6553" s="34"/>
      <c r="C6553" s="35"/>
      <c r="D6553" s="23"/>
      <c r="E6553" s="23"/>
      <c r="F6553" s="23"/>
      <c r="G6553" s="23"/>
      <c r="H6553" s="23"/>
      <c r="I6553" s="23" t="s">
        <v>21</v>
      </c>
      <c r="J6553" s="23"/>
      <c r="K6553" s="23"/>
      <c r="L6553" s="23"/>
      <c r="M6553" s="23"/>
      <c r="N6553" s="23"/>
      <c r="O6553" s="23"/>
      <c r="P6553" s="94"/>
    </row>
    <row r="6554" spans="1:16" x14ac:dyDescent="0.2">
      <c r="A6554" s="33"/>
      <c r="B6554" s="34"/>
      <c r="C6554" s="35"/>
      <c r="D6554" s="23"/>
      <c r="E6554" s="23"/>
      <c r="F6554" s="23"/>
      <c r="G6554" s="23"/>
      <c r="H6554" s="23"/>
      <c r="I6554" s="23" t="s">
        <v>21</v>
      </c>
      <c r="J6554" s="23"/>
      <c r="K6554" s="23"/>
      <c r="L6554" s="23"/>
      <c r="M6554" s="23"/>
      <c r="N6554" s="23"/>
      <c r="O6554" s="23"/>
      <c r="P6554" s="94"/>
    </row>
    <row r="6555" spans="1:16" x14ac:dyDescent="0.2">
      <c r="A6555" s="33"/>
      <c r="B6555" s="34"/>
      <c r="C6555" s="35"/>
      <c r="D6555" s="23"/>
      <c r="E6555" s="23"/>
      <c r="F6555" s="23"/>
      <c r="G6555" s="23"/>
      <c r="H6555" s="23"/>
      <c r="I6555" s="23" t="s">
        <v>21</v>
      </c>
      <c r="J6555" s="23"/>
      <c r="K6555" s="23"/>
      <c r="L6555" s="23"/>
      <c r="M6555" s="23"/>
      <c r="N6555" s="23"/>
      <c r="O6555" s="23"/>
      <c r="P6555" s="94"/>
    </row>
    <row r="6556" spans="1:16" x14ac:dyDescent="0.2">
      <c r="A6556" s="33"/>
      <c r="B6556" s="34"/>
      <c r="C6556" s="35"/>
      <c r="D6556" s="23"/>
      <c r="E6556" s="23"/>
      <c r="F6556" s="23"/>
      <c r="G6556" s="23"/>
      <c r="H6556" s="23"/>
      <c r="I6556" s="23" t="s">
        <v>21</v>
      </c>
      <c r="J6556" s="23"/>
      <c r="K6556" s="23"/>
      <c r="L6556" s="23"/>
      <c r="M6556" s="23"/>
      <c r="N6556" s="23"/>
      <c r="O6556" s="23"/>
      <c r="P6556" s="94"/>
    </row>
    <row r="6557" spans="1:16" x14ac:dyDescent="0.2">
      <c r="A6557" s="33"/>
      <c r="B6557" s="34"/>
      <c r="C6557" s="35"/>
      <c r="D6557" s="23"/>
      <c r="E6557" s="23"/>
      <c r="F6557" s="23"/>
      <c r="G6557" s="23"/>
      <c r="H6557" s="23"/>
      <c r="I6557" s="23" t="s">
        <v>21</v>
      </c>
      <c r="J6557" s="23"/>
      <c r="K6557" s="23"/>
      <c r="L6557" s="23"/>
      <c r="M6557" s="23"/>
      <c r="N6557" s="23"/>
      <c r="O6557" s="23"/>
      <c r="P6557" s="94"/>
    </row>
    <row r="6558" spans="1:16" x14ac:dyDescent="0.2">
      <c r="A6558" s="33"/>
      <c r="B6558" s="34"/>
      <c r="C6558" s="35"/>
      <c r="D6558" s="23"/>
      <c r="E6558" s="23"/>
      <c r="F6558" s="23"/>
      <c r="G6558" s="23"/>
      <c r="H6558" s="23"/>
      <c r="I6558" s="23" t="s">
        <v>21</v>
      </c>
      <c r="J6558" s="23"/>
      <c r="K6558" s="23"/>
      <c r="L6558" s="23"/>
      <c r="M6558" s="23"/>
      <c r="N6558" s="23"/>
      <c r="O6558" s="23"/>
      <c r="P6558" s="94"/>
    </row>
    <row r="6559" spans="1:16" x14ac:dyDescent="0.2">
      <c r="A6559" s="33"/>
      <c r="B6559" s="34"/>
      <c r="C6559" s="35"/>
      <c r="D6559" s="23"/>
      <c r="E6559" s="23"/>
      <c r="F6559" s="23"/>
      <c r="G6559" s="23"/>
      <c r="H6559" s="23"/>
      <c r="I6559" s="23" t="s">
        <v>21</v>
      </c>
      <c r="J6559" s="23"/>
      <c r="K6559" s="23"/>
      <c r="L6559" s="23"/>
      <c r="M6559" s="23"/>
      <c r="N6559" s="23"/>
      <c r="O6559" s="23"/>
      <c r="P6559" s="94"/>
    </row>
    <row r="6560" spans="1:16" x14ac:dyDescent="0.2">
      <c r="A6560" s="33"/>
      <c r="B6560" s="34"/>
      <c r="C6560" s="35"/>
      <c r="D6560" s="23"/>
      <c r="E6560" s="23"/>
      <c r="F6560" s="23"/>
      <c r="G6560" s="23"/>
      <c r="H6560" s="23"/>
      <c r="I6560" s="23" t="s">
        <v>21</v>
      </c>
      <c r="J6560" s="23"/>
      <c r="K6560" s="23"/>
      <c r="L6560" s="23"/>
      <c r="M6560" s="23"/>
      <c r="N6560" s="23"/>
      <c r="O6560" s="23"/>
      <c r="P6560" s="94"/>
    </row>
    <row r="6561" spans="1:16" x14ac:dyDescent="0.2">
      <c r="A6561" s="33"/>
      <c r="B6561" s="34"/>
      <c r="C6561" s="35"/>
      <c r="D6561" s="23"/>
      <c r="E6561" s="23"/>
      <c r="F6561" s="23"/>
      <c r="G6561" s="23"/>
      <c r="H6561" s="23"/>
      <c r="I6561" s="23" t="s">
        <v>21</v>
      </c>
      <c r="J6561" s="23"/>
      <c r="K6561" s="23"/>
      <c r="L6561" s="23"/>
      <c r="M6561" s="23"/>
      <c r="N6561" s="23"/>
      <c r="O6561" s="23"/>
      <c r="P6561" s="94"/>
    </row>
    <row r="6562" spans="1:16" x14ac:dyDescent="0.2">
      <c r="A6562" s="33"/>
      <c r="B6562" s="34"/>
      <c r="C6562" s="35"/>
      <c r="D6562" s="23"/>
      <c r="E6562" s="23"/>
      <c r="F6562" s="23"/>
      <c r="G6562" s="23"/>
      <c r="H6562" s="23"/>
      <c r="I6562" s="23" t="s">
        <v>21</v>
      </c>
      <c r="J6562" s="23"/>
      <c r="K6562" s="23"/>
      <c r="L6562" s="23"/>
      <c r="M6562" s="23"/>
      <c r="N6562" s="23"/>
      <c r="O6562" s="23"/>
      <c r="P6562" s="94"/>
    </row>
    <row r="6563" spans="1:16" x14ac:dyDescent="0.2">
      <c r="A6563" s="33"/>
      <c r="B6563" s="34"/>
      <c r="C6563" s="35"/>
      <c r="D6563" s="23"/>
      <c r="E6563" s="23"/>
      <c r="F6563" s="23"/>
      <c r="G6563" s="23"/>
      <c r="H6563" s="23"/>
      <c r="I6563" s="23" t="s">
        <v>21</v>
      </c>
      <c r="J6563" s="23"/>
      <c r="K6563" s="23"/>
      <c r="L6563" s="23"/>
      <c r="M6563" s="23"/>
      <c r="N6563" s="23"/>
      <c r="O6563" s="23"/>
      <c r="P6563" s="94"/>
    </row>
    <row r="6564" spans="1:16" x14ac:dyDescent="0.2">
      <c r="A6564" s="33"/>
      <c r="B6564" s="34"/>
      <c r="C6564" s="35"/>
      <c r="D6564" s="23"/>
      <c r="E6564" s="23"/>
      <c r="F6564" s="23"/>
      <c r="G6564" s="23"/>
      <c r="H6564" s="23"/>
      <c r="I6564" s="23" t="s">
        <v>21</v>
      </c>
      <c r="J6564" s="23"/>
      <c r="K6564" s="23"/>
      <c r="L6564" s="23"/>
      <c r="M6564" s="23"/>
      <c r="N6564" s="23"/>
      <c r="O6564" s="23"/>
      <c r="P6564" s="94"/>
    </row>
    <row r="6565" spans="1:16" x14ac:dyDescent="0.2">
      <c r="A6565" s="33"/>
      <c r="B6565" s="34"/>
      <c r="C6565" s="35"/>
      <c r="D6565" s="23"/>
      <c r="E6565" s="23"/>
      <c r="F6565" s="23"/>
      <c r="G6565" s="23"/>
      <c r="H6565" s="23"/>
      <c r="I6565" s="23" t="s">
        <v>21</v>
      </c>
      <c r="J6565" s="23"/>
      <c r="K6565" s="23"/>
      <c r="L6565" s="23"/>
      <c r="M6565" s="23"/>
      <c r="N6565" s="23"/>
      <c r="O6565" s="23"/>
      <c r="P6565" s="94"/>
    </row>
    <row r="6566" spans="1:16" x14ac:dyDescent="0.2">
      <c r="A6566" s="33"/>
      <c r="B6566" s="34"/>
      <c r="C6566" s="35"/>
      <c r="D6566" s="23"/>
      <c r="E6566" s="23"/>
      <c r="F6566" s="23"/>
      <c r="G6566" s="23"/>
      <c r="H6566" s="23"/>
      <c r="I6566" s="23" t="s">
        <v>21</v>
      </c>
      <c r="J6566" s="23"/>
      <c r="K6566" s="23"/>
      <c r="L6566" s="23"/>
      <c r="M6566" s="23"/>
      <c r="N6566" s="23"/>
      <c r="O6566" s="23"/>
      <c r="P6566" s="94"/>
    </row>
    <row r="6567" spans="1:16" x14ac:dyDescent="0.2">
      <c r="A6567" s="33"/>
      <c r="B6567" s="34"/>
      <c r="C6567" s="35"/>
      <c r="D6567" s="23"/>
      <c r="E6567" s="23"/>
      <c r="F6567" s="23"/>
      <c r="G6567" s="23"/>
      <c r="H6567" s="23"/>
      <c r="I6567" s="23" t="s">
        <v>21</v>
      </c>
      <c r="J6567" s="23"/>
      <c r="K6567" s="23"/>
      <c r="L6567" s="23"/>
      <c r="M6567" s="23"/>
      <c r="N6567" s="23"/>
      <c r="O6567" s="23"/>
      <c r="P6567" s="94"/>
    </row>
    <row r="6568" spans="1:16" x14ac:dyDescent="0.2">
      <c r="A6568" s="33"/>
      <c r="B6568" s="34"/>
      <c r="C6568" s="35"/>
      <c r="D6568" s="23"/>
      <c r="E6568" s="23"/>
      <c r="F6568" s="23"/>
      <c r="G6568" s="23"/>
      <c r="H6568" s="23"/>
      <c r="I6568" s="23" t="s">
        <v>21</v>
      </c>
      <c r="J6568" s="23"/>
      <c r="K6568" s="23"/>
      <c r="L6568" s="23"/>
      <c r="M6568" s="23"/>
      <c r="N6568" s="23"/>
      <c r="O6568" s="23"/>
      <c r="P6568" s="94"/>
    </row>
    <row r="6569" spans="1:16" x14ac:dyDescent="0.2">
      <c r="A6569" s="33"/>
      <c r="B6569" s="34"/>
      <c r="C6569" s="35"/>
      <c r="D6569" s="23"/>
      <c r="E6569" s="23"/>
      <c r="F6569" s="23"/>
      <c r="G6569" s="23"/>
      <c r="H6569" s="23"/>
      <c r="I6569" s="23" t="s">
        <v>21</v>
      </c>
      <c r="J6569" s="23"/>
      <c r="K6569" s="23"/>
      <c r="L6569" s="23"/>
      <c r="M6569" s="23"/>
      <c r="N6569" s="23"/>
      <c r="O6569" s="23"/>
      <c r="P6569" s="94"/>
    </row>
    <row r="6570" spans="1:16" x14ac:dyDescent="0.2">
      <c r="A6570" s="33"/>
      <c r="B6570" s="34"/>
      <c r="C6570" s="35"/>
      <c r="D6570" s="23"/>
      <c r="E6570" s="23"/>
      <c r="F6570" s="23"/>
      <c r="G6570" s="23"/>
      <c r="H6570" s="23"/>
      <c r="I6570" s="23" t="s">
        <v>21</v>
      </c>
      <c r="J6570" s="23"/>
      <c r="K6570" s="23"/>
      <c r="L6570" s="23"/>
      <c r="M6570" s="23"/>
      <c r="N6570" s="23"/>
      <c r="O6570" s="23"/>
      <c r="P6570" s="94"/>
    </row>
    <row r="6571" spans="1:16" x14ac:dyDescent="0.2">
      <c r="A6571" s="33"/>
      <c r="B6571" s="34"/>
      <c r="C6571" s="35"/>
      <c r="D6571" s="23"/>
      <c r="E6571" s="23"/>
      <c r="F6571" s="23"/>
      <c r="G6571" s="23"/>
      <c r="H6571" s="23"/>
      <c r="I6571" s="23" t="s">
        <v>21</v>
      </c>
      <c r="J6571" s="23"/>
      <c r="K6571" s="23"/>
      <c r="L6571" s="23"/>
      <c r="M6571" s="23"/>
      <c r="N6571" s="23"/>
      <c r="O6571" s="23"/>
      <c r="P6571" s="94"/>
    </row>
    <row r="6572" spans="1:16" x14ac:dyDescent="0.2">
      <c r="A6572" s="33"/>
      <c r="B6572" s="34"/>
      <c r="C6572" s="35"/>
      <c r="D6572" s="23"/>
      <c r="E6572" s="23"/>
      <c r="F6572" s="23"/>
      <c r="G6572" s="23"/>
      <c r="H6572" s="23"/>
      <c r="I6572" s="23" t="s">
        <v>21</v>
      </c>
      <c r="J6572" s="23"/>
      <c r="K6572" s="23"/>
      <c r="L6572" s="23"/>
      <c r="M6572" s="23"/>
      <c r="N6572" s="23"/>
      <c r="O6572" s="23"/>
      <c r="P6572" s="94"/>
    </row>
    <row r="6573" spans="1:16" x14ac:dyDescent="0.2">
      <c r="A6573" s="33"/>
      <c r="B6573" s="34"/>
      <c r="C6573" s="35"/>
      <c r="D6573" s="23"/>
      <c r="E6573" s="23"/>
      <c r="F6573" s="23"/>
      <c r="G6573" s="23"/>
      <c r="H6573" s="23"/>
      <c r="I6573" s="23" t="s">
        <v>21</v>
      </c>
      <c r="J6573" s="23"/>
      <c r="K6573" s="23"/>
      <c r="L6573" s="23"/>
      <c r="M6573" s="23"/>
      <c r="N6573" s="23"/>
      <c r="O6573" s="23"/>
      <c r="P6573" s="94"/>
    </row>
    <row r="6574" spans="1:16" x14ac:dyDescent="0.2">
      <c r="A6574" s="33"/>
      <c r="B6574" s="34"/>
      <c r="C6574" s="35"/>
      <c r="D6574" s="23"/>
      <c r="E6574" s="23"/>
      <c r="F6574" s="23"/>
      <c r="G6574" s="23"/>
      <c r="H6574" s="23"/>
      <c r="I6574" s="23" t="s">
        <v>21</v>
      </c>
      <c r="J6574" s="23"/>
      <c r="K6574" s="23"/>
      <c r="L6574" s="23"/>
      <c r="M6574" s="23"/>
      <c r="N6574" s="23"/>
      <c r="O6574" s="23"/>
      <c r="P6574" s="94"/>
    </row>
    <row r="6575" spans="1:16" x14ac:dyDescent="0.2">
      <c r="A6575" s="33"/>
      <c r="B6575" s="34"/>
      <c r="C6575" s="35"/>
      <c r="D6575" s="23"/>
      <c r="E6575" s="23"/>
      <c r="F6575" s="23"/>
      <c r="G6575" s="23"/>
      <c r="H6575" s="23"/>
      <c r="I6575" s="23" t="s">
        <v>21</v>
      </c>
      <c r="J6575" s="23"/>
      <c r="K6575" s="23"/>
      <c r="L6575" s="23"/>
      <c r="M6575" s="23"/>
      <c r="N6575" s="23"/>
      <c r="O6575" s="23"/>
      <c r="P6575" s="94"/>
    </row>
    <row r="6576" spans="1:16" x14ac:dyDescent="0.2">
      <c r="A6576" s="33"/>
      <c r="B6576" s="34"/>
      <c r="C6576" s="35"/>
      <c r="D6576" s="23"/>
      <c r="E6576" s="23"/>
      <c r="F6576" s="23"/>
      <c r="G6576" s="23"/>
      <c r="H6576" s="23"/>
      <c r="I6576" s="23" t="s">
        <v>21</v>
      </c>
      <c r="J6576" s="23"/>
      <c r="K6576" s="23"/>
      <c r="L6576" s="23"/>
      <c r="M6576" s="23"/>
      <c r="N6576" s="23"/>
      <c r="O6576" s="23"/>
      <c r="P6576" s="94"/>
    </row>
    <row r="6577" spans="1:16" x14ac:dyDescent="0.2">
      <c r="A6577" s="33"/>
      <c r="B6577" s="34"/>
      <c r="C6577" s="35"/>
      <c r="D6577" s="23"/>
      <c r="E6577" s="23"/>
      <c r="F6577" s="23"/>
      <c r="G6577" s="23"/>
      <c r="H6577" s="23"/>
      <c r="I6577" s="23" t="s">
        <v>21</v>
      </c>
      <c r="J6577" s="23"/>
      <c r="K6577" s="23"/>
      <c r="L6577" s="23"/>
      <c r="M6577" s="23"/>
      <c r="N6577" s="23"/>
      <c r="O6577" s="23"/>
      <c r="P6577" s="94"/>
    </row>
    <row r="6578" spans="1:16" x14ac:dyDescent="0.2">
      <c r="A6578" s="33"/>
      <c r="B6578" s="34"/>
      <c r="C6578" s="35"/>
      <c r="D6578" s="23"/>
      <c r="E6578" s="23"/>
      <c r="F6578" s="23"/>
      <c r="G6578" s="23"/>
      <c r="H6578" s="23"/>
      <c r="I6578" s="23" t="s">
        <v>21</v>
      </c>
      <c r="J6578" s="23"/>
      <c r="K6578" s="23"/>
      <c r="L6578" s="23"/>
      <c r="M6578" s="23"/>
      <c r="N6578" s="23"/>
      <c r="O6578" s="23"/>
      <c r="P6578" s="94"/>
    </row>
    <row r="6579" spans="1:16" x14ac:dyDescent="0.2">
      <c r="A6579" s="33"/>
      <c r="B6579" s="34"/>
      <c r="C6579" s="35"/>
      <c r="D6579" s="23"/>
      <c r="E6579" s="23"/>
      <c r="F6579" s="23"/>
      <c r="G6579" s="23"/>
      <c r="H6579" s="23"/>
      <c r="I6579" s="23" t="s">
        <v>21</v>
      </c>
      <c r="J6579" s="23"/>
      <c r="K6579" s="23"/>
      <c r="L6579" s="23"/>
      <c r="M6579" s="23"/>
      <c r="N6579" s="23"/>
      <c r="O6579" s="23"/>
      <c r="P6579" s="94"/>
    </row>
    <row r="6580" spans="1:16" x14ac:dyDescent="0.2">
      <c r="A6580" s="33"/>
      <c r="B6580" s="34"/>
      <c r="C6580" s="35"/>
      <c r="D6580" s="23"/>
      <c r="E6580" s="23"/>
      <c r="F6580" s="23"/>
      <c r="G6580" s="23"/>
      <c r="H6580" s="23"/>
      <c r="I6580" s="23" t="s">
        <v>21</v>
      </c>
      <c r="J6580" s="23"/>
      <c r="K6580" s="23"/>
      <c r="L6580" s="23"/>
      <c r="M6580" s="23"/>
      <c r="N6580" s="23"/>
      <c r="O6580" s="23"/>
      <c r="P6580" s="94"/>
    </row>
    <row r="6581" spans="1:16" x14ac:dyDescent="0.2">
      <c r="A6581" s="33"/>
      <c r="B6581" s="34"/>
      <c r="C6581" s="35"/>
      <c r="D6581" s="23"/>
      <c r="E6581" s="23"/>
      <c r="F6581" s="23"/>
      <c r="G6581" s="23"/>
      <c r="H6581" s="23"/>
      <c r="I6581" s="23" t="s">
        <v>21</v>
      </c>
      <c r="J6581" s="23"/>
      <c r="K6581" s="23"/>
      <c r="L6581" s="23"/>
      <c r="M6581" s="23"/>
      <c r="N6581" s="23"/>
      <c r="O6581" s="23"/>
      <c r="P6581" s="94"/>
    </row>
    <row r="6582" spans="1:16" x14ac:dyDescent="0.2">
      <c r="A6582" s="33"/>
      <c r="B6582" s="34"/>
      <c r="C6582" s="35"/>
      <c r="D6582" s="23"/>
      <c r="E6582" s="23"/>
      <c r="F6582" s="23"/>
      <c r="G6582" s="23"/>
      <c r="H6582" s="23"/>
      <c r="I6582" s="23" t="s">
        <v>21</v>
      </c>
      <c r="J6582" s="23"/>
      <c r="K6582" s="23"/>
      <c r="L6582" s="23"/>
      <c r="M6582" s="23"/>
      <c r="N6582" s="23"/>
      <c r="O6582" s="23"/>
      <c r="P6582" s="94"/>
    </row>
    <row r="6583" spans="1:16" x14ac:dyDescent="0.2">
      <c r="A6583" s="33"/>
      <c r="B6583" s="34"/>
      <c r="C6583" s="35"/>
      <c r="D6583" s="23"/>
      <c r="E6583" s="23"/>
      <c r="F6583" s="23"/>
      <c r="G6583" s="23"/>
      <c r="H6583" s="23"/>
      <c r="I6583" s="23" t="s">
        <v>21</v>
      </c>
      <c r="J6583" s="23"/>
      <c r="K6583" s="23"/>
      <c r="L6583" s="23"/>
      <c r="M6583" s="23"/>
      <c r="N6583" s="23"/>
      <c r="O6583" s="23"/>
      <c r="P6583" s="94"/>
    </row>
    <row r="6584" spans="1:16" x14ac:dyDescent="0.2">
      <c r="A6584" s="33"/>
      <c r="B6584" s="34"/>
      <c r="C6584" s="35"/>
      <c r="D6584" s="23"/>
      <c r="E6584" s="23"/>
      <c r="F6584" s="23"/>
      <c r="G6584" s="23"/>
      <c r="H6584" s="23"/>
      <c r="I6584" s="23" t="s">
        <v>21</v>
      </c>
      <c r="J6584" s="23"/>
      <c r="K6584" s="23"/>
      <c r="L6584" s="23"/>
      <c r="M6584" s="23"/>
      <c r="N6584" s="23"/>
      <c r="O6584" s="23"/>
      <c r="P6584" s="94"/>
    </row>
    <row r="6585" spans="1:16" x14ac:dyDescent="0.2">
      <c r="A6585" s="33"/>
      <c r="B6585" s="34"/>
      <c r="C6585" s="35"/>
      <c r="D6585" s="23"/>
      <c r="E6585" s="23"/>
      <c r="F6585" s="23"/>
      <c r="G6585" s="23"/>
      <c r="H6585" s="23"/>
      <c r="I6585" s="23" t="s">
        <v>21</v>
      </c>
      <c r="J6585" s="23"/>
      <c r="K6585" s="23"/>
      <c r="L6585" s="23"/>
      <c r="M6585" s="23"/>
      <c r="N6585" s="23"/>
      <c r="O6585" s="23"/>
      <c r="P6585" s="94"/>
    </row>
    <row r="6586" spans="1:16" x14ac:dyDescent="0.2">
      <c r="A6586" s="33"/>
      <c r="B6586" s="34"/>
      <c r="C6586" s="35"/>
      <c r="D6586" s="23"/>
      <c r="E6586" s="23"/>
      <c r="F6586" s="23"/>
      <c r="G6586" s="23"/>
      <c r="H6586" s="23"/>
      <c r="I6586" s="23" t="s">
        <v>21</v>
      </c>
      <c r="J6586" s="23"/>
      <c r="K6586" s="23"/>
      <c r="L6586" s="23"/>
      <c r="M6586" s="23"/>
      <c r="N6586" s="23"/>
      <c r="O6586" s="23"/>
      <c r="P6586" s="94"/>
    </row>
    <row r="6587" spans="1:16" x14ac:dyDescent="0.2">
      <c r="A6587" s="33"/>
      <c r="B6587" s="34"/>
      <c r="C6587" s="35"/>
      <c r="D6587" s="23"/>
      <c r="E6587" s="23"/>
      <c r="F6587" s="23"/>
      <c r="G6587" s="23"/>
      <c r="H6587" s="23"/>
      <c r="I6587" s="23" t="s">
        <v>21</v>
      </c>
      <c r="J6587" s="23"/>
      <c r="K6587" s="23"/>
      <c r="L6587" s="23"/>
      <c r="M6587" s="23"/>
      <c r="N6587" s="23"/>
      <c r="O6587" s="23"/>
      <c r="P6587" s="94"/>
    </row>
    <row r="6588" spans="1:16" x14ac:dyDescent="0.2">
      <c r="A6588" s="33"/>
      <c r="B6588" s="34"/>
      <c r="C6588" s="35"/>
      <c r="D6588" s="23"/>
      <c r="E6588" s="23"/>
      <c r="F6588" s="23"/>
      <c r="G6588" s="23"/>
      <c r="H6588" s="23"/>
      <c r="I6588" s="23" t="s">
        <v>21</v>
      </c>
      <c r="J6588" s="23"/>
      <c r="K6588" s="23"/>
      <c r="L6588" s="23"/>
      <c r="M6588" s="23"/>
      <c r="N6588" s="23"/>
      <c r="O6588" s="23"/>
      <c r="P6588" s="94"/>
    </row>
    <row r="6589" spans="1:16" x14ac:dyDescent="0.2">
      <c r="A6589" s="33"/>
      <c r="B6589" s="34"/>
      <c r="C6589" s="35"/>
      <c r="D6589" s="23"/>
      <c r="E6589" s="23"/>
      <c r="F6589" s="23"/>
      <c r="G6589" s="23"/>
      <c r="H6589" s="23"/>
      <c r="I6589" s="23" t="s">
        <v>21</v>
      </c>
      <c r="J6589" s="23"/>
      <c r="K6589" s="23"/>
      <c r="L6589" s="23"/>
      <c r="M6589" s="23"/>
      <c r="N6589" s="23"/>
      <c r="O6589" s="23"/>
      <c r="P6589" s="94"/>
    </row>
    <row r="6590" spans="1:16" x14ac:dyDescent="0.2">
      <c r="A6590" s="33"/>
      <c r="B6590" s="34"/>
      <c r="C6590" s="35"/>
      <c r="D6590" s="23"/>
      <c r="E6590" s="23"/>
      <c r="F6590" s="23"/>
      <c r="G6590" s="23"/>
      <c r="H6590" s="23"/>
      <c r="I6590" s="23" t="s">
        <v>21</v>
      </c>
      <c r="J6590" s="23"/>
      <c r="K6590" s="23"/>
      <c r="L6590" s="23"/>
      <c r="M6590" s="23"/>
      <c r="N6590" s="23"/>
      <c r="O6590" s="23"/>
      <c r="P6590" s="94"/>
    </row>
    <row r="6591" spans="1:16" x14ac:dyDescent="0.2">
      <c r="A6591" s="33"/>
      <c r="B6591" s="34"/>
      <c r="C6591" s="35"/>
      <c r="D6591" s="23"/>
      <c r="E6591" s="23"/>
      <c r="F6591" s="23"/>
      <c r="G6591" s="23"/>
      <c r="H6591" s="23"/>
      <c r="I6591" s="23" t="s">
        <v>21</v>
      </c>
      <c r="J6591" s="23"/>
      <c r="K6591" s="23"/>
      <c r="L6591" s="23"/>
      <c r="M6591" s="23"/>
      <c r="N6591" s="23"/>
      <c r="O6591" s="23"/>
      <c r="P6591" s="94"/>
    </row>
    <row r="6592" spans="1:16" x14ac:dyDescent="0.2">
      <c r="A6592" s="33"/>
      <c r="B6592" s="34"/>
      <c r="C6592" s="35"/>
      <c r="D6592" s="23"/>
      <c r="E6592" s="23"/>
      <c r="F6592" s="23"/>
      <c r="G6592" s="23"/>
      <c r="H6592" s="23"/>
      <c r="I6592" s="23" t="s">
        <v>21</v>
      </c>
      <c r="J6592" s="23"/>
      <c r="K6592" s="23"/>
      <c r="L6592" s="23"/>
      <c r="M6592" s="23"/>
      <c r="N6592" s="23"/>
      <c r="O6592" s="23"/>
      <c r="P6592" s="94"/>
    </row>
    <row r="6593" spans="1:16" x14ac:dyDescent="0.2">
      <c r="A6593" s="33"/>
      <c r="B6593" s="34"/>
      <c r="C6593" s="35"/>
      <c r="D6593" s="23"/>
      <c r="E6593" s="23"/>
      <c r="F6593" s="23"/>
      <c r="G6593" s="23"/>
      <c r="H6593" s="23"/>
      <c r="I6593" s="23" t="s">
        <v>21</v>
      </c>
      <c r="J6593" s="23"/>
      <c r="K6593" s="23"/>
      <c r="L6593" s="23"/>
      <c r="M6593" s="23"/>
      <c r="N6593" s="23"/>
      <c r="O6593" s="23"/>
      <c r="P6593" s="94"/>
    </row>
    <row r="6594" spans="1:16" x14ac:dyDescent="0.2">
      <c r="A6594" s="33"/>
      <c r="B6594" s="34"/>
      <c r="C6594" s="35"/>
      <c r="D6594" s="23"/>
      <c r="E6594" s="23"/>
      <c r="F6594" s="23"/>
      <c r="G6594" s="23"/>
      <c r="H6594" s="23"/>
      <c r="I6594" s="23" t="s">
        <v>21</v>
      </c>
      <c r="J6594" s="23"/>
      <c r="K6594" s="23"/>
      <c r="L6594" s="23"/>
      <c r="M6594" s="23"/>
      <c r="N6594" s="23"/>
      <c r="O6594" s="23"/>
      <c r="P6594" s="94"/>
    </row>
    <row r="6595" spans="1:16" x14ac:dyDescent="0.2">
      <c r="A6595" s="33"/>
      <c r="B6595" s="34"/>
      <c r="C6595" s="35"/>
      <c r="D6595" s="23"/>
      <c r="E6595" s="23"/>
      <c r="F6595" s="23"/>
      <c r="G6595" s="23"/>
      <c r="H6595" s="23"/>
      <c r="I6595" s="23" t="s">
        <v>21</v>
      </c>
      <c r="J6595" s="23"/>
      <c r="K6595" s="23"/>
      <c r="L6595" s="23"/>
      <c r="M6595" s="23"/>
      <c r="N6595" s="23"/>
      <c r="O6595" s="23"/>
      <c r="P6595" s="94"/>
    </row>
    <row r="6596" spans="1:16" x14ac:dyDescent="0.2">
      <c r="A6596" s="33"/>
      <c r="B6596" s="34"/>
      <c r="C6596" s="35"/>
      <c r="D6596" s="23"/>
      <c r="E6596" s="23"/>
      <c r="F6596" s="23"/>
      <c r="G6596" s="23"/>
      <c r="H6596" s="23"/>
      <c r="I6596" s="23" t="s">
        <v>21</v>
      </c>
      <c r="J6596" s="23"/>
      <c r="K6596" s="23"/>
      <c r="L6596" s="23"/>
      <c r="M6596" s="23"/>
      <c r="N6596" s="23"/>
      <c r="O6596" s="23"/>
      <c r="P6596" s="94"/>
    </row>
    <row r="6597" spans="1:16" x14ac:dyDescent="0.2">
      <c r="A6597" s="33"/>
      <c r="B6597" s="34"/>
      <c r="C6597" s="35"/>
      <c r="D6597" s="23"/>
      <c r="E6597" s="23"/>
      <c r="F6597" s="23"/>
      <c r="G6597" s="23"/>
      <c r="H6597" s="23"/>
      <c r="I6597" s="23" t="s">
        <v>21</v>
      </c>
      <c r="J6597" s="23"/>
      <c r="K6597" s="23"/>
      <c r="L6597" s="23"/>
      <c r="M6597" s="23"/>
      <c r="N6597" s="23"/>
      <c r="O6597" s="23"/>
      <c r="P6597" s="94"/>
    </row>
    <row r="6598" spans="1:16" x14ac:dyDescent="0.2">
      <c r="A6598" s="33"/>
      <c r="B6598" s="34"/>
      <c r="C6598" s="35"/>
      <c r="D6598" s="23"/>
      <c r="E6598" s="23"/>
      <c r="F6598" s="23"/>
      <c r="G6598" s="23"/>
      <c r="H6598" s="23"/>
      <c r="I6598" s="23" t="s">
        <v>21</v>
      </c>
      <c r="J6598" s="23"/>
      <c r="K6598" s="23"/>
      <c r="L6598" s="23"/>
      <c r="M6598" s="23"/>
      <c r="N6598" s="23"/>
      <c r="O6598" s="23"/>
      <c r="P6598" s="94"/>
    </row>
    <row r="6599" spans="1:16" x14ac:dyDescent="0.2">
      <c r="A6599" s="33"/>
      <c r="B6599" s="34"/>
      <c r="C6599" s="35"/>
      <c r="D6599" s="23"/>
      <c r="E6599" s="23"/>
      <c r="F6599" s="23"/>
      <c r="G6599" s="23"/>
      <c r="H6599" s="23"/>
      <c r="I6599" s="23" t="s">
        <v>21</v>
      </c>
      <c r="J6599" s="23"/>
      <c r="K6599" s="23"/>
      <c r="L6599" s="23"/>
      <c r="M6599" s="23"/>
      <c r="N6599" s="23"/>
      <c r="O6599" s="23"/>
      <c r="P6599" s="94"/>
    </row>
    <row r="6600" spans="1:16" x14ac:dyDescent="0.2">
      <c r="A6600" s="33"/>
      <c r="B6600" s="34"/>
      <c r="C6600" s="35"/>
      <c r="D6600" s="23"/>
      <c r="E6600" s="23"/>
      <c r="F6600" s="23"/>
      <c r="G6600" s="23"/>
      <c r="H6600" s="23"/>
      <c r="I6600" s="23" t="s">
        <v>21</v>
      </c>
      <c r="J6600" s="23"/>
      <c r="K6600" s="23"/>
      <c r="L6600" s="23"/>
      <c r="M6600" s="23"/>
      <c r="N6600" s="23"/>
      <c r="O6600" s="23"/>
      <c r="P6600" s="94"/>
    </row>
    <row r="6601" spans="1:16" x14ac:dyDescent="0.2">
      <c r="A6601" s="33"/>
      <c r="B6601" s="34"/>
      <c r="C6601" s="35"/>
      <c r="D6601" s="23"/>
      <c r="E6601" s="23"/>
      <c r="F6601" s="23"/>
      <c r="G6601" s="23"/>
      <c r="H6601" s="23"/>
      <c r="I6601" s="23" t="s">
        <v>21</v>
      </c>
      <c r="J6601" s="23"/>
      <c r="K6601" s="23"/>
      <c r="L6601" s="23"/>
      <c r="M6601" s="23"/>
      <c r="N6601" s="23"/>
      <c r="O6601" s="23"/>
      <c r="P6601" s="94"/>
    </row>
    <row r="6602" spans="1:16" x14ac:dyDescent="0.2">
      <c r="A6602" s="33"/>
      <c r="B6602" s="34"/>
      <c r="C6602" s="35"/>
      <c r="D6602" s="23"/>
      <c r="E6602" s="23"/>
      <c r="F6602" s="23"/>
      <c r="G6602" s="23"/>
      <c r="H6602" s="23"/>
      <c r="I6602" s="23" t="s">
        <v>21</v>
      </c>
      <c r="J6602" s="23"/>
      <c r="K6602" s="23"/>
      <c r="L6602" s="23"/>
      <c r="M6602" s="23"/>
      <c r="N6602" s="23"/>
      <c r="O6602" s="23"/>
      <c r="P6602" s="94"/>
    </row>
    <row r="6603" spans="1:16" x14ac:dyDescent="0.2">
      <c r="A6603" s="33"/>
      <c r="B6603" s="34"/>
      <c r="C6603" s="35"/>
      <c r="D6603" s="23"/>
      <c r="E6603" s="23"/>
      <c r="F6603" s="23"/>
      <c r="G6603" s="23"/>
      <c r="H6603" s="23"/>
      <c r="I6603" s="23" t="s">
        <v>21</v>
      </c>
      <c r="J6603" s="23"/>
      <c r="K6603" s="23"/>
      <c r="L6603" s="23"/>
      <c r="M6603" s="23"/>
      <c r="N6603" s="23"/>
      <c r="O6603" s="23"/>
      <c r="P6603" s="94"/>
    </row>
    <row r="6604" spans="1:16" x14ac:dyDescent="0.2">
      <c r="A6604" s="33"/>
      <c r="B6604" s="34"/>
      <c r="C6604" s="35"/>
      <c r="D6604" s="23"/>
      <c r="E6604" s="23"/>
      <c r="F6604" s="23"/>
      <c r="G6604" s="23"/>
      <c r="H6604" s="23"/>
      <c r="I6604" s="23" t="s">
        <v>21</v>
      </c>
      <c r="J6604" s="23"/>
      <c r="K6604" s="23"/>
      <c r="L6604" s="23"/>
      <c r="M6604" s="23"/>
      <c r="N6604" s="23"/>
      <c r="O6604" s="23"/>
      <c r="P6604" s="94"/>
    </row>
    <row r="6605" spans="1:16" x14ac:dyDescent="0.2">
      <c r="A6605" s="33"/>
      <c r="B6605" s="34"/>
      <c r="C6605" s="35"/>
      <c r="D6605" s="23"/>
      <c r="E6605" s="23"/>
      <c r="F6605" s="23"/>
      <c r="G6605" s="23"/>
      <c r="H6605" s="23"/>
      <c r="I6605" s="23" t="s">
        <v>21</v>
      </c>
      <c r="J6605" s="23"/>
      <c r="K6605" s="23"/>
      <c r="L6605" s="23"/>
      <c r="M6605" s="23"/>
      <c r="N6605" s="23"/>
      <c r="O6605" s="23"/>
      <c r="P6605" s="94"/>
    </row>
    <row r="6606" spans="1:16" x14ac:dyDescent="0.2">
      <c r="A6606" s="33"/>
      <c r="B6606" s="34"/>
      <c r="C6606" s="35"/>
      <c r="D6606" s="23"/>
      <c r="E6606" s="23"/>
      <c r="F6606" s="23"/>
      <c r="G6606" s="23"/>
      <c r="H6606" s="23"/>
      <c r="I6606" s="23" t="s">
        <v>21</v>
      </c>
      <c r="J6606" s="23"/>
      <c r="K6606" s="23"/>
      <c r="L6606" s="23"/>
      <c r="M6606" s="23"/>
      <c r="N6606" s="23"/>
      <c r="O6606" s="23"/>
      <c r="P6606" s="94"/>
    </row>
    <row r="6607" spans="1:16" x14ac:dyDescent="0.2">
      <c r="A6607" s="33"/>
      <c r="B6607" s="34"/>
      <c r="C6607" s="35"/>
      <c r="D6607" s="23"/>
      <c r="E6607" s="23"/>
      <c r="F6607" s="23"/>
      <c r="G6607" s="23"/>
      <c r="H6607" s="23"/>
      <c r="I6607" s="23" t="s">
        <v>21</v>
      </c>
      <c r="J6607" s="23"/>
      <c r="K6607" s="23"/>
      <c r="L6607" s="23"/>
      <c r="M6607" s="23"/>
      <c r="N6607" s="23"/>
      <c r="O6607" s="23"/>
      <c r="P6607" s="94"/>
    </row>
    <row r="6608" spans="1:16" x14ac:dyDescent="0.2">
      <c r="A6608" s="33"/>
      <c r="B6608" s="34"/>
      <c r="C6608" s="35"/>
      <c r="D6608" s="23"/>
      <c r="E6608" s="23"/>
      <c r="F6608" s="23"/>
      <c r="G6608" s="23"/>
      <c r="H6608" s="23"/>
      <c r="I6608" s="23" t="s">
        <v>21</v>
      </c>
      <c r="J6608" s="23"/>
      <c r="K6608" s="23"/>
      <c r="L6608" s="23"/>
      <c r="M6608" s="23"/>
      <c r="N6608" s="23"/>
      <c r="O6608" s="23"/>
      <c r="P6608" s="94"/>
    </row>
    <row r="6609" spans="1:16" x14ac:dyDescent="0.2">
      <c r="A6609" s="33"/>
      <c r="B6609" s="34"/>
      <c r="C6609" s="35"/>
      <c r="D6609" s="23"/>
      <c r="E6609" s="23"/>
      <c r="F6609" s="23"/>
      <c r="G6609" s="23"/>
      <c r="H6609" s="23"/>
      <c r="I6609" s="23" t="s">
        <v>21</v>
      </c>
      <c r="J6609" s="23"/>
      <c r="K6609" s="23"/>
      <c r="L6609" s="23"/>
      <c r="M6609" s="23"/>
      <c r="N6609" s="23"/>
      <c r="O6609" s="23"/>
      <c r="P6609" s="94"/>
    </row>
    <row r="6610" spans="1:16" x14ac:dyDescent="0.2">
      <c r="A6610" s="33"/>
      <c r="B6610" s="34"/>
      <c r="C6610" s="35"/>
      <c r="D6610" s="23"/>
      <c r="E6610" s="23"/>
      <c r="F6610" s="23"/>
      <c r="G6610" s="23"/>
      <c r="H6610" s="23"/>
      <c r="I6610" s="23" t="s">
        <v>21</v>
      </c>
      <c r="J6610" s="23"/>
      <c r="K6610" s="23"/>
      <c r="L6610" s="23"/>
      <c r="M6610" s="23"/>
      <c r="N6610" s="23"/>
      <c r="O6610" s="23"/>
      <c r="P6610" s="94"/>
    </row>
    <row r="6611" spans="1:16" x14ac:dyDescent="0.2">
      <c r="A6611" s="33"/>
      <c r="B6611" s="34"/>
      <c r="C6611" s="35"/>
      <c r="D6611" s="23"/>
      <c r="E6611" s="23"/>
      <c r="F6611" s="23"/>
      <c r="G6611" s="23"/>
      <c r="H6611" s="23"/>
      <c r="I6611" s="23" t="s">
        <v>21</v>
      </c>
      <c r="J6611" s="23"/>
      <c r="K6611" s="23"/>
      <c r="L6611" s="23"/>
      <c r="M6611" s="23"/>
      <c r="N6611" s="23"/>
      <c r="O6611" s="23"/>
      <c r="P6611" s="94"/>
    </row>
    <row r="6612" spans="1:16" x14ac:dyDescent="0.2">
      <c r="A6612" s="33"/>
      <c r="B6612" s="34"/>
      <c r="C6612" s="35"/>
      <c r="D6612" s="23"/>
      <c r="E6612" s="23"/>
      <c r="F6612" s="23"/>
      <c r="G6612" s="23"/>
      <c r="H6612" s="23"/>
      <c r="I6612" s="23" t="s">
        <v>21</v>
      </c>
      <c r="J6612" s="23"/>
      <c r="K6612" s="23"/>
      <c r="L6612" s="23"/>
      <c r="M6612" s="23"/>
      <c r="N6612" s="23"/>
      <c r="O6612" s="23"/>
      <c r="P6612" s="94"/>
    </row>
    <row r="6613" spans="1:16" x14ac:dyDescent="0.2">
      <c r="A6613" s="33"/>
      <c r="B6613" s="34"/>
      <c r="C6613" s="35"/>
      <c r="D6613" s="23"/>
      <c r="E6613" s="23"/>
      <c r="F6613" s="23"/>
      <c r="G6613" s="23"/>
      <c r="H6613" s="23"/>
      <c r="I6613" s="23" t="s">
        <v>21</v>
      </c>
      <c r="J6613" s="23"/>
      <c r="K6613" s="23"/>
      <c r="L6613" s="23"/>
      <c r="M6613" s="23"/>
      <c r="N6613" s="23"/>
      <c r="O6613" s="23"/>
      <c r="P6613" s="94"/>
    </row>
    <row r="6614" spans="1:16" x14ac:dyDescent="0.2">
      <c r="A6614" s="33"/>
      <c r="B6614" s="34"/>
      <c r="C6614" s="35"/>
      <c r="D6614" s="23"/>
      <c r="E6614" s="23"/>
      <c r="F6614" s="23"/>
      <c r="G6614" s="23"/>
      <c r="H6614" s="23"/>
      <c r="I6614" s="23" t="s">
        <v>21</v>
      </c>
      <c r="J6614" s="23"/>
      <c r="K6614" s="23"/>
      <c r="L6614" s="23"/>
      <c r="M6614" s="23"/>
      <c r="N6614" s="23"/>
      <c r="O6614" s="23"/>
      <c r="P6614" s="94"/>
    </row>
    <row r="6615" spans="1:16" x14ac:dyDescent="0.2">
      <c r="A6615" s="33"/>
      <c r="B6615" s="34"/>
      <c r="C6615" s="35"/>
      <c r="D6615" s="23"/>
      <c r="E6615" s="23"/>
      <c r="F6615" s="23"/>
      <c r="G6615" s="23"/>
      <c r="H6615" s="23"/>
      <c r="I6615" s="23" t="s">
        <v>21</v>
      </c>
      <c r="J6615" s="23"/>
      <c r="K6615" s="23"/>
      <c r="L6615" s="23"/>
      <c r="M6615" s="23"/>
      <c r="N6615" s="23"/>
      <c r="O6615" s="23"/>
      <c r="P6615" s="94"/>
    </row>
    <row r="6616" spans="1:16" x14ac:dyDescent="0.2">
      <c r="A6616" s="33"/>
      <c r="B6616" s="34"/>
      <c r="C6616" s="35"/>
      <c r="D6616" s="23"/>
      <c r="E6616" s="23"/>
      <c r="F6616" s="23"/>
      <c r="G6616" s="23"/>
      <c r="H6616" s="23"/>
      <c r="I6616" s="23" t="s">
        <v>21</v>
      </c>
      <c r="J6616" s="23"/>
      <c r="K6616" s="23"/>
      <c r="L6616" s="23"/>
      <c r="M6616" s="23"/>
      <c r="N6616" s="23"/>
      <c r="O6616" s="23"/>
      <c r="P6616" s="94"/>
    </row>
    <row r="6617" spans="1:16" x14ac:dyDescent="0.2">
      <c r="A6617" s="33"/>
      <c r="B6617" s="34"/>
      <c r="C6617" s="35"/>
      <c r="D6617" s="23"/>
      <c r="E6617" s="23"/>
      <c r="F6617" s="23"/>
      <c r="G6617" s="23"/>
      <c r="H6617" s="23"/>
      <c r="I6617" s="23" t="s">
        <v>21</v>
      </c>
      <c r="J6617" s="23"/>
      <c r="K6617" s="23"/>
      <c r="L6617" s="23"/>
      <c r="M6617" s="23"/>
      <c r="N6617" s="23"/>
      <c r="O6617" s="23"/>
      <c r="P6617" s="94"/>
    </row>
    <row r="6618" spans="1:16" x14ac:dyDescent="0.2">
      <c r="A6618" s="33"/>
      <c r="B6618" s="34"/>
      <c r="C6618" s="35"/>
      <c r="D6618" s="23"/>
      <c r="E6618" s="23"/>
      <c r="F6618" s="23"/>
      <c r="G6618" s="23"/>
      <c r="H6618" s="23"/>
      <c r="I6618" s="23" t="s">
        <v>21</v>
      </c>
      <c r="J6618" s="23"/>
      <c r="K6618" s="23"/>
      <c r="L6618" s="23"/>
      <c r="M6618" s="23"/>
      <c r="N6618" s="23"/>
      <c r="O6618" s="23"/>
      <c r="P6618" s="94"/>
    </row>
    <row r="6619" spans="1:16" x14ac:dyDescent="0.2">
      <c r="A6619" s="33"/>
      <c r="B6619" s="34"/>
      <c r="C6619" s="35"/>
      <c r="D6619" s="23"/>
      <c r="E6619" s="23"/>
      <c r="F6619" s="23"/>
      <c r="G6619" s="23"/>
      <c r="H6619" s="23"/>
      <c r="I6619" s="23" t="s">
        <v>21</v>
      </c>
      <c r="J6619" s="23"/>
      <c r="K6619" s="23"/>
      <c r="L6619" s="23"/>
      <c r="M6619" s="23"/>
      <c r="N6619" s="23"/>
      <c r="O6619" s="23"/>
      <c r="P6619" s="94"/>
    </row>
    <row r="6620" spans="1:16" x14ac:dyDescent="0.2">
      <c r="A6620" s="33"/>
      <c r="B6620" s="34"/>
      <c r="C6620" s="35"/>
      <c r="D6620" s="23"/>
      <c r="E6620" s="23"/>
      <c r="F6620" s="23"/>
      <c r="G6620" s="23"/>
      <c r="H6620" s="23"/>
      <c r="I6620" s="23" t="s">
        <v>21</v>
      </c>
      <c r="J6620" s="23"/>
      <c r="K6620" s="23"/>
      <c r="L6620" s="23"/>
      <c r="M6620" s="23"/>
      <c r="N6620" s="23"/>
      <c r="O6620" s="23"/>
      <c r="P6620" s="94"/>
    </row>
    <row r="6621" spans="1:16" x14ac:dyDescent="0.2">
      <c r="A6621" s="33"/>
      <c r="B6621" s="34"/>
      <c r="C6621" s="35"/>
      <c r="D6621" s="23"/>
      <c r="E6621" s="23"/>
      <c r="F6621" s="23"/>
      <c r="G6621" s="23"/>
      <c r="H6621" s="23"/>
      <c r="I6621" s="23" t="s">
        <v>21</v>
      </c>
      <c r="J6621" s="23"/>
      <c r="K6621" s="23"/>
      <c r="L6621" s="23"/>
      <c r="M6621" s="23"/>
      <c r="N6621" s="23"/>
      <c r="O6621" s="23"/>
      <c r="P6621" s="94"/>
    </row>
    <row r="6622" spans="1:16" x14ac:dyDescent="0.2">
      <c r="A6622" s="33"/>
      <c r="B6622" s="34"/>
      <c r="C6622" s="35"/>
      <c r="D6622" s="23"/>
      <c r="E6622" s="23"/>
      <c r="F6622" s="23"/>
      <c r="G6622" s="23"/>
      <c r="H6622" s="23"/>
      <c r="I6622" s="23" t="s">
        <v>21</v>
      </c>
      <c r="J6622" s="23"/>
      <c r="K6622" s="23"/>
      <c r="L6622" s="23"/>
      <c r="M6622" s="23"/>
      <c r="N6622" s="23"/>
      <c r="O6622" s="23"/>
      <c r="P6622" s="94"/>
    </row>
    <row r="6623" spans="1:16" x14ac:dyDescent="0.2">
      <c r="A6623" s="33"/>
      <c r="B6623" s="34"/>
      <c r="C6623" s="35"/>
      <c r="D6623" s="23"/>
      <c r="E6623" s="23"/>
      <c r="F6623" s="23"/>
      <c r="G6623" s="23"/>
      <c r="H6623" s="23"/>
      <c r="I6623" s="23" t="s">
        <v>21</v>
      </c>
      <c r="J6623" s="23"/>
      <c r="K6623" s="23"/>
      <c r="L6623" s="23"/>
      <c r="M6623" s="23"/>
      <c r="N6623" s="23"/>
      <c r="O6623" s="23"/>
      <c r="P6623" s="94"/>
    </row>
    <row r="6624" spans="1:16" x14ac:dyDescent="0.2">
      <c r="A6624" s="33"/>
      <c r="B6624" s="34"/>
      <c r="C6624" s="35"/>
      <c r="D6624" s="23"/>
      <c r="E6624" s="23"/>
      <c r="F6624" s="23"/>
      <c r="G6624" s="23"/>
      <c r="H6624" s="23"/>
      <c r="I6624" s="23" t="s">
        <v>21</v>
      </c>
      <c r="J6624" s="23"/>
      <c r="K6624" s="23"/>
      <c r="L6624" s="23"/>
      <c r="M6624" s="23"/>
      <c r="N6624" s="23"/>
      <c r="O6624" s="23"/>
      <c r="P6624" s="94"/>
    </row>
    <row r="6625" spans="1:16" x14ac:dyDescent="0.2">
      <c r="A6625" s="33"/>
      <c r="B6625" s="34"/>
      <c r="C6625" s="35"/>
      <c r="D6625" s="23"/>
      <c r="E6625" s="23"/>
      <c r="F6625" s="23"/>
      <c r="G6625" s="23"/>
      <c r="H6625" s="23"/>
      <c r="I6625" s="23" t="s">
        <v>21</v>
      </c>
      <c r="J6625" s="23"/>
      <c r="K6625" s="23"/>
      <c r="L6625" s="23"/>
      <c r="M6625" s="23"/>
      <c r="N6625" s="23"/>
      <c r="O6625" s="23"/>
      <c r="P6625" s="94"/>
    </row>
    <row r="6626" spans="1:16" x14ac:dyDescent="0.2">
      <c r="A6626" s="33"/>
      <c r="B6626" s="34"/>
      <c r="C6626" s="35"/>
      <c r="D6626" s="23"/>
      <c r="E6626" s="23"/>
      <c r="F6626" s="23"/>
      <c r="G6626" s="23"/>
      <c r="H6626" s="23"/>
      <c r="I6626" s="23" t="s">
        <v>21</v>
      </c>
      <c r="J6626" s="23"/>
      <c r="K6626" s="23"/>
      <c r="L6626" s="23"/>
      <c r="M6626" s="23"/>
      <c r="N6626" s="23"/>
      <c r="O6626" s="23"/>
      <c r="P6626" s="94"/>
    </row>
    <row r="6627" spans="1:16" x14ac:dyDescent="0.2">
      <c r="A6627" s="33"/>
      <c r="B6627" s="34"/>
      <c r="C6627" s="35"/>
      <c r="D6627" s="23"/>
      <c r="E6627" s="23"/>
      <c r="F6627" s="23"/>
      <c r="G6627" s="23"/>
      <c r="H6627" s="23"/>
      <c r="I6627" s="23" t="s">
        <v>21</v>
      </c>
      <c r="J6627" s="23"/>
      <c r="K6627" s="23"/>
      <c r="L6627" s="23"/>
      <c r="M6627" s="23"/>
      <c r="N6627" s="23"/>
      <c r="O6627" s="23"/>
      <c r="P6627" s="94"/>
    </row>
    <row r="6628" spans="1:16" x14ac:dyDescent="0.2">
      <c r="A6628" s="33"/>
      <c r="B6628" s="34"/>
      <c r="C6628" s="35"/>
      <c r="D6628" s="23"/>
      <c r="E6628" s="23"/>
      <c r="F6628" s="23"/>
      <c r="G6628" s="23"/>
      <c r="H6628" s="23"/>
      <c r="I6628" s="23" t="s">
        <v>21</v>
      </c>
      <c r="J6628" s="23"/>
      <c r="K6628" s="23"/>
      <c r="L6628" s="23"/>
      <c r="M6628" s="23"/>
      <c r="N6628" s="23"/>
      <c r="O6628" s="23"/>
      <c r="P6628" s="94"/>
    </row>
    <row r="6629" spans="1:16" x14ac:dyDescent="0.2">
      <c r="A6629" s="33"/>
      <c r="B6629" s="34"/>
      <c r="C6629" s="35"/>
      <c r="D6629" s="23"/>
      <c r="E6629" s="23"/>
      <c r="F6629" s="23"/>
      <c r="G6629" s="23"/>
      <c r="H6629" s="23"/>
      <c r="I6629" s="23" t="s">
        <v>21</v>
      </c>
      <c r="J6629" s="23"/>
      <c r="K6629" s="23"/>
      <c r="L6629" s="23"/>
      <c r="M6629" s="23"/>
      <c r="N6629" s="23"/>
      <c r="O6629" s="23"/>
      <c r="P6629" s="94"/>
    </row>
    <row r="6630" spans="1:16" x14ac:dyDescent="0.2">
      <c r="A6630" s="33"/>
      <c r="B6630" s="34"/>
      <c r="C6630" s="35"/>
      <c r="D6630" s="23"/>
      <c r="E6630" s="23"/>
      <c r="F6630" s="23"/>
      <c r="G6630" s="23"/>
      <c r="H6630" s="23"/>
      <c r="I6630" s="23" t="s">
        <v>21</v>
      </c>
      <c r="J6630" s="23"/>
      <c r="K6630" s="23"/>
      <c r="L6630" s="23"/>
      <c r="M6630" s="23"/>
      <c r="N6630" s="23"/>
      <c r="O6630" s="23"/>
      <c r="P6630" s="94"/>
    </row>
    <row r="6631" spans="1:16" x14ac:dyDescent="0.2">
      <c r="A6631" s="33"/>
      <c r="B6631" s="34"/>
      <c r="C6631" s="35"/>
      <c r="D6631" s="23"/>
      <c r="E6631" s="23"/>
      <c r="F6631" s="23"/>
      <c r="G6631" s="23"/>
      <c r="H6631" s="23"/>
      <c r="I6631" s="23" t="s">
        <v>21</v>
      </c>
      <c r="J6631" s="23"/>
      <c r="K6631" s="23"/>
      <c r="L6631" s="23"/>
      <c r="M6631" s="23"/>
      <c r="N6631" s="23"/>
      <c r="O6631" s="23"/>
      <c r="P6631" s="94"/>
    </row>
    <row r="6632" spans="1:16" x14ac:dyDescent="0.2">
      <c r="A6632" s="33"/>
      <c r="B6632" s="34"/>
      <c r="C6632" s="35"/>
      <c r="D6632" s="23"/>
      <c r="E6632" s="23"/>
      <c r="F6632" s="23"/>
      <c r="G6632" s="23"/>
      <c r="H6632" s="23"/>
      <c r="I6632" s="23" t="s">
        <v>21</v>
      </c>
      <c r="J6632" s="23"/>
      <c r="K6632" s="23"/>
      <c r="L6632" s="23"/>
      <c r="M6632" s="23"/>
      <c r="N6632" s="23"/>
      <c r="O6632" s="23"/>
      <c r="P6632" s="94"/>
    </row>
    <row r="6633" spans="1:16" x14ac:dyDescent="0.2">
      <c r="A6633" s="33"/>
      <c r="B6633" s="34"/>
      <c r="C6633" s="35"/>
      <c r="D6633" s="23"/>
      <c r="E6633" s="23"/>
      <c r="F6633" s="23"/>
      <c r="G6633" s="23"/>
      <c r="H6633" s="23"/>
      <c r="I6633" s="23" t="s">
        <v>21</v>
      </c>
      <c r="J6633" s="23"/>
      <c r="K6633" s="23"/>
      <c r="L6633" s="23"/>
      <c r="M6633" s="23"/>
      <c r="N6633" s="23"/>
      <c r="O6633" s="23"/>
      <c r="P6633" s="94"/>
    </row>
    <row r="6634" spans="1:16" x14ac:dyDescent="0.2">
      <c r="A6634" s="33"/>
      <c r="B6634" s="34"/>
      <c r="C6634" s="35"/>
      <c r="D6634" s="23"/>
      <c r="E6634" s="23"/>
      <c r="F6634" s="23"/>
      <c r="G6634" s="23"/>
      <c r="H6634" s="23"/>
      <c r="I6634" s="23" t="s">
        <v>21</v>
      </c>
      <c r="J6634" s="23"/>
      <c r="K6634" s="23"/>
      <c r="L6634" s="23"/>
      <c r="M6634" s="23"/>
      <c r="N6634" s="23"/>
      <c r="O6634" s="23"/>
      <c r="P6634" s="94"/>
    </row>
    <row r="6635" spans="1:16" x14ac:dyDescent="0.2">
      <c r="A6635" s="33"/>
      <c r="B6635" s="34"/>
      <c r="C6635" s="35"/>
      <c r="D6635" s="23"/>
      <c r="E6635" s="23"/>
      <c r="F6635" s="23"/>
      <c r="G6635" s="23"/>
      <c r="H6635" s="23"/>
      <c r="I6635" s="23" t="s">
        <v>21</v>
      </c>
      <c r="J6635" s="23"/>
      <c r="K6635" s="23"/>
      <c r="L6635" s="23"/>
      <c r="M6635" s="23"/>
      <c r="N6635" s="23"/>
      <c r="O6635" s="23"/>
      <c r="P6635" s="94"/>
    </row>
    <row r="6636" spans="1:16" x14ac:dyDescent="0.2">
      <c r="A6636" s="33"/>
      <c r="B6636" s="34"/>
      <c r="C6636" s="35"/>
      <c r="D6636" s="23"/>
      <c r="E6636" s="23"/>
      <c r="F6636" s="23"/>
      <c r="G6636" s="23"/>
      <c r="H6636" s="23"/>
      <c r="I6636" s="23" t="s">
        <v>21</v>
      </c>
      <c r="J6636" s="23"/>
      <c r="K6636" s="23"/>
      <c r="L6636" s="23"/>
      <c r="M6636" s="23"/>
      <c r="N6636" s="23"/>
      <c r="O6636" s="23"/>
      <c r="P6636" s="94"/>
    </row>
    <row r="6637" spans="1:16" x14ac:dyDescent="0.2">
      <c r="A6637" s="33"/>
      <c r="B6637" s="34"/>
      <c r="C6637" s="35"/>
      <c r="D6637" s="23"/>
      <c r="E6637" s="23"/>
      <c r="F6637" s="23"/>
      <c r="G6637" s="23"/>
      <c r="H6637" s="23"/>
      <c r="I6637" s="23" t="s">
        <v>21</v>
      </c>
      <c r="J6637" s="23"/>
      <c r="K6637" s="23"/>
      <c r="L6637" s="23"/>
      <c r="M6637" s="23"/>
      <c r="N6637" s="23"/>
      <c r="O6637" s="23"/>
      <c r="P6637" s="94"/>
    </row>
    <row r="6638" spans="1:16" x14ac:dyDescent="0.2">
      <c r="A6638" s="33"/>
      <c r="B6638" s="34"/>
      <c r="C6638" s="35"/>
      <c r="D6638" s="23"/>
      <c r="E6638" s="23"/>
      <c r="F6638" s="23"/>
      <c r="G6638" s="23"/>
      <c r="H6638" s="23"/>
      <c r="I6638" s="23" t="s">
        <v>21</v>
      </c>
      <c r="J6638" s="23"/>
      <c r="K6638" s="23"/>
      <c r="L6638" s="23"/>
      <c r="M6638" s="23"/>
      <c r="N6638" s="23"/>
      <c r="O6638" s="23"/>
      <c r="P6638" s="94"/>
    </row>
    <row r="6639" spans="1:16" x14ac:dyDescent="0.2">
      <c r="A6639" s="33"/>
      <c r="B6639" s="34"/>
      <c r="C6639" s="35"/>
      <c r="D6639" s="23"/>
      <c r="E6639" s="23"/>
      <c r="F6639" s="23"/>
      <c r="G6639" s="23"/>
      <c r="H6639" s="23"/>
      <c r="I6639" s="23" t="s">
        <v>21</v>
      </c>
      <c r="J6639" s="23"/>
      <c r="K6639" s="23"/>
      <c r="L6639" s="23"/>
      <c r="M6639" s="23"/>
      <c r="N6639" s="23"/>
      <c r="O6639" s="23"/>
      <c r="P6639" s="94"/>
    </row>
    <row r="6640" spans="1:16" x14ac:dyDescent="0.2">
      <c r="A6640" s="33"/>
      <c r="B6640" s="34"/>
      <c r="C6640" s="35"/>
      <c r="D6640" s="23"/>
      <c r="E6640" s="23"/>
      <c r="F6640" s="23"/>
      <c r="G6640" s="23"/>
      <c r="H6640" s="23"/>
      <c r="I6640" s="23" t="s">
        <v>21</v>
      </c>
      <c r="J6640" s="23"/>
      <c r="K6640" s="23"/>
      <c r="L6640" s="23"/>
      <c r="M6640" s="23"/>
      <c r="N6640" s="23"/>
      <c r="O6640" s="23"/>
      <c r="P6640" s="94"/>
    </row>
    <row r="6641" spans="1:16" x14ac:dyDescent="0.2">
      <c r="A6641" s="33"/>
      <c r="B6641" s="34"/>
      <c r="C6641" s="35"/>
      <c r="D6641" s="23"/>
      <c r="E6641" s="23"/>
      <c r="F6641" s="23"/>
      <c r="G6641" s="23"/>
      <c r="H6641" s="23"/>
      <c r="I6641" s="23" t="s">
        <v>21</v>
      </c>
      <c r="J6641" s="23"/>
      <c r="K6641" s="23"/>
      <c r="L6641" s="23"/>
      <c r="M6641" s="23"/>
      <c r="N6641" s="23"/>
      <c r="O6641" s="23"/>
      <c r="P6641" s="94"/>
    </row>
    <row r="6642" spans="1:16" x14ac:dyDescent="0.2">
      <c r="A6642" s="33"/>
      <c r="B6642" s="34"/>
      <c r="C6642" s="35"/>
      <c r="D6642" s="23"/>
      <c r="E6642" s="23"/>
      <c r="F6642" s="23"/>
      <c r="G6642" s="23"/>
      <c r="H6642" s="23"/>
      <c r="I6642" s="23" t="s">
        <v>21</v>
      </c>
      <c r="J6642" s="23"/>
      <c r="K6642" s="23"/>
      <c r="L6642" s="23"/>
      <c r="M6642" s="23"/>
      <c r="N6642" s="23"/>
      <c r="O6642" s="23"/>
      <c r="P6642" s="94"/>
    </row>
    <row r="6643" spans="1:16" x14ac:dyDescent="0.2">
      <c r="A6643" s="33"/>
      <c r="B6643" s="34"/>
      <c r="C6643" s="35"/>
      <c r="D6643" s="23"/>
      <c r="E6643" s="23"/>
      <c r="F6643" s="23"/>
      <c r="G6643" s="23"/>
      <c r="H6643" s="23"/>
      <c r="I6643" s="23" t="s">
        <v>21</v>
      </c>
      <c r="J6643" s="23"/>
      <c r="K6643" s="23"/>
      <c r="L6643" s="23"/>
      <c r="M6643" s="23"/>
      <c r="N6643" s="23"/>
      <c r="O6643" s="23"/>
      <c r="P6643" s="94"/>
    </row>
    <row r="6644" spans="1:16" x14ac:dyDescent="0.2">
      <c r="A6644" s="33"/>
      <c r="B6644" s="34"/>
      <c r="C6644" s="35"/>
      <c r="D6644" s="23"/>
      <c r="E6644" s="23"/>
      <c r="F6644" s="23"/>
      <c r="G6644" s="23"/>
      <c r="H6644" s="23"/>
      <c r="I6644" s="23" t="s">
        <v>21</v>
      </c>
      <c r="J6644" s="23"/>
      <c r="K6644" s="23"/>
      <c r="L6644" s="23"/>
      <c r="M6644" s="23"/>
      <c r="N6644" s="23"/>
      <c r="O6644" s="23"/>
      <c r="P6644" s="94"/>
    </row>
    <row r="6645" spans="1:16" x14ac:dyDescent="0.2">
      <c r="A6645" s="33"/>
      <c r="B6645" s="34"/>
      <c r="C6645" s="35"/>
      <c r="D6645" s="23"/>
      <c r="E6645" s="23"/>
      <c r="F6645" s="23"/>
      <c r="G6645" s="23"/>
      <c r="H6645" s="23"/>
      <c r="I6645" s="23" t="s">
        <v>21</v>
      </c>
      <c r="J6645" s="23"/>
      <c r="K6645" s="23"/>
      <c r="L6645" s="23"/>
      <c r="M6645" s="23"/>
      <c r="N6645" s="23"/>
      <c r="O6645" s="23"/>
      <c r="P6645" s="94"/>
    </row>
    <row r="6646" spans="1:16" x14ac:dyDescent="0.2">
      <c r="A6646" s="33"/>
      <c r="B6646" s="34"/>
      <c r="C6646" s="35"/>
      <c r="D6646" s="23"/>
      <c r="E6646" s="23"/>
      <c r="F6646" s="23"/>
      <c r="G6646" s="23"/>
      <c r="H6646" s="23"/>
      <c r="I6646" s="23" t="s">
        <v>21</v>
      </c>
      <c r="J6646" s="23"/>
      <c r="K6646" s="23"/>
      <c r="L6646" s="23"/>
      <c r="M6646" s="23"/>
      <c r="N6646" s="23"/>
      <c r="O6646" s="23"/>
      <c r="P6646" s="94"/>
    </row>
    <row r="6647" spans="1:16" x14ac:dyDescent="0.2">
      <c r="A6647" s="33"/>
      <c r="B6647" s="34"/>
      <c r="C6647" s="35"/>
      <c r="D6647" s="23"/>
      <c r="E6647" s="23"/>
      <c r="F6647" s="23"/>
      <c r="G6647" s="23"/>
      <c r="H6647" s="23"/>
      <c r="I6647" s="23" t="s">
        <v>21</v>
      </c>
      <c r="J6647" s="23"/>
      <c r="K6647" s="23"/>
      <c r="L6647" s="23"/>
      <c r="M6647" s="23"/>
      <c r="N6647" s="23"/>
      <c r="O6647" s="23"/>
      <c r="P6647" s="94"/>
    </row>
    <row r="6648" spans="1:16" x14ac:dyDescent="0.2">
      <c r="A6648" s="33"/>
      <c r="B6648" s="34"/>
      <c r="C6648" s="35"/>
      <c r="D6648" s="23"/>
      <c r="E6648" s="23"/>
      <c r="F6648" s="23"/>
      <c r="G6648" s="23"/>
      <c r="H6648" s="23"/>
      <c r="I6648" s="23" t="s">
        <v>21</v>
      </c>
      <c r="J6648" s="23"/>
      <c r="K6648" s="23"/>
      <c r="L6648" s="23"/>
      <c r="M6648" s="23"/>
      <c r="N6648" s="23"/>
      <c r="O6648" s="23"/>
      <c r="P6648" s="94"/>
    </row>
    <row r="6649" spans="1:16" x14ac:dyDescent="0.2">
      <c r="A6649" s="33"/>
      <c r="B6649" s="34"/>
      <c r="C6649" s="35"/>
      <c r="D6649" s="23"/>
      <c r="E6649" s="23"/>
      <c r="F6649" s="23"/>
      <c r="G6649" s="23"/>
      <c r="H6649" s="23"/>
      <c r="I6649" s="23" t="s">
        <v>21</v>
      </c>
      <c r="J6649" s="23"/>
      <c r="K6649" s="23"/>
      <c r="L6649" s="23"/>
      <c r="M6649" s="23"/>
      <c r="N6649" s="23"/>
      <c r="O6649" s="23"/>
      <c r="P6649" s="94"/>
    </row>
    <row r="6650" spans="1:16" x14ac:dyDescent="0.2">
      <c r="A6650" s="33"/>
      <c r="B6650" s="34"/>
      <c r="C6650" s="35"/>
      <c r="D6650" s="23"/>
      <c r="E6650" s="23"/>
      <c r="F6650" s="23"/>
      <c r="G6650" s="23"/>
      <c r="H6650" s="23"/>
      <c r="I6650" s="23" t="s">
        <v>21</v>
      </c>
      <c r="J6650" s="23"/>
      <c r="K6650" s="23"/>
      <c r="L6650" s="23"/>
      <c r="M6650" s="23"/>
      <c r="N6650" s="23"/>
      <c r="O6650" s="23"/>
      <c r="P6650" s="94"/>
    </row>
    <row r="6651" spans="1:16" x14ac:dyDescent="0.2">
      <c r="A6651" s="33"/>
      <c r="B6651" s="34"/>
      <c r="C6651" s="35"/>
      <c r="D6651" s="23"/>
      <c r="E6651" s="23"/>
      <c r="F6651" s="23"/>
      <c r="G6651" s="23"/>
      <c r="H6651" s="23"/>
      <c r="I6651" s="23" t="s">
        <v>21</v>
      </c>
      <c r="J6651" s="23"/>
      <c r="K6651" s="23"/>
      <c r="L6651" s="23"/>
      <c r="M6651" s="23"/>
      <c r="N6651" s="23"/>
      <c r="O6651" s="23"/>
      <c r="P6651" s="94"/>
    </row>
    <row r="6652" spans="1:16" x14ac:dyDescent="0.2">
      <c r="A6652" s="33"/>
      <c r="B6652" s="34"/>
      <c r="C6652" s="35"/>
      <c r="D6652" s="23"/>
      <c r="E6652" s="23"/>
      <c r="F6652" s="23"/>
      <c r="G6652" s="23"/>
      <c r="H6652" s="23"/>
      <c r="I6652" s="23" t="s">
        <v>21</v>
      </c>
      <c r="J6652" s="23"/>
      <c r="K6652" s="23"/>
      <c r="L6652" s="23"/>
      <c r="M6652" s="23"/>
      <c r="N6652" s="23"/>
      <c r="O6652" s="23"/>
      <c r="P6652" s="94"/>
    </row>
    <row r="6653" spans="1:16" x14ac:dyDescent="0.2">
      <c r="A6653" s="33"/>
      <c r="B6653" s="34"/>
      <c r="C6653" s="35"/>
      <c r="D6653" s="23"/>
      <c r="E6653" s="23"/>
      <c r="F6653" s="23"/>
      <c r="G6653" s="23"/>
      <c r="H6653" s="23"/>
      <c r="I6653" s="23" t="s">
        <v>21</v>
      </c>
      <c r="J6653" s="23"/>
      <c r="K6653" s="23"/>
      <c r="L6653" s="23"/>
      <c r="M6653" s="23"/>
      <c r="N6653" s="23"/>
      <c r="O6653" s="23"/>
      <c r="P6653" s="94"/>
    </row>
    <row r="6654" spans="1:16" x14ac:dyDescent="0.2">
      <c r="A6654" s="33"/>
      <c r="B6654" s="34"/>
      <c r="C6654" s="35"/>
      <c r="D6654" s="23"/>
      <c r="E6654" s="23"/>
      <c r="F6654" s="23"/>
      <c r="G6654" s="23"/>
      <c r="H6654" s="23"/>
      <c r="I6654" s="23" t="s">
        <v>21</v>
      </c>
      <c r="J6654" s="23"/>
      <c r="K6654" s="23"/>
      <c r="L6654" s="23"/>
      <c r="M6654" s="23"/>
      <c r="N6654" s="23"/>
      <c r="O6654" s="23"/>
      <c r="P6654" s="94"/>
    </row>
    <row r="6655" spans="1:16" x14ac:dyDescent="0.2">
      <c r="A6655" s="33"/>
      <c r="B6655" s="34"/>
      <c r="C6655" s="35"/>
      <c r="D6655" s="23"/>
      <c r="E6655" s="23"/>
      <c r="F6655" s="23"/>
      <c r="G6655" s="23"/>
      <c r="H6655" s="23"/>
      <c r="I6655" s="23" t="s">
        <v>21</v>
      </c>
      <c r="J6655" s="23"/>
      <c r="K6655" s="23"/>
      <c r="L6655" s="23"/>
      <c r="M6655" s="23"/>
      <c r="N6655" s="23"/>
      <c r="O6655" s="23"/>
      <c r="P6655" s="94"/>
    </row>
    <row r="6656" spans="1:16" x14ac:dyDescent="0.2">
      <c r="A6656" s="33"/>
      <c r="B6656" s="34"/>
      <c r="C6656" s="35"/>
      <c r="D6656" s="23"/>
      <c r="E6656" s="23"/>
      <c r="F6656" s="23"/>
      <c r="G6656" s="23"/>
      <c r="H6656" s="23"/>
      <c r="I6656" s="23" t="s">
        <v>21</v>
      </c>
      <c r="J6656" s="23"/>
      <c r="K6656" s="23"/>
      <c r="L6656" s="23"/>
      <c r="M6656" s="23"/>
      <c r="N6656" s="23"/>
      <c r="O6656" s="23"/>
      <c r="P6656" s="94"/>
    </row>
    <row r="6657" spans="1:16" x14ac:dyDescent="0.2">
      <c r="A6657" s="33"/>
      <c r="B6657" s="34"/>
      <c r="C6657" s="35"/>
      <c r="D6657" s="23"/>
      <c r="E6657" s="23"/>
      <c r="F6657" s="23"/>
      <c r="G6657" s="23"/>
      <c r="H6657" s="23"/>
      <c r="I6657" s="23" t="s">
        <v>21</v>
      </c>
      <c r="J6657" s="23"/>
      <c r="K6657" s="23"/>
      <c r="L6657" s="23"/>
      <c r="M6657" s="23"/>
      <c r="N6657" s="23"/>
      <c r="O6657" s="23"/>
      <c r="P6657" s="94"/>
    </row>
    <row r="6658" spans="1:16" x14ac:dyDescent="0.2">
      <c r="A6658" s="33"/>
      <c r="B6658" s="34"/>
      <c r="C6658" s="35"/>
      <c r="D6658" s="23"/>
      <c r="E6658" s="23"/>
      <c r="F6658" s="23"/>
      <c r="G6658" s="23"/>
      <c r="H6658" s="23"/>
      <c r="I6658" s="23" t="s">
        <v>21</v>
      </c>
      <c r="J6658" s="23"/>
      <c r="K6658" s="23"/>
      <c r="L6658" s="23"/>
      <c r="M6658" s="23"/>
      <c r="N6658" s="23"/>
      <c r="O6658" s="23"/>
      <c r="P6658" s="94"/>
    </row>
    <row r="6659" spans="1:16" x14ac:dyDescent="0.2">
      <c r="A6659" s="33"/>
      <c r="B6659" s="34"/>
      <c r="C6659" s="35"/>
      <c r="D6659" s="23"/>
      <c r="E6659" s="23"/>
      <c r="F6659" s="23"/>
      <c r="G6659" s="23"/>
      <c r="H6659" s="23"/>
      <c r="I6659" s="23" t="s">
        <v>21</v>
      </c>
      <c r="J6659" s="23"/>
      <c r="K6659" s="23"/>
      <c r="L6659" s="23"/>
      <c r="M6659" s="23"/>
      <c r="N6659" s="23"/>
      <c r="O6659" s="23"/>
      <c r="P6659" s="94"/>
    </row>
    <row r="6660" spans="1:16" x14ac:dyDescent="0.2">
      <c r="A6660" s="33"/>
      <c r="B6660" s="34"/>
      <c r="C6660" s="35"/>
      <c r="D6660" s="23"/>
      <c r="E6660" s="23"/>
      <c r="F6660" s="23"/>
      <c r="G6660" s="23"/>
      <c r="H6660" s="23"/>
      <c r="I6660" s="23" t="s">
        <v>21</v>
      </c>
      <c r="J6660" s="23"/>
      <c r="K6660" s="23"/>
      <c r="L6660" s="23"/>
      <c r="M6660" s="23"/>
      <c r="N6660" s="23"/>
      <c r="O6660" s="23"/>
      <c r="P6660" s="94"/>
    </row>
    <row r="6661" spans="1:16" x14ac:dyDescent="0.2">
      <c r="A6661" s="33"/>
      <c r="B6661" s="34"/>
      <c r="C6661" s="35"/>
      <c r="D6661" s="23"/>
      <c r="E6661" s="23"/>
      <c r="F6661" s="23"/>
      <c r="G6661" s="23"/>
      <c r="H6661" s="23"/>
      <c r="I6661" s="23" t="s">
        <v>21</v>
      </c>
      <c r="J6661" s="23"/>
      <c r="K6661" s="23"/>
      <c r="L6661" s="23"/>
      <c r="M6661" s="23"/>
      <c r="N6661" s="23"/>
      <c r="O6661" s="23"/>
      <c r="P6661" s="94"/>
    </row>
    <row r="6662" spans="1:16" x14ac:dyDescent="0.2">
      <c r="A6662" s="33"/>
      <c r="B6662" s="34"/>
      <c r="C6662" s="35"/>
      <c r="D6662" s="23"/>
      <c r="E6662" s="23"/>
      <c r="F6662" s="23"/>
      <c r="G6662" s="23"/>
      <c r="H6662" s="23"/>
      <c r="I6662" s="23" t="s">
        <v>21</v>
      </c>
      <c r="J6662" s="23"/>
      <c r="K6662" s="23"/>
      <c r="L6662" s="23"/>
      <c r="M6662" s="23"/>
      <c r="N6662" s="23"/>
      <c r="O6662" s="23"/>
      <c r="P6662" s="94"/>
    </row>
    <row r="6663" spans="1:16" x14ac:dyDescent="0.2">
      <c r="A6663" s="33"/>
      <c r="B6663" s="34"/>
      <c r="C6663" s="35"/>
      <c r="D6663" s="23"/>
      <c r="E6663" s="23"/>
      <c r="F6663" s="23"/>
      <c r="G6663" s="23"/>
      <c r="H6663" s="23"/>
      <c r="I6663" s="23" t="s">
        <v>21</v>
      </c>
      <c r="J6663" s="23"/>
      <c r="K6663" s="23"/>
      <c r="L6663" s="23"/>
      <c r="M6663" s="23"/>
      <c r="N6663" s="23"/>
      <c r="O6663" s="23"/>
      <c r="P6663" s="94"/>
    </row>
    <row r="6664" spans="1:16" x14ac:dyDescent="0.2">
      <c r="A6664" s="33"/>
      <c r="B6664" s="34"/>
      <c r="C6664" s="35"/>
      <c r="D6664" s="23"/>
      <c r="E6664" s="23"/>
      <c r="F6664" s="23"/>
      <c r="G6664" s="23"/>
      <c r="H6664" s="23"/>
      <c r="I6664" s="23" t="s">
        <v>21</v>
      </c>
      <c r="J6664" s="23"/>
      <c r="K6664" s="23"/>
      <c r="L6664" s="23"/>
      <c r="M6664" s="23"/>
      <c r="N6664" s="23"/>
      <c r="O6664" s="23"/>
      <c r="P6664" s="94"/>
    </row>
    <row r="6665" spans="1:16" x14ac:dyDescent="0.2">
      <c r="A6665" s="33"/>
      <c r="B6665" s="34"/>
      <c r="C6665" s="35"/>
      <c r="D6665" s="23"/>
      <c r="E6665" s="23"/>
      <c r="F6665" s="23"/>
      <c r="G6665" s="23"/>
      <c r="H6665" s="23"/>
      <c r="I6665" s="23" t="s">
        <v>21</v>
      </c>
      <c r="J6665" s="23"/>
      <c r="K6665" s="23"/>
      <c r="L6665" s="23"/>
      <c r="M6665" s="23"/>
      <c r="N6665" s="23"/>
      <c r="O6665" s="23"/>
      <c r="P6665" s="94"/>
    </row>
    <row r="6666" spans="1:16" x14ac:dyDescent="0.2">
      <c r="A6666" s="33"/>
      <c r="B6666" s="34"/>
      <c r="C6666" s="35"/>
      <c r="D6666" s="23"/>
      <c r="E6666" s="23"/>
      <c r="F6666" s="23"/>
      <c r="G6666" s="23"/>
      <c r="H6666" s="23"/>
      <c r="I6666" s="23" t="s">
        <v>21</v>
      </c>
      <c r="J6666" s="23"/>
      <c r="K6666" s="23"/>
      <c r="L6666" s="23"/>
      <c r="M6666" s="23"/>
      <c r="N6666" s="23"/>
      <c r="O6666" s="23"/>
      <c r="P6666" s="94"/>
    </row>
    <row r="6667" spans="1:16" x14ac:dyDescent="0.2">
      <c r="A6667" s="33"/>
      <c r="B6667" s="34"/>
      <c r="C6667" s="35"/>
      <c r="D6667" s="23"/>
      <c r="E6667" s="23"/>
      <c r="F6667" s="23"/>
      <c r="G6667" s="23"/>
      <c r="H6667" s="23"/>
      <c r="I6667" s="23" t="s">
        <v>21</v>
      </c>
      <c r="J6667" s="23"/>
      <c r="K6667" s="23"/>
      <c r="L6667" s="23"/>
      <c r="M6667" s="23"/>
      <c r="N6667" s="23"/>
      <c r="O6667" s="23"/>
      <c r="P6667" s="94"/>
    </row>
    <row r="6668" spans="1:16" x14ac:dyDescent="0.2">
      <c r="A6668" s="33"/>
      <c r="B6668" s="34"/>
      <c r="C6668" s="35"/>
      <c r="D6668" s="23"/>
      <c r="E6668" s="23"/>
      <c r="F6668" s="23"/>
      <c r="G6668" s="23"/>
      <c r="H6668" s="23"/>
      <c r="I6668" s="23" t="s">
        <v>21</v>
      </c>
      <c r="J6668" s="23"/>
      <c r="K6668" s="23"/>
      <c r="L6668" s="23"/>
      <c r="M6668" s="23"/>
      <c r="N6668" s="23"/>
      <c r="O6668" s="23"/>
      <c r="P6668" s="94"/>
    </row>
    <row r="6669" spans="1:16" x14ac:dyDescent="0.2">
      <c r="A6669" s="33"/>
      <c r="B6669" s="34"/>
      <c r="C6669" s="35"/>
      <c r="D6669" s="23"/>
      <c r="E6669" s="23"/>
      <c r="F6669" s="23"/>
      <c r="G6669" s="23"/>
      <c r="H6669" s="23"/>
      <c r="I6669" s="23" t="s">
        <v>21</v>
      </c>
      <c r="J6669" s="23"/>
      <c r="K6669" s="23"/>
      <c r="L6669" s="23"/>
      <c r="M6669" s="23"/>
      <c r="N6669" s="23"/>
      <c r="O6669" s="23"/>
      <c r="P6669" s="94"/>
    </row>
    <row r="6670" spans="1:16" x14ac:dyDescent="0.2">
      <c r="A6670" s="33"/>
      <c r="B6670" s="34"/>
      <c r="C6670" s="35"/>
      <c r="D6670" s="23"/>
      <c r="E6670" s="23"/>
      <c r="F6670" s="23"/>
      <c r="G6670" s="23"/>
      <c r="H6670" s="23"/>
      <c r="I6670" s="23" t="s">
        <v>21</v>
      </c>
      <c r="J6670" s="23"/>
      <c r="K6670" s="23"/>
      <c r="L6670" s="23"/>
      <c r="M6670" s="23"/>
      <c r="N6670" s="23"/>
      <c r="O6670" s="23"/>
      <c r="P6670" s="94"/>
    </row>
    <row r="6671" spans="1:16" x14ac:dyDescent="0.2">
      <c r="A6671" s="33"/>
      <c r="B6671" s="34"/>
      <c r="C6671" s="35"/>
      <c r="D6671" s="23"/>
      <c r="E6671" s="23"/>
      <c r="F6671" s="23"/>
      <c r="G6671" s="23"/>
      <c r="H6671" s="23"/>
      <c r="I6671" s="23" t="s">
        <v>21</v>
      </c>
      <c r="J6671" s="23"/>
      <c r="K6671" s="23"/>
      <c r="L6671" s="23"/>
      <c r="M6671" s="23"/>
      <c r="N6671" s="23"/>
      <c r="O6671" s="23"/>
      <c r="P6671" s="94"/>
    </row>
    <row r="6672" spans="1:16" x14ac:dyDescent="0.2">
      <c r="A6672" s="33"/>
      <c r="B6672" s="34"/>
      <c r="C6672" s="35"/>
      <c r="D6672" s="23"/>
      <c r="E6672" s="23"/>
      <c r="F6672" s="23"/>
      <c r="G6672" s="23"/>
      <c r="H6672" s="23"/>
      <c r="I6672" s="23" t="s">
        <v>21</v>
      </c>
      <c r="J6672" s="23"/>
      <c r="K6672" s="23"/>
      <c r="L6672" s="23"/>
      <c r="M6672" s="23"/>
      <c r="N6672" s="23"/>
      <c r="O6672" s="23"/>
      <c r="P6672" s="94"/>
    </row>
    <row r="6673" spans="1:16" x14ac:dyDescent="0.2">
      <c r="A6673" s="33"/>
      <c r="B6673" s="34"/>
      <c r="C6673" s="35"/>
      <c r="D6673" s="23"/>
      <c r="E6673" s="23"/>
      <c r="F6673" s="23"/>
      <c r="G6673" s="23"/>
      <c r="H6673" s="23"/>
      <c r="I6673" s="23" t="s">
        <v>21</v>
      </c>
      <c r="J6673" s="23"/>
      <c r="K6673" s="23"/>
      <c r="L6673" s="23"/>
      <c r="M6673" s="23"/>
      <c r="N6673" s="23"/>
      <c r="O6673" s="23"/>
      <c r="P6673" s="94"/>
    </row>
    <row r="6674" spans="1:16" x14ac:dyDescent="0.2">
      <c r="A6674" s="33"/>
      <c r="B6674" s="34"/>
      <c r="C6674" s="35"/>
      <c r="D6674" s="23"/>
      <c r="E6674" s="23"/>
      <c r="F6674" s="23"/>
      <c r="G6674" s="23"/>
      <c r="H6674" s="23"/>
      <c r="I6674" s="23" t="s">
        <v>21</v>
      </c>
      <c r="J6674" s="23"/>
      <c r="K6674" s="23"/>
      <c r="L6674" s="23"/>
      <c r="M6674" s="23"/>
      <c r="N6674" s="23"/>
      <c r="O6674" s="23"/>
      <c r="P6674" s="94"/>
    </row>
    <row r="6675" spans="1:16" x14ac:dyDescent="0.2">
      <c r="A6675" s="33"/>
      <c r="B6675" s="34"/>
      <c r="C6675" s="35"/>
      <c r="D6675" s="23"/>
      <c r="E6675" s="23"/>
      <c r="F6675" s="23"/>
      <c r="G6675" s="23"/>
      <c r="H6675" s="23"/>
      <c r="I6675" s="23" t="s">
        <v>21</v>
      </c>
      <c r="J6675" s="23"/>
      <c r="K6675" s="23"/>
      <c r="L6675" s="23"/>
      <c r="M6675" s="23"/>
      <c r="N6675" s="23"/>
      <c r="O6675" s="23"/>
      <c r="P6675" s="94"/>
    </row>
    <row r="6676" spans="1:16" x14ac:dyDescent="0.2">
      <c r="A6676" s="33"/>
      <c r="B6676" s="34"/>
      <c r="C6676" s="35"/>
      <c r="D6676" s="23"/>
      <c r="E6676" s="23"/>
      <c r="F6676" s="23"/>
      <c r="G6676" s="23"/>
      <c r="H6676" s="23"/>
      <c r="I6676" s="23" t="s">
        <v>21</v>
      </c>
      <c r="J6676" s="23"/>
      <c r="K6676" s="23"/>
      <c r="L6676" s="23"/>
      <c r="M6676" s="23"/>
      <c r="N6676" s="23"/>
      <c r="O6676" s="23"/>
      <c r="P6676" s="94"/>
    </row>
    <row r="6677" spans="1:16" x14ac:dyDescent="0.2">
      <c r="A6677" s="33"/>
      <c r="B6677" s="34"/>
      <c r="C6677" s="35"/>
      <c r="D6677" s="23"/>
      <c r="E6677" s="23"/>
      <c r="F6677" s="23"/>
      <c r="G6677" s="23"/>
      <c r="H6677" s="23"/>
      <c r="I6677" s="23" t="s">
        <v>21</v>
      </c>
      <c r="J6677" s="23"/>
      <c r="K6677" s="23"/>
      <c r="L6677" s="23"/>
      <c r="M6677" s="23"/>
      <c r="N6677" s="23"/>
      <c r="O6677" s="23"/>
      <c r="P6677" s="94"/>
    </row>
    <row r="6678" spans="1:16" x14ac:dyDescent="0.2">
      <c r="A6678" s="33"/>
      <c r="B6678" s="34"/>
      <c r="C6678" s="35"/>
      <c r="D6678" s="23"/>
      <c r="E6678" s="23"/>
      <c r="F6678" s="23"/>
      <c r="G6678" s="23"/>
      <c r="H6678" s="23"/>
      <c r="I6678" s="23" t="s">
        <v>21</v>
      </c>
      <c r="J6678" s="23"/>
      <c r="K6678" s="23"/>
      <c r="L6678" s="23"/>
      <c r="M6678" s="23"/>
      <c r="N6678" s="23"/>
      <c r="O6678" s="23"/>
      <c r="P6678" s="94"/>
    </row>
    <row r="6679" spans="1:16" x14ac:dyDescent="0.2">
      <c r="A6679" s="33"/>
      <c r="B6679" s="34"/>
      <c r="C6679" s="35"/>
      <c r="D6679" s="23"/>
      <c r="E6679" s="23"/>
      <c r="F6679" s="23"/>
      <c r="G6679" s="23"/>
      <c r="H6679" s="23"/>
      <c r="I6679" s="23" t="s">
        <v>21</v>
      </c>
      <c r="J6679" s="23"/>
      <c r="K6679" s="23"/>
      <c r="L6679" s="23"/>
      <c r="M6679" s="23"/>
      <c r="N6679" s="23"/>
      <c r="O6679" s="23"/>
      <c r="P6679" s="94"/>
    </row>
    <row r="6680" spans="1:16" x14ac:dyDescent="0.2">
      <c r="A6680" s="33"/>
      <c r="B6680" s="34"/>
      <c r="C6680" s="35"/>
      <c r="D6680" s="23"/>
      <c r="E6680" s="23"/>
      <c r="F6680" s="23"/>
      <c r="G6680" s="23"/>
      <c r="H6680" s="23"/>
      <c r="I6680" s="23" t="s">
        <v>21</v>
      </c>
      <c r="J6680" s="23"/>
      <c r="K6680" s="23"/>
      <c r="L6680" s="23"/>
      <c r="M6680" s="23"/>
      <c r="N6680" s="23"/>
      <c r="O6680" s="23"/>
      <c r="P6680" s="94"/>
    </row>
    <row r="6681" spans="1:16" x14ac:dyDescent="0.2">
      <c r="A6681" s="33"/>
      <c r="B6681" s="34"/>
      <c r="C6681" s="35"/>
      <c r="D6681" s="23"/>
      <c r="E6681" s="23"/>
      <c r="F6681" s="23"/>
      <c r="G6681" s="23"/>
      <c r="H6681" s="23"/>
      <c r="I6681" s="23" t="s">
        <v>21</v>
      </c>
      <c r="J6681" s="23"/>
      <c r="K6681" s="23"/>
      <c r="L6681" s="23"/>
      <c r="M6681" s="23"/>
      <c r="N6681" s="23"/>
      <c r="O6681" s="23"/>
      <c r="P6681" s="94"/>
    </row>
    <row r="6682" spans="1:16" x14ac:dyDescent="0.2">
      <c r="A6682" s="33"/>
      <c r="B6682" s="34"/>
      <c r="C6682" s="35"/>
      <c r="D6682" s="23"/>
      <c r="E6682" s="23"/>
      <c r="F6682" s="23"/>
      <c r="G6682" s="23"/>
      <c r="H6682" s="23"/>
      <c r="I6682" s="23" t="s">
        <v>21</v>
      </c>
      <c r="J6682" s="23"/>
      <c r="K6682" s="23"/>
      <c r="L6682" s="23"/>
      <c r="M6682" s="23"/>
      <c r="N6682" s="23"/>
      <c r="O6682" s="23"/>
      <c r="P6682" s="94"/>
    </row>
    <row r="6683" spans="1:16" x14ac:dyDescent="0.2">
      <c r="A6683" s="33"/>
      <c r="B6683" s="34"/>
      <c r="C6683" s="35"/>
      <c r="D6683" s="23"/>
      <c r="E6683" s="23"/>
      <c r="F6683" s="23"/>
      <c r="G6683" s="23"/>
      <c r="H6683" s="23"/>
      <c r="I6683" s="23" t="s">
        <v>21</v>
      </c>
      <c r="J6683" s="23"/>
      <c r="K6683" s="23"/>
      <c r="L6683" s="23"/>
      <c r="M6683" s="23"/>
      <c r="N6683" s="23"/>
      <c r="O6683" s="23"/>
      <c r="P6683" s="94"/>
    </row>
    <row r="6684" spans="1:16" x14ac:dyDescent="0.2">
      <c r="A6684" s="33"/>
      <c r="B6684" s="34"/>
      <c r="C6684" s="35"/>
      <c r="D6684" s="23"/>
      <c r="E6684" s="23"/>
      <c r="F6684" s="23"/>
      <c r="G6684" s="23"/>
      <c r="H6684" s="23"/>
      <c r="I6684" s="23" t="s">
        <v>21</v>
      </c>
      <c r="J6684" s="23"/>
      <c r="K6684" s="23"/>
      <c r="L6684" s="23"/>
      <c r="M6684" s="23"/>
      <c r="N6684" s="23"/>
      <c r="O6684" s="23"/>
      <c r="P6684" s="94"/>
    </row>
    <row r="6685" spans="1:16" x14ac:dyDescent="0.2">
      <c r="A6685" s="33"/>
      <c r="B6685" s="34"/>
      <c r="C6685" s="35"/>
      <c r="D6685" s="23"/>
      <c r="E6685" s="23"/>
      <c r="F6685" s="23"/>
      <c r="G6685" s="23"/>
      <c r="H6685" s="23"/>
      <c r="I6685" s="23" t="s">
        <v>21</v>
      </c>
      <c r="J6685" s="23"/>
      <c r="K6685" s="23"/>
      <c r="L6685" s="23"/>
      <c r="M6685" s="23"/>
      <c r="N6685" s="23"/>
      <c r="O6685" s="23"/>
      <c r="P6685" s="94"/>
    </row>
    <row r="6686" spans="1:16" x14ac:dyDescent="0.2">
      <c r="A6686" s="33"/>
      <c r="B6686" s="34"/>
      <c r="C6686" s="35"/>
      <c r="D6686" s="23"/>
      <c r="E6686" s="23"/>
      <c r="F6686" s="23"/>
      <c r="G6686" s="23"/>
      <c r="H6686" s="23"/>
      <c r="I6686" s="23" t="s">
        <v>21</v>
      </c>
      <c r="J6686" s="23"/>
      <c r="K6686" s="23"/>
      <c r="L6686" s="23"/>
      <c r="M6686" s="23"/>
      <c r="N6686" s="23"/>
      <c r="O6686" s="23"/>
      <c r="P6686" s="94"/>
    </row>
    <row r="6687" spans="1:16" x14ac:dyDescent="0.2">
      <c r="A6687" s="33"/>
      <c r="B6687" s="34"/>
      <c r="C6687" s="35"/>
      <c r="D6687" s="23"/>
      <c r="E6687" s="23"/>
      <c r="F6687" s="23"/>
      <c r="G6687" s="23"/>
      <c r="H6687" s="23"/>
      <c r="I6687" s="23" t="s">
        <v>21</v>
      </c>
      <c r="J6687" s="23"/>
      <c r="K6687" s="23"/>
      <c r="L6687" s="23"/>
      <c r="M6687" s="23"/>
      <c r="N6687" s="23"/>
      <c r="O6687" s="23"/>
      <c r="P6687" s="94"/>
    </row>
    <row r="6688" spans="1:16" x14ac:dyDescent="0.2">
      <c r="A6688" s="33"/>
      <c r="B6688" s="34"/>
      <c r="C6688" s="35"/>
      <c r="D6688" s="23"/>
      <c r="E6688" s="23"/>
      <c r="F6688" s="23"/>
      <c r="G6688" s="23"/>
      <c r="H6688" s="23"/>
      <c r="I6688" s="23" t="s">
        <v>21</v>
      </c>
      <c r="J6688" s="23"/>
      <c r="K6688" s="23"/>
      <c r="L6688" s="23"/>
      <c r="M6688" s="23"/>
      <c r="N6688" s="23"/>
      <c r="O6688" s="23"/>
      <c r="P6688" s="94"/>
    </row>
    <row r="6689" spans="1:16" x14ac:dyDescent="0.2">
      <c r="A6689" s="33"/>
      <c r="B6689" s="34"/>
      <c r="C6689" s="35"/>
      <c r="D6689" s="23"/>
      <c r="E6689" s="23"/>
      <c r="F6689" s="23"/>
      <c r="G6689" s="23"/>
      <c r="H6689" s="23"/>
      <c r="I6689" s="23" t="s">
        <v>21</v>
      </c>
      <c r="J6689" s="23"/>
      <c r="K6689" s="23"/>
      <c r="L6689" s="23"/>
      <c r="M6689" s="23"/>
      <c r="N6689" s="23"/>
      <c r="O6689" s="23"/>
      <c r="P6689" s="94"/>
    </row>
    <row r="6690" spans="1:16" x14ac:dyDescent="0.2">
      <c r="A6690" s="33"/>
      <c r="B6690" s="34"/>
      <c r="C6690" s="35"/>
      <c r="D6690" s="23"/>
      <c r="E6690" s="23"/>
      <c r="F6690" s="23"/>
      <c r="G6690" s="23"/>
      <c r="H6690" s="23"/>
      <c r="I6690" s="23" t="s">
        <v>21</v>
      </c>
      <c r="J6690" s="23"/>
      <c r="K6690" s="23"/>
      <c r="L6690" s="23"/>
      <c r="M6690" s="23"/>
      <c r="N6690" s="23"/>
      <c r="O6690" s="23"/>
      <c r="P6690" s="94"/>
    </row>
    <row r="6691" spans="1:16" x14ac:dyDescent="0.2">
      <c r="A6691" s="33"/>
      <c r="B6691" s="34"/>
      <c r="C6691" s="35"/>
      <c r="D6691" s="23"/>
      <c r="E6691" s="23"/>
      <c r="F6691" s="23"/>
      <c r="G6691" s="23"/>
      <c r="H6691" s="23"/>
      <c r="I6691" s="23" t="s">
        <v>21</v>
      </c>
      <c r="J6691" s="23"/>
      <c r="K6691" s="23"/>
      <c r="L6691" s="23"/>
      <c r="M6691" s="23"/>
      <c r="N6691" s="23"/>
      <c r="O6691" s="23"/>
      <c r="P6691" s="94"/>
    </row>
    <row r="6692" spans="1:16" x14ac:dyDescent="0.2">
      <c r="A6692" s="33"/>
      <c r="B6692" s="34"/>
      <c r="C6692" s="35"/>
      <c r="D6692" s="23"/>
      <c r="E6692" s="23"/>
      <c r="F6692" s="23"/>
      <c r="G6692" s="23"/>
      <c r="H6692" s="23"/>
      <c r="I6692" s="23" t="s">
        <v>21</v>
      </c>
      <c r="J6692" s="23"/>
      <c r="K6692" s="23"/>
      <c r="L6692" s="23"/>
      <c r="M6692" s="23"/>
      <c r="N6692" s="23"/>
      <c r="O6692" s="23"/>
      <c r="P6692" s="94"/>
    </row>
    <row r="6693" spans="1:16" x14ac:dyDescent="0.2">
      <c r="A6693" s="33"/>
      <c r="B6693" s="34"/>
      <c r="C6693" s="35"/>
      <c r="D6693" s="23"/>
      <c r="E6693" s="23"/>
      <c r="F6693" s="23"/>
      <c r="G6693" s="23"/>
      <c r="H6693" s="23"/>
      <c r="I6693" s="23" t="s">
        <v>21</v>
      </c>
      <c r="J6693" s="23"/>
      <c r="K6693" s="23"/>
      <c r="L6693" s="23"/>
      <c r="M6693" s="23"/>
      <c r="N6693" s="23"/>
      <c r="O6693" s="23"/>
      <c r="P6693" s="94"/>
    </row>
    <row r="6694" spans="1:16" x14ac:dyDescent="0.2">
      <c r="A6694" s="33"/>
      <c r="B6694" s="34"/>
      <c r="C6694" s="35"/>
      <c r="D6694" s="23"/>
      <c r="E6694" s="23"/>
      <c r="F6694" s="23"/>
      <c r="G6694" s="23"/>
      <c r="H6694" s="23"/>
      <c r="I6694" s="23" t="s">
        <v>21</v>
      </c>
      <c r="J6694" s="23"/>
      <c r="K6694" s="23"/>
      <c r="L6694" s="23"/>
      <c r="M6694" s="23"/>
      <c r="N6694" s="23"/>
      <c r="O6694" s="23"/>
      <c r="P6694" s="94"/>
    </row>
    <row r="6695" spans="1:16" x14ac:dyDescent="0.2">
      <c r="A6695" s="33"/>
      <c r="B6695" s="34"/>
      <c r="C6695" s="35"/>
      <c r="D6695" s="23"/>
      <c r="E6695" s="23"/>
      <c r="F6695" s="23"/>
      <c r="G6695" s="23"/>
      <c r="H6695" s="23"/>
      <c r="I6695" s="23" t="s">
        <v>21</v>
      </c>
      <c r="J6695" s="23"/>
      <c r="K6695" s="23"/>
      <c r="L6695" s="23"/>
      <c r="M6695" s="23"/>
      <c r="N6695" s="23"/>
      <c r="O6695" s="23"/>
      <c r="P6695" s="94"/>
    </row>
    <row r="6696" spans="1:16" x14ac:dyDescent="0.2">
      <c r="A6696" s="33"/>
      <c r="B6696" s="34"/>
      <c r="C6696" s="35"/>
      <c r="D6696" s="23"/>
      <c r="E6696" s="23"/>
      <c r="F6696" s="23"/>
      <c r="G6696" s="23"/>
      <c r="H6696" s="23"/>
      <c r="I6696" s="23" t="s">
        <v>21</v>
      </c>
      <c r="J6696" s="23"/>
      <c r="K6696" s="23"/>
      <c r="L6696" s="23"/>
      <c r="M6696" s="23"/>
      <c r="N6696" s="23"/>
      <c r="O6696" s="23"/>
      <c r="P6696" s="94"/>
    </row>
    <row r="6697" spans="1:16" x14ac:dyDescent="0.2">
      <c r="A6697" s="33"/>
      <c r="B6697" s="34"/>
      <c r="C6697" s="35"/>
      <c r="D6697" s="23"/>
      <c r="E6697" s="23"/>
      <c r="F6697" s="23"/>
      <c r="G6697" s="23"/>
      <c r="H6697" s="23"/>
      <c r="I6697" s="23" t="s">
        <v>21</v>
      </c>
      <c r="J6697" s="23"/>
      <c r="K6697" s="23"/>
      <c r="L6697" s="23"/>
      <c r="M6697" s="23"/>
      <c r="N6697" s="23"/>
      <c r="O6697" s="23"/>
      <c r="P6697" s="94"/>
    </row>
    <row r="6698" spans="1:16" x14ac:dyDescent="0.2">
      <c r="A6698" s="33"/>
      <c r="B6698" s="34"/>
      <c r="C6698" s="35"/>
      <c r="D6698" s="23"/>
      <c r="E6698" s="23"/>
      <c r="F6698" s="23"/>
      <c r="G6698" s="23"/>
      <c r="H6698" s="23"/>
      <c r="I6698" s="23" t="s">
        <v>21</v>
      </c>
      <c r="J6698" s="23"/>
      <c r="K6698" s="23"/>
      <c r="L6698" s="23"/>
      <c r="M6698" s="23"/>
      <c r="N6698" s="23"/>
      <c r="O6698" s="23"/>
      <c r="P6698" s="94"/>
    </row>
    <row r="6699" spans="1:16" x14ac:dyDescent="0.2">
      <c r="A6699" s="33"/>
      <c r="B6699" s="34"/>
      <c r="C6699" s="35"/>
      <c r="D6699" s="23"/>
      <c r="E6699" s="23"/>
      <c r="F6699" s="23"/>
      <c r="G6699" s="23"/>
      <c r="H6699" s="23"/>
      <c r="I6699" s="23" t="s">
        <v>21</v>
      </c>
      <c r="J6699" s="23"/>
      <c r="K6699" s="23"/>
      <c r="L6699" s="23"/>
      <c r="M6699" s="23"/>
      <c r="N6699" s="23"/>
      <c r="O6699" s="23"/>
      <c r="P6699" s="94"/>
    </row>
    <row r="6700" spans="1:16" x14ac:dyDescent="0.2">
      <c r="A6700" s="33"/>
      <c r="B6700" s="34"/>
      <c r="C6700" s="35"/>
      <c r="D6700" s="23"/>
      <c r="E6700" s="23"/>
      <c r="F6700" s="23"/>
      <c r="G6700" s="23"/>
      <c r="H6700" s="23"/>
      <c r="I6700" s="23" t="s">
        <v>21</v>
      </c>
      <c r="J6700" s="23"/>
      <c r="K6700" s="23"/>
      <c r="L6700" s="23"/>
      <c r="M6700" s="23"/>
      <c r="N6700" s="23"/>
      <c r="O6700" s="23"/>
      <c r="P6700" s="94"/>
    </row>
    <row r="6701" spans="1:16" x14ac:dyDescent="0.2">
      <c r="A6701" s="33"/>
      <c r="B6701" s="34"/>
      <c r="C6701" s="35"/>
      <c r="D6701" s="23"/>
      <c r="E6701" s="23"/>
      <c r="F6701" s="23"/>
      <c r="G6701" s="23"/>
      <c r="H6701" s="23"/>
      <c r="I6701" s="23" t="s">
        <v>21</v>
      </c>
      <c r="J6701" s="23"/>
      <c r="K6701" s="23"/>
      <c r="L6701" s="23"/>
      <c r="M6701" s="23"/>
      <c r="N6701" s="23"/>
      <c r="O6701" s="23"/>
      <c r="P6701" s="94"/>
    </row>
    <row r="6702" spans="1:16" x14ac:dyDescent="0.2">
      <c r="A6702" s="33"/>
      <c r="B6702" s="34"/>
      <c r="C6702" s="35"/>
      <c r="D6702" s="23"/>
      <c r="E6702" s="23"/>
      <c r="F6702" s="23"/>
      <c r="G6702" s="23"/>
      <c r="H6702" s="23"/>
      <c r="I6702" s="23" t="s">
        <v>21</v>
      </c>
      <c r="J6702" s="23"/>
      <c r="K6702" s="23"/>
      <c r="L6702" s="23"/>
      <c r="M6702" s="23"/>
      <c r="N6702" s="23"/>
      <c r="O6702" s="23"/>
      <c r="P6702" s="94"/>
    </row>
    <row r="6703" spans="1:16" x14ac:dyDescent="0.2">
      <c r="A6703" s="33"/>
      <c r="B6703" s="34"/>
      <c r="C6703" s="35"/>
      <c r="D6703" s="23"/>
      <c r="E6703" s="23"/>
      <c r="F6703" s="23"/>
      <c r="G6703" s="23"/>
      <c r="H6703" s="23"/>
      <c r="I6703" s="23" t="s">
        <v>21</v>
      </c>
      <c r="J6703" s="23"/>
      <c r="K6703" s="23"/>
      <c r="L6703" s="23"/>
      <c r="M6703" s="23"/>
      <c r="N6703" s="23"/>
      <c r="O6703" s="23"/>
      <c r="P6703" s="94"/>
    </row>
    <row r="6704" spans="1:16" x14ac:dyDescent="0.2">
      <c r="A6704" s="33"/>
      <c r="B6704" s="34"/>
      <c r="C6704" s="35"/>
      <c r="D6704" s="23"/>
      <c r="E6704" s="23"/>
      <c r="F6704" s="23"/>
      <c r="G6704" s="23"/>
      <c r="H6704" s="23"/>
      <c r="I6704" s="23" t="s">
        <v>21</v>
      </c>
      <c r="J6704" s="23"/>
      <c r="K6704" s="23"/>
      <c r="L6704" s="23"/>
      <c r="M6704" s="23"/>
      <c r="N6704" s="23"/>
      <c r="O6704" s="23"/>
      <c r="P6704" s="94"/>
    </row>
    <row r="6705" spans="1:16" x14ac:dyDescent="0.2">
      <c r="A6705" s="33"/>
      <c r="B6705" s="34"/>
      <c r="C6705" s="35"/>
      <c r="D6705" s="23"/>
      <c r="E6705" s="23"/>
      <c r="F6705" s="23"/>
      <c r="G6705" s="23"/>
      <c r="H6705" s="23"/>
      <c r="I6705" s="23" t="s">
        <v>21</v>
      </c>
      <c r="J6705" s="23"/>
      <c r="K6705" s="23"/>
      <c r="L6705" s="23"/>
      <c r="M6705" s="23"/>
      <c r="N6705" s="23"/>
      <c r="O6705" s="23"/>
      <c r="P6705" s="94"/>
    </row>
    <row r="6706" spans="1:16" x14ac:dyDescent="0.2">
      <c r="A6706" s="33"/>
      <c r="B6706" s="34"/>
      <c r="C6706" s="35"/>
      <c r="D6706" s="23"/>
      <c r="E6706" s="23"/>
      <c r="F6706" s="23"/>
      <c r="G6706" s="23"/>
      <c r="H6706" s="23"/>
      <c r="I6706" s="23" t="s">
        <v>21</v>
      </c>
      <c r="J6706" s="23"/>
      <c r="K6706" s="23"/>
      <c r="L6706" s="23"/>
      <c r="M6706" s="23"/>
      <c r="N6706" s="23"/>
      <c r="O6706" s="23"/>
      <c r="P6706" s="94"/>
    </row>
    <row r="6707" spans="1:16" x14ac:dyDescent="0.2">
      <c r="A6707" s="33"/>
      <c r="B6707" s="34"/>
      <c r="C6707" s="35"/>
      <c r="D6707" s="23"/>
      <c r="E6707" s="23"/>
      <c r="F6707" s="23"/>
      <c r="G6707" s="23"/>
      <c r="H6707" s="23"/>
      <c r="I6707" s="23" t="s">
        <v>21</v>
      </c>
      <c r="J6707" s="23"/>
      <c r="K6707" s="23"/>
      <c r="L6707" s="23"/>
      <c r="M6707" s="23"/>
      <c r="N6707" s="23"/>
      <c r="O6707" s="23"/>
      <c r="P6707" s="94"/>
    </row>
    <row r="6708" spans="1:16" x14ac:dyDescent="0.2">
      <c r="A6708" s="33"/>
      <c r="B6708" s="34"/>
      <c r="C6708" s="35"/>
      <c r="D6708" s="23"/>
      <c r="E6708" s="23"/>
      <c r="F6708" s="23"/>
      <c r="G6708" s="23"/>
      <c r="H6708" s="23"/>
      <c r="I6708" s="23" t="s">
        <v>21</v>
      </c>
      <c r="J6708" s="23"/>
      <c r="K6708" s="23"/>
      <c r="L6708" s="23"/>
      <c r="M6708" s="23"/>
      <c r="N6708" s="23"/>
      <c r="O6708" s="23"/>
      <c r="P6708" s="94"/>
    </row>
    <row r="6709" spans="1:16" x14ac:dyDescent="0.2">
      <c r="A6709" s="33"/>
      <c r="B6709" s="34"/>
      <c r="C6709" s="35"/>
      <c r="D6709" s="23"/>
      <c r="E6709" s="23"/>
      <c r="F6709" s="23"/>
      <c r="G6709" s="23"/>
      <c r="H6709" s="23"/>
      <c r="I6709" s="23" t="s">
        <v>21</v>
      </c>
      <c r="J6709" s="23"/>
      <c r="K6709" s="23"/>
      <c r="L6709" s="23"/>
      <c r="M6709" s="23"/>
      <c r="N6709" s="23"/>
      <c r="O6709" s="23"/>
      <c r="P6709" s="94"/>
    </row>
    <row r="6710" spans="1:16" x14ac:dyDescent="0.2">
      <c r="A6710" s="33"/>
      <c r="B6710" s="34"/>
      <c r="C6710" s="35"/>
      <c r="D6710" s="23"/>
      <c r="E6710" s="23"/>
      <c r="F6710" s="23"/>
      <c r="G6710" s="23"/>
      <c r="H6710" s="23"/>
      <c r="I6710" s="23" t="s">
        <v>21</v>
      </c>
      <c r="J6710" s="23"/>
      <c r="K6710" s="23"/>
      <c r="L6710" s="23"/>
      <c r="M6710" s="23"/>
      <c r="N6710" s="23"/>
      <c r="O6710" s="23"/>
      <c r="P6710" s="94"/>
    </row>
    <row r="6711" spans="1:16" x14ac:dyDescent="0.2">
      <c r="A6711" s="33"/>
      <c r="B6711" s="34"/>
      <c r="C6711" s="35"/>
      <c r="D6711" s="23"/>
      <c r="E6711" s="23"/>
      <c r="F6711" s="23"/>
      <c r="G6711" s="23"/>
      <c r="H6711" s="23"/>
      <c r="I6711" s="23" t="s">
        <v>21</v>
      </c>
      <c r="J6711" s="23"/>
      <c r="K6711" s="23"/>
      <c r="L6711" s="23"/>
      <c r="M6711" s="23"/>
      <c r="N6711" s="23"/>
      <c r="O6711" s="23"/>
      <c r="P6711" s="94"/>
    </row>
    <row r="6712" spans="1:16" x14ac:dyDescent="0.2">
      <c r="A6712" s="33"/>
      <c r="B6712" s="34"/>
      <c r="C6712" s="35"/>
      <c r="D6712" s="23"/>
      <c r="E6712" s="23"/>
      <c r="F6712" s="23"/>
      <c r="G6712" s="23"/>
      <c r="H6712" s="23"/>
      <c r="I6712" s="23" t="s">
        <v>21</v>
      </c>
      <c r="J6712" s="23"/>
      <c r="K6712" s="23"/>
      <c r="L6712" s="23"/>
      <c r="M6712" s="23"/>
      <c r="N6712" s="23"/>
      <c r="O6712" s="23"/>
      <c r="P6712" s="94"/>
    </row>
    <row r="6713" spans="1:16" x14ac:dyDescent="0.2">
      <c r="A6713" s="33"/>
      <c r="B6713" s="34"/>
      <c r="C6713" s="35"/>
      <c r="D6713" s="23"/>
      <c r="E6713" s="23"/>
      <c r="F6713" s="23"/>
      <c r="G6713" s="23"/>
      <c r="H6713" s="23"/>
      <c r="I6713" s="23" t="s">
        <v>21</v>
      </c>
      <c r="J6713" s="23"/>
      <c r="K6713" s="23"/>
      <c r="L6713" s="23"/>
      <c r="M6713" s="23"/>
      <c r="N6713" s="23"/>
      <c r="O6713" s="23"/>
      <c r="P6713" s="94"/>
    </row>
    <row r="6714" spans="1:16" x14ac:dyDescent="0.2">
      <c r="A6714" s="33"/>
      <c r="B6714" s="34"/>
      <c r="C6714" s="35"/>
      <c r="D6714" s="23"/>
      <c r="E6714" s="23"/>
      <c r="F6714" s="23"/>
      <c r="G6714" s="23"/>
      <c r="H6714" s="23"/>
      <c r="I6714" s="23" t="s">
        <v>21</v>
      </c>
      <c r="J6714" s="23"/>
      <c r="K6714" s="23"/>
      <c r="L6714" s="23"/>
      <c r="M6714" s="23"/>
      <c r="N6714" s="23"/>
      <c r="O6714" s="23"/>
      <c r="P6714" s="94"/>
    </row>
    <row r="6715" spans="1:16" x14ac:dyDescent="0.2">
      <c r="A6715" s="33"/>
      <c r="B6715" s="34"/>
      <c r="C6715" s="35"/>
      <c r="D6715" s="23"/>
      <c r="E6715" s="23"/>
      <c r="F6715" s="23"/>
      <c r="G6715" s="23"/>
      <c r="H6715" s="23"/>
      <c r="I6715" s="23" t="s">
        <v>21</v>
      </c>
      <c r="J6715" s="23"/>
      <c r="K6715" s="23"/>
      <c r="L6715" s="23"/>
      <c r="M6715" s="23"/>
      <c r="N6715" s="23"/>
      <c r="O6715" s="23"/>
      <c r="P6715" s="94"/>
    </row>
    <row r="6716" spans="1:16" x14ac:dyDescent="0.2">
      <c r="A6716" s="33"/>
      <c r="B6716" s="34"/>
      <c r="C6716" s="35"/>
      <c r="D6716" s="23"/>
      <c r="E6716" s="23"/>
      <c r="F6716" s="23"/>
      <c r="G6716" s="23"/>
      <c r="H6716" s="23"/>
      <c r="I6716" s="23" t="s">
        <v>21</v>
      </c>
      <c r="J6716" s="23"/>
      <c r="K6716" s="23"/>
      <c r="L6716" s="23"/>
      <c r="M6716" s="23"/>
      <c r="N6716" s="23"/>
      <c r="O6716" s="23"/>
      <c r="P6716" s="94"/>
    </row>
    <row r="6717" spans="1:16" x14ac:dyDescent="0.2">
      <c r="A6717" s="33"/>
      <c r="B6717" s="34"/>
      <c r="C6717" s="35"/>
      <c r="D6717" s="23"/>
      <c r="E6717" s="23"/>
      <c r="F6717" s="23"/>
      <c r="G6717" s="23"/>
      <c r="H6717" s="23"/>
      <c r="I6717" s="23" t="s">
        <v>21</v>
      </c>
      <c r="J6717" s="23"/>
      <c r="K6717" s="23"/>
      <c r="L6717" s="23"/>
      <c r="M6717" s="23"/>
      <c r="N6717" s="23"/>
      <c r="O6717" s="23"/>
      <c r="P6717" s="94"/>
    </row>
    <row r="6718" spans="1:16" x14ac:dyDescent="0.2">
      <c r="A6718" s="33"/>
      <c r="B6718" s="34"/>
      <c r="C6718" s="35"/>
      <c r="D6718" s="23"/>
      <c r="E6718" s="23"/>
      <c r="F6718" s="23"/>
      <c r="G6718" s="23"/>
      <c r="H6718" s="23"/>
      <c r="I6718" s="23" t="s">
        <v>21</v>
      </c>
      <c r="J6718" s="23"/>
      <c r="K6718" s="23"/>
      <c r="L6718" s="23"/>
      <c r="M6718" s="23"/>
      <c r="N6718" s="23"/>
      <c r="O6718" s="23"/>
      <c r="P6718" s="94"/>
    </row>
    <row r="6719" spans="1:16" x14ac:dyDescent="0.2">
      <c r="A6719" s="33"/>
      <c r="B6719" s="34"/>
      <c r="C6719" s="35"/>
      <c r="D6719" s="23"/>
      <c r="E6719" s="23"/>
      <c r="F6719" s="23"/>
      <c r="G6719" s="23"/>
      <c r="H6719" s="23"/>
      <c r="I6719" s="23" t="s">
        <v>21</v>
      </c>
      <c r="J6719" s="23"/>
      <c r="K6719" s="23"/>
      <c r="L6719" s="23"/>
      <c r="M6719" s="23"/>
      <c r="N6719" s="23"/>
      <c r="O6719" s="23"/>
      <c r="P6719" s="94"/>
    </row>
    <row r="6720" spans="1:16" x14ac:dyDescent="0.2">
      <c r="A6720" s="33"/>
      <c r="B6720" s="34"/>
      <c r="C6720" s="35"/>
      <c r="D6720" s="23"/>
      <c r="E6720" s="23"/>
      <c r="F6720" s="23"/>
      <c r="G6720" s="23"/>
      <c r="H6720" s="23"/>
      <c r="I6720" s="23" t="s">
        <v>21</v>
      </c>
      <c r="J6720" s="23"/>
      <c r="K6720" s="23"/>
      <c r="L6720" s="23"/>
      <c r="M6720" s="23"/>
      <c r="N6720" s="23"/>
      <c r="O6720" s="23"/>
      <c r="P6720" s="94"/>
    </row>
    <row r="6721" spans="1:16" x14ac:dyDescent="0.2">
      <c r="A6721" s="33"/>
      <c r="B6721" s="34"/>
      <c r="C6721" s="35"/>
      <c r="D6721" s="23"/>
      <c r="E6721" s="23"/>
      <c r="F6721" s="23"/>
      <c r="G6721" s="23"/>
      <c r="H6721" s="23"/>
      <c r="I6721" s="23" t="s">
        <v>21</v>
      </c>
      <c r="J6721" s="23"/>
      <c r="K6721" s="23"/>
      <c r="L6721" s="23"/>
      <c r="M6721" s="23"/>
      <c r="N6721" s="23"/>
      <c r="O6721" s="23"/>
      <c r="P6721" s="94"/>
    </row>
    <row r="6722" spans="1:16" x14ac:dyDescent="0.2">
      <c r="A6722" s="33"/>
      <c r="B6722" s="34"/>
      <c r="C6722" s="35"/>
      <c r="D6722" s="23"/>
      <c r="E6722" s="23"/>
      <c r="F6722" s="23"/>
      <c r="G6722" s="23"/>
      <c r="H6722" s="23"/>
      <c r="I6722" s="23" t="s">
        <v>21</v>
      </c>
      <c r="J6722" s="23"/>
      <c r="K6722" s="23"/>
      <c r="L6722" s="23"/>
      <c r="M6722" s="23"/>
      <c r="N6722" s="23"/>
      <c r="O6722" s="23"/>
      <c r="P6722" s="94"/>
    </row>
    <row r="6723" spans="1:16" x14ac:dyDescent="0.2">
      <c r="A6723" s="33"/>
      <c r="B6723" s="34"/>
      <c r="C6723" s="35"/>
      <c r="D6723" s="23"/>
      <c r="E6723" s="23"/>
      <c r="F6723" s="23"/>
      <c r="G6723" s="23"/>
      <c r="H6723" s="23"/>
      <c r="I6723" s="23" t="s">
        <v>21</v>
      </c>
      <c r="J6723" s="23"/>
      <c r="K6723" s="23"/>
      <c r="L6723" s="23"/>
      <c r="M6723" s="23"/>
      <c r="N6723" s="23"/>
      <c r="O6723" s="23"/>
      <c r="P6723" s="94"/>
    </row>
    <row r="6724" spans="1:16" x14ac:dyDescent="0.2">
      <c r="A6724" s="33"/>
      <c r="B6724" s="34"/>
      <c r="C6724" s="35"/>
      <c r="D6724" s="23"/>
      <c r="E6724" s="23"/>
      <c r="F6724" s="23"/>
      <c r="G6724" s="23"/>
      <c r="H6724" s="23"/>
      <c r="I6724" s="23" t="s">
        <v>21</v>
      </c>
      <c r="J6724" s="23"/>
      <c r="K6724" s="23"/>
      <c r="L6724" s="23"/>
      <c r="M6724" s="23"/>
      <c r="N6724" s="23"/>
      <c r="O6724" s="23"/>
      <c r="P6724" s="94"/>
    </row>
    <row r="6725" spans="1:16" x14ac:dyDescent="0.2">
      <c r="A6725" s="33"/>
      <c r="B6725" s="34"/>
      <c r="C6725" s="35"/>
      <c r="D6725" s="23"/>
      <c r="E6725" s="23"/>
      <c r="F6725" s="23"/>
      <c r="G6725" s="23"/>
      <c r="H6725" s="23"/>
      <c r="I6725" s="23" t="s">
        <v>21</v>
      </c>
      <c r="J6725" s="23"/>
      <c r="K6725" s="23"/>
      <c r="L6725" s="23"/>
      <c r="M6725" s="23"/>
      <c r="N6725" s="23"/>
      <c r="O6725" s="23"/>
      <c r="P6725" s="94"/>
    </row>
    <row r="6726" spans="1:16" x14ac:dyDescent="0.2">
      <c r="A6726" s="33"/>
      <c r="B6726" s="34"/>
      <c r="C6726" s="35"/>
      <c r="D6726" s="23"/>
      <c r="E6726" s="23"/>
      <c r="F6726" s="23"/>
      <c r="G6726" s="23"/>
      <c r="H6726" s="23"/>
      <c r="I6726" s="23" t="s">
        <v>21</v>
      </c>
      <c r="J6726" s="23"/>
      <c r="K6726" s="23"/>
      <c r="L6726" s="23"/>
      <c r="M6726" s="23"/>
      <c r="N6726" s="23"/>
      <c r="O6726" s="23"/>
      <c r="P6726" s="94"/>
    </row>
    <row r="6727" spans="1:16" x14ac:dyDescent="0.2">
      <c r="A6727" s="33"/>
      <c r="B6727" s="34"/>
      <c r="C6727" s="35"/>
      <c r="D6727" s="23"/>
      <c r="E6727" s="23"/>
      <c r="F6727" s="23"/>
      <c r="G6727" s="23"/>
      <c r="H6727" s="23"/>
      <c r="I6727" s="23" t="s">
        <v>21</v>
      </c>
      <c r="J6727" s="23"/>
      <c r="K6727" s="23"/>
      <c r="L6727" s="23"/>
      <c r="M6727" s="23"/>
      <c r="N6727" s="23"/>
      <c r="O6727" s="23"/>
      <c r="P6727" s="94"/>
    </row>
    <row r="6728" spans="1:16" x14ac:dyDescent="0.2">
      <c r="A6728" s="33"/>
      <c r="B6728" s="34"/>
      <c r="C6728" s="35"/>
      <c r="D6728" s="23"/>
      <c r="E6728" s="23"/>
      <c r="F6728" s="23"/>
      <c r="G6728" s="23"/>
      <c r="H6728" s="23"/>
      <c r="I6728" s="23" t="s">
        <v>21</v>
      </c>
      <c r="J6728" s="23"/>
      <c r="K6728" s="23"/>
      <c r="L6728" s="23"/>
      <c r="M6728" s="23"/>
      <c r="N6728" s="23"/>
      <c r="O6728" s="23"/>
      <c r="P6728" s="94"/>
    </row>
    <row r="6729" spans="1:16" x14ac:dyDescent="0.2">
      <c r="A6729" s="33"/>
      <c r="B6729" s="34"/>
      <c r="C6729" s="35"/>
      <c r="D6729" s="23"/>
      <c r="E6729" s="23"/>
      <c r="F6729" s="23"/>
      <c r="G6729" s="23"/>
      <c r="H6729" s="23"/>
      <c r="I6729" s="23" t="s">
        <v>21</v>
      </c>
      <c r="J6729" s="23"/>
      <c r="K6729" s="23"/>
      <c r="L6729" s="23"/>
      <c r="M6729" s="23"/>
      <c r="N6729" s="23"/>
      <c r="O6729" s="23"/>
      <c r="P6729" s="94"/>
    </row>
    <row r="6730" spans="1:16" x14ac:dyDescent="0.2">
      <c r="A6730" s="33"/>
      <c r="B6730" s="34"/>
      <c r="C6730" s="35"/>
      <c r="D6730" s="23"/>
      <c r="E6730" s="23"/>
      <c r="F6730" s="23"/>
      <c r="G6730" s="23"/>
      <c r="H6730" s="23"/>
      <c r="I6730" s="23" t="s">
        <v>21</v>
      </c>
      <c r="J6730" s="23"/>
      <c r="K6730" s="23"/>
      <c r="L6730" s="23"/>
      <c r="M6730" s="23"/>
      <c r="N6730" s="23"/>
      <c r="O6730" s="23"/>
      <c r="P6730" s="94"/>
    </row>
    <row r="6731" spans="1:16" x14ac:dyDescent="0.2">
      <c r="A6731" s="33"/>
      <c r="B6731" s="34"/>
      <c r="C6731" s="35"/>
      <c r="D6731" s="23"/>
      <c r="E6731" s="23"/>
      <c r="F6731" s="23"/>
      <c r="G6731" s="23"/>
      <c r="H6731" s="23"/>
      <c r="I6731" s="23" t="s">
        <v>21</v>
      </c>
      <c r="J6731" s="23"/>
      <c r="K6731" s="23"/>
      <c r="L6731" s="23"/>
      <c r="M6731" s="23"/>
      <c r="N6731" s="23"/>
      <c r="O6731" s="23"/>
      <c r="P6731" s="94"/>
    </row>
    <row r="6732" spans="1:16" x14ac:dyDescent="0.2">
      <c r="A6732" s="33"/>
      <c r="B6732" s="34"/>
      <c r="C6732" s="35"/>
      <c r="D6732" s="23"/>
      <c r="E6732" s="23"/>
      <c r="F6732" s="23"/>
      <c r="G6732" s="23"/>
      <c r="H6732" s="23"/>
      <c r="I6732" s="23" t="s">
        <v>21</v>
      </c>
      <c r="J6732" s="23"/>
      <c r="K6732" s="23"/>
      <c r="L6732" s="23"/>
      <c r="M6732" s="23"/>
      <c r="N6732" s="23"/>
      <c r="O6732" s="23"/>
      <c r="P6732" s="94"/>
    </row>
    <row r="6733" spans="1:16" x14ac:dyDescent="0.2">
      <c r="A6733" s="33"/>
      <c r="B6733" s="34"/>
      <c r="C6733" s="35"/>
      <c r="D6733" s="23"/>
      <c r="E6733" s="23"/>
      <c r="F6733" s="23"/>
      <c r="G6733" s="23"/>
      <c r="H6733" s="23"/>
      <c r="I6733" s="23" t="s">
        <v>21</v>
      </c>
      <c r="J6733" s="23"/>
      <c r="K6733" s="23"/>
      <c r="L6733" s="23"/>
      <c r="M6733" s="23"/>
      <c r="N6733" s="23"/>
      <c r="O6733" s="23"/>
      <c r="P6733" s="94"/>
    </row>
    <row r="6734" spans="1:16" x14ac:dyDescent="0.2">
      <c r="A6734" s="33"/>
      <c r="B6734" s="34"/>
      <c r="C6734" s="35"/>
      <c r="D6734" s="23"/>
      <c r="E6734" s="23"/>
      <c r="F6734" s="23"/>
      <c r="G6734" s="23"/>
      <c r="H6734" s="23"/>
      <c r="I6734" s="23" t="s">
        <v>21</v>
      </c>
      <c r="J6734" s="23"/>
      <c r="K6734" s="23"/>
      <c r="L6734" s="23"/>
      <c r="M6734" s="23"/>
      <c r="N6734" s="23"/>
      <c r="O6734" s="23"/>
      <c r="P6734" s="94"/>
    </row>
    <row r="6735" spans="1:16" x14ac:dyDescent="0.2">
      <c r="A6735" s="33"/>
      <c r="B6735" s="34"/>
      <c r="C6735" s="35"/>
      <c r="D6735" s="23"/>
      <c r="E6735" s="23"/>
      <c r="F6735" s="23"/>
      <c r="G6735" s="23"/>
      <c r="H6735" s="23"/>
      <c r="I6735" s="23" t="s">
        <v>21</v>
      </c>
      <c r="J6735" s="23"/>
      <c r="K6735" s="23"/>
      <c r="L6735" s="23"/>
      <c r="M6735" s="23"/>
      <c r="N6735" s="23"/>
      <c r="O6735" s="23"/>
      <c r="P6735" s="94"/>
    </row>
    <row r="6736" spans="1:16" x14ac:dyDescent="0.2">
      <c r="A6736" s="33"/>
      <c r="B6736" s="34"/>
      <c r="C6736" s="35"/>
      <c r="D6736" s="23"/>
      <c r="E6736" s="23"/>
      <c r="F6736" s="23"/>
      <c r="G6736" s="23"/>
      <c r="H6736" s="23"/>
      <c r="I6736" s="23" t="s">
        <v>21</v>
      </c>
      <c r="J6736" s="23"/>
      <c r="K6736" s="23"/>
      <c r="L6736" s="23"/>
      <c r="M6736" s="23"/>
      <c r="N6736" s="23"/>
      <c r="O6736" s="23"/>
      <c r="P6736" s="94"/>
    </row>
    <row r="6737" spans="1:16" x14ac:dyDescent="0.2">
      <c r="A6737" s="33"/>
      <c r="B6737" s="34"/>
      <c r="C6737" s="35"/>
      <c r="D6737" s="23"/>
      <c r="E6737" s="23"/>
      <c r="F6737" s="23"/>
      <c r="G6737" s="23"/>
      <c r="H6737" s="23"/>
      <c r="I6737" s="23" t="s">
        <v>21</v>
      </c>
      <c r="J6737" s="23"/>
      <c r="K6737" s="23"/>
      <c r="L6737" s="23"/>
      <c r="M6737" s="23"/>
      <c r="N6737" s="23"/>
      <c r="O6737" s="23"/>
      <c r="P6737" s="94"/>
    </row>
    <row r="6738" spans="1:16" x14ac:dyDescent="0.2">
      <c r="A6738" s="33"/>
      <c r="B6738" s="34"/>
      <c r="C6738" s="35"/>
      <c r="D6738" s="23"/>
      <c r="E6738" s="23"/>
      <c r="F6738" s="23"/>
      <c r="G6738" s="23"/>
      <c r="H6738" s="23"/>
      <c r="I6738" s="23" t="s">
        <v>21</v>
      </c>
      <c r="J6738" s="23"/>
      <c r="K6738" s="23"/>
      <c r="L6738" s="23"/>
      <c r="M6738" s="23"/>
      <c r="N6738" s="23"/>
      <c r="O6738" s="23"/>
      <c r="P6738" s="94"/>
    </row>
    <row r="6739" spans="1:16" x14ac:dyDescent="0.2">
      <c r="A6739" s="33"/>
      <c r="B6739" s="34"/>
      <c r="C6739" s="35"/>
      <c r="D6739" s="23"/>
      <c r="E6739" s="23"/>
      <c r="F6739" s="23"/>
      <c r="G6739" s="23"/>
      <c r="H6739" s="23"/>
      <c r="I6739" s="23" t="s">
        <v>21</v>
      </c>
      <c r="J6739" s="23"/>
      <c r="K6739" s="23"/>
      <c r="L6739" s="23"/>
      <c r="M6739" s="23"/>
      <c r="N6739" s="23"/>
      <c r="O6739" s="23"/>
      <c r="P6739" s="94"/>
    </row>
    <row r="6740" spans="1:16" x14ac:dyDescent="0.2">
      <c r="A6740" s="33"/>
      <c r="B6740" s="34"/>
      <c r="C6740" s="35"/>
      <c r="D6740" s="23"/>
      <c r="E6740" s="23"/>
      <c r="F6740" s="23"/>
      <c r="G6740" s="23"/>
      <c r="H6740" s="23"/>
      <c r="I6740" s="23" t="s">
        <v>21</v>
      </c>
      <c r="J6740" s="23"/>
      <c r="K6740" s="23"/>
      <c r="L6740" s="23"/>
      <c r="M6740" s="23"/>
      <c r="N6740" s="23"/>
      <c r="O6740" s="23"/>
      <c r="P6740" s="94"/>
    </row>
    <row r="6741" spans="1:16" x14ac:dyDescent="0.2">
      <c r="A6741" s="33"/>
      <c r="B6741" s="34"/>
      <c r="C6741" s="35"/>
      <c r="D6741" s="23"/>
      <c r="E6741" s="23"/>
      <c r="F6741" s="23"/>
      <c r="G6741" s="23"/>
      <c r="H6741" s="23"/>
      <c r="I6741" s="23" t="s">
        <v>21</v>
      </c>
      <c r="J6741" s="23"/>
      <c r="K6741" s="23"/>
      <c r="L6741" s="23"/>
      <c r="M6741" s="23"/>
      <c r="N6741" s="23"/>
      <c r="O6741" s="23"/>
      <c r="P6741" s="94"/>
    </row>
    <row r="6742" spans="1:16" x14ac:dyDescent="0.2">
      <c r="A6742" s="33"/>
      <c r="B6742" s="34"/>
      <c r="C6742" s="35"/>
      <c r="D6742" s="23"/>
      <c r="E6742" s="23"/>
      <c r="F6742" s="23"/>
      <c r="G6742" s="23"/>
      <c r="H6742" s="23"/>
      <c r="I6742" s="23" t="s">
        <v>21</v>
      </c>
      <c r="J6742" s="23"/>
      <c r="K6742" s="23"/>
      <c r="L6742" s="23"/>
      <c r="M6742" s="23"/>
      <c r="N6742" s="23"/>
      <c r="O6742" s="23"/>
      <c r="P6742" s="94"/>
    </row>
    <row r="6743" spans="1:16" x14ac:dyDescent="0.2">
      <c r="A6743" s="33"/>
      <c r="B6743" s="34"/>
      <c r="C6743" s="35"/>
      <c r="D6743" s="23"/>
      <c r="E6743" s="23"/>
      <c r="F6743" s="23"/>
      <c r="G6743" s="23"/>
      <c r="H6743" s="23"/>
      <c r="I6743" s="23" t="s">
        <v>21</v>
      </c>
      <c r="J6743" s="23"/>
      <c r="K6743" s="23"/>
      <c r="L6743" s="23"/>
      <c r="M6743" s="23"/>
      <c r="N6743" s="23"/>
      <c r="O6743" s="23"/>
      <c r="P6743" s="94"/>
    </row>
    <row r="6744" spans="1:16" x14ac:dyDescent="0.2">
      <c r="A6744" s="33"/>
      <c r="B6744" s="34"/>
      <c r="C6744" s="35"/>
      <c r="D6744" s="23"/>
      <c r="E6744" s="23"/>
      <c r="F6744" s="23"/>
      <c r="G6744" s="23"/>
      <c r="H6744" s="23"/>
      <c r="I6744" s="23" t="s">
        <v>21</v>
      </c>
      <c r="J6744" s="23"/>
      <c r="K6744" s="23"/>
      <c r="L6744" s="23"/>
      <c r="M6744" s="23"/>
      <c r="N6744" s="23"/>
      <c r="O6744" s="23"/>
      <c r="P6744" s="94"/>
    </row>
    <row r="6745" spans="1:16" x14ac:dyDescent="0.2">
      <c r="A6745" s="33"/>
      <c r="B6745" s="34"/>
      <c r="C6745" s="35"/>
      <c r="D6745" s="23"/>
      <c r="E6745" s="23"/>
      <c r="F6745" s="23"/>
      <c r="G6745" s="23"/>
      <c r="H6745" s="23"/>
      <c r="I6745" s="23" t="s">
        <v>21</v>
      </c>
      <c r="J6745" s="23"/>
      <c r="K6745" s="23"/>
      <c r="L6745" s="23"/>
      <c r="M6745" s="23"/>
      <c r="N6745" s="23"/>
      <c r="O6745" s="23"/>
      <c r="P6745" s="94"/>
    </row>
    <row r="6746" spans="1:16" x14ac:dyDescent="0.2">
      <c r="A6746" s="33"/>
      <c r="B6746" s="34"/>
      <c r="C6746" s="35"/>
      <c r="D6746" s="23"/>
      <c r="E6746" s="23"/>
      <c r="F6746" s="23"/>
      <c r="G6746" s="23"/>
      <c r="H6746" s="23"/>
      <c r="I6746" s="23" t="s">
        <v>21</v>
      </c>
      <c r="J6746" s="23"/>
      <c r="K6746" s="23"/>
      <c r="L6746" s="23"/>
      <c r="M6746" s="23"/>
      <c r="N6746" s="23"/>
      <c r="O6746" s="23"/>
      <c r="P6746" s="94"/>
    </row>
    <row r="6747" spans="1:16" x14ac:dyDescent="0.2">
      <c r="A6747" s="33"/>
      <c r="B6747" s="34"/>
      <c r="C6747" s="35"/>
      <c r="D6747" s="23"/>
      <c r="E6747" s="23"/>
      <c r="F6747" s="23"/>
      <c r="G6747" s="23"/>
      <c r="H6747" s="23"/>
      <c r="I6747" s="23" t="s">
        <v>21</v>
      </c>
      <c r="J6747" s="23"/>
      <c r="K6747" s="23"/>
      <c r="L6747" s="23"/>
      <c r="M6747" s="23"/>
      <c r="N6747" s="23"/>
      <c r="O6747" s="23"/>
      <c r="P6747" s="94"/>
    </row>
    <row r="6748" spans="1:16" x14ac:dyDescent="0.2">
      <c r="A6748" s="33"/>
      <c r="B6748" s="34"/>
      <c r="C6748" s="35"/>
      <c r="D6748" s="23"/>
      <c r="E6748" s="23"/>
      <c r="F6748" s="23"/>
      <c r="G6748" s="23"/>
      <c r="H6748" s="23"/>
      <c r="I6748" s="23" t="s">
        <v>21</v>
      </c>
      <c r="J6748" s="23"/>
      <c r="K6748" s="23"/>
      <c r="L6748" s="23"/>
      <c r="M6748" s="23"/>
      <c r="N6748" s="23"/>
      <c r="O6748" s="23"/>
      <c r="P6748" s="94"/>
    </row>
    <row r="6749" spans="1:16" x14ac:dyDescent="0.2">
      <c r="A6749" s="33"/>
      <c r="B6749" s="34"/>
      <c r="C6749" s="35"/>
      <c r="D6749" s="23"/>
      <c r="E6749" s="23"/>
      <c r="F6749" s="23"/>
      <c r="G6749" s="23"/>
      <c r="H6749" s="23"/>
      <c r="I6749" s="23" t="s">
        <v>21</v>
      </c>
      <c r="J6749" s="23"/>
      <c r="K6749" s="23"/>
      <c r="L6749" s="23"/>
      <c r="M6749" s="23"/>
      <c r="N6749" s="23"/>
      <c r="O6749" s="23"/>
      <c r="P6749" s="94"/>
    </row>
    <row r="6750" spans="1:16" x14ac:dyDescent="0.2">
      <c r="A6750" s="33"/>
      <c r="B6750" s="34"/>
      <c r="C6750" s="35"/>
      <c r="D6750" s="23"/>
      <c r="E6750" s="23"/>
      <c r="F6750" s="23"/>
      <c r="G6750" s="23"/>
      <c r="H6750" s="23"/>
      <c r="I6750" s="23" t="s">
        <v>21</v>
      </c>
      <c r="J6750" s="23"/>
      <c r="K6750" s="23"/>
      <c r="L6750" s="23"/>
      <c r="M6750" s="23"/>
      <c r="N6750" s="23"/>
      <c r="O6750" s="23"/>
      <c r="P6750" s="94"/>
    </row>
    <row r="6751" spans="1:16" x14ac:dyDescent="0.2">
      <c r="A6751" s="33"/>
      <c r="B6751" s="34"/>
      <c r="C6751" s="35"/>
      <c r="D6751" s="23"/>
      <c r="E6751" s="23"/>
      <c r="F6751" s="23"/>
      <c r="G6751" s="23"/>
      <c r="H6751" s="23"/>
      <c r="I6751" s="23" t="s">
        <v>21</v>
      </c>
      <c r="J6751" s="23"/>
      <c r="K6751" s="23"/>
      <c r="L6751" s="23"/>
      <c r="M6751" s="23"/>
      <c r="N6751" s="23"/>
      <c r="O6751" s="23"/>
      <c r="P6751" s="94"/>
    </row>
    <row r="6752" spans="1:16" x14ac:dyDescent="0.2">
      <c r="A6752" s="33"/>
      <c r="B6752" s="34"/>
      <c r="C6752" s="35"/>
      <c r="D6752" s="23"/>
      <c r="E6752" s="23"/>
      <c r="F6752" s="23"/>
      <c r="G6752" s="23"/>
      <c r="H6752" s="23"/>
      <c r="I6752" s="23" t="s">
        <v>21</v>
      </c>
      <c r="J6752" s="23"/>
      <c r="K6752" s="23"/>
      <c r="L6752" s="23"/>
      <c r="M6752" s="23"/>
      <c r="N6752" s="23"/>
      <c r="O6752" s="23"/>
      <c r="P6752" s="94"/>
    </row>
    <row r="6753" spans="1:16" x14ac:dyDescent="0.2">
      <c r="A6753" s="33"/>
      <c r="B6753" s="34"/>
      <c r="C6753" s="35"/>
      <c r="D6753" s="23"/>
      <c r="E6753" s="23"/>
      <c r="F6753" s="23"/>
      <c r="G6753" s="23"/>
      <c r="H6753" s="23"/>
      <c r="I6753" s="23" t="s">
        <v>21</v>
      </c>
      <c r="J6753" s="23"/>
      <c r="K6753" s="23"/>
      <c r="L6753" s="23"/>
      <c r="M6753" s="23"/>
      <c r="N6753" s="23"/>
      <c r="O6753" s="23"/>
      <c r="P6753" s="94"/>
    </row>
    <row r="6754" spans="1:16" x14ac:dyDescent="0.2">
      <c r="A6754" s="33"/>
      <c r="B6754" s="34"/>
      <c r="C6754" s="35"/>
      <c r="D6754" s="23"/>
      <c r="E6754" s="23"/>
      <c r="F6754" s="23"/>
      <c r="G6754" s="23"/>
      <c r="H6754" s="23"/>
      <c r="I6754" s="23" t="s">
        <v>21</v>
      </c>
      <c r="J6754" s="23"/>
      <c r="K6754" s="23"/>
      <c r="L6754" s="23"/>
      <c r="M6754" s="23"/>
      <c r="N6754" s="23"/>
      <c r="O6754" s="23"/>
      <c r="P6754" s="94"/>
    </row>
    <row r="6755" spans="1:16" x14ac:dyDescent="0.2">
      <c r="A6755" s="33"/>
      <c r="B6755" s="34"/>
      <c r="C6755" s="35"/>
      <c r="D6755" s="23"/>
      <c r="E6755" s="23"/>
      <c r="F6755" s="23"/>
      <c r="G6755" s="23"/>
      <c r="H6755" s="23"/>
      <c r="I6755" s="23" t="s">
        <v>21</v>
      </c>
      <c r="J6755" s="23"/>
      <c r="K6755" s="23"/>
      <c r="L6755" s="23"/>
      <c r="M6755" s="23"/>
      <c r="N6755" s="23"/>
      <c r="O6755" s="23"/>
      <c r="P6755" s="94"/>
    </row>
    <row r="6756" spans="1:16" x14ac:dyDescent="0.2">
      <c r="A6756" s="33"/>
      <c r="B6756" s="34"/>
      <c r="C6756" s="35"/>
      <c r="D6756" s="23"/>
      <c r="E6756" s="23"/>
      <c r="F6756" s="23"/>
      <c r="G6756" s="23"/>
      <c r="H6756" s="23"/>
      <c r="I6756" s="23" t="s">
        <v>21</v>
      </c>
      <c r="J6756" s="23"/>
      <c r="K6756" s="23"/>
      <c r="L6756" s="23"/>
      <c r="M6756" s="23"/>
      <c r="N6756" s="23"/>
      <c r="O6756" s="23"/>
      <c r="P6756" s="94"/>
    </row>
    <row r="6757" spans="1:16" x14ac:dyDescent="0.2">
      <c r="A6757" s="33"/>
      <c r="B6757" s="34"/>
      <c r="C6757" s="35"/>
      <c r="D6757" s="23"/>
      <c r="E6757" s="23"/>
      <c r="F6757" s="23"/>
      <c r="G6757" s="23"/>
      <c r="H6757" s="23"/>
      <c r="I6757" s="23" t="s">
        <v>21</v>
      </c>
      <c r="J6757" s="23"/>
      <c r="K6757" s="23"/>
      <c r="L6757" s="23"/>
      <c r="M6757" s="23"/>
      <c r="N6757" s="23"/>
      <c r="O6757" s="23"/>
      <c r="P6757" s="94"/>
    </row>
    <row r="6758" spans="1:16" x14ac:dyDescent="0.2">
      <c r="A6758" s="33"/>
      <c r="B6758" s="34"/>
      <c r="C6758" s="35"/>
      <c r="D6758" s="23"/>
      <c r="E6758" s="23"/>
      <c r="F6758" s="23"/>
      <c r="G6758" s="23"/>
      <c r="H6758" s="23"/>
      <c r="I6758" s="23" t="s">
        <v>21</v>
      </c>
      <c r="J6758" s="23"/>
      <c r="K6758" s="23"/>
      <c r="L6758" s="23"/>
      <c r="M6758" s="23"/>
      <c r="N6758" s="23"/>
      <c r="O6758" s="23"/>
      <c r="P6758" s="94"/>
    </row>
    <row r="6759" spans="1:16" x14ac:dyDescent="0.2">
      <c r="A6759" s="33"/>
      <c r="B6759" s="34"/>
      <c r="C6759" s="35"/>
      <c r="D6759" s="23"/>
      <c r="E6759" s="23"/>
      <c r="F6759" s="23"/>
      <c r="G6759" s="23"/>
      <c r="H6759" s="23"/>
      <c r="I6759" s="23" t="s">
        <v>21</v>
      </c>
      <c r="J6759" s="23"/>
      <c r="K6759" s="23"/>
      <c r="L6759" s="23"/>
      <c r="M6759" s="23"/>
      <c r="N6759" s="23"/>
      <c r="O6759" s="23"/>
      <c r="P6759" s="94"/>
    </row>
    <row r="6760" spans="1:16" x14ac:dyDescent="0.2">
      <c r="A6760" s="33"/>
      <c r="B6760" s="34"/>
      <c r="C6760" s="35"/>
      <c r="D6760" s="23"/>
      <c r="E6760" s="23"/>
      <c r="F6760" s="23"/>
      <c r="G6760" s="23"/>
      <c r="H6760" s="23"/>
      <c r="I6760" s="23" t="s">
        <v>21</v>
      </c>
      <c r="J6760" s="23"/>
      <c r="K6760" s="23"/>
      <c r="L6760" s="23"/>
      <c r="M6760" s="23"/>
      <c r="N6760" s="23"/>
      <c r="O6760" s="23"/>
      <c r="P6760" s="94"/>
    </row>
    <row r="6761" spans="1:16" x14ac:dyDescent="0.2">
      <c r="A6761" s="33"/>
      <c r="B6761" s="34"/>
      <c r="C6761" s="35"/>
      <c r="D6761" s="23"/>
      <c r="E6761" s="23"/>
      <c r="F6761" s="23"/>
      <c r="G6761" s="23"/>
      <c r="H6761" s="23"/>
      <c r="I6761" s="23" t="s">
        <v>21</v>
      </c>
      <c r="J6761" s="23"/>
      <c r="K6761" s="23"/>
      <c r="L6761" s="23"/>
      <c r="M6761" s="23"/>
      <c r="N6761" s="23"/>
      <c r="O6761" s="23"/>
      <c r="P6761" s="94"/>
    </row>
    <row r="6762" spans="1:16" x14ac:dyDescent="0.2">
      <c r="A6762" s="33"/>
      <c r="B6762" s="34"/>
      <c r="C6762" s="35"/>
      <c r="D6762" s="23"/>
      <c r="E6762" s="23"/>
      <c r="F6762" s="23"/>
      <c r="G6762" s="23"/>
      <c r="H6762" s="23"/>
      <c r="I6762" s="23" t="s">
        <v>21</v>
      </c>
      <c r="J6762" s="23"/>
      <c r="K6762" s="23"/>
      <c r="L6762" s="23"/>
      <c r="M6762" s="23"/>
      <c r="N6762" s="23"/>
      <c r="O6762" s="23"/>
      <c r="P6762" s="94"/>
    </row>
    <row r="6763" spans="1:16" x14ac:dyDescent="0.2">
      <c r="A6763" s="33"/>
      <c r="B6763" s="34"/>
      <c r="C6763" s="35"/>
      <c r="D6763" s="23"/>
      <c r="E6763" s="23"/>
      <c r="F6763" s="23"/>
      <c r="G6763" s="23"/>
      <c r="H6763" s="23"/>
      <c r="I6763" s="23" t="s">
        <v>21</v>
      </c>
      <c r="J6763" s="23"/>
      <c r="K6763" s="23"/>
      <c r="L6763" s="23"/>
      <c r="M6763" s="23"/>
      <c r="N6763" s="23"/>
      <c r="O6763" s="23"/>
      <c r="P6763" s="94"/>
    </row>
    <row r="6764" spans="1:16" x14ac:dyDescent="0.2">
      <c r="A6764" s="33"/>
      <c r="B6764" s="34"/>
      <c r="C6764" s="35"/>
      <c r="D6764" s="23"/>
      <c r="E6764" s="23"/>
      <c r="F6764" s="23"/>
      <c r="G6764" s="23"/>
      <c r="H6764" s="23"/>
      <c r="I6764" s="23" t="s">
        <v>21</v>
      </c>
      <c r="J6764" s="23"/>
      <c r="K6764" s="23"/>
      <c r="L6764" s="23"/>
      <c r="M6764" s="23"/>
      <c r="N6764" s="23"/>
      <c r="O6764" s="23"/>
      <c r="P6764" s="94"/>
    </row>
    <row r="6765" spans="1:16" x14ac:dyDescent="0.2">
      <c r="A6765" s="33"/>
      <c r="B6765" s="34"/>
      <c r="C6765" s="35"/>
      <c r="D6765" s="23"/>
      <c r="E6765" s="23"/>
      <c r="F6765" s="23"/>
      <c r="G6765" s="23"/>
      <c r="H6765" s="23"/>
      <c r="I6765" s="23" t="s">
        <v>21</v>
      </c>
      <c r="J6765" s="23"/>
      <c r="K6765" s="23"/>
      <c r="L6765" s="23"/>
      <c r="M6765" s="23"/>
      <c r="N6765" s="23"/>
      <c r="O6765" s="23"/>
      <c r="P6765" s="94"/>
    </row>
    <row r="6766" spans="1:16" x14ac:dyDescent="0.2">
      <c r="A6766" s="33"/>
      <c r="B6766" s="34"/>
      <c r="C6766" s="35"/>
      <c r="D6766" s="23"/>
      <c r="E6766" s="23"/>
      <c r="F6766" s="23"/>
      <c r="G6766" s="23"/>
      <c r="H6766" s="23"/>
      <c r="I6766" s="23" t="s">
        <v>21</v>
      </c>
      <c r="J6766" s="23"/>
      <c r="K6766" s="23"/>
      <c r="L6766" s="23"/>
      <c r="M6766" s="23"/>
      <c r="N6766" s="23"/>
      <c r="O6766" s="23"/>
      <c r="P6766" s="94"/>
    </row>
    <row r="6767" spans="1:16" x14ac:dyDescent="0.2">
      <c r="A6767" s="33"/>
      <c r="B6767" s="34"/>
      <c r="C6767" s="35"/>
      <c r="D6767" s="23"/>
      <c r="E6767" s="23"/>
      <c r="F6767" s="23"/>
      <c r="G6767" s="23"/>
      <c r="H6767" s="23"/>
      <c r="I6767" s="23" t="s">
        <v>21</v>
      </c>
      <c r="J6767" s="23"/>
      <c r="K6767" s="23"/>
      <c r="L6767" s="23"/>
      <c r="M6767" s="23"/>
      <c r="N6767" s="23"/>
      <c r="O6767" s="23"/>
      <c r="P6767" s="94"/>
    </row>
    <row r="6768" spans="1:16" x14ac:dyDescent="0.2">
      <c r="A6768" s="33"/>
      <c r="B6768" s="34"/>
      <c r="C6768" s="35"/>
      <c r="D6768" s="23"/>
      <c r="E6768" s="23"/>
      <c r="F6768" s="23"/>
      <c r="G6768" s="23"/>
      <c r="H6768" s="23"/>
      <c r="I6768" s="23" t="s">
        <v>21</v>
      </c>
      <c r="J6768" s="23"/>
      <c r="K6768" s="23"/>
      <c r="L6768" s="23"/>
      <c r="M6768" s="23"/>
      <c r="N6768" s="23"/>
      <c r="O6768" s="23"/>
      <c r="P6768" s="94"/>
    </row>
    <row r="6769" spans="1:16" x14ac:dyDescent="0.2">
      <c r="A6769" s="33"/>
      <c r="B6769" s="34"/>
      <c r="C6769" s="35"/>
      <c r="D6769" s="23"/>
      <c r="E6769" s="23"/>
      <c r="F6769" s="23"/>
      <c r="G6769" s="23"/>
      <c r="H6769" s="23"/>
      <c r="I6769" s="23" t="s">
        <v>21</v>
      </c>
      <c r="J6769" s="23"/>
      <c r="K6769" s="23"/>
      <c r="L6769" s="23"/>
      <c r="M6769" s="23"/>
      <c r="N6769" s="23"/>
      <c r="O6769" s="23"/>
      <c r="P6769" s="94"/>
    </row>
    <row r="6770" spans="1:16" x14ac:dyDescent="0.2">
      <c r="A6770" s="33"/>
      <c r="B6770" s="34"/>
      <c r="C6770" s="35"/>
      <c r="D6770" s="23"/>
      <c r="E6770" s="23"/>
      <c r="F6770" s="23"/>
      <c r="G6770" s="23"/>
      <c r="H6770" s="23"/>
      <c r="I6770" s="23" t="s">
        <v>21</v>
      </c>
      <c r="J6770" s="23"/>
      <c r="K6770" s="23"/>
      <c r="L6770" s="23"/>
      <c r="M6770" s="23"/>
      <c r="N6770" s="23"/>
      <c r="O6770" s="23"/>
      <c r="P6770" s="94"/>
    </row>
    <row r="6771" spans="1:16" x14ac:dyDescent="0.2">
      <c r="A6771" s="33"/>
      <c r="B6771" s="34"/>
      <c r="C6771" s="35"/>
      <c r="D6771" s="23"/>
      <c r="E6771" s="23"/>
      <c r="F6771" s="23"/>
      <c r="G6771" s="23"/>
      <c r="H6771" s="23"/>
      <c r="I6771" s="23" t="s">
        <v>21</v>
      </c>
      <c r="J6771" s="23"/>
      <c r="K6771" s="23"/>
      <c r="L6771" s="23"/>
      <c r="M6771" s="23"/>
      <c r="N6771" s="23"/>
      <c r="O6771" s="23"/>
      <c r="P6771" s="94"/>
    </row>
    <row r="6772" spans="1:16" x14ac:dyDescent="0.2">
      <c r="A6772" s="33"/>
      <c r="B6772" s="34"/>
      <c r="C6772" s="35"/>
      <c r="D6772" s="23"/>
      <c r="E6772" s="23"/>
      <c r="F6772" s="23"/>
      <c r="G6772" s="23"/>
      <c r="H6772" s="23"/>
      <c r="I6772" s="23" t="s">
        <v>21</v>
      </c>
      <c r="J6772" s="23"/>
      <c r="K6772" s="23"/>
      <c r="L6772" s="23"/>
      <c r="M6772" s="23"/>
      <c r="N6772" s="23"/>
      <c r="O6772" s="23"/>
      <c r="P6772" s="94"/>
    </row>
    <row r="6773" spans="1:16" x14ac:dyDescent="0.2">
      <c r="A6773" s="33"/>
      <c r="B6773" s="34"/>
      <c r="C6773" s="35"/>
      <c r="D6773" s="23"/>
      <c r="E6773" s="23"/>
      <c r="F6773" s="23"/>
      <c r="G6773" s="23"/>
      <c r="H6773" s="23"/>
      <c r="I6773" s="23" t="s">
        <v>21</v>
      </c>
      <c r="J6773" s="23"/>
      <c r="K6773" s="23"/>
      <c r="L6773" s="23"/>
      <c r="M6773" s="23"/>
      <c r="N6773" s="23"/>
      <c r="O6773" s="23"/>
      <c r="P6773" s="94"/>
    </row>
    <row r="6774" spans="1:16" x14ac:dyDescent="0.2">
      <c r="A6774" s="33"/>
      <c r="B6774" s="34"/>
      <c r="C6774" s="35"/>
      <c r="D6774" s="23"/>
      <c r="E6774" s="23"/>
      <c r="F6774" s="23"/>
      <c r="G6774" s="23"/>
      <c r="H6774" s="23"/>
      <c r="I6774" s="23" t="s">
        <v>21</v>
      </c>
      <c r="J6774" s="23"/>
      <c r="K6774" s="23"/>
      <c r="L6774" s="23"/>
      <c r="M6774" s="23"/>
      <c r="N6774" s="23"/>
      <c r="O6774" s="23"/>
      <c r="P6774" s="94"/>
    </row>
    <row r="6775" spans="1:16" x14ac:dyDescent="0.2">
      <c r="A6775" s="33"/>
      <c r="B6775" s="34"/>
      <c r="C6775" s="35"/>
      <c r="D6775" s="23"/>
      <c r="E6775" s="23"/>
      <c r="F6775" s="23"/>
      <c r="G6775" s="23"/>
      <c r="H6775" s="23"/>
      <c r="I6775" s="23" t="s">
        <v>21</v>
      </c>
      <c r="J6775" s="23"/>
      <c r="K6775" s="23"/>
      <c r="L6775" s="23"/>
      <c r="M6775" s="23"/>
      <c r="N6775" s="23"/>
      <c r="O6775" s="23"/>
      <c r="P6775" s="94"/>
    </row>
    <row r="6776" spans="1:16" x14ac:dyDescent="0.2">
      <c r="A6776" s="33"/>
      <c r="B6776" s="34"/>
      <c r="C6776" s="35"/>
      <c r="D6776" s="23"/>
      <c r="E6776" s="23"/>
      <c r="F6776" s="23"/>
      <c r="G6776" s="23"/>
      <c r="H6776" s="23"/>
      <c r="I6776" s="23" t="s">
        <v>21</v>
      </c>
      <c r="J6776" s="23"/>
      <c r="K6776" s="23"/>
      <c r="L6776" s="23"/>
      <c r="M6776" s="23"/>
      <c r="N6776" s="23"/>
      <c r="O6776" s="23"/>
      <c r="P6776" s="94"/>
    </row>
    <row r="6777" spans="1:16" x14ac:dyDescent="0.2">
      <c r="A6777" s="33"/>
      <c r="B6777" s="34"/>
      <c r="C6777" s="35"/>
      <c r="D6777" s="23"/>
      <c r="E6777" s="23"/>
      <c r="F6777" s="23"/>
      <c r="G6777" s="23"/>
      <c r="H6777" s="23"/>
      <c r="I6777" s="23" t="s">
        <v>21</v>
      </c>
      <c r="J6777" s="23"/>
      <c r="K6777" s="23"/>
      <c r="L6777" s="23"/>
      <c r="M6777" s="23"/>
      <c r="N6777" s="23"/>
      <c r="O6777" s="23"/>
      <c r="P6777" s="94"/>
    </row>
    <row r="6778" spans="1:16" x14ac:dyDescent="0.2">
      <c r="A6778" s="33"/>
      <c r="B6778" s="34"/>
      <c r="C6778" s="35"/>
      <c r="D6778" s="23"/>
      <c r="E6778" s="23"/>
      <c r="F6778" s="23"/>
      <c r="G6778" s="23"/>
      <c r="H6778" s="23"/>
      <c r="I6778" s="23" t="s">
        <v>21</v>
      </c>
      <c r="J6778" s="23"/>
      <c r="K6778" s="23"/>
      <c r="L6778" s="23"/>
      <c r="M6778" s="23"/>
      <c r="N6778" s="23"/>
      <c r="O6778" s="23"/>
      <c r="P6778" s="94"/>
    </row>
    <row r="6779" spans="1:16" x14ac:dyDescent="0.2">
      <c r="A6779" s="33"/>
      <c r="B6779" s="34"/>
      <c r="C6779" s="35"/>
      <c r="D6779" s="23"/>
      <c r="E6779" s="23"/>
      <c r="F6779" s="23"/>
      <c r="G6779" s="23"/>
      <c r="H6779" s="23"/>
      <c r="I6779" s="23" t="s">
        <v>21</v>
      </c>
      <c r="J6779" s="23"/>
      <c r="K6779" s="23"/>
      <c r="L6779" s="23"/>
      <c r="M6779" s="23"/>
      <c r="N6779" s="23"/>
      <c r="O6779" s="23"/>
      <c r="P6779" s="94"/>
    </row>
    <row r="6780" spans="1:16" x14ac:dyDescent="0.2">
      <c r="A6780" s="33"/>
      <c r="B6780" s="34"/>
      <c r="C6780" s="35"/>
      <c r="D6780" s="23"/>
      <c r="E6780" s="23"/>
      <c r="F6780" s="23"/>
      <c r="G6780" s="23"/>
      <c r="H6780" s="23"/>
      <c r="I6780" s="23" t="s">
        <v>21</v>
      </c>
      <c r="J6780" s="23"/>
      <c r="K6780" s="23"/>
      <c r="L6780" s="23"/>
      <c r="M6780" s="23"/>
      <c r="N6780" s="23"/>
      <c r="O6780" s="23"/>
      <c r="P6780" s="94"/>
    </row>
    <row r="6781" spans="1:16" x14ac:dyDescent="0.2">
      <c r="A6781" s="33"/>
      <c r="B6781" s="34"/>
      <c r="C6781" s="35"/>
      <c r="D6781" s="23"/>
      <c r="E6781" s="23"/>
      <c r="F6781" s="23"/>
      <c r="G6781" s="23"/>
      <c r="H6781" s="23"/>
      <c r="I6781" s="23" t="s">
        <v>21</v>
      </c>
      <c r="J6781" s="23"/>
      <c r="K6781" s="23"/>
      <c r="L6781" s="23"/>
      <c r="M6781" s="23"/>
      <c r="N6781" s="23"/>
      <c r="O6781" s="23"/>
      <c r="P6781" s="94"/>
    </row>
    <row r="6782" spans="1:16" x14ac:dyDescent="0.2">
      <c r="A6782" s="33"/>
      <c r="B6782" s="34"/>
      <c r="C6782" s="35"/>
      <c r="D6782" s="23"/>
      <c r="E6782" s="23"/>
      <c r="F6782" s="23"/>
      <c r="G6782" s="23"/>
      <c r="H6782" s="23"/>
      <c r="I6782" s="23" t="s">
        <v>21</v>
      </c>
      <c r="J6782" s="23"/>
      <c r="K6782" s="23"/>
      <c r="L6782" s="23"/>
      <c r="M6782" s="23"/>
      <c r="N6782" s="23"/>
      <c r="O6782" s="23"/>
      <c r="P6782" s="94"/>
    </row>
    <row r="6783" spans="1:16" x14ac:dyDescent="0.2">
      <c r="A6783" s="33"/>
      <c r="B6783" s="34"/>
      <c r="C6783" s="35"/>
      <c r="D6783" s="23"/>
      <c r="E6783" s="23"/>
      <c r="F6783" s="23"/>
      <c r="G6783" s="23"/>
      <c r="H6783" s="23"/>
      <c r="I6783" s="23" t="s">
        <v>21</v>
      </c>
      <c r="J6783" s="23"/>
      <c r="K6783" s="23"/>
      <c r="L6783" s="23"/>
      <c r="M6783" s="23"/>
      <c r="N6783" s="23"/>
      <c r="O6783" s="23"/>
      <c r="P6783" s="94"/>
    </row>
    <row r="6784" spans="1:16" x14ac:dyDescent="0.2">
      <c r="A6784" s="33"/>
      <c r="B6784" s="34"/>
      <c r="C6784" s="35"/>
      <c r="D6784" s="23"/>
      <c r="E6784" s="23"/>
      <c r="F6784" s="23"/>
      <c r="G6784" s="23"/>
      <c r="H6784" s="23"/>
      <c r="I6784" s="23" t="s">
        <v>21</v>
      </c>
      <c r="J6784" s="23"/>
      <c r="K6784" s="23"/>
      <c r="L6784" s="23"/>
      <c r="M6784" s="23"/>
      <c r="N6784" s="23"/>
      <c r="O6784" s="23"/>
      <c r="P6784" s="94"/>
    </row>
    <row r="6785" spans="1:16" x14ac:dyDescent="0.2">
      <c r="A6785" s="33"/>
      <c r="B6785" s="34"/>
      <c r="C6785" s="35"/>
      <c r="D6785" s="23"/>
      <c r="E6785" s="23"/>
      <c r="F6785" s="23"/>
      <c r="G6785" s="23"/>
      <c r="H6785" s="23"/>
      <c r="I6785" s="23" t="s">
        <v>21</v>
      </c>
      <c r="J6785" s="23"/>
      <c r="K6785" s="23"/>
      <c r="L6785" s="23"/>
      <c r="M6785" s="23"/>
      <c r="N6785" s="23"/>
      <c r="O6785" s="23"/>
      <c r="P6785" s="94"/>
    </row>
    <row r="6786" spans="1:16" x14ac:dyDescent="0.2">
      <c r="A6786" s="33"/>
      <c r="B6786" s="34"/>
      <c r="C6786" s="35"/>
      <c r="D6786" s="23"/>
      <c r="E6786" s="23"/>
      <c r="F6786" s="23"/>
      <c r="G6786" s="23"/>
      <c r="H6786" s="23"/>
      <c r="I6786" s="23" t="s">
        <v>21</v>
      </c>
      <c r="J6786" s="23"/>
      <c r="K6786" s="23"/>
      <c r="L6786" s="23"/>
      <c r="M6786" s="23"/>
      <c r="N6786" s="23"/>
      <c r="O6786" s="23"/>
      <c r="P6786" s="94"/>
    </row>
    <row r="6787" spans="1:16" x14ac:dyDescent="0.2">
      <c r="A6787" s="33"/>
      <c r="B6787" s="34"/>
      <c r="C6787" s="35"/>
      <c r="D6787" s="23"/>
      <c r="E6787" s="23"/>
      <c r="F6787" s="23"/>
      <c r="G6787" s="23"/>
      <c r="H6787" s="23"/>
      <c r="I6787" s="23" t="s">
        <v>21</v>
      </c>
      <c r="J6787" s="23"/>
      <c r="K6787" s="23"/>
      <c r="L6787" s="23"/>
      <c r="M6787" s="23"/>
      <c r="N6787" s="23"/>
      <c r="O6787" s="23"/>
      <c r="P6787" s="94"/>
    </row>
    <row r="6788" spans="1:16" x14ac:dyDescent="0.2">
      <c r="A6788" s="33"/>
      <c r="B6788" s="34"/>
      <c r="C6788" s="35"/>
      <c r="D6788" s="23"/>
      <c r="E6788" s="23"/>
      <c r="F6788" s="23"/>
      <c r="G6788" s="23"/>
      <c r="H6788" s="23"/>
      <c r="I6788" s="23" t="s">
        <v>21</v>
      </c>
      <c r="J6788" s="23"/>
      <c r="K6788" s="23"/>
      <c r="L6788" s="23"/>
      <c r="M6788" s="23"/>
      <c r="N6788" s="23"/>
      <c r="O6788" s="23"/>
      <c r="P6788" s="94"/>
    </row>
    <row r="6789" spans="1:16" x14ac:dyDescent="0.2">
      <c r="A6789" s="33"/>
      <c r="B6789" s="34"/>
      <c r="C6789" s="35"/>
      <c r="D6789" s="23"/>
      <c r="E6789" s="23"/>
      <c r="F6789" s="23"/>
      <c r="G6789" s="23"/>
      <c r="H6789" s="23"/>
      <c r="I6789" s="23" t="s">
        <v>21</v>
      </c>
      <c r="J6789" s="23"/>
      <c r="K6789" s="23"/>
      <c r="L6789" s="23"/>
      <c r="M6789" s="23"/>
      <c r="N6789" s="23"/>
      <c r="O6789" s="23"/>
      <c r="P6789" s="94"/>
    </row>
    <row r="6790" spans="1:16" x14ac:dyDescent="0.2">
      <c r="A6790" s="33"/>
      <c r="B6790" s="34"/>
      <c r="C6790" s="35"/>
      <c r="D6790" s="23"/>
      <c r="E6790" s="23"/>
      <c r="F6790" s="23"/>
      <c r="G6790" s="23"/>
      <c r="H6790" s="23"/>
      <c r="I6790" s="23" t="s">
        <v>21</v>
      </c>
      <c r="J6790" s="23"/>
      <c r="K6790" s="23"/>
      <c r="L6790" s="23"/>
      <c r="M6790" s="23"/>
      <c r="N6790" s="23"/>
      <c r="O6790" s="23"/>
      <c r="P6790" s="94"/>
    </row>
    <row r="6791" spans="1:16" x14ac:dyDescent="0.2">
      <c r="A6791" s="33"/>
      <c r="B6791" s="34"/>
      <c r="C6791" s="35"/>
      <c r="D6791" s="23"/>
      <c r="E6791" s="23"/>
      <c r="F6791" s="23"/>
      <c r="G6791" s="23"/>
      <c r="H6791" s="23"/>
      <c r="I6791" s="23" t="s">
        <v>21</v>
      </c>
      <c r="J6791" s="23"/>
      <c r="K6791" s="23"/>
      <c r="L6791" s="23"/>
      <c r="M6791" s="23"/>
      <c r="N6791" s="23"/>
      <c r="O6791" s="23"/>
      <c r="P6791" s="94"/>
    </row>
    <row r="6792" spans="1:16" x14ac:dyDescent="0.2">
      <c r="A6792" s="33"/>
      <c r="B6792" s="34"/>
      <c r="C6792" s="35"/>
      <c r="D6792" s="23"/>
      <c r="E6792" s="23"/>
      <c r="F6792" s="23"/>
      <c r="G6792" s="23"/>
      <c r="H6792" s="23"/>
      <c r="I6792" s="23" t="s">
        <v>21</v>
      </c>
      <c r="J6792" s="23"/>
      <c r="K6792" s="23"/>
      <c r="L6792" s="23"/>
      <c r="M6792" s="23"/>
      <c r="N6792" s="23"/>
      <c r="O6792" s="23"/>
      <c r="P6792" s="94"/>
    </row>
    <row r="6793" spans="1:16" x14ac:dyDescent="0.2">
      <c r="A6793" s="33"/>
      <c r="B6793" s="34"/>
      <c r="C6793" s="35"/>
      <c r="D6793" s="23"/>
      <c r="E6793" s="23"/>
      <c r="F6793" s="23"/>
      <c r="G6793" s="23"/>
      <c r="H6793" s="23"/>
      <c r="I6793" s="23" t="s">
        <v>21</v>
      </c>
      <c r="J6793" s="23"/>
      <c r="K6793" s="23"/>
      <c r="L6793" s="23"/>
      <c r="M6793" s="23"/>
      <c r="N6793" s="23"/>
      <c r="O6793" s="23"/>
      <c r="P6793" s="94"/>
    </row>
    <row r="6794" spans="1:16" x14ac:dyDescent="0.2">
      <c r="A6794" s="33"/>
      <c r="B6794" s="34"/>
      <c r="C6794" s="35"/>
      <c r="D6794" s="23"/>
      <c r="E6794" s="23"/>
      <c r="F6794" s="23"/>
      <c r="G6794" s="23"/>
      <c r="H6794" s="23"/>
      <c r="I6794" s="23" t="s">
        <v>21</v>
      </c>
      <c r="J6794" s="23"/>
      <c r="K6794" s="23"/>
      <c r="L6794" s="23"/>
      <c r="M6794" s="23"/>
      <c r="N6794" s="23"/>
      <c r="O6794" s="23"/>
      <c r="P6794" s="94"/>
    </row>
    <row r="6795" spans="1:16" x14ac:dyDescent="0.2">
      <c r="A6795" s="33"/>
      <c r="B6795" s="34"/>
      <c r="C6795" s="35"/>
      <c r="D6795" s="23"/>
      <c r="E6795" s="23"/>
      <c r="F6795" s="23"/>
      <c r="G6795" s="23"/>
      <c r="H6795" s="23"/>
      <c r="I6795" s="23" t="s">
        <v>21</v>
      </c>
      <c r="J6795" s="23"/>
      <c r="K6795" s="23"/>
      <c r="L6795" s="23"/>
      <c r="M6795" s="23"/>
      <c r="N6795" s="23"/>
      <c r="O6795" s="23"/>
      <c r="P6795" s="94"/>
    </row>
    <row r="6796" spans="1:16" x14ac:dyDescent="0.2">
      <c r="A6796" s="33"/>
      <c r="B6796" s="34"/>
      <c r="C6796" s="35"/>
      <c r="D6796" s="23"/>
      <c r="E6796" s="23"/>
      <c r="F6796" s="23"/>
      <c r="G6796" s="23"/>
      <c r="H6796" s="23"/>
      <c r="I6796" s="23" t="s">
        <v>21</v>
      </c>
      <c r="J6796" s="23"/>
      <c r="K6796" s="23"/>
      <c r="L6796" s="23"/>
      <c r="M6796" s="23"/>
      <c r="N6796" s="23"/>
      <c r="O6796" s="23"/>
      <c r="P6796" s="94"/>
    </row>
    <row r="6797" spans="1:16" x14ac:dyDescent="0.2">
      <c r="A6797" s="33"/>
      <c r="B6797" s="34"/>
      <c r="C6797" s="35"/>
      <c r="D6797" s="23"/>
      <c r="E6797" s="23"/>
      <c r="F6797" s="23"/>
      <c r="G6797" s="23"/>
      <c r="H6797" s="23"/>
      <c r="I6797" s="23" t="s">
        <v>21</v>
      </c>
      <c r="J6797" s="23"/>
      <c r="K6797" s="23"/>
      <c r="L6797" s="23"/>
      <c r="M6797" s="23"/>
      <c r="N6797" s="23"/>
      <c r="O6797" s="23"/>
      <c r="P6797" s="94"/>
    </row>
    <row r="6798" spans="1:16" x14ac:dyDescent="0.2">
      <c r="A6798" s="33"/>
      <c r="B6798" s="34"/>
      <c r="C6798" s="35"/>
      <c r="D6798" s="23"/>
      <c r="E6798" s="23"/>
      <c r="F6798" s="23"/>
      <c r="G6798" s="23"/>
      <c r="H6798" s="23"/>
      <c r="I6798" s="23" t="s">
        <v>21</v>
      </c>
      <c r="J6798" s="23"/>
      <c r="K6798" s="23"/>
      <c r="L6798" s="23"/>
      <c r="M6798" s="23"/>
      <c r="N6798" s="23"/>
      <c r="O6798" s="23"/>
      <c r="P6798" s="94"/>
    </row>
    <row r="6799" spans="1:16" x14ac:dyDescent="0.2">
      <c r="A6799" s="33"/>
      <c r="B6799" s="34"/>
      <c r="C6799" s="35"/>
      <c r="D6799" s="23"/>
      <c r="E6799" s="23"/>
      <c r="F6799" s="23"/>
      <c r="G6799" s="23"/>
      <c r="H6799" s="23"/>
      <c r="I6799" s="23" t="s">
        <v>21</v>
      </c>
      <c r="J6799" s="23"/>
      <c r="K6799" s="23"/>
      <c r="L6799" s="23"/>
      <c r="M6799" s="23"/>
      <c r="N6799" s="23"/>
      <c r="O6799" s="23"/>
      <c r="P6799" s="94"/>
    </row>
    <row r="6800" spans="1:16" x14ac:dyDescent="0.2">
      <c r="A6800" s="33"/>
      <c r="B6800" s="34"/>
      <c r="C6800" s="35"/>
      <c r="D6800" s="23"/>
      <c r="E6800" s="23"/>
      <c r="F6800" s="23"/>
      <c r="G6800" s="23"/>
      <c r="H6800" s="23"/>
      <c r="I6800" s="23" t="s">
        <v>21</v>
      </c>
      <c r="J6800" s="23"/>
      <c r="K6800" s="23"/>
      <c r="L6800" s="23"/>
      <c r="M6800" s="23"/>
      <c r="N6800" s="23"/>
      <c r="O6800" s="23"/>
      <c r="P6800" s="94"/>
    </row>
    <row r="6801" spans="1:16" x14ac:dyDescent="0.2">
      <c r="A6801" s="33"/>
      <c r="B6801" s="34"/>
      <c r="C6801" s="35"/>
      <c r="D6801" s="23"/>
      <c r="E6801" s="23"/>
      <c r="F6801" s="23"/>
      <c r="G6801" s="23"/>
      <c r="H6801" s="23"/>
      <c r="I6801" s="23" t="s">
        <v>21</v>
      </c>
      <c r="J6801" s="23"/>
      <c r="K6801" s="23"/>
      <c r="L6801" s="23"/>
      <c r="M6801" s="23"/>
      <c r="N6801" s="23"/>
      <c r="O6801" s="23"/>
      <c r="P6801" s="94"/>
    </row>
    <row r="6802" spans="1:16" x14ac:dyDescent="0.2">
      <c r="A6802" s="33"/>
      <c r="B6802" s="34"/>
      <c r="C6802" s="35"/>
      <c r="D6802" s="23"/>
      <c r="E6802" s="23"/>
      <c r="F6802" s="23"/>
      <c r="G6802" s="23"/>
      <c r="H6802" s="23"/>
      <c r="I6802" s="23" t="s">
        <v>21</v>
      </c>
      <c r="J6802" s="23"/>
      <c r="K6802" s="23"/>
      <c r="L6802" s="23"/>
      <c r="M6802" s="23"/>
      <c r="N6802" s="23"/>
      <c r="O6802" s="23"/>
      <c r="P6802" s="94"/>
    </row>
    <row r="6803" spans="1:16" x14ac:dyDescent="0.2">
      <c r="A6803" s="33"/>
      <c r="B6803" s="34"/>
      <c r="C6803" s="35"/>
      <c r="D6803" s="23"/>
      <c r="E6803" s="23"/>
      <c r="F6803" s="23"/>
      <c r="G6803" s="23"/>
      <c r="H6803" s="23"/>
      <c r="I6803" s="23" t="s">
        <v>21</v>
      </c>
      <c r="J6803" s="23"/>
      <c r="K6803" s="23"/>
      <c r="L6803" s="23"/>
      <c r="M6803" s="23"/>
      <c r="N6803" s="23"/>
      <c r="O6803" s="23"/>
      <c r="P6803" s="94"/>
    </row>
    <row r="6804" spans="1:16" x14ac:dyDescent="0.2">
      <c r="A6804" s="33"/>
      <c r="B6804" s="34"/>
      <c r="C6804" s="35"/>
      <c r="D6804" s="23"/>
      <c r="E6804" s="23"/>
      <c r="F6804" s="23"/>
      <c r="G6804" s="23"/>
      <c r="H6804" s="23"/>
      <c r="I6804" s="23" t="s">
        <v>21</v>
      </c>
      <c r="J6804" s="23"/>
      <c r="K6804" s="23"/>
      <c r="L6804" s="23"/>
      <c r="M6804" s="23"/>
      <c r="N6804" s="23"/>
      <c r="O6804" s="23"/>
      <c r="P6804" s="94"/>
    </row>
    <row r="6805" spans="1:16" x14ac:dyDescent="0.2">
      <c r="A6805" s="33"/>
      <c r="B6805" s="34"/>
      <c r="C6805" s="35"/>
      <c r="D6805" s="23"/>
      <c r="E6805" s="23"/>
      <c r="F6805" s="23"/>
      <c r="G6805" s="23"/>
      <c r="H6805" s="23"/>
      <c r="I6805" s="23" t="s">
        <v>21</v>
      </c>
      <c r="J6805" s="23"/>
      <c r="K6805" s="23"/>
      <c r="L6805" s="23"/>
      <c r="M6805" s="23"/>
      <c r="N6805" s="23"/>
      <c r="O6805" s="23"/>
      <c r="P6805" s="94"/>
    </row>
    <row r="6806" spans="1:16" x14ac:dyDescent="0.2">
      <c r="A6806" s="33"/>
      <c r="B6806" s="34"/>
      <c r="C6806" s="35"/>
      <c r="D6806" s="23"/>
      <c r="E6806" s="23"/>
      <c r="F6806" s="23"/>
      <c r="G6806" s="23"/>
      <c r="H6806" s="23"/>
      <c r="I6806" s="23" t="s">
        <v>21</v>
      </c>
      <c r="J6806" s="23"/>
      <c r="K6806" s="23"/>
      <c r="L6806" s="23"/>
      <c r="M6806" s="23"/>
      <c r="N6806" s="23"/>
      <c r="O6806" s="23"/>
      <c r="P6806" s="94"/>
    </row>
    <row r="6807" spans="1:16" x14ac:dyDescent="0.2">
      <c r="A6807" s="33"/>
      <c r="B6807" s="34"/>
      <c r="C6807" s="35"/>
      <c r="D6807" s="23"/>
      <c r="E6807" s="23"/>
      <c r="F6807" s="23"/>
      <c r="G6807" s="23"/>
      <c r="H6807" s="23"/>
      <c r="I6807" s="23" t="s">
        <v>21</v>
      </c>
      <c r="J6807" s="23"/>
      <c r="K6807" s="23"/>
      <c r="L6807" s="23"/>
      <c r="M6807" s="23"/>
      <c r="N6807" s="23"/>
      <c r="O6807" s="23"/>
      <c r="P6807" s="94"/>
    </row>
    <row r="6808" spans="1:16" x14ac:dyDescent="0.2">
      <c r="A6808" s="33"/>
      <c r="B6808" s="34"/>
      <c r="C6808" s="35"/>
      <c r="D6808" s="23"/>
      <c r="E6808" s="23"/>
      <c r="F6808" s="23"/>
      <c r="G6808" s="23"/>
      <c r="H6808" s="23"/>
      <c r="I6808" s="23" t="s">
        <v>21</v>
      </c>
      <c r="J6808" s="23"/>
      <c r="K6808" s="23"/>
      <c r="L6808" s="23"/>
      <c r="M6808" s="23"/>
      <c r="N6808" s="23"/>
      <c r="O6808" s="23"/>
      <c r="P6808" s="94"/>
    </row>
    <row r="6809" spans="1:16" x14ac:dyDescent="0.2">
      <c r="A6809" s="33"/>
      <c r="B6809" s="34"/>
      <c r="C6809" s="35"/>
      <c r="D6809" s="23"/>
      <c r="E6809" s="23"/>
      <c r="F6809" s="23"/>
      <c r="G6809" s="23"/>
      <c r="H6809" s="23"/>
      <c r="I6809" s="23" t="s">
        <v>21</v>
      </c>
      <c r="J6809" s="23"/>
      <c r="K6809" s="23"/>
      <c r="L6809" s="23"/>
      <c r="M6809" s="23"/>
      <c r="N6809" s="23"/>
      <c r="O6809" s="23"/>
      <c r="P6809" s="94"/>
    </row>
    <row r="6810" spans="1:16" x14ac:dyDescent="0.2">
      <c r="A6810" s="33"/>
      <c r="B6810" s="34"/>
      <c r="C6810" s="35"/>
      <c r="D6810" s="23"/>
      <c r="E6810" s="23"/>
      <c r="F6810" s="23"/>
      <c r="G6810" s="23"/>
      <c r="H6810" s="23"/>
      <c r="I6810" s="23" t="s">
        <v>21</v>
      </c>
      <c r="J6810" s="23"/>
      <c r="K6810" s="23"/>
      <c r="L6810" s="23"/>
      <c r="M6810" s="23"/>
      <c r="N6810" s="23"/>
      <c r="O6810" s="23"/>
      <c r="P6810" s="94"/>
    </row>
    <row r="6811" spans="1:16" x14ac:dyDescent="0.2">
      <c r="A6811" s="33"/>
      <c r="B6811" s="34"/>
      <c r="C6811" s="35"/>
      <c r="D6811" s="23"/>
      <c r="E6811" s="23"/>
      <c r="F6811" s="23"/>
      <c r="G6811" s="23"/>
      <c r="H6811" s="23"/>
      <c r="I6811" s="23" t="s">
        <v>21</v>
      </c>
      <c r="J6811" s="23"/>
      <c r="K6811" s="23"/>
      <c r="L6811" s="23"/>
      <c r="M6811" s="23"/>
      <c r="N6811" s="23"/>
      <c r="O6811" s="23"/>
      <c r="P6811" s="94"/>
    </row>
    <row r="6812" spans="1:16" x14ac:dyDescent="0.2">
      <c r="A6812" s="33"/>
      <c r="B6812" s="34"/>
      <c r="C6812" s="35"/>
      <c r="D6812" s="23"/>
      <c r="E6812" s="23"/>
      <c r="F6812" s="23"/>
      <c r="G6812" s="23"/>
      <c r="H6812" s="23"/>
      <c r="I6812" s="23" t="s">
        <v>21</v>
      </c>
      <c r="J6812" s="23"/>
      <c r="K6812" s="23"/>
      <c r="L6812" s="23"/>
      <c r="M6812" s="23"/>
      <c r="N6812" s="23"/>
      <c r="O6812" s="23"/>
      <c r="P6812" s="94"/>
    </row>
    <row r="6813" spans="1:16" x14ac:dyDescent="0.2">
      <c r="A6813" s="33"/>
      <c r="B6813" s="34"/>
      <c r="C6813" s="35"/>
      <c r="D6813" s="23"/>
      <c r="E6813" s="23"/>
      <c r="F6813" s="23"/>
      <c r="G6813" s="23"/>
      <c r="H6813" s="23"/>
      <c r="I6813" s="23" t="s">
        <v>21</v>
      </c>
      <c r="J6813" s="23"/>
      <c r="K6813" s="23"/>
      <c r="L6813" s="23"/>
      <c r="M6813" s="23"/>
      <c r="N6813" s="23"/>
      <c r="O6813" s="23"/>
      <c r="P6813" s="94"/>
    </row>
    <row r="6814" spans="1:16" x14ac:dyDescent="0.2">
      <c r="A6814" s="33"/>
      <c r="B6814" s="34"/>
      <c r="C6814" s="35"/>
      <c r="D6814" s="23"/>
      <c r="E6814" s="23"/>
      <c r="F6814" s="23"/>
      <c r="G6814" s="23"/>
      <c r="H6814" s="23"/>
      <c r="I6814" s="23" t="s">
        <v>21</v>
      </c>
      <c r="J6814" s="23"/>
      <c r="K6814" s="23"/>
      <c r="L6814" s="23"/>
      <c r="M6814" s="23"/>
      <c r="N6814" s="23"/>
      <c r="O6814" s="23"/>
      <c r="P6814" s="94"/>
    </row>
    <row r="6815" spans="1:16" x14ac:dyDescent="0.2">
      <c r="A6815" s="33"/>
      <c r="B6815" s="34"/>
      <c r="C6815" s="35"/>
      <c r="D6815" s="23"/>
      <c r="E6815" s="23"/>
      <c r="F6815" s="23"/>
      <c r="G6815" s="23"/>
      <c r="H6815" s="23"/>
      <c r="I6815" s="23" t="s">
        <v>21</v>
      </c>
      <c r="J6815" s="23"/>
      <c r="K6815" s="23"/>
      <c r="L6815" s="23"/>
      <c r="M6815" s="23"/>
      <c r="N6815" s="23"/>
      <c r="O6815" s="23"/>
      <c r="P6815" s="94"/>
    </row>
    <row r="6816" spans="1:16" x14ac:dyDescent="0.2">
      <c r="A6816" s="33"/>
      <c r="B6816" s="34"/>
      <c r="C6816" s="35"/>
      <c r="D6816" s="23"/>
      <c r="E6816" s="23"/>
      <c r="F6816" s="23"/>
      <c r="G6816" s="23"/>
      <c r="H6816" s="23"/>
      <c r="I6816" s="23" t="s">
        <v>21</v>
      </c>
      <c r="J6816" s="23"/>
      <c r="K6816" s="23"/>
      <c r="L6816" s="23"/>
      <c r="M6816" s="23"/>
      <c r="N6816" s="23"/>
      <c r="O6816" s="23"/>
      <c r="P6816" s="94"/>
    </row>
    <row r="6817" spans="1:16" x14ac:dyDescent="0.2">
      <c r="A6817" s="33"/>
      <c r="B6817" s="34"/>
      <c r="C6817" s="35"/>
      <c r="D6817" s="23"/>
      <c r="E6817" s="23"/>
      <c r="F6817" s="23"/>
      <c r="G6817" s="23"/>
      <c r="H6817" s="23"/>
      <c r="I6817" s="23" t="s">
        <v>21</v>
      </c>
      <c r="J6817" s="23"/>
      <c r="K6817" s="23"/>
      <c r="L6817" s="23"/>
      <c r="M6817" s="23"/>
      <c r="N6817" s="23"/>
      <c r="O6817" s="23"/>
      <c r="P6817" s="94"/>
    </row>
    <row r="6818" spans="1:16" x14ac:dyDescent="0.2">
      <c r="A6818" s="33"/>
      <c r="B6818" s="34"/>
      <c r="C6818" s="35"/>
      <c r="D6818" s="23"/>
      <c r="E6818" s="23"/>
      <c r="F6818" s="23"/>
      <c r="G6818" s="23"/>
      <c r="H6818" s="23"/>
      <c r="I6818" s="23" t="s">
        <v>21</v>
      </c>
      <c r="J6818" s="23"/>
      <c r="K6818" s="23"/>
      <c r="L6818" s="23"/>
      <c r="M6818" s="23"/>
      <c r="N6818" s="23"/>
      <c r="O6818" s="23"/>
      <c r="P6818" s="94"/>
    </row>
    <row r="6819" spans="1:16" x14ac:dyDescent="0.2">
      <c r="A6819" s="33"/>
      <c r="B6819" s="34"/>
      <c r="C6819" s="35"/>
      <c r="D6819" s="23"/>
      <c r="E6819" s="23"/>
      <c r="F6819" s="23"/>
      <c r="G6819" s="23"/>
      <c r="H6819" s="23"/>
      <c r="I6819" s="23" t="s">
        <v>21</v>
      </c>
      <c r="J6819" s="23"/>
      <c r="K6819" s="23"/>
      <c r="L6819" s="23"/>
      <c r="M6819" s="23"/>
      <c r="N6819" s="23"/>
      <c r="O6819" s="23"/>
      <c r="P6819" s="94"/>
    </row>
    <row r="6820" spans="1:16" x14ac:dyDescent="0.2">
      <c r="A6820" s="33"/>
      <c r="B6820" s="34"/>
      <c r="C6820" s="35"/>
      <c r="D6820" s="23"/>
      <c r="E6820" s="23"/>
      <c r="F6820" s="23"/>
      <c r="G6820" s="23"/>
      <c r="H6820" s="23"/>
      <c r="I6820" s="23" t="s">
        <v>21</v>
      </c>
      <c r="J6820" s="23"/>
      <c r="K6820" s="23"/>
      <c r="L6820" s="23"/>
      <c r="M6820" s="23"/>
      <c r="N6820" s="23"/>
      <c r="O6820" s="23"/>
      <c r="P6820" s="94"/>
    </row>
    <row r="6821" spans="1:16" x14ac:dyDescent="0.2">
      <c r="A6821" s="33"/>
      <c r="B6821" s="34"/>
      <c r="C6821" s="35"/>
      <c r="D6821" s="23"/>
      <c r="E6821" s="23"/>
      <c r="F6821" s="23"/>
      <c r="G6821" s="23"/>
      <c r="H6821" s="23"/>
      <c r="I6821" s="23" t="s">
        <v>21</v>
      </c>
      <c r="J6821" s="23"/>
      <c r="K6821" s="23"/>
      <c r="L6821" s="23"/>
      <c r="M6821" s="23"/>
      <c r="N6821" s="23"/>
      <c r="O6821" s="23"/>
      <c r="P6821" s="94"/>
    </row>
    <row r="6822" spans="1:16" x14ac:dyDescent="0.2">
      <c r="A6822" s="33"/>
      <c r="B6822" s="34"/>
      <c r="C6822" s="35"/>
      <c r="D6822" s="23"/>
      <c r="E6822" s="23"/>
      <c r="F6822" s="23"/>
      <c r="G6822" s="23"/>
      <c r="H6822" s="23"/>
      <c r="I6822" s="23" t="s">
        <v>21</v>
      </c>
      <c r="J6822" s="23"/>
      <c r="K6822" s="23"/>
      <c r="L6822" s="23"/>
      <c r="M6822" s="23"/>
      <c r="N6822" s="23"/>
      <c r="O6822" s="23"/>
      <c r="P6822" s="94"/>
    </row>
    <row r="6823" spans="1:16" x14ac:dyDescent="0.2">
      <c r="A6823" s="33"/>
      <c r="B6823" s="34"/>
      <c r="C6823" s="35"/>
      <c r="D6823" s="23"/>
      <c r="E6823" s="23"/>
      <c r="F6823" s="23"/>
      <c r="G6823" s="23"/>
      <c r="H6823" s="23"/>
      <c r="I6823" s="23" t="s">
        <v>21</v>
      </c>
      <c r="J6823" s="23"/>
      <c r="K6823" s="23"/>
      <c r="L6823" s="23"/>
      <c r="M6823" s="23"/>
      <c r="N6823" s="23"/>
      <c r="O6823" s="23"/>
      <c r="P6823" s="94"/>
    </row>
    <row r="6824" spans="1:16" x14ac:dyDescent="0.2">
      <c r="A6824" s="33"/>
      <c r="B6824" s="34"/>
      <c r="C6824" s="35"/>
      <c r="D6824" s="23"/>
      <c r="E6824" s="23"/>
      <c r="F6824" s="23"/>
      <c r="G6824" s="23"/>
      <c r="H6824" s="23"/>
      <c r="I6824" s="23" t="s">
        <v>21</v>
      </c>
      <c r="J6824" s="23"/>
      <c r="K6824" s="23"/>
      <c r="L6824" s="23"/>
      <c r="M6824" s="23"/>
      <c r="N6824" s="23"/>
      <c r="O6824" s="23"/>
      <c r="P6824" s="94"/>
    </row>
    <row r="6825" spans="1:16" x14ac:dyDescent="0.2">
      <c r="A6825" s="33"/>
      <c r="B6825" s="34"/>
      <c r="C6825" s="35"/>
      <c r="D6825" s="23"/>
      <c r="E6825" s="23"/>
      <c r="F6825" s="23"/>
      <c r="G6825" s="23"/>
      <c r="H6825" s="23"/>
      <c r="I6825" s="23" t="s">
        <v>21</v>
      </c>
      <c r="J6825" s="23"/>
      <c r="K6825" s="23"/>
      <c r="L6825" s="23"/>
      <c r="M6825" s="23"/>
      <c r="N6825" s="23"/>
      <c r="O6825" s="23"/>
      <c r="P6825" s="94"/>
    </row>
    <row r="6826" spans="1:16" x14ac:dyDescent="0.2">
      <c r="A6826" s="33"/>
      <c r="B6826" s="34"/>
      <c r="C6826" s="35"/>
      <c r="D6826" s="23"/>
      <c r="E6826" s="23"/>
      <c r="F6826" s="23"/>
      <c r="G6826" s="23"/>
      <c r="H6826" s="23"/>
      <c r="I6826" s="23" t="s">
        <v>21</v>
      </c>
      <c r="J6826" s="23"/>
      <c r="K6826" s="23"/>
      <c r="L6826" s="23"/>
      <c r="M6826" s="23"/>
      <c r="N6826" s="23"/>
      <c r="O6826" s="23"/>
      <c r="P6826" s="94"/>
    </row>
    <row r="6827" spans="1:16" x14ac:dyDescent="0.2">
      <c r="A6827" s="33"/>
      <c r="B6827" s="34"/>
      <c r="C6827" s="35"/>
      <c r="D6827" s="23"/>
      <c r="E6827" s="23"/>
      <c r="F6827" s="23"/>
      <c r="G6827" s="23"/>
      <c r="H6827" s="23"/>
      <c r="I6827" s="23" t="s">
        <v>21</v>
      </c>
      <c r="J6827" s="23"/>
      <c r="K6827" s="23"/>
      <c r="L6827" s="23"/>
      <c r="M6827" s="23"/>
      <c r="N6827" s="23"/>
      <c r="O6827" s="23"/>
      <c r="P6827" s="94"/>
    </row>
    <row r="6828" spans="1:16" x14ac:dyDescent="0.2">
      <c r="A6828" s="33"/>
      <c r="B6828" s="34"/>
      <c r="C6828" s="35"/>
      <c r="D6828" s="23"/>
      <c r="E6828" s="23"/>
      <c r="F6828" s="23"/>
      <c r="G6828" s="23"/>
      <c r="H6828" s="23"/>
      <c r="I6828" s="23" t="s">
        <v>21</v>
      </c>
      <c r="J6828" s="23"/>
      <c r="K6828" s="23"/>
      <c r="L6828" s="23"/>
      <c r="M6828" s="23"/>
      <c r="N6828" s="23"/>
      <c r="O6828" s="23"/>
      <c r="P6828" s="94"/>
    </row>
    <row r="6829" spans="1:16" x14ac:dyDescent="0.2">
      <c r="A6829" s="33"/>
      <c r="B6829" s="34"/>
      <c r="C6829" s="35"/>
      <c r="D6829" s="23"/>
      <c r="E6829" s="23"/>
      <c r="F6829" s="23"/>
      <c r="G6829" s="23"/>
      <c r="H6829" s="23"/>
      <c r="I6829" s="23" t="s">
        <v>21</v>
      </c>
      <c r="J6829" s="23"/>
      <c r="K6829" s="23"/>
      <c r="L6829" s="23"/>
      <c r="M6829" s="23"/>
      <c r="N6829" s="23"/>
      <c r="O6829" s="23"/>
      <c r="P6829" s="94"/>
    </row>
    <row r="6830" spans="1:16" x14ac:dyDescent="0.2">
      <c r="A6830" s="33"/>
      <c r="B6830" s="34"/>
      <c r="C6830" s="35"/>
      <c r="D6830" s="23"/>
      <c r="E6830" s="23"/>
      <c r="F6830" s="23"/>
      <c r="G6830" s="23"/>
      <c r="H6830" s="23"/>
      <c r="I6830" s="23" t="s">
        <v>21</v>
      </c>
      <c r="J6830" s="23"/>
      <c r="K6830" s="23"/>
      <c r="L6830" s="23"/>
      <c r="M6830" s="23"/>
      <c r="N6830" s="23"/>
      <c r="O6830" s="23"/>
      <c r="P6830" s="94"/>
    </row>
    <row r="6831" spans="1:16" x14ac:dyDescent="0.2">
      <c r="A6831" s="33"/>
      <c r="B6831" s="34"/>
      <c r="C6831" s="35"/>
      <c r="D6831" s="23"/>
      <c r="E6831" s="23"/>
      <c r="F6831" s="23"/>
      <c r="G6831" s="23"/>
      <c r="H6831" s="23"/>
      <c r="I6831" s="23" t="s">
        <v>21</v>
      </c>
      <c r="J6831" s="23"/>
      <c r="K6831" s="23"/>
      <c r="L6831" s="23"/>
      <c r="M6831" s="23"/>
      <c r="N6831" s="23"/>
      <c r="O6831" s="23"/>
      <c r="P6831" s="94"/>
    </row>
    <row r="6832" spans="1:16" x14ac:dyDescent="0.2">
      <c r="A6832" s="33"/>
      <c r="B6832" s="34"/>
      <c r="C6832" s="35"/>
      <c r="D6832" s="23"/>
      <c r="E6832" s="23"/>
      <c r="F6832" s="23"/>
      <c r="G6832" s="23"/>
      <c r="H6832" s="23"/>
      <c r="I6832" s="23" t="s">
        <v>21</v>
      </c>
      <c r="J6832" s="23"/>
      <c r="K6832" s="23"/>
      <c r="L6832" s="23"/>
      <c r="M6832" s="23"/>
      <c r="N6832" s="23"/>
      <c r="O6832" s="23"/>
      <c r="P6832" s="94"/>
    </row>
    <row r="6833" spans="1:16" x14ac:dyDescent="0.2">
      <c r="A6833" s="33"/>
      <c r="B6833" s="34"/>
      <c r="C6833" s="35"/>
      <c r="D6833" s="23"/>
      <c r="E6833" s="23"/>
      <c r="F6833" s="23"/>
      <c r="G6833" s="23"/>
      <c r="H6833" s="23"/>
      <c r="I6833" s="23" t="s">
        <v>21</v>
      </c>
      <c r="J6833" s="23"/>
      <c r="K6833" s="23"/>
      <c r="L6833" s="23"/>
      <c r="M6833" s="23"/>
      <c r="N6833" s="23"/>
      <c r="O6833" s="23"/>
      <c r="P6833" s="94"/>
    </row>
    <row r="6834" spans="1:16" x14ac:dyDescent="0.2">
      <c r="A6834" s="33"/>
      <c r="B6834" s="34"/>
      <c r="C6834" s="35"/>
      <c r="D6834" s="23"/>
      <c r="E6834" s="23"/>
      <c r="F6834" s="23"/>
      <c r="G6834" s="23"/>
      <c r="H6834" s="23"/>
      <c r="I6834" s="23" t="s">
        <v>21</v>
      </c>
      <c r="J6834" s="23"/>
      <c r="K6834" s="23"/>
      <c r="L6834" s="23"/>
      <c r="M6834" s="23"/>
      <c r="N6834" s="23"/>
      <c r="O6834" s="23"/>
      <c r="P6834" s="94"/>
    </row>
    <row r="6835" spans="1:16" x14ac:dyDescent="0.2">
      <c r="A6835" s="33"/>
      <c r="B6835" s="34"/>
      <c r="C6835" s="35"/>
      <c r="D6835" s="23"/>
      <c r="E6835" s="23"/>
      <c r="F6835" s="23"/>
      <c r="G6835" s="23"/>
      <c r="H6835" s="23"/>
      <c r="I6835" s="23" t="s">
        <v>21</v>
      </c>
      <c r="J6835" s="23"/>
      <c r="K6835" s="23"/>
      <c r="L6835" s="23"/>
      <c r="M6835" s="23"/>
      <c r="N6835" s="23"/>
      <c r="O6835" s="23"/>
      <c r="P6835" s="94"/>
    </row>
    <row r="6836" spans="1:16" x14ac:dyDescent="0.2">
      <c r="A6836" s="33"/>
      <c r="B6836" s="34"/>
      <c r="C6836" s="35"/>
      <c r="D6836" s="23"/>
      <c r="E6836" s="23"/>
      <c r="F6836" s="23"/>
      <c r="G6836" s="23"/>
      <c r="H6836" s="23"/>
      <c r="I6836" s="23" t="s">
        <v>21</v>
      </c>
      <c r="J6836" s="23"/>
      <c r="K6836" s="23"/>
      <c r="L6836" s="23"/>
      <c r="M6836" s="23"/>
      <c r="N6836" s="23"/>
      <c r="O6836" s="23"/>
      <c r="P6836" s="94"/>
    </row>
    <row r="6837" spans="1:16" x14ac:dyDescent="0.2">
      <c r="A6837" s="33"/>
      <c r="B6837" s="34"/>
      <c r="C6837" s="35"/>
      <c r="D6837" s="23"/>
      <c r="E6837" s="23"/>
      <c r="F6837" s="23"/>
      <c r="G6837" s="23"/>
      <c r="H6837" s="23"/>
      <c r="I6837" s="23" t="s">
        <v>21</v>
      </c>
      <c r="J6837" s="23"/>
      <c r="K6837" s="23"/>
      <c r="L6837" s="23"/>
      <c r="M6837" s="23"/>
      <c r="N6837" s="23"/>
      <c r="O6837" s="23"/>
      <c r="P6837" s="94"/>
    </row>
    <row r="6838" spans="1:16" x14ac:dyDescent="0.2">
      <c r="A6838" s="33"/>
      <c r="B6838" s="34"/>
      <c r="C6838" s="35"/>
      <c r="D6838" s="23"/>
      <c r="E6838" s="23"/>
      <c r="F6838" s="23"/>
      <c r="G6838" s="23"/>
      <c r="H6838" s="23"/>
      <c r="I6838" s="23" t="s">
        <v>21</v>
      </c>
      <c r="J6838" s="23"/>
      <c r="K6838" s="23"/>
      <c r="L6838" s="23"/>
      <c r="M6838" s="23"/>
      <c r="N6838" s="23"/>
      <c r="O6838" s="23"/>
      <c r="P6838" s="94"/>
    </row>
    <row r="6839" spans="1:16" x14ac:dyDescent="0.2">
      <c r="A6839" s="33"/>
      <c r="B6839" s="34"/>
      <c r="C6839" s="35"/>
      <c r="D6839" s="23"/>
      <c r="E6839" s="23"/>
      <c r="F6839" s="23"/>
      <c r="G6839" s="23"/>
      <c r="H6839" s="23"/>
      <c r="I6839" s="23" t="s">
        <v>21</v>
      </c>
      <c r="J6839" s="23"/>
      <c r="K6839" s="23"/>
      <c r="L6839" s="23"/>
      <c r="M6839" s="23"/>
      <c r="N6839" s="23"/>
      <c r="O6839" s="23"/>
      <c r="P6839" s="94"/>
    </row>
    <row r="6840" spans="1:16" x14ac:dyDescent="0.2">
      <c r="A6840" s="33"/>
      <c r="B6840" s="34"/>
      <c r="C6840" s="35"/>
      <c r="D6840" s="23"/>
      <c r="E6840" s="23"/>
      <c r="F6840" s="23"/>
      <c r="G6840" s="23"/>
      <c r="H6840" s="23"/>
      <c r="I6840" s="23" t="s">
        <v>21</v>
      </c>
      <c r="J6840" s="23"/>
      <c r="K6840" s="23"/>
      <c r="L6840" s="23"/>
      <c r="M6840" s="23"/>
      <c r="N6840" s="23"/>
      <c r="O6840" s="23"/>
      <c r="P6840" s="94"/>
    </row>
    <row r="6841" spans="1:16" x14ac:dyDescent="0.2">
      <c r="A6841" s="33"/>
      <c r="B6841" s="34"/>
      <c r="C6841" s="35"/>
      <c r="D6841" s="23"/>
      <c r="E6841" s="23"/>
      <c r="F6841" s="23"/>
      <c r="G6841" s="23"/>
      <c r="H6841" s="23"/>
      <c r="I6841" s="23" t="s">
        <v>21</v>
      </c>
      <c r="J6841" s="23"/>
      <c r="K6841" s="23"/>
      <c r="L6841" s="23"/>
      <c r="M6841" s="23"/>
      <c r="N6841" s="23"/>
      <c r="O6841" s="23"/>
      <c r="P6841" s="94"/>
    </row>
    <row r="6842" spans="1:16" x14ac:dyDescent="0.2">
      <c r="A6842" s="33"/>
      <c r="B6842" s="34"/>
      <c r="C6842" s="35"/>
      <c r="D6842" s="23"/>
      <c r="E6842" s="23"/>
      <c r="F6842" s="23"/>
      <c r="G6842" s="23"/>
      <c r="H6842" s="23"/>
      <c r="I6842" s="23" t="s">
        <v>21</v>
      </c>
      <c r="J6842" s="23"/>
      <c r="K6842" s="23"/>
      <c r="L6842" s="23"/>
      <c r="M6842" s="23"/>
      <c r="N6842" s="23"/>
      <c r="O6842" s="23"/>
      <c r="P6842" s="94"/>
    </row>
    <row r="6843" spans="1:16" x14ac:dyDescent="0.2">
      <c r="A6843" s="33"/>
      <c r="B6843" s="34"/>
      <c r="C6843" s="35"/>
      <c r="D6843" s="23"/>
      <c r="E6843" s="23"/>
      <c r="F6843" s="23"/>
      <c r="G6843" s="23"/>
      <c r="H6843" s="23"/>
      <c r="I6843" s="23" t="s">
        <v>21</v>
      </c>
      <c r="J6843" s="23"/>
      <c r="K6843" s="23"/>
      <c r="L6843" s="23"/>
      <c r="M6843" s="23"/>
      <c r="N6843" s="23"/>
      <c r="O6843" s="23"/>
      <c r="P6843" s="94"/>
    </row>
    <row r="6844" spans="1:16" x14ac:dyDescent="0.2">
      <c r="A6844" s="33"/>
      <c r="B6844" s="34"/>
      <c r="C6844" s="35"/>
      <c r="D6844" s="23"/>
      <c r="E6844" s="23"/>
      <c r="F6844" s="23"/>
      <c r="G6844" s="23"/>
      <c r="H6844" s="23"/>
      <c r="I6844" s="23" t="s">
        <v>21</v>
      </c>
      <c r="J6844" s="23"/>
      <c r="K6844" s="23"/>
      <c r="L6844" s="23"/>
      <c r="M6844" s="23"/>
      <c r="N6844" s="23"/>
      <c r="O6844" s="23"/>
      <c r="P6844" s="94"/>
    </row>
    <row r="6845" spans="1:16" x14ac:dyDescent="0.2">
      <c r="A6845" s="33"/>
      <c r="B6845" s="34"/>
      <c r="C6845" s="35"/>
      <c r="D6845" s="23"/>
      <c r="E6845" s="23"/>
      <c r="F6845" s="23"/>
      <c r="G6845" s="23"/>
      <c r="H6845" s="23"/>
      <c r="I6845" s="23" t="s">
        <v>21</v>
      </c>
      <c r="J6845" s="23"/>
      <c r="K6845" s="23"/>
      <c r="L6845" s="23"/>
      <c r="M6845" s="23"/>
      <c r="N6845" s="23"/>
      <c r="O6845" s="23"/>
      <c r="P6845" s="94"/>
    </row>
    <row r="6846" spans="1:16" x14ac:dyDescent="0.2">
      <c r="A6846" s="33"/>
      <c r="B6846" s="34"/>
      <c r="C6846" s="35"/>
      <c r="D6846" s="23"/>
      <c r="E6846" s="23"/>
      <c r="F6846" s="23"/>
      <c r="G6846" s="23"/>
      <c r="H6846" s="23"/>
      <c r="I6846" s="23" t="s">
        <v>21</v>
      </c>
      <c r="J6846" s="23"/>
      <c r="K6846" s="23"/>
      <c r="L6846" s="23"/>
      <c r="M6846" s="23"/>
      <c r="N6846" s="23"/>
      <c r="O6846" s="23"/>
      <c r="P6846" s="94"/>
    </row>
    <row r="6847" spans="1:16" x14ac:dyDescent="0.2">
      <c r="A6847" s="33"/>
      <c r="B6847" s="34"/>
      <c r="C6847" s="35"/>
      <c r="D6847" s="23"/>
      <c r="E6847" s="23"/>
      <c r="F6847" s="23"/>
      <c r="G6847" s="23"/>
      <c r="H6847" s="23"/>
      <c r="I6847" s="23" t="s">
        <v>21</v>
      </c>
      <c r="J6847" s="23"/>
      <c r="K6847" s="23"/>
      <c r="L6847" s="23"/>
      <c r="M6847" s="23"/>
      <c r="N6847" s="23"/>
      <c r="O6847" s="23"/>
      <c r="P6847" s="94"/>
    </row>
    <row r="6848" spans="1:16" x14ac:dyDescent="0.2">
      <c r="A6848" s="33"/>
      <c r="B6848" s="34"/>
      <c r="C6848" s="35"/>
      <c r="D6848" s="23"/>
      <c r="E6848" s="23"/>
      <c r="F6848" s="23"/>
      <c r="G6848" s="23"/>
      <c r="H6848" s="23"/>
      <c r="I6848" s="23" t="s">
        <v>21</v>
      </c>
      <c r="J6848" s="23"/>
      <c r="K6848" s="23"/>
      <c r="L6848" s="23"/>
      <c r="M6848" s="23"/>
      <c r="N6848" s="23"/>
      <c r="O6848" s="23"/>
      <c r="P6848" s="94"/>
    </row>
    <row r="6849" spans="1:16" x14ac:dyDescent="0.2">
      <c r="A6849" s="33"/>
      <c r="B6849" s="34"/>
      <c r="C6849" s="35"/>
      <c r="D6849" s="23"/>
      <c r="E6849" s="23"/>
      <c r="F6849" s="23"/>
      <c r="G6849" s="23"/>
      <c r="H6849" s="23"/>
      <c r="I6849" s="23" t="s">
        <v>21</v>
      </c>
      <c r="J6849" s="23"/>
      <c r="K6849" s="23"/>
      <c r="L6849" s="23"/>
      <c r="M6849" s="23"/>
      <c r="N6849" s="23"/>
      <c r="O6849" s="23"/>
      <c r="P6849" s="94"/>
    </row>
    <row r="6850" spans="1:16" x14ac:dyDescent="0.2">
      <c r="A6850" s="33"/>
      <c r="B6850" s="34"/>
      <c r="C6850" s="35"/>
      <c r="D6850" s="23"/>
      <c r="E6850" s="23"/>
      <c r="F6850" s="23"/>
      <c r="G6850" s="23"/>
      <c r="H6850" s="23"/>
      <c r="I6850" s="23" t="s">
        <v>21</v>
      </c>
      <c r="J6850" s="23"/>
      <c r="K6850" s="23"/>
      <c r="L6850" s="23"/>
      <c r="M6850" s="23"/>
      <c r="N6850" s="23"/>
      <c r="O6850" s="23"/>
      <c r="P6850" s="94"/>
    </row>
    <row r="6851" spans="1:16" x14ac:dyDescent="0.2">
      <c r="A6851" s="33"/>
      <c r="B6851" s="34"/>
      <c r="C6851" s="35"/>
      <c r="D6851" s="23"/>
      <c r="E6851" s="23"/>
      <c r="F6851" s="23"/>
      <c r="G6851" s="23"/>
      <c r="H6851" s="23"/>
      <c r="I6851" s="23" t="s">
        <v>21</v>
      </c>
      <c r="J6851" s="23"/>
      <c r="K6851" s="23"/>
      <c r="L6851" s="23"/>
      <c r="M6851" s="23"/>
      <c r="N6851" s="23"/>
      <c r="O6851" s="23"/>
      <c r="P6851" s="94"/>
    </row>
    <row r="6852" spans="1:16" x14ac:dyDescent="0.2">
      <c r="A6852" s="33"/>
      <c r="B6852" s="34"/>
      <c r="C6852" s="35"/>
      <c r="D6852" s="23"/>
      <c r="E6852" s="23"/>
      <c r="F6852" s="23"/>
      <c r="G6852" s="23"/>
      <c r="H6852" s="23"/>
      <c r="I6852" s="23" t="s">
        <v>21</v>
      </c>
      <c r="J6852" s="23"/>
      <c r="K6852" s="23"/>
      <c r="L6852" s="23"/>
      <c r="M6852" s="23"/>
      <c r="N6852" s="23"/>
      <c r="O6852" s="23"/>
      <c r="P6852" s="94"/>
    </row>
    <row r="6853" spans="1:16" x14ac:dyDescent="0.2">
      <c r="A6853" s="33"/>
      <c r="B6853" s="34"/>
      <c r="C6853" s="35"/>
      <c r="D6853" s="23"/>
      <c r="E6853" s="23"/>
      <c r="F6853" s="23"/>
      <c r="G6853" s="23"/>
      <c r="H6853" s="23"/>
      <c r="I6853" s="23" t="s">
        <v>21</v>
      </c>
      <c r="J6853" s="23"/>
      <c r="K6853" s="23"/>
      <c r="L6853" s="23"/>
      <c r="M6853" s="23"/>
      <c r="N6853" s="23"/>
      <c r="O6853" s="23"/>
      <c r="P6853" s="94"/>
    </row>
    <row r="6854" spans="1:16" x14ac:dyDescent="0.2">
      <c r="A6854" s="33"/>
      <c r="B6854" s="34"/>
      <c r="C6854" s="35"/>
      <c r="D6854" s="23"/>
      <c r="E6854" s="23"/>
      <c r="F6854" s="23"/>
      <c r="G6854" s="23"/>
      <c r="H6854" s="23"/>
      <c r="I6854" s="23" t="s">
        <v>21</v>
      </c>
      <c r="J6854" s="23"/>
      <c r="K6854" s="23"/>
      <c r="L6854" s="23"/>
      <c r="M6854" s="23"/>
      <c r="N6854" s="23"/>
      <c r="O6854" s="23"/>
      <c r="P6854" s="94"/>
    </row>
    <row r="6855" spans="1:16" x14ac:dyDescent="0.2">
      <c r="A6855" s="33"/>
      <c r="B6855" s="34"/>
      <c r="C6855" s="35"/>
      <c r="D6855" s="23"/>
      <c r="E6855" s="23"/>
      <c r="F6855" s="23"/>
      <c r="G6855" s="23"/>
      <c r="H6855" s="23"/>
      <c r="I6855" s="23" t="s">
        <v>21</v>
      </c>
      <c r="J6855" s="23"/>
      <c r="K6855" s="23"/>
      <c r="L6855" s="23"/>
      <c r="M6855" s="23"/>
      <c r="N6855" s="23"/>
      <c r="O6855" s="23"/>
      <c r="P6855" s="94"/>
    </row>
    <row r="6856" spans="1:16" x14ac:dyDescent="0.2">
      <c r="A6856" s="33"/>
      <c r="B6856" s="34"/>
      <c r="C6856" s="35"/>
      <c r="D6856" s="23"/>
      <c r="E6856" s="23"/>
      <c r="F6856" s="23"/>
      <c r="G6856" s="23"/>
      <c r="H6856" s="23"/>
      <c r="I6856" s="23" t="s">
        <v>21</v>
      </c>
      <c r="J6856" s="23"/>
      <c r="K6856" s="23"/>
      <c r="L6856" s="23"/>
      <c r="M6856" s="23"/>
      <c r="N6856" s="23"/>
      <c r="O6856" s="23"/>
      <c r="P6856" s="94"/>
    </row>
    <row r="6857" spans="1:16" x14ac:dyDescent="0.2">
      <c r="A6857" s="33"/>
      <c r="B6857" s="34"/>
      <c r="C6857" s="35"/>
      <c r="D6857" s="23"/>
      <c r="E6857" s="23"/>
      <c r="F6857" s="23"/>
      <c r="G6857" s="23"/>
      <c r="H6857" s="23"/>
      <c r="I6857" s="23" t="s">
        <v>21</v>
      </c>
      <c r="J6857" s="23"/>
      <c r="K6857" s="23"/>
      <c r="L6857" s="23"/>
      <c r="M6857" s="23"/>
      <c r="N6857" s="23"/>
      <c r="O6857" s="23"/>
      <c r="P6857" s="94"/>
    </row>
    <row r="6858" spans="1:16" x14ac:dyDescent="0.2">
      <c r="A6858" s="33"/>
      <c r="B6858" s="34"/>
      <c r="C6858" s="35"/>
      <c r="D6858" s="23"/>
      <c r="E6858" s="23"/>
      <c r="F6858" s="23"/>
      <c r="G6858" s="23"/>
      <c r="H6858" s="23"/>
      <c r="I6858" s="23" t="s">
        <v>21</v>
      </c>
      <c r="J6858" s="23"/>
      <c r="K6858" s="23"/>
      <c r="L6858" s="23"/>
      <c r="M6858" s="23"/>
      <c r="N6858" s="23"/>
      <c r="O6858" s="23"/>
      <c r="P6858" s="94"/>
    </row>
    <row r="6859" spans="1:16" x14ac:dyDescent="0.2">
      <c r="A6859" s="33"/>
      <c r="B6859" s="34"/>
      <c r="C6859" s="35"/>
      <c r="D6859" s="23"/>
      <c r="E6859" s="23"/>
      <c r="F6859" s="23"/>
      <c r="G6859" s="23"/>
      <c r="H6859" s="23"/>
      <c r="I6859" s="23" t="s">
        <v>21</v>
      </c>
      <c r="J6859" s="23"/>
      <c r="K6859" s="23"/>
      <c r="L6859" s="23"/>
      <c r="M6859" s="23"/>
      <c r="N6859" s="23"/>
      <c r="O6859" s="23"/>
      <c r="P6859" s="94"/>
    </row>
    <row r="6860" spans="1:16" x14ac:dyDescent="0.2">
      <c r="A6860" s="33"/>
      <c r="B6860" s="34"/>
      <c r="C6860" s="35"/>
      <c r="D6860" s="23"/>
      <c r="E6860" s="23"/>
      <c r="F6860" s="23"/>
      <c r="G6860" s="23"/>
      <c r="H6860" s="23"/>
      <c r="I6860" s="23" t="s">
        <v>21</v>
      </c>
      <c r="J6860" s="23"/>
      <c r="K6860" s="23"/>
      <c r="L6860" s="23"/>
      <c r="M6860" s="23"/>
      <c r="N6860" s="23"/>
      <c r="O6860" s="23"/>
      <c r="P6860" s="94"/>
    </row>
    <row r="6861" spans="1:16" x14ac:dyDescent="0.2">
      <c r="A6861" s="33"/>
      <c r="B6861" s="34"/>
      <c r="C6861" s="35"/>
      <c r="D6861" s="23"/>
      <c r="E6861" s="23"/>
      <c r="F6861" s="23"/>
      <c r="G6861" s="23"/>
      <c r="H6861" s="23"/>
      <c r="I6861" s="23" t="s">
        <v>21</v>
      </c>
      <c r="J6861" s="23"/>
      <c r="K6861" s="23"/>
      <c r="L6861" s="23"/>
      <c r="M6861" s="23"/>
      <c r="N6861" s="23"/>
      <c r="O6861" s="23"/>
      <c r="P6861" s="94"/>
    </row>
    <row r="6862" spans="1:16" x14ac:dyDescent="0.2">
      <c r="A6862" s="33"/>
      <c r="B6862" s="34"/>
      <c r="C6862" s="35"/>
      <c r="D6862" s="23"/>
      <c r="E6862" s="23"/>
      <c r="F6862" s="23"/>
      <c r="G6862" s="23"/>
      <c r="H6862" s="23"/>
      <c r="I6862" s="23" t="s">
        <v>21</v>
      </c>
      <c r="J6862" s="23"/>
      <c r="K6862" s="23"/>
      <c r="L6862" s="23"/>
      <c r="M6862" s="23"/>
      <c r="N6862" s="23"/>
      <c r="O6862" s="23"/>
      <c r="P6862" s="94"/>
    </row>
    <row r="6863" spans="1:16" x14ac:dyDescent="0.2">
      <c r="A6863" s="33"/>
      <c r="B6863" s="34"/>
      <c r="C6863" s="35"/>
      <c r="D6863" s="23"/>
      <c r="E6863" s="23"/>
      <c r="F6863" s="23"/>
      <c r="G6863" s="23"/>
      <c r="H6863" s="23"/>
      <c r="I6863" s="23" t="s">
        <v>21</v>
      </c>
      <c r="J6863" s="23"/>
      <c r="K6863" s="23"/>
      <c r="L6863" s="23"/>
      <c r="M6863" s="23"/>
      <c r="N6863" s="23"/>
      <c r="O6863" s="23"/>
      <c r="P6863" s="94"/>
    </row>
    <row r="6864" spans="1:16" x14ac:dyDescent="0.2">
      <c r="A6864" s="33"/>
      <c r="B6864" s="34"/>
      <c r="C6864" s="35"/>
      <c r="D6864" s="23"/>
      <c r="E6864" s="23"/>
      <c r="F6864" s="23"/>
      <c r="G6864" s="23"/>
      <c r="H6864" s="23"/>
      <c r="I6864" s="23" t="s">
        <v>21</v>
      </c>
      <c r="J6864" s="23"/>
      <c r="K6864" s="23"/>
      <c r="L6864" s="23"/>
      <c r="M6864" s="23"/>
      <c r="N6864" s="23"/>
      <c r="O6864" s="23"/>
      <c r="P6864" s="94"/>
    </row>
    <row r="6865" spans="1:16" x14ac:dyDescent="0.2">
      <c r="A6865" s="33"/>
      <c r="B6865" s="34"/>
      <c r="C6865" s="35"/>
      <c r="D6865" s="23"/>
      <c r="E6865" s="23"/>
      <c r="F6865" s="23"/>
      <c r="G6865" s="23"/>
      <c r="H6865" s="23"/>
      <c r="I6865" s="23" t="s">
        <v>21</v>
      </c>
      <c r="J6865" s="23"/>
      <c r="K6865" s="23"/>
      <c r="L6865" s="23"/>
      <c r="M6865" s="23"/>
      <c r="N6865" s="23"/>
      <c r="O6865" s="23"/>
      <c r="P6865" s="94"/>
    </row>
    <row r="6866" spans="1:16" x14ac:dyDescent="0.2">
      <c r="A6866" s="33"/>
      <c r="B6866" s="34"/>
      <c r="C6866" s="35"/>
      <c r="D6866" s="23"/>
      <c r="E6866" s="23"/>
      <c r="F6866" s="23"/>
      <c r="G6866" s="23"/>
      <c r="H6866" s="23"/>
      <c r="I6866" s="23" t="s">
        <v>21</v>
      </c>
      <c r="J6866" s="23"/>
      <c r="K6866" s="23"/>
      <c r="L6866" s="23"/>
      <c r="M6866" s="23"/>
      <c r="N6866" s="23"/>
      <c r="O6866" s="23"/>
      <c r="P6866" s="94"/>
    </row>
    <row r="6867" spans="1:16" x14ac:dyDescent="0.2">
      <c r="A6867" s="33"/>
      <c r="B6867" s="34"/>
      <c r="C6867" s="35"/>
      <c r="D6867" s="23"/>
      <c r="E6867" s="23"/>
      <c r="F6867" s="23"/>
      <c r="G6867" s="23"/>
      <c r="H6867" s="23"/>
      <c r="I6867" s="23" t="s">
        <v>21</v>
      </c>
      <c r="J6867" s="23"/>
      <c r="K6867" s="23"/>
      <c r="L6867" s="23"/>
      <c r="M6867" s="23"/>
      <c r="N6867" s="23"/>
      <c r="O6867" s="23"/>
      <c r="P6867" s="94"/>
    </row>
    <row r="6868" spans="1:16" x14ac:dyDescent="0.2">
      <c r="A6868" s="33"/>
      <c r="B6868" s="34"/>
      <c r="C6868" s="35"/>
      <c r="D6868" s="23"/>
      <c r="E6868" s="23"/>
      <c r="F6868" s="23"/>
      <c r="G6868" s="23"/>
      <c r="H6868" s="23"/>
      <c r="I6868" s="23" t="s">
        <v>21</v>
      </c>
      <c r="J6868" s="23"/>
      <c r="K6868" s="23"/>
      <c r="L6868" s="23"/>
      <c r="M6868" s="23"/>
      <c r="N6868" s="23"/>
      <c r="O6868" s="23"/>
      <c r="P6868" s="94"/>
    </row>
    <row r="6869" spans="1:16" x14ac:dyDescent="0.2">
      <c r="A6869" s="33"/>
      <c r="B6869" s="34"/>
      <c r="C6869" s="35"/>
      <c r="D6869" s="23"/>
      <c r="E6869" s="23"/>
      <c r="F6869" s="23"/>
      <c r="G6869" s="23"/>
      <c r="H6869" s="23"/>
      <c r="I6869" s="23" t="s">
        <v>21</v>
      </c>
      <c r="J6869" s="23"/>
      <c r="K6869" s="23"/>
      <c r="L6869" s="23"/>
      <c r="M6869" s="23"/>
      <c r="N6869" s="23"/>
      <c r="O6869" s="23"/>
      <c r="P6869" s="94"/>
    </row>
    <row r="6870" spans="1:16" x14ac:dyDescent="0.2">
      <c r="A6870" s="33"/>
      <c r="B6870" s="34"/>
      <c r="C6870" s="35"/>
      <c r="D6870" s="23"/>
      <c r="E6870" s="23"/>
      <c r="F6870" s="23"/>
      <c r="G6870" s="23"/>
      <c r="H6870" s="23"/>
      <c r="I6870" s="23" t="s">
        <v>21</v>
      </c>
      <c r="J6870" s="23"/>
      <c r="K6870" s="23"/>
      <c r="L6870" s="23"/>
      <c r="M6870" s="23"/>
      <c r="N6870" s="23"/>
      <c r="O6870" s="23"/>
      <c r="P6870" s="94"/>
    </row>
    <row r="6871" spans="1:16" x14ac:dyDescent="0.2">
      <c r="A6871" s="33"/>
      <c r="B6871" s="34"/>
      <c r="C6871" s="35"/>
      <c r="D6871" s="23"/>
      <c r="E6871" s="23"/>
      <c r="F6871" s="23"/>
      <c r="G6871" s="23"/>
      <c r="H6871" s="23"/>
      <c r="I6871" s="23" t="s">
        <v>21</v>
      </c>
      <c r="J6871" s="23"/>
      <c r="K6871" s="23"/>
      <c r="L6871" s="23"/>
      <c r="M6871" s="23"/>
      <c r="N6871" s="23"/>
      <c r="O6871" s="23"/>
      <c r="P6871" s="94"/>
    </row>
    <row r="6872" spans="1:16" x14ac:dyDescent="0.2">
      <c r="A6872" s="33"/>
      <c r="B6872" s="34"/>
      <c r="C6872" s="35"/>
      <c r="D6872" s="23"/>
      <c r="E6872" s="23"/>
      <c r="F6872" s="23"/>
      <c r="G6872" s="23"/>
      <c r="H6872" s="23"/>
      <c r="I6872" s="23" t="s">
        <v>21</v>
      </c>
      <c r="J6872" s="23"/>
      <c r="K6872" s="23"/>
      <c r="L6872" s="23"/>
      <c r="M6872" s="23"/>
      <c r="N6872" s="23"/>
      <c r="O6872" s="23"/>
      <c r="P6872" s="94"/>
    </row>
    <row r="6873" spans="1:16" x14ac:dyDescent="0.2">
      <c r="A6873" s="33"/>
      <c r="B6873" s="34"/>
      <c r="C6873" s="35"/>
      <c r="D6873" s="23"/>
      <c r="E6873" s="23"/>
      <c r="F6873" s="23"/>
      <c r="G6873" s="23"/>
      <c r="H6873" s="23"/>
      <c r="I6873" s="23" t="s">
        <v>21</v>
      </c>
      <c r="J6873" s="23"/>
      <c r="K6873" s="23"/>
      <c r="L6873" s="23"/>
      <c r="M6873" s="23"/>
      <c r="N6873" s="23"/>
      <c r="O6873" s="23"/>
      <c r="P6873" s="94"/>
    </row>
    <row r="6874" spans="1:16" x14ac:dyDescent="0.2">
      <c r="A6874" s="33"/>
      <c r="B6874" s="34"/>
      <c r="C6874" s="35"/>
      <c r="D6874" s="23"/>
      <c r="E6874" s="23"/>
      <c r="F6874" s="23"/>
      <c r="G6874" s="23"/>
      <c r="H6874" s="23"/>
      <c r="I6874" s="23" t="s">
        <v>21</v>
      </c>
      <c r="J6874" s="23"/>
      <c r="K6874" s="23"/>
      <c r="L6874" s="23"/>
      <c r="M6874" s="23"/>
      <c r="N6874" s="23"/>
      <c r="O6874" s="23"/>
      <c r="P6874" s="94"/>
    </row>
    <row r="6875" spans="1:16" x14ac:dyDescent="0.2">
      <c r="A6875" s="33"/>
      <c r="B6875" s="34"/>
      <c r="C6875" s="35"/>
      <c r="D6875" s="23"/>
      <c r="E6875" s="23"/>
      <c r="F6875" s="23"/>
      <c r="G6875" s="23"/>
      <c r="H6875" s="23"/>
      <c r="I6875" s="23" t="s">
        <v>21</v>
      </c>
      <c r="J6875" s="23"/>
      <c r="K6875" s="23"/>
      <c r="L6875" s="23"/>
      <c r="M6875" s="23"/>
      <c r="N6875" s="23"/>
      <c r="O6875" s="23"/>
      <c r="P6875" s="94"/>
    </row>
    <row r="6876" spans="1:16" x14ac:dyDescent="0.2">
      <c r="A6876" s="33"/>
      <c r="B6876" s="34"/>
      <c r="C6876" s="35"/>
      <c r="D6876" s="23"/>
      <c r="E6876" s="23"/>
      <c r="F6876" s="23"/>
      <c r="G6876" s="23"/>
      <c r="H6876" s="23"/>
      <c r="I6876" s="23" t="s">
        <v>21</v>
      </c>
      <c r="J6876" s="23"/>
      <c r="K6876" s="23"/>
      <c r="L6876" s="23"/>
      <c r="M6876" s="23"/>
      <c r="N6876" s="23"/>
      <c r="O6876" s="23"/>
      <c r="P6876" s="94"/>
    </row>
    <row r="6877" spans="1:16" x14ac:dyDescent="0.2">
      <c r="A6877" s="33"/>
      <c r="B6877" s="34"/>
      <c r="C6877" s="35"/>
      <c r="D6877" s="23"/>
      <c r="E6877" s="23"/>
      <c r="F6877" s="23"/>
      <c r="G6877" s="23"/>
      <c r="H6877" s="23"/>
      <c r="I6877" s="23" t="s">
        <v>21</v>
      </c>
      <c r="J6877" s="23"/>
      <c r="K6877" s="23"/>
      <c r="L6877" s="23"/>
      <c r="M6877" s="23"/>
      <c r="N6877" s="23"/>
      <c r="O6877" s="23"/>
      <c r="P6877" s="94"/>
    </row>
    <row r="6878" spans="1:16" x14ac:dyDescent="0.2">
      <c r="A6878" s="33"/>
      <c r="B6878" s="34"/>
      <c r="C6878" s="35"/>
      <c r="D6878" s="23"/>
      <c r="E6878" s="23"/>
      <c r="F6878" s="23"/>
      <c r="G6878" s="23"/>
      <c r="H6878" s="23"/>
      <c r="I6878" s="23" t="s">
        <v>21</v>
      </c>
      <c r="J6878" s="23"/>
      <c r="K6878" s="23"/>
      <c r="L6878" s="23"/>
      <c r="M6878" s="23"/>
      <c r="N6878" s="23"/>
      <c r="O6878" s="23"/>
      <c r="P6878" s="94"/>
    </row>
    <row r="6879" spans="1:16" x14ac:dyDescent="0.2">
      <c r="A6879" s="33"/>
      <c r="B6879" s="34"/>
      <c r="C6879" s="35"/>
      <c r="D6879" s="23"/>
      <c r="E6879" s="23"/>
      <c r="F6879" s="23"/>
      <c r="G6879" s="23"/>
      <c r="H6879" s="23"/>
      <c r="I6879" s="23" t="s">
        <v>21</v>
      </c>
      <c r="J6879" s="23"/>
      <c r="K6879" s="23"/>
      <c r="L6879" s="23"/>
      <c r="M6879" s="23"/>
      <c r="N6879" s="23"/>
      <c r="O6879" s="23"/>
      <c r="P6879" s="94"/>
    </row>
    <row r="6880" spans="1:16" x14ac:dyDescent="0.2">
      <c r="A6880" s="33"/>
      <c r="B6880" s="34"/>
      <c r="C6880" s="35"/>
      <c r="D6880" s="23"/>
      <c r="E6880" s="23"/>
      <c r="F6880" s="23"/>
      <c r="G6880" s="23"/>
      <c r="H6880" s="23"/>
      <c r="I6880" s="23" t="s">
        <v>21</v>
      </c>
      <c r="J6880" s="23"/>
      <c r="K6880" s="23"/>
      <c r="L6880" s="23"/>
      <c r="M6880" s="23"/>
      <c r="N6880" s="23"/>
      <c r="O6880" s="23"/>
      <c r="P6880" s="94"/>
    </row>
    <row r="6881" spans="1:16" x14ac:dyDescent="0.2">
      <c r="A6881" s="33"/>
      <c r="B6881" s="34"/>
      <c r="C6881" s="35"/>
      <c r="D6881" s="23"/>
      <c r="E6881" s="23"/>
      <c r="F6881" s="23"/>
      <c r="G6881" s="23"/>
      <c r="H6881" s="23"/>
      <c r="I6881" s="23" t="s">
        <v>21</v>
      </c>
      <c r="J6881" s="23"/>
      <c r="K6881" s="23"/>
      <c r="L6881" s="23"/>
      <c r="M6881" s="23"/>
      <c r="N6881" s="23"/>
      <c r="O6881" s="23"/>
      <c r="P6881" s="94"/>
    </row>
    <row r="6882" spans="1:16" x14ac:dyDescent="0.2">
      <c r="A6882" s="33"/>
      <c r="B6882" s="34"/>
      <c r="C6882" s="35"/>
      <c r="D6882" s="23"/>
      <c r="E6882" s="23"/>
      <c r="F6882" s="23"/>
      <c r="G6882" s="23"/>
      <c r="H6882" s="23"/>
      <c r="I6882" s="23" t="s">
        <v>21</v>
      </c>
      <c r="J6882" s="23"/>
      <c r="K6882" s="23"/>
      <c r="L6882" s="23"/>
      <c r="M6882" s="23"/>
      <c r="N6882" s="23"/>
      <c r="O6882" s="23"/>
      <c r="P6882" s="94"/>
    </row>
    <row r="6883" spans="1:16" x14ac:dyDescent="0.2">
      <c r="A6883" s="33"/>
      <c r="B6883" s="34"/>
      <c r="C6883" s="35"/>
      <c r="D6883" s="23"/>
      <c r="E6883" s="23"/>
      <c r="F6883" s="23"/>
      <c r="G6883" s="23"/>
      <c r="H6883" s="23"/>
      <c r="I6883" s="23" t="s">
        <v>21</v>
      </c>
      <c r="J6883" s="23"/>
      <c r="K6883" s="23"/>
      <c r="L6883" s="23"/>
      <c r="M6883" s="23"/>
      <c r="N6883" s="23"/>
      <c r="O6883" s="23"/>
      <c r="P6883" s="94"/>
    </row>
    <row r="6884" spans="1:16" x14ac:dyDescent="0.2">
      <c r="A6884" s="33"/>
      <c r="B6884" s="34"/>
      <c r="C6884" s="35"/>
      <c r="D6884" s="23"/>
      <c r="E6884" s="23"/>
      <c r="F6884" s="23"/>
      <c r="G6884" s="23"/>
      <c r="H6884" s="23"/>
      <c r="I6884" s="23" t="s">
        <v>21</v>
      </c>
      <c r="J6884" s="23"/>
      <c r="K6884" s="23"/>
      <c r="L6884" s="23"/>
      <c r="M6884" s="23"/>
      <c r="N6884" s="23"/>
      <c r="O6884" s="23"/>
      <c r="P6884" s="94"/>
    </row>
    <row r="6885" spans="1:16" x14ac:dyDescent="0.2">
      <c r="A6885" s="33"/>
      <c r="B6885" s="34"/>
      <c r="C6885" s="35"/>
      <c r="D6885" s="23"/>
      <c r="E6885" s="23"/>
      <c r="F6885" s="23"/>
      <c r="G6885" s="23"/>
      <c r="H6885" s="23"/>
      <c r="I6885" s="23" t="s">
        <v>21</v>
      </c>
      <c r="J6885" s="23"/>
      <c r="K6885" s="23"/>
      <c r="L6885" s="23"/>
      <c r="M6885" s="23"/>
      <c r="N6885" s="23"/>
      <c r="O6885" s="23"/>
      <c r="P6885" s="94"/>
    </row>
    <row r="6886" spans="1:16" x14ac:dyDescent="0.2">
      <c r="A6886" s="33"/>
      <c r="B6886" s="34"/>
      <c r="C6886" s="35"/>
      <c r="D6886" s="23"/>
      <c r="E6886" s="23"/>
      <c r="F6886" s="23"/>
      <c r="G6886" s="23"/>
      <c r="H6886" s="23"/>
      <c r="I6886" s="23" t="s">
        <v>21</v>
      </c>
      <c r="J6886" s="23"/>
      <c r="K6886" s="23"/>
      <c r="L6886" s="23"/>
      <c r="M6886" s="23"/>
      <c r="N6886" s="23"/>
      <c r="O6886" s="23"/>
      <c r="P6886" s="94"/>
    </row>
    <row r="6887" spans="1:16" x14ac:dyDescent="0.2">
      <c r="A6887" s="33"/>
      <c r="B6887" s="34"/>
      <c r="C6887" s="35"/>
      <c r="D6887" s="23"/>
      <c r="E6887" s="23"/>
      <c r="F6887" s="23"/>
      <c r="G6887" s="23"/>
      <c r="H6887" s="23"/>
      <c r="I6887" s="23" t="s">
        <v>21</v>
      </c>
      <c r="J6887" s="23"/>
      <c r="K6887" s="23"/>
      <c r="L6887" s="23"/>
      <c r="M6887" s="23"/>
      <c r="N6887" s="23"/>
      <c r="O6887" s="23"/>
      <c r="P6887" s="94"/>
    </row>
    <row r="6888" spans="1:16" x14ac:dyDescent="0.2">
      <c r="A6888" s="33"/>
      <c r="B6888" s="34"/>
      <c r="C6888" s="35"/>
      <c r="D6888" s="23"/>
      <c r="E6888" s="23"/>
      <c r="F6888" s="23"/>
      <c r="G6888" s="23"/>
      <c r="H6888" s="23"/>
      <c r="I6888" s="23" t="s">
        <v>21</v>
      </c>
      <c r="J6888" s="23"/>
      <c r="K6888" s="23"/>
      <c r="L6888" s="23"/>
      <c r="M6888" s="23"/>
      <c r="N6888" s="23"/>
      <c r="O6888" s="23"/>
      <c r="P6888" s="94"/>
    </row>
    <row r="6889" spans="1:16" x14ac:dyDescent="0.2">
      <c r="A6889" s="33"/>
      <c r="B6889" s="34"/>
      <c r="C6889" s="35"/>
      <c r="D6889" s="23"/>
      <c r="E6889" s="23"/>
      <c r="F6889" s="23"/>
      <c r="G6889" s="23"/>
      <c r="H6889" s="23"/>
      <c r="I6889" s="23" t="s">
        <v>21</v>
      </c>
      <c r="J6889" s="23"/>
      <c r="K6889" s="23"/>
      <c r="L6889" s="23"/>
      <c r="M6889" s="23"/>
      <c r="N6889" s="23"/>
      <c r="O6889" s="23"/>
      <c r="P6889" s="94"/>
    </row>
    <row r="6890" spans="1:16" x14ac:dyDescent="0.2">
      <c r="A6890" s="33"/>
      <c r="B6890" s="34"/>
      <c r="C6890" s="35"/>
      <c r="D6890" s="23"/>
      <c r="E6890" s="23"/>
      <c r="F6890" s="23"/>
      <c r="G6890" s="23"/>
      <c r="H6890" s="23"/>
      <c r="I6890" s="23" t="s">
        <v>21</v>
      </c>
      <c r="J6890" s="23"/>
      <c r="K6890" s="23"/>
      <c r="L6890" s="23"/>
      <c r="M6890" s="23"/>
      <c r="N6890" s="23"/>
      <c r="O6890" s="23"/>
      <c r="P6890" s="94"/>
    </row>
    <row r="6891" spans="1:16" x14ac:dyDescent="0.2">
      <c r="A6891" s="33"/>
      <c r="B6891" s="34"/>
      <c r="C6891" s="35"/>
      <c r="D6891" s="23"/>
      <c r="E6891" s="23"/>
      <c r="F6891" s="23"/>
      <c r="G6891" s="23"/>
      <c r="H6891" s="23"/>
      <c r="I6891" s="23" t="s">
        <v>21</v>
      </c>
      <c r="J6891" s="23"/>
      <c r="K6891" s="23"/>
      <c r="L6891" s="23"/>
      <c r="M6891" s="23"/>
      <c r="N6891" s="23"/>
      <c r="O6891" s="23"/>
      <c r="P6891" s="94"/>
    </row>
    <row r="6892" spans="1:16" x14ac:dyDescent="0.2">
      <c r="A6892" s="33"/>
      <c r="B6892" s="34"/>
      <c r="C6892" s="35"/>
      <c r="D6892" s="23"/>
      <c r="E6892" s="23"/>
      <c r="F6892" s="23"/>
      <c r="G6892" s="23"/>
      <c r="H6892" s="23"/>
      <c r="I6892" s="23" t="s">
        <v>21</v>
      </c>
      <c r="J6892" s="23"/>
      <c r="K6892" s="23"/>
      <c r="L6892" s="23"/>
      <c r="M6892" s="23"/>
      <c r="N6892" s="23"/>
      <c r="O6892" s="23"/>
      <c r="P6892" s="94"/>
    </row>
    <row r="6893" spans="1:16" x14ac:dyDescent="0.2">
      <c r="A6893" s="33"/>
      <c r="B6893" s="34"/>
      <c r="C6893" s="35"/>
      <c r="D6893" s="23"/>
      <c r="E6893" s="23"/>
      <c r="F6893" s="23"/>
      <c r="G6893" s="23"/>
      <c r="H6893" s="23"/>
      <c r="I6893" s="23" t="s">
        <v>21</v>
      </c>
      <c r="J6893" s="23"/>
      <c r="K6893" s="23"/>
      <c r="L6893" s="23"/>
      <c r="M6893" s="23"/>
      <c r="N6893" s="23"/>
      <c r="O6893" s="23"/>
      <c r="P6893" s="94"/>
    </row>
    <row r="6894" spans="1:16" x14ac:dyDescent="0.2">
      <c r="A6894" s="33"/>
      <c r="B6894" s="34"/>
      <c r="C6894" s="35"/>
      <c r="D6894" s="23"/>
      <c r="E6894" s="23"/>
      <c r="F6894" s="23"/>
      <c r="G6894" s="23"/>
      <c r="H6894" s="23"/>
      <c r="I6894" s="23" t="s">
        <v>21</v>
      </c>
      <c r="J6894" s="23"/>
      <c r="K6894" s="23"/>
      <c r="L6894" s="23"/>
      <c r="M6894" s="23"/>
      <c r="N6894" s="23"/>
      <c r="O6894" s="23"/>
      <c r="P6894" s="94"/>
    </row>
    <row r="6895" spans="1:16" x14ac:dyDescent="0.2">
      <c r="A6895" s="33"/>
      <c r="B6895" s="34"/>
      <c r="C6895" s="35"/>
      <c r="D6895" s="23"/>
      <c r="E6895" s="23"/>
      <c r="F6895" s="23"/>
      <c r="G6895" s="23"/>
      <c r="H6895" s="23"/>
      <c r="I6895" s="23" t="s">
        <v>21</v>
      </c>
      <c r="J6895" s="23"/>
      <c r="K6895" s="23"/>
      <c r="L6895" s="23"/>
      <c r="M6895" s="23"/>
      <c r="N6895" s="23"/>
      <c r="O6895" s="23"/>
      <c r="P6895" s="94"/>
    </row>
    <row r="6896" spans="1:16" x14ac:dyDescent="0.2">
      <c r="A6896" s="33"/>
      <c r="B6896" s="34"/>
      <c r="C6896" s="35"/>
      <c r="D6896" s="23"/>
      <c r="E6896" s="23"/>
      <c r="F6896" s="23"/>
      <c r="G6896" s="23"/>
      <c r="H6896" s="23"/>
      <c r="I6896" s="23" t="s">
        <v>21</v>
      </c>
      <c r="J6896" s="23"/>
      <c r="K6896" s="23"/>
      <c r="L6896" s="23"/>
      <c r="M6896" s="23"/>
      <c r="N6896" s="23"/>
      <c r="O6896" s="23"/>
      <c r="P6896" s="94"/>
    </row>
    <row r="6897" spans="1:16" x14ac:dyDescent="0.2">
      <c r="A6897" s="33"/>
      <c r="B6897" s="34"/>
      <c r="C6897" s="35"/>
      <c r="D6897" s="23"/>
      <c r="E6897" s="23"/>
      <c r="F6897" s="23"/>
      <c r="G6897" s="23"/>
      <c r="H6897" s="23"/>
      <c r="I6897" s="23" t="s">
        <v>21</v>
      </c>
      <c r="J6897" s="23"/>
      <c r="K6897" s="23"/>
      <c r="L6897" s="23"/>
      <c r="M6897" s="23"/>
      <c r="N6897" s="23"/>
      <c r="O6897" s="23"/>
      <c r="P6897" s="94"/>
    </row>
    <row r="6898" spans="1:16" x14ac:dyDescent="0.2">
      <c r="A6898" s="33"/>
      <c r="B6898" s="34"/>
      <c r="C6898" s="35"/>
      <c r="D6898" s="23"/>
      <c r="E6898" s="23"/>
      <c r="F6898" s="23"/>
      <c r="G6898" s="23"/>
      <c r="H6898" s="23"/>
      <c r="I6898" s="23" t="s">
        <v>21</v>
      </c>
      <c r="J6898" s="23"/>
      <c r="K6898" s="23"/>
      <c r="L6898" s="23"/>
      <c r="M6898" s="23"/>
      <c r="N6898" s="23"/>
      <c r="O6898" s="23"/>
      <c r="P6898" s="94"/>
    </row>
    <row r="6899" spans="1:16" x14ac:dyDescent="0.2">
      <c r="A6899" s="33"/>
      <c r="B6899" s="34"/>
      <c r="C6899" s="35"/>
      <c r="D6899" s="23"/>
      <c r="E6899" s="23"/>
      <c r="F6899" s="23"/>
      <c r="G6899" s="23"/>
      <c r="H6899" s="23"/>
      <c r="I6899" s="23" t="s">
        <v>21</v>
      </c>
      <c r="J6899" s="23"/>
      <c r="K6899" s="23"/>
      <c r="L6899" s="23"/>
      <c r="M6899" s="23"/>
      <c r="N6899" s="23"/>
      <c r="O6899" s="23"/>
      <c r="P6899" s="94"/>
    </row>
    <row r="6900" spans="1:16" x14ac:dyDescent="0.2">
      <c r="A6900" s="33"/>
      <c r="B6900" s="34"/>
      <c r="C6900" s="35"/>
      <c r="D6900" s="23"/>
      <c r="E6900" s="23"/>
      <c r="F6900" s="23"/>
      <c r="G6900" s="23"/>
      <c r="H6900" s="23"/>
      <c r="I6900" s="23" t="s">
        <v>21</v>
      </c>
      <c r="J6900" s="23"/>
      <c r="K6900" s="23"/>
      <c r="L6900" s="23"/>
      <c r="M6900" s="23"/>
      <c r="N6900" s="23"/>
      <c r="O6900" s="23"/>
      <c r="P6900" s="94"/>
    </row>
    <row r="6901" spans="1:16" x14ac:dyDescent="0.2">
      <c r="A6901" s="33"/>
      <c r="B6901" s="34"/>
      <c r="C6901" s="35"/>
      <c r="D6901" s="23"/>
      <c r="E6901" s="23"/>
      <c r="F6901" s="23"/>
      <c r="G6901" s="23"/>
      <c r="H6901" s="23"/>
      <c r="I6901" s="23" t="s">
        <v>21</v>
      </c>
      <c r="J6901" s="23"/>
      <c r="K6901" s="23"/>
      <c r="L6901" s="23"/>
      <c r="M6901" s="23"/>
      <c r="N6901" s="23"/>
      <c r="O6901" s="23"/>
      <c r="P6901" s="94"/>
    </row>
    <row r="6902" spans="1:16" x14ac:dyDescent="0.2">
      <c r="A6902" s="33"/>
      <c r="B6902" s="34"/>
      <c r="C6902" s="35"/>
      <c r="D6902" s="23"/>
      <c r="E6902" s="23"/>
      <c r="F6902" s="23"/>
      <c r="G6902" s="23"/>
      <c r="H6902" s="23"/>
      <c r="I6902" s="23" t="s">
        <v>21</v>
      </c>
      <c r="J6902" s="23"/>
      <c r="K6902" s="23"/>
      <c r="L6902" s="23"/>
      <c r="M6902" s="23"/>
      <c r="N6902" s="23"/>
      <c r="O6902" s="23"/>
      <c r="P6902" s="94"/>
    </row>
    <row r="6903" spans="1:16" x14ac:dyDescent="0.2">
      <c r="A6903" s="33"/>
      <c r="B6903" s="34"/>
      <c r="C6903" s="35"/>
      <c r="D6903" s="23"/>
      <c r="E6903" s="23"/>
      <c r="F6903" s="23"/>
      <c r="G6903" s="23"/>
      <c r="H6903" s="23"/>
      <c r="I6903" s="23" t="s">
        <v>21</v>
      </c>
      <c r="J6903" s="23"/>
      <c r="K6903" s="23"/>
      <c r="L6903" s="23"/>
      <c r="M6903" s="23"/>
      <c r="N6903" s="23"/>
      <c r="O6903" s="23"/>
      <c r="P6903" s="94"/>
    </row>
    <row r="6904" spans="1:16" x14ac:dyDescent="0.2">
      <c r="A6904" s="33"/>
      <c r="B6904" s="34"/>
      <c r="C6904" s="35"/>
      <c r="D6904" s="23"/>
      <c r="E6904" s="23"/>
      <c r="F6904" s="23"/>
      <c r="G6904" s="23"/>
      <c r="H6904" s="23"/>
      <c r="I6904" s="23" t="s">
        <v>21</v>
      </c>
      <c r="J6904" s="23"/>
      <c r="K6904" s="23"/>
      <c r="L6904" s="23"/>
      <c r="M6904" s="23"/>
      <c r="N6904" s="23"/>
      <c r="O6904" s="23"/>
      <c r="P6904" s="94"/>
    </row>
    <row r="6905" spans="1:16" x14ac:dyDescent="0.2">
      <c r="A6905" s="33"/>
      <c r="B6905" s="34"/>
      <c r="C6905" s="35"/>
      <c r="D6905" s="23"/>
      <c r="E6905" s="23"/>
      <c r="F6905" s="23"/>
      <c r="G6905" s="23"/>
      <c r="H6905" s="23"/>
      <c r="I6905" s="23" t="s">
        <v>21</v>
      </c>
      <c r="J6905" s="23"/>
      <c r="K6905" s="23"/>
      <c r="L6905" s="23"/>
      <c r="M6905" s="23"/>
      <c r="N6905" s="23"/>
      <c r="O6905" s="23"/>
      <c r="P6905" s="94"/>
    </row>
    <row r="6906" spans="1:16" x14ac:dyDescent="0.2">
      <c r="A6906" s="33"/>
      <c r="B6906" s="34"/>
      <c r="C6906" s="35"/>
      <c r="D6906" s="23"/>
      <c r="E6906" s="23"/>
      <c r="F6906" s="23"/>
      <c r="G6906" s="23"/>
      <c r="H6906" s="23"/>
      <c r="I6906" s="23" t="s">
        <v>21</v>
      </c>
      <c r="J6906" s="23"/>
      <c r="K6906" s="23"/>
      <c r="L6906" s="23"/>
      <c r="M6906" s="23"/>
      <c r="N6906" s="23"/>
      <c r="O6906" s="23"/>
      <c r="P6906" s="94"/>
    </row>
    <row r="6907" spans="1:16" x14ac:dyDescent="0.2">
      <c r="A6907" s="33"/>
      <c r="B6907" s="34"/>
      <c r="C6907" s="35"/>
      <c r="D6907" s="23"/>
      <c r="E6907" s="23"/>
      <c r="F6907" s="23"/>
      <c r="G6907" s="23"/>
      <c r="H6907" s="23"/>
      <c r="I6907" s="23" t="s">
        <v>21</v>
      </c>
      <c r="J6907" s="23"/>
      <c r="K6907" s="23"/>
      <c r="L6907" s="23"/>
      <c r="M6907" s="23"/>
      <c r="N6907" s="23"/>
      <c r="O6907" s="23"/>
      <c r="P6907" s="94"/>
    </row>
    <row r="6908" spans="1:16" x14ac:dyDescent="0.2">
      <c r="A6908" s="33"/>
      <c r="B6908" s="34"/>
      <c r="C6908" s="35"/>
      <c r="D6908" s="23"/>
      <c r="E6908" s="23"/>
      <c r="F6908" s="23"/>
      <c r="G6908" s="23"/>
      <c r="H6908" s="23"/>
      <c r="I6908" s="23" t="s">
        <v>21</v>
      </c>
      <c r="J6908" s="23"/>
      <c r="K6908" s="23"/>
      <c r="L6908" s="23"/>
      <c r="M6908" s="23"/>
      <c r="N6908" s="23"/>
      <c r="O6908" s="23"/>
      <c r="P6908" s="94"/>
    </row>
    <row r="6909" spans="1:16" x14ac:dyDescent="0.2">
      <c r="A6909" s="33"/>
      <c r="B6909" s="34"/>
      <c r="C6909" s="35"/>
      <c r="D6909" s="23"/>
      <c r="E6909" s="23"/>
      <c r="F6909" s="23"/>
      <c r="G6909" s="23"/>
      <c r="H6909" s="23"/>
      <c r="I6909" s="23" t="s">
        <v>21</v>
      </c>
      <c r="J6909" s="23"/>
      <c r="K6909" s="23"/>
      <c r="L6909" s="23"/>
      <c r="M6909" s="23"/>
      <c r="N6909" s="23"/>
      <c r="O6909" s="23"/>
      <c r="P6909" s="94"/>
    </row>
    <row r="6910" spans="1:16" x14ac:dyDescent="0.2">
      <c r="A6910" s="33"/>
      <c r="B6910" s="34"/>
      <c r="C6910" s="35"/>
      <c r="D6910" s="23"/>
      <c r="E6910" s="23"/>
      <c r="F6910" s="23"/>
      <c r="G6910" s="23"/>
      <c r="H6910" s="23"/>
      <c r="I6910" s="23" t="s">
        <v>21</v>
      </c>
      <c r="J6910" s="23"/>
      <c r="K6910" s="23"/>
      <c r="L6910" s="23"/>
      <c r="M6910" s="23"/>
      <c r="N6910" s="23"/>
      <c r="O6910" s="23"/>
      <c r="P6910" s="94"/>
    </row>
    <row r="6911" spans="1:16" x14ac:dyDescent="0.2">
      <c r="A6911" s="33"/>
      <c r="B6911" s="34"/>
      <c r="C6911" s="35"/>
      <c r="D6911" s="23"/>
      <c r="E6911" s="23"/>
      <c r="F6911" s="23"/>
      <c r="G6911" s="23"/>
      <c r="H6911" s="23"/>
      <c r="I6911" s="23" t="s">
        <v>21</v>
      </c>
      <c r="J6911" s="23"/>
      <c r="K6911" s="23"/>
      <c r="L6911" s="23"/>
      <c r="M6911" s="23"/>
      <c r="N6911" s="23"/>
      <c r="O6911" s="23"/>
      <c r="P6911" s="94"/>
    </row>
    <row r="6912" spans="1:16" x14ac:dyDescent="0.2">
      <c r="A6912" s="33"/>
      <c r="B6912" s="34"/>
      <c r="C6912" s="35"/>
      <c r="D6912" s="23"/>
      <c r="E6912" s="23"/>
      <c r="F6912" s="23"/>
      <c r="G6912" s="23"/>
      <c r="H6912" s="23"/>
      <c r="I6912" s="23" t="s">
        <v>21</v>
      </c>
      <c r="J6912" s="23"/>
      <c r="K6912" s="23"/>
      <c r="L6912" s="23"/>
      <c r="M6912" s="23"/>
      <c r="N6912" s="23"/>
      <c r="O6912" s="23"/>
      <c r="P6912" s="94"/>
    </row>
    <row r="6913" spans="1:16" x14ac:dyDescent="0.2">
      <c r="A6913" s="33"/>
      <c r="B6913" s="34"/>
      <c r="C6913" s="35"/>
      <c r="D6913" s="23"/>
      <c r="E6913" s="23"/>
      <c r="F6913" s="23"/>
      <c r="G6913" s="23"/>
      <c r="H6913" s="23"/>
      <c r="I6913" s="23" t="s">
        <v>21</v>
      </c>
      <c r="J6913" s="23"/>
      <c r="K6913" s="23"/>
      <c r="L6913" s="23"/>
      <c r="M6913" s="23"/>
      <c r="N6913" s="23"/>
      <c r="O6913" s="23"/>
      <c r="P6913" s="94"/>
    </row>
    <row r="6914" spans="1:16" x14ac:dyDescent="0.2">
      <c r="A6914" s="33"/>
      <c r="B6914" s="34"/>
      <c r="C6914" s="35"/>
      <c r="D6914" s="23"/>
      <c r="E6914" s="23"/>
      <c r="F6914" s="23"/>
      <c r="G6914" s="23"/>
      <c r="H6914" s="23"/>
      <c r="I6914" s="23" t="s">
        <v>21</v>
      </c>
      <c r="J6914" s="23"/>
      <c r="K6914" s="23"/>
      <c r="L6914" s="23"/>
      <c r="M6914" s="23"/>
      <c r="N6914" s="23"/>
      <c r="O6914" s="23"/>
      <c r="P6914" s="94"/>
    </row>
    <row r="6915" spans="1:16" x14ac:dyDescent="0.2">
      <c r="A6915" s="33"/>
      <c r="B6915" s="34"/>
      <c r="C6915" s="35"/>
      <c r="D6915" s="23"/>
      <c r="E6915" s="23"/>
      <c r="F6915" s="23"/>
      <c r="G6915" s="23"/>
      <c r="H6915" s="23"/>
      <c r="I6915" s="23" t="s">
        <v>21</v>
      </c>
      <c r="J6915" s="23"/>
      <c r="K6915" s="23"/>
      <c r="L6915" s="23"/>
      <c r="M6915" s="23"/>
      <c r="N6915" s="23"/>
      <c r="O6915" s="23"/>
      <c r="P6915" s="94"/>
    </row>
    <row r="6916" spans="1:16" x14ac:dyDescent="0.2">
      <c r="A6916" s="33"/>
      <c r="B6916" s="34"/>
      <c r="C6916" s="35"/>
      <c r="D6916" s="23"/>
      <c r="E6916" s="23"/>
      <c r="F6916" s="23"/>
      <c r="G6916" s="23"/>
      <c r="H6916" s="23"/>
      <c r="I6916" s="23" t="s">
        <v>21</v>
      </c>
      <c r="J6916" s="23"/>
      <c r="K6916" s="23"/>
      <c r="L6916" s="23"/>
      <c r="M6916" s="23"/>
      <c r="N6916" s="23"/>
      <c r="O6916" s="23"/>
      <c r="P6916" s="94"/>
    </row>
    <row r="6917" spans="1:16" x14ac:dyDescent="0.2">
      <c r="A6917" s="33"/>
      <c r="B6917" s="34"/>
      <c r="C6917" s="35"/>
      <c r="D6917" s="23"/>
      <c r="E6917" s="23"/>
      <c r="F6917" s="23"/>
      <c r="G6917" s="23"/>
      <c r="H6917" s="23"/>
      <c r="I6917" s="23" t="s">
        <v>21</v>
      </c>
      <c r="J6917" s="23"/>
      <c r="K6917" s="23"/>
      <c r="L6917" s="23"/>
      <c r="M6917" s="23"/>
      <c r="N6917" s="23"/>
      <c r="O6917" s="23"/>
      <c r="P6917" s="94"/>
    </row>
    <row r="6918" spans="1:16" x14ac:dyDescent="0.2">
      <c r="A6918" s="33"/>
      <c r="B6918" s="34"/>
      <c r="C6918" s="35"/>
      <c r="D6918" s="23"/>
      <c r="E6918" s="23"/>
      <c r="F6918" s="23"/>
      <c r="G6918" s="23"/>
      <c r="H6918" s="23"/>
      <c r="I6918" s="23" t="s">
        <v>21</v>
      </c>
      <c r="J6918" s="23"/>
      <c r="K6918" s="23"/>
      <c r="L6918" s="23"/>
      <c r="M6918" s="23"/>
      <c r="N6918" s="23"/>
      <c r="O6918" s="23"/>
      <c r="P6918" s="94"/>
    </row>
    <row r="6919" spans="1:16" x14ac:dyDescent="0.2">
      <c r="A6919" s="33"/>
      <c r="B6919" s="34"/>
      <c r="C6919" s="35"/>
      <c r="D6919" s="23"/>
      <c r="E6919" s="23"/>
      <c r="F6919" s="23"/>
      <c r="G6919" s="23"/>
      <c r="H6919" s="23"/>
      <c r="I6919" s="23" t="s">
        <v>21</v>
      </c>
      <c r="J6919" s="23"/>
      <c r="K6919" s="23"/>
      <c r="L6919" s="23"/>
      <c r="M6919" s="23"/>
      <c r="N6919" s="23"/>
      <c r="O6919" s="23"/>
      <c r="P6919" s="94"/>
    </row>
    <row r="6920" spans="1:16" x14ac:dyDescent="0.2">
      <c r="A6920" s="33"/>
      <c r="B6920" s="34"/>
      <c r="C6920" s="35"/>
      <c r="D6920" s="23"/>
      <c r="E6920" s="23"/>
      <c r="F6920" s="23"/>
      <c r="G6920" s="23"/>
      <c r="H6920" s="23"/>
      <c r="I6920" s="23" t="s">
        <v>21</v>
      </c>
      <c r="J6920" s="23"/>
      <c r="K6920" s="23"/>
      <c r="L6920" s="23"/>
      <c r="M6920" s="23"/>
      <c r="N6920" s="23"/>
      <c r="O6920" s="23"/>
      <c r="P6920" s="94"/>
    </row>
    <row r="6921" spans="1:16" x14ac:dyDescent="0.2">
      <c r="A6921" s="33"/>
      <c r="B6921" s="34"/>
      <c r="C6921" s="35"/>
      <c r="D6921" s="23"/>
      <c r="E6921" s="23"/>
      <c r="F6921" s="23"/>
      <c r="G6921" s="23"/>
      <c r="H6921" s="23"/>
      <c r="I6921" s="23" t="s">
        <v>21</v>
      </c>
      <c r="J6921" s="23"/>
      <c r="K6921" s="23"/>
      <c r="L6921" s="23"/>
      <c r="M6921" s="23"/>
      <c r="N6921" s="23"/>
      <c r="O6921" s="23"/>
      <c r="P6921" s="94"/>
    </row>
    <row r="6922" spans="1:16" x14ac:dyDescent="0.2">
      <c r="A6922" s="33"/>
      <c r="B6922" s="34"/>
      <c r="C6922" s="35"/>
      <c r="D6922" s="23"/>
      <c r="E6922" s="23"/>
      <c r="F6922" s="23"/>
      <c r="G6922" s="23"/>
      <c r="H6922" s="23"/>
      <c r="I6922" s="23" t="s">
        <v>21</v>
      </c>
      <c r="J6922" s="23"/>
      <c r="K6922" s="23"/>
      <c r="L6922" s="23"/>
      <c r="M6922" s="23"/>
      <c r="N6922" s="23"/>
      <c r="O6922" s="23"/>
      <c r="P6922" s="94"/>
    </row>
    <row r="6923" spans="1:16" x14ac:dyDescent="0.2">
      <c r="A6923" s="33"/>
      <c r="B6923" s="34"/>
      <c r="C6923" s="35"/>
      <c r="D6923" s="23"/>
      <c r="E6923" s="23"/>
      <c r="F6923" s="23"/>
      <c r="G6923" s="23"/>
      <c r="H6923" s="23"/>
      <c r="I6923" s="23" t="s">
        <v>21</v>
      </c>
      <c r="J6923" s="23"/>
      <c r="K6923" s="23"/>
      <c r="L6923" s="23"/>
      <c r="M6923" s="23"/>
      <c r="N6923" s="23"/>
      <c r="O6923" s="23"/>
      <c r="P6923" s="94"/>
    </row>
    <row r="6924" spans="1:16" x14ac:dyDescent="0.2">
      <c r="A6924" s="33"/>
      <c r="B6924" s="34"/>
      <c r="C6924" s="35"/>
      <c r="D6924" s="23"/>
      <c r="E6924" s="23"/>
      <c r="F6924" s="23"/>
      <c r="G6924" s="23"/>
      <c r="H6924" s="23"/>
      <c r="I6924" s="23" t="s">
        <v>21</v>
      </c>
      <c r="J6924" s="23"/>
      <c r="K6924" s="23"/>
      <c r="L6924" s="23"/>
      <c r="M6924" s="23"/>
      <c r="N6924" s="23"/>
      <c r="O6924" s="23"/>
      <c r="P6924" s="94"/>
    </row>
    <row r="6925" spans="1:16" x14ac:dyDescent="0.2">
      <c r="A6925" s="33"/>
      <c r="B6925" s="34"/>
      <c r="C6925" s="35"/>
      <c r="D6925" s="23"/>
      <c r="E6925" s="23"/>
      <c r="F6925" s="23"/>
      <c r="G6925" s="23"/>
      <c r="H6925" s="23"/>
      <c r="I6925" s="23" t="s">
        <v>21</v>
      </c>
      <c r="J6925" s="23"/>
      <c r="K6925" s="23"/>
      <c r="L6925" s="23"/>
      <c r="M6925" s="23"/>
      <c r="N6925" s="23"/>
      <c r="O6925" s="23"/>
      <c r="P6925" s="94"/>
    </row>
    <row r="6926" spans="1:16" x14ac:dyDescent="0.2">
      <c r="A6926" s="33"/>
      <c r="B6926" s="34"/>
      <c r="C6926" s="35"/>
      <c r="D6926" s="23"/>
      <c r="E6926" s="23"/>
      <c r="F6926" s="23"/>
      <c r="G6926" s="23"/>
      <c r="H6926" s="23"/>
      <c r="I6926" s="23" t="s">
        <v>21</v>
      </c>
      <c r="J6926" s="23"/>
      <c r="K6926" s="23"/>
      <c r="L6926" s="23"/>
      <c r="M6926" s="23"/>
      <c r="N6926" s="23"/>
      <c r="O6926" s="23"/>
      <c r="P6926" s="94"/>
    </row>
    <row r="6927" spans="1:16" x14ac:dyDescent="0.2">
      <c r="A6927" s="33"/>
      <c r="B6927" s="34"/>
      <c r="C6927" s="35"/>
      <c r="D6927" s="23"/>
      <c r="E6927" s="23"/>
      <c r="F6927" s="23"/>
      <c r="G6927" s="23"/>
      <c r="H6927" s="23"/>
      <c r="I6927" s="23" t="s">
        <v>21</v>
      </c>
      <c r="J6927" s="23"/>
      <c r="K6927" s="23"/>
      <c r="L6927" s="23"/>
      <c r="M6927" s="23"/>
      <c r="N6927" s="23"/>
      <c r="O6927" s="23"/>
      <c r="P6927" s="94"/>
    </row>
    <row r="6928" spans="1:16" x14ac:dyDescent="0.2">
      <c r="A6928" s="33"/>
      <c r="B6928" s="34"/>
      <c r="C6928" s="35"/>
      <c r="D6928" s="23"/>
      <c r="E6928" s="23"/>
      <c r="F6928" s="23"/>
      <c r="G6928" s="23"/>
      <c r="H6928" s="23"/>
      <c r="I6928" s="23" t="s">
        <v>21</v>
      </c>
      <c r="J6928" s="23"/>
      <c r="K6928" s="23"/>
      <c r="L6928" s="23"/>
      <c r="M6928" s="23"/>
      <c r="N6928" s="23"/>
      <c r="O6928" s="23"/>
      <c r="P6928" s="94"/>
    </row>
    <row r="6929" spans="1:16" x14ac:dyDescent="0.2">
      <c r="A6929" s="33"/>
      <c r="B6929" s="34"/>
      <c r="C6929" s="35"/>
      <c r="D6929" s="23"/>
      <c r="E6929" s="23"/>
      <c r="F6929" s="23"/>
      <c r="G6929" s="23"/>
      <c r="H6929" s="23"/>
      <c r="I6929" s="23" t="s">
        <v>21</v>
      </c>
      <c r="J6929" s="23"/>
      <c r="K6929" s="23"/>
      <c r="L6929" s="23"/>
      <c r="M6929" s="23"/>
      <c r="N6929" s="23"/>
      <c r="O6929" s="23"/>
      <c r="P6929" s="94"/>
    </row>
    <row r="6930" spans="1:16" x14ac:dyDescent="0.2">
      <c r="A6930" s="33"/>
      <c r="B6930" s="34"/>
      <c r="C6930" s="35"/>
      <c r="D6930" s="23"/>
      <c r="E6930" s="23"/>
      <c r="F6930" s="23"/>
      <c r="G6930" s="23"/>
      <c r="H6930" s="23"/>
      <c r="I6930" s="23" t="s">
        <v>21</v>
      </c>
      <c r="J6930" s="23"/>
      <c r="K6930" s="23"/>
      <c r="L6930" s="23"/>
      <c r="M6930" s="23"/>
      <c r="N6930" s="23"/>
      <c r="O6930" s="23"/>
      <c r="P6930" s="94"/>
    </row>
    <row r="6931" spans="1:16" x14ac:dyDescent="0.2">
      <c r="A6931" s="33"/>
      <c r="B6931" s="34"/>
      <c r="C6931" s="35"/>
      <c r="D6931" s="23"/>
      <c r="E6931" s="23"/>
      <c r="F6931" s="23"/>
      <c r="G6931" s="23"/>
      <c r="H6931" s="23"/>
      <c r="I6931" s="23" t="s">
        <v>21</v>
      </c>
      <c r="J6931" s="23"/>
      <c r="K6931" s="23"/>
      <c r="L6931" s="23"/>
      <c r="M6931" s="23"/>
      <c r="N6931" s="23"/>
      <c r="O6931" s="23"/>
      <c r="P6931" s="94"/>
    </row>
    <row r="6932" spans="1:16" x14ac:dyDescent="0.2">
      <c r="A6932" s="33"/>
      <c r="B6932" s="34"/>
      <c r="C6932" s="35"/>
      <c r="D6932" s="23"/>
      <c r="E6932" s="23"/>
      <c r="F6932" s="23"/>
      <c r="G6932" s="23"/>
      <c r="H6932" s="23"/>
      <c r="I6932" s="23" t="s">
        <v>21</v>
      </c>
      <c r="J6932" s="23"/>
      <c r="K6932" s="23"/>
      <c r="L6932" s="23"/>
      <c r="M6932" s="23"/>
      <c r="N6932" s="23"/>
      <c r="O6932" s="23"/>
      <c r="P6932" s="94"/>
    </row>
    <row r="6933" spans="1:16" x14ac:dyDescent="0.2">
      <c r="A6933" s="33"/>
      <c r="B6933" s="34"/>
      <c r="C6933" s="35"/>
      <c r="D6933" s="23"/>
      <c r="E6933" s="23"/>
      <c r="F6933" s="23"/>
      <c r="G6933" s="23"/>
      <c r="H6933" s="23"/>
      <c r="I6933" s="23" t="s">
        <v>21</v>
      </c>
      <c r="J6933" s="23"/>
      <c r="K6933" s="23"/>
      <c r="L6933" s="23"/>
      <c r="M6933" s="23"/>
      <c r="N6933" s="23"/>
      <c r="O6933" s="23"/>
      <c r="P6933" s="94"/>
    </row>
    <row r="6934" spans="1:16" x14ac:dyDescent="0.2">
      <c r="A6934" s="33"/>
      <c r="B6934" s="34"/>
      <c r="C6934" s="35"/>
      <c r="D6934" s="23"/>
      <c r="E6934" s="23"/>
      <c r="F6934" s="23"/>
      <c r="G6934" s="23"/>
      <c r="H6934" s="23"/>
      <c r="I6934" s="23" t="s">
        <v>21</v>
      </c>
      <c r="J6934" s="23"/>
      <c r="K6934" s="23"/>
      <c r="L6934" s="23"/>
      <c r="M6934" s="23"/>
      <c r="N6934" s="23"/>
      <c r="O6934" s="23"/>
      <c r="P6934" s="94"/>
    </row>
    <row r="6935" spans="1:16" x14ac:dyDescent="0.2">
      <c r="A6935" s="33"/>
      <c r="B6935" s="34"/>
      <c r="C6935" s="35"/>
      <c r="D6935" s="23"/>
      <c r="E6935" s="23"/>
      <c r="F6935" s="23"/>
      <c r="G6935" s="23"/>
      <c r="H6935" s="23"/>
      <c r="I6935" s="23" t="s">
        <v>21</v>
      </c>
      <c r="J6935" s="23"/>
      <c r="K6935" s="23"/>
      <c r="L6935" s="23"/>
      <c r="M6935" s="23"/>
      <c r="N6935" s="23"/>
      <c r="O6935" s="23"/>
      <c r="P6935" s="94"/>
    </row>
    <row r="6936" spans="1:16" x14ac:dyDescent="0.2">
      <c r="A6936" s="33"/>
      <c r="B6936" s="34"/>
      <c r="C6936" s="35"/>
      <c r="D6936" s="23"/>
      <c r="E6936" s="23"/>
      <c r="F6936" s="23"/>
      <c r="G6936" s="23"/>
      <c r="H6936" s="23"/>
      <c r="I6936" s="23" t="s">
        <v>21</v>
      </c>
      <c r="J6936" s="23"/>
      <c r="K6936" s="23"/>
      <c r="L6936" s="23"/>
      <c r="M6936" s="23"/>
      <c r="N6936" s="23"/>
      <c r="O6936" s="23"/>
      <c r="P6936" s="94"/>
    </row>
    <row r="6937" spans="1:16" x14ac:dyDescent="0.2">
      <c r="A6937" s="33"/>
      <c r="B6937" s="34"/>
      <c r="C6937" s="35"/>
      <c r="D6937" s="23"/>
      <c r="E6937" s="23"/>
      <c r="F6937" s="23"/>
      <c r="G6937" s="23"/>
      <c r="H6937" s="23"/>
      <c r="I6937" s="23" t="s">
        <v>21</v>
      </c>
      <c r="J6937" s="23"/>
      <c r="K6937" s="23"/>
      <c r="L6937" s="23"/>
      <c r="M6937" s="23"/>
      <c r="N6937" s="23"/>
      <c r="O6937" s="23"/>
      <c r="P6937" s="94"/>
    </row>
    <row r="6938" spans="1:16" x14ac:dyDescent="0.2">
      <c r="A6938" s="33"/>
      <c r="B6938" s="34"/>
      <c r="C6938" s="35"/>
      <c r="D6938" s="23"/>
      <c r="E6938" s="23"/>
      <c r="F6938" s="23"/>
      <c r="G6938" s="23"/>
      <c r="H6938" s="23"/>
      <c r="I6938" s="23" t="s">
        <v>21</v>
      </c>
      <c r="J6938" s="23"/>
      <c r="K6938" s="23"/>
      <c r="L6938" s="23"/>
      <c r="M6938" s="23"/>
      <c r="N6938" s="23"/>
      <c r="O6938" s="23"/>
      <c r="P6938" s="94"/>
    </row>
    <row r="6939" spans="1:16" x14ac:dyDescent="0.2">
      <c r="A6939" s="33"/>
      <c r="B6939" s="34"/>
      <c r="C6939" s="35"/>
      <c r="D6939" s="23"/>
      <c r="E6939" s="23"/>
      <c r="F6939" s="23"/>
      <c r="G6939" s="23"/>
      <c r="H6939" s="23"/>
      <c r="I6939" s="23" t="s">
        <v>21</v>
      </c>
      <c r="J6939" s="23"/>
      <c r="K6939" s="23"/>
      <c r="L6939" s="23"/>
      <c r="M6939" s="23"/>
      <c r="N6939" s="23"/>
      <c r="O6939" s="23"/>
      <c r="P6939" s="94"/>
    </row>
    <row r="6940" spans="1:16" x14ac:dyDescent="0.2">
      <c r="A6940" s="33"/>
      <c r="B6940" s="34"/>
      <c r="C6940" s="35"/>
      <c r="D6940" s="23"/>
      <c r="E6940" s="23"/>
      <c r="F6940" s="23"/>
      <c r="G6940" s="23"/>
      <c r="H6940" s="23"/>
      <c r="I6940" s="23" t="s">
        <v>21</v>
      </c>
      <c r="J6940" s="23"/>
      <c r="K6940" s="23"/>
      <c r="L6940" s="23"/>
      <c r="M6940" s="23"/>
      <c r="N6940" s="23"/>
      <c r="O6940" s="23"/>
      <c r="P6940" s="94"/>
    </row>
    <row r="6941" spans="1:16" x14ac:dyDescent="0.2">
      <c r="A6941" s="33"/>
      <c r="B6941" s="34"/>
      <c r="C6941" s="35"/>
      <c r="D6941" s="23"/>
      <c r="E6941" s="23"/>
      <c r="F6941" s="23"/>
      <c r="G6941" s="23"/>
      <c r="H6941" s="23"/>
      <c r="I6941" s="23" t="s">
        <v>21</v>
      </c>
      <c r="J6941" s="23"/>
      <c r="K6941" s="23"/>
      <c r="L6941" s="23"/>
      <c r="M6941" s="23"/>
      <c r="N6941" s="23"/>
      <c r="O6941" s="23"/>
      <c r="P6941" s="94"/>
    </row>
    <row r="6942" spans="1:16" x14ac:dyDescent="0.2">
      <c r="A6942" s="33"/>
      <c r="B6942" s="34"/>
      <c r="C6942" s="35"/>
      <c r="D6942" s="23"/>
      <c r="E6942" s="23"/>
      <c r="F6942" s="23"/>
      <c r="G6942" s="23"/>
      <c r="H6942" s="23"/>
      <c r="I6942" s="23" t="s">
        <v>21</v>
      </c>
      <c r="J6942" s="23"/>
      <c r="K6942" s="23"/>
      <c r="L6942" s="23"/>
      <c r="M6942" s="23"/>
      <c r="N6942" s="23"/>
      <c r="O6942" s="23"/>
      <c r="P6942" s="94"/>
    </row>
    <row r="6943" spans="1:16" x14ac:dyDescent="0.2">
      <c r="A6943" s="33"/>
      <c r="B6943" s="34"/>
      <c r="C6943" s="35"/>
      <c r="D6943" s="23"/>
      <c r="E6943" s="23"/>
      <c r="F6943" s="23"/>
      <c r="G6943" s="23"/>
      <c r="H6943" s="23"/>
      <c r="I6943" s="23" t="s">
        <v>21</v>
      </c>
      <c r="J6943" s="23"/>
      <c r="K6943" s="23"/>
      <c r="L6943" s="23"/>
      <c r="M6943" s="23"/>
      <c r="N6943" s="23"/>
      <c r="O6943" s="23"/>
      <c r="P6943" s="94"/>
    </row>
    <row r="6944" spans="1:16" x14ac:dyDescent="0.2">
      <c r="A6944" s="33"/>
      <c r="B6944" s="34"/>
      <c r="C6944" s="35"/>
      <c r="D6944" s="23"/>
      <c r="E6944" s="23"/>
      <c r="F6944" s="23"/>
      <c r="G6944" s="23"/>
      <c r="H6944" s="23"/>
      <c r="I6944" s="23" t="s">
        <v>21</v>
      </c>
      <c r="J6944" s="23"/>
      <c r="K6944" s="23"/>
      <c r="L6944" s="23"/>
      <c r="M6944" s="23"/>
      <c r="N6944" s="23"/>
      <c r="O6944" s="23"/>
      <c r="P6944" s="94"/>
    </row>
    <row r="6945" spans="1:16" x14ac:dyDescent="0.2">
      <c r="A6945" s="33"/>
      <c r="B6945" s="34"/>
      <c r="C6945" s="35"/>
      <c r="D6945" s="23"/>
      <c r="E6945" s="23"/>
      <c r="F6945" s="23"/>
      <c r="G6945" s="23"/>
      <c r="H6945" s="23"/>
      <c r="I6945" s="23" t="s">
        <v>21</v>
      </c>
      <c r="J6945" s="23"/>
      <c r="K6945" s="23"/>
      <c r="L6945" s="23"/>
      <c r="M6945" s="23"/>
      <c r="N6945" s="23"/>
      <c r="O6945" s="23"/>
      <c r="P6945" s="94"/>
    </row>
    <row r="6946" spans="1:16" x14ac:dyDescent="0.2">
      <c r="A6946" s="33"/>
      <c r="B6946" s="34"/>
      <c r="C6946" s="35"/>
      <c r="D6946" s="23"/>
      <c r="E6946" s="23"/>
      <c r="F6946" s="23"/>
      <c r="G6946" s="23"/>
      <c r="H6946" s="23"/>
      <c r="I6946" s="23" t="s">
        <v>21</v>
      </c>
      <c r="J6946" s="23"/>
      <c r="K6946" s="23"/>
      <c r="L6946" s="23"/>
      <c r="M6946" s="23"/>
      <c r="N6946" s="23"/>
      <c r="O6946" s="23"/>
      <c r="P6946" s="94"/>
    </row>
    <row r="6947" spans="1:16" x14ac:dyDescent="0.2">
      <c r="A6947" s="33"/>
      <c r="B6947" s="34"/>
      <c r="C6947" s="35"/>
      <c r="D6947" s="23"/>
      <c r="E6947" s="23"/>
      <c r="F6947" s="23"/>
      <c r="G6947" s="23"/>
      <c r="H6947" s="23"/>
      <c r="I6947" s="23" t="s">
        <v>21</v>
      </c>
      <c r="J6947" s="23"/>
      <c r="K6947" s="23"/>
      <c r="L6947" s="23"/>
      <c r="M6947" s="23"/>
      <c r="N6947" s="23"/>
      <c r="O6947" s="23"/>
      <c r="P6947" s="94"/>
    </row>
    <row r="6948" spans="1:16" x14ac:dyDescent="0.2">
      <c r="A6948" s="33"/>
      <c r="B6948" s="34"/>
      <c r="C6948" s="35"/>
      <c r="D6948" s="23"/>
      <c r="E6948" s="23"/>
      <c r="F6948" s="23"/>
      <c r="G6948" s="23"/>
      <c r="H6948" s="23"/>
      <c r="I6948" s="23" t="s">
        <v>21</v>
      </c>
      <c r="J6948" s="23"/>
      <c r="K6948" s="23"/>
      <c r="L6948" s="23"/>
      <c r="M6948" s="23"/>
      <c r="N6948" s="23"/>
      <c r="O6948" s="23"/>
      <c r="P6948" s="94"/>
    </row>
    <row r="6949" spans="1:16" x14ac:dyDescent="0.2">
      <c r="A6949" s="33"/>
      <c r="B6949" s="34"/>
      <c r="C6949" s="35"/>
      <c r="D6949" s="23"/>
      <c r="E6949" s="23"/>
      <c r="F6949" s="23"/>
      <c r="G6949" s="23"/>
      <c r="H6949" s="23"/>
      <c r="I6949" s="23" t="s">
        <v>21</v>
      </c>
      <c r="J6949" s="23"/>
      <c r="K6949" s="23"/>
      <c r="L6949" s="23"/>
      <c r="M6949" s="23"/>
      <c r="N6949" s="23"/>
      <c r="O6949" s="23"/>
      <c r="P6949" s="94"/>
    </row>
    <row r="6950" spans="1:16" x14ac:dyDescent="0.2">
      <c r="A6950" s="33"/>
      <c r="B6950" s="34"/>
      <c r="C6950" s="35"/>
      <c r="D6950" s="23"/>
      <c r="E6950" s="23"/>
      <c r="F6950" s="23"/>
      <c r="G6950" s="23"/>
      <c r="H6950" s="23"/>
      <c r="I6950" s="23" t="s">
        <v>21</v>
      </c>
      <c r="J6950" s="23"/>
      <c r="K6950" s="23"/>
      <c r="L6950" s="23"/>
      <c r="M6950" s="23"/>
      <c r="N6950" s="23"/>
      <c r="O6950" s="23"/>
      <c r="P6950" s="94"/>
    </row>
    <row r="6951" spans="1:16" x14ac:dyDescent="0.2">
      <c r="A6951" s="33"/>
      <c r="B6951" s="34"/>
      <c r="C6951" s="35"/>
      <c r="D6951" s="23"/>
      <c r="E6951" s="23"/>
      <c r="F6951" s="23"/>
      <c r="G6951" s="23"/>
      <c r="H6951" s="23"/>
      <c r="I6951" s="23" t="s">
        <v>21</v>
      </c>
      <c r="J6951" s="23"/>
      <c r="K6951" s="23"/>
      <c r="L6951" s="23"/>
      <c r="M6951" s="23"/>
      <c r="N6951" s="23"/>
      <c r="O6951" s="23"/>
      <c r="P6951" s="94"/>
    </row>
    <row r="6952" spans="1:16" x14ac:dyDescent="0.2">
      <c r="A6952" s="33"/>
      <c r="B6952" s="34"/>
      <c r="C6952" s="35"/>
      <c r="D6952" s="23"/>
      <c r="E6952" s="23"/>
      <c r="F6952" s="23"/>
      <c r="G6952" s="23"/>
      <c r="H6952" s="23"/>
      <c r="I6952" s="23" t="s">
        <v>21</v>
      </c>
      <c r="J6952" s="23"/>
      <c r="K6952" s="23"/>
      <c r="L6952" s="23"/>
      <c r="M6952" s="23"/>
      <c r="N6952" s="23"/>
      <c r="O6952" s="23"/>
      <c r="P6952" s="94"/>
    </row>
    <row r="6953" spans="1:16" x14ac:dyDescent="0.2">
      <c r="A6953" s="33"/>
      <c r="B6953" s="34"/>
      <c r="C6953" s="35"/>
      <c r="D6953" s="23"/>
      <c r="E6953" s="23"/>
      <c r="F6953" s="23"/>
      <c r="G6953" s="23"/>
      <c r="H6953" s="23"/>
      <c r="I6953" s="23" t="s">
        <v>21</v>
      </c>
      <c r="J6953" s="23"/>
      <c r="K6953" s="23"/>
      <c r="L6953" s="23"/>
      <c r="M6953" s="23"/>
      <c r="N6953" s="23"/>
      <c r="O6953" s="23"/>
      <c r="P6953" s="94"/>
    </row>
    <row r="6954" spans="1:16" x14ac:dyDescent="0.2">
      <c r="A6954" s="33"/>
      <c r="B6954" s="34"/>
      <c r="C6954" s="35"/>
      <c r="D6954" s="23"/>
      <c r="E6954" s="23"/>
      <c r="F6954" s="23"/>
      <c r="G6954" s="23"/>
      <c r="H6954" s="23"/>
      <c r="I6954" s="23" t="s">
        <v>21</v>
      </c>
      <c r="J6954" s="23"/>
      <c r="K6954" s="23"/>
      <c r="L6954" s="23"/>
      <c r="M6954" s="23"/>
      <c r="N6954" s="23"/>
      <c r="O6954" s="23"/>
      <c r="P6954" s="94"/>
    </row>
    <row r="6955" spans="1:16" x14ac:dyDescent="0.2">
      <c r="A6955" s="33"/>
      <c r="B6955" s="34"/>
      <c r="C6955" s="35"/>
      <c r="D6955" s="23"/>
      <c r="E6955" s="23"/>
      <c r="F6955" s="23"/>
      <c r="G6955" s="23"/>
      <c r="H6955" s="23"/>
      <c r="I6955" s="23" t="s">
        <v>21</v>
      </c>
      <c r="J6955" s="23"/>
      <c r="K6955" s="23"/>
      <c r="L6955" s="23"/>
      <c r="M6955" s="23"/>
      <c r="N6955" s="23"/>
      <c r="O6955" s="23"/>
      <c r="P6955" s="94"/>
    </row>
    <row r="6956" spans="1:16" x14ac:dyDescent="0.2">
      <c r="A6956" s="33"/>
      <c r="B6956" s="34"/>
      <c r="C6956" s="35"/>
      <c r="D6956" s="23"/>
      <c r="E6956" s="23"/>
      <c r="F6956" s="23"/>
      <c r="G6956" s="23"/>
      <c r="H6956" s="23"/>
      <c r="I6956" s="23" t="s">
        <v>21</v>
      </c>
      <c r="J6956" s="23"/>
      <c r="K6956" s="23"/>
      <c r="L6956" s="23"/>
      <c r="M6956" s="23"/>
      <c r="N6956" s="23"/>
      <c r="O6956" s="23"/>
      <c r="P6956" s="94"/>
    </row>
    <row r="6957" spans="1:16" x14ac:dyDescent="0.2">
      <c r="A6957" s="33"/>
      <c r="B6957" s="34"/>
      <c r="C6957" s="35"/>
      <c r="D6957" s="23"/>
      <c r="E6957" s="23"/>
      <c r="F6957" s="23"/>
      <c r="G6957" s="23"/>
      <c r="H6957" s="23"/>
      <c r="I6957" s="23" t="s">
        <v>21</v>
      </c>
      <c r="J6957" s="23"/>
      <c r="K6957" s="23"/>
      <c r="L6957" s="23"/>
      <c r="M6957" s="23"/>
      <c r="N6957" s="23"/>
      <c r="O6957" s="23"/>
      <c r="P6957" s="94"/>
    </row>
    <row r="6958" spans="1:16" x14ac:dyDescent="0.2">
      <c r="A6958" s="33"/>
      <c r="B6958" s="34"/>
      <c r="C6958" s="35"/>
      <c r="D6958" s="23"/>
      <c r="E6958" s="23"/>
      <c r="F6958" s="23"/>
      <c r="G6958" s="23"/>
      <c r="H6958" s="23"/>
      <c r="I6958" s="23" t="s">
        <v>21</v>
      </c>
      <c r="J6958" s="23"/>
      <c r="K6958" s="23"/>
      <c r="L6958" s="23"/>
      <c r="M6958" s="23"/>
      <c r="N6958" s="23"/>
      <c r="O6958" s="23"/>
      <c r="P6958" s="94"/>
    </row>
    <row r="6959" spans="1:16" x14ac:dyDescent="0.2">
      <c r="A6959" s="33"/>
      <c r="B6959" s="34"/>
      <c r="C6959" s="35"/>
      <c r="D6959" s="23"/>
      <c r="E6959" s="23"/>
      <c r="F6959" s="23"/>
      <c r="G6959" s="23"/>
      <c r="H6959" s="23"/>
      <c r="I6959" s="23" t="s">
        <v>21</v>
      </c>
      <c r="J6959" s="23"/>
      <c r="K6959" s="23"/>
      <c r="L6959" s="23"/>
      <c r="M6959" s="23"/>
      <c r="N6959" s="23"/>
      <c r="O6959" s="23"/>
      <c r="P6959" s="94"/>
    </row>
    <row r="6960" spans="1:16" x14ac:dyDescent="0.2">
      <c r="A6960" s="33"/>
      <c r="B6960" s="34"/>
      <c r="C6960" s="35"/>
      <c r="D6960" s="23"/>
      <c r="E6960" s="23"/>
      <c r="F6960" s="23"/>
      <c r="G6960" s="23"/>
      <c r="H6960" s="23"/>
      <c r="I6960" s="23" t="s">
        <v>21</v>
      </c>
      <c r="J6960" s="23"/>
      <c r="K6960" s="23"/>
      <c r="L6960" s="23"/>
      <c r="M6960" s="23"/>
      <c r="N6960" s="23"/>
      <c r="O6960" s="23"/>
      <c r="P6960" s="94"/>
    </row>
    <row r="6961" spans="1:16" x14ac:dyDescent="0.2">
      <c r="A6961" s="33"/>
      <c r="B6961" s="34"/>
      <c r="C6961" s="35"/>
      <c r="D6961" s="23"/>
      <c r="E6961" s="23"/>
      <c r="F6961" s="23"/>
      <c r="G6961" s="23"/>
      <c r="H6961" s="23"/>
      <c r="I6961" s="23" t="s">
        <v>21</v>
      </c>
      <c r="J6961" s="23"/>
      <c r="K6961" s="23"/>
      <c r="L6961" s="23"/>
      <c r="M6961" s="23"/>
      <c r="N6961" s="23"/>
      <c r="O6961" s="23"/>
      <c r="P6961" s="94"/>
    </row>
    <row r="6962" spans="1:16" x14ac:dyDescent="0.2">
      <c r="A6962" s="33"/>
      <c r="B6962" s="34"/>
      <c r="C6962" s="35"/>
      <c r="D6962" s="23"/>
      <c r="E6962" s="23"/>
      <c r="F6962" s="23"/>
      <c r="G6962" s="23"/>
      <c r="H6962" s="23"/>
      <c r="I6962" s="23" t="s">
        <v>21</v>
      </c>
      <c r="J6962" s="23"/>
      <c r="K6962" s="23"/>
      <c r="L6962" s="23"/>
      <c r="M6962" s="23"/>
      <c r="N6962" s="23"/>
      <c r="O6962" s="23"/>
      <c r="P6962" s="94"/>
    </row>
    <row r="6963" spans="1:16" x14ac:dyDescent="0.2">
      <c r="A6963" s="33"/>
      <c r="B6963" s="34"/>
      <c r="C6963" s="35"/>
      <c r="D6963" s="23"/>
      <c r="E6963" s="23"/>
      <c r="F6963" s="23"/>
      <c r="G6963" s="23"/>
      <c r="H6963" s="23"/>
      <c r="I6963" s="23" t="s">
        <v>21</v>
      </c>
      <c r="J6963" s="23"/>
      <c r="K6963" s="23"/>
      <c r="L6963" s="23"/>
      <c r="M6963" s="23"/>
      <c r="N6963" s="23"/>
      <c r="O6963" s="23"/>
      <c r="P6963" s="94"/>
    </row>
    <row r="6964" spans="1:16" x14ac:dyDescent="0.2">
      <c r="A6964" s="33"/>
      <c r="B6964" s="34"/>
      <c r="C6964" s="35"/>
      <c r="D6964" s="23"/>
      <c r="E6964" s="23"/>
      <c r="F6964" s="23"/>
      <c r="G6964" s="23"/>
      <c r="H6964" s="23"/>
      <c r="I6964" s="23" t="s">
        <v>21</v>
      </c>
      <c r="J6964" s="23"/>
      <c r="K6964" s="23"/>
      <c r="L6964" s="23"/>
      <c r="M6964" s="23"/>
      <c r="N6964" s="23"/>
      <c r="O6964" s="23"/>
      <c r="P6964" s="94"/>
    </row>
    <row r="6965" spans="1:16" x14ac:dyDescent="0.2">
      <c r="A6965" s="33"/>
      <c r="B6965" s="34"/>
      <c r="C6965" s="35"/>
      <c r="D6965" s="23"/>
      <c r="E6965" s="23"/>
      <c r="F6965" s="23"/>
      <c r="G6965" s="23"/>
      <c r="H6965" s="23"/>
      <c r="I6965" s="23" t="s">
        <v>21</v>
      </c>
      <c r="J6965" s="23"/>
      <c r="K6965" s="23"/>
      <c r="L6965" s="23"/>
      <c r="M6965" s="23"/>
      <c r="N6965" s="23"/>
      <c r="O6965" s="23"/>
      <c r="P6965" s="94"/>
    </row>
    <row r="6966" spans="1:16" x14ac:dyDescent="0.2">
      <c r="A6966" s="33"/>
      <c r="B6966" s="34"/>
      <c r="C6966" s="35"/>
      <c r="D6966" s="23"/>
      <c r="E6966" s="23"/>
      <c r="F6966" s="23"/>
      <c r="G6966" s="23"/>
      <c r="H6966" s="23"/>
      <c r="I6966" s="23" t="s">
        <v>21</v>
      </c>
      <c r="J6966" s="23"/>
      <c r="K6966" s="23"/>
      <c r="L6966" s="23"/>
      <c r="M6966" s="23"/>
      <c r="N6966" s="23"/>
      <c r="O6966" s="23"/>
      <c r="P6966" s="94"/>
    </row>
    <row r="6967" spans="1:16" x14ac:dyDescent="0.2">
      <c r="A6967" s="33"/>
      <c r="B6967" s="34"/>
      <c r="C6967" s="35"/>
      <c r="D6967" s="23"/>
      <c r="E6967" s="23"/>
      <c r="F6967" s="23"/>
      <c r="G6967" s="23"/>
      <c r="H6967" s="23"/>
      <c r="I6967" s="23" t="s">
        <v>21</v>
      </c>
      <c r="J6967" s="23"/>
      <c r="K6967" s="23"/>
      <c r="L6967" s="23"/>
      <c r="M6967" s="23"/>
      <c r="N6967" s="23"/>
      <c r="O6967" s="23"/>
      <c r="P6967" s="94"/>
    </row>
    <row r="6968" spans="1:16" x14ac:dyDescent="0.2">
      <c r="A6968" s="33"/>
      <c r="B6968" s="34"/>
      <c r="C6968" s="35"/>
      <c r="D6968" s="23"/>
      <c r="E6968" s="23"/>
      <c r="F6968" s="23"/>
      <c r="G6968" s="23"/>
      <c r="H6968" s="23"/>
      <c r="I6968" s="23" t="s">
        <v>21</v>
      </c>
      <c r="J6968" s="23"/>
      <c r="K6968" s="23"/>
      <c r="L6968" s="23"/>
      <c r="M6968" s="23"/>
      <c r="N6968" s="23"/>
      <c r="O6968" s="23"/>
      <c r="P6968" s="94"/>
    </row>
    <row r="6969" spans="1:16" x14ac:dyDescent="0.2">
      <c r="A6969" s="33"/>
      <c r="B6969" s="34"/>
      <c r="C6969" s="35"/>
      <c r="D6969" s="23"/>
      <c r="E6969" s="23"/>
      <c r="F6969" s="23"/>
      <c r="G6969" s="23"/>
      <c r="H6969" s="23"/>
      <c r="I6969" s="23" t="s">
        <v>21</v>
      </c>
      <c r="J6969" s="23"/>
      <c r="K6969" s="23"/>
      <c r="L6969" s="23"/>
      <c r="M6969" s="23"/>
      <c r="N6969" s="23"/>
      <c r="O6969" s="23"/>
      <c r="P6969" s="94"/>
    </row>
    <row r="6970" spans="1:16" x14ac:dyDescent="0.2">
      <c r="A6970" s="33"/>
      <c r="B6970" s="34"/>
      <c r="C6970" s="35"/>
      <c r="D6970" s="23"/>
      <c r="E6970" s="23"/>
      <c r="F6970" s="23"/>
      <c r="G6970" s="23"/>
      <c r="H6970" s="23"/>
      <c r="I6970" s="23" t="s">
        <v>21</v>
      </c>
      <c r="J6970" s="23"/>
      <c r="K6970" s="23"/>
      <c r="L6970" s="23"/>
      <c r="M6970" s="23"/>
      <c r="N6970" s="23"/>
      <c r="O6970" s="23"/>
      <c r="P6970" s="94"/>
    </row>
    <row r="6971" spans="1:16" x14ac:dyDescent="0.2">
      <c r="A6971" s="33"/>
      <c r="B6971" s="34"/>
      <c r="C6971" s="35"/>
      <c r="D6971" s="23"/>
      <c r="E6971" s="23"/>
      <c r="F6971" s="23"/>
      <c r="G6971" s="23"/>
      <c r="H6971" s="23"/>
      <c r="I6971" s="23" t="s">
        <v>21</v>
      </c>
      <c r="J6971" s="23"/>
      <c r="K6971" s="23"/>
      <c r="L6971" s="23"/>
      <c r="M6971" s="23"/>
      <c r="N6971" s="23"/>
      <c r="O6971" s="23"/>
      <c r="P6971" s="94"/>
    </row>
    <row r="6972" spans="1:16" x14ac:dyDescent="0.2">
      <c r="A6972" s="33"/>
      <c r="B6972" s="34"/>
      <c r="C6972" s="35"/>
      <c r="D6972" s="23"/>
      <c r="E6972" s="23"/>
      <c r="F6972" s="23"/>
      <c r="G6972" s="23"/>
      <c r="H6972" s="23"/>
      <c r="I6972" s="23" t="s">
        <v>21</v>
      </c>
      <c r="J6972" s="23"/>
      <c r="K6972" s="23"/>
      <c r="L6972" s="23"/>
      <c r="M6972" s="23"/>
      <c r="N6972" s="23"/>
      <c r="O6972" s="23"/>
      <c r="P6972" s="94"/>
    </row>
    <row r="6973" spans="1:16" x14ac:dyDescent="0.2">
      <c r="A6973" s="33"/>
      <c r="B6973" s="34"/>
      <c r="C6973" s="35"/>
      <c r="D6973" s="23"/>
      <c r="E6973" s="23"/>
      <c r="F6973" s="23"/>
      <c r="G6973" s="23"/>
      <c r="H6973" s="23"/>
      <c r="I6973" s="23" t="s">
        <v>21</v>
      </c>
      <c r="J6973" s="23"/>
      <c r="K6973" s="23"/>
      <c r="L6973" s="23"/>
      <c r="M6973" s="23"/>
      <c r="N6973" s="23"/>
      <c r="O6973" s="23"/>
      <c r="P6973" s="94"/>
    </row>
    <row r="6974" spans="1:16" x14ac:dyDescent="0.2">
      <c r="A6974" s="33"/>
      <c r="B6974" s="34"/>
      <c r="C6974" s="35"/>
      <c r="D6974" s="23"/>
      <c r="E6974" s="23"/>
      <c r="F6974" s="23"/>
      <c r="G6974" s="23"/>
      <c r="H6974" s="23"/>
      <c r="I6974" s="23" t="s">
        <v>21</v>
      </c>
      <c r="J6974" s="23"/>
      <c r="K6974" s="23"/>
      <c r="L6974" s="23"/>
      <c r="M6974" s="23"/>
      <c r="N6974" s="23"/>
      <c r="O6974" s="23"/>
      <c r="P6974" s="94"/>
    </row>
    <row r="6975" spans="1:16" x14ac:dyDescent="0.2">
      <c r="A6975" s="33"/>
      <c r="B6975" s="34"/>
      <c r="C6975" s="35"/>
      <c r="D6975" s="23"/>
      <c r="E6975" s="23"/>
      <c r="F6975" s="23"/>
      <c r="G6975" s="23"/>
      <c r="H6975" s="23"/>
      <c r="I6975" s="23" t="s">
        <v>21</v>
      </c>
      <c r="J6975" s="23"/>
      <c r="K6975" s="23"/>
      <c r="L6975" s="23"/>
      <c r="M6975" s="23"/>
      <c r="N6975" s="23"/>
      <c r="O6975" s="23"/>
      <c r="P6975" s="94"/>
    </row>
    <row r="6976" spans="1:16" x14ac:dyDescent="0.2">
      <c r="A6976" s="33"/>
      <c r="B6976" s="34"/>
      <c r="C6976" s="35"/>
      <c r="D6976" s="23"/>
      <c r="E6976" s="23"/>
      <c r="F6976" s="23"/>
      <c r="G6976" s="23"/>
      <c r="H6976" s="23"/>
      <c r="I6976" s="23" t="s">
        <v>21</v>
      </c>
      <c r="J6976" s="23"/>
      <c r="K6976" s="23"/>
      <c r="L6976" s="23"/>
      <c r="M6976" s="23"/>
      <c r="N6976" s="23"/>
      <c r="O6976" s="23"/>
      <c r="P6976" s="94"/>
    </row>
    <row r="6977" spans="1:16" x14ac:dyDescent="0.2">
      <c r="A6977" s="33"/>
      <c r="B6977" s="34"/>
      <c r="C6977" s="35"/>
      <c r="D6977" s="23"/>
      <c r="E6977" s="23"/>
      <c r="F6977" s="23"/>
      <c r="G6977" s="23"/>
      <c r="H6977" s="23"/>
      <c r="I6977" s="23" t="s">
        <v>21</v>
      </c>
      <c r="J6977" s="23"/>
      <c r="K6977" s="23"/>
      <c r="L6977" s="23"/>
      <c r="M6977" s="23"/>
      <c r="N6977" s="23"/>
      <c r="O6977" s="23"/>
      <c r="P6977" s="94"/>
    </row>
    <row r="6978" spans="1:16" x14ac:dyDescent="0.2">
      <c r="A6978" s="33"/>
      <c r="B6978" s="34"/>
      <c r="C6978" s="35"/>
      <c r="D6978" s="23"/>
      <c r="E6978" s="23"/>
      <c r="F6978" s="23"/>
      <c r="G6978" s="23"/>
      <c r="H6978" s="23"/>
      <c r="I6978" s="23" t="s">
        <v>21</v>
      </c>
      <c r="J6978" s="23"/>
      <c r="K6978" s="23"/>
      <c r="L6978" s="23"/>
      <c r="M6978" s="23"/>
      <c r="N6978" s="23"/>
      <c r="O6978" s="23"/>
      <c r="P6978" s="94"/>
    </row>
    <row r="6979" spans="1:16" x14ac:dyDescent="0.2">
      <c r="A6979" s="33"/>
      <c r="B6979" s="34"/>
      <c r="C6979" s="35"/>
      <c r="D6979" s="23"/>
      <c r="E6979" s="23"/>
      <c r="F6979" s="23"/>
      <c r="G6979" s="23"/>
      <c r="H6979" s="23"/>
      <c r="I6979" s="23" t="s">
        <v>21</v>
      </c>
      <c r="J6979" s="23"/>
      <c r="K6979" s="23"/>
      <c r="L6979" s="23"/>
      <c r="M6979" s="23"/>
      <c r="N6979" s="23"/>
      <c r="O6979" s="23"/>
      <c r="P6979" s="94"/>
    </row>
    <row r="6980" spans="1:16" x14ac:dyDescent="0.2">
      <c r="A6980" s="33"/>
      <c r="B6980" s="34"/>
      <c r="C6980" s="35"/>
      <c r="D6980" s="23"/>
      <c r="E6980" s="23"/>
      <c r="F6980" s="23"/>
      <c r="G6980" s="23"/>
      <c r="H6980" s="23"/>
      <c r="I6980" s="23" t="s">
        <v>21</v>
      </c>
      <c r="J6980" s="23"/>
      <c r="K6980" s="23"/>
      <c r="L6980" s="23"/>
      <c r="M6980" s="23"/>
      <c r="N6980" s="23"/>
      <c r="O6980" s="23"/>
      <c r="P6980" s="94"/>
    </row>
    <row r="6981" spans="1:16" x14ac:dyDescent="0.2">
      <c r="A6981" s="33"/>
      <c r="B6981" s="34"/>
      <c r="C6981" s="35"/>
      <c r="D6981" s="23"/>
      <c r="E6981" s="23"/>
      <c r="F6981" s="23"/>
      <c r="G6981" s="23"/>
      <c r="H6981" s="23"/>
      <c r="I6981" s="23" t="s">
        <v>21</v>
      </c>
      <c r="J6981" s="23"/>
      <c r="K6981" s="23"/>
      <c r="L6981" s="23"/>
      <c r="M6981" s="23"/>
      <c r="N6981" s="23"/>
      <c r="O6981" s="23"/>
      <c r="P6981" s="94"/>
    </row>
    <row r="6982" spans="1:16" x14ac:dyDescent="0.2">
      <c r="A6982" s="33"/>
      <c r="B6982" s="34"/>
      <c r="C6982" s="35"/>
      <c r="D6982" s="23"/>
      <c r="E6982" s="23"/>
      <c r="F6982" s="23"/>
      <c r="G6982" s="23"/>
      <c r="H6982" s="23"/>
      <c r="I6982" s="23" t="s">
        <v>21</v>
      </c>
      <c r="J6982" s="23"/>
      <c r="K6982" s="23"/>
      <c r="L6982" s="23"/>
      <c r="M6982" s="23"/>
      <c r="N6982" s="23"/>
      <c r="O6982" s="23"/>
      <c r="P6982" s="94"/>
    </row>
    <row r="6983" spans="1:16" x14ac:dyDescent="0.2">
      <c r="A6983" s="33"/>
      <c r="B6983" s="34"/>
      <c r="C6983" s="35"/>
      <c r="D6983" s="23"/>
      <c r="E6983" s="23"/>
      <c r="F6983" s="23"/>
      <c r="G6983" s="23"/>
      <c r="H6983" s="23"/>
      <c r="I6983" s="23" t="s">
        <v>21</v>
      </c>
      <c r="J6983" s="23"/>
      <c r="K6983" s="23"/>
      <c r="L6983" s="23"/>
      <c r="M6983" s="23"/>
      <c r="N6983" s="23"/>
      <c r="O6983" s="23"/>
      <c r="P6983" s="94"/>
    </row>
    <row r="6984" spans="1:16" x14ac:dyDescent="0.2">
      <c r="A6984" s="33"/>
      <c r="B6984" s="34"/>
      <c r="C6984" s="35"/>
      <c r="D6984" s="23"/>
      <c r="E6984" s="23"/>
      <c r="F6984" s="23"/>
      <c r="G6984" s="23"/>
      <c r="H6984" s="23"/>
      <c r="I6984" s="23" t="s">
        <v>21</v>
      </c>
      <c r="J6984" s="23"/>
      <c r="K6984" s="23"/>
      <c r="L6984" s="23"/>
      <c r="M6984" s="23"/>
      <c r="N6984" s="23"/>
      <c r="O6984" s="23"/>
      <c r="P6984" s="94"/>
    </row>
    <row r="6985" spans="1:16" x14ac:dyDescent="0.2">
      <c r="A6985" s="33"/>
      <c r="B6985" s="34"/>
      <c r="C6985" s="35"/>
      <c r="D6985" s="23"/>
      <c r="E6985" s="23"/>
      <c r="F6985" s="23"/>
      <c r="G6985" s="23"/>
      <c r="H6985" s="23"/>
      <c r="I6985" s="23" t="s">
        <v>21</v>
      </c>
      <c r="J6985" s="23"/>
      <c r="K6985" s="23"/>
      <c r="L6985" s="23"/>
      <c r="M6985" s="23"/>
      <c r="N6985" s="23"/>
      <c r="O6985" s="23"/>
      <c r="P6985" s="94"/>
    </row>
    <row r="6986" spans="1:16" x14ac:dyDescent="0.2">
      <c r="A6986" s="33"/>
      <c r="B6986" s="34"/>
      <c r="C6986" s="35"/>
      <c r="D6986" s="23"/>
      <c r="E6986" s="23"/>
      <c r="F6986" s="23"/>
      <c r="G6986" s="23"/>
      <c r="H6986" s="23"/>
      <c r="I6986" s="23" t="s">
        <v>21</v>
      </c>
      <c r="J6986" s="23"/>
      <c r="K6986" s="23"/>
      <c r="L6986" s="23"/>
      <c r="M6986" s="23"/>
      <c r="N6986" s="23"/>
      <c r="O6986" s="23"/>
      <c r="P6986" s="94"/>
    </row>
    <row r="6987" spans="1:16" x14ac:dyDescent="0.2">
      <c r="A6987" s="33"/>
      <c r="B6987" s="34"/>
      <c r="C6987" s="35"/>
      <c r="D6987" s="23"/>
      <c r="E6987" s="23"/>
      <c r="F6987" s="23"/>
      <c r="G6987" s="23"/>
      <c r="H6987" s="23"/>
      <c r="I6987" s="23" t="s">
        <v>21</v>
      </c>
      <c r="J6987" s="23"/>
      <c r="K6987" s="23"/>
      <c r="L6987" s="23"/>
      <c r="M6987" s="23"/>
      <c r="N6987" s="23"/>
      <c r="O6987" s="23"/>
      <c r="P6987" s="94"/>
    </row>
    <row r="6988" spans="1:16" x14ac:dyDescent="0.2">
      <c r="A6988" s="33"/>
      <c r="B6988" s="34"/>
      <c r="C6988" s="35"/>
      <c r="D6988" s="23"/>
      <c r="E6988" s="23"/>
      <c r="F6988" s="23"/>
      <c r="G6988" s="23"/>
      <c r="H6988" s="23"/>
      <c r="I6988" s="23" t="s">
        <v>21</v>
      </c>
      <c r="J6988" s="23"/>
      <c r="K6988" s="23"/>
      <c r="L6988" s="23"/>
      <c r="M6988" s="23"/>
      <c r="N6988" s="23"/>
      <c r="O6988" s="23"/>
      <c r="P6988" s="94"/>
    </row>
    <row r="6989" spans="1:16" x14ac:dyDescent="0.2">
      <c r="A6989" s="33"/>
      <c r="B6989" s="34"/>
      <c r="C6989" s="35"/>
      <c r="D6989" s="23"/>
      <c r="E6989" s="23"/>
      <c r="F6989" s="23"/>
      <c r="G6989" s="23"/>
      <c r="H6989" s="23"/>
      <c r="I6989" s="23" t="s">
        <v>21</v>
      </c>
      <c r="J6989" s="23"/>
      <c r="K6989" s="23"/>
      <c r="L6989" s="23"/>
      <c r="M6989" s="23"/>
      <c r="N6989" s="23"/>
      <c r="O6989" s="23"/>
      <c r="P6989" s="94"/>
    </row>
    <row r="6990" spans="1:16" x14ac:dyDescent="0.2">
      <c r="A6990" s="33"/>
      <c r="B6990" s="34"/>
      <c r="C6990" s="35"/>
      <c r="D6990" s="23"/>
      <c r="E6990" s="23"/>
      <c r="F6990" s="23"/>
      <c r="G6990" s="23"/>
      <c r="H6990" s="23"/>
      <c r="I6990" s="23" t="s">
        <v>21</v>
      </c>
      <c r="J6990" s="23"/>
      <c r="K6990" s="23"/>
      <c r="L6990" s="23"/>
      <c r="M6990" s="23"/>
      <c r="N6990" s="23"/>
      <c r="O6990" s="23"/>
      <c r="P6990" s="94"/>
    </row>
    <row r="6991" spans="1:16" x14ac:dyDescent="0.2">
      <c r="A6991" s="33"/>
      <c r="B6991" s="34"/>
      <c r="C6991" s="35"/>
      <c r="D6991" s="23"/>
      <c r="E6991" s="23"/>
      <c r="F6991" s="23"/>
      <c r="G6991" s="23"/>
      <c r="H6991" s="23"/>
      <c r="I6991" s="23" t="s">
        <v>21</v>
      </c>
      <c r="J6991" s="23"/>
      <c r="K6991" s="23"/>
      <c r="L6991" s="23"/>
      <c r="M6991" s="23"/>
      <c r="N6991" s="23"/>
      <c r="O6991" s="23"/>
      <c r="P6991" s="94"/>
    </row>
    <row r="6992" spans="1:16" x14ac:dyDescent="0.2">
      <c r="A6992" s="33"/>
      <c r="B6992" s="34"/>
      <c r="C6992" s="35"/>
      <c r="D6992" s="23"/>
      <c r="E6992" s="23"/>
      <c r="F6992" s="23"/>
      <c r="G6992" s="23"/>
      <c r="H6992" s="23"/>
      <c r="I6992" s="23" t="s">
        <v>21</v>
      </c>
      <c r="J6992" s="23"/>
      <c r="K6992" s="23"/>
      <c r="L6992" s="23"/>
      <c r="M6992" s="23"/>
      <c r="N6992" s="23"/>
      <c r="O6992" s="23"/>
      <c r="P6992" s="94"/>
    </row>
    <row r="6993" spans="1:16" x14ac:dyDescent="0.2">
      <c r="A6993" s="33"/>
      <c r="B6993" s="34"/>
      <c r="C6993" s="35"/>
      <c r="D6993" s="23"/>
      <c r="E6993" s="23"/>
      <c r="F6993" s="23"/>
      <c r="G6993" s="23"/>
      <c r="H6993" s="23"/>
      <c r="I6993" s="23" t="s">
        <v>21</v>
      </c>
      <c r="J6993" s="23"/>
      <c r="K6993" s="23"/>
      <c r="L6993" s="23"/>
      <c r="M6993" s="23"/>
      <c r="N6993" s="23"/>
      <c r="O6993" s="23"/>
      <c r="P6993" s="94"/>
    </row>
    <row r="6994" spans="1:16" x14ac:dyDescent="0.2">
      <c r="A6994" s="33"/>
      <c r="B6994" s="34"/>
      <c r="C6994" s="35"/>
      <c r="D6994" s="23"/>
      <c r="E6994" s="23"/>
      <c r="F6994" s="23"/>
      <c r="G6994" s="23"/>
      <c r="H6994" s="23"/>
      <c r="I6994" s="23" t="s">
        <v>21</v>
      </c>
      <c r="J6994" s="23"/>
      <c r="K6994" s="23"/>
      <c r="L6994" s="23"/>
      <c r="M6994" s="23"/>
      <c r="N6994" s="23"/>
      <c r="O6994" s="23"/>
      <c r="P6994" s="94"/>
    </row>
    <row r="6995" spans="1:16" x14ac:dyDescent="0.2">
      <c r="A6995" s="33"/>
      <c r="B6995" s="34"/>
      <c r="C6995" s="35"/>
      <c r="D6995" s="23"/>
      <c r="E6995" s="23"/>
      <c r="F6995" s="23"/>
      <c r="G6995" s="23"/>
      <c r="H6995" s="23"/>
      <c r="I6995" s="23" t="s">
        <v>21</v>
      </c>
      <c r="J6995" s="23"/>
      <c r="K6995" s="23"/>
      <c r="L6995" s="23"/>
      <c r="M6995" s="23"/>
      <c r="N6995" s="23"/>
      <c r="O6995" s="23"/>
      <c r="P6995" s="94"/>
    </row>
    <row r="6996" spans="1:16" x14ac:dyDescent="0.2">
      <c r="A6996" s="33"/>
      <c r="B6996" s="34"/>
      <c r="C6996" s="35"/>
      <c r="D6996" s="23"/>
      <c r="E6996" s="23"/>
      <c r="F6996" s="23"/>
      <c r="G6996" s="23"/>
      <c r="H6996" s="23"/>
      <c r="I6996" s="23" t="s">
        <v>21</v>
      </c>
      <c r="J6996" s="23"/>
      <c r="K6996" s="23"/>
      <c r="L6996" s="23"/>
      <c r="M6996" s="23"/>
      <c r="N6996" s="23"/>
      <c r="O6996" s="23"/>
      <c r="P6996" s="94"/>
    </row>
    <row r="6997" spans="1:16" x14ac:dyDescent="0.2">
      <c r="A6997" s="33"/>
      <c r="B6997" s="34"/>
      <c r="C6997" s="35"/>
      <c r="D6997" s="23"/>
      <c r="E6997" s="23"/>
      <c r="F6997" s="23"/>
      <c r="G6997" s="23"/>
      <c r="H6997" s="23"/>
      <c r="I6997" s="23" t="s">
        <v>21</v>
      </c>
      <c r="J6997" s="23"/>
      <c r="K6997" s="23"/>
      <c r="L6997" s="23"/>
      <c r="M6997" s="23"/>
      <c r="N6997" s="23"/>
      <c r="O6997" s="23"/>
      <c r="P6997" s="94"/>
    </row>
    <row r="6998" spans="1:16" x14ac:dyDescent="0.2">
      <c r="A6998" s="33"/>
      <c r="B6998" s="34"/>
      <c r="C6998" s="35"/>
      <c r="D6998" s="23"/>
      <c r="E6998" s="23"/>
      <c r="F6998" s="23"/>
      <c r="G6998" s="23"/>
      <c r="H6998" s="23"/>
      <c r="I6998" s="23" t="s">
        <v>21</v>
      </c>
      <c r="J6998" s="23"/>
      <c r="K6998" s="23"/>
      <c r="L6998" s="23"/>
      <c r="M6998" s="23"/>
      <c r="N6998" s="23"/>
      <c r="O6998" s="23"/>
      <c r="P6998" s="94"/>
    </row>
    <row r="6999" spans="1:16" x14ac:dyDescent="0.2">
      <c r="A6999" s="33"/>
      <c r="B6999" s="34"/>
      <c r="C6999" s="35"/>
      <c r="D6999" s="23"/>
      <c r="E6999" s="23"/>
      <c r="F6999" s="23"/>
      <c r="G6999" s="23"/>
      <c r="H6999" s="23"/>
      <c r="I6999" s="23" t="s">
        <v>21</v>
      </c>
      <c r="J6999" s="23"/>
      <c r="K6999" s="23"/>
      <c r="L6999" s="23"/>
      <c r="M6999" s="23"/>
      <c r="N6999" s="23"/>
      <c r="O6999" s="23"/>
      <c r="P6999" s="94"/>
    </row>
    <row r="7000" spans="1:16" x14ac:dyDescent="0.2">
      <c r="A7000" s="33"/>
      <c r="B7000" s="34"/>
      <c r="C7000" s="35"/>
      <c r="D7000" s="23"/>
      <c r="E7000" s="23"/>
      <c r="F7000" s="23"/>
      <c r="G7000" s="23"/>
      <c r="H7000" s="23"/>
      <c r="I7000" s="23" t="s">
        <v>21</v>
      </c>
      <c r="J7000" s="23"/>
      <c r="K7000" s="23"/>
      <c r="L7000" s="23"/>
      <c r="M7000" s="23"/>
      <c r="N7000" s="23"/>
      <c r="O7000" s="23"/>
      <c r="P7000" s="94"/>
    </row>
    <row r="7001" spans="1:16" x14ac:dyDescent="0.2">
      <c r="A7001" s="33"/>
      <c r="B7001" s="34"/>
      <c r="C7001" s="35"/>
      <c r="D7001" s="23"/>
      <c r="E7001" s="23"/>
      <c r="F7001" s="23"/>
      <c r="G7001" s="23"/>
      <c r="H7001" s="23"/>
      <c r="I7001" s="23" t="s">
        <v>21</v>
      </c>
      <c r="J7001" s="23"/>
      <c r="K7001" s="23"/>
      <c r="L7001" s="23"/>
      <c r="M7001" s="23"/>
      <c r="N7001" s="23"/>
      <c r="O7001" s="23"/>
      <c r="P7001" s="94"/>
    </row>
    <row r="7002" spans="1:16" x14ac:dyDescent="0.2">
      <c r="A7002" s="33"/>
      <c r="B7002" s="34"/>
      <c r="C7002" s="35"/>
      <c r="D7002" s="23"/>
      <c r="E7002" s="23"/>
      <c r="F7002" s="23"/>
      <c r="G7002" s="23"/>
      <c r="H7002" s="23"/>
      <c r="I7002" s="23" t="s">
        <v>21</v>
      </c>
      <c r="J7002" s="23"/>
      <c r="K7002" s="23"/>
      <c r="L7002" s="23"/>
      <c r="M7002" s="23"/>
      <c r="N7002" s="23"/>
      <c r="O7002" s="23"/>
      <c r="P7002" s="94"/>
    </row>
    <row r="7003" spans="1:16" x14ac:dyDescent="0.2">
      <c r="A7003" s="33"/>
      <c r="B7003" s="34"/>
      <c r="C7003" s="35"/>
      <c r="D7003" s="23"/>
      <c r="E7003" s="23"/>
      <c r="F7003" s="23"/>
      <c r="G7003" s="23"/>
      <c r="H7003" s="23"/>
      <c r="I7003" s="23" t="s">
        <v>21</v>
      </c>
      <c r="J7003" s="23"/>
      <c r="K7003" s="23"/>
      <c r="L7003" s="23"/>
      <c r="M7003" s="23"/>
      <c r="N7003" s="23"/>
      <c r="O7003" s="23"/>
      <c r="P7003" s="94"/>
    </row>
    <row r="7004" spans="1:16" x14ac:dyDescent="0.2">
      <c r="A7004" s="33"/>
      <c r="B7004" s="34"/>
      <c r="C7004" s="35"/>
      <c r="D7004" s="23"/>
      <c r="E7004" s="23"/>
      <c r="F7004" s="23"/>
      <c r="G7004" s="23"/>
      <c r="H7004" s="23"/>
      <c r="I7004" s="23" t="s">
        <v>21</v>
      </c>
      <c r="J7004" s="23"/>
      <c r="K7004" s="23"/>
      <c r="L7004" s="23"/>
      <c r="M7004" s="23"/>
      <c r="N7004" s="23"/>
      <c r="O7004" s="23"/>
      <c r="P7004" s="94"/>
    </row>
    <row r="7005" spans="1:16" x14ac:dyDescent="0.2">
      <c r="A7005" s="33"/>
      <c r="B7005" s="34"/>
      <c r="C7005" s="35"/>
      <c r="D7005" s="23"/>
      <c r="E7005" s="23"/>
      <c r="F7005" s="23"/>
      <c r="G7005" s="23"/>
      <c r="H7005" s="23"/>
      <c r="I7005" s="23" t="s">
        <v>21</v>
      </c>
      <c r="J7005" s="23"/>
      <c r="K7005" s="23"/>
      <c r="L7005" s="23"/>
      <c r="M7005" s="23"/>
      <c r="N7005" s="23"/>
      <c r="O7005" s="23"/>
      <c r="P7005" s="94"/>
    </row>
    <row r="7006" spans="1:16" x14ac:dyDescent="0.2">
      <c r="A7006" s="33"/>
      <c r="B7006" s="34"/>
      <c r="C7006" s="35"/>
      <c r="D7006" s="23"/>
      <c r="E7006" s="23"/>
      <c r="F7006" s="23"/>
      <c r="G7006" s="23"/>
      <c r="H7006" s="23"/>
      <c r="I7006" s="23" t="s">
        <v>21</v>
      </c>
      <c r="J7006" s="23"/>
      <c r="K7006" s="23"/>
      <c r="L7006" s="23"/>
      <c r="M7006" s="23"/>
      <c r="N7006" s="23"/>
      <c r="O7006" s="23"/>
      <c r="P7006" s="94"/>
    </row>
    <row r="7007" spans="1:16" x14ac:dyDescent="0.2">
      <c r="A7007" s="33"/>
      <c r="B7007" s="34"/>
      <c r="C7007" s="35"/>
      <c r="D7007" s="23"/>
      <c r="E7007" s="23"/>
      <c r="F7007" s="23"/>
      <c r="G7007" s="23"/>
      <c r="H7007" s="23"/>
      <c r="I7007" s="23" t="s">
        <v>21</v>
      </c>
      <c r="J7007" s="23"/>
      <c r="K7007" s="23"/>
      <c r="L7007" s="23"/>
      <c r="M7007" s="23"/>
      <c r="N7007" s="23"/>
      <c r="O7007" s="23"/>
      <c r="P7007" s="94"/>
    </row>
    <row r="7008" spans="1:16" x14ac:dyDescent="0.2">
      <c r="A7008" s="33"/>
      <c r="B7008" s="34"/>
      <c r="C7008" s="35"/>
      <c r="D7008" s="23"/>
      <c r="E7008" s="23"/>
      <c r="F7008" s="23"/>
      <c r="G7008" s="23"/>
      <c r="H7008" s="23"/>
      <c r="I7008" s="23" t="s">
        <v>21</v>
      </c>
      <c r="J7008" s="23"/>
      <c r="K7008" s="23"/>
      <c r="L7008" s="23"/>
      <c r="M7008" s="23"/>
      <c r="N7008" s="23"/>
      <c r="O7008" s="23"/>
      <c r="P7008" s="94"/>
    </row>
    <row r="7009" spans="1:16" x14ac:dyDescent="0.2">
      <c r="A7009" s="33"/>
      <c r="B7009" s="34"/>
      <c r="C7009" s="35"/>
      <c r="D7009" s="23"/>
      <c r="E7009" s="23"/>
      <c r="F7009" s="23"/>
      <c r="G7009" s="23"/>
      <c r="H7009" s="23"/>
      <c r="I7009" s="23" t="s">
        <v>21</v>
      </c>
      <c r="J7009" s="23"/>
      <c r="K7009" s="23"/>
      <c r="L7009" s="23"/>
      <c r="M7009" s="23"/>
      <c r="N7009" s="23"/>
      <c r="O7009" s="23"/>
      <c r="P7009" s="94"/>
    </row>
    <row r="7010" spans="1:16" x14ac:dyDescent="0.2">
      <c r="A7010" s="33"/>
      <c r="B7010" s="34"/>
      <c r="C7010" s="35"/>
      <c r="D7010" s="23"/>
      <c r="E7010" s="23"/>
      <c r="F7010" s="23"/>
      <c r="G7010" s="23"/>
      <c r="H7010" s="23"/>
      <c r="I7010" s="23" t="s">
        <v>21</v>
      </c>
      <c r="J7010" s="23"/>
      <c r="K7010" s="23"/>
      <c r="L7010" s="23"/>
      <c r="M7010" s="23"/>
      <c r="N7010" s="23"/>
      <c r="O7010" s="23"/>
      <c r="P7010" s="94"/>
    </row>
    <row r="7011" spans="1:16" x14ac:dyDescent="0.2">
      <c r="A7011" s="33"/>
      <c r="B7011" s="34"/>
      <c r="C7011" s="35"/>
      <c r="D7011" s="23"/>
      <c r="E7011" s="23"/>
      <c r="F7011" s="23"/>
      <c r="G7011" s="23"/>
      <c r="H7011" s="23"/>
      <c r="I7011" s="23" t="s">
        <v>21</v>
      </c>
      <c r="J7011" s="23"/>
      <c r="K7011" s="23"/>
      <c r="L7011" s="23"/>
      <c r="M7011" s="23"/>
      <c r="N7011" s="23"/>
      <c r="O7011" s="23"/>
      <c r="P7011" s="94"/>
    </row>
    <row r="7012" spans="1:16" x14ac:dyDescent="0.2">
      <c r="A7012" s="33"/>
      <c r="B7012" s="34"/>
      <c r="C7012" s="35"/>
      <c r="D7012" s="23"/>
      <c r="E7012" s="23"/>
      <c r="F7012" s="23"/>
      <c r="G7012" s="23"/>
      <c r="H7012" s="23"/>
      <c r="I7012" s="23" t="s">
        <v>21</v>
      </c>
      <c r="J7012" s="23"/>
      <c r="K7012" s="23"/>
      <c r="L7012" s="23"/>
      <c r="M7012" s="23"/>
      <c r="N7012" s="23"/>
      <c r="O7012" s="23"/>
      <c r="P7012" s="94"/>
    </row>
    <row r="7013" spans="1:16" x14ac:dyDescent="0.2">
      <c r="A7013" s="33"/>
      <c r="B7013" s="34"/>
      <c r="C7013" s="35"/>
      <c r="D7013" s="23"/>
      <c r="E7013" s="23"/>
      <c r="F7013" s="23"/>
      <c r="G7013" s="23"/>
      <c r="H7013" s="23"/>
      <c r="I7013" s="23" t="s">
        <v>21</v>
      </c>
      <c r="J7013" s="23"/>
      <c r="K7013" s="23"/>
      <c r="L7013" s="23"/>
      <c r="M7013" s="23"/>
      <c r="N7013" s="23"/>
      <c r="O7013" s="23"/>
      <c r="P7013" s="94"/>
    </row>
    <row r="7014" spans="1:16" x14ac:dyDescent="0.2">
      <c r="A7014" s="33"/>
      <c r="B7014" s="34"/>
      <c r="C7014" s="35"/>
      <c r="D7014" s="23"/>
      <c r="E7014" s="23"/>
      <c r="F7014" s="23"/>
      <c r="G7014" s="23"/>
      <c r="H7014" s="23"/>
      <c r="I7014" s="23" t="s">
        <v>21</v>
      </c>
      <c r="J7014" s="23"/>
      <c r="K7014" s="23"/>
      <c r="L7014" s="23"/>
      <c r="M7014" s="23"/>
      <c r="N7014" s="23"/>
      <c r="O7014" s="23"/>
      <c r="P7014" s="94"/>
    </row>
    <row r="7015" spans="1:16" x14ac:dyDescent="0.2">
      <c r="A7015" s="33"/>
      <c r="B7015" s="34"/>
      <c r="C7015" s="35"/>
      <c r="D7015" s="23"/>
      <c r="E7015" s="23"/>
      <c r="F7015" s="23"/>
      <c r="G7015" s="23"/>
      <c r="H7015" s="23"/>
      <c r="I7015" s="23" t="s">
        <v>21</v>
      </c>
      <c r="J7015" s="23"/>
      <c r="K7015" s="23"/>
      <c r="L7015" s="23"/>
      <c r="M7015" s="23"/>
      <c r="N7015" s="23"/>
      <c r="O7015" s="23"/>
      <c r="P7015" s="94"/>
    </row>
    <row r="7016" spans="1:16" x14ac:dyDescent="0.2">
      <c r="A7016" s="33"/>
      <c r="B7016" s="34"/>
      <c r="C7016" s="35"/>
      <c r="D7016" s="23"/>
      <c r="E7016" s="23"/>
      <c r="F7016" s="23"/>
      <c r="G7016" s="23"/>
      <c r="H7016" s="23"/>
      <c r="I7016" s="23" t="s">
        <v>21</v>
      </c>
      <c r="J7016" s="23"/>
      <c r="K7016" s="23"/>
      <c r="L7016" s="23"/>
      <c r="M7016" s="23"/>
      <c r="N7016" s="23"/>
      <c r="O7016" s="23"/>
      <c r="P7016" s="94"/>
    </row>
    <row r="7017" spans="1:16" x14ac:dyDescent="0.2">
      <c r="A7017" s="33"/>
      <c r="B7017" s="34"/>
      <c r="C7017" s="35"/>
      <c r="D7017" s="23"/>
      <c r="E7017" s="23"/>
      <c r="F7017" s="23"/>
      <c r="G7017" s="23"/>
      <c r="H7017" s="23"/>
      <c r="I7017" s="23" t="s">
        <v>21</v>
      </c>
      <c r="J7017" s="23"/>
      <c r="K7017" s="23"/>
      <c r="L7017" s="23"/>
      <c r="M7017" s="23"/>
      <c r="N7017" s="23"/>
      <c r="O7017" s="23"/>
      <c r="P7017" s="94"/>
    </row>
    <row r="7018" spans="1:16" x14ac:dyDescent="0.2">
      <c r="A7018" s="33"/>
      <c r="B7018" s="34"/>
      <c r="C7018" s="35"/>
      <c r="D7018" s="23"/>
      <c r="E7018" s="23"/>
      <c r="F7018" s="23"/>
      <c r="G7018" s="23"/>
      <c r="H7018" s="23"/>
      <c r="I7018" s="23" t="s">
        <v>21</v>
      </c>
      <c r="J7018" s="23"/>
      <c r="K7018" s="23"/>
      <c r="L7018" s="23"/>
      <c r="M7018" s="23"/>
      <c r="N7018" s="23"/>
      <c r="O7018" s="23"/>
      <c r="P7018" s="94"/>
    </row>
    <row r="7019" spans="1:16" x14ac:dyDescent="0.2">
      <c r="A7019" s="33"/>
      <c r="B7019" s="34"/>
      <c r="C7019" s="35"/>
      <c r="D7019" s="23"/>
      <c r="E7019" s="23"/>
      <c r="F7019" s="23"/>
      <c r="G7019" s="23"/>
      <c r="H7019" s="23"/>
      <c r="I7019" s="23" t="s">
        <v>21</v>
      </c>
      <c r="J7019" s="23"/>
      <c r="K7019" s="23"/>
      <c r="L7019" s="23"/>
      <c r="M7019" s="23"/>
      <c r="N7019" s="23"/>
      <c r="O7019" s="23"/>
      <c r="P7019" s="94"/>
    </row>
    <row r="7020" spans="1:16" x14ac:dyDescent="0.2">
      <c r="A7020" s="33"/>
      <c r="B7020" s="34"/>
      <c r="C7020" s="35"/>
      <c r="D7020" s="23"/>
      <c r="E7020" s="23"/>
      <c r="F7020" s="23"/>
      <c r="G7020" s="23"/>
      <c r="H7020" s="23"/>
      <c r="I7020" s="23" t="s">
        <v>21</v>
      </c>
      <c r="J7020" s="23"/>
      <c r="K7020" s="23"/>
      <c r="L7020" s="23"/>
      <c r="M7020" s="23"/>
      <c r="N7020" s="23"/>
      <c r="O7020" s="23"/>
      <c r="P7020" s="94"/>
    </row>
    <row r="7021" spans="1:16" x14ac:dyDescent="0.2">
      <c r="A7021" s="33"/>
      <c r="B7021" s="34"/>
      <c r="C7021" s="35"/>
      <c r="D7021" s="23"/>
      <c r="E7021" s="23"/>
      <c r="F7021" s="23"/>
      <c r="G7021" s="23"/>
      <c r="H7021" s="23"/>
      <c r="I7021" s="23" t="s">
        <v>21</v>
      </c>
      <c r="J7021" s="23"/>
      <c r="K7021" s="23"/>
      <c r="L7021" s="23"/>
      <c r="M7021" s="23"/>
      <c r="N7021" s="23"/>
      <c r="O7021" s="23"/>
      <c r="P7021" s="94"/>
    </row>
    <row r="7022" spans="1:16" x14ac:dyDescent="0.2">
      <c r="A7022" s="33"/>
      <c r="B7022" s="34"/>
      <c r="C7022" s="35"/>
      <c r="D7022" s="23"/>
      <c r="E7022" s="23"/>
      <c r="F7022" s="23"/>
      <c r="G7022" s="23"/>
      <c r="H7022" s="23"/>
      <c r="I7022" s="23" t="s">
        <v>21</v>
      </c>
      <c r="J7022" s="23"/>
      <c r="K7022" s="23"/>
      <c r="L7022" s="23"/>
      <c r="M7022" s="23"/>
      <c r="N7022" s="23"/>
      <c r="O7022" s="23"/>
      <c r="P7022" s="94"/>
    </row>
    <row r="7023" spans="1:16" x14ac:dyDescent="0.2">
      <c r="A7023" s="33"/>
      <c r="B7023" s="34"/>
      <c r="C7023" s="35"/>
      <c r="D7023" s="23"/>
      <c r="E7023" s="23"/>
      <c r="F7023" s="23"/>
      <c r="G7023" s="23"/>
      <c r="H7023" s="23"/>
      <c r="I7023" s="23" t="s">
        <v>21</v>
      </c>
      <c r="J7023" s="23"/>
      <c r="K7023" s="23"/>
      <c r="L7023" s="23"/>
      <c r="M7023" s="23"/>
      <c r="N7023" s="23"/>
      <c r="O7023" s="23"/>
      <c r="P7023" s="94"/>
    </row>
    <row r="7024" spans="1:16" x14ac:dyDescent="0.2">
      <c r="A7024" s="33"/>
      <c r="B7024" s="34"/>
      <c r="C7024" s="35"/>
      <c r="D7024" s="23"/>
      <c r="E7024" s="23"/>
      <c r="F7024" s="23"/>
      <c r="G7024" s="23"/>
      <c r="H7024" s="23"/>
      <c r="I7024" s="23" t="s">
        <v>21</v>
      </c>
      <c r="J7024" s="23"/>
      <c r="K7024" s="23"/>
      <c r="L7024" s="23"/>
      <c r="M7024" s="23"/>
      <c r="N7024" s="23"/>
      <c r="O7024" s="23"/>
      <c r="P7024" s="94"/>
    </row>
    <row r="7025" spans="1:16" x14ac:dyDescent="0.2">
      <c r="A7025" s="33"/>
      <c r="B7025" s="34"/>
      <c r="C7025" s="35"/>
      <c r="D7025" s="23"/>
      <c r="E7025" s="23"/>
      <c r="F7025" s="23"/>
      <c r="G7025" s="23"/>
      <c r="H7025" s="23"/>
      <c r="I7025" s="23" t="s">
        <v>21</v>
      </c>
      <c r="J7025" s="23"/>
      <c r="K7025" s="23"/>
      <c r="L7025" s="23"/>
      <c r="M7025" s="23"/>
      <c r="N7025" s="23"/>
      <c r="O7025" s="23"/>
      <c r="P7025" s="94"/>
    </row>
    <row r="7026" spans="1:16" x14ac:dyDescent="0.2">
      <c r="A7026" s="33"/>
      <c r="B7026" s="34"/>
      <c r="C7026" s="35"/>
      <c r="D7026" s="23"/>
      <c r="E7026" s="23"/>
      <c r="F7026" s="23"/>
      <c r="G7026" s="23"/>
      <c r="H7026" s="23"/>
      <c r="I7026" s="23" t="s">
        <v>21</v>
      </c>
      <c r="J7026" s="23"/>
      <c r="K7026" s="23"/>
      <c r="L7026" s="23"/>
      <c r="M7026" s="23"/>
      <c r="N7026" s="23"/>
      <c r="O7026" s="23"/>
      <c r="P7026" s="94"/>
    </row>
    <row r="7027" spans="1:16" x14ac:dyDescent="0.2">
      <c r="A7027" s="33"/>
      <c r="B7027" s="34"/>
      <c r="C7027" s="35"/>
      <c r="D7027" s="23"/>
      <c r="E7027" s="23"/>
      <c r="F7027" s="23"/>
      <c r="G7027" s="23"/>
      <c r="H7027" s="23"/>
      <c r="I7027" s="23" t="s">
        <v>21</v>
      </c>
      <c r="J7027" s="23"/>
      <c r="K7027" s="23"/>
      <c r="L7027" s="23"/>
      <c r="M7027" s="23"/>
      <c r="N7027" s="23"/>
      <c r="O7027" s="23"/>
      <c r="P7027" s="94"/>
    </row>
    <row r="7028" spans="1:16" x14ac:dyDescent="0.2">
      <c r="A7028" s="33"/>
      <c r="B7028" s="34"/>
      <c r="C7028" s="35"/>
      <c r="D7028" s="23"/>
      <c r="E7028" s="23"/>
      <c r="F7028" s="23"/>
      <c r="G7028" s="23"/>
      <c r="H7028" s="23"/>
      <c r="I7028" s="23" t="s">
        <v>21</v>
      </c>
      <c r="J7028" s="23"/>
      <c r="K7028" s="23"/>
      <c r="L7028" s="23"/>
      <c r="M7028" s="23"/>
      <c r="N7028" s="23"/>
      <c r="O7028" s="23"/>
      <c r="P7028" s="94"/>
    </row>
    <row r="7029" spans="1:16" x14ac:dyDescent="0.2">
      <c r="A7029" s="33"/>
      <c r="B7029" s="34"/>
      <c r="C7029" s="35"/>
      <c r="D7029" s="23"/>
      <c r="E7029" s="23"/>
      <c r="F7029" s="23"/>
      <c r="G7029" s="23"/>
      <c r="H7029" s="23"/>
      <c r="I7029" s="23" t="s">
        <v>21</v>
      </c>
      <c r="J7029" s="23"/>
      <c r="K7029" s="23"/>
      <c r="L7029" s="23"/>
      <c r="M7029" s="23"/>
      <c r="N7029" s="23"/>
      <c r="O7029" s="23"/>
      <c r="P7029" s="94"/>
    </row>
    <row r="7030" spans="1:16" x14ac:dyDescent="0.2">
      <c r="A7030" s="33"/>
      <c r="B7030" s="34"/>
      <c r="C7030" s="35"/>
      <c r="D7030" s="23"/>
      <c r="E7030" s="23"/>
      <c r="F7030" s="23"/>
      <c r="G7030" s="23"/>
      <c r="H7030" s="23"/>
      <c r="I7030" s="23" t="s">
        <v>21</v>
      </c>
      <c r="J7030" s="23"/>
      <c r="K7030" s="23"/>
      <c r="L7030" s="23"/>
      <c r="M7030" s="23"/>
      <c r="N7030" s="23"/>
      <c r="O7030" s="23"/>
      <c r="P7030" s="94"/>
    </row>
    <row r="7031" spans="1:16" x14ac:dyDescent="0.2">
      <c r="A7031" s="33"/>
      <c r="B7031" s="34"/>
      <c r="C7031" s="35"/>
      <c r="D7031" s="23"/>
      <c r="E7031" s="23"/>
      <c r="F7031" s="23"/>
      <c r="G7031" s="23"/>
      <c r="H7031" s="23"/>
      <c r="I7031" s="23" t="s">
        <v>21</v>
      </c>
      <c r="J7031" s="23"/>
      <c r="K7031" s="23"/>
      <c r="L7031" s="23"/>
      <c r="M7031" s="23"/>
      <c r="N7031" s="23"/>
      <c r="O7031" s="23"/>
      <c r="P7031" s="94"/>
    </row>
    <row r="7032" spans="1:16" x14ac:dyDescent="0.2">
      <c r="A7032" s="33"/>
      <c r="B7032" s="34"/>
      <c r="C7032" s="35"/>
      <c r="D7032" s="23"/>
      <c r="E7032" s="23"/>
      <c r="F7032" s="23"/>
      <c r="G7032" s="23"/>
      <c r="H7032" s="23"/>
      <c r="I7032" s="23" t="s">
        <v>21</v>
      </c>
      <c r="J7032" s="23"/>
      <c r="K7032" s="23"/>
      <c r="L7032" s="23"/>
      <c r="M7032" s="23"/>
      <c r="N7032" s="23"/>
      <c r="O7032" s="23"/>
      <c r="P7032" s="94"/>
    </row>
    <row r="7033" spans="1:16" x14ac:dyDescent="0.2">
      <c r="A7033" s="33"/>
      <c r="B7033" s="34"/>
      <c r="C7033" s="35"/>
      <c r="D7033" s="23"/>
      <c r="E7033" s="23"/>
      <c r="F7033" s="23"/>
      <c r="G7033" s="23"/>
      <c r="H7033" s="23"/>
      <c r="I7033" s="23" t="s">
        <v>21</v>
      </c>
      <c r="J7033" s="23"/>
      <c r="K7033" s="23"/>
      <c r="L7033" s="23"/>
      <c r="M7033" s="23"/>
      <c r="N7033" s="23"/>
      <c r="O7033" s="23"/>
      <c r="P7033" s="94"/>
    </row>
    <row r="7034" spans="1:16" x14ac:dyDescent="0.2">
      <c r="A7034" s="33"/>
      <c r="B7034" s="34"/>
      <c r="C7034" s="35"/>
      <c r="D7034" s="23"/>
      <c r="E7034" s="23"/>
      <c r="F7034" s="23"/>
      <c r="G7034" s="23"/>
      <c r="H7034" s="23"/>
      <c r="I7034" s="23" t="s">
        <v>21</v>
      </c>
      <c r="J7034" s="23"/>
      <c r="K7034" s="23"/>
      <c r="L7034" s="23"/>
      <c r="M7034" s="23"/>
      <c r="N7034" s="23"/>
      <c r="O7034" s="23"/>
      <c r="P7034" s="94"/>
    </row>
    <row r="7035" spans="1:16" x14ac:dyDescent="0.2">
      <c r="A7035" s="33"/>
      <c r="B7035" s="34"/>
      <c r="C7035" s="35"/>
      <c r="D7035" s="23"/>
      <c r="E7035" s="23"/>
      <c r="F7035" s="23"/>
      <c r="G7035" s="23"/>
      <c r="H7035" s="23"/>
      <c r="I7035" s="23" t="s">
        <v>21</v>
      </c>
      <c r="J7035" s="23"/>
      <c r="K7035" s="23"/>
      <c r="L7035" s="23"/>
      <c r="M7035" s="23"/>
      <c r="N7035" s="23"/>
      <c r="O7035" s="23"/>
      <c r="P7035" s="94"/>
    </row>
    <row r="7036" spans="1:16" x14ac:dyDescent="0.2">
      <c r="A7036" s="33"/>
      <c r="B7036" s="34"/>
      <c r="C7036" s="35"/>
      <c r="D7036" s="23"/>
      <c r="E7036" s="23"/>
      <c r="F7036" s="23"/>
      <c r="G7036" s="23"/>
      <c r="H7036" s="23"/>
      <c r="I7036" s="23" t="s">
        <v>21</v>
      </c>
      <c r="J7036" s="23"/>
      <c r="K7036" s="23"/>
      <c r="L7036" s="23"/>
      <c r="M7036" s="23"/>
      <c r="N7036" s="23"/>
      <c r="O7036" s="23"/>
      <c r="P7036" s="94"/>
    </row>
    <row r="7037" spans="1:16" x14ac:dyDescent="0.2">
      <c r="A7037" s="33"/>
      <c r="B7037" s="34"/>
      <c r="C7037" s="35"/>
      <c r="D7037" s="23"/>
      <c r="E7037" s="23"/>
      <c r="F7037" s="23"/>
      <c r="G7037" s="23"/>
      <c r="H7037" s="23"/>
      <c r="I7037" s="23" t="s">
        <v>21</v>
      </c>
      <c r="J7037" s="23"/>
      <c r="K7037" s="23"/>
      <c r="L7037" s="23"/>
      <c r="M7037" s="23"/>
      <c r="N7037" s="23"/>
      <c r="O7037" s="23"/>
      <c r="P7037" s="94"/>
    </row>
    <row r="7038" spans="1:16" x14ac:dyDescent="0.2">
      <c r="A7038" s="33"/>
      <c r="B7038" s="34"/>
      <c r="C7038" s="35"/>
      <c r="D7038" s="23"/>
      <c r="E7038" s="23"/>
      <c r="F7038" s="23"/>
      <c r="G7038" s="23"/>
      <c r="H7038" s="23"/>
      <c r="I7038" s="23" t="s">
        <v>21</v>
      </c>
      <c r="J7038" s="23"/>
      <c r="K7038" s="23"/>
      <c r="L7038" s="23"/>
      <c r="M7038" s="23"/>
      <c r="N7038" s="23"/>
      <c r="O7038" s="23"/>
      <c r="P7038" s="94"/>
    </row>
    <row r="7039" spans="1:16" x14ac:dyDescent="0.2">
      <c r="A7039" s="33"/>
      <c r="B7039" s="34"/>
      <c r="C7039" s="35"/>
      <c r="D7039" s="23"/>
      <c r="E7039" s="23"/>
      <c r="F7039" s="23"/>
      <c r="G7039" s="23"/>
      <c r="H7039" s="23"/>
      <c r="I7039" s="23" t="s">
        <v>21</v>
      </c>
      <c r="J7039" s="23"/>
      <c r="K7039" s="23"/>
      <c r="L7039" s="23"/>
      <c r="M7039" s="23"/>
      <c r="N7039" s="23"/>
      <c r="O7039" s="23"/>
      <c r="P7039" s="94"/>
    </row>
    <row r="7040" spans="1:16" x14ac:dyDescent="0.2">
      <c r="A7040" s="33"/>
      <c r="B7040" s="34"/>
      <c r="C7040" s="35"/>
      <c r="D7040" s="23"/>
      <c r="E7040" s="23"/>
      <c r="F7040" s="23"/>
      <c r="G7040" s="23"/>
      <c r="H7040" s="23"/>
      <c r="I7040" s="23" t="s">
        <v>21</v>
      </c>
      <c r="J7040" s="23"/>
      <c r="K7040" s="23"/>
      <c r="L7040" s="23"/>
      <c r="M7040" s="23"/>
      <c r="N7040" s="23"/>
      <c r="O7040" s="23"/>
      <c r="P7040" s="94"/>
    </row>
    <row r="7041" spans="1:16" x14ac:dyDescent="0.2">
      <c r="A7041" s="33"/>
      <c r="B7041" s="34"/>
      <c r="C7041" s="35"/>
      <c r="D7041" s="23"/>
      <c r="E7041" s="23"/>
      <c r="F7041" s="23"/>
      <c r="G7041" s="23"/>
      <c r="H7041" s="23"/>
      <c r="I7041" s="23" t="s">
        <v>21</v>
      </c>
      <c r="J7041" s="23"/>
      <c r="K7041" s="23"/>
      <c r="L7041" s="23"/>
      <c r="M7041" s="23"/>
      <c r="N7041" s="23"/>
      <c r="O7041" s="23"/>
      <c r="P7041" s="94"/>
    </row>
    <row r="7042" spans="1:16" x14ac:dyDescent="0.2">
      <c r="A7042" s="33"/>
      <c r="B7042" s="34"/>
      <c r="C7042" s="35"/>
      <c r="D7042" s="23"/>
      <c r="E7042" s="23"/>
      <c r="F7042" s="23"/>
      <c r="G7042" s="23"/>
      <c r="H7042" s="23"/>
      <c r="I7042" s="23" t="s">
        <v>21</v>
      </c>
      <c r="J7042" s="23"/>
      <c r="K7042" s="23"/>
      <c r="L7042" s="23"/>
      <c r="M7042" s="23"/>
      <c r="N7042" s="23"/>
      <c r="O7042" s="23"/>
      <c r="P7042" s="94"/>
    </row>
    <row r="7043" spans="1:16" x14ac:dyDescent="0.2">
      <c r="A7043" s="33"/>
      <c r="B7043" s="34"/>
      <c r="C7043" s="35"/>
      <c r="D7043" s="23"/>
      <c r="E7043" s="23"/>
      <c r="F7043" s="23"/>
      <c r="G7043" s="23"/>
      <c r="H7043" s="23"/>
      <c r="I7043" s="23" t="s">
        <v>21</v>
      </c>
      <c r="J7043" s="23"/>
      <c r="K7043" s="23"/>
      <c r="L7043" s="23"/>
      <c r="M7043" s="23"/>
      <c r="N7043" s="23"/>
      <c r="O7043" s="23"/>
      <c r="P7043" s="94"/>
    </row>
    <row r="7044" spans="1:16" x14ac:dyDescent="0.2">
      <c r="A7044" s="33"/>
      <c r="B7044" s="34"/>
      <c r="C7044" s="35"/>
      <c r="D7044" s="23"/>
      <c r="E7044" s="23"/>
      <c r="F7044" s="23"/>
      <c r="G7044" s="23"/>
      <c r="H7044" s="23"/>
      <c r="I7044" s="23" t="s">
        <v>21</v>
      </c>
      <c r="J7044" s="23"/>
      <c r="K7044" s="23"/>
      <c r="L7044" s="23"/>
      <c r="M7044" s="23"/>
      <c r="N7044" s="23"/>
      <c r="O7044" s="23"/>
      <c r="P7044" s="94"/>
    </row>
    <row r="7045" spans="1:16" x14ac:dyDescent="0.2">
      <c r="A7045" s="33"/>
      <c r="B7045" s="34"/>
      <c r="C7045" s="35"/>
      <c r="D7045" s="23"/>
      <c r="E7045" s="23"/>
      <c r="F7045" s="23"/>
      <c r="G7045" s="23"/>
      <c r="H7045" s="23"/>
      <c r="I7045" s="23" t="s">
        <v>21</v>
      </c>
      <c r="J7045" s="23"/>
      <c r="K7045" s="23"/>
      <c r="L7045" s="23"/>
      <c r="M7045" s="23"/>
      <c r="N7045" s="23"/>
      <c r="O7045" s="23"/>
      <c r="P7045" s="94"/>
    </row>
    <row r="7046" spans="1:16" x14ac:dyDescent="0.2">
      <c r="A7046" s="33"/>
      <c r="B7046" s="34"/>
      <c r="C7046" s="35"/>
      <c r="D7046" s="23"/>
      <c r="E7046" s="23"/>
      <c r="F7046" s="23"/>
      <c r="G7046" s="23"/>
      <c r="H7046" s="23"/>
      <c r="I7046" s="23" t="s">
        <v>21</v>
      </c>
      <c r="J7046" s="23"/>
      <c r="K7046" s="23"/>
      <c r="L7046" s="23"/>
      <c r="M7046" s="23"/>
      <c r="N7046" s="23"/>
      <c r="O7046" s="23"/>
      <c r="P7046" s="94"/>
    </row>
    <row r="7047" spans="1:16" x14ac:dyDescent="0.2">
      <c r="A7047" s="33"/>
      <c r="B7047" s="34"/>
      <c r="C7047" s="35"/>
      <c r="D7047" s="23"/>
      <c r="E7047" s="23"/>
      <c r="F7047" s="23"/>
      <c r="G7047" s="23"/>
      <c r="H7047" s="23"/>
      <c r="I7047" s="23" t="s">
        <v>21</v>
      </c>
      <c r="J7047" s="23"/>
      <c r="K7047" s="23"/>
      <c r="L7047" s="23"/>
      <c r="M7047" s="23"/>
      <c r="N7047" s="23"/>
      <c r="O7047" s="23"/>
      <c r="P7047" s="94"/>
    </row>
    <row r="7048" spans="1:16" x14ac:dyDescent="0.2">
      <c r="A7048" s="33"/>
      <c r="B7048" s="34"/>
      <c r="C7048" s="35"/>
      <c r="D7048" s="23"/>
      <c r="E7048" s="23"/>
      <c r="F7048" s="23"/>
      <c r="G7048" s="23"/>
      <c r="H7048" s="23"/>
      <c r="I7048" s="23" t="s">
        <v>21</v>
      </c>
      <c r="J7048" s="23"/>
      <c r="K7048" s="23"/>
      <c r="L7048" s="23"/>
      <c r="M7048" s="23"/>
      <c r="N7048" s="23"/>
      <c r="O7048" s="23"/>
      <c r="P7048" s="94"/>
    </row>
    <row r="7049" spans="1:16" x14ac:dyDescent="0.2">
      <c r="A7049" s="33"/>
      <c r="B7049" s="34"/>
      <c r="C7049" s="35"/>
      <c r="D7049" s="23"/>
      <c r="E7049" s="23"/>
      <c r="F7049" s="23"/>
      <c r="G7049" s="23"/>
      <c r="H7049" s="23"/>
      <c r="I7049" s="23" t="s">
        <v>21</v>
      </c>
      <c r="J7049" s="23"/>
      <c r="K7049" s="23"/>
      <c r="L7049" s="23"/>
      <c r="M7049" s="23"/>
      <c r="N7049" s="23"/>
      <c r="O7049" s="23"/>
      <c r="P7049" s="94"/>
    </row>
    <row r="7050" spans="1:16" x14ac:dyDescent="0.2">
      <c r="A7050" s="33"/>
      <c r="B7050" s="34"/>
      <c r="C7050" s="35"/>
      <c r="D7050" s="23"/>
      <c r="E7050" s="23"/>
      <c r="F7050" s="23"/>
      <c r="G7050" s="23"/>
      <c r="H7050" s="23"/>
      <c r="I7050" s="23" t="s">
        <v>21</v>
      </c>
      <c r="J7050" s="23"/>
      <c r="K7050" s="23"/>
      <c r="L7050" s="23"/>
      <c r="M7050" s="23"/>
      <c r="N7050" s="23"/>
      <c r="O7050" s="23"/>
      <c r="P7050" s="94"/>
    </row>
    <row r="7051" spans="1:16" x14ac:dyDescent="0.2">
      <c r="A7051" s="33"/>
      <c r="B7051" s="34"/>
      <c r="C7051" s="35"/>
      <c r="D7051" s="23"/>
      <c r="E7051" s="23"/>
      <c r="F7051" s="23"/>
      <c r="G7051" s="23"/>
      <c r="H7051" s="23"/>
      <c r="I7051" s="23" t="s">
        <v>21</v>
      </c>
      <c r="J7051" s="23"/>
      <c r="K7051" s="23"/>
      <c r="L7051" s="23"/>
      <c r="M7051" s="23"/>
      <c r="N7051" s="23"/>
      <c r="O7051" s="23"/>
      <c r="P7051" s="94"/>
    </row>
    <row r="7052" spans="1:16" x14ac:dyDescent="0.2">
      <c r="A7052" s="33"/>
      <c r="B7052" s="34"/>
      <c r="C7052" s="35"/>
      <c r="D7052" s="23"/>
      <c r="E7052" s="23"/>
      <c r="F7052" s="23"/>
      <c r="G7052" s="23"/>
      <c r="H7052" s="23"/>
      <c r="I7052" s="23" t="s">
        <v>21</v>
      </c>
      <c r="J7052" s="23"/>
      <c r="K7052" s="23"/>
      <c r="L7052" s="23"/>
      <c r="M7052" s="23"/>
      <c r="N7052" s="23"/>
      <c r="O7052" s="23"/>
      <c r="P7052" s="94"/>
    </row>
    <row r="7053" spans="1:16" x14ac:dyDescent="0.2">
      <c r="A7053" s="33"/>
      <c r="B7053" s="34"/>
      <c r="C7053" s="35"/>
      <c r="D7053" s="23"/>
      <c r="E7053" s="23"/>
      <c r="F7053" s="23"/>
      <c r="G7053" s="23"/>
      <c r="H7053" s="23"/>
      <c r="I7053" s="23" t="s">
        <v>21</v>
      </c>
      <c r="J7053" s="23"/>
      <c r="K7053" s="23"/>
      <c r="L7053" s="23"/>
      <c r="M7053" s="23"/>
      <c r="N7053" s="23"/>
      <c r="O7053" s="23"/>
      <c r="P7053" s="94"/>
    </row>
    <row r="7054" spans="1:16" x14ac:dyDescent="0.2">
      <c r="A7054" s="33"/>
      <c r="B7054" s="34"/>
      <c r="C7054" s="35"/>
      <c r="D7054" s="23"/>
      <c r="E7054" s="23"/>
      <c r="F7054" s="23"/>
      <c r="G7054" s="23"/>
      <c r="H7054" s="23"/>
      <c r="I7054" s="23" t="s">
        <v>21</v>
      </c>
      <c r="J7054" s="23"/>
      <c r="K7054" s="23"/>
      <c r="L7054" s="23"/>
      <c r="M7054" s="23"/>
      <c r="N7054" s="23"/>
      <c r="O7054" s="23"/>
      <c r="P7054" s="94"/>
    </row>
    <row r="7055" spans="1:16" x14ac:dyDescent="0.2">
      <c r="A7055" s="33"/>
      <c r="B7055" s="34"/>
      <c r="C7055" s="35"/>
      <c r="D7055" s="23"/>
      <c r="E7055" s="23"/>
      <c r="F7055" s="23"/>
      <c r="G7055" s="23"/>
      <c r="H7055" s="23"/>
      <c r="I7055" s="23" t="s">
        <v>21</v>
      </c>
      <c r="J7055" s="23"/>
      <c r="K7055" s="23"/>
      <c r="L7055" s="23"/>
      <c r="M7055" s="23"/>
      <c r="N7055" s="23"/>
      <c r="O7055" s="23"/>
      <c r="P7055" s="94"/>
    </row>
    <row r="7056" spans="1:16" x14ac:dyDescent="0.2">
      <c r="A7056" s="33"/>
      <c r="B7056" s="34"/>
      <c r="C7056" s="35"/>
      <c r="D7056" s="23"/>
      <c r="E7056" s="23"/>
      <c r="F7056" s="23"/>
      <c r="G7056" s="23"/>
      <c r="H7056" s="23"/>
      <c r="I7056" s="23" t="s">
        <v>21</v>
      </c>
      <c r="J7056" s="23"/>
      <c r="K7056" s="23"/>
      <c r="L7056" s="23"/>
      <c r="M7056" s="23"/>
      <c r="N7056" s="23"/>
      <c r="O7056" s="23"/>
      <c r="P7056" s="94"/>
    </row>
    <row r="7057" spans="1:16" x14ac:dyDescent="0.2">
      <c r="A7057" s="33"/>
      <c r="B7057" s="34"/>
      <c r="C7057" s="35"/>
      <c r="D7057" s="23"/>
      <c r="E7057" s="23"/>
      <c r="F7057" s="23"/>
      <c r="G7057" s="23"/>
      <c r="H7057" s="23"/>
      <c r="I7057" s="23" t="s">
        <v>21</v>
      </c>
      <c r="J7057" s="23"/>
      <c r="K7057" s="23"/>
      <c r="L7057" s="23"/>
      <c r="M7057" s="23"/>
      <c r="N7057" s="23"/>
      <c r="O7057" s="23"/>
      <c r="P7057" s="94"/>
    </row>
    <row r="7058" spans="1:16" x14ac:dyDescent="0.2">
      <c r="A7058" s="33"/>
      <c r="B7058" s="34"/>
      <c r="C7058" s="35"/>
      <c r="D7058" s="23"/>
      <c r="E7058" s="23"/>
      <c r="F7058" s="23"/>
      <c r="G7058" s="23"/>
      <c r="H7058" s="23"/>
      <c r="I7058" s="23" t="s">
        <v>21</v>
      </c>
      <c r="J7058" s="23"/>
      <c r="K7058" s="23"/>
      <c r="L7058" s="23"/>
      <c r="M7058" s="23"/>
      <c r="N7058" s="23"/>
      <c r="O7058" s="23"/>
      <c r="P7058" s="94"/>
    </row>
    <row r="7059" spans="1:16" x14ac:dyDescent="0.2">
      <c r="A7059" s="33"/>
      <c r="B7059" s="34"/>
      <c r="C7059" s="35"/>
      <c r="D7059" s="23"/>
      <c r="E7059" s="23"/>
      <c r="F7059" s="23"/>
      <c r="G7059" s="23"/>
      <c r="H7059" s="23"/>
      <c r="I7059" s="23" t="s">
        <v>21</v>
      </c>
      <c r="J7059" s="23"/>
      <c r="K7059" s="23"/>
      <c r="L7059" s="23"/>
      <c r="M7059" s="23"/>
      <c r="N7059" s="23"/>
      <c r="O7059" s="23"/>
      <c r="P7059" s="94"/>
    </row>
    <row r="7060" spans="1:16" x14ac:dyDescent="0.2">
      <c r="A7060" s="33"/>
      <c r="B7060" s="34"/>
      <c r="C7060" s="35"/>
      <c r="D7060" s="23"/>
      <c r="E7060" s="23"/>
      <c r="F7060" s="23"/>
      <c r="G7060" s="23"/>
      <c r="H7060" s="23"/>
      <c r="I7060" s="23" t="s">
        <v>21</v>
      </c>
      <c r="J7060" s="23"/>
      <c r="K7060" s="23"/>
      <c r="L7060" s="23"/>
      <c r="M7060" s="23"/>
      <c r="N7060" s="23"/>
      <c r="O7060" s="23"/>
      <c r="P7060" s="94"/>
    </row>
    <row r="7061" spans="1:16" x14ac:dyDescent="0.2">
      <c r="A7061" s="33"/>
      <c r="B7061" s="34"/>
      <c r="C7061" s="35"/>
      <c r="D7061" s="23"/>
      <c r="E7061" s="23"/>
      <c r="F7061" s="23"/>
      <c r="G7061" s="23"/>
      <c r="H7061" s="23"/>
      <c r="I7061" s="23" t="s">
        <v>21</v>
      </c>
      <c r="J7061" s="23"/>
      <c r="K7061" s="23"/>
      <c r="L7061" s="23"/>
      <c r="M7061" s="23"/>
      <c r="N7061" s="23"/>
      <c r="O7061" s="23"/>
      <c r="P7061" s="94"/>
    </row>
    <row r="7062" spans="1:16" x14ac:dyDescent="0.2">
      <c r="A7062" s="33"/>
      <c r="B7062" s="34"/>
      <c r="C7062" s="35"/>
      <c r="D7062" s="23"/>
      <c r="E7062" s="23"/>
      <c r="F7062" s="23"/>
      <c r="G7062" s="23"/>
      <c r="H7062" s="23"/>
      <c r="I7062" s="23" t="s">
        <v>21</v>
      </c>
      <c r="J7062" s="23"/>
      <c r="K7062" s="23"/>
      <c r="L7062" s="23"/>
      <c r="M7062" s="23"/>
      <c r="N7062" s="23"/>
      <c r="O7062" s="23"/>
      <c r="P7062" s="94"/>
    </row>
    <row r="7063" spans="1:16" x14ac:dyDescent="0.2">
      <c r="A7063" s="33"/>
      <c r="B7063" s="34"/>
      <c r="C7063" s="35"/>
      <c r="D7063" s="23"/>
      <c r="E7063" s="23"/>
      <c r="F7063" s="23"/>
      <c r="G7063" s="23"/>
      <c r="H7063" s="23"/>
      <c r="I7063" s="23" t="s">
        <v>21</v>
      </c>
      <c r="J7063" s="23"/>
      <c r="K7063" s="23"/>
      <c r="L7063" s="23"/>
      <c r="M7063" s="23"/>
      <c r="N7063" s="23"/>
      <c r="O7063" s="23"/>
      <c r="P7063" s="94"/>
    </row>
    <row r="7064" spans="1:16" x14ac:dyDescent="0.2">
      <c r="A7064" s="33"/>
      <c r="B7064" s="34"/>
      <c r="C7064" s="35"/>
      <c r="D7064" s="23"/>
      <c r="E7064" s="23"/>
      <c r="F7064" s="23"/>
      <c r="G7064" s="23"/>
      <c r="H7064" s="23"/>
      <c r="I7064" s="23" t="s">
        <v>21</v>
      </c>
      <c r="J7064" s="23"/>
      <c r="K7064" s="23"/>
      <c r="L7064" s="23"/>
      <c r="M7064" s="23"/>
      <c r="N7064" s="23"/>
      <c r="O7064" s="23"/>
      <c r="P7064" s="94"/>
    </row>
    <row r="7065" spans="1:16" x14ac:dyDescent="0.2">
      <c r="A7065" s="33"/>
      <c r="B7065" s="34"/>
      <c r="C7065" s="35"/>
      <c r="D7065" s="23"/>
      <c r="E7065" s="23"/>
      <c r="F7065" s="23"/>
      <c r="G7065" s="23"/>
      <c r="H7065" s="23"/>
      <c r="I7065" s="23" t="s">
        <v>21</v>
      </c>
      <c r="J7065" s="23"/>
      <c r="K7065" s="23"/>
      <c r="L7065" s="23"/>
      <c r="M7065" s="23"/>
      <c r="N7065" s="23"/>
      <c r="O7065" s="23"/>
      <c r="P7065" s="94"/>
    </row>
    <row r="7066" spans="1:16" x14ac:dyDescent="0.2">
      <c r="A7066" s="33"/>
      <c r="B7066" s="34"/>
      <c r="C7066" s="35"/>
      <c r="D7066" s="23"/>
      <c r="E7066" s="23"/>
      <c r="F7066" s="23"/>
      <c r="G7066" s="23"/>
      <c r="H7066" s="23"/>
      <c r="I7066" s="23" t="s">
        <v>21</v>
      </c>
      <c r="J7066" s="23"/>
      <c r="K7066" s="23"/>
      <c r="L7066" s="23"/>
      <c r="M7066" s="23"/>
      <c r="N7066" s="23"/>
      <c r="O7066" s="23"/>
      <c r="P7066" s="94"/>
    </row>
    <row r="7067" spans="1:16" x14ac:dyDescent="0.2">
      <c r="A7067" s="33"/>
      <c r="B7067" s="34"/>
      <c r="C7067" s="35"/>
      <c r="D7067" s="23"/>
      <c r="E7067" s="23"/>
      <c r="F7067" s="23"/>
      <c r="G7067" s="23"/>
      <c r="H7067" s="23"/>
      <c r="I7067" s="23" t="s">
        <v>21</v>
      </c>
      <c r="J7067" s="23"/>
      <c r="K7067" s="23"/>
      <c r="L7067" s="23"/>
      <c r="M7067" s="23"/>
      <c r="N7067" s="23"/>
      <c r="O7067" s="23"/>
      <c r="P7067" s="94"/>
    </row>
    <row r="7068" spans="1:16" x14ac:dyDescent="0.2">
      <c r="A7068" s="33"/>
      <c r="B7068" s="34"/>
      <c r="C7068" s="35"/>
      <c r="D7068" s="23"/>
      <c r="E7068" s="23"/>
      <c r="F7068" s="23"/>
      <c r="G7068" s="23"/>
      <c r="H7068" s="23"/>
      <c r="I7068" s="23" t="s">
        <v>21</v>
      </c>
      <c r="J7068" s="23"/>
      <c r="K7068" s="23"/>
      <c r="L7068" s="23"/>
      <c r="M7068" s="23"/>
      <c r="N7068" s="23"/>
      <c r="O7068" s="23"/>
      <c r="P7068" s="94"/>
    </row>
    <row r="7069" spans="1:16" x14ac:dyDescent="0.2">
      <c r="A7069" s="33"/>
      <c r="B7069" s="34"/>
      <c r="C7069" s="35"/>
      <c r="D7069" s="23"/>
      <c r="E7069" s="23"/>
      <c r="F7069" s="23"/>
      <c r="G7069" s="23"/>
      <c r="H7069" s="23"/>
      <c r="I7069" s="23" t="s">
        <v>21</v>
      </c>
      <c r="J7069" s="23"/>
      <c r="K7069" s="23"/>
      <c r="L7069" s="23"/>
      <c r="M7069" s="23"/>
      <c r="N7069" s="23"/>
      <c r="O7069" s="23"/>
      <c r="P7069" s="94"/>
    </row>
    <row r="7070" spans="1:16" x14ac:dyDescent="0.2">
      <c r="A7070" s="33"/>
      <c r="B7070" s="34"/>
      <c r="C7070" s="35"/>
      <c r="D7070" s="23"/>
      <c r="E7070" s="23"/>
      <c r="F7070" s="23"/>
      <c r="G7070" s="23"/>
      <c r="H7070" s="23"/>
      <c r="I7070" s="23" t="s">
        <v>21</v>
      </c>
      <c r="J7070" s="23"/>
      <c r="K7070" s="23"/>
      <c r="L7070" s="23"/>
      <c r="M7070" s="23"/>
      <c r="N7070" s="23"/>
      <c r="O7070" s="23"/>
      <c r="P7070" s="94"/>
    </row>
    <row r="7071" spans="1:16" x14ac:dyDescent="0.2">
      <c r="A7071" s="33"/>
      <c r="B7071" s="34"/>
      <c r="C7071" s="35"/>
      <c r="D7071" s="23"/>
      <c r="E7071" s="23"/>
      <c r="F7071" s="23"/>
      <c r="G7071" s="23"/>
      <c r="H7071" s="23"/>
      <c r="I7071" s="23" t="s">
        <v>21</v>
      </c>
      <c r="J7071" s="23"/>
      <c r="K7071" s="23"/>
      <c r="L7071" s="23"/>
      <c r="M7071" s="23"/>
      <c r="N7071" s="23"/>
      <c r="O7071" s="23"/>
      <c r="P7071" s="94"/>
    </row>
    <row r="7072" spans="1:16" x14ac:dyDescent="0.2">
      <c r="A7072" s="33"/>
      <c r="B7072" s="34"/>
      <c r="C7072" s="35"/>
      <c r="D7072" s="23"/>
      <c r="E7072" s="23"/>
      <c r="F7072" s="23"/>
      <c r="G7072" s="23"/>
      <c r="H7072" s="23"/>
      <c r="I7072" s="23" t="s">
        <v>21</v>
      </c>
      <c r="J7072" s="23"/>
      <c r="K7072" s="23"/>
      <c r="L7072" s="23"/>
      <c r="M7072" s="23"/>
      <c r="N7072" s="23"/>
      <c r="O7072" s="23"/>
      <c r="P7072" s="94"/>
    </row>
    <row r="7073" spans="1:16" x14ac:dyDescent="0.2">
      <c r="A7073" s="33"/>
      <c r="B7073" s="34"/>
      <c r="C7073" s="35"/>
      <c r="D7073" s="23"/>
      <c r="E7073" s="23"/>
      <c r="F7073" s="23"/>
      <c r="G7073" s="23"/>
      <c r="H7073" s="23"/>
      <c r="I7073" s="23" t="s">
        <v>21</v>
      </c>
      <c r="J7073" s="23"/>
      <c r="K7073" s="23"/>
      <c r="L7073" s="23"/>
      <c r="M7073" s="23"/>
      <c r="N7073" s="23"/>
      <c r="O7073" s="23"/>
      <c r="P7073" s="94"/>
    </row>
    <row r="7074" spans="1:16" x14ac:dyDescent="0.2">
      <c r="A7074" s="33"/>
      <c r="B7074" s="34"/>
      <c r="C7074" s="35"/>
      <c r="D7074" s="23"/>
      <c r="E7074" s="23"/>
      <c r="F7074" s="23"/>
      <c r="G7074" s="23"/>
      <c r="H7074" s="23"/>
      <c r="I7074" s="23" t="s">
        <v>21</v>
      </c>
      <c r="J7074" s="23"/>
      <c r="K7074" s="23"/>
      <c r="L7074" s="23"/>
      <c r="M7074" s="23"/>
      <c r="N7074" s="23"/>
      <c r="O7074" s="23"/>
      <c r="P7074" s="94"/>
    </row>
    <row r="7075" spans="1:16" x14ac:dyDescent="0.2">
      <c r="A7075" s="33"/>
      <c r="B7075" s="34"/>
      <c r="C7075" s="35"/>
      <c r="D7075" s="23"/>
      <c r="E7075" s="23"/>
      <c r="F7075" s="23"/>
      <c r="G7075" s="23"/>
      <c r="H7075" s="23"/>
      <c r="I7075" s="23" t="s">
        <v>21</v>
      </c>
      <c r="J7075" s="23"/>
      <c r="K7075" s="23"/>
      <c r="L7075" s="23"/>
      <c r="M7075" s="23"/>
      <c r="N7075" s="23"/>
      <c r="O7075" s="23"/>
      <c r="P7075" s="94"/>
    </row>
    <row r="7076" spans="1:16" x14ac:dyDescent="0.2">
      <c r="A7076" s="33"/>
      <c r="B7076" s="34"/>
      <c r="C7076" s="35"/>
      <c r="D7076" s="23"/>
      <c r="E7076" s="23"/>
      <c r="F7076" s="23"/>
      <c r="G7076" s="23"/>
      <c r="H7076" s="23"/>
      <c r="I7076" s="23" t="s">
        <v>21</v>
      </c>
      <c r="J7076" s="23"/>
      <c r="K7076" s="23"/>
      <c r="L7076" s="23"/>
      <c r="M7076" s="23"/>
      <c r="N7076" s="23"/>
      <c r="O7076" s="23"/>
      <c r="P7076" s="94"/>
    </row>
    <row r="7077" spans="1:16" x14ac:dyDescent="0.2">
      <c r="A7077" s="33"/>
      <c r="B7077" s="34"/>
      <c r="C7077" s="35"/>
      <c r="D7077" s="23"/>
      <c r="E7077" s="23"/>
      <c r="F7077" s="23"/>
      <c r="G7077" s="23"/>
      <c r="H7077" s="23"/>
      <c r="I7077" s="23" t="s">
        <v>21</v>
      </c>
      <c r="J7077" s="23"/>
      <c r="K7077" s="23"/>
      <c r="L7077" s="23"/>
      <c r="M7077" s="23"/>
      <c r="N7077" s="23"/>
      <c r="O7077" s="23"/>
      <c r="P7077" s="94"/>
    </row>
    <row r="7078" spans="1:16" x14ac:dyDescent="0.2">
      <c r="A7078" s="33"/>
      <c r="B7078" s="34"/>
      <c r="C7078" s="35"/>
      <c r="D7078" s="23"/>
      <c r="E7078" s="23"/>
      <c r="F7078" s="23"/>
      <c r="G7078" s="23"/>
      <c r="H7078" s="23"/>
      <c r="I7078" s="23" t="s">
        <v>21</v>
      </c>
      <c r="J7078" s="23"/>
      <c r="K7078" s="23"/>
      <c r="L7078" s="23"/>
      <c r="M7078" s="23"/>
      <c r="N7078" s="23"/>
      <c r="O7078" s="23"/>
      <c r="P7078" s="94"/>
    </row>
    <row r="7079" spans="1:16" x14ac:dyDescent="0.2">
      <c r="A7079" s="33"/>
      <c r="B7079" s="34"/>
      <c r="C7079" s="35"/>
      <c r="D7079" s="23"/>
      <c r="E7079" s="23"/>
      <c r="F7079" s="23"/>
      <c r="G7079" s="23"/>
      <c r="H7079" s="23"/>
      <c r="I7079" s="23" t="s">
        <v>21</v>
      </c>
      <c r="J7079" s="23"/>
      <c r="K7079" s="23"/>
      <c r="L7079" s="23"/>
      <c r="M7079" s="23"/>
      <c r="N7079" s="23"/>
      <c r="O7079" s="23"/>
      <c r="P7079" s="94"/>
    </row>
    <row r="7080" spans="1:16" x14ac:dyDescent="0.2">
      <c r="A7080" s="33"/>
      <c r="B7080" s="34"/>
      <c r="C7080" s="35"/>
      <c r="D7080" s="23"/>
      <c r="E7080" s="23"/>
      <c r="F7080" s="23"/>
      <c r="G7080" s="23"/>
      <c r="H7080" s="23"/>
      <c r="I7080" s="23" t="s">
        <v>21</v>
      </c>
      <c r="J7080" s="23"/>
      <c r="K7080" s="23"/>
      <c r="L7080" s="23"/>
      <c r="M7080" s="23"/>
      <c r="N7080" s="23"/>
      <c r="O7080" s="23"/>
      <c r="P7080" s="94"/>
    </row>
    <row r="7081" spans="1:16" x14ac:dyDescent="0.2">
      <c r="A7081" s="33"/>
      <c r="B7081" s="34"/>
      <c r="C7081" s="35"/>
      <c r="D7081" s="23"/>
      <c r="E7081" s="23"/>
      <c r="F7081" s="23"/>
      <c r="G7081" s="23"/>
      <c r="H7081" s="23"/>
      <c r="I7081" s="23" t="s">
        <v>21</v>
      </c>
      <c r="J7081" s="23"/>
      <c r="K7081" s="23"/>
      <c r="L7081" s="23"/>
      <c r="M7081" s="23"/>
      <c r="N7081" s="23"/>
      <c r="O7081" s="23"/>
      <c r="P7081" s="94"/>
    </row>
    <row r="7082" spans="1:16" x14ac:dyDescent="0.2">
      <c r="A7082" s="33"/>
      <c r="B7082" s="34"/>
      <c r="C7082" s="35"/>
      <c r="D7082" s="23"/>
      <c r="E7082" s="23"/>
      <c r="F7082" s="23"/>
      <c r="G7082" s="23"/>
      <c r="H7082" s="23"/>
      <c r="I7082" s="23" t="s">
        <v>21</v>
      </c>
      <c r="J7082" s="23"/>
      <c r="K7082" s="23"/>
      <c r="L7082" s="23"/>
      <c r="M7082" s="23"/>
      <c r="N7082" s="23"/>
      <c r="O7082" s="23"/>
      <c r="P7082" s="94"/>
    </row>
    <row r="7083" spans="1:16" x14ac:dyDescent="0.2">
      <c r="A7083" s="33"/>
      <c r="B7083" s="34"/>
      <c r="C7083" s="35"/>
      <c r="D7083" s="23"/>
      <c r="E7083" s="23"/>
      <c r="F7083" s="23"/>
      <c r="G7083" s="23"/>
      <c r="H7083" s="23"/>
      <c r="I7083" s="23" t="s">
        <v>21</v>
      </c>
      <c r="J7083" s="23"/>
      <c r="K7083" s="23"/>
      <c r="L7083" s="23"/>
      <c r="M7083" s="23"/>
      <c r="N7083" s="23"/>
      <c r="O7083" s="23"/>
      <c r="P7083" s="94"/>
    </row>
    <row r="7084" spans="1:16" x14ac:dyDescent="0.2">
      <c r="A7084" s="33"/>
      <c r="B7084" s="34"/>
      <c r="C7084" s="35"/>
      <c r="D7084" s="23"/>
      <c r="E7084" s="23"/>
      <c r="F7084" s="23"/>
      <c r="G7084" s="23"/>
      <c r="H7084" s="23"/>
      <c r="I7084" s="23" t="s">
        <v>21</v>
      </c>
      <c r="J7084" s="23"/>
      <c r="K7084" s="23"/>
      <c r="L7084" s="23"/>
      <c r="M7084" s="23"/>
      <c r="N7084" s="23"/>
      <c r="O7084" s="23"/>
      <c r="P7084" s="94"/>
    </row>
    <row r="7085" spans="1:16" x14ac:dyDescent="0.2">
      <c r="A7085" s="33"/>
      <c r="B7085" s="34"/>
      <c r="C7085" s="35"/>
      <c r="D7085" s="23"/>
      <c r="E7085" s="23"/>
      <c r="F7085" s="23"/>
      <c r="G7085" s="23"/>
      <c r="H7085" s="23"/>
      <c r="I7085" s="23" t="s">
        <v>21</v>
      </c>
      <c r="J7085" s="23"/>
      <c r="K7085" s="23"/>
      <c r="L7085" s="23"/>
      <c r="M7085" s="23"/>
      <c r="N7085" s="23"/>
      <c r="O7085" s="23"/>
      <c r="P7085" s="94"/>
    </row>
    <row r="7086" spans="1:16" x14ac:dyDescent="0.2">
      <c r="A7086" s="33"/>
      <c r="B7086" s="34"/>
      <c r="C7086" s="35"/>
      <c r="D7086" s="23"/>
      <c r="E7086" s="23"/>
      <c r="F7086" s="23"/>
      <c r="G7086" s="23"/>
      <c r="H7086" s="23"/>
      <c r="I7086" s="23" t="s">
        <v>21</v>
      </c>
      <c r="J7086" s="23"/>
      <c r="K7086" s="23"/>
      <c r="L7086" s="23"/>
      <c r="M7086" s="23"/>
      <c r="N7086" s="23"/>
      <c r="O7086" s="23"/>
      <c r="P7086" s="94"/>
    </row>
    <row r="7087" spans="1:16" x14ac:dyDescent="0.2">
      <c r="A7087" s="33"/>
      <c r="B7087" s="34"/>
      <c r="C7087" s="35"/>
      <c r="D7087" s="23"/>
      <c r="E7087" s="23"/>
      <c r="F7087" s="23"/>
      <c r="G7087" s="23"/>
      <c r="H7087" s="23"/>
      <c r="I7087" s="23" t="s">
        <v>21</v>
      </c>
      <c r="J7087" s="23"/>
      <c r="K7087" s="23"/>
      <c r="L7087" s="23"/>
      <c r="M7087" s="23"/>
      <c r="N7087" s="23"/>
      <c r="O7087" s="23"/>
      <c r="P7087" s="94"/>
    </row>
    <row r="7088" spans="1:16" x14ac:dyDescent="0.2">
      <c r="A7088" s="33"/>
      <c r="B7088" s="34"/>
      <c r="C7088" s="35"/>
      <c r="D7088" s="23"/>
      <c r="E7088" s="23"/>
      <c r="F7088" s="23"/>
      <c r="G7088" s="23"/>
      <c r="H7088" s="23"/>
      <c r="I7088" s="23" t="s">
        <v>21</v>
      </c>
      <c r="J7088" s="23"/>
      <c r="K7088" s="23"/>
      <c r="L7088" s="23"/>
      <c r="M7088" s="23"/>
      <c r="N7088" s="23"/>
      <c r="O7088" s="23"/>
      <c r="P7088" s="94"/>
    </row>
    <row r="7089" spans="1:16" x14ac:dyDescent="0.2">
      <c r="A7089" s="33"/>
      <c r="B7089" s="34"/>
      <c r="C7089" s="35"/>
      <c r="D7089" s="23"/>
      <c r="E7089" s="23"/>
      <c r="F7089" s="23"/>
      <c r="G7089" s="23"/>
      <c r="H7089" s="23"/>
      <c r="I7089" s="23" t="s">
        <v>21</v>
      </c>
      <c r="J7089" s="23"/>
      <c r="K7089" s="23"/>
      <c r="L7089" s="23"/>
      <c r="M7089" s="23"/>
      <c r="N7089" s="23"/>
      <c r="O7089" s="23"/>
      <c r="P7089" s="94"/>
    </row>
    <row r="7090" spans="1:16" x14ac:dyDescent="0.2">
      <c r="A7090" s="33"/>
      <c r="B7090" s="34"/>
      <c r="C7090" s="35"/>
      <c r="D7090" s="23"/>
      <c r="E7090" s="23"/>
      <c r="F7090" s="23"/>
      <c r="G7090" s="23"/>
      <c r="H7090" s="23"/>
      <c r="I7090" s="23" t="s">
        <v>21</v>
      </c>
      <c r="J7090" s="23"/>
      <c r="K7090" s="23"/>
      <c r="L7090" s="23"/>
      <c r="M7090" s="23"/>
      <c r="N7090" s="23"/>
      <c r="O7090" s="23"/>
      <c r="P7090" s="94"/>
    </row>
    <row r="7091" spans="1:16" x14ac:dyDescent="0.2">
      <c r="A7091" s="33"/>
      <c r="B7091" s="34"/>
      <c r="C7091" s="35"/>
      <c r="D7091" s="23"/>
      <c r="E7091" s="23"/>
      <c r="F7091" s="23"/>
      <c r="G7091" s="23"/>
      <c r="H7091" s="23"/>
      <c r="I7091" s="23" t="s">
        <v>21</v>
      </c>
      <c r="J7091" s="23"/>
      <c r="K7091" s="23"/>
      <c r="L7091" s="23"/>
      <c r="M7091" s="23"/>
      <c r="N7091" s="23"/>
      <c r="O7091" s="23"/>
      <c r="P7091" s="94"/>
    </row>
    <row r="7092" spans="1:16" x14ac:dyDescent="0.2">
      <c r="A7092" s="33"/>
      <c r="B7092" s="34"/>
      <c r="C7092" s="35"/>
      <c r="D7092" s="23"/>
      <c r="E7092" s="23"/>
      <c r="F7092" s="23"/>
      <c r="G7092" s="23"/>
      <c r="H7092" s="23"/>
      <c r="I7092" s="23" t="s">
        <v>21</v>
      </c>
      <c r="J7092" s="23"/>
      <c r="K7092" s="23"/>
      <c r="L7092" s="23"/>
      <c r="M7092" s="23"/>
      <c r="N7092" s="23"/>
      <c r="O7092" s="23"/>
      <c r="P7092" s="94"/>
    </row>
    <row r="7093" spans="1:16" x14ac:dyDescent="0.2">
      <c r="A7093" s="33"/>
      <c r="B7093" s="34"/>
      <c r="C7093" s="35"/>
      <c r="D7093" s="23"/>
      <c r="E7093" s="23"/>
      <c r="F7093" s="23"/>
      <c r="G7093" s="23"/>
      <c r="H7093" s="23"/>
      <c r="I7093" s="23" t="s">
        <v>21</v>
      </c>
      <c r="J7093" s="23"/>
      <c r="K7093" s="23"/>
      <c r="L7093" s="23"/>
      <c r="M7093" s="23"/>
      <c r="N7093" s="23"/>
      <c r="O7093" s="23"/>
      <c r="P7093" s="94"/>
    </row>
    <row r="7094" spans="1:16" x14ac:dyDescent="0.2">
      <c r="A7094" s="33"/>
      <c r="B7094" s="34"/>
      <c r="C7094" s="35"/>
      <c r="D7094" s="23"/>
      <c r="E7094" s="23"/>
      <c r="F7094" s="23"/>
      <c r="G7094" s="23"/>
      <c r="H7094" s="23"/>
      <c r="I7094" s="23" t="s">
        <v>21</v>
      </c>
      <c r="J7094" s="23"/>
      <c r="K7094" s="23"/>
      <c r="L7094" s="23"/>
      <c r="M7094" s="23"/>
      <c r="N7094" s="23"/>
      <c r="O7094" s="23"/>
      <c r="P7094" s="94"/>
    </row>
    <row r="7095" spans="1:16" x14ac:dyDescent="0.2">
      <c r="A7095" s="33"/>
      <c r="B7095" s="34"/>
      <c r="C7095" s="35"/>
      <c r="D7095" s="23"/>
      <c r="E7095" s="23"/>
      <c r="F7095" s="23"/>
      <c r="G7095" s="23"/>
      <c r="H7095" s="23"/>
      <c r="I7095" s="23" t="s">
        <v>21</v>
      </c>
      <c r="J7095" s="23"/>
      <c r="K7095" s="23"/>
      <c r="L7095" s="23"/>
      <c r="M7095" s="23"/>
      <c r="N7095" s="23"/>
      <c r="O7095" s="23"/>
      <c r="P7095" s="94"/>
    </row>
    <row r="7096" spans="1:16" x14ac:dyDescent="0.2">
      <c r="A7096" s="33"/>
      <c r="B7096" s="34"/>
      <c r="C7096" s="35"/>
      <c r="D7096" s="23"/>
      <c r="E7096" s="23"/>
      <c r="F7096" s="23"/>
      <c r="G7096" s="23"/>
      <c r="H7096" s="23"/>
      <c r="I7096" s="23" t="s">
        <v>21</v>
      </c>
      <c r="J7096" s="23"/>
      <c r="K7096" s="23"/>
      <c r="L7096" s="23"/>
      <c r="M7096" s="23"/>
      <c r="N7096" s="23"/>
      <c r="O7096" s="23"/>
      <c r="P7096" s="94"/>
    </row>
    <row r="7097" spans="1:16" x14ac:dyDescent="0.2">
      <c r="A7097" s="33"/>
      <c r="B7097" s="34"/>
      <c r="C7097" s="35"/>
      <c r="D7097" s="23"/>
      <c r="E7097" s="23"/>
      <c r="F7097" s="23"/>
      <c r="G7097" s="23"/>
      <c r="H7097" s="23"/>
      <c r="I7097" s="23" t="s">
        <v>21</v>
      </c>
      <c r="J7097" s="23"/>
      <c r="K7097" s="23"/>
      <c r="L7097" s="23"/>
      <c r="M7097" s="23"/>
      <c r="N7097" s="23"/>
      <c r="O7097" s="23"/>
      <c r="P7097" s="94"/>
    </row>
    <row r="7098" spans="1:16" x14ac:dyDescent="0.2">
      <c r="A7098" s="33"/>
      <c r="B7098" s="34"/>
      <c r="C7098" s="35"/>
      <c r="D7098" s="23"/>
      <c r="E7098" s="23"/>
      <c r="F7098" s="23"/>
      <c r="G7098" s="23"/>
      <c r="H7098" s="23"/>
      <c r="I7098" s="23" t="s">
        <v>21</v>
      </c>
      <c r="J7098" s="23"/>
      <c r="K7098" s="23"/>
      <c r="L7098" s="23"/>
      <c r="M7098" s="23"/>
      <c r="N7098" s="23"/>
      <c r="O7098" s="23"/>
      <c r="P7098" s="94"/>
    </row>
    <row r="7099" spans="1:16" x14ac:dyDescent="0.2">
      <c r="A7099" s="33"/>
      <c r="B7099" s="34"/>
      <c r="C7099" s="35"/>
      <c r="D7099" s="23"/>
      <c r="E7099" s="23"/>
      <c r="F7099" s="23"/>
      <c r="G7099" s="23"/>
      <c r="H7099" s="23"/>
      <c r="I7099" s="23" t="s">
        <v>21</v>
      </c>
      <c r="J7099" s="23"/>
      <c r="K7099" s="23"/>
      <c r="L7099" s="23"/>
      <c r="M7099" s="23"/>
      <c r="N7099" s="23"/>
      <c r="O7099" s="23"/>
      <c r="P7099" s="94"/>
    </row>
    <row r="7100" spans="1:16" x14ac:dyDescent="0.2">
      <c r="A7100" s="33"/>
      <c r="B7100" s="34"/>
      <c r="C7100" s="35"/>
      <c r="D7100" s="23"/>
      <c r="E7100" s="23"/>
      <c r="F7100" s="23"/>
      <c r="G7100" s="23"/>
      <c r="H7100" s="23"/>
      <c r="I7100" s="23" t="s">
        <v>21</v>
      </c>
      <c r="J7100" s="23"/>
      <c r="K7100" s="23"/>
      <c r="L7100" s="23"/>
      <c r="M7100" s="23"/>
      <c r="N7100" s="23"/>
      <c r="O7100" s="23"/>
      <c r="P7100" s="94"/>
    </row>
    <row r="7101" spans="1:16" x14ac:dyDescent="0.2">
      <c r="A7101" s="33"/>
      <c r="B7101" s="34"/>
      <c r="C7101" s="35"/>
      <c r="D7101" s="23"/>
      <c r="E7101" s="23"/>
      <c r="F7101" s="23"/>
      <c r="G7101" s="23"/>
      <c r="H7101" s="23"/>
      <c r="I7101" s="23" t="s">
        <v>21</v>
      </c>
      <c r="J7101" s="23"/>
      <c r="K7101" s="23"/>
      <c r="L7101" s="23"/>
      <c r="M7101" s="23"/>
      <c r="N7101" s="23"/>
      <c r="O7101" s="23"/>
      <c r="P7101" s="94"/>
    </row>
    <row r="7102" spans="1:16" x14ac:dyDescent="0.2">
      <c r="A7102" s="33"/>
      <c r="B7102" s="34"/>
      <c r="C7102" s="35"/>
      <c r="D7102" s="23"/>
      <c r="E7102" s="23"/>
      <c r="F7102" s="23"/>
      <c r="G7102" s="23"/>
      <c r="H7102" s="23"/>
      <c r="I7102" s="23" t="s">
        <v>21</v>
      </c>
      <c r="J7102" s="23"/>
      <c r="K7102" s="23"/>
      <c r="L7102" s="23"/>
      <c r="M7102" s="23"/>
      <c r="N7102" s="23"/>
      <c r="O7102" s="23"/>
      <c r="P7102" s="94"/>
    </row>
    <row r="7103" spans="1:16" x14ac:dyDescent="0.2">
      <c r="A7103" s="33"/>
      <c r="B7103" s="34"/>
      <c r="C7103" s="35"/>
      <c r="D7103" s="23"/>
      <c r="E7103" s="23"/>
      <c r="F7103" s="23"/>
      <c r="G7103" s="23"/>
      <c r="H7103" s="23"/>
      <c r="I7103" s="23" t="s">
        <v>21</v>
      </c>
      <c r="J7103" s="23"/>
      <c r="K7103" s="23"/>
      <c r="L7103" s="23"/>
      <c r="M7103" s="23"/>
      <c r="N7103" s="23"/>
      <c r="O7103" s="23"/>
      <c r="P7103" s="94"/>
    </row>
    <row r="7104" spans="1:16" x14ac:dyDescent="0.2">
      <c r="A7104" s="33"/>
      <c r="B7104" s="34"/>
      <c r="C7104" s="35"/>
      <c r="D7104" s="23"/>
      <c r="E7104" s="23"/>
      <c r="F7104" s="23"/>
      <c r="G7104" s="23"/>
      <c r="H7104" s="23"/>
      <c r="I7104" s="23" t="s">
        <v>21</v>
      </c>
      <c r="J7104" s="23"/>
      <c r="K7104" s="23"/>
      <c r="L7104" s="23"/>
      <c r="M7104" s="23"/>
      <c r="N7104" s="23"/>
      <c r="O7104" s="23"/>
      <c r="P7104" s="94"/>
    </row>
    <row r="7105" spans="1:16" x14ac:dyDescent="0.2">
      <c r="A7105" s="33"/>
      <c r="B7105" s="34"/>
      <c r="C7105" s="35"/>
      <c r="D7105" s="23"/>
      <c r="E7105" s="23"/>
      <c r="F7105" s="23"/>
      <c r="G7105" s="23"/>
      <c r="H7105" s="23"/>
      <c r="I7105" s="23" t="s">
        <v>21</v>
      </c>
      <c r="J7105" s="23"/>
      <c r="K7105" s="23"/>
      <c r="L7105" s="23"/>
      <c r="M7105" s="23"/>
      <c r="N7105" s="23"/>
      <c r="O7105" s="23"/>
      <c r="P7105" s="94"/>
    </row>
    <row r="7106" spans="1:16" x14ac:dyDescent="0.2">
      <c r="A7106" s="33"/>
      <c r="B7106" s="34"/>
      <c r="C7106" s="35"/>
      <c r="D7106" s="23"/>
      <c r="E7106" s="23"/>
      <c r="F7106" s="23"/>
      <c r="G7106" s="23"/>
      <c r="H7106" s="23"/>
      <c r="I7106" s="23" t="s">
        <v>21</v>
      </c>
      <c r="J7106" s="23"/>
      <c r="K7106" s="23"/>
      <c r="L7106" s="23"/>
      <c r="M7106" s="23"/>
      <c r="N7106" s="23"/>
      <c r="O7106" s="23"/>
      <c r="P7106" s="94"/>
    </row>
    <row r="7107" spans="1:16" x14ac:dyDescent="0.2">
      <c r="A7107" s="33"/>
      <c r="B7107" s="34"/>
      <c r="C7107" s="35"/>
      <c r="D7107" s="23"/>
      <c r="E7107" s="23"/>
      <c r="F7107" s="23"/>
      <c r="G7107" s="23"/>
      <c r="H7107" s="23"/>
      <c r="I7107" s="23" t="s">
        <v>21</v>
      </c>
      <c r="J7107" s="23"/>
      <c r="K7107" s="23"/>
      <c r="L7107" s="23"/>
      <c r="M7107" s="23"/>
      <c r="N7107" s="23"/>
      <c r="O7107" s="23"/>
      <c r="P7107" s="94"/>
    </row>
    <row r="7108" spans="1:16" x14ac:dyDescent="0.2">
      <c r="A7108" s="33"/>
      <c r="B7108" s="34"/>
      <c r="C7108" s="35"/>
      <c r="D7108" s="23"/>
      <c r="E7108" s="23"/>
      <c r="F7108" s="23"/>
      <c r="G7108" s="23"/>
      <c r="H7108" s="23"/>
      <c r="I7108" s="23" t="s">
        <v>21</v>
      </c>
      <c r="J7108" s="23"/>
      <c r="K7108" s="23"/>
      <c r="L7108" s="23"/>
      <c r="M7108" s="23"/>
      <c r="N7108" s="23"/>
      <c r="O7108" s="23"/>
      <c r="P7108" s="94"/>
    </row>
    <row r="7109" spans="1:16" x14ac:dyDescent="0.2">
      <c r="A7109" s="33"/>
      <c r="B7109" s="34"/>
      <c r="C7109" s="35"/>
      <c r="D7109" s="23"/>
      <c r="E7109" s="23"/>
      <c r="F7109" s="23"/>
      <c r="G7109" s="23"/>
      <c r="H7109" s="23"/>
      <c r="I7109" s="23" t="s">
        <v>21</v>
      </c>
      <c r="J7109" s="23"/>
      <c r="K7109" s="23"/>
      <c r="L7109" s="23"/>
      <c r="M7109" s="23"/>
      <c r="N7109" s="23"/>
      <c r="O7109" s="23"/>
      <c r="P7109" s="94"/>
    </row>
    <row r="7110" spans="1:16" x14ac:dyDescent="0.2">
      <c r="A7110" s="33"/>
      <c r="B7110" s="34"/>
      <c r="C7110" s="35"/>
      <c r="D7110" s="23"/>
      <c r="E7110" s="23"/>
      <c r="F7110" s="23"/>
      <c r="G7110" s="23"/>
      <c r="H7110" s="23"/>
      <c r="I7110" s="23" t="s">
        <v>21</v>
      </c>
      <c r="J7110" s="23"/>
      <c r="K7110" s="23"/>
      <c r="L7110" s="23"/>
      <c r="M7110" s="23"/>
      <c r="N7110" s="23"/>
      <c r="O7110" s="23"/>
      <c r="P7110" s="94"/>
    </row>
    <row r="7111" spans="1:16" x14ac:dyDescent="0.2">
      <c r="A7111" s="33"/>
      <c r="B7111" s="34"/>
      <c r="C7111" s="35"/>
      <c r="D7111" s="23"/>
      <c r="E7111" s="23"/>
      <c r="F7111" s="23"/>
      <c r="G7111" s="23"/>
      <c r="H7111" s="23"/>
      <c r="I7111" s="23" t="s">
        <v>21</v>
      </c>
      <c r="J7111" s="23"/>
      <c r="K7111" s="23"/>
      <c r="L7111" s="23"/>
      <c r="M7111" s="23"/>
      <c r="N7111" s="23"/>
      <c r="O7111" s="23"/>
      <c r="P7111" s="94"/>
    </row>
    <row r="7112" spans="1:16" x14ac:dyDescent="0.2">
      <c r="A7112" s="33"/>
      <c r="B7112" s="34"/>
      <c r="C7112" s="35"/>
      <c r="D7112" s="23"/>
      <c r="E7112" s="23"/>
      <c r="F7112" s="23"/>
      <c r="G7112" s="23"/>
      <c r="H7112" s="23"/>
      <c r="I7112" s="23" t="s">
        <v>21</v>
      </c>
      <c r="J7112" s="23"/>
      <c r="K7112" s="23"/>
      <c r="L7112" s="23"/>
      <c r="M7112" s="23"/>
      <c r="N7112" s="23"/>
      <c r="O7112" s="23"/>
      <c r="P7112" s="94"/>
    </row>
    <row r="7113" spans="1:16" x14ac:dyDescent="0.2">
      <c r="A7113" s="33"/>
      <c r="B7113" s="34"/>
      <c r="C7113" s="35"/>
      <c r="D7113" s="23"/>
      <c r="E7113" s="23"/>
      <c r="F7113" s="23"/>
      <c r="G7113" s="23"/>
      <c r="H7113" s="23"/>
      <c r="I7113" s="23" t="s">
        <v>21</v>
      </c>
      <c r="J7113" s="23"/>
      <c r="K7113" s="23"/>
      <c r="L7113" s="23"/>
      <c r="M7113" s="23"/>
      <c r="N7113" s="23"/>
      <c r="O7113" s="23"/>
      <c r="P7113" s="94"/>
    </row>
    <row r="7114" spans="1:16" x14ac:dyDescent="0.2">
      <c r="A7114" s="33"/>
      <c r="B7114" s="34"/>
      <c r="C7114" s="35"/>
      <c r="D7114" s="23"/>
      <c r="E7114" s="23"/>
      <c r="F7114" s="23"/>
      <c r="G7114" s="23"/>
      <c r="H7114" s="23"/>
      <c r="I7114" s="23" t="s">
        <v>21</v>
      </c>
      <c r="J7114" s="23"/>
      <c r="K7114" s="23"/>
      <c r="L7114" s="23"/>
      <c r="M7114" s="23"/>
      <c r="N7114" s="23"/>
      <c r="O7114" s="23"/>
      <c r="P7114" s="94"/>
    </row>
    <row r="7115" spans="1:16" x14ac:dyDescent="0.2">
      <c r="A7115" s="33"/>
      <c r="B7115" s="34"/>
      <c r="C7115" s="35"/>
      <c r="D7115" s="23"/>
      <c r="E7115" s="23"/>
      <c r="F7115" s="23"/>
      <c r="G7115" s="23"/>
      <c r="H7115" s="23"/>
      <c r="I7115" s="23" t="s">
        <v>21</v>
      </c>
      <c r="J7115" s="23"/>
      <c r="K7115" s="23"/>
      <c r="L7115" s="23"/>
      <c r="M7115" s="23"/>
      <c r="N7115" s="23"/>
      <c r="O7115" s="23"/>
      <c r="P7115" s="94"/>
    </row>
    <row r="7116" spans="1:16" x14ac:dyDescent="0.2">
      <c r="A7116" s="33"/>
      <c r="B7116" s="34"/>
      <c r="C7116" s="35"/>
      <c r="D7116" s="23"/>
      <c r="E7116" s="23"/>
      <c r="F7116" s="23"/>
      <c r="G7116" s="23"/>
      <c r="H7116" s="23"/>
      <c r="I7116" s="23" t="s">
        <v>21</v>
      </c>
      <c r="J7116" s="23"/>
      <c r="K7116" s="23"/>
      <c r="L7116" s="23"/>
      <c r="M7116" s="23"/>
      <c r="N7116" s="23"/>
      <c r="O7116" s="23"/>
      <c r="P7116" s="94"/>
    </row>
    <row r="7117" spans="1:16" x14ac:dyDescent="0.2">
      <c r="A7117" s="33"/>
      <c r="B7117" s="34"/>
      <c r="C7117" s="35"/>
      <c r="D7117" s="23"/>
      <c r="E7117" s="23"/>
      <c r="F7117" s="23"/>
      <c r="G7117" s="23"/>
      <c r="H7117" s="23"/>
      <c r="I7117" s="23" t="s">
        <v>21</v>
      </c>
      <c r="J7117" s="23"/>
      <c r="K7117" s="23"/>
      <c r="L7117" s="23"/>
      <c r="M7117" s="23"/>
      <c r="N7117" s="23"/>
      <c r="O7117" s="23"/>
      <c r="P7117" s="94"/>
    </row>
    <row r="7118" spans="1:16" x14ac:dyDescent="0.2">
      <c r="A7118" s="33"/>
      <c r="B7118" s="34"/>
      <c r="C7118" s="35"/>
      <c r="D7118" s="23"/>
      <c r="E7118" s="23"/>
      <c r="F7118" s="23"/>
      <c r="G7118" s="23"/>
      <c r="H7118" s="23"/>
      <c r="I7118" s="23" t="s">
        <v>21</v>
      </c>
      <c r="J7118" s="23"/>
      <c r="K7118" s="23"/>
      <c r="L7118" s="23"/>
      <c r="M7118" s="23"/>
      <c r="N7118" s="23"/>
      <c r="O7118" s="23"/>
      <c r="P7118" s="94"/>
    </row>
    <row r="7119" spans="1:16" x14ac:dyDescent="0.2">
      <c r="A7119" s="33"/>
      <c r="B7119" s="34"/>
      <c r="C7119" s="35"/>
      <c r="D7119" s="23"/>
      <c r="E7119" s="23"/>
      <c r="F7119" s="23"/>
      <c r="G7119" s="23"/>
      <c r="H7119" s="23"/>
      <c r="I7119" s="23" t="s">
        <v>21</v>
      </c>
      <c r="J7119" s="23"/>
      <c r="K7119" s="23"/>
      <c r="L7119" s="23"/>
      <c r="M7119" s="23"/>
      <c r="N7119" s="23"/>
      <c r="O7119" s="23"/>
      <c r="P7119" s="94"/>
    </row>
    <row r="7120" spans="1:16" x14ac:dyDescent="0.2">
      <c r="A7120" s="33"/>
      <c r="B7120" s="34"/>
      <c r="C7120" s="35"/>
      <c r="D7120" s="23"/>
      <c r="E7120" s="23"/>
      <c r="F7120" s="23"/>
      <c r="G7120" s="23"/>
      <c r="H7120" s="23"/>
      <c r="I7120" s="23" t="s">
        <v>21</v>
      </c>
      <c r="J7120" s="23"/>
      <c r="K7120" s="23"/>
      <c r="L7120" s="23"/>
      <c r="M7120" s="23"/>
      <c r="N7120" s="23"/>
      <c r="O7120" s="23"/>
      <c r="P7120" s="94"/>
    </row>
    <row r="7121" spans="1:16" x14ac:dyDescent="0.2">
      <c r="A7121" s="33"/>
      <c r="B7121" s="34"/>
      <c r="C7121" s="35"/>
      <c r="D7121" s="23"/>
      <c r="E7121" s="23"/>
      <c r="F7121" s="23"/>
      <c r="G7121" s="23"/>
      <c r="H7121" s="23"/>
      <c r="I7121" s="23" t="s">
        <v>21</v>
      </c>
      <c r="J7121" s="23"/>
      <c r="K7121" s="23"/>
      <c r="L7121" s="23"/>
      <c r="M7121" s="23"/>
      <c r="N7121" s="23"/>
      <c r="O7121" s="23"/>
      <c r="P7121" s="94"/>
    </row>
    <row r="7122" spans="1:16" x14ac:dyDescent="0.2">
      <c r="A7122" s="33"/>
      <c r="B7122" s="34"/>
      <c r="C7122" s="35"/>
      <c r="D7122" s="23"/>
      <c r="E7122" s="23"/>
      <c r="F7122" s="23"/>
      <c r="G7122" s="23"/>
      <c r="H7122" s="23"/>
      <c r="I7122" s="23" t="s">
        <v>21</v>
      </c>
      <c r="J7122" s="23"/>
      <c r="K7122" s="23"/>
      <c r="L7122" s="23"/>
      <c r="M7122" s="23"/>
      <c r="N7122" s="23"/>
      <c r="O7122" s="23"/>
      <c r="P7122" s="94"/>
    </row>
    <row r="7123" spans="1:16" x14ac:dyDescent="0.2">
      <c r="A7123" s="33"/>
      <c r="B7123" s="34"/>
      <c r="C7123" s="35"/>
      <c r="D7123" s="23"/>
      <c r="E7123" s="23"/>
      <c r="F7123" s="23"/>
      <c r="G7123" s="23"/>
      <c r="H7123" s="23"/>
      <c r="I7123" s="23" t="s">
        <v>21</v>
      </c>
      <c r="J7123" s="23"/>
      <c r="K7123" s="23"/>
      <c r="L7123" s="23"/>
      <c r="M7123" s="23"/>
      <c r="N7123" s="23"/>
      <c r="O7123" s="23"/>
      <c r="P7123" s="94"/>
    </row>
    <row r="7124" spans="1:16" x14ac:dyDescent="0.2">
      <c r="A7124" s="33"/>
      <c r="B7124" s="34"/>
      <c r="C7124" s="35"/>
      <c r="D7124" s="23"/>
      <c r="E7124" s="23"/>
      <c r="F7124" s="23"/>
      <c r="G7124" s="23"/>
      <c r="H7124" s="23"/>
      <c r="I7124" s="23" t="s">
        <v>21</v>
      </c>
      <c r="J7124" s="23"/>
      <c r="K7124" s="23"/>
      <c r="L7124" s="23"/>
      <c r="M7124" s="23"/>
      <c r="N7124" s="23"/>
      <c r="O7124" s="23"/>
      <c r="P7124" s="94"/>
    </row>
    <row r="7125" spans="1:16" x14ac:dyDescent="0.2">
      <c r="A7125" s="33"/>
      <c r="B7125" s="34"/>
      <c r="C7125" s="35"/>
      <c r="D7125" s="23"/>
      <c r="E7125" s="23"/>
      <c r="F7125" s="23"/>
      <c r="G7125" s="23"/>
      <c r="H7125" s="23"/>
      <c r="I7125" s="23" t="s">
        <v>21</v>
      </c>
      <c r="J7125" s="23"/>
      <c r="K7125" s="23"/>
      <c r="L7125" s="23"/>
      <c r="M7125" s="23"/>
      <c r="N7125" s="23"/>
      <c r="O7125" s="23"/>
      <c r="P7125" s="94"/>
    </row>
    <row r="7126" spans="1:16" x14ac:dyDescent="0.2">
      <c r="A7126" s="33"/>
      <c r="B7126" s="34"/>
      <c r="C7126" s="35"/>
      <c r="D7126" s="23"/>
      <c r="E7126" s="23"/>
      <c r="F7126" s="23"/>
      <c r="G7126" s="23"/>
      <c r="H7126" s="23"/>
      <c r="I7126" s="23" t="s">
        <v>21</v>
      </c>
      <c r="J7126" s="23"/>
      <c r="K7126" s="23"/>
      <c r="L7126" s="23"/>
      <c r="M7126" s="23"/>
      <c r="N7126" s="23"/>
      <c r="O7126" s="23"/>
      <c r="P7126" s="94"/>
    </row>
    <row r="7127" spans="1:16" x14ac:dyDescent="0.2">
      <c r="A7127" s="33"/>
      <c r="B7127" s="34"/>
      <c r="C7127" s="35"/>
      <c r="D7127" s="23"/>
      <c r="E7127" s="23"/>
      <c r="F7127" s="23"/>
      <c r="G7127" s="23"/>
      <c r="H7127" s="23"/>
      <c r="I7127" s="23" t="s">
        <v>21</v>
      </c>
      <c r="J7127" s="23"/>
      <c r="K7127" s="23"/>
      <c r="L7127" s="23"/>
      <c r="M7127" s="23"/>
      <c r="N7127" s="23"/>
      <c r="O7127" s="23"/>
      <c r="P7127" s="94"/>
    </row>
    <row r="7128" spans="1:16" x14ac:dyDescent="0.2">
      <c r="A7128" s="33"/>
      <c r="B7128" s="34"/>
      <c r="C7128" s="35"/>
      <c r="D7128" s="23"/>
      <c r="E7128" s="23"/>
      <c r="F7128" s="23"/>
      <c r="G7128" s="23"/>
      <c r="H7128" s="23"/>
      <c r="I7128" s="23" t="s">
        <v>21</v>
      </c>
      <c r="J7128" s="23"/>
      <c r="K7128" s="23"/>
      <c r="L7128" s="23"/>
      <c r="M7128" s="23"/>
      <c r="N7128" s="23"/>
      <c r="O7128" s="23"/>
      <c r="P7128" s="94"/>
    </row>
    <row r="7129" spans="1:16" x14ac:dyDescent="0.2">
      <c r="A7129" s="33"/>
      <c r="B7129" s="34"/>
      <c r="C7129" s="35"/>
      <c r="D7129" s="23"/>
      <c r="E7129" s="23"/>
      <c r="F7129" s="23"/>
      <c r="G7129" s="23"/>
      <c r="H7129" s="23"/>
      <c r="I7129" s="23" t="s">
        <v>21</v>
      </c>
      <c r="J7129" s="23"/>
      <c r="K7129" s="23"/>
      <c r="L7129" s="23"/>
      <c r="M7129" s="23"/>
      <c r="N7129" s="23"/>
      <c r="O7129" s="23"/>
      <c r="P7129" s="94"/>
    </row>
    <row r="7130" spans="1:16" x14ac:dyDescent="0.2">
      <c r="A7130" s="33"/>
      <c r="B7130" s="34"/>
      <c r="C7130" s="35"/>
      <c r="D7130" s="23"/>
      <c r="E7130" s="23"/>
      <c r="F7130" s="23"/>
      <c r="G7130" s="23"/>
      <c r="H7130" s="23"/>
      <c r="I7130" s="23" t="s">
        <v>21</v>
      </c>
      <c r="J7130" s="23"/>
      <c r="K7130" s="23"/>
      <c r="L7130" s="23"/>
      <c r="M7130" s="23"/>
      <c r="N7130" s="23"/>
      <c r="O7130" s="23"/>
      <c r="P7130" s="94"/>
    </row>
    <row r="7131" spans="1:16" x14ac:dyDescent="0.2">
      <c r="A7131" s="33"/>
      <c r="B7131" s="34"/>
      <c r="C7131" s="35"/>
      <c r="D7131" s="23"/>
      <c r="E7131" s="23"/>
      <c r="F7131" s="23"/>
      <c r="G7131" s="23"/>
      <c r="H7131" s="23"/>
      <c r="I7131" s="23" t="s">
        <v>21</v>
      </c>
      <c r="J7131" s="23"/>
      <c r="K7131" s="23"/>
      <c r="L7131" s="23"/>
      <c r="M7131" s="23"/>
      <c r="N7131" s="23"/>
      <c r="O7131" s="23"/>
      <c r="P7131" s="94"/>
    </row>
    <row r="7132" spans="1:16" x14ac:dyDescent="0.2">
      <c r="A7132" s="33"/>
      <c r="B7132" s="34"/>
      <c r="C7132" s="35"/>
      <c r="D7132" s="23"/>
      <c r="E7132" s="23"/>
      <c r="F7132" s="23"/>
      <c r="G7132" s="23"/>
      <c r="H7132" s="23"/>
      <c r="I7132" s="23" t="s">
        <v>21</v>
      </c>
      <c r="J7132" s="23"/>
      <c r="K7132" s="23"/>
      <c r="L7132" s="23"/>
      <c r="M7132" s="23"/>
      <c r="N7132" s="23"/>
      <c r="O7132" s="23"/>
      <c r="P7132" s="94"/>
    </row>
    <row r="7133" spans="1:16" x14ac:dyDescent="0.2">
      <c r="A7133" s="33"/>
      <c r="B7133" s="34"/>
      <c r="C7133" s="35"/>
      <c r="D7133" s="23"/>
      <c r="E7133" s="23"/>
      <c r="F7133" s="23"/>
      <c r="G7133" s="23"/>
      <c r="H7133" s="23"/>
      <c r="I7133" s="23" t="s">
        <v>21</v>
      </c>
      <c r="J7133" s="23"/>
      <c r="K7133" s="23"/>
      <c r="L7133" s="23"/>
      <c r="M7133" s="23"/>
      <c r="N7133" s="23"/>
      <c r="O7133" s="23"/>
      <c r="P7133" s="94"/>
    </row>
    <row r="7134" spans="1:16" x14ac:dyDescent="0.2">
      <c r="A7134" s="33"/>
      <c r="B7134" s="34"/>
      <c r="C7134" s="35"/>
      <c r="D7134" s="23"/>
      <c r="E7134" s="23"/>
      <c r="F7134" s="23"/>
      <c r="G7134" s="23"/>
      <c r="H7134" s="23"/>
      <c r="I7134" s="23" t="s">
        <v>21</v>
      </c>
      <c r="J7134" s="23"/>
      <c r="K7134" s="23"/>
      <c r="L7134" s="23"/>
      <c r="M7134" s="23"/>
      <c r="N7134" s="23"/>
      <c r="O7134" s="23"/>
      <c r="P7134" s="94"/>
    </row>
    <row r="7135" spans="1:16" x14ac:dyDescent="0.2">
      <c r="A7135" s="33"/>
      <c r="B7135" s="34"/>
      <c r="C7135" s="35"/>
      <c r="D7135" s="23"/>
      <c r="E7135" s="23"/>
      <c r="F7135" s="23"/>
      <c r="G7135" s="23"/>
      <c r="H7135" s="23"/>
      <c r="I7135" s="23" t="s">
        <v>21</v>
      </c>
      <c r="J7135" s="23"/>
      <c r="K7135" s="23"/>
      <c r="L7135" s="23"/>
      <c r="M7135" s="23"/>
      <c r="N7135" s="23"/>
      <c r="O7135" s="23"/>
      <c r="P7135" s="94"/>
    </row>
    <row r="7136" spans="1:16" x14ac:dyDescent="0.2">
      <c r="A7136" s="33"/>
      <c r="B7136" s="34"/>
      <c r="C7136" s="35"/>
      <c r="D7136" s="23"/>
      <c r="E7136" s="23"/>
      <c r="F7136" s="23"/>
      <c r="G7136" s="23"/>
      <c r="H7136" s="23"/>
      <c r="I7136" s="23" t="s">
        <v>21</v>
      </c>
      <c r="J7136" s="23"/>
      <c r="K7136" s="23"/>
      <c r="L7136" s="23"/>
      <c r="M7136" s="23"/>
      <c r="N7136" s="23"/>
      <c r="O7136" s="23"/>
      <c r="P7136" s="94"/>
    </row>
    <row r="7137" spans="1:16" x14ac:dyDescent="0.2">
      <c r="A7137" s="33"/>
      <c r="B7137" s="34"/>
      <c r="C7137" s="35"/>
      <c r="D7137" s="23"/>
      <c r="E7137" s="23"/>
      <c r="F7137" s="23"/>
      <c r="G7137" s="23"/>
      <c r="H7137" s="23"/>
      <c r="I7137" s="23" t="s">
        <v>21</v>
      </c>
      <c r="J7137" s="23"/>
      <c r="K7137" s="23"/>
      <c r="L7137" s="23"/>
      <c r="M7137" s="23"/>
      <c r="N7137" s="23"/>
      <c r="O7137" s="23"/>
      <c r="P7137" s="94"/>
    </row>
    <row r="7138" spans="1:16" x14ac:dyDescent="0.2">
      <c r="A7138" s="33"/>
      <c r="B7138" s="34"/>
      <c r="C7138" s="35"/>
      <c r="D7138" s="23"/>
      <c r="E7138" s="23"/>
      <c r="F7138" s="23"/>
      <c r="G7138" s="23"/>
      <c r="H7138" s="23"/>
      <c r="I7138" s="23" t="s">
        <v>21</v>
      </c>
      <c r="J7138" s="23"/>
      <c r="K7138" s="23"/>
      <c r="L7138" s="23"/>
      <c r="M7138" s="23"/>
      <c r="N7138" s="23"/>
      <c r="O7138" s="23"/>
      <c r="P7138" s="94"/>
    </row>
    <row r="7139" spans="1:16" x14ac:dyDescent="0.2">
      <c r="A7139" s="33"/>
      <c r="B7139" s="34"/>
      <c r="C7139" s="35"/>
      <c r="D7139" s="23"/>
      <c r="E7139" s="23"/>
      <c r="F7139" s="23"/>
      <c r="G7139" s="23"/>
      <c r="H7139" s="23"/>
      <c r="I7139" s="23" t="s">
        <v>21</v>
      </c>
      <c r="J7139" s="23"/>
      <c r="K7139" s="23"/>
      <c r="L7139" s="23"/>
      <c r="M7139" s="23"/>
      <c r="N7139" s="23"/>
      <c r="O7139" s="23"/>
      <c r="P7139" s="94"/>
    </row>
    <row r="7140" spans="1:16" x14ac:dyDescent="0.2">
      <c r="A7140" s="33"/>
      <c r="B7140" s="34"/>
      <c r="C7140" s="35"/>
      <c r="D7140" s="23"/>
      <c r="E7140" s="23"/>
      <c r="F7140" s="23"/>
      <c r="G7140" s="23"/>
      <c r="H7140" s="23"/>
      <c r="I7140" s="23" t="s">
        <v>21</v>
      </c>
      <c r="J7140" s="23"/>
      <c r="K7140" s="23"/>
      <c r="L7140" s="23"/>
      <c r="M7140" s="23"/>
      <c r="N7140" s="23"/>
      <c r="O7140" s="23"/>
      <c r="P7140" s="94"/>
    </row>
    <row r="7141" spans="1:16" x14ac:dyDescent="0.2">
      <c r="A7141" s="33"/>
      <c r="B7141" s="34"/>
      <c r="C7141" s="35"/>
      <c r="D7141" s="23"/>
      <c r="E7141" s="23"/>
      <c r="F7141" s="23"/>
      <c r="G7141" s="23"/>
      <c r="H7141" s="23"/>
      <c r="I7141" s="23" t="s">
        <v>21</v>
      </c>
      <c r="J7141" s="23"/>
      <c r="K7141" s="23"/>
      <c r="L7141" s="23"/>
      <c r="M7141" s="23"/>
      <c r="N7141" s="23"/>
      <c r="O7141" s="23"/>
      <c r="P7141" s="94"/>
    </row>
    <row r="7142" spans="1:16" x14ac:dyDescent="0.2">
      <c r="A7142" s="33"/>
      <c r="B7142" s="34"/>
      <c r="C7142" s="35"/>
      <c r="D7142" s="23"/>
      <c r="E7142" s="23"/>
      <c r="F7142" s="23"/>
      <c r="G7142" s="23"/>
      <c r="H7142" s="23"/>
      <c r="I7142" s="23" t="s">
        <v>21</v>
      </c>
      <c r="J7142" s="23"/>
      <c r="K7142" s="23"/>
      <c r="L7142" s="23"/>
      <c r="M7142" s="23"/>
      <c r="N7142" s="23"/>
      <c r="O7142" s="23"/>
      <c r="P7142" s="94"/>
    </row>
    <row r="7143" spans="1:16" x14ac:dyDescent="0.2">
      <c r="A7143" s="33"/>
      <c r="B7143" s="34"/>
      <c r="C7143" s="35"/>
      <c r="D7143" s="23"/>
      <c r="E7143" s="23"/>
      <c r="F7143" s="23"/>
      <c r="G7143" s="23"/>
      <c r="H7143" s="23"/>
      <c r="I7143" s="23" t="s">
        <v>21</v>
      </c>
      <c r="J7143" s="23"/>
      <c r="K7143" s="23"/>
      <c r="L7143" s="23"/>
      <c r="M7143" s="23"/>
      <c r="N7143" s="23"/>
      <c r="O7143" s="23"/>
      <c r="P7143" s="94"/>
    </row>
    <row r="7144" spans="1:16" x14ac:dyDescent="0.2">
      <c r="A7144" s="33"/>
      <c r="B7144" s="34"/>
      <c r="C7144" s="35"/>
      <c r="D7144" s="23"/>
      <c r="E7144" s="23"/>
      <c r="F7144" s="23"/>
      <c r="G7144" s="23"/>
      <c r="H7144" s="23"/>
      <c r="I7144" s="23" t="s">
        <v>21</v>
      </c>
      <c r="J7144" s="23"/>
      <c r="K7144" s="23"/>
      <c r="L7144" s="23"/>
      <c r="M7144" s="23"/>
      <c r="N7144" s="23"/>
      <c r="O7144" s="23"/>
      <c r="P7144" s="94"/>
    </row>
    <row r="7145" spans="1:16" x14ac:dyDescent="0.2">
      <c r="A7145" s="33"/>
      <c r="B7145" s="34"/>
      <c r="C7145" s="35"/>
      <c r="D7145" s="23"/>
      <c r="E7145" s="23"/>
      <c r="F7145" s="23"/>
      <c r="G7145" s="23"/>
      <c r="H7145" s="23"/>
      <c r="I7145" s="23" t="s">
        <v>21</v>
      </c>
      <c r="J7145" s="23"/>
      <c r="K7145" s="23"/>
      <c r="L7145" s="23"/>
      <c r="M7145" s="23"/>
      <c r="N7145" s="23"/>
      <c r="O7145" s="23"/>
      <c r="P7145" s="94"/>
    </row>
    <row r="7146" spans="1:16" x14ac:dyDescent="0.2">
      <c r="A7146" s="33"/>
      <c r="B7146" s="34"/>
      <c r="C7146" s="35"/>
      <c r="D7146" s="23"/>
      <c r="E7146" s="23"/>
      <c r="F7146" s="23"/>
      <c r="G7146" s="23"/>
      <c r="H7146" s="23"/>
      <c r="I7146" s="23" t="s">
        <v>21</v>
      </c>
      <c r="J7146" s="23"/>
      <c r="K7146" s="23"/>
      <c r="L7146" s="23"/>
      <c r="M7146" s="23"/>
      <c r="N7146" s="23"/>
      <c r="O7146" s="23"/>
      <c r="P7146" s="94"/>
    </row>
    <row r="7147" spans="1:16" x14ac:dyDescent="0.2">
      <c r="A7147" s="33"/>
      <c r="B7147" s="34"/>
      <c r="C7147" s="35"/>
      <c r="D7147" s="23"/>
      <c r="E7147" s="23"/>
      <c r="F7147" s="23"/>
      <c r="G7147" s="23"/>
      <c r="H7147" s="23"/>
      <c r="I7147" s="23" t="s">
        <v>21</v>
      </c>
      <c r="J7147" s="23"/>
      <c r="K7147" s="23"/>
      <c r="L7147" s="23"/>
      <c r="M7147" s="23"/>
      <c r="N7147" s="23"/>
      <c r="O7147" s="23"/>
      <c r="P7147" s="94"/>
    </row>
    <row r="7148" spans="1:16" x14ac:dyDescent="0.2">
      <c r="A7148" s="33"/>
      <c r="B7148" s="34"/>
      <c r="C7148" s="35"/>
      <c r="D7148" s="23"/>
      <c r="E7148" s="23"/>
      <c r="F7148" s="23"/>
      <c r="G7148" s="23"/>
      <c r="H7148" s="23"/>
      <c r="I7148" s="23" t="s">
        <v>21</v>
      </c>
      <c r="J7148" s="23"/>
      <c r="K7148" s="23"/>
      <c r="L7148" s="23"/>
      <c r="M7148" s="23"/>
      <c r="N7148" s="23"/>
      <c r="O7148" s="23"/>
      <c r="P7148" s="94"/>
    </row>
    <row r="7149" spans="1:16" x14ac:dyDescent="0.2">
      <c r="A7149" s="33"/>
      <c r="B7149" s="34"/>
      <c r="C7149" s="35"/>
      <c r="D7149" s="23"/>
      <c r="E7149" s="23"/>
      <c r="F7149" s="23"/>
      <c r="G7149" s="23"/>
      <c r="H7149" s="23"/>
      <c r="I7149" s="23" t="s">
        <v>21</v>
      </c>
      <c r="J7149" s="23"/>
      <c r="K7149" s="23"/>
      <c r="L7149" s="23"/>
      <c r="M7149" s="23"/>
      <c r="N7149" s="23"/>
      <c r="O7149" s="23"/>
      <c r="P7149" s="94"/>
    </row>
    <row r="7150" spans="1:16" x14ac:dyDescent="0.2">
      <c r="A7150" s="33"/>
      <c r="B7150" s="34"/>
      <c r="C7150" s="35"/>
      <c r="D7150" s="23"/>
      <c r="E7150" s="23"/>
      <c r="F7150" s="23"/>
      <c r="G7150" s="23"/>
      <c r="H7150" s="23"/>
      <c r="I7150" s="23" t="s">
        <v>21</v>
      </c>
      <c r="J7150" s="23"/>
      <c r="K7150" s="23"/>
      <c r="L7150" s="23"/>
      <c r="M7150" s="23"/>
      <c r="N7150" s="23"/>
      <c r="O7150" s="23"/>
      <c r="P7150" s="94"/>
    </row>
    <row r="7151" spans="1:16" x14ac:dyDescent="0.2">
      <c r="A7151" s="33"/>
      <c r="B7151" s="34"/>
      <c r="C7151" s="35"/>
      <c r="D7151" s="23"/>
      <c r="E7151" s="23"/>
      <c r="F7151" s="23"/>
      <c r="G7151" s="23"/>
      <c r="H7151" s="23"/>
      <c r="I7151" s="23" t="s">
        <v>21</v>
      </c>
      <c r="J7151" s="23"/>
      <c r="K7151" s="23"/>
      <c r="L7151" s="23"/>
      <c r="M7151" s="23"/>
      <c r="N7151" s="23"/>
      <c r="O7151" s="23"/>
      <c r="P7151" s="94"/>
    </row>
    <row r="7152" spans="1:16" x14ac:dyDescent="0.2">
      <c r="A7152" s="33"/>
      <c r="B7152" s="34"/>
      <c r="C7152" s="35"/>
      <c r="D7152" s="23"/>
      <c r="E7152" s="23"/>
      <c r="F7152" s="23"/>
      <c r="G7152" s="23"/>
      <c r="H7152" s="23"/>
      <c r="I7152" s="23" t="s">
        <v>21</v>
      </c>
      <c r="J7152" s="23"/>
      <c r="K7152" s="23"/>
      <c r="L7152" s="23"/>
      <c r="M7152" s="23"/>
      <c r="N7152" s="23"/>
      <c r="O7152" s="23"/>
      <c r="P7152" s="94"/>
    </row>
    <row r="7153" spans="1:16" x14ac:dyDescent="0.2">
      <c r="A7153" s="33"/>
      <c r="B7153" s="34"/>
      <c r="C7153" s="35"/>
      <c r="D7153" s="23"/>
      <c r="E7153" s="23"/>
      <c r="F7153" s="23"/>
      <c r="G7153" s="23"/>
      <c r="H7153" s="23"/>
      <c r="I7153" s="23" t="s">
        <v>21</v>
      </c>
      <c r="J7153" s="23"/>
      <c r="K7153" s="23"/>
      <c r="L7153" s="23"/>
      <c r="M7153" s="23"/>
      <c r="N7153" s="23"/>
      <c r="O7153" s="23"/>
      <c r="P7153" s="94"/>
    </row>
    <row r="7154" spans="1:16" x14ac:dyDescent="0.2">
      <c r="A7154" s="33"/>
      <c r="B7154" s="34"/>
      <c r="C7154" s="35"/>
      <c r="D7154" s="23"/>
      <c r="E7154" s="23"/>
      <c r="F7154" s="23"/>
      <c r="G7154" s="23"/>
      <c r="H7154" s="23"/>
      <c r="I7154" s="23" t="s">
        <v>21</v>
      </c>
      <c r="J7154" s="23"/>
      <c r="K7154" s="23"/>
      <c r="L7154" s="23"/>
      <c r="M7154" s="23"/>
      <c r="N7154" s="23"/>
      <c r="O7154" s="23"/>
      <c r="P7154" s="94"/>
    </row>
    <row r="7155" spans="1:16" x14ac:dyDescent="0.2">
      <c r="A7155" s="33"/>
      <c r="B7155" s="34"/>
      <c r="C7155" s="35"/>
      <c r="D7155" s="23"/>
      <c r="E7155" s="23"/>
      <c r="F7155" s="23"/>
      <c r="G7155" s="23"/>
      <c r="H7155" s="23"/>
      <c r="I7155" s="23" t="s">
        <v>21</v>
      </c>
      <c r="J7155" s="23"/>
      <c r="K7155" s="23"/>
      <c r="L7155" s="23"/>
      <c r="M7155" s="23"/>
      <c r="N7155" s="23"/>
      <c r="O7155" s="23"/>
      <c r="P7155" s="94"/>
    </row>
    <row r="7156" spans="1:16" x14ac:dyDescent="0.2">
      <c r="A7156" s="33"/>
      <c r="B7156" s="34"/>
      <c r="C7156" s="35"/>
      <c r="D7156" s="23"/>
      <c r="E7156" s="23"/>
      <c r="F7156" s="23"/>
      <c r="G7156" s="23"/>
      <c r="H7156" s="23"/>
      <c r="I7156" s="23" t="s">
        <v>21</v>
      </c>
      <c r="J7156" s="23"/>
      <c r="K7156" s="23"/>
      <c r="L7156" s="23"/>
      <c r="M7156" s="23"/>
      <c r="N7156" s="23"/>
      <c r="O7156" s="23"/>
      <c r="P7156" s="94"/>
    </row>
    <row r="7157" spans="1:16" x14ac:dyDescent="0.2">
      <c r="A7157" s="33"/>
      <c r="B7157" s="34"/>
      <c r="C7157" s="35"/>
      <c r="D7157" s="23"/>
      <c r="E7157" s="23"/>
      <c r="F7157" s="23"/>
      <c r="G7157" s="23"/>
      <c r="H7157" s="23"/>
      <c r="I7157" s="23" t="s">
        <v>21</v>
      </c>
      <c r="J7157" s="23"/>
      <c r="K7157" s="23"/>
      <c r="L7157" s="23"/>
      <c r="M7157" s="23"/>
      <c r="N7157" s="23"/>
      <c r="O7157" s="23"/>
      <c r="P7157" s="94"/>
    </row>
    <row r="7158" spans="1:16" x14ac:dyDescent="0.2">
      <c r="A7158" s="33"/>
      <c r="B7158" s="34"/>
      <c r="C7158" s="35"/>
      <c r="D7158" s="23"/>
      <c r="E7158" s="23"/>
      <c r="F7158" s="23"/>
      <c r="G7158" s="23"/>
      <c r="H7158" s="23"/>
      <c r="I7158" s="23" t="s">
        <v>21</v>
      </c>
      <c r="J7158" s="23"/>
      <c r="K7158" s="23"/>
      <c r="L7158" s="23"/>
      <c r="M7158" s="23"/>
      <c r="N7158" s="23"/>
      <c r="O7158" s="23"/>
      <c r="P7158" s="94"/>
    </row>
    <row r="7159" spans="1:16" x14ac:dyDescent="0.2">
      <c r="A7159" s="33"/>
      <c r="B7159" s="34"/>
      <c r="C7159" s="35"/>
      <c r="D7159" s="23"/>
      <c r="E7159" s="23"/>
      <c r="F7159" s="23"/>
      <c r="G7159" s="23"/>
      <c r="H7159" s="23"/>
      <c r="I7159" s="23" t="s">
        <v>21</v>
      </c>
      <c r="J7159" s="23"/>
      <c r="K7159" s="23"/>
      <c r="L7159" s="23"/>
      <c r="M7159" s="23"/>
      <c r="N7159" s="23"/>
      <c r="O7159" s="23"/>
      <c r="P7159" s="94"/>
    </row>
    <row r="7160" spans="1:16" x14ac:dyDescent="0.2">
      <c r="A7160" s="33"/>
      <c r="B7160" s="34"/>
      <c r="C7160" s="35"/>
      <c r="D7160" s="23"/>
      <c r="E7160" s="23"/>
      <c r="F7160" s="23"/>
      <c r="G7160" s="23"/>
      <c r="H7160" s="23"/>
      <c r="I7160" s="23" t="s">
        <v>21</v>
      </c>
      <c r="J7160" s="23"/>
      <c r="K7160" s="23"/>
      <c r="L7160" s="23"/>
      <c r="M7160" s="23"/>
      <c r="N7160" s="23"/>
      <c r="O7160" s="23"/>
      <c r="P7160" s="94"/>
    </row>
    <row r="7161" spans="1:16" x14ac:dyDescent="0.2">
      <c r="A7161" s="33"/>
      <c r="B7161" s="34"/>
      <c r="C7161" s="35"/>
      <c r="D7161" s="23"/>
      <c r="E7161" s="23"/>
      <c r="F7161" s="23"/>
      <c r="G7161" s="23"/>
      <c r="H7161" s="23"/>
      <c r="I7161" s="23" t="s">
        <v>21</v>
      </c>
      <c r="J7161" s="23"/>
      <c r="K7161" s="23"/>
      <c r="L7161" s="23"/>
      <c r="M7161" s="23"/>
      <c r="N7161" s="23"/>
      <c r="O7161" s="23"/>
      <c r="P7161" s="94"/>
    </row>
    <row r="7162" spans="1:16" x14ac:dyDescent="0.2">
      <c r="A7162" s="33"/>
      <c r="B7162" s="34"/>
      <c r="C7162" s="35"/>
      <c r="D7162" s="23"/>
      <c r="E7162" s="23"/>
      <c r="F7162" s="23"/>
      <c r="G7162" s="23"/>
      <c r="H7162" s="23"/>
      <c r="I7162" s="23" t="s">
        <v>21</v>
      </c>
      <c r="J7162" s="23"/>
      <c r="K7162" s="23"/>
      <c r="L7162" s="23"/>
      <c r="M7162" s="23"/>
      <c r="N7162" s="23"/>
      <c r="O7162" s="23"/>
      <c r="P7162" s="94"/>
    </row>
    <row r="7163" spans="1:16" x14ac:dyDescent="0.2">
      <c r="A7163" s="33"/>
      <c r="B7163" s="34"/>
      <c r="C7163" s="35"/>
      <c r="D7163" s="23"/>
      <c r="E7163" s="23"/>
      <c r="F7163" s="23"/>
      <c r="G7163" s="23"/>
      <c r="H7163" s="23"/>
      <c r="I7163" s="23" t="s">
        <v>21</v>
      </c>
      <c r="J7163" s="23"/>
      <c r="K7163" s="23"/>
      <c r="L7163" s="23"/>
      <c r="M7163" s="23"/>
      <c r="N7163" s="23"/>
      <c r="O7163" s="23"/>
      <c r="P7163" s="94"/>
    </row>
    <row r="7164" spans="1:16" x14ac:dyDescent="0.2">
      <c r="A7164" s="33"/>
      <c r="B7164" s="34"/>
      <c r="C7164" s="35"/>
      <c r="D7164" s="23"/>
      <c r="E7164" s="23"/>
      <c r="F7164" s="23"/>
      <c r="G7164" s="23"/>
      <c r="H7164" s="23"/>
      <c r="I7164" s="23" t="s">
        <v>21</v>
      </c>
      <c r="J7164" s="23"/>
      <c r="K7164" s="23"/>
      <c r="L7164" s="23"/>
      <c r="M7164" s="23"/>
      <c r="N7164" s="23"/>
      <c r="O7164" s="23"/>
      <c r="P7164" s="94"/>
    </row>
    <row r="7165" spans="1:16" x14ac:dyDescent="0.2">
      <c r="A7165" s="33"/>
      <c r="B7165" s="34"/>
      <c r="C7165" s="35"/>
      <c r="D7165" s="23"/>
      <c r="E7165" s="23"/>
      <c r="F7165" s="23"/>
      <c r="G7165" s="23"/>
      <c r="H7165" s="23"/>
      <c r="I7165" s="23" t="s">
        <v>21</v>
      </c>
      <c r="J7165" s="23"/>
      <c r="K7165" s="23"/>
      <c r="L7165" s="23"/>
      <c r="M7165" s="23"/>
      <c r="N7165" s="23"/>
      <c r="O7165" s="23"/>
      <c r="P7165" s="94"/>
    </row>
    <row r="7166" spans="1:16" x14ac:dyDescent="0.2">
      <c r="A7166" s="33"/>
      <c r="B7166" s="34"/>
      <c r="C7166" s="35"/>
      <c r="D7166" s="23"/>
      <c r="E7166" s="23"/>
      <c r="F7166" s="23"/>
      <c r="G7166" s="23"/>
      <c r="H7166" s="23"/>
      <c r="I7166" s="23" t="s">
        <v>21</v>
      </c>
      <c r="J7166" s="23"/>
      <c r="K7166" s="23"/>
      <c r="L7166" s="23"/>
      <c r="M7166" s="23"/>
      <c r="N7166" s="23"/>
      <c r="O7166" s="23"/>
      <c r="P7166" s="94"/>
    </row>
    <row r="7167" spans="1:16" x14ac:dyDescent="0.2">
      <c r="A7167" s="33"/>
      <c r="B7167" s="34"/>
      <c r="C7167" s="35"/>
      <c r="D7167" s="23"/>
      <c r="E7167" s="23"/>
      <c r="F7167" s="23"/>
      <c r="G7167" s="23"/>
      <c r="H7167" s="23"/>
      <c r="I7167" s="23" t="s">
        <v>21</v>
      </c>
      <c r="J7167" s="23"/>
      <c r="K7167" s="23"/>
      <c r="L7167" s="23"/>
      <c r="M7167" s="23"/>
      <c r="N7167" s="23"/>
      <c r="O7167" s="23"/>
      <c r="P7167" s="94"/>
    </row>
    <row r="7168" spans="1:16" x14ac:dyDescent="0.2">
      <c r="A7168" s="33"/>
      <c r="B7168" s="34"/>
      <c r="C7168" s="35"/>
      <c r="D7168" s="23"/>
      <c r="E7168" s="23"/>
      <c r="F7168" s="23"/>
      <c r="G7168" s="23"/>
      <c r="H7168" s="23"/>
      <c r="I7168" s="23" t="s">
        <v>21</v>
      </c>
      <c r="J7168" s="23"/>
      <c r="K7168" s="23"/>
      <c r="L7168" s="23"/>
      <c r="M7168" s="23"/>
      <c r="N7168" s="23"/>
      <c r="O7168" s="23"/>
      <c r="P7168" s="94"/>
    </row>
    <row r="7169" spans="1:16" x14ac:dyDescent="0.2">
      <c r="A7169" s="33"/>
      <c r="B7169" s="34"/>
      <c r="C7169" s="35"/>
      <c r="D7169" s="23"/>
      <c r="E7169" s="23"/>
      <c r="F7169" s="23"/>
      <c r="G7169" s="23"/>
      <c r="H7169" s="23"/>
      <c r="I7169" s="23" t="s">
        <v>21</v>
      </c>
      <c r="J7169" s="23"/>
      <c r="K7169" s="23"/>
      <c r="L7169" s="23"/>
      <c r="M7169" s="23"/>
      <c r="N7169" s="23"/>
      <c r="O7169" s="23"/>
      <c r="P7169" s="94"/>
    </row>
    <row r="7170" spans="1:16" x14ac:dyDescent="0.2">
      <c r="A7170" s="33"/>
      <c r="B7170" s="34"/>
      <c r="C7170" s="35"/>
      <c r="D7170" s="23"/>
      <c r="E7170" s="23"/>
      <c r="F7170" s="23"/>
      <c r="G7170" s="23"/>
      <c r="H7170" s="23"/>
      <c r="I7170" s="23" t="s">
        <v>21</v>
      </c>
      <c r="J7170" s="23"/>
      <c r="K7170" s="23"/>
      <c r="L7170" s="23"/>
      <c r="M7170" s="23"/>
      <c r="N7170" s="23"/>
      <c r="O7170" s="23"/>
      <c r="P7170" s="94"/>
    </row>
    <row r="7171" spans="1:16" x14ac:dyDescent="0.2">
      <c r="A7171" s="33"/>
      <c r="B7171" s="34"/>
      <c r="C7171" s="35"/>
      <c r="D7171" s="23"/>
      <c r="E7171" s="23"/>
      <c r="F7171" s="23"/>
      <c r="G7171" s="23"/>
      <c r="H7171" s="23"/>
      <c r="I7171" s="23" t="s">
        <v>21</v>
      </c>
      <c r="J7171" s="23"/>
      <c r="K7171" s="23"/>
      <c r="L7171" s="23"/>
      <c r="M7171" s="23"/>
      <c r="N7171" s="23"/>
      <c r="O7171" s="23"/>
      <c r="P7171" s="94"/>
    </row>
    <row r="7172" spans="1:16" x14ac:dyDescent="0.2">
      <c r="A7172" s="33"/>
      <c r="B7172" s="34"/>
      <c r="C7172" s="35"/>
      <c r="D7172" s="23"/>
      <c r="E7172" s="23"/>
      <c r="F7172" s="23"/>
      <c r="G7172" s="23"/>
      <c r="H7172" s="23"/>
      <c r="I7172" s="23" t="s">
        <v>21</v>
      </c>
      <c r="J7172" s="23"/>
      <c r="K7172" s="23"/>
      <c r="L7172" s="23"/>
      <c r="M7172" s="23"/>
      <c r="N7172" s="23"/>
      <c r="O7172" s="23"/>
      <c r="P7172" s="94"/>
    </row>
    <row r="7173" spans="1:16" x14ac:dyDescent="0.2">
      <c r="A7173" s="33"/>
      <c r="B7173" s="34"/>
      <c r="C7173" s="35"/>
      <c r="D7173" s="23"/>
      <c r="E7173" s="23"/>
      <c r="F7173" s="23"/>
      <c r="G7173" s="23"/>
      <c r="H7173" s="23"/>
      <c r="I7173" s="23" t="s">
        <v>21</v>
      </c>
      <c r="J7173" s="23"/>
      <c r="K7173" s="23"/>
      <c r="L7173" s="23"/>
      <c r="M7173" s="23"/>
      <c r="N7173" s="23"/>
      <c r="O7173" s="23"/>
      <c r="P7173" s="94"/>
    </row>
    <row r="7174" spans="1:16" x14ac:dyDescent="0.2">
      <c r="A7174" s="33"/>
      <c r="B7174" s="34"/>
      <c r="C7174" s="35"/>
      <c r="D7174" s="23"/>
      <c r="E7174" s="23"/>
      <c r="F7174" s="23"/>
      <c r="G7174" s="23"/>
      <c r="H7174" s="23"/>
      <c r="I7174" s="23" t="s">
        <v>21</v>
      </c>
      <c r="J7174" s="23"/>
      <c r="K7174" s="23"/>
      <c r="L7174" s="23"/>
      <c r="M7174" s="23"/>
      <c r="N7174" s="23"/>
      <c r="O7174" s="23"/>
      <c r="P7174" s="94"/>
    </row>
    <row r="7175" spans="1:16" x14ac:dyDescent="0.2">
      <c r="A7175" s="33"/>
      <c r="B7175" s="34"/>
      <c r="C7175" s="35"/>
      <c r="D7175" s="23"/>
      <c r="E7175" s="23"/>
      <c r="F7175" s="23"/>
      <c r="G7175" s="23"/>
      <c r="H7175" s="23"/>
      <c r="I7175" s="23" t="s">
        <v>21</v>
      </c>
      <c r="J7175" s="23"/>
      <c r="K7175" s="23"/>
      <c r="L7175" s="23"/>
      <c r="M7175" s="23"/>
      <c r="N7175" s="23"/>
      <c r="O7175" s="23"/>
      <c r="P7175" s="94"/>
    </row>
    <row r="7176" spans="1:16" x14ac:dyDescent="0.2">
      <c r="A7176" s="33"/>
      <c r="B7176" s="34"/>
      <c r="C7176" s="35"/>
      <c r="D7176" s="23"/>
      <c r="E7176" s="23"/>
      <c r="F7176" s="23"/>
      <c r="G7176" s="23"/>
      <c r="H7176" s="23"/>
      <c r="I7176" s="23" t="s">
        <v>21</v>
      </c>
      <c r="J7176" s="23"/>
      <c r="K7176" s="23"/>
      <c r="L7176" s="23"/>
      <c r="M7176" s="23"/>
      <c r="N7176" s="23"/>
      <c r="O7176" s="23"/>
      <c r="P7176" s="94"/>
    </row>
    <row r="7177" spans="1:16" x14ac:dyDescent="0.2">
      <c r="A7177" s="33"/>
      <c r="B7177" s="34"/>
      <c r="C7177" s="35"/>
      <c r="D7177" s="23"/>
      <c r="E7177" s="23"/>
      <c r="F7177" s="23"/>
      <c r="G7177" s="23"/>
      <c r="H7177" s="23"/>
      <c r="I7177" s="23" t="s">
        <v>21</v>
      </c>
      <c r="J7177" s="23"/>
      <c r="K7177" s="23"/>
      <c r="L7177" s="23"/>
      <c r="M7177" s="23"/>
      <c r="N7177" s="23"/>
      <c r="O7177" s="23"/>
      <c r="P7177" s="94"/>
    </row>
    <row r="7178" spans="1:16" x14ac:dyDescent="0.2">
      <c r="A7178" s="33"/>
      <c r="B7178" s="34"/>
      <c r="C7178" s="35"/>
      <c r="D7178" s="23"/>
      <c r="E7178" s="23"/>
      <c r="F7178" s="23"/>
      <c r="G7178" s="23"/>
      <c r="H7178" s="23"/>
      <c r="I7178" s="23" t="s">
        <v>21</v>
      </c>
      <c r="J7178" s="23"/>
      <c r="K7178" s="23"/>
      <c r="L7178" s="23"/>
      <c r="M7178" s="23"/>
      <c r="N7178" s="23"/>
      <c r="O7178" s="23"/>
      <c r="P7178" s="94"/>
    </row>
    <row r="7179" spans="1:16" x14ac:dyDescent="0.2">
      <c r="A7179" s="33"/>
      <c r="B7179" s="34"/>
      <c r="C7179" s="35"/>
      <c r="D7179" s="23"/>
      <c r="E7179" s="23"/>
      <c r="F7179" s="23"/>
      <c r="G7179" s="23"/>
      <c r="H7179" s="23"/>
      <c r="I7179" s="23" t="s">
        <v>21</v>
      </c>
      <c r="J7179" s="23"/>
      <c r="K7179" s="23"/>
      <c r="L7179" s="23"/>
      <c r="M7179" s="23"/>
      <c r="N7179" s="23"/>
      <c r="O7179" s="23"/>
      <c r="P7179" s="94"/>
    </row>
    <row r="7180" spans="1:16" x14ac:dyDescent="0.2">
      <c r="A7180" s="33"/>
      <c r="B7180" s="34"/>
      <c r="C7180" s="35"/>
      <c r="D7180" s="23"/>
      <c r="E7180" s="23"/>
      <c r="F7180" s="23"/>
      <c r="G7180" s="23"/>
      <c r="H7180" s="23"/>
      <c r="I7180" s="23" t="s">
        <v>21</v>
      </c>
      <c r="J7180" s="23"/>
      <c r="K7180" s="23"/>
      <c r="L7180" s="23"/>
      <c r="M7180" s="23"/>
      <c r="N7180" s="23"/>
      <c r="O7180" s="23"/>
      <c r="P7180" s="94"/>
    </row>
    <row r="7181" spans="1:16" x14ac:dyDescent="0.2">
      <c r="A7181" s="33"/>
      <c r="B7181" s="34"/>
      <c r="C7181" s="35"/>
      <c r="D7181" s="23"/>
      <c r="E7181" s="23"/>
      <c r="F7181" s="23"/>
      <c r="G7181" s="23"/>
      <c r="H7181" s="23"/>
      <c r="I7181" s="23" t="s">
        <v>21</v>
      </c>
      <c r="J7181" s="23"/>
      <c r="K7181" s="23"/>
      <c r="L7181" s="23"/>
      <c r="M7181" s="23"/>
      <c r="N7181" s="23"/>
      <c r="O7181" s="23"/>
      <c r="P7181" s="94"/>
    </row>
    <row r="7182" spans="1:16" x14ac:dyDescent="0.2">
      <c r="A7182" s="33"/>
      <c r="B7182" s="34"/>
      <c r="C7182" s="35"/>
      <c r="D7182" s="23"/>
      <c r="E7182" s="23"/>
      <c r="F7182" s="23"/>
      <c r="G7182" s="23"/>
      <c r="H7182" s="23"/>
      <c r="I7182" s="23" t="s">
        <v>21</v>
      </c>
      <c r="J7182" s="23"/>
      <c r="K7182" s="23"/>
      <c r="L7182" s="23"/>
      <c r="M7182" s="23"/>
      <c r="N7182" s="23"/>
      <c r="O7182" s="23"/>
      <c r="P7182" s="94"/>
    </row>
    <row r="7183" spans="1:16" x14ac:dyDescent="0.2">
      <c r="A7183" s="33"/>
      <c r="B7183" s="34"/>
      <c r="C7183" s="35"/>
      <c r="D7183" s="23"/>
      <c r="E7183" s="23"/>
      <c r="F7183" s="23"/>
      <c r="G7183" s="23"/>
      <c r="H7183" s="23"/>
      <c r="I7183" s="23" t="s">
        <v>21</v>
      </c>
      <c r="J7183" s="23"/>
      <c r="K7183" s="23"/>
      <c r="L7183" s="23"/>
      <c r="M7183" s="23"/>
      <c r="N7183" s="23"/>
      <c r="O7183" s="23"/>
      <c r="P7183" s="94"/>
    </row>
    <row r="7184" spans="1:16" x14ac:dyDescent="0.2">
      <c r="A7184" s="33"/>
      <c r="B7184" s="34"/>
      <c r="C7184" s="35"/>
      <c r="D7184" s="23"/>
      <c r="E7184" s="23"/>
      <c r="F7184" s="23"/>
      <c r="G7184" s="23"/>
      <c r="H7184" s="23"/>
      <c r="I7184" s="23" t="s">
        <v>21</v>
      </c>
      <c r="J7184" s="23"/>
      <c r="K7184" s="23"/>
      <c r="L7184" s="23"/>
      <c r="M7184" s="23"/>
      <c r="N7184" s="23"/>
      <c r="O7184" s="23"/>
      <c r="P7184" s="94"/>
    </row>
    <row r="7185" spans="1:16" x14ac:dyDescent="0.2">
      <c r="A7185" s="33"/>
      <c r="B7185" s="34"/>
      <c r="C7185" s="35"/>
      <c r="D7185" s="23"/>
      <c r="E7185" s="23"/>
      <c r="F7185" s="23"/>
      <c r="G7185" s="23"/>
      <c r="H7185" s="23"/>
      <c r="I7185" s="23" t="s">
        <v>21</v>
      </c>
      <c r="J7185" s="23"/>
      <c r="K7185" s="23"/>
      <c r="L7185" s="23"/>
      <c r="M7185" s="23"/>
      <c r="N7185" s="23"/>
      <c r="O7185" s="23"/>
      <c r="P7185" s="94"/>
    </row>
    <row r="7186" spans="1:16" x14ac:dyDescent="0.2">
      <c r="A7186" s="33"/>
      <c r="B7186" s="34"/>
      <c r="C7186" s="35"/>
      <c r="D7186" s="23"/>
      <c r="E7186" s="23"/>
      <c r="F7186" s="23"/>
      <c r="G7186" s="23"/>
      <c r="H7186" s="23"/>
      <c r="I7186" s="23" t="s">
        <v>21</v>
      </c>
      <c r="J7186" s="23"/>
      <c r="K7186" s="23"/>
      <c r="L7186" s="23"/>
      <c r="M7186" s="23"/>
      <c r="N7186" s="23"/>
      <c r="O7186" s="23"/>
      <c r="P7186" s="94"/>
    </row>
    <row r="7187" spans="1:16" x14ac:dyDescent="0.2">
      <c r="A7187" s="33"/>
      <c r="B7187" s="34"/>
      <c r="C7187" s="35"/>
      <c r="D7187" s="23"/>
      <c r="E7187" s="23"/>
      <c r="F7187" s="23"/>
      <c r="G7187" s="23"/>
      <c r="H7187" s="23"/>
      <c r="I7187" s="23" t="s">
        <v>21</v>
      </c>
      <c r="J7187" s="23"/>
      <c r="K7187" s="23"/>
      <c r="L7187" s="23"/>
      <c r="M7187" s="23"/>
      <c r="N7187" s="23"/>
      <c r="O7187" s="23"/>
      <c r="P7187" s="94"/>
    </row>
    <row r="7188" spans="1:16" x14ac:dyDescent="0.2">
      <c r="A7188" s="33"/>
      <c r="B7188" s="34"/>
      <c r="C7188" s="35"/>
      <c r="D7188" s="23"/>
      <c r="E7188" s="23"/>
      <c r="F7188" s="23"/>
      <c r="G7188" s="23"/>
      <c r="H7188" s="23"/>
      <c r="I7188" s="23" t="s">
        <v>21</v>
      </c>
      <c r="J7188" s="23"/>
      <c r="K7188" s="23"/>
      <c r="L7188" s="23"/>
      <c r="M7188" s="23"/>
      <c r="N7188" s="23"/>
      <c r="O7188" s="23"/>
      <c r="P7188" s="94"/>
    </row>
    <row r="7189" spans="1:16" x14ac:dyDescent="0.2">
      <c r="A7189" s="33"/>
      <c r="B7189" s="34"/>
      <c r="C7189" s="35"/>
      <c r="D7189" s="23"/>
      <c r="E7189" s="23"/>
      <c r="F7189" s="23"/>
      <c r="G7189" s="23"/>
      <c r="H7189" s="23"/>
      <c r="I7189" s="23" t="s">
        <v>21</v>
      </c>
      <c r="J7189" s="23"/>
      <c r="K7189" s="23"/>
      <c r="L7189" s="23"/>
      <c r="M7189" s="23"/>
      <c r="N7189" s="23"/>
      <c r="O7189" s="23"/>
      <c r="P7189" s="94"/>
    </row>
    <row r="7190" spans="1:16" x14ac:dyDescent="0.2">
      <c r="A7190" s="33"/>
      <c r="B7190" s="34"/>
      <c r="C7190" s="35"/>
      <c r="D7190" s="23"/>
      <c r="E7190" s="23"/>
      <c r="F7190" s="23"/>
      <c r="G7190" s="23"/>
      <c r="H7190" s="23"/>
      <c r="I7190" s="23" t="s">
        <v>21</v>
      </c>
      <c r="J7190" s="23"/>
      <c r="K7190" s="23"/>
      <c r="L7190" s="23"/>
      <c r="M7190" s="23"/>
      <c r="N7190" s="23"/>
      <c r="O7190" s="23"/>
      <c r="P7190" s="94"/>
    </row>
    <row r="7191" spans="1:16" x14ac:dyDescent="0.2">
      <c r="A7191" s="33"/>
      <c r="B7191" s="34"/>
      <c r="C7191" s="35"/>
      <c r="D7191" s="23"/>
      <c r="E7191" s="23"/>
      <c r="F7191" s="23"/>
      <c r="G7191" s="23"/>
      <c r="H7191" s="23"/>
      <c r="I7191" s="23" t="s">
        <v>21</v>
      </c>
      <c r="J7191" s="23"/>
      <c r="K7191" s="23"/>
      <c r="L7191" s="23"/>
      <c r="M7191" s="23"/>
      <c r="N7191" s="23"/>
      <c r="O7191" s="23"/>
      <c r="P7191" s="94"/>
    </row>
    <row r="7192" spans="1:16" x14ac:dyDescent="0.2">
      <c r="A7192" s="33"/>
      <c r="B7192" s="34"/>
      <c r="C7192" s="35"/>
      <c r="D7192" s="23"/>
      <c r="E7192" s="23"/>
      <c r="F7192" s="23"/>
      <c r="G7192" s="23"/>
      <c r="H7192" s="23"/>
      <c r="I7192" s="23" t="s">
        <v>21</v>
      </c>
      <c r="J7192" s="23"/>
      <c r="K7192" s="23"/>
      <c r="L7192" s="23"/>
      <c r="M7192" s="23"/>
      <c r="N7192" s="23"/>
      <c r="O7192" s="23"/>
      <c r="P7192" s="94"/>
    </row>
    <row r="7193" spans="1:16" x14ac:dyDescent="0.2">
      <c r="A7193" s="33"/>
      <c r="B7193" s="34"/>
      <c r="C7193" s="35"/>
      <c r="D7193" s="23"/>
      <c r="E7193" s="23"/>
      <c r="F7193" s="23"/>
      <c r="G7193" s="23"/>
      <c r="H7193" s="23"/>
      <c r="I7193" s="23" t="s">
        <v>21</v>
      </c>
      <c r="J7193" s="23"/>
      <c r="K7193" s="23"/>
      <c r="L7193" s="23"/>
      <c r="M7193" s="23"/>
      <c r="N7193" s="23"/>
      <c r="O7193" s="23"/>
      <c r="P7193" s="94"/>
    </row>
    <row r="7194" spans="1:16" x14ac:dyDescent="0.2">
      <c r="A7194" s="33"/>
      <c r="B7194" s="34"/>
      <c r="C7194" s="35"/>
      <c r="D7194" s="23"/>
      <c r="E7194" s="23"/>
      <c r="F7194" s="23"/>
      <c r="G7194" s="23"/>
      <c r="H7194" s="23"/>
      <c r="I7194" s="23" t="s">
        <v>21</v>
      </c>
      <c r="J7194" s="23"/>
      <c r="K7194" s="23"/>
      <c r="L7194" s="23"/>
      <c r="M7194" s="23"/>
      <c r="N7194" s="23"/>
      <c r="O7194" s="23"/>
      <c r="P7194" s="94"/>
    </row>
    <row r="7195" spans="1:16" x14ac:dyDescent="0.2">
      <c r="A7195" s="33"/>
      <c r="B7195" s="34"/>
      <c r="C7195" s="35"/>
      <c r="D7195" s="23"/>
      <c r="E7195" s="23"/>
      <c r="F7195" s="23"/>
      <c r="G7195" s="23"/>
      <c r="H7195" s="23"/>
      <c r="I7195" s="23" t="s">
        <v>21</v>
      </c>
      <c r="J7195" s="23"/>
      <c r="K7195" s="23"/>
      <c r="L7195" s="23"/>
      <c r="M7195" s="23"/>
      <c r="N7195" s="23"/>
      <c r="O7195" s="23"/>
      <c r="P7195" s="94"/>
    </row>
    <row r="7196" spans="1:16" x14ac:dyDescent="0.2">
      <c r="A7196" s="33"/>
      <c r="B7196" s="34"/>
      <c r="C7196" s="35"/>
      <c r="D7196" s="23"/>
      <c r="E7196" s="23"/>
      <c r="F7196" s="23"/>
      <c r="G7196" s="23"/>
      <c r="H7196" s="23"/>
      <c r="I7196" s="23" t="s">
        <v>21</v>
      </c>
      <c r="J7196" s="23"/>
      <c r="K7196" s="23"/>
      <c r="L7196" s="23"/>
      <c r="M7196" s="23"/>
      <c r="N7196" s="23"/>
      <c r="O7196" s="23"/>
      <c r="P7196" s="94"/>
    </row>
    <row r="7197" spans="1:16" x14ac:dyDescent="0.2">
      <c r="A7197" s="33"/>
      <c r="B7197" s="34"/>
      <c r="C7197" s="35"/>
      <c r="D7197" s="23"/>
      <c r="E7197" s="23"/>
      <c r="F7197" s="23"/>
      <c r="G7197" s="23"/>
      <c r="H7197" s="23"/>
      <c r="I7197" s="23" t="s">
        <v>21</v>
      </c>
      <c r="J7197" s="23"/>
      <c r="K7197" s="23"/>
      <c r="L7197" s="23"/>
      <c r="M7197" s="23"/>
      <c r="N7197" s="23"/>
      <c r="O7197" s="23"/>
      <c r="P7197" s="94"/>
    </row>
    <row r="7198" spans="1:16" x14ac:dyDescent="0.2">
      <c r="A7198" s="33"/>
      <c r="B7198" s="34"/>
      <c r="C7198" s="35"/>
      <c r="D7198" s="23"/>
      <c r="E7198" s="23"/>
      <c r="F7198" s="23"/>
      <c r="G7198" s="23"/>
      <c r="H7198" s="23"/>
      <c r="I7198" s="23" t="s">
        <v>21</v>
      </c>
      <c r="J7198" s="23"/>
      <c r="K7198" s="23"/>
      <c r="L7198" s="23"/>
      <c r="M7198" s="23"/>
      <c r="N7198" s="23"/>
      <c r="O7198" s="23"/>
      <c r="P7198" s="94"/>
    </row>
    <row r="7199" spans="1:16" x14ac:dyDescent="0.2">
      <c r="A7199" s="33"/>
      <c r="B7199" s="34"/>
      <c r="C7199" s="35"/>
      <c r="D7199" s="23"/>
      <c r="E7199" s="23"/>
      <c r="F7199" s="23"/>
      <c r="G7199" s="23"/>
      <c r="H7199" s="23"/>
      <c r="I7199" s="23" t="s">
        <v>21</v>
      </c>
      <c r="J7199" s="23"/>
      <c r="K7199" s="23"/>
      <c r="L7199" s="23"/>
      <c r="M7199" s="23"/>
      <c r="N7199" s="23"/>
      <c r="O7199" s="23"/>
      <c r="P7199" s="94"/>
    </row>
    <row r="7200" spans="1:16" x14ac:dyDescent="0.2">
      <c r="A7200" s="33"/>
      <c r="B7200" s="34"/>
      <c r="C7200" s="35"/>
      <c r="D7200" s="23"/>
      <c r="E7200" s="23"/>
      <c r="F7200" s="23"/>
      <c r="G7200" s="23"/>
      <c r="H7200" s="23"/>
      <c r="I7200" s="23" t="s">
        <v>21</v>
      </c>
      <c r="J7200" s="23"/>
      <c r="K7200" s="23"/>
      <c r="L7200" s="23"/>
      <c r="M7200" s="23"/>
      <c r="N7200" s="23"/>
      <c r="O7200" s="23"/>
      <c r="P7200" s="94"/>
    </row>
    <row r="7201" spans="1:16" x14ac:dyDescent="0.2">
      <c r="A7201" s="33"/>
      <c r="B7201" s="34"/>
      <c r="C7201" s="35"/>
      <c r="D7201" s="23"/>
      <c r="E7201" s="23"/>
      <c r="F7201" s="23"/>
      <c r="G7201" s="23"/>
      <c r="H7201" s="23"/>
      <c r="I7201" s="23" t="s">
        <v>21</v>
      </c>
      <c r="J7201" s="23"/>
      <c r="K7201" s="23"/>
      <c r="L7201" s="23"/>
      <c r="M7201" s="23"/>
      <c r="N7201" s="23"/>
      <c r="O7201" s="23"/>
      <c r="P7201" s="94"/>
    </row>
    <row r="7202" spans="1:16" x14ac:dyDescent="0.2">
      <c r="A7202" s="33"/>
      <c r="B7202" s="34"/>
      <c r="C7202" s="35"/>
      <c r="D7202" s="23"/>
      <c r="E7202" s="23"/>
      <c r="F7202" s="23"/>
      <c r="G7202" s="23"/>
      <c r="H7202" s="23"/>
      <c r="I7202" s="23" t="s">
        <v>21</v>
      </c>
      <c r="J7202" s="23"/>
      <c r="K7202" s="23"/>
      <c r="L7202" s="23"/>
      <c r="M7202" s="23"/>
      <c r="N7202" s="23"/>
      <c r="O7202" s="23"/>
      <c r="P7202" s="94"/>
    </row>
    <row r="7203" spans="1:16" x14ac:dyDescent="0.2">
      <c r="A7203" s="33"/>
      <c r="B7203" s="34"/>
      <c r="C7203" s="35"/>
      <c r="D7203" s="23"/>
      <c r="E7203" s="23"/>
      <c r="F7203" s="23"/>
      <c r="G7203" s="23"/>
      <c r="H7203" s="23"/>
      <c r="I7203" s="23" t="s">
        <v>21</v>
      </c>
      <c r="J7203" s="23"/>
      <c r="K7203" s="23"/>
      <c r="L7203" s="23"/>
      <c r="M7203" s="23"/>
      <c r="N7203" s="23"/>
      <c r="O7203" s="23"/>
      <c r="P7203" s="94"/>
    </row>
    <row r="7204" spans="1:16" x14ac:dyDescent="0.2">
      <c r="A7204" s="33"/>
      <c r="B7204" s="34"/>
      <c r="C7204" s="35"/>
      <c r="D7204" s="23"/>
      <c r="E7204" s="23"/>
      <c r="F7204" s="23"/>
      <c r="G7204" s="23"/>
      <c r="H7204" s="23"/>
      <c r="I7204" s="23" t="s">
        <v>21</v>
      </c>
      <c r="J7204" s="23"/>
      <c r="K7204" s="23"/>
      <c r="L7204" s="23"/>
      <c r="M7204" s="23"/>
      <c r="N7204" s="23"/>
      <c r="O7204" s="23"/>
      <c r="P7204" s="94"/>
    </row>
    <row r="7205" spans="1:16" x14ac:dyDescent="0.2">
      <c r="A7205" s="33"/>
      <c r="B7205" s="34"/>
      <c r="C7205" s="35"/>
      <c r="D7205" s="23"/>
      <c r="E7205" s="23"/>
      <c r="F7205" s="23"/>
      <c r="G7205" s="23"/>
      <c r="H7205" s="23"/>
      <c r="I7205" s="23" t="s">
        <v>21</v>
      </c>
      <c r="J7205" s="23"/>
      <c r="K7205" s="23"/>
      <c r="L7205" s="23"/>
      <c r="M7205" s="23"/>
      <c r="N7205" s="23"/>
      <c r="O7205" s="23"/>
      <c r="P7205" s="94"/>
    </row>
    <row r="7206" spans="1:16" x14ac:dyDescent="0.2">
      <c r="A7206" s="33"/>
      <c r="B7206" s="34"/>
      <c r="C7206" s="35"/>
      <c r="D7206" s="23"/>
      <c r="E7206" s="23"/>
      <c r="F7206" s="23"/>
      <c r="G7206" s="23"/>
      <c r="H7206" s="23"/>
      <c r="I7206" s="23" t="s">
        <v>21</v>
      </c>
      <c r="J7206" s="23"/>
      <c r="K7206" s="23"/>
      <c r="L7206" s="23"/>
      <c r="M7206" s="23"/>
      <c r="N7206" s="23"/>
      <c r="O7206" s="23"/>
      <c r="P7206" s="94"/>
    </row>
    <row r="7207" spans="1:16" x14ac:dyDescent="0.2">
      <c r="A7207" s="33"/>
      <c r="B7207" s="34"/>
      <c r="C7207" s="35"/>
      <c r="D7207" s="23"/>
      <c r="E7207" s="23"/>
      <c r="F7207" s="23"/>
      <c r="G7207" s="23"/>
      <c r="H7207" s="23"/>
      <c r="I7207" s="23" t="s">
        <v>21</v>
      </c>
      <c r="J7207" s="23"/>
      <c r="K7207" s="23"/>
      <c r="L7207" s="23"/>
      <c r="M7207" s="23"/>
      <c r="N7207" s="23"/>
      <c r="O7207" s="23"/>
      <c r="P7207" s="94"/>
    </row>
    <row r="7208" spans="1:16" x14ac:dyDescent="0.2">
      <c r="A7208" s="33"/>
      <c r="B7208" s="34"/>
      <c r="C7208" s="35"/>
      <c r="D7208" s="23"/>
      <c r="E7208" s="23"/>
      <c r="F7208" s="23"/>
      <c r="G7208" s="23"/>
      <c r="H7208" s="23"/>
      <c r="I7208" s="23" t="s">
        <v>21</v>
      </c>
      <c r="J7208" s="23"/>
      <c r="K7208" s="23"/>
      <c r="L7208" s="23"/>
      <c r="M7208" s="23"/>
      <c r="N7208" s="23"/>
      <c r="O7208" s="23"/>
      <c r="P7208" s="94"/>
    </row>
    <row r="7209" spans="1:16" x14ac:dyDescent="0.2">
      <c r="A7209" s="33"/>
      <c r="B7209" s="34"/>
      <c r="C7209" s="35"/>
      <c r="D7209" s="23"/>
      <c r="E7209" s="23"/>
      <c r="F7209" s="23"/>
      <c r="G7209" s="23"/>
      <c r="H7209" s="23"/>
      <c r="I7209" s="23" t="s">
        <v>21</v>
      </c>
      <c r="J7209" s="23"/>
      <c r="K7209" s="23"/>
      <c r="L7209" s="23"/>
      <c r="M7209" s="23"/>
      <c r="N7209" s="23"/>
      <c r="O7209" s="23"/>
      <c r="P7209" s="94"/>
    </row>
    <row r="7210" spans="1:16" x14ac:dyDescent="0.2">
      <c r="A7210" s="33"/>
      <c r="B7210" s="34"/>
      <c r="C7210" s="35"/>
      <c r="D7210" s="23"/>
      <c r="E7210" s="23"/>
      <c r="F7210" s="23"/>
      <c r="G7210" s="23"/>
      <c r="H7210" s="23"/>
      <c r="I7210" s="23" t="s">
        <v>21</v>
      </c>
      <c r="J7210" s="23"/>
      <c r="K7210" s="23"/>
      <c r="L7210" s="23"/>
      <c r="M7210" s="23"/>
      <c r="N7210" s="23"/>
      <c r="O7210" s="23"/>
      <c r="P7210" s="94"/>
    </row>
    <row r="7211" spans="1:16" x14ac:dyDescent="0.2">
      <c r="A7211" s="33"/>
      <c r="B7211" s="34"/>
      <c r="C7211" s="35"/>
      <c r="D7211" s="23"/>
      <c r="E7211" s="23"/>
      <c r="F7211" s="23"/>
      <c r="G7211" s="23"/>
      <c r="H7211" s="23"/>
      <c r="I7211" s="23" t="s">
        <v>21</v>
      </c>
      <c r="J7211" s="23"/>
      <c r="K7211" s="23"/>
      <c r="L7211" s="23"/>
      <c r="M7211" s="23"/>
      <c r="N7211" s="23"/>
      <c r="O7211" s="23"/>
      <c r="P7211" s="94"/>
    </row>
    <row r="7212" spans="1:16" x14ac:dyDescent="0.2">
      <c r="A7212" s="33"/>
      <c r="B7212" s="34"/>
      <c r="C7212" s="35"/>
      <c r="D7212" s="23"/>
      <c r="E7212" s="23"/>
      <c r="F7212" s="23"/>
      <c r="G7212" s="23"/>
      <c r="H7212" s="23"/>
      <c r="I7212" s="23" t="s">
        <v>21</v>
      </c>
      <c r="J7212" s="23"/>
      <c r="K7212" s="23"/>
      <c r="L7212" s="23"/>
      <c r="M7212" s="23"/>
      <c r="N7212" s="23"/>
      <c r="O7212" s="23"/>
      <c r="P7212" s="94"/>
    </row>
    <row r="7213" spans="1:16" x14ac:dyDescent="0.2">
      <c r="A7213" s="33"/>
      <c r="B7213" s="34"/>
      <c r="C7213" s="35"/>
      <c r="D7213" s="23"/>
      <c r="E7213" s="23"/>
      <c r="F7213" s="23"/>
      <c r="G7213" s="23"/>
      <c r="H7213" s="23"/>
      <c r="I7213" s="23" t="s">
        <v>21</v>
      </c>
      <c r="J7213" s="23"/>
      <c r="K7213" s="23"/>
      <c r="L7213" s="23"/>
      <c r="M7213" s="23"/>
      <c r="N7213" s="23"/>
      <c r="O7213" s="23"/>
      <c r="P7213" s="94"/>
    </row>
    <row r="7214" spans="1:16" x14ac:dyDescent="0.2">
      <c r="A7214" s="33"/>
      <c r="B7214" s="34"/>
      <c r="C7214" s="35"/>
      <c r="D7214" s="23"/>
      <c r="E7214" s="23"/>
      <c r="F7214" s="23"/>
      <c r="G7214" s="23"/>
      <c r="H7214" s="23"/>
      <c r="I7214" s="23" t="s">
        <v>21</v>
      </c>
      <c r="J7214" s="23"/>
      <c r="K7214" s="23"/>
      <c r="L7214" s="23"/>
      <c r="M7214" s="23"/>
      <c r="N7214" s="23"/>
      <c r="O7214" s="23"/>
      <c r="P7214" s="94"/>
    </row>
    <row r="7215" spans="1:16" x14ac:dyDescent="0.2">
      <c r="A7215" s="33"/>
      <c r="B7215" s="34"/>
      <c r="C7215" s="35"/>
      <c r="D7215" s="23"/>
      <c r="E7215" s="23"/>
      <c r="F7215" s="23"/>
      <c r="G7215" s="23"/>
      <c r="H7215" s="23"/>
      <c r="I7215" s="23" t="s">
        <v>21</v>
      </c>
      <c r="J7215" s="23"/>
      <c r="K7215" s="23"/>
      <c r="L7215" s="23"/>
      <c r="M7215" s="23"/>
      <c r="N7215" s="23"/>
      <c r="O7215" s="23"/>
      <c r="P7215" s="94"/>
    </row>
    <row r="7216" spans="1:16" x14ac:dyDescent="0.2">
      <c r="A7216" s="33"/>
      <c r="B7216" s="34"/>
      <c r="C7216" s="35"/>
      <c r="D7216" s="23"/>
      <c r="E7216" s="23"/>
      <c r="F7216" s="23"/>
      <c r="G7216" s="23"/>
      <c r="H7216" s="23"/>
      <c r="I7216" s="23" t="s">
        <v>21</v>
      </c>
      <c r="J7216" s="23"/>
      <c r="K7216" s="23"/>
      <c r="L7216" s="23"/>
      <c r="M7216" s="23"/>
      <c r="N7216" s="23"/>
      <c r="O7216" s="23"/>
      <c r="P7216" s="94"/>
    </row>
    <row r="7217" spans="1:16" x14ac:dyDescent="0.2">
      <c r="A7217" s="33"/>
      <c r="B7217" s="34"/>
      <c r="C7217" s="35"/>
      <c r="D7217" s="23"/>
      <c r="E7217" s="23"/>
      <c r="F7217" s="23"/>
      <c r="G7217" s="23"/>
      <c r="H7217" s="23"/>
      <c r="I7217" s="23" t="s">
        <v>21</v>
      </c>
      <c r="J7217" s="23"/>
      <c r="K7217" s="23"/>
      <c r="L7217" s="23"/>
      <c r="M7217" s="23"/>
      <c r="N7217" s="23"/>
      <c r="O7217" s="23"/>
      <c r="P7217" s="94"/>
    </row>
    <row r="7218" spans="1:16" x14ac:dyDescent="0.2">
      <c r="A7218" s="33"/>
      <c r="B7218" s="34"/>
      <c r="C7218" s="35"/>
      <c r="D7218" s="23"/>
      <c r="E7218" s="23"/>
      <c r="F7218" s="23"/>
      <c r="G7218" s="23"/>
      <c r="H7218" s="23"/>
      <c r="I7218" s="23" t="s">
        <v>21</v>
      </c>
      <c r="J7218" s="23"/>
      <c r="K7218" s="23"/>
      <c r="L7218" s="23"/>
      <c r="M7218" s="23"/>
      <c r="N7218" s="23"/>
      <c r="O7218" s="23"/>
      <c r="P7218" s="94"/>
    </row>
    <row r="7219" spans="1:16" x14ac:dyDescent="0.2">
      <c r="A7219" s="33"/>
      <c r="B7219" s="34"/>
      <c r="C7219" s="35"/>
      <c r="D7219" s="23"/>
      <c r="E7219" s="23"/>
      <c r="F7219" s="23"/>
      <c r="G7219" s="23"/>
      <c r="H7219" s="23"/>
      <c r="I7219" s="23" t="s">
        <v>21</v>
      </c>
      <c r="J7219" s="23"/>
      <c r="K7219" s="23"/>
      <c r="L7219" s="23"/>
      <c r="M7219" s="23"/>
      <c r="N7219" s="23"/>
      <c r="O7219" s="23"/>
      <c r="P7219" s="94"/>
    </row>
    <row r="7220" spans="1:16" x14ac:dyDescent="0.2">
      <c r="A7220" s="33"/>
      <c r="B7220" s="34"/>
      <c r="C7220" s="35"/>
      <c r="D7220" s="23"/>
      <c r="E7220" s="23"/>
      <c r="F7220" s="23"/>
      <c r="G7220" s="23"/>
      <c r="H7220" s="23"/>
      <c r="I7220" s="23" t="s">
        <v>21</v>
      </c>
      <c r="J7220" s="23"/>
      <c r="K7220" s="23"/>
      <c r="L7220" s="23"/>
      <c r="M7220" s="23"/>
      <c r="N7220" s="23"/>
      <c r="O7220" s="23"/>
      <c r="P7220" s="94"/>
    </row>
    <row r="7221" spans="1:16" x14ac:dyDescent="0.2">
      <c r="A7221" s="33"/>
      <c r="B7221" s="34"/>
      <c r="C7221" s="35"/>
      <c r="D7221" s="23"/>
      <c r="E7221" s="23"/>
      <c r="F7221" s="23"/>
      <c r="G7221" s="23"/>
      <c r="H7221" s="23"/>
      <c r="I7221" s="23" t="s">
        <v>21</v>
      </c>
      <c r="J7221" s="23"/>
      <c r="K7221" s="23"/>
      <c r="L7221" s="23"/>
      <c r="M7221" s="23"/>
      <c r="N7221" s="23"/>
      <c r="O7221" s="23"/>
      <c r="P7221" s="94"/>
    </row>
    <row r="7222" spans="1:16" x14ac:dyDescent="0.2">
      <c r="A7222" s="33"/>
      <c r="B7222" s="34"/>
      <c r="C7222" s="35"/>
      <c r="D7222" s="23"/>
      <c r="E7222" s="23"/>
      <c r="F7222" s="23"/>
      <c r="G7222" s="23"/>
      <c r="H7222" s="23"/>
      <c r="I7222" s="23" t="s">
        <v>21</v>
      </c>
      <c r="J7222" s="23"/>
      <c r="K7222" s="23"/>
      <c r="L7222" s="23"/>
      <c r="M7222" s="23"/>
      <c r="N7222" s="23"/>
      <c r="O7222" s="23"/>
      <c r="P7222" s="94"/>
    </row>
    <row r="7223" spans="1:16" x14ac:dyDescent="0.2">
      <c r="A7223" s="33"/>
      <c r="B7223" s="34"/>
      <c r="C7223" s="35"/>
      <c r="D7223" s="23"/>
      <c r="E7223" s="23"/>
      <c r="F7223" s="23"/>
      <c r="G7223" s="23"/>
      <c r="H7223" s="23"/>
      <c r="I7223" s="23" t="s">
        <v>21</v>
      </c>
      <c r="J7223" s="23"/>
      <c r="K7223" s="23"/>
      <c r="L7223" s="23"/>
      <c r="M7223" s="23"/>
      <c r="N7223" s="23"/>
      <c r="O7223" s="23"/>
      <c r="P7223" s="94"/>
    </row>
    <row r="7224" spans="1:16" x14ac:dyDescent="0.2">
      <c r="A7224" s="33"/>
      <c r="B7224" s="34"/>
      <c r="C7224" s="35"/>
      <c r="D7224" s="23"/>
      <c r="E7224" s="23"/>
      <c r="F7224" s="23"/>
      <c r="G7224" s="23"/>
      <c r="H7224" s="23"/>
      <c r="I7224" s="23" t="s">
        <v>21</v>
      </c>
      <c r="J7224" s="23"/>
      <c r="K7224" s="23"/>
      <c r="L7224" s="23"/>
      <c r="M7224" s="23"/>
      <c r="N7224" s="23"/>
      <c r="O7224" s="23"/>
      <c r="P7224" s="94"/>
    </row>
    <row r="7225" spans="1:16" x14ac:dyDescent="0.2">
      <c r="A7225" s="33"/>
      <c r="B7225" s="34"/>
      <c r="C7225" s="35"/>
      <c r="D7225" s="23"/>
      <c r="E7225" s="23"/>
      <c r="F7225" s="23"/>
      <c r="G7225" s="23"/>
      <c r="H7225" s="23"/>
      <c r="I7225" s="23" t="s">
        <v>21</v>
      </c>
      <c r="J7225" s="23"/>
      <c r="K7225" s="23"/>
      <c r="L7225" s="23"/>
      <c r="M7225" s="23"/>
      <c r="N7225" s="23"/>
      <c r="O7225" s="23"/>
      <c r="P7225" s="94"/>
    </row>
    <row r="7226" spans="1:16" x14ac:dyDescent="0.2">
      <c r="A7226" s="33"/>
      <c r="B7226" s="34"/>
      <c r="C7226" s="35"/>
      <c r="D7226" s="23"/>
      <c r="E7226" s="23"/>
      <c r="F7226" s="23"/>
      <c r="G7226" s="23"/>
      <c r="H7226" s="23"/>
      <c r="I7226" s="23" t="s">
        <v>21</v>
      </c>
      <c r="J7226" s="23"/>
      <c r="K7226" s="23"/>
      <c r="L7226" s="23"/>
      <c r="M7226" s="23"/>
      <c r="N7226" s="23"/>
      <c r="O7226" s="23"/>
      <c r="P7226" s="94"/>
    </row>
    <row r="7227" spans="1:16" x14ac:dyDescent="0.2">
      <c r="A7227" s="33"/>
      <c r="B7227" s="34"/>
      <c r="C7227" s="35"/>
      <c r="D7227" s="23"/>
      <c r="E7227" s="23"/>
      <c r="F7227" s="23"/>
      <c r="G7227" s="23"/>
      <c r="H7227" s="23"/>
      <c r="I7227" s="23" t="s">
        <v>21</v>
      </c>
      <c r="J7227" s="23"/>
      <c r="K7227" s="23"/>
      <c r="L7227" s="23"/>
      <c r="M7227" s="23"/>
      <c r="N7227" s="23"/>
      <c r="O7227" s="23"/>
      <c r="P7227" s="94"/>
    </row>
    <row r="7228" spans="1:16" x14ac:dyDescent="0.2">
      <c r="A7228" s="33"/>
      <c r="B7228" s="34"/>
      <c r="C7228" s="35"/>
      <c r="D7228" s="23"/>
      <c r="E7228" s="23"/>
      <c r="F7228" s="23"/>
      <c r="G7228" s="23"/>
      <c r="H7228" s="23"/>
      <c r="I7228" s="23" t="s">
        <v>21</v>
      </c>
      <c r="J7228" s="23"/>
      <c r="K7228" s="23"/>
      <c r="L7228" s="23"/>
      <c r="M7228" s="23"/>
      <c r="N7228" s="23"/>
      <c r="O7228" s="23"/>
      <c r="P7228" s="94"/>
    </row>
    <row r="7229" spans="1:16" x14ac:dyDescent="0.2">
      <c r="A7229" s="33"/>
      <c r="B7229" s="34"/>
      <c r="C7229" s="35"/>
      <c r="D7229" s="23"/>
      <c r="E7229" s="23"/>
      <c r="F7229" s="23"/>
      <c r="G7229" s="23"/>
      <c r="H7229" s="23"/>
      <c r="I7229" s="23" t="s">
        <v>21</v>
      </c>
      <c r="J7229" s="23"/>
      <c r="K7229" s="23"/>
      <c r="L7229" s="23"/>
      <c r="M7229" s="23"/>
      <c r="N7229" s="23"/>
      <c r="O7229" s="23"/>
      <c r="P7229" s="94"/>
    </row>
    <row r="7230" spans="1:16" x14ac:dyDescent="0.2">
      <c r="A7230" s="33"/>
      <c r="B7230" s="34"/>
      <c r="C7230" s="35"/>
      <c r="D7230" s="23"/>
      <c r="E7230" s="23"/>
      <c r="F7230" s="23"/>
      <c r="G7230" s="23"/>
      <c r="H7230" s="23"/>
      <c r="I7230" s="23" t="s">
        <v>21</v>
      </c>
      <c r="J7230" s="23"/>
      <c r="K7230" s="23"/>
      <c r="L7230" s="23"/>
      <c r="M7230" s="23"/>
      <c r="N7230" s="23"/>
      <c r="O7230" s="23"/>
      <c r="P7230" s="94"/>
    </row>
    <row r="7231" spans="1:16" x14ac:dyDescent="0.2">
      <c r="A7231" s="33"/>
      <c r="B7231" s="34"/>
      <c r="C7231" s="35"/>
      <c r="D7231" s="23"/>
      <c r="E7231" s="23"/>
      <c r="F7231" s="23"/>
      <c r="G7231" s="23"/>
      <c r="H7231" s="23"/>
      <c r="I7231" s="23" t="s">
        <v>21</v>
      </c>
      <c r="J7231" s="23"/>
      <c r="K7231" s="23"/>
      <c r="L7231" s="23"/>
      <c r="M7231" s="23"/>
      <c r="N7231" s="23"/>
      <c r="O7231" s="23"/>
      <c r="P7231" s="94"/>
    </row>
    <row r="7232" spans="1:16" x14ac:dyDescent="0.2">
      <c r="A7232" s="33"/>
      <c r="B7232" s="34"/>
      <c r="C7232" s="35"/>
      <c r="D7232" s="23"/>
      <c r="E7232" s="23"/>
      <c r="F7232" s="23"/>
      <c r="G7232" s="23"/>
      <c r="H7232" s="23"/>
      <c r="I7232" s="23" t="s">
        <v>21</v>
      </c>
      <c r="J7232" s="23"/>
      <c r="K7232" s="23"/>
      <c r="L7232" s="23"/>
      <c r="M7232" s="23"/>
      <c r="N7232" s="23"/>
      <c r="O7232" s="23"/>
      <c r="P7232" s="94"/>
    </row>
    <row r="7233" spans="1:16" x14ac:dyDescent="0.2">
      <c r="A7233" s="33"/>
      <c r="B7233" s="34"/>
      <c r="C7233" s="35"/>
      <c r="D7233" s="23"/>
      <c r="E7233" s="23"/>
      <c r="F7233" s="23"/>
      <c r="G7233" s="23"/>
      <c r="H7233" s="23"/>
      <c r="I7233" s="23" t="s">
        <v>21</v>
      </c>
      <c r="J7233" s="23"/>
      <c r="K7233" s="23"/>
      <c r="L7233" s="23"/>
      <c r="M7233" s="23"/>
      <c r="N7233" s="23"/>
      <c r="O7233" s="23"/>
      <c r="P7233" s="94"/>
    </row>
    <row r="7234" spans="1:16" x14ac:dyDescent="0.2">
      <c r="A7234" s="33"/>
      <c r="B7234" s="34"/>
      <c r="C7234" s="35"/>
      <c r="D7234" s="23"/>
      <c r="E7234" s="23"/>
      <c r="F7234" s="23"/>
      <c r="G7234" s="23"/>
      <c r="H7234" s="23"/>
      <c r="I7234" s="23" t="s">
        <v>21</v>
      </c>
      <c r="J7234" s="23"/>
      <c r="K7234" s="23"/>
      <c r="L7234" s="23"/>
      <c r="M7234" s="23"/>
      <c r="N7234" s="23"/>
      <c r="O7234" s="23"/>
      <c r="P7234" s="94"/>
    </row>
    <row r="7235" spans="1:16" x14ac:dyDescent="0.2">
      <c r="A7235" s="33"/>
      <c r="B7235" s="34"/>
      <c r="C7235" s="35"/>
      <c r="D7235" s="23"/>
      <c r="E7235" s="23"/>
      <c r="F7235" s="23"/>
      <c r="G7235" s="23"/>
      <c r="H7235" s="23"/>
      <c r="I7235" s="23" t="s">
        <v>21</v>
      </c>
      <c r="J7235" s="23"/>
      <c r="K7235" s="23"/>
      <c r="L7235" s="23"/>
      <c r="M7235" s="23"/>
      <c r="N7235" s="23"/>
      <c r="O7235" s="23"/>
      <c r="P7235" s="94"/>
    </row>
    <row r="7236" spans="1:16" x14ac:dyDescent="0.2">
      <c r="A7236" s="33"/>
      <c r="B7236" s="34"/>
      <c r="C7236" s="35"/>
      <c r="D7236" s="23"/>
      <c r="E7236" s="23"/>
      <c r="F7236" s="23"/>
      <c r="G7236" s="23"/>
      <c r="H7236" s="23"/>
      <c r="I7236" s="23" t="s">
        <v>21</v>
      </c>
      <c r="J7236" s="23"/>
      <c r="K7236" s="23"/>
      <c r="L7236" s="23"/>
      <c r="M7236" s="23"/>
      <c r="N7236" s="23"/>
      <c r="O7236" s="23"/>
      <c r="P7236" s="94"/>
    </row>
    <row r="7237" spans="1:16" x14ac:dyDescent="0.2">
      <c r="A7237" s="33"/>
      <c r="B7237" s="34"/>
      <c r="C7237" s="35"/>
      <c r="D7237" s="23"/>
      <c r="E7237" s="23"/>
      <c r="F7237" s="23"/>
      <c r="G7237" s="23"/>
      <c r="H7237" s="23"/>
      <c r="I7237" s="23" t="s">
        <v>21</v>
      </c>
      <c r="J7237" s="23"/>
      <c r="K7237" s="23"/>
      <c r="L7237" s="23"/>
      <c r="M7237" s="23"/>
      <c r="N7237" s="23"/>
      <c r="O7237" s="23"/>
      <c r="P7237" s="94"/>
    </row>
    <row r="7238" spans="1:16" x14ac:dyDescent="0.2">
      <c r="A7238" s="33"/>
      <c r="B7238" s="34"/>
      <c r="C7238" s="35"/>
      <c r="D7238" s="23"/>
      <c r="E7238" s="23"/>
      <c r="F7238" s="23"/>
      <c r="G7238" s="23"/>
      <c r="H7238" s="23"/>
      <c r="I7238" s="23" t="s">
        <v>21</v>
      </c>
      <c r="J7238" s="23"/>
      <c r="K7238" s="23"/>
      <c r="L7238" s="23"/>
      <c r="M7238" s="23"/>
      <c r="N7238" s="23"/>
      <c r="O7238" s="23"/>
      <c r="P7238" s="94"/>
    </row>
    <row r="7239" spans="1:16" x14ac:dyDescent="0.2">
      <c r="A7239" s="33"/>
      <c r="B7239" s="34"/>
      <c r="C7239" s="35"/>
      <c r="D7239" s="23"/>
      <c r="E7239" s="23"/>
      <c r="F7239" s="23"/>
      <c r="G7239" s="23"/>
      <c r="H7239" s="23"/>
      <c r="I7239" s="23" t="s">
        <v>21</v>
      </c>
      <c r="J7239" s="23"/>
      <c r="K7239" s="23"/>
      <c r="L7239" s="23"/>
      <c r="M7239" s="23"/>
      <c r="N7239" s="23"/>
      <c r="O7239" s="23"/>
      <c r="P7239" s="94"/>
    </row>
    <row r="7240" spans="1:16" x14ac:dyDescent="0.2">
      <c r="A7240" s="33"/>
      <c r="B7240" s="34"/>
      <c r="C7240" s="35"/>
      <c r="D7240" s="23"/>
      <c r="E7240" s="23"/>
      <c r="F7240" s="23"/>
      <c r="G7240" s="23"/>
      <c r="H7240" s="23"/>
      <c r="I7240" s="23" t="s">
        <v>21</v>
      </c>
      <c r="J7240" s="23"/>
      <c r="K7240" s="23"/>
      <c r="L7240" s="23"/>
      <c r="M7240" s="23"/>
      <c r="N7240" s="23"/>
      <c r="O7240" s="23"/>
      <c r="P7240" s="94"/>
    </row>
    <row r="7241" spans="1:16" x14ac:dyDescent="0.2">
      <c r="A7241" s="33"/>
      <c r="B7241" s="34"/>
      <c r="C7241" s="35"/>
      <c r="D7241" s="23"/>
      <c r="E7241" s="23"/>
      <c r="F7241" s="23"/>
      <c r="G7241" s="23"/>
      <c r="H7241" s="23"/>
      <c r="I7241" s="23" t="s">
        <v>21</v>
      </c>
      <c r="J7241" s="23"/>
      <c r="K7241" s="23"/>
      <c r="L7241" s="23"/>
      <c r="M7241" s="23"/>
      <c r="N7241" s="23"/>
      <c r="O7241" s="23"/>
      <c r="P7241" s="94"/>
    </row>
    <row r="7242" spans="1:16" x14ac:dyDescent="0.2">
      <c r="A7242" s="33"/>
      <c r="B7242" s="34"/>
      <c r="C7242" s="35"/>
      <c r="D7242" s="23"/>
      <c r="E7242" s="23"/>
      <c r="F7242" s="23"/>
      <c r="G7242" s="23"/>
      <c r="H7242" s="23"/>
      <c r="I7242" s="23" t="s">
        <v>21</v>
      </c>
      <c r="J7242" s="23"/>
      <c r="K7242" s="23"/>
      <c r="L7242" s="23"/>
      <c r="M7242" s="23"/>
      <c r="N7242" s="23"/>
      <c r="O7242" s="23"/>
      <c r="P7242" s="94"/>
    </row>
    <row r="7243" spans="1:16" x14ac:dyDescent="0.2">
      <c r="A7243" s="33"/>
      <c r="B7243" s="34"/>
      <c r="C7243" s="35"/>
      <c r="D7243" s="23"/>
      <c r="E7243" s="23"/>
      <c r="F7243" s="23"/>
      <c r="G7243" s="23"/>
      <c r="H7243" s="23"/>
      <c r="I7243" s="23" t="s">
        <v>21</v>
      </c>
      <c r="J7243" s="23"/>
      <c r="K7243" s="23"/>
      <c r="L7243" s="23"/>
      <c r="M7243" s="23"/>
      <c r="N7243" s="23"/>
      <c r="O7243" s="23"/>
      <c r="P7243" s="94"/>
    </row>
    <row r="7244" spans="1:16" x14ac:dyDescent="0.2">
      <c r="A7244" s="33"/>
      <c r="B7244" s="34"/>
      <c r="C7244" s="35"/>
      <c r="D7244" s="23"/>
      <c r="E7244" s="23"/>
      <c r="F7244" s="23"/>
      <c r="G7244" s="23"/>
      <c r="H7244" s="23"/>
      <c r="I7244" s="23" t="s">
        <v>21</v>
      </c>
      <c r="J7244" s="23"/>
      <c r="K7244" s="23"/>
      <c r="L7244" s="23"/>
      <c r="M7244" s="23"/>
      <c r="N7244" s="23"/>
      <c r="O7244" s="23"/>
      <c r="P7244" s="94"/>
    </row>
    <row r="7245" spans="1:16" x14ac:dyDescent="0.2">
      <c r="A7245" s="33"/>
      <c r="B7245" s="34"/>
      <c r="C7245" s="35"/>
      <c r="D7245" s="23"/>
      <c r="E7245" s="23"/>
      <c r="F7245" s="23"/>
      <c r="G7245" s="23"/>
      <c r="H7245" s="23"/>
      <c r="I7245" s="23" t="s">
        <v>21</v>
      </c>
      <c r="J7245" s="23"/>
      <c r="K7245" s="23"/>
      <c r="L7245" s="23"/>
      <c r="M7245" s="23"/>
      <c r="N7245" s="23"/>
      <c r="O7245" s="23"/>
      <c r="P7245" s="94"/>
    </row>
    <row r="7246" spans="1:16" x14ac:dyDescent="0.2">
      <c r="A7246" s="33"/>
      <c r="B7246" s="34"/>
      <c r="C7246" s="35"/>
      <c r="D7246" s="23"/>
      <c r="E7246" s="23"/>
      <c r="F7246" s="23"/>
      <c r="G7246" s="23"/>
      <c r="H7246" s="23"/>
      <c r="I7246" s="23" t="s">
        <v>21</v>
      </c>
      <c r="J7246" s="23"/>
      <c r="K7246" s="23"/>
      <c r="L7246" s="23"/>
      <c r="M7246" s="23"/>
      <c r="N7246" s="23"/>
      <c r="O7246" s="23"/>
      <c r="P7246" s="94"/>
    </row>
    <row r="7247" spans="1:16" x14ac:dyDescent="0.2">
      <c r="A7247" s="33"/>
      <c r="B7247" s="34"/>
      <c r="C7247" s="35"/>
      <c r="D7247" s="23"/>
      <c r="E7247" s="23"/>
      <c r="F7247" s="23"/>
      <c r="G7247" s="23"/>
      <c r="H7247" s="23"/>
      <c r="I7247" s="23" t="s">
        <v>21</v>
      </c>
      <c r="J7247" s="23"/>
      <c r="K7247" s="23"/>
      <c r="L7247" s="23"/>
      <c r="M7247" s="23"/>
      <c r="N7247" s="23"/>
      <c r="O7247" s="23"/>
      <c r="P7247" s="94"/>
    </row>
    <row r="7248" spans="1:16" x14ac:dyDescent="0.2">
      <c r="A7248" s="33"/>
      <c r="B7248" s="34"/>
      <c r="C7248" s="35"/>
      <c r="D7248" s="23"/>
      <c r="E7248" s="23"/>
      <c r="F7248" s="23"/>
      <c r="G7248" s="23"/>
      <c r="H7248" s="23"/>
      <c r="I7248" s="23" t="s">
        <v>21</v>
      </c>
      <c r="J7248" s="23"/>
      <c r="K7248" s="23"/>
      <c r="L7248" s="23"/>
      <c r="M7248" s="23"/>
      <c r="N7248" s="23"/>
      <c r="O7248" s="23"/>
      <c r="P7248" s="94"/>
    </row>
    <row r="7249" spans="1:16" x14ac:dyDescent="0.2">
      <c r="A7249" s="33"/>
      <c r="B7249" s="34"/>
      <c r="C7249" s="35"/>
      <c r="D7249" s="23"/>
      <c r="E7249" s="23"/>
      <c r="F7249" s="23"/>
      <c r="G7249" s="23"/>
      <c r="H7249" s="23"/>
      <c r="I7249" s="23" t="s">
        <v>21</v>
      </c>
      <c r="J7249" s="23"/>
      <c r="K7249" s="23"/>
      <c r="L7249" s="23"/>
      <c r="M7249" s="23"/>
      <c r="N7249" s="23"/>
      <c r="O7249" s="23"/>
      <c r="P7249" s="94"/>
    </row>
    <row r="7250" spans="1:16" x14ac:dyDescent="0.2">
      <c r="A7250" s="33"/>
      <c r="B7250" s="34"/>
      <c r="C7250" s="35"/>
      <c r="D7250" s="23"/>
      <c r="E7250" s="23"/>
      <c r="F7250" s="23"/>
      <c r="G7250" s="23"/>
      <c r="H7250" s="23"/>
      <c r="I7250" s="23" t="s">
        <v>21</v>
      </c>
      <c r="J7250" s="23"/>
      <c r="K7250" s="23"/>
      <c r="L7250" s="23"/>
      <c r="M7250" s="23"/>
      <c r="N7250" s="23"/>
      <c r="O7250" s="23"/>
      <c r="P7250" s="94"/>
    </row>
    <row r="7251" spans="1:16" x14ac:dyDescent="0.2">
      <c r="A7251" s="33"/>
      <c r="B7251" s="34"/>
      <c r="C7251" s="35"/>
      <c r="D7251" s="23"/>
      <c r="E7251" s="23"/>
      <c r="F7251" s="23"/>
      <c r="G7251" s="23"/>
      <c r="H7251" s="23"/>
      <c r="I7251" s="23" t="s">
        <v>21</v>
      </c>
      <c r="J7251" s="23"/>
      <c r="K7251" s="23"/>
      <c r="L7251" s="23"/>
      <c r="M7251" s="23"/>
      <c r="N7251" s="23"/>
      <c r="O7251" s="23"/>
      <c r="P7251" s="94"/>
    </row>
    <row r="7252" spans="1:16" x14ac:dyDescent="0.2">
      <c r="A7252" s="33"/>
      <c r="B7252" s="34"/>
      <c r="C7252" s="35"/>
      <c r="D7252" s="23"/>
      <c r="E7252" s="23"/>
      <c r="F7252" s="23"/>
      <c r="G7252" s="23"/>
      <c r="H7252" s="23"/>
      <c r="I7252" s="23" t="s">
        <v>21</v>
      </c>
      <c r="J7252" s="23"/>
      <c r="K7252" s="23"/>
      <c r="L7252" s="23"/>
      <c r="M7252" s="23"/>
      <c r="N7252" s="23"/>
      <c r="O7252" s="23"/>
      <c r="P7252" s="94"/>
    </row>
    <row r="7253" spans="1:16" x14ac:dyDescent="0.2">
      <c r="A7253" s="33"/>
      <c r="B7253" s="34"/>
      <c r="C7253" s="35"/>
      <c r="D7253" s="23"/>
      <c r="E7253" s="23"/>
      <c r="F7253" s="23"/>
      <c r="G7253" s="23"/>
      <c r="H7253" s="23"/>
      <c r="I7253" s="23" t="s">
        <v>21</v>
      </c>
      <c r="J7253" s="23"/>
      <c r="K7253" s="23"/>
      <c r="L7253" s="23"/>
      <c r="M7253" s="23"/>
      <c r="N7253" s="23"/>
      <c r="O7253" s="23"/>
      <c r="P7253" s="94"/>
    </row>
    <row r="7254" spans="1:16" x14ac:dyDescent="0.2">
      <c r="A7254" s="33"/>
      <c r="B7254" s="34"/>
      <c r="C7254" s="35"/>
      <c r="D7254" s="23"/>
      <c r="E7254" s="23"/>
      <c r="F7254" s="23"/>
      <c r="G7254" s="23"/>
      <c r="H7254" s="23"/>
      <c r="I7254" s="23" t="s">
        <v>21</v>
      </c>
      <c r="J7254" s="23"/>
      <c r="K7254" s="23"/>
      <c r="L7254" s="23"/>
      <c r="M7254" s="23"/>
      <c r="N7254" s="23"/>
      <c r="O7254" s="23"/>
      <c r="P7254" s="94"/>
    </row>
    <row r="7255" spans="1:16" x14ac:dyDescent="0.2">
      <c r="A7255" s="33"/>
      <c r="B7255" s="34"/>
      <c r="C7255" s="35"/>
      <c r="D7255" s="23"/>
      <c r="E7255" s="23"/>
      <c r="F7255" s="23"/>
      <c r="G7255" s="23"/>
      <c r="H7255" s="23"/>
      <c r="I7255" s="23" t="s">
        <v>21</v>
      </c>
      <c r="J7255" s="23"/>
      <c r="K7255" s="23"/>
      <c r="L7255" s="23"/>
      <c r="M7255" s="23"/>
      <c r="N7255" s="23"/>
      <c r="O7255" s="23"/>
      <c r="P7255" s="94"/>
    </row>
    <row r="7256" spans="1:16" x14ac:dyDescent="0.2">
      <c r="A7256" s="33"/>
      <c r="B7256" s="34"/>
      <c r="C7256" s="35"/>
      <c r="D7256" s="23"/>
      <c r="E7256" s="23"/>
      <c r="F7256" s="23"/>
      <c r="G7256" s="23"/>
      <c r="H7256" s="23"/>
      <c r="I7256" s="23" t="s">
        <v>21</v>
      </c>
      <c r="J7256" s="23"/>
      <c r="K7256" s="23"/>
      <c r="L7256" s="23"/>
      <c r="M7256" s="23"/>
      <c r="N7256" s="23"/>
      <c r="O7256" s="23"/>
      <c r="P7256" s="94"/>
    </row>
    <row r="7257" spans="1:16" x14ac:dyDescent="0.2">
      <c r="A7257" s="33"/>
      <c r="B7257" s="34"/>
      <c r="C7257" s="35"/>
      <c r="D7257" s="23"/>
      <c r="E7257" s="23"/>
      <c r="F7257" s="23"/>
      <c r="G7257" s="23"/>
      <c r="H7257" s="23"/>
      <c r="I7257" s="23" t="s">
        <v>21</v>
      </c>
      <c r="J7257" s="23"/>
      <c r="K7257" s="23"/>
      <c r="L7257" s="23"/>
      <c r="M7257" s="23"/>
      <c r="N7257" s="23"/>
      <c r="O7257" s="23"/>
      <c r="P7257" s="94"/>
    </row>
    <row r="7258" spans="1:16" x14ac:dyDescent="0.2">
      <c r="A7258" s="33"/>
      <c r="B7258" s="34"/>
      <c r="C7258" s="35"/>
      <c r="D7258" s="23"/>
      <c r="E7258" s="23"/>
      <c r="F7258" s="23"/>
      <c r="G7258" s="23"/>
      <c r="H7258" s="23"/>
      <c r="I7258" s="23" t="s">
        <v>21</v>
      </c>
      <c r="J7258" s="23"/>
      <c r="K7258" s="23"/>
      <c r="L7258" s="23"/>
      <c r="M7258" s="23"/>
      <c r="N7258" s="23"/>
      <c r="O7258" s="23"/>
      <c r="P7258" s="94"/>
    </row>
    <row r="7259" spans="1:16" x14ac:dyDescent="0.2">
      <c r="A7259" s="33"/>
      <c r="B7259" s="34"/>
      <c r="C7259" s="35"/>
      <c r="D7259" s="23"/>
      <c r="E7259" s="23"/>
      <c r="F7259" s="23"/>
      <c r="G7259" s="23"/>
      <c r="H7259" s="23"/>
      <c r="I7259" s="23" t="s">
        <v>21</v>
      </c>
      <c r="J7259" s="23"/>
      <c r="K7259" s="23"/>
      <c r="L7259" s="23"/>
      <c r="M7259" s="23"/>
      <c r="N7259" s="23"/>
      <c r="O7259" s="23"/>
      <c r="P7259" s="94"/>
    </row>
    <row r="7260" spans="1:16" x14ac:dyDescent="0.2">
      <c r="A7260" s="33"/>
      <c r="B7260" s="34"/>
      <c r="C7260" s="35"/>
      <c r="D7260" s="23"/>
      <c r="E7260" s="23"/>
      <c r="F7260" s="23"/>
      <c r="G7260" s="23"/>
      <c r="H7260" s="23"/>
      <c r="I7260" s="23" t="s">
        <v>21</v>
      </c>
      <c r="J7260" s="23"/>
      <c r="K7260" s="23"/>
      <c r="L7260" s="23"/>
      <c r="M7260" s="23"/>
      <c r="N7260" s="23"/>
      <c r="O7260" s="23"/>
      <c r="P7260" s="94"/>
    </row>
    <row r="7261" spans="1:16" x14ac:dyDescent="0.2">
      <c r="A7261" s="33"/>
      <c r="B7261" s="34"/>
      <c r="C7261" s="35"/>
      <c r="D7261" s="23"/>
      <c r="E7261" s="23"/>
      <c r="F7261" s="23"/>
      <c r="G7261" s="23"/>
      <c r="H7261" s="23"/>
      <c r="I7261" s="23" t="s">
        <v>21</v>
      </c>
      <c r="J7261" s="23"/>
      <c r="K7261" s="23"/>
      <c r="L7261" s="23"/>
      <c r="M7261" s="23"/>
      <c r="N7261" s="23"/>
      <c r="O7261" s="23"/>
      <c r="P7261" s="94"/>
    </row>
    <row r="7262" spans="1:16" x14ac:dyDescent="0.2">
      <c r="A7262" s="33"/>
      <c r="B7262" s="34"/>
      <c r="C7262" s="35"/>
      <c r="D7262" s="23"/>
      <c r="E7262" s="23"/>
      <c r="F7262" s="23"/>
      <c r="G7262" s="23"/>
      <c r="H7262" s="23"/>
      <c r="I7262" s="23" t="s">
        <v>21</v>
      </c>
      <c r="J7262" s="23"/>
      <c r="K7262" s="23"/>
      <c r="L7262" s="23"/>
      <c r="M7262" s="23"/>
      <c r="N7262" s="23"/>
      <c r="O7262" s="23"/>
      <c r="P7262" s="94"/>
    </row>
    <row r="7263" spans="1:16" x14ac:dyDescent="0.2">
      <c r="A7263" s="33"/>
      <c r="B7263" s="34"/>
      <c r="C7263" s="35"/>
      <c r="D7263" s="23"/>
      <c r="E7263" s="23"/>
      <c r="F7263" s="23"/>
      <c r="G7263" s="23"/>
      <c r="H7263" s="23"/>
      <c r="I7263" s="23" t="s">
        <v>21</v>
      </c>
      <c r="J7263" s="23"/>
      <c r="K7263" s="23"/>
      <c r="L7263" s="23"/>
      <c r="M7263" s="23"/>
      <c r="N7263" s="23"/>
      <c r="O7263" s="23"/>
      <c r="P7263" s="94"/>
    </row>
    <row r="7264" spans="1:16" x14ac:dyDescent="0.2">
      <c r="A7264" s="33"/>
      <c r="B7264" s="34"/>
      <c r="C7264" s="35"/>
      <c r="D7264" s="23"/>
      <c r="E7264" s="23"/>
      <c r="F7264" s="23"/>
      <c r="G7264" s="23"/>
      <c r="H7264" s="23"/>
      <c r="I7264" s="23" t="s">
        <v>21</v>
      </c>
      <c r="J7264" s="23"/>
      <c r="K7264" s="23"/>
      <c r="L7264" s="23"/>
      <c r="M7264" s="23"/>
      <c r="N7264" s="23"/>
      <c r="O7264" s="23"/>
      <c r="P7264" s="94"/>
    </row>
    <row r="7265" spans="1:16" x14ac:dyDescent="0.2">
      <c r="A7265" s="33"/>
      <c r="B7265" s="34"/>
      <c r="C7265" s="35"/>
      <c r="D7265" s="23"/>
      <c r="E7265" s="23"/>
      <c r="F7265" s="23"/>
      <c r="G7265" s="23"/>
      <c r="H7265" s="23"/>
      <c r="I7265" s="23" t="s">
        <v>21</v>
      </c>
      <c r="J7265" s="23"/>
      <c r="K7265" s="23"/>
      <c r="L7265" s="23"/>
      <c r="M7265" s="23"/>
      <c r="N7265" s="23"/>
      <c r="O7265" s="23"/>
      <c r="P7265" s="94"/>
    </row>
    <row r="7266" spans="1:16" x14ac:dyDescent="0.2">
      <c r="A7266" s="33"/>
      <c r="B7266" s="34"/>
      <c r="C7266" s="35"/>
      <c r="D7266" s="23"/>
      <c r="E7266" s="23"/>
      <c r="F7266" s="23"/>
      <c r="G7266" s="23"/>
      <c r="H7266" s="23"/>
      <c r="I7266" s="23" t="s">
        <v>21</v>
      </c>
      <c r="J7266" s="23"/>
      <c r="K7266" s="23"/>
      <c r="L7266" s="23"/>
      <c r="M7266" s="23"/>
      <c r="N7266" s="23"/>
      <c r="O7266" s="23"/>
      <c r="P7266" s="94"/>
    </row>
    <row r="7267" spans="1:16" x14ac:dyDescent="0.2">
      <c r="A7267" s="33"/>
      <c r="B7267" s="34"/>
      <c r="C7267" s="35"/>
      <c r="D7267" s="23"/>
      <c r="E7267" s="23"/>
      <c r="F7267" s="23"/>
      <c r="G7267" s="23"/>
      <c r="H7267" s="23"/>
      <c r="I7267" s="23" t="s">
        <v>21</v>
      </c>
      <c r="J7267" s="23"/>
      <c r="K7267" s="23"/>
      <c r="L7267" s="23"/>
      <c r="M7267" s="23"/>
      <c r="N7267" s="23"/>
      <c r="O7267" s="23"/>
      <c r="P7267" s="94"/>
    </row>
    <row r="7268" spans="1:16" x14ac:dyDescent="0.2">
      <c r="A7268" s="33"/>
      <c r="B7268" s="34"/>
      <c r="C7268" s="35"/>
      <c r="D7268" s="23"/>
      <c r="E7268" s="23"/>
      <c r="F7268" s="23"/>
      <c r="G7268" s="23"/>
      <c r="H7268" s="23"/>
      <c r="I7268" s="23" t="s">
        <v>21</v>
      </c>
      <c r="J7268" s="23"/>
      <c r="K7268" s="23"/>
      <c r="L7268" s="23"/>
      <c r="M7268" s="23"/>
      <c r="N7268" s="23"/>
      <c r="O7268" s="23"/>
      <c r="P7268" s="94"/>
    </row>
    <row r="7269" spans="1:16" x14ac:dyDescent="0.2">
      <c r="A7269" s="33"/>
      <c r="B7269" s="34"/>
      <c r="C7269" s="35"/>
      <c r="D7269" s="23"/>
      <c r="E7269" s="23"/>
      <c r="F7269" s="23"/>
      <c r="G7269" s="23"/>
      <c r="H7269" s="23"/>
      <c r="I7269" s="23" t="s">
        <v>21</v>
      </c>
      <c r="J7269" s="23"/>
      <c r="K7269" s="23"/>
      <c r="L7269" s="23"/>
      <c r="M7269" s="23"/>
      <c r="N7269" s="23"/>
      <c r="O7269" s="23"/>
      <c r="P7269" s="94"/>
    </row>
    <row r="7270" spans="1:16" x14ac:dyDescent="0.2">
      <c r="A7270" s="33"/>
      <c r="B7270" s="34"/>
      <c r="C7270" s="35"/>
      <c r="D7270" s="23"/>
      <c r="E7270" s="23"/>
      <c r="F7270" s="23"/>
      <c r="G7270" s="23"/>
      <c r="H7270" s="23"/>
      <c r="I7270" s="23" t="s">
        <v>21</v>
      </c>
      <c r="J7270" s="23"/>
      <c r="K7270" s="23"/>
      <c r="L7270" s="23"/>
      <c r="M7270" s="23"/>
      <c r="N7270" s="23"/>
      <c r="O7270" s="23"/>
      <c r="P7270" s="94"/>
    </row>
    <row r="7271" spans="1:16" x14ac:dyDescent="0.2">
      <c r="A7271" s="33"/>
      <c r="B7271" s="34"/>
      <c r="C7271" s="35"/>
      <c r="D7271" s="23"/>
      <c r="E7271" s="23"/>
      <c r="F7271" s="23"/>
      <c r="G7271" s="23"/>
      <c r="H7271" s="23"/>
      <c r="I7271" s="23" t="s">
        <v>21</v>
      </c>
      <c r="J7271" s="23"/>
      <c r="K7271" s="23"/>
      <c r="L7271" s="23"/>
      <c r="M7271" s="23"/>
      <c r="N7271" s="23"/>
      <c r="O7271" s="23"/>
      <c r="P7271" s="94"/>
    </row>
    <row r="7272" spans="1:16" x14ac:dyDescent="0.2">
      <c r="A7272" s="33"/>
      <c r="B7272" s="34"/>
      <c r="C7272" s="35"/>
      <c r="D7272" s="23"/>
      <c r="E7272" s="23"/>
      <c r="F7272" s="23"/>
      <c r="G7272" s="23"/>
      <c r="H7272" s="23"/>
      <c r="I7272" s="23" t="s">
        <v>21</v>
      </c>
      <c r="J7272" s="23"/>
      <c r="K7272" s="23"/>
      <c r="L7272" s="23"/>
      <c r="M7272" s="23"/>
      <c r="N7272" s="23"/>
      <c r="O7272" s="23"/>
      <c r="P7272" s="94"/>
    </row>
    <row r="7273" spans="1:16" x14ac:dyDescent="0.2">
      <c r="A7273" s="33"/>
      <c r="B7273" s="34"/>
      <c r="C7273" s="35"/>
      <c r="D7273" s="23"/>
      <c r="E7273" s="23"/>
      <c r="F7273" s="23"/>
      <c r="G7273" s="23"/>
      <c r="H7273" s="23"/>
      <c r="I7273" s="23" t="s">
        <v>21</v>
      </c>
      <c r="J7273" s="23"/>
      <c r="K7273" s="23"/>
      <c r="L7273" s="23"/>
      <c r="M7273" s="23"/>
      <c r="N7273" s="23"/>
      <c r="O7273" s="23"/>
      <c r="P7273" s="94"/>
    </row>
    <row r="7274" spans="1:16" x14ac:dyDescent="0.2">
      <c r="A7274" s="33"/>
      <c r="B7274" s="34"/>
      <c r="C7274" s="35"/>
      <c r="D7274" s="23"/>
      <c r="E7274" s="23"/>
      <c r="F7274" s="23"/>
      <c r="G7274" s="23"/>
      <c r="H7274" s="23"/>
      <c r="I7274" s="23" t="s">
        <v>21</v>
      </c>
      <c r="J7274" s="23"/>
      <c r="K7274" s="23"/>
      <c r="L7274" s="23"/>
      <c r="M7274" s="23"/>
      <c r="N7274" s="23"/>
      <c r="O7274" s="23"/>
      <c r="P7274" s="94"/>
    </row>
    <row r="7275" spans="1:16" x14ac:dyDescent="0.2">
      <c r="A7275" s="33"/>
      <c r="B7275" s="34"/>
      <c r="C7275" s="35"/>
      <c r="D7275" s="23"/>
      <c r="E7275" s="23"/>
      <c r="F7275" s="23"/>
      <c r="G7275" s="23"/>
      <c r="H7275" s="23"/>
      <c r="I7275" s="23" t="s">
        <v>21</v>
      </c>
      <c r="J7275" s="23"/>
      <c r="K7275" s="23"/>
      <c r="L7275" s="23"/>
      <c r="M7275" s="23"/>
      <c r="N7275" s="23"/>
      <c r="O7275" s="23"/>
      <c r="P7275" s="94"/>
    </row>
    <row r="7276" spans="1:16" x14ac:dyDescent="0.2">
      <c r="A7276" s="33"/>
      <c r="B7276" s="34"/>
      <c r="C7276" s="35"/>
      <c r="D7276" s="23"/>
      <c r="E7276" s="23"/>
      <c r="F7276" s="23"/>
      <c r="G7276" s="23"/>
      <c r="H7276" s="23"/>
      <c r="I7276" s="23" t="s">
        <v>21</v>
      </c>
      <c r="J7276" s="23"/>
      <c r="K7276" s="23"/>
      <c r="L7276" s="23"/>
      <c r="M7276" s="23"/>
      <c r="N7276" s="23"/>
      <c r="O7276" s="23"/>
      <c r="P7276" s="94"/>
    </row>
    <row r="7277" spans="1:16" x14ac:dyDescent="0.2">
      <c r="A7277" s="33"/>
      <c r="B7277" s="34"/>
      <c r="C7277" s="35"/>
      <c r="D7277" s="23"/>
      <c r="E7277" s="23"/>
      <c r="F7277" s="23"/>
      <c r="G7277" s="23"/>
      <c r="H7277" s="23"/>
      <c r="I7277" s="23" t="s">
        <v>21</v>
      </c>
      <c r="J7277" s="23"/>
      <c r="K7277" s="23"/>
      <c r="L7277" s="23"/>
      <c r="M7277" s="23"/>
      <c r="N7277" s="23"/>
      <c r="O7277" s="23"/>
      <c r="P7277" s="94"/>
    </row>
    <row r="7278" spans="1:16" x14ac:dyDescent="0.2">
      <c r="A7278" s="33"/>
      <c r="B7278" s="34"/>
      <c r="C7278" s="35"/>
      <c r="D7278" s="23"/>
      <c r="E7278" s="23"/>
      <c r="F7278" s="23"/>
      <c r="G7278" s="23"/>
      <c r="H7278" s="23"/>
      <c r="I7278" s="23" t="s">
        <v>21</v>
      </c>
      <c r="J7278" s="23"/>
      <c r="K7278" s="23"/>
      <c r="L7278" s="23"/>
      <c r="M7278" s="23"/>
      <c r="N7278" s="23"/>
      <c r="O7278" s="23"/>
      <c r="P7278" s="94"/>
    </row>
    <row r="7279" spans="1:16" x14ac:dyDescent="0.2">
      <c r="A7279" s="33"/>
      <c r="B7279" s="34"/>
      <c r="C7279" s="35"/>
      <c r="D7279" s="23"/>
      <c r="E7279" s="23"/>
      <c r="F7279" s="23"/>
      <c r="G7279" s="23"/>
      <c r="H7279" s="23"/>
      <c r="I7279" s="23" t="s">
        <v>21</v>
      </c>
      <c r="J7279" s="23"/>
      <c r="K7279" s="23"/>
      <c r="L7279" s="23"/>
      <c r="M7279" s="23"/>
      <c r="N7279" s="23"/>
      <c r="O7279" s="23"/>
      <c r="P7279" s="94"/>
    </row>
    <row r="7280" spans="1:16" x14ac:dyDescent="0.2">
      <c r="A7280" s="33"/>
      <c r="B7280" s="34"/>
      <c r="C7280" s="35"/>
      <c r="D7280" s="23"/>
      <c r="E7280" s="23"/>
      <c r="F7280" s="23"/>
      <c r="G7280" s="23"/>
      <c r="H7280" s="23"/>
      <c r="I7280" s="23" t="s">
        <v>21</v>
      </c>
      <c r="J7280" s="23"/>
      <c r="K7280" s="23"/>
      <c r="L7280" s="23"/>
      <c r="M7280" s="23"/>
      <c r="N7280" s="23"/>
      <c r="O7280" s="23"/>
      <c r="P7280" s="94"/>
    </row>
    <row r="7281" spans="1:16" x14ac:dyDescent="0.2">
      <c r="A7281" s="33"/>
      <c r="B7281" s="34"/>
      <c r="C7281" s="35"/>
      <c r="D7281" s="23"/>
      <c r="E7281" s="23"/>
      <c r="F7281" s="23"/>
      <c r="G7281" s="23"/>
      <c r="H7281" s="23"/>
      <c r="I7281" s="23" t="s">
        <v>21</v>
      </c>
      <c r="J7281" s="23"/>
      <c r="K7281" s="23"/>
      <c r="L7281" s="23"/>
      <c r="M7281" s="23"/>
      <c r="N7281" s="23"/>
      <c r="O7281" s="23"/>
      <c r="P7281" s="94"/>
    </row>
    <row r="7282" spans="1:16" x14ac:dyDescent="0.2">
      <c r="A7282" s="33"/>
      <c r="B7282" s="34"/>
      <c r="C7282" s="35"/>
      <c r="D7282" s="23"/>
      <c r="E7282" s="23"/>
      <c r="F7282" s="23"/>
      <c r="G7282" s="23"/>
      <c r="H7282" s="23"/>
      <c r="I7282" s="23" t="s">
        <v>21</v>
      </c>
      <c r="J7282" s="23"/>
      <c r="K7282" s="23"/>
      <c r="L7282" s="23"/>
      <c r="M7282" s="23"/>
      <c r="N7282" s="23"/>
      <c r="O7282" s="23"/>
      <c r="P7282" s="94"/>
    </row>
    <row r="7283" spans="1:16" x14ac:dyDescent="0.2">
      <c r="A7283" s="33"/>
      <c r="B7283" s="34"/>
      <c r="C7283" s="35"/>
      <c r="D7283" s="23"/>
      <c r="E7283" s="23"/>
      <c r="F7283" s="23"/>
      <c r="G7283" s="23"/>
      <c r="H7283" s="23"/>
      <c r="I7283" s="23" t="s">
        <v>21</v>
      </c>
      <c r="J7283" s="23"/>
      <c r="K7283" s="23"/>
      <c r="L7283" s="23"/>
      <c r="M7283" s="23"/>
      <c r="N7283" s="23"/>
      <c r="O7283" s="23"/>
      <c r="P7283" s="94"/>
    </row>
    <row r="7284" spans="1:16" x14ac:dyDescent="0.2">
      <c r="A7284" s="33"/>
      <c r="B7284" s="34"/>
      <c r="C7284" s="35"/>
      <c r="D7284" s="23"/>
      <c r="E7284" s="23"/>
      <c r="F7284" s="23"/>
      <c r="G7284" s="23"/>
      <c r="H7284" s="23"/>
      <c r="I7284" s="23" t="s">
        <v>21</v>
      </c>
      <c r="J7284" s="23"/>
      <c r="K7284" s="23"/>
      <c r="L7284" s="23"/>
      <c r="M7284" s="23"/>
      <c r="N7284" s="23"/>
      <c r="O7284" s="23"/>
      <c r="P7284" s="94"/>
    </row>
    <row r="7285" spans="1:16" x14ac:dyDescent="0.2">
      <c r="A7285" s="33"/>
      <c r="B7285" s="34"/>
      <c r="C7285" s="35"/>
      <c r="D7285" s="23"/>
      <c r="E7285" s="23"/>
      <c r="F7285" s="23"/>
      <c r="G7285" s="23"/>
      <c r="H7285" s="23"/>
      <c r="I7285" s="23" t="s">
        <v>21</v>
      </c>
      <c r="J7285" s="23"/>
      <c r="K7285" s="23"/>
      <c r="L7285" s="23"/>
      <c r="M7285" s="23"/>
      <c r="N7285" s="23"/>
      <c r="O7285" s="23"/>
      <c r="P7285" s="94"/>
    </row>
    <row r="7286" spans="1:16" x14ac:dyDescent="0.2">
      <c r="A7286" s="33"/>
      <c r="B7286" s="34"/>
      <c r="C7286" s="35"/>
      <c r="D7286" s="23"/>
      <c r="E7286" s="23"/>
      <c r="F7286" s="23"/>
      <c r="G7286" s="23"/>
      <c r="H7286" s="23"/>
      <c r="I7286" s="23" t="s">
        <v>21</v>
      </c>
      <c r="J7286" s="23"/>
      <c r="K7286" s="23"/>
      <c r="L7286" s="23"/>
      <c r="M7286" s="23"/>
      <c r="N7286" s="23"/>
      <c r="O7286" s="23"/>
      <c r="P7286" s="94"/>
    </row>
    <row r="7287" spans="1:16" x14ac:dyDescent="0.2">
      <c r="A7287" s="33"/>
      <c r="B7287" s="34"/>
      <c r="C7287" s="35"/>
      <c r="D7287" s="23"/>
      <c r="E7287" s="23"/>
      <c r="F7287" s="23"/>
      <c r="G7287" s="23"/>
      <c r="H7287" s="23"/>
      <c r="I7287" s="23" t="s">
        <v>21</v>
      </c>
      <c r="J7287" s="23"/>
      <c r="K7287" s="23"/>
      <c r="L7287" s="23"/>
      <c r="M7287" s="23"/>
      <c r="N7287" s="23"/>
      <c r="O7287" s="23"/>
      <c r="P7287" s="94"/>
    </row>
    <row r="7288" spans="1:16" x14ac:dyDescent="0.2">
      <c r="A7288" s="33"/>
      <c r="B7288" s="34"/>
      <c r="C7288" s="35"/>
      <c r="D7288" s="23"/>
      <c r="E7288" s="23"/>
      <c r="F7288" s="23"/>
      <c r="G7288" s="23"/>
      <c r="H7288" s="23"/>
      <c r="I7288" s="23" t="s">
        <v>21</v>
      </c>
      <c r="J7288" s="23"/>
      <c r="K7288" s="23"/>
      <c r="L7288" s="23"/>
      <c r="M7288" s="23"/>
      <c r="N7288" s="23"/>
      <c r="O7288" s="23"/>
      <c r="P7288" s="94"/>
    </row>
    <row r="7289" spans="1:16" x14ac:dyDescent="0.2">
      <c r="A7289" s="33"/>
      <c r="B7289" s="34"/>
      <c r="C7289" s="35"/>
      <c r="D7289" s="23"/>
      <c r="E7289" s="23"/>
      <c r="F7289" s="23"/>
      <c r="G7289" s="23"/>
      <c r="H7289" s="23"/>
      <c r="I7289" s="23" t="s">
        <v>21</v>
      </c>
      <c r="J7289" s="23"/>
      <c r="K7289" s="23"/>
      <c r="L7289" s="23"/>
      <c r="M7289" s="23"/>
      <c r="N7289" s="23"/>
      <c r="O7289" s="23"/>
      <c r="P7289" s="94"/>
    </row>
    <row r="7290" spans="1:16" x14ac:dyDescent="0.2">
      <c r="A7290" s="33"/>
      <c r="B7290" s="34"/>
      <c r="C7290" s="35"/>
      <c r="D7290" s="23"/>
      <c r="E7290" s="23"/>
      <c r="F7290" s="23"/>
      <c r="G7290" s="23"/>
      <c r="H7290" s="23"/>
      <c r="I7290" s="23" t="s">
        <v>21</v>
      </c>
      <c r="J7290" s="23"/>
      <c r="K7290" s="23"/>
      <c r="L7290" s="23"/>
      <c r="M7290" s="23"/>
      <c r="N7290" s="23"/>
      <c r="O7290" s="23"/>
      <c r="P7290" s="94"/>
    </row>
    <row r="7291" spans="1:16" x14ac:dyDescent="0.2">
      <c r="A7291" s="33"/>
      <c r="B7291" s="34"/>
      <c r="C7291" s="35"/>
      <c r="D7291" s="23"/>
      <c r="E7291" s="23"/>
      <c r="F7291" s="23"/>
      <c r="G7291" s="23"/>
      <c r="H7291" s="23"/>
      <c r="I7291" s="23" t="s">
        <v>21</v>
      </c>
      <c r="J7291" s="23"/>
      <c r="K7291" s="23"/>
      <c r="L7291" s="23"/>
      <c r="M7291" s="23"/>
      <c r="N7291" s="23"/>
      <c r="O7291" s="23"/>
      <c r="P7291" s="94"/>
    </row>
    <row r="7292" spans="1:16" x14ac:dyDescent="0.2">
      <c r="A7292" s="33"/>
      <c r="B7292" s="34"/>
      <c r="C7292" s="35"/>
      <c r="D7292" s="23"/>
      <c r="E7292" s="23"/>
      <c r="F7292" s="23"/>
      <c r="G7292" s="23"/>
      <c r="H7292" s="23"/>
      <c r="I7292" s="23" t="s">
        <v>21</v>
      </c>
      <c r="J7292" s="23"/>
      <c r="K7292" s="23"/>
      <c r="L7292" s="23"/>
      <c r="M7292" s="23"/>
      <c r="N7292" s="23"/>
      <c r="O7292" s="23"/>
      <c r="P7292" s="94"/>
    </row>
    <row r="7293" spans="1:16" x14ac:dyDescent="0.2">
      <c r="A7293" s="33"/>
      <c r="B7293" s="34"/>
      <c r="C7293" s="35"/>
      <c r="D7293" s="23"/>
      <c r="E7293" s="23"/>
      <c r="F7293" s="23"/>
      <c r="G7293" s="23"/>
      <c r="H7293" s="23"/>
      <c r="I7293" s="23" t="s">
        <v>21</v>
      </c>
      <c r="J7293" s="23"/>
      <c r="K7293" s="23"/>
      <c r="L7293" s="23"/>
      <c r="M7293" s="23"/>
      <c r="N7293" s="23"/>
      <c r="O7293" s="23"/>
      <c r="P7293" s="94"/>
    </row>
    <row r="7294" spans="1:16" x14ac:dyDescent="0.2">
      <c r="A7294" s="33"/>
      <c r="B7294" s="34"/>
      <c r="C7294" s="35"/>
      <c r="D7294" s="23"/>
      <c r="E7294" s="23"/>
      <c r="F7294" s="23"/>
      <c r="G7294" s="23"/>
      <c r="H7294" s="23"/>
      <c r="I7294" s="23" t="s">
        <v>21</v>
      </c>
      <c r="J7294" s="23"/>
      <c r="K7294" s="23"/>
      <c r="L7294" s="23"/>
      <c r="M7294" s="23"/>
      <c r="N7294" s="23"/>
      <c r="O7294" s="23"/>
      <c r="P7294" s="94"/>
    </row>
    <row r="7295" spans="1:16" x14ac:dyDescent="0.2">
      <c r="A7295" s="33"/>
      <c r="B7295" s="34"/>
      <c r="C7295" s="35"/>
      <c r="D7295" s="23"/>
      <c r="E7295" s="23"/>
      <c r="F7295" s="23"/>
      <c r="G7295" s="23"/>
      <c r="H7295" s="23"/>
      <c r="I7295" s="23" t="s">
        <v>21</v>
      </c>
      <c r="J7295" s="23"/>
      <c r="K7295" s="23"/>
      <c r="L7295" s="23"/>
      <c r="M7295" s="23"/>
      <c r="N7295" s="23"/>
      <c r="O7295" s="23"/>
      <c r="P7295" s="94"/>
    </row>
    <row r="7296" spans="1:16" x14ac:dyDescent="0.2">
      <c r="A7296" s="33"/>
      <c r="B7296" s="34"/>
      <c r="C7296" s="35"/>
      <c r="D7296" s="23"/>
      <c r="E7296" s="23"/>
      <c r="F7296" s="23"/>
      <c r="G7296" s="23"/>
      <c r="H7296" s="23"/>
      <c r="I7296" s="23" t="s">
        <v>21</v>
      </c>
      <c r="J7296" s="23"/>
      <c r="K7296" s="23"/>
      <c r="L7296" s="23"/>
      <c r="M7296" s="23"/>
      <c r="N7296" s="23"/>
      <c r="O7296" s="23"/>
      <c r="P7296" s="94"/>
    </row>
    <row r="7297" spans="1:16" x14ac:dyDescent="0.2">
      <c r="A7297" s="33"/>
      <c r="B7297" s="34"/>
      <c r="C7297" s="35"/>
      <c r="D7297" s="23"/>
      <c r="E7297" s="23"/>
      <c r="F7297" s="23"/>
      <c r="G7297" s="23"/>
      <c r="H7297" s="23"/>
      <c r="I7297" s="23" t="s">
        <v>21</v>
      </c>
      <c r="J7297" s="23"/>
      <c r="K7297" s="23"/>
      <c r="L7297" s="23"/>
      <c r="M7297" s="23"/>
      <c r="N7297" s="23"/>
      <c r="O7297" s="23"/>
      <c r="P7297" s="94"/>
    </row>
    <row r="7298" spans="1:16" x14ac:dyDescent="0.2">
      <c r="A7298" s="33"/>
      <c r="B7298" s="34"/>
      <c r="C7298" s="35"/>
      <c r="D7298" s="23"/>
      <c r="E7298" s="23"/>
      <c r="F7298" s="23"/>
      <c r="G7298" s="23"/>
      <c r="H7298" s="23"/>
      <c r="I7298" s="23" t="s">
        <v>21</v>
      </c>
      <c r="J7298" s="23"/>
      <c r="K7298" s="23"/>
      <c r="L7298" s="23"/>
      <c r="M7298" s="23"/>
      <c r="N7298" s="23"/>
      <c r="O7298" s="23"/>
      <c r="P7298" s="94"/>
    </row>
    <row r="7299" spans="1:16" x14ac:dyDescent="0.2">
      <c r="A7299" s="33"/>
      <c r="B7299" s="34"/>
      <c r="C7299" s="35"/>
      <c r="D7299" s="23"/>
      <c r="E7299" s="23"/>
      <c r="F7299" s="23"/>
      <c r="G7299" s="23"/>
      <c r="H7299" s="23"/>
      <c r="I7299" s="23" t="s">
        <v>21</v>
      </c>
      <c r="J7299" s="23"/>
      <c r="K7299" s="23"/>
      <c r="L7299" s="23"/>
      <c r="M7299" s="23"/>
      <c r="N7299" s="23"/>
      <c r="O7299" s="23"/>
      <c r="P7299" s="94"/>
    </row>
    <row r="7300" spans="1:16" x14ac:dyDescent="0.2">
      <c r="A7300" s="33"/>
      <c r="B7300" s="34"/>
      <c r="C7300" s="35"/>
      <c r="D7300" s="23"/>
      <c r="E7300" s="23"/>
      <c r="F7300" s="23"/>
      <c r="G7300" s="23"/>
      <c r="H7300" s="23"/>
      <c r="I7300" s="23" t="s">
        <v>21</v>
      </c>
      <c r="J7300" s="23"/>
      <c r="K7300" s="23"/>
      <c r="L7300" s="23"/>
      <c r="M7300" s="23"/>
      <c r="N7300" s="23"/>
      <c r="O7300" s="23"/>
      <c r="P7300" s="94"/>
    </row>
    <row r="7301" spans="1:16" x14ac:dyDescent="0.2">
      <c r="A7301" s="33"/>
      <c r="B7301" s="34"/>
      <c r="C7301" s="35"/>
      <c r="D7301" s="23"/>
      <c r="E7301" s="23"/>
      <c r="F7301" s="23"/>
      <c r="G7301" s="23"/>
      <c r="H7301" s="23"/>
      <c r="I7301" s="23" t="s">
        <v>21</v>
      </c>
      <c r="J7301" s="23"/>
      <c r="K7301" s="23"/>
      <c r="L7301" s="23"/>
      <c r="M7301" s="23"/>
      <c r="N7301" s="23"/>
      <c r="O7301" s="23"/>
      <c r="P7301" s="94"/>
    </row>
    <row r="7302" spans="1:16" x14ac:dyDescent="0.2">
      <c r="A7302" s="33"/>
      <c r="B7302" s="34"/>
      <c r="C7302" s="35"/>
      <c r="D7302" s="23"/>
      <c r="E7302" s="23"/>
      <c r="F7302" s="23"/>
      <c r="G7302" s="23"/>
      <c r="H7302" s="23"/>
      <c r="I7302" s="23" t="s">
        <v>21</v>
      </c>
      <c r="J7302" s="23"/>
      <c r="K7302" s="23"/>
      <c r="L7302" s="23"/>
      <c r="M7302" s="23"/>
      <c r="N7302" s="23"/>
      <c r="O7302" s="23"/>
      <c r="P7302" s="94"/>
    </row>
    <row r="7303" spans="1:16" x14ac:dyDescent="0.2">
      <c r="A7303" s="33"/>
      <c r="B7303" s="34"/>
      <c r="C7303" s="35"/>
      <c r="D7303" s="23"/>
      <c r="E7303" s="23"/>
      <c r="F7303" s="23"/>
      <c r="G7303" s="23"/>
      <c r="H7303" s="23"/>
      <c r="I7303" s="23" t="s">
        <v>21</v>
      </c>
      <c r="J7303" s="23"/>
      <c r="K7303" s="23"/>
      <c r="L7303" s="23"/>
      <c r="M7303" s="23"/>
      <c r="N7303" s="23"/>
      <c r="O7303" s="23"/>
      <c r="P7303" s="94"/>
    </row>
    <row r="7304" spans="1:16" x14ac:dyDescent="0.2">
      <c r="A7304" s="33"/>
      <c r="B7304" s="34"/>
      <c r="C7304" s="35"/>
      <c r="D7304" s="23"/>
      <c r="E7304" s="23"/>
      <c r="F7304" s="23"/>
      <c r="G7304" s="23"/>
      <c r="H7304" s="23"/>
      <c r="I7304" s="23" t="s">
        <v>21</v>
      </c>
      <c r="J7304" s="23"/>
      <c r="K7304" s="23"/>
      <c r="L7304" s="23"/>
      <c r="M7304" s="23"/>
      <c r="N7304" s="23"/>
      <c r="O7304" s="23"/>
      <c r="P7304" s="94"/>
    </row>
    <row r="7305" spans="1:16" x14ac:dyDescent="0.2">
      <c r="A7305" s="33"/>
      <c r="B7305" s="34"/>
      <c r="C7305" s="35"/>
      <c r="D7305" s="23"/>
      <c r="E7305" s="23"/>
      <c r="F7305" s="23"/>
      <c r="G7305" s="23"/>
      <c r="H7305" s="23"/>
      <c r="I7305" s="23" t="s">
        <v>21</v>
      </c>
      <c r="J7305" s="23"/>
      <c r="K7305" s="23"/>
      <c r="L7305" s="23"/>
      <c r="M7305" s="23"/>
      <c r="N7305" s="23"/>
      <c r="O7305" s="23"/>
      <c r="P7305" s="94"/>
    </row>
    <row r="7306" spans="1:16" x14ac:dyDescent="0.2">
      <c r="A7306" s="33"/>
      <c r="B7306" s="34"/>
      <c r="C7306" s="35"/>
      <c r="D7306" s="23"/>
      <c r="E7306" s="23"/>
      <c r="F7306" s="23"/>
      <c r="G7306" s="23"/>
      <c r="H7306" s="23"/>
      <c r="I7306" s="23" t="s">
        <v>21</v>
      </c>
      <c r="J7306" s="23"/>
      <c r="K7306" s="23"/>
      <c r="L7306" s="23"/>
      <c r="M7306" s="23"/>
      <c r="N7306" s="23"/>
      <c r="O7306" s="23"/>
      <c r="P7306" s="94"/>
    </row>
    <row r="7307" spans="1:16" x14ac:dyDescent="0.2">
      <c r="A7307" s="33"/>
      <c r="B7307" s="34"/>
      <c r="C7307" s="35"/>
      <c r="D7307" s="23"/>
      <c r="E7307" s="23"/>
      <c r="F7307" s="23"/>
      <c r="G7307" s="23"/>
      <c r="H7307" s="23"/>
      <c r="I7307" s="23" t="s">
        <v>21</v>
      </c>
      <c r="J7307" s="23"/>
      <c r="K7307" s="23"/>
      <c r="L7307" s="23"/>
      <c r="M7307" s="23"/>
      <c r="N7307" s="23"/>
      <c r="O7307" s="23"/>
      <c r="P7307" s="94"/>
    </row>
    <row r="7308" spans="1:16" x14ac:dyDescent="0.2">
      <c r="A7308" s="33"/>
      <c r="B7308" s="34"/>
      <c r="C7308" s="35"/>
      <c r="D7308" s="23"/>
      <c r="E7308" s="23"/>
      <c r="F7308" s="23"/>
      <c r="G7308" s="23"/>
      <c r="H7308" s="23"/>
      <c r="I7308" s="23" t="s">
        <v>21</v>
      </c>
      <c r="J7308" s="23"/>
      <c r="K7308" s="23"/>
      <c r="L7308" s="23"/>
      <c r="M7308" s="23"/>
      <c r="N7308" s="23"/>
      <c r="O7308" s="23"/>
      <c r="P7308" s="94"/>
    </row>
    <row r="7309" spans="1:16" x14ac:dyDescent="0.2">
      <c r="A7309" s="33"/>
      <c r="B7309" s="34"/>
      <c r="C7309" s="35"/>
      <c r="D7309" s="23"/>
      <c r="E7309" s="23"/>
      <c r="F7309" s="23"/>
      <c r="G7309" s="23"/>
      <c r="H7309" s="23"/>
      <c r="I7309" s="23" t="s">
        <v>21</v>
      </c>
      <c r="J7309" s="23"/>
      <c r="K7309" s="23"/>
      <c r="L7309" s="23"/>
      <c r="M7309" s="23"/>
      <c r="N7309" s="23"/>
      <c r="O7309" s="23"/>
      <c r="P7309" s="94"/>
    </row>
    <row r="7310" spans="1:16" x14ac:dyDescent="0.2">
      <c r="A7310" s="33"/>
      <c r="B7310" s="34"/>
      <c r="C7310" s="35"/>
      <c r="D7310" s="23"/>
      <c r="E7310" s="23"/>
      <c r="F7310" s="23"/>
      <c r="G7310" s="23"/>
      <c r="H7310" s="23"/>
      <c r="I7310" s="23" t="s">
        <v>21</v>
      </c>
      <c r="J7310" s="23"/>
      <c r="K7310" s="23"/>
      <c r="L7310" s="23"/>
      <c r="M7310" s="23"/>
      <c r="N7310" s="23"/>
      <c r="O7310" s="23"/>
      <c r="P7310" s="94"/>
    </row>
    <row r="7311" spans="1:16" x14ac:dyDescent="0.2">
      <c r="A7311" s="33"/>
      <c r="B7311" s="34"/>
      <c r="C7311" s="35"/>
      <c r="D7311" s="23"/>
      <c r="E7311" s="23"/>
      <c r="F7311" s="23"/>
      <c r="G7311" s="23"/>
      <c r="H7311" s="23"/>
      <c r="I7311" s="23" t="s">
        <v>21</v>
      </c>
      <c r="J7311" s="23"/>
      <c r="K7311" s="23"/>
      <c r="L7311" s="23"/>
      <c r="M7311" s="23"/>
      <c r="N7311" s="23"/>
      <c r="O7311" s="23"/>
      <c r="P7311" s="94"/>
    </row>
    <row r="7312" spans="1:16" x14ac:dyDescent="0.2">
      <c r="A7312" s="33"/>
      <c r="B7312" s="34"/>
      <c r="C7312" s="35"/>
      <c r="D7312" s="23"/>
      <c r="E7312" s="23"/>
      <c r="F7312" s="23"/>
      <c r="G7312" s="23"/>
      <c r="H7312" s="23"/>
      <c r="I7312" s="23" t="s">
        <v>21</v>
      </c>
      <c r="J7312" s="23"/>
      <c r="K7312" s="23"/>
      <c r="L7312" s="23"/>
      <c r="M7312" s="23"/>
      <c r="N7312" s="23"/>
      <c r="O7312" s="23"/>
      <c r="P7312" s="94"/>
    </row>
    <row r="7313" spans="1:16" x14ac:dyDescent="0.2">
      <c r="A7313" s="33"/>
      <c r="B7313" s="34"/>
      <c r="C7313" s="35"/>
      <c r="D7313" s="23"/>
      <c r="E7313" s="23"/>
      <c r="F7313" s="23"/>
      <c r="G7313" s="23"/>
      <c r="H7313" s="23"/>
      <c r="I7313" s="23" t="s">
        <v>21</v>
      </c>
      <c r="J7313" s="23"/>
      <c r="K7313" s="23"/>
      <c r="L7313" s="23"/>
      <c r="M7313" s="23"/>
      <c r="N7313" s="23"/>
      <c r="O7313" s="23"/>
      <c r="P7313" s="94"/>
    </row>
    <row r="7314" spans="1:16" x14ac:dyDescent="0.2">
      <c r="A7314" s="33"/>
      <c r="B7314" s="34"/>
      <c r="C7314" s="35"/>
      <c r="D7314" s="23"/>
      <c r="E7314" s="23"/>
      <c r="F7314" s="23"/>
      <c r="G7314" s="23"/>
      <c r="H7314" s="23"/>
      <c r="I7314" s="23" t="s">
        <v>21</v>
      </c>
      <c r="J7314" s="23"/>
      <c r="K7314" s="23"/>
      <c r="L7314" s="23"/>
      <c r="M7314" s="23"/>
      <c r="N7314" s="23"/>
      <c r="O7314" s="23"/>
      <c r="P7314" s="94"/>
    </row>
    <row r="7315" spans="1:16" x14ac:dyDescent="0.2">
      <c r="A7315" s="33"/>
      <c r="B7315" s="34"/>
      <c r="C7315" s="35"/>
      <c r="D7315" s="23"/>
      <c r="E7315" s="23"/>
      <c r="F7315" s="23"/>
      <c r="G7315" s="23"/>
      <c r="H7315" s="23"/>
      <c r="I7315" s="23" t="s">
        <v>21</v>
      </c>
      <c r="J7315" s="23"/>
      <c r="K7315" s="23"/>
      <c r="L7315" s="23"/>
      <c r="M7315" s="23"/>
      <c r="N7315" s="23"/>
      <c r="O7315" s="23"/>
      <c r="P7315" s="94"/>
    </row>
    <row r="7316" spans="1:16" x14ac:dyDescent="0.2">
      <c r="A7316" s="33"/>
      <c r="B7316" s="34"/>
      <c r="C7316" s="35"/>
      <c r="D7316" s="23"/>
      <c r="E7316" s="23"/>
      <c r="F7316" s="23"/>
      <c r="G7316" s="23"/>
      <c r="H7316" s="23"/>
      <c r="I7316" s="23" t="s">
        <v>21</v>
      </c>
      <c r="J7316" s="23"/>
      <c r="K7316" s="23"/>
      <c r="L7316" s="23"/>
      <c r="M7316" s="23"/>
      <c r="N7316" s="23"/>
      <c r="O7316" s="23"/>
      <c r="P7316" s="94"/>
    </row>
    <row r="7317" spans="1:16" x14ac:dyDescent="0.2">
      <c r="A7317" s="33"/>
      <c r="B7317" s="34"/>
      <c r="C7317" s="35"/>
      <c r="D7317" s="23"/>
      <c r="E7317" s="23"/>
      <c r="F7317" s="23"/>
      <c r="G7317" s="23"/>
      <c r="H7317" s="23"/>
      <c r="I7317" s="23" t="s">
        <v>21</v>
      </c>
      <c r="J7317" s="23"/>
      <c r="K7317" s="23"/>
      <c r="L7317" s="23"/>
      <c r="M7317" s="23"/>
      <c r="N7317" s="23"/>
      <c r="O7317" s="23"/>
      <c r="P7317" s="94"/>
    </row>
    <row r="7318" spans="1:16" x14ac:dyDescent="0.2">
      <c r="A7318" s="33"/>
      <c r="B7318" s="34"/>
      <c r="C7318" s="35"/>
      <c r="D7318" s="23"/>
      <c r="E7318" s="23"/>
      <c r="F7318" s="23"/>
      <c r="G7318" s="23"/>
      <c r="H7318" s="23"/>
      <c r="I7318" s="23" t="s">
        <v>21</v>
      </c>
      <c r="J7318" s="23"/>
      <c r="K7318" s="23"/>
      <c r="L7318" s="23"/>
      <c r="M7318" s="23"/>
      <c r="N7318" s="23"/>
      <c r="O7318" s="23"/>
      <c r="P7318" s="94"/>
    </row>
    <row r="7319" spans="1:16" x14ac:dyDescent="0.2">
      <c r="A7319" s="33"/>
      <c r="B7319" s="34"/>
      <c r="C7319" s="35"/>
      <c r="D7319" s="23"/>
      <c r="E7319" s="23"/>
      <c r="F7319" s="23"/>
      <c r="G7319" s="23"/>
      <c r="H7319" s="23"/>
      <c r="I7319" s="23" t="s">
        <v>21</v>
      </c>
      <c r="J7319" s="23"/>
      <c r="K7319" s="23"/>
      <c r="L7319" s="23"/>
      <c r="M7319" s="23"/>
      <c r="N7319" s="23"/>
      <c r="O7319" s="23"/>
      <c r="P7319" s="94"/>
    </row>
    <row r="7320" spans="1:16" x14ac:dyDescent="0.2">
      <c r="A7320" s="33"/>
      <c r="B7320" s="34"/>
      <c r="C7320" s="35"/>
      <c r="D7320" s="23"/>
      <c r="E7320" s="23"/>
      <c r="F7320" s="23"/>
      <c r="G7320" s="23"/>
      <c r="H7320" s="23"/>
      <c r="I7320" s="23" t="s">
        <v>21</v>
      </c>
      <c r="J7320" s="23"/>
      <c r="K7320" s="23"/>
      <c r="L7320" s="23"/>
      <c r="M7320" s="23"/>
      <c r="N7320" s="23"/>
      <c r="O7320" s="23"/>
      <c r="P7320" s="94"/>
    </row>
    <row r="7321" spans="1:16" x14ac:dyDescent="0.2">
      <c r="A7321" s="33"/>
      <c r="B7321" s="34"/>
      <c r="C7321" s="35"/>
      <c r="D7321" s="23"/>
      <c r="E7321" s="23"/>
      <c r="F7321" s="23"/>
      <c r="G7321" s="23"/>
      <c r="H7321" s="23"/>
      <c r="I7321" s="23" t="s">
        <v>21</v>
      </c>
      <c r="J7321" s="23"/>
      <c r="K7321" s="23"/>
      <c r="L7321" s="23"/>
      <c r="M7321" s="23"/>
      <c r="N7321" s="23"/>
      <c r="O7321" s="23"/>
      <c r="P7321" s="94"/>
    </row>
    <row r="7322" spans="1:16" x14ac:dyDescent="0.2">
      <c r="A7322" s="33"/>
      <c r="B7322" s="34"/>
      <c r="C7322" s="35"/>
      <c r="D7322" s="23"/>
      <c r="E7322" s="23"/>
      <c r="F7322" s="23"/>
      <c r="G7322" s="23"/>
      <c r="H7322" s="23"/>
      <c r="I7322" s="23" t="s">
        <v>21</v>
      </c>
      <c r="J7322" s="23"/>
      <c r="K7322" s="23"/>
      <c r="L7322" s="23"/>
      <c r="M7322" s="23"/>
      <c r="N7322" s="23"/>
      <c r="O7322" s="23"/>
      <c r="P7322" s="94"/>
    </row>
    <row r="7323" spans="1:16" x14ac:dyDescent="0.2">
      <c r="A7323" s="33"/>
      <c r="B7323" s="34"/>
      <c r="C7323" s="35"/>
      <c r="D7323" s="23"/>
      <c r="E7323" s="23"/>
      <c r="F7323" s="23"/>
      <c r="G7323" s="23"/>
      <c r="H7323" s="23"/>
      <c r="I7323" s="23" t="s">
        <v>21</v>
      </c>
      <c r="J7323" s="23"/>
      <c r="K7323" s="23"/>
      <c r="L7323" s="23"/>
      <c r="M7323" s="23"/>
      <c r="N7323" s="23"/>
      <c r="O7323" s="23"/>
      <c r="P7323" s="94"/>
    </row>
    <row r="7324" spans="1:16" x14ac:dyDescent="0.2">
      <c r="A7324" s="33"/>
      <c r="B7324" s="34"/>
      <c r="C7324" s="35"/>
      <c r="D7324" s="23"/>
      <c r="E7324" s="23"/>
      <c r="F7324" s="23"/>
      <c r="G7324" s="23"/>
      <c r="H7324" s="23"/>
      <c r="I7324" s="23" t="s">
        <v>21</v>
      </c>
      <c r="J7324" s="23"/>
      <c r="K7324" s="23"/>
      <c r="L7324" s="23"/>
      <c r="M7324" s="23"/>
      <c r="N7324" s="23"/>
      <c r="O7324" s="23"/>
      <c r="P7324" s="94"/>
    </row>
    <row r="7325" spans="1:16" x14ac:dyDescent="0.2">
      <c r="A7325" s="33"/>
      <c r="B7325" s="34"/>
      <c r="C7325" s="35"/>
      <c r="D7325" s="23"/>
      <c r="E7325" s="23"/>
      <c r="F7325" s="23"/>
      <c r="G7325" s="23"/>
      <c r="H7325" s="23"/>
      <c r="I7325" s="23" t="s">
        <v>21</v>
      </c>
      <c r="J7325" s="23"/>
      <c r="K7325" s="23"/>
      <c r="L7325" s="23"/>
      <c r="M7325" s="23"/>
      <c r="N7325" s="23"/>
      <c r="O7325" s="23"/>
      <c r="P7325" s="94"/>
    </row>
    <row r="7326" spans="1:16" x14ac:dyDescent="0.2">
      <c r="A7326" s="33"/>
      <c r="B7326" s="34"/>
      <c r="C7326" s="35"/>
      <c r="D7326" s="23"/>
      <c r="E7326" s="23"/>
      <c r="F7326" s="23"/>
      <c r="G7326" s="23"/>
      <c r="H7326" s="23"/>
      <c r="I7326" s="23" t="s">
        <v>21</v>
      </c>
      <c r="J7326" s="23"/>
      <c r="K7326" s="23"/>
      <c r="L7326" s="23"/>
      <c r="M7326" s="23"/>
      <c r="N7326" s="23"/>
      <c r="O7326" s="23"/>
      <c r="P7326" s="94"/>
    </row>
    <row r="7327" spans="1:16" x14ac:dyDescent="0.2">
      <c r="A7327" s="33"/>
      <c r="B7327" s="34"/>
      <c r="C7327" s="35"/>
      <c r="D7327" s="23"/>
      <c r="E7327" s="23"/>
      <c r="F7327" s="23"/>
      <c r="G7327" s="23"/>
      <c r="H7327" s="23"/>
      <c r="I7327" s="23" t="s">
        <v>21</v>
      </c>
      <c r="J7327" s="23"/>
      <c r="K7327" s="23"/>
      <c r="L7327" s="23"/>
      <c r="M7327" s="23"/>
      <c r="N7327" s="23"/>
      <c r="O7327" s="23"/>
      <c r="P7327" s="94"/>
    </row>
    <row r="7328" spans="1:16" x14ac:dyDescent="0.2">
      <c r="A7328" s="33"/>
      <c r="B7328" s="34"/>
      <c r="C7328" s="35"/>
      <c r="D7328" s="23"/>
      <c r="E7328" s="23"/>
      <c r="F7328" s="23"/>
      <c r="G7328" s="23"/>
      <c r="H7328" s="23"/>
      <c r="I7328" s="23" t="s">
        <v>21</v>
      </c>
      <c r="J7328" s="23"/>
      <c r="K7328" s="23"/>
      <c r="L7328" s="23"/>
      <c r="M7328" s="23"/>
      <c r="N7328" s="23"/>
      <c r="O7328" s="23"/>
      <c r="P7328" s="94"/>
    </row>
    <row r="7329" spans="1:16" x14ac:dyDescent="0.2">
      <c r="A7329" s="33"/>
      <c r="B7329" s="34"/>
      <c r="C7329" s="35"/>
      <c r="D7329" s="23"/>
      <c r="E7329" s="23"/>
      <c r="F7329" s="23"/>
      <c r="G7329" s="23"/>
      <c r="H7329" s="23"/>
      <c r="I7329" s="23" t="s">
        <v>21</v>
      </c>
      <c r="J7329" s="23"/>
      <c r="K7329" s="23"/>
      <c r="L7329" s="23"/>
      <c r="M7329" s="23"/>
      <c r="N7329" s="23"/>
      <c r="O7329" s="23"/>
      <c r="P7329" s="94"/>
    </row>
    <row r="7330" spans="1:16" x14ac:dyDescent="0.2">
      <c r="A7330" s="33"/>
      <c r="B7330" s="34"/>
      <c r="C7330" s="35"/>
      <c r="D7330" s="23"/>
      <c r="E7330" s="23"/>
      <c r="F7330" s="23"/>
      <c r="G7330" s="23"/>
      <c r="H7330" s="23"/>
      <c r="I7330" s="23" t="s">
        <v>21</v>
      </c>
      <c r="J7330" s="23"/>
      <c r="K7330" s="23"/>
      <c r="L7330" s="23"/>
      <c r="M7330" s="23"/>
      <c r="N7330" s="23"/>
      <c r="O7330" s="23"/>
      <c r="P7330" s="94"/>
    </row>
    <row r="7331" spans="1:16" x14ac:dyDescent="0.2">
      <c r="A7331" s="33"/>
      <c r="B7331" s="34"/>
      <c r="C7331" s="35"/>
      <c r="D7331" s="23"/>
      <c r="E7331" s="23"/>
      <c r="F7331" s="23"/>
      <c r="G7331" s="23"/>
      <c r="H7331" s="23"/>
      <c r="I7331" s="23" t="s">
        <v>21</v>
      </c>
      <c r="J7331" s="23"/>
      <c r="K7331" s="23"/>
      <c r="L7331" s="23"/>
      <c r="M7331" s="23"/>
      <c r="N7331" s="23"/>
      <c r="O7331" s="23"/>
      <c r="P7331" s="94"/>
    </row>
    <row r="7332" spans="1:16" x14ac:dyDescent="0.2">
      <c r="A7332" s="33"/>
      <c r="B7332" s="34"/>
      <c r="C7332" s="35"/>
      <c r="D7332" s="23"/>
      <c r="E7332" s="23"/>
      <c r="F7332" s="23"/>
      <c r="G7332" s="23"/>
      <c r="H7332" s="23"/>
      <c r="I7332" s="23" t="s">
        <v>21</v>
      </c>
      <c r="J7332" s="23"/>
      <c r="K7332" s="23"/>
      <c r="L7332" s="23"/>
      <c r="M7332" s="23"/>
      <c r="N7332" s="23"/>
      <c r="O7332" s="23"/>
      <c r="P7332" s="94"/>
    </row>
    <row r="7333" spans="1:16" x14ac:dyDescent="0.2">
      <c r="A7333" s="33"/>
      <c r="B7333" s="34"/>
      <c r="C7333" s="35"/>
      <c r="D7333" s="23"/>
      <c r="E7333" s="23"/>
      <c r="F7333" s="23"/>
      <c r="G7333" s="23"/>
      <c r="H7333" s="23"/>
      <c r="I7333" s="23" t="s">
        <v>21</v>
      </c>
      <c r="J7333" s="23"/>
      <c r="K7333" s="23"/>
      <c r="L7333" s="23"/>
      <c r="M7333" s="23"/>
      <c r="N7333" s="23"/>
      <c r="O7333" s="23"/>
      <c r="P7333" s="94"/>
    </row>
    <row r="7334" spans="1:16" x14ac:dyDescent="0.2">
      <c r="A7334" s="33"/>
      <c r="B7334" s="34"/>
      <c r="C7334" s="35"/>
      <c r="D7334" s="23"/>
      <c r="E7334" s="23"/>
      <c r="F7334" s="23"/>
      <c r="G7334" s="23"/>
      <c r="H7334" s="23"/>
      <c r="I7334" s="23" t="s">
        <v>21</v>
      </c>
      <c r="J7334" s="23"/>
      <c r="K7334" s="23"/>
      <c r="L7334" s="23"/>
      <c r="M7334" s="23"/>
      <c r="N7334" s="23"/>
      <c r="O7334" s="23"/>
      <c r="P7334" s="94"/>
    </row>
    <row r="7335" spans="1:16" x14ac:dyDescent="0.2">
      <c r="A7335" s="33"/>
      <c r="B7335" s="34"/>
      <c r="C7335" s="35"/>
      <c r="D7335" s="23"/>
      <c r="E7335" s="23"/>
      <c r="F7335" s="23"/>
      <c r="G7335" s="23"/>
      <c r="H7335" s="23"/>
      <c r="I7335" s="23" t="s">
        <v>21</v>
      </c>
      <c r="J7335" s="23"/>
      <c r="K7335" s="23"/>
      <c r="L7335" s="23"/>
      <c r="M7335" s="23"/>
      <c r="N7335" s="23"/>
      <c r="O7335" s="23"/>
      <c r="P7335" s="94"/>
    </row>
    <row r="7336" spans="1:16" x14ac:dyDescent="0.2">
      <c r="A7336" s="33"/>
      <c r="B7336" s="34"/>
      <c r="C7336" s="35"/>
      <c r="D7336" s="23"/>
      <c r="E7336" s="23"/>
      <c r="F7336" s="23"/>
      <c r="G7336" s="23"/>
      <c r="H7336" s="23"/>
      <c r="I7336" s="23" t="s">
        <v>21</v>
      </c>
      <c r="J7336" s="23"/>
      <c r="K7336" s="23"/>
      <c r="L7336" s="23"/>
      <c r="M7336" s="23"/>
      <c r="N7336" s="23"/>
      <c r="O7336" s="23"/>
      <c r="P7336" s="94"/>
    </row>
    <row r="7337" spans="1:16" x14ac:dyDescent="0.2">
      <c r="A7337" s="33"/>
      <c r="B7337" s="34"/>
      <c r="C7337" s="35"/>
      <c r="D7337" s="23"/>
      <c r="E7337" s="23"/>
      <c r="F7337" s="23"/>
      <c r="G7337" s="23"/>
      <c r="H7337" s="23"/>
      <c r="I7337" s="23" t="s">
        <v>21</v>
      </c>
      <c r="J7337" s="23"/>
      <c r="K7337" s="23"/>
      <c r="L7337" s="23"/>
      <c r="M7337" s="23"/>
      <c r="N7337" s="23"/>
      <c r="O7337" s="23"/>
      <c r="P7337" s="94"/>
    </row>
    <row r="7338" spans="1:16" x14ac:dyDescent="0.2">
      <c r="A7338" s="33"/>
      <c r="B7338" s="34"/>
      <c r="C7338" s="35"/>
      <c r="D7338" s="23"/>
      <c r="E7338" s="23"/>
      <c r="F7338" s="23"/>
      <c r="G7338" s="23"/>
      <c r="H7338" s="23"/>
      <c r="I7338" s="23" t="s">
        <v>21</v>
      </c>
      <c r="J7338" s="23"/>
      <c r="K7338" s="23"/>
      <c r="L7338" s="23"/>
      <c r="M7338" s="23"/>
      <c r="N7338" s="23"/>
      <c r="O7338" s="23"/>
      <c r="P7338" s="94"/>
    </row>
    <row r="7339" spans="1:16" x14ac:dyDescent="0.2">
      <c r="A7339" s="33"/>
      <c r="B7339" s="34"/>
      <c r="C7339" s="35"/>
      <c r="D7339" s="23"/>
      <c r="E7339" s="23"/>
      <c r="F7339" s="23"/>
      <c r="G7339" s="23"/>
      <c r="H7339" s="23"/>
      <c r="I7339" s="23" t="s">
        <v>21</v>
      </c>
      <c r="J7339" s="23"/>
      <c r="K7339" s="23"/>
      <c r="L7339" s="23"/>
      <c r="M7339" s="23"/>
      <c r="N7339" s="23"/>
      <c r="O7339" s="23"/>
      <c r="P7339" s="94"/>
    </row>
    <row r="7340" spans="1:16" x14ac:dyDescent="0.2">
      <c r="A7340" s="33"/>
      <c r="B7340" s="34"/>
      <c r="C7340" s="35"/>
      <c r="D7340" s="23"/>
      <c r="E7340" s="23"/>
      <c r="F7340" s="23"/>
      <c r="G7340" s="23"/>
      <c r="H7340" s="23"/>
      <c r="I7340" s="23" t="s">
        <v>21</v>
      </c>
      <c r="J7340" s="23"/>
      <c r="K7340" s="23"/>
      <c r="L7340" s="23"/>
      <c r="M7340" s="23"/>
      <c r="N7340" s="23"/>
      <c r="O7340" s="23"/>
      <c r="P7340" s="94"/>
    </row>
    <row r="7341" spans="1:16" x14ac:dyDescent="0.2">
      <c r="A7341" s="33"/>
      <c r="B7341" s="34"/>
      <c r="C7341" s="35"/>
      <c r="D7341" s="23"/>
      <c r="E7341" s="23"/>
      <c r="F7341" s="23"/>
      <c r="G7341" s="23"/>
      <c r="H7341" s="23"/>
      <c r="I7341" s="23" t="s">
        <v>21</v>
      </c>
      <c r="J7341" s="23"/>
      <c r="K7341" s="23"/>
      <c r="L7341" s="23"/>
      <c r="M7341" s="23"/>
      <c r="N7341" s="23"/>
      <c r="O7341" s="23"/>
      <c r="P7341" s="94"/>
    </row>
    <row r="7342" spans="1:16" x14ac:dyDescent="0.2">
      <c r="A7342" s="33"/>
      <c r="B7342" s="34"/>
      <c r="C7342" s="35"/>
      <c r="D7342" s="23"/>
      <c r="E7342" s="23"/>
      <c r="F7342" s="23"/>
      <c r="G7342" s="23"/>
      <c r="H7342" s="23"/>
      <c r="I7342" s="23" t="s">
        <v>21</v>
      </c>
      <c r="J7342" s="23"/>
      <c r="K7342" s="23"/>
      <c r="L7342" s="23"/>
      <c r="M7342" s="23"/>
      <c r="N7342" s="23"/>
      <c r="O7342" s="23"/>
      <c r="P7342" s="94"/>
    </row>
    <row r="7343" spans="1:16" x14ac:dyDescent="0.2">
      <c r="A7343" s="33"/>
      <c r="B7343" s="34"/>
      <c r="C7343" s="35"/>
      <c r="D7343" s="23"/>
      <c r="E7343" s="23"/>
      <c r="F7343" s="23"/>
      <c r="G7343" s="23"/>
      <c r="H7343" s="23"/>
      <c r="I7343" s="23" t="s">
        <v>21</v>
      </c>
      <c r="J7343" s="23"/>
      <c r="K7343" s="23"/>
      <c r="L7343" s="23"/>
      <c r="M7343" s="23"/>
      <c r="N7343" s="23"/>
      <c r="O7343" s="23"/>
      <c r="P7343" s="94"/>
    </row>
    <row r="7344" spans="1:16" x14ac:dyDescent="0.2">
      <c r="A7344" s="33"/>
      <c r="B7344" s="34"/>
      <c r="C7344" s="35"/>
      <c r="D7344" s="23"/>
      <c r="E7344" s="23"/>
      <c r="F7344" s="23"/>
      <c r="G7344" s="23"/>
      <c r="H7344" s="23"/>
      <c r="I7344" s="23" t="s">
        <v>21</v>
      </c>
      <c r="J7344" s="23"/>
      <c r="K7344" s="23"/>
      <c r="L7344" s="23"/>
      <c r="M7344" s="23"/>
      <c r="N7344" s="23"/>
      <c r="O7344" s="23"/>
      <c r="P7344" s="94"/>
    </row>
    <row r="7345" spans="1:16" x14ac:dyDescent="0.2">
      <c r="A7345" s="33"/>
      <c r="B7345" s="34"/>
      <c r="C7345" s="35"/>
      <c r="D7345" s="23"/>
      <c r="E7345" s="23"/>
      <c r="F7345" s="23"/>
      <c r="G7345" s="23"/>
      <c r="H7345" s="23"/>
      <c r="I7345" s="23" t="s">
        <v>21</v>
      </c>
      <c r="J7345" s="23"/>
      <c r="K7345" s="23"/>
      <c r="L7345" s="23"/>
      <c r="M7345" s="23"/>
      <c r="N7345" s="23"/>
      <c r="O7345" s="23"/>
      <c r="P7345" s="94"/>
    </row>
    <row r="7346" spans="1:16" x14ac:dyDescent="0.2">
      <c r="A7346" s="33"/>
      <c r="B7346" s="34"/>
      <c r="C7346" s="35"/>
      <c r="D7346" s="23"/>
      <c r="E7346" s="23"/>
      <c r="F7346" s="23"/>
      <c r="G7346" s="23"/>
      <c r="H7346" s="23"/>
      <c r="I7346" s="23" t="s">
        <v>21</v>
      </c>
      <c r="J7346" s="23"/>
      <c r="K7346" s="23"/>
      <c r="L7346" s="23"/>
      <c r="M7346" s="23"/>
      <c r="N7346" s="23"/>
      <c r="O7346" s="23"/>
      <c r="P7346" s="94"/>
    </row>
    <row r="7347" spans="1:16" x14ac:dyDescent="0.2">
      <c r="A7347" s="33"/>
      <c r="B7347" s="34"/>
      <c r="C7347" s="35"/>
      <c r="D7347" s="23"/>
      <c r="E7347" s="23"/>
      <c r="F7347" s="23"/>
      <c r="G7347" s="23"/>
      <c r="H7347" s="23"/>
      <c r="I7347" s="23" t="s">
        <v>21</v>
      </c>
      <c r="J7347" s="23"/>
      <c r="K7347" s="23"/>
      <c r="L7347" s="23"/>
      <c r="M7347" s="23"/>
      <c r="N7347" s="23"/>
      <c r="O7347" s="23"/>
      <c r="P7347" s="94"/>
    </row>
    <row r="7348" spans="1:16" x14ac:dyDescent="0.2">
      <c r="A7348" s="33"/>
      <c r="B7348" s="34"/>
      <c r="C7348" s="35"/>
      <c r="D7348" s="23"/>
      <c r="E7348" s="23"/>
      <c r="F7348" s="23"/>
      <c r="G7348" s="23"/>
      <c r="H7348" s="23"/>
      <c r="I7348" s="23" t="s">
        <v>21</v>
      </c>
      <c r="J7348" s="23"/>
      <c r="K7348" s="23"/>
      <c r="L7348" s="23"/>
      <c r="M7348" s="23"/>
      <c r="N7348" s="23"/>
      <c r="O7348" s="23"/>
      <c r="P7348" s="94"/>
    </row>
    <row r="7349" spans="1:16" x14ac:dyDescent="0.2">
      <c r="A7349" s="33"/>
      <c r="B7349" s="34"/>
      <c r="C7349" s="35"/>
      <c r="D7349" s="23"/>
      <c r="E7349" s="23"/>
      <c r="F7349" s="23"/>
      <c r="G7349" s="23"/>
      <c r="H7349" s="23"/>
      <c r="I7349" s="23" t="s">
        <v>21</v>
      </c>
      <c r="J7349" s="23"/>
      <c r="K7349" s="23"/>
      <c r="L7349" s="23"/>
      <c r="M7349" s="23"/>
      <c r="N7349" s="23"/>
      <c r="O7349" s="23"/>
      <c r="P7349" s="94"/>
    </row>
    <row r="7350" spans="1:16" x14ac:dyDescent="0.2">
      <c r="A7350" s="33"/>
      <c r="B7350" s="34"/>
      <c r="C7350" s="35"/>
      <c r="D7350" s="23"/>
      <c r="E7350" s="23"/>
      <c r="F7350" s="23"/>
      <c r="G7350" s="23"/>
      <c r="H7350" s="23"/>
      <c r="I7350" s="23" t="s">
        <v>21</v>
      </c>
      <c r="J7350" s="23"/>
      <c r="K7350" s="23"/>
      <c r="L7350" s="23"/>
      <c r="M7350" s="23"/>
      <c r="N7350" s="23"/>
      <c r="O7350" s="23"/>
      <c r="P7350" s="94"/>
    </row>
    <row r="7351" spans="1:16" x14ac:dyDescent="0.2">
      <c r="A7351" s="33"/>
      <c r="B7351" s="34"/>
      <c r="C7351" s="35"/>
      <c r="D7351" s="23"/>
      <c r="E7351" s="23"/>
      <c r="F7351" s="23"/>
      <c r="G7351" s="23"/>
      <c r="H7351" s="23"/>
      <c r="I7351" s="23" t="s">
        <v>21</v>
      </c>
      <c r="J7351" s="23"/>
      <c r="K7351" s="23"/>
      <c r="L7351" s="23"/>
      <c r="M7351" s="23"/>
      <c r="N7351" s="23"/>
      <c r="O7351" s="23"/>
      <c r="P7351" s="94"/>
    </row>
    <row r="7352" spans="1:16" x14ac:dyDescent="0.2">
      <c r="A7352" s="33"/>
      <c r="B7352" s="34"/>
      <c r="C7352" s="35"/>
      <c r="D7352" s="23"/>
      <c r="E7352" s="23"/>
      <c r="F7352" s="23"/>
      <c r="G7352" s="23"/>
      <c r="H7352" s="23"/>
      <c r="I7352" s="23" t="s">
        <v>21</v>
      </c>
      <c r="J7352" s="23"/>
      <c r="K7352" s="23"/>
      <c r="L7352" s="23"/>
      <c r="M7352" s="23"/>
      <c r="N7352" s="23"/>
      <c r="O7352" s="23"/>
      <c r="P7352" s="94"/>
    </row>
    <row r="7353" spans="1:16" x14ac:dyDescent="0.2">
      <c r="A7353" s="33"/>
      <c r="B7353" s="34"/>
      <c r="C7353" s="35"/>
      <c r="D7353" s="23"/>
      <c r="E7353" s="23"/>
      <c r="F7353" s="23"/>
      <c r="G7353" s="23"/>
      <c r="H7353" s="23"/>
      <c r="I7353" s="23" t="s">
        <v>21</v>
      </c>
      <c r="J7353" s="23"/>
      <c r="K7353" s="23"/>
      <c r="L7353" s="23"/>
      <c r="M7353" s="23"/>
      <c r="N7353" s="23"/>
      <c r="O7353" s="23"/>
      <c r="P7353" s="94"/>
    </row>
    <row r="7354" spans="1:16" x14ac:dyDescent="0.2">
      <c r="A7354" s="33"/>
      <c r="B7354" s="34"/>
      <c r="C7354" s="35"/>
      <c r="D7354" s="23"/>
      <c r="E7354" s="23"/>
      <c r="F7354" s="23"/>
      <c r="G7354" s="23"/>
      <c r="H7354" s="23"/>
      <c r="I7354" s="23" t="s">
        <v>21</v>
      </c>
      <c r="J7354" s="23"/>
      <c r="K7354" s="23"/>
      <c r="L7354" s="23"/>
      <c r="M7354" s="23"/>
      <c r="N7354" s="23"/>
      <c r="O7354" s="23"/>
      <c r="P7354" s="94"/>
    </row>
    <row r="7355" spans="1:16" x14ac:dyDescent="0.2">
      <c r="A7355" s="33"/>
      <c r="B7355" s="34"/>
      <c r="C7355" s="35"/>
      <c r="D7355" s="23"/>
      <c r="E7355" s="23"/>
      <c r="F7355" s="23"/>
      <c r="G7355" s="23"/>
      <c r="H7355" s="23"/>
      <c r="I7355" s="23" t="s">
        <v>21</v>
      </c>
      <c r="J7355" s="23"/>
      <c r="K7355" s="23"/>
      <c r="L7355" s="23"/>
      <c r="M7355" s="23"/>
      <c r="N7355" s="23"/>
      <c r="O7355" s="23"/>
      <c r="P7355" s="94"/>
    </row>
    <row r="7356" spans="1:16" x14ac:dyDescent="0.2">
      <c r="A7356" s="33"/>
      <c r="B7356" s="34"/>
      <c r="C7356" s="35"/>
      <c r="D7356" s="23"/>
      <c r="E7356" s="23"/>
      <c r="F7356" s="23"/>
      <c r="G7356" s="23"/>
      <c r="H7356" s="23"/>
      <c r="I7356" s="23" t="s">
        <v>21</v>
      </c>
      <c r="J7356" s="23"/>
      <c r="K7356" s="23"/>
      <c r="L7356" s="23"/>
      <c r="M7356" s="23"/>
      <c r="N7356" s="23"/>
      <c r="O7356" s="23"/>
      <c r="P7356" s="94"/>
    </row>
    <row r="7357" spans="1:16" x14ac:dyDescent="0.2">
      <c r="A7357" s="33"/>
      <c r="B7357" s="34"/>
      <c r="C7357" s="35"/>
      <c r="D7357" s="23"/>
      <c r="E7357" s="23"/>
      <c r="F7357" s="23"/>
      <c r="G7357" s="23"/>
      <c r="H7357" s="23"/>
      <c r="I7357" s="23" t="s">
        <v>21</v>
      </c>
      <c r="J7357" s="23"/>
      <c r="K7357" s="23"/>
      <c r="L7357" s="23"/>
      <c r="M7357" s="23"/>
      <c r="N7357" s="23"/>
      <c r="O7357" s="23"/>
      <c r="P7357" s="94"/>
    </row>
    <row r="7358" spans="1:16" x14ac:dyDescent="0.2">
      <c r="A7358" s="33"/>
      <c r="B7358" s="34"/>
      <c r="C7358" s="35"/>
      <c r="D7358" s="23"/>
      <c r="E7358" s="23"/>
      <c r="F7358" s="23"/>
      <c r="G7358" s="23"/>
      <c r="H7358" s="23"/>
      <c r="I7358" s="23" t="s">
        <v>21</v>
      </c>
      <c r="J7358" s="23"/>
      <c r="K7358" s="23"/>
      <c r="L7358" s="23"/>
      <c r="M7358" s="23"/>
      <c r="N7358" s="23"/>
      <c r="O7358" s="23"/>
      <c r="P7358" s="94"/>
    </row>
    <row r="7359" spans="1:16" x14ac:dyDescent="0.2">
      <c r="A7359" s="33"/>
      <c r="B7359" s="34"/>
      <c r="C7359" s="35"/>
      <c r="D7359" s="23"/>
      <c r="E7359" s="23"/>
      <c r="F7359" s="23"/>
      <c r="G7359" s="23"/>
      <c r="H7359" s="23"/>
      <c r="I7359" s="23" t="s">
        <v>21</v>
      </c>
      <c r="J7359" s="23"/>
      <c r="K7359" s="23"/>
      <c r="L7359" s="23"/>
      <c r="M7359" s="23"/>
      <c r="N7359" s="23"/>
      <c r="O7359" s="23"/>
      <c r="P7359" s="94"/>
    </row>
    <row r="7360" spans="1:16" x14ac:dyDescent="0.2">
      <c r="A7360" s="33"/>
      <c r="B7360" s="34"/>
      <c r="C7360" s="35"/>
      <c r="D7360" s="23"/>
      <c r="E7360" s="23"/>
      <c r="F7360" s="23"/>
      <c r="G7360" s="23"/>
      <c r="H7360" s="23"/>
      <c r="I7360" s="23" t="s">
        <v>21</v>
      </c>
      <c r="J7360" s="23"/>
      <c r="K7360" s="23"/>
      <c r="L7360" s="23"/>
      <c r="M7360" s="23"/>
      <c r="N7360" s="23"/>
      <c r="O7360" s="23"/>
      <c r="P7360" s="94"/>
    </row>
    <row r="7361" spans="1:16" x14ac:dyDescent="0.2">
      <c r="A7361" s="33"/>
      <c r="B7361" s="34"/>
      <c r="C7361" s="35"/>
      <c r="D7361" s="23"/>
      <c r="E7361" s="23"/>
      <c r="F7361" s="23"/>
      <c r="G7361" s="23"/>
      <c r="H7361" s="23"/>
      <c r="I7361" s="23" t="s">
        <v>21</v>
      </c>
      <c r="J7361" s="23"/>
      <c r="K7361" s="23"/>
      <c r="L7361" s="23"/>
      <c r="M7361" s="23"/>
      <c r="N7361" s="23"/>
      <c r="O7361" s="23"/>
      <c r="P7361" s="94"/>
    </row>
    <row r="7362" spans="1:16" x14ac:dyDescent="0.2">
      <c r="A7362" s="33"/>
      <c r="B7362" s="34"/>
      <c r="C7362" s="35"/>
      <c r="D7362" s="23"/>
      <c r="E7362" s="23"/>
      <c r="F7362" s="23"/>
      <c r="G7362" s="23"/>
      <c r="H7362" s="23"/>
      <c r="I7362" s="23" t="s">
        <v>21</v>
      </c>
      <c r="J7362" s="23"/>
      <c r="K7362" s="23"/>
      <c r="L7362" s="23"/>
      <c r="M7362" s="23"/>
      <c r="N7362" s="23"/>
      <c r="O7362" s="23"/>
      <c r="P7362" s="94"/>
    </row>
    <row r="7363" spans="1:16" x14ac:dyDescent="0.2">
      <c r="A7363" s="33"/>
      <c r="B7363" s="34"/>
      <c r="C7363" s="35"/>
      <c r="D7363" s="23"/>
      <c r="E7363" s="23"/>
      <c r="F7363" s="23"/>
      <c r="G7363" s="23"/>
      <c r="H7363" s="23"/>
      <c r="I7363" s="23" t="s">
        <v>21</v>
      </c>
      <c r="J7363" s="23"/>
      <c r="K7363" s="23"/>
      <c r="L7363" s="23"/>
      <c r="M7363" s="23"/>
      <c r="N7363" s="23"/>
      <c r="O7363" s="23"/>
      <c r="P7363" s="94"/>
    </row>
    <row r="7364" spans="1:16" x14ac:dyDescent="0.2">
      <c r="A7364" s="33"/>
      <c r="B7364" s="34"/>
      <c r="C7364" s="35"/>
      <c r="D7364" s="23"/>
      <c r="E7364" s="23"/>
      <c r="F7364" s="23"/>
      <c r="G7364" s="23"/>
      <c r="H7364" s="23"/>
      <c r="I7364" s="23" t="s">
        <v>21</v>
      </c>
      <c r="J7364" s="23"/>
      <c r="K7364" s="23"/>
      <c r="L7364" s="23"/>
      <c r="M7364" s="23"/>
      <c r="N7364" s="23"/>
      <c r="O7364" s="23"/>
      <c r="P7364" s="94"/>
    </row>
    <row r="7365" spans="1:16" x14ac:dyDescent="0.2">
      <c r="A7365" s="33"/>
      <c r="B7365" s="34"/>
      <c r="C7365" s="35"/>
      <c r="D7365" s="23"/>
      <c r="E7365" s="23"/>
      <c r="F7365" s="23"/>
      <c r="G7365" s="23"/>
      <c r="H7365" s="23"/>
      <c r="I7365" s="23" t="s">
        <v>21</v>
      </c>
      <c r="J7365" s="23"/>
      <c r="K7365" s="23"/>
      <c r="L7365" s="23"/>
      <c r="M7365" s="23"/>
      <c r="N7365" s="23"/>
      <c r="O7365" s="23"/>
      <c r="P7365" s="94"/>
    </row>
    <row r="7366" spans="1:16" x14ac:dyDescent="0.2">
      <c r="A7366" s="33"/>
      <c r="B7366" s="34"/>
      <c r="C7366" s="35"/>
      <c r="D7366" s="23"/>
      <c r="E7366" s="23"/>
      <c r="F7366" s="23"/>
      <c r="G7366" s="23"/>
      <c r="H7366" s="23"/>
      <c r="I7366" s="23" t="s">
        <v>21</v>
      </c>
      <c r="J7366" s="23"/>
      <c r="K7366" s="23"/>
      <c r="L7366" s="23"/>
      <c r="M7366" s="23"/>
      <c r="N7366" s="23"/>
      <c r="O7366" s="23"/>
      <c r="P7366" s="94"/>
    </row>
    <row r="7367" spans="1:16" x14ac:dyDescent="0.2">
      <c r="A7367" s="33"/>
      <c r="B7367" s="34"/>
      <c r="C7367" s="35"/>
      <c r="D7367" s="23"/>
      <c r="E7367" s="23"/>
      <c r="F7367" s="23"/>
      <c r="G7367" s="23"/>
      <c r="H7367" s="23"/>
      <c r="I7367" s="23" t="s">
        <v>21</v>
      </c>
      <c r="J7367" s="23"/>
      <c r="K7367" s="23"/>
      <c r="L7367" s="23"/>
      <c r="M7367" s="23"/>
      <c r="N7367" s="23"/>
      <c r="O7367" s="23"/>
      <c r="P7367" s="94"/>
    </row>
    <row r="7368" spans="1:16" x14ac:dyDescent="0.2">
      <c r="A7368" s="33"/>
      <c r="B7368" s="34"/>
      <c r="C7368" s="35"/>
      <c r="D7368" s="23"/>
      <c r="E7368" s="23"/>
      <c r="F7368" s="23"/>
      <c r="G7368" s="23"/>
      <c r="H7368" s="23"/>
      <c r="I7368" s="23" t="s">
        <v>21</v>
      </c>
      <c r="J7368" s="23"/>
      <c r="K7368" s="23"/>
      <c r="L7368" s="23"/>
      <c r="M7368" s="23"/>
      <c r="N7368" s="23"/>
      <c r="O7368" s="23"/>
      <c r="P7368" s="94"/>
    </row>
    <row r="7369" spans="1:16" x14ac:dyDescent="0.2">
      <c r="A7369" s="33"/>
      <c r="B7369" s="34"/>
      <c r="C7369" s="35"/>
      <c r="D7369" s="23"/>
      <c r="E7369" s="23"/>
      <c r="F7369" s="23"/>
      <c r="G7369" s="23"/>
      <c r="H7369" s="23"/>
      <c r="I7369" s="23" t="s">
        <v>21</v>
      </c>
      <c r="J7369" s="23"/>
      <c r="K7369" s="23"/>
      <c r="L7369" s="23"/>
      <c r="M7369" s="23"/>
      <c r="N7369" s="23"/>
      <c r="O7369" s="23"/>
      <c r="P7369" s="94"/>
    </row>
    <row r="7370" spans="1:16" x14ac:dyDescent="0.2">
      <c r="A7370" s="33"/>
      <c r="B7370" s="34"/>
      <c r="C7370" s="35"/>
      <c r="D7370" s="23"/>
      <c r="E7370" s="23"/>
      <c r="F7370" s="23"/>
      <c r="G7370" s="23"/>
      <c r="H7370" s="23"/>
      <c r="I7370" s="23" t="s">
        <v>21</v>
      </c>
      <c r="J7370" s="23"/>
      <c r="K7370" s="23"/>
      <c r="L7370" s="23"/>
      <c r="M7370" s="23"/>
      <c r="N7370" s="23"/>
      <c r="O7370" s="23"/>
      <c r="P7370" s="94"/>
    </row>
    <row r="7371" spans="1:16" x14ac:dyDescent="0.2">
      <c r="A7371" s="33"/>
      <c r="B7371" s="34"/>
      <c r="C7371" s="35"/>
      <c r="D7371" s="23"/>
      <c r="E7371" s="23"/>
      <c r="F7371" s="23"/>
      <c r="G7371" s="23"/>
      <c r="H7371" s="23"/>
      <c r="I7371" s="23" t="s">
        <v>21</v>
      </c>
      <c r="J7371" s="23"/>
      <c r="K7371" s="23"/>
      <c r="L7371" s="23"/>
      <c r="M7371" s="23"/>
      <c r="N7371" s="23"/>
      <c r="O7371" s="23"/>
      <c r="P7371" s="94"/>
    </row>
    <row r="7372" spans="1:16" x14ac:dyDescent="0.2">
      <c r="A7372" s="33"/>
      <c r="B7372" s="34"/>
      <c r="C7372" s="35"/>
      <c r="D7372" s="23"/>
      <c r="E7372" s="23"/>
      <c r="F7372" s="23"/>
      <c r="G7372" s="23"/>
      <c r="H7372" s="23"/>
      <c r="I7372" s="23" t="s">
        <v>21</v>
      </c>
      <c r="J7372" s="23"/>
      <c r="K7372" s="23"/>
      <c r="L7372" s="23"/>
      <c r="M7372" s="23"/>
      <c r="N7372" s="23"/>
      <c r="O7372" s="23"/>
      <c r="P7372" s="94"/>
    </row>
    <row r="7373" spans="1:16" x14ac:dyDescent="0.2">
      <c r="A7373" s="33"/>
      <c r="B7373" s="34"/>
      <c r="C7373" s="35"/>
      <c r="D7373" s="23"/>
      <c r="E7373" s="23"/>
      <c r="F7373" s="23"/>
      <c r="G7373" s="23"/>
      <c r="H7373" s="23"/>
      <c r="I7373" s="23" t="s">
        <v>21</v>
      </c>
      <c r="J7373" s="23"/>
      <c r="K7373" s="23"/>
      <c r="L7373" s="23"/>
      <c r="M7373" s="23"/>
      <c r="N7373" s="23"/>
      <c r="O7373" s="23"/>
      <c r="P7373" s="94"/>
    </row>
    <row r="7374" spans="1:16" x14ac:dyDescent="0.2">
      <c r="A7374" s="33"/>
      <c r="B7374" s="34"/>
      <c r="C7374" s="35"/>
      <c r="D7374" s="23"/>
      <c r="E7374" s="23"/>
      <c r="F7374" s="23"/>
      <c r="G7374" s="23"/>
      <c r="H7374" s="23"/>
      <c r="I7374" s="23" t="s">
        <v>21</v>
      </c>
      <c r="J7374" s="23"/>
      <c r="K7374" s="23"/>
      <c r="L7374" s="23"/>
      <c r="M7374" s="23"/>
      <c r="N7374" s="23"/>
      <c r="O7374" s="23"/>
      <c r="P7374" s="94"/>
    </row>
    <row r="7375" spans="1:16" x14ac:dyDescent="0.2">
      <c r="A7375" s="33"/>
      <c r="B7375" s="34"/>
      <c r="C7375" s="35"/>
      <c r="D7375" s="23"/>
      <c r="E7375" s="23"/>
      <c r="F7375" s="23"/>
      <c r="G7375" s="23"/>
      <c r="H7375" s="23"/>
      <c r="I7375" s="23" t="s">
        <v>21</v>
      </c>
      <c r="J7375" s="23"/>
      <c r="K7375" s="23"/>
      <c r="L7375" s="23"/>
      <c r="M7375" s="23"/>
      <c r="N7375" s="23"/>
      <c r="O7375" s="23"/>
      <c r="P7375" s="94"/>
    </row>
    <row r="7376" spans="1:16" x14ac:dyDescent="0.2">
      <c r="A7376" s="33"/>
      <c r="B7376" s="34"/>
      <c r="C7376" s="35"/>
      <c r="D7376" s="23"/>
      <c r="E7376" s="23"/>
      <c r="F7376" s="23"/>
      <c r="G7376" s="23"/>
      <c r="H7376" s="23"/>
      <c r="I7376" s="23" t="s">
        <v>21</v>
      </c>
      <c r="J7376" s="23"/>
      <c r="K7376" s="23"/>
      <c r="L7376" s="23"/>
      <c r="M7376" s="23"/>
      <c r="N7376" s="23"/>
      <c r="O7376" s="23"/>
      <c r="P7376" s="94"/>
    </row>
    <row r="7377" spans="1:16" x14ac:dyDescent="0.2">
      <c r="A7377" s="33"/>
      <c r="B7377" s="34"/>
      <c r="C7377" s="35"/>
      <c r="D7377" s="23"/>
      <c r="E7377" s="23"/>
      <c r="F7377" s="23"/>
      <c r="G7377" s="23"/>
      <c r="H7377" s="23"/>
      <c r="I7377" s="23" t="s">
        <v>21</v>
      </c>
      <c r="J7377" s="23"/>
      <c r="K7377" s="23"/>
      <c r="L7377" s="23"/>
      <c r="M7377" s="23"/>
      <c r="N7377" s="23"/>
      <c r="O7377" s="23"/>
      <c r="P7377" s="94"/>
    </row>
    <row r="7378" spans="1:16" x14ac:dyDescent="0.2">
      <c r="A7378" s="33"/>
      <c r="B7378" s="34"/>
      <c r="C7378" s="35"/>
      <c r="D7378" s="23"/>
      <c r="E7378" s="23"/>
      <c r="F7378" s="23"/>
      <c r="G7378" s="23"/>
      <c r="H7378" s="23"/>
      <c r="I7378" s="23" t="s">
        <v>21</v>
      </c>
      <c r="J7378" s="23"/>
      <c r="K7378" s="23"/>
      <c r="L7378" s="23"/>
      <c r="M7378" s="23"/>
      <c r="N7378" s="23"/>
      <c r="O7378" s="23"/>
      <c r="P7378" s="94"/>
    </row>
    <row r="7379" spans="1:16" x14ac:dyDescent="0.2">
      <c r="A7379" s="33"/>
      <c r="B7379" s="34"/>
      <c r="C7379" s="35"/>
      <c r="D7379" s="23"/>
      <c r="E7379" s="23"/>
      <c r="F7379" s="23"/>
      <c r="G7379" s="23"/>
      <c r="H7379" s="23"/>
      <c r="I7379" s="23" t="s">
        <v>21</v>
      </c>
      <c r="J7379" s="23"/>
      <c r="K7379" s="23"/>
      <c r="L7379" s="23"/>
      <c r="M7379" s="23"/>
      <c r="N7379" s="23"/>
      <c r="O7379" s="23"/>
      <c r="P7379" s="94"/>
    </row>
    <row r="7380" spans="1:16" x14ac:dyDescent="0.2">
      <c r="A7380" s="33"/>
      <c r="B7380" s="34"/>
      <c r="C7380" s="35"/>
      <c r="D7380" s="23"/>
      <c r="E7380" s="23"/>
      <c r="F7380" s="23"/>
      <c r="G7380" s="23"/>
      <c r="H7380" s="23"/>
      <c r="I7380" s="23" t="s">
        <v>21</v>
      </c>
      <c r="J7380" s="23"/>
      <c r="K7380" s="23"/>
      <c r="L7380" s="23"/>
      <c r="M7380" s="23"/>
      <c r="N7380" s="23"/>
      <c r="O7380" s="23"/>
      <c r="P7380" s="94"/>
    </row>
    <row r="7381" spans="1:16" x14ac:dyDescent="0.2">
      <c r="A7381" s="33"/>
      <c r="B7381" s="34"/>
      <c r="C7381" s="35"/>
      <c r="D7381" s="23"/>
      <c r="E7381" s="23"/>
      <c r="F7381" s="23"/>
      <c r="G7381" s="23"/>
      <c r="H7381" s="23"/>
      <c r="I7381" s="23" t="s">
        <v>21</v>
      </c>
      <c r="J7381" s="23"/>
      <c r="K7381" s="23"/>
      <c r="L7381" s="23"/>
      <c r="M7381" s="23"/>
      <c r="N7381" s="23"/>
      <c r="O7381" s="23"/>
      <c r="P7381" s="94"/>
    </row>
    <row r="7382" spans="1:16" x14ac:dyDescent="0.2">
      <c r="A7382" s="33"/>
      <c r="B7382" s="34"/>
      <c r="C7382" s="35"/>
      <c r="D7382" s="23"/>
      <c r="E7382" s="23"/>
      <c r="F7382" s="23"/>
      <c r="G7382" s="23"/>
      <c r="H7382" s="23"/>
      <c r="I7382" s="23" t="s">
        <v>21</v>
      </c>
      <c r="J7382" s="23"/>
      <c r="K7382" s="23"/>
      <c r="L7382" s="23"/>
      <c r="M7382" s="23"/>
      <c r="N7382" s="23"/>
      <c r="O7382" s="23"/>
      <c r="P7382" s="94"/>
    </row>
    <row r="7383" spans="1:16" x14ac:dyDescent="0.2">
      <c r="A7383" s="33"/>
      <c r="B7383" s="34"/>
      <c r="C7383" s="35"/>
      <c r="D7383" s="23"/>
      <c r="E7383" s="23"/>
      <c r="F7383" s="23"/>
      <c r="G7383" s="23"/>
      <c r="H7383" s="23"/>
      <c r="I7383" s="23" t="s">
        <v>21</v>
      </c>
      <c r="J7383" s="23"/>
      <c r="K7383" s="23"/>
      <c r="L7383" s="23"/>
      <c r="M7383" s="23"/>
      <c r="N7383" s="23"/>
      <c r="O7383" s="23"/>
      <c r="P7383" s="94"/>
    </row>
    <row r="7384" spans="1:16" x14ac:dyDescent="0.2">
      <c r="A7384" s="33"/>
      <c r="B7384" s="34"/>
      <c r="C7384" s="35"/>
      <c r="D7384" s="23"/>
      <c r="E7384" s="23"/>
      <c r="F7384" s="23"/>
      <c r="G7384" s="23"/>
      <c r="H7384" s="23"/>
      <c r="I7384" s="23" t="s">
        <v>21</v>
      </c>
      <c r="J7384" s="23"/>
      <c r="K7384" s="23"/>
      <c r="L7384" s="23"/>
      <c r="M7384" s="23"/>
      <c r="N7384" s="23"/>
      <c r="O7384" s="23"/>
      <c r="P7384" s="94"/>
    </row>
    <row r="7385" spans="1:16" x14ac:dyDescent="0.2">
      <c r="A7385" s="33"/>
      <c r="B7385" s="34"/>
      <c r="C7385" s="35"/>
      <c r="D7385" s="23"/>
      <c r="E7385" s="23"/>
      <c r="F7385" s="23"/>
      <c r="G7385" s="23"/>
      <c r="H7385" s="23"/>
      <c r="I7385" s="23" t="s">
        <v>21</v>
      </c>
      <c r="J7385" s="23"/>
      <c r="K7385" s="23"/>
      <c r="L7385" s="23"/>
      <c r="M7385" s="23"/>
      <c r="N7385" s="23"/>
      <c r="O7385" s="23"/>
      <c r="P7385" s="94"/>
    </row>
    <row r="7386" spans="1:16" x14ac:dyDescent="0.2">
      <c r="A7386" s="33"/>
      <c r="B7386" s="34"/>
      <c r="C7386" s="35"/>
      <c r="D7386" s="23"/>
      <c r="E7386" s="23"/>
      <c r="F7386" s="23"/>
      <c r="G7386" s="23"/>
      <c r="H7386" s="23"/>
      <c r="I7386" s="23" t="s">
        <v>21</v>
      </c>
      <c r="J7386" s="23"/>
      <c r="K7386" s="23"/>
      <c r="L7386" s="23"/>
      <c r="M7386" s="23"/>
      <c r="N7386" s="23"/>
      <c r="O7386" s="23"/>
      <c r="P7386" s="94"/>
    </row>
    <row r="7387" spans="1:16" x14ac:dyDescent="0.2">
      <c r="A7387" s="33"/>
      <c r="B7387" s="34"/>
      <c r="C7387" s="35"/>
      <c r="D7387" s="23"/>
      <c r="E7387" s="23"/>
      <c r="F7387" s="23"/>
      <c r="G7387" s="23"/>
      <c r="H7387" s="23"/>
      <c r="I7387" s="23" t="s">
        <v>21</v>
      </c>
      <c r="J7387" s="23"/>
      <c r="K7387" s="23"/>
      <c r="L7387" s="23"/>
      <c r="M7387" s="23"/>
      <c r="N7387" s="23"/>
      <c r="O7387" s="23"/>
      <c r="P7387" s="94"/>
    </row>
    <row r="7388" spans="1:16" x14ac:dyDescent="0.2">
      <c r="A7388" s="33"/>
      <c r="B7388" s="34"/>
      <c r="C7388" s="35"/>
      <c r="D7388" s="23"/>
      <c r="E7388" s="23"/>
      <c r="F7388" s="23"/>
      <c r="G7388" s="23"/>
      <c r="H7388" s="23"/>
      <c r="I7388" s="23" t="s">
        <v>21</v>
      </c>
      <c r="J7388" s="23"/>
      <c r="K7388" s="23"/>
      <c r="L7388" s="23"/>
      <c r="M7388" s="23"/>
      <c r="N7388" s="23"/>
      <c r="O7388" s="23"/>
      <c r="P7388" s="94"/>
    </row>
    <row r="7389" spans="1:16" x14ac:dyDescent="0.2">
      <c r="A7389" s="33"/>
      <c r="B7389" s="34"/>
      <c r="C7389" s="35"/>
      <c r="D7389" s="23"/>
      <c r="E7389" s="23"/>
      <c r="F7389" s="23"/>
      <c r="G7389" s="23"/>
      <c r="H7389" s="23"/>
      <c r="I7389" s="23" t="s">
        <v>21</v>
      </c>
      <c r="J7389" s="23"/>
      <c r="K7389" s="23"/>
      <c r="L7389" s="23"/>
      <c r="M7389" s="23"/>
      <c r="N7389" s="23"/>
      <c r="O7389" s="23"/>
      <c r="P7389" s="94"/>
    </row>
    <row r="7390" spans="1:16" x14ac:dyDescent="0.2">
      <c r="A7390" s="33"/>
      <c r="B7390" s="34"/>
      <c r="C7390" s="35"/>
      <c r="D7390" s="23"/>
      <c r="E7390" s="23"/>
      <c r="F7390" s="23"/>
      <c r="G7390" s="23"/>
      <c r="H7390" s="23"/>
      <c r="I7390" s="23" t="s">
        <v>21</v>
      </c>
      <c r="J7390" s="23"/>
      <c r="K7390" s="23"/>
      <c r="L7390" s="23"/>
      <c r="M7390" s="23"/>
      <c r="N7390" s="23"/>
      <c r="O7390" s="23"/>
      <c r="P7390" s="94"/>
    </row>
    <row r="7391" spans="1:16" x14ac:dyDescent="0.2">
      <c r="A7391" s="33"/>
      <c r="B7391" s="34"/>
      <c r="C7391" s="35"/>
      <c r="D7391" s="23"/>
      <c r="E7391" s="23"/>
      <c r="F7391" s="23"/>
      <c r="G7391" s="23"/>
      <c r="H7391" s="23"/>
      <c r="I7391" s="23" t="s">
        <v>21</v>
      </c>
      <c r="J7391" s="23"/>
      <c r="K7391" s="23"/>
      <c r="L7391" s="23"/>
      <c r="M7391" s="23"/>
      <c r="N7391" s="23"/>
      <c r="O7391" s="23"/>
      <c r="P7391" s="94"/>
    </row>
    <row r="7392" spans="1:16" x14ac:dyDescent="0.2">
      <c r="A7392" s="33"/>
      <c r="B7392" s="34"/>
      <c r="C7392" s="35"/>
      <c r="D7392" s="23"/>
      <c r="E7392" s="23"/>
      <c r="F7392" s="23"/>
      <c r="G7392" s="23"/>
      <c r="H7392" s="23"/>
      <c r="I7392" s="23" t="s">
        <v>21</v>
      </c>
      <c r="J7392" s="23"/>
      <c r="K7392" s="23"/>
      <c r="L7392" s="23"/>
      <c r="M7392" s="23"/>
      <c r="N7392" s="23"/>
      <c r="O7392" s="23"/>
      <c r="P7392" s="94"/>
    </row>
    <row r="7393" spans="1:16" x14ac:dyDescent="0.2">
      <c r="A7393" s="33"/>
      <c r="B7393" s="34"/>
      <c r="C7393" s="35"/>
      <c r="D7393" s="23"/>
      <c r="E7393" s="23"/>
      <c r="F7393" s="23"/>
      <c r="G7393" s="23"/>
      <c r="H7393" s="23"/>
      <c r="I7393" s="23" t="s">
        <v>21</v>
      </c>
      <c r="J7393" s="23"/>
      <c r="K7393" s="23"/>
      <c r="L7393" s="23"/>
      <c r="M7393" s="23"/>
      <c r="N7393" s="23"/>
      <c r="O7393" s="23"/>
      <c r="P7393" s="94"/>
    </row>
    <row r="7394" spans="1:16" x14ac:dyDescent="0.2">
      <c r="A7394" s="33"/>
      <c r="B7394" s="34"/>
      <c r="C7394" s="35"/>
      <c r="D7394" s="23"/>
      <c r="E7394" s="23"/>
      <c r="F7394" s="23"/>
      <c r="G7394" s="23"/>
      <c r="H7394" s="23"/>
      <c r="I7394" s="23" t="s">
        <v>21</v>
      </c>
      <c r="J7394" s="23"/>
      <c r="K7394" s="23"/>
      <c r="L7394" s="23"/>
      <c r="M7394" s="23"/>
      <c r="N7394" s="23"/>
      <c r="O7394" s="23"/>
      <c r="P7394" s="94"/>
    </row>
    <row r="7395" spans="1:16" x14ac:dyDescent="0.2">
      <c r="A7395" s="33"/>
      <c r="B7395" s="34"/>
      <c r="C7395" s="35"/>
      <c r="D7395" s="23"/>
      <c r="E7395" s="23"/>
      <c r="F7395" s="23"/>
      <c r="G7395" s="23"/>
      <c r="H7395" s="23"/>
      <c r="I7395" s="23" t="s">
        <v>21</v>
      </c>
      <c r="J7395" s="23"/>
      <c r="K7395" s="23"/>
      <c r="L7395" s="23"/>
      <c r="M7395" s="23"/>
      <c r="N7395" s="23"/>
      <c r="O7395" s="23"/>
      <c r="P7395" s="94"/>
    </row>
    <row r="7396" spans="1:16" x14ac:dyDescent="0.2">
      <c r="A7396" s="33"/>
      <c r="B7396" s="34"/>
      <c r="C7396" s="35"/>
      <c r="D7396" s="23"/>
      <c r="E7396" s="23"/>
      <c r="F7396" s="23"/>
      <c r="G7396" s="23"/>
      <c r="H7396" s="23"/>
      <c r="I7396" s="23" t="s">
        <v>21</v>
      </c>
      <c r="J7396" s="23"/>
      <c r="K7396" s="23"/>
      <c r="L7396" s="23"/>
      <c r="M7396" s="23"/>
      <c r="N7396" s="23"/>
      <c r="O7396" s="23"/>
      <c r="P7396" s="94"/>
    </row>
    <row r="7397" spans="1:16" x14ac:dyDescent="0.2">
      <c r="A7397" s="33"/>
      <c r="B7397" s="34"/>
      <c r="C7397" s="35"/>
      <c r="D7397" s="23"/>
      <c r="E7397" s="23"/>
      <c r="F7397" s="23"/>
      <c r="G7397" s="23"/>
      <c r="H7397" s="23"/>
      <c r="I7397" s="23" t="s">
        <v>21</v>
      </c>
      <c r="J7397" s="23"/>
      <c r="K7397" s="23"/>
      <c r="L7397" s="23"/>
      <c r="M7397" s="23"/>
      <c r="N7397" s="23"/>
      <c r="O7397" s="23"/>
      <c r="P7397" s="94"/>
    </row>
    <row r="7398" spans="1:16" x14ac:dyDescent="0.2">
      <c r="A7398" s="33"/>
      <c r="B7398" s="34"/>
      <c r="C7398" s="35"/>
      <c r="D7398" s="23"/>
      <c r="E7398" s="23"/>
      <c r="F7398" s="23"/>
      <c r="G7398" s="23"/>
      <c r="H7398" s="23"/>
      <c r="I7398" s="23" t="s">
        <v>21</v>
      </c>
      <c r="J7398" s="23"/>
      <c r="K7398" s="23"/>
      <c r="L7398" s="23"/>
      <c r="M7398" s="23"/>
      <c r="N7398" s="23"/>
      <c r="O7398" s="23"/>
      <c r="P7398" s="94"/>
    </row>
    <row r="7399" spans="1:16" x14ac:dyDescent="0.2">
      <c r="A7399" s="33"/>
      <c r="B7399" s="34"/>
      <c r="C7399" s="35"/>
      <c r="D7399" s="23"/>
      <c r="E7399" s="23"/>
      <c r="F7399" s="23"/>
      <c r="G7399" s="23"/>
      <c r="H7399" s="23"/>
      <c r="I7399" s="23" t="s">
        <v>21</v>
      </c>
      <c r="J7399" s="23"/>
      <c r="K7399" s="23"/>
      <c r="L7399" s="23"/>
      <c r="M7399" s="23"/>
      <c r="N7399" s="23"/>
      <c r="O7399" s="23"/>
      <c r="P7399" s="94"/>
    </row>
    <row r="7400" spans="1:16" x14ac:dyDescent="0.2">
      <c r="A7400" s="33"/>
      <c r="B7400" s="34"/>
      <c r="C7400" s="35"/>
      <c r="D7400" s="23"/>
      <c r="E7400" s="23"/>
      <c r="F7400" s="23"/>
      <c r="G7400" s="23"/>
      <c r="H7400" s="23"/>
      <c r="I7400" s="23" t="s">
        <v>21</v>
      </c>
      <c r="J7400" s="23"/>
      <c r="K7400" s="23"/>
      <c r="L7400" s="23"/>
      <c r="M7400" s="23"/>
      <c r="N7400" s="23"/>
      <c r="O7400" s="23"/>
      <c r="P7400" s="94"/>
    </row>
    <row r="7401" spans="1:16" x14ac:dyDescent="0.2">
      <c r="A7401" s="33"/>
      <c r="B7401" s="34"/>
      <c r="C7401" s="35"/>
      <c r="D7401" s="23"/>
      <c r="E7401" s="23"/>
      <c r="F7401" s="23"/>
      <c r="G7401" s="23"/>
      <c r="H7401" s="23"/>
      <c r="I7401" s="23" t="s">
        <v>21</v>
      </c>
      <c r="J7401" s="23"/>
      <c r="K7401" s="23"/>
      <c r="L7401" s="23"/>
      <c r="M7401" s="23"/>
      <c r="N7401" s="23"/>
      <c r="O7401" s="23"/>
      <c r="P7401" s="94"/>
    </row>
    <row r="7402" spans="1:16" x14ac:dyDescent="0.2">
      <c r="A7402" s="33"/>
      <c r="B7402" s="34"/>
      <c r="C7402" s="35"/>
      <c r="D7402" s="23"/>
      <c r="E7402" s="23"/>
      <c r="F7402" s="23"/>
      <c r="G7402" s="23"/>
      <c r="H7402" s="23"/>
      <c r="I7402" s="23" t="s">
        <v>21</v>
      </c>
      <c r="J7402" s="23"/>
      <c r="K7402" s="23"/>
      <c r="L7402" s="23"/>
      <c r="M7402" s="23"/>
      <c r="N7402" s="23"/>
      <c r="O7402" s="23"/>
      <c r="P7402" s="94"/>
    </row>
    <row r="7403" spans="1:16" x14ac:dyDescent="0.2">
      <c r="A7403" s="33"/>
      <c r="B7403" s="34"/>
      <c r="C7403" s="35"/>
      <c r="D7403" s="23"/>
      <c r="E7403" s="23"/>
      <c r="F7403" s="23"/>
      <c r="G7403" s="23"/>
      <c r="H7403" s="23"/>
      <c r="I7403" s="23" t="s">
        <v>21</v>
      </c>
      <c r="J7403" s="23"/>
      <c r="K7403" s="23"/>
      <c r="L7403" s="23"/>
      <c r="M7403" s="23"/>
      <c r="N7403" s="23"/>
      <c r="O7403" s="23"/>
      <c r="P7403" s="94"/>
    </row>
    <row r="7404" spans="1:16" x14ac:dyDescent="0.2">
      <c r="A7404" s="33"/>
      <c r="B7404" s="34"/>
      <c r="C7404" s="35"/>
      <c r="D7404" s="23"/>
      <c r="E7404" s="23"/>
      <c r="F7404" s="23"/>
      <c r="G7404" s="23"/>
      <c r="H7404" s="23"/>
      <c r="I7404" s="23" t="s">
        <v>21</v>
      </c>
      <c r="J7404" s="23"/>
      <c r="K7404" s="23"/>
      <c r="L7404" s="23"/>
      <c r="M7404" s="23"/>
      <c r="N7404" s="23"/>
      <c r="O7404" s="23"/>
      <c r="P7404" s="94"/>
    </row>
    <row r="7405" spans="1:16" x14ac:dyDescent="0.2">
      <c r="A7405" s="33"/>
      <c r="B7405" s="34"/>
      <c r="C7405" s="35"/>
      <c r="D7405" s="23"/>
      <c r="E7405" s="23"/>
      <c r="F7405" s="23"/>
      <c r="G7405" s="23"/>
      <c r="H7405" s="23"/>
      <c r="I7405" s="23" t="s">
        <v>21</v>
      </c>
      <c r="J7405" s="23"/>
      <c r="K7405" s="23"/>
      <c r="L7405" s="23"/>
      <c r="M7405" s="23"/>
      <c r="N7405" s="23"/>
      <c r="O7405" s="23"/>
      <c r="P7405" s="94"/>
    </row>
    <row r="7406" spans="1:16" x14ac:dyDescent="0.2">
      <c r="A7406" s="33"/>
      <c r="B7406" s="34"/>
      <c r="C7406" s="35"/>
      <c r="D7406" s="23"/>
      <c r="E7406" s="23"/>
      <c r="F7406" s="23"/>
      <c r="G7406" s="23"/>
      <c r="H7406" s="23"/>
      <c r="I7406" s="23" t="s">
        <v>21</v>
      </c>
      <c r="J7406" s="23"/>
      <c r="K7406" s="23"/>
      <c r="L7406" s="23"/>
      <c r="M7406" s="23"/>
      <c r="N7406" s="23"/>
      <c r="O7406" s="23"/>
      <c r="P7406" s="94"/>
    </row>
    <row r="7407" spans="1:16" x14ac:dyDescent="0.2">
      <c r="A7407" s="33"/>
      <c r="B7407" s="34"/>
      <c r="C7407" s="35"/>
      <c r="D7407" s="23"/>
      <c r="E7407" s="23"/>
      <c r="F7407" s="23"/>
      <c r="G7407" s="23"/>
      <c r="H7407" s="23"/>
      <c r="I7407" s="23" t="s">
        <v>21</v>
      </c>
      <c r="J7407" s="23"/>
      <c r="K7407" s="23"/>
      <c r="L7407" s="23"/>
      <c r="M7407" s="23"/>
      <c r="N7407" s="23"/>
      <c r="O7407" s="23"/>
      <c r="P7407" s="94"/>
    </row>
    <row r="7408" spans="1:16" x14ac:dyDescent="0.2">
      <c r="A7408" s="33"/>
      <c r="B7408" s="34"/>
      <c r="C7408" s="35"/>
      <c r="D7408" s="23"/>
      <c r="E7408" s="23"/>
      <c r="F7408" s="23"/>
      <c r="G7408" s="23"/>
      <c r="H7408" s="23"/>
      <c r="I7408" s="23" t="s">
        <v>21</v>
      </c>
      <c r="J7408" s="23"/>
      <c r="K7408" s="23"/>
      <c r="L7408" s="23"/>
      <c r="M7408" s="23"/>
      <c r="N7408" s="23"/>
      <c r="O7408" s="23"/>
      <c r="P7408" s="94"/>
    </row>
    <row r="7409" spans="1:16" x14ac:dyDescent="0.2">
      <c r="A7409" s="33"/>
      <c r="B7409" s="34"/>
      <c r="C7409" s="35"/>
      <c r="D7409" s="23"/>
      <c r="E7409" s="23"/>
      <c r="F7409" s="23"/>
      <c r="G7409" s="23"/>
      <c r="H7409" s="23"/>
      <c r="I7409" s="23" t="s">
        <v>21</v>
      </c>
      <c r="J7409" s="23"/>
      <c r="K7409" s="23"/>
      <c r="L7409" s="23"/>
      <c r="M7409" s="23"/>
      <c r="N7409" s="23"/>
      <c r="O7409" s="23"/>
      <c r="P7409" s="94"/>
    </row>
    <row r="7410" spans="1:16" x14ac:dyDescent="0.2">
      <c r="A7410" s="33"/>
      <c r="B7410" s="34"/>
      <c r="C7410" s="35"/>
      <c r="D7410" s="23"/>
      <c r="E7410" s="23"/>
      <c r="F7410" s="23"/>
      <c r="G7410" s="23"/>
      <c r="H7410" s="23"/>
      <c r="I7410" s="23" t="s">
        <v>21</v>
      </c>
      <c r="J7410" s="23"/>
      <c r="K7410" s="23"/>
      <c r="L7410" s="23"/>
      <c r="M7410" s="23"/>
      <c r="N7410" s="23"/>
      <c r="O7410" s="23"/>
      <c r="P7410" s="94"/>
    </row>
    <row r="7411" spans="1:16" x14ac:dyDescent="0.2">
      <c r="A7411" s="33"/>
      <c r="B7411" s="34"/>
      <c r="C7411" s="35"/>
      <c r="D7411" s="23"/>
      <c r="E7411" s="23"/>
      <c r="F7411" s="23"/>
      <c r="G7411" s="23"/>
      <c r="H7411" s="23"/>
      <c r="I7411" s="23" t="s">
        <v>21</v>
      </c>
      <c r="J7411" s="23"/>
      <c r="K7411" s="23"/>
      <c r="L7411" s="23"/>
      <c r="M7411" s="23"/>
      <c r="N7411" s="23"/>
      <c r="O7411" s="23"/>
      <c r="P7411" s="94"/>
    </row>
    <row r="7412" spans="1:16" x14ac:dyDescent="0.2">
      <c r="A7412" s="33"/>
      <c r="B7412" s="34"/>
      <c r="C7412" s="35"/>
      <c r="D7412" s="23"/>
      <c r="E7412" s="23"/>
      <c r="F7412" s="23"/>
      <c r="G7412" s="23"/>
      <c r="H7412" s="23"/>
      <c r="I7412" s="23" t="s">
        <v>21</v>
      </c>
      <c r="J7412" s="23"/>
      <c r="K7412" s="23"/>
      <c r="L7412" s="23"/>
      <c r="M7412" s="23"/>
      <c r="N7412" s="23"/>
      <c r="O7412" s="23"/>
      <c r="P7412" s="94"/>
    </row>
    <row r="7413" spans="1:16" x14ac:dyDescent="0.2">
      <c r="A7413" s="33"/>
      <c r="B7413" s="34"/>
      <c r="C7413" s="35"/>
      <c r="D7413" s="23"/>
      <c r="E7413" s="23"/>
      <c r="F7413" s="23"/>
      <c r="G7413" s="23"/>
      <c r="H7413" s="23"/>
      <c r="I7413" s="23" t="s">
        <v>21</v>
      </c>
      <c r="J7413" s="23"/>
      <c r="K7413" s="23"/>
      <c r="L7413" s="23"/>
      <c r="M7413" s="23"/>
      <c r="N7413" s="23"/>
      <c r="O7413" s="23"/>
      <c r="P7413" s="94"/>
    </row>
    <row r="7414" spans="1:16" x14ac:dyDescent="0.2">
      <c r="A7414" s="33"/>
      <c r="B7414" s="34"/>
      <c r="C7414" s="35"/>
      <c r="D7414" s="23"/>
      <c r="E7414" s="23"/>
      <c r="F7414" s="23"/>
      <c r="G7414" s="23"/>
      <c r="H7414" s="23"/>
      <c r="I7414" s="23" t="s">
        <v>21</v>
      </c>
      <c r="J7414" s="23"/>
      <c r="K7414" s="23"/>
      <c r="L7414" s="23"/>
      <c r="M7414" s="23"/>
      <c r="N7414" s="23"/>
      <c r="O7414" s="23"/>
      <c r="P7414" s="94"/>
    </row>
    <row r="7415" spans="1:16" x14ac:dyDescent="0.2">
      <c r="A7415" s="33"/>
      <c r="B7415" s="34"/>
      <c r="C7415" s="35"/>
      <c r="D7415" s="23"/>
      <c r="E7415" s="23"/>
      <c r="F7415" s="23"/>
      <c r="G7415" s="23"/>
      <c r="H7415" s="23"/>
      <c r="I7415" s="23" t="s">
        <v>21</v>
      </c>
      <c r="J7415" s="23"/>
      <c r="K7415" s="23"/>
      <c r="L7415" s="23"/>
      <c r="M7415" s="23"/>
      <c r="N7415" s="23"/>
      <c r="O7415" s="23"/>
      <c r="P7415" s="94"/>
    </row>
    <row r="7416" spans="1:16" x14ac:dyDescent="0.2">
      <c r="A7416" s="33"/>
      <c r="B7416" s="34"/>
      <c r="C7416" s="35"/>
      <c r="D7416" s="23"/>
      <c r="E7416" s="23"/>
      <c r="F7416" s="23"/>
      <c r="G7416" s="23"/>
      <c r="H7416" s="23"/>
      <c r="I7416" s="23" t="s">
        <v>21</v>
      </c>
      <c r="J7416" s="23"/>
      <c r="K7416" s="23"/>
      <c r="L7416" s="23"/>
      <c r="M7416" s="23"/>
      <c r="N7416" s="23"/>
      <c r="O7416" s="23"/>
      <c r="P7416" s="94"/>
    </row>
    <row r="7417" spans="1:16" x14ac:dyDescent="0.2">
      <c r="A7417" s="33"/>
      <c r="B7417" s="34"/>
      <c r="C7417" s="35"/>
      <c r="D7417" s="23"/>
      <c r="E7417" s="23"/>
      <c r="F7417" s="23"/>
      <c r="G7417" s="23"/>
      <c r="H7417" s="23"/>
      <c r="I7417" s="23" t="s">
        <v>21</v>
      </c>
      <c r="J7417" s="23"/>
      <c r="K7417" s="23"/>
      <c r="L7417" s="23"/>
      <c r="M7417" s="23"/>
      <c r="N7417" s="23"/>
      <c r="O7417" s="23"/>
      <c r="P7417" s="94"/>
    </row>
    <row r="7418" spans="1:16" x14ac:dyDescent="0.2">
      <c r="A7418" s="33"/>
      <c r="B7418" s="34"/>
      <c r="C7418" s="35"/>
      <c r="D7418" s="23"/>
      <c r="E7418" s="23"/>
      <c r="F7418" s="23"/>
      <c r="G7418" s="23"/>
      <c r="H7418" s="23"/>
      <c r="I7418" s="23" t="s">
        <v>21</v>
      </c>
      <c r="J7418" s="23"/>
      <c r="K7418" s="23"/>
      <c r="L7418" s="23"/>
      <c r="M7418" s="23"/>
      <c r="N7418" s="23"/>
      <c r="O7418" s="23"/>
      <c r="P7418" s="94"/>
    </row>
    <row r="7419" spans="1:16" x14ac:dyDescent="0.2">
      <c r="A7419" s="33"/>
      <c r="B7419" s="34"/>
      <c r="C7419" s="35"/>
      <c r="D7419" s="23"/>
      <c r="E7419" s="23"/>
      <c r="F7419" s="23"/>
      <c r="G7419" s="23"/>
      <c r="H7419" s="23"/>
      <c r="I7419" s="23" t="s">
        <v>21</v>
      </c>
      <c r="J7419" s="23"/>
      <c r="K7419" s="23"/>
      <c r="L7419" s="23"/>
      <c r="M7419" s="23"/>
      <c r="N7419" s="23"/>
      <c r="O7419" s="23"/>
      <c r="P7419" s="94"/>
    </row>
    <row r="7420" spans="1:16" x14ac:dyDescent="0.2">
      <c r="A7420" s="33"/>
      <c r="B7420" s="34"/>
      <c r="C7420" s="35"/>
      <c r="D7420" s="23"/>
      <c r="E7420" s="23"/>
      <c r="F7420" s="23"/>
      <c r="G7420" s="23"/>
      <c r="H7420" s="23"/>
      <c r="I7420" s="23" t="s">
        <v>21</v>
      </c>
      <c r="J7420" s="23"/>
      <c r="K7420" s="23"/>
      <c r="L7420" s="23"/>
      <c r="M7420" s="23"/>
      <c r="N7420" s="23"/>
      <c r="O7420" s="23"/>
      <c r="P7420" s="94"/>
    </row>
    <row r="7421" spans="1:16" x14ac:dyDescent="0.2">
      <c r="A7421" s="33"/>
      <c r="B7421" s="34"/>
      <c r="C7421" s="35"/>
      <c r="D7421" s="23"/>
      <c r="E7421" s="23"/>
      <c r="F7421" s="23"/>
      <c r="G7421" s="23"/>
      <c r="H7421" s="23"/>
      <c r="I7421" s="23" t="s">
        <v>21</v>
      </c>
      <c r="J7421" s="23"/>
      <c r="K7421" s="23"/>
      <c r="L7421" s="23"/>
      <c r="M7421" s="23"/>
      <c r="N7421" s="23"/>
      <c r="O7421" s="23"/>
      <c r="P7421" s="94"/>
    </row>
    <row r="7422" spans="1:16" x14ac:dyDescent="0.2">
      <c r="A7422" s="33"/>
      <c r="B7422" s="34"/>
      <c r="C7422" s="35"/>
      <c r="D7422" s="23"/>
      <c r="E7422" s="23"/>
      <c r="F7422" s="23"/>
      <c r="G7422" s="23"/>
      <c r="H7422" s="23"/>
      <c r="I7422" s="23" t="s">
        <v>21</v>
      </c>
      <c r="J7422" s="23"/>
      <c r="K7422" s="23"/>
      <c r="L7422" s="23"/>
      <c r="M7422" s="23"/>
      <c r="N7422" s="23"/>
      <c r="O7422" s="23"/>
      <c r="P7422" s="94"/>
    </row>
    <row r="7423" spans="1:16" x14ac:dyDescent="0.2">
      <c r="A7423" s="33"/>
      <c r="B7423" s="34"/>
      <c r="C7423" s="35"/>
      <c r="D7423" s="23"/>
      <c r="E7423" s="23"/>
      <c r="F7423" s="23"/>
      <c r="G7423" s="23"/>
      <c r="H7423" s="23"/>
      <c r="I7423" s="23" t="s">
        <v>21</v>
      </c>
      <c r="J7423" s="23"/>
      <c r="K7423" s="23"/>
      <c r="L7423" s="23"/>
      <c r="M7423" s="23"/>
      <c r="N7423" s="23"/>
      <c r="O7423" s="23"/>
      <c r="P7423" s="94"/>
    </row>
    <row r="7424" spans="1:16" x14ac:dyDescent="0.2">
      <c r="A7424" s="33"/>
      <c r="B7424" s="34"/>
      <c r="C7424" s="35"/>
      <c r="D7424" s="23"/>
      <c r="E7424" s="23"/>
      <c r="F7424" s="23"/>
      <c r="G7424" s="23"/>
      <c r="H7424" s="23"/>
      <c r="I7424" s="23" t="s">
        <v>21</v>
      </c>
      <c r="J7424" s="23"/>
      <c r="K7424" s="23"/>
      <c r="L7424" s="23"/>
      <c r="M7424" s="23"/>
      <c r="N7424" s="23"/>
      <c r="O7424" s="23"/>
      <c r="P7424" s="94"/>
    </row>
    <row r="7425" spans="1:16" x14ac:dyDescent="0.2">
      <c r="A7425" s="33"/>
      <c r="B7425" s="34"/>
      <c r="C7425" s="35"/>
      <c r="D7425" s="23"/>
      <c r="E7425" s="23"/>
      <c r="F7425" s="23"/>
      <c r="G7425" s="23"/>
      <c r="H7425" s="23"/>
      <c r="I7425" s="23" t="s">
        <v>21</v>
      </c>
      <c r="J7425" s="23"/>
      <c r="K7425" s="23"/>
      <c r="L7425" s="23"/>
      <c r="M7425" s="23"/>
      <c r="N7425" s="23"/>
      <c r="O7425" s="23"/>
      <c r="P7425" s="94"/>
    </row>
    <row r="7426" spans="1:16" x14ac:dyDescent="0.2">
      <c r="A7426" s="33"/>
      <c r="B7426" s="34"/>
      <c r="C7426" s="35"/>
      <c r="D7426" s="23"/>
      <c r="E7426" s="23"/>
      <c r="F7426" s="23"/>
      <c r="G7426" s="23"/>
      <c r="H7426" s="23"/>
      <c r="I7426" s="23" t="s">
        <v>21</v>
      </c>
      <c r="J7426" s="23"/>
      <c r="K7426" s="23"/>
      <c r="L7426" s="23"/>
      <c r="M7426" s="23"/>
      <c r="N7426" s="23"/>
      <c r="O7426" s="23"/>
      <c r="P7426" s="94"/>
    </row>
    <row r="7427" spans="1:16" x14ac:dyDescent="0.2">
      <c r="A7427" s="33"/>
      <c r="B7427" s="34"/>
      <c r="C7427" s="35"/>
      <c r="D7427" s="23"/>
      <c r="E7427" s="23"/>
      <c r="F7427" s="23"/>
      <c r="G7427" s="23"/>
      <c r="H7427" s="23"/>
      <c r="I7427" s="23" t="s">
        <v>21</v>
      </c>
      <c r="J7427" s="23"/>
      <c r="K7427" s="23"/>
      <c r="L7427" s="23"/>
      <c r="M7427" s="23"/>
      <c r="N7427" s="23"/>
      <c r="O7427" s="23"/>
      <c r="P7427" s="94"/>
    </row>
    <row r="7428" spans="1:16" x14ac:dyDescent="0.2">
      <c r="A7428" s="33"/>
      <c r="B7428" s="34"/>
      <c r="C7428" s="35"/>
      <c r="D7428" s="23"/>
      <c r="E7428" s="23"/>
      <c r="F7428" s="23"/>
      <c r="G7428" s="23"/>
      <c r="H7428" s="23"/>
      <c r="I7428" s="23" t="s">
        <v>21</v>
      </c>
      <c r="J7428" s="23"/>
      <c r="K7428" s="23"/>
      <c r="L7428" s="23"/>
      <c r="M7428" s="23"/>
      <c r="N7428" s="23"/>
      <c r="O7428" s="23"/>
      <c r="P7428" s="94"/>
    </row>
    <row r="7429" spans="1:16" x14ac:dyDescent="0.2">
      <c r="A7429" s="33"/>
      <c r="B7429" s="34"/>
      <c r="C7429" s="35"/>
      <c r="D7429" s="23"/>
      <c r="E7429" s="23"/>
      <c r="F7429" s="23"/>
      <c r="G7429" s="23"/>
      <c r="H7429" s="23"/>
      <c r="I7429" s="23" t="s">
        <v>21</v>
      </c>
      <c r="J7429" s="23"/>
      <c r="K7429" s="23"/>
      <c r="L7429" s="23"/>
      <c r="M7429" s="23"/>
      <c r="N7429" s="23"/>
      <c r="O7429" s="23"/>
      <c r="P7429" s="94"/>
    </row>
    <row r="7430" spans="1:16" x14ac:dyDescent="0.2">
      <c r="A7430" s="33"/>
      <c r="B7430" s="34"/>
      <c r="C7430" s="35"/>
      <c r="D7430" s="23"/>
      <c r="E7430" s="23"/>
      <c r="F7430" s="23"/>
      <c r="G7430" s="23"/>
      <c r="H7430" s="23"/>
      <c r="I7430" s="23" t="s">
        <v>21</v>
      </c>
      <c r="J7430" s="23"/>
      <c r="K7430" s="23"/>
      <c r="L7430" s="23"/>
      <c r="M7430" s="23"/>
      <c r="N7430" s="23"/>
      <c r="O7430" s="23"/>
      <c r="P7430" s="94"/>
    </row>
    <row r="7431" spans="1:16" x14ac:dyDescent="0.2">
      <c r="A7431" s="33"/>
      <c r="B7431" s="34"/>
      <c r="C7431" s="35"/>
      <c r="D7431" s="23"/>
      <c r="E7431" s="23"/>
      <c r="F7431" s="23"/>
      <c r="G7431" s="23"/>
      <c r="H7431" s="23"/>
      <c r="I7431" s="23" t="s">
        <v>21</v>
      </c>
      <c r="J7431" s="23"/>
      <c r="K7431" s="23"/>
      <c r="L7431" s="23"/>
      <c r="M7431" s="23"/>
      <c r="N7431" s="23"/>
      <c r="O7431" s="23"/>
      <c r="P7431" s="94"/>
    </row>
    <row r="7432" spans="1:16" x14ac:dyDescent="0.2">
      <c r="A7432" s="33"/>
      <c r="B7432" s="34"/>
      <c r="C7432" s="35"/>
      <c r="D7432" s="23"/>
      <c r="E7432" s="23"/>
      <c r="F7432" s="23"/>
      <c r="G7432" s="23"/>
      <c r="H7432" s="23"/>
      <c r="I7432" s="23" t="s">
        <v>21</v>
      </c>
      <c r="J7432" s="23"/>
      <c r="K7432" s="23"/>
      <c r="L7432" s="23"/>
      <c r="M7432" s="23"/>
      <c r="N7432" s="23"/>
      <c r="O7432" s="23"/>
      <c r="P7432" s="94"/>
    </row>
    <row r="7433" spans="1:16" x14ac:dyDescent="0.2">
      <c r="A7433" s="33"/>
      <c r="B7433" s="34"/>
      <c r="C7433" s="35"/>
      <c r="D7433" s="23"/>
      <c r="E7433" s="23"/>
      <c r="F7433" s="23"/>
      <c r="G7433" s="23"/>
      <c r="H7433" s="23"/>
      <c r="I7433" s="23" t="s">
        <v>21</v>
      </c>
      <c r="J7433" s="23"/>
      <c r="K7433" s="23"/>
      <c r="L7433" s="23"/>
      <c r="M7433" s="23"/>
      <c r="N7433" s="23"/>
      <c r="O7433" s="23"/>
      <c r="P7433" s="94"/>
    </row>
    <row r="7434" spans="1:16" x14ac:dyDescent="0.2">
      <c r="A7434" s="33"/>
      <c r="B7434" s="34"/>
      <c r="C7434" s="35"/>
      <c r="D7434" s="23"/>
      <c r="E7434" s="23"/>
      <c r="F7434" s="23"/>
      <c r="G7434" s="23"/>
      <c r="H7434" s="23"/>
      <c r="I7434" s="23" t="s">
        <v>21</v>
      </c>
      <c r="J7434" s="23"/>
      <c r="K7434" s="23"/>
      <c r="L7434" s="23"/>
      <c r="M7434" s="23"/>
      <c r="N7434" s="23"/>
      <c r="O7434" s="23"/>
      <c r="P7434" s="94"/>
    </row>
    <row r="7435" spans="1:16" x14ac:dyDescent="0.2">
      <c r="A7435" s="33"/>
      <c r="B7435" s="34"/>
      <c r="C7435" s="35"/>
      <c r="D7435" s="23"/>
      <c r="E7435" s="23"/>
      <c r="F7435" s="23"/>
      <c r="G7435" s="23"/>
      <c r="H7435" s="23"/>
      <c r="I7435" s="23" t="s">
        <v>21</v>
      </c>
      <c r="J7435" s="23"/>
      <c r="K7435" s="23"/>
      <c r="L7435" s="23"/>
      <c r="M7435" s="23"/>
      <c r="N7435" s="23"/>
      <c r="O7435" s="23"/>
      <c r="P7435" s="94"/>
    </row>
    <row r="7436" spans="1:16" x14ac:dyDescent="0.2">
      <c r="A7436" s="33"/>
      <c r="B7436" s="34"/>
      <c r="C7436" s="35"/>
      <c r="D7436" s="23"/>
      <c r="E7436" s="23"/>
      <c r="F7436" s="23"/>
      <c r="G7436" s="23"/>
      <c r="H7436" s="23"/>
      <c r="I7436" s="23" t="s">
        <v>21</v>
      </c>
      <c r="J7436" s="23"/>
      <c r="K7436" s="23"/>
      <c r="L7436" s="23"/>
      <c r="M7436" s="23"/>
      <c r="N7436" s="23"/>
      <c r="O7436" s="23"/>
      <c r="P7436" s="94"/>
    </row>
    <row r="7437" spans="1:16" x14ac:dyDescent="0.2">
      <c r="A7437" s="33"/>
      <c r="B7437" s="34"/>
      <c r="C7437" s="35"/>
      <c r="D7437" s="23"/>
      <c r="E7437" s="23"/>
      <c r="F7437" s="23"/>
      <c r="G7437" s="23"/>
      <c r="H7437" s="23"/>
      <c r="I7437" s="23" t="s">
        <v>21</v>
      </c>
      <c r="J7437" s="23"/>
      <c r="K7437" s="23"/>
      <c r="L7437" s="23"/>
      <c r="M7437" s="23"/>
      <c r="N7437" s="23"/>
      <c r="O7437" s="23"/>
      <c r="P7437" s="94"/>
    </row>
    <row r="7438" spans="1:16" x14ac:dyDescent="0.2">
      <c r="A7438" s="33"/>
      <c r="B7438" s="34"/>
      <c r="C7438" s="35"/>
      <c r="D7438" s="23"/>
      <c r="E7438" s="23"/>
      <c r="F7438" s="23"/>
      <c r="G7438" s="23"/>
      <c r="H7438" s="23"/>
      <c r="I7438" s="23" t="s">
        <v>21</v>
      </c>
      <c r="J7438" s="23"/>
      <c r="K7438" s="23"/>
      <c r="L7438" s="23"/>
      <c r="M7438" s="23"/>
      <c r="N7438" s="23"/>
      <c r="O7438" s="23"/>
      <c r="P7438" s="94"/>
    </row>
    <row r="7439" spans="1:16" x14ac:dyDescent="0.2">
      <c r="A7439" s="33"/>
      <c r="B7439" s="34"/>
      <c r="C7439" s="35"/>
      <c r="D7439" s="23"/>
      <c r="E7439" s="23"/>
      <c r="F7439" s="23"/>
      <c r="G7439" s="23"/>
      <c r="H7439" s="23"/>
      <c r="I7439" s="23" t="s">
        <v>21</v>
      </c>
      <c r="J7439" s="23"/>
      <c r="K7439" s="23"/>
      <c r="L7439" s="23"/>
      <c r="M7439" s="23"/>
      <c r="N7439" s="23"/>
      <c r="O7439" s="23"/>
      <c r="P7439" s="94"/>
    </row>
    <row r="7440" spans="1:16" x14ac:dyDescent="0.2">
      <c r="A7440" s="33"/>
      <c r="B7440" s="34"/>
      <c r="C7440" s="35"/>
      <c r="D7440" s="23"/>
      <c r="E7440" s="23"/>
      <c r="F7440" s="23"/>
      <c r="G7440" s="23"/>
      <c r="H7440" s="23"/>
      <c r="I7440" s="23" t="s">
        <v>21</v>
      </c>
      <c r="J7440" s="23"/>
      <c r="K7440" s="23"/>
      <c r="L7440" s="23"/>
      <c r="M7440" s="23"/>
      <c r="N7440" s="23"/>
      <c r="O7440" s="23"/>
      <c r="P7440" s="94"/>
    </row>
    <row r="7441" spans="1:16" x14ac:dyDescent="0.2">
      <c r="A7441" s="33"/>
      <c r="B7441" s="34"/>
      <c r="C7441" s="35"/>
      <c r="D7441" s="23"/>
      <c r="E7441" s="23"/>
      <c r="F7441" s="23"/>
      <c r="G7441" s="23"/>
      <c r="H7441" s="23"/>
      <c r="I7441" s="23" t="s">
        <v>21</v>
      </c>
      <c r="J7441" s="23"/>
      <c r="K7441" s="23"/>
      <c r="L7441" s="23"/>
      <c r="M7441" s="23"/>
      <c r="N7441" s="23"/>
      <c r="O7441" s="23"/>
      <c r="P7441" s="94"/>
    </row>
    <row r="7442" spans="1:16" x14ac:dyDescent="0.2">
      <c r="A7442" s="33"/>
      <c r="B7442" s="34"/>
      <c r="C7442" s="35"/>
      <c r="D7442" s="23"/>
      <c r="E7442" s="23"/>
      <c r="F7442" s="23"/>
      <c r="G7442" s="23"/>
      <c r="H7442" s="23"/>
      <c r="I7442" s="23" t="s">
        <v>21</v>
      </c>
      <c r="J7442" s="23"/>
      <c r="K7442" s="23"/>
      <c r="L7442" s="23"/>
      <c r="M7442" s="23"/>
      <c r="N7442" s="23"/>
      <c r="O7442" s="23"/>
      <c r="P7442" s="94"/>
    </row>
    <row r="7443" spans="1:16" x14ac:dyDescent="0.2">
      <c r="A7443" s="33"/>
      <c r="B7443" s="34"/>
      <c r="C7443" s="35"/>
      <c r="D7443" s="23"/>
      <c r="E7443" s="23"/>
      <c r="F7443" s="23"/>
      <c r="G7443" s="23"/>
      <c r="H7443" s="23"/>
      <c r="I7443" s="23" t="s">
        <v>21</v>
      </c>
      <c r="J7443" s="23"/>
      <c r="K7443" s="23"/>
      <c r="L7443" s="23"/>
      <c r="M7443" s="23"/>
      <c r="N7443" s="23"/>
      <c r="O7443" s="23"/>
      <c r="P7443" s="94"/>
    </row>
    <row r="7444" spans="1:16" x14ac:dyDescent="0.2">
      <c r="A7444" s="33"/>
      <c r="B7444" s="34"/>
      <c r="C7444" s="35"/>
      <c r="D7444" s="23"/>
      <c r="E7444" s="23"/>
      <c r="F7444" s="23"/>
      <c r="G7444" s="23"/>
      <c r="H7444" s="23"/>
      <c r="I7444" s="23" t="s">
        <v>21</v>
      </c>
      <c r="J7444" s="23"/>
      <c r="K7444" s="23"/>
      <c r="L7444" s="23"/>
      <c r="M7444" s="23"/>
      <c r="N7444" s="23"/>
      <c r="O7444" s="23"/>
      <c r="P7444" s="94"/>
    </row>
    <row r="7445" spans="1:16" x14ac:dyDescent="0.2">
      <c r="A7445" s="33"/>
      <c r="B7445" s="34"/>
      <c r="C7445" s="35"/>
      <c r="D7445" s="23"/>
      <c r="E7445" s="23"/>
      <c r="F7445" s="23"/>
      <c r="G7445" s="23"/>
      <c r="H7445" s="23"/>
      <c r="I7445" s="23" t="s">
        <v>21</v>
      </c>
      <c r="J7445" s="23"/>
      <c r="K7445" s="23"/>
      <c r="L7445" s="23"/>
      <c r="M7445" s="23"/>
      <c r="N7445" s="23"/>
      <c r="O7445" s="23"/>
      <c r="P7445" s="94"/>
    </row>
    <row r="7446" spans="1:16" x14ac:dyDescent="0.2">
      <c r="A7446" s="33"/>
      <c r="B7446" s="34"/>
      <c r="C7446" s="35"/>
      <c r="D7446" s="23"/>
      <c r="E7446" s="23"/>
      <c r="F7446" s="23"/>
      <c r="G7446" s="23"/>
      <c r="H7446" s="23"/>
      <c r="I7446" s="23" t="s">
        <v>21</v>
      </c>
      <c r="J7446" s="23"/>
      <c r="K7446" s="23"/>
      <c r="L7446" s="23"/>
      <c r="M7446" s="23"/>
      <c r="N7446" s="23"/>
      <c r="O7446" s="23"/>
      <c r="P7446" s="94"/>
    </row>
    <row r="7447" spans="1:16" x14ac:dyDescent="0.2">
      <c r="A7447" s="33"/>
      <c r="B7447" s="34"/>
      <c r="C7447" s="35"/>
      <c r="D7447" s="23"/>
      <c r="E7447" s="23"/>
      <c r="F7447" s="23"/>
      <c r="G7447" s="23"/>
      <c r="H7447" s="23"/>
      <c r="I7447" s="23" t="s">
        <v>21</v>
      </c>
      <c r="J7447" s="23"/>
      <c r="K7447" s="23"/>
      <c r="L7447" s="23"/>
      <c r="M7447" s="23"/>
      <c r="N7447" s="23"/>
      <c r="O7447" s="23"/>
      <c r="P7447" s="94"/>
    </row>
    <row r="7448" spans="1:16" x14ac:dyDescent="0.2">
      <c r="A7448" s="33"/>
      <c r="B7448" s="34"/>
      <c r="C7448" s="35"/>
      <c r="D7448" s="23"/>
      <c r="E7448" s="23"/>
      <c r="F7448" s="23"/>
      <c r="G7448" s="23"/>
      <c r="H7448" s="23"/>
      <c r="I7448" s="23" t="s">
        <v>21</v>
      </c>
      <c r="J7448" s="23"/>
      <c r="K7448" s="23"/>
      <c r="L7448" s="23"/>
      <c r="M7448" s="23"/>
      <c r="N7448" s="23"/>
      <c r="O7448" s="23"/>
      <c r="P7448" s="94"/>
    </row>
    <row r="7449" spans="1:16" x14ac:dyDescent="0.2">
      <c r="A7449" s="33"/>
      <c r="B7449" s="34"/>
      <c r="C7449" s="35"/>
      <c r="D7449" s="23"/>
      <c r="E7449" s="23"/>
      <c r="F7449" s="23"/>
      <c r="G7449" s="23"/>
      <c r="H7449" s="23"/>
      <c r="I7449" s="23" t="s">
        <v>21</v>
      </c>
      <c r="J7449" s="23"/>
      <c r="K7449" s="23"/>
      <c r="L7449" s="23"/>
      <c r="M7449" s="23"/>
      <c r="N7449" s="23"/>
      <c r="O7449" s="23"/>
      <c r="P7449" s="94"/>
    </row>
    <row r="7450" spans="1:16" x14ac:dyDescent="0.2">
      <c r="A7450" s="33"/>
      <c r="B7450" s="34"/>
      <c r="C7450" s="35"/>
      <c r="D7450" s="23"/>
      <c r="E7450" s="23"/>
      <c r="F7450" s="23"/>
      <c r="G7450" s="23"/>
      <c r="H7450" s="23"/>
      <c r="I7450" s="23" t="s">
        <v>21</v>
      </c>
      <c r="J7450" s="23"/>
      <c r="K7450" s="23"/>
      <c r="L7450" s="23"/>
      <c r="M7450" s="23"/>
      <c r="N7450" s="23"/>
      <c r="O7450" s="23"/>
      <c r="P7450" s="94"/>
    </row>
    <row r="7451" spans="1:16" x14ac:dyDescent="0.2">
      <c r="A7451" s="33"/>
      <c r="B7451" s="34"/>
      <c r="C7451" s="35"/>
      <c r="D7451" s="23"/>
      <c r="E7451" s="23"/>
      <c r="F7451" s="23"/>
      <c r="G7451" s="23"/>
      <c r="H7451" s="23"/>
      <c r="I7451" s="23" t="s">
        <v>21</v>
      </c>
      <c r="J7451" s="23"/>
      <c r="K7451" s="23"/>
      <c r="L7451" s="23"/>
      <c r="M7451" s="23"/>
      <c r="N7451" s="23"/>
      <c r="O7451" s="23"/>
      <c r="P7451" s="94"/>
    </row>
    <row r="7452" spans="1:16" x14ac:dyDescent="0.2">
      <c r="A7452" s="33"/>
      <c r="B7452" s="34"/>
      <c r="C7452" s="35"/>
      <c r="D7452" s="23"/>
      <c r="E7452" s="23"/>
      <c r="F7452" s="23"/>
      <c r="G7452" s="23"/>
      <c r="H7452" s="23"/>
      <c r="I7452" s="23" t="s">
        <v>21</v>
      </c>
      <c r="J7452" s="23"/>
      <c r="K7452" s="23"/>
      <c r="L7452" s="23"/>
      <c r="M7452" s="23"/>
      <c r="N7452" s="23"/>
      <c r="O7452" s="23"/>
      <c r="P7452" s="94"/>
    </row>
    <row r="7453" spans="1:16" x14ac:dyDescent="0.2">
      <c r="A7453" s="33"/>
      <c r="B7453" s="34"/>
      <c r="C7453" s="35"/>
      <c r="D7453" s="23"/>
      <c r="E7453" s="23"/>
      <c r="F7453" s="23"/>
      <c r="G7453" s="23"/>
      <c r="H7453" s="23"/>
      <c r="I7453" s="23" t="s">
        <v>21</v>
      </c>
      <c r="J7453" s="23"/>
      <c r="K7453" s="23"/>
      <c r="L7453" s="23"/>
      <c r="M7453" s="23"/>
      <c r="N7453" s="23"/>
      <c r="O7453" s="23"/>
      <c r="P7453" s="94"/>
    </row>
    <row r="7454" spans="1:16" x14ac:dyDescent="0.2">
      <c r="A7454" s="33"/>
      <c r="B7454" s="34"/>
      <c r="C7454" s="35"/>
      <c r="D7454" s="23"/>
      <c r="E7454" s="23"/>
      <c r="F7454" s="23"/>
      <c r="G7454" s="23"/>
      <c r="H7454" s="23"/>
      <c r="I7454" s="23" t="s">
        <v>21</v>
      </c>
      <c r="J7454" s="23"/>
      <c r="K7454" s="23"/>
      <c r="L7454" s="23"/>
      <c r="M7454" s="23"/>
      <c r="N7454" s="23"/>
      <c r="O7454" s="23"/>
      <c r="P7454" s="94"/>
    </row>
    <row r="7455" spans="1:16" x14ac:dyDescent="0.2">
      <c r="A7455" s="33"/>
      <c r="B7455" s="34"/>
      <c r="C7455" s="35"/>
      <c r="D7455" s="23"/>
      <c r="E7455" s="23"/>
      <c r="F7455" s="23"/>
      <c r="G7455" s="23"/>
      <c r="H7455" s="23"/>
      <c r="I7455" s="23" t="s">
        <v>21</v>
      </c>
      <c r="J7455" s="23"/>
      <c r="K7455" s="23"/>
      <c r="L7455" s="23"/>
      <c r="M7455" s="23"/>
      <c r="N7455" s="23"/>
      <c r="O7455" s="23"/>
      <c r="P7455" s="94"/>
    </row>
    <row r="7456" spans="1:16" x14ac:dyDescent="0.2">
      <c r="A7456" s="33"/>
      <c r="B7456" s="34"/>
      <c r="C7456" s="35"/>
      <c r="D7456" s="23"/>
      <c r="E7456" s="23"/>
      <c r="F7456" s="23"/>
      <c r="G7456" s="23"/>
      <c r="H7456" s="23"/>
      <c r="I7456" s="23" t="s">
        <v>21</v>
      </c>
      <c r="J7456" s="23"/>
      <c r="K7456" s="23"/>
      <c r="L7456" s="23"/>
      <c r="M7456" s="23"/>
      <c r="N7456" s="23"/>
      <c r="O7456" s="23"/>
      <c r="P7456" s="94"/>
    </row>
    <row r="7457" spans="1:16" x14ac:dyDescent="0.2">
      <c r="A7457" s="33"/>
      <c r="B7457" s="34"/>
      <c r="C7457" s="35"/>
      <c r="D7457" s="23"/>
      <c r="E7457" s="23"/>
      <c r="F7457" s="23"/>
      <c r="G7457" s="23"/>
      <c r="H7457" s="23"/>
      <c r="I7457" s="23" t="s">
        <v>21</v>
      </c>
      <c r="J7457" s="23"/>
      <c r="K7457" s="23"/>
      <c r="L7457" s="23"/>
      <c r="M7457" s="23"/>
      <c r="N7457" s="23"/>
      <c r="O7457" s="23"/>
      <c r="P7457" s="94"/>
    </row>
    <row r="7458" spans="1:16" x14ac:dyDescent="0.2">
      <c r="A7458" s="33"/>
      <c r="B7458" s="34"/>
      <c r="C7458" s="35"/>
      <c r="D7458" s="23"/>
      <c r="E7458" s="23"/>
      <c r="F7458" s="23"/>
      <c r="G7458" s="23"/>
      <c r="H7458" s="23"/>
      <c r="I7458" s="23" t="s">
        <v>21</v>
      </c>
      <c r="J7458" s="23"/>
      <c r="K7458" s="23"/>
      <c r="L7458" s="23"/>
      <c r="M7458" s="23"/>
      <c r="N7458" s="23"/>
      <c r="O7458" s="23"/>
      <c r="P7458" s="94"/>
    </row>
    <row r="7459" spans="1:16" x14ac:dyDescent="0.2">
      <c r="A7459" s="33"/>
      <c r="B7459" s="34"/>
      <c r="C7459" s="35"/>
      <c r="D7459" s="23"/>
      <c r="E7459" s="23"/>
      <c r="F7459" s="23"/>
      <c r="G7459" s="23"/>
      <c r="H7459" s="23"/>
      <c r="I7459" s="23" t="s">
        <v>21</v>
      </c>
      <c r="J7459" s="23"/>
      <c r="K7459" s="23"/>
      <c r="L7459" s="23"/>
      <c r="M7459" s="23"/>
      <c r="N7459" s="23"/>
      <c r="O7459" s="23"/>
      <c r="P7459" s="94"/>
    </row>
    <row r="7460" spans="1:16" x14ac:dyDescent="0.2">
      <c r="A7460" s="33"/>
      <c r="B7460" s="34"/>
      <c r="C7460" s="35"/>
      <c r="D7460" s="23"/>
      <c r="E7460" s="23"/>
      <c r="F7460" s="23"/>
      <c r="G7460" s="23"/>
      <c r="H7460" s="23"/>
      <c r="I7460" s="23" t="s">
        <v>21</v>
      </c>
      <c r="J7460" s="23"/>
      <c r="K7460" s="23"/>
      <c r="L7460" s="23"/>
      <c r="M7460" s="23"/>
      <c r="N7460" s="23"/>
      <c r="O7460" s="23"/>
      <c r="P7460" s="94"/>
    </row>
    <row r="7461" spans="1:16" x14ac:dyDescent="0.2">
      <c r="A7461" s="33"/>
      <c r="B7461" s="34"/>
      <c r="C7461" s="35"/>
      <c r="D7461" s="23"/>
      <c r="E7461" s="23"/>
      <c r="F7461" s="23"/>
      <c r="G7461" s="23"/>
      <c r="H7461" s="23"/>
      <c r="I7461" s="23" t="s">
        <v>21</v>
      </c>
      <c r="J7461" s="23"/>
      <c r="K7461" s="23"/>
      <c r="L7461" s="23"/>
      <c r="M7461" s="23"/>
      <c r="N7461" s="23"/>
      <c r="O7461" s="23"/>
      <c r="P7461" s="94"/>
    </row>
    <row r="7462" spans="1:16" x14ac:dyDescent="0.2">
      <c r="A7462" s="33"/>
      <c r="B7462" s="34"/>
      <c r="C7462" s="35"/>
      <c r="D7462" s="23"/>
      <c r="E7462" s="23"/>
      <c r="F7462" s="23"/>
      <c r="G7462" s="23"/>
      <c r="H7462" s="23"/>
      <c r="I7462" s="23" t="s">
        <v>21</v>
      </c>
      <c r="J7462" s="23"/>
      <c r="K7462" s="23"/>
      <c r="L7462" s="23"/>
      <c r="M7462" s="23"/>
      <c r="N7462" s="23"/>
      <c r="O7462" s="23"/>
      <c r="P7462" s="94"/>
    </row>
    <row r="7463" spans="1:16" x14ac:dyDescent="0.2">
      <c r="A7463" s="33"/>
      <c r="B7463" s="34"/>
      <c r="C7463" s="35"/>
      <c r="D7463" s="23"/>
      <c r="E7463" s="23"/>
      <c r="F7463" s="23"/>
      <c r="G7463" s="23"/>
      <c r="H7463" s="23"/>
      <c r="I7463" s="23" t="s">
        <v>21</v>
      </c>
      <c r="J7463" s="23"/>
      <c r="K7463" s="23"/>
      <c r="L7463" s="23"/>
      <c r="M7463" s="23"/>
      <c r="N7463" s="23"/>
      <c r="O7463" s="23"/>
      <c r="P7463" s="94"/>
    </row>
    <row r="7464" spans="1:16" x14ac:dyDescent="0.2">
      <c r="A7464" s="33"/>
      <c r="B7464" s="34"/>
      <c r="C7464" s="35"/>
      <c r="D7464" s="23"/>
      <c r="E7464" s="23"/>
      <c r="F7464" s="23"/>
      <c r="G7464" s="23"/>
      <c r="H7464" s="23"/>
      <c r="I7464" s="23" t="s">
        <v>21</v>
      </c>
      <c r="J7464" s="23"/>
      <c r="K7464" s="23"/>
      <c r="L7464" s="23"/>
      <c r="M7464" s="23"/>
      <c r="N7464" s="23"/>
      <c r="O7464" s="23"/>
      <c r="P7464" s="94"/>
    </row>
    <row r="7465" spans="1:16" x14ac:dyDescent="0.2">
      <c r="A7465" s="33"/>
      <c r="B7465" s="34"/>
      <c r="C7465" s="35"/>
      <c r="D7465" s="23"/>
      <c r="E7465" s="23"/>
      <c r="F7465" s="23"/>
      <c r="G7465" s="23"/>
      <c r="H7465" s="23"/>
      <c r="I7465" s="23" t="s">
        <v>21</v>
      </c>
      <c r="J7465" s="23"/>
      <c r="K7465" s="23"/>
      <c r="L7465" s="23"/>
      <c r="M7465" s="23"/>
      <c r="N7465" s="23"/>
      <c r="O7465" s="23"/>
      <c r="P7465" s="94"/>
    </row>
    <row r="7466" spans="1:16" x14ac:dyDescent="0.2">
      <c r="A7466" s="33"/>
      <c r="B7466" s="34"/>
      <c r="C7466" s="35"/>
      <c r="D7466" s="23"/>
      <c r="E7466" s="23"/>
      <c r="F7466" s="23"/>
      <c r="G7466" s="23"/>
      <c r="H7466" s="23"/>
      <c r="I7466" s="23" t="s">
        <v>21</v>
      </c>
      <c r="J7466" s="23"/>
      <c r="K7466" s="23"/>
      <c r="L7466" s="23"/>
      <c r="M7466" s="23"/>
      <c r="N7466" s="23"/>
      <c r="O7466" s="23"/>
      <c r="P7466" s="94"/>
    </row>
    <row r="7467" spans="1:16" x14ac:dyDescent="0.2">
      <c r="A7467" s="33"/>
      <c r="B7467" s="34"/>
      <c r="C7467" s="35"/>
      <c r="D7467" s="23"/>
      <c r="E7467" s="23"/>
      <c r="F7467" s="23"/>
      <c r="G7467" s="23"/>
      <c r="H7467" s="23"/>
      <c r="I7467" s="23" t="s">
        <v>21</v>
      </c>
      <c r="J7467" s="23"/>
      <c r="K7467" s="23"/>
      <c r="L7467" s="23"/>
      <c r="M7467" s="23"/>
      <c r="N7467" s="23"/>
      <c r="O7467" s="23"/>
      <c r="P7467" s="94"/>
    </row>
    <row r="7468" spans="1:16" x14ac:dyDescent="0.2">
      <c r="A7468" s="33"/>
      <c r="B7468" s="34"/>
      <c r="C7468" s="35"/>
      <c r="D7468" s="23"/>
      <c r="E7468" s="23"/>
      <c r="F7468" s="23"/>
      <c r="G7468" s="23"/>
      <c r="H7468" s="23"/>
      <c r="I7468" s="23" t="s">
        <v>21</v>
      </c>
      <c r="J7468" s="23"/>
      <c r="K7468" s="23"/>
      <c r="L7468" s="23"/>
      <c r="M7468" s="23"/>
      <c r="N7468" s="23"/>
      <c r="O7468" s="23"/>
      <c r="P7468" s="94"/>
    </row>
    <row r="7469" spans="1:16" x14ac:dyDescent="0.2">
      <c r="A7469" s="33"/>
      <c r="B7469" s="34"/>
      <c r="C7469" s="35"/>
      <c r="D7469" s="23"/>
      <c r="E7469" s="23"/>
      <c r="F7469" s="23"/>
      <c r="G7469" s="23"/>
      <c r="H7469" s="23"/>
      <c r="I7469" s="23" t="s">
        <v>21</v>
      </c>
      <c r="J7469" s="23"/>
      <c r="K7469" s="23"/>
      <c r="L7469" s="23"/>
      <c r="M7469" s="23"/>
      <c r="N7469" s="23"/>
      <c r="O7469" s="23"/>
      <c r="P7469" s="94"/>
    </row>
    <row r="7470" spans="1:16" x14ac:dyDescent="0.2">
      <c r="A7470" s="33"/>
      <c r="B7470" s="34"/>
      <c r="C7470" s="35"/>
      <c r="D7470" s="23"/>
      <c r="E7470" s="23"/>
      <c r="F7470" s="23"/>
      <c r="G7470" s="23"/>
      <c r="H7470" s="23"/>
      <c r="I7470" s="23" t="s">
        <v>21</v>
      </c>
      <c r="J7470" s="23"/>
      <c r="K7470" s="23"/>
      <c r="L7470" s="23"/>
      <c r="M7470" s="23"/>
      <c r="N7470" s="23"/>
      <c r="O7470" s="23"/>
      <c r="P7470" s="94"/>
    </row>
    <row r="7471" spans="1:16" x14ac:dyDescent="0.2">
      <c r="A7471" s="33"/>
      <c r="B7471" s="34"/>
      <c r="C7471" s="35"/>
      <c r="D7471" s="23"/>
      <c r="E7471" s="23"/>
      <c r="F7471" s="23"/>
      <c r="G7471" s="23"/>
      <c r="H7471" s="23"/>
      <c r="I7471" s="23" t="s">
        <v>21</v>
      </c>
      <c r="J7471" s="23"/>
      <c r="K7471" s="23"/>
      <c r="L7471" s="23"/>
      <c r="M7471" s="23"/>
      <c r="N7471" s="23"/>
      <c r="O7471" s="23"/>
      <c r="P7471" s="94"/>
    </row>
    <row r="7472" spans="1:16" x14ac:dyDescent="0.2">
      <c r="A7472" s="33"/>
      <c r="B7472" s="34"/>
      <c r="C7472" s="35"/>
      <c r="D7472" s="23"/>
      <c r="E7472" s="23"/>
      <c r="F7472" s="23"/>
      <c r="G7472" s="23"/>
      <c r="H7472" s="23"/>
      <c r="I7472" s="23" t="s">
        <v>21</v>
      </c>
      <c r="J7472" s="23"/>
      <c r="K7472" s="23"/>
      <c r="L7472" s="23"/>
      <c r="M7472" s="23"/>
      <c r="N7472" s="23"/>
      <c r="O7472" s="23"/>
      <c r="P7472" s="94"/>
    </row>
    <row r="7473" spans="1:16" x14ac:dyDescent="0.2">
      <c r="A7473" s="33"/>
      <c r="B7473" s="34"/>
      <c r="C7473" s="35"/>
      <c r="D7473" s="23"/>
      <c r="E7473" s="23"/>
      <c r="F7473" s="23"/>
      <c r="G7473" s="23"/>
      <c r="H7473" s="23"/>
      <c r="I7473" s="23" t="s">
        <v>21</v>
      </c>
      <c r="J7473" s="23"/>
      <c r="K7473" s="23"/>
      <c r="L7473" s="23"/>
      <c r="M7473" s="23"/>
      <c r="N7473" s="23"/>
      <c r="O7473" s="23"/>
      <c r="P7473" s="94"/>
    </row>
    <row r="7474" spans="1:16" x14ac:dyDescent="0.2">
      <c r="A7474" s="33"/>
      <c r="B7474" s="34"/>
      <c r="C7474" s="35"/>
      <c r="D7474" s="23"/>
      <c r="E7474" s="23"/>
      <c r="F7474" s="23"/>
      <c r="G7474" s="23"/>
      <c r="H7474" s="23"/>
      <c r="I7474" s="23" t="s">
        <v>21</v>
      </c>
      <c r="J7474" s="23"/>
      <c r="K7474" s="23"/>
      <c r="L7474" s="23"/>
      <c r="M7474" s="23"/>
      <c r="N7474" s="23"/>
      <c r="O7474" s="23"/>
      <c r="P7474" s="94"/>
    </row>
    <row r="7475" spans="1:16" x14ac:dyDescent="0.2">
      <c r="A7475" s="33"/>
      <c r="B7475" s="34"/>
      <c r="C7475" s="35"/>
      <c r="D7475" s="23"/>
      <c r="E7475" s="23"/>
      <c r="F7475" s="23"/>
      <c r="G7475" s="23"/>
      <c r="H7475" s="23"/>
      <c r="I7475" s="23" t="s">
        <v>21</v>
      </c>
      <c r="J7475" s="23"/>
      <c r="K7475" s="23"/>
      <c r="L7475" s="23"/>
      <c r="M7475" s="23"/>
      <c r="N7475" s="23"/>
      <c r="O7475" s="23"/>
      <c r="P7475" s="94"/>
    </row>
    <row r="7476" spans="1:16" x14ac:dyDescent="0.2">
      <c r="A7476" s="33"/>
      <c r="B7476" s="34"/>
      <c r="C7476" s="35"/>
      <c r="D7476" s="23"/>
      <c r="E7476" s="23"/>
      <c r="F7476" s="23"/>
      <c r="G7476" s="23"/>
      <c r="H7476" s="23"/>
      <c r="I7476" s="23" t="s">
        <v>21</v>
      </c>
      <c r="J7476" s="23"/>
      <c r="K7476" s="23"/>
      <c r="L7476" s="23"/>
      <c r="M7476" s="23"/>
      <c r="N7476" s="23"/>
      <c r="O7476" s="23"/>
      <c r="P7476" s="94"/>
    </row>
    <row r="7477" spans="1:16" x14ac:dyDescent="0.2">
      <c r="A7477" s="33"/>
      <c r="B7477" s="34"/>
      <c r="C7477" s="35"/>
      <c r="D7477" s="23"/>
      <c r="E7477" s="23"/>
      <c r="F7477" s="23"/>
      <c r="G7477" s="23"/>
      <c r="H7477" s="23"/>
      <c r="I7477" s="23" t="s">
        <v>21</v>
      </c>
      <c r="J7477" s="23"/>
      <c r="K7477" s="23"/>
      <c r="L7477" s="23"/>
      <c r="M7477" s="23"/>
      <c r="N7477" s="23"/>
      <c r="O7477" s="23"/>
      <c r="P7477" s="94"/>
    </row>
    <row r="7478" spans="1:16" x14ac:dyDescent="0.2">
      <c r="A7478" s="33"/>
      <c r="B7478" s="34"/>
      <c r="C7478" s="35"/>
      <c r="D7478" s="23"/>
      <c r="E7478" s="23"/>
      <c r="F7478" s="23"/>
      <c r="G7478" s="23"/>
      <c r="H7478" s="23"/>
      <c r="I7478" s="23" t="s">
        <v>21</v>
      </c>
      <c r="J7478" s="23"/>
      <c r="K7478" s="23"/>
      <c r="L7478" s="23"/>
      <c r="M7478" s="23"/>
      <c r="N7478" s="23"/>
      <c r="O7478" s="23"/>
      <c r="P7478" s="94"/>
    </row>
    <row r="7479" spans="1:16" x14ac:dyDescent="0.2">
      <c r="A7479" s="33"/>
      <c r="B7479" s="34"/>
      <c r="C7479" s="35"/>
      <c r="D7479" s="23"/>
      <c r="E7479" s="23"/>
      <c r="F7479" s="23"/>
      <c r="G7479" s="23"/>
      <c r="H7479" s="23"/>
      <c r="I7479" s="23" t="s">
        <v>21</v>
      </c>
      <c r="J7479" s="23"/>
      <c r="K7479" s="23"/>
      <c r="L7479" s="23"/>
      <c r="M7479" s="23"/>
      <c r="N7479" s="23"/>
      <c r="O7479" s="23"/>
      <c r="P7479" s="94"/>
    </row>
    <row r="7480" spans="1:16" x14ac:dyDescent="0.2">
      <c r="A7480" s="33"/>
      <c r="B7480" s="34"/>
      <c r="C7480" s="35"/>
      <c r="D7480" s="23"/>
      <c r="E7480" s="23"/>
      <c r="F7480" s="23"/>
      <c r="G7480" s="23"/>
      <c r="H7480" s="23"/>
      <c r="I7480" s="23" t="s">
        <v>21</v>
      </c>
      <c r="J7480" s="23"/>
      <c r="K7480" s="23"/>
      <c r="L7480" s="23"/>
      <c r="M7480" s="23"/>
      <c r="N7480" s="23"/>
      <c r="O7480" s="23"/>
      <c r="P7480" s="94"/>
    </row>
    <row r="7481" spans="1:16" x14ac:dyDescent="0.2">
      <c r="A7481" s="33"/>
      <c r="B7481" s="34"/>
      <c r="C7481" s="35"/>
      <c r="D7481" s="23"/>
      <c r="E7481" s="23"/>
      <c r="F7481" s="23"/>
      <c r="G7481" s="23"/>
      <c r="H7481" s="23"/>
      <c r="I7481" s="23" t="s">
        <v>21</v>
      </c>
      <c r="J7481" s="23"/>
      <c r="K7481" s="23"/>
      <c r="L7481" s="23"/>
      <c r="M7481" s="23"/>
      <c r="N7481" s="23"/>
      <c r="O7481" s="23"/>
      <c r="P7481" s="94"/>
    </row>
    <row r="7482" spans="1:16" x14ac:dyDescent="0.2">
      <c r="A7482" s="33"/>
      <c r="B7482" s="34"/>
      <c r="C7482" s="35"/>
      <c r="D7482" s="23"/>
      <c r="E7482" s="23"/>
      <c r="F7482" s="23"/>
      <c r="G7482" s="23"/>
      <c r="H7482" s="23"/>
      <c r="I7482" s="23" t="s">
        <v>21</v>
      </c>
      <c r="J7482" s="23"/>
      <c r="K7482" s="23"/>
      <c r="L7482" s="23"/>
      <c r="M7482" s="23"/>
      <c r="N7482" s="23"/>
      <c r="O7482" s="23"/>
      <c r="P7482" s="94"/>
    </row>
    <row r="7483" spans="1:16" x14ac:dyDescent="0.2">
      <c r="A7483" s="33"/>
      <c r="B7483" s="34"/>
      <c r="C7483" s="35"/>
      <c r="D7483" s="23"/>
      <c r="E7483" s="23"/>
      <c r="F7483" s="23"/>
      <c r="G7483" s="23"/>
      <c r="H7483" s="23"/>
      <c r="I7483" s="23" t="s">
        <v>21</v>
      </c>
      <c r="J7483" s="23"/>
      <c r="K7483" s="23"/>
      <c r="L7483" s="23"/>
      <c r="M7483" s="23"/>
      <c r="N7483" s="23"/>
      <c r="O7483" s="23"/>
      <c r="P7483" s="94"/>
    </row>
    <row r="7484" spans="1:16" x14ac:dyDescent="0.2">
      <c r="A7484" s="33"/>
      <c r="B7484" s="34"/>
      <c r="C7484" s="35"/>
      <c r="D7484" s="23"/>
      <c r="E7484" s="23"/>
      <c r="F7484" s="23"/>
      <c r="G7484" s="23"/>
      <c r="H7484" s="23"/>
      <c r="I7484" s="23" t="s">
        <v>21</v>
      </c>
      <c r="J7484" s="23"/>
      <c r="K7484" s="23"/>
      <c r="L7484" s="23"/>
      <c r="M7484" s="23"/>
      <c r="N7484" s="23"/>
      <c r="O7484" s="23"/>
      <c r="P7484" s="94"/>
    </row>
    <row r="7485" spans="1:16" x14ac:dyDescent="0.2">
      <c r="A7485" s="33"/>
      <c r="B7485" s="34"/>
      <c r="C7485" s="35"/>
      <c r="D7485" s="23"/>
      <c r="E7485" s="23"/>
      <c r="F7485" s="23"/>
      <c r="G7485" s="23"/>
      <c r="H7485" s="23"/>
      <c r="I7485" s="23" t="s">
        <v>21</v>
      </c>
      <c r="J7485" s="23"/>
      <c r="K7485" s="23"/>
      <c r="L7485" s="23"/>
      <c r="M7485" s="23"/>
      <c r="N7485" s="23"/>
      <c r="O7485" s="23"/>
      <c r="P7485" s="94"/>
    </row>
    <row r="7486" spans="1:16" x14ac:dyDescent="0.2">
      <c r="A7486" s="33"/>
      <c r="B7486" s="34"/>
      <c r="C7486" s="35"/>
      <c r="D7486" s="23"/>
      <c r="E7486" s="23"/>
      <c r="F7486" s="23"/>
      <c r="G7486" s="23"/>
      <c r="H7486" s="23"/>
      <c r="I7486" s="23" t="s">
        <v>21</v>
      </c>
      <c r="J7486" s="23"/>
      <c r="K7486" s="23"/>
      <c r="L7486" s="23"/>
      <c r="M7486" s="23"/>
      <c r="N7486" s="23"/>
      <c r="O7486" s="23"/>
      <c r="P7486" s="94"/>
    </row>
    <row r="7487" spans="1:16" x14ac:dyDescent="0.2">
      <c r="A7487" s="33"/>
      <c r="B7487" s="34"/>
      <c r="C7487" s="35"/>
      <c r="D7487" s="23"/>
      <c r="E7487" s="23"/>
      <c r="F7487" s="23"/>
      <c r="G7487" s="23"/>
      <c r="H7487" s="23"/>
      <c r="I7487" s="23" t="s">
        <v>21</v>
      </c>
      <c r="J7487" s="23"/>
      <c r="K7487" s="23"/>
      <c r="L7487" s="23"/>
      <c r="M7487" s="23"/>
      <c r="N7487" s="23"/>
      <c r="O7487" s="23"/>
      <c r="P7487" s="94"/>
    </row>
    <row r="7488" spans="1:16" x14ac:dyDescent="0.2">
      <c r="A7488" s="33"/>
      <c r="B7488" s="34"/>
      <c r="C7488" s="35"/>
      <c r="D7488" s="23"/>
      <c r="E7488" s="23"/>
      <c r="F7488" s="23"/>
      <c r="G7488" s="23"/>
      <c r="H7488" s="23"/>
      <c r="I7488" s="23" t="s">
        <v>21</v>
      </c>
      <c r="J7488" s="23"/>
      <c r="K7488" s="23"/>
      <c r="L7488" s="23"/>
      <c r="M7488" s="23"/>
      <c r="N7488" s="23"/>
      <c r="O7488" s="23"/>
      <c r="P7488" s="94"/>
    </row>
    <row r="7489" spans="1:16" x14ac:dyDescent="0.2">
      <c r="A7489" s="33"/>
      <c r="B7489" s="34"/>
      <c r="C7489" s="35"/>
      <c r="D7489" s="23"/>
      <c r="E7489" s="23"/>
      <c r="F7489" s="23"/>
      <c r="G7489" s="23"/>
      <c r="H7489" s="23"/>
      <c r="I7489" s="23" t="s">
        <v>21</v>
      </c>
      <c r="J7489" s="23"/>
      <c r="K7489" s="23"/>
      <c r="L7489" s="23"/>
      <c r="M7489" s="23"/>
      <c r="N7489" s="23"/>
      <c r="O7489" s="23"/>
      <c r="P7489" s="94"/>
    </row>
    <row r="7490" spans="1:16" x14ac:dyDescent="0.2">
      <c r="A7490" s="33"/>
      <c r="B7490" s="34"/>
      <c r="C7490" s="35"/>
      <c r="D7490" s="23"/>
      <c r="E7490" s="23"/>
      <c r="F7490" s="23"/>
      <c r="G7490" s="23"/>
      <c r="H7490" s="23"/>
      <c r="I7490" s="23" t="s">
        <v>21</v>
      </c>
      <c r="J7490" s="23"/>
      <c r="K7490" s="23"/>
      <c r="L7490" s="23"/>
      <c r="M7490" s="23"/>
      <c r="N7490" s="23"/>
      <c r="O7490" s="23"/>
      <c r="P7490" s="94"/>
    </row>
    <row r="7491" spans="1:16" x14ac:dyDescent="0.2">
      <c r="A7491" s="33"/>
      <c r="B7491" s="34"/>
      <c r="C7491" s="35"/>
      <c r="D7491" s="23"/>
      <c r="E7491" s="23"/>
      <c r="F7491" s="23"/>
      <c r="G7491" s="23"/>
      <c r="H7491" s="23"/>
      <c r="I7491" s="23" t="s">
        <v>21</v>
      </c>
      <c r="J7491" s="23"/>
      <c r="K7491" s="23"/>
      <c r="L7491" s="23"/>
      <c r="M7491" s="23"/>
      <c r="N7491" s="23"/>
      <c r="O7491" s="23"/>
      <c r="P7491" s="94"/>
    </row>
    <row r="7492" spans="1:16" x14ac:dyDescent="0.2">
      <c r="A7492" s="33"/>
      <c r="B7492" s="34"/>
      <c r="C7492" s="35"/>
      <c r="D7492" s="23"/>
      <c r="E7492" s="23"/>
      <c r="F7492" s="23"/>
      <c r="G7492" s="23"/>
      <c r="H7492" s="23"/>
      <c r="I7492" s="23" t="s">
        <v>21</v>
      </c>
      <c r="J7492" s="23"/>
      <c r="K7492" s="23"/>
      <c r="L7492" s="23"/>
      <c r="M7492" s="23"/>
      <c r="N7492" s="23"/>
      <c r="O7492" s="23"/>
      <c r="P7492" s="94"/>
    </row>
    <row r="7493" spans="1:16" x14ac:dyDescent="0.2">
      <c r="A7493" s="33"/>
      <c r="B7493" s="34"/>
      <c r="C7493" s="35"/>
      <c r="D7493" s="23"/>
      <c r="E7493" s="23"/>
      <c r="F7493" s="23"/>
      <c r="G7493" s="23"/>
      <c r="H7493" s="23"/>
      <c r="I7493" s="23" t="s">
        <v>21</v>
      </c>
      <c r="J7493" s="23"/>
      <c r="K7493" s="23"/>
      <c r="L7493" s="23"/>
      <c r="M7493" s="23"/>
      <c r="N7493" s="23"/>
      <c r="O7493" s="23"/>
      <c r="P7493" s="94"/>
    </row>
    <row r="7494" spans="1:16" x14ac:dyDescent="0.2">
      <c r="A7494" s="33"/>
      <c r="B7494" s="34"/>
      <c r="C7494" s="35"/>
      <c r="D7494" s="23"/>
      <c r="E7494" s="23"/>
      <c r="F7494" s="23"/>
      <c r="G7494" s="23"/>
      <c r="H7494" s="23"/>
      <c r="I7494" s="23" t="s">
        <v>21</v>
      </c>
      <c r="J7494" s="23"/>
      <c r="K7494" s="23"/>
      <c r="L7494" s="23"/>
      <c r="M7494" s="23"/>
      <c r="N7494" s="23"/>
      <c r="O7494" s="23"/>
      <c r="P7494" s="94"/>
    </row>
    <row r="7495" spans="1:16" x14ac:dyDescent="0.2">
      <c r="A7495" s="33"/>
      <c r="B7495" s="34"/>
      <c r="C7495" s="35"/>
      <c r="D7495" s="23"/>
      <c r="E7495" s="23"/>
      <c r="F7495" s="23"/>
      <c r="G7495" s="23"/>
      <c r="H7495" s="23"/>
      <c r="I7495" s="23" t="s">
        <v>21</v>
      </c>
      <c r="J7495" s="23"/>
      <c r="K7495" s="23"/>
      <c r="L7495" s="23"/>
      <c r="M7495" s="23"/>
      <c r="N7495" s="23"/>
      <c r="O7495" s="23"/>
      <c r="P7495" s="94"/>
    </row>
    <row r="7496" spans="1:16" x14ac:dyDescent="0.2">
      <c r="A7496" s="33"/>
      <c r="B7496" s="34"/>
      <c r="C7496" s="35"/>
      <c r="D7496" s="23"/>
      <c r="E7496" s="23"/>
      <c r="F7496" s="23"/>
      <c r="G7496" s="23"/>
      <c r="H7496" s="23"/>
      <c r="I7496" s="23" t="s">
        <v>21</v>
      </c>
      <c r="J7496" s="23"/>
      <c r="K7496" s="23"/>
      <c r="L7496" s="23"/>
      <c r="M7496" s="23"/>
      <c r="N7496" s="23"/>
      <c r="O7496" s="23"/>
      <c r="P7496" s="94"/>
    </row>
    <row r="7497" spans="1:16" x14ac:dyDescent="0.2">
      <c r="A7497" s="33"/>
      <c r="B7497" s="34"/>
      <c r="C7497" s="35"/>
      <c r="D7497" s="23"/>
      <c r="E7497" s="23"/>
      <c r="F7497" s="23"/>
      <c r="G7497" s="23"/>
      <c r="H7497" s="23"/>
      <c r="I7497" s="23" t="s">
        <v>21</v>
      </c>
      <c r="J7497" s="23"/>
      <c r="K7497" s="23"/>
      <c r="L7497" s="23"/>
      <c r="M7497" s="23"/>
      <c r="N7497" s="23"/>
      <c r="O7497" s="23"/>
      <c r="P7497" s="94"/>
    </row>
    <row r="7498" spans="1:16" x14ac:dyDescent="0.2">
      <c r="A7498" s="33"/>
      <c r="B7498" s="34"/>
      <c r="C7498" s="35"/>
      <c r="D7498" s="23"/>
      <c r="E7498" s="23"/>
      <c r="F7498" s="23"/>
      <c r="G7498" s="23"/>
      <c r="H7498" s="23"/>
      <c r="I7498" s="23" t="s">
        <v>21</v>
      </c>
      <c r="J7498" s="23"/>
      <c r="K7498" s="23"/>
      <c r="L7498" s="23"/>
      <c r="M7498" s="23"/>
      <c r="N7498" s="23"/>
      <c r="O7498" s="23"/>
      <c r="P7498" s="94"/>
    </row>
    <row r="7499" spans="1:16" x14ac:dyDescent="0.2">
      <c r="A7499" s="33"/>
      <c r="B7499" s="34"/>
      <c r="C7499" s="35"/>
      <c r="D7499" s="23"/>
      <c r="E7499" s="23"/>
      <c r="F7499" s="23"/>
      <c r="G7499" s="23"/>
      <c r="H7499" s="23"/>
      <c r="I7499" s="23" t="s">
        <v>21</v>
      </c>
      <c r="J7499" s="23"/>
      <c r="K7499" s="23"/>
      <c r="L7499" s="23"/>
      <c r="M7499" s="23"/>
      <c r="N7499" s="23"/>
      <c r="O7499" s="23"/>
      <c r="P7499" s="94"/>
    </row>
    <row r="7500" spans="1:16" x14ac:dyDescent="0.2">
      <c r="A7500" s="33"/>
      <c r="B7500" s="34"/>
      <c r="C7500" s="35"/>
      <c r="D7500" s="23"/>
      <c r="E7500" s="23"/>
      <c r="F7500" s="23"/>
      <c r="G7500" s="23"/>
      <c r="H7500" s="23"/>
      <c r="I7500" s="23" t="s">
        <v>21</v>
      </c>
      <c r="J7500" s="23"/>
      <c r="K7500" s="23"/>
      <c r="L7500" s="23"/>
      <c r="M7500" s="23"/>
      <c r="N7500" s="23"/>
      <c r="O7500" s="23"/>
      <c r="P7500" s="94"/>
    </row>
    <row r="7501" spans="1:16" x14ac:dyDescent="0.2">
      <c r="A7501" s="33"/>
      <c r="B7501" s="34"/>
      <c r="C7501" s="35"/>
      <c r="D7501" s="23"/>
      <c r="E7501" s="23"/>
      <c r="F7501" s="23"/>
      <c r="G7501" s="23"/>
      <c r="H7501" s="23"/>
      <c r="I7501" s="23" t="s">
        <v>21</v>
      </c>
      <c r="J7501" s="23"/>
      <c r="K7501" s="23"/>
      <c r="L7501" s="23"/>
      <c r="M7501" s="23"/>
      <c r="N7501" s="23"/>
      <c r="O7501" s="23"/>
      <c r="P7501" s="94"/>
    </row>
    <row r="7502" spans="1:16" x14ac:dyDescent="0.2">
      <c r="A7502" s="33"/>
      <c r="B7502" s="34"/>
      <c r="C7502" s="35"/>
      <c r="D7502" s="23"/>
      <c r="E7502" s="23"/>
      <c r="F7502" s="23"/>
      <c r="G7502" s="23"/>
      <c r="H7502" s="23"/>
      <c r="I7502" s="23" t="s">
        <v>21</v>
      </c>
      <c r="J7502" s="23"/>
      <c r="K7502" s="23"/>
      <c r="L7502" s="23"/>
      <c r="M7502" s="23"/>
      <c r="N7502" s="23"/>
      <c r="O7502" s="23"/>
      <c r="P7502" s="94"/>
    </row>
    <row r="7503" spans="1:16" x14ac:dyDescent="0.2">
      <c r="A7503" s="33"/>
      <c r="B7503" s="34"/>
      <c r="C7503" s="35"/>
      <c r="D7503" s="23"/>
      <c r="E7503" s="23"/>
      <c r="F7503" s="23"/>
      <c r="G7503" s="23"/>
      <c r="H7503" s="23"/>
      <c r="I7503" s="23" t="s">
        <v>21</v>
      </c>
      <c r="J7503" s="23"/>
      <c r="K7503" s="23"/>
      <c r="L7503" s="23"/>
      <c r="M7503" s="23"/>
      <c r="N7503" s="23"/>
      <c r="O7503" s="23"/>
      <c r="P7503" s="94"/>
    </row>
    <row r="7504" spans="1:16" x14ac:dyDescent="0.2">
      <c r="A7504" s="33"/>
      <c r="B7504" s="34"/>
      <c r="C7504" s="35"/>
      <c r="D7504" s="23"/>
      <c r="E7504" s="23"/>
      <c r="F7504" s="23"/>
      <c r="G7504" s="23"/>
      <c r="H7504" s="23"/>
      <c r="I7504" s="23" t="s">
        <v>21</v>
      </c>
      <c r="J7504" s="23"/>
      <c r="K7504" s="23"/>
      <c r="L7504" s="23"/>
      <c r="M7504" s="23"/>
      <c r="N7504" s="23"/>
      <c r="O7504" s="23"/>
      <c r="P7504" s="94"/>
    </row>
    <row r="7505" spans="1:16" x14ac:dyDescent="0.2">
      <c r="A7505" s="33"/>
      <c r="B7505" s="34"/>
      <c r="C7505" s="35"/>
      <c r="D7505" s="23"/>
      <c r="E7505" s="23"/>
      <c r="F7505" s="23"/>
      <c r="G7505" s="23"/>
      <c r="H7505" s="23"/>
      <c r="I7505" s="23" t="s">
        <v>21</v>
      </c>
      <c r="J7505" s="23"/>
      <c r="K7505" s="23"/>
      <c r="L7505" s="23"/>
      <c r="M7505" s="23"/>
      <c r="N7505" s="23"/>
      <c r="O7505" s="23"/>
      <c r="P7505" s="94"/>
    </row>
    <row r="7506" spans="1:16" x14ac:dyDescent="0.2">
      <c r="A7506" s="33"/>
      <c r="B7506" s="34"/>
      <c r="C7506" s="35"/>
      <c r="D7506" s="23"/>
      <c r="E7506" s="23"/>
      <c r="F7506" s="23"/>
      <c r="G7506" s="23"/>
      <c r="H7506" s="23"/>
      <c r="I7506" s="23" t="s">
        <v>21</v>
      </c>
      <c r="J7506" s="23"/>
      <c r="K7506" s="23"/>
      <c r="L7506" s="23"/>
      <c r="M7506" s="23"/>
      <c r="N7506" s="23"/>
      <c r="O7506" s="23"/>
      <c r="P7506" s="94"/>
    </row>
    <row r="7507" spans="1:16" x14ac:dyDescent="0.2">
      <c r="A7507" s="33"/>
      <c r="B7507" s="34"/>
      <c r="C7507" s="35"/>
      <c r="D7507" s="23"/>
      <c r="E7507" s="23"/>
      <c r="F7507" s="23"/>
      <c r="G7507" s="23"/>
      <c r="H7507" s="23"/>
      <c r="I7507" s="23" t="s">
        <v>21</v>
      </c>
      <c r="J7507" s="23"/>
      <c r="K7507" s="23"/>
      <c r="L7507" s="23"/>
      <c r="M7507" s="23"/>
      <c r="N7507" s="23"/>
      <c r="O7507" s="23"/>
      <c r="P7507" s="94"/>
    </row>
    <row r="7508" spans="1:16" x14ac:dyDescent="0.2">
      <c r="A7508" s="33"/>
      <c r="B7508" s="34"/>
      <c r="C7508" s="35"/>
      <c r="D7508" s="23"/>
      <c r="E7508" s="23"/>
      <c r="F7508" s="23"/>
      <c r="G7508" s="23"/>
      <c r="H7508" s="23"/>
      <c r="I7508" s="23" t="s">
        <v>21</v>
      </c>
      <c r="J7508" s="23"/>
      <c r="K7508" s="23"/>
      <c r="L7508" s="23"/>
      <c r="M7508" s="23"/>
      <c r="N7508" s="23"/>
      <c r="O7508" s="23"/>
      <c r="P7508" s="94"/>
    </row>
    <row r="7509" spans="1:16" x14ac:dyDescent="0.2">
      <c r="A7509" s="33"/>
      <c r="B7509" s="34"/>
      <c r="C7509" s="35"/>
      <c r="D7509" s="23"/>
      <c r="E7509" s="23"/>
      <c r="F7509" s="23"/>
      <c r="G7509" s="23"/>
      <c r="H7509" s="23"/>
      <c r="I7509" s="23" t="s">
        <v>21</v>
      </c>
      <c r="J7509" s="23"/>
      <c r="K7509" s="23"/>
      <c r="L7509" s="23"/>
      <c r="M7509" s="23"/>
      <c r="N7509" s="23"/>
      <c r="O7509" s="23"/>
      <c r="P7509" s="94"/>
    </row>
    <row r="7510" spans="1:16" x14ac:dyDescent="0.2">
      <c r="A7510" s="33"/>
      <c r="B7510" s="34"/>
      <c r="C7510" s="35"/>
      <c r="D7510" s="23"/>
      <c r="E7510" s="23"/>
      <c r="F7510" s="23"/>
      <c r="G7510" s="23"/>
      <c r="H7510" s="23"/>
      <c r="I7510" s="23" t="s">
        <v>21</v>
      </c>
      <c r="J7510" s="23"/>
      <c r="K7510" s="23"/>
      <c r="L7510" s="23"/>
      <c r="M7510" s="23"/>
      <c r="N7510" s="23"/>
      <c r="O7510" s="23"/>
      <c r="P7510" s="94"/>
    </row>
    <row r="7511" spans="1:16" x14ac:dyDescent="0.2">
      <c r="A7511" s="33"/>
      <c r="B7511" s="34"/>
      <c r="C7511" s="35"/>
      <c r="D7511" s="23"/>
      <c r="E7511" s="23"/>
      <c r="F7511" s="23"/>
      <c r="G7511" s="23"/>
      <c r="H7511" s="23"/>
      <c r="I7511" s="23" t="s">
        <v>21</v>
      </c>
      <c r="J7511" s="23"/>
      <c r="K7511" s="23"/>
      <c r="L7511" s="23"/>
      <c r="M7511" s="23"/>
      <c r="N7511" s="23"/>
      <c r="O7511" s="23"/>
      <c r="P7511" s="94"/>
    </row>
    <row r="7512" spans="1:16" x14ac:dyDescent="0.2">
      <c r="A7512" s="33"/>
      <c r="B7512" s="34"/>
      <c r="C7512" s="35"/>
      <c r="D7512" s="23"/>
      <c r="E7512" s="23"/>
      <c r="F7512" s="23"/>
      <c r="G7512" s="23"/>
      <c r="H7512" s="23"/>
      <c r="I7512" s="23" t="s">
        <v>21</v>
      </c>
      <c r="J7512" s="23"/>
      <c r="K7512" s="23"/>
      <c r="L7512" s="23"/>
      <c r="M7512" s="23"/>
      <c r="N7512" s="23"/>
      <c r="O7512" s="23"/>
      <c r="P7512" s="94"/>
    </row>
    <row r="7513" spans="1:16" x14ac:dyDescent="0.2">
      <c r="A7513" s="33"/>
      <c r="B7513" s="34"/>
      <c r="C7513" s="35"/>
      <c r="D7513" s="23"/>
      <c r="E7513" s="23"/>
      <c r="F7513" s="23"/>
      <c r="G7513" s="23"/>
      <c r="H7513" s="23"/>
      <c r="I7513" s="23" t="s">
        <v>21</v>
      </c>
      <c r="J7513" s="23"/>
      <c r="K7513" s="23"/>
      <c r="L7513" s="23"/>
      <c r="M7513" s="23"/>
      <c r="N7513" s="23"/>
      <c r="O7513" s="23"/>
      <c r="P7513" s="94"/>
    </row>
    <row r="7514" spans="1:16" x14ac:dyDescent="0.2">
      <c r="A7514" s="33"/>
      <c r="B7514" s="34"/>
      <c r="C7514" s="35"/>
      <c r="D7514" s="23"/>
      <c r="E7514" s="23"/>
      <c r="F7514" s="23"/>
      <c r="G7514" s="23"/>
      <c r="H7514" s="23"/>
      <c r="I7514" s="23" t="s">
        <v>21</v>
      </c>
      <c r="J7514" s="23"/>
      <c r="K7514" s="23"/>
      <c r="L7514" s="23"/>
      <c r="M7514" s="23"/>
      <c r="N7514" s="23"/>
      <c r="O7514" s="23"/>
      <c r="P7514" s="94"/>
    </row>
    <row r="7515" spans="1:16" x14ac:dyDescent="0.2">
      <c r="A7515" s="33"/>
      <c r="B7515" s="34"/>
      <c r="C7515" s="35"/>
      <c r="D7515" s="23"/>
      <c r="E7515" s="23"/>
      <c r="F7515" s="23"/>
      <c r="G7515" s="23"/>
      <c r="H7515" s="23"/>
      <c r="I7515" s="23" t="s">
        <v>21</v>
      </c>
      <c r="J7515" s="23"/>
      <c r="K7515" s="23"/>
      <c r="L7515" s="23"/>
      <c r="M7515" s="23"/>
      <c r="N7515" s="23"/>
      <c r="O7515" s="23"/>
      <c r="P7515" s="94"/>
    </row>
    <row r="7516" spans="1:16" x14ac:dyDescent="0.2">
      <c r="A7516" s="33"/>
      <c r="B7516" s="34"/>
      <c r="C7516" s="35"/>
      <c r="D7516" s="23"/>
      <c r="E7516" s="23"/>
      <c r="F7516" s="23"/>
      <c r="G7516" s="23"/>
      <c r="H7516" s="23"/>
      <c r="I7516" s="23" t="s">
        <v>21</v>
      </c>
      <c r="J7516" s="23"/>
      <c r="K7516" s="23"/>
      <c r="L7516" s="23"/>
      <c r="M7516" s="23"/>
      <c r="N7516" s="23"/>
      <c r="O7516" s="23"/>
      <c r="P7516" s="94"/>
    </row>
    <row r="7517" spans="1:16" x14ac:dyDescent="0.2">
      <c r="A7517" s="33"/>
      <c r="B7517" s="34"/>
      <c r="C7517" s="35"/>
      <c r="D7517" s="23"/>
      <c r="E7517" s="23"/>
      <c r="F7517" s="23"/>
      <c r="G7517" s="23"/>
      <c r="H7517" s="23"/>
      <c r="I7517" s="23" t="s">
        <v>21</v>
      </c>
      <c r="J7517" s="23"/>
      <c r="K7517" s="23"/>
      <c r="L7517" s="23"/>
      <c r="M7517" s="23"/>
      <c r="N7517" s="23"/>
      <c r="O7517" s="23"/>
      <c r="P7517" s="94"/>
    </row>
    <row r="7518" spans="1:16" x14ac:dyDescent="0.2">
      <c r="A7518" s="33"/>
      <c r="B7518" s="34"/>
      <c r="C7518" s="35"/>
      <c r="D7518" s="23"/>
      <c r="E7518" s="23"/>
      <c r="F7518" s="23"/>
      <c r="G7518" s="23"/>
      <c r="H7518" s="23"/>
      <c r="I7518" s="23" t="s">
        <v>21</v>
      </c>
      <c r="J7518" s="23"/>
      <c r="K7518" s="23"/>
      <c r="L7518" s="23"/>
      <c r="M7518" s="23"/>
      <c r="N7518" s="23"/>
      <c r="O7518" s="23"/>
      <c r="P7518" s="94"/>
    </row>
    <row r="7519" spans="1:16" x14ac:dyDescent="0.2">
      <c r="A7519" s="33"/>
      <c r="B7519" s="34"/>
      <c r="C7519" s="35"/>
      <c r="D7519" s="23"/>
      <c r="E7519" s="23"/>
      <c r="F7519" s="23"/>
      <c r="G7519" s="23"/>
      <c r="H7519" s="23"/>
      <c r="I7519" s="23" t="s">
        <v>21</v>
      </c>
      <c r="J7519" s="23"/>
      <c r="K7519" s="23"/>
      <c r="L7519" s="23"/>
      <c r="M7519" s="23"/>
      <c r="N7519" s="23"/>
      <c r="O7519" s="23"/>
      <c r="P7519" s="94"/>
    </row>
    <row r="7520" spans="1:16" x14ac:dyDescent="0.2">
      <c r="A7520" s="33"/>
      <c r="B7520" s="34"/>
      <c r="C7520" s="35"/>
      <c r="D7520" s="23"/>
      <c r="E7520" s="23"/>
      <c r="F7520" s="23"/>
      <c r="G7520" s="23"/>
      <c r="H7520" s="23"/>
      <c r="I7520" s="23" t="s">
        <v>21</v>
      </c>
      <c r="J7520" s="23"/>
      <c r="K7520" s="23"/>
      <c r="L7520" s="23"/>
      <c r="M7520" s="23"/>
      <c r="N7520" s="23"/>
      <c r="O7520" s="23"/>
      <c r="P7520" s="94"/>
    </row>
    <row r="7521" spans="1:16" x14ac:dyDescent="0.2">
      <c r="A7521" s="33"/>
      <c r="B7521" s="34"/>
      <c r="C7521" s="35"/>
      <c r="D7521" s="23"/>
      <c r="E7521" s="23"/>
      <c r="F7521" s="23"/>
      <c r="G7521" s="23"/>
      <c r="H7521" s="23"/>
      <c r="I7521" s="23" t="s">
        <v>21</v>
      </c>
      <c r="J7521" s="23"/>
      <c r="K7521" s="23"/>
      <c r="L7521" s="23"/>
      <c r="M7521" s="23"/>
      <c r="N7521" s="23"/>
      <c r="O7521" s="23"/>
      <c r="P7521" s="94"/>
    </row>
    <row r="7522" spans="1:16" x14ac:dyDescent="0.2">
      <c r="A7522" s="33"/>
      <c r="B7522" s="34"/>
      <c r="C7522" s="35"/>
      <c r="D7522" s="23"/>
      <c r="E7522" s="23"/>
      <c r="F7522" s="23"/>
      <c r="G7522" s="23"/>
      <c r="H7522" s="23"/>
      <c r="I7522" s="23" t="s">
        <v>21</v>
      </c>
      <c r="J7522" s="23"/>
      <c r="K7522" s="23"/>
      <c r="L7522" s="23"/>
      <c r="M7522" s="23"/>
      <c r="N7522" s="23"/>
      <c r="O7522" s="23"/>
      <c r="P7522" s="94"/>
    </row>
    <row r="7523" spans="1:16" x14ac:dyDescent="0.2">
      <c r="A7523" s="33"/>
      <c r="B7523" s="34"/>
      <c r="C7523" s="35"/>
      <c r="D7523" s="23"/>
      <c r="E7523" s="23"/>
      <c r="F7523" s="23"/>
      <c r="G7523" s="23"/>
      <c r="H7523" s="23"/>
      <c r="I7523" s="23" t="s">
        <v>21</v>
      </c>
      <c r="J7523" s="23"/>
      <c r="K7523" s="23"/>
      <c r="L7523" s="23"/>
      <c r="M7523" s="23"/>
      <c r="N7523" s="23"/>
      <c r="O7523" s="23"/>
      <c r="P7523" s="94"/>
    </row>
    <row r="7524" spans="1:16" x14ac:dyDescent="0.2">
      <c r="A7524" s="33"/>
      <c r="B7524" s="34"/>
      <c r="C7524" s="35"/>
      <c r="D7524" s="23"/>
      <c r="E7524" s="23"/>
      <c r="F7524" s="23"/>
      <c r="G7524" s="23"/>
      <c r="H7524" s="23"/>
      <c r="I7524" s="23" t="s">
        <v>21</v>
      </c>
      <c r="J7524" s="23"/>
      <c r="K7524" s="23"/>
      <c r="L7524" s="23"/>
      <c r="M7524" s="23"/>
      <c r="N7524" s="23"/>
      <c r="O7524" s="23"/>
      <c r="P7524" s="94"/>
    </row>
    <row r="7525" spans="1:16" x14ac:dyDescent="0.2">
      <c r="A7525" s="33"/>
      <c r="B7525" s="34"/>
      <c r="C7525" s="35"/>
      <c r="D7525" s="23"/>
      <c r="E7525" s="23"/>
      <c r="F7525" s="23"/>
      <c r="G7525" s="23"/>
      <c r="H7525" s="23"/>
      <c r="I7525" s="23" t="s">
        <v>21</v>
      </c>
      <c r="J7525" s="23"/>
      <c r="K7525" s="23"/>
      <c r="L7525" s="23"/>
      <c r="M7525" s="23"/>
      <c r="N7525" s="23"/>
      <c r="O7525" s="23"/>
      <c r="P7525" s="94"/>
    </row>
    <row r="7526" spans="1:16" x14ac:dyDescent="0.2">
      <c r="A7526" s="33"/>
      <c r="B7526" s="34"/>
      <c r="C7526" s="35"/>
      <c r="D7526" s="23"/>
      <c r="E7526" s="23"/>
      <c r="F7526" s="23"/>
      <c r="G7526" s="23"/>
      <c r="H7526" s="23"/>
      <c r="I7526" s="23" t="s">
        <v>21</v>
      </c>
      <c r="J7526" s="23"/>
      <c r="K7526" s="23"/>
      <c r="L7526" s="23"/>
      <c r="M7526" s="23"/>
      <c r="N7526" s="23"/>
      <c r="O7526" s="23"/>
      <c r="P7526" s="94"/>
    </row>
    <row r="7527" spans="1:16" x14ac:dyDescent="0.2">
      <c r="A7527" s="33"/>
      <c r="B7527" s="34"/>
      <c r="C7527" s="35"/>
      <c r="D7527" s="23"/>
      <c r="E7527" s="23"/>
      <c r="F7527" s="23"/>
      <c r="G7527" s="23"/>
      <c r="H7527" s="23"/>
      <c r="I7527" s="23" t="s">
        <v>21</v>
      </c>
      <c r="J7527" s="23"/>
      <c r="K7527" s="23"/>
      <c r="L7527" s="23"/>
      <c r="M7527" s="23"/>
      <c r="N7527" s="23"/>
      <c r="O7527" s="23"/>
      <c r="P7527" s="94"/>
    </row>
    <row r="7528" spans="1:16" x14ac:dyDescent="0.2">
      <c r="A7528" s="33"/>
      <c r="B7528" s="34"/>
      <c r="C7528" s="35"/>
      <c r="D7528" s="23"/>
      <c r="E7528" s="23"/>
      <c r="F7528" s="23"/>
      <c r="G7528" s="23"/>
      <c r="H7528" s="23"/>
      <c r="I7528" s="23" t="s">
        <v>21</v>
      </c>
      <c r="J7528" s="23"/>
      <c r="K7528" s="23"/>
      <c r="L7528" s="23"/>
      <c r="M7528" s="23"/>
      <c r="N7528" s="23"/>
      <c r="O7528" s="23"/>
      <c r="P7528" s="94"/>
    </row>
    <row r="7529" spans="1:16" x14ac:dyDescent="0.2">
      <c r="A7529" s="33"/>
      <c r="B7529" s="34"/>
      <c r="C7529" s="35"/>
      <c r="D7529" s="23"/>
      <c r="E7529" s="23"/>
      <c r="F7529" s="23"/>
      <c r="G7529" s="23"/>
      <c r="H7529" s="23"/>
      <c r="I7529" s="23" t="s">
        <v>21</v>
      </c>
      <c r="J7529" s="23"/>
      <c r="K7529" s="23"/>
      <c r="L7529" s="23"/>
      <c r="M7529" s="23"/>
      <c r="N7529" s="23"/>
      <c r="O7529" s="23"/>
      <c r="P7529" s="94"/>
    </row>
    <row r="7530" spans="1:16" x14ac:dyDescent="0.2">
      <c r="A7530" s="33"/>
      <c r="B7530" s="34"/>
      <c r="C7530" s="35"/>
      <c r="D7530" s="23"/>
      <c r="E7530" s="23"/>
      <c r="F7530" s="23"/>
      <c r="G7530" s="23"/>
      <c r="H7530" s="23"/>
      <c r="I7530" s="23" t="s">
        <v>21</v>
      </c>
      <c r="J7530" s="23"/>
      <c r="K7530" s="23"/>
      <c r="L7530" s="23"/>
      <c r="M7530" s="23"/>
      <c r="N7530" s="23"/>
      <c r="O7530" s="23"/>
      <c r="P7530" s="94"/>
    </row>
    <row r="7531" spans="1:16" x14ac:dyDescent="0.2">
      <c r="A7531" s="33"/>
      <c r="B7531" s="34"/>
      <c r="C7531" s="35"/>
      <c r="D7531" s="23"/>
      <c r="E7531" s="23"/>
      <c r="F7531" s="23"/>
      <c r="G7531" s="23"/>
      <c r="H7531" s="23"/>
      <c r="I7531" s="23" t="s">
        <v>21</v>
      </c>
      <c r="J7531" s="23"/>
      <c r="K7531" s="23"/>
      <c r="L7531" s="23"/>
      <c r="M7531" s="23"/>
      <c r="N7531" s="23"/>
      <c r="O7531" s="23"/>
      <c r="P7531" s="94"/>
    </row>
    <row r="7532" spans="1:16" x14ac:dyDescent="0.2">
      <c r="A7532" s="33"/>
      <c r="B7532" s="34"/>
      <c r="C7532" s="35"/>
      <c r="D7532" s="23"/>
      <c r="E7532" s="23"/>
      <c r="F7532" s="23"/>
      <c r="G7532" s="23"/>
      <c r="H7532" s="23"/>
      <c r="I7532" s="23" t="s">
        <v>21</v>
      </c>
      <c r="J7532" s="23"/>
      <c r="K7532" s="23"/>
      <c r="L7532" s="23"/>
      <c r="M7532" s="23"/>
      <c r="N7532" s="23"/>
      <c r="O7532" s="23"/>
      <c r="P7532" s="94"/>
    </row>
    <row r="7533" spans="1:16" x14ac:dyDescent="0.2">
      <c r="A7533" s="33"/>
      <c r="B7533" s="34"/>
      <c r="C7533" s="35"/>
      <c r="D7533" s="23"/>
      <c r="E7533" s="23"/>
      <c r="F7533" s="23"/>
      <c r="G7533" s="23"/>
      <c r="H7533" s="23"/>
      <c r="I7533" s="23" t="s">
        <v>21</v>
      </c>
      <c r="J7533" s="23"/>
      <c r="K7533" s="23"/>
      <c r="L7533" s="23"/>
      <c r="M7533" s="23"/>
      <c r="N7533" s="23"/>
      <c r="O7533" s="23"/>
      <c r="P7533" s="94"/>
    </row>
    <row r="7534" spans="1:16" x14ac:dyDescent="0.2">
      <c r="A7534" s="33"/>
      <c r="B7534" s="34"/>
      <c r="C7534" s="35"/>
      <c r="D7534" s="23"/>
      <c r="E7534" s="23"/>
      <c r="F7534" s="23"/>
      <c r="G7534" s="23"/>
      <c r="H7534" s="23"/>
      <c r="I7534" s="23" t="s">
        <v>21</v>
      </c>
      <c r="J7534" s="23"/>
      <c r="K7534" s="23"/>
      <c r="L7534" s="23"/>
      <c r="M7534" s="23"/>
      <c r="N7534" s="23"/>
      <c r="O7534" s="23"/>
      <c r="P7534" s="94"/>
    </row>
    <row r="7535" spans="1:16" x14ac:dyDescent="0.2">
      <c r="A7535" s="33"/>
      <c r="B7535" s="34"/>
      <c r="C7535" s="35"/>
      <c r="D7535" s="23"/>
      <c r="E7535" s="23"/>
      <c r="F7535" s="23"/>
      <c r="G7535" s="23"/>
      <c r="H7535" s="23"/>
      <c r="I7535" s="23" t="s">
        <v>21</v>
      </c>
      <c r="J7535" s="23"/>
      <c r="K7535" s="23"/>
      <c r="L7535" s="23"/>
      <c r="M7535" s="23"/>
      <c r="N7535" s="23"/>
      <c r="O7535" s="23"/>
      <c r="P7535" s="94"/>
    </row>
    <row r="7536" spans="1:16" x14ac:dyDescent="0.2">
      <c r="A7536" s="33"/>
      <c r="B7536" s="34"/>
      <c r="C7536" s="35"/>
      <c r="D7536" s="23"/>
      <c r="E7536" s="23"/>
      <c r="F7536" s="23"/>
      <c r="G7536" s="23"/>
      <c r="H7536" s="23"/>
      <c r="I7536" s="23" t="s">
        <v>21</v>
      </c>
      <c r="J7536" s="23"/>
      <c r="K7536" s="23"/>
      <c r="L7536" s="23"/>
      <c r="M7536" s="23"/>
      <c r="N7536" s="23"/>
      <c r="O7536" s="23"/>
      <c r="P7536" s="94"/>
    </row>
    <row r="7537" spans="1:16" x14ac:dyDescent="0.2">
      <c r="A7537" s="33"/>
      <c r="B7537" s="34"/>
      <c r="C7537" s="35"/>
      <c r="D7537" s="23"/>
      <c r="E7537" s="23"/>
      <c r="F7537" s="23"/>
      <c r="G7537" s="23"/>
      <c r="H7537" s="23"/>
      <c r="I7537" s="23" t="s">
        <v>21</v>
      </c>
      <c r="J7537" s="23"/>
      <c r="K7537" s="23"/>
      <c r="L7537" s="23"/>
      <c r="M7537" s="23"/>
      <c r="N7537" s="23"/>
      <c r="O7537" s="23"/>
      <c r="P7537" s="94"/>
    </row>
    <row r="7538" spans="1:16" x14ac:dyDescent="0.2">
      <c r="A7538" s="33"/>
      <c r="B7538" s="34"/>
      <c r="C7538" s="35"/>
      <c r="D7538" s="23"/>
      <c r="E7538" s="23"/>
      <c r="F7538" s="23"/>
      <c r="G7538" s="23"/>
      <c r="H7538" s="23"/>
      <c r="I7538" s="23" t="s">
        <v>21</v>
      </c>
      <c r="J7538" s="23"/>
      <c r="K7538" s="23"/>
      <c r="L7538" s="23"/>
      <c r="M7538" s="23"/>
      <c r="N7538" s="23"/>
      <c r="O7538" s="23"/>
      <c r="P7538" s="94"/>
    </row>
    <row r="7539" spans="1:16" x14ac:dyDescent="0.2">
      <c r="A7539" s="33"/>
      <c r="B7539" s="34"/>
      <c r="C7539" s="35"/>
      <c r="D7539" s="23"/>
      <c r="E7539" s="23"/>
      <c r="F7539" s="23"/>
      <c r="G7539" s="23"/>
      <c r="H7539" s="23"/>
      <c r="I7539" s="23" t="s">
        <v>21</v>
      </c>
      <c r="J7539" s="23"/>
      <c r="K7539" s="23"/>
      <c r="L7539" s="23"/>
      <c r="M7539" s="23"/>
      <c r="N7539" s="23"/>
      <c r="O7539" s="23"/>
      <c r="P7539" s="94"/>
    </row>
    <row r="7540" spans="1:16" x14ac:dyDescent="0.2">
      <c r="A7540" s="33"/>
      <c r="B7540" s="34"/>
      <c r="C7540" s="35"/>
      <c r="D7540" s="23"/>
      <c r="E7540" s="23"/>
      <c r="F7540" s="23"/>
      <c r="G7540" s="23"/>
      <c r="H7540" s="23"/>
      <c r="I7540" s="23" t="s">
        <v>21</v>
      </c>
      <c r="J7540" s="23"/>
      <c r="K7540" s="23"/>
      <c r="L7540" s="23"/>
      <c r="M7540" s="23"/>
      <c r="N7540" s="23"/>
      <c r="O7540" s="23"/>
      <c r="P7540" s="94"/>
    </row>
    <row r="7541" spans="1:16" x14ac:dyDescent="0.2">
      <c r="A7541" s="33"/>
      <c r="B7541" s="34"/>
      <c r="C7541" s="35"/>
      <c r="D7541" s="23"/>
      <c r="E7541" s="23"/>
      <c r="F7541" s="23"/>
      <c r="G7541" s="23"/>
      <c r="H7541" s="23"/>
      <c r="I7541" s="23" t="s">
        <v>21</v>
      </c>
      <c r="J7541" s="23"/>
      <c r="K7541" s="23"/>
      <c r="L7541" s="23"/>
      <c r="M7541" s="23"/>
      <c r="N7541" s="23"/>
      <c r="O7541" s="23"/>
      <c r="P7541" s="94"/>
    </row>
    <row r="7542" spans="1:16" x14ac:dyDescent="0.2">
      <c r="A7542" s="33"/>
      <c r="B7542" s="34"/>
      <c r="C7542" s="35"/>
      <c r="D7542" s="23"/>
      <c r="E7542" s="23"/>
      <c r="F7542" s="23"/>
      <c r="G7542" s="23"/>
      <c r="H7542" s="23"/>
      <c r="I7542" s="23" t="s">
        <v>21</v>
      </c>
      <c r="J7542" s="23"/>
      <c r="K7542" s="23"/>
      <c r="L7542" s="23"/>
      <c r="M7542" s="23"/>
      <c r="N7542" s="23"/>
      <c r="O7542" s="23"/>
      <c r="P7542" s="94"/>
    </row>
    <row r="7543" spans="1:16" x14ac:dyDescent="0.2">
      <c r="A7543" s="33"/>
      <c r="B7543" s="34"/>
      <c r="C7543" s="35"/>
      <c r="D7543" s="23"/>
      <c r="E7543" s="23"/>
      <c r="F7543" s="23"/>
      <c r="G7543" s="23"/>
      <c r="H7543" s="23"/>
      <c r="I7543" s="23" t="s">
        <v>21</v>
      </c>
      <c r="J7543" s="23"/>
      <c r="K7543" s="23"/>
      <c r="L7543" s="23"/>
      <c r="M7543" s="23"/>
      <c r="N7543" s="23"/>
      <c r="O7543" s="23"/>
      <c r="P7543" s="94"/>
    </row>
    <row r="7544" spans="1:16" x14ac:dyDescent="0.2">
      <c r="A7544" s="33"/>
      <c r="B7544" s="34"/>
      <c r="C7544" s="35"/>
      <c r="D7544" s="23"/>
      <c r="E7544" s="23"/>
      <c r="F7544" s="23"/>
      <c r="G7544" s="23"/>
      <c r="H7544" s="23"/>
      <c r="I7544" s="23" t="s">
        <v>21</v>
      </c>
      <c r="J7544" s="23"/>
      <c r="K7544" s="23"/>
      <c r="L7544" s="23"/>
      <c r="M7544" s="23"/>
      <c r="N7544" s="23"/>
      <c r="O7544" s="23"/>
      <c r="P7544" s="94"/>
    </row>
    <row r="7545" spans="1:16" x14ac:dyDescent="0.2">
      <c r="A7545" s="33"/>
      <c r="B7545" s="34"/>
      <c r="C7545" s="35"/>
      <c r="D7545" s="23"/>
      <c r="E7545" s="23"/>
      <c r="F7545" s="23"/>
      <c r="G7545" s="23"/>
      <c r="H7545" s="23"/>
      <c r="I7545" s="23" t="s">
        <v>21</v>
      </c>
      <c r="J7545" s="23"/>
      <c r="K7545" s="23"/>
      <c r="L7545" s="23"/>
      <c r="M7545" s="23"/>
      <c r="N7545" s="23"/>
      <c r="O7545" s="23"/>
      <c r="P7545" s="94"/>
    </row>
    <row r="7546" spans="1:16" x14ac:dyDescent="0.2">
      <c r="A7546" s="33"/>
      <c r="B7546" s="34"/>
      <c r="C7546" s="35"/>
      <c r="D7546" s="23"/>
      <c r="E7546" s="23"/>
      <c r="F7546" s="23"/>
      <c r="G7546" s="23"/>
      <c r="H7546" s="23"/>
      <c r="I7546" s="23" t="s">
        <v>21</v>
      </c>
      <c r="J7546" s="23"/>
      <c r="K7546" s="23"/>
      <c r="L7546" s="23"/>
      <c r="M7546" s="23"/>
      <c r="N7546" s="23"/>
      <c r="O7546" s="23"/>
      <c r="P7546" s="94"/>
    </row>
    <row r="7547" spans="1:16" x14ac:dyDescent="0.2">
      <c r="A7547" s="33"/>
      <c r="B7547" s="34"/>
      <c r="C7547" s="35"/>
      <c r="D7547" s="23"/>
      <c r="E7547" s="23"/>
      <c r="F7547" s="23"/>
      <c r="G7547" s="23"/>
      <c r="H7547" s="23"/>
      <c r="I7547" s="23" t="s">
        <v>21</v>
      </c>
      <c r="J7547" s="23"/>
      <c r="K7547" s="23"/>
      <c r="L7547" s="23"/>
      <c r="M7547" s="23"/>
      <c r="N7547" s="23"/>
      <c r="O7547" s="23"/>
      <c r="P7547" s="94"/>
    </row>
    <row r="7548" spans="1:16" x14ac:dyDescent="0.2">
      <c r="A7548" s="33"/>
      <c r="B7548" s="34"/>
      <c r="C7548" s="35"/>
      <c r="D7548" s="23"/>
      <c r="E7548" s="23"/>
      <c r="F7548" s="23"/>
      <c r="G7548" s="23"/>
      <c r="H7548" s="23"/>
      <c r="I7548" s="23" t="s">
        <v>21</v>
      </c>
      <c r="J7548" s="23"/>
      <c r="K7548" s="23"/>
      <c r="L7548" s="23"/>
      <c r="M7548" s="23"/>
      <c r="N7548" s="23"/>
      <c r="O7548" s="23"/>
      <c r="P7548" s="94"/>
    </row>
    <row r="7549" spans="1:16" x14ac:dyDescent="0.2">
      <c r="A7549" s="33"/>
      <c r="B7549" s="34"/>
      <c r="C7549" s="35"/>
      <c r="D7549" s="23"/>
      <c r="E7549" s="23"/>
      <c r="F7549" s="23"/>
      <c r="G7549" s="23"/>
      <c r="H7549" s="23"/>
      <c r="I7549" s="23" t="s">
        <v>21</v>
      </c>
      <c r="J7549" s="23"/>
      <c r="K7549" s="23"/>
      <c r="L7549" s="23"/>
      <c r="M7549" s="23"/>
      <c r="N7549" s="23"/>
      <c r="O7549" s="23"/>
      <c r="P7549" s="94"/>
    </row>
    <row r="7550" spans="1:16" x14ac:dyDescent="0.2">
      <c r="A7550" s="33"/>
      <c r="B7550" s="34"/>
      <c r="C7550" s="35"/>
      <c r="D7550" s="23"/>
      <c r="E7550" s="23"/>
      <c r="F7550" s="23"/>
      <c r="G7550" s="23"/>
      <c r="H7550" s="23"/>
      <c r="I7550" s="23" t="s">
        <v>21</v>
      </c>
      <c r="J7550" s="23"/>
      <c r="K7550" s="23"/>
      <c r="L7550" s="23"/>
      <c r="M7550" s="23"/>
      <c r="N7550" s="23"/>
      <c r="O7550" s="23"/>
      <c r="P7550" s="94"/>
    </row>
    <row r="7551" spans="1:16" x14ac:dyDescent="0.2">
      <c r="A7551" s="33"/>
      <c r="B7551" s="34"/>
      <c r="C7551" s="35"/>
      <c r="D7551" s="23"/>
      <c r="E7551" s="23"/>
      <c r="F7551" s="23"/>
      <c r="G7551" s="23"/>
      <c r="H7551" s="23"/>
      <c r="I7551" s="23" t="s">
        <v>21</v>
      </c>
      <c r="J7551" s="23"/>
      <c r="K7551" s="23"/>
      <c r="L7551" s="23"/>
      <c r="M7551" s="23"/>
      <c r="N7551" s="23"/>
      <c r="O7551" s="23"/>
      <c r="P7551" s="94"/>
    </row>
    <row r="7552" spans="1:16" x14ac:dyDescent="0.2">
      <c r="A7552" s="33"/>
      <c r="B7552" s="34"/>
      <c r="C7552" s="35"/>
      <c r="D7552" s="23"/>
      <c r="E7552" s="23"/>
      <c r="F7552" s="23"/>
      <c r="G7552" s="23"/>
      <c r="H7552" s="23"/>
      <c r="I7552" s="23" t="s">
        <v>21</v>
      </c>
      <c r="J7552" s="23"/>
      <c r="K7552" s="23"/>
      <c r="L7552" s="23"/>
      <c r="M7552" s="23"/>
      <c r="N7552" s="23"/>
      <c r="O7552" s="23"/>
      <c r="P7552" s="94"/>
    </row>
    <row r="7553" spans="1:16" x14ac:dyDescent="0.2">
      <c r="A7553" s="33"/>
      <c r="B7553" s="34"/>
      <c r="C7553" s="35"/>
      <c r="D7553" s="23"/>
      <c r="E7553" s="23"/>
      <c r="F7553" s="23"/>
      <c r="G7553" s="23"/>
      <c r="H7553" s="23"/>
      <c r="I7553" s="23" t="s">
        <v>21</v>
      </c>
      <c r="J7553" s="23"/>
      <c r="K7553" s="23"/>
      <c r="L7553" s="23"/>
      <c r="M7553" s="23"/>
      <c r="N7553" s="23"/>
      <c r="O7553" s="23"/>
      <c r="P7553" s="94"/>
    </row>
    <row r="7554" spans="1:16" x14ac:dyDescent="0.2">
      <c r="A7554" s="33"/>
      <c r="B7554" s="34"/>
      <c r="C7554" s="35"/>
      <c r="D7554" s="23"/>
      <c r="E7554" s="23"/>
      <c r="F7554" s="23"/>
      <c r="G7554" s="23"/>
      <c r="H7554" s="23"/>
      <c r="I7554" s="23" t="s">
        <v>21</v>
      </c>
      <c r="J7554" s="23"/>
      <c r="K7554" s="23"/>
      <c r="L7554" s="23"/>
      <c r="M7554" s="23"/>
      <c r="N7554" s="23"/>
      <c r="O7554" s="23"/>
      <c r="P7554" s="94"/>
    </row>
    <row r="7555" spans="1:16" x14ac:dyDescent="0.2">
      <c r="A7555" s="33"/>
      <c r="B7555" s="34"/>
      <c r="C7555" s="35"/>
      <c r="D7555" s="23"/>
      <c r="E7555" s="23"/>
      <c r="F7555" s="23"/>
      <c r="G7555" s="23"/>
      <c r="H7555" s="23"/>
      <c r="I7555" s="23" t="s">
        <v>21</v>
      </c>
      <c r="J7555" s="23"/>
      <c r="K7555" s="23"/>
      <c r="L7555" s="23"/>
      <c r="M7555" s="23"/>
      <c r="N7555" s="23"/>
      <c r="O7555" s="23"/>
      <c r="P7555" s="94"/>
    </row>
    <row r="7556" spans="1:16" x14ac:dyDescent="0.2">
      <c r="A7556" s="33"/>
      <c r="B7556" s="34"/>
      <c r="C7556" s="35"/>
      <c r="D7556" s="23"/>
      <c r="E7556" s="23"/>
      <c r="F7556" s="23"/>
      <c r="G7556" s="23"/>
      <c r="H7556" s="23"/>
      <c r="I7556" s="23" t="s">
        <v>21</v>
      </c>
      <c r="J7556" s="23"/>
      <c r="K7556" s="23"/>
      <c r="L7556" s="23"/>
      <c r="M7556" s="23"/>
      <c r="N7556" s="23"/>
      <c r="O7556" s="23"/>
      <c r="P7556" s="94"/>
    </row>
    <row r="7557" spans="1:16" x14ac:dyDescent="0.2">
      <c r="A7557" s="33"/>
      <c r="B7557" s="34"/>
      <c r="C7557" s="35"/>
      <c r="D7557" s="23"/>
      <c r="E7557" s="23"/>
      <c r="F7557" s="23"/>
      <c r="G7557" s="23"/>
      <c r="H7557" s="23"/>
      <c r="I7557" s="23" t="s">
        <v>21</v>
      </c>
      <c r="J7557" s="23"/>
      <c r="K7557" s="23"/>
      <c r="L7557" s="23"/>
      <c r="M7557" s="23"/>
      <c r="N7557" s="23"/>
      <c r="O7557" s="23"/>
      <c r="P7557" s="94"/>
    </row>
    <row r="7558" spans="1:16" x14ac:dyDescent="0.2">
      <c r="A7558" s="33"/>
      <c r="B7558" s="34"/>
      <c r="C7558" s="35"/>
      <c r="D7558" s="23"/>
      <c r="E7558" s="23"/>
      <c r="F7558" s="23"/>
      <c r="G7558" s="23"/>
      <c r="H7558" s="23"/>
      <c r="I7558" s="23" t="s">
        <v>21</v>
      </c>
      <c r="J7558" s="23"/>
      <c r="K7558" s="23"/>
      <c r="L7558" s="23"/>
      <c r="M7558" s="23"/>
      <c r="N7558" s="23"/>
      <c r="O7558" s="23"/>
      <c r="P7558" s="94"/>
    </row>
    <row r="7559" spans="1:16" x14ac:dyDescent="0.2">
      <c r="A7559" s="33"/>
      <c r="B7559" s="34"/>
      <c r="C7559" s="35"/>
      <c r="D7559" s="23"/>
      <c r="E7559" s="23"/>
      <c r="F7559" s="23"/>
      <c r="G7559" s="23"/>
      <c r="H7559" s="23"/>
      <c r="I7559" s="23" t="s">
        <v>21</v>
      </c>
      <c r="J7559" s="23"/>
      <c r="K7559" s="23"/>
      <c r="L7559" s="23"/>
      <c r="M7559" s="23"/>
      <c r="N7559" s="23"/>
      <c r="O7559" s="23"/>
      <c r="P7559" s="94"/>
    </row>
    <row r="7560" spans="1:16" x14ac:dyDescent="0.2">
      <c r="A7560" s="33"/>
      <c r="B7560" s="34"/>
      <c r="C7560" s="35"/>
      <c r="D7560" s="23"/>
      <c r="E7560" s="23"/>
      <c r="F7560" s="23"/>
      <c r="G7560" s="23"/>
      <c r="H7560" s="23"/>
      <c r="I7560" s="23" t="s">
        <v>21</v>
      </c>
      <c r="J7560" s="23"/>
      <c r="K7560" s="23"/>
      <c r="L7560" s="23"/>
      <c r="M7560" s="23"/>
      <c r="N7560" s="23"/>
      <c r="O7560" s="23"/>
      <c r="P7560" s="94"/>
    </row>
    <row r="7561" spans="1:16" x14ac:dyDescent="0.2">
      <c r="A7561" s="33"/>
      <c r="B7561" s="34"/>
      <c r="C7561" s="35"/>
      <c r="D7561" s="23"/>
      <c r="E7561" s="23"/>
      <c r="F7561" s="23"/>
      <c r="G7561" s="23"/>
      <c r="H7561" s="23"/>
      <c r="I7561" s="23" t="s">
        <v>21</v>
      </c>
      <c r="J7561" s="23"/>
      <c r="K7561" s="23"/>
      <c r="L7561" s="23"/>
      <c r="M7561" s="23"/>
      <c r="N7561" s="23"/>
      <c r="O7561" s="23"/>
      <c r="P7561" s="94"/>
    </row>
    <row r="7562" spans="1:16" x14ac:dyDescent="0.2">
      <c r="A7562" s="33"/>
      <c r="B7562" s="34"/>
      <c r="C7562" s="35"/>
      <c r="D7562" s="23"/>
      <c r="E7562" s="23"/>
      <c r="F7562" s="23"/>
      <c r="G7562" s="23"/>
      <c r="H7562" s="23"/>
      <c r="I7562" s="23" t="s">
        <v>21</v>
      </c>
      <c r="J7562" s="23"/>
      <c r="K7562" s="23"/>
      <c r="L7562" s="23"/>
      <c r="M7562" s="23"/>
      <c r="N7562" s="23"/>
      <c r="O7562" s="23"/>
      <c r="P7562" s="94"/>
    </row>
    <row r="7563" spans="1:16" x14ac:dyDescent="0.2">
      <c r="A7563" s="33"/>
      <c r="B7563" s="34"/>
      <c r="C7563" s="35"/>
      <c r="D7563" s="23"/>
      <c r="E7563" s="23"/>
      <c r="F7563" s="23"/>
      <c r="G7563" s="23"/>
      <c r="H7563" s="23"/>
      <c r="I7563" s="23" t="s">
        <v>21</v>
      </c>
      <c r="J7563" s="23"/>
      <c r="K7563" s="23"/>
      <c r="L7563" s="23"/>
      <c r="M7563" s="23"/>
      <c r="N7563" s="23"/>
      <c r="O7563" s="23"/>
      <c r="P7563" s="94"/>
    </row>
    <row r="7564" spans="1:16" x14ac:dyDescent="0.2">
      <c r="A7564" s="33"/>
      <c r="B7564" s="34"/>
      <c r="C7564" s="35"/>
      <c r="D7564" s="23"/>
      <c r="E7564" s="23"/>
      <c r="F7564" s="23"/>
      <c r="G7564" s="23"/>
      <c r="H7564" s="23"/>
      <c r="I7564" s="23" t="s">
        <v>21</v>
      </c>
      <c r="J7564" s="23"/>
      <c r="K7564" s="23"/>
      <c r="L7564" s="23"/>
      <c r="M7564" s="23"/>
      <c r="N7564" s="23"/>
      <c r="O7564" s="23"/>
      <c r="P7564" s="94"/>
    </row>
    <row r="7565" spans="1:16" x14ac:dyDescent="0.2">
      <c r="A7565" s="33"/>
      <c r="B7565" s="34"/>
      <c r="C7565" s="35"/>
      <c r="D7565" s="23"/>
      <c r="E7565" s="23"/>
      <c r="F7565" s="23"/>
      <c r="G7565" s="23"/>
      <c r="H7565" s="23"/>
      <c r="I7565" s="23" t="s">
        <v>21</v>
      </c>
      <c r="J7565" s="23"/>
      <c r="K7565" s="23"/>
      <c r="L7565" s="23"/>
      <c r="M7565" s="23"/>
      <c r="N7565" s="23"/>
      <c r="O7565" s="23"/>
      <c r="P7565" s="94"/>
    </row>
    <row r="7566" spans="1:16" x14ac:dyDescent="0.2">
      <c r="A7566" s="33"/>
      <c r="B7566" s="34"/>
      <c r="C7566" s="35"/>
      <c r="D7566" s="23"/>
      <c r="E7566" s="23"/>
      <c r="F7566" s="23"/>
      <c r="G7566" s="23"/>
      <c r="H7566" s="23"/>
      <c r="I7566" s="23" t="s">
        <v>21</v>
      </c>
      <c r="J7566" s="23"/>
      <c r="K7566" s="23"/>
      <c r="L7566" s="23"/>
      <c r="M7566" s="23"/>
      <c r="N7566" s="23"/>
      <c r="O7566" s="23"/>
      <c r="P7566" s="94"/>
    </row>
    <row r="7567" spans="1:16" x14ac:dyDescent="0.2">
      <c r="A7567" s="33"/>
      <c r="B7567" s="34"/>
      <c r="C7567" s="35"/>
      <c r="D7567" s="23"/>
      <c r="E7567" s="23"/>
      <c r="F7567" s="23"/>
      <c r="G7567" s="23"/>
      <c r="H7567" s="23"/>
      <c r="I7567" s="23" t="s">
        <v>21</v>
      </c>
      <c r="J7567" s="23"/>
      <c r="K7567" s="23"/>
      <c r="L7567" s="23"/>
      <c r="M7567" s="23"/>
      <c r="N7567" s="23"/>
      <c r="O7567" s="23"/>
      <c r="P7567" s="94"/>
    </row>
    <row r="7568" spans="1:16" x14ac:dyDescent="0.2">
      <c r="A7568" s="33"/>
      <c r="B7568" s="34"/>
      <c r="C7568" s="35"/>
      <c r="D7568" s="23"/>
      <c r="E7568" s="23"/>
      <c r="F7568" s="23"/>
      <c r="G7568" s="23"/>
      <c r="H7568" s="23"/>
      <c r="I7568" s="23" t="s">
        <v>21</v>
      </c>
      <c r="J7568" s="23"/>
      <c r="K7568" s="23"/>
      <c r="L7568" s="23"/>
      <c r="M7568" s="23"/>
      <c r="N7568" s="23"/>
      <c r="O7568" s="23"/>
      <c r="P7568" s="94"/>
    </row>
    <row r="7569" spans="1:16" x14ac:dyDescent="0.2">
      <c r="A7569" s="33"/>
      <c r="B7569" s="34"/>
      <c r="C7569" s="35"/>
      <c r="D7569" s="23"/>
      <c r="E7569" s="23"/>
      <c r="F7569" s="23"/>
      <c r="G7569" s="23"/>
      <c r="H7569" s="23"/>
      <c r="I7569" s="23" t="s">
        <v>21</v>
      </c>
      <c r="J7569" s="23"/>
      <c r="K7569" s="23"/>
      <c r="L7569" s="23"/>
      <c r="M7569" s="23"/>
      <c r="N7569" s="23"/>
      <c r="O7569" s="23"/>
      <c r="P7569" s="94"/>
    </row>
    <row r="7570" spans="1:16" x14ac:dyDescent="0.2">
      <c r="A7570" s="33"/>
      <c r="B7570" s="34"/>
      <c r="C7570" s="35"/>
      <c r="D7570" s="23"/>
      <c r="E7570" s="23"/>
      <c r="F7570" s="23"/>
      <c r="G7570" s="23"/>
      <c r="H7570" s="23"/>
      <c r="I7570" s="23" t="s">
        <v>21</v>
      </c>
      <c r="J7570" s="23"/>
      <c r="K7570" s="23"/>
      <c r="L7570" s="23"/>
      <c r="M7570" s="23"/>
      <c r="N7570" s="23"/>
      <c r="O7570" s="23"/>
      <c r="P7570" s="94"/>
    </row>
    <row r="7571" spans="1:16" x14ac:dyDescent="0.2">
      <c r="A7571" s="33"/>
      <c r="B7571" s="34"/>
      <c r="C7571" s="35"/>
      <c r="D7571" s="23"/>
      <c r="E7571" s="23"/>
      <c r="F7571" s="23"/>
      <c r="G7571" s="23"/>
      <c r="H7571" s="23"/>
      <c r="I7571" s="23" t="s">
        <v>21</v>
      </c>
      <c r="J7571" s="23"/>
      <c r="K7571" s="23"/>
      <c r="L7571" s="23"/>
      <c r="M7571" s="23"/>
      <c r="N7571" s="23"/>
      <c r="O7571" s="23"/>
      <c r="P7571" s="94"/>
    </row>
    <row r="7572" spans="1:16" x14ac:dyDescent="0.2">
      <c r="A7572" s="33"/>
      <c r="B7572" s="34"/>
      <c r="C7572" s="35"/>
      <c r="D7572" s="23"/>
      <c r="E7572" s="23"/>
      <c r="F7572" s="23"/>
      <c r="G7572" s="23"/>
      <c r="H7572" s="23"/>
      <c r="I7572" s="23" t="s">
        <v>21</v>
      </c>
      <c r="J7572" s="23"/>
      <c r="K7572" s="23"/>
      <c r="L7572" s="23"/>
      <c r="M7572" s="23"/>
      <c r="N7572" s="23"/>
      <c r="O7572" s="23"/>
      <c r="P7572" s="94"/>
    </row>
    <row r="7573" spans="1:16" x14ac:dyDescent="0.2">
      <c r="A7573" s="33"/>
      <c r="B7573" s="34"/>
      <c r="C7573" s="35"/>
      <c r="D7573" s="23"/>
      <c r="E7573" s="23"/>
      <c r="F7573" s="23"/>
      <c r="G7573" s="23"/>
      <c r="H7573" s="23"/>
      <c r="I7573" s="23" t="s">
        <v>21</v>
      </c>
      <c r="J7573" s="23"/>
      <c r="K7573" s="23"/>
      <c r="L7573" s="23"/>
      <c r="M7573" s="23"/>
      <c r="N7573" s="23"/>
      <c r="O7573" s="23"/>
      <c r="P7573" s="94"/>
    </row>
    <row r="7574" spans="1:16" x14ac:dyDescent="0.2">
      <c r="A7574" s="33"/>
      <c r="B7574" s="34"/>
      <c r="C7574" s="35"/>
      <c r="D7574" s="23"/>
      <c r="E7574" s="23"/>
      <c r="F7574" s="23"/>
      <c r="G7574" s="23"/>
      <c r="H7574" s="23"/>
      <c r="I7574" s="23" t="s">
        <v>21</v>
      </c>
      <c r="J7574" s="23"/>
      <c r="K7574" s="23"/>
      <c r="L7574" s="23"/>
      <c r="M7574" s="23"/>
      <c r="N7574" s="23"/>
      <c r="O7574" s="23"/>
      <c r="P7574" s="94"/>
    </row>
    <row r="7575" spans="1:16" x14ac:dyDescent="0.2">
      <c r="A7575" s="33"/>
      <c r="B7575" s="34"/>
      <c r="C7575" s="35"/>
      <c r="D7575" s="23"/>
      <c r="E7575" s="23"/>
      <c r="F7575" s="23"/>
      <c r="G7575" s="23"/>
      <c r="H7575" s="23"/>
      <c r="I7575" s="23" t="s">
        <v>21</v>
      </c>
      <c r="J7575" s="23"/>
      <c r="K7575" s="23"/>
      <c r="L7575" s="23"/>
      <c r="M7575" s="23"/>
      <c r="N7575" s="23"/>
      <c r="O7575" s="23"/>
      <c r="P7575" s="94"/>
    </row>
    <row r="7576" spans="1:16" x14ac:dyDescent="0.2">
      <c r="A7576" s="33"/>
      <c r="B7576" s="34"/>
      <c r="C7576" s="35"/>
      <c r="D7576" s="23"/>
      <c r="E7576" s="23"/>
      <c r="F7576" s="23"/>
      <c r="G7576" s="23"/>
      <c r="H7576" s="23"/>
      <c r="I7576" s="23" t="s">
        <v>21</v>
      </c>
      <c r="J7576" s="23"/>
      <c r="K7576" s="23"/>
      <c r="L7576" s="23"/>
      <c r="M7576" s="23"/>
      <c r="N7576" s="23"/>
      <c r="O7576" s="23"/>
      <c r="P7576" s="94"/>
    </row>
    <row r="7577" spans="1:16" x14ac:dyDescent="0.2">
      <c r="A7577" s="33"/>
      <c r="B7577" s="34"/>
      <c r="C7577" s="35"/>
      <c r="D7577" s="23"/>
      <c r="E7577" s="23"/>
      <c r="F7577" s="23"/>
      <c r="G7577" s="23"/>
      <c r="H7577" s="23"/>
      <c r="I7577" s="23" t="s">
        <v>21</v>
      </c>
      <c r="J7577" s="23"/>
      <c r="K7577" s="23"/>
      <c r="L7577" s="23"/>
      <c r="M7577" s="23"/>
      <c r="N7577" s="23"/>
      <c r="O7577" s="23"/>
      <c r="P7577" s="94"/>
    </row>
    <row r="7578" spans="1:16" x14ac:dyDescent="0.2">
      <c r="A7578" s="33"/>
      <c r="B7578" s="34"/>
      <c r="C7578" s="35"/>
      <c r="D7578" s="23"/>
      <c r="E7578" s="23"/>
      <c r="F7578" s="23"/>
      <c r="G7578" s="23"/>
      <c r="H7578" s="23"/>
      <c r="I7578" s="23" t="s">
        <v>21</v>
      </c>
      <c r="J7578" s="23"/>
      <c r="K7578" s="23"/>
      <c r="L7578" s="23"/>
      <c r="M7578" s="23"/>
      <c r="N7578" s="23"/>
      <c r="O7578" s="23"/>
      <c r="P7578" s="94"/>
    </row>
    <row r="7579" spans="1:16" x14ac:dyDescent="0.2">
      <c r="A7579" s="33"/>
      <c r="B7579" s="34"/>
      <c r="C7579" s="35"/>
      <c r="D7579" s="23"/>
      <c r="E7579" s="23"/>
      <c r="F7579" s="23"/>
      <c r="G7579" s="23"/>
      <c r="H7579" s="23"/>
      <c r="I7579" s="23" t="s">
        <v>21</v>
      </c>
      <c r="J7579" s="23"/>
      <c r="K7579" s="23"/>
      <c r="L7579" s="23"/>
      <c r="M7579" s="23"/>
      <c r="N7579" s="23"/>
      <c r="O7579" s="23"/>
      <c r="P7579" s="94"/>
    </row>
    <row r="7580" spans="1:16" x14ac:dyDescent="0.2">
      <c r="A7580" s="33"/>
      <c r="B7580" s="34"/>
      <c r="C7580" s="35"/>
      <c r="D7580" s="23"/>
      <c r="E7580" s="23"/>
      <c r="F7580" s="23"/>
      <c r="G7580" s="23"/>
      <c r="H7580" s="23"/>
      <c r="I7580" s="23" t="s">
        <v>21</v>
      </c>
      <c r="J7580" s="23"/>
      <c r="K7580" s="23"/>
      <c r="L7580" s="23"/>
      <c r="M7580" s="23"/>
      <c r="N7580" s="23"/>
      <c r="O7580" s="23"/>
      <c r="P7580" s="94"/>
    </row>
    <row r="7581" spans="1:16" x14ac:dyDescent="0.2">
      <c r="A7581" s="33"/>
      <c r="B7581" s="34"/>
      <c r="C7581" s="35"/>
      <c r="D7581" s="23"/>
      <c r="E7581" s="23"/>
      <c r="F7581" s="23"/>
      <c r="G7581" s="23"/>
      <c r="H7581" s="23"/>
      <c r="I7581" s="23" t="s">
        <v>21</v>
      </c>
      <c r="J7581" s="23"/>
      <c r="K7581" s="23"/>
      <c r="L7581" s="23"/>
      <c r="M7581" s="23"/>
      <c r="N7581" s="23"/>
      <c r="O7581" s="23"/>
      <c r="P7581" s="94"/>
    </row>
    <row r="7582" spans="1:16" x14ac:dyDescent="0.2">
      <c r="A7582" s="33"/>
      <c r="B7582" s="34"/>
      <c r="C7582" s="35"/>
      <c r="D7582" s="23"/>
      <c r="E7582" s="23"/>
      <c r="F7582" s="23"/>
      <c r="G7582" s="23"/>
      <c r="H7582" s="23"/>
      <c r="I7582" s="23" t="s">
        <v>21</v>
      </c>
      <c r="J7582" s="23"/>
      <c r="K7582" s="23"/>
      <c r="L7582" s="23"/>
      <c r="M7582" s="23"/>
      <c r="N7582" s="23"/>
      <c r="O7582" s="23"/>
      <c r="P7582" s="94"/>
    </row>
    <row r="7583" spans="1:16" x14ac:dyDescent="0.2">
      <c r="A7583" s="33"/>
      <c r="B7583" s="34"/>
      <c r="C7583" s="35"/>
      <c r="D7583" s="23"/>
      <c r="E7583" s="23"/>
      <c r="F7583" s="23"/>
      <c r="G7583" s="23"/>
      <c r="H7583" s="23"/>
      <c r="I7583" s="23" t="s">
        <v>21</v>
      </c>
      <c r="J7583" s="23"/>
      <c r="K7583" s="23"/>
      <c r="L7583" s="23"/>
      <c r="M7583" s="23"/>
      <c r="N7583" s="23"/>
      <c r="O7583" s="23"/>
      <c r="P7583" s="94"/>
    </row>
    <row r="7584" spans="1:16" x14ac:dyDescent="0.2">
      <c r="A7584" s="33"/>
      <c r="B7584" s="34"/>
      <c r="C7584" s="35"/>
      <c r="D7584" s="23"/>
      <c r="E7584" s="23"/>
      <c r="F7584" s="23"/>
      <c r="G7584" s="23"/>
      <c r="H7584" s="23"/>
      <c r="I7584" s="23" t="s">
        <v>21</v>
      </c>
      <c r="J7584" s="23"/>
      <c r="K7584" s="23"/>
      <c r="L7584" s="23"/>
      <c r="M7584" s="23"/>
      <c r="N7584" s="23"/>
      <c r="O7584" s="23"/>
      <c r="P7584" s="94"/>
    </row>
    <row r="7585" spans="1:16" x14ac:dyDescent="0.2">
      <c r="A7585" s="33"/>
      <c r="B7585" s="34"/>
      <c r="C7585" s="35"/>
      <c r="D7585" s="23"/>
      <c r="E7585" s="23"/>
      <c r="F7585" s="23"/>
      <c r="G7585" s="23"/>
      <c r="H7585" s="23"/>
      <c r="I7585" s="23" t="s">
        <v>21</v>
      </c>
      <c r="J7585" s="23"/>
      <c r="K7585" s="23"/>
      <c r="L7585" s="23"/>
      <c r="M7585" s="23"/>
      <c r="N7585" s="23"/>
      <c r="O7585" s="23"/>
      <c r="P7585" s="94"/>
    </row>
    <row r="7586" spans="1:16" x14ac:dyDescent="0.2">
      <c r="A7586" s="33"/>
      <c r="B7586" s="34"/>
      <c r="C7586" s="35"/>
      <c r="D7586" s="23"/>
      <c r="E7586" s="23"/>
      <c r="F7586" s="23"/>
      <c r="G7586" s="23"/>
      <c r="H7586" s="23"/>
      <c r="I7586" s="23" t="s">
        <v>21</v>
      </c>
      <c r="J7586" s="23"/>
      <c r="K7586" s="23"/>
      <c r="L7586" s="23"/>
      <c r="M7586" s="23"/>
      <c r="N7586" s="23"/>
      <c r="O7586" s="23"/>
      <c r="P7586" s="94"/>
    </row>
    <row r="7587" spans="1:16" x14ac:dyDescent="0.2">
      <c r="A7587" s="33"/>
      <c r="B7587" s="34"/>
      <c r="C7587" s="35"/>
      <c r="D7587" s="23"/>
      <c r="E7587" s="23"/>
      <c r="F7587" s="23"/>
      <c r="G7587" s="23"/>
      <c r="H7587" s="23"/>
      <c r="I7587" s="23" t="s">
        <v>21</v>
      </c>
      <c r="J7587" s="23"/>
      <c r="K7587" s="23"/>
      <c r="L7587" s="23"/>
      <c r="M7587" s="23"/>
      <c r="N7587" s="23"/>
      <c r="O7587" s="23"/>
      <c r="P7587" s="94"/>
    </row>
    <row r="7588" spans="1:16" x14ac:dyDescent="0.2">
      <c r="A7588" s="33"/>
      <c r="B7588" s="34"/>
      <c r="C7588" s="35"/>
      <c r="D7588" s="23"/>
      <c r="E7588" s="23"/>
      <c r="F7588" s="23"/>
      <c r="G7588" s="23"/>
      <c r="H7588" s="23"/>
      <c r="I7588" s="23" t="s">
        <v>21</v>
      </c>
      <c r="J7588" s="23"/>
      <c r="K7588" s="23"/>
      <c r="L7588" s="23"/>
      <c r="M7588" s="23"/>
      <c r="N7588" s="23"/>
      <c r="O7588" s="23"/>
      <c r="P7588" s="94"/>
    </row>
    <row r="7589" spans="1:16" x14ac:dyDescent="0.2">
      <c r="A7589" s="33"/>
      <c r="B7589" s="34"/>
      <c r="C7589" s="35"/>
      <c r="D7589" s="23"/>
      <c r="E7589" s="23"/>
      <c r="F7589" s="23"/>
      <c r="G7589" s="23"/>
      <c r="H7589" s="23"/>
      <c r="I7589" s="23" t="s">
        <v>21</v>
      </c>
      <c r="J7589" s="23"/>
      <c r="K7589" s="23"/>
      <c r="L7589" s="23"/>
      <c r="M7589" s="23"/>
      <c r="N7589" s="23"/>
      <c r="O7589" s="23"/>
      <c r="P7589" s="94"/>
    </row>
    <row r="7590" spans="1:16" x14ac:dyDescent="0.2">
      <c r="A7590" s="33"/>
      <c r="B7590" s="34"/>
      <c r="C7590" s="35"/>
      <c r="D7590" s="23"/>
      <c r="E7590" s="23"/>
      <c r="F7590" s="23"/>
      <c r="G7590" s="23"/>
      <c r="H7590" s="23"/>
      <c r="I7590" s="23" t="s">
        <v>21</v>
      </c>
      <c r="J7590" s="23"/>
      <c r="K7590" s="23"/>
      <c r="L7590" s="23"/>
      <c r="M7590" s="23"/>
      <c r="N7590" s="23"/>
      <c r="O7590" s="23"/>
      <c r="P7590" s="94"/>
    </row>
    <row r="7591" spans="1:16" x14ac:dyDescent="0.2">
      <c r="A7591" s="33"/>
      <c r="B7591" s="34"/>
      <c r="C7591" s="35"/>
      <c r="D7591" s="23"/>
      <c r="E7591" s="23"/>
      <c r="F7591" s="23"/>
      <c r="G7591" s="23"/>
      <c r="H7591" s="23"/>
      <c r="I7591" s="23" t="s">
        <v>21</v>
      </c>
      <c r="J7591" s="23"/>
      <c r="K7591" s="23"/>
      <c r="L7591" s="23"/>
      <c r="M7591" s="23"/>
      <c r="N7591" s="23"/>
      <c r="O7591" s="23"/>
      <c r="P7591" s="94"/>
    </row>
    <row r="7592" spans="1:16" x14ac:dyDescent="0.2">
      <c r="A7592" s="33"/>
      <c r="B7592" s="34"/>
      <c r="C7592" s="35"/>
      <c r="D7592" s="23"/>
      <c r="E7592" s="23"/>
      <c r="F7592" s="23"/>
      <c r="G7592" s="23"/>
      <c r="H7592" s="23"/>
      <c r="I7592" s="23" t="s">
        <v>21</v>
      </c>
      <c r="J7592" s="23"/>
      <c r="K7592" s="23"/>
      <c r="L7592" s="23"/>
      <c r="M7592" s="23"/>
      <c r="N7592" s="23"/>
      <c r="O7592" s="23"/>
      <c r="P7592" s="94"/>
    </row>
    <row r="7593" spans="1:16" x14ac:dyDescent="0.2">
      <c r="A7593" s="33"/>
      <c r="B7593" s="34"/>
      <c r="C7593" s="35"/>
      <c r="D7593" s="23"/>
      <c r="E7593" s="23"/>
      <c r="F7593" s="23"/>
      <c r="G7593" s="23"/>
      <c r="H7593" s="23"/>
      <c r="I7593" s="23" t="s">
        <v>21</v>
      </c>
      <c r="J7593" s="23"/>
      <c r="K7593" s="23"/>
      <c r="L7593" s="23"/>
      <c r="M7593" s="23"/>
      <c r="N7593" s="23"/>
      <c r="O7593" s="23"/>
      <c r="P7593" s="94"/>
    </row>
    <row r="7594" spans="1:16" x14ac:dyDescent="0.2">
      <c r="A7594" s="33"/>
      <c r="B7594" s="34"/>
      <c r="C7594" s="35"/>
      <c r="D7594" s="23"/>
      <c r="E7594" s="23"/>
      <c r="F7594" s="23"/>
      <c r="G7594" s="23"/>
      <c r="H7594" s="23"/>
      <c r="I7594" s="23" t="s">
        <v>21</v>
      </c>
      <c r="J7594" s="23"/>
      <c r="K7594" s="23"/>
      <c r="L7594" s="23"/>
      <c r="M7594" s="23"/>
      <c r="N7594" s="23"/>
      <c r="O7594" s="23"/>
      <c r="P7594" s="94"/>
    </row>
    <row r="7595" spans="1:16" x14ac:dyDescent="0.2">
      <c r="A7595" s="33"/>
      <c r="B7595" s="34"/>
      <c r="C7595" s="35"/>
      <c r="D7595" s="23"/>
      <c r="E7595" s="23"/>
      <c r="F7595" s="23"/>
      <c r="G7595" s="23"/>
      <c r="H7595" s="23"/>
      <c r="I7595" s="23" t="s">
        <v>21</v>
      </c>
      <c r="J7595" s="23"/>
      <c r="K7595" s="23"/>
      <c r="L7595" s="23"/>
      <c r="M7595" s="23"/>
      <c r="N7595" s="23"/>
      <c r="O7595" s="23"/>
      <c r="P7595" s="94"/>
    </row>
    <row r="7596" spans="1:16" x14ac:dyDescent="0.2">
      <c r="A7596" s="33"/>
      <c r="B7596" s="34"/>
      <c r="C7596" s="35"/>
      <c r="D7596" s="23"/>
      <c r="E7596" s="23"/>
      <c r="F7596" s="23"/>
      <c r="G7596" s="23"/>
      <c r="H7596" s="23"/>
      <c r="I7596" s="23" t="s">
        <v>21</v>
      </c>
      <c r="J7596" s="23"/>
      <c r="K7596" s="23"/>
      <c r="L7596" s="23"/>
      <c r="M7596" s="23"/>
      <c r="N7596" s="23"/>
      <c r="O7596" s="23"/>
      <c r="P7596" s="94"/>
    </row>
    <row r="7597" spans="1:16" x14ac:dyDescent="0.2">
      <c r="A7597" s="33"/>
      <c r="B7597" s="34"/>
      <c r="C7597" s="35"/>
      <c r="D7597" s="23"/>
      <c r="E7597" s="23"/>
      <c r="F7597" s="23"/>
      <c r="G7597" s="23"/>
      <c r="H7597" s="23"/>
      <c r="I7597" s="23" t="s">
        <v>21</v>
      </c>
      <c r="J7597" s="23"/>
      <c r="K7597" s="23"/>
      <c r="L7597" s="23"/>
      <c r="M7597" s="23"/>
      <c r="N7597" s="23"/>
      <c r="O7597" s="23"/>
      <c r="P7597" s="94"/>
    </row>
    <row r="7598" spans="1:16" x14ac:dyDescent="0.2">
      <c r="A7598" s="33"/>
      <c r="B7598" s="34"/>
      <c r="C7598" s="35"/>
      <c r="D7598" s="23"/>
      <c r="E7598" s="23"/>
      <c r="F7598" s="23"/>
      <c r="G7598" s="23"/>
      <c r="H7598" s="23"/>
      <c r="I7598" s="23" t="s">
        <v>21</v>
      </c>
      <c r="J7598" s="23"/>
      <c r="K7598" s="23"/>
      <c r="L7598" s="23"/>
      <c r="M7598" s="23"/>
      <c r="N7598" s="23"/>
      <c r="O7598" s="23"/>
      <c r="P7598" s="94"/>
    </row>
    <row r="7599" spans="1:16" x14ac:dyDescent="0.2">
      <c r="A7599" s="33"/>
      <c r="B7599" s="34"/>
      <c r="C7599" s="35"/>
      <c r="D7599" s="23"/>
      <c r="E7599" s="23"/>
      <c r="F7599" s="23"/>
      <c r="G7599" s="23"/>
      <c r="H7599" s="23"/>
      <c r="I7599" s="23" t="s">
        <v>21</v>
      </c>
      <c r="J7599" s="23"/>
      <c r="K7599" s="23"/>
      <c r="L7599" s="23"/>
      <c r="M7599" s="23"/>
      <c r="N7599" s="23"/>
      <c r="O7599" s="23"/>
      <c r="P7599" s="94"/>
    </row>
    <row r="7600" spans="1:16" x14ac:dyDescent="0.2">
      <c r="A7600" s="33"/>
      <c r="B7600" s="34"/>
      <c r="C7600" s="35"/>
      <c r="D7600" s="23"/>
      <c r="E7600" s="23"/>
      <c r="F7600" s="23"/>
      <c r="G7600" s="23"/>
      <c r="H7600" s="23"/>
      <c r="I7600" s="23" t="s">
        <v>21</v>
      </c>
      <c r="J7600" s="23"/>
      <c r="K7600" s="23"/>
      <c r="L7600" s="23"/>
      <c r="M7600" s="23"/>
      <c r="N7600" s="23"/>
      <c r="O7600" s="23"/>
      <c r="P7600" s="94"/>
    </row>
    <row r="7601" spans="1:16" x14ac:dyDescent="0.2">
      <c r="A7601" s="33"/>
      <c r="B7601" s="34"/>
      <c r="C7601" s="35"/>
      <c r="D7601" s="23"/>
      <c r="E7601" s="23"/>
      <c r="F7601" s="23"/>
      <c r="G7601" s="23"/>
      <c r="H7601" s="23"/>
      <c r="I7601" s="23" t="s">
        <v>21</v>
      </c>
      <c r="J7601" s="23"/>
      <c r="K7601" s="23"/>
      <c r="L7601" s="23"/>
      <c r="M7601" s="23"/>
      <c r="N7601" s="23"/>
      <c r="O7601" s="23"/>
      <c r="P7601" s="94"/>
    </row>
    <row r="7602" spans="1:16" x14ac:dyDescent="0.2">
      <c r="A7602" s="33"/>
      <c r="B7602" s="34"/>
      <c r="C7602" s="35"/>
      <c r="D7602" s="23"/>
      <c r="E7602" s="23"/>
      <c r="F7602" s="23"/>
      <c r="G7602" s="23"/>
      <c r="H7602" s="23"/>
      <c r="I7602" s="23" t="s">
        <v>21</v>
      </c>
      <c r="J7602" s="23"/>
      <c r="K7602" s="23"/>
      <c r="L7602" s="23"/>
      <c r="M7602" s="23"/>
      <c r="N7602" s="23"/>
      <c r="O7602" s="23"/>
      <c r="P7602" s="94"/>
    </row>
    <row r="7603" spans="1:16" x14ac:dyDescent="0.2">
      <c r="A7603" s="33"/>
      <c r="B7603" s="34"/>
      <c r="C7603" s="35"/>
      <c r="D7603" s="23"/>
      <c r="E7603" s="23"/>
      <c r="F7603" s="23"/>
      <c r="G7603" s="23"/>
      <c r="H7603" s="23"/>
      <c r="I7603" s="23" t="s">
        <v>21</v>
      </c>
      <c r="J7603" s="23"/>
      <c r="K7603" s="23"/>
      <c r="L7603" s="23"/>
      <c r="M7603" s="23"/>
      <c r="N7603" s="23"/>
      <c r="O7603" s="23"/>
      <c r="P7603" s="94"/>
    </row>
    <row r="7604" spans="1:16" x14ac:dyDescent="0.2">
      <c r="A7604" s="33"/>
      <c r="B7604" s="34"/>
      <c r="C7604" s="35"/>
      <c r="D7604" s="23"/>
      <c r="E7604" s="23"/>
      <c r="F7604" s="23"/>
      <c r="G7604" s="23"/>
      <c r="H7604" s="23"/>
      <c r="I7604" s="23" t="s">
        <v>21</v>
      </c>
      <c r="J7604" s="23"/>
      <c r="K7604" s="23"/>
      <c r="L7604" s="23"/>
      <c r="M7604" s="23"/>
      <c r="N7604" s="23"/>
      <c r="O7604" s="23"/>
      <c r="P7604" s="94"/>
    </row>
    <row r="7605" spans="1:16" x14ac:dyDescent="0.2">
      <c r="A7605" s="33"/>
      <c r="B7605" s="34"/>
      <c r="C7605" s="35"/>
      <c r="D7605" s="23"/>
      <c r="E7605" s="23"/>
      <c r="F7605" s="23"/>
      <c r="G7605" s="23"/>
      <c r="H7605" s="23"/>
      <c r="I7605" s="23" t="s">
        <v>21</v>
      </c>
      <c r="J7605" s="23"/>
      <c r="K7605" s="23"/>
      <c r="L7605" s="23"/>
      <c r="M7605" s="23"/>
      <c r="N7605" s="23"/>
      <c r="O7605" s="23"/>
      <c r="P7605" s="94"/>
    </row>
    <row r="7606" spans="1:16" x14ac:dyDescent="0.2">
      <c r="A7606" s="33"/>
      <c r="B7606" s="34"/>
      <c r="C7606" s="35"/>
      <c r="D7606" s="23"/>
      <c r="E7606" s="23"/>
      <c r="F7606" s="23"/>
      <c r="G7606" s="23"/>
      <c r="H7606" s="23"/>
      <c r="I7606" s="23" t="s">
        <v>21</v>
      </c>
      <c r="J7606" s="23"/>
      <c r="K7606" s="23"/>
      <c r="L7606" s="23"/>
      <c r="M7606" s="23"/>
      <c r="N7606" s="23"/>
      <c r="O7606" s="23"/>
      <c r="P7606" s="94"/>
    </row>
    <row r="7607" spans="1:16" x14ac:dyDescent="0.2">
      <c r="A7607" s="33"/>
      <c r="B7607" s="34"/>
      <c r="C7607" s="35"/>
      <c r="D7607" s="23"/>
      <c r="E7607" s="23"/>
      <c r="F7607" s="23"/>
      <c r="G7607" s="23"/>
      <c r="H7607" s="23"/>
      <c r="I7607" s="23" t="s">
        <v>21</v>
      </c>
      <c r="J7607" s="23"/>
      <c r="K7607" s="23"/>
      <c r="L7607" s="23"/>
      <c r="M7607" s="23"/>
      <c r="N7607" s="23"/>
      <c r="O7607" s="23"/>
      <c r="P7607" s="94"/>
    </row>
    <row r="7608" spans="1:16" x14ac:dyDescent="0.2">
      <c r="A7608" s="33"/>
      <c r="B7608" s="34"/>
      <c r="C7608" s="35"/>
      <c r="D7608" s="23"/>
      <c r="E7608" s="23"/>
      <c r="F7608" s="23"/>
      <c r="G7608" s="23"/>
      <c r="H7608" s="23"/>
      <c r="I7608" s="23" t="s">
        <v>21</v>
      </c>
      <c r="J7608" s="23"/>
      <c r="K7608" s="23"/>
      <c r="L7608" s="23"/>
      <c r="M7608" s="23"/>
      <c r="N7608" s="23"/>
      <c r="O7608" s="23"/>
      <c r="P7608" s="94"/>
    </row>
    <row r="7609" spans="1:16" x14ac:dyDescent="0.2">
      <c r="A7609" s="33"/>
      <c r="B7609" s="34"/>
      <c r="C7609" s="35"/>
      <c r="D7609" s="23"/>
      <c r="E7609" s="23"/>
      <c r="F7609" s="23"/>
      <c r="G7609" s="23"/>
      <c r="H7609" s="23"/>
      <c r="I7609" s="23" t="s">
        <v>21</v>
      </c>
      <c r="J7609" s="23"/>
      <c r="K7609" s="23"/>
      <c r="L7609" s="23"/>
      <c r="M7609" s="23"/>
      <c r="N7609" s="23"/>
      <c r="O7609" s="23"/>
      <c r="P7609" s="94"/>
    </row>
    <row r="7610" spans="1:16" x14ac:dyDescent="0.2">
      <c r="A7610" s="33"/>
      <c r="B7610" s="34"/>
      <c r="C7610" s="35"/>
      <c r="D7610" s="23"/>
      <c r="E7610" s="23"/>
      <c r="F7610" s="23"/>
      <c r="G7610" s="23"/>
      <c r="H7610" s="23"/>
      <c r="I7610" s="23" t="s">
        <v>21</v>
      </c>
      <c r="J7610" s="23"/>
      <c r="K7610" s="23"/>
      <c r="L7610" s="23"/>
      <c r="M7610" s="23"/>
      <c r="N7610" s="23"/>
      <c r="O7610" s="23"/>
      <c r="P7610" s="94"/>
    </row>
    <row r="7611" spans="1:16" x14ac:dyDescent="0.2">
      <c r="A7611" s="33"/>
      <c r="B7611" s="34"/>
      <c r="C7611" s="35"/>
      <c r="D7611" s="23"/>
      <c r="E7611" s="23"/>
      <c r="F7611" s="23"/>
      <c r="G7611" s="23"/>
      <c r="H7611" s="23"/>
      <c r="I7611" s="23" t="s">
        <v>21</v>
      </c>
      <c r="J7611" s="23"/>
      <c r="K7611" s="23"/>
      <c r="L7611" s="23"/>
      <c r="M7611" s="23"/>
      <c r="N7611" s="23"/>
      <c r="O7611" s="23"/>
      <c r="P7611" s="94"/>
    </row>
    <row r="7612" spans="1:16" x14ac:dyDescent="0.2">
      <c r="A7612" s="33"/>
      <c r="B7612" s="34"/>
      <c r="C7612" s="35"/>
      <c r="D7612" s="23"/>
      <c r="E7612" s="23"/>
      <c r="F7612" s="23"/>
      <c r="G7612" s="23"/>
      <c r="H7612" s="23"/>
      <c r="I7612" s="23" t="s">
        <v>21</v>
      </c>
      <c r="J7612" s="23"/>
      <c r="K7612" s="23"/>
      <c r="L7612" s="23"/>
      <c r="M7612" s="23"/>
      <c r="N7612" s="23"/>
      <c r="O7612" s="23"/>
      <c r="P7612" s="94"/>
    </row>
    <row r="7613" spans="1:16" x14ac:dyDescent="0.2">
      <c r="A7613" s="33"/>
      <c r="B7613" s="34"/>
      <c r="C7613" s="35"/>
      <c r="D7613" s="23"/>
      <c r="E7613" s="23"/>
      <c r="F7613" s="23"/>
      <c r="G7613" s="23"/>
      <c r="H7613" s="23"/>
      <c r="I7613" s="23" t="s">
        <v>21</v>
      </c>
      <c r="J7613" s="23"/>
      <c r="K7613" s="23"/>
      <c r="L7613" s="23"/>
      <c r="M7613" s="23"/>
      <c r="N7613" s="23"/>
      <c r="O7613" s="23"/>
      <c r="P7613" s="94"/>
    </row>
    <row r="7614" spans="1:16" x14ac:dyDescent="0.2">
      <c r="A7614" s="33"/>
      <c r="B7614" s="34"/>
      <c r="C7614" s="35"/>
      <c r="D7614" s="23"/>
      <c r="E7614" s="23"/>
      <c r="F7614" s="23"/>
      <c r="G7614" s="23"/>
      <c r="H7614" s="23"/>
      <c r="I7614" s="23" t="s">
        <v>21</v>
      </c>
      <c r="J7614" s="23"/>
      <c r="K7614" s="23"/>
      <c r="L7614" s="23"/>
      <c r="M7614" s="23"/>
      <c r="N7614" s="23"/>
      <c r="O7614" s="23"/>
      <c r="P7614" s="94"/>
    </row>
    <row r="7615" spans="1:16" x14ac:dyDescent="0.2">
      <c r="A7615" s="33"/>
      <c r="B7615" s="34"/>
      <c r="C7615" s="35"/>
      <c r="D7615" s="23"/>
      <c r="E7615" s="23"/>
      <c r="F7615" s="23"/>
      <c r="G7615" s="23"/>
      <c r="H7615" s="23"/>
      <c r="I7615" s="23" t="s">
        <v>21</v>
      </c>
      <c r="J7615" s="23"/>
      <c r="K7615" s="23"/>
      <c r="L7615" s="23"/>
      <c r="M7615" s="23"/>
      <c r="N7615" s="23"/>
      <c r="O7615" s="23"/>
      <c r="P7615" s="94"/>
    </row>
    <row r="7616" spans="1:16" x14ac:dyDescent="0.2">
      <c r="A7616" s="33"/>
      <c r="B7616" s="34"/>
      <c r="C7616" s="35"/>
      <c r="D7616" s="23"/>
      <c r="E7616" s="23"/>
      <c r="F7616" s="23"/>
      <c r="G7616" s="23"/>
      <c r="H7616" s="23"/>
      <c r="I7616" s="23" t="s">
        <v>21</v>
      </c>
      <c r="J7616" s="23"/>
      <c r="K7616" s="23"/>
      <c r="L7616" s="23"/>
      <c r="M7616" s="23"/>
      <c r="N7616" s="23"/>
      <c r="O7616" s="23"/>
      <c r="P7616" s="94"/>
    </row>
    <row r="7617" spans="1:16" x14ac:dyDescent="0.2">
      <c r="A7617" s="33"/>
      <c r="B7617" s="34"/>
      <c r="C7617" s="35"/>
      <c r="D7617" s="23"/>
      <c r="E7617" s="23"/>
      <c r="F7617" s="23"/>
      <c r="G7617" s="23"/>
      <c r="H7617" s="23"/>
      <c r="I7617" s="23" t="s">
        <v>21</v>
      </c>
      <c r="J7617" s="23"/>
      <c r="K7617" s="23"/>
      <c r="L7617" s="23"/>
      <c r="M7617" s="23"/>
      <c r="N7617" s="23"/>
      <c r="O7617" s="23"/>
      <c r="P7617" s="94"/>
    </row>
    <row r="7618" spans="1:16" x14ac:dyDescent="0.2">
      <c r="A7618" s="33"/>
      <c r="B7618" s="34"/>
      <c r="C7618" s="35"/>
      <c r="D7618" s="23"/>
      <c r="E7618" s="23"/>
      <c r="F7618" s="23"/>
      <c r="G7618" s="23"/>
      <c r="H7618" s="23"/>
      <c r="I7618" s="23" t="s">
        <v>21</v>
      </c>
      <c r="J7618" s="23"/>
      <c r="K7618" s="23"/>
      <c r="L7618" s="23"/>
      <c r="M7618" s="23"/>
      <c r="N7618" s="23"/>
      <c r="O7618" s="23"/>
      <c r="P7618" s="94"/>
    </row>
    <row r="7619" spans="1:16" x14ac:dyDescent="0.2">
      <c r="A7619" s="33"/>
      <c r="B7619" s="34"/>
      <c r="C7619" s="35"/>
      <c r="D7619" s="23"/>
      <c r="E7619" s="23"/>
      <c r="F7619" s="23"/>
      <c r="G7619" s="23"/>
      <c r="H7619" s="23"/>
      <c r="I7619" s="23" t="s">
        <v>21</v>
      </c>
      <c r="J7619" s="23"/>
      <c r="K7619" s="23"/>
      <c r="L7619" s="23"/>
      <c r="M7619" s="23"/>
      <c r="N7619" s="23"/>
      <c r="O7619" s="23"/>
      <c r="P7619" s="94"/>
    </row>
    <row r="7620" spans="1:16" x14ac:dyDescent="0.2">
      <c r="A7620" s="33"/>
      <c r="B7620" s="34"/>
      <c r="C7620" s="35"/>
      <c r="D7620" s="23"/>
      <c r="E7620" s="23"/>
      <c r="F7620" s="23"/>
      <c r="G7620" s="23"/>
      <c r="H7620" s="23"/>
      <c r="I7620" s="23" t="s">
        <v>21</v>
      </c>
      <c r="J7620" s="23"/>
      <c r="K7620" s="23"/>
      <c r="L7620" s="23"/>
      <c r="M7620" s="23"/>
      <c r="N7620" s="23"/>
      <c r="O7620" s="23"/>
      <c r="P7620" s="94"/>
    </row>
    <row r="7621" spans="1:16" x14ac:dyDescent="0.2">
      <c r="A7621" s="33"/>
      <c r="B7621" s="34"/>
      <c r="C7621" s="35"/>
      <c r="D7621" s="23"/>
      <c r="E7621" s="23"/>
      <c r="F7621" s="23"/>
      <c r="G7621" s="23"/>
      <c r="H7621" s="23"/>
      <c r="I7621" s="23" t="s">
        <v>21</v>
      </c>
      <c r="J7621" s="23"/>
      <c r="K7621" s="23"/>
      <c r="L7621" s="23"/>
      <c r="M7621" s="23"/>
      <c r="N7621" s="23"/>
      <c r="O7621" s="23"/>
      <c r="P7621" s="94"/>
    </row>
    <row r="7622" spans="1:16" x14ac:dyDescent="0.2">
      <c r="A7622" s="33"/>
      <c r="B7622" s="34"/>
      <c r="C7622" s="35"/>
      <c r="D7622" s="23"/>
      <c r="E7622" s="23"/>
      <c r="F7622" s="23"/>
      <c r="G7622" s="23"/>
      <c r="H7622" s="23"/>
      <c r="I7622" s="23" t="s">
        <v>21</v>
      </c>
      <c r="J7622" s="23"/>
      <c r="K7622" s="23"/>
      <c r="L7622" s="23"/>
      <c r="M7622" s="23"/>
      <c r="N7622" s="23"/>
      <c r="O7622" s="23"/>
      <c r="P7622" s="94"/>
    </row>
    <row r="7623" spans="1:16" x14ac:dyDescent="0.2">
      <c r="A7623" s="33"/>
      <c r="B7623" s="34"/>
      <c r="C7623" s="35"/>
      <c r="D7623" s="23"/>
      <c r="E7623" s="23"/>
      <c r="F7623" s="23"/>
      <c r="G7623" s="23"/>
      <c r="H7623" s="23"/>
      <c r="I7623" s="23" t="s">
        <v>21</v>
      </c>
      <c r="J7623" s="23"/>
      <c r="K7623" s="23"/>
      <c r="L7623" s="23"/>
      <c r="M7623" s="23"/>
      <c r="N7623" s="23"/>
      <c r="O7623" s="23"/>
      <c r="P7623" s="94"/>
    </row>
    <row r="7624" spans="1:16" x14ac:dyDescent="0.2">
      <c r="A7624" s="33"/>
      <c r="B7624" s="34"/>
      <c r="C7624" s="35"/>
      <c r="D7624" s="23"/>
      <c r="E7624" s="23"/>
      <c r="F7624" s="23"/>
      <c r="G7624" s="23"/>
      <c r="H7624" s="23"/>
      <c r="I7624" s="23" t="s">
        <v>21</v>
      </c>
      <c r="J7624" s="23"/>
      <c r="K7624" s="23"/>
      <c r="L7624" s="23"/>
      <c r="M7624" s="23"/>
      <c r="N7624" s="23"/>
      <c r="O7624" s="23"/>
      <c r="P7624" s="94"/>
    </row>
    <row r="7625" spans="1:16" x14ac:dyDescent="0.2">
      <c r="A7625" s="33"/>
      <c r="B7625" s="34"/>
      <c r="C7625" s="35"/>
      <c r="D7625" s="23"/>
      <c r="E7625" s="23"/>
      <c r="F7625" s="23"/>
      <c r="G7625" s="23"/>
      <c r="H7625" s="23"/>
      <c r="I7625" s="23" t="s">
        <v>21</v>
      </c>
      <c r="J7625" s="23"/>
      <c r="K7625" s="23"/>
      <c r="L7625" s="23"/>
      <c r="M7625" s="23"/>
      <c r="N7625" s="23"/>
      <c r="O7625" s="23"/>
      <c r="P7625" s="94"/>
    </row>
    <row r="7626" spans="1:16" x14ac:dyDescent="0.2">
      <c r="A7626" s="33"/>
      <c r="B7626" s="34"/>
      <c r="C7626" s="35"/>
      <c r="D7626" s="23"/>
      <c r="E7626" s="23"/>
      <c r="F7626" s="23"/>
      <c r="G7626" s="23"/>
      <c r="H7626" s="23"/>
      <c r="I7626" s="23" t="s">
        <v>21</v>
      </c>
      <c r="J7626" s="23"/>
      <c r="K7626" s="23"/>
      <c r="L7626" s="23"/>
      <c r="M7626" s="23"/>
      <c r="N7626" s="23"/>
      <c r="O7626" s="23"/>
      <c r="P7626" s="94"/>
    </row>
    <row r="7627" spans="1:16" x14ac:dyDescent="0.2">
      <c r="A7627" s="33"/>
      <c r="B7627" s="34"/>
      <c r="C7627" s="35"/>
      <c r="D7627" s="23"/>
      <c r="E7627" s="23"/>
      <c r="F7627" s="23"/>
      <c r="G7627" s="23"/>
      <c r="H7627" s="23"/>
      <c r="I7627" s="23" t="s">
        <v>21</v>
      </c>
      <c r="J7627" s="23"/>
      <c r="K7627" s="23"/>
      <c r="L7627" s="23"/>
      <c r="M7627" s="23"/>
      <c r="N7627" s="23"/>
      <c r="O7627" s="23"/>
      <c r="P7627" s="94"/>
    </row>
    <row r="7628" spans="1:16" x14ac:dyDescent="0.2">
      <c r="A7628" s="33"/>
      <c r="B7628" s="34"/>
      <c r="C7628" s="35"/>
      <c r="D7628" s="23"/>
      <c r="E7628" s="23"/>
      <c r="F7628" s="23"/>
      <c r="G7628" s="23"/>
      <c r="H7628" s="23"/>
      <c r="I7628" s="23" t="s">
        <v>21</v>
      </c>
      <c r="J7628" s="23"/>
      <c r="K7628" s="23"/>
      <c r="L7628" s="23"/>
      <c r="M7628" s="23"/>
      <c r="N7628" s="23"/>
      <c r="O7628" s="23"/>
      <c r="P7628" s="94"/>
    </row>
    <row r="7629" spans="1:16" x14ac:dyDescent="0.2">
      <c r="A7629" s="33"/>
      <c r="B7629" s="34"/>
      <c r="C7629" s="35"/>
      <c r="D7629" s="23"/>
      <c r="E7629" s="23"/>
      <c r="F7629" s="23"/>
      <c r="G7629" s="23"/>
      <c r="H7629" s="23"/>
      <c r="I7629" s="23" t="s">
        <v>21</v>
      </c>
      <c r="J7629" s="23"/>
      <c r="K7629" s="23"/>
      <c r="L7629" s="23"/>
      <c r="M7629" s="23"/>
      <c r="N7629" s="23"/>
      <c r="O7629" s="23"/>
      <c r="P7629" s="94"/>
    </row>
    <row r="7630" spans="1:16" x14ac:dyDescent="0.2">
      <c r="A7630" s="33"/>
      <c r="B7630" s="34"/>
      <c r="C7630" s="35"/>
      <c r="D7630" s="23"/>
      <c r="E7630" s="23"/>
      <c r="F7630" s="23"/>
      <c r="G7630" s="23"/>
      <c r="H7630" s="23"/>
      <c r="I7630" s="23" t="s">
        <v>21</v>
      </c>
      <c r="J7630" s="23"/>
      <c r="K7630" s="23"/>
      <c r="L7630" s="23"/>
      <c r="M7630" s="23"/>
      <c r="N7630" s="23"/>
      <c r="O7630" s="23"/>
      <c r="P7630" s="94"/>
    </row>
    <row r="7631" spans="1:16" x14ac:dyDescent="0.2">
      <c r="A7631" s="33"/>
      <c r="B7631" s="34"/>
      <c r="C7631" s="35"/>
      <c r="D7631" s="23"/>
      <c r="E7631" s="23"/>
      <c r="F7631" s="23"/>
      <c r="G7631" s="23"/>
      <c r="H7631" s="23"/>
      <c r="I7631" s="23" t="s">
        <v>21</v>
      </c>
      <c r="J7631" s="23"/>
      <c r="K7631" s="23"/>
      <c r="L7631" s="23"/>
      <c r="M7631" s="23"/>
      <c r="N7631" s="23"/>
      <c r="O7631" s="23"/>
      <c r="P7631" s="94"/>
    </row>
    <row r="7632" spans="1:16" x14ac:dyDescent="0.2">
      <c r="A7632" s="33"/>
      <c r="B7632" s="34"/>
      <c r="C7632" s="35"/>
      <c r="D7632" s="23"/>
      <c r="E7632" s="23"/>
      <c r="F7632" s="23"/>
      <c r="G7632" s="23"/>
      <c r="H7632" s="23"/>
      <c r="I7632" s="23" t="s">
        <v>21</v>
      </c>
      <c r="J7632" s="23"/>
      <c r="K7632" s="23"/>
      <c r="L7632" s="23"/>
      <c r="M7632" s="23"/>
      <c r="N7632" s="23"/>
      <c r="O7632" s="23"/>
      <c r="P7632" s="94"/>
    </row>
    <row r="7633" spans="1:16" x14ac:dyDescent="0.2">
      <c r="A7633" s="33"/>
      <c r="B7633" s="34"/>
      <c r="C7633" s="35"/>
      <c r="D7633" s="23"/>
      <c r="E7633" s="23"/>
      <c r="F7633" s="23"/>
      <c r="G7633" s="23"/>
      <c r="H7633" s="23"/>
      <c r="I7633" s="23" t="s">
        <v>21</v>
      </c>
      <c r="J7633" s="23"/>
      <c r="K7633" s="23"/>
      <c r="L7633" s="23"/>
      <c r="M7633" s="23"/>
      <c r="N7633" s="23"/>
      <c r="O7633" s="23"/>
      <c r="P7633" s="94"/>
    </row>
    <row r="7634" spans="1:16" x14ac:dyDescent="0.2">
      <c r="A7634" s="33"/>
      <c r="B7634" s="34"/>
      <c r="C7634" s="35"/>
      <c r="D7634" s="23"/>
      <c r="E7634" s="23"/>
      <c r="F7634" s="23"/>
      <c r="G7634" s="23"/>
      <c r="H7634" s="23"/>
      <c r="I7634" s="23" t="s">
        <v>21</v>
      </c>
      <c r="J7634" s="23"/>
      <c r="K7634" s="23"/>
      <c r="L7634" s="23"/>
      <c r="M7634" s="23"/>
      <c r="N7634" s="23"/>
      <c r="O7634" s="23"/>
      <c r="P7634" s="94"/>
    </row>
    <row r="7635" spans="1:16" x14ac:dyDescent="0.2">
      <c r="A7635" s="33"/>
      <c r="B7635" s="34"/>
      <c r="C7635" s="35"/>
      <c r="D7635" s="23"/>
      <c r="E7635" s="23"/>
      <c r="F7635" s="23"/>
      <c r="G7635" s="23"/>
      <c r="H7635" s="23"/>
      <c r="I7635" s="23" t="s">
        <v>21</v>
      </c>
      <c r="J7635" s="23"/>
      <c r="K7635" s="23"/>
      <c r="L7635" s="23"/>
      <c r="M7635" s="23"/>
      <c r="N7635" s="23"/>
      <c r="O7635" s="23"/>
      <c r="P7635" s="94"/>
    </row>
    <row r="7636" spans="1:16" x14ac:dyDescent="0.2">
      <c r="A7636" s="33"/>
      <c r="B7636" s="34"/>
      <c r="C7636" s="35"/>
      <c r="D7636" s="23"/>
      <c r="E7636" s="23"/>
      <c r="F7636" s="23"/>
      <c r="G7636" s="23"/>
      <c r="H7636" s="23"/>
      <c r="I7636" s="23" t="s">
        <v>21</v>
      </c>
      <c r="J7636" s="23"/>
      <c r="K7636" s="23"/>
      <c r="L7636" s="23"/>
      <c r="M7636" s="23"/>
      <c r="N7636" s="23"/>
      <c r="O7636" s="23"/>
      <c r="P7636" s="94"/>
    </row>
    <row r="7637" spans="1:16" x14ac:dyDescent="0.2">
      <c r="A7637" s="33"/>
      <c r="B7637" s="34"/>
      <c r="C7637" s="35"/>
      <c r="D7637" s="23"/>
      <c r="E7637" s="23"/>
      <c r="F7637" s="23"/>
      <c r="G7637" s="23"/>
      <c r="H7637" s="23"/>
      <c r="I7637" s="23" t="s">
        <v>21</v>
      </c>
      <c r="J7637" s="23"/>
      <c r="K7637" s="23"/>
      <c r="L7637" s="23"/>
      <c r="M7637" s="23"/>
      <c r="N7637" s="23"/>
      <c r="O7637" s="23"/>
      <c r="P7637" s="94"/>
    </row>
    <row r="7638" spans="1:16" x14ac:dyDescent="0.2">
      <c r="A7638" s="33"/>
      <c r="B7638" s="34"/>
      <c r="C7638" s="35"/>
      <c r="D7638" s="23"/>
      <c r="E7638" s="23"/>
      <c r="F7638" s="23"/>
      <c r="G7638" s="23"/>
      <c r="H7638" s="23"/>
      <c r="I7638" s="23" t="s">
        <v>21</v>
      </c>
      <c r="J7638" s="23"/>
      <c r="K7638" s="23"/>
      <c r="L7638" s="23"/>
      <c r="M7638" s="23"/>
      <c r="N7638" s="23"/>
      <c r="O7638" s="23"/>
      <c r="P7638" s="94"/>
    </row>
    <row r="7639" spans="1:16" x14ac:dyDescent="0.2">
      <c r="A7639" s="33"/>
      <c r="B7639" s="34"/>
      <c r="C7639" s="35"/>
      <c r="D7639" s="23"/>
      <c r="E7639" s="23"/>
      <c r="F7639" s="23"/>
      <c r="G7639" s="23"/>
      <c r="H7639" s="23"/>
      <c r="I7639" s="23" t="s">
        <v>21</v>
      </c>
      <c r="J7639" s="23"/>
      <c r="K7639" s="23"/>
      <c r="L7639" s="23"/>
      <c r="M7639" s="23"/>
      <c r="N7639" s="23"/>
      <c r="O7639" s="23"/>
      <c r="P7639" s="94"/>
    </row>
    <row r="7640" spans="1:16" x14ac:dyDescent="0.2">
      <c r="A7640" s="33"/>
      <c r="B7640" s="34"/>
      <c r="C7640" s="35"/>
      <c r="D7640" s="23"/>
      <c r="E7640" s="23"/>
      <c r="F7640" s="23"/>
      <c r="G7640" s="23"/>
      <c r="H7640" s="23"/>
      <c r="I7640" s="23" t="s">
        <v>21</v>
      </c>
      <c r="J7640" s="23"/>
      <c r="K7640" s="23"/>
      <c r="L7640" s="23"/>
      <c r="M7640" s="23"/>
      <c r="N7640" s="23"/>
      <c r="O7640" s="23"/>
      <c r="P7640" s="94"/>
    </row>
    <row r="7641" spans="1:16" x14ac:dyDescent="0.2">
      <c r="A7641" s="33"/>
      <c r="B7641" s="34"/>
      <c r="C7641" s="35"/>
      <c r="D7641" s="23"/>
      <c r="E7641" s="23"/>
      <c r="F7641" s="23"/>
      <c r="G7641" s="23"/>
      <c r="H7641" s="23"/>
      <c r="I7641" s="23" t="s">
        <v>21</v>
      </c>
      <c r="J7641" s="23"/>
      <c r="K7641" s="23"/>
      <c r="L7641" s="23"/>
      <c r="M7641" s="23"/>
      <c r="N7641" s="23"/>
      <c r="O7641" s="23"/>
      <c r="P7641" s="94"/>
    </row>
    <row r="7642" spans="1:16" x14ac:dyDescent="0.2">
      <c r="A7642" s="33"/>
      <c r="B7642" s="34"/>
      <c r="C7642" s="35"/>
      <c r="D7642" s="23"/>
      <c r="E7642" s="23"/>
      <c r="F7642" s="23"/>
      <c r="G7642" s="23"/>
      <c r="H7642" s="23"/>
      <c r="I7642" s="23" t="s">
        <v>21</v>
      </c>
      <c r="J7642" s="23"/>
      <c r="K7642" s="23"/>
      <c r="L7642" s="23"/>
      <c r="M7642" s="23"/>
      <c r="N7642" s="23"/>
      <c r="O7642" s="23"/>
      <c r="P7642" s="94"/>
    </row>
    <row r="7643" spans="1:16" x14ac:dyDescent="0.2">
      <c r="A7643" s="33"/>
      <c r="B7643" s="34"/>
      <c r="C7643" s="35"/>
      <c r="D7643" s="23"/>
      <c r="E7643" s="23"/>
      <c r="F7643" s="23"/>
      <c r="G7643" s="23"/>
      <c r="H7643" s="23"/>
      <c r="I7643" s="23" t="s">
        <v>21</v>
      </c>
      <c r="J7643" s="23"/>
      <c r="K7643" s="23"/>
      <c r="L7643" s="23"/>
      <c r="M7643" s="23"/>
      <c r="N7643" s="23"/>
      <c r="O7643" s="23"/>
      <c r="P7643" s="94"/>
    </row>
    <row r="7644" spans="1:16" x14ac:dyDescent="0.2">
      <c r="A7644" s="33"/>
      <c r="B7644" s="34"/>
      <c r="C7644" s="35"/>
      <c r="D7644" s="23"/>
      <c r="E7644" s="23"/>
      <c r="F7644" s="23"/>
      <c r="G7644" s="23"/>
      <c r="H7644" s="23"/>
      <c r="I7644" s="23" t="s">
        <v>21</v>
      </c>
      <c r="J7644" s="23"/>
      <c r="K7644" s="23"/>
      <c r="L7644" s="23"/>
      <c r="M7644" s="23"/>
      <c r="N7644" s="23"/>
      <c r="O7644" s="23"/>
      <c r="P7644" s="94"/>
    </row>
    <row r="7645" spans="1:16" x14ac:dyDescent="0.2">
      <c r="A7645" s="33"/>
      <c r="B7645" s="34"/>
      <c r="C7645" s="35"/>
      <c r="D7645" s="23"/>
      <c r="E7645" s="23"/>
      <c r="F7645" s="23"/>
      <c r="G7645" s="23"/>
      <c r="H7645" s="23"/>
      <c r="I7645" s="23" t="s">
        <v>21</v>
      </c>
      <c r="J7645" s="23"/>
      <c r="K7645" s="23"/>
      <c r="L7645" s="23"/>
      <c r="M7645" s="23"/>
      <c r="N7645" s="23"/>
      <c r="O7645" s="23"/>
      <c r="P7645" s="94"/>
    </row>
    <row r="7646" spans="1:16" x14ac:dyDescent="0.2">
      <c r="A7646" s="33"/>
      <c r="B7646" s="34"/>
      <c r="C7646" s="35"/>
      <c r="D7646" s="23"/>
      <c r="E7646" s="23"/>
      <c r="F7646" s="23"/>
      <c r="G7646" s="23"/>
      <c r="H7646" s="23"/>
      <c r="I7646" s="23" t="s">
        <v>21</v>
      </c>
      <c r="J7646" s="23"/>
      <c r="K7646" s="23"/>
      <c r="L7646" s="23"/>
      <c r="M7646" s="23"/>
      <c r="N7646" s="23"/>
      <c r="O7646" s="23"/>
      <c r="P7646" s="94"/>
    </row>
    <row r="7647" spans="1:16" x14ac:dyDescent="0.2">
      <c r="A7647" s="33"/>
      <c r="B7647" s="34"/>
      <c r="C7647" s="35"/>
      <c r="D7647" s="23"/>
      <c r="E7647" s="23"/>
      <c r="F7647" s="23"/>
      <c r="G7647" s="23"/>
      <c r="H7647" s="23"/>
      <c r="I7647" s="23" t="s">
        <v>21</v>
      </c>
      <c r="J7647" s="23"/>
      <c r="K7647" s="23"/>
      <c r="L7647" s="23"/>
      <c r="M7647" s="23"/>
      <c r="N7647" s="23"/>
      <c r="O7647" s="23"/>
      <c r="P7647" s="94"/>
    </row>
    <row r="7648" spans="1:16" x14ac:dyDescent="0.2">
      <c r="A7648" s="33"/>
      <c r="B7648" s="34"/>
      <c r="C7648" s="35"/>
      <c r="D7648" s="23"/>
      <c r="E7648" s="23"/>
      <c r="F7648" s="23"/>
      <c r="G7648" s="23"/>
      <c r="H7648" s="23"/>
      <c r="I7648" s="23" t="s">
        <v>21</v>
      </c>
      <c r="J7648" s="23"/>
      <c r="K7648" s="23"/>
      <c r="L7648" s="23"/>
      <c r="M7648" s="23"/>
      <c r="N7648" s="23"/>
      <c r="O7648" s="23"/>
      <c r="P7648" s="94"/>
    </row>
    <row r="7649" spans="1:16" x14ac:dyDescent="0.2">
      <c r="A7649" s="33"/>
      <c r="B7649" s="34"/>
      <c r="C7649" s="35"/>
      <c r="D7649" s="23"/>
      <c r="E7649" s="23"/>
      <c r="F7649" s="23"/>
      <c r="G7649" s="23"/>
      <c r="H7649" s="23"/>
      <c r="I7649" s="23" t="s">
        <v>21</v>
      </c>
      <c r="J7649" s="23"/>
      <c r="K7649" s="23"/>
      <c r="L7649" s="23"/>
      <c r="M7649" s="23"/>
      <c r="N7649" s="23"/>
      <c r="O7649" s="23"/>
      <c r="P7649" s="94"/>
    </row>
    <row r="7650" spans="1:16" x14ac:dyDescent="0.2">
      <c r="A7650" s="33"/>
      <c r="B7650" s="34"/>
      <c r="C7650" s="35"/>
      <c r="D7650" s="23"/>
      <c r="E7650" s="23"/>
      <c r="F7650" s="23"/>
      <c r="G7650" s="23"/>
      <c r="H7650" s="23"/>
      <c r="I7650" s="23" t="s">
        <v>21</v>
      </c>
      <c r="J7650" s="23"/>
      <c r="K7650" s="23"/>
      <c r="L7650" s="23"/>
      <c r="M7650" s="23"/>
      <c r="N7650" s="23"/>
      <c r="O7650" s="23"/>
      <c r="P7650" s="94"/>
    </row>
    <row r="7651" spans="1:16" x14ac:dyDescent="0.2">
      <c r="A7651" s="33"/>
      <c r="B7651" s="34"/>
      <c r="C7651" s="35"/>
      <c r="D7651" s="23"/>
      <c r="E7651" s="23"/>
      <c r="F7651" s="23"/>
      <c r="G7651" s="23"/>
      <c r="H7651" s="23"/>
      <c r="I7651" s="23" t="s">
        <v>21</v>
      </c>
      <c r="J7651" s="23"/>
      <c r="K7651" s="23"/>
      <c r="L7651" s="23"/>
      <c r="M7651" s="23"/>
      <c r="N7651" s="23"/>
      <c r="O7651" s="23"/>
      <c r="P7651" s="94"/>
    </row>
    <row r="7652" spans="1:16" x14ac:dyDescent="0.2">
      <c r="A7652" s="33"/>
      <c r="B7652" s="34"/>
      <c r="C7652" s="35"/>
      <c r="D7652" s="23"/>
      <c r="E7652" s="23"/>
      <c r="F7652" s="23"/>
      <c r="G7652" s="23"/>
      <c r="H7652" s="23"/>
      <c r="I7652" s="23" t="s">
        <v>21</v>
      </c>
      <c r="J7652" s="23"/>
      <c r="K7652" s="23"/>
      <c r="L7652" s="23"/>
      <c r="M7652" s="23"/>
      <c r="N7652" s="23"/>
      <c r="O7652" s="23"/>
      <c r="P7652" s="94"/>
    </row>
    <row r="7653" spans="1:16" x14ac:dyDescent="0.2">
      <c r="A7653" s="33"/>
      <c r="B7653" s="34"/>
      <c r="C7653" s="35"/>
      <c r="D7653" s="23"/>
      <c r="E7653" s="23"/>
      <c r="F7653" s="23"/>
      <c r="G7653" s="23"/>
      <c r="H7653" s="23"/>
      <c r="I7653" s="23" t="s">
        <v>21</v>
      </c>
      <c r="J7653" s="23"/>
      <c r="K7653" s="23"/>
      <c r="L7653" s="23"/>
      <c r="M7653" s="23"/>
      <c r="N7653" s="23"/>
      <c r="O7653" s="23"/>
      <c r="P7653" s="94"/>
    </row>
    <row r="7654" spans="1:16" x14ac:dyDescent="0.2">
      <c r="A7654" s="33"/>
      <c r="B7654" s="34"/>
      <c r="C7654" s="35"/>
      <c r="D7654" s="23"/>
      <c r="E7654" s="23"/>
      <c r="F7654" s="23"/>
      <c r="G7654" s="23"/>
      <c r="H7654" s="23"/>
      <c r="I7654" s="23" t="s">
        <v>21</v>
      </c>
      <c r="J7654" s="23"/>
      <c r="K7654" s="23"/>
      <c r="L7654" s="23"/>
      <c r="M7654" s="23"/>
      <c r="N7654" s="23"/>
      <c r="O7654" s="23"/>
      <c r="P7654" s="94"/>
    </row>
    <row r="7655" spans="1:16" x14ac:dyDescent="0.2">
      <c r="A7655" s="33"/>
      <c r="B7655" s="34"/>
      <c r="C7655" s="35"/>
      <c r="D7655" s="23"/>
      <c r="E7655" s="23"/>
      <c r="F7655" s="23"/>
      <c r="G7655" s="23"/>
      <c r="H7655" s="23"/>
      <c r="I7655" s="23" t="s">
        <v>21</v>
      </c>
      <c r="J7655" s="23"/>
      <c r="K7655" s="23"/>
      <c r="L7655" s="23"/>
      <c r="M7655" s="23"/>
      <c r="N7655" s="23"/>
      <c r="O7655" s="23"/>
      <c r="P7655" s="94"/>
    </row>
    <row r="7656" spans="1:16" x14ac:dyDescent="0.2">
      <c r="A7656" s="33"/>
      <c r="B7656" s="34"/>
      <c r="C7656" s="35"/>
      <c r="D7656" s="23"/>
      <c r="E7656" s="23"/>
      <c r="F7656" s="23"/>
      <c r="G7656" s="23"/>
      <c r="H7656" s="23"/>
      <c r="I7656" s="23" t="s">
        <v>21</v>
      </c>
      <c r="J7656" s="23"/>
      <c r="K7656" s="23"/>
      <c r="L7656" s="23"/>
      <c r="M7656" s="23"/>
      <c r="N7656" s="23"/>
      <c r="O7656" s="23"/>
      <c r="P7656" s="94"/>
    </row>
    <row r="7657" spans="1:16" x14ac:dyDescent="0.2">
      <c r="A7657" s="33"/>
      <c r="B7657" s="34"/>
      <c r="C7657" s="35"/>
      <c r="D7657" s="23"/>
      <c r="E7657" s="23"/>
      <c r="F7657" s="23"/>
      <c r="G7657" s="23"/>
      <c r="H7657" s="23"/>
      <c r="I7657" s="23" t="s">
        <v>21</v>
      </c>
      <c r="J7657" s="23"/>
      <c r="K7657" s="23"/>
      <c r="L7657" s="23"/>
      <c r="M7657" s="23"/>
      <c r="N7657" s="23"/>
      <c r="O7657" s="23"/>
      <c r="P7657" s="94"/>
    </row>
    <row r="7658" spans="1:16" x14ac:dyDescent="0.2">
      <c r="A7658" s="33"/>
      <c r="B7658" s="34"/>
      <c r="C7658" s="35"/>
      <c r="D7658" s="23"/>
      <c r="E7658" s="23"/>
      <c r="F7658" s="23"/>
      <c r="G7658" s="23"/>
      <c r="H7658" s="23"/>
      <c r="I7658" s="23" t="s">
        <v>21</v>
      </c>
      <c r="J7658" s="23"/>
      <c r="K7658" s="23"/>
      <c r="L7658" s="23"/>
      <c r="M7658" s="23"/>
      <c r="N7658" s="23"/>
      <c r="O7658" s="23"/>
      <c r="P7658" s="94"/>
    </row>
    <row r="7659" spans="1:16" x14ac:dyDescent="0.2">
      <c r="A7659" s="33"/>
      <c r="B7659" s="34"/>
      <c r="C7659" s="35"/>
      <c r="D7659" s="23"/>
      <c r="E7659" s="23"/>
      <c r="F7659" s="23"/>
      <c r="G7659" s="23"/>
      <c r="H7659" s="23"/>
      <c r="I7659" s="23" t="s">
        <v>21</v>
      </c>
      <c r="J7659" s="23"/>
      <c r="K7659" s="23"/>
      <c r="L7659" s="23"/>
      <c r="M7659" s="23"/>
      <c r="N7659" s="23"/>
      <c r="O7659" s="23"/>
      <c r="P7659" s="94"/>
    </row>
    <row r="7660" spans="1:16" x14ac:dyDescent="0.2">
      <c r="A7660" s="33"/>
      <c r="B7660" s="34"/>
      <c r="C7660" s="35"/>
      <c r="D7660" s="23"/>
      <c r="E7660" s="23"/>
      <c r="F7660" s="23"/>
      <c r="G7660" s="23"/>
      <c r="H7660" s="23"/>
      <c r="I7660" s="23" t="s">
        <v>21</v>
      </c>
      <c r="J7660" s="23"/>
      <c r="K7660" s="23"/>
      <c r="L7660" s="23"/>
      <c r="M7660" s="23"/>
      <c r="N7660" s="23"/>
      <c r="O7660" s="23"/>
      <c r="P7660" s="94"/>
    </row>
    <row r="7661" spans="1:16" x14ac:dyDescent="0.2">
      <c r="A7661" s="33"/>
      <c r="B7661" s="34"/>
      <c r="C7661" s="35"/>
      <c r="D7661" s="23"/>
      <c r="E7661" s="23"/>
      <c r="F7661" s="23"/>
      <c r="G7661" s="23"/>
      <c r="H7661" s="23"/>
      <c r="I7661" s="23" t="s">
        <v>21</v>
      </c>
      <c r="J7661" s="23"/>
      <c r="K7661" s="23"/>
      <c r="L7661" s="23"/>
      <c r="M7661" s="23"/>
      <c r="N7661" s="23"/>
      <c r="O7661" s="23"/>
      <c r="P7661" s="94"/>
    </row>
    <row r="7662" spans="1:16" x14ac:dyDescent="0.2">
      <c r="A7662" s="33"/>
      <c r="B7662" s="34"/>
      <c r="C7662" s="35"/>
      <c r="D7662" s="23"/>
      <c r="E7662" s="23"/>
      <c r="F7662" s="23"/>
      <c r="G7662" s="23"/>
      <c r="H7662" s="23"/>
      <c r="I7662" s="23" t="s">
        <v>21</v>
      </c>
      <c r="J7662" s="23"/>
      <c r="K7662" s="23"/>
      <c r="L7662" s="23"/>
      <c r="M7662" s="23"/>
      <c r="N7662" s="23"/>
      <c r="O7662" s="23"/>
      <c r="P7662" s="94"/>
    </row>
    <row r="7663" spans="1:16" x14ac:dyDescent="0.2">
      <c r="A7663" s="33"/>
      <c r="B7663" s="34"/>
      <c r="C7663" s="35"/>
      <c r="D7663" s="23"/>
      <c r="E7663" s="23"/>
      <c r="F7663" s="23"/>
      <c r="G7663" s="23"/>
      <c r="H7663" s="23"/>
      <c r="I7663" s="23" t="s">
        <v>21</v>
      </c>
      <c r="J7663" s="23"/>
      <c r="K7663" s="23"/>
      <c r="L7663" s="23"/>
      <c r="M7663" s="23"/>
      <c r="N7663" s="23"/>
      <c r="O7663" s="23"/>
      <c r="P7663" s="94"/>
    </row>
    <row r="7664" spans="1:16" x14ac:dyDescent="0.2">
      <c r="A7664" s="33"/>
      <c r="B7664" s="34"/>
      <c r="C7664" s="35"/>
      <c r="D7664" s="23"/>
      <c r="E7664" s="23"/>
      <c r="F7664" s="23"/>
      <c r="G7664" s="23"/>
      <c r="H7664" s="23"/>
      <c r="I7664" s="23" t="s">
        <v>21</v>
      </c>
      <c r="J7664" s="23"/>
      <c r="K7664" s="23"/>
      <c r="L7664" s="23"/>
      <c r="M7664" s="23"/>
      <c r="N7664" s="23"/>
      <c r="O7664" s="23"/>
      <c r="P7664" s="94"/>
    </row>
    <row r="7665" spans="1:16" x14ac:dyDescent="0.2">
      <c r="A7665" s="33"/>
      <c r="B7665" s="34"/>
      <c r="C7665" s="35"/>
      <c r="D7665" s="23"/>
      <c r="E7665" s="23"/>
      <c r="F7665" s="23"/>
      <c r="G7665" s="23"/>
      <c r="H7665" s="23"/>
      <c r="I7665" s="23" t="s">
        <v>21</v>
      </c>
      <c r="J7665" s="23"/>
      <c r="K7665" s="23"/>
      <c r="L7665" s="23"/>
      <c r="M7665" s="23"/>
      <c r="N7665" s="23"/>
      <c r="O7665" s="23"/>
      <c r="P7665" s="94"/>
    </row>
    <row r="7666" spans="1:16" x14ac:dyDescent="0.2">
      <c r="A7666" s="33"/>
      <c r="B7666" s="34"/>
      <c r="C7666" s="35"/>
      <c r="D7666" s="23"/>
      <c r="E7666" s="23"/>
      <c r="F7666" s="23"/>
      <c r="G7666" s="23"/>
      <c r="H7666" s="23"/>
      <c r="I7666" s="23" t="s">
        <v>21</v>
      </c>
      <c r="J7666" s="23"/>
      <c r="K7666" s="23"/>
      <c r="L7666" s="23"/>
      <c r="M7666" s="23"/>
      <c r="N7666" s="23"/>
      <c r="O7666" s="23"/>
      <c r="P7666" s="94"/>
    </row>
    <row r="7667" spans="1:16" x14ac:dyDescent="0.2">
      <c r="A7667" s="33"/>
      <c r="B7667" s="34"/>
      <c r="C7667" s="35"/>
      <c r="D7667" s="23"/>
      <c r="E7667" s="23"/>
      <c r="F7667" s="23"/>
      <c r="G7667" s="23"/>
      <c r="H7667" s="23"/>
      <c r="I7667" s="23" t="s">
        <v>21</v>
      </c>
      <c r="J7667" s="23"/>
      <c r="K7667" s="23"/>
      <c r="L7667" s="23"/>
      <c r="M7667" s="23"/>
      <c r="N7667" s="23"/>
      <c r="O7667" s="23"/>
      <c r="P7667" s="94"/>
    </row>
    <row r="7668" spans="1:16" x14ac:dyDescent="0.2">
      <c r="A7668" s="33"/>
      <c r="B7668" s="34"/>
      <c r="C7668" s="35"/>
      <c r="D7668" s="23"/>
      <c r="E7668" s="23"/>
      <c r="F7668" s="23"/>
      <c r="G7668" s="23"/>
      <c r="H7668" s="23"/>
      <c r="I7668" s="23" t="s">
        <v>21</v>
      </c>
      <c r="J7668" s="23"/>
      <c r="K7668" s="23"/>
      <c r="L7668" s="23"/>
      <c r="M7668" s="23"/>
      <c r="N7668" s="23"/>
      <c r="O7668" s="23"/>
      <c r="P7668" s="94"/>
    </row>
    <row r="7669" spans="1:16" x14ac:dyDescent="0.2">
      <c r="A7669" s="33"/>
      <c r="B7669" s="34"/>
      <c r="C7669" s="35"/>
      <c r="D7669" s="23"/>
      <c r="E7669" s="23"/>
      <c r="F7669" s="23"/>
      <c r="G7669" s="23"/>
      <c r="H7669" s="23"/>
      <c r="I7669" s="23" t="s">
        <v>21</v>
      </c>
      <c r="J7669" s="23"/>
      <c r="K7669" s="23"/>
      <c r="L7669" s="23"/>
      <c r="M7669" s="23"/>
      <c r="N7669" s="23"/>
      <c r="O7669" s="23"/>
      <c r="P7669" s="94"/>
    </row>
    <row r="7670" spans="1:16" x14ac:dyDescent="0.2">
      <c r="A7670" s="33"/>
      <c r="B7670" s="34"/>
      <c r="C7670" s="35"/>
      <c r="D7670" s="23"/>
      <c r="E7670" s="23"/>
      <c r="F7670" s="23"/>
      <c r="G7670" s="23"/>
      <c r="H7670" s="23"/>
      <c r="I7670" s="23" t="s">
        <v>21</v>
      </c>
      <c r="J7670" s="23"/>
      <c r="K7670" s="23"/>
      <c r="L7670" s="23"/>
      <c r="M7670" s="23"/>
      <c r="N7670" s="23"/>
      <c r="O7670" s="23"/>
      <c r="P7670" s="94"/>
    </row>
    <row r="7671" spans="1:16" x14ac:dyDescent="0.2">
      <c r="A7671" s="33"/>
      <c r="B7671" s="34"/>
      <c r="C7671" s="35"/>
      <c r="D7671" s="23"/>
      <c r="E7671" s="23"/>
      <c r="F7671" s="23"/>
      <c r="G7671" s="23"/>
      <c r="H7671" s="23"/>
      <c r="I7671" s="23" t="s">
        <v>21</v>
      </c>
      <c r="J7671" s="23"/>
      <c r="K7671" s="23"/>
      <c r="L7671" s="23"/>
      <c r="M7671" s="23"/>
      <c r="N7671" s="23"/>
      <c r="O7671" s="23"/>
      <c r="P7671" s="94"/>
    </row>
    <row r="7672" spans="1:16" x14ac:dyDescent="0.2">
      <c r="A7672" s="33"/>
      <c r="B7672" s="34"/>
      <c r="C7672" s="35"/>
      <c r="D7672" s="23"/>
      <c r="E7672" s="23"/>
      <c r="F7672" s="23"/>
      <c r="G7672" s="23"/>
      <c r="H7672" s="23"/>
      <c r="I7672" s="23" t="s">
        <v>21</v>
      </c>
      <c r="J7672" s="23"/>
      <c r="K7672" s="23"/>
      <c r="L7672" s="23"/>
      <c r="M7672" s="23"/>
      <c r="N7672" s="23"/>
      <c r="O7672" s="23"/>
      <c r="P7672" s="94"/>
    </row>
    <row r="7673" spans="1:16" x14ac:dyDescent="0.2">
      <c r="A7673" s="33"/>
      <c r="B7673" s="34"/>
      <c r="C7673" s="35"/>
      <c r="D7673" s="23"/>
      <c r="E7673" s="23"/>
      <c r="F7673" s="23"/>
      <c r="G7673" s="23"/>
      <c r="H7673" s="23"/>
      <c r="I7673" s="23" t="s">
        <v>21</v>
      </c>
      <c r="J7673" s="23"/>
      <c r="K7673" s="23"/>
      <c r="L7673" s="23"/>
      <c r="M7673" s="23"/>
      <c r="N7673" s="23"/>
      <c r="O7673" s="23"/>
      <c r="P7673" s="94"/>
    </row>
    <row r="7674" spans="1:16" x14ac:dyDescent="0.2">
      <c r="A7674" s="33"/>
      <c r="B7674" s="34"/>
      <c r="C7674" s="35"/>
      <c r="D7674" s="23"/>
      <c r="E7674" s="23"/>
      <c r="F7674" s="23"/>
      <c r="G7674" s="23"/>
      <c r="H7674" s="23"/>
      <c r="I7674" s="23" t="s">
        <v>21</v>
      </c>
      <c r="J7674" s="23"/>
      <c r="K7674" s="23"/>
      <c r="L7674" s="23"/>
      <c r="M7674" s="23"/>
      <c r="N7674" s="23"/>
      <c r="O7674" s="23"/>
      <c r="P7674" s="94"/>
    </row>
    <row r="7675" spans="1:16" x14ac:dyDescent="0.2">
      <c r="A7675" s="33"/>
      <c r="B7675" s="34"/>
      <c r="C7675" s="35"/>
      <c r="D7675" s="23"/>
      <c r="E7675" s="23"/>
      <c r="F7675" s="23"/>
      <c r="G7675" s="23"/>
      <c r="H7675" s="23"/>
      <c r="I7675" s="23" t="s">
        <v>21</v>
      </c>
      <c r="J7675" s="23"/>
      <c r="K7675" s="23"/>
      <c r="L7675" s="23"/>
      <c r="M7675" s="23"/>
      <c r="N7675" s="23"/>
      <c r="O7675" s="23"/>
      <c r="P7675" s="94"/>
    </row>
    <row r="7676" spans="1:16" x14ac:dyDescent="0.2">
      <c r="A7676" s="33"/>
      <c r="B7676" s="34"/>
      <c r="C7676" s="35"/>
      <c r="D7676" s="23"/>
      <c r="E7676" s="23"/>
      <c r="F7676" s="23"/>
      <c r="G7676" s="23"/>
      <c r="H7676" s="23"/>
      <c r="I7676" s="23" t="s">
        <v>21</v>
      </c>
      <c r="J7676" s="23"/>
      <c r="K7676" s="23"/>
      <c r="L7676" s="23"/>
      <c r="M7676" s="23"/>
      <c r="N7676" s="23"/>
      <c r="O7676" s="23"/>
      <c r="P7676" s="94"/>
    </row>
    <row r="7677" spans="1:16" x14ac:dyDescent="0.2">
      <c r="A7677" s="33"/>
      <c r="B7677" s="34"/>
      <c r="C7677" s="35"/>
      <c r="D7677" s="23"/>
      <c r="E7677" s="23"/>
      <c r="F7677" s="23"/>
      <c r="G7677" s="23"/>
      <c r="H7677" s="23"/>
      <c r="I7677" s="23" t="s">
        <v>21</v>
      </c>
      <c r="J7677" s="23"/>
      <c r="K7677" s="23"/>
      <c r="L7677" s="23"/>
      <c r="M7677" s="23"/>
      <c r="N7677" s="23"/>
      <c r="O7677" s="23"/>
      <c r="P7677" s="94"/>
    </row>
    <row r="7678" spans="1:16" x14ac:dyDescent="0.2">
      <c r="A7678" s="33"/>
      <c r="B7678" s="34"/>
      <c r="C7678" s="35"/>
      <c r="D7678" s="23"/>
      <c r="E7678" s="23"/>
      <c r="F7678" s="23"/>
      <c r="G7678" s="23"/>
      <c r="H7678" s="23"/>
      <c r="I7678" s="23" t="s">
        <v>21</v>
      </c>
      <c r="J7678" s="23"/>
      <c r="K7678" s="23"/>
      <c r="L7678" s="23"/>
      <c r="M7678" s="23"/>
      <c r="N7678" s="23"/>
      <c r="O7678" s="23"/>
      <c r="P7678" s="94"/>
    </row>
    <row r="7679" spans="1:16" x14ac:dyDescent="0.2">
      <c r="A7679" s="33"/>
      <c r="B7679" s="34"/>
      <c r="C7679" s="35"/>
      <c r="D7679" s="23"/>
      <c r="E7679" s="23"/>
      <c r="F7679" s="23"/>
      <c r="G7679" s="23"/>
      <c r="H7679" s="23"/>
      <c r="I7679" s="23" t="s">
        <v>21</v>
      </c>
      <c r="J7679" s="23"/>
      <c r="K7679" s="23"/>
      <c r="L7679" s="23"/>
      <c r="M7679" s="23"/>
      <c r="N7679" s="23"/>
      <c r="O7679" s="23"/>
      <c r="P7679" s="94"/>
    </row>
    <row r="7680" spans="1:16" x14ac:dyDescent="0.2">
      <c r="A7680" s="33"/>
      <c r="B7680" s="34"/>
      <c r="C7680" s="35"/>
      <c r="D7680" s="23"/>
      <c r="E7680" s="23"/>
      <c r="F7680" s="23"/>
      <c r="G7680" s="23"/>
      <c r="H7680" s="23"/>
      <c r="I7680" s="23" t="s">
        <v>21</v>
      </c>
      <c r="J7680" s="23"/>
      <c r="K7680" s="23"/>
      <c r="L7680" s="23"/>
      <c r="M7680" s="23"/>
      <c r="N7680" s="23"/>
      <c r="O7680" s="23"/>
      <c r="P7680" s="94"/>
    </row>
    <row r="7681" spans="1:16" x14ac:dyDescent="0.2">
      <c r="A7681" s="33"/>
      <c r="B7681" s="34"/>
      <c r="C7681" s="35"/>
      <c r="D7681" s="23"/>
      <c r="E7681" s="23"/>
      <c r="F7681" s="23"/>
      <c r="G7681" s="23"/>
      <c r="H7681" s="23"/>
      <c r="I7681" s="23" t="s">
        <v>21</v>
      </c>
      <c r="J7681" s="23"/>
      <c r="K7681" s="23"/>
      <c r="L7681" s="23"/>
      <c r="M7681" s="23"/>
      <c r="N7681" s="23"/>
      <c r="O7681" s="23"/>
      <c r="P7681" s="94"/>
    </row>
    <row r="7682" spans="1:16" x14ac:dyDescent="0.2">
      <c r="A7682" s="33"/>
      <c r="B7682" s="34"/>
      <c r="C7682" s="35"/>
      <c r="D7682" s="23"/>
      <c r="E7682" s="23"/>
      <c r="F7682" s="23"/>
      <c r="G7682" s="23"/>
      <c r="H7682" s="23"/>
      <c r="I7682" s="23" t="s">
        <v>21</v>
      </c>
      <c r="J7682" s="23"/>
      <c r="K7682" s="23"/>
      <c r="L7682" s="23"/>
      <c r="M7682" s="23"/>
      <c r="N7682" s="23"/>
      <c r="O7682" s="23"/>
      <c r="P7682" s="94"/>
    </row>
    <row r="7683" spans="1:16" x14ac:dyDescent="0.2">
      <c r="A7683" s="33"/>
      <c r="B7683" s="34"/>
      <c r="C7683" s="35"/>
      <c r="D7683" s="23"/>
      <c r="E7683" s="23"/>
      <c r="F7683" s="23"/>
      <c r="G7683" s="23"/>
      <c r="H7683" s="23"/>
      <c r="I7683" s="23" t="s">
        <v>21</v>
      </c>
      <c r="J7683" s="23"/>
      <c r="K7683" s="23"/>
      <c r="L7683" s="23"/>
      <c r="M7683" s="23"/>
      <c r="N7683" s="23"/>
      <c r="O7683" s="23"/>
      <c r="P7683" s="94"/>
    </row>
    <row r="7684" spans="1:16" x14ac:dyDescent="0.2">
      <c r="A7684" s="33"/>
      <c r="B7684" s="34"/>
      <c r="C7684" s="35"/>
      <c r="D7684" s="23"/>
      <c r="E7684" s="23"/>
      <c r="F7684" s="23"/>
      <c r="G7684" s="23"/>
      <c r="H7684" s="23"/>
      <c r="I7684" s="23" t="s">
        <v>21</v>
      </c>
      <c r="J7684" s="23"/>
      <c r="K7684" s="23"/>
      <c r="L7684" s="23"/>
      <c r="M7684" s="23"/>
      <c r="N7684" s="23"/>
      <c r="O7684" s="23"/>
      <c r="P7684" s="94"/>
    </row>
    <row r="7685" spans="1:16" x14ac:dyDescent="0.2">
      <c r="A7685" s="33"/>
      <c r="B7685" s="34"/>
      <c r="C7685" s="35"/>
      <c r="D7685" s="23"/>
      <c r="E7685" s="23"/>
      <c r="F7685" s="23"/>
      <c r="G7685" s="23"/>
      <c r="H7685" s="23"/>
      <c r="I7685" s="23" t="s">
        <v>21</v>
      </c>
      <c r="J7685" s="23"/>
      <c r="K7685" s="23"/>
      <c r="L7685" s="23"/>
      <c r="M7685" s="23"/>
      <c r="N7685" s="23"/>
      <c r="O7685" s="23"/>
      <c r="P7685" s="94"/>
    </row>
    <row r="7686" spans="1:16" x14ac:dyDescent="0.2">
      <c r="A7686" s="33"/>
      <c r="B7686" s="34"/>
      <c r="C7686" s="35"/>
      <c r="D7686" s="23"/>
      <c r="E7686" s="23"/>
      <c r="F7686" s="23"/>
      <c r="G7686" s="23"/>
      <c r="H7686" s="23"/>
      <c r="I7686" s="23" t="s">
        <v>21</v>
      </c>
      <c r="J7686" s="23"/>
      <c r="K7686" s="23"/>
      <c r="L7686" s="23"/>
      <c r="M7686" s="23"/>
      <c r="N7686" s="23"/>
      <c r="O7686" s="23"/>
      <c r="P7686" s="94"/>
    </row>
    <row r="7687" spans="1:16" x14ac:dyDescent="0.2">
      <c r="A7687" s="33"/>
      <c r="B7687" s="34"/>
      <c r="C7687" s="35"/>
      <c r="D7687" s="23"/>
      <c r="E7687" s="23"/>
      <c r="F7687" s="23"/>
      <c r="G7687" s="23"/>
      <c r="H7687" s="23"/>
      <c r="I7687" s="23" t="s">
        <v>21</v>
      </c>
      <c r="J7687" s="23"/>
      <c r="K7687" s="23"/>
      <c r="L7687" s="23"/>
      <c r="M7687" s="23"/>
      <c r="N7687" s="23"/>
      <c r="O7687" s="23"/>
      <c r="P7687" s="94"/>
    </row>
    <row r="7688" spans="1:16" x14ac:dyDescent="0.2">
      <c r="A7688" s="33"/>
      <c r="B7688" s="34"/>
      <c r="C7688" s="35"/>
      <c r="D7688" s="23"/>
      <c r="E7688" s="23"/>
      <c r="F7688" s="23"/>
      <c r="G7688" s="23"/>
      <c r="H7688" s="23"/>
      <c r="I7688" s="23" t="s">
        <v>21</v>
      </c>
      <c r="J7688" s="23"/>
      <c r="K7688" s="23"/>
      <c r="L7688" s="23"/>
      <c r="M7688" s="23"/>
      <c r="N7688" s="23"/>
      <c r="O7688" s="23"/>
      <c r="P7688" s="94"/>
    </row>
    <row r="7689" spans="1:16" x14ac:dyDescent="0.2">
      <c r="A7689" s="33"/>
      <c r="B7689" s="34"/>
      <c r="C7689" s="35"/>
      <c r="D7689" s="23"/>
      <c r="E7689" s="23"/>
      <c r="F7689" s="23"/>
      <c r="G7689" s="23"/>
      <c r="H7689" s="23"/>
      <c r="I7689" s="23" t="s">
        <v>21</v>
      </c>
      <c r="J7689" s="23"/>
      <c r="K7689" s="23"/>
      <c r="L7689" s="23"/>
      <c r="M7689" s="23"/>
      <c r="N7689" s="23"/>
      <c r="O7689" s="23"/>
      <c r="P7689" s="94"/>
    </row>
    <row r="7690" spans="1:16" x14ac:dyDescent="0.2">
      <c r="A7690" s="33"/>
      <c r="B7690" s="34"/>
      <c r="C7690" s="35"/>
      <c r="D7690" s="23"/>
      <c r="E7690" s="23"/>
      <c r="F7690" s="23"/>
      <c r="G7690" s="23"/>
      <c r="H7690" s="23"/>
      <c r="I7690" s="23" t="s">
        <v>21</v>
      </c>
      <c r="J7690" s="23"/>
      <c r="K7690" s="23"/>
      <c r="L7690" s="23"/>
      <c r="M7690" s="23"/>
      <c r="N7690" s="23"/>
      <c r="O7690" s="23"/>
      <c r="P7690" s="94"/>
    </row>
    <row r="7691" spans="1:16" x14ac:dyDescent="0.2">
      <c r="A7691" s="33"/>
      <c r="B7691" s="34"/>
      <c r="C7691" s="35"/>
      <c r="D7691" s="23"/>
      <c r="E7691" s="23"/>
      <c r="F7691" s="23"/>
      <c r="G7691" s="23"/>
      <c r="H7691" s="23"/>
      <c r="I7691" s="23" t="s">
        <v>21</v>
      </c>
      <c r="J7691" s="23"/>
      <c r="K7691" s="23"/>
      <c r="L7691" s="23"/>
      <c r="M7691" s="23"/>
      <c r="N7691" s="23"/>
      <c r="O7691" s="23"/>
      <c r="P7691" s="94"/>
    </row>
    <row r="7692" spans="1:16" x14ac:dyDescent="0.2">
      <c r="A7692" s="33"/>
      <c r="B7692" s="34"/>
      <c r="C7692" s="35"/>
      <c r="D7692" s="23"/>
      <c r="E7692" s="23"/>
      <c r="F7692" s="23"/>
      <c r="G7692" s="23"/>
      <c r="H7692" s="23"/>
      <c r="I7692" s="23" t="s">
        <v>21</v>
      </c>
      <c r="J7692" s="23"/>
      <c r="K7692" s="23"/>
      <c r="L7692" s="23"/>
      <c r="M7692" s="23"/>
      <c r="N7692" s="23"/>
      <c r="O7692" s="23"/>
      <c r="P7692" s="94"/>
    </row>
    <row r="7693" spans="1:16" x14ac:dyDescent="0.2">
      <c r="A7693" s="33"/>
      <c r="B7693" s="34"/>
      <c r="C7693" s="35"/>
      <c r="D7693" s="23"/>
      <c r="E7693" s="23"/>
      <c r="F7693" s="23"/>
      <c r="G7693" s="23"/>
      <c r="H7693" s="23"/>
      <c r="I7693" s="23" t="s">
        <v>21</v>
      </c>
      <c r="J7693" s="23"/>
      <c r="K7693" s="23"/>
      <c r="L7693" s="23"/>
      <c r="M7693" s="23"/>
      <c r="N7693" s="23"/>
      <c r="O7693" s="23"/>
      <c r="P7693" s="94"/>
    </row>
    <row r="7694" spans="1:16" x14ac:dyDescent="0.2">
      <c r="A7694" s="33"/>
      <c r="B7694" s="34"/>
      <c r="C7694" s="35"/>
      <c r="D7694" s="23"/>
      <c r="E7694" s="23"/>
      <c r="F7694" s="23"/>
      <c r="G7694" s="23"/>
      <c r="H7694" s="23"/>
      <c r="I7694" s="23" t="s">
        <v>21</v>
      </c>
      <c r="J7694" s="23"/>
      <c r="K7694" s="23"/>
      <c r="L7694" s="23"/>
      <c r="M7694" s="23"/>
      <c r="N7694" s="23"/>
      <c r="O7694" s="23"/>
      <c r="P7694" s="94"/>
    </row>
    <row r="7695" spans="1:16" x14ac:dyDescent="0.2">
      <c r="A7695" s="33"/>
      <c r="B7695" s="34"/>
      <c r="C7695" s="35"/>
      <c r="D7695" s="23"/>
      <c r="E7695" s="23"/>
      <c r="F7695" s="23"/>
      <c r="G7695" s="23"/>
      <c r="H7695" s="23"/>
      <c r="I7695" s="23" t="s">
        <v>21</v>
      </c>
      <c r="J7695" s="23"/>
      <c r="K7695" s="23"/>
      <c r="L7695" s="23"/>
      <c r="M7695" s="23"/>
      <c r="N7695" s="23"/>
      <c r="O7695" s="23"/>
      <c r="P7695" s="94"/>
    </row>
    <row r="7696" spans="1:16" x14ac:dyDescent="0.2">
      <c r="A7696" s="33"/>
      <c r="B7696" s="34"/>
      <c r="C7696" s="35"/>
      <c r="D7696" s="23"/>
      <c r="E7696" s="23"/>
      <c r="F7696" s="23"/>
      <c r="G7696" s="23"/>
      <c r="H7696" s="23"/>
      <c r="I7696" s="23" t="s">
        <v>21</v>
      </c>
      <c r="J7696" s="23"/>
      <c r="K7696" s="23"/>
      <c r="L7696" s="23"/>
      <c r="M7696" s="23"/>
      <c r="N7696" s="23"/>
      <c r="O7696" s="23"/>
      <c r="P7696" s="94"/>
    </row>
    <row r="7697" spans="1:16" x14ac:dyDescent="0.2">
      <c r="A7697" s="33"/>
      <c r="B7697" s="34"/>
      <c r="C7697" s="35"/>
      <c r="D7697" s="23"/>
      <c r="E7697" s="23"/>
      <c r="F7697" s="23"/>
      <c r="G7697" s="23"/>
      <c r="H7697" s="23"/>
      <c r="I7697" s="23" t="s">
        <v>21</v>
      </c>
      <c r="J7697" s="23"/>
      <c r="K7697" s="23"/>
      <c r="L7697" s="23"/>
      <c r="M7697" s="23"/>
      <c r="N7697" s="23"/>
      <c r="O7697" s="23"/>
      <c r="P7697" s="94"/>
    </row>
    <row r="7698" spans="1:16" x14ac:dyDescent="0.2">
      <c r="A7698" s="33"/>
      <c r="B7698" s="34"/>
      <c r="C7698" s="35"/>
      <c r="D7698" s="23"/>
      <c r="E7698" s="23"/>
      <c r="F7698" s="23"/>
      <c r="G7698" s="23"/>
      <c r="H7698" s="23"/>
      <c r="I7698" s="23" t="s">
        <v>21</v>
      </c>
      <c r="J7698" s="23"/>
      <c r="K7698" s="23"/>
      <c r="L7698" s="23"/>
      <c r="M7698" s="23"/>
      <c r="N7698" s="23"/>
      <c r="O7698" s="23"/>
      <c r="P7698" s="94"/>
    </row>
    <row r="7699" spans="1:16" x14ac:dyDescent="0.2">
      <c r="A7699" s="33"/>
      <c r="B7699" s="34"/>
      <c r="C7699" s="35"/>
      <c r="D7699" s="23"/>
      <c r="E7699" s="23"/>
      <c r="F7699" s="23"/>
      <c r="G7699" s="23"/>
      <c r="H7699" s="23"/>
      <c r="I7699" s="23" t="s">
        <v>21</v>
      </c>
      <c r="J7699" s="23"/>
      <c r="K7699" s="23"/>
      <c r="L7699" s="23"/>
      <c r="M7699" s="23"/>
      <c r="N7699" s="23"/>
      <c r="O7699" s="23"/>
      <c r="P7699" s="94"/>
    </row>
    <row r="7700" spans="1:16" x14ac:dyDescent="0.2">
      <c r="A7700" s="33"/>
      <c r="B7700" s="34"/>
      <c r="C7700" s="35"/>
      <c r="D7700" s="23"/>
      <c r="E7700" s="23"/>
      <c r="F7700" s="23"/>
      <c r="G7700" s="23"/>
      <c r="H7700" s="23"/>
      <c r="I7700" s="23" t="s">
        <v>21</v>
      </c>
      <c r="J7700" s="23"/>
      <c r="K7700" s="23"/>
      <c r="L7700" s="23"/>
      <c r="M7700" s="23"/>
      <c r="N7700" s="23"/>
      <c r="O7700" s="23"/>
      <c r="P7700" s="94"/>
    </row>
    <row r="7701" spans="1:16" x14ac:dyDescent="0.2">
      <c r="A7701" s="33"/>
      <c r="B7701" s="34"/>
      <c r="C7701" s="35"/>
      <c r="D7701" s="23"/>
      <c r="E7701" s="23"/>
      <c r="F7701" s="23"/>
      <c r="G7701" s="23"/>
      <c r="H7701" s="23"/>
      <c r="I7701" s="23" t="s">
        <v>21</v>
      </c>
      <c r="J7701" s="23"/>
      <c r="K7701" s="23"/>
      <c r="L7701" s="23"/>
      <c r="M7701" s="23"/>
      <c r="N7701" s="23"/>
      <c r="O7701" s="23"/>
      <c r="P7701" s="94"/>
    </row>
    <row r="7702" spans="1:16" x14ac:dyDescent="0.2">
      <c r="A7702" s="33"/>
      <c r="B7702" s="34"/>
      <c r="C7702" s="35"/>
      <c r="D7702" s="23"/>
      <c r="E7702" s="23"/>
      <c r="F7702" s="23"/>
      <c r="G7702" s="23"/>
      <c r="H7702" s="23"/>
      <c r="I7702" s="23" t="s">
        <v>21</v>
      </c>
      <c r="J7702" s="23"/>
      <c r="K7702" s="23"/>
      <c r="L7702" s="23"/>
      <c r="M7702" s="23"/>
      <c r="N7702" s="23"/>
      <c r="O7702" s="23"/>
      <c r="P7702" s="94"/>
    </row>
    <row r="7703" spans="1:16" x14ac:dyDescent="0.2">
      <c r="A7703" s="33"/>
      <c r="B7703" s="34"/>
      <c r="C7703" s="35"/>
      <c r="D7703" s="23"/>
      <c r="E7703" s="23"/>
      <c r="F7703" s="23"/>
      <c r="G7703" s="23"/>
      <c r="H7703" s="23"/>
      <c r="I7703" s="23" t="s">
        <v>21</v>
      </c>
      <c r="J7703" s="23"/>
      <c r="K7703" s="23"/>
      <c r="L7703" s="23"/>
      <c r="M7703" s="23"/>
      <c r="N7703" s="23"/>
      <c r="O7703" s="23"/>
      <c r="P7703" s="94"/>
    </row>
    <row r="7704" spans="1:16" x14ac:dyDescent="0.2">
      <c r="A7704" s="33"/>
      <c r="B7704" s="34"/>
      <c r="C7704" s="35"/>
      <c r="D7704" s="23"/>
      <c r="E7704" s="23"/>
      <c r="F7704" s="23"/>
      <c r="G7704" s="23"/>
      <c r="H7704" s="23"/>
      <c r="I7704" s="23" t="s">
        <v>21</v>
      </c>
      <c r="J7704" s="23"/>
      <c r="K7704" s="23"/>
      <c r="L7704" s="23"/>
      <c r="M7704" s="23"/>
      <c r="N7704" s="23"/>
      <c r="O7704" s="23"/>
      <c r="P7704" s="94"/>
    </row>
    <row r="7705" spans="1:16" x14ac:dyDescent="0.2">
      <c r="A7705" s="33"/>
      <c r="B7705" s="34"/>
      <c r="C7705" s="35"/>
      <c r="D7705" s="23"/>
      <c r="E7705" s="23"/>
      <c r="F7705" s="23"/>
      <c r="G7705" s="23"/>
      <c r="H7705" s="23"/>
      <c r="I7705" s="23" t="s">
        <v>21</v>
      </c>
      <c r="J7705" s="23"/>
      <c r="K7705" s="23"/>
      <c r="L7705" s="23"/>
      <c r="M7705" s="23"/>
      <c r="N7705" s="23"/>
      <c r="O7705" s="23"/>
      <c r="P7705" s="94"/>
    </row>
    <row r="7706" spans="1:16" x14ac:dyDescent="0.2">
      <c r="A7706" s="33"/>
      <c r="B7706" s="34"/>
      <c r="C7706" s="35"/>
      <c r="D7706" s="23"/>
      <c r="E7706" s="23"/>
      <c r="F7706" s="23"/>
      <c r="G7706" s="23"/>
      <c r="H7706" s="23"/>
      <c r="I7706" s="23" t="s">
        <v>21</v>
      </c>
      <c r="J7706" s="23"/>
      <c r="K7706" s="23"/>
      <c r="L7706" s="23"/>
      <c r="M7706" s="23"/>
      <c r="N7706" s="23"/>
      <c r="O7706" s="23"/>
      <c r="P7706" s="94"/>
    </row>
    <row r="7707" spans="1:16" x14ac:dyDescent="0.2">
      <c r="A7707" s="33"/>
      <c r="B7707" s="34"/>
      <c r="C7707" s="35"/>
      <c r="D7707" s="23"/>
      <c r="E7707" s="23"/>
      <c r="F7707" s="23"/>
      <c r="G7707" s="23"/>
      <c r="H7707" s="23"/>
      <c r="I7707" s="23" t="s">
        <v>21</v>
      </c>
      <c r="J7707" s="23"/>
      <c r="K7707" s="23"/>
      <c r="L7707" s="23"/>
      <c r="M7707" s="23"/>
      <c r="N7707" s="23"/>
      <c r="O7707" s="23"/>
      <c r="P7707" s="94"/>
    </row>
    <row r="7708" spans="1:16" x14ac:dyDescent="0.2">
      <c r="A7708" s="33"/>
      <c r="B7708" s="34"/>
      <c r="C7708" s="35"/>
      <c r="D7708" s="23"/>
      <c r="E7708" s="23"/>
      <c r="F7708" s="23"/>
      <c r="G7708" s="23"/>
      <c r="H7708" s="23"/>
      <c r="I7708" s="23" t="s">
        <v>21</v>
      </c>
      <c r="J7708" s="23"/>
      <c r="K7708" s="23"/>
      <c r="L7708" s="23"/>
      <c r="M7708" s="23"/>
      <c r="N7708" s="23"/>
      <c r="O7708" s="23"/>
      <c r="P7708" s="94"/>
    </row>
    <row r="7709" spans="1:16" x14ac:dyDescent="0.2">
      <c r="A7709" s="33"/>
      <c r="B7709" s="34"/>
      <c r="C7709" s="35"/>
      <c r="D7709" s="23"/>
      <c r="E7709" s="23"/>
      <c r="F7709" s="23"/>
      <c r="G7709" s="23"/>
      <c r="H7709" s="23"/>
      <c r="I7709" s="23" t="s">
        <v>21</v>
      </c>
      <c r="J7709" s="23"/>
      <c r="K7709" s="23"/>
      <c r="L7709" s="23"/>
      <c r="M7709" s="23"/>
      <c r="N7709" s="23"/>
      <c r="O7709" s="23"/>
      <c r="P7709" s="94"/>
    </row>
    <row r="7710" spans="1:16" x14ac:dyDescent="0.2">
      <c r="A7710" s="33"/>
      <c r="B7710" s="34"/>
      <c r="C7710" s="35"/>
      <c r="D7710" s="23"/>
      <c r="E7710" s="23"/>
      <c r="F7710" s="23"/>
      <c r="G7710" s="23"/>
      <c r="H7710" s="23"/>
      <c r="I7710" s="23" t="s">
        <v>21</v>
      </c>
      <c r="J7710" s="23"/>
      <c r="K7710" s="23"/>
      <c r="L7710" s="23"/>
      <c r="M7710" s="23"/>
      <c r="N7710" s="23"/>
      <c r="O7710" s="23"/>
      <c r="P7710" s="94"/>
    </row>
    <row r="7711" spans="1:16" x14ac:dyDescent="0.2">
      <c r="A7711" s="33"/>
      <c r="B7711" s="34"/>
      <c r="C7711" s="35"/>
      <c r="D7711" s="23"/>
      <c r="E7711" s="23"/>
      <c r="F7711" s="23"/>
      <c r="G7711" s="23"/>
      <c r="H7711" s="23"/>
      <c r="I7711" s="23" t="s">
        <v>21</v>
      </c>
      <c r="J7711" s="23"/>
      <c r="K7711" s="23"/>
      <c r="L7711" s="23"/>
      <c r="M7711" s="23"/>
      <c r="N7711" s="23"/>
      <c r="O7711" s="23"/>
      <c r="P7711" s="94"/>
    </row>
    <row r="7712" spans="1:16" x14ac:dyDescent="0.2">
      <c r="A7712" s="33"/>
      <c r="B7712" s="34"/>
      <c r="C7712" s="35"/>
      <c r="D7712" s="23"/>
      <c r="E7712" s="23"/>
      <c r="F7712" s="23"/>
      <c r="G7712" s="23"/>
      <c r="H7712" s="23"/>
      <c r="I7712" s="23" t="s">
        <v>21</v>
      </c>
      <c r="J7712" s="23"/>
      <c r="K7712" s="23"/>
      <c r="L7712" s="23"/>
      <c r="M7712" s="23"/>
      <c r="N7712" s="23"/>
      <c r="O7712" s="23"/>
      <c r="P7712" s="94"/>
    </row>
    <row r="7713" spans="1:16" x14ac:dyDescent="0.2">
      <c r="A7713" s="33"/>
      <c r="B7713" s="34"/>
      <c r="C7713" s="35"/>
      <c r="D7713" s="23"/>
      <c r="E7713" s="23"/>
      <c r="F7713" s="23"/>
      <c r="G7713" s="23"/>
      <c r="H7713" s="23"/>
      <c r="I7713" s="23" t="s">
        <v>21</v>
      </c>
      <c r="J7713" s="23"/>
      <c r="K7713" s="23"/>
      <c r="L7713" s="23"/>
      <c r="M7713" s="23"/>
      <c r="N7713" s="23"/>
      <c r="O7713" s="23"/>
      <c r="P7713" s="94"/>
    </row>
    <row r="7714" spans="1:16" x14ac:dyDescent="0.2">
      <c r="A7714" s="33"/>
      <c r="B7714" s="34"/>
      <c r="C7714" s="35"/>
      <c r="D7714" s="23"/>
      <c r="E7714" s="23"/>
      <c r="F7714" s="23"/>
      <c r="G7714" s="23"/>
      <c r="H7714" s="23"/>
      <c r="I7714" s="23" t="s">
        <v>21</v>
      </c>
      <c r="J7714" s="23"/>
      <c r="K7714" s="23"/>
      <c r="L7714" s="23"/>
      <c r="M7714" s="23"/>
      <c r="N7714" s="23"/>
      <c r="O7714" s="23"/>
      <c r="P7714" s="94"/>
    </row>
    <row r="7715" spans="1:16" x14ac:dyDescent="0.2">
      <c r="A7715" s="33"/>
      <c r="B7715" s="34"/>
      <c r="C7715" s="35"/>
      <c r="D7715" s="23"/>
      <c r="E7715" s="23"/>
      <c r="F7715" s="23"/>
      <c r="G7715" s="23"/>
      <c r="H7715" s="23"/>
      <c r="I7715" s="23" t="s">
        <v>21</v>
      </c>
      <c r="J7715" s="23"/>
      <c r="K7715" s="23"/>
      <c r="L7715" s="23"/>
      <c r="M7715" s="23"/>
      <c r="N7715" s="23"/>
      <c r="O7715" s="23"/>
      <c r="P7715" s="94"/>
    </row>
    <row r="7716" spans="1:16" x14ac:dyDescent="0.2">
      <c r="A7716" s="33"/>
      <c r="B7716" s="34"/>
      <c r="C7716" s="35"/>
      <c r="D7716" s="23"/>
      <c r="E7716" s="23"/>
      <c r="F7716" s="23"/>
      <c r="G7716" s="23"/>
      <c r="H7716" s="23"/>
      <c r="I7716" s="23" t="s">
        <v>21</v>
      </c>
      <c r="J7716" s="23"/>
      <c r="K7716" s="23"/>
      <c r="L7716" s="23"/>
      <c r="M7716" s="23"/>
      <c r="N7716" s="23"/>
      <c r="O7716" s="23"/>
      <c r="P7716" s="94"/>
    </row>
    <row r="7717" spans="1:16" x14ac:dyDescent="0.2">
      <c r="A7717" s="33"/>
      <c r="B7717" s="34"/>
      <c r="C7717" s="35"/>
      <c r="D7717" s="23"/>
      <c r="E7717" s="23"/>
      <c r="F7717" s="23"/>
      <c r="G7717" s="23"/>
      <c r="H7717" s="23"/>
      <c r="I7717" s="23" t="s">
        <v>21</v>
      </c>
      <c r="J7717" s="23"/>
      <c r="K7717" s="23"/>
      <c r="L7717" s="23"/>
      <c r="M7717" s="23"/>
      <c r="N7717" s="23"/>
      <c r="O7717" s="23"/>
      <c r="P7717" s="94"/>
    </row>
    <row r="7718" spans="1:16" x14ac:dyDescent="0.2">
      <c r="A7718" s="33"/>
      <c r="B7718" s="34"/>
      <c r="C7718" s="35"/>
      <c r="D7718" s="23"/>
      <c r="E7718" s="23"/>
      <c r="F7718" s="23"/>
      <c r="G7718" s="23"/>
      <c r="H7718" s="23"/>
      <c r="I7718" s="23" t="s">
        <v>21</v>
      </c>
      <c r="J7718" s="23"/>
      <c r="K7718" s="23"/>
      <c r="L7718" s="23"/>
      <c r="M7718" s="23"/>
      <c r="N7718" s="23"/>
      <c r="O7718" s="23"/>
      <c r="P7718" s="94"/>
    </row>
    <row r="7719" spans="1:16" x14ac:dyDescent="0.2">
      <c r="A7719" s="33"/>
      <c r="B7719" s="34"/>
      <c r="C7719" s="35"/>
      <c r="D7719" s="23"/>
      <c r="E7719" s="23"/>
      <c r="F7719" s="23"/>
      <c r="G7719" s="23"/>
      <c r="H7719" s="23"/>
      <c r="I7719" s="23" t="s">
        <v>21</v>
      </c>
      <c r="J7719" s="23"/>
      <c r="K7719" s="23"/>
      <c r="L7719" s="23"/>
      <c r="M7719" s="23"/>
      <c r="N7719" s="23"/>
      <c r="O7719" s="23"/>
      <c r="P7719" s="94"/>
    </row>
    <row r="7720" spans="1:16" x14ac:dyDescent="0.2">
      <c r="A7720" s="33"/>
      <c r="B7720" s="34"/>
      <c r="C7720" s="35"/>
      <c r="D7720" s="23"/>
      <c r="E7720" s="23"/>
      <c r="F7720" s="23"/>
      <c r="G7720" s="23"/>
      <c r="H7720" s="23"/>
      <c r="I7720" s="23" t="s">
        <v>21</v>
      </c>
      <c r="J7720" s="23"/>
      <c r="K7720" s="23"/>
      <c r="L7720" s="23"/>
      <c r="M7720" s="23"/>
      <c r="N7720" s="23"/>
      <c r="O7720" s="23"/>
      <c r="P7720" s="94"/>
    </row>
    <row r="7721" spans="1:16" x14ac:dyDescent="0.2">
      <c r="A7721" s="33"/>
      <c r="B7721" s="34"/>
      <c r="C7721" s="35"/>
      <c r="D7721" s="23"/>
      <c r="E7721" s="23"/>
      <c r="F7721" s="23"/>
      <c r="G7721" s="23"/>
      <c r="H7721" s="23"/>
      <c r="I7721" s="23" t="s">
        <v>21</v>
      </c>
      <c r="J7721" s="23"/>
      <c r="K7721" s="23"/>
      <c r="L7721" s="23"/>
      <c r="M7721" s="23"/>
      <c r="N7721" s="23"/>
      <c r="O7721" s="23"/>
      <c r="P7721" s="94"/>
    </row>
    <row r="7722" spans="1:16" x14ac:dyDescent="0.2">
      <c r="A7722" s="33"/>
      <c r="B7722" s="34"/>
      <c r="C7722" s="35"/>
      <c r="D7722" s="23"/>
      <c r="E7722" s="23"/>
      <c r="F7722" s="23"/>
      <c r="G7722" s="23"/>
      <c r="H7722" s="23"/>
      <c r="I7722" s="23" t="s">
        <v>21</v>
      </c>
      <c r="J7722" s="23"/>
      <c r="K7722" s="23"/>
      <c r="L7722" s="23"/>
      <c r="M7722" s="23"/>
      <c r="N7722" s="23"/>
      <c r="O7722" s="23"/>
      <c r="P7722" s="94"/>
    </row>
    <row r="7723" spans="1:16" x14ac:dyDescent="0.2">
      <c r="A7723" s="33"/>
      <c r="B7723" s="34"/>
      <c r="C7723" s="35"/>
      <c r="D7723" s="23"/>
      <c r="E7723" s="23"/>
      <c r="F7723" s="23"/>
      <c r="G7723" s="23"/>
      <c r="H7723" s="23"/>
      <c r="I7723" s="23" t="s">
        <v>21</v>
      </c>
      <c r="J7723" s="23"/>
      <c r="K7723" s="23"/>
      <c r="L7723" s="23"/>
      <c r="M7723" s="23"/>
      <c r="N7723" s="23"/>
      <c r="O7723" s="23"/>
      <c r="P7723" s="94"/>
    </row>
    <row r="7724" spans="1:16" x14ac:dyDescent="0.2">
      <c r="A7724" s="33"/>
      <c r="B7724" s="34"/>
      <c r="C7724" s="35"/>
      <c r="D7724" s="23"/>
      <c r="E7724" s="23"/>
      <c r="F7724" s="23"/>
      <c r="G7724" s="23"/>
      <c r="H7724" s="23"/>
      <c r="I7724" s="23" t="s">
        <v>21</v>
      </c>
      <c r="J7724" s="23"/>
      <c r="K7724" s="23"/>
      <c r="L7724" s="23"/>
      <c r="M7724" s="23"/>
      <c r="N7724" s="23"/>
      <c r="O7724" s="23"/>
      <c r="P7724" s="94"/>
    </row>
    <row r="7725" spans="1:16" x14ac:dyDescent="0.2">
      <c r="A7725" s="33"/>
      <c r="B7725" s="34"/>
      <c r="C7725" s="35"/>
      <c r="D7725" s="23"/>
      <c r="E7725" s="23"/>
      <c r="F7725" s="23"/>
      <c r="G7725" s="23"/>
      <c r="H7725" s="23"/>
      <c r="I7725" s="23" t="s">
        <v>21</v>
      </c>
      <c r="J7725" s="23"/>
      <c r="K7725" s="23"/>
      <c r="L7725" s="23"/>
      <c r="M7725" s="23"/>
      <c r="N7725" s="23"/>
      <c r="O7725" s="23"/>
      <c r="P7725" s="94"/>
    </row>
    <row r="7726" spans="1:16" x14ac:dyDescent="0.2">
      <c r="A7726" s="33"/>
      <c r="B7726" s="34"/>
      <c r="C7726" s="35"/>
      <c r="D7726" s="23"/>
      <c r="E7726" s="23"/>
      <c r="F7726" s="23"/>
      <c r="G7726" s="23"/>
      <c r="H7726" s="23"/>
      <c r="I7726" s="23" t="s">
        <v>21</v>
      </c>
      <c r="J7726" s="23"/>
      <c r="K7726" s="23"/>
      <c r="L7726" s="23"/>
      <c r="M7726" s="23"/>
      <c r="N7726" s="23"/>
      <c r="O7726" s="23"/>
      <c r="P7726" s="94"/>
    </row>
    <row r="7727" spans="1:16" x14ac:dyDescent="0.2">
      <c r="A7727" s="33"/>
      <c r="B7727" s="34"/>
      <c r="C7727" s="35"/>
      <c r="D7727" s="23"/>
      <c r="E7727" s="23"/>
      <c r="F7727" s="23"/>
      <c r="G7727" s="23"/>
      <c r="H7727" s="23"/>
      <c r="I7727" s="23" t="s">
        <v>21</v>
      </c>
      <c r="J7727" s="23"/>
      <c r="K7727" s="23"/>
      <c r="L7727" s="23"/>
      <c r="M7727" s="23"/>
      <c r="N7727" s="23"/>
      <c r="O7727" s="23"/>
      <c r="P7727" s="94"/>
    </row>
    <row r="7728" spans="1:16" x14ac:dyDescent="0.2">
      <c r="A7728" s="33"/>
      <c r="B7728" s="34"/>
      <c r="C7728" s="35"/>
      <c r="D7728" s="23"/>
      <c r="E7728" s="23"/>
      <c r="F7728" s="23"/>
      <c r="G7728" s="23"/>
      <c r="H7728" s="23"/>
      <c r="I7728" s="23" t="s">
        <v>21</v>
      </c>
      <c r="J7728" s="23"/>
      <c r="K7728" s="23"/>
      <c r="L7728" s="23"/>
      <c r="M7728" s="23"/>
      <c r="N7728" s="23"/>
      <c r="O7728" s="23"/>
      <c r="P7728" s="94"/>
    </row>
    <row r="7729" spans="1:16" x14ac:dyDescent="0.2">
      <c r="A7729" s="33"/>
      <c r="B7729" s="34"/>
      <c r="C7729" s="35"/>
      <c r="D7729" s="23"/>
      <c r="E7729" s="23"/>
      <c r="F7729" s="23"/>
      <c r="G7729" s="23"/>
      <c r="H7729" s="23"/>
      <c r="I7729" s="23" t="s">
        <v>21</v>
      </c>
      <c r="J7729" s="23"/>
      <c r="K7729" s="23"/>
      <c r="L7729" s="23"/>
      <c r="M7729" s="23"/>
      <c r="N7729" s="23"/>
      <c r="O7729" s="23"/>
      <c r="P7729" s="94"/>
    </row>
    <row r="7730" spans="1:16" x14ac:dyDescent="0.2">
      <c r="A7730" s="33"/>
      <c r="B7730" s="34"/>
      <c r="C7730" s="35"/>
      <c r="D7730" s="23"/>
      <c r="E7730" s="23"/>
      <c r="F7730" s="23"/>
      <c r="G7730" s="23"/>
      <c r="H7730" s="23"/>
      <c r="I7730" s="23" t="s">
        <v>21</v>
      </c>
      <c r="J7730" s="23"/>
      <c r="K7730" s="23"/>
      <c r="L7730" s="23"/>
      <c r="M7730" s="23"/>
      <c r="N7730" s="23"/>
      <c r="O7730" s="23"/>
      <c r="P7730" s="94"/>
    </row>
    <row r="7731" spans="1:16" x14ac:dyDescent="0.2">
      <c r="A7731" s="33"/>
      <c r="B7731" s="34"/>
      <c r="C7731" s="35"/>
      <c r="D7731" s="23"/>
      <c r="E7731" s="23"/>
      <c r="F7731" s="23"/>
      <c r="G7731" s="23"/>
      <c r="H7731" s="23"/>
      <c r="I7731" s="23" t="s">
        <v>21</v>
      </c>
      <c r="J7731" s="23"/>
      <c r="K7731" s="23"/>
      <c r="L7731" s="23"/>
      <c r="M7731" s="23"/>
      <c r="N7731" s="23"/>
      <c r="O7731" s="23"/>
      <c r="P7731" s="94"/>
    </row>
    <row r="7732" spans="1:16" x14ac:dyDescent="0.2">
      <c r="A7732" s="33"/>
      <c r="B7732" s="34"/>
      <c r="C7732" s="35"/>
      <c r="D7732" s="23"/>
      <c r="E7732" s="23"/>
      <c r="F7732" s="23"/>
      <c r="G7732" s="23"/>
      <c r="H7732" s="23"/>
      <c r="I7732" s="23" t="s">
        <v>21</v>
      </c>
      <c r="J7732" s="23"/>
      <c r="K7732" s="23"/>
      <c r="L7732" s="23"/>
      <c r="M7732" s="23"/>
      <c r="N7732" s="23"/>
      <c r="O7732" s="23"/>
      <c r="P7732" s="94"/>
    </row>
    <row r="7733" spans="1:16" x14ac:dyDescent="0.2">
      <c r="A7733" s="33"/>
      <c r="B7733" s="34"/>
      <c r="C7733" s="35"/>
      <c r="D7733" s="23"/>
      <c r="E7733" s="23"/>
      <c r="F7733" s="23"/>
      <c r="G7733" s="23"/>
      <c r="H7733" s="23"/>
      <c r="I7733" s="23" t="s">
        <v>21</v>
      </c>
      <c r="J7733" s="23"/>
      <c r="K7733" s="23"/>
      <c r="L7733" s="23"/>
      <c r="M7733" s="23"/>
      <c r="N7733" s="23"/>
      <c r="O7733" s="23"/>
      <c r="P7733" s="94"/>
    </row>
    <row r="7734" spans="1:16" x14ac:dyDescent="0.2">
      <c r="A7734" s="33"/>
      <c r="B7734" s="34"/>
      <c r="C7734" s="35"/>
      <c r="D7734" s="23"/>
      <c r="E7734" s="23"/>
      <c r="F7734" s="23"/>
      <c r="G7734" s="23"/>
      <c r="H7734" s="23"/>
      <c r="I7734" s="23" t="s">
        <v>21</v>
      </c>
      <c r="J7734" s="23"/>
      <c r="K7734" s="23"/>
      <c r="L7734" s="23"/>
      <c r="M7734" s="23"/>
      <c r="N7734" s="23"/>
      <c r="O7734" s="23"/>
      <c r="P7734" s="94"/>
    </row>
    <row r="7735" spans="1:16" x14ac:dyDescent="0.2">
      <c r="A7735" s="33"/>
      <c r="B7735" s="34"/>
      <c r="C7735" s="35"/>
      <c r="D7735" s="23"/>
      <c r="E7735" s="23"/>
      <c r="F7735" s="23"/>
      <c r="G7735" s="23"/>
      <c r="H7735" s="23"/>
      <c r="I7735" s="23" t="s">
        <v>21</v>
      </c>
      <c r="J7735" s="23"/>
      <c r="K7735" s="23"/>
      <c r="L7735" s="23"/>
      <c r="M7735" s="23"/>
      <c r="N7735" s="23"/>
      <c r="O7735" s="23"/>
      <c r="P7735" s="94"/>
    </row>
    <row r="7736" spans="1:16" x14ac:dyDescent="0.2">
      <c r="A7736" s="33"/>
      <c r="B7736" s="34"/>
      <c r="C7736" s="35"/>
      <c r="D7736" s="23"/>
      <c r="E7736" s="23"/>
      <c r="F7736" s="23"/>
      <c r="G7736" s="23"/>
      <c r="H7736" s="23"/>
      <c r="I7736" s="23" t="s">
        <v>21</v>
      </c>
      <c r="J7736" s="23"/>
      <c r="K7736" s="23"/>
      <c r="L7736" s="23"/>
      <c r="M7736" s="23"/>
      <c r="N7736" s="23"/>
      <c r="O7736" s="23"/>
      <c r="P7736" s="94"/>
    </row>
    <row r="7737" spans="1:16" x14ac:dyDescent="0.2">
      <c r="A7737" s="33"/>
      <c r="B7737" s="34"/>
      <c r="C7737" s="35"/>
      <c r="D7737" s="23"/>
      <c r="E7737" s="23"/>
      <c r="F7737" s="23"/>
      <c r="G7737" s="23"/>
      <c r="H7737" s="23"/>
      <c r="I7737" s="23" t="s">
        <v>21</v>
      </c>
      <c r="J7737" s="23"/>
      <c r="K7737" s="23"/>
      <c r="L7737" s="23"/>
      <c r="M7737" s="23"/>
      <c r="N7737" s="23"/>
      <c r="O7737" s="23"/>
      <c r="P7737" s="94"/>
    </row>
    <row r="7738" spans="1:16" x14ac:dyDescent="0.2">
      <c r="A7738" s="33"/>
      <c r="B7738" s="34"/>
      <c r="C7738" s="35"/>
      <c r="D7738" s="23"/>
      <c r="E7738" s="23"/>
      <c r="F7738" s="23"/>
      <c r="G7738" s="23"/>
      <c r="H7738" s="23"/>
      <c r="I7738" s="23" t="s">
        <v>21</v>
      </c>
      <c r="J7738" s="23"/>
      <c r="K7738" s="23"/>
      <c r="L7738" s="23"/>
      <c r="M7738" s="23"/>
      <c r="N7738" s="23"/>
      <c r="O7738" s="23"/>
      <c r="P7738" s="94"/>
    </row>
    <row r="7739" spans="1:16" x14ac:dyDescent="0.2">
      <c r="A7739" s="33"/>
      <c r="B7739" s="34"/>
      <c r="C7739" s="35"/>
      <c r="D7739" s="23"/>
      <c r="E7739" s="23"/>
      <c r="F7739" s="23"/>
      <c r="G7739" s="23"/>
      <c r="H7739" s="23"/>
      <c r="I7739" s="23" t="s">
        <v>21</v>
      </c>
      <c r="J7739" s="23"/>
      <c r="K7739" s="23"/>
      <c r="L7739" s="23"/>
      <c r="M7739" s="23"/>
      <c r="N7739" s="23"/>
      <c r="O7739" s="23"/>
      <c r="P7739" s="94"/>
    </row>
    <row r="7740" spans="1:16" x14ac:dyDescent="0.2">
      <c r="A7740" s="33"/>
      <c r="B7740" s="34"/>
      <c r="C7740" s="35"/>
      <c r="D7740" s="23"/>
      <c r="E7740" s="23"/>
      <c r="F7740" s="23"/>
      <c r="G7740" s="23"/>
      <c r="H7740" s="23"/>
      <c r="I7740" s="23" t="s">
        <v>21</v>
      </c>
      <c r="J7740" s="23"/>
      <c r="K7740" s="23"/>
      <c r="L7740" s="23"/>
      <c r="M7740" s="23"/>
      <c r="N7740" s="23"/>
      <c r="O7740" s="23"/>
      <c r="P7740" s="94"/>
    </row>
    <row r="7741" spans="1:16" x14ac:dyDescent="0.2">
      <c r="A7741" s="33"/>
      <c r="B7741" s="34"/>
      <c r="C7741" s="35"/>
      <c r="D7741" s="23"/>
      <c r="E7741" s="23"/>
      <c r="F7741" s="23"/>
      <c r="G7741" s="23"/>
      <c r="H7741" s="23"/>
      <c r="I7741" s="23" t="s">
        <v>21</v>
      </c>
      <c r="J7741" s="23"/>
      <c r="K7741" s="23"/>
      <c r="L7741" s="23"/>
      <c r="M7741" s="23"/>
      <c r="N7741" s="23"/>
      <c r="O7741" s="23"/>
      <c r="P7741" s="94"/>
    </row>
    <row r="7742" spans="1:16" x14ac:dyDescent="0.2">
      <c r="A7742" s="33"/>
      <c r="B7742" s="34"/>
      <c r="C7742" s="35"/>
      <c r="D7742" s="23"/>
      <c r="E7742" s="23"/>
      <c r="F7742" s="23"/>
      <c r="G7742" s="23"/>
      <c r="H7742" s="23"/>
      <c r="I7742" s="23" t="s">
        <v>21</v>
      </c>
      <c r="J7742" s="23"/>
      <c r="K7742" s="23"/>
      <c r="L7742" s="23"/>
      <c r="M7742" s="23"/>
      <c r="N7742" s="23"/>
      <c r="O7742" s="23"/>
      <c r="P7742" s="94"/>
    </row>
    <row r="7743" spans="1:16" x14ac:dyDescent="0.2">
      <c r="A7743" s="33"/>
      <c r="B7743" s="34"/>
      <c r="C7743" s="35"/>
      <c r="D7743" s="23"/>
      <c r="E7743" s="23"/>
      <c r="F7743" s="23"/>
      <c r="G7743" s="23"/>
      <c r="H7743" s="23"/>
      <c r="I7743" s="23" t="s">
        <v>21</v>
      </c>
      <c r="J7743" s="23"/>
      <c r="K7743" s="23"/>
      <c r="L7743" s="23"/>
      <c r="M7743" s="23"/>
      <c r="N7743" s="23"/>
      <c r="O7743" s="23"/>
      <c r="P7743" s="94"/>
    </row>
    <row r="7744" spans="1:16" x14ac:dyDescent="0.2">
      <c r="A7744" s="33"/>
      <c r="B7744" s="34"/>
      <c r="C7744" s="35"/>
      <c r="D7744" s="23"/>
      <c r="E7744" s="23"/>
      <c r="F7744" s="23"/>
      <c r="G7744" s="23"/>
      <c r="H7744" s="23"/>
      <c r="I7744" s="23" t="s">
        <v>21</v>
      </c>
      <c r="J7744" s="23"/>
      <c r="K7744" s="23"/>
      <c r="L7744" s="23"/>
      <c r="M7744" s="23"/>
      <c r="N7744" s="23"/>
      <c r="O7744" s="23"/>
      <c r="P7744" s="94"/>
    </row>
    <row r="7745" spans="1:16" x14ac:dyDescent="0.2">
      <c r="A7745" s="33"/>
      <c r="B7745" s="34"/>
      <c r="C7745" s="35"/>
      <c r="D7745" s="23"/>
      <c r="E7745" s="23"/>
      <c r="F7745" s="23"/>
      <c r="G7745" s="23"/>
      <c r="H7745" s="23"/>
      <c r="I7745" s="23" t="s">
        <v>21</v>
      </c>
      <c r="J7745" s="23"/>
      <c r="K7745" s="23"/>
      <c r="L7745" s="23"/>
      <c r="M7745" s="23"/>
      <c r="N7745" s="23"/>
      <c r="O7745" s="23"/>
      <c r="P7745" s="94"/>
    </row>
    <row r="7746" spans="1:16" x14ac:dyDescent="0.2">
      <c r="A7746" s="33"/>
      <c r="B7746" s="34"/>
      <c r="C7746" s="35"/>
      <c r="D7746" s="23"/>
      <c r="E7746" s="23"/>
      <c r="F7746" s="23"/>
      <c r="G7746" s="23"/>
      <c r="H7746" s="23"/>
      <c r="I7746" s="23" t="s">
        <v>21</v>
      </c>
      <c r="J7746" s="23"/>
      <c r="K7746" s="23"/>
      <c r="L7746" s="23"/>
      <c r="M7746" s="23"/>
      <c r="N7746" s="23"/>
      <c r="O7746" s="23"/>
      <c r="P7746" s="94"/>
    </row>
    <row r="7747" spans="1:16" x14ac:dyDescent="0.2">
      <c r="A7747" s="33"/>
      <c r="B7747" s="34"/>
      <c r="C7747" s="35"/>
      <c r="D7747" s="23"/>
      <c r="E7747" s="23"/>
      <c r="F7747" s="23"/>
      <c r="G7747" s="23"/>
      <c r="H7747" s="23"/>
      <c r="I7747" s="23" t="s">
        <v>21</v>
      </c>
      <c r="J7747" s="23"/>
      <c r="K7747" s="23"/>
      <c r="L7747" s="23"/>
      <c r="M7747" s="23"/>
      <c r="N7747" s="23"/>
      <c r="O7747" s="23"/>
      <c r="P7747" s="94"/>
    </row>
    <row r="7748" spans="1:16" x14ac:dyDescent="0.2">
      <c r="A7748" s="33"/>
      <c r="B7748" s="34"/>
      <c r="C7748" s="35"/>
      <c r="D7748" s="23"/>
      <c r="E7748" s="23"/>
      <c r="F7748" s="23"/>
      <c r="G7748" s="23"/>
      <c r="H7748" s="23"/>
      <c r="I7748" s="23" t="s">
        <v>21</v>
      </c>
      <c r="J7748" s="23"/>
      <c r="K7748" s="23"/>
      <c r="L7748" s="23"/>
      <c r="M7748" s="23"/>
      <c r="N7748" s="23"/>
      <c r="O7748" s="23"/>
      <c r="P7748" s="94"/>
    </row>
    <row r="7749" spans="1:16" x14ac:dyDescent="0.2">
      <c r="A7749" s="33"/>
      <c r="B7749" s="34"/>
      <c r="C7749" s="35"/>
      <c r="D7749" s="23"/>
      <c r="E7749" s="23"/>
      <c r="F7749" s="23"/>
      <c r="G7749" s="23"/>
      <c r="H7749" s="23"/>
      <c r="I7749" s="23" t="s">
        <v>21</v>
      </c>
      <c r="J7749" s="23"/>
      <c r="K7749" s="23"/>
      <c r="L7749" s="23"/>
      <c r="M7749" s="23"/>
      <c r="N7749" s="23"/>
      <c r="O7749" s="23"/>
      <c r="P7749" s="94"/>
    </row>
    <row r="7750" spans="1:16" x14ac:dyDescent="0.2">
      <c r="A7750" s="33"/>
      <c r="B7750" s="34"/>
      <c r="C7750" s="35"/>
      <c r="D7750" s="23"/>
      <c r="E7750" s="23"/>
      <c r="F7750" s="23"/>
      <c r="G7750" s="23"/>
      <c r="H7750" s="23"/>
      <c r="I7750" s="23" t="s">
        <v>21</v>
      </c>
      <c r="J7750" s="23"/>
      <c r="K7750" s="23"/>
      <c r="L7750" s="23"/>
      <c r="M7750" s="23"/>
      <c r="N7750" s="23"/>
      <c r="O7750" s="23"/>
      <c r="P7750" s="94"/>
    </row>
    <row r="7751" spans="1:16" x14ac:dyDescent="0.2">
      <c r="A7751" s="33"/>
      <c r="B7751" s="34"/>
      <c r="C7751" s="35"/>
      <c r="D7751" s="23"/>
      <c r="E7751" s="23"/>
      <c r="F7751" s="23"/>
      <c r="G7751" s="23"/>
      <c r="H7751" s="23"/>
      <c r="I7751" s="23" t="s">
        <v>21</v>
      </c>
      <c r="J7751" s="23"/>
      <c r="K7751" s="23"/>
      <c r="L7751" s="23"/>
      <c r="M7751" s="23"/>
      <c r="N7751" s="23"/>
      <c r="O7751" s="23"/>
      <c r="P7751" s="94"/>
    </row>
    <row r="7752" spans="1:16" x14ac:dyDescent="0.2">
      <c r="A7752" s="33"/>
      <c r="B7752" s="34"/>
      <c r="C7752" s="35"/>
      <c r="D7752" s="23"/>
      <c r="E7752" s="23"/>
      <c r="F7752" s="23"/>
      <c r="G7752" s="23"/>
      <c r="H7752" s="23"/>
      <c r="I7752" s="23" t="s">
        <v>21</v>
      </c>
      <c r="J7752" s="23"/>
      <c r="K7752" s="23"/>
      <c r="L7752" s="23"/>
      <c r="M7752" s="23"/>
      <c r="N7752" s="23"/>
      <c r="O7752" s="23"/>
      <c r="P7752" s="94"/>
    </row>
    <row r="7753" spans="1:16" x14ac:dyDescent="0.2">
      <c r="A7753" s="33"/>
      <c r="B7753" s="34"/>
      <c r="C7753" s="35"/>
      <c r="D7753" s="23"/>
      <c r="E7753" s="23"/>
      <c r="F7753" s="23"/>
      <c r="G7753" s="23"/>
      <c r="H7753" s="23"/>
      <c r="I7753" s="23" t="s">
        <v>21</v>
      </c>
      <c r="J7753" s="23"/>
      <c r="K7753" s="23"/>
      <c r="L7753" s="23"/>
      <c r="M7753" s="23"/>
      <c r="N7753" s="23"/>
      <c r="O7753" s="23"/>
      <c r="P7753" s="94"/>
    </row>
    <row r="7754" spans="1:16" x14ac:dyDescent="0.2">
      <c r="A7754" s="33"/>
      <c r="B7754" s="34"/>
      <c r="C7754" s="35"/>
      <c r="D7754" s="23"/>
      <c r="E7754" s="23"/>
      <c r="F7754" s="23"/>
      <c r="G7754" s="23"/>
      <c r="H7754" s="23"/>
      <c r="I7754" s="23" t="s">
        <v>21</v>
      </c>
      <c r="J7754" s="23"/>
      <c r="K7754" s="23"/>
      <c r="L7754" s="23"/>
      <c r="M7754" s="23"/>
      <c r="N7754" s="23"/>
      <c r="O7754" s="23"/>
      <c r="P7754" s="94"/>
    </row>
    <row r="7755" spans="1:16" x14ac:dyDescent="0.2">
      <c r="A7755" s="33"/>
      <c r="B7755" s="34"/>
      <c r="C7755" s="35"/>
      <c r="D7755" s="23"/>
      <c r="E7755" s="23"/>
      <c r="F7755" s="23"/>
      <c r="G7755" s="23"/>
      <c r="H7755" s="23"/>
      <c r="I7755" s="23" t="s">
        <v>21</v>
      </c>
      <c r="J7755" s="23"/>
      <c r="K7755" s="23"/>
      <c r="L7755" s="23"/>
      <c r="M7755" s="23"/>
      <c r="N7755" s="23"/>
      <c r="O7755" s="23"/>
      <c r="P7755" s="94"/>
    </row>
    <row r="7756" spans="1:16" x14ac:dyDescent="0.2">
      <c r="A7756" s="33"/>
      <c r="B7756" s="34"/>
      <c r="C7756" s="35"/>
      <c r="D7756" s="23"/>
      <c r="E7756" s="23"/>
      <c r="F7756" s="23"/>
      <c r="G7756" s="23"/>
      <c r="H7756" s="23"/>
      <c r="I7756" s="23" t="s">
        <v>21</v>
      </c>
      <c r="J7756" s="23"/>
      <c r="K7756" s="23"/>
      <c r="L7756" s="23"/>
      <c r="M7756" s="23"/>
      <c r="N7756" s="23"/>
      <c r="O7756" s="23"/>
      <c r="P7756" s="94"/>
    </row>
    <row r="7757" spans="1:16" x14ac:dyDescent="0.2">
      <c r="A7757" s="33"/>
      <c r="B7757" s="34"/>
      <c r="C7757" s="35"/>
      <c r="D7757" s="23"/>
      <c r="E7757" s="23"/>
      <c r="F7757" s="23"/>
      <c r="G7757" s="23"/>
      <c r="H7757" s="23"/>
      <c r="I7757" s="23" t="s">
        <v>21</v>
      </c>
      <c r="J7757" s="23"/>
      <c r="K7757" s="23"/>
      <c r="L7757" s="23"/>
      <c r="M7757" s="23"/>
      <c r="N7757" s="23"/>
      <c r="O7757" s="23"/>
      <c r="P7757" s="94"/>
    </row>
    <row r="7758" spans="1:16" x14ac:dyDescent="0.2">
      <c r="A7758" s="33"/>
      <c r="B7758" s="34"/>
      <c r="C7758" s="35"/>
      <c r="D7758" s="23"/>
      <c r="E7758" s="23"/>
      <c r="F7758" s="23"/>
      <c r="G7758" s="23"/>
      <c r="H7758" s="23"/>
      <c r="I7758" s="23" t="s">
        <v>21</v>
      </c>
      <c r="J7758" s="23"/>
      <c r="K7758" s="23"/>
      <c r="L7758" s="23"/>
      <c r="M7758" s="23"/>
      <c r="N7758" s="23"/>
      <c r="O7758" s="23"/>
      <c r="P7758" s="94"/>
    </row>
    <row r="7759" spans="1:16" x14ac:dyDescent="0.2">
      <c r="A7759" s="33"/>
      <c r="B7759" s="34"/>
      <c r="C7759" s="35"/>
      <c r="D7759" s="23"/>
      <c r="E7759" s="23"/>
      <c r="F7759" s="23"/>
      <c r="G7759" s="23"/>
      <c r="H7759" s="23"/>
      <c r="I7759" s="23" t="s">
        <v>21</v>
      </c>
      <c r="J7759" s="23"/>
      <c r="K7759" s="23"/>
      <c r="L7759" s="23"/>
      <c r="M7759" s="23"/>
      <c r="N7759" s="23"/>
      <c r="O7759" s="23"/>
      <c r="P7759" s="94"/>
    </row>
    <row r="7760" spans="1:16" x14ac:dyDescent="0.2">
      <c r="A7760" s="33"/>
      <c r="B7760" s="34"/>
      <c r="C7760" s="35"/>
      <c r="D7760" s="23"/>
      <c r="E7760" s="23"/>
      <c r="F7760" s="23"/>
      <c r="G7760" s="23"/>
      <c r="H7760" s="23"/>
      <c r="I7760" s="23" t="s">
        <v>21</v>
      </c>
      <c r="J7760" s="23"/>
      <c r="K7760" s="23"/>
      <c r="L7760" s="23"/>
      <c r="M7760" s="23"/>
      <c r="N7760" s="23"/>
      <c r="O7760" s="23"/>
      <c r="P7760" s="94"/>
    </row>
    <row r="7761" spans="1:16" x14ac:dyDescent="0.2">
      <c r="A7761" s="33"/>
      <c r="B7761" s="34"/>
      <c r="C7761" s="35"/>
      <c r="D7761" s="23"/>
      <c r="E7761" s="23"/>
      <c r="F7761" s="23"/>
      <c r="G7761" s="23"/>
      <c r="H7761" s="23"/>
      <c r="I7761" s="23" t="s">
        <v>21</v>
      </c>
      <c r="J7761" s="23"/>
      <c r="K7761" s="23"/>
      <c r="L7761" s="23"/>
      <c r="M7761" s="23"/>
      <c r="N7761" s="23"/>
      <c r="O7761" s="23"/>
      <c r="P7761" s="94"/>
    </row>
    <row r="7762" spans="1:16" x14ac:dyDescent="0.2">
      <c r="A7762" s="33"/>
      <c r="B7762" s="34"/>
      <c r="C7762" s="35"/>
      <c r="D7762" s="23"/>
      <c r="E7762" s="23"/>
      <c r="F7762" s="23"/>
      <c r="G7762" s="23"/>
      <c r="H7762" s="23"/>
      <c r="I7762" s="23" t="s">
        <v>21</v>
      </c>
      <c r="J7762" s="23"/>
      <c r="K7762" s="23"/>
      <c r="L7762" s="23"/>
      <c r="M7762" s="23"/>
      <c r="N7762" s="23"/>
      <c r="O7762" s="23"/>
      <c r="P7762" s="94"/>
    </row>
    <row r="7763" spans="1:16" x14ac:dyDescent="0.2">
      <c r="A7763" s="33"/>
      <c r="B7763" s="34"/>
      <c r="C7763" s="35"/>
      <c r="D7763" s="23"/>
      <c r="E7763" s="23"/>
      <c r="F7763" s="23"/>
      <c r="G7763" s="23"/>
      <c r="H7763" s="23"/>
      <c r="I7763" s="23" t="s">
        <v>21</v>
      </c>
      <c r="J7763" s="23"/>
      <c r="K7763" s="23"/>
      <c r="L7763" s="23"/>
      <c r="M7763" s="23"/>
      <c r="N7763" s="23"/>
      <c r="O7763" s="23"/>
      <c r="P7763" s="94"/>
    </row>
    <row r="7764" spans="1:16" x14ac:dyDescent="0.2">
      <c r="A7764" s="33"/>
      <c r="B7764" s="34"/>
      <c r="C7764" s="35"/>
      <c r="D7764" s="23"/>
      <c r="E7764" s="23"/>
      <c r="F7764" s="23"/>
      <c r="G7764" s="23"/>
      <c r="H7764" s="23"/>
      <c r="I7764" s="23" t="s">
        <v>21</v>
      </c>
      <c r="J7764" s="23"/>
      <c r="K7764" s="23"/>
      <c r="L7764" s="23"/>
      <c r="M7764" s="23"/>
      <c r="N7764" s="23"/>
      <c r="O7764" s="23"/>
      <c r="P7764" s="94"/>
    </row>
    <row r="7765" spans="1:16" x14ac:dyDescent="0.2">
      <c r="A7765" s="33"/>
      <c r="B7765" s="34"/>
      <c r="C7765" s="35"/>
      <c r="D7765" s="23"/>
      <c r="E7765" s="23"/>
      <c r="F7765" s="23"/>
      <c r="G7765" s="23"/>
      <c r="H7765" s="23"/>
      <c r="I7765" s="23" t="s">
        <v>21</v>
      </c>
      <c r="J7765" s="23"/>
      <c r="K7765" s="23"/>
      <c r="L7765" s="23"/>
      <c r="M7765" s="23"/>
      <c r="N7765" s="23"/>
      <c r="O7765" s="23"/>
      <c r="P7765" s="94"/>
    </row>
    <row r="7766" spans="1:16" x14ac:dyDescent="0.2">
      <c r="A7766" s="33"/>
      <c r="B7766" s="34"/>
      <c r="C7766" s="35"/>
      <c r="D7766" s="23"/>
      <c r="E7766" s="23"/>
      <c r="F7766" s="23"/>
      <c r="G7766" s="23"/>
      <c r="H7766" s="23"/>
      <c r="I7766" s="23" t="s">
        <v>21</v>
      </c>
      <c r="J7766" s="23"/>
      <c r="K7766" s="23"/>
      <c r="L7766" s="23"/>
      <c r="M7766" s="23"/>
      <c r="N7766" s="23"/>
      <c r="O7766" s="23"/>
      <c r="P7766" s="94"/>
    </row>
    <row r="7767" spans="1:16" x14ac:dyDescent="0.2">
      <c r="A7767" s="33"/>
      <c r="B7767" s="34"/>
      <c r="C7767" s="35"/>
      <c r="D7767" s="23"/>
      <c r="E7767" s="23"/>
      <c r="F7767" s="23"/>
      <c r="G7767" s="23"/>
      <c r="H7767" s="23"/>
      <c r="I7767" s="23" t="s">
        <v>21</v>
      </c>
      <c r="J7767" s="23"/>
      <c r="K7767" s="23"/>
      <c r="L7767" s="23"/>
      <c r="M7767" s="23"/>
      <c r="N7767" s="23"/>
      <c r="O7767" s="23"/>
      <c r="P7767" s="94"/>
    </row>
    <row r="7768" spans="1:16" x14ac:dyDescent="0.2">
      <c r="A7768" s="33"/>
      <c r="B7768" s="34"/>
      <c r="C7768" s="35"/>
      <c r="D7768" s="23"/>
      <c r="E7768" s="23"/>
      <c r="F7768" s="23"/>
      <c r="G7768" s="23"/>
      <c r="H7768" s="23"/>
      <c r="I7768" s="23" t="s">
        <v>21</v>
      </c>
      <c r="J7768" s="23"/>
      <c r="K7768" s="23"/>
      <c r="L7768" s="23"/>
      <c r="M7768" s="23"/>
      <c r="N7768" s="23"/>
      <c r="O7768" s="23"/>
      <c r="P7768" s="94"/>
    </row>
    <row r="7769" spans="1:16" x14ac:dyDescent="0.2">
      <c r="A7769" s="33"/>
      <c r="B7769" s="34"/>
      <c r="C7769" s="35"/>
      <c r="D7769" s="23"/>
      <c r="E7769" s="23"/>
      <c r="F7769" s="23"/>
      <c r="G7769" s="23"/>
      <c r="H7769" s="23"/>
      <c r="I7769" s="23" t="s">
        <v>21</v>
      </c>
      <c r="J7769" s="23"/>
      <c r="K7769" s="23"/>
      <c r="L7769" s="23"/>
      <c r="M7769" s="23"/>
      <c r="N7769" s="23"/>
      <c r="O7769" s="23"/>
      <c r="P7769" s="94"/>
    </row>
    <row r="7770" spans="1:16" x14ac:dyDescent="0.2">
      <c r="A7770" s="33"/>
      <c r="B7770" s="34"/>
      <c r="C7770" s="35"/>
      <c r="D7770" s="23"/>
      <c r="E7770" s="23"/>
      <c r="F7770" s="23"/>
      <c r="G7770" s="23"/>
      <c r="H7770" s="23"/>
      <c r="I7770" s="23" t="s">
        <v>21</v>
      </c>
      <c r="J7770" s="23"/>
      <c r="K7770" s="23"/>
      <c r="L7770" s="23"/>
      <c r="M7770" s="23"/>
      <c r="N7770" s="23"/>
      <c r="O7770" s="23"/>
      <c r="P7770" s="94"/>
    </row>
    <row r="7771" spans="1:16" x14ac:dyDescent="0.2">
      <c r="A7771" s="33"/>
      <c r="B7771" s="34"/>
      <c r="C7771" s="35"/>
      <c r="D7771" s="23"/>
      <c r="E7771" s="23"/>
      <c r="F7771" s="23"/>
      <c r="G7771" s="23"/>
      <c r="H7771" s="23"/>
      <c r="I7771" s="23" t="s">
        <v>21</v>
      </c>
      <c r="J7771" s="23"/>
      <c r="K7771" s="23"/>
      <c r="L7771" s="23"/>
      <c r="M7771" s="23"/>
      <c r="N7771" s="23"/>
      <c r="O7771" s="23"/>
      <c r="P7771" s="94"/>
    </row>
    <row r="7772" spans="1:16" x14ac:dyDescent="0.2">
      <c r="A7772" s="33"/>
      <c r="B7772" s="34"/>
      <c r="C7772" s="35"/>
      <c r="D7772" s="23"/>
      <c r="E7772" s="23"/>
      <c r="F7772" s="23"/>
      <c r="G7772" s="23"/>
      <c r="H7772" s="23"/>
      <c r="I7772" s="23" t="s">
        <v>21</v>
      </c>
      <c r="J7772" s="23"/>
      <c r="K7772" s="23"/>
      <c r="L7772" s="23"/>
      <c r="M7772" s="23"/>
      <c r="N7772" s="23"/>
      <c r="O7772" s="23"/>
      <c r="P7772" s="94"/>
    </row>
    <row r="7773" spans="1:16" x14ac:dyDescent="0.2">
      <c r="A7773" s="33"/>
      <c r="B7773" s="34"/>
      <c r="C7773" s="35"/>
      <c r="D7773" s="23"/>
      <c r="E7773" s="23"/>
      <c r="F7773" s="23"/>
      <c r="G7773" s="23"/>
      <c r="H7773" s="23"/>
      <c r="I7773" s="23" t="s">
        <v>21</v>
      </c>
      <c r="J7773" s="23"/>
      <c r="K7773" s="23"/>
      <c r="L7773" s="23"/>
      <c r="M7773" s="23"/>
      <c r="N7773" s="23"/>
      <c r="O7773" s="23"/>
      <c r="P7773" s="94"/>
    </row>
    <row r="7774" spans="1:16" x14ac:dyDescent="0.2">
      <c r="A7774" s="33"/>
      <c r="B7774" s="34"/>
      <c r="C7774" s="35"/>
      <c r="D7774" s="23"/>
      <c r="E7774" s="23"/>
      <c r="F7774" s="23"/>
      <c r="G7774" s="23"/>
      <c r="H7774" s="23"/>
      <c r="I7774" s="23" t="s">
        <v>21</v>
      </c>
      <c r="J7774" s="23"/>
      <c r="K7774" s="23"/>
      <c r="L7774" s="23"/>
      <c r="M7774" s="23"/>
      <c r="N7774" s="23"/>
      <c r="O7774" s="23"/>
      <c r="P7774" s="94"/>
    </row>
    <row r="7775" spans="1:16" x14ac:dyDescent="0.2">
      <c r="A7775" s="33"/>
      <c r="B7775" s="34"/>
      <c r="C7775" s="35"/>
      <c r="D7775" s="23"/>
      <c r="E7775" s="23"/>
      <c r="F7775" s="23"/>
      <c r="G7775" s="23"/>
      <c r="H7775" s="23"/>
      <c r="I7775" s="23" t="s">
        <v>21</v>
      </c>
      <c r="J7775" s="23"/>
      <c r="K7775" s="23"/>
      <c r="L7775" s="23"/>
      <c r="M7775" s="23"/>
      <c r="N7775" s="23"/>
      <c r="O7775" s="23"/>
      <c r="P7775" s="94"/>
    </row>
    <row r="7776" spans="1:16" x14ac:dyDescent="0.2">
      <c r="A7776" s="33"/>
      <c r="B7776" s="34"/>
      <c r="C7776" s="35"/>
      <c r="D7776" s="23"/>
      <c r="E7776" s="23"/>
      <c r="F7776" s="23"/>
      <c r="G7776" s="23"/>
      <c r="H7776" s="23"/>
      <c r="I7776" s="23" t="s">
        <v>21</v>
      </c>
      <c r="J7776" s="23"/>
      <c r="K7776" s="23"/>
      <c r="L7776" s="23"/>
      <c r="M7776" s="23"/>
      <c r="N7776" s="23"/>
      <c r="O7776" s="23"/>
      <c r="P7776" s="94"/>
    </row>
    <row r="7777" spans="1:16" x14ac:dyDescent="0.2">
      <c r="A7777" s="33"/>
      <c r="B7777" s="34"/>
      <c r="C7777" s="35"/>
      <c r="D7777" s="23"/>
      <c r="E7777" s="23"/>
      <c r="F7777" s="23"/>
      <c r="G7777" s="23"/>
      <c r="H7777" s="23"/>
      <c r="I7777" s="23" t="s">
        <v>21</v>
      </c>
      <c r="J7777" s="23"/>
      <c r="K7777" s="23"/>
      <c r="L7777" s="23"/>
      <c r="M7777" s="23"/>
      <c r="N7777" s="23"/>
      <c r="O7777" s="23"/>
      <c r="P7777" s="94"/>
    </row>
    <row r="7778" spans="1:16" x14ac:dyDescent="0.2">
      <c r="A7778" s="33"/>
      <c r="B7778" s="34"/>
      <c r="C7778" s="35"/>
      <c r="D7778" s="23"/>
      <c r="E7778" s="23"/>
      <c r="F7778" s="23"/>
      <c r="G7778" s="23"/>
      <c r="H7778" s="23"/>
      <c r="I7778" s="23" t="s">
        <v>21</v>
      </c>
      <c r="J7778" s="23"/>
      <c r="K7778" s="23"/>
      <c r="L7778" s="23"/>
      <c r="M7778" s="23"/>
      <c r="N7778" s="23"/>
      <c r="O7778" s="23"/>
      <c r="P7778" s="94"/>
    </row>
    <row r="7779" spans="1:16" x14ac:dyDescent="0.2">
      <c r="A7779" s="33"/>
      <c r="B7779" s="34"/>
      <c r="C7779" s="35"/>
      <c r="D7779" s="23"/>
      <c r="E7779" s="23"/>
      <c r="F7779" s="23"/>
      <c r="G7779" s="23"/>
      <c r="H7779" s="23"/>
      <c r="I7779" s="23" t="s">
        <v>21</v>
      </c>
      <c r="J7779" s="23"/>
      <c r="K7779" s="23"/>
      <c r="L7779" s="23"/>
      <c r="M7779" s="23"/>
      <c r="N7779" s="23"/>
      <c r="O7779" s="23"/>
      <c r="P7779" s="94"/>
    </row>
    <row r="7780" spans="1:16" x14ac:dyDescent="0.2">
      <c r="A7780" s="33"/>
      <c r="B7780" s="34"/>
      <c r="C7780" s="35"/>
      <c r="D7780" s="23"/>
      <c r="E7780" s="23"/>
      <c r="F7780" s="23"/>
      <c r="G7780" s="23"/>
      <c r="H7780" s="23"/>
      <c r="I7780" s="23" t="s">
        <v>21</v>
      </c>
      <c r="J7780" s="23"/>
      <c r="K7780" s="23"/>
      <c r="L7780" s="23"/>
      <c r="M7780" s="23"/>
      <c r="N7780" s="23"/>
      <c r="O7780" s="23"/>
      <c r="P7780" s="94"/>
    </row>
    <row r="7781" spans="1:16" x14ac:dyDescent="0.2">
      <c r="A7781" s="33"/>
      <c r="B7781" s="34"/>
      <c r="C7781" s="35"/>
      <c r="D7781" s="23"/>
      <c r="E7781" s="23"/>
      <c r="F7781" s="23"/>
      <c r="G7781" s="23"/>
      <c r="H7781" s="23"/>
      <c r="I7781" s="23" t="s">
        <v>21</v>
      </c>
      <c r="J7781" s="23"/>
      <c r="K7781" s="23"/>
      <c r="L7781" s="23"/>
      <c r="M7781" s="23"/>
      <c r="N7781" s="23"/>
      <c r="O7781" s="23"/>
      <c r="P7781" s="94"/>
    </row>
    <row r="7782" spans="1:16" x14ac:dyDescent="0.2">
      <c r="A7782" s="33"/>
      <c r="B7782" s="34"/>
      <c r="C7782" s="35"/>
      <c r="D7782" s="23"/>
      <c r="E7782" s="23"/>
      <c r="F7782" s="23"/>
      <c r="G7782" s="23"/>
      <c r="H7782" s="23"/>
      <c r="I7782" s="23" t="s">
        <v>21</v>
      </c>
      <c r="J7782" s="23"/>
      <c r="K7782" s="23"/>
      <c r="L7782" s="23"/>
      <c r="M7782" s="23"/>
      <c r="N7782" s="23"/>
      <c r="O7782" s="23"/>
      <c r="P7782" s="94"/>
    </row>
    <row r="7783" spans="1:16" x14ac:dyDescent="0.2">
      <c r="A7783" s="33"/>
      <c r="B7783" s="34"/>
      <c r="C7783" s="35"/>
      <c r="D7783" s="23"/>
      <c r="E7783" s="23"/>
      <c r="F7783" s="23"/>
      <c r="G7783" s="23"/>
      <c r="H7783" s="23"/>
      <c r="I7783" s="23" t="s">
        <v>21</v>
      </c>
      <c r="J7783" s="23"/>
      <c r="K7783" s="23"/>
      <c r="L7783" s="23"/>
      <c r="M7783" s="23"/>
      <c r="N7783" s="23"/>
      <c r="O7783" s="23"/>
      <c r="P7783" s="94"/>
    </row>
    <row r="7784" spans="1:16" x14ac:dyDescent="0.2">
      <c r="A7784" s="33"/>
      <c r="B7784" s="34"/>
      <c r="C7784" s="35"/>
      <c r="D7784" s="23"/>
      <c r="E7784" s="23"/>
      <c r="F7784" s="23"/>
      <c r="G7784" s="23"/>
      <c r="H7784" s="23"/>
      <c r="I7784" s="23" t="s">
        <v>21</v>
      </c>
      <c r="J7784" s="23"/>
      <c r="K7784" s="23"/>
      <c r="L7784" s="23"/>
      <c r="M7784" s="23"/>
      <c r="N7784" s="23"/>
      <c r="O7784" s="23"/>
      <c r="P7784" s="94"/>
    </row>
    <row r="7785" spans="1:16" x14ac:dyDescent="0.2">
      <c r="A7785" s="33"/>
      <c r="B7785" s="34"/>
      <c r="C7785" s="35"/>
      <c r="D7785" s="23"/>
      <c r="E7785" s="23"/>
      <c r="F7785" s="23"/>
      <c r="G7785" s="23"/>
      <c r="H7785" s="23"/>
      <c r="I7785" s="23" t="s">
        <v>21</v>
      </c>
      <c r="J7785" s="23"/>
      <c r="K7785" s="23"/>
      <c r="L7785" s="23"/>
      <c r="M7785" s="23"/>
      <c r="N7785" s="23"/>
      <c r="O7785" s="23"/>
      <c r="P7785" s="94"/>
    </row>
    <row r="7786" spans="1:16" x14ac:dyDescent="0.2">
      <c r="A7786" s="33"/>
      <c r="B7786" s="34"/>
      <c r="C7786" s="35"/>
      <c r="D7786" s="23"/>
      <c r="E7786" s="23"/>
      <c r="F7786" s="23"/>
      <c r="G7786" s="23"/>
      <c r="H7786" s="23"/>
      <c r="I7786" s="23" t="s">
        <v>21</v>
      </c>
      <c r="J7786" s="23"/>
      <c r="K7786" s="23"/>
      <c r="L7786" s="23"/>
      <c r="M7786" s="23"/>
      <c r="N7786" s="23"/>
      <c r="O7786" s="23"/>
      <c r="P7786" s="94"/>
    </row>
    <row r="7787" spans="1:16" x14ac:dyDescent="0.2">
      <c r="A7787" s="33"/>
      <c r="B7787" s="34"/>
      <c r="C7787" s="35"/>
      <c r="D7787" s="23"/>
      <c r="E7787" s="23"/>
      <c r="F7787" s="23"/>
      <c r="G7787" s="23"/>
      <c r="H7787" s="23"/>
      <c r="I7787" s="23" t="s">
        <v>21</v>
      </c>
      <c r="J7787" s="23"/>
      <c r="K7787" s="23"/>
      <c r="L7787" s="23"/>
      <c r="M7787" s="23"/>
      <c r="N7787" s="23"/>
      <c r="O7787" s="23"/>
      <c r="P7787" s="94"/>
    </row>
    <row r="7788" spans="1:16" x14ac:dyDescent="0.2">
      <c r="A7788" s="33"/>
      <c r="B7788" s="34"/>
      <c r="C7788" s="35"/>
      <c r="D7788" s="23"/>
      <c r="E7788" s="23"/>
      <c r="F7788" s="23"/>
      <c r="G7788" s="23"/>
      <c r="H7788" s="23"/>
      <c r="I7788" s="23" t="s">
        <v>21</v>
      </c>
      <c r="J7788" s="23"/>
      <c r="K7788" s="23"/>
      <c r="L7788" s="23"/>
      <c r="M7788" s="23"/>
      <c r="N7788" s="23"/>
      <c r="O7788" s="23"/>
      <c r="P7788" s="94"/>
    </row>
    <row r="7789" spans="1:16" x14ac:dyDescent="0.2">
      <c r="A7789" s="33"/>
      <c r="B7789" s="34"/>
      <c r="C7789" s="35"/>
      <c r="D7789" s="23"/>
      <c r="E7789" s="23"/>
      <c r="F7789" s="23"/>
      <c r="G7789" s="23"/>
      <c r="H7789" s="23"/>
      <c r="I7789" s="23" t="s">
        <v>21</v>
      </c>
      <c r="J7789" s="23"/>
      <c r="K7789" s="23"/>
      <c r="L7789" s="23"/>
      <c r="M7789" s="23"/>
      <c r="N7789" s="23"/>
      <c r="O7789" s="23"/>
      <c r="P7789" s="94"/>
    </row>
    <row r="7790" spans="1:16" x14ac:dyDescent="0.2">
      <c r="A7790" s="33"/>
      <c r="B7790" s="34"/>
      <c r="C7790" s="35"/>
      <c r="D7790" s="23"/>
      <c r="E7790" s="23"/>
      <c r="F7790" s="23"/>
      <c r="G7790" s="23"/>
      <c r="H7790" s="23"/>
      <c r="I7790" s="23" t="s">
        <v>21</v>
      </c>
      <c r="J7790" s="23"/>
      <c r="K7790" s="23"/>
      <c r="L7790" s="23"/>
      <c r="M7790" s="23"/>
      <c r="N7790" s="23"/>
      <c r="O7790" s="23"/>
      <c r="P7790" s="94"/>
    </row>
    <row r="7791" spans="1:16" x14ac:dyDescent="0.2">
      <c r="A7791" s="33"/>
      <c r="B7791" s="34"/>
      <c r="C7791" s="35"/>
      <c r="D7791" s="23"/>
      <c r="E7791" s="23"/>
      <c r="F7791" s="23"/>
      <c r="G7791" s="23"/>
      <c r="H7791" s="23"/>
      <c r="I7791" s="23" t="s">
        <v>21</v>
      </c>
      <c r="J7791" s="23"/>
      <c r="K7791" s="23"/>
      <c r="L7791" s="23"/>
      <c r="M7791" s="23"/>
      <c r="N7791" s="23"/>
      <c r="O7791" s="23"/>
      <c r="P7791" s="94"/>
    </row>
    <row r="7792" spans="1:16" x14ac:dyDescent="0.2">
      <c r="A7792" s="33"/>
      <c r="B7792" s="34"/>
      <c r="C7792" s="35"/>
      <c r="D7792" s="23"/>
      <c r="E7792" s="23"/>
      <c r="F7792" s="23"/>
      <c r="G7792" s="23"/>
      <c r="H7792" s="23"/>
      <c r="I7792" s="23" t="s">
        <v>21</v>
      </c>
      <c r="J7792" s="23"/>
      <c r="K7792" s="23"/>
      <c r="L7792" s="23"/>
      <c r="M7792" s="23"/>
      <c r="N7792" s="23"/>
      <c r="O7792" s="23"/>
      <c r="P7792" s="94"/>
    </row>
    <row r="7793" spans="1:16" x14ac:dyDescent="0.2">
      <c r="A7793" s="33"/>
      <c r="B7793" s="34"/>
      <c r="C7793" s="35"/>
      <c r="D7793" s="23"/>
      <c r="E7793" s="23"/>
      <c r="F7793" s="23"/>
      <c r="G7793" s="23"/>
      <c r="H7793" s="23"/>
      <c r="I7793" s="23" t="s">
        <v>21</v>
      </c>
      <c r="J7793" s="23"/>
      <c r="K7793" s="23"/>
      <c r="L7793" s="23"/>
      <c r="M7793" s="23"/>
      <c r="N7793" s="23"/>
      <c r="O7793" s="23"/>
      <c r="P7793" s="94"/>
    </row>
    <row r="7794" spans="1:16" x14ac:dyDescent="0.2">
      <c r="A7794" s="33"/>
      <c r="B7794" s="34"/>
      <c r="C7794" s="35"/>
      <c r="D7794" s="23"/>
      <c r="E7794" s="23"/>
      <c r="F7794" s="23"/>
      <c r="G7794" s="23"/>
      <c r="H7794" s="23"/>
      <c r="I7794" s="23" t="s">
        <v>21</v>
      </c>
      <c r="J7794" s="23"/>
      <c r="K7794" s="23"/>
      <c r="L7794" s="23"/>
      <c r="M7794" s="23"/>
      <c r="N7794" s="23"/>
      <c r="O7794" s="23"/>
      <c r="P7794" s="94"/>
    </row>
    <row r="7795" spans="1:16" x14ac:dyDescent="0.2">
      <c r="A7795" s="33"/>
      <c r="B7795" s="34"/>
      <c r="C7795" s="35"/>
      <c r="D7795" s="23"/>
      <c r="E7795" s="23"/>
      <c r="F7795" s="23"/>
      <c r="G7795" s="23"/>
      <c r="H7795" s="23"/>
      <c r="I7795" s="23" t="s">
        <v>21</v>
      </c>
      <c r="J7795" s="23"/>
      <c r="K7795" s="23"/>
      <c r="L7795" s="23"/>
      <c r="M7795" s="23"/>
      <c r="N7795" s="23"/>
      <c r="O7795" s="23"/>
      <c r="P7795" s="94"/>
    </row>
    <row r="7796" spans="1:16" x14ac:dyDescent="0.2">
      <c r="A7796" s="33"/>
      <c r="B7796" s="34"/>
      <c r="C7796" s="35"/>
      <c r="D7796" s="23"/>
      <c r="E7796" s="23"/>
      <c r="F7796" s="23"/>
      <c r="G7796" s="23"/>
      <c r="H7796" s="23"/>
      <c r="I7796" s="23" t="s">
        <v>21</v>
      </c>
      <c r="J7796" s="23"/>
      <c r="K7796" s="23"/>
      <c r="L7796" s="23"/>
      <c r="M7796" s="23"/>
      <c r="N7796" s="23"/>
      <c r="O7796" s="23"/>
      <c r="P7796" s="94"/>
    </row>
    <row r="7797" spans="1:16" x14ac:dyDescent="0.2">
      <c r="A7797" s="33"/>
      <c r="B7797" s="34"/>
      <c r="C7797" s="35"/>
      <c r="D7797" s="23"/>
      <c r="E7797" s="23"/>
      <c r="F7797" s="23"/>
      <c r="G7797" s="23"/>
      <c r="H7797" s="23"/>
      <c r="I7797" s="23" t="s">
        <v>21</v>
      </c>
      <c r="J7797" s="23"/>
      <c r="K7797" s="23"/>
      <c r="L7797" s="23"/>
      <c r="M7797" s="23"/>
      <c r="N7797" s="23"/>
      <c r="O7797" s="23"/>
      <c r="P7797" s="94"/>
    </row>
    <row r="7798" spans="1:16" x14ac:dyDescent="0.2">
      <c r="A7798" s="33"/>
      <c r="B7798" s="34"/>
      <c r="C7798" s="35"/>
      <c r="D7798" s="23"/>
      <c r="E7798" s="23"/>
      <c r="F7798" s="23"/>
      <c r="G7798" s="23"/>
      <c r="H7798" s="23"/>
      <c r="I7798" s="23" t="s">
        <v>21</v>
      </c>
      <c r="J7798" s="23"/>
      <c r="K7798" s="23"/>
      <c r="L7798" s="23"/>
      <c r="M7798" s="23"/>
      <c r="N7798" s="23"/>
      <c r="O7798" s="23"/>
      <c r="P7798" s="94"/>
    </row>
    <row r="7799" spans="1:16" x14ac:dyDescent="0.2">
      <c r="A7799" s="33"/>
      <c r="B7799" s="34"/>
      <c r="C7799" s="35"/>
      <c r="D7799" s="23"/>
      <c r="E7799" s="23"/>
      <c r="F7799" s="23"/>
      <c r="G7799" s="23"/>
      <c r="H7799" s="23"/>
      <c r="I7799" s="23" t="s">
        <v>21</v>
      </c>
      <c r="J7799" s="23"/>
      <c r="K7799" s="23"/>
      <c r="L7799" s="23"/>
      <c r="M7799" s="23"/>
      <c r="N7799" s="23"/>
      <c r="O7799" s="23"/>
      <c r="P7799" s="94"/>
    </row>
    <row r="7800" spans="1:16" x14ac:dyDescent="0.2">
      <c r="A7800" s="33"/>
      <c r="B7800" s="34"/>
      <c r="C7800" s="35"/>
      <c r="D7800" s="23"/>
      <c r="E7800" s="23"/>
      <c r="F7800" s="23"/>
      <c r="G7800" s="23"/>
      <c r="H7800" s="23"/>
      <c r="I7800" s="23" t="s">
        <v>21</v>
      </c>
      <c r="J7800" s="23"/>
      <c r="K7800" s="23"/>
      <c r="L7800" s="23"/>
      <c r="M7800" s="23"/>
      <c r="N7800" s="23"/>
      <c r="O7800" s="23"/>
      <c r="P7800" s="94"/>
    </row>
    <row r="7801" spans="1:16" x14ac:dyDescent="0.2">
      <c r="A7801" s="33"/>
      <c r="B7801" s="34"/>
      <c r="C7801" s="35"/>
      <c r="D7801" s="23"/>
      <c r="E7801" s="23"/>
      <c r="F7801" s="23"/>
      <c r="G7801" s="23"/>
      <c r="H7801" s="23"/>
      <c r="I7801" s="23" t="s">
        <v>21</v>
      </c>
      <c r="J7801" s="23"/>
      <c r="K7801" s="23"/>
      <c r="L7801" s="23"/>
      <c r="M7801" s="23"/>
      <c r="N7801" s="23"/>
      <c r="O7801" s="23"/>
      <c r="P7801" s="94"/>
    </row>
    <row r="7802" spans="1:16" x14ac:dyDescent="0.2">
      <c r="A7802" s="33"/>
      <c r="B7802" s="34"/>
      <c r="C7802" s="35"/>
      <c r="D7802" s="23"/>
      <c r="E7802" s="23"/>
      <c r="F7802" s="23"/>
      <c r="G7802" s="23"/>
      <c r="H7802" s="23"/>
      <c r="I7802" s="23" t="s">
        <v>21</v>
      </c>
      <c r="J7802" s="23"/>
      <c r="K7802" s="23"/>
      <c r="L7802" s="23"/>
      <c r="M7802" s="23"/>
      <c r="N7802" s="23"/>
      <c r="O7802" s="23"/>
      <c r="P7802" s="94"/>
    </row>
    <row r="7803" spans="1:16" x14ac:dyDescent="0.2">
      <c r="A7803" s="33"/>
      <c r="B7803" s="34"/>
      <c r="C7803" s="35"/>
      <c r="D7803" s="23"/>
      <c r="E7803" s="23"/>
      <c r="F7803" s="23"/>
      <c r="G7803" s="23"/>
      <c r="H7803" s="23"/>
      <c r="I7803" s="23" t="s">
        <v>21</v>
      </c>
      <c r="J7803" s="23"/>
      <c r="K7803" s="23"/>
      <c r="L7803" s="23"/>
      <c r="M7803" s="23"/>
      <c r="N7803" s="23"/>
      <c r="O7803" s="23"/>
      <c r="P7803" s="94"/>
    </row>
    <row r="7804" spans="1:16" x14ac:dyDescent="0.2">
      <c r="A7804" s="33"/>
      <c r="B7804" s="34"/>
      <c r="C7804" s="35"/>
      <c r="D7804" s="23"/>
      <c r="E7804" s="23"/>
      <c r="F7804" s="23"/>
      <c r="G7804" s="23"/>
      <c r="H7804" s="23"/>
      <c r="I7804" s="23" t="s">
        <v>21</v>
      </c>
      <c r="J7804" s="23"/>
      <c r="K7804" s="23"/>
      <c r="L7804" s="23"/>
      <c r="M7804" s="23"/>
      <c r="N7804" s="23"/>
      <c r="O7804" s="23"/>
      <c r="P7804" s="94"/>
    </row>
    <row r="7805" spans="1:16" x14ac:dyDescent="0.2">
      <c r="A7805" s="33"/>
      <c r="B7805" s="34"/>
      <c r="C7805" s="35"/>
      <c r="D7805" s="23"/>
      <c r="E7805" s="23"/>
      <c r="F7805" s="23"/>
      <c r="G7805" s="23"/>
      <c r="H7805" s="23"/>
      <c r="I7805" s="23" t="s">
        <v>21</v>
      </c>
      <c r="J7805" s="23"/>
      <c r="K7805" s="23"/>
      <c r="L7805" s="23"/>
      <c r="M7805" s="23"/>
      <c r="N7805" s="23"/>
      <c r="O7805" s="23"/>
      <c r="P7805" s="94"/>
    </row>
    <row r="7806" spans="1:16" x14ac:dyDescent="0.2">
      <c r="A7806" s="33"/>
      <c r="B7806" s="34"/>
      <c r="C7806" s="35"/>
      <c r="D7806" s="23"/>
      <c r="E7806" s="23"/>
      <c r="F7806" s="23"/>
      <c r="G7806" s="23"/>
      <c r="H7806" s="23"/>
      <c r="I7806" s="23" t="s">
        <v>21</v>
      </c>
      <c r="J7806" s="23"/>
      <c r="K7806" s="23"/>
      <c r="L7806" s="23"/>
      <c r="M7806" s="23"/>
      <c r="N7806" s="23"/>
      <c r="O7806" s="23"/>
      <c r="P7806" s="94"/>
    </row>
    <row r="7807" spans="1:16" x14ac:dyDescent="0.2">
      <c r="A7807" s="33"/>
      <c r="B7807" s="34"/>
      <c r="C7807" s="35"/>
      <c r="D7807" s="23"/>
      <c r="E7807" s="23"/>
      <c r="F7807" s="23"/>
      <c r="G7807" s="23"/>
      <c r="H7807" s="23"/>
      <c r="I7807" s="23" t="s">
        <v>21</v>
      </c>
      <c r="J7807" s="23"/>
      <c r="K7807" s="23"/>
      <c r="L7807" s="23"/>
      <c r="M7807" s="23"/>
      <c r="N7807" s="23"/>
      <c r="O7807" s="23"/>
      <c r="P7807" s="94"/>
    </row>
    <row r="7808" spans="1:16" x14ac:dyDescent="0.2">
      <c r="A7808" s="33"/>
      <c r="B7808" s="34"/>
      <c r="C7808" s="35"/>
      <c r="D7808" s="23"/>
      <c r="E7808" s="23"/>
      <c r="F7808" s="23"/>
      <c r="G7808" s="23"/>
      <c r="H7808" s="23"/>
      <c r="I7808" s="23" t="s">
        <v>21</v>
      </c>
      <c r="J7808" s="23"/>
      <c r="K7808" s="23"/>
      <c r="L7808" s="23"/>
      <c r="M7808" s="23"/>
      <c r="N7808" s="23"/>
      <c r="O7808" s="23"/>
      <c r="P7808" s="94"/>
    </row>
    <row r="7809" spans="1:16" x14ac:dyDescent="0.2">
      <c r="A7809" s="33"/>
      <c r="B7809" s="34"/>
      <c r="C7809" s="35"/>
      <c r="D7809" s="23"/>
      <c r="E7809" s="23"/>
      <c r="F7809" s="23"/>
      <c r="G7809" s="23"/>
      <c r="H7809" s="23"/>
      <c r="I7809" s="23" t="s">
        <v>21</v>
      </c>
      <c r="J7809" s="23"/>
      <c r="K7809" s="23"/>
      <c r="L7809" s="23"/>
      <c r="M7809" s="23"/>
      <c r="N7809" s="23"/>
      <c r="O7809" s="23"/>
      <c r="P7809" s="94"/>
    </row>
    <row r="7810" spans="1:16" x14ac:dyDescent="0.2">
      <c r="A7810" s="33"/>
      <c r="B7810" s="34"/>
      <c r="C7810" s="35"/>
      <c r="D7810" s="23"/>
      <c r="E7810" s="23"/>
      <c r="F7810" s="23"/>
      <c r="G7810" s="23"/>
      <c r="H7810" s="23"/>
      <c r="I7810" s="23" t="s">
        <v>21</v>
      </c>
      <c r="J7810" s="23"/>
      <c r="K7810" s="23"/>
      <c r="L7810" s="23"/>
      <c r="M7810" s="23"/>
      <c r="N7810" s="23"/>
      <c r="O7810" s="23"/>
      <c r="P7810" s="94"/>
    </row>
    <row r="7811" spans="1:16" x14ac:dyDescent="0.2">
      <c r="A7811" s="33"/>
      <c r="B7811" s="34"/>
      <c r="C7811" s="35"/>
      <c r="D7811" s="23"/>
      <c r="E7811" s="23"/>
      <c r="F7811" s="23"/>
      <c r="G7811" s="23"/>
      <c r="H7811" s="23"/>
      <c r="I7811" s="23" t="s">
        <v>21</v>
      </c>
      <c r="J7811" s="23"/>
      <c r="K7811" s="23"/>
      <c r="L7811" s="23"/>
      <c r="M7811" s="23"/>
      <c r="N7811" s="23"/>
      <c r="O7811" s="23"/>
      <c r="P7811" s="94"/>
    </row>
    <row r="7812" spans="1:16" x14ac:dyDescent="0.2">
      <c r="A7812" s="33"/>
      <c r="B7812" s="34"/>
      <c r="C7812" s="35"/>
      <c r="D7812" s="23"/>
      <c r="E7812" s="23"/>
      <c r="F7812" s="23"/>
      <c r="G7812" s="23"/>
      <c r="H7812" s="23"/>
      <c r="I7812" s="23" t="s">
        <v>21</v>
      </c>
      <c r="J7812" s="23"/>
      <c r="K7812" s="23"/>
      <c r="L7812" s="23"/>
      <c r="M7812" s="23"/>
      <c r="N7812" s="23"/>
      <c r="O7812" s="23"/>
      <c r="P7812" s="94"/>
    </row>
    <row r="7813" spans="1:16" x14ac:dyDescent="0.2">
      <c r="A7813" s="33"/>
      <c r="B7813" s="34"/>
      <c r="C7813" s="35"/>
      <c r="D7813" s="23"/>
      <c r="E7813" s="23"/>
      <c r="F7813" s="23"/>
      <c r="G7813" s="23"/>
      <c r="H7813" s="23"/>
      <c r="I7813" s="23" t="s">
        <v>21</v>
      </c>
      <c r="J7813" s="23"/>
      <c r="K7813" s="23"/>
      <c r="L7813" s="23"/>
      <c r="M7813" s="23"/>
      <c r="N7813" s="23"/>
      <c r="O7813" s="23"/>
      <c r="P7813" s="94"/>
    </row>
    <row r="7814" spans="1:16" x14ac:dyDescent="0.2">
      <c r="A7814" s="33"/>
      <c r="B7814" s="34"/>
      <c r="C7814" s="35"/>
      <c r="D7814" s="23"/>
      <c r="E7814" s="23"/>
      <c r="F7814" s="23"/>
      <c r="G7814" s="23"/>
      <c r="H7814" s="23"/>
      <c r="I7814" s="23" t="s">
        <v>21</v>
      </c>
      <c r="J7814" s="23"/>
      <c r="K7814" s="23"/>
      <c r="L7814" s="23"/>
      <c r="M7814" s="23"/>
      <c r="N7814" s="23"/>
      <c r="O7814" s="23"/>
      <c r="P7814" s="94"/>
    </row>
    <row r="7815" spans="1:16" x14ac:dyDescent="0.2">
      <c r="A7815" s="33"/>
      <c r="B7815" s="34"/>
      <c r="C7815" s="35"/>
      <c r="D7815" s="23"/>
      <c r="E7815" s="23"/>
      <c r="F7815" s="23"/>
      <c r="G7815" s="23"/>
      <c r="H7815" s="23"/>
      <c r="I7815" s="23" t="s">
        <v>21</v>
      </c>
      <c r="J7815" s="23"/>
      <c r="K7815" s="23"/>
      <c r="L7815" s="23"/>
      <c r="M7815" s="23"/>
      <c r="N7815" s="23"/>
      <c r="O7815" s="23"/>
      <c r="P7815" s="94"/>
    </row>
    <row r="7816" spans="1:16" x14ac:dyDescent="0.2">
      <c r="A7816" s="33"/>
      <c r="B7816" s="34"/>
      <c r="C7816" s="35"/>
      <c r="D7816" s="23"/>
      <c r="E7816" s="23"/>
      <c r="F7816" s="23"/>
      <c r="G7816" s="23"/>
      <c r="H7816" s="23"/>
      <c r="I7816" s="23" t="s">
        <v>21</v>
      </c>
      <c r="J7816" s="23"/>
      <c r="K7816" s="23"/>
      <c r="L7816" s="23"/>
      <c r="M7816" s="23"/>
      <c r="N7816" s="23"/>
      <c r="O7816" s="23"/>
      <c r="P7816" s="94"/>
    </row>
    <row r="7817" spans="1:16" x14ac:dyDescent="0.2">
      <c r="A7817" s="33"/>
      <c r="B7817" s="34"/>
      <c r="C7817" s="35"/>
      <c r="D7817" s="23"/>
      <c r="E7817" s="23"/>
      <c r="F7817" s="23"/>
      <c r="G7817" s="23"/>
      <c r="H7817" s="23"/>
      <c r="I7817" s="23" t="s">
        <v>21</v>
      </c>
      <c r="J7817" s="23"/>
      <c r="K7817" s="23"/>
      <c r="L7817" s="23"/>
      <c r="M7817" s="23"/>
      <c r="N7817" s="23"/>
      <c r="O7817" s="23"/>
      <c r="P7817" s="94"/>
    </row>
    <row r="7818" spans="1:16" x14ac:dyDescent="0.2">
      <c r="A7818" s="33"/>
      <c r="B7818" s="34"/>
      <c r="C7818" s="35"/>
      <c r="D7818" s="23"/>
      <c r="E7818" s="23"/>
      <c r="F7818" s="23"/>
      <c r="G7818" s="23"/>
      <c r="H7818" s="23"/>
      <c r="I7818" s="23" t="s">
        <v>21</v>
      </c>
      <c r="J7818" s="23"/>
      <c r="K7818" s="23"/>
      <c r="L7818" s="23"/>
      <c r="M7818" s="23"/>
      <c r="N7818" s="23"/>
      <c r="O7818" s="23"/>
      <c r="P7818" s="94"/>
    </row>
    <row r="7819" spans="1:16" x14ac:dyDescent="0.2">
      <c r="A7819" s="33"/>
      <c r="B7819" s="34"/>
      <c r="C7819" s="35"/>
      <c r="D7819" s="23"/>
      <c r="E7819" s="23"/>
      <c r="F7819" s="23"/>
      <c r="G7819" s="23"/>
      <c r="H7819" s="23"/>
      <c r="I7819" s="23" t="s">
        <v>21</v>
      </c>
      <c r="J7819" s="23"/>
      <c r="K7819" s="23"/>
      <c r="L7819" s="23"/>
      <c r="M7819" s="23"/>
      <c r="N7819" s="23"/>
      <c r="O7819" s="23"/>
      <c r="P7819" s="94"/>
    </row>
    <row r="7820" spans="1:16" x14ac:dyDescent="0.2">
      <c r="A7820" s="33"/>
      <c r="B7820" s="34"/>
      <c r="C7820" s="35"/>
      <c r="D7820" s="23"/>
      <c r="E7820" s="23"/>
      <c r="F7820" s="23"/>
      <c r="G7820" s="23"/>
      <c r="H7820" s="23"/>
      <c r="I7820" s="23" t="s">
        <v>21</v>
      </c>
      <c r="J7820" s="23"/>
      <c r="K7820" s="23"/>
      <c r="L7820" s="23"/>
      <c r="M7820" s="23"/>
      <c r="N7820" s="23"/>
      <c r="O7820" s="23"/>
      <c r="P7820" s="94"/>
    </row>
    <row r="7821" spans="1:16" x14ac:dyDescent="0.2">
      <c r="A7821" s="33"/>
      <c r="B7821" s="34"/>
      <c r="C7821" s="35"/>
      <c r="D7821" s="23"/>
      <c r="E7821" s="23"/>
      <c r="F7821" s="23"/>
      <c r="G7821" s="23"/>
      <c r="H7821" s="23"/>
      <c r="I7821" s="23" t="s">
        <v>21</v>
      </c>
      <c r="J7821" s="23"/>
      <c r="K7821" s="23"/>
      <c r="L7821" s="23"/>
      <c r="M7821" s="23"/>
      <c r="N7821" s="23"/>
      <c r="O7821" s="23"/>
      <c r="P7821" s="94"/>
    </row>
    <row r="7822" spans="1:16" x14ac:dyDescent="0.2">
      <c r="A7822" s="33"/>
      <c r="B7822" s="34"/>
      <c r="C7822" s="35"/>
      <c r="D7822" s="23"/>
      <c r="E7822" s="23"/>
      <c r="F7822" s="23"/>
      <c r="G7822" s="23"/>
      <c r="H7822" s="23"/>
      <c r="I7822" s="23" t="s">
        <v>21</v>
      </c>
      <c r="J7822" s="23"/>
      <c r="K7822" s="23"/>
      <c r="L7822" s="23"/>
      <c r="M7822" s="23"/>
      <c r="N7822" s="23"/>
      <c r="O7822" s="23"/>
      <c r="P7822" s="94"/>
    </row>
    <row r="7823" spans="1:16" x14ac:dyDescent="0.2">
      <c r="A7823" s="33"/>
      <c r="B7823" s="34"/>
      <c r="C7823" s="35"/>
      <c r="D7823" s="23"/>
      <c r="E7823" s="23"/>
      <c r="F7823" s="23"/>
      <c r="G7823" s="23"/>
      <c r="H7823" s="23"/>
      <c r="I7823" s="23" t="s">
        <v>21</v>
      </c>
      <c r="J7823" s="23"/>
      <c r="K7823" s="23"/>
      <c r="L7823" s="23"/>
      <c r="M7823" s="23"/>
      <c r="N7823" s="23"/>
      <c r="O7823" s="23"/>
      <c r="P7823" s="94"/>
    </row>
    <row r="7824" spans="1:16" x14ac:dyDescent="0.2">
      <c r="A7824" s="33"/>
      <c r="B7824" s="34"/>
      <c r="C7824" s="35"/>
      <c r="D7824" s="23"/>
      <c r="E7824" s="23"/>
      <c r="F7824" s="23"/>
      <c r="G7824" s="23"/>
      <c r="H7824" s="23"/>
      <c r="I7824" s="23" t="s">
        <v>21</v>
      </c>
      <c r="J7824" s="23"/>
      <c r="K7824" s="23"/>
      <c r="L7824" s="23"/>
      <c r="M7824" s="23"/>
      <c r="N7824" s="23"/>
      <c r="O7824" s="23"/>
      <c r="P7824" s="94"/>
    </row>
    <row r="7825" spans="1:16" x14ac:dyDescent="0.2">
      <c r="A7825" s="33"/>
      <c r="B7825" s="34"/>
      <c r="C7825" s="35"/>
      <c r="D7825" s="23"/>
      <c r="E7825" s="23"/>
      <c r="F7825" s="23"/>
      <c r="G7825" s="23"/>
      <c r="H7825" s="23"/>
      <c r="I7825" s="23" t="s">
        <v>21</v>
      </c>
      <c r="J7825" s="23"/>
      <c r="K7825" s="23"/>
      <c r="L7825" s="23"/>
      <c r="M7825" s="23"/>
      <c r="N7825" s="23"/>
      <c r="O7825" s="23"/>
      <c r="P7825" s="94"/>
    </row>
    <row r="7826" spans="1:16" x14ac:dyDescent="0.2">
      <c r="A7826" s="33"/>
      <c r="B7826" s="34"/>
      <c r="C7826" s="35"/>
      <c r="D7826" s="23"/>
      <c r="E7826" s="23"/>
      <c r="F7826" s="23"/>
      <c r="G7826" s="23"/>
      <c r="H7826" s="23"/>
      <c r="I7826" s="23" t="s">
        <v>21</v>
      </c>
      <c r="J7826" s="23"/>
      <c r="K7826" s="23"/>
      <c r="L7826" s="23"/>
      <c r="M7826" s="23"/>
      <c r="N7826" s="23"/>
      <c r="O7826" s="23"/>
      <c r="P7826" s="94"/>
    </row>
    <row r="7827" spans="1:16" x14ac:dyDescent="0.2">
      <c r="A7827" s="33"/>
      <c r="B7827" s="34"/>
      <c r="C7827" s="35"/>
      <c r="D7827" s="23"/>
      <c r="E7827" s="23"/>
      <c r="F7827" s="23"/>
      <c r="G7827" s="23"/>
      <c r="H7827" s="23"/>
      <c r="I7827" s="23" t="s">
        <v>21</v>
      </c>
      <c r="J7827" s="23"/>
      <c r="K7827" s="23"/>
      <c r="L7827" s="23"/>
      <c r="M7827" s="23"/>
      <c r="N7827" s="23"/>
      <c r="O7827" s="23"/>
      <c r="P7827" s="94"/>
    </row>
    <row r="7828" spans="1:16" x14ac:dyDescent="0.2">
      <c r="A7828" s="33"/>
      <c r="B7828" s="34"/>
      <c r="C7828" s="35"/>
      <c r="D7828" s="23"/>
      <c r="E7828" s="23"/>
      <c r="F7828" s="23"/>
      <c r="G7828" s="23"/>
      <c r="H7828" s="23"/>
      <c r="I7828" s="23" t="s">
        <v>21</v>
      </c>
      <c r="J7828" s="23"/>
      <c r="K7828" s="23"/>
      <c r="L7828" s="23"/>
      <c r="M7828" s="23"/>
      <c r="N7828" s="23"/>
      <c r="O7828" s="23"/>
      <c r="P7828" s="94"/>
    </row>
    <row r="7829" spans="1:16" x14ac:dyDescent="0.2">
      <c r="A7829" s="33"/>
      <c r="B7829" s="34"/>
      <c r="C7829" s="35"/>
      <c r="D7829" s="23"/>
      <c r="E7829" s="23"/>
      <c r="F7829" s="23"/>
      <c r="G7829" s="23"/>
      <c r="H7829" s="23"/>
      <c r="I7829" s="23" t="s">
        <v>21</v>
      </c>
      <c r="J7829" s="23"/>
      <c r="K7829" s="23"/>
      <c r="L7829" s="23"/>
      <c r="M7829" s="23"/>
      <c r="N7829" s="23"/>
      <c r="O7829" s="23"/>
      <c r="P7829" s="94"/>
    </row>
    <row r="7830" spans="1:16" x14ac:dyDescent="0.2">
      <c r="A7830" s="33"/>
      <c r="B7830" s="34"/>
      <c r="C7830" s="35"/>
      <c r="D7830" s="23"/>
      <c r="E7830" s="23"/>
      <c r="F7830" s="23"/>
      <c r="G7830" s="23"/>
      <c r="H7830" s="23"/>
      <c r="I7830" s="23" t="s">
        <v>21</v>
      </c>
      <c r="J7830" s="23"/>
      <c r="K7830" s="23"/>
      <c r="L7830" s="23"/>
      <c r="M7830" s="23"/>
      <c r="N7830" s="23"/>
      <c r="O7830" s="23"/>
      <c r="P7830" s="94"/>
    </row>
    <row r="7831" spans="1:16" x14ac:dyDescent="0.2">
      <c r="A7831" s="33"/>
      <c r="B7831" s="34"/>
      <c r="C7831" s="35"/>
      <c r="D7831" s="23"/>
      <c r="E7831" s="23"/>
      <c r="F7831" s="23"/>
      <c r="G7831" s="23"/>
      <c r="H7831" s="23"/>
      <c r="I7831" s="23" t="s">
        <v>21</v>
      </c>
      <c r="J7831" s="23"/>
      <c r="K7831" s="23"/>
      <c r="L7831" s="23"/>
      <c r="M7831" s="23"/>
      <c r="N7831" s="23"/>
      <c r="O7831" s="23"/>
      <c r="P7831" s="94"/>
    </row>
    <row r="7832" spans="1:16" x14ac:dyDescent="0.2">
      <c r="A7832" s="33"/>
      <c r="B7832" s="34"/>
      <c r="C7832" s="35"/>
      <c r="D7832" s="23"/>
      <c r="E7832" s="23"/>
      <c r="F7832" s="23"/>
      <c r="G7832" s="23"/>
      <c r="H7832" s="23"/>
      <c r="I7832" s="23" t="s">
        <v>21</v>
      </c>
      <c r="J7832" s="23"/>
      <c r="K7832" s="23"/>
      <c r="L7832" s="23"/>
      <c r="M7832" s="23"/>
      <c r="N7832" s="23"/>
      <c r="O7832" s="23"/>
      <c r="P7832" s="94"/>
    </row>
    <row r="7833" spans="1:16" x14ac:dyDescent="0.2">
      <c r="A7833" s="33"/>
      <c r="B7833" s="34"/>
      <c r="C7833" s="35"/>
      <c r="D7833" s="23"/>
      <c r="E7833" s="23"/>
      <c r="F7833" s="23"/>
      <c r="G7833" s="23"/>
      <c r="H7833" s="23"/>
      <c r="I7833" s="23" t="s">
        <v>21</v>
      </c>
      <c r="J7833" s="23"/>
      <c r="K7833" s="23"/>
      <c r="L7833" s="23"/>
      <c r="M7833" s="23"/>
      <c r="N7833" s="23"/>
      <c r="O7833" s="23"/>
      <c r="P7833" s="94"/>
    </row>
    <row r="7834" spans="1:16" x14ac:dyDescent="0.2">
      <c r="A7834" s="33"/>
      <c r="B7834" s="34"/>
      <c r="C7834" s="35"/>
      <c r="D7834" s="23"/>
      <c r="E7834" s="23"/>
      <c r="F7834" s="23"/>
      <c r="G7834" s="23"/>
      <c r="H7834" s="23"/>
      <c r="I7834" s="23" t="s">
        <v>21</v>
      </c>
      <c r="J7834" s="23"/>
      <c r="K7834" s="23"/>
      <c r="L7834" s="23"/>
      <c r="M7834" s="23"/>
      <c r="N7834" s="23"/>
      <c r="O7834" s="23"/>
      <c r="P7834" s="94"/>
    </row>
    <row r="7835" spans="1:16" x14ac:dyDescent="0.2">
      <c r="A7835" s="33"/>
      <c r="B7835" s="34"/>
      <c r="C7835" s="35"/>
      <c r="D7835" s="23"/>
      <c r="E7835" s="23"/>
      <c r="F7835" s="23"/>
      <c r="G7835" s="23"/>
      <c r="H7835" s="23"/>
      <c r="I7835" s="23" t="s">
        <v>21</v>
      </c>
      <c r="J7835" s="23"/>
      <c r="K7835" s="23"/>
      <c r="L7835" s="23"/>
      <c r="M7835" s="23"/>
      <c r="N7835" s="23"/>
      <c r="O7835" s="23"/>
      <c r="P7835" s="94"/>
    </row>
    <row r="7836" spans="1:16" x14ac:dyDescent="0.2">
      <c r="A7836" s="33"/>
      <c r="B7836" s="34"/>
      <c r="C7836" s="35"/>
      <c r="D7836" s="23"/>
      <c r="E7836" s="23"/>
      <c r="F7836" s="23"/>
      <c r="G7836" s="23"/>
      <c r="H7836" s="23"/>
      <c r="I7836" s="23" t="s">
        <v>21</v>
      </c>
      <c r="J7836" s="23"/>
      <c r="K7836" s="23"/>
      <c r="L7836" s="23"/>
      <c r="M7836" s="23"/>
      <c r="N7836" s="23"/>
      <c r="O7836" s="23"/>
      <c r="P7836" s="94"/>
    </row>
    <row r="7837" spans="1:16" x14ac:dyDescent="0.2">
      <c r="A7837" s="33"/>
      <c r="B7837" s="34"/>
      <c r="C7837" s="35"/>
      <c r="D7837" s="23"/>
      <c r="E7837" s="23"/>
      <c r="F7837" s="23"/>
      <c r="G7837" s="23"/>
      <c r="H7837" s="23"/>
      <c r="I7837" s="23" t="s">
        <v>21</v>
      </c>
      <c r="J7837" s="23"/>
      <c r="K7837" s="23"/>
      <c r="L7837" s="23"/>
      <c r="M7837" s="23"/>
      <c r="N7837" s="23"/>
      <c r="O7837" s="23"/>
      <c r="P7837" s="94"/>
    </row>
    <row r="7838" spans="1:16" x14ac:dyDescent="0.2">
      <c r="A7838" s="33"/>
      <c r="B7838" s="34"/>
      <c r="C7838" s="35"/>
      <c r="D7838" s="23"/>
      <c r="E7838" s="23"/>
      <c r="F7838" s="23"/>
      <c r="G7838" s="23"/>
      <c r="H7838" s="23"/>
      <c r="I7838" s="23" t="s">
        <v>21</v>
      </c>
      <c r="J7838" s="23"/>
      <c r="K7838" s="23"/>
      <c r="L7838" s="23"/>
      <c r="M7838" s="23"/>
      <c r="N7838" s="23"/>
      <c r="O7838" s="23"/>
      <c r="P7838" s="94"/>
    </row>
    <row r="7839" spans="1:16" x14ac:dyDescent="0.2">
      <c r="A7839" s="33"/>
      <c r="B7839" s="34"/>
      <c r="C7839" s="35"/>
      <c r="D7839" s="23"/>
      <c r="E7839" s="23"/>
      <c r="F7839" s="23"/>
      <c r="G7839" s="23"/>
      <c r="H7839" s="23"/>
      <c r="I7839" s="23" t="s">
        <v>21</v>
      </c>
      <c r="J7839" s="23"/>
      <c r="K7839" s="23"/>
      <c r="L7839" s="23"/>
      <c r="M7839" s="23"/>
      <c r="N7839" s="23"/>
      <c r="O7839" s="23"/>
      <c r="P7839" s="94"/>
    </row>
    <row r="7840" spans="1:16" x14ac:dyDescent="0.2">
      <c r="A7840" s="33"/>
      <c r="B7840" s="34"/>
      <c r="C7840" s="35"/>
      <c r="D7840" s="23"/>
      <c r="E7840" s="23"/>
      <c r="F7840" s="23"/>
      <c r="G7840" s="23"/>
      <c r="H7840" s="23"/>
      <c r="I7840" s="23" t="s">
        <v>21</v>
      </c>
      <c r="J7840" s="23"/>
      <c r="K7840" s="23"/>
      <c r="L7840" s="23"/>
      <c r="M7840" s="23"/>
      <c r="N7840" s="23"/>
      <c r="O7840" s="23"/>
      <c r="P7840" s="94"/>
    </row>
    <row r="7841" spans="1:16" x14ac:dyDescent="0.2">
      <c r="A7841" s="33"/>
      <c r="B7841" s="34"/>
      <c r="C7841" s="35"/>
      <c r="D7841" s="23"/>
      <c r="E7841" s="23"/>
      <c r="F7841" s="23"/>
      <c r="G7841" s="23"/>
      <c r="H7841" s="23"/>
      <c r="I7841" s="23" t="s">
        <v>21</v>
      </c>
      <c r="J7841" s="23"/>
      <c r="K7841" s="23"/>
      <c r="L7841" s="23"/>
      <c r="M7841" s="23"/>
      <c r="N7841" s="23"/>
      <c r="O7841" s="23"/>
      <c r="P7841" s="94"/>
    </row>
    <row r="7842" spans="1:16" x14ac:dyDescent="0.2">
      <c r="A7842" s="33"/>
      <c r="B7842" s="34"/>
      <c r="C7842" s="35"/>
      <c r="D7842" s="23"/>
      <c r="E7842" s="23"/>
      <c r="F7842" s="23"/>
      <c r="G7842" s="23"/>
      <c r="H7842" s="23"/>
      <c r="I7842" s="23" t="s">
        <v>21</v>
      </c>
      <c r="J7842" s="23"/>
      <c r="K7842" s="23"/>
      <c r="L7842" s="23"/>
      <c r="M7842" s="23"/>
      <c r="N7842" s="23"/>
      <c r="O7842" s="23"/>
      <c r="P7842" s="94"/>
    </row>
    <row r="7843" spans="1:16" x14ac:dyDescent="0.2">
      <c r="A7843" s="33"/>
      <c r="B7843" s="34"/>
      <c r="C7843" s="35"/>
      <c r="D7843" s="23"/>
      <c r="E7843" s="23"/>
      <c r="F7843" s="23"/>
      <c r="G7843" s="23"/>
      <c r="H7843" s="23"/>
      <c r="I7843" s="23" t="s">
        <v>21</v>
      </c>
      <c r="J7843" s="23"/>
      <c r="K7843" s="23"/>
      <c r="L7843" s="23"/>
      <c r="M7843" s="23"/>
      <c r="N7843" s="23"/>
      <c r="O7843" s="23"/>
      <c r="P7843" s="94"/>
    </row>
    <row r="7844" spans="1:16" x14ac:dyDescent="0.2">
      <c r="A7844" s="33"/>
      <c r="B7844" s="34"/>
      <c r="C7844" s="35"/>
      <c r="D7844" s="23"/>
      <c r="E7844" s="23"/>
      <c r="F7844" s="23"/>
      <c r="G7844" s="23"/>
      <c r="H7844" s="23"/>
      <c r="I7844" s="23" t="s">
        <v>21</v>
      </c>
      <c r="J7844" s="23"/>
      <c r="K7844" s="23"/>
      <c r="L7844" s="23"/>
      <c r="M7844" s="23"/>
      <c r="N7844" s="23"/>
      <c r="O7844" s="23"/>
      <c r="P7844" s="94"/>
    </row>
    <row r="7845" spans="1:16" x14ac:dyDescent="0.2">
      <c r="A7845" s="33"/>
      <c r="B7845" s="34"/>
      <c r="C7845" s="35"/>
      <c r="D7845" s="23"/>
      <c r="E7845" s="23"/>
      <c r="F7845" s="23"/>
      <c r="G7845" s="23"/>
      <c r="H7845" s="23"/>
      <c r="I7845" s="23" t="s">
        <v>21</v>
      </c>
      <c r="J7845" s="23"/>
      <c r="K7845" s="23"/>
      <c r="L7845" s="23"/>
      <c r="M7845" s="23"/>
      <c r="N7845" s="23"/>
      <c r="O7845" s="23"/>
      <c r="P7845" s="94"/>
    </row>
    <row r="7846" spans="1:16" x14ac:dyDescent="0.2">
      <c r="A7846" s="33"/>
      <c r="B7846" s="34"/>
      <c r="C7846" s="35"/>
      <c r="D7846" s="23"/>
      <c r="E7846" s="23"/>
      <c r="F7846" s="23"/>
      <c r="G7846" s="23"/>
      <c r="H7846" s="23"/>
      <c r="I7846" s="23" t="s">
        <v>21</v>
      </c>
      <c r="J7846" s="23"/>
      <c r="K7846" s="23"/>
      <c r="L7846" s="23"/>
      <c r="M7846" s="23"/>
      <c r="N7846" s="23"/>
      <c r="O7846" s="23"/>
      <c r="P7846" s="94"/>
    </row>
    <row r="7847" spans="1:16" x14ac:dyDescent="0.2">
      <c r="A7847" s="33"/>
      <c r="B7847" s="34"/>
      <c r="C7847" s="35"/>
      <c r="D7847" s="23"/>
      <c r="E7847" s="23"/>
      <c r="F7847" s="23"/>
      <c r="G7847" s="23"/>
      <c r="H7847" s="23"/>
      <c r="I7847" s="23" t="s">
        <v>21</v>
      </c>
      <c r="J7847" s="23"/>
      <c r="K7847" s="23"/>
      <c r="L7847" s="23"/>
      <c r="M7847" s="23"/>
      <c r="N7847" s="23"/>
      <c r="O7847" s="23"/>
      <c r="P7847" s="94"/>
    </row>
    <row r="7848" spans="1:16" x14ac:dyDescent="0.2">
      <c r="A7848" s="33"/>
      <c r="B7848" s="34"/>
      <c r="C7848" s="35"/>
      <c r="D7848" s="23"/>
      <c r="E7848" s="23"/>
      <c r="F7848" s="23"/>
      <c r="G7848" s="23"/>
      <c r="H7848" s="23"/>
      <c r="I7848" s="23" t="s">
        <v>21</v>
      </c>
      <c r="J7848" s="23"/>
      <c r="K7848" s="23"/>
      <c r="L7848" s="23"/>
      <c r="M7848" s="23"/>
      <c r="N7848" s="23"/>
      <c r="O7848" s="23"/>
      <c r="P7848" s="94"/>
    </row>
    <row r="7849" spans="1:16" x14ac:dyDescent="0.2">
      <c r="A7849" s="33"/>
      <c r="B7849" s="34"/>
      <c r="C7849" s="35"/>
      <c r="D7849" s="23"/>
      <c r="E7849" s="23"/>
      <c r="F7849" s="23"/>
      <c r="G7849" s="23"/>
      <c r="H7849" s="23"/>
      <c r="I7849" s="23" t="s">
        <v>21</v>
      </c>
      <c r="J7849" s="23"/>
      <c r="K7849" s="23"/>
      <c r="L7849" s="23"/>
      <c r="M7849" s="23"/>
      <c r="N7849" s="23"/>
      <c r="O7849" s="23"/>
      <c r="P7849" s="94"/>
    </row>
    <row r="7850" spans="1:16" x14ac:dyDescent="0.2">
      <c r="A7850" s="33"/>
      <c r="B7850" s="34"/>
      <c r="C7850" s="35"/>
      <c r="D7850" s="23"/>
      <c r="E7850" s="23"/>
      <c r="F7850" s="23"/>
      <c r="G7850" s="23"/>
      <c r="H7850" s="23"/>
      <c r="I7850" s="23" t="s">
        <v>21</v>
      </c>
      <c r="J7850" s="23"/>
      <c r="K7850" s="23"/>
      <c r="L7850" s="23"/>
      <c r="M7850" s="23"/>
      <c r="N7850" s="23"/>
      <c r="O7850" s="23"/>
      <c r="P7850" s="94"/>
    </row>
    <row r="7851" spans="1:16" x14ac:dyDescent="0.2">
      <c r="A7851" s="33"/>
      <c r="B7851" s="34"/>
      <c r="C7851" s="35"/>
      <c r="D7851" s="23"/>
      <c r="E7851" s="23"/>
      <c r="F7851" s="23"/>
      <c r="G7851" s="23"/>
      <c r="H7851" s="23"/>
      <c r="I7851" s="23" t="s">
        <v>21</v>
      </c>
      <c r="J7851" s="23"/>
      <c r="K7851" s="23"/>
      <c r="L7851" s="23"/>
      <c r="M7851" s="23"/>
      <c r="N7851" s="23"/>
      <c r="O7851" s="23"/>
      <c r="P7851" s="94"/>
    </row>
    <row r="7852" spans="1:16" x14ac:dyDescent="0.2">
      <c r="A7852" s="33"/>
      <c r="B7852" s="34"/>
      <c r="C7852" s="35"/>
      <c r="D7852" s="23"/>
      <c r="E7852" s="23"/>
      <c r="F7852" s="23"/>
      <c r="G7852" s="23"/>
      <c r="H7852" s="23"/>
      <c r="I7852" s="23" t="s">
        <v>21</v>
      </c>
      <c r="J7852" s="23"/>
      <c r="K7852" s="23"/>
      <c r="L7852" s="23"/>
      <c r="M7852" s="23"/>
      <c r="N7852" s="23"/>
      <c r="O7852" s="23"/>
      <c r="P7852" s="94"/>
    </row>
    <row r="7853" spans="1:16" x14ac:dyDescent="0.2">
      <c r="A7853" s="33"/>
      <c r="B7853" s="34"/>
      <c r="C7853" s="35"/>
      <c r="D7853" s="23"/>
      <c r="E7853" s="23"/>
      <c r="F7853" s="23"/>
      <c r="G7853" s="23"/>
      <c r="H7853" s="23"/>
      <c r="I7853" s="23" t="s">
        <v>21</v>
      </c>
      <c r="J7853" s="23"/>
      <c r="K7853" s="23"/>
      <c r="L7853" s="23"/>
      <c r="M7853" s="23"/>
      <c r="N7853" s="23"/>
      <c r="O7853" s="23"/>
      <c r="P7853" s="94"/>
    </row>
    <row r="7854" spans="1:16" x14ac:dyDescent="0.2">
      <c r="A7854" s="33"/>
      <c r="B7854" s="34"/>
      <c r="C7854" s="35"/>
      <c r="D7854" s="23"/>
      <c r="E7854" s="23"/>
      <c r="F7854" s="23"/>
      <c r="G7854" s="23"/>
      <c r="H7854" s="23"/>
      <c r="I7854" s="23" t="s">
        <v>21</v>
      </c>
      <c r="J7854" s="23"/>
      <c r="K7854" s="23"/>
      <c r="L7854" s="23"/>
      <c r="M7854" s="23"/>
      <c r="N7854" s="23"/>
      <c r="O7854" s="23"/>
      <c r="P7854" s="94"/>
    </row>
    <row r="7855" spans="1:16" x14ac:dyDescent="0.2">
      <c r="A7855" s="33"/>
      <c r="B7855" s="34"/>
      <c r="C7855" s="35"/>
      <c r="D7855" s="23"/>
      <c r="E7855" s="23"/>
      <c r="F7855" s="23"/>
      <c r="G7855" s="23"/>
      <c r="H7855" s="23"/>
      <c r="I7855" s="23" t="s">
        <v>21</v>
      </c>
      <c r="J7855" s="23"/>
      <c r="K7855" s="23"/>
      <c r="L7855" s="23"/>
      <c r="M7855" s="23"/>
      <c r="N7855" s="23"/>
      <c r="O7855" s="23"/>
      <c r="P7855" s="94"/>
    </row>
    <row r="7856" spans="1:16" x14ac:dyDescent="0.2">
      <c r="A7856" s="33"/>
      <c r="B7856" s="34"/>
      <c r="C7856" s="35"/>
      <c r="D7856" s="23"/>
      <c r="E7856" s="23"/>
      <c r="F7856" s="23"/>
      <c r="G7856" s="23"/>
      <c r="H7856" s="23"/>
      <c r="I7856" s="23" t="s">
        <v>21</v>
      </c>
      <c r="J7856" s="23"/>
      <c r="K7856" s="23"/>
      <c r="L7856" s="23"/>
      <c r="M7856" s="23"/>
      <c r="N7856" s="23"/>
      <c r="O7856" s="23"/>
      <c r="P7856" s="94"/>
    </row>
    <row r="7857" spans="1:16" x14ac:dyDescent="0.2">
      <c r="A7857" s="33"/>
      <c r="B7857" s="34"/>
      <c r="C7857" s="35"/>
      <c r="D7857" s="23"/>
      <c r="E7857" s="23"/>
      <c r="F7857" s="23"/>
      <c r="G7857" s="23"/>
      <c r="H7857" s="23"/>
      <c r="I7857" s="23" t="s">
        <v>21</v>
      </c>
      <c r="J7857" s="23"/>
      <c r="K7857" s="23"/>
      <c r="L7857" s="23"/>
      <c r="M7857" s="23"/>
      <c r="N7857" s="23"/>
      <c r="O7857" s="23"/>
      <c r="P7857" s="94"/>
    </row>
    <row r="7858" spans="1:16" x14ac:dyDescent="0.2">
      <c r="A7858" s="33"/>
      <c r="B7858" s="34"/>
      <c r="C7858" s="35"/>
      <c r="D7858" s="23"/>
      <c r="E7858" s="23"/>
      <c r="F7858" s="23"/>
      <c r="G7858" s="23"/>
      <c r="H7858" s="23"/>
      <c r="I7858" s="23" t="s">
        <v>21</v>
      </c>
      <c r="J7858" s="23"/>
      <c r="K7858" s="23"/>
      <c r="L7858" s="23"/>
      <c r="M7858" s="23"/>
      <c r="N7858" s="23"/>
      <c r="O7858" s="23"/>
      <c r="P7858" s="94"/>
    </row>
    <row r="7859" spans="1:16" x14ac:dyDescent="0.2">
      <c r="A7859" s="33"/>
      <c r="B7859" s="34"/>
      <c r="C7859" s="35"/>
      <c r="D7859" s="23"/>
      <c r="E7859" s="23"/>
      <c r="F7859" s="23"/>
      <c r="G7859" s="23"/>
      <c r="H7859" s="23"/>
      <c r="I7859" s="23" t="s">
        <v>21</v>
      </c>
      <c r="J7859" s="23"/>
      <c r="K7859" s="23"/>
      <c r="L7859" s="23"/>
      <c r="M7859" s="23"/>
      <c r="N7859" s="23"/>
      <c r="O7859" s="23"/>
      <c r="P7859" s="94"/>
    </row>
    <row r="7860" spans="1:16" x14ac:dyDescent="0.2">
      <c r="A7860" s="33"/>
      <c r="B7860" s="34"/>
      <c r="C7860" s="35"/>
      <c r="D7860" s="23"/>
      <c r="E7860" s="23"/>
      <c r="F7860" s="23"/>
      <c r="G7860" s="23"/>
      <c r="H7860" s="23"/>
      <c r="I7860" s="23" t="s">
        <v>21</v>
      </c>
      <c r="J7860" s="23"/>
      <c r="K7860" s="23"/>
      <c r="L7860" s="23"/>
      <c r="M7860" s="23"/>
      <c r="N7860" s="23"/>
      <c r="O7860" s="23"/>
      <c r="P7860" s="94"/>
    </row>
    <row r="7861" spans="1:16" x14ac:dyDescent="0.2">
      <c r="A7861" s="33"/>
      <c r="B7861" s="34"/>
      <c r="C7861" s="35"/>
      <c r="D7861" s="23"/>
      <c r="E7861" s="23"/>
      <c r="F7861" s="23"/>
      <c r="G7861" s="23"/>
      <c r="H7861" s="23"/>
      <c r="I7861" s="23" t="s">
        <v>21</v>
      </c>
      <c r="J7861" s="23"/>
      <c r="K7861" s="23"/>
      <c r="L7861" s="23"/>
      <c r="M7861" s="23"/>
      <c r="N7861" s="23"/>
      <c r="O7861" s="23"/>
      <c r="P7861" s="94"/>
    </row>
    <row r="7862" spans="1:16" x14ac:dyDescent="0.2">
      <c r="A7862" s="33"/>
      <c r="B7862" s="34"/>
      <c r="C7862" s="35"/>
      <c r="D7862" s="23"/>
      <c r="E7862" s="23"/>
      <c r="F7862" s="23"/>
      <c r="G7862" s="23"/>
      <c r="H7862" s="23"/>
      <c r="I7862" s="23" t="s">
        <v>21</v>
      </c>
      <c r="J7862" s="23"/>
      <c r="K7862" s="23"/>
      <c r="L7862" s="23"/>
      <c r="M7862" s="23"/>
      <c r="N7862" s="23"/>
      <c r="O7862" s="23"/>
      <c r="P7862" s="94"/>
    </row>
    <row r="7863" spans="1:16" x14ac:dyDescent="0.2">
      <c r="A7863" s="33"/>
      <c r="B7863" s="34"/>
      <c r="C7863" s="35"/>
      <c r="D7863" s="23"/>
      <c r="E7863" s="23"/>
      <c r="F7863" s="23"/>
      <c r="G7863" s="23"/>
      <c r="H7863" s="23"/>
      <c r="I7863" s="23" t="s">
        <v>21</v>
      </c>
      <c r="J7863" s="23"/>
      <c r="K7863" s="23"/>
      <c r="L7863" s="23"/>
      <c r="M7863" s="23"/>
      <c r="N7863" s="23"/>
      <c r="O7863" s="23"/>
      <c r="P7863" s="94"/>
    </row>
    <row r="7864" spans="1:16" x14ac:dyDescent="0.2">
      <c r="A7864" s="33"/>
      <c r="B7864" s="34"/>
      <c r="C7864" s="35"/>
      <c r="D7864" s="23"/>
      <c r="E7864" s="23"/>
      <c r="F7864" s="23"/>
      <c r="G7864" s="23"/>
      <c r="H7864" s="23"/>
      <c r="I7864" s="23" t="s">
        <v>21</v>
      </c>
      <c r="J7864" s="23"/>
      <c r="K7864" s="23"/>
      <c r="L7864" s="23"/>
      <c r="M7864" s="23"/>
      <c r="N7864" s="23"/>
      <c r="O7864" s="23"/>
      <c r="P7864" s="94"/>
    </row>
    <row r="7865" spans="1:16" x14ac:dyDescent="0.2">
      <c r="A7865" s="33"/>
      <c r="B7865" s="34"/>
      <c r="C7865" s="35"/>
      <c r="D7865" s="23"/>
      <c r="E7865" s="23"/>
      <c r="F7865" s="23"/>
      <c r="G7865" s="23"/>
      <c r="H7865" s="23"/>
      <c r="I7865" s="23" t="s">
        <v>21</v>
      </c>
      <c r="J7865" s="23"/>
      <c r="K7865" s="23"/>
      <c r="L7865" s="23"/>
      <c r="M7865" s="23"/>
      <c r="N7865" s="23"/>
      <c r="O7865" s="23"/>
      <c r="P7865" s="94"/>
    </row>
    <row r="7866" spans="1:16" x14ac:dyDescent="0.2">
      <c r="A7866" s="33"/>
      <c r="B7866" s="34"/>
      <c r="C7866" s="35"/>
      <c r="D7866" s="23"/>
      <c r="E7866" s="23"/>
      <c r="F7866" s="23"/>
      <c r="G7866" s="23"/>
      <c r="H7866" s="23"/>
      <c r="I7866" s="23" t="s">
        <v>21</v>
      </c>
      <c r="J7866" s="23"/>
      <c r="K7866" s="23"/>
      <c r="L7866" s="23"/>
      <c r="M7866" s="23"/>
      <c r="N7866" s="23"/>
      <c r="O7866" s="23"/>
      <c r="P7866" s="94"/>
    </row>
    <row r="7867" spans="1:16" x14ac:dyDescent="0.2">
      <c r="A7867" s="33"/>
      <c r="B7867" s="34"/>
      <c r="C7867" s="35"/>
      <c r="D7867" s="23"/>
      <c r="E7867" s="23"/>
      <c r="F7867" s="23"/>
      <c r="G7867" s="23"/>
      <c r="H7867" s="23"/>
      <c r="I7867" s="23" t="s">
        <v>21</v>
      </c>
      <c r="J7867" s="23"/>
      <c r="K7867" s="23"/>
      <c r="L7867" s="23"/>
      <c r="M7867" s="23"/>
      <c r="N7867" s="23"/>
      <c r="O7867" s="23"/>
      <c r="P7867" s="94"/>
    </row>
    <row r="7868" spans="1:16" x14ac:dyDescent="0.2">
      <c r="A7868" s="33"/>
      <c r="B7868" s="34"/>
      <c r="C7868" s="35"/>
      <c r="D7868" s="23"/>
      <c r="E7868" s="23"/>
      <c r="F7868" s="23"/>
      <c r="G7868" s="23"/>
      <c r="H7868" s="23"/>
      <c r="I7868" s="23" t="s">
        <v>21</v>
      </c>
      <c r="J7868" s="23"/>
      <c r="K7868" s="23"/>
      <c r="L7868" s="23"/>
      <c r="M7868" s="23"/>
      <c r="N7868" s="23"/>
      <c r="O7868" s="23"/>
      <c r="P7868" s="94"/>
    </row>
    <row r="7869" spans="1:16" x14ac:dyDescent="0.2">
      <c r="A7869" s="33"/>
      <c r="B7869" s="34"/>
      <c r="C7869" s="35"/>
      <c r="D7869" s="23"/>
      <c r="E7869" s="23"/>
      <c r="F7869" s="23"/>
      <c r="G7869" s="23"/>
      <c r="H7869" s="23"/>
      <c r="I7869" s="23" t="s">
        <v>21</v>
      </c>
      <c r="J7869" s="23"/>
      <c r="K7869" s="23"/>
      <c r="L7869" s="23"/>
      <c r="M7869" s="23"/>
      <c r="N7869" s="23"/>
      <c r="O7869" s="23"/>
      <c r="P7869" s="94"/>
    </row>
    <row r="7870" spans="1:16" x14ac:dyDescent="0.2">
      <c r="A7870" s="33"/>
      <c r="B7870" s="34"/>
      <c r="C7870" s="35"/>
      <c r="D7870" s="23"/>
      <c r="E7870" s="23"/>
      <c r="F7870" s="23"/>
      <c r="G7870" s="23"/>
      <c r="H7870" s="23"/>
      <c r="I7870" s="23" t="s">
        <v>21</v>
      </c>
      <c r="J7870" s="23"/>
      <c r="K7870" s="23"/>
      <c r="L7870" s="23"/>
      <c r="M7870" s="23"/>
      <c r="N7870" s="23"/>
      <c r="O7870" s="23"/>
      <c r="P7870" s="94"/>
    </row>
    <row r="7871" spans="1:16" x14ac:dyDescent="0.2">
      <c r="A7871" s="33"/>
      <c r="B7871" s="34"/>
      <c r="C7871" s="35"/>
      <c r="D7871" s="23"/>
      <c r="E7871" s="23"/>
      <c r="F7871" s="23"/>
      <c r="G7871" s="23"/>
      <c r="H7871" s="23"/>
      <c r="I7871" s="23" t="s">
        <v>21</v>
      </c>
      <c r="J7871" s="23"/>
      <c r="K7871" s="23"/>
      <c r="L7871" s="23"/>
      <c r="M7871" s="23"/>
      <c r="N7871" s="23"/>
      <c r="O7871" s="23"/>
      <c r="P7871" s="94"/>
    </row>
    <row r="7872" spans="1:16" x14ac:dyDescent="0.2">
      <c r="A7872" s="33"/>
      <c r="B7872" s="34"/>
      <c r="C7872" s="35"/>
      <c r="D7872" s="23"/>
      <c r="E7872" s="23"/>
      <c r="F7872" s="23"/>
      <c r="G7872" s="23"/>
      <c r="H7872" s="23"/>
      <c r="I7872" s="23" t="s">
        <v>21</v>
      </c>
      <c r="J7872" s="23"/>
      <c r="K7872" s="23"/>
      <c r="L7872" s="23"/>
      <c r="M7872" s="23"/>
      <c r="N7872" s="23"/>
      <c r="O7872" s="23"/>
      <c r="P7872" s="94"/>
    </row>
    <row r="7873" spans="1:16" x14ac:dyDescent="0.2">
      <c r="A7873" s="33"/>
      <c r="B7873" s="34"/>
      <c r="C7873" s="35"/>
      <c r="D7873" s="23"/>
      <c r="E7873" s="23"/>
      <c r="F7873" s="23"/>
      <c r="G7873" s="23"/>
      <c r="H7873" s="23"/>
      <c r="I7873" s="23" t="s">
        <v>21</v>
      </c>
      <c r="J7873" s="23"/>
      <c r="K7873" s="23"/>
      <c r="L7873" s="23"/>
      <c r="M7873" s="23"/>
      <c r="N7873" s="23"/>
      <c r="O7873" s="23"/>
      <c r="P7873" s="94"/>
    </row>
    <row r="7874" spans="1:16" x14ac:dyDescent="0.2">
      <c r="A7874" s="33"/>
      <c r="B7874" s="34"/>
      <c r="C7874" s="35"/>
      <c r="D7874" s="23"/>
      <c r="E7874" s="23"/>
      <c r="F7874" s="23"/>
      <c r="G7874" s="23"/>
      <c r="H7874" s="23"/>
      <c r="I7874" s="23" t="s">
        <v>21</v>
      </c>
      <c r="J7874" s="23"/>
      <c r="K7874" s="23"/>
      <c r="L7874" s="23"/>
      <c r="M7874" s="23"/>
      <c r="N7874" s="23"/>
      <c r="O7874" s="23"/>
      <c r="P7874" s="94"/>
    </row>
    <row r="7875" spans="1:16" x14ac:dyDescent="0.2">
      <c r="A7875" s="33"/>
      <c r="B7875" s="34"/>
      <c r="C7875" s="35"/>
      <c r="D7875" s="23"/>
      <c r="E7875" s="23"/>
      <c r="F7875" s="23"/>
      <c r="G7875" s="23"/>
      <c r="H7875" s="23"/>
      <c r="I7875" s="23" t="s">
        <v>21</v>
      </c>
      <c r="J7875" s="23"/>
      <c r="K7875" s="23"/>
      <c r="L7875" s="23"/>
      <c r="M7875" s="23"/>
      <c r="N7875" s="23"/>
      <c r="O7875" s="23"/>
      <c r="P7875" s="94"/>
    </row>
    <row r="7876" spans="1:16" x14ac:dyDescent="0.2">
      <c r="A7876" s="33"/>
      <c r="B7876" s="34"/>
      <c r="C7876" s="35"/>
      <c r="D7876" s="23"/>
      <c r="E7876" s="23"/>
      <c r="F7876" s="23"/>
      <c r="G7876" s="23"/>
      <c r="H7876" s="23"/>
      <c r="I7876" s="23" t="s">
        <v>21</v>
      </c>
      <c r="J7876" s="23"/>
      <c r="K7876" s="23"/>
      <c r="L7876" s="23"/>
      <c r="M7876" s="23"/>
      <c r="N7876" s="23"/>
      <c r="O7876" s="23"/>
      <c r="P7876" s="94"/>
    </row>
    <row r="7877" spans="1:16" x14ac:dyDescent="0.2">
      <c r="A7877" s="33"/>
      <c r="B7877" s="34"/>
      <c r="C7877" s="35"/>
      <c r="D7877" s="23"/>
      <c r="E7877" s="23"/>
      <c r="F7877" s="23"/>
      <c r="G7877" s="23"/>
      <c r="H7877" s="23"/>
      <c r="I7877" s="23" t="s">
        <v>21</v>
      </c>
      <c r="J7877" s="23"/>
      <c r="K7877" s="23"/>
      <c r="L7877" s="23"/>
      <c r="M7877" s="23"/>
      <c r="N7877" s="23"/>
      <c r="O7877" s="23"/>
      <c r="P7877" s="94"/>
    </row>
    <row r="7878" spans="1:16" x14ac:dyDescent="0.2">
      <c r="A7878" s="33"/>
      <c r="B7878" s="34"/>
      <c r="C7878" s="35"/>
      <c r="D7878" s="23"/>
      <c r="E7878" s="23"/>
      <c r="F7878" s="23"/>
      <c r="G7878" s="23"/>
      <c r="H7878" s="23"/>
      <c r="I7878" s="23" t="s">
        <v>21</v>
      </c>
      <c r="J7878" s="23"/>
      <c r="K7878" s="23"/>
      <c r="L7878" s="23"/>
      <c r="M7878" s="23"/>
      <c r="N7878" s="23"/>
      <c r="O7878" s="23"/>
      <c r="P7878" s="94"/>
    </row>
    <row r="7879" spans="1:16" x14ac:dyDescent="0.2">
      <c r="A7879" s="33"/>
      <c r="B7879" s="34"/>
      <c r="C7879" s="35"/>
      <c r="D7879" s="23"/>
      <c r="E7879" s="23"/>
      <c r="F7879" s="23"/>
      <c r="G7879" s="23"/>
      <c r="H7879" s="23"/>
      <c r="I7879" s="23" t="s">
        <v>21</v>
      </c>
      <c r="J7879" s="23"/>
      <c r="K7879" s="23"/>
      <c r="L7879" s="23"/>
      <c r="M7879" s="23"/>
      <c r="N7879" s="23"/>
      <c r="O7879" s="23"/>
      <c r="P7879" s="94"/>
    </row>
    <row r="7880" spans="1:16" x14ac:dyDescent="0.2">
      <c r="A7880" s="33"/>
      <c r="B7880" s="34"/>
      <c r="C7880" s="35"/>
      <c r="D7880" s="23"/>
      <c r="E7880" s="23"/>
      <c r="F7880" s="23"/>
      <c r="G7880" s="23"/>
      <c r="H7880" s="23"/>
      <c r="I7880" s="23" t="s">
        <v>21</v>
      </c>
      <c r="J7880" s="23"/>
      <c r="K7880" s="23"/>
      <c r="L7880" s="23"/>
      <c r="M7880" s="23"/>
      <c r="N7880" s="23"/>
      <c r="O7880" s="23"/>
      <c r="P7880" s="94"/>
    </row>
    <row r="7881" spans="1:16" x14ac:dyDescent="0.2">
      <c r="A7881" s="33"/>
      <c r="B7881" s="34"/>
      <c r="C7881" s="35"/>
      <c r="D7881" s="23"/>
      <c r="E7881" s="23"/>
      <c r="F7881" s="23"/>
      <c r="G7881" s="23"/>
      <c r="H7881" s="23"/>
      <c r="I7881" s="23" t="s">
        <v>21</v>
      </c>
      <c r="J7881" s="23"/>
      <c r="K7881" s="23"/>
      <c r="L7881" s="23"/>
      <c r="M7881" s="23"/>
      <c r="N7881" s="23"/>
      <c r="O7881" s="23"/>
      <c r="P7881" s="94"/>
    </row>
    <row r="7882" spans="1:16" x14ac:dyDescent="0.2">
      <c r="A7882" s="33"/>
      <c r="B7882" s="34"/>
      <c r="C7882" s="35"/>
      <c r="D7882" s="23"/>
      <c r="E7882" s="23"/>
      <c r="F7882" s="23"/>
      <c r="G7882" s="23"/>
      <c r="H7882" s="23"/>
      <c r="I7882" s="23" t="s">
        <v>21</v>
      </c>
      <c r="J7882" s="23"/>
      <c r="K7882" s="23"/>
      <c r="L7882" s="23"/>
      <c r="M7882" s="23"/>
      <c r="N7882" s="23"/>
      <c r="O7882" s="23"/>
      <c r="P7882" s="94"/>
    </row>
    <row r="7883" spans="1:16" x14ac:dyDescent="0.2">
      <c r="A7883" s="33"/>
      <c r="B7883" s="34"/>
      <c r="C7883" s="35"/>
      <c r="D7883" s="23"/>
      <c r="E7883" s="23"/>
      <c r="F7883" s="23"/>
      <c r="G7883" s="23"/>
      <c r="H7883" s="23"/>
      <c r="I7883" s="23" t="s">
        <v>21</v>
      </c>
      <c r="J7883" s="23"/>
      <c r="K7883" s="23"/>
      <c r="L7883" s="23"/>
      <c r="M7883" s="23"/>
      <c r="N7883" s="23"/>
      <c r="O7883" s="23"/>
      <c r="P7883" s="94"/>
    </row>
    <row r="7884" spans="1:16" x14ac:dyDescent="0.2">
      <c r="A7884" s="33"/>
      <c r="B7884" s="34"/>
      <c r="C7884" s="35"/>
      <c r="D7884" s="23"/>
      <c r="E7884" s="23"/>
      <c r="F7884" s="23"/>
      <c r="G7884" s="23"/>
      <c r="H7884" s="23"/>
      <c r="I7884" s="23" t="s">
        <v>21</v>
      </c>
      <c r="J7884" s="23"/>
      <c r="K7884" s="23"/>
      <c r="L7884" s="23"/>
      <c r="M7884" s="23"/>
      <c r="N7884" s="23"/>
      <c r="O7884" s="23"/>
      <c r="P7884" s="94"/>
    </row>
    <row r="7885" spans="1:16" x14ac:dyDescent="0.2">
      <c r="A7885" s="33"/>
      <c r="B7885" s="34"/>
      <c r="C7885" s="35"/>
      <c r="D7885" s="23"/>
      <c r="E7885" s="23"/>
      <c r="F7885" s="23"/>
      <c r="G7885" s="23"/>
      <c r="H7885" s="23"/>
      <c r="I7885" s="23" t="s">
        <v>21</v>
      </c>
      <c r="J7885" s="23"/>
      <c r="K7885" s="23"/>
      <c r="L7885" s="23"/>
      <c r="M7885" s="23"/>
      <c r="N7885" s="23"/>
      <c r="O7885" s="23"/>
      <c r="P7885" s="94"/>
    </row>
    <row r="7886" spans="1:16" x14ac:dyDescent="0.2">
      <c r="A7886" s="33"/>
      <c r="B7886" s="34"/>
      <c r="C7886" s="35"/>
      <c r="D7886" s="23"/>
      <c r="E7886" s="23"/>
      <c r="F7886" s="23"/>
      <c r="G7886" s="23"/>
      <c r="H7886" s="23"/>
      <c r="I7886" s="23" t="s">
        <v>21</v>
      </c>
      <c r="J7886" s="23"/>
      <c r="K7886" s="23"/>
      <c r="L7886" s="23"/>
      <c r="M7886" s="23"/>
      <c r="N7886" s="23"/>
      <c r="O7886" s="23"/>
      <c r="P7886" s="94"/>
    </row>
    <row r="7887" spans="1:16" x14ac:dyDescent="0.2">
      <c r="A7887" s="33"/>
      <c r="B7887" s="34"/>
      <c r="C7887" s="35"/>
      <c r="D7887" s="23"/>
      <c r="E7887" s="23"/>
      <c r="F7887" s="23"/>
      <c r="G7887" s="23"/>
      <c r="H7887" s="23"/>
      <c r="I7887" s="23" t="s">
        <v>21</v>
      </c>
      <c r="J7887" s="23"/>
      <c r="K7887" s="23"/>
      <c r="L7887" s="23"/>
      <c r="M7887" s="23"/>
      <c r="N7887" s="23"/>
      <c r="O7887" s="23"/>
      <c r="P7887" s="94"/>
    </row>
    <row r="7888" spans="1:16" x14ac:dyDescent="0.2">
      <c r="A7888" s="33"/>
      <c r="B7888" s="34"/>
      <c r="C7888" s="35"/>
      <c r="D7888" s="23"/>
      <c r="E7888" s="23"/>
      <c r="F7888" s="23"/>
      <c r="G7888" s="23"/>
      <c r="H7888" s="23"/>
      <c r="I7888" s="23" t="s">
        <v>21</v>
      </c>
      <c r="J7888" s="23"/>
      <c r="K7888" s="23"/>
      <c r="L7888" s="23"/>
      <c r="M7888" s="23"/>
      <c r="N7888" s="23"/>
      <c r="O7888" s="23"/>
      <c r="P7888" s="94"/>
    </row>
    <row r="7889" spans="1:16" x14ac:dyDescent="0.2">
      <c r="A7889" s="33"/>
      <c r="B7889" s="34"/>
      <c r="C7889" s="35"/>
      <c r="D7889" s="23"/>
      <c r="E7889" s="23"/>
      <c r="F7889" s="23"/>
      <c r="G7889" s="23"/>
      <c r="H7889" s="23"/>
      <c r="I7889" s="23" t="s">
        <v>21</v>
      </c>
      <c r="J7889" s="23"/>
      <c r="K7889" s="23"/>
      <c r="L7889" s="23"/>
      <c r="M7889" s="23"/>
      <c r="N7889" s="23"/>
      <c r="O7889" s="23"/>
      <c r="P7889" s="94"/>
    </row>
    <row r="7890" spans="1:16" x14ac:dyDescent="0.2">
      <c r="A7890" s="33"/>
      <c r="B7890" s="34"/>
      <c r="C7890" s="35"/>
      <c r="D7890" s="23"/>
      <c r="E7890" s="23"/>
      <c r="F7890" s="23"/>
      <c r="G7890" s="23"/>
      <c r="H7890" s="23"/>
      <c r="I7890" s="23" t="s">
        <v>21</v>
      </c>
      <c r="J7890" s="23"/>
      <c r="K7890" s="23"/>
      <c r="L7890" s="23"/>
      <c r="M7890" s="23"/>
      <c r="N7890" s="23"/>
      <c r="O7890" s="23"/>
      <c r="P7890" s="94"/>
    </row>
    <row r="7891" spans="1:16" x14ac:dyDescent="0.2">
      <c r="A7891" s="33"/>
      <c r="B7891" s="34"/>
      <c r="C7891" s="35"/>
      <c r="D7891" s="23"/>
      <c r="E7891" s="23"/>
      <c r="F7891" s="23"/>
      <c r="G7891" s="23"/>
      <c r="H7891" s="23"/>
      <c r="I7891" s="23" t="s">
        <v>21</v>
      </c>
      <c r="J7891" s="23"/>
      <c r="K7891" s="23"/>
      <c r="L7891" s="23"/>
      <c r="M7891" s="23"/>
      <c r="N7891" s="23"/>
      <c r="O7891" s="23"/>
      <c r="P7891" s="94"/>
    </row>
    <row r="7892" spans="1:16" x14ac:dyDescent="0.2">
      <c r="A7892" s="33"/>
      <c r="B7892" s="34"/>
      <c r="C7892" s="35"/>
      <c r="D7892" s="23"/>
      <c r="E7892" s="23"/>
      <c r="F7892" s="23"/>
      <c r="G7892" s="23"/>
      <c r="H7892" s="23"/>
      <c r="I7892" s="23" t="s">
        <v>21</v>
      </c>
      <c r="J7892" s="23"/>
      <c r="K7892" s="23"/>
      <c r="L7892" s="23"/>
      <c r="M7892" s="23"/>
      <c r="N7892" s="23"/>
      <c r="O7892" s="23"/>
      <c r="P7892" s="94"/>
    </row>
    <row r="7893" spans="1:16" x14ac:dyDescent="0.2">
      <c r="A7893" s="33"/>
      <c r="B7893" s="34"/>
      <c r="C7893" s="35"/>
      <c r="D7893" s="23"/>
      <c r="E7893" s="23"/>
      <c r="F7893" s="23"/>
      <c r="G7893" s="23"/>
      <c r="H7893" s="23"/>
      <c r="I7893" s="23" t="s">
        <v>21</v>
      </c>
      <c r="J7893" s="23"/>
      <c r="K7893" s="23"/>
      <c r="L7893" s="23"/>
      <c r="M7893" s="23"/>
      <c r="N7893" s="23"/>
      <c r="O7893" s="23"/>
      <c r="P7893" s="94"/>
    </row>
    <row r="7894" spans="1:16" x14ac:dyDescent="0.2">
      <c r="A7894" s="33"/>
      <c r="B7894" s="34"/>
      <c r="C7894" s="35"/>
      <c r="D7894" s="23"/>
      <c r="E7894" s="23"/>
      <c r="F7894" s="23"/>
      <c r="G7894" s="23"/>
      <c r="H7894" s="23"/>
      <c r="I7894" s="23" t="s">
        <v>21</v>
      </c>
      <c r="J7894" s="23"/>
      <c r="K7894" s="23"/>
      <c r="L7894" s="23"/>
      <c r="M7894" s="23"/>
      <c r="N7894" s="23"/>
      <c r="O7894" s="23"/>
      <c r="P7894" s="94"/>
    </row>
    <row r="7895" spans="1:16" x14ac:dyDescent="0.2">
      <c r="A7895" s="33"/>
      <c r="B7895" s="34"/>
      <c r="C7895" s="35"/>
      <c r="D7895" s="23"/>
      <c r="E7895" s="23"/>
      <c r="F7895" s="23"/>
      <c r="G7895" s="23"/>
      <c r="H7895" s="23"/>
      <c r="I7895" s="23" t="s">
        <v>21</v>
      </c>
      <c r="J7895" s="23"/>
      <c r="K7895" s="23"/>
      <c r="L7895" s="23"/>
      <c r="M7895" s="23"/>
      <c r="N7895" s="23"/>
      <c r="O7895" s="23"/>
      <c r="P7895" s="94"/>
    </row>
    <row r="7896" spans="1:16" x14ac:dyDescent="0.2">
      <c r="A7896" s="33"/>
      <c r="B7896" s="34"/>
      <c r="C7896" s="35"/>
      <c r="D7896" s="23"/>
      <c r="E7896" s="23"/>
      <c r="F7896" s="23"/>
      <c r="G7896" s="23"/>
      <c r="H7896" s="23"/>
      <c r="I7896" s="23" t="s">
        <v>21</v>
      </c>
      <c r="J7896" s="23"/>
      <c r="K7896" s="23"/>
      <c r="L7896" s="23"/>
      <c r="M7896" s="23"/>
      <c r="N7896" s="23"/>
      <c r="O7896" s="23"/>
      <c r="P7896" s="94"/>
    </row>
    <row r="7897" spans="1:16" x14ac:dyDescent="0.2">
      <c r="A7897" s="33"/>
      <c r="B7897" s="34"/>
      <c r="C7897" s="35"/>
      <c r="D7897" s="23"/>
      <c r="E7897" s="23"/>
      <c r="F7897" s="23"/>
      <c r="G7897" s="23"/>
      <c r="H7897" s="23"/>
      <c r="I7897" s="23" t="s">
        <v>21</v>
      </c>
      <c r="J7897" s="23"/>
      <c r="K7897" s="23"/>
      <c r="L7897" s="23"/>
      <c r="M7897" s="23"/>
      <c r="N7897" s="23"/>
      <c r="O7897" s="23"/>
      <c r="P7897" s="94"/>
    </row>
    <row r="7898" spans="1:16" x14ac:dyDescent="0.2">
      <c r="A7898" s="33"/>
      <c r="B7898" s="34"/>
      <c r="C7898" s="35"/>
      <c r="D7898" s="23"/>
      <c r="E7898" s="23"/>
      <c r="F7898" s="23"/>
      <c r="G7898" s="23"/>
      <c r="H7898" s="23"/>
      <c r="I7898" s="23" t="s">
        <v>21</v>
      </c>
      <c r="J7898" s="23"/>
      <c r="K7898" s="23"/>
      <c r="L7898" s="23"/>
      <c r="M7898" s="23"/>
      <c r="N7898" s="23"/>
      <c r="O7898" s="23"/>
      <c r="P7898" s="94"/>
    </row>
    <row r="7899" spans="1:16" x14ac:dyDescent="0.2">
      <c r="A7899" s="33"/>
      <c r="B7899" s="34"/>
      <c r="C7899" s="35"/>
      <c r="D7899" s="23"/>
      <c r="E7899" s="23"/>
      <c r="F7899" s="23"/>
      <c r="G7899" s="23"/>
      <c r="H7899" s="23"/>
      <c r="I7899" s="23" t="s">
        <v>21</v>
      </c>
      <c r="J7899" s="23"/>
      <c r="K7899" s="23"/>
      <c r="L7899" s="23"/>
      <c r="M7899" s="23"/>
      <c r="N7899" s="23"/>
      <c r="O7899" s="23"/>
      <c r="P7899" s="94"/>
    </row>
    <row r="7900" spans="1:16" x14ac:dyDescent="0.2">
      <c r="A7900" s="33"/>
      <c r="B7900" s="34"/>
      <c r="C7900" s="35"/>
      <c r="D7900" s="23"/>
      <c r="E7900" s="23"/>
      <c r="F7900" s="23"/>
      <c r="G7900" s="23"/>
      <c r="H7900" s="23"/>
      <c r="I7900" s="23" t="s">
        <v>21</v>
      </c>
      <c r="J7900" s="23"/>
      <c r="K7900" s="23"/>
      <c r="L7900" s="23"/>
      <c r="M7900" s="23"/>
      <c r="N7900" s="23"/>
      <c r="O7900" s="23"/>
      <c r="P7900" s="94"/>
    </row>
    <row r="7901" spans="1:16" x14ac:dyDescent="0.2">
      <c r="A7901" s="33"/>
      <c r="B7901" s="34"/>
      <c r="C7901" s="35"/>
      <c r="D7901" s="23"/>
      <c r="E7901" s="23"/>
      <c r="F7901" s="23"/>
      <c r="G7901" s="23"/>
      <c r="H7901" s="23"/>
      <c r="I7901" s="23" t="s">
        <v>21</v>
      </c>
      <c r="J7901" s="23"/>
      <c r="K7901" s="23"/>
      <c r="L7901" s="23"/>
      <c r="M7901" s="23"/>
      <c r="N7901" s="23"/>
      <c r="O7901" s="23"/>
      <c r="P7901" s="94"/>
    </row>
    <row r="7902" spans="1:16" x14ac:dyDescent="0.2">
      <c r="A7902" s="33"/>
      <c r="B7902" s="34"/>
      <c r="C7902" s="35"/>
      <c r="D7902" s="23"/>
      <c r="E7902" s="23"/>
      <c r="F7902" s="23"/>
      <c r="G7902" s="23"/>
      <c r="H7902" s="23"/>
      <c r="I7902" s="23" t="s">
        <v>21</v>
      </c>
      <c r="J7902" s="23"/>
      <c r="K7902" s="23"/>
      <c r="L7902" s="23"/>
      <c r="M7902" s="23"/>
      <c r="N7902" s="23"/>
      <c r="O7902" s="23"/>
      <c r="P7902" s="94"/>
    </row>
    <row r="7903" spans="1:16" x14ac:dyDescent="0.2">
      <c r="A7903" s="33"/>
      <c r="B7903" s="34"/>
      <c r="C7903" s="35"/>
      <c r="D7903" s="23"/>
      <c r="E7903" s="23"/>
      <c r="F7903" s="23"/>
      <c r="G7903" s="23"/>
      <c r="H7903" s="23"/>
      <c r="I7903" s="23" t="s">
        <v>21</v>
      </c>
      <c r="J7903" s="23"/>
      <c r="K7903" s="23"/>
      <c r="L7903" s="23"/>
      <c r="M7903" s="23"/>
      <c r="N7903" s="23"/>
      <c r="O7903" s="23"/>
      <c r="P7903" s="94"/>
    </row>
    <row r="7904" spans="1:16" x14ac:dyDescent="0.2">
      <c r="A7904" s="33"/>
      <c r="B7904" s="34"/>
      <c r="C7904" s="35"/>
      <c r="D7904" s="23"/>
      <c r="E7904" s="23"/>
      <c r="F7904" s="23"/>
      <c r="G7904" s="23"/>
      <c r="H7904" s="23"/>
      <c r="I7904" s="23" t="s">
        <v>21</v>
      </c>
      <c r="J7904" s="23"/>
      <c r="K7904" s="23"/>
      <c r="L7904" s="23"/>
      <c r="M7904" s="23"/>
      <c r="N7904" s="23"/>
      <c r="O7904" s="23"/>
      <c r="P7904" s="94"/>
    </row>
    <row r="7905" spans="1:16" x14ac:dyDescent="0.2">
      <c r="A7905" s="33"/>
      <c r="B7905" s="34"/>
      <c r="C7905" s="35"/>
      <c r="D7905" s="23"/>
      <c r="E7905" s="23"/>
      <c r="F7905" s="23"/>
      <c r="G7905" s="23"/>
      <c r="H7905" s="23"/>
      <c r="I7905" s="23" t="s">
        <v>21</v>
      </c>
      <c r="J7905" s="23"/>
      <c r="K7905" s="23"/>
      <c r="L7905" s="23"/>
      <c r="M7905" s="23"/>
      <c r="N7905" s="23"/>
      <c r="O7905" s="23"/>
      <c r="P7905" s="94"/>
    </row>
    <row r="7906" spans="1:16" x14ac:dyDescent="0.2">
      <c r="A7906" s="33"/>
      <c r="B7906" s="34"/>
      <c r="C7906" s="35"/>
      <c r="D7906" s="23"/>
      <c r="E7906" s="23"/>
      <c r="F7906" s="23"/>
      <c r="G7906" s="23"/>
      <c r="H7906" s="23"/>
      <c r="I7906" s="23" t="s">
        <v>21</v>
      </c>
      <c r="J7906" s="23"/>
      <c r="K7906" s="23"/>
      <c r="L7906" s="23"/>
      <c r="M7906" s="23"/>
      <c r="N7906" s="23"/>
      <c r="O7906" s="23"/>
      <c r="P7906" s="94"/>
    </row>
    <row r="7907" spans="1:16" x14ac:dyDescent="0.2">
      <c r="A7907" s="33"/>
      <c r="B7907" s="34"/>
      <c r="C7907" s="35"/>
      <c r="D7907" s="23"/>
      <c r="E7907" s="23"/>
      <c r="F7907" s="23"/>
      <c r="G7907" s="23"/>
      <c r="H7907" s="23"/>
      <c r="I7907" s="23" t="s">
        <v>21</v>
      </c>
      <c r="J7907" s="23"/>
      <c r="K7907" s="23"/>
      <c r="L7907" s="23"/>
      <c r="M7907" s="23"/>
      <c r="N7907" s="23"/>
      <c r="O7907" s="23"/>
      <c r="P7907" s="94"/>
    </row>
    <row r="7908" spans="1:16" x14ac:dyDescent="0.2">
      <c r="A7908" s="33"/>
      <c r="B7908" s="34"/>
      <c r="C7908" s="35"/>
      <c r="D7908" s="23"/>
      <c r="E7908" s="23"/>
      <c r="F7908" s="23"/>
      <c r="G7908" s="23"/>
      <c r="H7908" s="23"/>
      <c r="I7908" s="23" t="s">
        <v>21</v>
      </c>
      <c r="J7908" s="23"/>
      <c r="K7908" s="23"/>
      <c r="L7908" s="23"/>
      <c r="M7908" s="23"/>
      <c r="N7908" s="23"/>
      <c r="O7908" s="23"/>
      <c r="P7908" s="94"/>
    </row>
    <row r="7909" spans="1:16" x14ac:dyDescent="0.2">
      <c r="A7909" s="33"/>
      <c r="B7909" s="34"/>
      <c r="C7909" s="35"/>
      <c r="D7909" s="23"/>
      <c r="E7909" s="23"/>
      <c r="F7909" s="23"/>
      <c r="G7909" s="23"/>
      <c r="H7909" s="23"/>
      <c r="I7909" s="23" t="s">
        <v>21</v>
      </c>
      <c r="J7909" s="23"/>
      <c r="K7909" s="23"/>
      <c r="L7909" s="23"/>
      <c r="M7909" s="23"/>
      <c r="N7909" s="23"/>
      <c r="O7909" s="23"/>
      <c r="P7909" s="94"/>
    </row>
    <row r="7910" spans="1:16" x14ac:dyDescent="0.2">
      <c r="A7910" s="33"/>
      <c r="B7910" s="34"/>
      <c r="C7910" s="35"/>
      <c r="D7910" s="23"/>
      <c r="E7910" s="23"/>
      <c r="F7910" s="23"/>
      <c r="G7910" s="23"/>
      <c r="H7910" s="23"/>
      <c r="I7910" s="23" t="s">
        <v>21</v>
      </c>
      <c r="J7910" s="23"/>
      <c r="K7910" s="23"/>
      <c r="L7910" s="23"/>
      <c r="M7910" s="23"/>
      <c r="N7910" s="23"/>
      <c r="O7910" s="23"/>
      <c r="P7910" s="94"/>
    </row>
    <row r="7911" spans="1:16" x14ac:dyDescent="0.2">
      <c r="A7911" s="33"/>
      <c r="B7911" s="34"/>
      <c r="C7911" s="35"/>
      <c r="D7911" s="23"/>
      <c r="E7911" s="23"/>
      <c r="F7911" s="23"/>
      <c r="G7911" s="23"/>
      <c r="H7911" s="23"/>
      <c r="I7911" s="23" t="s">
        <v>21</v>
      </c>
      <c r="J7911" s="23"/>
      <c r="K7911" s="23"/>
      <c r="L7911" s="23"/>
      <c r="M7911" s="23"/>
      <c r="N7911" s="23"/>
      <c r="O7911" s="23"/>
      <c r="P7911" s="94"/>
    </row>
    <row r="7912" spans="1:16" x14ac:dyDescent="0.2">
      <c r="A7912" s="33"/>
      <c r="B7912" s="34"/>
      <c r="C7912" s="35"/>
      <c r="D7912" s="23"/>
      <c r="E7912" s="23"/>
      <c r="F7912" s="23"/>
      <c r="G7912" s="23"/>
      <c r="H7912" s="23"/>
      <c r="I7912" s="23" t="s">
        <v>21</v>
      </c>
      <c r="J7912" s="23"/>
      <c r="K7912" s="23"/>
      <c r="L7912" s="23"/>
      <c r="M7912" s="23"/>
      <c r="N7912" s="23"/>
      <c r="O7912" s="23"/>
      <c r="P7912" s="94"/>
    </row>
    <row r="7913" spans="1:16" x14ac:dyDescent="0.2">
      <c r="A7913" s="33"/>
      <c r="B7913" s="34"/>
      <c r="C7913" s="35"/>
      <c r="D7913" s="23"/>
      <c r="E7913" s="23"/>
      <c r="F7913" s="23"/>
      <c r="G7913" s="23"/>
      <c r="H7913" s="23"/>
      <c r="I7913" s="23" t="s">
        <v>21</v>
      </c>
      <c r="J7913" s="23"/>
      <c r="K7913" s="23"/>
      <c r="L7913" s="23"/>
      <c r="M7913" s="23"/>
      <c r="N7913" s="23"/>
      <c r="O7913" s="23"/>
      <c r="P7913" s="94"/>
    </row>
    <row r="7914" spans="1:16" x14ac:dyDescent="0.2">
      <c r="A7914" s="33"/>
      <c r="B7914" s="34"/>
      <c r="C7914" s="35"/>
      <c r="D7914" s="23"/>
      <c r="E7914" s="23"/>
      <c r="F7914" s="23"/>
      <c r="G7914" s="23"/>
      <c r="H7914" s="23"/>
      <c r="I7914" s="23" t="s">
        <v>21</v>
      </c>
      <c r="J7914" s="23"/>
      <c r="K7914" s="23"/>
      <c r="L7914" s="23"/>
      <c r="M7914" s="23"/>
      <c r="N7914" s="23"/>
      <c r="O7914" s="23"/>
      <c r="P7914" s="94"/>
    </row>
    <row r="7915" spans="1:16" x14ac:dyDescent="0.2">
      <c r="A7915" s="33"/>
      <c r="B7915" s="34"/>
      <c r="C7915" s="35"/>
      <c r="D7915" s="23"/>
      <c r="E7915" s="23"/>
      <c r="F7915" s="23"/>
      <c r="G7915" s="23"/>
      <c r="H7915" s="23"/>
      <c r="I7915" s="23" t="s">
        <v>21</v>
      </c>
      <c r="J7915" s="23"/>
      <c r="K7915" s="23"/>
      <c r="L7915" s="23"/>
      <c r="M7915" s="23"/>
      <c r="N7915" s="23"/>
      <c r="O7915" s="23"/>
      <c r="P7915" s="94"/>
    </row>
    <row r="7916" spans="1:16" x14ac:dyDescent="0.2">
      <c r="A7916" s="33"/>
      <c r="B7916" s="34"/>
      <c r="C7916" s="35"/>
      <c r="D7916" s="23"/>
      <c r="E7916" s="23"/>
      <c r="F7916" s="23"/>
      <c r="G7916" s="23"/>
      <c r="H7916" s="23"/>
      <c r="I7916" s="23" t="s">
        <v>21</v>
      </c>
      <c r="J7916" s="23"/>
      <c r="K7916" s="23"/>
      <c r="L7916" s="23"/>
      <c r="M7916" s="23"/>
      <c r="N7916" s="23"/>
      <c r="O7916" s="23"/>
      <c r="P7916" s="94"/>
    </row>
    <row r="7917" spans="1:16" x14ac:dyDescent="0.2">
      <c r="A7917" s="33"/>
      <c r="B7917" s="34"/>
      <c r="C7917" s="35"/>
      <c r="D7917" s="23"/>
      <c r="E7917" s="23"/>
      <c r="F7917" s="23"/>
      <c r="G7917" s="23"/>
      <c r="H7917" s="23"/>
      <c r="I7917" s="23" t="s">
        <v>21</v>
      </c>
      <c r="J7917" s="23"/>
      <c r="K7917" s="23"/>
      <c r="L7917" s="23"/>
      <c r="M7917" s="23"/>
      <c r="N7917" s="23"/>
      <c r="O7917" s="23"/>
      <c r="P7917" s="94"/>
    </row>
    <row r="7918" spans="1:16" x14ac:dyDescent="0.2">
      <c r="A7918" s="33"/>
      <c r="B7918" s="34"/>
      <c r="C7918" s="35"/>
      <c r="D7918" s="23"/>
      <c r="E7918" s="23"/>
      <c r="F7918" s="23"/>
      <c r="G7918" s="23"/>
      <c r="H7918" s="23"/>
      <c r="I7918" s="23" t="s">
        <v>21</v>
      </c>
      <c r="J7918" s="23"/>
      <c r="K7918" s="23"/>
      <c r="L7918" s="23"/>
      <c r="M7918" s="23"/>
      <c r="N7918" s="23"/>
      <c r="O7918" s="23"/>
      <c r="P7918" s="94"/>
    </row>
    <row r="7919" spans="1:16" x14ac:dyDescent="0.2">
      <c r="A7919" s="33"/>
      <c r="B7919" s="34"/>
      <c r="C7919" s="35"/>
      <c r="D7919" s="23"/>
      <c r="E7919" s="23"/>
      <c r="F7919" s="23"/>
      <c r="G7919" s="23"/>
      <c r="H7919" s="23"/>
      <c r="I7919" s="23" t="s">
        <v>21</v>
      </c>
      <c r="J7919" s="23"/>
      <c r="K7919" s="23"/>
      <c r="L7919" s="23"/>
      <c r="M7919" s="23"/>
      <c r="N7919" s="23"/>
      <c r="O7919" s="23"/>
      <c r="P7919" s="94"/>
    </row>
    <row r="7920" spans="1:16" x14ac:dyDescent="0.2">
      <c r="A7920" s="33"/>
      <c r="B7920" s="34"/>
      <c r="C7920" s="35"/>
      <c r="D7920" s="23"/>
      <c r="E7920" s="23"/>
      <c r="F7920" s="23"/>
      <c r="G7920" s="23"/>
      <c r="H7920" s="23"/>
      <c r="I7920" s="23" t="s">
        <v>21</v>
      </c>
      <c r="J7920" s="23"/>
      <c r="K7920" s="23"/>
      <c r="L7920" s="23"/>
      <c r="M7920" s="23"/>
      <c r="N7920" s="23"/>
      <c r="O7920" s="23"/>
      <c r="P7920" s="94"/>
    </row>
    <row r="7921" spans="1:16" x14ac:dyDescent="0.2">
      <c r="A7921" s="33"/>
      <c r="B7921" s="34"/>
      <c r="C7921" s="35"/>
      <c r="D7921" s="23"/>
      <c r="E7921" s="23"/>
      <c r="F7921" s="23"/>
      <c r="G7921" s="23"/>
      <c r="H7921" s="23"/>
      <c r="I7921" s="23" t="s">
        <v>21</v>
      </c>
      <c r="J7921" s="23"/>
      <c r="K7921" s="23"/>
      <c r="L7921" s="23"/>
      <c r="M7921" s="23"/>
      <c r="N7921" s="23"/>
      <c r="O7921" s="23"/>
      <c r="P7921" s="94"/>
    </row>
    <row r="7922" spans="1:16" x14ac:dyDescent="0.2">
      <c r="A7922" s="33"/>
      <c r="B7922" s="34"/>
      <c r="C7922" s="35"/>
      <c r="D7922" s="23"/>
      <c r="E7922" s="23"/>
      <c r="F7922" s="23"/>
      <c r="G7922" s="23"/>
      <c r="H7922" s="23"/>
      <c r="I7922" s="23" t="s">
        <v>21</v>
      </c>
      <c r="J7922" s="23"/>
      <c r="K7922" s="23"/>
      <c r="L7922" s="23"/>
      <c r="M7922" s="23"/>
      <c r="N7922" s="23"/>
      <c r="O7922" s="23"/>
      <c r="P7922" s="94"/>
    </row>
    <row r="7923" spans="1:16" x14ac:dyDescent="0.2">
      <c r="A7923" s="33"/>
      <c r="B7923" s="34"/>
      <c r="C7923" s="35"/>
      <c r="D7923" s="23"/>
      <c r="E7923" s="23"/>
      <c r="F7923" s="23"/>
      <c r="G7923" s="23"/>
      <c r="H7923" s="23"/>
      <c r="I7923" s="23" t="s">
        <v>21</v>
      </c>
      <c r="J7923" s="23"/>
      <c r="K7923" s="23"/>
      <c r="L7923" s="23"/>
      <c r="M7923" s="23"/>
      <c r="N7923" s="23"/>
      <c r="O7923" s="23"/>
      <c r="P7923" s="94"/>
    </row>
    <row r="7924" spans="1:16" x14ac:dyDescent="0.2">
      <c r="A7924" s="33"/>
      <c r="B7924" s="34"/>
      <c r="C7924" s="35"/>
      <c r="D7924" s="23"/>
      <c r="E7924" s="23"/>
      <c r="F7924" s="23"/>
      <c r="G7924" s="23"/>
      <c r="H7924" s="23"/>
      <c r="I7924" s="23" t="s">
        <v>21</v>
      </c>
      <c r="J7924" s="23"/>
      <c r="K7924" s="23"/>
      <c r="L7924" s="23"/>
      <c r="M7924" s="23"/>
      <c r="N7924" s="23"/>
      <c r="O7924" s="23"/>
      <c r="P7924" s="94"/>
    </row>
    <row r="7925" spans="1:16" x14ac:dyDescent="0.2">
      <c r="A7925" s="33"/>
      <c r="B7925" s="34"/>
      <c r="C7925" s="35"/>
      <c r="D7925" s="23"/>
      <c r="E7925" s="23"/>
      <c r="F7925" s="23"/>
      <c r="G7925" s="23"/>
      <c r="H7925" s="23"/>
      <c r="I7925" s="23" t="s">
        <v>21</v>
      </c>
      <c r="J7925" s="23"/>
      <c r="K7925" s="23"/>
      <c r="L7925" s="23"/>
      <c r="M7925" s="23"/>
      <c r="N7925" s="23"/>
      <c r="O7925" s="23"/>
      <c r="P7925" s="94"/>
    </row>
    <row r="7926" spans="1:16" x14ac:dyDescent="0.2">
      <c r="A7926" s="33"/>
      <c r="B7926" s="34"/>
      <c r="C7926" s="35"/>
      <c r="D7926" s="23"/>
      <c r="E7926" s="23"/>
      <c r="F7926" s="23"/>
      <c r="G7926" s="23"/>
      <c r="H7926" s="23"/>
      <c r="I7926" s="23" t="s">
        <v>21</v>
      </c>
      <c r="J7926" s="23"/>
      <c r="K7926" s="23"/>
      <c r="L7926" s="23"/>
      <c r="M7926" s="23"/>
      <c r="N7926" s="23"/>
      <c r="O7926" s="23"/>
      <c r="P7926" s="94"/>
    </row>
    <row r="7927" spans="1:16" x14ac:dyDescent="0.2">
      <c r="A7927" s="33"/>
      <c r="B7927" s="34"/>
      <c r="C7927" s="35"/>
      <c r="D7927" s="23"/>
      <c r="E7927" s="23"/>
      <c r="F7927" s="23"/>
      <c r="G7927" s="23"/>
      <c r="H7927" s="23"/>
      <c r="I7927" s="23" t="s">
        <v>21</v>
      </c>
      <c r="J7927" s="23"/>
      <c r="K7927" s="23"/>
      <c r="L7927" s="23"/>
      <c r="M7927" s="23"/>
      <c r="N7927" s="23"/>
      <c r="O7927" s="23"/>
      <c r="P7927" s="94"/>
    </row>
    <row r="7928" spans="1:16" x14ac:dyDescent="0.2">
      <c r="A7928" s="33"/>
      <c r="B7928" s="34"/>
      <c r="C7928" s="35"/>
      <c r="D7928" s="23"/>
      <c r="E7928" s="23"/>
      <c r="F7928" s="23"/>
      <c r="G7928" s="23"/>
      <c r="H7928" s="23"/>
      <c r="I7928" s="23" t="s">
        <v>21</v>
      </c>
      <c r="J7928" s="23"/>
      <c r="K7928" s="23"/>
      <c r="L7928" s="23"/>
      <c r="M7928" s="23"/>
      <c r="N7928" s="23"/>
      <c r="O7928" s="23"/>
      <c r="P7928" s="94"/>
    </row>
    <row r="7929" spans="1:16" x14ac:dyDescent="0.2">
      <c r="A7929" s="33"/>
      <c r="B7929" s="34"/>
      <c r="C7929" s="35"/>
      <c r="D7929" s="23"/>
      <c r="E7929" s="23"/>
      <c r="F7929" s="23"/>
      <c r="G7929" s="23"/>
      <c r="H7929" s="23"/>
      <c r="I7929" s="23" t="s">
        <v>21</v>
      </c>
      <c r="J7929" s="23"/>
      <c r="K7929" s="23"/>
      <c r="L7929" s="23"/>
      <c r="M7929" s="23"/>
      <c r="N7929" s="23"/>
      <c r="O7929" s="23"/>
      <c r="P7929" s="94"/>
    </row>
    <row r="7930" spans="1:16" x14ac:dyDescent="0.2">
      <c r="A7930" s="33"/>
      <c r="B7930" s="34"/>
      <c r="C7930" s="35"/>
      <c r="D7930" s="23"/>
      <c r="E7930" s="23"/>
      <c r="F7930" s="23"/>
      <c r="G7930" s="23"/>
      <c r="H7930" s="23"/>
      <c r="I7930" s="23" t="s">
        <v>21</v>
      </c>
      <c r="J7930" s="23"/>
      <c r="K7930" s="23"/>
      <c r="L7930" s="23"/>
      <c r="M7930" s="23"/>
      <c r="N7930" s="23"/>
      <c r="O7930" s="23"/>
      <c r="P7930" s="94"/>
    </row>
    <row r="7931" spans="1:16" x14ac:dyDescent="0.2">
      <c r="A7931" s="33"/>
      <c r="B7931" s="34"/>
      <c r="C7931" s="35"/>
      <c r="D7931" s="23"/>
      <c r="E7931" s="23"/>
      <c r="F7931" s="23"/>
      <c r="G7931" s="23"/>
      <c r="H7931" s="23"/>
      <c r="I7931" s="23" t="s">
        <v>21</v>
      </c>
      <c r="J7931" s="23"/>
      <c r="K7931" s="23"/>
      <c r="L7931" s="23"/>
      <c r="M7931" s="23"/>
      <c r="N7931" s="23"/>
      <c r="O7931" s="23"/>
      <c r="P7931" s="94"/>
    </row>
    <row r="7932" spans="1:16" x14ac:dyDescent="0.2">
      <c r="A7932" s="33"/>
      <c r="B7932" s="34"/>
      <c r="C7932" s="35"/>
      <c r="D7932" s="23"/>
      <c r="E7932" s="23"/>
      <c r="F7932" s="23"/>
      <c r="G7932" s="23"/>
      <c r="H7932" s="23"/>
      <c r="I7932" s="23" t="s">
        <v>21</v>
      </c>
      <c r="J7932" s="23"/>
      <c r="K7932" s="23"/>
      <c r="L7932" s="23"/>
      <c r="M7932" s="23"/>
      <c r="N7932" s="23"/>
      <c r="O7932" s="23"/>
      <c r="P7932" s="94"/>
    </row>
    <row r="7933" spans="1:16" x14ac:dyDescent="0.2">
      <c r="A7933" s="33"/>
      <c r="B7933" s="34"/>
      <c r="C7933" s="35"/>
      <c r="D7933" s="23"/>
      <c r="E7933" s="23"/>
      <c r="F7933" s="23"/>
      <c r="G7933" s="23"/>
      <c r="H7933" s="23"/>
      <c r="I7933" s="23" t="s">
        <v>21</v>
      </c>
      <c r="J7933" s="23"/>
      <c r="K7933" s="23"/>
      <c r="L7933" s="23"/>
      <c r="M7933" s="23"/>
      <c r="N7933" s="23"/>
      <c r="O7933" s="23"/>
      <c r="P7933" s="94"/>
    </row>
    <row r="7934" spans="1:16" x14ac:dyDescent="0.2">
      <c r="A7934" s="33"/>
      <c r="B7934" s="34"/>
      <c r="C7934" s="35"/>
      <c r="D7934" s="23"/>
      <c r="E7934" s="23"/>
      <c r="F7934" s="23"/>
      <c r="G7934" s="23"/>
      <c r="H7934" s="23"/>
      <c r="I7934" s="23" t="s">
        <v>21</v>
      </c>
      <c r="J7934" s="23"/>
      <c r="K7934" s="23"/>
      <c r="L7934" s="23"/>
      <c r="M7934" s="23"/>
      <c r="N7934" s="23"/>
      <c r="O7934" s="23"/>
      <c r="P7934" s="94"/>
    </row>
    <row r="7935" spans="1:16" x14ac:dyDescent="0.2">
      <c r="A7935" s="33"/>
      <c r="B7935" s="34"/>
      <c r="C7935" s="35"/>
      <c r="D7935" s="23"/>
      <c r="E7935" s="23"/>
      <c r="F7935" s="23"/>
      <c r="G7935" s="23"/>
      <c r="H7935" s="23"/>
      <c r="I7935" s="23" t="s">
        <v>21</v>
      </c>
      <c r="J7935" s="23"/>
      <c r="K7935" s="23"/>
      <c r="L7935" s="23"/>
      <c r="M7935" s="23"/>
      <c r="N7935" s="23"/>
      <c r="O7935" s="23"/>
      <c r="P7935" s="94"/>
    </row>
    <row r="7936" spans="1:16" x14ac:dyDescent="0.2">
      <c r="A7936" s="33"/>
      <c r="B7936" s="34"/>
      <c r="C7936" s="35"/>
      <c r="D7936" s="23"/>
      <c r="E7936" s="23"/>
      <c r="F7936" s="23"/>
      <c r="G7936" s="23"/>
      <c r="H7936" s="23"/>
      <c r="I7936" s="23" t="s">
        <v>21</v>
      </c>
      <c r="J7936" s="23"/>
      <c r="K7936" s="23"/>
      <c r="L7936" s="23"/>
      <c r="M7936" s="23"/>
      <c r="N7936" s="23"/>
      <c r="O7936" s="23"/>
      <c r="P7936" s="94"/>
    </row>
    <row r="7937" spans="1:16" x14ac:dyDescent="0.2">
      <c r="A7937" s="33"/>
      <c r="B7937" s="34"/>
      <c r="C7937" s="35"/>
      <c r="D7937" s="23"/>
      <c r="E7937" s="23"/>
      <c r="F7937" s="23"/>
      <c r="G7937" s="23"/>
      <c r="H7937" s="23"/>
      <c r="I7937" s="23" t="s">
        <v>21</v>
      </c>
      <c r="J7937" s="23"/>
      <c r="K7937" s="23"/>
      <c r="L7937" s="23"/>
      <c r="M7937" s="23"/>
      <c r="N7937" s="23"/>
      <c r="O7937" s="23"/>
      <c r="P7937" s="94"/>
    </row>
    <row r="7938" spans="1:16" x14ac:dyDescent="0.2">
      <c r="A7938" s="33"/>
      <c r="B7938" s="34"/>
      <c r="C7938" s="35"/>
      <c r="D7938" s="23"/>
      <c r="E7938" s="23"/>
      <c r="F7938" s="23"/>
      <c r="G7938" s="23"/>
      <c r="H7938" s="23"/>
      <c r="I7938" s="23" t="s">
        <v>21</v>
      </c>
      <c r="J7938" s="23"/>
      <c r="K7938" s="23"/>
      <c r="L7938" s="23"/>
      <c r="M7938" s="23"/>
      <c r="N7938" s="23"/>
      <c r="O7938" s="23"/>
      <c r="P7938" s="94"/>
    </row>
    <row r="7939" spans="1:16" x14ac:dyDescent="0.2">
      <c r="A7939" s="33"/>
      <c r="B7939" s="34"/>
      <c r="C7939" s="35"/>
      <c r="D7939" s="23"/>
      <c r="E7939" s="23"/>
      <c r="F7939" s="23"/>
      <c r="G7939" s="23"/>
      <c r="H7939" s="23"/>
      <c r="I7939" s="23" t="s">
        <v>21</v>
      </c>
      <c r="J7939" s="23"/>
      <c r="K7939" s="23"/>
      <c r="L7939" s="23"/>
      <c r="M7939" s="23"/>
      <c r="N7939" s="23"/>
      <c r="O7939" s="23"/>
      <c r="P7939" s="94"/>
    </row>
    <row r="7940" spans="1:16" x14ac:dyDescent="0.2">
      <c r="A7940" s="33"/>
      <c r="B7940" s="34"/>
      <c r="C7940" s="35"/>
      <c r="D7940" s="23"/>
      <c r="E7940" s="23"/>
      <c r="F7940" s="23"/>
      <c r="G7940" s="23"/>
      <c r="H7940" s="23"/>
      <c r="I7940" s="23" t="s">
        <v>21</v>
      </c>
      <c r="J7940" s="23"/>
      <c r="K7940" s="23"/>
      <c r="L7940" s="23"/>
      <c r="M7940" s="23"/>
      <c r="N7940" s="23"/>
      <c r="O7940" s="23"/>
      <c r="P7940" s="94"/>
    </row>
    <row r="7941" spans="1:16" x14ac:dyDescent="0.2">
      <c r="A7941" s="33"/>
      <c r="B7941" s="34"/>
      <c r="C7941" s="35"/>
      <c r="D7941" s="23"/>
      <c r="E7941" s="23"/>
      <c r="F7941" s="23"/>
      <c r="G7941" s="23"/>
      <c r="H7941" s="23"/>
      <c r="I7941" s="23" t="s">
        <v>21</v>
      </c>
      <c r="J7941" s="23"/>
      <c r="K7941" s="23"/>
      <c r="L7941" s="23"/>
      <c r="M7941" s="23"/>
      <c r="N7941" s="23"/>
      <c r="O7941" s="23"/>
      <c r="P7941" s="94"/>
    </row>
    <row r="7942" spans="1:16" x14ac:dyDescent="0.2">
      <c r="A7942" s="33"/>
      <c r="B7942" s="34"/>
      <c r="C7942" s="35"/>
      <c r="D7942" s="23"/>
      <c r="E7942" s="23"/>
      <c r="F7942" s="23"/>
      <c r="G7942" s="23"/>
      <c r="H7942" s="23"/>
      <c r="I7942" s="23" t="s">
        <v>21</v>
      </c>
      <c r="J7942" s="23"/>
      <c r="K7942" s="23"/>
      <c r="L7942" s="23"/>
      <c r="M7942" s="23"/>
      <c r="N7942" s="23"/>
      <c r="O7942" s="23"/>
      <c r="P7942" s="94"/>
    </row>
    <row r="7943" spans="1:16" x14ac:dyDescent="0.2">
      <c r="A7943" s="33"/>
      <c r="B7943" s="34"/>
      <c r="C7943" s="35"/>
      <c r="D7943" s="23"/>
      <c r="E7943" s="23"/>
      <c r="F7943" s="23"/>
      <c r="G7943" s="23"/>
      <c r="H7943" s="23"/>
      <c r="I7943" s="23" t="s">
        <v>21</v>
      </c>
      <c r="J7943" s="23"/>
      <c r="K7943" s="23"/>
      <c r="L7943" s="23"/>
      <c r="M7943" s="23"/>
      <c r="N7943" s="23"/>
      <c r="O7943" s="23"/>
      <c r="P7943" s="94"/>
    </row>
    <row r="7944" spans="1:16" x14ac:dyDescent="0.2">
      <c r="A7944" s="33"/>
      <c r="B7944" s="34"/>
      <c r="C7944" s="35"/>
      <c r="D7944" s="23"/>
      <c r="E7944" s="23"/>
      <c r="F7944" s="23"/>
      <c r="G7944" s="23"/>
      <c r="H7944" s="23"/>
      <c r="I7944" s="23" t="s">
        <v>21</v>
      </c>
      <c r="J7944" s="23"/>
      <c r="K7944" s="23"/>
      <c r="L7944" s="23"/>
      <c r="M7944" s="23"/>
      <c r="N7944" s="23"/>
      <c r="O7944" s="23"/>
      <c r="P7944" s="94"/>
    </row>
    <row r="7945" spans="1:16" x14ac:dyDescent="0.2">
      <c r="A7945" s="33"/>
      <c r="B7945" s="34"/>
      <c r="C7945" s="35"/>
      <c r="D7945" s="23"/>
      <c r="E7945" s="23"/>
      <c r="F7945" s="23"/>
      <c r="G7945" s="23"/>
      <c r="H7945" s="23"/>
      <c r="I7945" s="23" t="s">
        <v>21</v>
      </c>
      <c r="J7945" s="23"/>
      <c r="K7945" s="23"/>
      <c r="L7945" s="23"/>
      <c r="M7945" s="23"/>
      <c r="N7945" s="23"/>
      <c r="O7945" s="23"/>
      <c r="P7945" s="94"/>
    </row>
    <row r="7946" spans="1:16" x14ac:dyDescent="0.2">
      <c r="A7946" s="33"/>
      <c r="B7946" s="34"/>
      <c r="C7946" s="35"/>
      <c r="D7946" s="23"/>
      <c r="E7946" s="23"/>
      <c r="F7946" s="23"/>
      <c r="G7946" s="23"/>
      <c r="H7946" s="23"/>
      <c r="I7946" s="23" t="s">
        <v>21</v>
      </c>
      <c r="J7946" s="23"/>
      <c r="K7946" s="23"/>
      <c r="L7946" s="23"/>
      <c r="M7946" s="23"/>
      <c r="N7946" s="23"/>
      <c r="O7946" s="23"/>
      <c r="P7946" s="94"/>
    </row>
    <row r="7947" spans="1:16" x14ac:dyDescent="0.2">
      <c r="A7947" s="33"/>
      <c r="B7947" s="34"/>
      <c r="C7947" s="35"/>
      <c r="D7947" s="23"/>
      <c r="E7947" s="23"/>
      <c r="F7947" s="23"/>
      <c r="G7947" s="23"/>
      <c r="H7947" s="23"/>
      <c r="I7947" s="23" t="s">
        <v>21</v>
      </c>
      <c r="J7947" s="23"/>
      <c r="K7947" s="23"/>
      <c r="L7947" s="23"/>
      <c r="M7947" s="23"/>
      <c r="N7947" s="23"/>
      <c r="O7947" s="23"/>
      <c r="P7947" s="94"/>
    </row>
    <row r="7948" spans="1:16" x14ac:dyDescent="0.2">
      <c r="A7948" s="33"/>
      <c r="B7948" s="34"/>
      <c r="C7948" s="35"/>
      <c r="D7948" s="23"/>
      <c r="E7948" s="23"/>
      <c r="F7948" s="23"/>
      <c r="G7948" s="23"/>
      <c r="H7948" s="23"/>
      <c r="I7948" s="23" t="s">
        <v>21</v>
      </c>
      <c r="J7948" s="23"/>
      <c r="K7948" s="23"/>
      <c r="L7948" s="23"/>
      <c r="M7948" s="23"/>
      <c r="N7948" s="23"/>
      <c r="O7948" s="23"/>
      <c r="P7948" s="94"/>
    </row>
    <row r="7949" spans="1:16" x14ac:dyDescent="0.2">
      <c r="A7949" s="33"/>
      <c r="B7949" s="34"/>
      <c r="C7949" s="35"/>
      <c r="D7949" s="23"/>
      <c r="E7949" s="23"/>
      <c r="F7949" s="23"/>
      <c r="G7949" s="23"/>
      <c r="H7949" s="23"/>
      <c r="I7949" s="23" t="s">
        <v>21</v>
      </c>
      <c r="J7949" s="23"/>
      <c r="K7949" s="23"/>
      <c r="L7949" s="23"/>
      <c r="M7949" s="23"/>
      <c r="N7949" s="23"/>
      <c r="O7949" s="23"/>
      <c r="P7949" s="94"/>
    </row>
    <row r="7950" spans="1:16" x14ac:dyDescent="0.2">
      <c r="A7950" s="33"/>
      <c r="B7950" s="34"/>
      <c r="C7950" s="35"/>
      <c r="D7950" s="23"/>
      <c r="E7950" s="23"/>
      <c r="F7950" s="23"/>
      <c r="G7950" s="23"/>
      <c r="H7950" s="23"/>
      <c r="I7950" s="23" t="s">
        <v>21</v>
      </c>
      <c r="J7950" s="23"/>
      <c r="K7950" s="23"/>
      <c r="L7950" s="23"/>
      <c r="M7950" s="23"/>
      <c r="N7950" s="23"/>
      <c r="O7950" s="23"/>
      <c r="P7950" s="94"/>
    </row>
    <row r="7951" spans="1:16" x14ac:dyDescent="0.2">
      <c r="A7951" s="33"/>
      <c r="B7951" s="34"/>
      <c r="C7951" s="35"/>
      <c r="D7951" s="23"/>
      <c r="E7951" s="23"/>
      <c r="F7951" s="23"/>
      <c r="G7951" s="23"/>
      <c r="H7951" s="23"/>
      <c r="I7951" s="23" t="s">
        <v>21</v>
      </c>
      <c r="J7951" s="23"/>
      <c r="K7951" s="23"/>
      <c r="L7951" s="23"/>
      <c r="M7951" s="23"/>
      <c r="N7951" s="23"/>
      <c r="O7951" s="23"/>
      <c r="P7951" s="94"/>
    </row>
    <row r="7952" spans="1:16" x14ac:dyDescent="0.2">
      <c r="A7952" s="33"/>
      <c r="B7952" s="34"/>
      <c r="C7952" s="35"/>
      <c r="D7952" s="23"/>
      <c r="E7952" s="23"/>
      <c r="F7952" s="23"/>
      <c r="G7952" s="23"/>
      <c r="H7952" s="23"/>
      <c r="I7952" s="23" t="s">
        <v>21</v>
      </c>
      <c r="J7952" s="23"/>
      <c r="K7952" s="23"/>
      <c r="L7952" s="23"/>
      <c r="M7952" s="23"/>
      <c r="N7952" s="23"/>
      <c r="O7952" s="23"/>
      <c r="P7952" s="94"/>
    </row>
    <row r="7953" spans="1:16" x14ac:dyDescent="0.2">
      <c r="A7953" s="33"/>
      <c r="B7953" s="34"/>
      <c r="C7953" s="35"/>
      <c r="D7953" s="23"/>
      <c r="E7953" s="23"/>
      <c r="F7953" s="23"/>
      <c r="G7953" s="23"/>
      <c r="H7953" s="23"/>
      <c r="I7953" s="23" t="s">
        <v>21</v>
      </c>
      <c r="J7953" s="23"/>
      <c r="K7953" s="23"/>
      <c r="L7953" s="23"/>
      <c r="M7953" s="23"/>
      <c r="N7953" s="23"/>
      <c r="O7953" s="23"/>
      <c r="P7953" s="94"/>
    </row>
    <row r="7954" spans="1:16" x14ac:dyDescent="0.2">
      <c r="A7954" s="33"/>
      <c r="B7954" s="34"/>
      <c r="C7954" s="35"/>
      <c r="D7954" s="23"/>
      <c r="E7954" s="23"/>
      <c r="F7954" s="23"/>
      <c r="G7954" s="23"/>
      <c r="H7954" s="23"/>
      <c r="I7954" s="23" t="s">
        <v>21</v>
      </c>
      <c r="J7954" s="23"/>
      <c r="K7954" s="23"/>
      <c r="L7954" s="23"/>
      <c r="M7954" s="23"/>
      <c r="N7954" s="23"/>
      <c r="O7954" s="23"/>
      <c r="P7954" s="94"/>
    </row>
    <row r="7955" spans="1:16" x14ac:dyDescent="0.2">
      <c r="A7955" s="33"/>
      <c r="B7955" s="34"/>
      <c r="C7955" s="35"/>
      <c r="D7955" s="23"/>
      <c r="E7955" s="23"/>
      <c r="F7955" s="23"/>
      <c r="G7955" s="23"/>
      <c r="H7955" s="23"/>
      <c r="I7955" s="23" t="s">
        <v>21</v>
      </c>
      <c r="J7955" s="23"/>
      <c r="K7955" s="23"/>
      <c r="L7955" s="23"/>
      <c r="M7955" s="23"/>
      <c r="N7955" s="23"/>
      <c r="O7955" s="23"/>
      <c r="P7955" s="94"/>
    </row>
    <row r="7956" spans="1:16" x14ac:dyDescent="0.2">
      <c r="A7956" s="33"/>
      <c r="B7956" s="34"/>
      <c r="C7956" s="35"/>
      <c r="D7956" s="23"/>
      <c r="E7956" s="23"/>
      <c r="F7956" s="23"/>
      <c r="G7956" s="23"/>
      <c r="H7956" s="23"/>
      <c r="I7956" s="23" t="s">
        <v>21</v>
      </c>
      <c r="J7956" s="23"/>
      <c r="K7956" s="23"/>
      <c r="L7956" s="23"/>
      <c r="M7956" s="23"/>
      <c r="N7956" s="23"/>
      <c r="O7956" s="23"/>
      <c r="P7956" s="94"/>
    </row>
    <row r="7957" spans="1:16" x14ac:dyDescent="0.2">
      <c r="A7957" s="33"/>
      <c r="B7957" s="34"/>
      <c r="C7957" s="35"/>
      <c r="D7957" s="23"/>
      <c r="E7957" s="23"/>
      <c r="F7957" s="23"/>
      <c r="G7957" s="23"/>
      <c r="H7957" s="23"/>
      <c r="I7957" s="23" t="s">
        <v>21</v>
      </c>
      <c r="J7957" s="23"/>
      <c r="K7957" s="23"/>
      <c r="L7957" s="23"/>
      <c r="M7957" s="23"/>
      <c r="N7957" s="23"/>
      <c r="O7957" s="23"/>
      <c r="P7957" s="94"/>
    </row>
    <row r="7958" spans="1:16" x14ac:dyDescent="0.2">
      <c r="A7958" s="33"/>
      <c r="B7958" s="34"/>
      <c r="C7958" s="35"/>
      <c r="D7958" s="23"/>
      <c r="E7958" s="23"/>
      <c r="F7958" s="23"/>
      <c r="G7958" s="23"/>
      <c r="H7958" s="23"/>
      <c r="I7958" s="23" t="s">
        <v>21</v>
      </c>
      <c r="J7958" s="23"/>
      <c r="K7958" s="23"/>
      <c r="L7958" s="23"/>
      <c r="M7958" s="23"/>
      <c r="N7958" s="23"/>
      <c r="O7958" s="23"/>
      <c r="P7958" s="94"/>
    </row>
    <row r="7959" spans="1:16" x14ac:dyDescent="0.2">
      <c r="A7959" s="33"/>
      <c r="B7959" s="34"/>
      <c r="C7959" s="35"/>
      <c r="D7959" s="23"/>
      <c r="E7959" s="23"/>
      <c r="F7959" s="23"/>
      <c r="G7959" s="23"/>
      <c r="H7959" s="23"/>
      <c r="I7959" s="23" t="s">
        <v>21</v>
      </c>
      <c r="J7959" s="23"/>
      <c r="K7959" s="23"/>
      <c r="L7959" s="23"/>
      <c r="M7959" s="23"/>
      <c r="N7959" s="23"/>
      <c r="O7959" s="23"/>
      <c r="P7959" s="94"/>
    </row>
    <row r="7960" spans="1:16" x14ac:dyDescent="0.2">
      <c r="A7960" s="33"/>
      <c r="B7960" s="34"/>
      <c r="C7960" s="35"/>
      <c r="D7960" s="23"/>
      <c r="E7960" s="23"/>
      <c r="F7960" s="23"/>
      <c r="G7960" s="23"/>
      <c r="H7960" s="23"/>
      <c r="I7960" s="23" t="s">
        <v>21</v>
      </c>
      <c r="J7960" s="23"/>
      <c r="K7960" s="23"/>
      <c r="L7960" s="23"/>
      <c r="M7960" s="23"/>
      <c r="N7960" s="23"/>
      <c r="O7960" s="23"/>
      <c r="P7960" s="94"/>
    </row>
    <row r="7961" spans="1:16" x14ac:dyDescent="0.2">
      <c r="A7961" s="33"/>
      <c r="B7961" s="34"/>
      <c r="C7961" s="35"/>
      <c r="D7961" s="23"/>
      <c r="E7961" s="23"/>
      <c r="F7961" s="23"/>
      <c r="G7961" s="23"/>
      <c r="H7961" s="23"/>
      <c r="I7961" s="23" t="s">
        <v>21</v>
      </c>
      <c r="J7961" s="23"/>
      <c r="K7961" s="23"/>
      <c r="L7961" s="23"/>
      <c r="M7961" s="23"/>
      <c r="N7961" s="23"/>
      <c r="O7961" s="23"/>
      <c r="P7961" s="94"/>
    </row>
    <row r="7962" spans="1:16" x14ac:dyDescent="0.2">
      <c r="A7962" s="33"/>
      <c r="B7962" s="34"/>
      <c r="C7962" s="35"/>
      <c r="D7962" s="23"/>
      <c r="E7962" s="23"/>
      <c r="F7962" s="23"/>
      <c r="G7962" s="23"/>
      <c r="H7962" s="23"/>
      <c r="I7962" s="23" t="s">
        <v>21</v>
      </c>
      <c r="J7962" s="23"/>
      <c r="K7962" s="23"/>
      <c r="L7962" s="23"/>
      <c r="M7962" s="23"/>
      <c r="N7962" s="23"/>
      <c r="O7962" s="23"/>
      <c r="P7962" s="94"/>
    </row>
    <row r="7963" spans="1:16" x14ac:dyDescent="0.2">
      <c r="A7963" s="33"/>
      <c r="B7963" s="34"/>
      <c r="C7963" s="35"/>
      <c r="D7963" s="23"/>
      <c r="E7963" s="23"/>
      <c r="F7963" s="23"/>
      <c r="G7963" s="23"/>
      <c r="H7963" s="23"/>
      <c r="I7963" s="23" t="s">
        <v>21</v>
      </c>
      <c r="J7963" s="23"/>
      <c r="K7963" s="23"/>
      <c r="L7963" s="23"/>
      <c r="M7963" s="23"/>
      <c r="N7963" s="23"/>
      <c r="O7963" s="23"/>
      <c r="P7963" s="94"/>
    </row>
    <row r="7964" spans="1:16" x14ac:dyDescent="0.2">
      <c r="A7964" s="33"/>
      <c r="B7964" s="34"/>
      <c r="C7964" s="35"/>
      <c r="D7964" s="23"/>
      <c r="E7964" s="23"/>
      <c r="F7964" s="23"/>
      <c r="G7964" s="23"/>
      <c r="H7964" s="23"/>
      <c r="I7964" s="23" t="s">
        <v>21</v>
      </c>
      <c r="J7964" s="23"/>
      <c r="K7964" s="23"/>
      <c r="L7964" s="23"/>
      <c r="M7964" s="23"/>
      <c r="N7964" s="23"/>
      <c r="O7964" s="23"/>
      <c r="P7964" s="94"/>
    </row>
    <row r="7965" spans="1:16" x14ac:dyDescent="0.2">
      <c r="A7965" s="33"/>
      <c r="B7965" s="34"/>
      <c r="C7965" s="35"/>
      <c r="D7965" s="23"/>
      <c r="E7965" s="23"/>
      <c r="F7965" s="23"/>
      <c r="G7965" s="23"/>
      <c r="H7965" s="23"/>
      <c r="I7965" s="23" t="s">
        <v>21</v>
      </c>
      <c r="J7965" s="23"/>
      <c r="K7965" s="23"/>
      <c r="L7965" s="23"/>
      <c r="M7965" s="23"/>
      <c r="N7965" s="23"/>
      <c r="O7965" s="23"/>
      <c r="P7965" s="94"/>
    </row>
    <row r="7966" spans="1:16" x14ac:dyDescent="0.2">
      <c r="A7966" s="33"/>
      <c r="B7966" s="34"/>
      <c r="C7966" s="35"/>
      <c r="D7966" s="23"/>
      <c r="E7966" s="23"/>
      <c r="F7966" s="23"/>
      <c r="G7966" s="23"/>
      <c r="H7966" s="23"/>
      <c r="I7966" s="23" t="s">
        <v>21</v>
      </c>
      <c r="J7966" s="23"/>
      <c r="K7966" s="23"/>
      <c r="L7966" s="23"/>
      <c r="M7966" s="23"/>
      <c r="N7966" s="23"/>
      <c r="O7966" s="23"/>
      <c r="P7966" s="94"/>
    </row>
    <row r="7967" spans="1:16" x14ac:dyDescent="0.2">
      <c r="A7967" s="33"/>
      <c r="B7967" s="34"/>
      <c r="C7967" s="35"/>
      <c r="D7967" s="23"/>
      <c r="E7967" s="23"/>
      <c r="F7967" s="23"/>
      <c r="G7967" s="23"/>
      <c r="H7967" s="23"/>
      <c r="I7967" s="23" t="s">
        <v>21</v>
      </c>
      <c r="J7967" s="23"/>
      <c r="K7967" s="23"/>
      <c r="L7967" s="23"/>
      <c r="M7967" s="23"/>
      <c r="N7967" s="23"/>
      <c r="O7967" s="23"/>
      <c r="P7967" s="94"/>
    </row>
    <row r="7968" spans="1:16" x14ac:dyDescent="0.2">
      <c r="A7968" s="33"/>
      <c r="B7968" s="34"/>
      <c r="C7968" s="35"/>
      <c r="D7968" s="23"/>
      <c r="E7968" s="23"/>
      <c r="F7968" s="23"/>
      <c r="G7968" s="23"/>
      <c r="H7968" s="23"/>
      <c r="I7968" s="23" t="s">
        <v>21</v>
      </c>
      <c r="J7968" s="23"/>
      <c r="K7968" s="23"/>
      <c r="L7968" s="23"/>
      <c r="M7968" s="23"/>
      <c r="N7968" s="23"/>
      <c r="O7968" s="23"/>
      <c r="P7968" s="94"/>
    </row>
    <row r="7969" spans="1:16" x14ac:dyDescent="0.2">
      <c r="A7969" s="33"/>
      <c r="B7969" s="34"/>
      <c r="C7969" s="35"/>
      <c r="D7969" s="23"/>
      <c r="E7969" s="23"/>
      <c r="F7969" s="23"/>
      <c r="G7969" s="23"/>
      <c r="H7969" s="23"/>
      <c r="I7969" s="23" t="s">
        <v>21</v>
      </c>
      <c r="J7969" s="23"/>
      <c r="K7969" s="23"/>
      <c r="L7969" s="23"/>
      <c r="M7969" s="23"/>
      <c r="N7969" s="23"/>
      <c r="O7969" s="23"/>
      <c r="P7969" s="94"/>
    </row>
    <row r="7970" spans="1:16" x14ac:dyDescent="0.2">
      <c r="A7970" s="33"/>
      <c r="B7970" s="34"/>
      <c r="C7970" s="35"/>
      <c r="D7970" s="23"/>
      <c r="E7970" s="23"/>
      <c r="F7970" s="23"/>
      <c r="G7970" s="23"/>
      <c r="H7970" s="23"/>
      <c r="I7970" s="23" t="s">
        <v>21</v>
      </c>
      <c r="J7970" s="23"/>
      <c r="K7970" s="23"/>
      <c r="L7970" s="23"/>
      <c r="M7970" s="23"/>
      <c r="N7970" s="23"/>
      <c r="O7970" s="23"/>
      <c r="P7970" s="94"/>
    </row>
    <row r="7971" spans="1:16" x14ac:dyDescent="0.2">
      <c r="A7971" s="33"/>
      <c r="B7971" s="34"/>
      <c r="C7971" s="35"/>
      <c r="D7971" s="23"/>
      <c r="E7971" s="23"/>
      <c r="F7971" s="23"/>
      <c r="G7971" s="23"/>
      <c r="H7971" s="23"/>
      <c r="I7971" s="23" t="s">
        <v>21</v>
      </c>
      <c r="J7971" s="23"/>
      <c r="K7971" s="23"/>
      <c r="L7971" s="23"/>
      <c r="M7971" s="23"/>
      <c r="N7971" s="23"/>
      <c r="O7971" s="23"/>
      <c r="P7971" s="94"/>
    </row>
    <row r="7972" spans="1:16" x14ac:dyDescent="0.2">
      <c r="A7972" s="33"/>
      <c r="B7972" s="34"/>
      <c r="C7972" s="35"/>
      <c r="D7972" s="23"/>
      <c r="E7972" s="23"/>
      <c r="F7972" s="23"/>
      <c r="G7972" s="23"/>
      <c r="H7972" s="23"/>
      <c r="I7972" s="23" t="s">
        <v>21</v>
      </c>
      <c r="J7972" s="23"/>
      <c r="K7972" s="23"/>
      <c r="L7972" s="23"/>
      <c r="M7972" s="23"/>
      <c r="N7972" s="23"/>
      <c r="O7972" s="23"/>
      <c r="P7972" s="94"/>
    </row>
    <row r="7973" spans="1:16" x14ac:dyDescent="0.2">
      <c r="A7973" s="33"/>
      <c r="B7973" s="34"/>
      <c r="C7973" s="35"/>
      <c r="D7973" s="23"/>
      <c r="E7973" s="23"/>
      <c r="F7973" s="23"/>
      <c r="G7973" s="23"/>
      <c r="H7973" s="23"/>
      <c r="I7973" s="23" t="s">
        <v>21</v>
      </c>
      <c r="J7973" s="23"/>
      <c r="K7973" s="23"/>
      <c r="L7973" s="23"/>
      <c r="M7973" s="23"/>
      <c r="N7973" s="23"/>
      <c r="O7973" s="23"/>
      <c r="P7973" s="94"/>
    </row>
    <row r="7974" spans="1:16" x14ac:dyDescent="0.2">
      <c r="A7974" s="33"/>
      <c r="B7974" s="34"/>
      <c r="C7974" s="35"/>
      <c r="D7974" s="23"/>
      <c r="E7974" s="23"/>
      <c r="F7974" s="23"/>
      <c r="G7974" s="23"/>
      <c r="H7974" s="23"/>
      <c r="I7974" s="23" t="s">
        <v>21</v>
      </c>
      <c r="J7974" s="23"/>
      <c r="K7974" s="23"/>
      <c r="L7974" s="23"/>
      <c r="M7974" s="23"/>
      <c r="N7974" s="23"/>
      <c r="O7974" s="23"/>
      <c r="P7974" s="94"/>
    </row>
    <row r="7975" spans="1:16" x14ac:dyDescent="0.2">
      <c r="A7975" s="33"/>
      <c r="B7975" s="34"/>
      <c r="C7975" s="35"/>
      <c r="D7975" s="23"/>
      <c r="E7975" s="23"/>
      <c r="F7975" s="23"/>
      <c r="G7975" s="23"/>
      <c r="H7975" s="23"/>
      <c r="I7975" s="23" t="s">
        <v>21</v>
      </c>
      <c r="J7975" s="23"/>
      <c r="K7975" s="23"/>
      <c r="L7975" s="23"/>
      <c r="M7975" s="23"/>
      <c r="N7975" s="23"/>
      <c r="O7975" s="23"/>
      <c r="P7975" s="94"/>
    </row>
    <row r="7976" spans="1:16" x14ac:dyDescent="0.2">
      <c r="A7976" s="33"/>
      <c r="B7976" s="34"/>
      <c r="C7976" s="35"/>
      <c r="D7976" s="23"/>
      <c r="E7976" s="23"/>
      <c r="F7976" s="23"/>
      <c r="G7976" s="23"/>
      <c r="H7976" s="23"/>
      <c r="I7976" s="23" t="s">
        <v>21</v>
      </c>
      <c r="J7976" s="23"/>
      <c r="K7976" s="23"/>
      <c r="L7976" s="23"/>
      <c r="M7976" s="23"/>
      <c r="N7976" s="23"/>
      <c r="O7976" s="23"/>
      <c r="P7976" s="94"/>
    </row>
    <row r="7977" spans="1:16" x14ac:dyDescent="0.2">
      <c r="A7977" s="33"/>
      <c r="B7977" s="34"/>
      <c r="C7977" s="35"/>
      <c r="D7977" s="23"/>
      <c r="E7977" s="23"/>
      <c r="F7977" s="23"/>
      <c r="G7977" s="23"/>
      <c r="H7977" s="23"/>
      <c r="I7977" s="23" t="s">
        <v>21</v>
      </c>
      <c r="J7977" s="23"/>
      <c r="K7977" s="23"/>
      <c r="L7977" s="23"/>
      <c r="M7977" s="23"/>
      <c r="N7977" s="23"/>
      <c r="O7977" s="23"/>
      <c r="P7977" s="94"/>
    </row>
    <row r="7978" spans="1:16" x14ac:dyDescent="0.2">
      <c r="A7978" s="33"/>
      <c r="B7978" s="34"/>
      <c r="C7978" s="35"/>
      <c r="D7978" s="23"/>
      <c r="E7978" s="23"/>
      <c r="F7978" s="23"/>
      <c r="G7978" s="23"/>
      <c r="H7978" s="23"/>
      <c r="I7978" s="23" t="s">
        <v>21</v>
      </c>
      <c r="J7978" s="23"/>
      <c r="K7978" s="23"/>
      <c r="L7978" s="23"/>
      <c r="M7978" s="23"/>
      <c r="N7978" s="23"/>
      <c r="O7978" s="23"/>
      <c r="P7978" s="94"/>
    </row>
    <row r="7979" spans="1:16" x14ac:dyDescent="0.2">
      <c r="A7979" s="33"/>
      <c r="B7979" s="34"/>
      <c r="C7979" s="35"/>
      <c r="D7979" s="23"/>
      <c r="E7979" s="23"/>
      <c r="F7979" s="23"/>
      <c r="G7979" s="23"/>
      <c r="H7979" s="23"/>
      <c r="I7979" s="23" t="s">
        <v>21</v>
      </c>
      <c r="J7979" s="23"/>
      <c r="K7979" s="23"/>
      <c r="L7979" s="23"/>
      <c r="M7979" s="23"/>
      <c r="N7979" s="23"/>
      <c r="O7979" s="23"/>
      <c r="P7979" s="94"/>
    </row>
    <row r="7980" spans="1:16" x14ac:dyDescent="0.2">
      <c r="A7980" s="33"/>
      <c r="B7980" s="34"/>
      <c r="C7980" s="35"/>
      <c r="D7980" s="23"/>
      <c r="E7980" s="23"/>
      <c r="F7980" s="23"/>
      <c r="G7980" s="23"/>
      <c r="H7980" s="23"/>
      <c r="I7980" s="23" t="s">
        <v>21</v>
      </c>
      <c r="J7980" s="23"/>
      <c r="K7980" s="23"/>
      <c r="L7980" s="23"/>
      <c r="M7980" s="23"/>
      <c r="N7980" s="23"/>
      <c r="O7980" s="23"/>
      <c r="P7980" s="94"/>
    </row>
    <row r="7981" spans="1:16" x14ac:dyDescent="0.2">
      <c r="A7981" s="33"/>
      <c r="B7981" s="34"/>
      <c r="C7981" s="35"/>
      <c r="D7981" s="23"/>
      <c r="E7981" s="23"/>
      <c r="F7981" s="23"/>
      <c r="G7981" s="23"/>
      <c r="H7981" s="23"/>
      <c r="I7981" s="23" t="s">
        <v>21</v>
      </c>
      <c r="J7981" s="23"/>
      <c r="K7981" s="23"/>
      <c r="L7981" s="23"/>
      <c r="M7981" s="23"/>
      <c r="N7981" s="23"/>
      <c r="O7981" s="23"/>
      <c r="P7981" s="94"/>
    </row>
    <row r="7982" spans="1:16" x14ac:dyDescent="0.2">
      <c r="A7982" s="33"/>
      <c r="B7982" s="34"/>
      <c r="C7982" s="35"/>
      <c r="D7982" s="23"/>
      <c r="E7982" s="23"/>
      <c r="F7982" s="23"/>
      <c r="G7982" s="23"/>
      <c r="H7982" s="23"/>
      <c r="I7982" s="23" t="s">
        <v>21</v>
      </c>
      <c r="J7982" s="23"/>
      <c r="K7982" s="23"/>
      <c r="L7982" s="23"/>
      <c r="M7982" s="23"/>
      <c r="N7982" s="23"/>
      <c r="O7982" s="23"/>
      <c r="P7982" s="94"/>
    </row>
    <row r="7983" spans="1:16" x14ac:dyDescent="0.2">
      <c r="A7983" s="33"/>
      <c r="B7983" s="34"/>
      <c r="C7983" s="35"/>
      <c r="D7983" s="23"/>
      <c r="E7983" s="23"/>
      <c r="F7983" s="23"/>
      <c r="G7983" s="23"/>
      <c r="H7983" s="23"/>
      <c r="I7983" s="23" t="s">
        <v>21</v>
      </c>
      <c r="J7983" s="23"/>
      <c r="K7983" s="23"/>
      <c r="L7983" s="23"/>
      <c r="M7983" s="23"/>
      <c r="N7983" s="23"/>
      <c r="O7983" s="23"/>
      <c r="P7983" s="94"/>
    </row>
    <row r="7984" spans="1:16" x14ac:dyDescent="0.2">
      <c r="A7984" s="33"/>
      <c r="B7984" s="34"/>
      <c r="C7984" s="35"/>
      <c r="D7984" s="23"/>
      <c r="E7984" s="23"/>
      <c r="F7984" s="23"/>
      <c r="G7984" s="23"/>
      <c r="H7984" s="23"/>
      <c r="I7984" s="23" t="s">
        <v>21</v>
      </c>
      <c r="J7984" s="23"/>
      <c r="K7984" s="23"/>
      <c r="L7984" s="23"/>
      <c r="M7984" s="23"/>
      <c r="N7984" s="23"/>
      <c r="O7984" s="23"/>
      <c r="P7984" s="94"/>
    </row>
    <row r="7985" spans="1:16" x14ac:dyDescent="0.2">
      <c r="A7985" s="33"/>
      <c r="B7985" s="34"/>
      <c r="C7985" s="35"/>
      <c r="D7985" s="23"/>
      <c r="E7985" s="23"/>
      <c r="F7985" s="23"/>
      <c r="G7985" s="23"/>
      <c r="H7985" s="23"/>
      <c r="I7985" s="23" t="s">
        <v>21</v>
      </c>
      <c r="J7985" s="23"/>
      <c r="K7985" s="23"/>
      <c r="L7985" s="23"/>
      <c r="M7985" s="23"/>
      <c r="N7985" s="23"/>
      <c r="O7985" s="23"/>
      <c r="P7985" s="94"/>
    </row>
    <row r="7986" spans="1:16" x14ac:dyDescent="0.2">
      <c r="A7986" s="33"/>
      <c r="B7986" s="34"/>
      <c r="C7986" s="35"/>
      <c r="D7986" s="23"/>
      <c r="E7986" s="23"/>
      <c r="F7986" s="23"/>
      <c r="G7986" s="23"/>
      <c r="H7986" s="23"/>
      <c r="I7986" s="23" t="s">
        <v>21</v>
      </c>
      <c r="J7986" s="23"/>
      <c r="K7986" s="23"/>
      <c r="L7986" s="23"/>
      <c r="M7986" s="23"/>
      <c r="N7986" s="23"/>
      <c r="O7986" s="23"/>
      <c r="P7986" s="94"/>
    </row>
    <row r="7987" spans="1:16" x14ac:dyDescent="0.2">
      <c r="A7987" s="33"/>
      <c r="B7987" s="34"/>
      <c r="C7987" s="35"/>
      <c r="D7987" s="23"/>
      <c r="E7987" s="23"/>
      <c r="F7987" s="23"/>
      <c r="G7987" s="23"/>
      <c r="H7987" s="23"/>
      <c r="I7987" s="23" t="s">
        <v>21</v>
      </c>
      <c r="J7987" s="23"/>
      <c r="K7987" s="23"/>
      <c r="L7987" s="23"/>
      <c r="M7987" s="23"/>
      <c r="N7987" s="23"/>
      <c r="O7987" s="23"/>
      <c r="P7987" s="94"/>
    </row>
    <row r="7988" spans="1:16" x14ac:dyDescent="0.2">
      <c r="A7988" s="33"/>
      <c r="B7988" s="34"/>
      <c r="C7988" s="35"/>
      <c r="D7988" s="23"/>
      <c r="E7988" s="23"/>
      <c r="F7988" s="23"/>
      <c r="G7988" s="23"/>
      <c r="H7988" s="23"/>
      <c r="I7988" s="23" t="s">
        <v>21</v>
      </c>
      <c r="J7988" s="23"/>
      <c r="K7988" s="23"/>
      <c r="L7988" s="23"/>
      <c r="M7988" s="23"/>
      <c r="N7988" s="23"/>
      <c r="O7988" s="23"/>
      <c r="P7988" s="94"/>
    </row>
    <row r="7989" spans="1:16" x14ac:dyDescent="0.2">
      <c r="A7989" s="33"/>
      <c r="B7989" s="34"/>
      <c r="C7989" s="35"/>
      <c r="D7989" s="23"/>
      <c r="E7989" s="23"/>
      <c r="F7989" s="23"/>
      <c r="G7989" s="23"/>
      <c r="H7989" s="23"/>
      <c r="I7989" s="23" t="s">
        <v>21</v>
      </c>
      <c r="J7989" s="23"/>
      <c r="K7989" s="23"/>
      <c r="L7989" s="23"/>
      <c r="M7989" s="23"/>
      <c r="N7989" s="23"/>
      <c r="O7989" s="23"/>
      <c r="P7989" s="94"/>
    </row>
    <row r="7990" spans="1:16" x14ac:dyDescent="0.2">
      <c r="A7990" s="33"/>
      <c r="B7990" s="34"/>
      <c r="C7990" s="35"/>
      <c r="D7990" s="23"/>
      <c r="E7990" s="23"/>
      <c r="F7990" s="23"/>
      <c r="G7990" s="23"/>
      <c r="H7990" s="23"/>
      <c r="I7990" s="23" t="s">
        <v>21</v>
      </c>
      <c r="J7990" s="23"/>
      <c r="K7990" s="23"/>
      <c r="L7990" s="23"/>
      <c r="M7990" s="23"/>
      <c r="N7990" s="23"/>
      <c r="O7990" s="23"/>
      <c r="P7990" s="94"/>
    </row>
    <row r="7991" spans="1:16" x14ac:dyDescent="0.2">
      <c r="A7991" s="33"/>
      <c r="B7991" s="34"/>
      <c r="C7991" s="35"/>
      <c r="D7991" s="23"/>
      <c r="E7991" s="23"/>
      <c r="F7991" s="23"/>
      <c r="G7991" s="23"/>
      <c r="H7991" s="23"/>
      <c r="I7991" s="23" t="s">
        <v>21</v>
      </c>
      <c r="J7991" s="23"/>
      <c r="K7991" s="23"/>
      <c r="L7991" s="23"/>
      <c r="M7991" s="23"/>
      <c r="N7991" s="23"/>
      <c r="O7991" s="23"/>
      <c r="P7991" s="94"/>
    </row>
    <row r="7992" spans="1:16" x14ac:dyDescent="0.2">
      <c r="A7992" s="33"/>
      <c r="B7992" s="34"/>
      <c r="C7992" s="35"/>
      <c r="D7992" s="23"/>
      <c r="E7992" s="23"/>
      <c r="F7992" s="23"/>
      <c r="G7992" s="23"/>
      <c r="H7992" s="23"/>
      <c r="I7992" s="23" t="s">
        <v>21</v>
      </c>
      <c r="J7992" s="23"/>
      <c r="K7992" s="23"/>
      <c r="L7992" s="23"/>
      <c r="M7992" s="23"/>
      <c r="N7992" s="23"/>
      <c r="O7992" s="23"/>
      <c r="P7992" s="94"/>
    </row>
    <row r="7993" spans="1:16" x14ac:dyDescent="0.2">
      <c r="A7993" s="33"/>
      <c r="B7993" s="34"/>
      <c r="C7993" s="35"/>
      <c r="D7993" s="23"/>
      <c r="E7993" s="23"/>
      <c r="F7993" s="23"/>
      <c r="G7993" s="23"/>
      <c r="H7993" s="23"/>
      <c r="I7993" s="23" t="s">
        <v>21</v>
      </c>
      <c r="J7993" s="23"/>
      <c r="K7993" s="23"/>
      <c r="L7993" s="23"/>
      <c r="M7993" s="23"/>
      <c r="N7993" s="23"/>
      <c r="O7993" s="23"/>
      <c r="P7993" s="94"/>
    </row>
    <row r="7994" spans="1:16" x14ac:dyDescent="0.2">
      <c r="A7994" s="33"/>
      <c r="B7994" s="34"/>
      <c r="C7994" s="35"/>
      <c r="D7994" s="23"/>
      <c r="E7994" s="23"/>
      <c r="F7994" s="23"/>
      <c r="G7994" s="23"/>
      <c r="H7994" s="23"/>
      <c r="I7994" s="23" t="s">
        <v>21</v>
      </c>
      <c r="J7994" s="23"/>
      <c r="K7994" s="23"/>
      <c r="L7994" s="23"/>
      <c r="M7994" s="23"/>
      <c r="N7994" s="23"/>
      <c r="O7994" s="23"/>
      <c r="P7994" s="94"/>
    </row>
    <row r="7995" spans="1:16" x14ac:dyDescent="0.2">
      <c r="A7995" s="33"/>
      <c r="B7995" s="34"/>
      <c r="C7995" s="35"/>
      <c r="D7995" s="23"/>
      <c r="E7995" s="23"/>
      <c r="F7995" s="23"/>
      <c r="G7995" s="23"/>
      <c r="H7995" s="23"/>
      <c r="I7995" s="23" t="s">
        <v>21</v>
      </c>
      <c r="J7995" s="23"/>
      <c r="K7995" s="23"/>
      <c r="L7995" s="23"/>
      <c r="M7995" s="23"/>
      <c r="N7995" s="23"/>
      <c r="O7995" s="23"/>
      <c r="P7995" s="94"/>
    </row>
    <row r="7996" spans="1:16" x14ac:dyDescent="0.2">
      <c r="A7996" s="33"/>
      <c r="B7996" s="34"/>
      <c r="C7996" s="35"/>
      <c r="D7996" s="23"/>
      <c r="E7996" s="23"/>
      <c r="F7996" s="23"/>
      <c r="G7996" s="23"/>
      <c r="H7996" s="23"/>
      <c r="I7996" s="23" t="s">
        <v>21</v>
      </c>
      <c r="J7996" s="23"/>
      <c r="K7996" s="23"/>
      <c r="L7996" s="23"/>
      <c r="M7996" s="23"/>
      <c r="N7996" s="23"/>
      <c r="O7996" s="23"/>
      <c r="P7996" s="94"/>
    </row>
    <row r="7997" spans="1:16" x14ac:dyDescent="0.2">
      <c r="A7997" s="33"/>
      <c r="B7997" s="34"/>
      <c r="C7997" s="35"/>
      <c r="D7997" s="23"/>
      <c r="E7997" s="23"/>
      <c r="F7997" s="23"/>
      <c r="G7997" s="23"/>
      <c r="H7997" s="23"/>
      <c r="I7997" s="23" t="s">
        <v>21</v>
      </c>
      <c r="J7997" s="23"/>
      <c r="K7997" s="23"/>
      <c r="L7997" s="23"/>
      <c r="M7997" s="23"/>
      <c r="N7997" s="23"/>
      <c r="O7997" s="23"/>
      <c r="P7997" s="94"/>
    </row>
    <row r="7998" spans="1:16" x14ac:dyDescent="0.2">
      <c r="A7998" s="33"/>
      <c r="B7998" s="34"/>
      <c r="C7998" s="35"/>
      <c r="D7998" s="23"/>
      <c r="E7998" s="23"/>
      <c r="F7998" s="23"/>
      <c r="G7998" s="23"/>
      <c r="H7998" s="23"/>
      <c r="I7998" s="23" t="s">
        <v>21</v>
      </c>
      <c r="J7998" s="23"/>
      <c r="K7998" s="23"/>
      <c r="L7998" s="23"/>
      <c r="M7998" s="23"/>
      <c r="N7998" s="23"/>
      <c r="O7998" s="23"/>
      <c r="P7998" s="94"/>
    </row>
    <row r="7999" spans="1:16" x14ac:dyDescent="0.2">
      <c r="A7999" s="33"/>
      <c r="B7999" s="34"/>
      <c r="C7999" s="35"/>
      <c r="D7999" s="23"/>
      <c r="E7999" s="23"/>
      <c r="F7999" s="23"/>
      <c r="G7999" s="23"/>
      <c r="H7999" s="23"/>
      <c r="I7999" s="23" t="s">
        <v>21</v>
      </c>
      <c r="J7999" s="23"/>
      <c r="K7999" s="23"/>
      <c r="L7999" s="23"/>
      <c r="M7999" s="23"/>
      <c r="N7999" s="23"/>
      <c r="O7999" s="23"/>
      <c r="P7999" s="94"/>
    </row>
    <row r="8000" spans="1:16" x14ac:dyDescent="0.2">
      <c r="A8000" s="33"/>
      <c r="B8000" s="34"/>
      <c r="C8000" s="35"/>
      <c r="D8000" s="23"/>
      <c r="E8000" s="23"/>
      <c r="F8000" s="23"/>
      <c r="G8000" s="23"/>
      <c r="H8000" s="23"/>
      <c r="I8000" s="23" t="s">
        <v>21</v>
      </c>
      <c r="J8000" s="23"/>
      <c r="K8000" s="23"/>
      <c r="L8000" s="23"/>
      <c r="M8000" s="23"/>
      <c r="N8000" s="23"/>
      <c r="O8000" s="23"/>
      <c r="P8000" s="94"/>
    </row>
    <row r="8001" spans="1:16" x14ac:dyDescent="0.2">
      <c r="A8001" s="33"/>
      <c r="B8001" s="34"/>
      <c r="C8001" s="35"/>
      <c r="D8001" s="23"/>
      <c r="E8001" s="23"/>
      <c r="F8001" s="23"/>
      <c r="G8001" s="23"/>
      <c r="H8001" s="23"/>
      <c r="I8001" s="23" t="s">
        <v>21</v>
      </c>
      <c r="J8001" s="23"/>
      <c r="K8001" s="23"/>
      <c r="L8001" s="23"/>
      <c r="M8001" s="23"/>
      <c r="N8001" s="23"/>
      <c r="O8001" s="23"/>
      <c r="P8001" s="94"/>
    </row>
    <row r="8002" spans="1:16" x14ac:dyDescent="0.2">
      <c r="A8002" s="33"/>
      <c r="B8002" s="34"/>
      <c r="C8002" s="35"/>
      <c r="D8002" s="23"/>
      <c r="E8002" s="23"/>
      <c r="F8002" s="23"/>
      <c r="G8002" s="23"/>
      <c r="H8002" s="23"/>
      <c r="I8002" s="23" t="s">
        <v>21</v>
      </c>
      <c r="J8002" s="23"/>
      <c r="K8002" s="23"/>
      <c r="L8002" s="23"/>
      <c r="M8002" s="23"/>
      <c r="N8002" s="23"/>
      <c r="O8002" s="23"/>
      <c r="P8002" s="94"/>
    </row>
    <row r="8003" spans="1:16" x14ac:dyDescent="0.2">
      <c r="A8003" s="33"/>
      <c r="B8003" s="34"/>
      <c r="C8003" s="35"/>
      <c r="D8003" s="23"/>
      <c r="E8003" s="23"/>
      <c r="F8003" s="23"/>
      <c r="G8003" s="23"/>
      <c r="H8003" s="23"/>
      <c r="I8003" s="23" t="s">
        <v>21</v>
      </c>
      <c r="J8003" s="23"/>
      <c r="K8003" s="23"/>
      <c r="L8003" s="23"/>
      <c r="M8003" s="23"/>
      <c r="N8003" s="23"/>
      <c r="O8003" s="23"/>
      <c r="P8003" s="94"/>
    </row>
    <row r="8004" spans="1:16" x14ac:dyDescent="0.2">
      <c r="A8004" s="33"/>
      <c r="B8004" s="34"/>
      <c r="C8004" s="35"/>
      <c r="D8004" s="23"/>
      <c r="E8004" s="23"/>
      <c r="F8004" s="23"/>
      <c r="G8004" s="23"/>
      <c r="H8004" s="23"/>
      <c r="I8004" s="23" t="s">
        <v>21</v>
      </c>
      <c r="J8004" s="23"/>
      <c r="K8004" s="23"/>
      <c r="L8004" s="23"/>
      <c r="M8004" s="23"/>
      <c r="N8004" s="23"/>
      <c r="O8004" s="23"/>
      <c r="P8004" s="94"/>
    </row>
    <row r="8005" spans="1:16" x14ac:dyDescent="0.2">
      <c r="A8005" s="33"/>
      <c r="B8005" s="34"/>
      <c r="C8005" s="35"/>
      <c r="D8005" s="23"/>
      <c r="E8005" s="23"/>
      <c r="F8005" s="23"/>
      <c r="G8005" s="23"/>
      <c r="H8005" s="23"/>
      <c r="I8005" s="23" t="s">
        <v>21</v>
      </c>
      <c r="J8005" s="23"/>
      <c r="K8005" s="23"/>
      <c r="L8005" s="23"/>
      <c r="M8005" s="23"/>
      <c r="N8005" s="23"/>
      <c r="O8005" s="23"/>
      <c r="P8005" s="94"/>
    </row>
    <row r="8006" spans="1:16" x14ac:dyDescent="0.2">
      <c r="A8006" s="33"/>
      <c r="B8006" s="34"/>
      <c r="C8006" s="35"/>
      <c r="D8006" s="23"/>
      <c r="E8006" s="23"/>
      <c r="F8006" s="23"/>
      <c r="G8006" s="23"/>
      <c r="H8006" s="23"/>
      <c r="I8006" s="23" t="s">
        <v>21</v>
      </c>
      <c r="J8006" s="23"/>
      <c r="K8006" s="23"/>
      <c r="L8006" s="23"/>
      <c r="M8006" s="23"/>
      <c r="N8006" s="23"/>
      <c r="O8006" s="23"/>
      <c r="P8006" s="94"/>
    </row>
    <row r="8007" spans="1:16" x14ac:dyDescent="0.2">
      <c r="A8007" s="33"/>
      <c r="B8007" s="34"/>
      <c r="C8007" s="35"/>
      <c r="D8007" s="23"/>
      <c r="E8007" s="23"/>
      <c r="F8007" s="23"/>
      <c r="G8007" s="23"/>
      <c r="H8007" s="23"/>
      <c r="I8007" s="23" t="s">
        <v>21</v>
      </c>
      <c r="J8007" s="23"/>
      <c r="K8007" s="23"/>
      <c r="L8007" s="23"/>
      <c r="M8007" s="23"/>
      <c r="N8007" s="23"/>
      <c r="O8007" s="23"/>
      <c r="P8007" s="94"/>
    </row>
    <row r="8008" spans="1:16" x14ac:dyDescent="0.2">
      <c r="A8008" s="33"/>
      <c r="B8008" s="34"/>
      <c r="C8008" s="35"/>
      <c r="D8008" s="23"/>
      <c r="E8008" s="23"/>
      <c r="F8008" s="23"/>
      <c r="G8008" s="23"/>
      <c r="H8008" s="23"/>
      <c r="I8008" s="23" t="s">
        <v>21</v>
      </c>
      <c r="J8008" s="23"/>
      <c r="K8008" s="23"/>
      <c r="L8008" s="23"/>
      <c r="M8008" s="23"/>
      <c r="N8008" s="23"/>
      <c r="O8008" s="23"/>
      <c r="P8008" s="94"/>
    </row>
    <row r="8009" spans="1:16" x14ac:dyDescent="0.2">
      <c r="A8009" s="33"/>
      <c r="B8009" s="34"/>
      <c r="C8009" s="35"/>
      <c r="D8009" s="23"/>
      <c r="E8009" s="23"/>
      <c r="F8009" s="23"/>
      <c r="G8009" s="23"/>
      <c r="H8009" s="23"/>
      <c r="I8009" s="23" t="s">
        <v>21</v>
      </c>
      <c r="J8009" s="23"/>
      <c r="K8009" s="23"/>
      <c r="L8009" s="23"/>
      <c r="M8009" s="23"/>
      <c r="N8009" s="23"/>
      <c r="O8009" s="23"/>
      <c r="P8009" s="94"/>
    </row>
    <row r="8010" spans="1:16" x14ac:dyDescent="0.2">
      <c r="A8010" s="33"/>
      <c r="B8010" s="34"/>
      <c r="C8010" s="35"/>
      <c r="D8010" s="23"/>
      <c r="E8010" s="23"/>
      <c r="F8010" s="23"/>
      <c r="G8010" s="23"/>
      <c r="H8010" s="23"/>
      <c r="I8010" s="23" t="s">
        <v>21</v>
      </c>
      <c r="J8010" s="23"/>
      <c r="K8010" s="23"/>
      <c r="L8010" s="23"/>
      <c r="M8010" s="23"/>
      <c r="N8010" s="23"/>
      <c r="O8010" s="23"/>
      <c r="P8010" s="94"/>
    </row>
    <row r="8011" spans="1:16" x14ac:dyDescent="0.2">
      <c r="A8011" s="33"/>
      <c r="B8011" s="34"/>
      <c r="C8011" s="35"/>
      <c r="D8011" s="23"/>
      <c r="E8011" s="23"/>
      <c r="F8011" s="23"/>
      <c r="G8011" s="23"/>
      <c r="H8011" s="23"/>
      <c r="I8011" s="23" t="s">
        <v>21</v>
      </c>
      <c r="J8011" s="23"/>
      <c r="K8011" s="23"/>
      <c r="L8011" s="23"/>
      <c r="M8011" s="23"/>
      <c r="N8011" s="23"/>
      <c r="O8011" s="23"/>
      <c r="P8011" s="94"/>
    </row>
    <row r="8012" spans="1:16" x14ac:dyDescent="0.2">
      <c r="A8012" s="33"/>
      <c r="B8012" s="34"/>
      <c r="C8012" s="35"/>
      <c r="D8012" s="23"/>
      <c r="E8012" s="23"/>
      <c r="F8012" s="23"/>
      <c r="G8012" s="23"/>
      <c r="H8012" s="23"/>
      <c r="I8012" s="23" t="s">
        <v>21</v>
      </c>
      <c r="J8012" s="23"/>
      <c r="K8012" s="23"/>
      <c r="L8012" s="23"/>
      <c r="M8012" s="23"/>
      <c r="N8012" s="23"/>
      <c r="O8012" s="23"/>
      <c r="P8012" s="94"/>
    </row>
    <row r="8013" spans="1:16" x14ac:dyDescent="0.2">
      <c r="A8013" s="33"/>
      <c r="B8013" s="34"/>
      <c r="C8013" s="35"/>
      <c r="D8013" s="23"/>
      <c r="E8013" s="23"/>
      <c r="F8013" s="23"/>
      <c r="G8013" s="23"/>
      <c r="H8013" s="23"/>
      <c r="I8013" s="23" t="s">
        <v>21</v>
      </c>
      <c r="J8013" s="23"/>
      <c r="K8013" s="23"/>
      <c r="L8013" s="23"/>
      <c r="M8013" s="23"/>
      <c r="N8013" s="23"/>
      <c r="O8013" s="23"/>
      <c r="P8013" s="94"/>
    </row>
    <row r="8014" spans="1:16" x14ac:dyDescent="0.2">
      <c r="A8014" s="33"/>
      <c r="B8014" s="34"/>
      <c r="C8014" s="35"/>
      <c r="D8014" s="23"/>
      <c r="E8014" s="23"/>
      <c r="F8014" s="23"/>
      <c r="G8014" s="23"/>
      <c r="H8014" s="23"/>
      <c r="I8014" s="23" t="s">
        <v>21</v>
      </c>
      <c r="J8014" s="23"/>
      <c r="K8014" s="23"/>
      <c r="L8014" s="23"/>
      <c r="M8014" s="23"/>
      <c r="N8014" s="23"/>
      <c r="O8014" s="23"/>
      <c r="P8014" s="94"/>
    </row>
    <row r="8015" spans="1:16" x14ac:dyDescent="0.2">
      <c r="A8015" s="33"/>
      <c r="B8015" s="34"/>
      <c r="C8015" s="35"/>
      <c r="D8015" s="23"/>
      <c r="E8015" s="23"/>
      <c r="F8015" s="23"/>
      <c r="G8015" s="23"/>
      <c r="H8015" s="23"/>
      <c r="I8015" s="23" t="s">
        <v>21</v>
      </c>
      <c r="J8015" s="23"/>
      <c r="K8015" s="23"/>
      <c r="L8015" s="23"/>
      <c r="M8015" s="23"/>
      <c r="N8015" s="23"/>
      <c r="O8015" s="23"/>
      <c r="P8015" s="94"/>
    </row>
    <row r="8016" spans="1:16" x14ac:dyDescent="0.2">
      <c r="A8016" s="33"/>
      <c r="B8016" s="34"/>
      <c r="C8016" s="35"/>
      <c r="D8016" s="23"/>
      <c r="E8016" s="23"/>
      <c r="F8016" s="23"/>
      <c r="G8016" s="23"/>
      <c r="H8016" s="23"/>
      <c r="I8016" s="23" t="s">
        <v>21</v>
      </c>
      <c r="J8016" s="23"/>
      <c r="K8016" s="23"/>
      <c r="L8016" s="23"/>
      <c r="M8016" s="23"/>
      <c r="N8016" s="23"/>
      <c r="O8016" s="23"/>
      <c r="P8016" s="94"/>
    </row>
    <row r="8017" spans="1:16" x14ac:dyDescent="0.2">
      <c r="A8017" s="33"/>
      <c r="B8017" s="34"/>
      <c r="C8017" s="35"/>
      <c r="D8017" s="23"/>
      <c r="E8017" s="23"/>
      <c r="F8017" s="23"/>
      <c r="G8017" s="23"/>
      <c r="H8017" s="23"/>
      <c r="I8017" s="23" t="s">
        <v>21</v>
      </c>
      <c r="J8017" s="23"/>
      <c r="K8017" s="23"/>
      <c r="L8017" s="23"/>
      <c r="M8017" s="23"/>
      <c r="N8017" s="23"/>
      <c r="O8017" s="23"/>
      <c r="P8017" s="94"/>
    </row>
    <row r="8018" spans="1:16" x14ac:dyDescent="0.2">
      <c r="A8018" s="33"/>
      <c r="B8018" s="34"/>
      <c r="C8018" s="35"/>
      <c r="D8018" s="23"/>
      <c r="E8018" s="23"/>
      <c r="F8018" s="23"/>
      <c r="G8018" s="23"/>
      <c r="H8018" s="23"/>
      <c r="I8018" s="23" t="s">
        <v>21</v>
      </c>
      <c r="J8018" s="23"/>
      <c r="K8018" s="23"/>
      <c r="L8018" s="23"/>
      <c r="M8018" s="23"/>
      <c r="N8018" s="23"/>
      <c r="O8018" s="23"/>
      <c r="P8018" s="94"/>
    </row>
    <row r="8019" spans="1:16" x14ac:dyDescent="0.2">
      <c r="A8019" s="33"/>
      <c r="B8019" s="34"/>
      <c r="C8019" s="35"/>
      <c r="D8019" s="23"/>
      <c r="E8019" s="23"/>
      <c r="F8019" s="23"/>
      <c r="G8019" s="23"/>
      <c r="H8019" s="23"/>
      <c r="I8019" s="23" t="s">
        <v>21</v>
      </c>
      <c r="J8019" s="23"/>
      <c r="K8019" s="23"/>
      <c r="L8019" s="23"/>
      <c r="M8019" s="23"/>
      <c r="N8019" s="23"/>
      <c r="O8019" s="23"/>
      <c r="P8019" s="94"/>
    </row>
    <row r="8020" spans="1:16" x14ac:dyDescent="0.2">
      <c r="A8020" s="33"/>
      <c r="B8020" s="34"/>
      <c r="C8020" s="35"/>
      <c r="D8020" s="23"/>
      <c r="E8020" s="23"/>
      <c r="F8020" s="23"/>
      <c r="G8020" s="23"/>
      <c r="H8020" s="23"/>
      <c r="I8020" s="23" t="s">
        <v>21</v>
      </c>
      <c r="J8020" s="23"/>
      <c r="K8020" s="23"/>
      <c r="L8020" s="23"/>
      <c r="M8020" s="23"/>
      <c r="N8020" s="23"/>
      <c r="O8020" s="23"/>
      <c r="P8020" s="94"/>
    </row>
    <row r="8021" spans="1:16" x14ac:dyDescent="0.2">
      <c r="A8021" s="33"/>
      <c r="B8021" s="34"/>
      <c r="C8021" s="35"/>
      <c r="D8021" s="23"/>
      <c r="E8021" s="23"/>
      <c r="F8021" s="23"/>
      <c r="G8021" s="23"/>
      <c r="H8021" s="23"/>
      <c r="I8021" s="23" t="s">
        <v>21</v>
      </c>
      <c r="J8021" s="23"/>
      <c r="K8021" s="23"/>
      <c r="L8021" s="23"/>
      <c r="M8021" s="23"/>
      <c r="N8021" s="23"/>
      <c r="O8021" s="23"/>
      <c r="P8021" s="94"/>
    </row>
    <row r="8022" spans="1:16" x14ac:dyDescent="0.2">
      <c r="A8022" s="33"/>
      <c r="B8022" s="34"/>
      <c r="C8022" s="35"/>
      <c r="D8022" s="23"/>
      <c r="E8022" s="23"/>
      <c r="F8022" s="23"/>
      <c r="G8022" s="23"/>
      <c r="H8022" s="23"/>
      <c r="I8022" s="23" t="s">
        <v>21</v>
      </c>
      <c r="J8022" s="23"/>
      <c r="K8022" s="23"/>
      <c r="L8022" s="23"/>
      <c r="M8022" s="23"/>
      <c r="N8022" s="23"/>
      <c r="O8022" s="23"/>
      <c r="P8022" s="94"/>
    </row>
    <row r="8023" spans="1:16" x14ac:dyDescent="0.2">
      <c r="A8023" s="33"/>
      <c r="B8023" s="34"/>
      <c r="C8023" s="35"/>
      <c r="D8023" s="23"/>
      <c r="E8023" s="23"/>
      <c r="F8023" s="23"/>
      <c r="G8023" s="23"/>
      <c r="H8023" s="23"/>
      <c r="I8023" s="23" t="s">
        <v>21</v>
      </c>
      <c r="J8023" s="23"/>
      <c r="K8023" s="23"/>
      <c r="L8023" s="23"/>
      <c r="M8023" s="23"/>
      <c r="N8023" s="23"/>
      <c r="O8023" s="23"/>
      <c r="P8023" s="94"/>
    </row>
    <row r="8024" spans="1:16" x14ac:dyDescent="0.2">
      <c r="A8024" s="33"/>
      <c r="B8024" s="34"/>
      <c r="C8024" s="35"/>
      <c r="D8024" s="23"/>
      <c r="E8024" s="23"/>
      <c r="F8024" s="23"/>
      <c r="G8024" s="23"/>
      <c r="H8024" s="23"/>
      <c r="I8024" s="23" t="s">
        <v>21</v>
      </c>
      <c r="J8024" s="23"/>
      <c r="K8024" s="23"/>
      <c r="L8024" s="23"/>
      <c r="M8024" s="23"/>
      <c r="N8024" s="23"/>
      <c r="O8024" s="23"/>
      <c r="P8024" s="94"/>
    </row>
    <row r="8025" spans="1:16" x14ac:dyDescent="0.2">
      <c r="A8025" s="33"/>
      <c r="B8025" s="34"/>
      <c r="C8025" s="35"/>
      <c r="D8025" s="23"/>
      <c r="E8025" s="23"/>
      <c r="F8025" s="23"/>
      <c r="G8025" s="23"/>
      <c r="H8025" s="23"/>
      <c r="I8025" s="23" t="s">
        <v>21</v>
      </c>
      <c r="J8025" s="23"/>
      <c r="K8025" s="23"/>
      <c r="L8025" s="23"/>
      <c r="M8025" s="23"/>
      <c r="N8025" s="23"/>
      <c r="O8025" s="23"/>
      <c r="P8025" s="94"/>
    </row>
    <row r="8026" spans="1:16" x14ac:dyDescent="0.2">
      <c r="A8026" s="33"/>
      <c r="B8026" s="34"/>
      <c r="C8026" s="35"/>
      <c r="D8026" s="23"/>
      <c r="E8026" s="23"/>
      <c r="F8026" s="23"/>
      <c r="G8026" s="23"/>
      <c r="H8026" s="23"/>
      <c r="I8026" s="23" t="s">
        <v>21</v>
      </c>
      <c r="J8026" s="23"/>
      <c r="K8026" s="23"/>
      <c r="L8026" s="23"/>
      <c r="M8026" s="23"/>
      <c r="N8026" s="23"/>
      <c r="O8026" s="23"/>
      <c r="P8026" s="94"/>
    </row>
    <row r="8027" spans="1:16" x14ac:dyDescent="0.2">
      <c r="A8027" s="33"/>
      <c r="B8027" s="34"/>
      <c r="C8027" s="35"/>
      <c r="D8027" s="23"/>
      <c r="E8027" s="23"/>
      <c r="F8027" s="23"/>
      <c r="G8027" s="23"/>
      <c r="H8027" s="23"/>
      <c r="I8027" s="23" t="s">
        <v>21</v>
      </c>
      <c r="J8027" s="23"/>
      <c r="K8027" s="23"/>
      <c r="L8027" s="23"/>
      <c r="M8027" s="23"/>
      <c r="N8027" s="23"/>
      <c r="O8027" s="23"/>
      <c r="P8027" s="94"/>
    </row>
    <row r="8028" spans="1:16" x14ac:dyDescent="0.2">
      <c r="A8028" s="33"/>
      <c r="B8028" s="34"/>
      <c r="C8028" s="35"/>
      <c r="D8028" s="23"/>
      <c r="E8028" s="23"/>
      <c r="F8028" s="23"/>
      <c r="G8028" s="23"/>
      <c r="H8028" s="23"/>
      <c r="I8028" s="23" t="s">
        <v>21</v>
      </c>
      <c r="J8028" s="23"/>
      <c r="K8028" s="23"/>
      <c r="L8028" s="23"/>
      <c r="M8028" s="23"/>
      <c r="N8028" s="23"/>
      <c r="O8028" s="23"/>
      <c r="P8028" s="94"/>
    </row>
    <row r="8029" spans="1:16" x14ac:dyDescent="0.2">
      <c r="A8029" s="33"/>
      <c r="B8029" s="34"/>
      <c r="C8029" s="35"/>
      <c r="D8029" s="23"/>
      <c r="E8029" s="23"/>
      <c r="F8029" s="23"/>
      <c r="G8029" s="23"/>
      <c r="H8029" s="23"/>
      <c r="I8029" s="23" t="s">
        <v>21</v>
      </c>
      <c r="J8029" s="23"/>
      <c r="K8029" s="23"/>
      <c r="L8029" s="23"/>
      <c r="M8029" s="23"/>
      <c r="N8029" s="23"/>
      <c r="O8029" s="23"/>
      <c r="P8029" s="94"/>
    </row>
    <row r="8030" spans="1:16" x14ac:dyDescent="0.2">
      <c r="A8030" s="33"/>
      <c r="B8030" s="34"/>
      <c r="C8030" s="35"/>
      <c r="D8030" s="23"/>
      <c r="E8030" s="23"/>
      <c r="F8030" s="23"/>
      <c r="G8030" s="23"/>
      <c r="H8030" s="23"/>
      <c r="I8030" s="23" t="s">
        <v>21</v>
      </c>
      <c r="J8030" s="23"/>
      <c r="K8030" s="23"/>
      <c r="L8030" s="23"/>
      <c r="M8030" s="23"/>
      <c r="N8030" s="23"/>
      <c r="O8030" s="23"/>
      <c r="P8030" s="94"/>
    </row>
    <row r="8031" spans="1:16" x14ac:dyDescent="0.2">
      <c r="A8031" s="33"/>
      <c r="B8031" s="34"/>
      <c r="C8031" s="35"/>
      <c r="D8031" s="23"/>
      <c r="E8031" s="23"/>
      <c r="F8031" s="23"/>
      <c r="G8031" s="23"/>
      <c r="H8031" s="23"/>
      <c r="I8031" s="23" t="s">
        <v>21</v>
      </c>
      <c r="J8031" s="23"/>
      <c r="K8031" s="23"/>
      <c r="L8031" s="23"/>
      <c r="M8031" s="23"/>
      <c r="N8031" s="23"/>
      <c r="O8031" s="23"/>
      <c r="P8031" s="94"/>
    </row>
    <row r="8032" spans="1:16" x14ac:dyDescent="0.2">
      <c r="A8032" s="33"/>
      <c r="B8032" s="34"/>
      <c r="C8032" s="35"/>
      <c r="D8032" s="23"/>
      <c r="E8032" s="23"/>
      <c r="F8032" s="23"/>
      <c r="G8032" s="23"/>
      <c r="H8032" s="23"/>
      <c r="I8032" s="23" t="s">
        <v>21</v>
      </c>
      <c r="J8032" s="23"/>
      <c r="K8032" s="23"/>
      <c r="L8032" s="23"/>
      <c r="M8032" s="23"/>
      <c r="N8032" s="23"/>
      <c r="O8032" s="23"/>
      <c r="P8032" s="94"/>
    </row>
    <row r="8033" spans="1:16" x14ac:dyDescent="0.2">
      <c r="A8033" s="33"/>
      <c r="B8033" s="34"/>
      <c r="C8033" s="35"/>
      <c r="D8033" s="23"/>
      <c r="E8033" s="23"/>
      <c r="F8033" s="23"/>
      <c r="G8033" s="23"/>
      <c r="H8033" s="23"/>
      <c r="I8033" s="23" t="s">
        <v>21</v>
      </c>
      <c r="J8033" s="23"/>
      <c r="K8033" s="23"/>
      <c r="L8033" s="23"/>
      <c r="M8033" s="23"/>
      <c r="N8033" s="23"/>
      <c r="O8033" s="23"/>
      <c r="P8033" s="94"/>
    </row>
    <row r="8034" spans="1:16" x14ac:dyDescent="0.2">
      <c r="A8034" s="33"/>
      <c r="B8034" s="34"/>
      <c r="C8034" s="35"/>
      <c r="D8034" s="23"/>
      <c r="E8034" s="23"/>
      <c r="F8034" s="23"/>
      <c r="G8034" s="23"/>
      <c r="H8034" s="23"/>
      <c r="I8034" s="23" t="s">
        <v>21</v>
      </c>
      <c r="J8034" s="23"/>
      <c r="K8034" s="23"/>
      <c r="L8034" s="23"/>
      <c r="M8034" s="23"/>
      <c r="N8034" s="23"/>
      <c r="O8034" s="23"/>
      <c r="P8034" s="94"/>
    </row>
    <row r="8035" spans="1:16" x14ac:dyDescent="0.2">
      <c r="A8035" s="33"/>
      <c r="B8035" s="34"/>
      <c r="C8035" s="35"/>
      <c r="D8035" s="23"/>
      <c r="E8035" s="23"/>
      <c r="F8035" s="23"/>
      <c r="G8035" s="23"/>
      <c r="H8035" s="23"/>
      <c r="I8035" s="23" t="s">
        <v>21</v>
      </c>
      <c r="J8035" s="23"/>
      <c r="K8035" s="23"/>
      <c r="L8035" s="23"/>
      <c r="M8035" s="23"/>
      <c r="N8035" s="23"/>
      <c r="O8035" s="23"/>
      <c r="P8035" s="94"/>
    </row>
    <row r="8036" spans="1:16" x14ac:dyDescent="0.2">
      <c r="A8036" s="33"/>
      <c r="B8036" s="34"/>
      <c r="C8036" s="35"/>
      <c r="D8036" s="23"/>
      <c r="E8036" s="23"/>
      <c r="F8036" s="23"/>
      <c r="G8036" s="23"/>
      <c r="H8036" s="23"/>
      <c r="I8036" s="23" t="s">
        <v>21</v>
      </c>
      <c r="J8036" s="23"/>
      <c r="K8036" s="23"/>
      <c r="L8036" s="23"/>
      <c r="M8036" s="23"/>
      <c r="N8036" s="23"/>
      <c r="O8036" s="23"/>
      <c r="P8036" s="94"/>
    </row>
    <row r="8037" spans="1:16" x14ac:dyDescent="0.2">
      <c r="A8037" s="33"/>
      <c r="B8037" s="34"/>
      <c r="C8037" s="35"/>
      <c r="D8037" s="23"/>
      <c r="E8037" s="23"/>
      <c r="F8037" s="23"/>
      <c r="G8037" s="23"/>
      <c r="H8037" s="23"/>
      <c r="I8037" s="23" t="s">
        <v>21</v>
      </c>
      <c r="J8037" s="23"/>
      <c r="K8037" s="23"/>
      <c r="L8037" s="23"/>
      <c r="M8037" s="23"/>
      <c r="N8037" s="23"/>
      <c r="O8037" s="23"/>
      <c r="P8037" s="94"/>
    </row>
    <row r="8038" spans="1:16" x14ac:dyDescent="0.2">
      <c r="A8038" s="33"/>
      <c r="B8038" s="34"/>
      <c r="C8038" s="35"/>
      <c r="D8038" s="23"/>
      <c r="E8038" s="23"/>
      <c r="F8038" s="23"/>
      <c r="G8038" s="23"/>
      <c r="H8038" s="23"/>
      <c r="I8038" s="23" t="s">
        <v>21</v>
      </c>
      <c r="J8038" s="23"/>
      <c r="K8038" s="23"/>
      <c r="L8038" s="23"/>
      <c r="M8038" s="23"/>
      <c r="N8038" s="23"/>
      <c r="O8038" s="23"/>
      <c r="P8038" s="94"/>
    </row>
    <row r="8039" spans="1:16" x14ac:dyDescent="0.2">
      <c r="A8039" s="33"/>
      <c r="B8039" s="34"/>
      <c r="C8039" s="35"/>
      <c r="D8039" s="23"/>
      <c r="E8039" s="23"/>
      <c r="F8039" s="23"/>
      <c r="G8039" s="23"/>
      <c r="H8039" s="23"/>
      <c r="I8039" s="23" t="s">
        <v>21</v>
      </c>
      <c r="J8039" s="23"/>
      <c r="K8039" s="23"/>
      <c r="L8039" s="23"/>
      <c r="M8039" s="23"/>
      <c r="N8039" s="23"/>
      <c r="O8039" s="23"/>
      <c r="P8039" s="94"/>
    </row>
    <row r="8040" spans="1:16" x14ac:dyDescent="0.2">
      <c r="A8040" s="33"/>
      <c r="B8040" s="34"/>
      <c r="C8040" s="35"/>
      <c r="D8040" s="23"/>
      <c r="E8040" s="23"/>
      <c r="F8040" s="23"/>
      <c r="G8040" s="23"/>
      <c r="H8040" s="23"/>
      <c r="I8040" s="23" t="s">
        <v>21</v>
      </c>
      <c r="J8040" s="23"/>
      <c r="K8040" s="23"/>
      <c r="L8040" s="23"/>
      <c r="M8040" s="23"/>
      <c r="N8040" s="23"/>
      <c r="O8040" s="23"/>
      <c r="P8040" s="94"/>
    </row>
    <row r="8041" spans="1:16" x14ac:dyDescent="0.2">
      <c r="A8041" s="33"/>
      <c r="B8041" s="34"/>
      <c r="C8041" s="35"/>
      <c r="D8041" s="23"/>
      <c r="E8041" s="23"/>
      <c r="F8041" s="23"/>
      <c r="G8041" s="23"/>
      <c r="H8041" s="23"/>
      <c r="I8041" s="23" t="s">
        <v>21</v>
      </c>
      <c r="J8041" s="23"/>
      <c r="K8041" s="23"/>
      <c r="L8041" s="23"/>
      <c r="M8041" s="23"/>
      <c r="N8041" s="23"/>
      <c r="O8041" s="23"/>
      <c r="P8041" s="94"/>
    </row>
    <row r="8042" spans="1:16" x14ac:dyDescent="0.2">
      <c r="A8042" s="33"/>
      <c r="B8042" s="34"/>
      <c r="C8042" s="35"/>
      <c r="D8042" s="23"/>
      <c r="E8042" s="23"/>
      <c r="F8042" s="23"/>
      <c r="G8042" s="23"/>
      <c r="H8042" s="23"/>
      <c r="I8042" s="23" t="s">
        <v>21</v>
      </c>
      <c r="J8042" s="23"/>
      <c r="K8042" s="23"/>
      <c r="L8042" s="23"/>
      <c r="M8042" s="23"/>
      <c r="N8042" s="23"/>
      <c r="O8042" s="23"/>
      <c r="P8042" s="94"/>
    </row>
    <row r="8043" spans="1:16" x14ac:dyDescent="0.2">
      <c r="A8043" s="33"/>
      <c r="B8043" s="34"/>
      <c r="C8043" s="35"/>
      <c r="D8043" s="23"/>
      <c r="E8043" s="23"/>
      <c r="F8043" s="23"/>
      <c r="G8043" s="23"/>
      <c r="H8043" s="23"/>
      <c r="I8043" s="23" t="s">
        <v>21</v>
      </c>
      <c r="J8043" s="23"/>
      <c r="K8043" s="23"/>
      <c r="L8043" s="23"/>
      <c r="M8043" s="23"/>
      <c r="N8043" s="23"/>
      <c r="O8043" s="23"/>
      <c r="P8043" s="94"/>
    </row>
    <row r="8044" spans="1:16" x14ac:dyDescent="0.2">
      <c r="A8044" s="33"/>
      <c r="B8044" s="34"/>
      <c r="C8044" s="35"/>
      <c r="D8044" s="23"/>
      <c r="E8044" s="23"/>
      <c r="F8044" s="23"/>
      <c r="G8044" s="23"/>
      <c r="H8044" s="23"/>
      <c r="I8044" s="23" t="s">
        <v>21</v>
      </c>
      <c r="J8044" s="23"/>
      <c r="K8044" s="23"/>
      <c r="L8044" s="23"/>
      <c r="M8044" s="23"/>
      <c r="N8044" s="23"/>
      <c r="O8044" s="23"/>
      <c r="P8044" s="94"/>
    </row>
    <row r="8045" spans="1:16" x14ac:dyDescent="0.2">
      <c r="A8045" s="33"/>
      <c r="B8045" s="34"/>
      <c r="C8045" s="35"/>
      <c r="D8045" s="23"/>
      <c r="E8045" s="23"/>
      <c r="F8045" s="23"/>
      <c r="G8045" s="23"/>
      <c r="H8045" s="23"/>
      <c r="I8045" s="23" t="s">
        <v>21</v>
      </c>
      <c r="J8045" s="23"/>
      <c r="K8045" s="23"/>
      <c r="L8045" s="23"/>
      <c r="M8045" s="23"/>
      <c r="N8045" s="23"/>
      <c r="O8045" s="23"/>
      <c r="P8045" s="94"/>
    </row>
    <row r="8046" spans="1:16" x14ac:dyDescent="0.2">
      <c r="A8046" s="33"/>
      <c r="B8046" s="34"/>
      <c r="C8046" s="35"/>
      <c r="D8046" s="23"/>
      <c r="E8046" s="23"/>
      <c r="F8046" s="23"/>
      <c r="G8046" s="23"/>
      <c r="H8046" s="23"/>
      <c r="I8046" s="23" t="s">
        <v>21</v>
      </c>
      <c r="J8046" s="23"/>
      <c r="K8046" s="23"/>
      <c r="L8046" s="23"/>
      <c r="M8046" s="23"/>
      <c r="N8046" s="23"/>
      <c r="O8046" s="23"/>
      <c r="P8046" s="94"/>
    </row>
    <row r="8047" spans="1:16" x14ac:dyDescent="0.2">
      <c r="A8047" s="33"/>
      <c r="B8047" s="34"/>
      <c r="C8047" s="35"/>
      <c r="D8047" s="23"/>
      <c r="E8047" s="23"/>
      <c r="F8047" s="23"/>
      <c r="G8047" s="23"/>
      <c r="H8047" s="23"/>
      <c r="I8047" s="23" t="s">
        <v>21</v>
      </c>
      <c r="J8047" s="23"/>
      <c r="K8047" s="23"/>
      <c r="L8047" s="23"/>
      <c r="M8047" s="23"/>
      <c r="N8047" s="23"/>
      <c r="O8047" s="23"/>
      <c r="P8047" s="94"/>
    </row>
    <row r="8048" spans="1:16" x14ac:dyDescent="0.2">
      <c r="A8048" s="33"/>
      <c r="B8048" s="34"/>
      <c r="C8048" s="35"/>
      <c r="D8048" s="23"/>
      <c r="E8048" s="23"/>
      <c r="F8048" s="23"/>
      <c r="G8048" s="23"/>
      <c r="H8048" s="23"/>
      <c r="I8048" s="23" t="s">
        <v>21</v>
      </c>
      <c r="J8048" s="23"/>
      <c r="K8048" s="23"/>
      <c r="L8048" s="23"/>
      <c r="M8048" s="23"/>
      <c r="N8048" s="23"/>
      <c r="O8048" s="23"/>
      <c r="P8048" s="94"/>
    </row>
    <row r="8049" spans="1:16" x14ac:dyDescent="0.2">
      <c r="A8049" s="33"/>
      <c r="B8049" s="34"/>
      <c r="C8049" s="35"/>
      <c r="D8049" s="23"/>
      <c r="E8049" s="23"/>
      <c r="F8049" s="23"/>
      <c r="G8049" s="23"/>
      <c r="H8049" s="23"/>
      <c r="I8049" s="23" t="s">
        <v>21</v>
      </c>
      <c r="J8049" s="23"/>
      <c r="K8049" s="23"/>
      <c r="L8049" s="23"/>
      <c r="M8049" s="23"/>
      <c r="N8049" s="23"/>
      <c r="O8049" s="23"/>
      <c r="P8049" s="94"/>
    </row>
    <row r="8050" spans="1:16" x14ac:dyDescent="0.2">
      <c r="A8050" s="33"/>
      <c r="B8050" s="34"/>
      <c r="C8050" s="35"/>
      <c r="D8050" s="23"/>
      <c r="E8050" s="23"/>
      <c r="F8050" s="23"/>
      <c r="G8050" s="23"/>
      <c r="H8050" s="23"/>
      <c r="I8050" s="23" t="s">
        <v>21</v>
      </c>
      <c r="J8050" s="23"/>
      <c r="K8050" s="23"/>
      <c r="L8050" s="23"/>
      <c r="M8050" s="23"/>
      <c r="N8050" s="23"/>
      <c r="O8050" s="23"/>
      <c r="P8050" s="94"/>
    </row>
    <row r="8051" spans="1:16" x14ac:dyDescent="0.2">
      <c r="A8051" s="33"/>
      <c r="B8051" s="34"/>
      <c r="C8051" s="35"/>
      <c r="D8051" s="23"/>
      <c r="E8051" s="23"/>
      <c r="F8051" s="23"/>
      <c r="G8051" s="23"/>
      <c r="H8051" s="23"/>
      <c r="I8051" s="23" t="s">
        <v>21</v>
      </c>
      <c r="J8051" s="23"/>
      <c r="K8051" s="23"/>
      <c r="L8051" s="23"/>
      <c r="M8051" s="23"/>
      <c r="N8051" s="23"/>
      <c r="O8051" s="23"/>
      <c r="P8051" s="94"/>
    </row>
    <row r="8052" spans="1:16" x14ac:dyDescent="0.2">
      <c r="A8052" s="33"/>
      <c r="B8052" s="34"/>
      <c r="C8052" s="35"/>
      <c r="D8052" s="23"/>
      <c r="E8052" s="23"/>
      <c r="F8052" s="23"/>
      <c r="G8052" s="23"/>
      <c r="H8052" s="23"/>
      <c r="I8052" s="23" t="s">
        <v>21</v>
      </c>
      <c r="J8052" s="23"/>
      <c r="K8052" s="23"/>
      <c r="L8052" s="23"/>
      <c r="M8052" s="23"/>
      <c r="N8052" s="23"/>
      <c r="O8052" s="23"/>
      <c r="P8052" s="94"/>
    </row>
    <row r="8053" spans="1:16" x14ac:dyDescent="0.2">
      <c r="A8053" s="33"/>
      <c r="B8053" s="34"/>
      <c r="C8053" s="35"/>
      <c r="D8053" s="23"/>
      <c r="E8053" s="23"/>
      <c r="F8053" s="23"/>
      <c r="G8053" s="23"/>
      <c r="H8053" s="23"/>
      <c r="I8053" s="23" t="s">
        <v>21</v>
      </c>
      <c r="J8053" s="23"/>
      <c r="K8053" s="23"/>
      <c r="L8053" s="23"/>
      <c r="M8053" s="23"/>
      <c r="N8053" s="23"/>
      <c r="O8053" s="23"/>
      <c r="P8053" s="94"/>
    </row>
    <row r="8054" spans="1:16" x14ac:dyDescent="0.2">
      <c r="A8054" s="33"/>
      <c r="B8054" s="34"/>
      <c r="C8054" s="35"/>
      <c r="D8054" s="23"/>
      <c r="E8054" s="23"/>
      <c r="F8054" s="23"/>
      <c r="G8054" s="23"/>
      <c r="H8054" s="23"/>
      <c r="I8054" s="23" t="s">
        <v>21</v>
      </c>
      <c r="J8054" s="23"/>
      <c r="K8054" s="23"/>
      <c r="L8054" s="23"/>
      <c r="M8054" s="23"/>
      <c r="N8054" s="23"/>
      <c r="O8054" s="23"/>
      <c r="P8054" s="94"/>
    </row>
    <row r="8055" spans="1:16" x14ac:dyDescent="0.2">
      <c r="A8055" s="33"/>
      <c r="B8055" s="34"/>
      <c r="C8055" s="35"/>
      <c r="D8055" s="23"/>
      <c r="E8055" s="23"/>
      <c r="F8055" s="23"/>
      <c r="G8055" s="23"/>
      <c r="H8055" s="23"/>
      <c r="I8055" s="23" t="s">
        <v>21</v>
      </c>
      <c r="J8055" s="23"/>
      <c r="K8055" s="23"/>
      <c r="L8055" s="23"/>
      <c r="M8055" s="23"/>
      <c r="N8055" s="23"/>
      <c r="O8055" s="23"/>
      <c r="P8055" s="94"/>
    </row>
    <row r="8056" spans="1:16" x14ac:dyDescent="0.2">
      <c r="A8056" s="33"/>
      <c r="B8056" s="34"/>
      <c r="C8056" s="35"/>
      <c r="D8056" s="23"/>
      <c r="E8056" s="23"/>
      <c r="F8056" s="23"/>
      <c r="G8056" s="23"/>
      <c r="H8056" s="23"/>
      <c r="I8056" s="23" t="s">
        <v>21</v>
      </c>
      <c r="J8056" s="23"/>
      <c r="K8056" s="23"/>
      <c r="L8056" s="23"/>
      <c r="M8056" s="23"/>
      <c r="N8056" s="23"/>
      <c r="O8056" s="23"/>
      <c r="P8056" s="94"/>
    </row>
    <row r="8057" spans="1:16" x14ac:dyDescent="0.2">
      <c r="A8057" s="33"/>
      <c r="B8057" s="34"/>
      <c r="C8057" s="35"/>
      <c r="D8057" s="23"/>
      <c r="E8057" s="23"/>
      <c r="F8057" s="23"/>
      <c r="G8057" s="23"/>
      <c r="H8057" s="23"/>
      <c r="I8057" s="23" t="s">
        <v>21</v>
      </c>
      <c r="J8057" s="23"/>
      <c r="K8057" s="23"/>
      <c r="L8057" s="23"/>
      <c r="M8057" s="23"/>
      <c r="N8057" s="23"/>
      <c r="O8057" s="23"/>
      <c r="P8057" s="94"/>
    </row>
    <row r="8058" spans="1:16" x14ac:dyDescent="0.2">
      <c r="A8058" s="33"/>
      <c r="B8058" s="34"/>
      <c r="C8058" s="35"/>
      <c r="D8058" s="23"/>
      <c r="E8058" s="23"/>
      <c r="F8058" s="23"/>
      <c r="G8058" s="23"/>
      <c r="H8058" s="23"/>
      <c r="I8058" s="23" t="s">
        <v>21</v>
      </c>
      <c r="J8058" s="23"/>
      <c r="K8058" s="23"/>
      <c r="L8058" s="23"/>
      <c r="M8058" s="23"/>
      <c r="N8058" s="23"/>
      <c r="O8058" s="23"/>
      <c r="P8058" s="94"/>
    </row>
    <row r="8059" spans="1:16" x14ac:dyDescent="0.2">
      <c r="A8059" s="33"/>
      <c r="B8059" s="34"/>
      <c r="C8059" s="35"/>
      <c r="D8059" s="23"/>
      <c r="E8059" s="23"/>
      <c r="F8059" s="23"/>
      <c r="G8059" s="23"/>
      <c r="H8059" s="23"/>
      <c r="I8059" s="23" t="s">
        <v>21</v>
      </c>
      <c r="J8059" s="23"/>
      <c r="K8059" s="23"/>
      <c r="L8059" s="23"/>
      <c r="M8059" s="23"/>
      <c r="N8059" s="23"/>
      <c r="O8059" s="23"/>
      <c r="P8059" s="94"/>
    </row>
    <row r="8060" spans="1:16" x14ac:dyDescent="0.2">
      <c r="A8060" s="33"/>
      <c r="B8060" s="34"/>
      <c r="C8060" s="35"/>
      <c r="D8060" s="23"/>
      <c r="E8060" s="23"/>
      <c r="F8060" s="23"/>
      <c r="G8060" s="23"/>
      <c r="H8060" s="23"/>
      <c r="I8060" s="23" t="s">
        <v>21</v>
      </c>
      <c r="J8060" s="23"/>
      <c r="K8060" s="23"/>
      <c r="L8060" s="23"/>
      <c r="M8060" s="23"/>
      <c r="N8060" s="23"/>
      <c r="O8060" s="23"/>
      <c r="P8060" s="94"/>
    </row>
    <row r="8061" spans="1:16" x14ac:dyDescent="0.2">
      <c r="A8061" s="33"/>
      <c r="B8061" s="34"/>
      <c r="C8061" s="35"/>
      <c r="D8061" s="23"/>
      <c r="E8061" s="23"/>
      <c r="F8061" s="23"/>
      <c r="G8061" s="23"/>
      <c r="H8061" s="23"/>
      <c r="I8061" s="23" t="s">
        <v>21</v>
      </c>
      <c r="J8061" s="23"/>
      <c r="K8061" s="23"/>
      <c r="L8061" s="23"/>
      <c r="M8061" s="23"/>
      <c r="N8061" s="23"/>
      <c r="O8061" s="23"/>
      <c r="P8061" s="94"/>
    </row>
    <row r="8062" spans="1:16" x14ac:dyDescent="0.2">
      <c r="A8062" s="33"/>
      <c r="B8062" s="34"/>
      <c r="C8062" s="35"/>
      <c r="D8062" s="23"/>
      <c r="E8062" s="23"/>
      <c r="F8062" s="23"/>
      <c r="G8062" s="23"/>
      <c r="H8062" s="23"/>
      <c r="I8062" s="23" t="s">
        <v>21</v>
      </c>
      <c r="J8062" s="23"/>
      <c r="K8062" s="23"/>
      <c r="L8062" s="23"/>
      <c r="M8062" s="23"/>
      <c r="N8062" s="23"/>
      <c r="O8062" s="23"/>
      <c r="P8062" s="94"/>
    </row>
    <row r="8063" spans="1:16" x14ac:dyDescent="0.2">
      <c r="A8063" s="33"/>
      <c r="B8063" s="34"/>
      <c r="C8063" s="35"/>
      <c r="D8063" s="23"/>
      <c r="E8063" s="23"/>
      <c r="F8063" s="23"/>
      <c r="G8063" s="23"/>
      <c r="H8063" s="23"/>
      <c r="I8063" s="23" t="s">
        <v>21</v>
      </c>
      <c r="J8063" s="23"/>
      <c r="K8063" s="23"/>
      <c r="L8063" s="23"/>
      <c r="M8063" s="23"/>
      <c r="N8063" s="23"/>
      <c r="O8063" s="23"/>
      <c r="P8063" s="94"/>
    </row>
    <row r="8064" spans="1:16" x14ac:dyDescent="0.2">
      <c r="A8064" s="33"/>
      <c r="B8064" s="34"/>
      <c r="C8064" s="35"/>
      <c r="D8064" s="23"/>
      <c r="E8064" s="23"/>
      <c r="F8064" s="23"/>
      <c r="G8064" s="23"/>
      <c r="H8064" s="23"/>
      <c r="I8064" s="23" t="s">
        <v>21</v>
      </c>
      <c r="J8064" s="23"/>
      <c r="K8064" s="23"/>
      <c r="L8064" s="23"/>
      <c r="M8064" s="23"/>
      <c r="N8064" s="23"/>
      <c r="O8064" s="23"/>
      <c r="P8064" s="94"/>
    </row>
    <row r="8065" spans="1:16" x14ac:dyDescent="0.2">
      <c r="A8065" s="33"/>
      <c r="B8065" s="34"/>
      <c r="C8065" s="35"/>
      <c r="D8065" s="23"/>
      <c r="E8065" s="23"/>
      <c r="F8065" s="23"/>
      <c r="G8065" s="23"/>
      <c r="H8065" s="23"/>
      <c r="I8065" s="23" t="s">
        <v>21</v>
      </c>
      <c r="J8065" s="23"/>
      <c r="K8065" s="23"/>
      <c r="L8065" s="23"/>
      <c r="M8065" s="23"/>
      <c r="N8065" s="23"/>
      <c r="O8065" s="23"/>
      <c r="P8065" s="94"/>
    </row>
    <row r="8066" spans="1:16" x14ac:dyDescent="0.2">
      <c r="A8066" s="33"/>
      <c r="B8066" s="34"/>
      <c r="C8066" s="35"/>
      <c r="D8066" s="23"/>
      <c r="E8066" s="23"/>
      <c r="F8066" s="23"/>
      <c r="G8066" s="23"/>
      <c r="H8066" s="23"/>
      <c r="I8066" s="23" t="s">
        <v>21</v>
      </c>
      <c r="J8066" s="23"/>
      <c r="K8066" s="23"/>
      <c r="L8066" s="23"/>
      <c r="M8066" s="23"/>
      <c r="N8066" s="23"/>
      <c r="O8066" s="23"/>
      <c r="P8066" s="94"/>
    </row>
    <row r="8067" spans="1:16" x14ac:dyDescent="0.2">
      <c r="A8067" s="33"/>
      <c r="B8067" s="34"/>
      <c r="C8067" s="35"/>
      <c r="D8067" s="23"/>
      <c r="E8067" s="23"/>
      <c r="F8067" s="23"/>
      <c r="G8067" s="23"/>
      <c r="H8067" s="23"/>
      <c r="I8067" s="23" t="s">
        <v>21</v>
      </c>
      <c r="J8067" s="23"/>
      <c r="K8067" s="23"/>
      <c r="L8067" s="23"/>
      <c r="M8067" s="23"/>
      <c r="N8067" s="23"/>
      <c r="O8067" s="23"/>
      <c r="P8067" s="94"/>
    </row>
    <row r="8068" spans="1:16" x14ac:dyDescent="0.2">
      <c r="A8068" s="33"/>
      <c r="B8068" s="34"/>
      <c r="C8068" s="35"/>
      <c r="D8068" s="23"/>
      <c r="E8068" s="23"/>
      <c r="F8068" s="23"/>
      <c r="G8068" s="23"/>
      <c r="H8068" s="23"/>
      <c r="I8068" s="23" t="s">
        <v>21</v>
      </c>
      <c r="J8068" s="23"/>
      <c r="K8068" s="23"/>
      <c r="L8068" s="23"/>
      <c r="M8068" s="23"/>
      <c r="N8068" s="23"/>
      <c r="O8068" s="23"/>
      <c r="P8068" s="94"/>
    </row>
    <row r="8069" spans="1:16" x14ac:dyDescent="0.2">
      <c r="A8069" s="33"/>
      <c r="B8069" s="34"/>
      <c r="C8069" s="35"/>
      <c r="D8069" s="23"/>
      <c r="E8069" s="23"/>
      <c r="F8069" s="23"/>
      <c r="G8069" s="23"/>
      <c r="H8069" s="23"/>
      <c r="I8069" s="23" t="s">
        <v>21</v>
      </c>
      <c r="J8069" s="23"/>
      <c r="K8069" s="23"/>
      <c r="L8069" s="23"/>
      <c r="M8069" s="23"/>
      <c r="N8069" s="23"/>
      <c r="O8069" s="23"/>
      <c r="P8069" s="94"/>
    </row>
    <row r="8070" spans="1:16" x14ac:dyDescent="0.2">
      <c r="A8070" s="33"/>
      <c r="B8070" s="34"/>
      <c r="C8070" s="35"/>
      <c r="D8070" s="23"/>
      <c r="E8070" s="23"/>
      <c r="F8070" s="23"/>
      <c r="G8070" s="23"/>
      <c r="H8070" s="23"/>
      <c r="I8070" s="23" t="s">
        <v>21</v>
      </c>
      <c r="J8070" s="23"/>
      <c r="K8070" s="23"/>
      <c r="L8070" s="23"/>
      <c r="M8070" s="23"/>
      <c r="N8070" s="23"/>
      <c r="O8070" s="23"/>
      <c r="P8070" s="94"/>
    </row>
    <row r="8071" spans="1:16" x14ac:dyDescent="0.2">
      <c r="A8071" s="33"/>
      <c r="B8071" s="34"/>
      <c r="C8071" s="35"/>
      <c r="D8071" s="23"/>
      <c r="E8071" s="23"/>
      <c r="F8071" s="23"/>
      <c r="G8071" s="23"/>
      <c r="H8071" s="23"/>
      <c r="I8071" s="23" t="s">
        <v>21</v>
      </c>
      <c r="J8071" s="23"/>
      <c r="K8071" s="23"/>
      <c r="L8071" s="23"/>
      <c r="M8071" s="23"/>
      <c r="N8071" s="23"/>
      <c r="O8071" s="23"/>
      <c r="P8071" s="94"/>
    </row>
    <row r="8072" spans="1:16" x14ac:dyDescent="0.2">
      <c r="A8072" s="33"/>
      <c r="B8072" s="34"/>
      <c r="C8072" s="35"/>
      <c r="D8072" s="23"/>
      <c r="E8072" s="23"/>
      <c r="F8072" s="23"/>
      <c r="G8072" s="23"/>
      <c r="H8072" s="23"/>
      <c r="I8072" s="23" t="s">
        <v>21</v>
      </c>
      <c r="J8072" s="23"/>
      <c r="K8072" s="23"/>
      <c r="L8072" s="23"/>
      <c r="M8072" s="23"/>
      <c r="N8072" s="23"/>
      <c r="O8072" s="23"/>
      <c r="P8072" s="94"/>
    </row>
    <row r="8073" spans="1:16" x14ac:dyDescent="0.2">
      <c r="A8073" s="33"/>
      <c r="B8073" s="34"/>
      <c r="C8073" s="35"/>
      <c r="D8073" s="23"/>
      <c r="E8073" s="23"/>
      <c r="F8073" s="23"/>
      <c r="G8073" s="23"/>
      <c r="H8073" s="23"/>
      <c r="I8073" s="23" t="s">
        <v>21</v>
      </c>
      <c r="J8073" s="23"/>
      <c r="K8073" s="23"/>
      <c r="L8073" s="23"/>
      <c r="M8073" s="23"/>
      <c r="N8073" s="23"/>
      <c r="O8073" s="23"/>
      <c r="P8073" s="94"/>
    </row>
    <row r="8074" spans="1:16" x14ac:dyDescent="0.2">
      <c r="A8074" s="33"/>
      <c r="B8074" s="34"/>
      <c r="C8074" s="35"/>
      <c r="D8074" s="23"/>
      <c r="E8074" s="23"/>
      <c r="F8074" s="23"/>
      <c r="G8074" s="23"/>
      <c r="H8074" s="23"/>
      <c r="I8074" s="23" t="s">
        <v>21</v>
      </c>
      <c r="J8074" s="23"/>
      <c r="K8074" s="23"/>
      <c r="L8074" s="23"/>
      <c r="M8074" s="23"/>
      <c r="N8074" s="23"/>
      <c r="O8074" s="23"/>
      <c r="P8074" s="94"/>
    </row>
    <row r="8075" spans="1:16" x14ac:dyDescent="0.2">
      <c r="A8075" s="33"/>
      <c r="B8075" s="34"/>
      <c r="C8075" s="35"/>
      <c r="D8075" s="23"/>
      <c r="E8075" s="23"/>
      <c r="F8075" s="23"/>
      <c r="G8075" s="23"/>
      <c r="H8075" s="23"/>
      <c r="I8075" s="23" t="s">
        <v>21</v>
      </c>
      <c r="J8075" s="23"/>
      <c r="K8075" s="23"/>
      <c r="L8075" s="23"/>
      <c r="M8075" s="23"/>
      <c r="N8075" s="23"/>
      <c r="O8075" s="23"/>
      <c r="P8075" s="94"/>
    </row>
    <row r="8076" spans="1:16" x14ac:dyDescent="0.2">
      <c r="A8076" s="33"/>
      <c r="B8076" s="34"/>
      <c r="C8076" s="35"/>
      <c r="D8076" s="23"/>
      <c r="E8076" s="23"/>
      <c r="F8076" s="23"/>
      <c r="G8076" s="23"/>
      <c r="H8076" s="23"/>
      <c r="I8076" s="23" t="s">
        <v>21</v>
      </c>
      <c r="J8076" s="23"/>
      <c r="K8076" s="23"/>
      <c r="L8076" s="23"/>
      <c r="M8076" s="23"/>
      <c r="N8076" s="23"/>
      <c r="O8076" s="23"/>
      <c r="P8076" s="94"/>
    </row>
    <row r="8077" spans="1:16" x14ac:dyDescent="0.2">
      <c r="A8077" s="33"/>
      <c r="B8077" s="34"/>
      <c r="C8077" s="35"/>
      <c r="D8077" s="23"/>
      <c r="E8077" s="23"/>
      <c r="F8077" s="23"/>
      <c r="G8077" s="23"/>
      <c r="H8077" s="23"/>
      <c r="I8077" s="23" t="s">
        <v>21</v>
      </c>
      <c r="J8077" s="23"/>
      <c r="K8077" s="23"/>
      <c r="L8077" s="23"/>
      <c r="M8077" s="23"/>
      <c r="N8077" s="23"/>
      <c r="O8077" s="23"/>
      <c r="P8077" s="94"/>
    </row>
    <row r="8078" spans="1:16" x14ac:dyDescent="0.2">
      <c r="A8078" s="33"/>
      <c r="B8078" s="34"/>
      <c r="C8078" s="35"/>
      <c r="D8078" s="23"/>
      <c r="E8078" s="23"/>
      <c r="F8078" s="23"/>
      <c r="G8078" s="23"/>
      <c r="H8078" s="23"/>
      <c r="I8078" s="23" t="s">
        <v>21</v>
      </c>
      <c r="J8078" s="23"/>
      <c r="K8078" s="23"/>
      <c r="L8078" s="23"/>
      <c r="M8078" s="23"/>
      <c r="N8078" s="23"/>
      <c r="O8078" s="23"/>
      <c r="P8078" s="94"/>
    </row>
    <row r="8079" spans="1:16" x14ac:dyDescent="0.2">
      <c r="A8079" s="33"/>
      <c r="B8079" s="34"/>
      <c r="C8079" s="35"/>
      <c r="D8079" s="23"/>
      <c r="E8079" s="23"/>
      <c r="F8079" s="23"/>
      <c r="G8079" s="23"/>
      <c r="H8079" s="23"/>
      <c r="I8079" s="23" t="s">
        <v>21</v>
      </c>
      <c r="J8079" s="23"/>
      <c r="K8079" s="23"/>
      <c r="L8079" s="23"/>
      <c r="M8079" s="23"/>
      <c r="N8079" s="23"/>
      <c r="O8079" s="23"/>
      <c r="P8079" s="94"/>
    </row>
    <row r="8080" spans="1:16" x14ac:dyDescent="0.2">
      <c r="A8080" s="33"/>
      <c r="B8080" s="34"/>
      <c r="C8080" s="35"/>
      <c r="D8080" s="23"/>
      <c r="E8080" s="23"/>
      <c r="F8080" s="23"/>
      <c r="G8080" s="23"/>
      <c r="H8080" s="23"/>
      <c r="I8080" s="23" t="s">
        <v>21</v>
      </c>
      <c r="J8080" s="23"/>
      <c r="K8080" s="23"/>
      <c r="L8080" s="23"/>
      <c r="M8080" s="23"/>
      <c r="N8080" s="23"/>
      <c r="O8080" s="23"/>
      <c r="P8080" s="94"/>
    </row>
    <row r="8081" spans="1:16" x14ac:dyDescent="0.2">
      <c r="A8081" s="33"/>
      <c r="B8081" s="34"/>
      <c r="C8081" s="35"/>
      <c r="D8081" s="23"/>
      <c r="E8081" s="23"/>
      <c r="F8081" s="23"/>
      <c r="G8081" s="23"/>
      <c r="H8081" s="23"/>
      <c r="I8081" s="23" t="s">
        <v>21</v>
      </c>
      <c r="J8081" s="23"/>
      <c r="K8081" s="23"/>
      <c r="L8081" s="23"/>
      <c r="M8081" s="23"/>
      <c r="N8081" s="23"/>
      <c r="O8081" s="23"/>
      <c r="P8081" s="94"/>
    </row>
    <row r="8082" spans="1:16" x14ac:dyDescent="0.2">
      <c r="A8082" s="33"/>
      <c r="B8082" s="34"/>
      <c r="C8082" s="35"/>
      <c r="D8082" s="23"/>
      <c r="E8082" s="23"/>
      <c r="F8082" s="23"/>
      <c r="G8082" s="23"/>
      <c r="H8082" s="23"/>
      <c r="I8082" s="23" t="s">
        <v>21</v>
      </c>
      <c r="J8082" s="23"/>
      <c r="K8082" s="23"/>
      <c r="L8082" s="23"/>
      <c r="M8082" s="23"/>
      <c r="N8082" s="23"/>
      <c r="O8082" s="23"/>
      <c r="P8082" s="94"/>
    </row>
    <row r="8083" spans="1:16" x14ac:dyDescent="0.2">
      <c r="A8083" s="33"/>
      <c r="B8083" s="34"/>
      <c r="C8083" s="35"/>
      <c r="D8083" s="23"/>
      <c r="E8083" s="23"/>
      <c r="F8083" s="23"/>
      <c r="G8083" s="23"/>
      <c r="H8083" s="23"/>
      <c r="I8083" s="23" t="s">
        <v>21</v>
      </c>
      <c r="J8083" s="23"/>
      <c r="K8083" s="23"/>
      <c r="L8083" s="23"/>
      <c r="M8083" s="23"/>
      <c r="N8083" s="23"/>
      <c r="O8083" s="23"/>
      <c r="P8083" s="94"/>
    </row>
    <row r="8084" spans="1:16" x14ac:dyDescent="0.2">
      <c r="A8084" s="33"/>
      <c r="B8084" s="34"/>
      <c r="C8084" s="35"/>
      <c r="D8084" s="23"/>
      <c r="E8084" s="23"/>
      <c r="F8084" s="23"/>
      <c r="G8084" s="23"/>
      <c r="H8084" s="23"/>
      <c r="I8084" s="23" t="s">
        <v>21</v>
      </c>
      <c r="J8084" s="23"/>
      <c r="K8084" s="23"/>
      <c r="L8084" s="23"/>
      <c r="M8084" s="23"/>
      <c r="N8084" s="23"/>
      <c r="O8084" s="23"/>
      <c r="P8084" s="94"/>
    </row>
    <row r="8085" spans="1:16" x14ac:dyDescent="0.2">
      <c r="A8085" s="33"/>
      <c r="B8085" s="34"/>
      <c r="C8085" s="35"/>
      <c r="D8085" s="23"/>
      <c r="E8085" s="23"/>
      <c r="F8085" s="23"/>
      <c r="G8085" s="23"/>
      <c r="H8085" s="23"/>
      <c r="I8085" s="23" t="s">
        <v>21</v>
      </c>
      <c r="J8085" s="23"/>
      <c r="K8085" s="23"/>
      <c r="L8085" s="23"/>
      <c r="M8085" s="23"/>
      <c r="N8085" s="23"/>
      <c r="O8085" s="23"/>
      <c r="P8085" s="94"/>
    </row>
    <row r="8086" spans="1:16" x14ac:dyDescent="0.2">
      <c r="A8086" s="33"/>
      <c r="B8086" s="34"/>
      <c r="C8086" s="35"/>
      <c r="D8086" s="23"/>
      <c r="E8086" s="23"/>
      <c r="F8086" s="23"/>
      <c r="G8086" s="23"/>
      <c r="H8086" s="23"/>
      <c r="I8086" s="23" t="s">
        <v>21</v>
      </c>
      <c r="J8086" s="23"/>
      <c r="K8086" s="23"/>
      <c r="L8086" s="23"/>
      <c r="M8086" s="23"/>
      <c r="N8086" s="23"/>
      <c r="O8086" s="23"/>
      <c r="P8086" s="94"/>
    </row>
    <row r="8087" spans="1:16" x14ac:dyDescent="0.2">
      <c r="A8087" s="33"/>
      <c r="B8087" s="34"/>
      <c r="C8087" s="35"/>
      <c r="D8087" s="23"/>
      <c r="E8087" s="23"/>
      <c r="F8087" s="23"/>
      <c r="G8087" s="23"/>
      <c r="H8087" s="23"/>
      <c r="I8087" s="23" t="s">
        <v>21</v>
      </c>
      <c r="J8087" s="23"/>
      <c r="K8087" s="23"/>
      <c r="L8087" s="23"/>
      <c r="M8087" s="23"/>
      <c r="N8087" s="23"/>
      <c r="O8087" s="23"/>
      <c r="P8087" s="94"/>
    </row>
    <row r="8088" spans="1:16" x14ac:dyDescent="0.2">
      <c r="A8088" s="33"/>
      <c r="B8088" s="34"/>
      <c r="C8088" s="35"/>
      <c r="D8088" s="23"/>
      <c r="E8088" s="23"/>
      <c r="F8088" s="23"/>
      <c r="G8088" s="23"/>
      <c r="H8088" s="23"/>
      <c r="I8088" s="23" t="s">
        <v>21</v>
      </c>
      <c r="J8088" s="23"/>
      <c r="K8088" s="23"/>
      <c r="L8088" s="23"/>
      <c r="M8088" s="23"/>
      <c r="N8088" s="23"/>
      <c r="O8088" s="23"/>
      <c r="P8088" s="94"/>
    </row>
    <row r="8089" spans="1:16" x14ac:dyDescent="0.2">
      <c r="A8089" s="33"/>
      <c r="B8089" s="34"/>
      <c r="C8089" s="35"/>
      <c r="D8089" s="23"/>
      <c r="E8089" s="23"/>
      <c r="F8089" s="23"/>
      <c r="G8089" s="23"/>
      <c r="H8089" s="23"/>
      <c r="I8089" s="23" t="s">
        <v>21</v>
      </c>
      <c r="J8089" s="23"/>
      <c r="K8089" s="23"/>
      <c r="L8089" s="23"/>
      <c r="M8089" s="23"/>
      <c r="N8089" s="23"/>
      <c r="O8089" s="23"/>
      <c r="P8089" s="94"/>
    </row>
    <row r="8090" spans="1:16" x14ac:dyDescent="0.2">
      <c r="A8090" s="33"/>
      <c r="B8090" s="34"/>
      <c r="C8090" s="35"/>
      <c r="D8090" s="23"/>
      <c r="E8090" s="23"/>
      <c r="F8090" s="23"/>
      <c r="G8090" s="23"/>
      <c r="H8090" s="23"/>
      <c r="I8090" s="23" t="s">
        <v>21</v>
      </c>
      <c r="J8090" s="23"/>
      <c r="K8090" s="23"/>
      <c r="L8090" s="23"/>
      <c r="M8090" s="23"/>
      <c r="N8090" s="23"/>
      <c r="O8090" s="23"/>
      <c r="P8090" s="94"/>
    </row>
    <row r="8091" spans="1:16" x14ac:dyDescent="0.2">
      <c r="A8091" s="33"/>
      <c r="B8091" s="34"/>
      <c r="C8091" s="35"/>
      <c r="D8091" s="23"/>
      <c r="E8091" s="23"/>
      <c r="F8091" s="23"/>
      <c r="G8091" s="23"/>
      <c r="H8091" s="23"/>
      <c r="I8091" s="23" t="s">
        <v>21</v>
      </c>
      <c r="J8091" s="23"/>
      <c r="K8091" s="23"/>
      <c r="L8091" s="23"/>
      <c r="M8091" s="23"/>
      <c r="N8091" s="23"/>
      <c r="O8091" s="23"/>
      <c r="P8091" s="94"/>
    </row>
    <row r="8092" spans="1:16" x14ac:dyDescent="0.2">
      <c r="A8092" s="33"/>
      <c r="B8092" s="34"/>
      <c r="C8092" s="35"/>
      <c r="D8092" s="23"/>
      <c r="E8092" s="23"/>
      <c r="F8092" s="23"/>
      <c r="G8092" s="23"/>
      <c r="H8092" s="23"/>
      <c r="I8092" s="23" t="s">
        <v>21</v>
      </c>
      <c r="J8092" s="23"/>
      <c r="K8092" s="23"/>
      <c r="L8092" s="23"/>
      <c r="M8092" s="23"/>
      <c r="N8092" s="23"/>
      <c r="O8092" s="23"/>
      <c r="P8092" s="94"/>
    </row>
    <row r="8093" spans="1:16" x14ac:dyDescent="0.2">
      <c r="A8093" s="33"/>
      <c r="B8093" s="34"/>
      <c r="C8093" s="35"/>
      <c r="D8093" s="23"/>
      <c r="E8093" s="23"/>
      <c r="F8093" s="23"/>
      <c r="G8093" s="23"/>
      <c r="H8093" s="23"/>
      <c r="I8093" s="23" t="s">
        <v>21</v>
      </c>
      <c r="J8093" s="23"/>
      <c r="K8093" s="23"/>
      <c r="L8093" s="23"/>
      <c r="M8093" s="23"/>
      <c r="N8093" s="23"/>
      <c r="O8093" s="23"/>
      <c r="P8093" s="94"/>
    </row>
    <row r="8094" spans="1:16" x14ac:dyDescent="0.2">
      <c r="A8094" s="33"/>
      <c r="B8094" s="34"/>
      <c r="C8094" s="35"/>
      <c r="D8094" s="23"/>
      <c r="E8094" s="23"/>
      <c r="F8094" s="23"/>
      <c r="G8094" s="23"/>
      <c r="H8094" s="23"/>
      <c r="I8094" s="23" t="s">
        <v>21</v>
      </c>
      <c r="J8094" s="23"/>
      <c r="K8094" s="23"/>
      <c r="L8094" s="23"/>
      <c r="M8094" s="23"/>
      <c r="N8094" s="23"/>
      <c r="O8094" s="23"/>
      <c r="P8094" s="94"/>
    </row>
    <row r="8095" spans="1:16" x14ac:dyDescent="0.2">
      <c r="A8095" s="33"/>
      <c r="B8095" s="34"/>
      <c r="C8095" s="35"/>
      <c r="D8095" s="23"/>
      <c r="E8095" s="23"/>
      <c r="F8095" s="23"/>
      <c r="G8095" s="23"/>
      <c r="H8095" s="23"/>
      <c r="I8095" s="23" t="s">
        <v>21</v>
      </c>
      <c r="J8095" s="23"/>
      <c r="K8095" s="23"/>
      <c r="L8095" s="23"/>
      <c r="M8095" s="23"/>
      <c r="N8095" s="23"/>
      <c r="O8095" s="23"/>
      <c r="P8095" s="94"/>
    </row>
    <row r="8096" spans="1:16" x14ac:dyDescent="0.2">
      <c r="A8096" s="33"/>
      <c r="B8096" s="34"/>
      <c r="C8096" s="35"/>
      <c r="D8096" s="23"/>
      <c r="E8096" s="23"/>
      <c r="F8096" s="23"/>
      <c r="G8096" s="23"/>
      <c r="H8096" s="23"/>
      <c r="I8096" s="23" t="s">
        <v>21</v>
      </c>
      <c r="J8096" s="23"/>
      <c r="K8096" s="23"/>
      <c r="L8096" s="23"/>
      <c r="M8096" s="23"/>
      <c r="N8096" s="23"/>
      <c r="O8096" s="23"/>
      <c r="P8096" s="94"/>
    </row>
    <row r="8097" spans="1:16" x14ac:dyDescent="0.2">
      <c r="A8097" s="33"/>
      <c r="B8097" s="34"/>
      <c r="C8097" s="35"/>
      <c r="D8097" s="23"/>
      <c r="E8097" s="23"/>
      <c r="F8097" s="23"/>
      <c r="G8097" s="23"/>
      <c r="H8097" s="23"/>
      <c r="I8097" s="23" t="s">
        <v>21</v>
      </c>
      <c r="J8097" s="23"/>
      <c r="K8097" s="23"/>
      <c r="L8097" s="23"/>
      <c r="M8097" s="23"/>
      <c r="N8097" s="23"/>
      <c r="O8097" s="23"/>
      <c r="P8097" s="94"/>
    </row>
    <row r="8098" spans="1:16" x14ac:dyDescent="0.2">
      <c r="A8098" s="33"/>
      <c r="B8098" s="34"/>
      <c r="C8098" s="35"/>
      <c r="D8098" s="23"/>
      <c r="E8098" s="23"/>
      <c r="F8098" s="23"/>
      <c r="G8098" s="23"/>
      <c r="H8098" s="23"/>
      <c r="I8098" s="23" t="s">
        <v>21</v>
      </c>
      <c r="J8098" s="23"/>
      <c r="K8098" s="23"/>
      <c r="L8098" s="23"/>
      <c r="M8098" s="23"/>
      <c r="N8098" s="23"/>
      <c r="O8098" s="23"/>
      <c r="P8098" s="94"/>
    </row>
    <row r="8099" spans="1:16" x14ac:dyDescent="0.2">
      <c r="A8099" s="33"/>
      <c r="B8099" s="34"/>
      <c r="C8099" s="35"/>
      <c r="D8099" s="23"/>
      <c r="E8099" s="23"/>
      <c r="F8099" s="23"/>
      <c r="G8099" s="23"/>
      <c r="H8099" s="23"/>
      <c r="I8099" s="23" t="s">
        <v>21</v>
      </c>
      <c r="J8099" s="23"/>
      <c r="K8099" s="23"/>
      <c r="L8099" s="23"/>
      <c r="M8099" s="23"/>
      <c r="N8099" s="23"/>
      <c r="O8099" s="23"/>
      <c r="P8099" s="94"/>
    </row>
    <row r="8100" spans="1:16" x14ac:dyDescent="0.2">
      <c r="A8100" s="33"/>
      <c r="B8100" s="34"/>
      <c r="C8100" s="35"/>
      <c r="D8100" s="23"/>
      <c r="E8100" s="23"/>
      <c r="F8100" s="23"/>
      <c r="G8100" s="23"/>
      <c r="H8100" s="23"/>
      <c r="I8100" s="23" t="s">
        <v>21</v>
      </c>
      <c r="J8100" s="23"/>
      <c r="K8100" s="23"/>
      <c r="L8100" s="23"/>
      <c r="M8100" s="23"/>
      <c r="N8100" s="23"/>
      <c r="O8100" s="23"/>
      <c r="P8100" s="94"/>
    </row>
    <row r="8101" spans="1:16" x14ac:dyDescent="0.2">
      <c r="A8101" s="33"/>
      <c r="B8101" s="34"/>
      <c r="C8101" s="35"/>
      <c r="D8101" s="23"/>
      <c r="E8101" s="23"/>
      <c r="F8101" s="23"/>
      <c r="G8101" s="23"/>
      <c r="H8101" s="23"/>
      <c r="I8101" s="23" t="s">
        <v>21</v>
      </c>
      <c r="J8101" s="23"/>
      <c r="K8101" s="23"/>
      <c r="L8101" s="23"/>
      <c r="M8101" s="23"/>
      <c r="N8101" s="23"/>
      <c r="O8101" s="23"/>
      <c r="P8101" s="94"/>
    </row>
    <row r="8102" spans="1:16" x14ac:dyDescent="0.2">
      <c r="A8102" s="33"/>
      <c r="B8102" s="34"/>
      <c r="C8102" s="35"/>
      <c r="D8102" s="23"/>
      <c r="E8102" s="23"/>
      <c r="F8102" s="23"/>
      <c r="G8102" s="23"/>
      <c r="H8102" s="23"/>
      <c r="I8102" s="23" t="s">
        <v>21</v>
      </c>
      <c r="J8102" s="23"/>
      <c r="K8102" s="23"/>
      <c r="L8102" s="23"/>
      <c r="M8102" s="23"/>
      <c r="N8102" s="23"/>
      <c r="O8102" s="23"/>
      <c r="P8102" s="94"/>
    </row>
    <row r="8103" spans="1:16" x14ac:dyDescent="0.2">
      <c r="A8103" s="33"/>
      <c r="B8103" s="34"/>
      <c r="C8103" s="35"/>
      <c r="D8103" s="23"/>
      <c r="E8103" s="23"/>
      <c r="F8103" s="23"/>
      <c r="G8103" s="23"/>
      <c r="H8103" s="23"/>
      <c r="I8103" s="23" t="s">
        <v>21</v>
      </c>
      <c r="J8103" s="23"/>
      <c r="K8103" s="23"/>
      <c r="L8103" s="23"/>
      <c r="M8103" s="23"/>
      <c r="N8103" s="23"/>
      <c r="O8103" s="23"/>
      <c r="P8103" s="94"/>
    </row>
    <row r="8104" spans="1:16" x14ac:dyDescent="0.2">
      <c r="A8104" s="33"/>
      <c r="B8104" s="34"/>
      <c r="C8104" s="35"/>
      <c r="D8104" s="23"/>
      <c r="E8104" s="23"/>
      <c r="F8104" s="23"/>
      <c r="G8104" s="23"/>
      <c r="H8104" s="23"/>
      <c r="I8104" s="23" t="s">
        <v>21</v>
      </c>
      <c r="J8104" s="23"/>
      <c r="K8104" s="23"/>
      <c r="L8104" s="23"/>
      <c r="M8104" s="23"/>
      <c r="N8104" s="23"/>
      <c r="O8104" s="23"/>
      <c r="P8104" s="94"/>
    </row>
    <row r="8105" spans="1:16" x14ac:dyDescent="0.2">
      <c r="A8105" s="33"/>
      <c r="B8105" s="34"/>
      <c r="C8105" s="35"/>
      <c r="D8105" s="23"/>
      <c r="E8105" s="23"/>
      <c r="F8105" s="23"/>
      <c r="G8105" s="23"/>
      <c r="H8105" s="23"/>
      <c r="I8105" s="23" t="s">
        <v>21</v>
      </c>
      <c r="J8105" s="23"/>
      <c r="K8105" s="23"/>
      <c r="L8105" s="23"/>
      <c r="M8105" s="23"/>
      <c r="N8105" s="23"/>
      <c r="O8105" s="23"/>
      <c r="P8105" s="94"/>
    </row>
    <row r="8106" spans="1:16" x14ac:dyDescent="0.2">
      <c r="A8106" s="33"/>
      <c r="B8106" s="34"/>
      <c r="C8106" s="35"/>
      <c r="D8106" s="23"/>
      <c r="E8106" s="23"/>
      <c r="F8106" s="23"/>
      <c r="G8106" s="23"/>
      <c r="H8106" s="23"/>
      <c r="I8106" s="23" t="s">
        <v>21</v>
      </c>
      <c r="J8106" s="23"/>
      <c r="K8106" s="23"/>
      <c r="L8106" s="23"/>
      <c r="M8106" s="23"/>
      <c r="N8106" s="23"/>
      <c r="O8106" s="23"/>
      <c r="P8106" s="94"/>
    </row>
    <row r="8107" spans="1:16" x14ac:dyDescent="0.2">
      <c r="A8107" s="33"/>
      <c r="B8107" s="34"/>
      <c r="C8107" s="35"/>
      <c r="D8107" s="23"/>
      <c r="E8107" s="23"/>
      <c r="F8107" s="23"/>
      <c r="G8107" s="23"/>
      <c r="H8107" s="23"/>
      <c r="I8107" s="23" t="s">
        <v>21</v>
      </c>
      <c r="J8107" s="23"/>
      <c r="K8107" s="23"/>
      <c r="L8107" s="23"/>
      <c r="M8107" s="23"/>
      <c r="N8107" s="23"/>
      <c r="O8107" s="23"/>
      <c r="P8107" s="94"/>
    </row>
    <row r="8108" spans="1:16" x14ac:dyDescent="0.2">
      <c r="A8108" s="33"/>
      <c r="B8108" s="34"/>
      <c r="C8108" s="35"/>
      <c r="D8108" s="23"/>
      <c r="E8108" s="23"/>
      <c r="F8108" s="23"/>
      <c r="G8108" s="23"/>
      <c r="H8108" s="23"/>
      <c r="I8108" s="23" t="s">
        <v>21</v>
      </c>
      <c r="J8108" s="23"/>
      <c r="K8108" s="23"/>
      <c r="L8108" s="23"/>
      <c r="M8108" s="23"/>
      <c r="N8108" s="23"/>
      <c r="O8108" s="23"/>
      <c r="P8108" s="94"/>
    </row>
    <row r="8109" spans="1:16" x14ac:dyDescent="0.2">
      <c r="A8109" s="33"/>
      <c r="B8109" s="34"/>
      <c r="C8109" s="35"/>
      <c r="D8109" s="23"/>
      <c r="E8109" s="23"/>
      <c r="F8109" s="23"/>
      <c r="G8109" s="23"/>
      <c r="H8109" s="23"/>
      <c r="I8109" s="23" t="s">
        <v>21</v>
      </c>
      <c r="J8109" s="23"/>
      <c r="K8109" s="23"/>
      <c r="L8109" s="23"/>
      <c r="M8109" s="23"/>
      <c r="N8109" s="23"/>
      <c r="O8109" s="23"/>
      <c r="P8109" s="94"/>
    </row>
    <row r="8110" spans="1:16" x14ac:dyDescent="0.2">
      <c r="A8110" s="33"/>
      <c r="B8110" s="34"/>
      <c r="C8110" s="35"/>
      <c r="D8110" s="23"/>
      <c r="E8110" s="23"/>
      <c r="F8110" s="23"/>
      <c r="G8110" s="23"/>
      <c r="H8110" s="23"/>
      <c r="I8110" s="23" t="s">
        <v>21</v>
      </c>
      <c r="J8110" s="23"/>
      <c r="K8110" s="23"/>
      <c r="L8110" s="23"/>
      <c r="M8110" s="23"/>
      <c r="N8110" s="23"/>
      <c r="O8110" s="23"/>
      <c r="P8110" s="94"/>
    </row>
    <row r="8111" spans="1:16" x14ac:dyDescent="0.2">
      <c r="A8111" s="33"/>
      <c r="B8111" s="34"/>
      <c r="C8111" s="35"/>
      <c r="D8111" s="23"/>
      <c r="E8111" s="23"/>
      <c r="F8111" s="23"/>
      <c r="G8111" s="23"/>
      <c r="H8111" s="23"/>
      <c r="I8111" s="23" t="s">
        <v>21</v>
      </c>
      <c r="J8111" s="23"/>
      <c r="K8111" s="23"/>
      <c r="L8111" s="23"/>
      <c r="M8111" s="23"/>
      <c r="N8111" s="23"/>
      <c r="O8111" s="23"/>
      <c r="P8111" s="94"/>
    </row>
    <row r="8112" spans="1:16" x14ac:dyDescent="0.2">
      <c r="A8112" s="33"/>
      <c r="B8112" s="34"/>
      <c r="C8112" s="35"/>
      <c r="D8112" s="23"/>
      <c r="E8112" s="23"/>
      <c r="F8112" s="23"/>
      <c r="G8112" s="23"/>
      <c r="H8112" s="23"/>
      <c r="I8112" s="23" t="s">
        <v>21</v>
      </c>
      <c r="J8112" s="23"/>
      <c r="K8112" s="23"/>
      <c r="L8112" s="23"/>
      <c r="M8112" s="23"/>
      <c r="N8112" s="23"/>
      <c r="O8112" s="23"/>
      <c r="P8112" s="94"/>
    </row>
    <row r="8113" spans="1:16" x14ac:dyDescent="0.2">
      <c r="A8113" s="33"/>
      <c r="B8113" s="34"/>
      <c r="C8113" s="35"/>
      <c r="D8113" s="23"/>
      <c r="E8113" s="23"/>
      <c r="F8113" s="23"/>
      <c r="G8113" s="23"/>
      <c r="H8113" s="23"/>
      <c r="I8113" s="23" t="s">
        <v>21</v>
      </c>
      <c r="J8113" s="23"/>
      <c r="K8113" s="23"/>
      <c r="L8113" s="23"/>
      <c r="M8113" s="23"/>
      <c r="N8113" s="23"/>
      <c r="O8113" s="23"/>
      <c r="P8113" s="94"/>
    </row>
    <row r="8114" spans="1:16" x14ac:dyDescent="0.2">
      <c r="A8114" s="33"/>
      <c r="B8114" s="34"/>
      <c r="C8114" s="35"/>
      <c r="D8114" s="23"/>
      <c r="E8114" s="23"/>
      <c r="F8114" s="23"/>
      <c r="G8114" s="23"/>
      <c r="H8114" s="23"/>
      <c r="I8114" s="23" t="s">
        <v>21</v>
      </c>
      <c r="J8114" s="23"/>
      <c r="K8114" s="23"/>
      <c r="L8114" s="23"/>
      <c r="M8114" s="23"/>
      <c r="N8114" s="23"/>
      <c r="O8114" s="23"/>
      <c r="P8114" s="94"/>
    </row>
    <row r="8115" spans="1:16" x14ac:dyDescent="0.2">
      <c r="A8115" s="33"/>
      <c r="B8115" s="34"/>
      <c r="C8115" s="35"/>
      <c r="D8115" s="23"/>
      <c r="E8115" s="23"/>
      <c r="F8115" s="23"/>
      <c r="G8115" s="23"/>
      <c r="H8115" s="23"/>
      <c r="I8115" s="23" t="s">
        <v>21</v>
      </c>
      <c r="J8115" s="23"/>
      <c r="K8115" s="23"/>
      <c r="L8115" s="23"/>
      <c r="M8115" s="23"/>
      <c r="N8115" s="23"/>
      <c r="O8115" s="23"/>
      <c r="P8115" s="94"/>
    </row>
    <row r="8116" spans="1:16" x14ac:dyDescent="0.2">
      <c r="A8116" s="33"/>
      <c r="B8116" s="34"/>
      <c r="C8116" s="35"/>
      <c r="D8116" s="23"/>
      <c r="E8116" s="23"/>
      <c r="F8116" s="23"/>
      <c r="G8116" s="23"/>
      <c r="H8116" s="23"/>
      <c r="I8116" s="23" t="s">
        <v>21</v>
      </c>
      <c r="J8116" s="23"/>
      <c r="K8116" s="23"/>
      <c r="L8116" s="23"/>
      <c r="M8116" s="23"/>
      <c r="N8116" s="23"/>
      <c r="O8116" s="23"/>
      <c r="P8116" s="94"/>
    </row>
    <row r="8117" spans="1:16" x14ac:dyDescent="0.2">
      <c r="A8117" s="33"/>
      <c r="B8117" s="34"/>
      <c r="C8117" s="35"/>
      <c r="D8117" s="23"/>
      <c r="E8117" s="23"/>
      <c r="F8117" s="23"/>
      <c r="G8117" s="23"/>
      <c r="H8117" s="23"/>
      <c r="I8117" s="23" t="s">
        <v>21</v>
      </c>
      <c r="J8117" s="23"/>
      <c r="K8117" s="23"/>
      <c r="L8117" s="23"/>
      <c r="M8117" s="23"/>
      <c r="N8117" s="23"/>
      <c r="O8117" s="23"/>
      <c r="P8117" s="94"/>
    </row>
    <row r="8118" spans="1:16" x14ac:dyDescent="0.2">
      <c r="A8118" s="33"/>
      <c r="B8118" s="34"/>
      <c r="C8118" s="35"/>
      <c r="D8118" s="23"/>
      <c r="E8118" s="23"/>
      <c r="F8118" s="23"/>
      <c r="G8118" s="23"/>
      <c r="H8118" s="23"/>
      <c r="I8118" s="23" t="s">
        <v>21</v>
      </c>
      <c r="J8118" s="23"/>
      <c r="K8118" s="23"/>
      <c r="L8118" s="23"/>
      <c r="M8118" s="23"/>
      <c r="N8118" s="23"/>
      <c r="O8118" s="23"/>
      <c r="P8118" s="94"/>
    </row>
    <row r="8119" spans="1:16" x14ac:dyDescent="0.2">
      <c r="A8119" s="33"/>
      <c r="B8119" s="34"/>
      <c r="C8119" s="35"/>
      <c r="D8119" s="23"/>
      <c r="E8119" s="23"/>
      <c r="F8119" s="23"/>
      <c r="G8119" s="23"/>
      <c r="H8119" s="23"/>
      <c r="I8119" s="23" t="s">
        <v>21</v>
      </c>
      <c r="J8119" s="23"/>
      <c r="K8119" s="23"/>
      <c r="L8119" s="23"/>
      <c r="M8119" s="23"/>
      <c r="N8119" s="23"/>
      <c r="O8119" s="23"/>
      <c r="P8119" s="94"/>
    </row>
    <row r="8120" spans="1:16" x14ac:dyDescent="0.2">
      <c r="A8120" s="33"/>
      <c r="B8120" s="34"/>
      <c r="C8120" s="35"/>
      <c r="D8120" s="23"/>
      <c r="E8120" s="23"/>
      <c r="F8120" s="23"/>
      <c r="G8120" s="23"/>
      <c r="H8120" s="23"/>
      <c r="I8120" s="23" t="s">
        <v>21</v>
      </c>
      <c r="J8120" s="23"/>
      <c r="K8120" s="23"/>
      <c r="L8120" s="23"/>
      <c r="M8120" s="23"/>
      <c r="N8120" s="23"/>
      <c r="O8120" s="23"/>
      <c r="P8120" s="94"/>
    </row>
    <row r="8121" spans="1:16" x14ac:dyDescent="0.2">
      <c r="A8121" s="33"/>
      <c r="B8121" s="34"/>
      <c r="C8121" s="35"/>
      <c r="D8121" s="23"/>
      <c r="E8121" s="23"/>
      <c r="F8121" s="23"/>
      <c r="G8121" s="23"/>
      <c r="H8121" s="23"/>
      <c r="I8121" s="23" t="s">
        <v>21</v>
      </c>
      <c r="J8121" s="23"/>
      <c r="K8121" s="23"/>
      <c r="L8121" s="23"/>
      <c r="M8121" s="23"/>
      <c r="N8121" s="23"/>
      <c r="O8121" s="23"/>
      <c r="P8121" s="94"/>
    </row>
    <row r="8122" spans="1:16" x14ac:dyDescent="0.2">
      <c r="A8122" s="33"/>
      <c r="B8122" s="34"/>
      <c r="C8122" s="35"/>
      <c r="D8122" s="23"/>
      <c r="E8122" s="23"/>
      <c r="F8122" s="23"/>
      <c r="G8122" s="23"/>
      <c r="H8122" s="23"/>
      <c r="I8122" s="23" t="s">
        <v>21</v>
      </c>
      <c r="J8122" s="23"/>
      <c r="K8122" s="23"/>
      <c r="L8122" s="23"/>
      <c r="M8122" s="23"/>
      <c r="N8122" s="23"/>
      <c r="O8122" s="23"/>
      <c r="P8122" s="94"/>
    </row>
    <row r="8123" spans="1:16" x14ac:dyDescent="0.2">
      <c r="A8123" s="33"/>
      <c r="B8123" s="34"/>
      <c r="C8123" s="35"/>
      <c r="D8123" s="23"/>
      <c r="E8123" s="23"/>
      <c r="F8123" s="23"/>
      <c r="G8123" s="23"/>
      <c r="H8123" s="23"/>
      <c r="I8123" s="23" t="s">
        <v>21</v>
      </c>
      <c r="J8123" s="23"/>
      <c r="K8123" s="23"/>
      <c r="L8123" s="23"/>
      <c r="M8123" s="23"/>
      <c r="N8123" s="23"/>
      <c r="O8123" s="23"/>
      <c r="P8123" s="94"/>
    </row>
    <row r="8124" spans="1:16" x14ac:dyDescent="0.2">
      <c r="A8124" s="33"/>
      <c r="B8124" s="34"/>
      <c r="C8124" s="35"/>
      <c r="D8124" s="23"/>
      <c r="E8124" s="23"/>
      <c r="F8124" s="23"/>
      <c r="G8124" s="23"/>
      <c r="H8124" s="23"/>
      <c r="I8124" s="23" t="s">
        <v>21</v>
      </c>
      <c r="J8124" s="23"/>
      <c r="K8124" s="23"/>
      <c r="L8124" s="23"/>
      <c r="M8124" s="23"/>
      <c r="N8124" s="23"/>
      <c r="O8124" s="23"/>
      <c r="P8124" s="94"/>
    </row>
    <row r="8125" spans="1:16" x14ac:dyDescent="0.2">
      <c r="A8125" s="33"/>
      <c r="B8125" s="34"/>
      <c r="C8125" s="35"/>
      <c r="D8125" s="23"/>
      <c r="E8125" s="23"/>
      <c r="F8125" s="23"/>
      <c r="G8125" s="23"/>
      <c r="H8125" s="23"/>
      <c r="I8125" s="23" t="s">
        <v>21</v>
      </c>
      <c r="J8125" s="23"/>
      <c r="K8125" s="23"/>
      <c r="L8125" s="23"/>
      <c r="M8125" s="23"/>
      <c r="N8125" s="23"/>
      <c r="O8125" s="23"/>
      <c r="P8125" s="94"/>
    </row>
    <row r="8126" spans="1:16" x14ac:dyDescent="0.2">
      <c r="A8126" s="33"/>
      <c r="B8126" s="34"/>
      <c r="C8126" s="35"/>
      <c r="D8126" s="23"/>
      <c r="E8126" s="23"/>
      <c r="F8126" s="23"/>
      <c r="G8126" s="23"/>
      <c r="H8126" s="23"/>
      <c r="I8126" s="23" t="s">
        <v>21</v>
      </c>
      <c r="J8126" s="23"/>
      <c r="K8126" s="23"/>
      <c r="L8126" s="23"/>
      <c r="M8126" s="23"/>
      <c r="N8126" s="23"/>
      <c r="O8126" s="23"/>
      <c r="P8126" s="94"/>
    </row>
    <row r="8127" spans="1:16" x14ac:dyDescent="0.2">
      <c r="A8127" s="33"/>
      <c r="B8127" s="34"/>
      <c r="C8127" s="35"/>
      <c r="D8127" s="23"/>
      <c r="E8127" s="23"/>
      <c r="F8127" s="23"/>
      <c r="G8127" s="23"/>
      <c r="H8127" s="23"/>
      <c r="I8127" s="23" t="s">
        <v>21</v>
      </c>
      <c r="J8127" s="23"/>
      <c r="K8127" s="23"/>
      <c r="L8127" s="23"/>
      <c r="M8127" s="23"/>
      <c r="N8127" s="23"/>
      <c r="O8127" s="23"/>
      <c r="P8127" s="94"/>
    </row>
    <row r="8128" spans="1:16" x14ac:dyDescent="0.2">
      <c r="A8128" s="33"/>
      <c r="B8128" s="34"/>
      <c r="C8128" s="35"/>
      <c r="D8128" s="23"/>
      <c r="E8128" s="23"/>
      <c r="F8128" s="23"/>
      <c r="G8128" s="23"/>
      <c r="H8128" s="23"/>
      <c r="I8128" s="23" t="s">
        <v>21</v>
      </c>
      <c r="J8128" s="23"/>
      <c r="K8128" s="23"/>
      <c r="L8128" s="23"/>
      <c r="M8128" s="23"/>
      <c r="N8128" s="23"/>
      <c r="O8128" s="23"/>
      <c r="P8128" s="94"/>
    </row>
    <row r="8129" spans="1:16" x14ac:dyDescent="0.2">
      <c r="A8129" s="33"/>
      <c r="B8129" s="34"/>
      <c r="C8129" s="35"/>
      <c r="D8129" s="23"/>
      <c r="E8129" s="23"/>
      <c r="F8129" s="23"/>
      <c r="G8129" s="23"/>
      <c r="H8129" s="23"/>
      <c r="I8129" s="23" t="s">
        <v>21</v>
      </c>
      <c r="J8129" s="23"/>
      <c r="K8129" s="23"/>
      <c r="L8129" s="23"/>
      <c r="M8129" s="23"/>
      <c r="N8129" s="23"/>
      <c r="O8129" s="23"/>
      <c r="P8129" s="94"/>
    </row>
    <row r="8130" spans="1:16" x14ac:dyDescent="0.2">
      <c r="A8130" s="33"/>
      <c r="B8130" s="34"/>
      <c r="C8130" s="35"/>
      <c r="D8130" s="23"/>
      <c r="E8130" s="23"/>
      <c r="F8130" s="23"/>
      <c r="G8130" s="23"/>
      <c r="H8130" s="23"/>
      <c r="I8130" s="23" t="s">
        <v>21</v>
      </c>
      <c r="J8130" s="23"/>
      <c r="K8130" s="23"/>
      <c r="L8130" s="23"/>
      <c r="M8130" s="23"/>
      <c r="N8130" s="23"/>
      <c r="O8130" s="23"/>
      <c r="P8130" s="94"/>
    </row>
    <row r="8131" spans="1:16" x14ac:dyDescent="0.2">
      <c r="A8131" s="33"/>
      <c r="B8131" s="34"/>
      <c r="C8131" s="35"/>
      <c r="D8131" s="23"/>
      <c r="E8131" s="23"/>
      <c r="F8131" s="23"/>
      <c r="G8131" s="23"/>
      <c r="H8131" s="23"/>
      <c r="I8131" s="23" t="s">
        <v>21</v>
      </c>
      <c r="J8131" s="23"/>
      <c r="K8131" s="23"/>
      <c r="L8131" s="23"/>
      <c r="M8131" s="23"/>
      <c r="N8131" s="23"/>
      <c r="O8131" s="23"/>
      <c r="P8131" s="94"/>
    </row>
    <row r="8132" spans="1:16" x14ac:dyDescent="0.2">
      <c r="A8132" s="33"/>
      <c r="B8132" s="34"/>
      <c r="C8132" s="35"/>
      <c r="D8132" s="23"/>
      <c r="E8132" s="23"/>
      <c r="F8132" s="23"/>
      <c r="G8132" s="23"/>
      <c r="H8132" s="23"/>
      <c r="I8132" s="23" t="s">
        <v>21</v>
      </c>
      <c r="J8132" s="23"/>
      <c r="K8132" s="23"/>
      <c r="L8132" s="23"/>
      <c r="M8132" s="23"/>
      <c r="N8132" s="23"/>
      <c r="O8132" s="23"/>
      <c r="P8132" s="94"/>
    </row>
    <row r="8133" spans="1:16" x14ac:dyDescent="0.2">
      <c r="A8133" s="33"/>
      <c r="B8133" s="34"/>
      <c r="C8133" s="35"/>
      <c r="D8133" s="23"/>
      <c r="E8133" s="23"/>
      <c r="F8133" s="23"/>
      <c r="G8133" s="23"/>
      <c r="H8133" s="23"/>
      <c r="I8133" s="23" t="s">
        <v>21</v>
      </c>
      <c r="J8133" s="23"/>
      <c r="K8133" s="23"/>
      <c r="L8133" s="23"/>
      <c r="M8133" s="23"/>
      <c r="N8133" s="23"/>
      <c r="O8133" s="23"/>
      <c r="P8133" s="94"/>
    </row>
    <row r="8134" spans="1:16" x14ac:dyDescent="0.2">
      <c r="A8134" s="33"/>
      <c r="B8134" s="34"/>
      <c r="C8134" s="35"/>
      <c r="D8134" s="23"/>
      <c r="E8134" s="23"/>
      <c r="F8134" s="23"/>
      <c r="G8134" s="23"/>
      <c r="H8134" s="23"/>
      <c r="I8134" s="23" t="s">
        <v>21</v>
      </c>
      <c r="J8134" s="23"/>
      <c r="K8134" s="23"/>
      <c r="L8134" s="23"/>
      <c r="M8134" s="23"/>
      <c r="N8134" s="23"/>
      <c r="O8134" s="23"/>
      <c r="P8134" s="94"/>
    </row>
    <row r="8135" spans="1:16" x14ac:dyDescent="0.2">
      <c r="A8135" s="33"/>
      <c r="B8135" s="34"/>
      <c r="C8135" s="35"/>
      <c r="D8135" s="23"/>
      <c r="E8135" s="23"/>
      <c r="F8135" s="23"/>
      <c r="G8135" s="23"/>
      <c r="H8135" s="23"/>
      <c r="I8135" s="23" t="s">
        <v>21</v>
      </c>
      <c r="J8135" s="23"/>
      <c r="K8135" s="23"/>
      <c r="L8135" s="23"/>
      <c r="M8135" s="23"/>
      <c r="N8135" s="23"/>
      <c r="O8135" s="23"/>
      <c r="P8135" s="94"/>
    </row>
    <row r="8136" spans="1:16" x14ac:dyDescent="0.2">
      <c r="A8136" s="33"/>
      <c r="B8136" s="34"/>
      <c r="C8136" s="35"/>
      <c r="D8136" s="23"/>
      <c r="E8136" s="23"/>
      <c r="F8136" s="23"/>
      <c r="G8136" s="23"/>
      <c r="H8136" s="23"/>
      <c r="I8136" s="23" t="s">
        <v>21</v>
      </c>
      <c r="J8136" s="23"/>
      <c r="K8136" s="23"/>
      <c r="L8136" s="23"/>
      <c r="M8136" s="23"/>
      <c r="N8136" s="23"/>
      <c r="O8136" s="23"/>
      <c r="P8136" s="94"/>
    </row>
    <row r="8137" spans="1:16" x14ac:dyDescent="0.2">
      <c r="A8137" s="33"/>
      <c r="B8137" s="34"/>
      <c r="C8137" s="35"/>
      <c r="D8137" s="23"/>
      <c r="E8137" s="23"/>
      <c r="F8137" s="23"/>
      <c r="G8137" s="23"/>
      <c r="H8137" s="23"/>
      <c r="I8137" s="23" t="s">
        <v>21</v>
      </c>
      <c r="J8137" s="23"/>
      <c r="K8137" s="23"/>
      <c r="L8137" s="23"/>
      <c r="M8137" s="23"/>
      <c r="N8137" s="23"/>
      <c r="O8137" s="23"/>
      <c r="P8137" s="94"/>
    </row>
    <row r="8138" spans="1:16" x14ac:dyDescent="0.2">
      <c r="A8138" s="33"/>
      <c r="B8138" s="34"/>
      <c r="C8138" s="35"/>
      <c r="D8138" s="23"/>
      <c r="E8138" s="23"/>
      <c r="F8138" s="23"/>
      <c r="G8138" s="23"/>
      <c r="H8138" s="23"/>
      <c r="I8138" s="23" t="s">
        <v>21</v>
      </c>
      <c r="J8138" s="23"/>
      <c r="K8138" s="23"/>
      <c r="L8138" s="23"/>
      <c r="M8138" s="23"/>
      <c r="N8138" s="23"/>
      <c r="O8138" s="23"/>
      <c r="P8138" s="94"/>
    </row>
    <row r="8139" spans="1:16" x14ac:dyDescent="0.2">
      <c r="A8139" s="33"/>
      <c r="B8139" s="34"/>
      <c r="C8139" s="35"/>
      <c r="D8139" s="23"/>
      <c r="E8139" s="23"/>
      <c r="F8139" s="23"/>
      <c r="G8139" s="23"/>
      <c r="H8139" s="23"/>
      <c r="I8139" s="23" t="s">
        <v>21</v>
      </c>
      <c r="J8139" s="23"/>
      <c r="K8139" s="23"/>
      <c r="L8139" s="23"/>
      <c r="M8139" s="23"/>
      <c r="N8139" s="23"/>
      <c r="O8139" s="23"/>
      <c r="P8139" s="94"/>
    </row>
    <row r="8140" spans="1:16" x14ac:dyDescent="0.2">
      <c r="A8140" s="33"/>
      <c r="B8140" s="34"/>
      <c r="C8140" s="35"/>
      <c r="D8140" s="23"/>
      <c r="E8140" s="23"/>
      <c r="F8140" s="23"/>
      <c r="G8140" s="23"/>
      <c r="H8140" s="23"/>
      <c r="I8140" s="23" t="s">
        <v>21</v>
      </c>
      <c r="J8140" s="23"/>
      <c r="K8140" s="23"/>
      <c r="L8140" s="23"/>
      <c r="M8140" s="23"/>
      <c r="N8140" s="23"/>
      <c r="O8140" s="23"/>
      <c r="P8140" s="94"/>
    </row>
    <row r="8141" spans="1:16" x14ac:dyDescent="0.2">
      <c r="A8141" s="33"/>
      <c r="B8141" s="34"/>
      <c r="C8141" s="35"/>
      <c r="D8141" s="23"/>
      <c r="E8141" s="23"/>
      <c r="F8141" s="23"/>
      <c r="G8141" s="23"/>
      <c r="H8141" s="23"/>
      <c r="I8141" s="23" t="s">
        <v>21</v>
      </c>
      <c r="J8141" s="23"/>
      <c r="K8141" s="23"/>
      <c r="L8141" s="23"/>
      <c r="M8141" s="23"/>
      <c r="N8141" s="23"/>
      <c r="O8141" s="23"/>
      <c r="P8141" s="94"/>
    </row>
    <row r="8142" spans="1:16" x14ac:dyDescent="0.2">
      <c r="A8142" s="33"/>
      <c r="B8142" s="34"/>
      <c r="C8142" s="35"/>
      <c r="D8142" s="23"/>
      <c r="E8142" s="23"/>
      <c r="F8142" s="23"/>
      <c r="G8142" s="23"/>
      <c r="H8142" s="23"/>
      <c r="I8142" s="23" t="s">
        <v>21</v>
      </c>
      <c r="J8142" s="23"/>
      <c r="K8142" s="23"/>
      <c r="L8142" s="23"/>
      <c r="M8142" s="23"/>
      <c r="N8142" s="23"/>
      <c r="O8142" s="23"/>
      <c r="P8142" s="94"/>
    </row>
    <row r="8143" spans="1:16" x14ac:dyDescent="0.2">
      <c r="A8143" s="33"/>
      <c r="B8143" s="34"/>
      <c r="C8143" s="35"/>
      <c r="D8143" s="23"/>
      <c r="E8143" s="23"/>
      <c r="F8143" s="23"/>
      <c r="G8143" s="23"/>
      <c r="H8143" s="23"/>
      <c r="I8143" s="23" t="s">
        <v>21</v>
      </c>
      <c r="J8143" s="23"/>
      <c r="K8143" s="23"/>
      <c r="L8143" s="23"/>
      <c r="M8143" s="23"/>
      <c r="N8143" s="23"/>
      <c r="O8143" s="23"/>
      <c r="P8143" s="94"/>
    </row>
    <row r="8144" spans="1:16" x14ac:dyDescent="0.2">
      <c r="A8144" s="33"/>
      <c r="B8144" s="34"/>
      <c r="C8144" s="35"/>
      <c r="D8144" s="23"/>
      <c r="E8144" s="23"/>
      <c r="F8144" s="23"/>
      <c r="G8144" s="23"/>
      <c r="H8144" s="23"/>
      <c r="I8144" s="23" t="s">
        <v>21</v>
      </c>
      <c r="J8144" s="23"/>
      <c r="K8144" s="23"/>
      <c r="L8144" s="23"/>
      <c r="M8144" s="23"/>
      <c r="N8144" s="23"/>
      <c r="O8144" s="23"/>
      <c r="P8144" s="94"/>
    </row>
    <row r="8145" spans="1:16" x14ac:dyDescent="0.2">
      <c r="A8145" s="33"/>
      <c r="B8145" s="34"/>
      <c r="C8145" s="35"/>
      <c r="D8145" s="23"/>
      <c r="E8145" s="23"/>
      <c r="F8145" s="23"/>
      <c r="G8145" s="23"/>
      <c r="H8145" s="23"/>
      <c r="I8145" s="23" t="s">
        <v>21</v>
      </c>
      <c r="J8145" s="23"/>
      <c r="K8145" s="23"/>
      <c r="L8145" s="23"/>
      <c r="M8145" s="23"/>
      <c r="N8145" s="23"/>
      <c r="O8145" s="23"/>
      <c r="P8145" s="94"/>
    </row>
    <row r="8146" spans="1:16" x14ac:dyDescent="0.2">
      <c r="A8146" s="33"/>
      <c r="B8146" s="34"/>
      <c r="C8146" s="35"/>
      <c r="D8146" s="23"/>
      <c r="E8146" s="23"/>
      <c r="F8146" s="23"/>
      <c r="G8146" s="23"/>
      <c r="H8146" s="23"/>
      <c r="I8146" s="23" t="s">
        <v>21</v>
      </c>
      <c r="J8146" s="23"/>
      <c r="K8146" s="23"/>
      <c r="L8146" s="23"/>
      <c r="M8146" s="23"/>
      <c r="N8146" s="23"/>
      <c r="O8146" s="23"/>
      <c r="P8146" s="94"/>
    </row>
    <row r="8147" spans="1:16" x14ac:dyDescent="0.2">
      <c r="A8147" s="33"/>
      <c r="B8147" s="34"/>
      <c r="C8147" s="35"/>
      <c r="D8147" s="23"/>
      <c r="E8147" s="23"/>
      <c r="F8147" s="23"/>
      <c r="G8147" s="23"/>
      <c r="H8147" s="23"/>
      <c r="I8147" s="23" t="s">
        <v>21</v>
      </c>
      <c r="J8147" s="23"/>
      <c r="K8147" s="23"/>
      <c r="L8147" s="23"/>
      <c r="M8147" s="23"/>
      <c r="N8147" s="23"/>
      <c r="O8147" s="23"/>
      <c r="P8147" s="94"/>
    </row>
    <row r="8148" spans="1:16" x14ac:dyDescent="0.2">
      <c r="A8148" s="33"/>
      <c r="B8148" s="34"/>
      <c r="C8148" s="35"/>
      <c r="D8148" s="23"/>
      <c r="E8148" s="23"/>
      <c r="F8148" s="23"/>
      <c r="G8148" s="23"/>
      <c r="H8148" s="23"/>
      <c r="I8148" s="23" t="s">
        <v>21</v>
      </c>
      <c r="J8148" s="23"/>
      <c r="K8148" s="23"/>
      <c r="L8148" s="23"/>
      <c r="M8148" s="23"/>
      <c r="N8148" s="23"/>
      <c r="O8148" s="23"/>
      <c r="P8148" s="94"/>
    </row>
    <row r="8149" spans="1:16" x14ac:dyDescent="0.2">
      <c r="A8149" s="33"/>
      <c r="B8149" s="34"/>
      <c r="C8149" s="35"/>
      <c r="D8149" s="23"/>
      <c r="E8149" s="23"/>
      <c r="F8149" s="23"/>
      <c r="G8149" s="23"/>
      <c r="H8149" s="23"/>
      <c r="I8149" s="23" t="s">
        <v>21</v>
      </c>
      <c r="J8149" s="23"/>
      <c r="K8149" s="23"/>
      <c r="L8149" s="23"/>
      <c r="M8149" s="23"/>
      <c r="N8149" s="23"/>
      <c r="O8149" s="23"/>
      <c r="P8149" s="94"/>
    </row>
    <row r="8150" spans="1:16" x14ac:dyDescent="0.2">
      <c r="A8150" s="33"/>
      <c r="B8150" s="34"/>
      <c r="C8150" s="35"/>
      <c r="D8150" s="23"/>
      <c r="E8150" s="23"/>
      <c r="F8150" s="23"/>
      <c r="G8150" s="23"/>
      <c r="H8150" s="23"/>
      <c r="I8150" s="23" t="s">
        <v>21</v>
      </c>
      <c r="J8150" s="23"/>
      <c r="K8150" s="23"/>
      <c r="L8150" s="23"/>
      <c r="M8150" s="23"/>
      <c r="N8150" s="23"/>
      <c r="O8150" s="23"/>
      <c r="P8150" s="94"/>
    </row>
    <row r="8151" spans="1:16" x14ac:dyDescent="0.2">
      <c r="A8151" s="33"/>
      <c r="B8151" s="34"/>
      <c r="C8151" s="35"/>
      <c r="D8151" s="23"/>
      <c r="E8151" s="23"/>
      <c r="F8151" s="23"/>
      <c r="G8151" s="23"/>
      <c r="H8151" s="23"/>
      <c r="I8151" s="23" t="s">
        <v>21</v>
      </c>
      <c r="J8151" s="23"/>
      <c r="K8151" s="23"/>
      <c r="L8151" s="23"/>
      <c r="M8151" s="23"/>
      <c r="N8151" s="23"/>
      <c r="O8151" s="23"/>
      <c r="P8151" s="94"/>
    </row>
    <row r="8152" spans="1:16" x14ac:dyDescent="0.2">
      <c r="A8152" s="33"/>
      <c r="B8152" s="34"/>
      <c r="C8152" s="35"/>
      <c r="D8152" s="23"/>
      <c r="E8152" s="23"/>
      <c r="F8152" s="23"/>
      <c r="G8152" s="23"/>
      <c r="H8152" s="23"/>
      <c r="I8152" s="23" t="s">
        <v>21</v>
      </c>
      <c r="J8152" s="23"/>
      <c r="K8152" s="23"/>
      <c r="L8152" s="23"/>
      <c r="M8152" s="23"/>
      <c r="N8152" s="23"/>
      <c r="O8152" s="23"/>
      <c r="P8152" s="94"/>
    </row>
    <row r="8153" spans="1:16" x14ac:dyDescent="0.2">
      <c r="A8153" s="33"/>
      <c r="B8153" s="34"/>
      <c r="C8153" s="35"/>
      <c r="D8153" s="23"/>
      <c r="E8153" s="23"/>
      <c r="F8153" s="23"/>
      <c r="G8153" s="23"/>
      <c r="H8153" s="23"/>
      <c r="I8153" s="23" t="s">
        <v>21</v>
      </c>
      <c r="J8153" s="23"/>
      <c r="K8153" s="23"/>
      <c r="L8153" s="23"/>
      <c r="M8153" s="23"/>
      <c r="N8153" s="23"/>
      <c r="O8153" s="23"/>
      <c r="P8153" s="94"/>
    </row>
    <row r="8154" spans="1:16" x14ac:dyDescent="0.2">
      <c r="A8154" s="33"/>
      <c r="B8154" s="34"/>
      <c r="C8154" s="35"/>
      <c r="D8154" s="23"/>
      <c r="E8154" s="23"/>
      <c r="F8154" s="23"/>
      <c r="G8154" s="23"/>
      <c r="H8154" s="23"/>
      <c r="I8154" s="23" t="s">
        <v>21</v>
      </c>
      <c r="J8154" s="23"/>
      <c r="K8154" s="23"/>
      <c r="L8154" s="23"/>
      <c r="M8154" s="23"/>
      <c r="N8154" s="23"/>
      <c r="O8154" s="23"/>
      <c r="P8154" s="94"/>
    </row>
    <row r="8155" spans="1:16" x14ac:dyDescent="0.2">
      <c r="A8155" s="33"/>
      <c r="B8155" s="34"/>
      <c r="C8155" s="35"/>
      <c r="D8155" s="23"/>
      <c r="E8155" s="23"/>
      <c r="F8155" s="23"/>
      <c r="G8155" s="23"/>
      <c r="H8155" s="23"/>
      <c r="I8155" s="23" t="s">
        <v>21</v>
      </c>
      <c r="J8155" s="23"/>
      <c r="K8155" s="23"/>
      <c r="L8155" s="23"/>
      <c r="M8155" s="23"/>
      <c r="N8155" s="23"/>
      <c r="O8155" s="23"/>
      <c r="P8155" s="94"/>
    </row>
    <row r="8156" spans="1:16" x14ac:dyDescent="0.2">
      <c r="A8156" s="33"/>
      <c r="B8156" s="34"/>
      <c r="C8156" s="35"/>
      <c r="D8156" s="23"/>
      <c r="E8156" s="23"/>
      <c r="F8156" s="23"/>
      <c r="G8156" s="23"/>
      <c r="H8156" s="23"/>
      <c r="I8156" s="23" t="s">
        <v>21</v>
      </c>
      <c r="J8156" s="23"/>
      <c r="K8156" s="23"/>
      <c r="L8156" s="23"/>
      <c r="M8156" s="23"/>
      <c r="N8156" s="23"/>
      <c r="O8156" s="23"/>
      <c r="P8156" s="94"/>
    </row>
    <row r="8157" spans="1:16" x14ac:dyDescent="0.2">
      <c r="A8157" s="33"/>
      <c r="B8157" s="34"/>
      <c r="C8157" s="35"/>
      <c r="D8157" s="23"/>
      <c r="E8157" s="23"/>
      <c r="F8157" s="23"/>
      <c r="G8157" s="23"/>
      <c r="H8157" s="23"/>
      <c r="I8157" s="23" t="s">
        <v>21</v>
      </c>
      <c r="J8157" s="23"/>
      <c r="K8157" s="23"/>
      <c r="L8157" s="23"/>
      <c r="M8157" s="23"/>
      <c r="N8157" s="23"/>
      <c r="O8157" s="23"/>
      <c r="P8157" s="94"/>
    </row>
    <row r="8158" spans="1:16" x14ac:dyDescent="0.2">
      <c r="A8158" s="33"/>
      <c r="B8158" s="34"/>
      <c r="C8158" s="35"/>
      <c r="D8158" s="23"/>
      <c r="E8158" s="23"/>
      <c r="F8158" s="23"/>
      <c r="G8158" s="23"/>
      <c r="H8158" s="23"/>
      <c r="I8158" s="23" t="s">
        <v>21</v>
      </c>
      <c r="J8158" s="23"/>
      <c r="K8158" s="23"/>
      <c r="L8158" s="23"/>
      <c r="M8158" s="23"/>
      <c r="N8158" s="23"/>
      <c r="O8158" s="23"/>
      <c r="P8158" s="94"/>
    </row>
    <row r="8159" spans="1:16" x14ac:dyDescent="0.2">
      <c r="A8159" s="33"/>
      <c r="B8159" s="34"/>
      <c r="C8159" s="35"/>
      <c r="D8159" s="23"/>
      <c r="E8159" s="23"/>
      <c r="F8159" s="23"/>
      <c r="G8159" s="23"/>
      <c r="H8159" s="23"/>
      <c r="I8159" s="23" t="s">
        <v>21</v>
      </c>
      <c r="J8159" s="23"/>
      <c r="K8159" s="23"/>
      <c r="L8159" s="23"/>
      <c r="M8159" s="23"/>
      <c r="N8159" s="23"/>
      <c r="O8159" s="23"/>
      <c r="P8159" s="94"/>
    </row>
    <row r="8160" spans="1:16" x14ac:dyDescent="0.2">
      <c r="A8160" s="33"/>
      <c r="B8160" s="34"/>
      <c r="C8160" s="35"/>
      <c r="D8160" s="23"/>
      <c r="E8160" s="23"/>
      <c r="F8160" s="23"/>
      <c r="G8160" s="23"/>
      <c r="H8160" s="23"/>
      <c r="I8160" s="23" t="s">
        <v>21</v>
      </c>
      <c r="J8160" s="23"/>
      <c r="K8160" s="23"/>
      <c r="L8160" s="23"/>
      <c r="M8160" s="23"/>
      <c r="N8160" s="23"/>
      <c r="O8160" s="23"/>
      <c r="P8160" s="94"/>
    </row>
    <row r="8161" spans="1:16" x14ac:dyDescent="0.2">
      <c r="A8161" s="33"/>
      <c r="B8161" s="34"/>
      <c r="C8161" s="35"/>
      <c r="D8161" s="23"/>
      <c r="E8161" s="23"/>
      <c r="F8161" s="23"/>
      <c r="G8161" s="23"/>
      <c r="H8161" s="23"/>
      <c r="I8161" s="23" t="s">
        <v>21</v>
      </c>
      <c r="J8161" s="23"/>
      <c r="K8161" s="23"/>
      <c r="L8161" s="23"/>
      <c r="M8161" s="23"/>
      <c r="N8161" s="23"/>
      <c r="O8161" s="23"/>
      <c r="P8161" s="94"/>
    </row>
    <row r="8162" spans="1:16" x14ac:dyDescent="0.2">
      <c r="A8162" s="33"/>
      <c r="B8162" s="34"/>
      <c r="C8162" s="35"/>
      <c r="D8162" s="23"/>
      <c r="E8162" s="23"/>
      <c r="F8162" s="23"/>
      <c r="G8162" s="23"/>
      <c r="H8162" s="23"/>
      <c r="I8162" s="23" t="s">
        <v>21</v>
      </c>
      <c r="J8162" s="23"/>
      <c r="K8162" s="23"/>
      <c r="L8162" s="23"/>
      <c r="M8162" s="23"/>
      <c r="N8162" s="23"/>
      <c r="O8162" s="23"/>
      <c r="P8162" s="94"/>
    </row>
    <row r="8163" spans="1:16" x14ac:dyDescent="0.2">
      <c r="A8163" s="33"/>
      <c r="B8163" s="34"/>
      <c r="C8163" s="35"/>
      <c r="D8163" s="23"/>
      <c r="E8163" s="23"/>
      <c r="F8163" s="23"/>
      <c r="G8163" s="23"/>
      <c r="H8163" s="23"/>
      <c r="I8163" s="23" t="s">
        <v>21</v>
      </c>
      <c r="J8163" s="23"/>
      <c r="K8163" s="23"/>
      <c r="L8163" s="23"/>
      <c r="M8163" s="23"/>
      <c r="N8163" s="23"/>
      <c r="O8163" s="23"/>
      <c r="P8163" s="94"/>
    </row>
    <row r="8164" spans="1:16" x14ac:dyDescent="0.2">
      <c r="A8164" s="33"/>
      <c r="B8164" s="34"/>
      <c r="C8164" s="35"/>
      <c r="D8164" s="23"/>
      <c r="E8164" s="23"/>
      <c r="F8164" s="23"/>
      <c r="G8164" s="23"/>
      <c r="H8164" s="23"/>
      <c r="I8164" s="23" t="s">
        <v>21</v>
      </c>
      <c r="J8164" s="23"/>
      <c r="K8164" s="23"/>
      <c r="L8164" s="23"/>
      <c r="M8164" s="23"/>
      <c r="N8164" s="23"/>
      <c r="O8164" s="23"/>
      <c r="P8164" s="94"/>
    </row>
    <row r="8165" spans="1:16" x14ac:dyDescent="0.2">
      <c r="A8165" s="33"/>
      <c r="B8165" s="34"/>
      <c r="C8165" s="35"/>
      <c r="D8165" s="23"/>
      <c r="E8165" s="23"/>
      <c r="F8165" s="23"/>
      <c r="G8165" s="23"/>
      <c r="H8165" s="23"/>
      <c r="I8165" s="23" t="s">
        <v>21</v>
      </c>
      <c r="J8165" s="23"/>
      <c r="K8165" s="23"/>
      <c r="L8165" s="23"/>
      <c r="M8165" s="23"/>
      <c r="N8165" s="23"/>
      <c r="O8165" s="23"/>
      <c r="P8165" s="94"/>
    </row>
    <row r="8166" spans="1:16" x14ac:dyDescent="0.2">
      <c r="A8166" s="33"/>
      <c r="B8166" s="34"/>
      <c r="C8166" s="35"/>
      <c r="D8166" s="23"/>
      <c r="E8166" s="23"/>
      <c r="F8166" s="23"/>
      <c r="G8166" s="23"/>
      <c r="H8166" s="23"/>
      <c r="I8166" s="23" t="s">
        <v>21</v>
      </c>
      <c r="J8166" s="23"/>
      <c r="K8166" s="23"/>
      <c r="L8166" s="23"/>
      <c r="M8166" s="23"/>
      <c r="N8166" s="23"/>
      <c r="O8166" s="23"/>
      <c r="P8166" s="94"/>
    </row>
    <row r="8167" spans="1:16" x14ac:dyDescent="0.2">
      <c r="A8167" s="33"/>
      <c r="B8167" s="34"/>
      <c r="C8167" s="35"/>
      <c r="D8167" s="23"/>
      <c r="E8167" s="23"/>
      <c r="F8167" s="23"/>
      <c r="G8167" s="23"/>
      <c r="H8167" s="23"/>
      <c r="I8167" s="23" t="s">
        <v>21</v>
      </c>
      <c r="J8167" s="23"/>
      <c r="K8167" s="23"/>
      <c r="L8167" s="23"/>
      <c r="M8167" s="23"/>
      <c r="N8167" s="23"/>
      <c r="O8167" s="23"/>
      <c r="P8167" s="94"/>
    </row>
    <row r="8168" spans="1:16" x14ac:dyDescent="0.2">
      <c r="A8168" s="33"/>
      <c r="B8168" s="34"/>
      <c r="C8168" s="35"/>
      <c r="D8168" s="23"/>
      <c r="E8168" s="23"/>
      <c r="F8168" s="23"/>
      <c r="G8168" s="23"/>
      <c r="H8168" s="23"/>
      <c r="I8168" s="23" t="s">
        <v>21</v>
      </c>
      <c r="J8168" s="23"/>
      <c r="K8168" s="23"/>
      <c r="L8168" s="23"/>
      <c r="M8168" s="23"/>
      <c r="N8168" s="23"/>
      <c r="O8168" s="23"/>
      <c r="P8168" s="94"/>
    </row>
    <row r="8169" spans="1:16" x14ac:dyDescent="0.2">
      <c r="A8169" s="33"/>
      <c r="B8169" s="34"/>
      <c r="C8169" s="35"/>
      <c r="D8169" s="23"/>
      <c r="E8169" s="23"/>
      <c r="F8169" s="23"/>
      <c r="G8169" s="23"/>
      <c r="H8169" s="23"/>
      <c r="I8169" s="23" t="s">
        <v>21</v>
      </c>
      <c r="J8169" s="23"/>
      <c r="K8169" s="23"/>
      <c r="L8169" s="23"/>
      <c r="M8169" s="23"/>
      <c r="N8169" s="23"/>
      <c r="O8169" s="23"/>
      <c r="P8169" s="94"/>
    </row>
    <row r="8170" spans="1:16" x14ac:dyDescent="0.2">
      <c r="A8170" s="33"/>
      <c r="B8170" s="34"/>
      <c r="C8170" s="35"/>
      <c r="D8170" s="23"/>
      <c r="E8170" s="23"/>
      <c r="F8170" s="23"/>
      <c r="G8170" s="23"/>
      <c r="H8170" s="23"/>
      <c r="I8170" s="23" t="s">
        <v>21</v>
      </c>
      <c r="J8170" s="23"/>
      <c r="K8170" s="23"/>
      <c r="L8170" s="23"/>
      <c r="M8170" s="23"/>
      <c r="N8170" s="23"/>
      <c r="O8170" s="23"/>
      <c r="P8170" s="94"/>
    </row>
    <row r="8171" spans="1:16" x14ac:dyDescent="0.2">
      <c r="A8171" s="33"/>
      <c r="B8171" s="34"/>
      <c r="C8171" s="35"/>
      <c r="D8171" s="23"/>
      <c r="E8171" s="23"/>
      <c r="F8171" s="23"/>
      <c r="G8171" s="23"/>
      <c r="H8171" s="23"/>
      <c r="I8171" s="23" t="s">
        <v>21</v>
      </c>
      <c r="J8171" s="23"/>
      <c r="K8171" s="23"/>
      <c r="L8171" s="23"/>
      <c r="M8171" s="23"/>
      <c r="N8171" s="23"/>
      <c r="O8171" s="23"/>
      <c r="P8171" s="94"/>
    </row>
    <row r="8172" spans="1:16" x14ac:dyDescent="0.2">
      <c r="A8172" s="33"/>
      <c r="B8172" s="34"/>
      <c r="C8172" s="35"/>
      <c r="D8172" s="23"/>
      <c r="E8172" s="23"/>
      <c r="F8172" s="23"/>
      <c r="G8172" s="23"/>
      <c r="H8172" s="23"/>
      <c r="I8172" s="23" t="s">
        <v>21</v>
      </c>
      <c r="J8172" s="23"/>
      <c r="K8172" s="23"/>
      <c r="L8172" s="23"/>
      <c r="M8172" s="23"/>
      <c r="N8172" s="23"/>
      <c r="O8172" s="23"/>
      <c r="P8172" s="94"/>
    </row>
    <row r="8173" spans="1:16" x14ac:dyDescent="0.2">
      <c r="A8173" s="33"/>
      <c r="B8173" s="34"/>
      <c r="C8173" s="35"/>
      <c r="D8173" s="23"/>
      <c r="E8173" s="23"/>
      <c r="F8173" s="23"/>
      <c r="G8173" s="23"/>
      <c r="H8173" s="23"/>
      <c r="I8173" s="23" t="s">
        <v>21</v>
      </c>
      <c r="J8173" s="23"/>
      <c r="K8173" s="23"/>
      <c r="L8173" s="23"/>
      <c r="M8173" s="23"/>
      <c r="N8173" s="23"/>
      <c r="O8173" s="23"/>
      <c r="P8173" s="94"/>
    </row>
    <row r="8174" spans="1:16" x14ac:dyDescent="0.2">
      <c r="A8174" s="33"/>
      <c r="B8174" s="34"/>
      <c r="C8174" s="35"/>
      <c r="D8174" s="23"/>
      <c r="E8174" s="23"/>
      <c r="F8174" s="23"/>
      <c r="G8174" s="23"/>
      <c r="H8174" s="23"/>
      <c r="I8174" s="23" t="s">
        <v>21</v>
      </c>
      <c r="J8174" s="23"/>
      <c r="K8174" s="23"/>
      <c r="L8174" s="23"/>
      <c r="M8174" s="23"/>
      <c r="N8174" s="23"/>
      <c r="O8174" s="23"/>
      <c r="P8174" s="94"/>
    </row>
    <row r="8175" spans="1:16" x14ac:dyDescent="0.2">
      <c r="A8175" s="33"/>
      <c r="B8175" s="34"/>
      <c r="C8175" s="35"/>
      <c r="D8175" s="23"/>
      <c r="E8175" s="23"/>
      <c r="F8175" s="23"/>
      <c r="G8175" s="23"/>
      <c r="H8175" s="23"/>
      <c r="I8175" s="23" t="s">
        <v>21</v>
      </c>
      <c r="J8175" s="23"/>
      <c r="K8175" s="23"/>
      <c r="L8175" s="23"/>
      <c r="M8175" s="23"/>
      <c r="N8175" s="23"/>
      <c r="O8175" s="23"/>
      <c r="P8175" s="94"/>
    </row>
    <row r="8176" spans="1:16" x14ac:dyDescent="0.2">
      <c r="A8176" s="33"/>
      <c r="B8176" s="34"/>
      <c r="C8176" s="35"/>
      <c r="D8176" s="23"/>
      <c r="E8176" s="23"/>
      <c r="F8176" s="23"/>
      <c r="G8176" s="23"/>
      <c r="H8176" s="23"/>
      <c r="I8176" s="23" t="s">
        <v>21</v>
      </c>
      <c r="J8176" s="23"/>
      <c r="K8176" s="23"/>
      <c r="L8176" s="23"/>
      <c r="M8176" s="23"/>
      <c r="N8176" s="23"/>
      <c r="O8176" s="23"/>
      <c r="P8176" s="94"/>
    </row>
    <row r="8177" spans="1:16" x14ac:dyDescent="0.2">
      <c r="A8177" s="33"/>
      <c r="B8177" s="34"/>
      <c r="C8177" s="35"/>
      <c r="D8177" s="23"/>
      <c r="E8177" s="23"/>
      <c r="F8177" s="23"/>
      <c r="G8177" s="23"/>
      <c r="H8177" s="23"/>
      <c r="I8177" s="23" t="s">
        <v>21</v>
      </c>
      <c r="J8177" s="23"/>
      <c r="K8177" s="23"/>
      <c r="L8177" s="23"/>
      <c r="M8177" s="23"/>
      <c r="N8177" s="23"/>
      <c r="O8177" s="23"/>
      <c r="P8177" s="94"/>
    </row>
    <row r="8178" spans="1:16" x14ac:dyDescent="0.2">
      <c r="A8178" s="33"/>
      <c r="B8178" s="34"/>
      <c r="C8178" s="35"/>
      <c r="D8178" s="23"/>
      <c r="E8178" s="23"/>
      <c r="F8178" s="23"/>
      <c r="G8178" s="23"/>
      <c r="H8178" s="23"/>
      <c r="I8178" s="23" t="s">
        <v>21</v>
      </c>
      <c r="J8178" s="23"/>
      <c r="K8178" s="23"/>
      <c r="L8178" s="23"/>
      <c r="M8178" s="23"/>
      <c r="N8178" s="23"/>
      <c r="O8178" s="23"/>
      <c r="P8178" s="94"/>
    </row>
    <row r="8179" spans="1:16" x14ac:dyDescent="0.2">
      <c r="A8179" s="33"/>
      <c r="B8179" s="34"/>
      <c r="C8179" s="35"/>
      <c r="D8179" s="23"/>
      <c r="E8179" s="23"/>
      <c r="F8179" s="23"/>
      <c r="G8179" s="23"/>
      <c r="H8179" s="23"/>
      <c r="I8179" s="23" t="s">
        <v>21</v>
      </c>
      <c r="J8179" s="23"/>
      <c r="K8179" s="23"/>
      <c r="L8179" s="23"/>
      <c r="M8179" s="23"/>
      <c r="N8179" s="23"/>
      <c r="O8179" s="23"/>
      <c r="P8179" s="94"/>
    </row>
    <row r="8180" spans="1:16" x14ac:dyDescent="0.2">
      <c r="A8180" s="33"/>
      <c r="B8180" s="34"/>
      <c r="C8180" s="35"/>
      <c r="D8180" s="23"/>
      <c r="E8180" s="23"/>
      <c r="F8180" s="23"/>
      <c r="G8180" s="23"/>
      <c r="H8180" s="23"/>
      <c r="I8180" s="23" t="s">
        <v>21</v>
      </c>
      <c r="J8180" s="23"/>
      <c r="K8180" s="23"/>
      <c r="L8180" s="23"/>
      <c r="M8180" s="23"/>
      <c r="N8180" s="23"/>
      <c r="O8180" s="23"/>
      <c r="P8180" s="94"/>
    </row>
    <row r="8181" spans="1:16" x14ac:dyDescent="0.2">
      <c r="A8181" s="33"/>
      <c r="B8181" s="34"/>
      <c r="C8181" s="35"/>
      <c r="D8181" s="23"/>
      <c r="E8181" s="23"/>
      <c r="F8181" s="23"/>
      <c r="G8181" s="23"/>
      <c r="H8181" s="23"/>
      <c r="I8181" s="23" t="s">
        <v>21</v>
      </c>
      <c r="J8181" s="23"/>
      <c r="K8181" s="23"/>
      <c r="L8181" s="23"/>
      <c r="M8181" s="23"/>
      <c r="N8181" s="23"/>
      <c r="O8181" s="23"/>
      <c r="P8181" s="94"/>
    </row>
    <row r="8182" spans="1:16" x14ac:dyDescent="0.2">
      <c r="A8182" s="33"/>
      <c r="B8182" s="34"/>
      <c r="C8182" s="35"/>
      <c r="D8182" s="23"/>
      <c r="E8182" s="23"/>
      <c r="F8182" s="23"/>
      <c r="G8182" s="23"/>
      <c r="H8182" s="23"/>
      <c r="I8182" s="23" t="s">
        <v>21</v>
      </c>
      <c r="J8182" s="23"/>
      <c r="K8182" s="23"/>
      <c r="L8182" s="23"/>
      <c r="M8182" s="23"/>
      <c r="N8182" s="23"/>
      <c r="O8182" s="23"/>
      <c r="P8182" s="94"/>
    </row>
    <row r="8183" spans="1:16" x14ac:dyDescent="0.2">
      <c r="A8183" s="33"/>
      <c r="B8183" s="34"/>
      <c r="C8183" s="35"/>
      <c r="D8183" s="23"/>
      <c r="E8183" s="23"/>
      <c r="F8183" s="23"/>
      <c r="G8183" s="23"/>
      <c r="H8183" s="23"/>
      <c r="I8183" s="23" t="s">
        <v>21</v>
      </c>
      <c r="J8183" s="23"/>
      <c r="K8183" s="23"/>
      <c r="L8183" s="23"/>
      <c r="M8183" s="23"/>
      <c r="N8183" s="23"/>
      <c r="O8183" s="23"/>
      <c r="P8183" s="94"/>
    </row>
    <row r="8184" spans="1:16" x14ac:dyDescent="0.2">
      <c r="A8184" s="33"/>
      <c r="B8184" s="34"/>
      <c r="C8184" s="35"/>
      <c r="D8184" s="23"/>
      <c r="E8184" s="23"/>
      <c r="F8184" s="23"/>
      <c r="G8184" s="23"/>
      <c r="H8184" s="23"/>
      <c r="I8184" s="23" t="s">
        <v>21</v>
      </c>
      <c r="J8184" s="23"/>
      <c r="K8184" s="23"/>
      <c r="L8184" s="23"/>
      <c r="M8184" s="23"/>
      <c r="N8184" s="23"/>
      <c r="O8184" s="23"/>
      <c r="P8184" s="94"/>
    </row>
    <row r="8185" spans="1:16" x14ac:dyDescent="0.2">
      <c r="A8185" s="33"/>
      <c r="B8185" s="34"/>
      <c r="C8185" s="35"/>
      <c r="D8185" s="23"/>
      <c r="E8185" s="23"/>
      <c r="F8185" s="23"/>
      <c r="G8185" s="23"/>
      <c r="H8185" s="23"/>
      <c r="I8185" s="23" t="s">
        <v>21</v>
      </c>
      <c r="J8185" s="23"/>
      <c r="K8185" s="23"/>
      <c r="L8185" s="23"/>
      <c r="M8185" s="23"/>
      <c r="N8185" s="23"/>
      <c r="O8185" s="23"/>
      <c r="P8185" s="94"/>
    </row>
    <row r="8186" spans="1:16" x14ac:dyDescent="0.2">
      <c r="A8186" s="33"/>
      <c r="B8186" s="34"/>
      <c r="C8186" s="35"/>
      <c r="D8186" s="23"/>
      <c r="E8186" s="23"/>
      <c r="F8186" s="23"/>
      <c r="G8186" s="23"/>
      <c r="H8186" s="23"/>
      <c r="I8186" s="23" t="s">
        <v>21</v>
      </c>
      <c r="J8186" s="23"/>
      <c r="K8186" s="23"/>
      <c r="L8186" s="23"/>
      <c r="M8186" s="23"/>
      <c r="N8186" s="23"/>
      <c r="O8186" s="23"/>
      <c r="P8186" s="94"/>
    </row>
    <row r="8187" spans="1:16" x14ac:dyDescent="0.2">
      <c r="A8187" s="33"/>
      <c r="B8187" s="34"/>
      <c r="C8187" s="35"/>
      <c r="D8187" s="23"/>
      <c r="E8187" s="23"/>
      <c r="F8187" s="23"/>
      <c r="G8187" s="23"/>
      <c r="H8187" s="23"/>
      <c r="I8187" s="23" t="s">
        <v>21</v>
      </c>
      <c r="J8187" s="23"/>
      <c r="K8187" s="23"/>
      <c r="L8187" s="23"/>
      <c r="M8187" s="23"/>
      <c r="N8187" s="23"/>
      <c r="O8187" s="23"/>
      <c r="P8187" s="94"/>
    </row>
    <row r="8188" spans="1:16" x14ac:dyDescent="0.2">
      <c r="A8188" s="33"/>
      <c r="B8188" s="34"/>
      <c r="C8188" s="35"/>
      <c r="D8188" s="23"/>
      <c r="E8188" s="23"/>
      <c r="F8188" s="23"/>
      <c r="G8188" s="23"/>
      <c r="H8188" s="23"/>
      <c r="I8188" s="23" t="s">
        <v>21</v>
      </c>
      <c r="J8188" s="23"/>
      <c r="K8188" s="23"/>
      <c r="L8188" s="23"/>
      <c r="M8188" s="23"/>
      <c r="N8188" s="23"/>
      <c r="O8188" s="23"/>
      <c r="P8188" s="94"/>
    </row>
    <row r="8189" spans="1:16" x14ac:dyDescent="0.2">
      <c r="A8189" s="33"/>
      <c r="B8189" s="34"/>
      <c r="C8189" s="35"/>
      <c r="D8189" s="23"/>
      <c r="E8189" s="23"/>
      <c r="F8189" s="23"/>
      <c r="G8189" s="23"/>
      <c r="H8189" s="23"/>
      <c r="I8189" s="23" t="s">
        <v>21</v>
      </c>
      <c r="J8189" s="23"/>
      <c r="K8189" s="23"/>
      <c r="L8189" s="23"/>
      <c r="M8189" s="23"/>
      <c r="N8189" s="23"/>
      <c r="O8189" s="23"/>
      <c r="P8189" s="94"/>
    </row>
    <row r="8190" spans="1:16" x14ac:dyDescent="0.2">
      <c r="A8190" s="33"/>
      <c r="B8190" s="34"/>
      <c r="C8190" s="35"/>
      <c r="D8190" s="23"/>
      <c r="E8190" s="23"/>
      <c r="F8190" s="23"/>
      <c r="G8190" s="23"/>
      <c r="H8190" s="23"/>
      <c r="I8190" s="23" t="s">
        <v>21</v>
      </c>
      <c r="J8190" s="23"/>
      <c r="K8190" s="23"/>
      <c r="L8190" s="23"/>
      <c r="M8190" s="23"/>
      <c r="N8190" s="23"/>
      <c r="O8190" s="23"/>
      <c r="P8190" s="94"/>
    </row>
    <row r="8191" spans="1:16" x14ac:dyDescent="0.2">
      <c r="A8191" s="33"/>
      <c r="B8191" s="34"/>
      <c r="C8191" s="35"/>
      <c r="D8191" s="23"/>
      <c r="E8191" s="23"/>
      <c r="F8191" s="23"/>
      <c r="G8191" s="23"/>
      <c r="H8191" s="23"/>
      <c r="I8191" s="23" t="s">
        <v>21</v>
      </c>
      <c r="J8191" s="23"/>
      <c r="K8191" s="23"/>
      <c r="L8191" s="23"/>
      <c r="M8191" s="23"/>
      <c r="N8191" s="23"/>
      <c r="O8191" s="23"/>
      <c r="P8191" s="94"/>
    </row>
    <row r="8192" spans="1:16" x14ac:dyDescent="0.2">
      <c r="A8192" s="33"/>
      <c r="B8192" s="34"/>
      <c r="C8192" s="35"/>
      <c r="D8192" s="23"/>
      <c r="E8192" s="23"/>
      <c r="F8192" s="23"/>
      <c r="G8192" s="23"/>
      <c r="H8192" s="23"/>
      <c r="I8192" s="23" t="s">
        <v>21</v>
      </c>
      <c r="J8192" s="23"/>
      <c r="K8192" s="23"/>
      <c r="L8192" s="23"/>
      <c r="M8192" s="23"/>
      <c r="N8192" s="23"/>
      <c r="O8192" s="23"/>
      <c r="P8192" s="94"/>
    </row>
    <row r="8193" spans="1:16" x14ac:dyDescent="0.2">
      <c r="A8193" s="33"/>
      <c r="B8193" s="34"/>
      <c r="C8193" s="35"/>
      <c r="D8193" s="23"/>
      <c r="E8193" s="23"/>
      <c r="F8193" s="23"/>
      <c r="G8193" s="23"/>
      <c r="H8193" s="23"/>
      <c r="I8193" s="23" t="s">
        <v>21</v>
      </c>
      <c r="J8193" s="23"/>
      <c r="K8193" s="23"/>
      <c r="L8193" s="23"/>
      <c r="M8193" s="23"/>
      <c r="N8193" s="23"/>
      <c r="O8193" s="23"/>
      <c r="P8193" s="94"/>
    </row>
    <row r="8194" spans="1:16" x14ac:dyDescent="0.2">
      <c r="A8194" s="33"/>
      <c r="B8194" s="34"/>
      <c r="C8194" s="35"/>
      <c r="D8194" s="23"/>
      <c r="E8194" s="23"/>
      <c r="F8194" s="23"/>
      <c r="G8194" s="23"/>
      <c r="H8194" s="23"/>
      <c r="I8194" s="23" t="s">
        <v>21</v>
      </c>
      <c r="J8194" s="23"/>
      <c r="K8194" s="23"/>
      <c r="L8194" s="23"/>
      <c r="M8194" s="23"/>
      <c r="N8194" s="23"/>
      <c r="O8194" s="23"/>
      <c r="P8194" s="94"/>
    </row>
    <row r="8195" spans="1:16" x14ac:dyDescent="0.2">
      <c r="A8195" s="33"/>
      <c r="B8195" s="34"/>
      <c r="C8195" s="35"/>
      <c r="D8195" s="23"/>
      <c r="E8195" s="23"/>
      <c r="F8195" s="23"/>
      <c r="G8195" s="23"/>
      <c r="H8195" s="23"/>
      <c r="I8195" s="23" t="s">
        <v>21</v>
      </c>
      <c r="J8195" s="23"/>
      <c r="K8195" s="23"/>
      <c r="L8195" s="23"/>
      <c r="M8195" s="23"/>
      <c r="N8195" s="23"/>
      <c r="O8195" s="23"/>
      <c r="P8195" s="94"/>
    </row>
    <row r="8196" spans="1:16" x14ac:dyDescent="0.2">
      <c r="A8196" s="33"/>
      <c r="B8196" s="34"/>
      <c r="C8196" s="35"/>
      <c r="D8196" s="23"/>
      <c r="E8196" s="23"/>
      <c r="F8196" s="23"/>
      <c r="G8196" s="23"/>
      <c r="H8196" s="23"/>
      <c r="I8196" s="23" t="s">
        <v>21</v>
      </c>
      <c r="J8196" s="23"/>
      <c r="K8196" s="23"/>
      <c r="L8196" s="23"/>
      <c r="M8196" s="23"/>
      <c r="N8196" s="23"/>
      <c r="O8196" s="23"/>
      <c r="P8196" s="94"/>
    </row>
    <row r="8197" spans="1:16" x14ac:dyDescent="0.2">
      <c r="A8197" s="33"/>
      <c r="B8197" s="34"/>
      <c r="C8197" s="35"/>
      <c r="D8197" s="23"/>
      <c r="E8197" s="23"/>
      <c r="F8197" s="23"/>
      <c r="G8197" s="23"/>
      <c r="H8197" s="23"/>
      <c r="I8197" s="23" t="s">
        <v>21</v>
      </c>
      <c r="J8197" s="23"/>
      <c r="K8197" s="23"/>
      <c r="L8197" s="23"/>
      <c r="M8197" s="23"/>
      <c r="N8197" s="23"/>
      <c r="O8197" s="23"/>
      <c r="P8197" s="94"/>
    </row>
    <row r="8198" spans="1:16" x14ac:dyDescent="0.2">
      <c r="A8198" s="33"/>
      <c r="B8198" s="34"/>
      <c r="C8198" s="35"/>
      <c r="D8198" s="23"/>
      <c r="E8198" s="23"/>
      <c r="F8198" s="23"/>
      <c r="G8198" s="23"/>
      <c r="H8198" s="23"/>
      <c r="I8198" s="23" t="s">
        <v>21</v>
      </c>
      <c r="J8198" s="23"/>
      <c r="K8198" s="23"/>
      <c r="L8198" s="23"/>
      <c r="M8198" s="23"/>
      <c r="N8198" s="23"/>
      <c r="O8198" s="23"/>
      <c r="P8198" s="94"/>
    </row>
    <row r="8199" spans="1:16" x14ac:dyDescent="0.2">
      <c r="A8199" s="33"/>
      <c r="B8199" s="34"/>
      <c r="C8199" s="35"/>
      <c r="D8199" s="23"/>
      <c r="E8199" s="23"/>
      <c r="F8199" s="23"/>
      <c r="G8199" s="23"/>
      <c r="H8199" s="23"/>
      <c r="I8199" s="23" t="s">
        <v>21</v>
      </c>
      <c r="J8199" s="23"/>
      <c r="K8199" s="23"/>
      <c r="L8199" s="23"/>
      <c r="M8199" s="23"/>
      <c r="N8199" s="23"/>
      <c r="O8199" s="23"/>
      <c r="P8199" s="94"/>
    </row>
    <row r="8200" spans="1:16" x14ac:dyDescent="0.2">
      <c r="A8200" s="33"/>
      <c r="B8200" s="34"/>
      <c r="C8200" s="35"/>
      <c r="D8200" s="23"/>
      <c r="E8200" s="23"/>
      <c r="F8200" s="23"/>
      <c r="G8200" s="23"/>
      <c r="H8200" s="23"/>
      <c r="I8200" s="23" t="s">
        <v>21</v>
      </c>
      <c r="J8200" s="23"/>
      <c r="K8200" s="23"/>
      <c r="L8200" s="23"/>
      <c r="M8200" s="23"/>
      <c r="N8200" s="23"/>
      <c r="O8200" s="23"/>
      <c r="P8200" s="94"/>
    </row>
    <row r="8201" spans="1:16" x14ac:dyDescent="0.2">
      <c r="A8201" s="33"/>
      <c r="B8201" s="34"/>
      <c r="C8201" s="35"/>
      <c r="D8201" s="23"/>
      <c r="E8201" s="23"/>
      <c r="F8201" s="23"/>
      <c r="G8201" s="23"/>
      <c r="H8201" s="23"/>
      <c r="I8201" s="23" t="s">
        <v>21</v>
      </c>
      <c r="J8201" s="23"/>
      <c r="K8201" s="23"/>
      <c r="L8201" s="23"/>
      <c r="M8201" s="23"/>
      <c r="N8201" s="23"/>
      <c r="O8201" s="23"/>
      <c r="P8201" s="94"/>
    </row>
    <row r="8202" spans="1:16" x14ac:dyDescent="0.2">
      <c r="A8202" s="33"/>
      <c r="B8202" s="34"/>
      <c r="C8202" s="35"/>
      <c r="D8202" s="23"/>
      <c r="E8202" s="23"/>
      <c r="F8202" s="23"/>
      <c r="G8202" s="23"/>
      <c r="H8202" s="23"/>
      <c r="I8202" s="23" t="s">
        <v>21</v>
      </c>
      <c r="J8202" s="23"/>
      <c r="K8202" s="23"/>
      <c r="L8202" s="23"/>
      <c r="M8202" s="23"/>
      <c r="N8202" s="23"/>
      <c r="O8202" s="23"/>
      <c r="P8202" s="94"/>
    </row>
    <row r="8203" spans="1:16" x14ac:dyDescent="0.2">
      <c r="A8203" s="33"/>
      <c r="B8203" s="34"/>
      <c r="C8203" s="35"/>
      <c r="D8203" s="23"/>
      <c r="E8203" s="23"/>
      <c r="F8203" s="23"/>
      <c r="G8203" s="23"/>
      <c r="H8203" s="23"/>
      <c r="I8203" s="23" t="s">
        <v>21</v>
      </c>
      <c r="J8203" s="23"/>
      <c r="K8203" s="23"/>
      <c r="L8203" s="23"/>
      <c r="M8203" s="23"/>
      <c r="N8203" s="23"/>
      <c r="O8203" s="23"/>
      <c r="P8203" s="94"/>
    </row>
    <row r="8204" spans="1:16" x14ac:dyDescent="0.2">
      <c r="A8204" s="33"/>
      <c r="B8204" s="34"/>
      <c r="C8204" s="35"/>
      <c r="D8204" s="23"/>
      <c r="E8204" s="23"/>
      <c r="F8204" s="23"/>
      <c r="G8204" s="23"/>
      <c r="H8204" s="23"/>
      <c r="I8204" s="23" t="s">
        <v>21</v>
      </c>
      <c r="J8204" s="23"/>
      <c r="K8204" s="23"/>
      <c r="L8204" s="23"/>
      <c r="M8204" s="23"/>
      <c r="N8204" s="23"/>
      <c r="O8204" s="23"/>
      <c r="P8204" s="94"/>
    </row>
    <row r="8205" spans="1:16" x14ac:dyDescent="0.2">
      <c r="A8205" s="33"/>
      <c r="B8205" s="34"/>
      <c r="C8205" s="35"/>
      <c r="D8205" s="23"/>
      <c r="E8205" s="23"/>
      <c r="F8205" s="23"/>
      <c r="G8205" s="23"/>
      <c r="H8205" s="23"/>
      <c r="I8205" s="23" t="s">
        <v>21</v>
      </c>
      <c r="J8205" s="23"/>
      <c r="K8205" s="23"/>
      <c r="L8205" s="23"/>
      <c r="M8205" s="23"/>
      <c r="N8205" s="23"/>
      <c r="O8205" s="23"/>
      <c r="P8205" s="94"/>
    </row>
    <row r="8206" spans="1:16" x14ac:dyDescent="0.2">
      <c r="A8206" s="33"/>
      <c r="B8206" s="34"/>
      <c r="C8206" s="35"/>
      <c r="D8206" s="23"/>
      <c r="E8206" s="23"/>
      <c r="F8206" s="23"/>
      <c r="G8206" s="23"/>
      <c r="H8206" s="23"/>
      <c r="I8206" s="23" t="s">
        <v>21</v>
      </c>
      <c r="J8206" s="23"/>
      <c r="K8206" s="23"/>
      <c r="L8206" s="23"/>
      <c r="M8206" s="23"/>
      <c r="N8206" s="23"/>
      <c r="O8206" s="23"/>
      <c r="P8206" s="94"/>
    </row>
    <row r="8207" spans="1:16" x14ac:dyDescent="0.2">
      <c r="A8207" s="33"/>
      <c r="B8207" s="34"/>
      <c r="C8207" s="35"/>
      <c r="D8207" s="23"/>
      <c r="E8207" s="23"/>
      <c r="F8207" s="23"/>
      <c r="G8207" s="23"/>
      <c r="H8207" s="23"/>
      <c r="I8207" s="23" t="s">
        <v>21</v>
      </c>
      <c r="J8207" s="23"/>
      <c r="K8207" s="23"/>
      <c r="L8207" s="23"/>
      <c r="M8207" s="23"/>
      <c r="N8207" s="23"/>
      <c r="O8207" s="23"/>
      <c r="P8207" s="94"/>
    </row>
    <row r="8208" spans="1:16" x14ac:dyDescent="0.2">
      <c r="A8208" s="33"/>
      <c r="B8208" s="34"/>
      <c r="C8208" s="35"/>
      <c r="D8208" s="23"/>
      <c r="E8208" s="23"/>
      <c r="F8208" s="23"/>
      <c r="G8208" s="23"/>
      <c r="H8208" s="23"/>
      <c r="I8208" s="23" t="s">
        <v>21</v>
      </c>
      <c r="J8208" s="23"/>
      <c r="K8208" s="23"/>
      <c r="L8208" s="23"/>
      <c r="M8208" s="23"/>
      <c r="N8208" s="23"/>
      <c r="O8208" s="23"/>
      <c r="P8208" s="94"/>
    </row>
    <row r="8209" spans="1:16" x14ac:dyDescent="0.2">
      <c r="A8209" s="33"/>
      <c r="B8209" s="34"/>
      <c r="C8209" s="35"/>
      <c r="D8209" s="23"/>
      <c r="E8209" s="23"/>
      <c r="F8209" s="23"/>
      <c r="G8209" s="23"/>
      <c r="H8209" s="23"/>
      <c r="I8209" s="23" t="s">
        <v>21</v>
      </c>
      <c r="J8209" s="23"/>
      <c r="K8209" s="23"/>
      <c r="L8209" s="23"/>
      <c r="M8209" s="23"/>
      <c r="N8209" s="23"/>
      <c r="O8209" s="23"/>
      <c r="P8209" s="94"/>
    </row>
    <row r="8210" spans="1:16" x14ac:dyDescent="0.2">
      <c r="A8210" s="33"/>
      <c r="B8210" s="34"/>
      <c r="C8210" s="35"/>
      <c r="D8210" s="23"/>
      <c r="E8210" s="23"/>
      <c r="F8210" s="23"/>
      <c r="G8210" s="23"/>
      <c r="H8210" s="23"/>
      <c r="I8210" s="23" t="s">
        <v>21</v>
      </c>
      <c r="J8210" s="23"/>
      <c r="K8210" s="23"/>
      <c r="L8210" s="23"/>
      <c r="M8210" s="23"/>
      <c r="N8210" s="23"/>
      <c r="O8210" s="23"/>
      <c r="P8210" s="94"/>
    </row>
    <row r="8211" spans="1:16" x14ac:dyDescent="0.2">
      <c r="A8211" s="33"/>
      <c r="B8211" s="34"/>
      <c r="C8211" s="35"/>
      <c r="D8211" s="23"/>
      <c r="E8211" s="23"/>
      <c r="F8211" s="23"/>
      <c r="G8211" s="23"/>
      <c r="H8211" s="23"/>
      <c r="I8211" s="23" t="s">
        <v>21</v>
      </c>
      <c r="J8211" s="23"/>
      <c r="K8211" s="23"/>
      <c r="L8211" s="23"/>
      <c r="M8211" s="23"/>
      <c r="N8211" s="23"/>
      <c r="O8211" s="23"/>
      <c r="P8211" s="94"/>
    </row>
    <row r="8212" spans="1:16" x14ac:dyDescent="0.2">
      <c r="A8212" s="33"/>
      <c r="B8212" s="34"/>
      <c r="C8212" s="35"/>
      <c r="D8212" s="23"/>
      <c r="E8212" s="23"/>
      <c r="F8212" s="23"/>
      <c r="G8212" s="23"/>
      <c r="H8212" s="23"/>
      <c r="I8212" s="23" t="s">
        <v>21</v>
      </c>
      <c r="J8212" s="23"/>
      <c r="K8212" s="23"/>
      <c r="L8212" s="23"/>
      <c r="M8212" s="23"/>
      <c r="N8212" s="23"/>
      <c r="O8212" s="23"/>
      <c r="P8212" s="94"/>
    </row>
    <row r="8213" spans="1:16" x14ac:dyDescent="0.2">
      <c r="A8213" s="33"/>
      <c r="B8213" s="34"/>
      <c r="C8213" s="35"/>
      <c r="D8213" s="23"/>
      <c r="E8213" s="23"/>
      <c r="F8213" s="23"/>
      <c r="G8213" s="23"/>
      <c r="H8213" s="23"/>
      <c r="I8213" s="23" t="s">
        <v>21</v>
      </c>
      <c r="J8213" s="23"/>
      <c r="K8213" s="23"/>
      <c r="L8213" s="23"/>
      <c r="M8213" s="23"/>
      <c r="N8213" s="23"/>
      <c r="O8213" s="23"/>
      <c r="P8213" s="94"/>
    </row>
    <row r="8214" spans="1:16" x14ac:dyDescent="0.2">
      <c r="A8214" s="33"/>
      <c r="B8214" s="34"/>
      <c r="C8214" s="35"/>
      <c r="D8214" s="23"/>
      <c r="E8214" s="23"/>
      <c r="F8214" s="23"/>
      <c r="G8214" s="23"/>
      <c r="H8214" s="23"/>
      <c r="I8214" s="23" t="s">
        <v>21</v>
      </c>
      <c r="J8214" s="23"/>
      <c r="K8214" s="23"/>
      <c r="L8214" s="23"/>
      <c r="M8214" s="23"/>
      <c r="N8214" s="23"/>
      <c r="O8214" s="23"/>
      <c r="P8214" s="94"/>
    </row>
    <row r="8215" spans="1:16" x14ac:dyDescent="0.2">
      <c r="A8215" s="33"/>
      <c r="B8215" s="34"/>
      <c r="C8215" s="35"/>
      <c r="D8215" s="23"/>
      <c r="E8215" s="23"/>
      <c r="F8215" s="23"/>
      <c r="G8215" s="23"/>
      <c r="H8215" s="23"/>
      <c r="I8215" s="23" t="s">
        <v>21</v>
      </c>
      <c r="J8215" s="23"/>
      <c r="K8215" s="23"/>
      <c r="L8215" s="23"/>
      <c r="M8215" s="23"/>
      <c r="N8215" s="23"/>
      <c r="O8215" s="23"/>
      <c r="P8215" s="94"/>
    </row>
    <row r="8216" spans="1:16" x14ac:dyDescent="0.2">
      <c r="A8216" s="33"/>
      <c r="B8216" s="34"/>
      <c r="C8216" s="35"/>
      <c r="D8216" s="23"/>
      <c r="E8216" s="23"/>
      <c r="F8216" s="23"/>
      <c r="G8216" s="23"/>
      <c r="H8216" s="23"/>
      <c r="I8216" s="23" t="s">
        <v>21</v>
      </c>
      <c r="J8216" s="23"/>
      <c r="K8216" s="23"/>
      <c r="L8216" s="23"/>
      <c r="M8216" s="23"/>
      <c r="N8216" s="23"/>
      <c r="O8216" s="23"/>
      <c r="P8216" s="94"/>
    </row>
    <row r="8217" spans="1:16" x14ac:dyDescent="0.2">
      <c r="A8217" s="33"/>
      <c r="B8217" s="34"/>
      <c r="C8217" s="35"/>
      <c r="D8217" s="23"/>
      <c r="E8217" s="23"/>
      <c r="F8217" s="23"/>
      <c r="G8217" s="23"/>
      <c r="H8217" s="23"/>
      <c r="I8217" s="23" t="s">
        <v>21</v>
      </c>
      <c r="J8217" s="23"/>
      <c r="K8217" s="23"/>
      <c r="L8217" s="23"/>
      <c r="M8217" s="23"/>
      <c r="N8217" s="23"/>
      <c r="O8217" s="23"/>
      <c r="P8217" s="94"/>
    </row>
    <row r="8218" spans="1:16" x14ac:dyDescent="0.2">
      <c r="A8218" s="33"/>
      <c r="B8218" s="34"/>
      <c r="C8218" s="35"/>
      <c r="D8218" s="23"/>
      <c r="E8218" s="23"/>
      <c r="F8218" s="23"/>
      <c r="G8218" s="23"/>
      <c r="H8218" s="23"/>
      <c r="I8218" s="23" t="s">
        <v>21</v>
      </c>
      <c r="J8218" s="23"/>
      <c r="K8218" s="23"/>
      <c r="L8218" s="23"/>
      <c r="M8218" s="23"/>
      <c r="N8218" s="23"/>
      <c r="O8218" s="23"/>
      <c r="P8218" s="94"/>
    </row>
    <row r="8219" spans="1:16" x14ac:dyDescent="0.2">
      <c r="A8219" s="33"/>
      <c r="B8219" s="34"/>
      <c r="C8219" s="35"/>
      <c r="D8219" s="23"/>
      <c r="E8219" s="23"/>
      <c r="F8219" s="23"/>
      <c r="G8219" s="23"/>
      <c r="H8219" s="23"/>
      <c r="I8219" s="23" t="s">
        <v>21</v>
      </c>
      <c r="J8219" s="23"/>
      <c r="K8219" s="23"/>
      <c r="L8219" s="23"/>
      <c r="M8219" s="23"/>
      <c r="N8219" s="23"/>
      <c r="O8219" s="23"/>
      <c r="P8219" s="94"/>
    </row>
    <row r="8220" spans="1:16" x14ac:dyDescent="0.2">
      <c r="A8220" s="33"/>
      <c r="B8220" s="34"/>
      <c r="C8220" s="35"/>
      <c r="D8220" s="23"/>
      <c r="E8220" s="23"/>
      <c r="F8220" s="23"/>
      <c r="G8220" s="23"/>
      <c r="H8220" s="23"/>
      <c r="I8220" s="23" t="s">
        <v>21</v>
      </c>
      <c r="J8220" s="23"/>
      <c r="K8220" s="23"/>
      <c r="L8220" s="23"/>
      <c r="M8220" s="23"/>
      <c r="N8220" s="23"/>
      <c r="O8220" s="23"/>
      <c r="P8220" s="94"/>
    </row>
    <row r="8221" spans="1:16" x14ac:dyDescent="0.2">
      <c r="A8221" s="33"/>
      <c r="B8221" s="34"/>
      <c r="C8221" s="35"/>
      <c r="D8221" s="23"/>
      <c r="E8221" s="23"/>
      <c r="F8221" s="23"/>
      <c r="G8221" s="23"/>
      <c r="H8221" s="23"/>
      <c r="I8221" s="23" t="s">
        <v>21</v>
      </c>
      <c r="J8221" s="23"/>
      <c r="K8221" s="23"/>
      <c r="L8221" s="23"/>
      <c r="M8221" s="23"/>
      <c r="N8221" s="23"/>
      <c r="O8221" s="23"/>
      <c r="P8221" s="94"/>
    </row>
    <row r="8222" spans="1:16" x14ac:dyDescent="0.2">
      <c r="A8222" s="33"/>
      <c r="B8222" s="34"/>
      <c r="C8222" s="35"/>
      <c r="D8222" s="23"/>
      <c r="E8222" s="23"/>
      <c r="F8222" s="23"/>
      <c r="G8222" s="23"/>
      <c r="H8222" s="23"/>
      <c r="I8222" s="23" t="s">
        <v>21</v>
      </c>
      <c r="J8222" s="23"/>
      <c r="K8222" s="23"/>
      <c r="L8222" s="23"/>
      <c r="M8222" s="23"/>
      <c r="N8222" s="23"/>
      <c r="O8222" s="23"/>
      <c r="P8222" s="94"/>
    </row>
    <row r="8223" spans="1:16" x14ac:dyDescent="0.2">
      <c r="A8223" s="33"/>
      <c r="B8223" s="34"/>
      <c r="C8223" s="35"/>
      <c r="D8223" s="23"/>
      <c r="E8223" s="23"/>
      <c r="F8223" s="23"/>
      <c r="G8223" s="23"/>
      <c r="H8223" s="23"/>
      <c r="I8223" s="23" t="s">
        <v>21</v>
      </c>
      <c r="J8223" s="23"/>
      <c r="K8223" s="23"/>
      <c r="L8223" s="23"/>
      <c r="M8223" s="23"/>
      <c r="N8223" s="23"/>
      <c r="O8223" s="23"/>
      <c r="P8223" s="94"/>
    </row>
    <row r="8224" spans="1:16" x14ac:dyDescent="0.2">
      <c r="A8224" s="33"/>
      <c r="B8224" s="34"/>
      <c r="C8224" s="35"/>
      <c r="D8224" s="23"/>
      <c r="E8224" s="23"/>
      <c r="F8224" s="23"/>
      <c r="G8224" s="23"/>
      <c r="H8224" s="23"/>
      <c r="I8224" s="23" t="s">
        <v>21</v>
      </c>
      <c r="J8224" s="23"/>
      <c r="K8224" s="23"/>
      <c r="L8224" s="23"/>
      <c r="M8224" s="23"/>
      <c r="N8224" s="23"/>
      <c r="O8224" s="23"/>
      <c r="P8224" s="94"/>
    </row>
    <row r="8225" spans="1:16" x14ac:dyDescent="0.2">
      <c r="A8225" s="33"/>
      <c r="B8225" s="34"/>
      <c r="C8225" s="35"/>
      <c r="D8225" s="23"/>
      <c r="E8225" s="23"/>
      <c r="F8225" s="23"/>
      <c r="G8225" s="23"/>
      <c r="H8225" s="23"/>
      <c r="I8225" s="23" t="s">
        <v>21</v>
      </c>
      <c r="J8225" s="23"/>
      <c r="K8225" s="23"/>
      <c r="L8225" s="23"/>
      <c r="M8225" s="23"/>
      <c r="N8225" s="23"/>
      <c r="O8225" s="23"/>
      <c r="P8225" s="94"/>
    </row>
    <row r="8226" spans="1:16" x14ac:dyDescent="0.2">
      <c r="A8226" s="33"/>
      <c r="B8226" s="34"/>
      <c r="C8226" s="35"/>
      <c r="D8226" s="23"/>
      <c r="E8226" s="23"/>
      <c r="F8226" s="23"/>
      <c r="G8226" s="23"/>
      <c r="H8226" s="23"/>
      <c r="I8226" s="23" t="s">
        <v>21</v>
      </c>
      <c r="J8226" s="23"/>
      <c r="K8226" s="23"/>
      <c r="L8226" s="23"/>
      <c r="M8226" s="23"/>
      <c r="N8226" s="23"/>
      <c r="O8226" s="23"/>
      <c r="P8226" s="94"/>
    </row>
    <row r="8227" spans="1:16" x14ac:dyDescent="0.2">
      <c r="A8227" s="33"/>
      <c r="B8227" s="34"/>
      <c r="C8227" s="35"/>
      <c r="D8227" s="23"/>
      <c r="E8227" s="23"/>
      <c r="F8227" s="23"/>
      <c r="G8227" s="23"/>
      <c r="H8227" s="23"/>
      <c r="I8227" s="23" t="s">
        <v>21</v>
      </c>
      <c r="J8227" s="23"/>
      <c r="K8227" s="23"/>
      <c r="L8227" s="23"/>
      <c r="M8227" s="23"/>
      <c r="N8227" s="23"/>
      <c r="O8227" s="23"/>
      <c r="P8227" s="94"/>
    </row>
    <row r="8228" spans="1:16" x14ac:dyDescent="0.2">
      <c r="A8228" s="33"/>
      <c r="B8228" s="34"/>
      <c r="C8228" s="35"/>
      <c r="D8228" s="23"/>
      <c r="E8228" s="23"/>
      <c r="F8228" s="23"/>
      <c r="G8228" s="23"/>
      <c r="H8228" s="23"/>
      <c r="I8228" s="23" t="s">
        <v>21</v>
      </c>
      <c r="J8228" s="23"/>
      <c r="K8228" s="23"/>
      <c r="L8228" s="23"/>
      <c r="M8228" s="23"/>
      <c r="N8228" s="23"/>
      <c r="O8228" s="23"/>
      <c r="P8228" s="94"/>
    </row>
    <row r="8229" spans="1:16" x14ac:dyDescent="0.2">
      <c r="A8229" s="33"/>
      <c r="B8229" s="34"/>
      <c r="C8229" s="35"/>
      <c r="D8229" s="23"/>
      <c r="E8229" s="23"/>
      <c r="F8229" s="23"/>
      <c r="G8229" s="23"/>
      <c r="H8229" s="23"/>
      <c r="I8229" s="23" t="s">
        <v>21</v>
      </c>
      <c r="J8229" s="23"/>
      <c r="K8229" s="23"/>
      <c r="L8229" s="23"/>
      <c r="M8229" s="23"/>
      <c r="N8229" s="23"/>
      <c r="O8229" s="23"/>
      <c r="P8229" s="94"/>
    </row>
    <row r="8230" spans="1:16" x14ac:dyDescent="0.2">
      <c r="A8230" s="33"/>
      <c r="B8230" s="34"/>
      <c r="C8230" s="35"/>
      <c r="D8230" s="23"/>
      <c r="E8230" s="23"/>
      <c r="F8230" s="23"/>
      <c r="G8230" s="23"/>
      <c r="H8230" s="23"/>
      <c r="I8230" s="23" t="s">
        <v>21</v>
      </c>
      <c r="J8230" s="23"/>
      <c r="K8230" s="23"/>
      <c r="L8230" s="23"/>
      <c r="M8230" s="23"/>
      <c r="N8230" s="23"/>
      <c r="O8230" s="23"/>
      <c r="P8230" s="94"/>
    </row>
    <row r="8231" spans="1:16" x14ac:dyDescent="0.2">
      <c r="A8231" s="33"/>
      <c r="B8231" s="34"/>
      <c r="C8231" s="35"/>
      <c r="D8231" s="23"/>
      <c r="E8231" s="23"/>
      <c r="F8231" s="23"/>
      <c r="G8231" s="23"/>
      <c r="H8231" s="23"/>
      <c r="I8231" s="23" t="s">
        <v>21</v>
      </c>
      <c r="J8231" s="23"/>
      <c r="K8231" s="23"/>
      <c r="L8231" s="23"/>
      <c r="M8231" s="23"/>
      <c r="N8231" s="23"/>
      <c r="O8231" s="23"/>
      <c r="P8231" s="94"/>
    </row>
    <row r="8232" spans="1:16" x14ac:dyDescent="0.2">
      <c r="A8232" s="33"/>
      <c r="B8232" s="34"/>
      <c r="C8232" s="35"/>
      <c r="D8232" s="23"/>
      <c r="E8232" s="23"/>
      <c r="F8232" s="23"/>
      <c r="G8232" s="23"/>
      <c r="H8232" s="23"/>
      <c r="I8232" s="23" t="s">
        <v>21</v>
      </c>
      <c r="J8232" s="23"/>
      <c r="K8232" s="23"/>
      <c r="L8232" s="23"/>
      <c r="M8232" s="23"/>
      <c r="N8232" s="23"/>
      <c r="O8232" s="23"/>
      <c r="P8232" s="94"/>
    </row>
    <row r="8233" spans="1:16" x14ac:dyDescent="0.2">
      <c r="A8233" s="33"/>
      <c r="B8233" s="34"/>
      <c r="C8233" s="35"/>
      <c r="D8233" s="23"/>
      <c r="E8233" s="23"/>
      <c r="F8233" s="23"/>
      <c r="G8233" s="23"/>
      <c r="H8233" s="23"/>
      <c r="I8233" s="23" t="s">
        <v>21</v>
      </c>
      <c r="J8233" s="23"/>
      <c r="K8233" s="23"/>
      <c r="L8233" s="23"/>
      <c r="M8233" s="23"/>
      <c r="N8233" s="23"/>
      <c r="O8233" s="23"/>
      <c r="P8233" s="94"/>
    </row>
    <row r="8234" spans="1:16" x14ac:dyDescent="0.2">
      <c r="A8234" s="33"/>
      <c r="B8234" s="34"/>
      <c r="C8234" s="35"/>
      <c r="D8234" s="23"/>
      <c r="E8234" s="23"/>
      <c r="F8234" s="23"/>
      <c r="G8234" s="23"/>
      <c r="H8234" s="23"/>
      <c r="I8234" s="23" t="s">
        <v>21</v>
      </c>
      <c r="J8234" s="23"/>
      <c r="K8234" s="23"/>
      <c r="L8234" s="23"/>
      <c r="M8234" s="23"/>
      <c r="N8234" s="23"/>
      <c r="O8234" s="23"/>
      <c r="P8234" s="94"/>
    </row>
    <row r="8235" spans="1:16" x14ac:dyDescent="0.2">
      <c r="A8235" s="33"/>
      <c r="B8235" s="34"/>
      <c r="C8235" s="35"/>
      <c r="D8235" s="23"/>
      <c r="E8235" s="23"/>
      <c r="F8235" s="23"/>
      <c r="G8235" s="23"/>
      <c r="H8235" s="23"/>
      <c r="I8235" s="23" t="s">
        <v>21</v>
      </c>
      <c r="J8235" s="23"/>
      <c r="K8235" s="23"/>
      <c r="L8235" s="23"/>
      <c r="M8235" s="23"/>
      <c r="N8235" s="23"/>
      <c r="O8235" s="23"/>
      <c r="P8235" s="94"/>
    </row>
    <row r="8236" spans="1:16" x14ac:dyDescent="0.2">
      <c r="A8236" s="33"/>
      <c r="B8236" s="34"/>
      <c r="C8236" s="35"/>
      <c r="D8236" s="23"/>
      <c r="E8236" s="23"/>
      <c r="F8236" s="23"/>
      <c r="G8236" s="23"/>
      <c r="H8236" s="23"/>
      <c r="I8236" s="23" t="s">
        <v>21</v>
      </c>
      <c r="J8236" s="23"/>
      <c r="K8236" s="23"/>
      <c r="L8236" s="23"/>
      <c r="M8236" s="23"/>
      <c r="N8236" s="23"/>
      <c r="O8236" s="23"/>
      <c r="P8236" s="94"/>
    </row>
    <row r="8237" spans="1:16" x14ac:dyDescent="0.2">
      <c r="A8237" s="33"/>
      <c r="B8237" s="34"/>
      <c r="C8237" s="35"/>
      <c r="D8237" s="23"/>
      <c r="E8237" s="23"/>
      <c r="F8237" s="23"/>
      <c r="G8237" s="23"/>
      <c r="H8237" s="23"/>
      <c r="I8237" s="23" t="s">
        <v>21</v>
      </c>
      <c r="J8237" s="23"/>
      <c r="K8237" s="23"/>
      <c r="L8237" s="23"/>
      <c r="M8237" s="23"/>
      <c r="N8237" s="23"/>
      <c r="O8237" s="23"/>
      <c r="P8237" s="94"/>
    </row>
    <row r="8238" spans="1:16" x14ac:dyDescent="0.2">
      <c r="A8238" s="33"/>
      <c r="B8238" s="34"/>
      <c r="C8238" s="35"/>
      <c r="D8238" s="23"/>
      <c r="E8238" s="23"/>
      <c r="F8238" s="23"/>
      <c r="G8238" s="23"/>
      <c r="H8238" s="23"/>
      <c r="I8238" s="23" t="s">
        <v>21</v>
      </c>
      <c r="J8238" s="23"/>
      <c r="K8238" s="23"/>
      <c r="L8238" s="23"/>
      <c r="M8238" s="23"/>
      <c r="N8238" s="23"/>
      <c r="O8238" s="23"/>
      <c r="P8238" s="94"/>
    </row>
    <row r="8239" spans="1:16" x14ac:dyDescent="0.2">
      <c r="A8239" s="33"/>
      <c r="B8239" s="34"/>
      <c r="C8239" s="35"/>
      <c r="D8239" s="23"/>
      <c r="E8239" s="23"/>
      <c r="F8239" s="23"/>
      <c r="G8239" s="23"/>
      <c r="H8239" s="23"/>
      <c r="I8239" s="23" t="s">
        <v>21</v>
      </c>
      <c r="J8239" s="23"/>
      <c r="K8239" s="23"/>
      <c r="L8239" s="23"/>
      <c r="M8239" s="23"/>
      <c r="N8239" s="23"/>
      <c r="O8239" s="23"/>
      <c r="P8239" s="94"/>
    </row>
    <row r="8240" spans="1:16" x14ac:dyDescent="0.2">
      <c r="A8240" s="33"/>
      <c r="B8240" s="34"/>
      <c r="C8240" s="35"/>
      <c r="D8240" s="23"/>
      <c r="E8240" s="23"/>
      <c r="F8240" s="23"/>
      <c r="G8240" s="23"/>
      <c r="H8240" s="23"/>
      <c r="I8240" s="23" t="s">
        <v>21</v>
      </c>
      <c r="J8240" s="23"/>
      <c r="K8240" s="23"/>
      <c r="L8240" s="23"/>
      <c r="M8240" s="23"/>
      <c r="N8240" s="23"/>
      <c r="O8240" s="23"/>
      <c r="P8240" s="94"/>
    </row>
    <row r="8241" spans="1:16" x14ac:dyDescent="0.2">
      <c r="A8241" s="33"/>
      <c r="B8241" s="34"/>
      <c r="C8241" s="35"/>
      <c r="D8241" s="23"/>
      <c r="E8241" s="23"/>
      <c r="F8241" s="23"/>
      <c r="G8241" s="23"/>
      <c r="H8241" s="23"/>
      <c r="I8241" s="23" t="s">
        <v>21</v>
      </c>
      <c r="J8241" s="23"/>
      <c r="K8241" s="23"/>
      <c r="L8241" s="23"/>
      <c r="M8241" s="23"/>
      <c r="N8241" s="23"/>
      <c r="O8241" s="23"/>
      <c r="P8241" s="94"/>
    </row>
    <row r="8242" spans="1:16" x14ac:dyDescent="0.2">
      <c r="A8242" s="33"/>
      <c r="B8242" s="34"/>
      <c r="C8242" s="35"/>
      <c r="D8242" s="23"/>
      <c r="E8242" s="23"/>
      <c r="F8242" s="23"/>
      <c r="G8242" s="23"/>
      <c r="H8242" s="23"/>
      <c r="I8242" s="23" t="s">
        <v>21</v>
      </c>
      <c r="J8242" s="23"/>
      <c r="K8242" s="23"/>
      <c r="L8242" s="23"/>
      <c r="M8242" s="23"/>
      <c r="N8242" s="23"/>
      <c r="O8242" s="23"/>
      <c r="P8242" s="94"/>
    </row>
    <row r="8243" spans="1:16" x14ac:dyDescent="0.2">
      <c r="A8243" s="33"/>
      <c r="B8243" s="34"/>
      <c r="C8243" s="35"/>
      <c r="D8243" s="23"/>
      <c r="E8243" s="23"/>
      <c r="F8243" s="23"/>
      <c r="G8243" s="23"/>
      <c r="H8243" s="23"/>
      <c r="I8243" s="23" t="s">
        <v>21</v>
      </c>
      <c r="J8243" s="23"/>
      <c r="K8243" s="23"/>
      <c r="L8243" s="23"/>
      <c r="M8243" s="23"/>
      <c r="N8243" s="23"/>
      <c r="O8243" s="23"/>
      <c r="P8243" s="94"/>
    </row>
    <row r="8244" spans="1:16" x14ac:dyDescent="0.2">
      <c r="A8244" s="33"/>
      <c r="B8244" s="34"/>
      <c r="C8244" s="35"/>
      <c r="D8244" s="23"/>
      <c r="E8244" s="23"/>
      <c r="F8244" s="23"/>
      <c r="G8244" s="23"/>
      <c r="H8244" s="23"/>
      <c r="I8244" s="23" t="s">
        <v>21</v>
      </c>
      <c r="J8244" s="23"/>
      <c r="K8244" s="23"/>
      <c r="L8244" s="23"/>
      <c r="M8244" s="23"/>
      <c r="N8244" s="23"/>
      <c r="O8244" s="23"/>
      <c r="P8244" s="94"/>
    </row>
    <row r="8245" spans="1:16" x14ac:dyDescent="0.2">
      <c r="A8245" s="33"/>
      <c r="B8245" s="34"/>
      <c r="C8245" s="35"/>
      <c r="D8245" s="23"/>
      <c r="E8245" s="23"/>
      <c r="F8245" s="23"/>
      <c r="G8245" s="23"/>
      <c r="H8245" s="23"/>
      <c r="I8245" s="23" t="s">
        <v>21</v>
      </c>
      <c r="J8245" s="23"/>
      <c r="K8245" s="23"/>
      <c r="L8245" s="23"/>
      <c r="M8245" s="23"/>
      <c r="N8245" s="23"/>
      <c r="O8245" s="23"/>
      <c r="P8245" s="94"/>
    </row>
    <row r="8246" spans="1:16" x14ac:dyDescent="0.2">
      <c r="A8246" s="33"/>
      <c r="B8246" s="34"/>
      <c r="C8246" s="35"/>
      <c r="D8246" s="23"/>
      <c r="E8246" s="23"/>
      <c r="F8246" s="23"/>
      <c r="G8246" s="23"/>
      <c r="H8246" s="23"/>
      <c r="I8246" s="23" t="s">
        <v>21</v>
      </c>
      <c r="J8246" s="23"/>
      <c r="K8246" s="23"/>
      <c r="L8246" s="23"/>
      <c r="M8246" s="23"/>
      <c r="N8246" s="23"/>
      <c r="O8246" s="23"/>
      <c r="P8246" s="94"/>
    </row>
    <row r="8247" spans="1:16" x14ac:dyDescent="0.2">
      <c r="A8247" s="33"/>
      <c r="B8247" s="34"/>
      <c r="C8247" s="35"/>
      <c r="D8247" s="23"/>
      <c r="E8247" s="23"/>
      <c r="F8247" s="23"/>
      <c r="G8247" s="23"/>
      <c r="H8247" s="23"/>
      <c r="I8247" s="23" t="s">
        <v>21</v>
      </c>
      <c r="J8247" s="23"/>
      <c r="K8247" s="23"/>
      <c r="L8247" s="23"/>
      <c r="M8247" s="23"/>
      <c r="N8247" s="23"/>
      <c r="O8247" s="23"/>
      <c r="P8247" s="94"/>
    </row>
    <row r="8248" spans="1:16" x14ac:dyDescent="0.2">
      <c r="A8248" s="33"/>
      <c r="B8248" s="34"/>
      <c r="C8248" s="35"/>
      <c r="D8248" s="23"/>
      <c r="E8248" s="23"/>
      <c r="F8248" s="23"/>
      <c r="G8248" s="23"/>
      <c r="H8248" s="23"/>
      <c r="I8248" s="23" t="s">
        <v>21</v>
      </c>
      <c r="J8248" s="23"/>
      <c r="K8248" s="23"/>
      <c r="L8248" s="23"/>
      <c r="M8248" s="23"/>
      <c r="N8248" s="23"/>
      <c r="O8248" s="23"/>
      <c r="P8248" s="94"/>
    </row>
    <row r="8249" spans="1:16" x14ac:dyDescent="0.2">
      <c r="A8249" s="33"/>
      <c r="B8249" s="34"/>
      <c r="C8249" s="35"/>
      <c r="D8249" s="23"/>
      <c r="E8249" s="23"/>
      <c r="F8249" s="23"/>
      <c r="G8249" s="23"/>
      <c r="H8249" s="23"/>
      <c r="I8249" s="23" t="s">
        <v>21</v>
      </c>
      <c r="J8249" s="23"/>
      <c r="K8249" s="23"/>
      <c r="L8249" s="23"/>
      <c r="M8249" s="23"/>
      <c r="N8249" s="23"/>
      <c r="O8249" s="23"/>
      <c r="P8249" s="94"/>
    </row>
    <row r="8250" spans="1:16" x14ac:dyDescent="0.2">
      <c r="A8250" s="33"/>
      <c r="B8250" s="34"/>
      <c r="C8250" s="35"/>
      <c r="D8250" s="23"/>
      <c r="E8250" s="23"/>
      <c r="F8250" s="23"/>
      <c r="G8250" s="23"/>
      <c r="H8250" s="23"/>
      <c r="I8250" s="23" t="s">
        <v>21</v>
      </c>
      <c r="J8250" s="23"/>
      <c r="K8250" s="23"/>
      <c r="L8250" s="23"/>
      <c r="M8250" s="23"/>
      <c r="N8250" s="23"/>
      <c r="O8250" s="23"/>
      <c r="P8250" s="94"/>
    </row>
    <row r="8251" spans="1:16" x14ac:dyDescent="0.2">
      <c r="A8251" s="33"/>
      <c r="B8251" s="34"/>
      <c r="C8251" s="35"/>
      <c r="D8251" s="23"/>
      <c r="E8251" s="23"/>
      <c r="F8251" s="23"/>
      <c r="G8251" s="23"/>
      <c r="H8251" s="23"/>
      <c r="I8251" s="23" t="s">
        <v>21</v>
      </c>
      <c r="J8251" s="23"/>
      <c r="K8251" s="23"/>
      <c r="L8251" s="23"/>
      <c r="M8251" s="23"/>
      <c r="N8251" s="23"/>
      <c r="O8251" s="23"/>
      <c r="P8251" s="94"/>
    </row>
    <row r="8252" spans="1:16" x14ac:dyDescent="0.2">
      <c r="A8252" s="33"/>
      <c r="B8252" s="34"/>
      <c r="C8252" s="35"/>
      <c r="D8252" s="23"/>
      <c r="E8252" s="23"/>
      <c r="F8252" s="23"/>
      <c r="G8252" s="23"/>
      <c r="H8252" s="23"/>
      <c r="I8252" s="23" t="s">
        <v>21</v>
      </c>
      <c r="J8252" s="23"/>
      <c r="K8252" s="23"/>
      <c r="L8252" s="23"/>
      <c r="M8252" s="23"/>
      <c r="N8252" s="23"/>
      <c r="O8252" s="23"/>
      <c r="P8252" s="94"/>
    </row>
    <row r="8253" spans="1:16" x14ac:dyDescent="0.2">
      <c r="A8253" s="33"/>
      <c r="B8253" s="34"/>
      <c r="C8253" s="35"/>
      <c r="D8253" s="23"/>
      <c r="E8253" s="23"/>
      <c r="F8253" s="23"/>
      <c r="G8253" s="23"/>
      <c r="H8253" s="23"/>
      <c r="I8253" s="23" t="s">
        <v>21</v>
      </c>
      <c r="J8253" s="23"/>
      <c r="K8253" s="23"/>
      <c r="L8253" s="23"/>
      <c r="M8253" s="23"/>
      <c r="N8253" s="23"/>
      <c r="O8253" s="23"/>
      <c r="P8253" s="94"/>
    </row>
    <row r="8254" spans="1:16" x14ac:dyDescent="0.2">
      <c r="A8254" s="33"/>
      <c r="B8254" s="34"/>
      <c r="C8254" s="35"/>
      <c r="D8254" s="23"/>
      <c r="E8254" s="23"/>
      <c r="F8254" s="23"/>
      <c r="G8254" s="23"/>
      <c r="H8254" s="23"/>
      <c r="I8254" s="23" t="s">
        <v>21</v>
      </c>
      <c r="J8254" s="23"/>
      <c r="K8254" s="23"/>
      <c r="L8254" s="23"/>
      <c r="M8254" s="23"/>
      <c r="N8254" s="23"/>
      <c r="O8254" s="23"/>
      <c r="P8254" s="94"/>
    </row>
    <row r="8255" spans="1:16" x14ac:dyDescent="0.2">
      <c r="A8255" s="33"/>
      <c r="B8255" s="34"/>
      <c r="C8255" s="35"/>
      <c r="D8255" s="23"/>
      <c r="E8255" s="23"/>
      <c r="F8255" s="23"/>
      <c r="G8255" s="23"/>
      <c r="H8255" s="23"/>
      <c r="I8255" s="23" t="s">
        <v>21</v>
      </c>
      <c r="J8255" s="23"/>
      <c r="K8255" s="23"/>
      <c r="L8255" s="23"/>
      <c r="M8255" s="23"/>
      <c r="N8255" s="23"/>
      <c r="O8255" s="23"/>
      <c r="P8255" s="94"/>
    </row>
    <row r="8256" spans="1:16" x14ac:dyDescent="0.2">
      <c r="A8256" s="33"/>
      <c r="B8256" s="34"/>
      <c r="C8256" s="35"/>
      <c r="D8256" s="23"/>
      <c r="E8256" s="23"/>
      <c r="F8256" s="23"/>
      <c r="G8256" s="23"/>
      <c r="H8256" s="23"/>
      <c r="I8256" s="23" t="s">
        <v>21</v>
      </c>
      <c r="J8256" s="23"/>
      <c r="K8256" s="23"/>
      <c r="L8256" s="23"/>
      <c r="M8256" s="23"/>
      <c r="N8256" s="23"/>
      <c r="O8256" s="23"/>
      <c r="P8256" s="94"/>
    </row>
    <row r="8257" spans="1:16" x14ac:dyDescent="0.2">
      <c r="A8257" s="33"/>
      <c r="B8257" s="34"/>
      <c r="C8257" s="35"/>
      <c r="D8257" s="23"/>
      <c r="E8257" s="23"/>
      <c r="F8257" s="23"/>
      <c r="G8257" s="23"/>
      <c r="H8257" s="23"/>
      <c r="I8257" s="23" t="s">
        <v>21</v>
      </c>
      <c r="J8257" s="23"/>
      <c r="K8257" s="23"/>
      <c r="L8257" s="23"/>
      <c r="M8257" s="23"/>
      <c r="N8257" s="23"/>
      <c r="O8257" s="23"/>
      <c r="P8257" s="94"/>
    </row>
    <row r="8258" spans="1:16" x14ac:dyDescent="0.2">
      <c r="A8258" s="33"/>
      <c r="B8258" s="34"/>
      <c r="C8258" s="35"/>
      <c r="D8258" s="23"/>
      <c r="E8258" s="23"/>
      <c r="F8258" s="23"/>
      <c r="G8258" s="23"/>
      <c r="H8258" s="23"/>
      <c r="I8258" s="23" t="s">
        <v>21</v>
      </c>
      <c r="J8258" s="23"/>
      <c r="K8258" s="23"/>
      <c r="L8258" s="23"/>
      <c r="M8258" s="23"/>
      <c r="N8258" s="23"/>
      <c r="O8258" s="23"/>
      <c r="P8258" s="94"/>
    </row>
    <row r="8259" spans="1:16" x14ac:dyDescent="0.2">
      <c r="A8259" s="33"/>
      <c r="B8259" s="34"/>
      <c r="C8259" s="35"/>
      <c r="D8259" s="23"/>
      <c r="E8259" s="23"/>
      <c r="F8259" s="23"/>
      <c r="G8259" s="23"/>
      <c r="H8259" s="23"/>
      <c r="I8259" s="23" t="s">
        <v>21</v>
      </c>
      <c r="J8259" s="23"/>
      <c r="K8259" s="23"/>
      <c r="L8259" s="23"/>
      <c r="M8259" s="23"/>
      <c r="N8259" s="23"/>
      <c r="O8259" s="23"/>
      <c r="P8259" s="94"/>
    </row>
    <row r="8260" spans="1:16" x14ac:dyDescent="0.2">
      <c r="A8260" s="33"/>
      <c r="B8260" s="34"/>
      <c r="C8260" s="35"/>
      <c r="D8260" s="23"/>
      <c r="E8260" s="23"/>
      <c r="F8260" s="23"/>
      <c r="G8260" s="23"/>
      <c r="H8260" s="23"/>
      <c r="I8260" s="23" t="s">
        <v>21</v>
      </c>
      <c r="J8260" s="23"/>
      <c r="K8260" s="23"/>
      <c r="L8260" s="23"/>
      <c r="M8260" s="23"/>
      <c r="N8260" s="23"/>
      <c r="O8260" s="23"/>
      <c r="P8260" s="94"/>
    </row>
    <row r="8261" spans="1:16" x14ac:dyDescent="0.2">
      <c r="A8261" s="33"/>
      <c r="B8261" s="34"/>
      <c r="C8261" s="35"/>
      <c r="D8261" s="23"/>
      <c r="E8261" s="23"/>
      <c r="F8261" s="23"/>
      <c r="G8261" s="23"/>
      <c r="H8261" s="23"/>
      <c r="I8261" s="23" t="s">
        <v>21</v>
      </c>
      <c r="J8261" s="23"/>
      <c r="K8261" s="23"/>
      <c r="L8261" s="23"/>
      <c r="M8261" s="23"/>
      <c r="N8261" s="23"/>
      <c r="O8261" s="23"/>
      <c r="P8261" s="94"/>
    </row>
    <row r="8262" spans="1:16" x14ac:dyDescent="0.2">
      <c r="A8262" s="33"/>
      <c r="B8262" s="34"/>
      <c r="C8262" s="35"/>
      <c r="D8262" s="23"/>
      <c r="E8262" s="23"/>
      <c r="F8262" s="23"/>
      <c r="G8262" s="23"/>
      <c r="H8262" s="23"/>
      <c r="I8262" s="23" t="s">
        <v>21</v>
      </c>
      <c r="J8262" s="23"/>
      <c r="K8262" s="23"/>
      <c r="L8262" s="23"/>
      <c r="M8262" s="23"/>
      <c r="N8262" s="23"/>
      <c r="O8262" s="23"/>
      <c r="P8262" s="94"/>
    </row>
    <row r="8263" spans="1:16" x14ac:dyDescent="0.2">
      <c r="A8263" s="33"/>
      <c r="B8263" s="34"/>
      <c r="C8263" s="35"/>
      <c r="D8263" s="23"/>
      <c r="E8263" s="23"/>
      <c r="F8263" s="23"/>
      <c r="G8263" s="23"/>
      <c r="H8263" s="23"/>
      <c r="I8263" s="23" t="s">
        <v>21</v>
      </c>
      <c r="J8263" s="23"/>
      <c r="K8263" s="23"/>
      <c r="L8263" s="23"/>
      <c r="M8263" s="23"/>
      <c r="N8263" s="23"/>
      <c r="O8263" s="23"/>
      <c r="P8263" s="94"/>
    </row>
    <row r="8264" spans="1:16" x14ac:dyDescent="0.2">
      <c r="A8264" s="33"/>
      <c r="B8264" s="34"/>
      <c r="C8264" s="35"/>
      <c r="D8264" s="23"/>
      <c r="E8264" s="23"/>
      <c r="F8264" s="23"/>
      <c r="G8264" s="23"/>
      <c r="H8264" s="23"/>
      <c r="I8264" s="23" t="s">
        <v>21</v>
      </c>
      <c r="J8264" s="23"/>
      <c r="K8264" s="23"/>
      <c r="L8264" s="23"/>
      <c r="M8264" s="23"/>
      <c r="N8264" s="23"/>
      <c r="O8264" s="23"/>
      <c r="P8264" s="94"/>
    </row>
    <row r="8265" spans="1:16" x14ac:dyDescent="0.2">
      <c r="A8265" s="33"/>
      <c r="B8265" s="34"/>
      <c r="C8265" s="35"/>
      <c r="D8265" s="23"/>
      <c r="E8265" s="23"/>
      <c r="F8265" s="23"/>
      <c r="G8265" s="23"/>
      <c r="H8265" s="23"/>
      <c r="I8265" s="23" t="s">
        <v>21</v>
      </c>
      <c r="J8265" s="23"/>
      <c r="K8265" s="23"/>
      <c r="L8265" s="23"/>
      <c r="M8265" s="23"/>
      <c r="N8265" s="23"/>
      <c r="O8265" s="23"/>
      <c r="P8265" s="94"/>
    </row>
    <row r="8266" spans="1:16" x14ac:dyDescent="0.2">
      <c r="A8266" s="33"/>
      <c r="B8266" s="34"/>
      <c r="C8266" s="35"/>
      <c r="D8266" s="23"/>
      <c r="E8266" s="23"/>
      <c r="F8266" s="23"/>
      <c r="G8266" s="23"/>
      <c r="H8266" s="23"/>
      <c r="I8266" s="23" t="s">
        <v>21</v>
      </c>
      <c r="J8266" s="23"/>
      <c r="K8266" s="23"/>
      <c r="L8266" s="23"/>
      <c r="M8266" s="23"/>
      <c r="N8266" s="23"/>
      <c r="O8266" s="23"/>
      <c r="P8266" s="94"/>
    </row>
    <row r="8267" spans="1:16" x14ac:dyDescent="0.2">
      <c r="A8267" s="33"/>
      <c r="B8267" s="34"/>
      <c r="C8267" s="35"/>
      <c r="D8267" s="23"/>
      <c r="E8267" s="23"/>
      <c r="F8267" s="23"/>
      <c r="G8267" s="23"/>
      <c r="H8267" s="23"/>
      <c r="I8267" s="23" t="s">
        <v>21</v>
      </c>
      <c r="J8267" s="23"/>
      <c r="K8267" s="23"/>
      <c r="L8267" s="23"/>
      <c r="M8267" s="23"/>
      <c r="N8267" s="23"/>
      <c r="O8267" s="23"/>
      <c r="P8267" s="94"/>
    </row>
    <row r="8268" spans="1:16" x14ac:dyDescent="0.2">
      <c r="A8268" s="33"/>
      <c r="B8268" s="34"/>
      <c r="C8268" s="35"/>
      <c r="D8268" s="23"/>
      <c r="E8268" s="23"/>
      <c r="F8268" s="23"/>
      <c r="G8268" s="23"/>
      <c r="H8268" s="23"/>
      <c r="I8268" s="23" t="s">
        <v>21</v>
      </c>
      <c r="J8268" s="23"/>
      <c r="K8268" s="23"/>
      <c r="L8268" s="23"/>
      <c r="M8268" s="23"/>
      <c r="N8268" s="23"/>
      <c r="O8268" s="23"/>
      <c r="P8268" s="94"/>
    </row>
    <row r="8269" spans="1:16" x14ac:dyDescent="0.2">
      <c r="A8269" s="33"/>
      <c r="B8269" s="34"/>
      <c r="C8269" s="35"/>
      <c r="D8269" s="23"/>
      <c r="E8269" s="23"/>
      <c r="F8269" s="23"/>
      <c r="G8269" s="23"/>
      <c r="H8269" s="23"/>
      <c r="I8269" s="23" t="s">
        <v>21</v>
      </c>
      <c r="J8269" s="23"/>
      <c r="K8269" s="23"/>
      <c r="L8269" s="23"/>
      <c r="M8269" s="23"/>
      <c r="N8269" s="23"/>
      <c r="O8269" s="23"/>
      <c r="P8269" s="94"/>
    </row>
    <row r="8270" spans="1:16" x14ac:dyDescent="0.2">
      <c r="A8270" s="33"/>
      <c r="B8270" s="34"/>
      <c r="C8270" s="35"/>
      <c r="D8270" s="23"/>
      <c r="E8270" s="23"/>
      <c r="F8270" s="23"/>
      <c r="G8270" s="23"/>
      <c r="H8270" s="23"/>
      <c r="I8270" s="23" t="s">
        <v>21</v>
      </c>
      <c r="J8270" s="23"/>
      <c r="K8270" s="23"/>
      <c r="L8270" s="23"/>
      <c r="M8270" s="23"/>
      <c r="N8270" s="23"/>
      <c r="O8270" s="23"/>
      <c r="P8270" s="94"/>
    </row>
    <row r="8271" spans="1:16" x14ac:dyDescent="0.2">
      <c r="A8271" s="33"/>
      <c r="B8271" s="34"/>
      <c r="C8271" s="35"/>
      <c r="D8271" s="23"/>
      <c r="E8271" s="23"/>
      <c r="F8271" s="23"/>
      <c r="G8271" s="23"/>
      <c r="H8271" s="23"/>
      <c r="I8271" s="23" t="s">
        <v>21</v>
      </c>
      <c r="J8271" s="23"/>
      <c r="K8271" s="23"/>
      <c r="L8271" s="23"/>
      <c r="M8271" s="23"/>
      <c r="N8271" s="23"/>
      <c r="O8271" s="23"/>
      <c r="P8271" s="94"/>
    </row>
    <row r="8272" spans="1:16" x14ac:dyDescent="0.2">
      <c r="A8272" s="33"/>
      <c r="B8272" s="34"/>
      <c r="C8272" s="35"/>
      <c r="D8272" s="23"/>
      <c r="E8272" s="23"/>
      <c r="F8272" s="23"/>
      <c r="G8272" s="23"/>
      <c r="H8272" s="23"/>
      <c r="I8272" s="23" t="s">
        <v>21</v>
      </c>
      <c r="J8272" s="23"/>
      <c r="K8272" s="23"/>
      <c r="L8272" s="23"/>
      <c r="M8272" s="23"/>
      <c r="N8272" s="23"/>
      <c r="O8272" s="23"/>
      <c r="P8272" s="94"/>
    </row>
    <row r="8273" spans="1:16" x14ac:dyDescent="0.2">
      <c r="A8273" s="33"/>
      <c r="B8273" s="34"/>
      <c r="C8273" s="35"/>
      <c r="D8273" s="23"/>
      <c r="E8273" s="23"/>
      <c r="F8273" s="23"/>
      <c r="G8273" s="23"/>
      <c r="H8273" s="23"/>
      <c r="I8273" s="23" t="s">
        <v>21</v>
      </c>
      <c r="J8273" s="23"/>
      <c r="K8273" s="23"/>
      <c r="L8273" s="23"/>
      <c r="M8273" s="23"/>
      <c r="N8273" s="23"/>
      <c r="O8273" s="23"/>
      <c r="P8273" s="94"/>
    </row>
    <row r="8274" spans="1:16" x14ac:dyDescent="0.2">
      <c r="A8274" s="33"/>
      <c r="B8274" s="34"/>
      <c r="C8274" s="35"/>
      <c r="D8274" s="23"/>
      <c r="E8274" s="23"/>
      <c r="F8274" s="23"/>
      <c r="G8274" s="23"/>
      <c r="H8274" s="23"/>
      <c r="I8274" s="23" t="s">
        <v>21</v>
      </c>
      <c r="J8274" s="23"/>
      <c r="K8274" s="23"/>
      <c r="L8274" s="23"/>
      <c r="M8274" s="23"/>
      <c r="N8274" s="23"/>
      <c r="O8274" s="23"/>
      <c r="P8274" s="94"/>
    </row>
    <row r="8275" spans="1:16" x14ac:dyDescent="0.2">
      <c r="A8275" s="33"/>
      <c r="B8275" s="34"/>
      <c r="C8275" s="35"/>
      <c r="D8275" s="23"/>
      <c r="E8275" s="23"/>
      <c r="F8275" s="23"/>
      <c r="G8275" s="23"/>
      <c r="H8275" s="23"/>
      <c r="I8275" s="23" t="s">
        <v>21</v>
      </c>
      <c r="J8275" s="23"/>
      <c r="K8275" s="23"/>
      <c r="L8275" s="23"/>
      <c r="M8275" s="23"/>
      <c r="N8275" s="23"/>
      <c r="O8275" s="23"/>
      <c r="P8275" s="94"/>
    </row>
    <row r="8276" spans="1:16" x14ac:dyDescent="0.2">
      <c r="A8276" s="33"/>
      <c r="B8276" s="34"/>
      <c r="C8276" s="35"/>
      <c r="D8276" s="23"/>
      <c r="E8276" s="23"/>
      <c r="F8276" s="23"/>
      <c r="G8276" s="23"/>
      <c r="H8276" s="23"/>
      <c r="I8276" s="23" t="s">
        <v>21</v>
      </c>
      <c r="J8276" s="23"/>
      <c r="K8276" s="23"/>
      <c r="L8276" s="23"/>
      <c r="M8276" s="23"/>
      <c r="N8276" s="23"/>
      <c r="O8276" s="23"/>
      <c r="P8276" s="94"/>
    </row>
    <row r="8277" spans="1:16" x14ac:dyDescent="0.2">
      <c r="A8277" s="33"/>
      <c r="B8277" s="34"/>
      <c r="C8277" s="35"/>
      <c r="D8277" s="23"/>
      <c r="E8277" s="23"/>
      <c r="F8277" s="23"/>
      <c r="G8277" s="23"/>
      <c r="H8277" s="23"/>
      <c r="I8277" s="23" t="s">
        <v>21</v>
      </c>
      <c r="J8277" s="23"/>
      <c r="K8277" s="23"/>
      <c r="L8277" s="23"/>
      <c r="M8277" s="23"/>
      <c r="N8277" s="23"/>
      <c r="O8277" s="23"/>
      <c r="P8277" s="94"/>
    </row>
    <row r="8278" spans="1:16" x14ac:dyDescent="0.2">
      <c r="A8278" s="33"/>
      <c r="B8278" s="34"/>
      <c r="C8278" s="35"/>
      <c r="D8278" s="23"/>
      <c r="E8278" s="23"/>
      <c r="F8278" s="23"/>
      <c r="G8278" s="23"/>
      <c r="H8278" s="23"/>
      <c r="I8278" s="23" t="s">
        <v>21</v>
      </c>
      <c r="J8278" s="23"/>
      <c r="K8278" s="23"/>
      <c r="L8278" s="23"/>
      <c r="M8278" s="23"/>
      <c r="N8278" s="23"/>
      <c r="O8278" s="23"/>
      <c r="P8278" s="94"/>
    </row>
    <row r="8279" spans="1:16" x14ac:dyDescent="0.2">
      <c r="A8279" s="33"/>
      <c r="B8279" s="34"/>
      <c r="C8279" s="35"/>
      <c r="D8279" s="23"/>
      <c r="E8279" s="23"/>
      <c r="F8279" s="23"/>
      <c r="G8279" s="23"/>
      <c r="H8279" s="23"/>
      <c r="I8279" s="23" t="s">
        <v>21</v>
      </c>
      <c r="J8279" s="23"/>
      <c r="K8279" s="23"/>
      <c r="L8279" s="23"/>
      <c r="M8279" s="23"/>
      <c r="N8279" s="23"/>
      <c r="O8279" s="23"/>
      <c r="P8279" s="94"/>
    </row>
    <row r="8280" spans="1:16" x14ac:dyDescent="0.2">
      <c r="A8280" s="33"/>
      <c r="B8280" s="34"/>
      <c r="C8280" s="35"/>
      <c r="D8280" s="23"/>
      <c r="E8280" s="23"/>
      <c r="F8280" s="23"/>
      <c r="G8280" s="23"/>
      <c r="H8280" s="23"/>
      <c r="I8280" s="23" t="s">
        <v>21</v>
      </c>
      <c r="J8280" s="23"/>
      <c r="K8280" s="23"/>
      <c r="L8280" s="23"/>
      <c r="M8280" s="23"/>
      <c r="N8280" s="23"/>
      <c r="O8280" s="23"/>
      <c r="P8280" s="94"/>
    </row>
    <row r="8281" spans="1:16" x14ac:dyDescent="0.2">
      <c r="A8281" s="33"/>
      <c r="B8281" s="34"/>
      <c r="C8281" s="35"/>
      <c r="D8281" s="23"/>
      <c r="E8281" s="23"/>
      <c r="F8281" s="23"/>
      <c r="G8281" s="23"/>
      <c r="H8281" s="23"/>
      <c r="I8281" s="23" t="s">
        <v>21</v>
      </c>
      <c r="J8281" s="23"/>
      <c r="K8281" s="23"/>
      <c r="L8281" s="23"/>
      <c r="M8281" s="23"/>
      <c r="N8281" s="23"/>
      <c r="O8281" s="23"/>
      <c r="P8281" s="94"/>
    </row>
    <row r="8282" spans="1:16" x14ac:dyDescent="0.2">
      <c r="A8282" s="33"/>
      <c r="B8282" s="34"/>
      <c r="C8282" s="35"/>
      <c r="D8282" s="23"/>
      <c r="E8282" s="23"/>
      <c r="F8282" s="23"/>
      <c r="G8282" s="23"/>
      <c r="H8282" s="23"/>
      <c r="I8282" s="23" t="s">
        <v>21</v>
      </c>
      <c r="J8282" s="23"/>
      <c r="K8282" s="23"/>
      <c r="L8282" s="23"/>
      <c r="M8282" s="23"/>
      <c r="N8282" s="23"/>
      <c r="O8282" s="23"/>
      <c r="P8282" s="94"/>
    </row>
    <row r="8283" spans="1:16" x14ac:dyDescent="0.2">
      <c r="A8283" s="33"/>
      <c r="B8283" s="34"/>
      <c r="C8283" s="35"/>
      <c r="D8283" s="23"/>
      <c r="E8283" s="23"/>
      <c r="F8283" s="23"/>
      <c r="G8283" s="23"/>
      <c r="H8283" s="23"/>
      <c r="I8283" s="23" t="s">
        <v>21</v>
      </c>
      <c r="J8283" s="23"/>
      <c r="K8283" s="23"/>
      <c r="L8283" s="23"/>
      <c r="M8283" s="23"/>
      <c r="N8283" s="23"/>
      <c r="O8283" s="23"/>
      <c r="P8283" s="94"/>
    </row>
    <row r="8284" spans="1:16" x14ac:dyDescent="0.2">
      <c r="A8284" s="33"/>
      <c r="B8284" s="34"/>
      <c r="C8284" s="35"/>
      <c r="D8284" s="23"/>
      <c r="E8284" s="23"/>
      <c r="F8284" s="23"/>
      <c r="G8284" s="23"/>
      <c r="H8284" s="23"/>
      <c r="I8284" s="23" t="s">
        <v>21</v>
      </c>
      <c r="J8284" s="23"/>
      <c r="K8284" s="23"/>
      <c r="L8284" s="23"/>
      <c r="M8284" s="23"/>
      <c r="N8284" s="23"/>
      <c r="O8284" s="23"/>
      <c r="P8284" s="94"/>
    </row>
    <row r="8285" spans="1:16" x14ac:dyDescent="0.2">
      <c r="A8285" s="33"/>
      <c r="B8285" s="34"/>
      <c r="C8285" s="35"/>
      <c r="D8285" s="23"/>
      <c r="E8285" s="23"/>
      <c r="F8285" s="23"/>
      <c r="G8285" s="23"/>
      <c r="H8285" s="23"/>
      <c r="I8285" s="23" t="s">
        <v>21</v>
      </c>
      <c r="J8285" s="23"/>
      <c r="K8285" s="23"/>
      <c r="L8285" s="23"/>
      <c r="M8285" s="23"/>
      <c r="N8285" s="23"/>
      <c r="O8285" s="23"/>
      <c r="P8285" s="94"/>
    </row>
    <row r="8286" spans="1:16" x14ac:dyDescent="0.2">
      <c r="A8286" s="33"/>
      <c r="B8286" s="34"/>
      <c r="C8286" s="35"/>
      <c r="D8286" s="23"/>
      <c r="E8286" s="23"/>
      <c r="F8286" s="23"/>
      <c r="G8286" s="23"/>
      <c r="H8286" s="23"/>
      <c r="I8286" s="23" t="s">
        <v>21</v>
      </c>
      <c r="J8286" s="23"/>
      <c r="K8286" s="23"/>
      <c r="L8286" s="23"/>
      <c r="M8286" s="23"/>
      <c r="N8286" s="23"/>
      <c r="O8286" s="23"/>
      <c r="P8286" s="94"/>
    </row>
    <row r="8287" spans="1:16" x14ac:dyDescent="0.2">
      <c r="A8287" s="33"/>
      <c r="B8287" s="34"/>
      <c r="C8287" s="35"/>
      <c r="D8287" s="23"/>
      <c r="E8287" s="23"/>
      <c r="F8287" s="23"/>
      <c r="G8287" s="23"/>
      <c r="H8287" s="23"/>
      <c r="I8287" s="23" t="s">
        <v>21</v>
      </c>
      <c r="J8287" s="23"/>
      <c r="K8287" s="23"/>
      <c r="L8287" s="23"/>
      <c r="M8287" s="23"/>
      <c r="N8287" s="23"/>
      <c r="O8287" s="23"/>
      <c r="P8287" s="94"/>
    </row>
    <row r="8288" spans="1:16" x14ac:dyDescent="0.2">
      <c r="A8288" s="33"/>
      <c r="B8288" s="34"/>
      <c r="C8288" s="35"/>
      <c r="D8288" s="23"/>
      <c r="E8288" s="23"/>
      <c r="F8288" s="23"/>
      <c r="G8288" s="23"/>
      <c r="H8288" s="23"/>
      <c r="I8288" s="23" t="s">
        <v>21</v>
      </c>
      <c r="J8288" s="23"/>
      <c r="K8288" s="23"/>
      <c r="L8288" s="23"/>
      <c r="M8288" s="23"/>
      <c r="N8288" s="23"/>
      <c r="O8288" s="23"/>
      <c r="P8288" s="94"/>
    </row>
    <row r="8289" spans="1:16" x14ac:dyDescent="0.2">
      <c r="A8289" s="33"/>
      <c r="B8289" s="34"/>
      <c r="C8289" s="35"/>
      <c r="D8289" s="23"/>
      <c r="E8289" s="23"/>
      <c r="F8289" s="23"/>
      <c r="G8289" s="23"/>
      <c r="H8289" s="23"/>
      <c r="I8289" s="23" t="s">
        <v>21</v>
      </c>
      <c r="J8289" s="23"/>
      <c r="K8289" s="23"/>
      <c r="L8289" s="23"/>
      <c r="M8289" s="23"/>
      <c r="N8289" s="23"/>
      <c r="O8289" s="23"/>
      <c r="P8289" s="94"/>
    </row>
    <row r="8290" spans="1:16" x14ac:dyDescent="0.2">
      <c r="A8290" s="33"/>
      <c r="B8290" s="34"/>
      <c r="C8290" s="35"/>
      <c r="D8290" s="23"/>
      <c r="E8290" s="23"/>
      <c r="F8290" s="23"/>
      <c r="G8290" s="23"/>
      <c r="H8290" s="23"/>
      <c r="I8290" s="23" t="s">
        <v>21</v>
      </c>
      <c r="J8290" s="23"/>
      <c r="K8290" s="23"/>
      <c r="L8290" s="23"/>
      <c r="M8290" s="23"/>
      <c r="N8290" s="23"/>
      <c r="O8290" s="23"/>
      <c r="P8290" s="94"/>
    </row>
    <row r="8291" spans="1:16" x14ac:dyDescent="0.2">
      <c r="A8291" s="33"/>
      <c r="B8291" s="34"/>
      <c r="C8291" s="35"/>
      <c r="D8291" s="23"/>
      <c r="E8291" s="23"/>
      <c r="F8291" s="23"/>
      <c r="G8291" s="23"/>
      <c r="H8291" s="23"/>
      <c r="I8291" s="23" t="s">
        <v>21</v>
      </c>
      <c r="J8291" s="23"/>
      <c r="K8291" s="23"/>
      <c r="L8291" s="23"/>
      <c r="M8291" s="23"/>
      <c r="N8291" s="23"/>
      <c r="O8291" s="23"/>
      <c r="P8291" s="94"/>
    </row>
    <row r="8292" spans="1:16" x14ac:dyDescent="0.2">
      <c r="A8292" s="33"/>
      <c r="B8292" s="34"/>
      <c r="C8292" s="35"/>
      <c r="D8292" s="23"/>
      <c r="E8292" s="23"/>
      <c r="F8292" s="23"/>
      <c r="G8292" s="23"/>
      <c r="H8292" s="23"/>
      <c r="I8292" s="23" t="s">
        <v>21</v>
      </c>
      <c r="J8292" s="23"/>
      <c r="K8292" s="23"/>
      <c r="L8292" s="23"/>
      <c r="M8292" s="23"/>
      <c r="N8292" s="23"/>
      <c r="O8292" s="23"/>
      <c r="P8292" s="94"/>
    </row>
    <row r="8293" spans="1:16" x14ac:dyDescent="0.2">
      <c r="A8293" s="33"/>
      <c r="B8293" s="34"/>
      <c r="C8293" s="35"/>
      <c r="D8293" s="23"/>
      <c r="E8293" s="23"/>
      <c r="F8293" s="23"/>
      <c r="G8293" s="23"/>
      <c r="H8293" s="23"/>
      <c r="I8293" s="23" t="s">
        <v>21</v>
      </c>
      <c r="J8293" s="23"/>
      <c r="K8293" s="23"/>
      <c r="L8293" s="23"/>
      <c r="M8293" s="23"/>
      <c r="N8293" s="23"/>
      <c r="O8293" s="23"/>
      <c r="P8293" s="94"/>
    </row>
    <row r="8294" spans="1:16" x14ac:dyDescent="0.2">
      <c r="A8294" s="33"/>
      <c r="B8294" s="34"/>
      <c r="C8294" s="35"/>
      <c r="D8294" s="23"/>
      <c r="E8294" s="23"/>
      <c r="F8294" s="23"/>
      <c r="G8294" s="23"/>
      <c r="H8294" s="23"/>
      <c r="I8294" s="23" t="s">
        <v>21</v>
      </c>
      <c r="J8294" s="23"/>
      <c r="K8294" s="23"/>
      <c r="L8294" s="23"/>
      <c r="M8294" s="23"/>
      <c r="N8294" s="23"/>
      <c r="O8294" s="23"/>
      <c r="P8294" s="94"/>
    </row>
    <row r="8295" spans="1:16" x14ac:dyDescent="0.2">
      <c r="A8295" s="33"/>
      <c r="B8295" s="34"/>
      <c r="C8295" s="35"/>
      <c r="D8295" s="23"/>
      <c r="E8295" s="23"/>
      <c r="F8295" s="23"/>
      <c r="G8295" s="23"/>
      <c r="H8295" s="23"/>
      <c r="I8295" s="23" t="s">
        <v>21</v>
      </c>
      <c r="J8295" s="23"/>
      <c r="K8295" s="23"/>
      <c r="L8295" s="23"/>
      <c r="M8295" s="23"/>
      <c r="N8295" s="23"/>
      <c r="O8295" s="23"/>
      <c r="P8295" s="94"/>
    </row>
    <row r="8296" spans="1:16" x14ac:dyDescent="0.2">
      <c r="A8296" s="33"/>
      <c r="B8296" s="34"/>
      <c r="C8296" s="35"/>
      <c r="D8296" s="23"/>
      <c r="E8296" s="23"/>
      <c r="F8296" s="23"/>
      <c r="G8296" s="23"/>
      <c r="H8296" s="23"/>
      <c r="I8296" s="23" t="s">
        <v>21</v>
      </c>
      <c r="J8296" s="23"/>
      <c r="K8296" s="23"/>
      <c r="L8296" s="23"/>
      <c r="M8296" s="23"/>
      <c r="N8296" s="23"/>
      <c r="O8296" s="23"/>
      <c r="P8296" s="94"/>
    </row>
    <row r="8297" spans="1:16" x14ac:dyDescent="0.2">
      <c r="A8297" s="33"/>
      <c r="B8297" s="34"/>
      <c r="C8297" s="35"/>
      <c r="D8297" s="23"/>
      <c r="E8297" s="23"/>
      <c r="F8297" s="23"/>
      <c r="G8297" s="23"/>
      <c r="H8297" s="23"/>
      <c r="I8297" s="23" t="s">
        <v>21</v>
      </c>
      <c r="J8297" s="23"/>
      <c r="K8297" s="23"/>
      <c r="L8297" s="23"/>
      <c r="M8297" s="23"/>
      <c r="N8297" s="23"/>
      <c r="O8297" s="23"/>
      <c r="P8297" s="94"/>
    </row>
    <row r="8298" spans="1:16" x14ac:dyDescent="0.2">
      <c r="A8298" s="33"/>
      <c r="B8298" s="34"/>
      <c r="C8298" s="35"/>
      <c r="D8298" s="23"/>
      <c r="E8298" s="23"/>
      <c r="F8298" s="23"/>
      <c r="G8298" s="23"/>
      <c r="H8298" s="23"/>
      <c r="I8298" s="23" t="s">
        <v>21</v>
      </c>
      <c r="J8298" s="23"/>
      <c r="K8298" s="23"/>
      <c r="L8298" s="23"/>
      <c r="M8298" s="23"/>
      <c r="N8298" s="23"/>
      <c r="O8298" s="23"/>
      <c r="P8298" s="94"/>
    </row>
    <row r="8299" spans="1:16" x14ac:dyDescent="0.2">
      <c r="A8299" s="33"/>
      <c r="B8299" s="34"/>
      <c r="C8299" s="35"/>
      <c r="D8299" s="23"/>
      <c r="E8299" s="23"/>
      <c r="F8299" s="23"/>
      <c r="G8299" s="23"/>
      <c r="H8299" s="23"/>
      <c r="I8299" s="23" t="s">
        <v>21</v>
      </c>
      <c r="J8299" s="23"/>
      <c r="K8299" s="23"/>
      <c r="L8299" s="23"/>
      <c r="M8299" s="23"/>
      <c r="N8299" s="23"/>
      <c r="O8299" s="23"/>
      <c r="P8299" s="94"/>
    </row>
    <row r="8300" spans="1:16" x14ac:dyDescent="0.2">
      <c r="A8300" s="33"/>
      <c r="B8300" s="34"/>
      <c r="C8300" s="35"/>
      <c r="D8300" s="23"/>
      <c r="E8300" s="23"/>
      <c r="F8300" s="23"/>
      <c r="G8300" s="23"/>
      <c r="H8300" s="23"/>
      <c r="I8300" s="23" t="s">
        <v>21</v>
      </c>
      <c r="J8300" s="23"/>
      <c r="K8300" s="23"/>
      <c r="L8300" s="23"/>
      <c r="M8300" s="23"/>
      <c r="N8300" s="23"/>
      <c r="O8300" s="23"/>
      <c r="P8300" s="94"/>
    </row>
    <row r="8301" spans="1:16" x14ac:dyDescent="0.2">
      <c r="A8301" s="33"/>
      <c r="B8301" s="34"/>
      <c r="C8301" s="35"/>
      <c r="D8301" s="23"/>
      <c r="E8301" s="23"/>
      <c r="F8301" s="23"/>
      <c r="G8301" s="23"/>
      <c r="H8301" s="23"/>
      <c r="I8301" s="23" t="s">
        <v>21</v>
      </c>
      <c r="J8301" s="23"/>
      <c r="K8301" s="23"/>
      <c r="L8301" s="23"/>
      <c r="M8301" s="23"/>
      <c r="N8301" s="23"/>
      <c r="O8301" s="23"/>
      <c r="P8301" s="94"/>
    </row>
    <row r="8302" spans="1:16" x14ac:dyDescent="0.2">
      <c r="A8302" s="33"/>
      <c r="B8302" s="34"/>
      <c r="C8302" s="35"/>
      <c r="D8302" s="23"/>
      <c r="E8302" s="23"/>
      <c r="F8302" s="23"/>
      <c r="G8302" s="23"/>
      <c r="H8302" s="23"/>
      <c r="I8302" s="23" t="s">
        <v>21</v>
      </c>
      <c r="J8302" s="23"/>
      <c r="K8302" s="23"/>
      <c r="L8302" s="23"/>
      <c r="M8302" s="23"/>
      <c r="N8302" s="23"/>
      <c r="O8302" s="23"/>
      <c r="P8302" s="94"/>
    </row>
    <row r="8303" spans="1:16" x14ac:dyDescent="0.2">
      <c r="A8303" s="33"/>
      <c r="B8303" s="34"/>
      <c r="C8303" s="35"/>
      <c r="D8303" s="23"/>
      <c r="E8303" s="23"/>
      <c r="F8303" s="23"/>
      <c r="G8303" s="23"/>
      <c r="H8303" s="23"/>
      <c r="I8303" s="23" t="s">
        <v>21</v>
      </c>
      <c r="J8303" s="23"/>
      <c r="K8303" s="23"/>
      <c r="L8303" s="23"/>
      <c r="M8303" s="23"/>
      <c r="N8303" s="23"/>
      <c r="O8303" s="23"/>
      <c r="P8303" s="94"/>
    </row>
    <row r="8304" spans="1:16" x14ac:dyDescent="0.2">
      <c r="A8304" s="33"/>
      <c r="B8304" s="34"/>
      <c r="C8304" s="35"/>
      <c r="D8304" s="23"/>
      <c r="E8304" s="23"/>
      <c r="F8304" s="23"/>
      <c r="G8304" s="23"/>
      <c r="H8304" s="23"/>
      <c r="I8304" s="23" t="s">
        <v>21</v>
      </c>
      <c r="J8304" s="23"/>
      <c r="K8304" s="23"/>
      <c r="L8304" s="23"/>
      <c r="M8304" s="23"/>
      <c r="N8304" s="23"/>
      <c r="O8304" s="23"/>
      <c r="P8304" s="94"/>
    </row>
    <row r="8305" spans="1:16" x14ac:dyDescent="0.2">
      <c r="A8305" s="33"/>
      <c r="B8305" s="34"/>
      <c r="C8305" s="35"/>
      <c r="D8305" s="23"/>
      <c r="E8305" s="23"/>
      <c r="F8305" s="23"/>
      <c r="G8305" s="23"/>
      <c r="H8305" s="23"/>
      <c r="I8305" s="23" t="s">
        <v>21</v>
      </c>
      <c r="J8305" s="23"/>
      <c r="K8305" s="23"/>
      <c r="L8305" s="23"/>
      <c r="M8305" s="23"/>
      <c r="N8305" s="23"/>
      <c r="O8305" s="23"/>
      <c r="P8305" s="94"/>
    </row>
    <row r="8306" spans="1:16" x14ac:dyDescent="0.2">
      <c r="A8306" s="33"/>
      <c r="B8306" s="34"/>
      <c r="C8306" s="35"/>
      <c r="D8306" s="23"/>
      <c r="E8306" s="23"/>
      <c r="F8306" s="23"/>
      <c r="G8306" s="23"/>
      <c r="H8306" s="23"/>
      <c r="I8306" s="23" t="s">
        <v>21</v>
      </c>
      <c r="J8306" s="23"/>
      <c r="K8306" s="23"/>
      <c r="L8306" s="23"/>
      <c r="M8306" s="23"/>
      <c r="N8306" s="23"/>
      <c r="O8306" s="23"/>
      <c r="P8306" s="94"/>
    </row>
    <row r="8307" spans="1:16" x14ac:dyDescent="0.2">
      <c r="A8307" s="33"/>
      <c r="B8307" s="34"/>
      <c r="C8307" s="35"/>
      <c r="D8307" s="23"/>
      <c r="E8307" s="23"/>
      <c r="F8307" s="23"/>
      <c r="G8307" s="23"/>
      <c r="H8307" s="23"/>
      <c r="I8307" s="23" t="s">
        <v>21</v>
      </c>
      <c r="J8307" s="23"/>
      <c r="K8307" s="23"/>
      <c r="L8307" s="23"/>
      <c r="M8307" s="23"/>
      <c r="N8307" s="23"/>
      <c r="O8307" s="23"/>
      <c r="P8307" s="94"/>
    </row>
    <row r="8308" spans="1:16" x14ac:dyDescent="0.2">
      <c r="A8308" s="33"/>
      <c r="B8308" s="34"/>
      <c r="C8308" s="35"/>
      <c r="D8308" s="23"/>
      <c r="E8308" s="23"/>
      <c r="F8308" s="23"/>
      <c r="G8308" s="23"/>
      <c r="H8308" s="23"/>
      <c r="I8308" s="23" t="s">
        <v>21</v>
      </c>
      <c r="J8308" s="23"/>
      <c r="K8308" s="23"/>
      <c r="L8308" s="23"/>
      <c r="M8308" s="23"/>
      <c r="N8308" s="23"/>
      <c r="O8308" s="23"/>
      <c r="P8308" s="94"/>
    </row>
    <row r="8309" spans="1:16" x14ac:dyDescent="0.2">
      <c r="A8309" s="33"/>
      <c r="B8309" s="34"/>
      <c r="C8309" s="35"/>
      <c r="D8309" s="23"/>
      <c r="E8309" s="23"/>
      <c r="F8309" s="23"/>
      <c r="G8309" s="23"/>
      <c r="H8309" s="23"/>
      <c r="I8309" s="23" t="s">
        <v>21</v>
      </c>
      <c r="J8309" s="23"/>
      <c r="K8309" s="23"/>
      <c r="L8309" s="23"/>
      <c r="M8309" s="23"/>
      <c r="N8309" s="23"/>
      <c r="O8309" s="23"/>
      <c r="P8309" s="94"/>
    </row>
    <row r="8310" spans="1:16" x14ac:dyDescent="0.2">
      <c r="A8310" s="33"/>
      <c r="B8310" s="34"/>
      <c r="C8310" s="35"/>
      <c r="D8310" s="23"/>
      <c r="E8310" s="23"/>
      <c r="F8310" s="23"/>
      <c r="G8310" s="23"/>
      <c r="H8310" s="23"/>
      <c r="I8310" s="23" t="s">
        <v>21</v>
      </c>
      <c r="J8310" s="23"/>
      <c r="K8310" s="23"/>
      <c r="L8310" s="23"/>
      <c r="M8310" s="23"/>
      <c r="N8310" s="23"/>
      <c r="O8310" s="23"/>
      <c r="P8310" s="94"/>
    </row>
    <row r="8311" spans="1:16" x14ac:dyDescent="0.2">
      <c r="A8311" s="33"/>
      <c r="B8311" s="34"/>
      <c r="C8311" s="35"/>
      <c r="D8311" s="23"/>
      <c r="E8311" s="23"/>
      <c r="F8311" s="23"/>
      <c r="G8311" s="23"/>
      <c r="H8311" s="23"/>
      <c r="I8311" s="23" t="s">
        <v>21</v>
      </c>
      <c r="J8311" s="23"/>
      <c r="K8311" s="23"/>
      <c r="L8311" s="23"/>
      <c r="M8311" s="23"/>
      <c r="N8311" s="23"/>
      <c r="O8311" s="23"/>
      <c r="P8311" s="94"/>
    </row>
    <row r="8312" spans="1:16" x14ac:dyDescent="0.2">
      <c r="A8312" s="33"/>
      <c r="B8312" s="34"/>
      <c r="C8312" s="35"/>
      <c r="D8312" s="23"/>
      <c r="E8312" s="23"/>
      <c r="F8312" s="23"/>
      <c r="G8312" s="23"/>
      <c r="H8312" s="23"/>
      <c r="I8312" s="23" t="s">
        <v>21</v>
      </c>
      <c r="J8312" s="23"/>
      <c r="K8312" s="23"/>
      <c r="L8312" s="23"/>
      <c r="M8312" s="23"/>
      <c r="N8312" s="23"/>
      <c r="O8312" s="23"/>
      <c r="P8312" s="94"/>
    </row>
    <row r="8313" spans="1:16" x14ac:dyDescent="0.2">
      <c r="A8313" s="33"/>
      <c r="B8313" s="34"/>
      <c r="C8313" s="35"/>
      <c r="D8313" s="23"/>
      <c r="E8313" s="23"/>
      <c r="F8313" s="23"/>
      <c r="G8313" s="23"/>
      <c r="H8313" s="23"/>
      <c r="I8313" s="23" t="s">
        <v>21</v>
      </c>
      <c r="J8313" s="23"/>
      <c r="K8313" s="23"/>
      <c r="L8313" s="23"/>
      <c r="M8313" s="23"/>
      <c r="N8313" s="23"/>
      <c r="O8313" s="23"/>
      <c r="P8313" s="94"/>
    </row>
    <row r="8314" spans="1:16" x14ac:dyDescent="0.2">
      <c r="A8314" s="33"/>
      <c r="B8314" s="34"/>
      <c r="C8314" s="35"/>
      <c r="D8314" s="23"/>
      <c r="E8314" s="23"/>
      <c r="F8314" s="23"/>
      <c r="G8314" s="23"/>
      <c r="H8314" s="23"/>
      <c r="I8314" s="23" t="s">
        <v>21</v>
      </c>
      <c r="J8314" s="23"/>
      <c r="K8314" s="23"/>
      <c r="L8314" s="23"/>
      <c r="M8314" s="23"/>
      <c r="N8314" s="23"/>
      <c r="O8314" s="23"/>
      <c r="P8314" s="94"/>
    </row>
    <row r="8315" spans="1:16" x14ac:dyDescent="0.2">
      <c r="A8315" s="33"/>
      <c r="B8315" s="34"/>
      <c r="C8315" s="35"/>
      <c r="D8315" s="23"/>
      <c r="E8315" s="23"/>
      <c r="F8315" s="23"/>
      <c r="G8315" s="23"/>
      <c r="H8315" s="23"/>
      <c r="I8315" s="23" t="s">
        <v>21</v>
      </c>
      <c r="J8315" s="23"/>
      <c r="K8315" s="23"/>
      <c r="L8315" s="23"/>
      <c r="M8315" s="23"/>
      <c r="N8315" s="23"/>
      <c r="O8315" s="23"/>
      <c r="P8315" s="94"/>
    </row>
    <row r="8316" spans="1:16" x14ac:dyDescent="0.2">
      <c r="A8316" s="33"/>
      <c r="B8316" s="34"/>
      <c r="C8316" s="35"/>
      <c r="D8316" s="23"/>
      <c r="E8316" s="23"/>
      <c r="F8316" s="23"/>
      <c r="G8316" s="23"/>
      <c r="H8316" s="23"/>
      <c r="I8316" s="23" t="s">
        <v>21</v>
      </c>
      <c r="J8316" s="23"/>
      <c r="K8316" s="23"/>
      <c r="L8316" s="23"/>
      <c r="M8316" s="23"/>
      <c r="N8316" s="23"/>
      <c r="O8316" s="23"/>
      <c r="P8316" s="94"/>
    </row>
    <row r="8317" spans="1:16" x14ac:dyDescent="0.2">
      <c r="A8317" s="33"/>
      <c r="B8317" s="34"/>
      <c r="C8317" s="35"/>
      <c r="D8317" s="23"/>
      <c r="E8317" s="23"/>
      <c r="F8317" s="23"/>
      <c r="G8317" s="23"/>
      <c r="H8317" s="23"/>
      <c r="I8317" s="23" t="s">
        <v>21</v>
      </c>
      <c r="J8317" s="23"/>
      <c r="K8317" s="23"/>
      <c r="L8317" s="23"/>
      <c r="M8317" s="23"/>
      <c r="N8317" s="23"/>
      <c r="O8317" s="23"/>
      <c r="P8317" s="94"/>
    </row>
    <row r="8318" spans="1:16" x14ac:dyDescent="0.2">
      <c r="A8318" s="33"/>
      <c r="B8318" s="34"/>
      <c r="C8318" s="35"/>
      <c r="D8318" s="23"/>
      <c r="E8318" s="23"/>
      <c r="F8318" s="23"/>
      <c r="G8318" s="23"/>
      <c r="H8318" s="23"/>
      <c r="I8318" s="23" t="s">
        <v>21</v>
      </c>
      <c r="J8318" s="23"/>
      <c r="K8318" s="23"/>
      <c r="L8318" s="23"/>
      <c r="M8318" s="23"/>
      <c r="N8318" s="23"/>
      <c r="O8318" s="23"/>
      <c r="P8318" s="94"/>
    </row>
    <row r="8319" spans="1:16" x14ac:dyDescent="0.2">
      <c r="A8319" s="33"/>
      <c r="B8319" s="34"/>
      <c r="C8319" s="35"/>
      <c r="D8319" s="23"/>
      <c r="E8319" s="23"/>
      <c r="F8319" s="23"/>
      <c r="G8319" s="23"/>
      <c r="H8319" s="23"/>
      <c r="I8319" s="23" t="s">
        <v>21</v>
      </c>
      <c r="J8319" s="23"/>
      <c r="K8319" s="23"/>
      <c r="L8319" s="23"/>
      <c r="M8319" s="23"/>
      <c r="N8319" s="23"/>
      <c r="O8319" s="23"/>
      <c r="P8319" s="94"/>
    </row>
    <row r="8320" spans="1:16" x14ac:dyDescent="0.2">
      <c r="A8320" s="33"/>
      <c r="B8320" s="34"/>
      <c r="C8320" s="35"/>
      <c r="D8320" s="23"/>
      <c r="E8320" s="23"/>
      <c r="F8320" s="23"/>
      <c r="G8320" s="23"/>
      <c r="H8320" s="23"/>
      <c r="I8320" s="23" t="s">
        <v>21</v>
      </c>
      <c r="J8320" s="23"/>
      <c r="K8320" s="23"/>
      <c r="L8320" s="23"/>
      <c r="M8320" s="23"/>
      <c r="N8320" s="23"/>
      <c r="O8320" s="23"/>
      <c r="P8320" s="94"/>
    </row>
    <row r="8321" spans="1:16" x14ac:dyDescent="0.2">
      <c r="A8321" s="33"/>
      <c r="B8321" s="34"/>
      <c r="C8321" s="35"/>
      <c r="D8321" s="23"/>
      <c r="E8321" s="23"/>
      <c r="F8321" s="23"/>
      <c r="G8321" s="23"/>
      <c r="H8321" s="23"/>
      <c r="I8321" s="23" t="s">
        <v>21</v>
      </c>
      <c r="J8321" s="23"/>
      <c r="K8321" s="23"/>
      <c r="L8321" s="23"/>
      <c r="M8321" s="23"/>
      <c r="N8321" s="23"/>
      <c r="O8321" s="23"/>
      <c r="P8321" s="94"/>
    </row>
    <row r="8322" spans="1:16" x14ac:dyDescent="0.2">
      <c r="A8322" s="33"/>
      <c r="B8322" s="34"/>
      <c r="C8322" s="35"/>
      <c r="D8322" s="23"/>
      <c r="E8322" s="23"/>
      <c r="F8322" s="23"/>
      <c r="G8322" s="23"/>
      <c r="H8322" s="23"/>
      <c r="I8322" s="23" t="s">
        <v>21</v>
      </c>
      <c r="J8322" s="23"/>
      <c r="K8322" s="23"/>
      <c r="L8322" s="23"/>
      <c r="M8322" s="23"/>
      <c r="N8322" s="23"/>
      <c r="O8322" s="23"/>
      <c r="P8322" s="94"/>
    </row>
    <row r="8323" spans="1:16" x14ac:dyDescent="0.2">
      <c r="A8323" s="33"/>
      <c r="B8323" s="34"/>
      <c r="C8323" s="35"/>
      <c r="D8323" s="23"/>
      <c r="E8323" s="23"/>
      <c r="F8323" s="23"/>
      <c r="G8323" s="23"/>
      <c r="H8323" s="23"/>
      <c r="I8323" s="23" t="s">
        <v>21</v>
      </c>
      <c r="J8323" s="23"/>
      <c r="K8323" s="23"/>
      <c r="L8323" s="23"/>
      <c r="M8323" s="23"/>
      <c r="N8323" s="23"/>
      <c r="O8323" s="23"/>
      <c r="P8323" s="94"/>
    </row>
    <row r="8324" spans="1:16" x14ac:dyDescent="0.2">
      <c r="A8324" s="33"/>
      <c r="B8324" s="34"/>
      <c r="C8324" s="35"/>
      <c r="D8324" s="23"/>
      <c r="E8324" s="23"/>
      <c r="F8324" s="23"/>
      <c r="G8324" s="23"/>
      <c r="H8324" s="23"/>
      <c r="I8324" s="23" t="s">
        <v>21</v>
      </c>
      <c r="J8324" s="23"/>
      <c r="K8324" s="23"/>
      <c r="L8324" s="23"/>
      <c r="M8324" s="23"/>
      <c r="N8324" s="23"/>
      <c r="O8324" s="23"/>
      <c r="P8324" s="94"/>
    </row>
    <row r="8325" spans="1:16" x14ac:dyDescent="0.2">
      <c r="A8325" s="33"/>
      <c r="B8325" s="34"/>
      <c r="C8325" s="35"/>
      <c r="D8325" s="23"/>
      <c r="E8325" s="23"/>
      <c r="F8325" s="23"/>
      <c r="G8325" s="23"/>
      <c r="H8325" s="23"/>
      <c r="I8325" s="23" t="s">
        <v>21</v>
      </c>
      <c r="J8325" s="23"/>
      <c r="K8325" s="23"/>
      <c r="L8325" s="23"/>
      <c r="M8325" s="23"/>
      <c r="N8325" s="23"/>
      <c r="O8325" s="23"/>
      <c r="P8325" s="94"/>
    </row>
    <row r="8326" spans="1:16" x14ac:dyDescent="0.2">
      <c r="A8326" s="33"/>
      <c r="B8326" s="34"/>
      <c r="C8326" s="35"/>
      <c r="D8326" s="23"/>
      <c r="E8326" s="23"/>
      <c r="F8326" s="23"/>
      <c r="G8326" s="23"/>
      <c r="H8326" s="23"/>
      <c r="I8326" s="23" t="s">
        <v>21</v>
      </c>
      <c r="J8326" s="23"/>
      <c r="K8326" s="23"/>
      <c r="L8326" s="23"/>
      <c r="M8326" s="23"/>
      <c r="N8326" s="23"/>
      <c r="O8326" s="23"/>
      <c r="P8326" s="94"/>
    </row>
    <row r="8327" spans="1:16" x14ac:dyDescent="0.2">
      <c r="A8327" s="33"/>
      <c r="B8327" s="34"/>
      <c r="C8327" s="35"/>
      <c r="D8327" s="23"/>
      <c r="E8327" s="23"/>
      <c r="F8327" s="23"/>
      <c r="G8327" s="23"/>
      <c r="H8327" s="23"/>
      <c r="I8327" s="23" t="s">
        <v>21</v>
      </c>
      <c r="J8327" s="23"/>
      <c r="K8327" s="23"/>
      <c r="L8327" s="23"/>
      <c r="M8327" s="23"/>
      <c r="N8327" s="23"/>
      <c r="O8327" s="23"/>
      <c r="P8327" s="94"/>
    </row>
    <row r="8328" spans="1:16" x14ac:dyDescent="0.2">
      <c r="A8328" s="33"/>
      <c r="B8328" s="34"/>
      <c r="C8328" s="35"/>
      <c r="D8328" s="23"/>
      <c r="E8328" s="23"/>
      <c r="F8328" s="23"/>
      <c r="G8328" s="23"/>
      <c r="H8328" s="23"/>
      <c r="I8328" s="23" t="s">
        <v>21</v>
      </c>
      <c r="J8328" s="23"/>
      <c r="K8328" s="23"/>
      <c r="L8328" s="23"/>
      <c r="M8328" s="23"/>
      <c r="N8328" s="23"/>
      <c r="O8328" s="23"/>
      <c r="P8328" s="94"/>
    </row>
    <row r="8329" spans="1:16" x14ac:dyDescent="0.2">
      <c r="A8329" s="33"/>
      <c r="B8329" s="34"/>
      <c r="C8329" s="35"/>
      <c r="D8329" s="23"/>
      <c r="E8329" s="23"/>
      <c r="F8329" s="23"/>
      <c r="G8329" s="23"/>
      <c r="H8329" s="23"/>
      <c r="I8329" s="23" t="s">
        <v>21</v>
      </c>
      <c r="J8329" s="23"/>
      <c r="K8329" s="23"/>
      <c r="L8329" s="23"/>
      <c r="M8329" s="23"/>
      <c r="N8329" s="23"/>
      <c r="O8329" s="23"/>
      <c r="P8329" s="94"/>
    </row>
    <row r="8330" spans="1:16" x14ac:dyDescent="0.2">
      <c r="A8330" s="33"/>
      <c r="B8330" s="34"/>
      <c r="C8330" s="35"/>
      <c r="D8330" s="23"/>
      <c r="E8330" s="23"/>
      <c r="F8330" s="23"/>
      <c r="G8330" s="23"/>
      <c r="H8330" s="23"/>
      <c r="I8330" s="23" t="s">
        <v>21</v>
      </c>
      <c r="J8330" s="23"/>
      <c r="K8330" s="23"/>
      <c r="L8330" s="23"/>
      <c r="M8330" s="23"/>
      <c r="N8330" s="23"/>
      <c r="O8330" s="23"/>
      <c r="P8330" s="94"/>
    </row>
    <row r="8331" spans="1:16" x14ac:dyDescent="0.2">
      <c r="A8331" s="33"/>
      <c r="B8331" s="34"/>
      <c r="C8331" s="35"/>
      <c r="D8331" s="23"/>
      <c r="E8331" s="23"/>
      <c r="F8331" s="23"/>
      <c r="G8331" s="23"/>
      <c r="H8331" s="23"/>
      <c r="I8331" s="23" t="s">
        <v>21</v>
      </c>
      <c r="J8331" s="23"/>
      <c r="K8331" s="23"/>
      <c r="L8331" s="23"/>
      <c r="M8331" s="23"/>
      <c r="N8331" s="23"/>
      <c r="O8331" s="23"/>
      <c r="P8331" s="94"/>
    </row>
    <row r="8332" spans="1:16" x14ac:dyDescent="0.2">
      <c r="A8332" s="33"/>
      <c r="B8332" s="34"/>
      <c r="C8332" s="35"/>
      <c r="D8332" s="23"/>
      <c r="E8332" s="23"/>
      <c r="F8332" s="23"/>
      <c r="G8332" s="23"/>
      <c r="H8332" s="23"/>
      <c r="I8332" s="23" t="s">
        <v>21</v>
      </c>
      <c r="J8332" s="23"/>
      <c r="K8332" s="23"/>
      <c r="L8332" s="23"/>
      <c r="M8332" s="23"/>
      <c r="N8332" s="23"/>
      <c r="O8332" s="23"/>
      <c r="P8332" s="94"/>
    </row>
    <row r="8333" spans="1:16" x14ac:dyDescent="0.2">
      <c r="A8333" s="33"/>
      <c r="B8333" s="34"/>
      <c r="C8333" s="35"/>
      <c r="D8333" s="23"/>
      <c r="E8333" s="23"/>
      <c r="F8333" s="23"/>
      <c r="G8333" s="23"/>
      <c r="H8333" s="23"/>
      <c r="I8333" s="23" t="s">
        <v>21</v>
      </c>
      <c r="J8333" s="23"/>
      <c r="K8333" s="23"/>
      <c r="L8333" s="23"/>
      <c r="M8333" s="23"/>
      <c r="N8333" s="23"/>
      <c r="O8333" s="23"/>
      <c r="P8333" s="94"/>
    </row>
    <row r="8334" spans="1:16" x14ac:dyDescent="0.2">
      <c r="A8334" s="33"/>
      <c r="B8334" s="34"/>
      <c r="C8334" s="35"/>
      <c r="D8334" s="23"/>
      <c r="E8334" s="23"/>
      <c r="F8334" s="23"/>
      <c r="G8334" s="23"/>
      <c r="H8334" s="23"/>
      <c r="I8334" s="23" t="s">
        <v>21</v>
      </c>
      <c r="J8334" s="23"/>
      <c r="K8334" s="23"/>
      <c r="L8334" s="23"/>
      <c r="M8334" s="23"/>
      <c r="N8334" s="23"/>
      <c r="O8334" s="23"/>
      <c r="P8334" s="94"/>
    </row>
    <row r="8335" spans="1:16" x14ac:dyDescent="0.2">
      <c r="A8335" s="33"/>
      <c r="B8335" s="34"/>
      <c r="C8335" s="35"/>
      <c r="D8335" s="23"/>
      <c r="E8335" s="23"/>
      <c r="F8335" s="23"/>
      <c r="G8335" s="23"/>
      <c r="H8335" s="23"/>
      <c r="I8335" s="23" t="s">
        <v>21</v>
      </c>
      <c r="J8335" s="23"/>
      <c r="K8335" s="23"/>
      <c r="L8335" s="23"/>
      <c r="M8335" s="23"/>
      <c r="N8335" s="23"/>
      <c r="O8335" s="23"/>
      <c r="P8335" s="94"/>
    </row>
    <row r="8336" spans="1:16" x14ac:dyDescent="0.2">
      <c r="A8336" s="33"/>
      <c r="B8336" s="34"/>
      <c r="C8336" s="35"/>
      <c r="D8336" s="23"/>
      <c r="E8336" s="23"/>
      <c r="F8336" s="23"/>
      <c r="G8336" s="23"/>
      <c r="H8336" s="23"/>
      <c r="I8336" s="23" t="s">
        <v>21</v>
      </c>
      <c r="J8336" s="23"/>
      <c r="K8336" s="23"/>
      <c r="L8336" s="23"/>
      <c r="M8336" s="23"/>
      <c r="N8336" s="23"/>
      <c r="O8336" s="23"/>
      <c r="P8336" s="94"/>
    </row>
    <row r="8337" spans="1:16" x14ac:dyDescent="0.2">
      <c r="A8337" s="33"/>
      <c r="B8337" s="34"/>
      <c r="C8337" s="35"/>
      <c r="D8337" s="23"/>
      <c r="E8337" s="23"/>
      <c r="F8337" s="23"/>
      <c r="G8337" s="23"/>
      <c r="H8337" s="23"/>
      <c r="I8337" s="23" t="s">
        <v>21</v>
      </c>
      <c r="J8337" s="23"/>
      <c r="K8337" s="23"/>
      <c r="L8337" s="23"/>
      <c r="M8337" s="23"/>
      <c r="N8337" s="23"/>
      <c r="O8337" s="23"/>
      <c r="P8337" s="94"/>
    </row>
    <row r="8338" spans="1:16" x14ac:dyDescent="0.2">
      <c r="A8338" s="33"/>
      <c r="B8338" s="34"/>
      <c r="C8338" s="35"/>
      <c r="D8338" s="23"/>
      <c r="E8338" s="23"/>
      <c r="F8338" s="23"/>
      <c r="G8338" s="23"/>
      <c r="H8338" s="23"/>
      <c r="I8338" s="23" t="s">
        <v>21</v>
      </c>
      <c r="J8338" s="23"/>
      <c r="K8338" s="23"/>
      <c r="L8338" s="23"/>
      <c r="M8338" s="23"/>
      <c r="N8338" s="23"/>
      <c r="O8338" s="23"/>
      <c r="P8338" s="94"/>
    </row>
    <row r="8339" spans="1:16" x14ac:dyDescent="0.2">
      <c r="A8339" s="33"/>
      <c r="B8339" s="34"/>
      <c r="C8339" s="35"/>
      <c r="D8339" s="23"/>
      <c r="E8339" s="23"/>
      <c r="F8339" s="23"/>
      <c r="G8339" s="23"/>
      <c r="H8339" s="23"/>
      <c r="I8339" s="23" t="s">
        <v>21</v>
      </c>
      <c r="J8339" s="23"/>
      <c r="K8339" s="23"/>
      <c r="L8339" s="23"/>
      <c r="M8339" s="23"/>
      <c r="N8339" s="23"/>
      <c r="O8339" s="23"/>
      <c r="P8339" s="94"/>
    </row>
    <row r="8340" spans="1:16" x14ac:dyDescent="0.2">
      <c r="A8340" s="33"/>
      <c r="B8340" s="34"/>
      <c r="C8340" s="35"/>
      <c r="D8340" s="23"/>
      <c r="E8340" s="23"/>
      <c r="F8340" s="23"/>
      <c r="G8340" s="23"/>
      <c r="H8340" s="23"/>
      <c r="I8340" s="23" t="s">
        <v>21</v>
      </c>
      <c r="J8340" s="23"/>
      <c r="K8340" s="23"/>
      <c r="L8340" s="23"/>
      <c r="M8340" s="23"/>
      <c r="N8340" s="23"/>
      <c r="O8340" s="23"/>
      <c r="P8340" s="94"/>
    </row>
    <row r="8341" spans="1:16" x14ac:dyDescent="0.2">
      <c r="A8341" s="33"/>
      <c r="B8341" s="34"/>
      <c r="C8341" s="35"/>
      <c r="D8341" s="23"/>
      <c r="E8341" s="23"/>
      <c r="F8341" s="23"/>
      <c r="G8341" s="23"/>
      <c r="H8341" s="23"/>
      <c r="I8341" s="23" t="s">
        <v>21</v>
      </c>
      <c r="J8341" s="23"/>
      <c r="K8341" s="23"/>
      <c r="L8341" s="23"/>
      <c r="M8341" s="23"/>
      <c r="N8341" s="23"/>
      <c r="O8341" s="23"/>
      <c r="P8341" s="94"/>
    </row>
    <row r="8342" spans="1:16" x14ac:dyDescent="0.2">
      <c r="A8342" s="33"/>
      <c r="B8342" s="34"/>
      <c r="C8342" s="35"/>
      <c r="D8342" s="23"/>
      <c r="E8342" s="23"/>
      <c r="F8342" s="23"/>
      <c r="G8342" s="23"/>
      <c r="H8342" s="23"/>
      <c r="I8342" s="23" t="s">
        <v>21</v>
      </c>
      <c r="J8342" s="23"/>
      <c r="K8342" s="23"/>
      <c r="L8342" s="23"/>
      <c r="M8342" s="23"/>
      <c r="N8342" s="23"/>
      <c r="O8342" s="23"/>
      <c r="P8342" s="94"/>
    </row>
    <row r="8343" spans="1:16" x14ac:dyDescent="0.2">
      <c r="A8343" s="33"/>
      <c r="B8343" s="34"/>
      <c r="C8343" s="35"/>
      <c r="D8343" s="23"/>
      <c r="E8343" s="23"/>
      <c r="F8343" s="23"/>
      <c r="G8343" s="23"/>
      <c r="H8343" s="23"/>
      <c r="I8343" s="23" t="s">
        <v>21</v>
      </c>
      <c r="J8343" s="23"/>
      <c r="K8343" s="23"/>
      <c r="L8343" s="23"/>
      <c r="M8343" s="23"/>
      <c r="N8343" s="23"/>
      <c r="O8343" s="23"/>
      <c r="P8343" s="94"/>
    </row>
    <row r="8344" spans="1:16" x14ac:dyDescent="0.2">
      <c r="A8344" s="33"/>
      <c r="B8344" s="34"/>
      <c r="C8344" s="35"/>
      <c r="D8344" s="23"/>
      <c r="E8344" s="23"/>
      <c r="F8344" s="23"/>
      <c r="G8344" s="23"/>
      <c r="H8344" s="23"/>
      <c r="I8344" s="23" t="s">
        <v>21</v>
      </c>
      <c r="J8344" s="23"/>
      <c r="K8344" s="23"/>
      <c r="L8344" s="23"/>
      <c r="M8344" s="23"/>
      <c r="N8344" s="23"/>
      <c r="O8344" s="23"/>
      <c r="P8344" s="94"/>
    </row>
    <row r="8345" spans="1:16" x14ac:dyDescent="0.2">
      <c r="A8345" s="33"/>
      <c r="B8345" s="34"/>
      <c r="C8345" s="35"/>
      <c r="D8345" s="23"/>
      <c r="E8345" s="23"/>
      <c r="F8345" s="23"/>
      <c r="G8345" s="23"/>
      <c r="H8345" s="23"/>
      <c r="I8345" s="23" t="s">
        <v>21</v>
      </c>
      <c r="J8345" s="23"/>
      <c r="K8345" s="23"/>
      <c r="L8345" s="23"/>
      <c r="M8345" s="23"/>
      <c r="N8345" s="23"/>
      <c r="O8345" s="23"/>
      <c r="P8345" s="94"/>
    </row>
    <row r="8346" spans="1:16" x14ac:dyDescent="0.2">
      <c r="A8346" s="33"/>
      <c r="B8346" s="34"/>
      <c r="C8346" s="35"/>
      <c r="D8346" s="23"/>
      <c r="E8346" s="23"/>
      <c r="F8346" s="23"/>
      <c r="G8346" s="23"/>
      <c r="H8346" s="23"/>
      <c r="I8346" s="23" t="s">
        <v>21</v>
      </c>
      <c r="J8346" s="23"/>
      <c r="K8346" s="23"/>
      <c r="L8346" s="23"/>
      <c r="M8346" s="23"/>
      <c r="N8346" s="23"/>
      <c r="O8346" s="23"/>
      <c r="P8346" s="94"/>
    </row>
    <row r="8347" spans="1:16" x14ac:dyDescent="0.2">
      <c r="A8347" s="33"/>
      <c r="B8347" s="34"/>
      <c r="C8347" s="35"/>
      <c r="D8347" s="23"/>
      <c r="E8347" s="23"/>
      <c r="F8347" s="23"/>
      <c r="G8347" s="23"/>
      <c r="H8347" s="23"/>
      <c r="I8347" s="23" t="s">
        <v>21</v>
      </c>
      <c r="J8347" s="23"/>
      <c r="K8347" s="23"/>
      <c r="L8347" s="23"/>
      <c r="M8347" s="23"/>
      <c r="N8347" s="23"/>
      <c r="O8347" s="23"/>
      <c r="P8347" s="94"/>
    </row>
    <row r="8348" spans="1:16" x14ac:dyDescent="0.2">
      <c r="A8348" s="33"/>
      <c r="B8348" s="34"/>
      <c r="C8348" s="35"/>
      <c r="D8348" s="23"/>
      <c r="E8348" s="23"/>
      <c r="F8348" s="23"/>
      <c r="G8348" s="23"/>
      <c r="H8348" s="23"/>
      <c r="I8348" s="23" t="s">
        <v>21</v>
      </c>
      <c r="J8348" s="23"/>
      <c r="K8348" s="23"/>
      <c r="L8348" s="23"/>
      <c r="M8348" s="23"/>
      <c r="N8348" s="23"/>
      <c r="O8348" s="23"/>
      <c r="P8348" s="94"/>
    </row>
    <row r="8349" spans="1:16" x14ac:dyDescent="0.2">
      <c r="A8349" s="33"/>
      <c r="B8349" s="34"/>
      <c r="C8349" s="35"/>
      <c r="D8349" s="23"/>
      <c r="E8349" s="23"/>
      <c r="F8349" s="23"/>
      <c r="G8349" s="23"/>
      <c r="H8349" s="23"/>
      <c r="I8349" s="23" t="s">
        <v>21</v>
      </c>
      <c r="J8349" s="23"/>
      <c r="K8349" s="23"/>
      <c r="L8349" s="23"/>
      <c r="M8349" s="23"/>
      <c r="N8349" s="23"/>
      <c r="O8349" s="23"/>
      <c r="P8349" s="94"/>
    </row>
    <row r="8350" spans="1:16" x14ac:dyDescent="0.2">
      <c r="A8350" s="33"/>
      <c r="B8350" s="34"/>
      <c r="C8350" s="35"/>
      <c r="D8350" s="23"/>
      <c r="E8350" s="23"/>
      <c r="F8350" s="23"/>
      <c r="G8350" s="23"/>
      <c r="H8350" s="23"/>
      <c r="I8350" s="23" t="s">
        <v>21</v>
      </c>
      <c r="J8350" s="23"/>
      <c r="K8350" s="23"/>
      <c r="L8350" s="23"/>
      <c r="M8350" s="23"/>
      <c r="N8350" s="23"/>
      <c r="O8350" s="23"/>
      <c r="P8350" s="94"/>
    </row>
    <row r="8351" spans="1:16" x14ac:dyDescent="0.2">
      <c r="A8351" s="33"/>
      <c r="B8351" s="34"/>
      <c r="C8351" s="35"/>
      <c r="D8351" s="23"/>
      <c r="E8351" s="23"/>
      <c r="F8351" s="23"/>
      <c r="G8351" s="23"/>
      <c r="H8351" s="23"/>
      <c r="I8351" s="23" t="s">
        <v>21</v>
      </c>
      <c r="J8351" s="23"/>
      <c r="K8351" s="23"/>
      <c r="L8351" s="23"/>
      <c r="M8351" s="23"/>
      <c r="N8351" s="23"/>
      <c r="O8351" s="23"/>
      <c r="P8351" s="94"/>
    </row>
    <row r="8352" spans="1:16" x14ac:dyDescent="0.2">
      <c r="A8352" s="33"/>
      <c r="B8352" s="34"/>
      <c r="C8352" s="35"/>
      <c r="D8352" s="23"/>
      <c r="E8352" s="23"/>
      <c r="F8352" s="23"/>
      <c r="G8352" s="23"/>
      <c r="H8352" s="23"/>
      <c r="I8352" s="23" t="s">
        <v>21</v>
      </c>
      <c r="J8352" s="23"/>
      <c r="K8352" s="23"/>
      <c r="L8352" s="23"/>
      <c r="M8352" s="23"/>
      <c r="N8352" s="23"/>
      <c r="O8352" s="23"/>
      <c r="P8352" s="94"/>
    </row>
    <row r="8353" spans="1:16" x14ac:dyDescent="0.2">
      <c r="A8353" s="33"/>
      <c r="B8353" s="34"/>
      <c r="C8353" s="35"/>
      <c r="D8353" s="23"/>
      <c r="E8353" s="23"/>
      <c r="F8353" s="23"/>
      <c r="G8353" s="23"/>
      <c r="H8353" s="23"/>
      <c r="I8353" s="23" t="s">
        <v>21</v>
      </c>
      <c r="J8353" s="23"/>
      <c r="K8353" s="23"/>
      <c r="L8353" s="23"/>
      <c r="M8353" s="23"/>
      <c r="N8353" s="23"/>
      <c r="O8353" s="23"/>
      <c r="P8353" s="94"/>
    </row>
    <row r="8354" spans="1:16" x14ac:dyDescent="0.2">
      <c r="A8354" s="33"/>
      <c r="B8354" s="34"/>
      <c r="C8354" s="35"/>
      <c r="D8354" s="23"/>
      <c r="E8354" s="23"/>
      <c r="F8354" s="23"/>
      <c r="G8354" s="23"/>
      <c r="H8354" s="23"/>
      <c r="I8354" s="23" t="s">
        <v>21</v>
      </c>
      <c r="J8354" s="23"/>
      <c r="K8354" s="23"/>
      <c r="L8354" s="23"/>
      <c r="M8354" s="23"/>
      <c r="N8354" s="23"/>
      <c r="O8354" s="23"/>
      <c r="P8354" s="94"/>
    </row>
    <row r="8355" spans="1:16" x14ac:dyDescent="0.2">
      <c r="A8355" s="33"/>
      <c r="B8355" s="34"/>
      <c r="C8355" s="35"/>
      <c r="D8355" s="23"/>
      <c r="E8355" s="23"/>
      <c r="F8355" s="23"/>
      <c r="G8355" s="23"/>
      <c r="H8355" s="23"/>
      <c r="I8355" s="23" t="s">
        <v>21</v>
      </c>
      <c r="J8355" s="23"/>
      <c r="K8355" s="23"/>
      <c r="L8355" s="23"/>
      <c r="M8355" s="23"/>
      <c r="N8355" s="23"/>
      <c r="O8355" s="23"/>
      <c r="P8355" s="94"/>
    </row>
    <row r="8356" spans="1:16" x14ac:dyDescent="0.2">
      <c r="A8356" s="33"/>
      <c r="B8356" s="34"/>
      <c r="C8356" s="35"/>
      <c r="D8356" s="23"/>
      <c r="E8356" s="23"/>
      <c r="F8356" s="23"/>
      <c r="G8356" s="23"/>
      <c r="H8356" s="23"/>
      <c r="I8356" s="23" t="s">
        <v>21</v>
      </c>
      <c r="J8356" s="23"/>
      <c r="K8356" s="23"/>
      <c r="L8356" s="23"/>
      <c r="M8356" s="23"/>
      <c r="N8356" s="23"/>
      <c r="O8356" s="23"/>
      <c r="P8356" s="94"/>
    </row>
    <row r="8357" spans="1:16" x14ac:dyDescent="0.2">
      <c r="A8357" s="33"/>
      <c r="B8357" s="34"/>
      <c r="C8357" s="35"/>
      <c r="D8357" s="23"/>
      <c r="E8357" s="23"/>
      <c r="F8357" s="23"/>
      <c r="G8357" s="23"/>
      <c r="H8357" s="23"/>
      <c r="I8357" s="23" t="s">
        <v>21</v>
      </c>
      <c r="J8357" s="23"/>
      <c r="K8357" s="23"/>
      <c r="L8357" s="23"/>
      <c r="M8357" s="23"/>
      <c r="N8357" s="23"/>
      <c r="O8357" s="23"/>
      <c r="P8357" s="94"/>
    </row>
    <row r="8358" spans="1:16" x14ac:dyDescent="0.2">
      <c r="A8358" s="33"/>
      <c r="B8358" s="34"/>
      <c r="C8358" s="35"/>
      <c r="D8358" s="23"/>
      <c r="E8358" s="23"/>
      <c r="F8358" s="23"/>
      <c r="G8358" s="23"/>
      <c r="H8358" s="23"/>
      <c r="I8358" s="23" t="s">
        <v>21</v>
      </c>
      <c r="J8358" s="23"/>
      <c r="K8358" s="23"/>
      <c r="L8358" s="23"/>
      <c r="M8358" s="23"/>
      <c r="N8358" s="23"/>
      <c r="O8358" s="23"/>
      <c r="P8358" s="94"/>
    </row>
    <row r="8359" spans="1:16" x14ac:dyDescent="0.2">
      <c r="A8359" s="33"/>
      <c r="B8359" s="34"/>
      <c r="C8359" s="35"/>
      <c r="D8359" s="23"/>
      <c r="E8359" s="23"/>
      <c r="F8359" s="23"/>
      <c r="G8359" s="23"/>
      <c r="H8359" s="23"/>
      <c r="I8359" s="23" t="s">
        <v>21</v>
      </c>
      <c r="J8359" s="23"/>
      <c r="K8359" s="23"/>
      <c r="L8359" s="23"/>
      <c r="M8359" s="23"/>
      <c r="N8359" s="23"/>
      <c r="O8359" s="23"/>
      <c r="P8359" s="94"/>
    </row>
    <row r="8360" spans="1:16" x14ac:dyDescent="0.2">
      <c r="A8360" s="33"/>
      <c r="B8360" s="34"/>
      <c r="C8360" s="35"/>
      <c r="D8360" s="23"/>
      <c r="E8360" s="23"/>
      <c r="F8360" s="23"/>
      <c r="G8360" s="23"/>
      <c r="H8360" s="23"/>
      <c r="I8360" s="23" t="s">
        <v>21</v>
      </c>
      <c r="J8360" s="23"/>
      <c r="K8360" s="23"/>
      <c r="L8360" s="23"/>
      <c r="M8360" s="23"/>
      <c r="N8360" s="23"/>
      <c r="O8360" s="23"/>
      <c r="P8360" s="94"/>
    </row>
    <row r="8361" spans="1:16" x14ac:dyDescent="0.2">
      <c r="A8361" s="33"/>
      <c r="B8361" s="34"/>
      <c r="C8361" s="35"/>
      <c r="D8361" s="23"/>
      <c r="E8361" s="23"/>
      <c r="F8361" s="23"/>
      <c r="G8361" s="23"/>
      <c r="H8361" s="23"/>
      <c r="I8361" s="23" t="s">
        <v>21</v>
      </c>
      <c r="J8361" s="23"/>
      <c r="K8361" s="23"/>
      <c r="L8361" s="23"/>
      <c r="M8361" s="23"/>
      <c r="N8361" s="23"/>
      <c r="O8361" s="23"/>
      <c r="P8361" s="94"/>
    </row>
    <row r="8362" spans="1:16" x14ac:dyDescent="0.2">
      <c r="A8362" s="33"/>
      <c r="B8362" s="34"/>
      <c r="C8362" s="35"/>
      <c r="D8362" s="23"/>
      <c r="E8362" s="23"/>
      <c r="F8362" s="23"/>
      <c r="G8362" s="23"/>
      <c r="H8362" s="23"/>
      <c r="I8362" s="23" t="s">
        <v>21</v>
      </c>
      <c r="J8362" s="23"/>
      <c r="K8362" s="23"/>
      <c r="L8362" s="23"/>
      <c r="M8362" s="23"/>
      <c r="N8362" s="23"/>
      <c r="O8362" s="23"/>
      <c r="P8362" s="94"/>
    </row>
    <row r="8363" spans="1:16" x14ac:dyDescent="0.2">
      <c r="A8363" s="33"/>
      <c r="B8363" s="34"/>
      <c r="C8363" s="35"/>
      <c r="D8363" s="23"/>
      <c r="E8363" s="23"/>
      <c r="F8363" s="23"/>
      <c r="G8363" s="23"/>
      <c r="H8363" s="23"/>
      <c r="I8363" s="23" t="s">
        <v>21</v>
      </c>
      <c r="J8363" s="23"/>
      <c r="K8363" s="23"/>
      <c r="L8363" s="23"/>
      <c r="M8363" s="23"/>
      <c r="N8363" s="23"/>
      <c r="O8363" s="23"/>
      <c r="P8363" s="94"/>
    </row>
    <row r="8364" spans="1:16" x14ac:dyDescent="0.2">
      <c r="A8364" s="33"/>
      <c r="B8364" s="34"/>
      <c r="C8364" s="35"/>
      <c r="D8364" s="23"/>
      <c r="E8364" s="23"/>
      <c r="F8364" s="23"/>
      <c r="G8364" s="23"/>
      <c r="H8364" s="23"/>
      <c r="I8364" s="23" t="s">
        <v>21</v>
      </c>
      <c r="J8364" s="23"/>
      <c r="K8364" s="23"/>
      <c r="L8364" s="23"/>
      <c r="M8364" s="23"/>
      <c r="N8364" s="23"/>
      <c r="O8364" s="23"/>
      <c r="P8364" s="94"/>
    </row>
    <row r="8365" spans="1:16" x14ac:dyDescent="0.2">
      <c r="A8365" s="33"/>
      <c r="B8365" s="34"/>
      <c r="C8365" s="35"/>
      <c r="D8365" s="23"/>
      <c r="E8365" s="23"/>
      <c r="F8365" s="23"/>
      <c r="G8365" s="23"/>
      <c r="H8365" s="23"/>
      <c r="I8365" s="23" t="s">
        <v>21</v>
      </c>
      <c r="J8365" s="23"/>
      <c r="K8365" s="23"/>
      <c r="L8365" s="23"/>
      <c r="M8365" s="23"/>
      <c r="N8365" s="23"/>
      <c r="O8365" s="23"/>
      <c r="P8365" s="94"/>
    </row>
    <row r="8366" spans="1:16" x14ac:dyDescent="0.2">
      <c r="A8366" s="33"/>
      <c r="B8366" s="34"/>
      <c r="C8366" s="35"/>
      <c r="D8366" s="23"/>
      <c r="E8366" s="23"/>
      <c r="F8366" s="23"/>
      <c r="G8366" s="23"/>
      <c r="H8366" s="23"/>
      <c r="I8366" s="23" t="s">
        <v>21</v>
      </c>
      <c r="J8366" s="23"/>
      <c r="K8366" s="23"/>
      <c r="L8366" s="23"/>
      <c r="M8366" s="23"/>
      <c r="N8366" s="23"/>
      <c r="O8366" s="23"/>
      <c r="P8366" s="94"/>
    </row>
    <row r="8367" spans="1:16" x14ac:dyDescent="0.2">
      <c r="A8367" s="33"/>
      <c r="B8367" s="34"/>
      <c r="C8367" s="35"/>
      <c r="D8367" s="23"/>
      <c r="E8367" s="23"/>
      <c r="F8367" s="23"/>
      <c r="G8367" s="23"/>
      <c r="H8367" s="23"/>
      <c r="I8367" s="23" t="s">
        <v>21</v>
      </c>
      <c r="J8367" s="23"/>
      <c r="K8367" s="23"/>
      <c r="L8367" s="23"/>
      <c r="M8367" s="23"/>
      <c r="N8367" s="23"/>
      <c r="O8367" s="23"/>
      <c r="P8367" s="94"/>
    </row>
    <row r="8368" spans="1:16" x14ac:dyDescent="0.2">
      <c r="A8368" s="33"/>
      <c r="B8368" s="34"/>
      <c r="C8368" s="35"/>
      <c r="D8368" s="23"/>
      <c r="E8368" s="23"/>
      <c r="F8368" s="23"/>
      <c r="G8368" s="23"/>
      <c r="H8368" s="23"/>
      <c r="I8368" s="23" t="s">
        <v>21</v>
      </c>
      <c r="J8368" s="23"/>
      <c r="K8368" s="23"/>
      <c r="L8368" s="23"/>
      <c r="M8368" s="23"/>
      <c r="N8368" s="23"/>
      <c r="O8368" s="23"/>
      <c r="P8368" s="94"/>
    </row>
    <row r="8369" spans="1:16" x14ac:dyDescent="0.2">
      <c r="A8369" s="33"/>
      <c r="B8369" s="34"/>
      <c r="C8369" s="35"/>
      <c r="D8369" s="23"/>
      <c r="E8369" s="23"/>
      <c r="F8369" s="23"/>
      <c r="G8369" s="23"/>
      <c r="H8369" s="23"/>
      <c r="I8369" s="23" t="s">
        <v>21</v>
      </c>
      <c r="J8369" s="23"/>
      <c r="K8369" s="23"/>
      <c r="L8369" s="23"/>
      <c r="M8369" s="23"/>
      <c r="N8369" s="23"/>
      <c r="O8369" s="23"/>
      <c r="P8369" s="94"/>
    </row>
    <row r="8370" spans="1:16" x14ac:dyDescent="0.2">
      <c r="A8370" s="33"/>
      <c r="B8370" s="34"/>
      <c r="C8370" s="35"/>
      <c r="D8370" s="23"/>
      <c r="E8370" s="23"/>
      <c r="F8370" s="23"/>
      <c r="G8370" s="23"/>
      <c r="H8370" s="23"/>
      <c r="I8370" s="23" t="s">
        <v>21</v>
      </c>
      <c r="J8370" s="23"/>
      <c r="K8370" s="23"/>
      <c r="L8370" s="23"/>
      <c r="M8370" s="23"/>
      <c r="N8370" s="23"/>
      <c r="O8370" s="23"/>
      <c r="P8370" s="94"/>
    </row>
    <row r="8371" spans="1:16" x14ac:dyDescent="0.2">
      <c r="A8371" s="33"/>
      <c r="B8371" s="34"/>
      <c r="C8371" s="35"/>
      <c r="D8371" s="23"/>
      <c r="E8371" s="23"/>
      <c r="F8371" s="23"/>
      <c r="G8371" s="23"/>
      <c r="H8371" s="23"/>
      <c r="I8371" s="23" t="s">
        <v>21</v>
      </c>
      <c r="J8371" s="23"/>
      <c r="K8371" s="23"/>
      <c r="L8371" s="23"/>
      <c r="M8371" s="23"/>
      <c r="N8371" s="23"/>
      <c r="O8371" s="23"/>
      <c r="P8371" s="94"/>
    </row>
    <row r="8372" spans="1:16" x14ac:dyDescent="0.2">
      <c r="A8372" s="33"/>
      <c r="B8372" s="34"/>
      <c r="C8372" s="35"/>
      <c r="D8372" s="23"/>
      <c r="E8372" s="23"/>
      <c r="F8372" s="23"/>
      <c r="G8372" s="23"/>
      <c r="H8372" s="23"/>
      <c r="I8372" s="23" t="s">
        <v>21</v>
      </c>
      <c r="J8372" s="23"/>
      <c r="K8372" s="23"/>
      <c r="L8372" s="23"/>
      <c r="M8372" s="23"/>
      <c r="N8372" s="23"/>
      <c r="O8372" s="23"/>
      <c r="P8372" s="94"/>
    </row>
    <row r="8373" spans="1:16" x14ac:dyDescent="0.2">
      <c r="A8373" s="33"/>
      <c r="B8373" s="34"/>
      <c r="C8373" s="35"/>
      <c r="D8373" s="23"/>
      <c r="E8373" s="23"/>
      <c r="F8373" s="23"/>
      <c r="G8373" s="23"/>
      <c r="H8373" s="23"/>
      <c r="I8373" s="23" t="s">
        <v>21</v>
      </c>
      <c r="J8373" s="23"/>
      <c r="K8373" s="23"/>
      <c r="L8373" s="23"/>
      <c r="M8373" s="23"/>
      <c r="N8373" s="23"/>
      <c r="O8373" s="23"/>
      <c r="P8373" s="94"/>
    </row>
    <row r="8374" spans="1:16" x14ac:dyDescent="0.2">
      <c r="A8374" s="33"/>
      <c r="B8374" s="34"/>
      <c r="C8374" s="35"/>
      <c r="D8374" s="23"/>
      <c r="E8374" s="23"/>
      <c r="F8374" s="23"/>
      <c r="G8374" s="23"/>
      <c r="H8374" s="23"/>
      <c r="I8374" s="23" t="s">
        <v>21</v>
      </c>
      <c r="J8374" s="23"/>
      <c r="K8374" s="23"/>
      <c r="L8374" s="23"/>
      <c r="M8374" s="23"/>
      <c r="N8374" s="23"/>
      <c r="O8374" s="23"/>
      <c r="P8374" s="94"/>
    </row>
    <row r="8375" spans="1:16" x14ac:dyDescent="0.2">
      <c r="A8375" s="33"/>
      <c r="B8375" s="34"/>
      <c r="C8375" s="35"/>
      <c r="D8375" s="23"/>
      <c r="E8375" s="23"/>
      <c r="F8375" s="23"/>
      <c r="G8375" s="23"/>
      <c r="H8375" s="23"/>
      <c r="I8375" s="23" t="s">
        <v>21</v>
      </c>
      <c r="J8375" s="23"/>
      <c r="K8375" s="23"/>
      <c r="L8375" s="23"/>
      <c r="M8375" s="23"/>
      <c r="N8375" s="23"/>
      <c r="O8375" s="23"/>
      <c r="P8375" s="94"/>
    </row>
    <row r="8376" spans="1:16" x14ac:dyDescent="0.2">
      <c r="A8376" s="33"/>
      <c r="B8376" s="34"/>
      <c r="C8376" s="35"/>
      <c r="D8376" s="23"/>
      <c r="E8376" s="23"/>
      <c r="F8376" s="23"/>
      <c r="G8376" s="23"/>
      <c r="H8376" s="23"/>
      <c r="I8376" s="23" t="s">
        <v>21</v>
      </c>
      <c r="J8376" s="23"/>
      <c r="K8376" s="23"/>
      <c r="L8376" s="23"/>
      <c r="M8376" s="23"/>
      <c r="N8376" s="23"/>
      <c r="O8376" s="23"/>
      <c r="P8376" s="94"/>
    </row>
    <row r="8377" spans="1:16" x14ac:dyDescent="0.2">
      <c r="A8377" s="33"/>
      <c r="B8377" s="34"/>
      <c r="C8377" s="35"/>
      <c r="D8377" s="23"/>
      <c r="E8377" s="23"/>
      <c r="F8377" s="23"/>
      <c r="G8377" s="23"/>
      <c r="H8377" s="23"/>
      <c r="I8377" s="23" t="s">
        <v>21</v>
      </c>
      <c r="J8377" s="23"/>
      <c r="K8377" s="23"/>
      <c r="L8377" s="23"/>
      <c r="M8377" s="23"/>
      <c r="N8377" s="23"/>
      <c r="O8377" s="23"/>
      <c r="P8377" s="94"/>
    </row>
    <row r="8378" spans="1:16" x14ac:dyDescent="0.2">
      <c r="A8378" s="33"/>
      <c r="B8378" s="34"/>
      <c r="C8378" s="35"/>
      <c r="D8378" s="23"/>
      <c r="E8378" s="23"/>
      <c r="F8378" s="23"/>
      <c r="G8378" s="23"/>
      <c r="H8378" s="23"/>
      <c r="I8378" s="23" t="s">
        <v>21</v>
      </c>
      <c r="J8378" s="23"/>
      <c r="K8378" s="23"/>
      <c r="L8378" s="23"/>
      <c r="M8378" s="23"/>
      <c r="N8378" s="23"/>
      <c r="O8378" s="23"/>
      <c r="P8378" s="94"/>
    </row>
    <row r="8379" spans="1:16" x14ac:dyDescent="0.2">
      <c r="A8379" s="33"/>
      <c r="B8379" s="34"/>
      <c r="C8379" s="35"/>
      <c r="D8379" s="23"/>
      <c r="E8379" s="23"/>
      <c r="F8379" s="23"/>
      <c r="G8379" s="23"/>
      <c r="H8379" s="23"/>
      <c r="I8379" s="23" t="s">
        <v>21</v>
      </c>
      <c r="J8379" s="23"/>
      <c r="K8379" s="23"/>
      <c r="L8379" s="23"/>
      <c r="M8379" s="23"/>
      <c r="N8379" s="23"/>
      <c r="O8379" s="23"/>
      <c r="P8379" s="94"/>
    </row>
    <row r="8380" spans="1:16" x14ac:dyDescent="0.2">
      <c r="A8380" s="33"/>
      <c r="B8380" s="34"/>
      <c r="C8380" s="35"/>
      <c r="D8380" s="23"/>
      <c r="E8380" s="23"/>
      <c r="F8380" s="23"/>
      <c r="G8380" s="23"/>
      <c r="H8380" s="23"/>
      <c r="I8380" s="23" t="s">
        <v>21</v>
      </c>
      <c r="J8380" s="23"/>
      <c r="K8380" s="23"/>
      <c r="L8380" s="23"/>
      <c r="M8380" s="23"/>
      <c r="N8380" s="23"/>
      <c r="O8380" s="23"/>
      <c r="P8380" s="94"/>
    </row>
    <row r="8381" spans="1:16" x14ac:dyDescent="0.2">
      <c r="A8381" s="33"/>
      <c r="B8381" s="34"/>
      <c r="C8381" s="35"/>
      <c r="D8381" s="23"/>
      <c r="E8381" s="23"/>
      <c r="F8381" s="23"/>
      <c r="G8381" s="23"/>
      <c r="H8381" s="23"/>
      <c r="I8381" s="23" t="s">
        <v>21</v>
      </c>
      <c r="J8381" s="23"/>
      <c r="K8381" s="23"/>
      <c r="L8381" s="23"/>
      <c r="M8381" s="23"/>
      <c r="N8381" s="23"/>
      <c r="O8381" s="23"/>
      <c r="P8381" s="94"/>
    </row>
    <row r="8382" spans="1:16" x14ac:dyDescent="0.2">
      <c r="A8382" s="33"/>
      <c r="B8382" s="34"/>
      <c r="C8382" s="35"/>
      <c r="D8382" s="23"/>
      <c r="E8382" s="23"/>
      <c r="F8382" s="23"/>
      <c r="G8382" s="23"/>
      <c r="H8382" s="23"/>
      <c r="I8382" s="23" t="s">
        <v>21</v>
      </c>
      <c r="J8382" s="23"/>
      <c r="K8382" s="23"/>
      <c r="L8382" s="23"/>
      <c r="M8382" s="23"/>
      <c r="N8382" s="23"/>
      <c r="O8382" s="23"/>
      <c r="P8382" s="94"/>
    </row>
    <row r="8383" spans="1:16" x14ac:dyDescent="0.2">
      <c r="A8383" s="33"/>
      <c r="B8383" s="34"/>
      <c r="C8383" s="35"/>
      <c r="D8383" s="23"/>
      <c r="E8383" s="23"/>
      <c r="F8383" s="23"/>
      <c r="G8383" s="23"/>
      <c r="H8383" s="23"/>
      <c r="I8383" s="23" t="s">
        <v>21</v>
      </c>
      <c r="J8383" s="23"/>
      <c r="K8383" s="23"/>
      <c r="L8383" s="23"/>
      <c r="M8383" s="23"/>
      <c r="N8383" s="23"/>
      <c r="O8383" s="23"/>
      <c r="P8383" s="94"/>
    </row>
    <row r="8384" spans="1:16" x14ac:dyDescent="0.2">
      <c r="A8384" s="33"/>
      <c r="B8384" s="34"/>
      <c r="C8384" s="35"/>
      <c r="D8384" s="23"/>
      <c r="E8384" s="23"/>
      <c r="F8384" s="23"/>
      <c r="G8384" s="23"/>
      <c r="H8384" s="23"/>
      <c r="I8384" s="23" t="s">
        <v>21</v>
      </c>
      <c r="J8384" s="23"/>
      <c r="K8384" s="23"/>
      <c r="L8384" s="23"/>
      <c r="M8384" s="23"/>
      <c r="N8384" s="23"/>
      <c r="O8384" s="23"/>
      <c r="P8384" s="94"/>
    </row>
    <row r="8385" spans="1:16" x14ac:dyDescent="0.2">
      <c r="A8385" s="33"/>
      <c r="B8385" s="34"/>
      <c r="C8385" s="35"/>
      <c r="D8385" s="23"/>
      <c r="E8385" s="23"/>
      <c r="F8385" s="23"/>
      <c r="G8385" s="23"/>
      <c r="H8385" s="23"/>
      <c r="I8385" s="23" t="s">
        <v>21</v>
      </c>
      <c r="J8385" s="23"/>
      <c r="K8385" s="23"/>
      <c r="L8385" s="23"/>
      <c r="M8385" s="23"/>
      <c r="N8385" s="23"/>
      <c r="O8385" s="23"/>
      <c r="P8385" s="94"/>
    </row>
    <row r="8386" spans="1:16" x14ac:dyDescent="0.2">
      <c r="A8386" s="33"/>
      <c r="B8386" s="34"/>
      <c r="C8386" s="35"/>
      <c r="D8386" s="23"/>
      <c r="E8386" s="23"/>
      <c r="F8386" s="23"/>
      <c r="G8386" s="23"/>
      <c r="H8386" s="23"/>
      <c r="I8386" s="23" t="s">
        <v>21</v>
      </c>
      <c r="J8386" s="23"/>
      <c r="K8386" s="23"/>
      <c r="L8386" s="23"/>
      <c r="M8386" s="23"/>
      <c r="N8386" s="23"/>
      <c r="O8386" s="23"/>
      <c r="P8386" s="94"/>
    </row>
    <row r="8387" spans="1:16" x14ac:dyDescent="0.2">
      <c r="A8387" s="33"/>
      <c r="B8387" s="34"/>
      <c r="C8387" s="35"/>
      <c r="D8387" s="23"/>
      <c r="E8387" s="23"/>
      <c r="F8387" s="23"/>
      <c r="G8387" s="23"/>
      <c r="H8387" s="23"/>
      <c r="I8387" s="23" t="s">
        <v>21</v>
      </c>
      <c r="J8387" s="23"/>
      <c r="K8387" s="23"/>
      <c r="L8387" s="23"/>
      <c r="M8387" s="23"/>
      <c r="N8387" s="23"/>
      <c r="O8387" s="23"/>
      <c r="P8387" s="94"/>
    </row>
    <row r="8388" spans="1:16" x14ac:dyDescent="0.2">
      <c r="A8388" s="33"/>
      <c r="B8388" s="34"/>
      <c r="C8388" s="35"/>
      <c r="D8388" s="23"/>
      <c r="E8388" s="23"/>
      <c r="F8388" s="23"/>
      <c r="G8388" s="23"/>
      <c r="H8388" s="23"/>
      <c r="I8388" s="23" t="s">
        <v>21</v>
      </c>
      <c r="J8388" s="23"/>
      <c r="K8388" s="23"/>
      <c r="L8388" s="23"/>
      <c r="M8388" s="23"/>
      <c r="N8388" s="23"/>
      <c r="O8388" s="23"/>
      <c r="P8388" s="94"/>
    </row>
    <row r="8389" spans="1:16" x14ac:dyDescent="0.2">
      <c r="A8389" s="33"/>
      <c r="B8389" s="34"/>
      <c r="C8389" s="35"/>
      <c r="D8389" s="23"/>
      <c r="E8389" s="23"/>
      <c r="F8389" s="23"/>
      <c r="G8389" s="23"/>
      <c r="H8389" s="23"/>
      <c r="I8389" s="23" t="s">
        <v>21</v>
      </c>
      <c r="J8389" s="23"/>
      <c r="K8389" s="23"/>
      <c r="L8389" s="23"/>
      <c r="M8389" s="23"/>
      <c r="N8389" s="23"/>
      <c r="O8389" s="23"/>
      <c r="P8389" s="94"/>
    </row>
    <row r="8390" spans="1:16" x14ac:dyDescent="0.2">
      <c r="A8390" s="33"/>
      <c r="B8390" s="34"/>
      <c r="C8390" s="35"/>
      <c r="D8390" s="23"/>
      <c r="E8390" s="23"/>
      <c r="F8390" s="23"/>
      <c r="G8390" s="23"/>
      <c r="H8390" s="23"/>
      <c r="I8390" s="23" t="s">
        <v>21</v>
      </c>
      <c r="J8390" s="23"/>
      <c r="K8390" s="23"/>
      <c r="L8390" s="23"/>
      <c r="M8390" s="23"/>
      <c r="N8390" s="23"/>
      <c r="O8390" s="23"/>
      <c r="P8390" s="94"/>
    </row>
    <row r="8391" spans="1:16" x14ac:dyDescent="0.2">
      <c r="A8391" s="33"/>
      <c r="B8391" s="34"/>
      <c r="C8391" s="35"/>
      <c r="D8391" s="23"/>
      <c r="E8391" s="23"/>
      <c r="F8391" s="23"/>
      <c r="G8391" s="23"/>
      <c r="H8391" s="23"/>
      <c r="I8391" s="23" t="s">
        <v>21</v>
      </c>
      <c r="J8391" s="23"/>
      <c r="K8391" s="23"/>
      <c r="L8391" s="23"/>
      <c r="M8391" s="23"/>
      <c r="N8391" s="23"/>
      <c r="O8391" s="23"/>
      <c r="P8391" s="94"/>
    </row>
    <row r="8392" spans="1:16" x14ac:dyDescent="0.2">
      <c r="A8392" s="33"/>
      <c r="B8392" s="34"/>
      <c r="C8392" s="35"/>
      <c r="D8392" s="23"/>
      <c r="E8392" s="23"/>
      <c r="F8392" s="23"/>
      <c r="G8392" s="23"/>
      <c r="H8392" s="23"/>
      <c r="I8392" s="23" t="s">
        <v>21</v>
      </c>
      <c r="J8392" s="23"/>
      <c r="K8392" s="23"/>
      <c r="L8392" s="23"/>
      <c r="M8392" s="23"/>
      <c r="N8392" s="23"/>
      <c r="O8392" s="23"/>
      <c r="P8392" s="94"/>
    </row>
    <row r="8393" spans="1:16" x14ac:dyDescent="0.2">
      <c r="A8393" s="33"/>
      <c r="B8393" s="34"/>
      <c r="C8393" s="35"/>
      <c r="D8393" s="23"/>
      <c r="E8393" s="23"/>
      <c r="F8393" s="23"/>
      <c r="G8393" s="23"/>
      <c r="H8393" s="23"/>
      <c r="I8393" s="23" t="s">
        <v>21</v>
      </c>
      <c r="J8393" s="23"/>
      <c r="K8393" s="23"/>
      <c r="L8393" s="23"/>
      <c r="M8393" s="23"/>
      <c r="N8393" s="23"/>
      <c r="O8393" s="23"/>
      <c r="P8393" s="94"/>
    </row>
    <row r="8394" spans="1:16" x14ac:dyDescent="0.2">
      <c r="A8394" s="33"/>
      <c r="B8394" s="34"/>
      <c r="C8394" s="35"/>
      <c r="D8394" s="23"/>
      <c r="E8394" s="23"/>
      <c r="F8394" s="23"/>
      <c r="G8394" s="23"/>
      <c r="H8394" s="23"/>
      <c r="I8394" s="23" t="s">
        <v>21</v>
      </c>
      <c r="J8394" s="23"/>
      <c r="K8394" s="23"/>
      <c r="L8394" s="23"/>
      <c r="M8394" s="23"/>
      <c r="N8394" s="23"/>
      <c r="O8394" s="23"/>
      <c r="P8394" s="94"/>
    </row>
    <row r="8395" spans="1:16" x14ac:dyDescent="0.2">
      <c r="A8395" s="33"/>
      <c r="B8395" s="34"/>
      <c r="C8395" s="35"/>
      <c r="D8395" s="23"/>
      <c r="E8395" s="23"/>
      <c r="F8395" s="23"/>
      <c r="G8395" s="23"/>
      <c r="H8395" s="23"/>
      <c r="I8395" s="23" t="s">
        <v>21</v>
      </c>
      <c r="J8395" s="23"/>
      <c r="K8395" s="23"/>
      <c r="L8395" s="23"/>
      <c r="M8395" s="23"/>
      <c r="N8395" s="23"/>
      <c r="O8395" s="23"/>
      <c r="P8395" s="94"/>
    </row>
    <row r="8396" spans="1:16" x14ac:dyDescent="0.2">
      <c r="A8396" s="33"/>
      <c r="B8396" s="34"/>
      <c r="C8396" s="35"/>
      <c r="D8396" s="23"/>
      <c r="E8396" s="23"/>
      <c r="F8396" s="23"/>
      <c r="G8396" s="23"/>
      <c r="H8396" s="23"/>
      <c r="I8396" s="23" t="s">
        <v>21</v>
      </c>
      <c r="J8396" s="23"/>
      <c r="K8396" s="23"/>
      <c r="L8396" s="23"/>
      <c r="M8396" s="23"/>
      <c r="N8396" s="23"/>
      <c r="O8396" s="23"/>
      <c r="P8396" s="94"/>
    </row>
    <row r="8397" spans="1:16" x14ac:dyDescent="0.2">
      <c r="A8397" s="33"/>
      <c r="B8397" s="34"/>
      <c r="C8397" s="35"/>
      <c r="D8397" s="23"/>
      <c r="E8397" s="23"/>
      <c r="F8397" s="23"/>
      <c r="G8397" s="23"/>
      <c r="H8397" s="23"/>
      <c r="I8397" s="23" t="s">
        <v>21</v>
      </c>
      <c r="J8397" s="23"/>
      <c r="K8397" s="23"/>
      <c r="L8397" s="23"/>
      <c r="M8397" s="23"/>
      <c r="N8397" s="23"/>
      <c r="O8397" s="23"/>
      <c r="P8397" s="94"/>
    </row>
    <row r="8398" spans="1:16" x14ac:dyDescent="0.2">
      <c r="A8398" s="33"/>
      <c r="B8398" s="34"/>
      <c r="C8398" s="35"/>
      <c r="D8398" s="23"/>
      <c r="E8398" s="23"/>
      <c r="F8398" s="23"/>
      <c r="G8398" s="23"/>
      <c r="H8398" s="23"/>
      <c r="I8398" s="23" t="s">
        <v>21</v>
      </c>
      <c r="J8398" s="23"/>
      <c r="K8398" s="23"/>
      <c r="L8398" s="23"/>
      <c r="M8398" s="23"/>
      <c r="N8398" s="23"/>
      <c r="O8398" s="23"/>
      <c r="P8398" s="94"/>
    </row>
    <row r="8399" spans="1:16" x14ac:dyDescent="0.2">
      <c r="A8399" s="33"/>
      <c r="B8399" s="34"/>
      <c r="C8399" s="35"/>
      <c r="D8399" s="23"/>
      <c r="E8399" s="23"/>
      <c r="F8399" s="23"/>
      <c r="G8399" s="23"/>
      <c r="H8399" s="23"/>
      <c r="I8399" s="23" t="s">
        <v>21</v>
      </c>
      <c r="J8399" s="23"/>
      <c r="K8399" s="23"/>
      <c r="L8399" s="23"/>
      <c r="M8399" s="23"/>
      <c r="N8399" s="23"/>
      <c r="O8399" s="23"/>
      <c r="P8399" s="94"/>
    </row>
    <row r="8400" spans="1:16" x14ac:dyDescent="0.2">
      <c r="A8400" s="33"/>
      <c r="B8400" s="34"/>
      <c r="C8400" s="35"/>
      <c r="D8400" s="23"/>
      <c r="E8400" s="23"/>
      <c r="F8400" s="23"/>
      <c r="G8400" s="23"/>
      <c r="H8400" s="23"/>
      <c r="I8400" s="23" t="s">
        <v>21</v>
      </c>
      <c r="J8400" s="23"/>
      <c r="K8400" s="23"/>
      <c r="L8400" s="23"/>
      <c r="M8400" s="23"/>
      <c r="N8400" s="23"/>
      <c r="O8400" s="23"/>
      <c r="P8400" s="94"/>
    </row>
    <row r="8401" spans="1:16" x14ac:dyDescent="0.2">
      <c r="A8401" s="33"/>
      <c r="B8401" s="34"/>
      <c r="C8401" s="35"/>
      <c r="D8401" s="23"/>
      <c r="E8401" s="23"/>
      <c r="F8401" s="23"/>
      <c r="G8401" s="23"/>
      <c r="H8401" s="23"/>
      <c r="I8401" s="23" t="s">
        <v>21</v>
      </c>
      <c r="J8401" s="23"/>
      <c r="K8401" s="23"/>
      <c r="L8401" s="23"/>
      <c r="M8401" s="23"/>
      <c r="N8401" s="23"/>
      <c r="O8401" s="23"/>
      <c r="P8401" s="94"/>
    </row>
    <row r="8402" spans="1:16" x14ac:dyDescent="0.2">
      <c r="A8402" s="33"/>
      <c r="B8402" s="34"/>
      <c r="C8402" s="35"/>
      <c r="D8402" s="23"/>
      <c r="E8402" s="23"/>
      <c r="F8402" s="23"/>
      <c r="G8402" s="23"/>
      <c r="H8402" s="23"/>
      <c r="I8402" s="23" t="s">
        <v>21</v>
      </c>
      <c r="J8402" s="23"/>
      <c r="K8402" s="23"/>
      <c r="L8402" s="23"/>
      <c r="M8402" s="23"/>
      <c r="N8402" s="23"/>
      <c r="O8402" s="23"/>
      <c r="P8402" s="94"/>
    </row>
    <row r="8403" spans="1:16" x14ac:dyDescent="0.2">
      <c r="A8403" s="33"/>
      <c r="B8403" s="34"/>
      <c r="C8403" s="35"/>
      <c r="D8403" s="23"/>
      <c r="E8403" s="23"/>
      <c r="F8403" s="23"/>
      <c r="G8403" s="23"/>
      <c r="H8403" s="23"/>
      <c r="I8403" s="23" t="s">
        <v>21</v>
      </c>
      <c r="J8403" s="23"/>
      <c r="K8403" s="23"/>
      <c r="L8403" s="23"/>
      <c r="M8403" s="23"/>
      <c r="N8403" s="23"/>
      <c r="O8403" s="23"/>
      <c r="P8403" s="94"/>
    </row>
    <row r="8404" spans="1:16" x14ac:dyDescent="0.2">
      <c r="A8404" s="33"/>
      <c r="B8404" s="34"/>
      <c r="C8404" s="35"/>
      <c r="D8404" s="23"/>
      <c r="E8404" s="23"/>
      <c r="F8404" s="23"/>
      <c r="G8404" s="23"/>
      <c r="H8404" s="23"/>
      <c r="I8404" s="23" t="s">
        <v>21</v>
      </c>
      <c r="J8404" s="23"/>
      <c r="K8404" s="23"/>
      <c r="L8404" s="23"/>
      <c r="M8404" s="23"/>
      <c r="N8404" s="23"/>
      <c r="O8404" s="23"/>
      <c r="P8404" s="94"/>
    </row>
    <row r="8405" spans="1:16" x14ac:dyDescent="0.2">
      <c r="A8405" s="33"/>
      <c r="B8405" s="34"/>
      <c r="C8405" s="35"/>
      <c r="D8405" s="23"/>
      <c r="E8405" s="23"/>
      <c r="F8405" s="23"/>
      <c r="G8405" s="23"/>
      <c r="H8405" s="23"/>
      <c r="I8405" s="23" t="s">
        <v>21</v>
      </c>
      <c r="J8405" s="23"/>
      <c r="K8405" s="23"/>
      <c r="L8405" s="23"/>
      <c r="M8405" s="23"/>
      <c r="N8405" s="23"/>
      <c r="O8405" s="23"/>
      <c r="P8405" s="94"/>
    </row>
    <row r="8406" spans="1:16" x14ac:dyDescent="0.2">
      <c r="A8406" s="33"/>
      <c r="B8406" s="34"/>
      <c r="C8406" s="35"/>
      <c r="D8406" s="23"/>
      <c r="E8406" s="23"/>
      <c r="F8406" s="23"/>
      <c r="G8406" s="23"/>
      <c r="H8406" s="23"/>
      <c r="I8406" s="23" t="s">
        <v>21</v>
      </c>
      <c r="J8406" s="23"/>
      <c r="K8406" s="23"/>
      <c r="L8406" s="23"/>
      <c r="M8406" s="23"/>
      <c r="N8406" s="23"/>
      <c r="O8406" s="23"/>
      <c r="P8406" s="94"/>
    </row>
    <row r="8407" spans="1:16" x14ac:dyDescent="0.2">
      <c r="A8407" s="33"/>
      <c r="B8407" s="34"/>
      <c r="C8407" s="35"/>
      <c r="D8407" s="23"/>
      <c r="E8407" s="23"/>
      <c r="F8407" s="23"/>
      <c r="G8407" s="23"/>
      <c r="H8407" s="23"/>
      <c r="I8407" s="23" t="s">
        <v>21</v>
      </c>
      <c r="J8407" s="23"/>
      <c r="K8407" s="23"/>
      <c r="L8407" s="23"/>
      <c r="M8407" s="23"/>
      <c r="N8407" s="23"/>
      <c r="O8407" s="23"/>
      <c r="P8407" s="94"/>
    </row>
    <row r="8408" spans="1:16" x14ac:dyDescent="0.2">
      <c r="A8408" s="33"/>
      <c r="B8408" s="34"/>
      <c r="C8408" s="35"/>
      <c r="D8408" s="23"/>
      <c r="E8408" s="23"/>
      <c r="F8408" s="23"/>
      <c r="G8408" s="23"/>
      <c r="H8408" s="23"/>
      <c r="I8408" s="23" t="s">
        <v>21</v>
      </c>
      <c r="J8408" s="23"/>
      <c r="K8408" s="23"/>
      <c r="L8408" s="23"/>
      <c r="M8408" s="23"/>
      <c r="N8408" s="23"/>
      <c r="O8408" s="23"/>
      <c r="P8408" s="94"/>
    </row>
    <row r="8409" spans="1:16" x14ac:dyDescent="0.2">
      <c r="A8409" s="33"/>
      <c r="B8409" s="34"/>
      <c r="C8409" s="35"/>
      <c r="D8409" s="23"/>
      <c r="E8409" s="23"/>
      <c r="F8409" s="23"/>
      <c r="G8409" s="23"/>
      <c r="H8409" s="23"/>
      <c r="I8409" s="23" t="s">
        <v>21</v>
      </c>
      <c r="J8409" s="23"/>
      <c r="K8409" s="23"/>
      <c r="L8409" s="23"/>
      <c r="M8409" s="23"/>
      <c r="N8409" s="23"/>
      <c r="O8409" s="23"/>
      <c r="P8409" s="94"/>
    </row>
    <row r="8410" spans="1:16" x14ac:dyDescent="0.2">
      <c r="A8410" s="33"/>
      <c r="B8410" s="34"/>
      <c r="C8410" s="35"/>
      <c r="D8410" s="23"/>
      <c r="E8410" s="23"/>
      <c r="F8410" s="23"/>
      <c r="G8410" s="23"/>
      <c r="H8410" s="23"/>
      <c r="I8410" s="23" t="s">
        <v>21</v>
      </c>
      <c r="J8410" s="23"/>
      <c r="K8410" s="23"/>
      <c r="L8410" s="23"/>
      <c r="M8410" s="23"/>
      <c r="N8410" s="23"/>
      <c r="O8410" s="23"/>
      <c r="P8410" s="94"/>
    </row>
    <row r="8411" spans="1:16" x14ac:dyDescent="0.2">
      <c r="A8411" s="33"/>
      <c r="B8411" s="34"/>
      <c r="C8411" s="35"/>
      <c r="D8411" s="23"/>
      <c r="E8411" s="23"/>
      <c r="F8411" s="23"/>
      <c r="G8411" s="23"/>
      <c r="H8411" s="23"/>
      <c r="I8411" s="23" t="s">
        <v>21</v>
      </c>
      <c r="J8411" s="23"/>
      <c r="K8411" s="23"/>
      <c r="L8411" s="23"/>
      <c r="M8411" s="23"/>
      <c r="N8411" s="23"/>
      <c r="O8411" s="23"/>
      <c r="P8411" s="94"/>
    </row>
    <row r="8412" spans="1:16" x14ac:dyDescent="0.2">
      <c r="A8412" s="33"/>
      <c r="B8412" s="34"/>
      <c r="C8412" s="35"/>
      <c r="D8412" s="23"/>
      <c r="E8412" s="23"/>
      <c r="F8412" s="23"/>
      <c r="G8412" s="23"/>
      <c r="H8412" s="23"/>
      <c r="I8412" s="23" t="s">
        <v>21</v>
      </c>
      <c r="J8412" s="23"/>
      <c r="K8412" s="23"/>
      <c r="L8412" s="23"/>
      <c r="M8412" s="23"/>
      <c r="N8412" s="23"/>
      <c r="O8412" s="23"/>
      <c r="P8412" s="94"/>
    </row>
    <row r="8413" spans="1:16" x14ac:dyDescent="0.2">
      <c r="A8413" s="33"/>
      <c r="B8413" s="34"/>
      <c r="C8413" s="35"/>
      <c r="D8413" s="23"/>
      <c r="E8413" s="23"/>
      <c r="F8413" s="23"/>
      <c r="G8413" s="23"/>
      <c r="H8413" s="23"/>
      <c r="I8413" s="23" t="s">
        <v>21</v>
      </c>
      <c r="J8413" s="23"/>
      <c r="K8413" s="23"/>
      <c r="L8413" s="23"/>
      <c r="M8413" s="23"/>
      <c r="N8413" s="23"/>
      <c r="O8413" s="23"/>
      <c r="P8413" s="94"/>
    </row>
    <row r="8414" spans="1:16" x14ac:dyDescent="0.2">
      <c r="A8414" s="33"/>
      <c r="B8414" s="34"/>
      <c r="C8414" s="35"/>
      <c r="D8414" s="23"/>
      <c r="E8414" s="23"/>
      <c r="F8414" s="23"/>
      <c r="G8414" s="23"/>
      <c r="H8414" s="23"/>
      <c r="I8414" s="23" t="s">
        <v>21</v>
      </c>
      <c r="J8414" s="23"/>
      <c r="K8414" s="23"/>
      <c r="L8414" s="23"/>
      <c r="M8414" s="23"/>
      <c r="N8414" s="23"/>
      <c r="O8414" s="23"/>
      <c r="P8414" s="94"/>
    </row>
    <row r="8415" spans="1:16" x14ac:dyDescent="0.2">
      <c r="A8415" s="33"/>
      <c r="B8415" s="34"/>
      <c r="C8415" s="35"/>
      <c r="D8415" s="23"/>
      <c r="E8415" s="23"/>
      <c r="F8415" s="23"/>
      <c r="G8415" s="23"/>
      <c r="H8415" s="23"/>
      <c r="I8415" s="23" t="s">
        <v>21</v>
      </c>
      <c r="J8415" s="23"/>
      <c r="K8415" s="23"/>
      <c r="L8415" s="23"/>
      <c r="M8415" s="23"/>
      <c r="N8415" s="23"/>
      <c r="O8415" s="23"/>
      <c r="P8415" s="94"/>
    </row>
    <row r="8416" spans="1:16" x14ac:dyDescent="0.2">
      <c r="A8416" s="33"/>
      <c r="B8416" s="34"/>
      <c r="C8416" s="35"/>
      <c r="D8416" s="23"/>
      <c r="E8416" s="23"/>
      <c r="F8416" s="23"/>
      <c r="G8416" s="23"/>
      <c r="H8416" s="23"/>
      <c r="I8416" s="23" t="s">
        <v>21</v>
      </c>
      <c r="J8416" s="23"/>
      <c r="K8416" s="23"/>
      <c r="L8416" s="23"/>
      <c r="M8416" s="23"/>
      <c r="N8416" s="23"/>
      <c r="O8416" s="23"/>
      <c r="P8416" s="94"/>
    </row>
    <row r="8417" spans="1:16" x14ac:dyDescent="0.2">
      <c r="A8417" s="33"/>
      <c r="B8417" s="34"/>
      <c r="C8417" s="35"/>
      <c r="D8417" s="23"/>
      <c r="E8417" s="23"/>
      <c r="F8417" s="23"/>
      <c r="G8417" s="23"/>
      <c r="H8417" s="23"/>
      <c r="I8417" s="23" t="s">
        <v>21</v>
      </c>
      <c r="J8417" s="23"/>
      <c r="K8417" s="23"/>
      <c r="L8417" s="23"/>
      <c r="M8417" s="23"/>
      <c r="N8417" s="23"/>
      <c r="O8417" s="23"/>
      <c r="P8417" s="94"/>
    </row>
    <row r="8418" spans="1:16" x14ac:dyDescent="0.2">
      <c r="A8418" s="33"/>
      <c r="B8418" s="34"/>
      <c r="C8418" s="35"/>
      <c r="D8418" s="23"/>
      <c r="E8418" s="23"/>
      <c r="F8418" s="23"/>
      <c r="G8418" s="23"/>
      <c r="H8418" s="23"/>
      <c r="I8418" s="23" t="s">
        <v>21</v>
      </c>
      <c r="J8418" s="23"/>
      <c r="K8418" s="23"/>
      <c r="L8418" s="23"/>
      <c r="M8418" s="23"/>
      <c r="N8418" s="23"/>
      <c r="O8418" s="23"/>
      <c r="P8418" s="94"/>
    </row>
    <row r="8419" spans="1:16" x14ac:dyDescent="0.2">
      <c r="A8419" s="33"/>
      <c r="B8419" s="34"/>
      <c r="C8419" s="35"/>
      <c r="D8419" s="23"/>
      <c r="E8419" s="23"/>
      <c r="F8419" s="23"/>
      <c r="G8419" s="23"/>
      <c r="H8419" s="23"/>
      <c r="I8419" s="23" t="s">
        <v>21</v>
      </c>
      <c r="J8419" s="23"/>
      <c r="K8419" s="23"/>
      <c r="L8419" s="23"/>
      <c r="M8419" s="23"/>
      <c r="N8419" s="23"/>
      <c r="O8419" s="23"/>
      <c r="P8419" s="94"/>
    </row>
    <row r="8420" spans="1:16" x14ac:dyDescent="0.2">
      <c r="A8420" s="33"/>
      <c r="B8420" s="34"/>
      <c r="C8420" s="35"/>
      <c r="D8420" s="23"/>
      <c r="E8420" s="23"/>
      <c r="F8420" s="23"/>
      <c r="G8420" s="23"/>
      <c r="H8420" s="23"/>
      <c r="I8420" s="23" t="s">
        <v>21</v>
      </c>
      <c r="J8420" s="23"/>
      <c r="K8420" s="23"/>
      <c r="L8420" s="23"/>
      <c r="M8420" s="23"/>
      <c r="N8420" s="23"/>
      <c r="O8420" s="23"/>
      <c r="P8420" s="94"/>
    </row>
    <row r="8421" spans="1:16" x14ac:dyDescent="0.2">
      <c r="A8421" s="33"/>
      <c r="B8421" s="34"/>
      <c r="C8421" s="35"/>
      <c r="D8421" s="23"/>
      <c r="E8421" s="23"/>
      <c r="F8421" s="23"/>
      <c r="G8421" s="23"/>
      <c r="H8421" s="23"/>
      <c r="I8421" s="23" t="s">
        <v>21</v>
      </c>
      <c r="J8421" s="23"/>
      <c r="K8421" s="23"/>
      <c r="L8421" s="23"/>
      <c r="M8421" s="23"/>
      <c r="N8421" s="23"/>
      <c r="O8421" s="23"/>
      <c r="P8421" s="94"/>
    </row>
    <row r="8422" spans="1:16" x14ac:dyDescent="0.2">
      <c r="A8422" s="33"/>
      <c r="B8422" s="34"/>
      <c r="C8422" s="35"/>
      <c r="D8422" s="23"/>
      <c r="E8422" s="23"/>
      <c r="F8422" s="23"/>
      <c r="G8422" s="23"/>
      <c r="H8422" s="23"/>
      <c r="I8422" s="23" t="s">
        <v>21</v>
      </c>
      <c r="J8422" s="23"/>
      <c r="K8422" s="23"/>
      <c r="L8422" s="23"/>
      <c r="M8422" s="23"/>
      <c r="N8422" s="23"/>
      <c r="O8422" s="23"/>
      <c r="P8422" s="94"/>
    </row>
    <row r="8423" spans="1:16" x14ac:dyDescent="0.2">
      <c r="A8423" s="33"/>
      <c r="B8423" s="34"/>
      <c r="C8423" s="35"/>
      <c r="D8423" s="23"/>
      <c r="E8423" s="23"/>
      <c r="F8423" s="23"/>
      <c r="G8423" s="23"/>
      <c r="H8423" s="23"/>
      <c r="I8423" s="23" t="s">
        <v>21</v>
      </c>
      <c r="J8423" s="23"/>
      <c r="K8423" s="23"/>
      <c r="L8423" s="23"/>
      <c r="M8423" s="23"/>
      <c r="N8423" s="23"/>
      <c r="O8423" s="23"/>
      <c r="P8423" s="94"/>
    </row>
    <row r="8424" spans="1:16" x14ac:dyDescent="0.2">
      <c r="A8424" s="33"/>
      <c r="B8424" s="34"/>
      <c r="C8424" s="35"/>
      <c r="D8424" s="23"/>
      <c r="E8424" s="23"/>
      <c r="F8424" s="23"/>
      <c r="G8424" s="23"/>
      <c r="H8424" s="23"/>
      <c r="I8424" s="23" t="s">
        <v>21</v>
      </c>
      <c r="J8424" s="23"/>
      <c r="K8424" s="23"/>
      <c r="L8424" s="23"/>
      <c r="M8424" s="23"/>
      <c r="N8424" s="23"/>
      <c r="O8424" s="23"/>
      <c r="P8424" s="94"/>
    </row>
    <row r="8425" spans="1:16" x14ac:dyDescent="0.2">
      <c r="A8425" s="33"/>
      <c r="B8425" s="34"/>
      <c r="C8425" s="35"/>
      <c r="D8425" s="23"/>
      <c r="E8425" s="23"/>
      <c r="F8425" s="23"/>
      <c r="G8425" s="23"/>
      <c r="H8425" s="23"/>
      <c r="I8425" s="23" t="s">
        <v>21</v>
      </c>
      <c r="J8425" s="23"/>
      <c r="K8425" s="23"/>
      <c r="L8425" s="23"/>
      <c r="M8425" s="23"/>
      <c r="N8425" s="23"/>
      <c r="O8425" s="23"/>
      <c r="P8425" s="94"/>
    </row>
    <row r="8426" spans="1:16" x14ac:dyDescent="0.2">
      <c r="A8426" s="33"/>
      <c r="B8426" s="34"/>
      <c r="C8426" s="35"/>
      <c r="D8426" s="23"/>
      <c r="E8426" s="23"/>
      <c r="F8426" s="23"/>
      <c r="G8426" s="23"/>
      <c r="H8426" s="23"/>
      <c r="I8426" s="23" t="s">
        <v>21</v>
      </c>
      <c r="J8426" s="23"/>
      <c r="K8426" s="23"/>
      <c r="L8426" s="23"/>
      <c r="M8426" s="23"/>
      <c r="N8426" s="23"/>
      <c r="O8426" s="23"/>
      <c r="P8426" s="94"/>
    </row>
    <row r="8427" spans="1:16" x14ac:dyDescent="0.2">
      <c r="A8427" s="33"/>
      <c r="B8427" s="34"/>
      <c r="C8427" s="35"/>
      <c r="D8427" s="23"/>
      <c r="E8427" s="23"/>
      <c r="F8427" s="23"/>
      <c r="G8427" s="23"/>
      <c r="H8427" s="23"/>
      <c r="I8427" s="23" t="s">
        <v>21</v>
      </c>
      <c r="J8427" s="23"/>
      <c r="K8427" s="23"/>
      <c r="L8427" s="23"/>
      <c r="M8427" s="23"/>
      <c r="N8427" s="23"/>
      <c r="O8427" s="23"/>
      <c r="P8427" s="94"/>
    </row>
    <row r="8428" spans="1:16" x14ac:dyDescent="0.2">
      <c r="A8428" s="33"/>
      <c r="B8428" s="34"/>
      <c r="C8428" s="35"/>
      <c r="D8428" s="23"/>
      <c r="E8428" s="23"/>
      <c r="F8428" s="23"/>
      <c r="G8428" s="23"/>
      <c r="H8428" s="23"/>
      <c r="I8428" s="23" t="s">
        <v>21</v>
      </c>
      <c r="J8428" s="23"/>
      <c r="K8428" s="23"/>
      <c r="L8428" s="23"/>
      <c r="M8428" s="23"/>
      <c r="N8428" s="23"/>
      <c r="O8428" s="23"/>
      <c r="P8428" s="94"/>
    </row>
    <row r="8429" spans="1:16" x14ac:dyDescent="0.2">
      <c r="A8429" s="33"/>
      <c r="B8429" s="34"/>
      <c r="C8429" s="35"/>
      <c r="D8429" s="23"/>
      <c r="E8429" s="23"/>
      <c r="F8429" s="23"/>
      <c r="G8429" s="23"/>
      <c r="H8429" s="23"/>
      <c r="I8429" s="23" t="s">
        <v>21</v>
      </c>
      <c r="J8429" s="23"/>
      <c r="K8429" s="23"/>
      <c r="L8429" s="23"/>
      <c r="M8429" s="23"/>
      <c r="N8429" s="23"/>
      <c r="O8429" s="23"/>
      <c r="P8429" s="94"/>
    </row>
    <row r="8430" spans="1:16" x14ac:dyDescent="0.2">
      <c r="A8430" s="33"/>
      <c r="B8430" s="34"/>
      <c r="C8430" s="35"/>
      <c r="D8430" s="23"/>
      <c r="E8430" s="23"/>
      <c r="F8430" s="23"/>
      <c r="G8430" s="23"/>
      <c r="H8430" s="23"/>
      <c r="I8430" s="23" t="s">
        <v>21</v>
      </c>
      <c r="J8430" s="23"/>
      <c r="K8430" s="23"/>
      <c r="L8430" s="23"/>
      <c r="M8430" s="23"/>
      <c r="N8430" s="23"/>
      <c r="O8430" s="23"/>
      <c r="P8430" s="94"/>
    </row>
    <row r="8431" spans="1:16" x14ac:dyDescent="0.2">
      <c r="A8431" s="33"/>
      <c r="B8431" s="34"/>
      <c r="C8431" s="35"/>
      <c r="D8431" s="23"/>
      <c r="E8431" s="23"/>
      <c r="F8431" s="23"/>
      <c r="G8431" s="23"/>
      <c r="H8431" s="23"/>
      <c r="I8431" s="23" t="s">
        <v>21</v>
      </c>
      <c r="J8431" s="23"/>
      <c r="K8431" s="23"/>
      <c r="L8431" s="23"/>
      <c r="M8431" s="23"/>
      <c r="N8431" s="23"/>
      <c r="O8431" s="23"/>
      <c r="P8431" s="94"/>
    </row>
    <row r="8432" spans="1:16" x14ac:dyDescent="0.2">
      <c r="A8432" s="33"/>
      <c r="B8432" s="34"/>
      <c r="C8432" s="35"/>
      <c r="D8432" s="23"/>
      <c r="E8432" s="23"/>
      <c r="F8432" s="23"/>
      <c r="G8432" s="23"/>
      <c r="H8432" s="23"/>
      <c r="I8432" s="23" t="s">
        <v>21</v>
      </c>
      <c r="J8432" s="23"/>
      <c r="K8432" s="23"/>
      <c r="L8432" s="23"/>
      <c r="M8432" s="23"/>
      <c r="N8432" s="23"/>
      <c r="O8432" s="23"/>
      <c r="P8432" s="94"/>
    </row>
    <row r="8433" spans="1:16" x14ac:dyDescent="0.2">
      <c r="A8433" s="33"/>
      <c r="B8433" s="34"/>
      <c r="C8433" s="35"/>
      <c r="D8433" s="23"/>
      <c r="E8433" s="23"/>
      <c r="F8433" s="23"/>
      <c r="G8433" s="23"/>
      <c r="H8433" s="23"/>
      <c r="I8433" s="23" t="s">
        <v>21</v>
      </c>
      <c r="J8433" s="23"/>
      <c r="K8433" s="23"/>
      <c r="L8433" s="23"/>
      <c r="M8433" s="23"/>
      <c r="N8433" s="23"/>
      <c r="O8433" s="23"/>
      <c r="P8433" s="94"/>
    </row>
    <row r="8434" spans="1:16" x14ac:dyDescent="0.2">
      <c r="A8434" s="33"/>
      <c r="B8434" s="34"/>
      <c r="C8434" s="35"/>
      <c r="D8434" s="23"/>
      <c r="E8434" s="23"/>
      <c r="F8434" s="23"/>
      <c r="G8434" s="23"/>
      <c r="H8434" s="23"/>
      <c r="I8434" s="23" t="s">
        <v>21</v>
      </c>
      <c r="J8434" s="23"/>
      <c r="K8434" s="23"/>
      <c r="L8434" s="23"/>
      <c r="M8434" s="23"/>
      <c r="N8434" s="23"/>
      <c r="O8434" s="23"/>
      <c r="P8434" s="94"/>
    </row>
    <row r="8435" spans="1:16" x14ac:dyDescent="0.2">
      <c r="A8435" s="33"/>
      <c r="B8435" s="34"/>
      <c r="C8435" s="35"/>
      <c r="D8435" s="23"/>
      <c r="E8435" s="23"/>
      <c r="F8435" s="23"/>
      <c r="G8435" s="23"/>
      <c r="H8435" s="23"/>
      <c r="I8435" s="23" t="s">
        <v>21</v>
      </c>
      <c r="J8435" s="23"/>
      <c r="K8435" s="23"/>
      <c r="L8435" s="23"/>
      <c r="M8435" s="23"/>
      <c r="N8435" s="23"/>
      <c r="O8435" s="23"/>
      <c r="P8435" s="94"/>
    </row>
    <row r="8436" spans="1:16" x14ac:dyDescent="0.2">
      <c r="A8436" s="33"/>
      <c r="B8436" s="34"/>
      <c r="C8436" s="35"/>
      <c r="D8436" s="23"/>
      <c r="E8436" s="23"/>
      <c r="F8436" s="23"/>
      <c r="G8436" s="23"/>
      <c r="H8436" s="23"/>
      <c r="I8436" s="23" t="s">
        <v>21</v>
      </c>
      <c r="J8436" s="23"/>
      <c r="K8436" s="23"/>
      <c r="L8436" s="23"/>
      <c r="M8436" s="23"/>
      <c r="N8436" s="23"/>
      <c r="O8436" s="23"/>
      <c r="P8436" s="94"/>
    </row>
    <row r="8437" spans="1:16" x14ac:dyDescent="0.2">
      <c r="A8437" s="33"/>
      <c r="B8437" s="34"/>
      <c r="C8437" s="35"/>
      <c r="D8437" s="23"/>
      <c r="E8437" s="23"/>
      <c r="F8437" s="23"/>
      <c r="G8437" s="23"/>
      <c r="H8437" s="23"/>
      <c r="I8437" s="23" t="s">
        <v>21</v>
      </c>
      <c r="J8437" s="23"/>
      <c r="K8437" s="23"/>
      <c r="L8437" s="23"/>
      <c r="M8437" s="23"/>
      <c r="N8437" s="23"/>
      <c r="O8437" s="23"/>
      <c r="P8437" s="94"/>
    </row>
    <row r="8438" spans="1:16" x14ac:dyDescent="0.2">
      <c r="A8438" s="33"/>
      <c r="B8438" s="34"/>
      <c r="C8438" s="35"/>
      <c r="D8438" s="23"/>
      <c r="E8438" s="23"/>
      <c r="F8438" s="23"/>
      <c r="G8438" s="23"/>
      <c r="H8438" s="23"/>
      <c r="I8438" s="23" t="s">
        <v>21</v>
      </c>
      <c r="J8438" s="23"/>
      <c r="K8438" s="23"/>
      <c r="L8438" s="23"/>
      <c r="M8438" s="23"/>
      <c r="N8438" s="23"/>
      <c r="O8438" s="23"/>
      <c r="P8438" s="94"/>
    </row>
    <row r="8439" spans="1:16" x14ac:dyDescent="0.2">
      <c r="A8439" s="33"/>
      <c r="B8439" s="34"/>
      <c r="C8439" s="35"/>
      <c r="D8439" s="23"/>
      <c r="E8439" s="23"/>
      <c r="F8439" s="23"/>
      <c r="G8439" s="23"/>
      <c r="H8439" s="23"/>
      <c r="I8439" s="23" t="s">
        <v>21</v>
      </c>
      <c r="J8439" s="23"/>
      <c r="K8439" s="23"/>
      <c r="L8439" s="23"/>
      <c r="M8439" s="23"/>
      <c r="N8439" s="23"/>
      <c r="O8439" s="23"/>
      <c r="P8439" s="94"/>
    </row>
    <row r="8440" spans="1:16" x14ac:dyDescent="0.2">
      <c r="A8440" s="33"/>
      <c r="B8440" s="34"/>
      <c r="C8440" s="35"/>
      <c r="D8440" s="23"/>
      <c r="E8440" s="23"/>
      <c r="F8440" s="23"/>
      <c r="G8440" s="23"/>
      <c r="H8440" s="23"/>
      <c r="I8440" s="23" t="s">
        <v>21</v>
      </c>
      <c r="J8440" s="23"/>
      <c r="K8440" s="23"/>
      <c r="L8440" s="23"/>
      <c r="M8440" s="23"/>
      <c r="N8440" s="23"/>
      <c r="O8440" s="23"/>
      <c r="P8440" s="94"/>
    </row>
    <row r="8441" spans="1:16" x14ac:dyDescent="0.2">
      <c r="A8441" s="33"/>
      <c r="B8441" s="34"/>
      <c r="C8441" s="35"/>
      <c r="D8441" s="23"/>
      <c r="E8441" s="23"/>
      <c r="F8441" s="23"/>
      <c r="G8441" s="23"/>
      <c r="H8441" s="23"/>
      <c r="I8441" s="23" t="s">
        <v>21</v>
      </c>
      <c r="J8441" s="23"/>
      <c r="K8441" s="23"/>
      <c r="L8441" s="23"/>
      <c r="M8441" s="23"/>
      <c r="N8441" s="23"/>
      <c r="O8441" s="23"/>
      <c r="P8441" s="94"/>
    </row>
    <row r="8442" spans="1:16" x14ac:dyDescent="0.2">
      <c r="A8442" s="33"/>
      <c r="B8442" s="34"/>
      <c r="C8442" s="35"/>
      <c r="D8442" s="23"/>
      <c r="E8442" s="23"/>
      <c r="F8442" s="23"/>
      <c r="G8442" s="23"/>
      <c r="H8442" s="23"/>
      <c r="I8442" s="23" t="s">
        <v>21</v>
      </c>
      <c r="J8442" s="23"/>
      <c r="K8442" s="23"/>
      <c r="L8442" s="23"/>
      <c r="M8442" s="23"/>
      <c r="N8442" s="23"/>
      <c r="O8442" s="23"/>
      <c r="P8442" s="94"/>
    </row>
    <row r="8443" spans="1:16" x14ac:dyDescent="0.2">
      <c r="A8443" s="33"/>
      <c r="B8443" s="34"/>
      <c r="C8443" s="35"/>
      <c r="D8443" s="23"/>
      <c r="E8443" s="23"/>
      <c r="F8443" s="23"/>
      <c r="G8443" s="23"/>
      <c r="H8443" s="23"/>
      <c r="I8443" s="23" t="s">
        <v>21</v>
      </c>
      <c r="J8443" s="23"/>
      <c r="K8443" s="23"/>
      <c r="L8443" s="23"/>
      <c r="M8443" s="23"/>
      <c r="N8443" s="23"/>
      <c r="O8443" s="23"/>
      <c r="P8443" s="94"/>
    </row>
    <row r="8444" spans="1:16" x14ac:dyDescent="0.2">
      <c r="A8444" s="33"/>
      <c r="B8444" s="34"/>
      <c r="C8444" s="35"/>
      <c r="D8444" s="23"/>
      <c r="E8444" s="23"/>
      <c r="F8444" s="23"/>
      <c r="G8444" s="23"/>
      <c r="H8444" s="23"/>
      <c r="I8444" s="23" t="s">
        <v>21</v>
      </c>
      <c r="J8444" s="23"/>
      <c r="K8444" s="23"/>
      <c r="L8444" s="23"/>
      <c r="M8444" s="23"/>
      <c r="N8444" s="23"/>
      <c r="O8444" s="23"/>
      <c r="P8444" s="94"/>
    </row>
    <row r="8445" spans="1:16" x14ac:dyDescent="0.2">
      <c r="A8445" s="33"/>
      <c r="B8445" s="34"/>
      <c r="C8445" s="35"/>
      <c r="D8445" s="23"/>
      <c r="E8445" s="23"/>
      <c r="F8445" s="23"/>
      <c r="G8445" s="23"/>
      <c r="H8445" s="23"/>
      <c r="I8445" s="23" t="s">
        <v>21</v>
      </c>
      <c r="J8445" s="23"/>
      <c r="K8445" s="23"/>
      <c r="L8445" s="23"/>
      <c r="M8445" s="23"/>
      <c r="N8445" s="23"/>
      <c r="O8445" s="23"/>
      <c r="P8445" s="94"/>
    </row>
    <row r="8446" spans="1:16" x14ac:dyDescent="0.2">
      <c r="A8446" s="33"/>
      <c r="B8446" s="34"/>
      <c r="C8446" s="35"/>
      <c r="D8446" s="23"/>
      <c r="E8446" s="23"/>
      <c r="F8446" s="23"/>
      <c r="G8446" s="23"/>
      <c r="H8446" s="23"/>
      <c r="I8446" s="23" t="s">
        <v>21</v>
      </c>
      <c r="J8446" s="23"/>
      <c r="K8446" s="23"/>
      <c r="L8446" s="23"/>
      <c r="M8446" s="23"/>
      <c r="N8446" s="23"/>
      <c r="O8446" s="23"/>
      <c r="P8446" s="94"/>
    </row>
    <row r="8447" spans="1:16" x14ac:dyDescent="0.2">
      <c r="A8447" s="33"/>
      <c r="B8447" s="34"/>
      <c r="C8447" s="35"/>
      <c r="D8447" s="23"/>
      <c r="E8447" s="23"/>
      <c r="F8447" s="23"/>
      <c r="G8447" s="23"/>
      <c r="H8447" s="23"/>
      <c r="I8447" s="23" t="s">
        <v>21</v>
      </c>
      <c r="J8447" s="23"/>
      <c r="K8447" s="23"/>
      <c r="L8447" s="23"/>
      <c r="M8447" s="23"/>
      <c r="N8447" s="23"/>
      <c r="O8447" s="23"/>
      <c r="P8447" s="94"/>
    </row>
    <row r="8448" spans="1:16" x14ac:dyDescent="0.2">
      <c r="A8448" s="33"/>
      <c r="B8448" s="34"/>
      <c r="C8448" s="35"/>
      <c r="D8448" s="23"/>
      <c r="E8448" s="23"/>
      <c r="F8448" s="23"/>
      <c r="G8448" s="23"/>
      <c r="H8448" s="23"/>
      <c r="I8448" s="23" t="s">
        <v>21</v>
      </c>
      <c r="J8448" s="23"/>
      <c r="K8448" s="23"/>
      <c r="L8448" s="23"/>
      <c r="M8448" s="23"/>
      <c r="N8448" s="23"/>
      <c r="O8448" s="23"/>
      <c r="P8448" s="94"/>
    </row>
    <row r="8449" spans="1:16" x14ac:dyDescent="0.2">
      <c r="A8449" s="33"/>
      <c r="B8449" s="34"/>
      <c r="C8449" s="35"/>
      <c r="D8449" s="23"/>
      <c r="E8449" s="23"/>
      <c r="F8449" s="23"/>
      <c r="G8449" s="23"/>
      <c r="H8449" s="23"/>
      <c r="I8449" s="23" t="s">
        <v>21</v>
      </c>
      <c r="J8449" s="23"/>
      <c r="K8449" s="23"/>
      <c r="L8449" s="23"/>
      <c r="M8449" s="23"/>
      <c r="N8449" s="23"/>
      <c r="O8449" s="23"/>
      <c r="P8449" s="94"/>
    </row>
    <row r="8450" spans="1:16" x14ac:dyDescent="0.2">
      <c r="A8450" s="33"/>
      <c r="B8450" s="34"/>
      <c r="C8450" s="35"/>
      <c r="D8450" s="23"/>
      <c r="E8450" s="23"/>
      <c r="F8450" s="23"/>
      <c r="G8450" s="23"/>
      <c r="H8450" s="23"/>
      <c r="I8450" s="23" t="s">
        <v>21</v>
      </c>
      <c r="J8450" s="23"/>
      <c r="K8450" s="23"/>
      <c r="L8450" s="23"/>
      <c r="M8450" s="23"/>
      <c r="N8450" s="23"/>
      <c r="O8450" s="23"/>
      <c r="P8450" s="94"/>
    </row>
    <row r="8451" spans="1:16" x14ac:dyDescent="0.2">
      <c r="A8451" s="33"/>
      <c r="B8451" s="34"/>
      <c r="C8451" s="35"/>
      <c r="D8451" s="23"/>
      <c r="E8451" s="23"/>
      <c r="F8451" s="23"/>
      <c r="G8451" s="23"/>
      <c r="H8451" s="23"/>
      <c r="I8451" s="23" t="s">
        <v>21</v>
      </c>
      <c r="J8451" s="23"/>
      <c r="K8451" s="23"/>
      <c r="L8451" s="23"/>
      <c r="M8451" s="23"/>
      <c r="N8451" s="23"/>
      <c r="O8451" s="23"/>
      <c r="P8451" s="94"/>
    </row>
    <row r="8452" spans="1:16" x14ac:dyDescent="0.2">
      <c r="A8452" s="33"/>
      <c r="B8452" s="34"/>
      <c r="C8452" s="35"/>
      <c r="D8452" s="23"/>
      <c r="E8452" s="23"/>
      <c r="F8452" s="23"/>
      <c r="G8452" s="23"/>
      <c r="H8452" s="23"/>
      <c r="I8452" s="23" t="s">
        <v>21</v>
      </c>
      <c r="J8452" s="23"/>
      <c r="K8452" s="23"/>
      <c r="L8452" s="23"/>
      <c r="M8452" s="23"/>
      <c r="N8452" s="23"/>
      <c r="O8452" s="23"/>
      <c r="P8452" s="94"/>
    </row>
    <row r="8453" spans="1:16" x14ac:dyDescent="0.2">
      <c r="A8453" s="33"/>
      <c r="B8453" s="34"/>
      <c r="C8453" s="35"/>
      <c r="D8453" s="23"/>
      <c r="E8453" s="23"/>
      <c r="F8453" s="23"/>
      <c r="G8453" s="23"/>
      <c r="H8453" s="23"/>
      <c r="I8453" s="23" t="s">
        <v>21</v>
      </c>
      <c r="J8453" s="23"/>
      <c r="K8453" s="23"/>
      <c r="L8453" s="23"/>
      <c r="M8453" s="23"/>
      <c r="N8453" s="23"/>
      <c r="O8453" s="23"/>
      <c r="P8453" s="94"/>
    </row>
    <row r="8454" spans="1:16" x14ac:dyDescent="0.2">
      <c r="A8454" s="33"/>
      <c r="B8454" s="34"/>
      <c r="C8454" s="35"/>
      <c r="D8454" s="23"/>
      <c r="E8454" s="23"/>
      <c r="F8454" s="23"/>
      <c r="G8454" s="23"/>
      <c r="H8454" s="23"/>
      <c r="I8454" s="23" t="s">
        <v>21</v>
      </c>
      <c r="J8454" s="23"/>
      <c r="K8454" s="23"/>
      <c r="L8454" s="23"/>
      <c r="M8454" s="23"/>
      <c r="N8454" s="23"/>
      <c r="O8454" s="23"/>
      <c r="P8454" s="94"/>
    </row>
    <row r="8455" spans="1:16" x14ac:dyDescent="0.2">
      <c r="A8455" s="33"/>
      <c r="B8455" s="34"/>
      <c r="C8455" s="35"/>
      <c r="D8455" s="23"/>
      <c r="E8455" s="23"/>
      <c r="F8455" s="23"/>
      <c r="G8455" s="23"/>
      <c r="H8455" s="23"/>
      <c r="I8455" s="23" t="s">
        <v>21</v>
      </c>
      <c r="J8455" s="23"/>
      <c r="K8455" s="23"/>
      <c r="L8455" s="23"/>
      <c r="M8455" s="23"/>
      <c r="N8455" s="23"/>
      <c r="O8455" s="23"/>
      <c r="P8455" s="94"/>
    </row>
    <row r="8456" spans="1:16" x14ac:dyDescent="0.2">
      <c r="A8456" s="33"/>
      <c r="B8456" s="34"/>
      <c r="C8456" s="35"/>
      <c r="D8456" s="23"/>
      <c r="E8456" s="23"/>
      <c r="F8456" s="23"/>
      <c r="G8456" s="23"/>
      <c r="H8456" s="23"/>
      <c r="I8456" s="23" t="s">
        <v>21</v>
      </c>
      <c r="J8456" s="23"/>
      <c r="K8456" s="23"/>
      <c r="L8456" s="23"/>
      <c r="M8456" s="23"/>
      <c r="N8456" s="23"/>
      <c r="O8456" s="23"/>
      <c r="P8456" s="94"/>
    </row>
    <row r="8457" spans="1:16" x14ac:dyDescent="0.2">
      <c r="A8457" s="33"/>
      <c r="B8457" s="34"/>
      <c r="C8457" s="35"/>
      <c r="D8457" s="23"/>
      <c r="E8457" s="23"/>
      <c r="F8457" s="23"/>
      <c r="G8457" s="23"/>
      <c r="H8457" s="23"/>
      <c r="I8457" s="23" t="s">
        <v>21</v>
      </c>
      <c r="J8457" s="23"/>
      <c r="K8457" s="23"/>
      <c r="L8457" s="23"/>
      <c r="M8457" s="23"/>
      <c r="N8457" s="23"/>
      <c r="O8457" s="23"/>
      <c r="P8457" s="94"/>
    </row>
    <row r="8458" spans="1:16" x14ac:dyDescent="0.2">
      <c r="A8458" s="33"/>
      <c r="B8458" s="34"/>
      <c r="C8458" s="35"/>
      <c r="D8458" s="23"/>
      <c r="E8458" s="23"/>
      <c r="F8458" s="23"/>
      <c r="G8458" s="23"/>
      <c r="H8458" s="23"/>
      <c r="I8458" s="23" t="s">
        <v>21</v>
      </c>
      <c r="J8458" s="23"/>
      <c r="K8458" s="23"/>
      <c r="L8458" s="23"/>
      <c r="M8458" s="23"/>
      <c r="N8458" s="23"/>
      <c r="O8458" s="23"/>
      <c r="P8458" s="94"/>
    </row>
    <row r="8459" spans="1:16" x14ac:dyDescent="0.2">
      <c r="A8459" s="33"/>
      <c r="B8459" s="34"/>
      <c r="C8459" s="35"/>
      <c r="D8459" s="23"/>
      <c r="E8459" s="23"/>
      <c r="F8459" s="23"/>
      <c r="G8459" s="23"/>
      <c r="H8459" s="23"/>
      <c r="I8459" s="23" t="s">
        <v>21</v>
      </c>
      <c r="J8459" s="23"/>
      <c r="K8459" s="23"/>
      <c r="L8459" s="23"/>
      <c r="M8459" s="23"/>
      <c r="N8459" s="23"/>
      <c r="O8459" s="23"/>
      <c r="P8459" s="94"/>
    </row>
    <row r="8460" spans="1:16" x14ac:dyDescent="0.2">
      <c r="A8460" s="33"/>
      <c r="B8460" s="34"/>
      <c r="C8460" s="35"/>
      <c r="D8460" s="23"/>
      <c r="E8460" s="23"/>
      <c r="F8460" s="23"/>
      <c r="G8460" s="23"/>
      <c r="H8460" s="23"/>
      <c r="I8460" s="23" t="s">
        <v>21</v>
      </c>
      <c r="J8460" s="23"/>
      <c r="K8460" s="23"/>
      <c r="L8460" s="23"/>
      <c r="M8460" s="23"/>
      <c r="N8460" s="23"/>
      <c r="O8460" s="23"/>
      <c r="P8460" s="94"/>
    </row>
    <row r="8461" spans="1:16" x14ac:dyDescent="0.2">
      <c r="A8461" s="33"/>
      <c r="B8461" s="34"/>
      <c r="C8461" s="35"/>
      <c r="D8461" s="23"/>
      <c r="E8461" s="23"/>
      <c r="F8461" s="23"/>
      <c r="G8461" s="23"/>
      <c r="H8461" s="23"/>
      <c r="I8461" s="23" t="s">
        <v>21</v>
      </c>
      <c r="J8461" s="23"/>
      <c r="K8461" s="23"/>
      <c r="L8461" s="23"/>
      <c r="M8461" s="23"/>
      <c r="N8461" s="23"/>
      <c r="O8461" s="23"/>
      <c r="P8461" s="94"/>
    </row>
    <row r="8462" spans="1:16" x14ac:dyDescent="0.2">
      <c r="A8462" s="33"/>
      <c r="B8462" s="34"/>
      <c r="C8462" s="35"/>
      <c r="D8462" s="23"/>
      <c r="E8462" s="23"/>
      <c r="F8462" s="23"/>
      <c r="G8462" s="23"/>
      <c r="H8462" s="23"/>
      <c r="I8462" s="23" t="s">
        <v>21</v>
      </c>
      <c r="J8462" s="23"/>
      <c r="K8462" s="23"/>
      <c r="L8462" s="23"/>
      <c r="M8462" s="23"/>
      <c r="N8462" s="23"/>
      <c r="O8462" s="23"/>
      <c r="P8462" s="94"/>
    </row>
    <row r="8463" spans="1:16" x14ac:dyDescent="0.2">
      <c r="A8463" s="33"/>
      <c r="B8463" s="34"/>
      <c r="C8463" s="35"/>
      <c r="D8463" s="23"/>
      <c r="E8463" s="23"/>
      <c r="F8463" s="23"/>
      <c r="G8463" s="23"/>
      <c r="H8463" s="23"/>
      <c r="I8463" s="23" t="s">
        <v>21</v>
      </c>
      <c r="J8463" s="23"/>
      <c r="K8463" s="23"/>
      <c r="L8463" s="23"/>
      <c r="M8463" s="23"/>
      <c r="N8463" s="23"/>
      <c r="O8463" s="23"/>
      <c r="P8463" s="94"/>
    </row>
    <row r="8464" spans="1:16" x14ac:dyDescent="0.2">
      <c r="A8464" s="33"/>
      <c r="B8464" s="34"/>
      <c r="C8464" s="35"/>
      <c r="D8464" s="23"/>
      <c r="E8464" s="23"/>
      <c r="F8464" s="23"/>
      <c r="G8464" s="23"/>
      <c r="H8464" s="23"/>
      <c r="I8464" s="23" t="s">
        <v>21</v>
      </c>
      <c r="J8464" s="23"/>
      <c r="K8464" s="23"/>
      <c r="L8464" s="23"/>
      <c r="M8464" s="23"/>
      <c r="N8464" s="23"/>
      <c r="O8464" s="23"/>
      <c r="P8464" s="94"/>
    </row>
    <row r="8465" spans="1:16" x14ac:dyDescent="0.2">
      <c r="A8465" s="33"/>
      <c r="B8465" s="34"/>
      <c r="C8465" s="35"/>
      <c r="D8465" s="23"/>
      <c r="E8465" s="23"/>
      <c r="F8465" s="23"/>
      <c r="G8465" s="23"/>
      <c r="H8465" s="23"/>
      <c r="I8465" s="23" t="s">
        <v>21</v>
      </c>
      <c r="J8465" s="23"/>
      <c r="K8465" s="23"/>
      <c r="L8465" s="23"/>
      <c r="M8465" s="23"/>
      <c r="N8465" s="23"/>
      <c r="O8465" s="23"/>
      <c r="P8465" s="94"/>
    </row>
    <row r="8466" spans="1:16" x14ac:dyDescent="0.2">
      <c r="A8466" s="33"/>
      <c r="B8466" s="34"/>
      <c r="C8466" s="35"/>
      <c r="D8466" s="23"/>
      <c r="E8466" s="23"/>
      <c r="F8466" s="23"/>
      <c r="G8466" s="23"/>
      <c r="H8466" s="23"/>
      <c r="I8466" s="23" t="s">
        <v>21</v>
      </c>
      <c r="J8466" s="23"/>
      <c r="K8466" s="23"/>
      <c r="L8466" s="23"/>
      <c r="M8466" s="23"/>
      <c r="N8466" s="23"/>
      <c r="O8466" s="23"/>
      <c r="P8466" s="94"/>
    </row>
    <row r="8467" spans="1:16" x14ac:dyDescent="0.2">
      <c r="A8467" s="33"/>
      <c r="B8467" s="34"/>
      <c r="C8467" s="35"/>
      <c r="D8467" s="23"/>
      <c r="E8467" s="23"/>
      <c r="F8467" s="23"/>
      <c r="G8467" s="23"/>
      <c r="H8467" s="23"/>
      <c r="I8467" s="23" t="s">
        <v>21</v>
      </c>
      <c r="J8467" s="23"/>
      <c r="K8467" s="23"/>
      <c r="L8467" s="23"/>
      <c r="M8467" s="23"/>
      <c r="N8467" s="23"/>
      <c r="O8467" s="23"/>
      <c r="P8467" s="94"/>
    </row>
    <row r="8468" spans="1:16" x14ac:dyDescent="0.2">
      <c r="A8468" s="33"/>
      <c r="B8468" s="34"/>
      <c r="C8468" s="35"/>
      <c r="D8468" s="23"/>
      <c r="E8468" s="23"/>
      <c r="F8468" s="23"/>
      <c r="G8468" s="23"/>
      <c r="H8468" s="23"/>
      <c r="I8468" s="23" t="s">
        <v>21</v>
      </c>
      <c r="J8468" s="23"/>
      <c r="K8468" s="23"/>
      <c r="L8468" s="23"/>
      <c r="M8468" s="23"/>
      <c r="N8468" s="23"/>
      <c r="O8468" s="23"/>
      <c r="P8468" s="94"/>
    </row>
    <row r="8469" spans="1:16" x14ac:dyDescent="0.2">
      <c r="A8469" s="33"/>
      <c r="B8469" s="34"/>
      <c r="C8469" s="35"/>
      <c r="D8469" s="23"/>
      <c r="E8469" s="23"/>
      <c r="F8469" s="23"/>
      <c r="G8469" s="23"/>
      <c r="H8469" s="23"/>
      <c r="I8469" s="23" t="s">
        <v>21</v>
      </c>
      <c r="J8469" s="23"/>
      <c r="K8469" s="23"/>
      <c r="L8469" s="23"/>
      <c r="M8469" s="23"/>
      <c r="N8469" s="23"/>
      <c r="O8469" s="23"/>
      <c r="P8469" s="94"/>
    </row>
    <row r="8470" spans="1:16" x14ac:dyDescent="0.2">
      <c r="A8470" s="33"/>
      <c r="B8470" s="34"/>
      <c r="C8470" s="35"/>
      <c r="D8470" s="23"/>
      <c r="E8470" s="23"/>
      <c r="F8470" s="23"/>
      <c r="G8470" s="23"/>
      <c r="H8470" s="23"/>
      <c r="I8470" s="23" t="s">
        <v>21</v>
      </c>
      <c r="J8470" s="23"/>
      <c r="K8470" s="23"/>
      <c r="L8470" s="23"/>
      <c r="M8470" s="23"/>
      <c r="N8470" s="23"/>
      <c r="O8470" s="23"/>
      <c r="P8470" s="94"/>
    </row>
    <row r="8471" spans="1:16" x14ac:dyDescent="0.2">
      <c r="A8471" s="33"/>
      <c r="B8471" s="34"/>
      <c r="C8471" s="35"/>
      <c r="D8471" s="23"/>
      <c r="E8471" s="23"/>
      <c r="F8471" s="23"/>
      <c r="G8471" s="23"/>
      <c r="H8471" s="23"/>
      <c r="I8471" s="23" t="s">
        <v>21</v>
      </c>
      <c r="J8471" s="23"/>
      <c r="K8471" s="23"/>
      <c r="L8471" s="23"/>
      <c r="M8471" s="23"/>
      <c r="N8471" s="23"/>
      <c r="O8471" s="23"/>
      <c r="P8471" s="94"/>
    </row>
    <row r="8472" spans="1:16" x14ac:dyDescent="0.2">
      <c r="A8472" s="33"/>
      <c r="B8472" s="34"/>
      <c r="C8472" s="35"/>
      <c r="D8472" s="23"/>
      <c r="E8472" s="23"/>
      <c r="F8472" s="23"/>
      <c r="G8472" s="23"/>
      <c r="H8472" s="23"/>
      <c r="I8472" s="23" t="s">
        <v>21</v>
      </c>
      <c r="J8472" s="23"/>
      <c r="K8472" s="23"/>
      <c r="L8472" s="23"/>
      <c r="M8472" s="23"/>
      <c r="N8472" s="23"/>
      <c r="O8472" s="23"/>
      <c r="P8472" s="94"/>
    </row>
    <row r="8473" spans="1:16" x14ac:dyDescent="0.2">
      <c r="A8473" s="33"/>
      <c r="B8473" s="34"/>
      <c r="C8473" s="35"/>
      <c r="D8473" s="23"/>
      <c r="E8473" s="23"/>
      <c r="F8473" s="23"/>
      <c r="G8473" s="23"/>
      <c r="H8473" s="23"/>
      <c r="I8473" s="23" t="s">
        <v>21</v>
      </c>
      <c r="J8473" s="23"/>
      <c r="K8473" s="23"/>
      <c r="L8473" s="23"/>
      <c r="M8473" s="23"/>
      <c r="N8473" s="23"/>
      <c r="O8473" s="23"/>
      <c r="P8473" s="94"/>
    </row>
    <row r="8474" spans="1:16" x14ac:dyDescent="0.2">
      <c r="A8474" s="33"/>
      <c r="B8474" s="34"/>
      <c r="C8474" s="35"/>
      <c r="D8474" s="23"/>
      <c r="E8474" s="23"/>
      <c r="F8474" s="23"/>
      <c r="G8474" s="23"/>
      <c r="H8474" s="23"/>
      <c r="I8474" s="23" t="s">
        <v>21</v>
      </c>
      <c r="J8474" s="23"/>
      <c r="K8474" s="23"/>
      <c r="L8474" s="23"/>
      <c r="M8474" s="23"/>
      <c r="N8474" s="23"/>
      <c r="O8474" s="23"/>
      <c r="P8474" s="94"/>
    </row>
    <row r="8475" spans="1:16" x14ac:dyDescent="0.2">
      <c r="A8475" s="33"/>
      <c r="B8475" s="34"/>
      <c r="C8475" s="35"/>
      <c r="D8475" s="23"/>
      <c r="E8475" s="23"/>
      <c r="F8475" s="23"/>
      <c r="G8475" s="23"/>
      <c r="H8475" s="23"/>
      <c r="I8475" s="23" t="s">
        <v>21</v>
      </c>
      <c r="J8475" s="23"/>
      <c r="K8475" s="23"/>
      <c r="L8475" s="23"/>
      <c r="M8475" s="23"/>
      <c r="N8475" s="23"/>
      <c r="O8475" s="23"/>
      <c r="P8475" s="94"/>
    </row>
    <row r="8476" spans="1:16" x14ac:dyDescent="0.2">
      <c r="A8476" s="33"/>
      <c r="B8476" s="34"/>
      <c r="C8476" s="35"/>
      <c r="D8476" s="23"/>
      <c r="E8476" s="23"/>
      <c r="F8476" s="23"/>
      <c r="G8476" s="23"/>
      <c r="H8476" s="23"/>
      <c r="I8476" s="23" t="s">
        <v>21</v>
      </c>
      <c r="J8476" s="23"/>
      <c r="K8476" s="23"/>
      <c r="L8476" s="23"/>
      <c r="M8476" s="23"/>
      <c r="N8476" s="23"/>
      <c r="O8476" s="23"/>
      <c r="P8476" s="94"/>
    </row>
    <row r="8477" spans="1:16" x14ac:dyDescent="0.2">
      <c r="A8477" s="33"/>
      <c r="B8477" s="34"/>
      <c r="C8477" s="35"/>
      <c r="D8477" s="23"/>
      <c r="E8477" s="23"/>
      <c r="F8477" s="23"/>
      <c r="G8477" s="23"/>
      <c r="H8477" s="23"/>
      <c r="I8477" s="23" t="s">
        <v>21</v>
      </c>
      <c r="J8477" s="23"/>
      <c r="K8477" s="23"/>
      <c r="L8477" s="23"/>
      <c r="M8477" s="23"/>
      <c r="N8477" s="23"/>
      <c r="O8477" s="23"/>
      <c r="P8477" s="94"/>
    </row>
    <row r="8478" spans="1:16" x14ac:dyDescent="0.2">
      <c r="A8478" s="33"/>
      <c r="B8478" s="34"/>
      <c r="C8478" s="35"/>
      <c r="D8478" s="23"/>
      <c r="E8478" s="23"/>
      <c r="F8478" s="23"/>
      <c r="G8478" s="23"/>
      <c r="H8478" s="23"/>
      <c r="I8478" s="23" t="s">
        <v>21</v>
      </c>
      <c r="J8478" s="23"/>
      <c r="K8478" s="23"/>
      <c r="L8478" s="23"/>
      <c r="M8478" s="23"/>
      <c r="N8478" s="23"/>
      <c r="O8478" s="23"/>
      <c r="P8478" s="94"/>
    </row>
    <row r="8479" spans="1:16" x14ac:dyDescent="0.2">
      <c r="A8479" s="33"/>
      <c r="B8479" s="34"/>
      <c r="C8479" s="35"/>
      <c r="D8479" s="23"/>
      <c r="E8479" s="23"/>
      <c r="F8479" s="23"/>
      <c r="G8479" s="23"/>
      <c r="H8479" s="23"/>
      <c r="I8479" s="23" t="s">
        <v>21</v>
      </c>
      <c r="J8479" s="23"/>
      <c r="K8479" s="23"/>
      <c r="L8479" s="23"/>
      <c r="M8479" s="23"/>
      <c r="N8479" s="23"/>
      <c r="O8479" s="23"/>
      <c r="P8479" s="94"/>
    </row>
    <row r="8480" spans="1:16" x14ac:dyDescent="0.2">
      <c r="A8480" s="33"/>
      <c r="B8480" s="34"/>
      <c r="C8480" s="35"/>
      <c r="D8480" s="23"/>
      <c r="E8480" s="23"/>
      <c r="F8480" s="23"/>
      <c r="G8480" s="23"/>
      <c r="H8480" s="23"/>
      <c r="I8480" s="23" t="s">
        <v>21</v>
      </c>
      <c r="J8480" s="23"/>
      <c r="K8480" s="23"/>
      <c r="L8480" s="23"/>
      <c r="M8480" s="23"/>
      <c r="N8480" s="23"/>
      <c r="O8480" s="23"/>
      <c r="P8480" s="94"/>
    </row>
    <row r="8481" spans="1:16" x14ac:dyDescent="0.2">
      <c r="A8481" s="33"/>
      <c r="B8481" s="34"/>
      <c r="C8481" s="35"/>
      <c r="D8481" s="23"/>
      <c r="E8481" s="23"/>
      <c r="F8481" s="23"/>
      <c r="G8481" s="23"/>
      <c r="H8481" s="23"/>
      <c r="I8481" s="23" t="s">
        <v>21</v>
      </c>
      <c r="J8481" s="23"/>
      <c r="K8481" s="23"/>
      <c r="L8481" s="23"/>
      <c r="M8481" s="23"/>
      <c r="N8481" s="23"/>
      <c r="O8481" s="23"/>
      <c r="P8481" s="94"/>
    </row>
    <row r="8482" spans="1:16" x14ac:dyDescent="0.2">
      <c r="A8482" s="33"/>
      <c r="B8482" s="34"/>
      <c r="C8482" s="35"/>
      <c r="D8482" s="23"/>
      <c r="E8482" s="23"/>
      <c r="F8482" s="23"/>
      <c r="G8482" s="23"/>
      <c r="H8482" s="23"/>
      <c r="I8482" s="23" t="s">
        <v>21</v>
      </c>
      <c r="J8482" s="23"/>
      <c r="K8482" s="23"/>
      <c r="L8482" s="23"/>
      <c r="M8482" s="23"/>
      <c r="N8482" s="23"/>
      <c r="O8482" s="23"/>
      <c r="P8482" s="94"/>
    </row>
    <row r="8483" spans="1:16" x14ac:dyDescent="0.2">
      <c r="A8483" s="33"/>
      <c r="B8483" s="34"/>
      <c r="C8483" s="35"/>
      <c r="D8483" s="23"/>
      <c r="E8483" s="23"/>
      <c r="F8483" s="23"/>
      <c r="G8483" s="23"/>
      <c r="H8483" s="23"/>
      <c r="I8483" s="23" t="s">
        <v>21</v>
      </c>
      <c r="J8483" s="23"/>
      <c r="K8483" s="23"/>
      <c r="L8483" s="23"/>
      <c r="M8483" s="23"/>
      <c r="N8483" s="23"/>
      <c r="O8483" s="23"/>
      <c r="P8483" s="94"/>
    </row>
    <row r="8484" spans="1:16" x14ac:dyDescent="0.2">
      <c r="A8484" s="33"/>
      <c r="B8484" s="34"/>
      <c r="C8484" s="35"/>
      <c r="D8484" s="23"/>
      <c r="E8484" s="23"/>
      <c r="F8484" s="23"/>
      <c r="G8484" s="23"/>
      <c r="H8484" s="23"/>
      <c r="I8484" s="23" t="s">
        <v>21</v>
      </c>
      <c r="J8484" s="23"/>
      <c r="K8484" s="23"/>
      <c r="L8484" s="23"/>
      <c r="M8484" s="23"/>
      <c r="N8484" s="23"/>
      <c r="O8484" s="23"/>
      <c r="P8484" s="94"/>
    </row>
    <row r="8485" spans="1:16" x14ac:dyDescent="0.2">
      <c r="A8485" s="33"/>
      <c r="B8485" s="34"/>
      <c r="C8485" s="35"/>
      <c r="D8485" s="23"/>
      <c r="E8485" s="23"/>
      <c r="F8485" s="23"/>
      <c r="G8485" s="23"/>
      <c r="H8485" s="23"/>
      <c r="I8485" s="23" t="s">
        <v>21</v>
      </c>
      <c r="J8485" s="23"/>
      <c r="K8485" s="23"/>
      <c r="L8485" s="23"/>
      <c r="M8485" s="23"/>
      <c r="N8485" s="23"/>
      <c r="O8485" s="23"/>
      <c r="P8485" s="94"/>
    </row>
    <row r="8486" spans="1:16" x14ac:dyDescent="0.2">
      <c r="A8486" s="33"/>
      <c r="B8486" s="34"/>
      <c r="C8486" s="35"/>
      <c r="D8486" s="23"/>
      <c r="E8486" s="23"/>
      <c r="F8486" s="23"/>
      <c r="G8486" s="23"/>
      <c r="H8486" s="23"/>
      <c r="I8486" s="23" t="s">
        <v>21</v>
      </c>
      <c r="J8486" s="23"/>
      <c r="K8486" s="23"/>
      <c r="L8486" s="23"/>
      <c r="M8486" s="23"/>
      <c r="N8486" s="23"/>
      <c r="O8486" s="23"/>
      <c r="P8486" s="94"/>
    </row>
    <row r="8487" spans="1:16" x14ac:dyDescent="0.2">
      <c r="A8487" s="33"/>
      <c r="B8487" s="34"/>
      <c r="C8487" s="35"/>
      <c r="D8487" s="23"/>
      <c r="E8487" s="23"/>
      <c r="F8487" s="23"/>
      <c r="G8487" s="23"/>
      <c r="H8487" s="23"/>
      <c r="I8487" s="23" t="s">
        <v>21</v>
      </c>
      <c r="J8487" s="23"/>
      <c r="K8487" s="23"/>
      <c r="L8487" s="23"/>
      <c r="M8487" s="23"/>
      <c r="N8487" s="23"/>
      <c r="O8487" s="23"/>
      <c r="P8487" s="94"/>
    </row>
    <row r="8488" spans="1:16" x14ac:dyDescent="0.2">
      <c r="A8488" s="33"/>
      <c r="B8488" s="34"/>
      <c r="C8488" s="35"/>
      <c r="D8488" s="23"/>
      <c r="E8488" s="23"/>
      <c r="F8488" s="23"/>
      <c r="G8488" s="23"/>
      <c r="H8488" s="23"/>
      <c r="I8488" s="23" t="s">
        <v>21</v>
      </c>
      <c r="J8488" s="23"/>
      <c r="K8488" s="23"/>
      <c r="L8488" s="23"/>
      <c r="M8488" s="23"/>
      <c r="N8488" s="23"/>
      <c r="O8488" s="23"/>
      <c r="P8488" s="94"/>
    </row>
    <row r="8489" spans="1:16" x14ac:dyDescent="0.2">
      <c r="A8489" s="33"/>
      <c r="B8489" s="34"/>
      <c r="C8489" s="35"/>
      <c r="D8489" s="23"/>
      <c r="E8489" s="23"/>
      <c r="F8489" s="23"/>
      <c r="G8489" s="23"/>
      <c r="H8489" s="23"/>
      <c r="I8489" s="23" t="s">
        <v>21</v>
      </c>
      <c r="J8489" s="23"/>
      <c r="K8489" s="23"/>
      <c r="L8489" s="23"/>
      <c r="M8489" s="23"/>
      <c r="N8489" s="23"/>
      <c r="O8489" s="23"/>
      <c r="P8489" s="94"/>
    </row>
    <row r="8490" spans="1:16" x14ac:dyDescent="0.2">
      <c r="A8490" s="33"/>
      <c r="B8490" s="34"/>
      <c r="C8490" s="35"/>
      <c r="D8490" s="23"/>
      <c r="E8490" s="23"/>
      <c r="F8490" s="23"/>
      <c r="G8490" s="23"/>
      <c r="H8490" s="23"/>
      <c r="I8490" s="23" t="s">
        <v>21</v>
      </c>
      <c r="J8490" s="23"/>
      <c r="K8490" s="23"/>
      <c r="L8490" s="23"/>
      <c r="M8490" s="23"/>
      <c r="N8490" s="23"/>
      <c r="O8490" s="23"/>
      <c r="P8490" s="94"/>
    </row>
    <row r="8491" spans="1:16" x14ac:dyDescent="0.2">
      <c r="A8491" s="33"/>
      <c r="B8491" s="34"/>
      <c r="C8491" s="35"/>
      <c r="D8491" s="23"/>
      <c r="E8491" s="23"/>
      <c r="F8491" s="23"/>
      <c r="G8491" s="23"/>
      <c r="H8491" s="23"/>
      <c r="I8491" s="23" t="s">
        <v>21</v>
      </c>
      <c r="J8491" s="23"/>
      <c r="K8491" s="23"/>
      <c r="L8491" s="23"/>
      <c r="M8491" s="23"/>
      <c r="N8491" s="23"/>
      <c r="O8491" s="23"/>
      <c r="P8491" s="94"/>
    </row>
    <row r="8492" spans="1:16" x14ac:dyDescent="0.2">
      <c r="A8492" s="33"/>
      <c r="B8492" s="34"/>
      <c r="C8492" s="35"/>
      <c r="D8492" s="23"/>
      <c r="E8492" s="23"/>
      <c r="F8492" s="23"/>
      <c r="G8492" s="23"/>
      <c r="H8492" s="23"/>
      <c r="I8492" s="23" t="s">
        <v>21</v>
      </c>
      <c r="J8492" s="23"/>
      <c r="K8492" s="23"/>
      <c r="L8492" s="23"/>
      <c r="M8492" s="23"/>
      <c r="N8492" s="23"/>
      <c r="O8492" s="23"/>
      <c r="P8492" s="94"/>
    </row>
    <row r="8493" spans="1:16" x14ac:dyDescent="0.2">
      <c r="A8493" s="33"/>
      <c r="B8493" s="34"/>
      <c r="C8493" s="35"/>
      <c r="D8493" s="23"/>
      <c r="E8493" s="23"/>
      <c r="F8493" s="23"/>
      <c r="G8493" s="23"/>
      <c r="H8493" s="23"/>
      <c r="I8493" s="23" t="s">
        <v>21</v>
      </c>
      <c r="J8493" s="23"/>
      <c r="K8493" s="23"/>
      <c r="L8493" s="23"/>
      <c r="M8493" s="23"/>
      <c r="N8493" s="23"/>
      <c r="O8493" s="23"/>
      <c r="P8493" s="94"/>
    </row>
    <row r="8494" spans="1:16" x14ac:dyDescent="0.2">
      <c r="A8494" s="33"/>
      <c r="B8494" s="34"/>
      <c r="C8494" s="35"/>
      <c r="D8494" s="23"/>
      <c r="E8494" s="23"/>
      <c r="F8494" s="23"/>
      <c r="G8494" s="23"/>
      <c r="H8494" s="23"/>
      <c r="I8494" s="23" t="s">
        <v>21</v>
      </c>
      <c r="J8494" s="23"/>
      <c r="K8494" s="23"/>
      <c r="L8494" s="23"/>
      <c r="M8494" s="23"/>
      <c r="N8494" s="23"/>
      <c r="O8494" s="23"/>
      <c r="P8494" s="94"/>
    </row>
    <row r="8495" spans="1:16" x14ac:dyDescent="0.2">
      <c r="A8495" s="33"/>
      <c r="B8495" s="34"/>
      <c r="C8495" s="35"/>
      <c r="D8495" s="23"/>
      <c r="E8495" s="23"/>
      <c r="F8495" s="23"/>
      <c r="G8495" s="23"/>
      <c r="H8495" s="23"/>
      <c r="I8495" s="23" t="s">
        <v>21</v>
      </c>
      <c r="J8495" s="23"/>
      <c r="K8495" s="23"/>
      <c r="L8495" s="23"/>
      <c r="M8495" s="23"/>
      <c r="N8495" s="23"/>
      <c r="O8495" s="23"/>
      <c r="P8495" s="94"/>
    </row>
    <row r="8496" spans="1:16" x14ac:dyDescent="0.2">
      <c r="A8496" s="33"/>
      <c r="B8496" s="34"/>
      <c r="C8496" s="35"/>
      <c r="D8496" s="23"/>
      <c r="E8496" s="23"/>
      <c r="F8496" s="23"/>
      <c r="G8496" s="23"/>
      <c r="H8496" s="23"/>
      <c r="I8496" s="23" t="s">
        <v>21</v>
      </c>
      <c r="J8496" s="23"/>
      <c r="K8496" s="23"/>
      <c r="L8496" s="23"/>
      <c r="M8496" s="23"/>
      <c r="N8496" s="23"/>
      <c r="O8496" s="23"/>
      <c r="P8496" s="94"/>
    </row>
    <row r="8497" spans="1:16" x14ac:dyDescent="0.2">
      <c r="A8497" s="33"/>
      <c r="B8497" s="34"/>
      <c r="C8497" s="35"/>
      <c r="D8497" s="23"/>
      <c r="E8497" s="23"/>
      <c r="F8497" s="23"/>
      <c r="G8497" s="23"/>
      <c r="H8497" s="23"/>
      <c r="I8497" s="23" t="s">
        <v>21</v>
      </c>
      <c r="J8497" s="23"/>
      <c r="K8497" s="23"/>
      <c r="L8497" s="23"/>
      <c r="M8497" s="23"/>
      <c r="N8497" s="23"/>
      <c r="O8497" s="23"/>
      <c r="P8497" s="94"/>
    </row>
    <row r="8498" spans="1:16" x14ac:dyDescent="0.2">
      <c r="A8498" s="33"/>
      <c r="B8498" s="34"/>
      <c r="C8498" s="35"/>
      <c r="D8498" s="23"/>
      <c r="E8498" s="23"/>
      <c r="F8498" s="23"/>
      <c r="G8498" s="23"/>
      <c r="H8498" s="23"/>
      <c r="I8498" s="23" t="s">
        <v>21</v>
      </c>
      <c r="J8498" s="23"/>
      <c r="K8498" s="23"/>
      <c r="L8498" s="23"/>
      <c r="M8498" s="23"/>
      <c r="N8498" s="23"/>
      <c r="O8498" s="23"/>
      <c r="P8498" s="94"/>
    </row>
    <row r="8499" spans="1:16" x14ac:dyDescent="0.2">
      <c r="A8499" s="33"/>
      <c r="B8499" s="34"/>
      <c r="C8499" s="35"/>
      <c r="D8499" s="23"/>
      <c r="E8499" s="23"/>
      <c r="F8499" s="23"/>
      <c r="G8499" s="23"/>
      <c r="H8499" s="23"/>
      <c r="I8499" s="23" t="s">
        <v>21</v>
      </c>
      <c r="J8499" s="23"/>
      <c r="K8499" s="23"/>
      <c r="L8499" s="23"/>
      <c r="M8499" s="23"/>
      <c r="N8499" s="23"/>
      <c r="O8499" s="23"/>
      <c r="P8499" s="94"/>
    </row>
    <row r="8500" spans="1:16" x14ac:dyDescent="0.2">
      <c r="A8500" s="33"/>
      <c r="B8500" s="34"/>
      <c r="C8500" s="35"/>
      <c r="D8500" s="23"/>
      <c r="E8500" s="23"/>
      <c r="F8500" s="23"/>
      <c r="G8500" s="23"/>
      <c r="H8500" s="23"/>
      <c r="I8500" s="23" t="s">
        <v>21</v>
      </c>
      <c r="J8500" s="23"/>
      <c r="K8500" s="23"/>
      <c r="L8500" s="23"/>
      <c r="M8500" s="23"/>
      <c r="N8500" s="23"/>
      <c r="O8500" s="23"/>
      <c r="P8500" s="94"/>
    </row>
    <row r="8501" spans="1:16" x14ac:dyDescent="0.2">
      <c r="A8501" s="33"/>
      <c r="B8501" s="34"/>
      <c r="C8501" s="35"/>
      <c r="D8501" s="23"/>
      <c r="E8501" s="23"/>
      <c r="F8501" s="23"/>
      <c r="G8501" s="23"/>
      <c r="H8501" s="23"/>
      <c r="I8501" s="23" t="s">
        <v>21</v>
      </c>
      <c r="J8501" s="23"/>
      <c r="K8501" s="23"/>
      <c r="L8501" s="23"/>
      <c r="M8501" s="23"/>
      <c r="N8501" s="23"/>
      <c r="O8501" s="23"/>
      <c r="P8501" s="94"/>
    </row>
    <row r="8502" spans="1:16" x14ac:dyDescent="0.2">
      <c r="A8502" s="33"/>
      <c r="B8502" s="34"/>
      <c r="C8502" s="35"/>
      <c r="D8502" s="23"/>
      <c r="E8502" s="23"/>
      <c r="F8502" s="23"/>
      <c r="G8502" s="23"/>
      <c r="H8502" s="23"/>
      <c r="I8502" s="23" t="s">
        <v>21</v>
      </c>
      <c r="J8502" s="23"/>
      <c r="K8502" s="23"/>
      <c r="L8502" s="23"/>
      <c r="M8502" s="23"/>
      <c r="N8502" s="23"/>
      <c r="O8502" s="23"/>
      <c r="P8502" s="94"/>
    </row>
    <row r="8503" spans="1:16" x14ac:dyDescent="0.2">
      <c r="A8503" s="33"/>
      <c r="B8503" s="34"/>
      <c r="C8503" s="35"/>
      <c r="D8503" s="23"/>
      <c r="E8503" s="23"/>
      <c r="F8503" s="23"/>
      <c r="G8503" s="23"/>
      <c r="H8503" s="23"/>
      <c r="I8503" s="23" t="s">
        <v>21</v>
      </c>
      <c r="J8503" s="23"/>
      <c r="K8503" s="23"/>
      <c r="L8503" s="23"/>
      <c r="M8503" s="23"/>
      <c r="N8503" s="23"/>
      <c r="O8503" s="23"/>
      <c r="P8503" s="94"/>
    </row>
    <row r="8504" spans="1:16" x14ac:dyDescent="0.2">
      <c r="A8504" s="33"/>
      <c r="B8504" s="34"/>
      <c r="C8504" s="35"/>
      <c r="D8504" s="23"/>
      <c r="E8504" s="23"/>
      <c r="F8504" s="23"/>
      <c r="G8504" s="23"/>
      <c r="H8504" s="23"/>
      <c r="I8504" s="23" t="s">
        <v>21</v>
      </c>
      <c r="J8504" s="23"/>
      <c r="K8504" s="23"/>
      <c r="L8504" s="23"/>
      <c r="M8504" s="23"/>
      <c r="N8504" s="23"/>
      <c r="O8504" s="23"/>
      <c r="P8504" s="94"/>
    </row>
    <row r="8505" spans="1:16" x14ac:dyDescent="0.2">
      <c r="A8505" s="33"/>
      <c r="B8505" s="34"/>
      <c r="C8505" s="35"/>
      <c r="D8505" s="23"/>
      <c r="E8505" s="23"/>
      <c r="F8505" s="23"/>
      <c r="G8505" s="23"/>
      <c r="H8505" s="23"/>
      <c r="I8505" s="23" t="s">
        <v>21</v>
      </c>
      <c r="J8505" s="23"/>
      <c r="K8505" s="23"/>
      <c r="L8505" s="23"/>
      <c r="M8505" s="23"/>
      <c r="N8505" s="23"/>
      <c r="O8505" s="23"/>
      <c r="P8505" s="94"/>
    </row>
    <row r="8506" spans="1:16" x14ac:dyDescent="0.2">
      <c r="A8506" s="33"/>
      <c r="B8506" s="34"/>
      <c r="C8506" s="35"/>
      <c r="D8506" s="23"/>
      <c r="E8506" s="23"/>
      <c r="F8506" s="23"/>
      <c r="G8506" s="23"/>
      <c r="H8506" s="23"/>
      <c r="I8506" s="23" t="s">
        <v>21</v>
      </c>
      <c r="J8506" s="23"/>
      <c r="K8506" s="23"/>
      <c r="L8506" s="23"/>
      <c r="M8506" s="23"/>
      <c r="N8506" s="23"/>
      <c r="O8506" s="23"/>
      <c r="P8506" s="94"/>
    </row>
    <row r="8507" spans="1:16" x14ac:dyDescent="0.2">
      <c r="A8507" s="33"/>
      <c r="B8507" s="34"/>
      <c r="C8507" s="35"/>
      <c r="D8507" s="23"/>
      <c r="E8507" s="23"/>
      <c r="F8507" s="23"/>
      <c r="G8507" s="23"/>
      <c r="H8507" s="23"/>
      <c r="I8507" s="23" t="s">
        <v>21</v>
      </c>
      <c r="J8507" s="23"/>
      <c r="K8507" s="23"/>
      <c r="L8507" s="23"/>
      <c r="M8507" s="23"/>
      <c r="N8507" s="23"/>
      <c r="O8507" s="23"/>
      <c r="P8507" s="94"/>
    </row>
    <row r="8508" spans="1:16" x14ac:dyDescent="0.2">
      <c r="A8508" s="33"/>
      <c r="B8508" s="34"/>
      <c r="C8508" s="35"/>
      <c r="D8508" s="23"/>
      <c r="E8508" s="23"/>
      <c r="F8508" s="23"/>
      <c r="G8508" s="23"/>
      <c r="H8508" s="23"/>
      <c r="I8508" s="23" t="s">
        <v>21</v>
      </c>
      <c r="J8508" s="23"/>
      <c r="K8508" s="23"/>
      <c r="L8508" s="23"/>
      <c r="M8508" s="23"/>
      <c r="N8508" s="23"/>
      <c r="O8508" s="23"/>
      <c r="P8508" s="94"/>
    </row>
    <row r="8509" spans="1:16" x14ac:dyDescent="0.2">
      <c r="A8509" s="33"/>
      <c r="B8509" s="34"/>
      <c r="C8509" s="35"/>
      <c r="D8509" s="23"/>
      <c r="E8509" s="23"/>
      <c r="F8509" s="23"/>
      <c r="G8509" s="23"/>
      <c r="H8509" s="23"/>
      <c r="I8509" s="23" t="s">
        <v>21</v>
      </c>
      <c r="J8509" s="23"/>
      <c r="K8509" s="23"/>
      <c r="L8509" s="23"/>
      <c r="M8509" s="23"/>
      <c r="N8509" s="23"/>
      <c r="O8509" s="23"/>
      <c r="P8509" s="94"/>
    </row>
    <row r="8510" spans="1:16" x14ac:dyDescent="0.2">
      <c r="A8510" s="33"/>
      <c r="B8510" s="34"/>
      <c r="C8510" s="35"/>
      <c r="D8510" s="23"/>
      <c r="E8510" s="23"/>
      <c r="F8510" s="23"/>
      <c r="G8510" s="23"/>
      <c r="H8510" s="23"/>
      <c r="I8510" s="23" t="s">
        <v>21</v>
      </c>
      <c r="J8510" s="23"/>
      <c r="K8510" s="23"/>
      <c r="L8510" s="23"/>
      <c r="M8510" s="23"/>
      <c r="N8510" s="23"/>
      <c r="O8510" s="23"/>
      <c r="P8510" s="94"/>
    </row>
    <row r="8511" spans="1:16" x14ac:dyDescent="0.2">
      <c r="A8511" s="33"/>
      <c r="B8511" s="34"/>
      <c r="C8511" s="35"/>
      <c r="D8511" s="23"/>
      <c r="E8511" s="23"/>
      <c r="F8511" s="23"/>
      <c r="G8511" s="23"/>
      <c r="H8511" s="23"/>
      <c r="I8511" s="23" t="s">
        <v>21</v>
      </c>
      <c r="J8511" s="23"/>
      <c r="K8511" s="23"/>
      <c r="L8511" s="23"/>
      <c r="M8511" s="23"/>
      <c r="N8511" s="23"/>
      <c r="O8511" s="23"/>
      <c r="P8511" s="94"/>
    </row>
    <row r="8512" spans="1:16" x14ac:dyDescent="0.2">
      <c r="A8512" s="33"/>
      <c r="B8512" s="34"/>
      <c r="C8512" s="35"/>
      <c r="D8512" s="23"/>
      <c r="E8512" s="23"/>
      <c r="F8512" s="23"/>
      <c r="G8512" s="23"/>
      <c r="H8512" s="23"/>
      <c r="I8512" s="23" t="s">
        <v>21</v>
      </c>
      <c r="J8512" s="23"/>
      <c r="K8512" s="23"/>
      <c r="L8512" s="23"/>
      <c r="M8512" s="23"/>
      <c r="N8512" s="23"/>
      <c r="O8512" s="23"/>
      <c r="P8512" s="94"/>
    </row>
    <row r="8513" spans="1:16" x14ac:dyDescent="0.2">
      <c r="A8513" s="33"/>
      <c r="B8513" s="34"/>
      <c r="C8513" s="35"/>
      <c r="D8513" s="23"/>
      <c r="E8513" s="23"/>
      <c r="F8513" s="23"/>
      <c r="G8513" s="23"/>
      <c r="H8513" s="23"/>
      <c r="I8513" s="23" t="s">
        <v>21</v>
      </c>
      <c r="J8513" s="23"/>
      <c r="K8513" s="23"/>
      <c r="L8513" s="23"/>
      <c r="M8513" s="23"/>
      <c r="N8513" s="23"/>
      <c r="O8513" s="23"/>
      <c r="P8513" s="94"/>
    </row>
    <row r="8514" spans="1:16" x14ac:dyDescent="0.2">
      <c r="A8514" s="33"/>
      <c r="B8514" s="34"/>
      <c r="C8514" s="35"/>
      <c r="D8514" s="23"/>
      <c r="E8514" s="23"/>
      <c r="F8514" s="23"/>
      <c r="G8514" s="23"/>
      <c r="H8514" s="23"/>
      <c r="I8514" s="23" t="s">
        <v>21</v>
      </c>
      <c r="J8514" s="23"/>
      <c r="K8514" s="23"/>
      <c r="L8514" s="23"/>
      <c r="M8514" s="23"/>
      <c r="N8514" s="23"/>
      <c r="O8514" s="23"/>
      <c r="P8514" s="94"/>
    </row>
    <row r="8515" spans="1:16" x14ac:dyDescent="0.2">
      <c r="A8515" s="33"/>
      <c r="B8515" s="34"/>
      <c r="C8515" s="35"/>
      <c r="D8515" s="23"/>
      <c r="E8515" s="23"/>
      <c r="F8515" s="23"/>
      <c r="G8515" s="23"/>
      <c r="H8515" s="23"/>
      <c r="I8515" s="23" t="s">
        <v>21</v>
      </c>
      <c r="J8515" s="23"/>
      <c r="K8515" s="23"/>
      <c r="L8515" s="23"/>
      <c r="M8515" s="23"/>
      <c r="N8515" s="23"/>
      <c r="O8515" s="23"/>
      <c r="P8515" s="94"/>
    </row>
    <row r="8516" spans="1:16" x14ac:dyDescent="0.2">
      <c r="A8516" s="33"/>
      <c r="B8516" s="34"/>
      <c r="C8516" s="35"/>
      <c r="D8516" s="23"/>
      <c r="E8516" s="23"/>
      <c r="F8516" s="23"/>
      <c r="G8516" s="23"/>
      <c r="H8516" s="23"/>
      <c r="I8516" s="23" t="s">
        <v>21</v>
      </c>
      <c r="J8516" s="23"/>
      <c r="K8516" s="23"/>
      <c r="L8516" s="23"/>
      <c r="M8516" s="23"/>
      <c r="N8516" s="23"/>
      <c r="O8516" s="23"/>
      <c r="P8516" s="94"/>
    </row>
    <row r="8517" spans="1:16" x14ac:dyDescent="0.2">
      <c r="A8517" s="33"/>
      <c r="B8517" s="34"/>
      <c r="C8517" s="35"/>
      <c r="D8517" s="23"/>
      <c r="E8517" s="23"/>
      <c r="F8517" s="23"/>
      <c r="G8517" s="23"/>
      <c r="H8517" s="23"/>
      <c r="I8517" s="23" t="s">
        <v>21</v>
      </c>
      <c r="J8517" s="23"/>
      <c r="K8517" s="23"/>
      <c r="L8517" s="23"/>
      <c r="M8517" s="23"/>
      <c r="N8517" s="23"/>
      <c r="O8517" s="23"/>
      <c r="P8517" s="94"/>
    </row>
    <row r="8518" spans="1:16" x14ac:dyDescent="0.2">
      <c r="A8518" s="33"/>
      <c r="B8518" s="34"/>
      <c r="C8518" s="35"/>
      <c r="D8518" s="23"/>
      <c r="E8518" s="23"/>
      <c r="F8518" s="23"/>
      <c r="G8518" s="23"/>
      <c r="H8518" s="23"/>
      <c r="I8518" s="23" t="s">
        <v>21</v>
      </c>
      <c r="J8518" s="23"/>
      <c r="K8518" s="23"/>
      <c r="L8518" s="23"/>
      <c r="M8518" s="23"/>
      <c r="N8518" s="23"/>
      <c r="O8518" s="23"/>
      <c r="P8518" s="94"/>
    </row>
    <row r="8519" spans="1:16" x14ac:dyDescent="0.2">
      <c r="A8519" s="33"/>
      <c r="B8519" s="34"/>
      <c r="C8519" s="35"/>
      <c r="D8519" s="23"/>
      <c r="E8519" s="23"/>
      <c r="F8519" s="23"/>
      <c r="G8519" s="23"/>
      <c r="H8519" s="23"/>
      <c r="I8519" s="23" t="s">
        <v>21</v>
      </c>
      <c r="J8519" s="23"/>
      <c r="K8519" s="23"/>
      <c r="L8519" s="23"/>
      <c r="M8519" s="23"/>
      <c r="N8519" s="23"/>
      <c r="O8519" s="23"/>
      <c r="P8519" s="94"/>
    </row>
    <row r="8520" spans="1:16" x14ac:dyDescent="0.2">
      <c r="A8520" s="33"/>
      <c r="B8520" s="34"/>
      <c r="C8520" s="35"/>
      <c r="D8520" s="23"/>
      <c r="E8520" s="23"/>
      <c r="F8520" s="23"/>
      <c r="G8520" s="23"/>
      <c r="H8520" s="23"/>
      <c r="I8520" s="23" t="s">
        <v>21</v>
      </c>
      <c r="J8520" s="23"/>
      <c r="K8520" s="23"/>
      <c r="L8520" s="23"/>
      <c r="M8520" s="23"/>
      <c r="N8520" s="23"/>
      <c r="O8520" s="23"/>
      <c r="P8520" s="94"/>
    </row>
    <row r="8521" spans="1:16" x14ac:dyDescent="0.2">
      <c r="A8521" s="33"/>
      <c r="B8521" s="34"/>
      <c r="C8521" s="35"/>
      <c r="D8521" s="23"/>
      <c r="E8521" s="23"/>
      <c r="F8521" s="23"/>
      <c r="G8521" s="23"/>
      <c r="H8521" s="23"/>
      <c r="I8521" s="23" t="s">
        <v>21</v>
      </c>
      <c r="J8521" s="23"/>
      <c r="K8521" s="23"/>
      <c r="L8521" s="23"/>
      <c r="M8521" s="23"/>
      <c r="N8521" s="23"/>
      <c r="O8521" s="23"/>
      <c r="P8521" s="94"/>
    </row>
    <row r="8522" spans="1:16" x14ac:dyDescent="0.2">
      <c r="A8522" s="33"/>
      <c r="B8522" s="34"/>
      <c r="C8522" s="35"/>
      <c r="D8522" s="23"/>
      <c r="E8522" s="23"/>
      <c r="F8522" s="23"/>
      <c r="G8522" s="23"/>
      <c r="H8522" s="23"/>
      <c r="I8522" s="23" t="s">
        <v>21</v>
      </c>
      <c r="J8522" s="23"/>
      <c r="K8522" s="23"/>
      <c r="L8522" s="23"/>
      <c r="M8522" s="23"/>
      <c r="N8522" s="23"/>
      <c r="O8522" s="23"/>
      <c r="P8522" s="94"/>
    </row>
    <row r="8523" spans="1:16" x14ac:dyDescent="0.2">
      <c r="A8523" s="33"/>
      <c r="B8523" s="34"/>
      <c r="C8523" s="35"/>
      <c r="D8523" s="23"/>
      <c r="E8523" s="23"/>
      <c r="F8523" s="23"/>
      <c r="G8523" s="23"/>
      <c r="H8523" s="23"/>
      <c r="I8523" s="23" t="s">
        <v>21</v>
      </c>
      <c r="J8523" s="23"/>
      <c r="K8523" s="23"/>
      <c r="L8523" s="23"/>
      <c r="M8523" s="23"/>
      <c r="N8523" s="23"/>
      <c r="O8523" s="23"/>
      <c r="P8523" s="94"/>
    </row>
    <row r="8524" spans="1:16" x14ac:dyDescent="0.2">
      <c r="A8524" s="33"/>
      <c r="B8524" s="34"/>
      <c r="C8524" s="35"/>
      <c r="D8524" s="23"/>
      <c r="E8524" s="23"/>
      <c r="F8524" s="23"/>
      <c r="G8524" s="23"/>
      <c r="H8524" s="23"/>
      <c r="I8524" s="23" t="s">
        <v>21</v>
      </c>
      <c r="J8524" s="23"/>
      <c r="K8524" s="23"/>
      <c r="L8524" s="23"/>
      <c r="M8524" s="23"/>
      <c r="N8524" s="23"/>
      <c r="O8524" s="23"/>
      <c r="P8524" s="94"/>
    </row>
    <row r="8525" spans="1:16" x14ac:dyDescent="0.2">
      <c r="A8525" s="33"/>
      <c r="B8525" s="34"/>
      <c r="C8525" s="35"/>
      <c r="D8525" s="23"/>
      <c r="E8525" s="23"/>
      <c r="F8525" s="23"/>
      <c r="G8525" s="23"/>
      <c r="H8525" s="23"/>
      <c r="I8525" s="23" t="s">
        <v>21</v>
      </c>
      <c r="J8525" s="23"/>
      <c r="K8525" s="23"/>
      <c r="L8525" s="23"/>
      <c r="M8525" s="23"/>
      <c r="N8525" s="23"/>
      <c r="O8525" s="23"/>
      <c r="P8525" s="94"/>
    </row>
    <row r="8526" spans="1:16" x14ac:dyDescent="0.2">
      <c r="A8526" s="33"/>
      <c r="B8526" s="34"/>
      <c r="C8526" s="35"/>
      <c r="D8526" s="23"/>
      <c r="E8526" s="23"/>
      <c r="F8526" s="23"/>
      <c r="G8526" s="23"/>
      <c r="H8526" s="23"/>
      <c r="I8526" s="23" t="s">
        <v>21</v>
      </c>
      <c r="J8526" s="23"/>
      <c r="K8526" s="23"/>
      <c r="L8526" s="23"/>
      <c r="M8526" s="23"/>
      <c r="N8526" s="23"/>
      <c r="O8526" s="23"/>
      <c r="P8526" s="94"/>
    </row>
    <row r="8527" spans="1:16" x14ac:dyDescent="0.2">
      <c r="A8527" s="33"/>
      <c r="B8527" s="34"/>
      <c r="C8527" s="35"/>
      <c r="D8527" s="23"/>
      <c r="E8527" s="23"/>
      <c r="F8527" s="23"/>
      <c r="G8527" s="23"/>
      <c r="H8527" s="23"/>
      <c r="I8527" s="23" t="s">
        <v>21</v>
      </c>
      <c r="J8527" s="23"/>
      <c r="K8527" s="23"/>
      <c r="L8527" s="23"/>
      <c r="M8527" s="23"/>
      <c r="N8527" s="23"/>
      <c r="O8527" s="23"/>
      <c r="P8527" s="94"/>
    </row>
    <row r="8528" spans="1:16" x14ac:dyDescent="0.2">
      <c r="A8528" s="33"/>
      <c r="B8528" s="34"/>
      <c r="C8528" s="35"/>
      <c r="D8528" s="23"/>
      <c r="E8528" s="23"/>
      <c r="F8528" s="23"/>
      <c r="G8528" s="23"/>
      <c r="H8528" s="23"/>
      <c r="I8528" s="23" t="s">
        <v>21</v>
      </c>
      <c r="J8528" s="23"/>
      <c r="K8528" s="23"/>
      <c r="L8528" s="23"/>
      <c r="M8528" s="23"/>
      <c r="N8528" s="23"/>
      <c r="O8528" s="23"/>
      <c r="P8528" s="94"/>
    </row>
    <row r="8529" spans="1:16" x14ac:dyDescent="0.2">
      <c r="A8529" s="33"/>
      <c r="B8529" s="34"/>
      <c r="C8529" s="35"/>
      <c r="D8529" s="23"/>
      <c r="E8529" s="23"/>
      <c r="F8529" s="23"/>
      <c r="G8529" s="23"/>
      <c r="H8529" s="23"/>
      <c r="I8529" s="23" t="s">
        <v>21</v>
      </c>
      <c r="J8529" s="23"/>
      <c r="K8529" s="23"/>
      <c r="L8529" s="23"/>
      <c r="M8529" s="23"/>
      <c r="N8529" s="23"/>
      <c r="O8529" s="23"/>
      <c r="P8529" s="94"/>
    </row>
    <row r="8530" spans="1:16" x14ac:dyDescent="0.2">
      <c r="A8530" s="33"/>
      <c r="B8530" s="34"/>
      <c r="C8530" s="35"/>
      <c r="D8530" s="23"/>
      <c r="E8530" s="23"/>
      <c r="F8530" s="23"/>
      <c r="G8530" s="23"/>
      <c r="H8530" s="23"/>
      <c r="I8530" s="23" t="s">
        <v>21</v>
      </c>
      <c r="J8530" s="23"/>
      <c r="K8530" s="23"/>
      <c r="L8530" s="23"/>
      <c r="M8530" s="23"/>
      <c r="N8530" s="23"/>
      <c r="O8530" s="23"/>
      <c r="P8530" s="94"/>
    </row>
    <row r="8531" spans="1:16" x14ac:dyDescent="0.2">
      <c r="A8531" s="33"/>
      <c r="B8531" s="34"/>
      <c r="C8531" s="35"/>
      <c r="D8531" s="23"/>
      <c r="E8531" s="23"/>
      <c r="F8531" s="23"/>
      <c r="G8531" s="23"/>
      <c r="H8531" s="23"/>
      <c r="I8531" s="23" t="s">
        <v>21</v>
      </c>
      <c r="J8531" s="23"/>
      <c r="K8531" s="23"/>
      <c r="L8531" s="23"/>
      <c r="M8531" s="23"/>
      <c r="N8531" s="23"/>
      <c r="O8531" s="23"/>
      <c r="P8531" s="94"/>
    </row>
    <row r="8532" spans="1:16" x14ac:dyDescent="0.2">
      <c r="A8532" s="33"/>
      <c r="B8532" s="34"/>
      <c r="C8532" s="35"/>
      <c r="D8532" s="23"/>
      <c r="E8532" s="23"/>
      <c r="F8532" s="23"/>
      <c r="G8532" s="23"/>
      <c r="H8532" s="23"/>
      <c r="I8532" s="23" t="s">
        <v>21</v>
      </c>
      <c r="J8532" s="23"/>
      <c r="K8532" s="23"/>
      <c r="L8532" s="23"/>
      <c r="M8532" s="23"/>
      <c r="N8532" s="23"/>
      <c r="O8532" s="23"/>
      <c r="P8532" s="94"/>
    </row>
    <row r="8533" spans="1:16" x14ac:dyDescent="0.2">
      <c r="A8533" s="33"/>
      <c r="B8533" s="34"/>
      <c r="C8533" s="35"/>
      <c r="D8533" s="23"/>
      <c r="E8533" s="23"/>
      <c r="F8533" s="23"/>
      <c r="G8533" s="23"/>
      <c r="H8533" s="23"/>
      <c r="I8533" s="23" t="s">
        <v>21</v>
      </c>
      <c r="J8533" s="23"/>
      <c r="K8533" s="23"/>
      <c r="L8533" s="23"/>
      <c r="M8533" s="23"/>
      <c r="N8533" s="23"/>
      <c r="O8533" s="23"/>
      <c r="P8533" s="94"/>
    </row>
    <row r="8534" spans="1:16" x14ac:dyDescent="0.2">
      <c r="A8534" s="33"/>
      <c r="B8534" s="34"/>
      <c r="C8534" s="35"/>
      <c r="D8534" s="23"/>
      <c r="E8534" s="23"/>
      <c r="F8534" s="23"/>
      <c r="G8534" s="23"/>
      <c r="H8534" s="23"/>
      <c r="I8534" s="23" t="s">
        <v>21</v>
      </c>
      <c r="J8534" s="23"/>
      <c r="K8534" s="23"/>
      <c r="L8534" s="23"/>
      <c r="M8534" s="23"/>
      <c r="N8534" s="23"/>
      <c r="O8534" s="23"/>
      <c r="P8534" s="94"/>
    </row>
    <row r="8535" spans="1:16" x14ac:dyDescent="0.2">
      <c r="A8535" s="33"/>
      <c r="B8535" s="34"/>
      <c r="C8535" s="35"/>
      <c r="D8535" s="23"/>
      <c r="E8535" s="23"/>
      <c r="F8535" s="23"/>
      <c r="G8535" s="23"/>
      <c r="H8535" s="23"/>
      <c r="I8535" s="23" t="s">
        <v>21</v>
      </c>
      <c r="J8535" s="23"/>
      <c r="K8535" s="23"/>
      <c r="L8535" s="23"/>
      <c r="M8535" s="23"/>
      <c r="N8535" s="23"/>
      <c r="O8535" s="23"/>
      <c r="P8535" s="94"/>
    </row>
    <row r="8536" spans="1:16" x14ac:dyDescent="0.2">
      <c r="A8536" s="33"/>
      <c r="B8536" s="34"/>
      <c r="C8536" s="35"/>
      <c r="D8536" s="23"/>
      <c r="E8536" s="23"/>
      <c r="F8536" s="23"/>
      <c r="G8536" s="23"/>
      <c r="H8536" s="23"/>
      <c r="I8536" s="23" t="s">
        <v>21</v>
      </c>
      <c r="J8536" s="23"/>
      <c r="K8536" s="23"/>
      <c r="L8536" s="23"/>
      <c r="M8536" s="23"/>
      <c r="N8536" s="23"/>
      <c r="O8536" s="23"/>
      <c r="P8536" s="94"/>
    </row>
    <row r="8537" spans="1:16" x14ac:dyDescent="0.2">
      <c r="A8537" s="33"/>
      <c r="B8537" s="34"/>
      <c r="C8537" s="35"/>
      <c r="D8537" s="23"/>
      <c r="E8537" s="23"/>
      <c r="F8537" s="23"/>
      <c r="G8537" s="23"/>
      <c r="H8537" s="23"/>
      <c r="I8537" s="23" t="s">
        <v>21</v>
      </c>
      <c r="J8537" s="23"/>
      <c r="K8537" s="23"/>
      <c r="L8537" s="23"/>
      <c r="M8537" s="23"/>
      <c r="N8537" s="23"/>
      <c r="O8537" s="23"/>
      <c r="P8537" s="94"/>
    </row>
    <row r="8538" spans="1:16" x14ac:dyDescent="0.2">
      <c r="A8538" s="33"/>
      <c r="B8538" s="34"/>
      <c r="C8538" s="35"/>
      <c r="D8538" s="23"/>
      <c r="E8538" s="23"/>
      <c r="F8538" s="23"/>
      <c r="G8538" s="23"/>
      <c r="H8538" s="23"/>
      <c r="I8538" s="23" t="s">
        <v>21</v>
      </c>
      <c r="J8538" s="23"/>
      <c r="K8538" s="23"/>
      <c r="L8538" s="23"/>
      <c r="M8538" s="23"/>
      <c r="N8538" s="23"/>
      <c r="O8538" s="23"/>
      <c r="P8538" s="94"/>
    </row>
    <row r="8539" spans="1:16" x14ac:dyDescent="0.2">
      <c r="A8539" s="33"/>
      <c r="B8539" s="34"/>
      <c r="C8539" s="35"/>
      <c r="D8539" s="23"/>
      <c r="E8539" s="23"/>
      <c r="F8539" s="23"/>
      <c r="G8539" s="23"/>
      <c r="H8539" s="23"/>
      <c r="I8539" s="23" t="s">
        <v>21</v>
      </c>
      <c r="J8539" s="23"/>
      <c r="K8539" s="23"/>
      <c r="L8539" s="23"/>
      <c r="M8539" s="23"/>
      <c r="N8539" s="23"/>
      <c r="O8539" s="23"/>
      <c r="P8539" s="94"/>
    </row>
    <row r="8540" spans="1:16" x14ac:dyDescent="0.2">
      <c r="A8540" s="33"/>
      <c r="B8540" s="34"/>
      <c r="C8540" s="35"/>
      <c r="D8540" s="23"/>
      <c r="E8540" s="23"/>
      <c r="F8540" s="23"/>
      <c r="G8540" s="23"/>
      <c r="H8540" s="23"/>
      <c r="I8540" s="23" t="s">
        <v>21</v>
      </c>
      <c r="J8540" s="23"/>
      <c r="K8540" s="23"/>
      <c r="L8540" s="23"/>
      <c r="M8540" s="23"/>
      <c r="N8540" s="23"/>
      <c r="O8540" s="23"/>
      <c r="P8540" s="94"/>
    </row>
    <row r="8541" spans="1:16" x14ac:dyDescent="0.2">
      <c r="A8541" s="33"/>
      <c r="B8541" s="34"/>
      <c r="C8541" s="35"/>
      <c r="D8541" s="23"/>
      <c r="E8541" s="23"/>
      <c r="F8541" s="23"/>
      <c r="G8541" s="23"/>
      <c r="H8541" s="23"/>
      <c r="I8541" s="23" t="s">
        <v>21</v>
      </c>
      <c r="J8541" s="23"/>
      <c r="K8541" s="23"/>
      <c r="L8541" s="23"/>
      <c r="M8541" s="23"/>
      <c r="N8541" s="23"/>
      <c r="O8541" s="23"/>
      <c r="P8541" s="94"/>
    </row>
    <row r="8542" spans="1:16" x14ac:dyDescent="0.2">
      <c r="A8542" s="33"/>
      <c r="B8542" s="34"/>
      <c r="C8542" s="35"/>
      <c r="D8542" s="23"/>
      <c r="E8542" s="23"/>
      <c r="F8542" s="23"/>
      <c r="G8542" s="23"/>
      <c r="H8542" s="23"/>
      <c r="I8542" s="23" t="s">
        <v>21</v>
      </c>
      <c r="J8542" s="23"/>
      <c r="K8542" s="23"/>
      <c r="L8542" s="23"/>
      <c r="M8542" s="23"/>
      <c r="N8542" s="23"/>
      <c r="O8542" s="23"/>
      <c r="P8542" s="94"/>
    </row>
    <row r="8543" spans="1:16" x14ac:dyDescent="0.2">
      <c r="A8543" s="33"/>
      <c r="B8543" s="34"/>
      <c r="C8543" s="35"/>
      <c r="D8543" s="23"/>
      <c r="E8543" s="23"/>
      <c r="F8543" s="23"/>
      <c r="G8543" s="23"/>
      <c r="H8543" s="23"/>
      <c r="I8543" s="23" t="s">
        <v>21</v>
      </c>
      <c r="J8543" s="23"/>
      <c r="K8543" s="23"/>
      <c r="L8543" s="23"/>
      <c r="M8543" s="23"/>
      <c r="N8543" s="23"/>
      <c r="O8543" s="23"/>
      <c r="P8543" s="94"/>
    </row>
    <row r="8544" spans="1:16" x14ac:dyDescent="0.2">
      <c r="A8544" s="33"/>
      <c r="B8544" s="34"/>
      <c r="C8544" s="35"/>
      <c r="D8544" s="23"/>
      <c r="E8544" s="23"/>
      <c r="F8544" s="23"/>
      <c r="G8544" s="23"/>
      <c r="H8544" s="23"/>
      <c r="I8544" s="23" t="s">
        <v>21</v>
      </c>
      <c r="J8544" s="23"/>
      <c r="K8544" s="23"/>
      <c r="L8544" s="23"/>
      <c r="M8544" s="23"/>
      <c r="N8544" s="23"/>
      <c r="O8544" s="23"/>
      <c r="P8544" s="94"/>
    </row>
    <row r="8545" spans="1:16" x14ac:dyDescent="0.2">
      <c r="A8545" s="33"/>
      <c r="B8545" s="34"/>
      <c r="C8545" s="35"/>
      <c r="D8545" s="23"/>
      <c r="E8545" s="23"/>
      <c r="F8545" s="23"/>
      <c r="G8545" s="23"/>
      <c r="H8545" s="23"/>
      <c r="I8545" s="23" t="s">
        <v>21</v>
      </c>
      <c r="J8545" s="23"/>
      <c r="K8545" s="23"/>
      <c r="L8545" s="23"/>
      <c r="M8545" s="23"/>
      <c r="N8545" s="23"/>
      <c r="O8545" s="23"/>
      <c r="P8545" s="94"/>
    </row>
    <row r="8546" spans="1:16" x14ac:dyDescent="0.2">
      <c r="A8546" s="33"/>
      <c r="B8546" s="34"/>
      <c r="C8546" s="35"/>
      <c r="D8546" s="23"/>
      <c r="E8546" s="23"/>
      <c r="F8546" s="23"/>
      <c r="G8546" s="23"/>
      <c r="H8546" s="23"/>
      <c r="I8546" s="23" t="s">
        <v>21</v>
      </c>
      <c r="J8546" s="23"/>
      <c r="K8546" s="23"/>
      <c r="L8546" s="23"/>
      <c r="M8546" s="23"/>
      <c r="N8546" s="23"/>
      <c r="O8546" s="23"/>
      <c r="P8546" s="94"/>
    </row>
    <row r="8547" spans="1:16" x14ac:dyDescent="0.2">
      <c r="A8547" s="33"/>
      <c r="B8547" s="34"/>
      <c r="C8547" s="35"/>
      <c r="D8547" s="23"/>
      <c r="E8547" s="23"/>
      <c r="F8547" s="23"/>
      <c r="G8547" s="23"/>
      <c r="H8547" s="23"/>
      <c r="I8547" s="23" t="s">
        <v>21</v>
      </c>
      <c r="J8547" s="23"/>
      <c r="K8547" s="23"/>
      <c r="L8547" s="23"/>
      <c r="M8547" s="23"/>
      <c r="N8547" s="23"/>
      <c r="O8547" s="23"/>
      <c r="P8547" s="94"/>
    </row>
    <row r="8548" spans="1:16" x14ac:dyDescent="0.2">
      <c r="A8548" s="33"/>
      <c r="B8548" s="34"/>
      <c r="C8548" s="35"/>
      <c r="D8548" s="23"/>
      <c r="E8548" s="23"/>
      <c r="F8548" s="23"/>
      <c r="G8548" s="23"/>
      <c r="H8548" s="23"/>
      <c r="I8548" s="23" t="s">
        <v>21</v>
      </c>
      <c r="J8548" s="23"/>
      <c r="K8548" s="23"/>
      <c r="L8548" s="23"/>
      <c r="M8548" s="23"/>
      <c r="N8548" s="23"/>
      <c r="O8548" s="23"/>
      <c r="P8548" s="94"/>
    </row>
    <row r="8549" spans="1:16" x14ac:dyDescent="0.2">
      <c r="A8549" s="33"/>
      <c r="B8549" s="34"/>
      <c r="C8549" s="35"/>
      <c r="D8549" s="23"/>
      <c r="E8549" s="23"/>
      <c r="F8549" s="23"/>
      <c r="G8549" s="23"/>
      <c r="H8549" s="23"/>
      <c r="I8549" s="23" t="s">
        <v>21</v>
      </c>
      <c r="J8549" s="23"/>
      <c r="K8549" s="23"/>
      <c r="L8549" s="23"/>
      <c r="M8549" s="23"/>
      <c r="N8549" s="23"/>
      <c r="O8549" s="23"/>
      <c r="P8549" s="94"/>
    </row>
    <row r="8550" spans="1:16" x14ac:dyDescent="0.2">
      <c r="A8550" s="33"/>
      <c r="B8550" s="34"/>
      <c r="C8550" s="35"/>
      <c r="D8550" s="23"/>
      <c r="E8550" s="23"/>
      <c r="F8550" s="23"/>
      <c r="G8550" s="23"/>
      <c r="H8550" s="23"/>
      <c r="I8550" s="23" t="s">
        <v>21</v>
      </c>
      <c r="J8550" s="23"/>
      <c r="K8550" s="23"/>
      <c r="L8550" s="23"/>
      <c r="M8550" s="23"/>
      <c r="N8550" s="23"/>
      <c r="O8550" s="23"/>
      <c r="P8550" s="94"/>
    </row>
    <row r="8551" spans="1:16" x14ac:dyDescent="0.2">
      <c r="A8551" s="33"/>
      <c r="B8551" s="34"/>
      <c r="C8551" s="35"/>
      <c r="D8551" s="23"/>
      <c r="E8551" s="23"/>
      <c r="F8551" s="23"/>
      <c r="G8551" s="23"/>
      <c r="H8551" s="23"/>
      <c r="I8551" s="23" t="s">
        <v>21</v>
      </c>
      <c r="J8551" s="23"/>
      <c r="K8551" s="23"/>
      <c r="L8551" s="23"/>
      <c r="M8551" s="23"/>
      <c r="N8551" s="23"/>
      <c r="O8551" s="23"/>
      <c r="P8551" s="94"/>
    </row>
    <row r="8552" spans="1:16" x14ac:dyDescent="0.2">
      <c r="A8552" s="33"/>
      <c r="B8552" s="34"/>
      <c r="C8552" s="35"/>
      <c r="D8552" s="23"/>
      <c r="E8552" s="23"/>
      <c r="F8552" s="23"/>
      <c r="G8552" s="23"/>
      <c r="H8552" s="23"/>
      <c r="I8552" s="23" t="s">
        <v>21</v>
      </c>
      <c r="J8552" s="23"/>
      <c r="K8552" s="23"/>
      <c r="L8552" s="23"/>
      <c r="M8552" s="23"/>
      <c r="N8552" s="23"/>
      <c r="O8552" s="23"/>
      <c r="P8552" s="94"/>
    </row>
    <row r="8553" spans="1:16" x14ac:dyDescent="0.2">
      <c r="A8553" s="33"/>
      <c r="B8553" s="34"/>
      <c r="C8553" s="35"/>
      <c r="D8553" s="23"/>
      <c r="E8553" s="23"/>
      <c r="F8553" s="23"/>
      <c r="G8553" s="23"/>
      <c r="H8553" s="23"/>
      <c r="I8553" s="23" t="s">
        <v>21</v>
      </c>
      <c r="J8553" s="23"/>
      <c r="K8553" s="23"/>
      <c r="L8553" s="23"/>
      <c r="M8553" s="23"/>
      <c r="N8553" s="23"/>
      <c r="O8553" s="23"/>
      <c r="P8553" s="94"/>
    </row>
    <row r="8554" spans="1:16" x14ac:dyDescent="0.2">
      <c r="A8554" s="33"/>
      <c r="B8554" s="34"/>
      <c r="C8554" s="35"/>
      <c r="D8554" s="23"/>
      <c r="E8554" s="23"/>
      <c r="F8554" s="23"/>
      <c r="G8554" s="23"/>
      <c r="H8554" s="23"/>
      <c r="I8554" s="23" t="s">
        <v>21</v>
      </c>
      <c r="J8554" s="23"/>
      <c r="K8554" s="23"/>
      <c r="L8554" s="23"/>
      <c r="M8554" s="23"/>
      <c r="N8554" s="23"/>
      <c r="O8554" s="23"/>
      <c r="P8554" s="94"/>
    </row>
    <row r="8555" spans="1:16" x14ac:dyDescent="0.2">
      <c r="A8555" s="33"/>
      <c r="B8555" s="34"/>
      <c r="C8555" s="35"/>
      <c r="D8555" s="23"/>
      <c r="E8555" s="23"/>
      <c r="F8555" s="23"/>
      <c r="G8555" s="23"/>
      <c r="H8555" s="23"/>
      <c r="I8555" s="23" t="s">
        <v>21</v>
      </c>
      <c r="J8555" s="23"/>
      <c r="K8555" s="23"/>
      <c r="L8555" s="23"/>
      <c r="M8555" s="23"/>
      <c r="N8555" s="23"/>
      <c r="O8555" s="23"/>
      <c r="P8555" s="94"/>
    </row>
    <row r="8556" spans="1:16" x14ac:dyDescent="0.2">
      <c r="A8556" s="33"/>
      <c r="B8556" s="34"/>
      <c r="C8556" s="35"/>
      <c r="D8556" s="23"/>
      <c r="E8556" s="23"/>
      <c r="F8556" s="23"/>
      <c r="G8556" s="23"/>
      <c r="H8556" s="23"/>
      <c r="I8556" s="23" t="s">
        <v>21</v>
      </c>
      <c r="J8556" s="23"/>
      <c r="K8556" s="23"/>
      <c r="L8556" s="23"/>
      <c r="M8556" s="23"/>
      <c r="N8556" s="23"/>
      <c r="O8556" s="23"/>
      <c r="P8556" s="94"/>
    </row>
    <row r="8557" spans="1:16" x14ac:dyDescent="0.2">
      <c r="A8557" s="33"/>
      <c r="B8557" s="34"/>
      <c r="C8557" s="35"/>
      <c r="D8557" s="23"/>
      <c r="E8557" s="23"/>
      <c r="F8557" s="23"/>
      <c r="G8557" s="23"/>
      <c r="H8557" s="23"/>
      <c r="I8557" s="23" t="s">
        <v>21</v>
      </c>
      <c r="J8557" s="23"/>
      <c r="K8557" s="23"/>
      <c r="L8557" s="23"/>
      <c r="M8557" s="23"/>
      <c r="N8557" s="23"/>
      <c r="O8557" s="23"/>
      <c r="P8557" s="94"/>
    </row>
    <row r="8558" spans="1:16" x14ac:dyDescent="0.2">
      <c r="A8558" s="33"/>
      <c r="B8558" s="34"/>
      <c r="C8558" s="35"/>
      <c r="D8558" s="23"/>
      <c r="E8558" s="23"/>
      <c r="F8558" s="23"/>
      <c r="G8558" s="23"/>
      <c r="H8558" s="23"/>
      <c r="I8558" s="23" t="s">
        <v>21</v>
      </c>
      <c r="J8558" s="23"/>
      <c r="K8558" s="23"/>
      <c r="L8558" s="23"/>
      <c r="M8558" s="23"/>
      <c r="N8558" s="23"/>
      <c r="O8558" s="23"/>
      <c r="P8558" s="94"/>
    </row>
    <row r="8559" spans="1:16" x14ac:dyDescent="0.2">
      <c r="A8559" s="33"/>
      <c r="B8559" s="34"/>
      <c r="C8559" s="35"/>
      <c r="D8559" s="23"/>
      <c r="E8559" s="23"/>
      <c r="F8559" s="23"/>
      <c r="G8559" s="23"/>
      <c r="H8559" s="23"/>
      <c r="I8559" s="23" t="s">
        <v>21</v>
      </c>
      <c r="J8559" s="23"/>
      <c r="K8559" s="23"/>
      <c r="L8559" s="23"/>
      <c r="M8559" s="23"/>
      <c r="N8559" s="23"/>
      <c r="O8559" s="23"/>
      <c r="P8559" s="94"/>
    </row>
    <row r="8560" spans="1:16" x14ac:dyDescent="0.2">
      <c r="A8560" s="33"/>
      <c r="B8560" s="34"/>
      <c r="C8560" s="35"/>
      <c r="D8560" s="23"/>
      <c r="E8560" s="23"/>
      <c r="F8560" s="23"/>
      <c r="G8560" s="23"/>
      <c r="H8560" s="23"/>
      <c r="I8560" s="23" t="s">
        <v>21</v>
      </c>
      <c r="J8560" s="23"/>
      <c r="K8560" s="23"/>
      <c r="L8560" s="23"/>
      <c r="M8560" s="23"/>
      <c r="N8560" s="23"/>
      <c r="O8560" s="23"/>
      <c r="P8560" s="94"/>
    </row>
    <row r="8561" spans="1:16" x14ac:dyDescent="0.2">
      <c r="A8561" s="33"/>
      <c r="B8561" s="34"/>
      <c r="C8561" s="35"/>
      <c r="D8561" s="23"/>
      <c r="E8561" s="23"/>
      <c r="F8561" s="23"/>
      <c r="G8561" s="23"/>
      <c r="H8561" s="23"/>
      <c r="I8561" s="23" t="s">
        <v>21</v>
      </c>
      <c r="J8561" s="23"/>
      <c r="K8561" s="23"/>
      <c r="L8561" s="23"/>
      <c r="M8561" s="23"/>
      <c r="N8561" s="23"/>
      <c r="O8561" s="23"/>
      <c r="P8561" s="94"/>
    </row>
    <row r="8562" spans="1:16" x14ac:dyDescent="0.2">
      <c r="A8562" s="33"/>
      <c r="B8562" s="34"/>
      <c r="C8562" s="35"/>
      <c r="D8562" s="23"/>
      <c r="E8562" s="23"/>
      <c r="F8562" s="23"/>
      <c r="G8562" s="23"/>
      <c r="H8562" s="23"/>
      <c r="I8562" s="23" t="s">
        <v>21</v>
      </c>
      <c r="J8562" s="23"/>
      <c r="K8562" s="23"/>
      <c r="L8562" s="23"/>
      <c r="M8562" s="23"/>
      <c r="N8562" s="23"/>
      <c r="O8562" s="23"/>
      <c r="P8562" s="94"/>
    </row>
    <row r="8563" spans="1:16" x14ac:dyDescent="0.2">
      <c r="A8563" s="33"/>
      <c r="B8563" s="34"/>
      <c r="C8563" s="35"/>
      <c r="D8563" s="23"/>
      <c r="E8563" s="23"/>
      <c r="F8563" s="23"/>
      <c r="G8563" s="23"/>
      <c r="H8563" s="23"/>
      <c r="I8563" s="23" t="s">
        <v>21</v>
      </c>
      <c r="J8563" s="23"/>
      <c r="K8563" s="23"/>
      <c r="L8563" s="23"/>
      <c r="M8563" s="23"/>
      <c r="N8563" s="23"/>
      <c r="O8563" s="23"/>
      <c r="P8563" s="94"/>
    </row>
    <row r="8564" spans="1:16" x14ac:dyDescent="0.2">
      <c r="A8564" s="33"/>
      <c r="B8564" s="34"/>
      <c r="C8564" s="35"/>
      <c r="D8564" s="23"/>
      <c r="E8564" s="23"/>
      <c r="F8564" s="23"/>
      <c r="G8564" s="23"/>
      <c r="H8564" s="23"/>
      <c r="I8564" s="23" t="s">
        <v>21</v>
      </c>
      <c r="J8564" s="23"/>
      <c r="K8564" s="23"/>
      <c r="L8564" s="23"/>
      <c r="M8564" s="23"/>
      <c r="N8564" s="23"/>
      <c r="O8564" s="23"/>
      <c r="P8564" s="94"/>
    </row>
    <row r="8565" spans="1:16" x14ac:dyDescent="0.2">
      <c r="A8565" s="33"/>
      <c r="B8565" s="34"/>
      <c r="C8565" s="35"/>
      <c r="D8565" s="23"/>
      <c r="E8565" s="23"/>
      <c r="F8565" s="23"/>
      <c r="G8565" s="23"/>
      <c r="H8565" s="23"/>
      <c r="I8565" s="23" t="s">
        <v>21</v>
      </c>
      <c r="J8565" s="23"/>
      <c r="K8565" s="23"/>
      <c r="L8565" s="23"/>
      <c r="M8565" s="23"/>
      <c r="N8565" s="23"/>
      <c r="O8565" s="23"/>
      <c r="P8565" s="94"/>
    </row>
    <row r="8566" spans="1:16" x14ac:dyDescent="0.2">
      <c r="A8566" s="33"/>
      <c r="B8566" s="34"/>
      <c r="C8566" s="35"/>
      <c r="D8566" s="23"/>
      <c r="E8566" s="23"/>
      <c r="F8566" s="23"/>
      <c r="G8566" s="23"/>
      <c r="H8566" s="23"/>
      <c r="I8566" s="23" t="s">
        <v>21</v>
      </c>
      <c r="J8566" s="23"/>
      <c r="K8566" s="23"/>
      <c r="L8566" s="23"/>
      <c r="M8566" s="23"/>
      <c r="N8566" s="23"/>
      <c r="O8566" s="23"/>
      <c r="P8566" s="94"/>
    </row>
    <row r="8567" spans="1:16" x14ac:dyDescent="0.2">
      <c r="A8567" s="33"/>
      <c r="B8567" s="34"/>
      <c r="C8567" s="35"/>
      <c r="D8567" s="23"/>
      <c r="E8567" s="23"/>
      <c r="F8567" s="23"/>
      <c r="G8567" s="23"/>
      <c r="H8567" s="23"/>
      <c r="I8567" s="23" t="s">
        <v>21</v>
      </c>
      <c r="J8567" s="23"/>
      <c r="K8567" s="23"/>
      <c r="L8567" s="23"/>
      <c r="M8567" s="23"/>
      <c r="N8567" s="23"/>
      <c r="O8567" s="23"/>
      <c r="P8567" s="94"/>
    </row>
    <row r="8568" spans="1:16" x14ac:dyDescent="0.2">
      <c r="A8568" s="33"/>
      <c r="B8568" s="34"/>
      <c r="C8568" s="35"/>
      <c r="D8568" s="23"/>
      <c r="E8568" s="23"/>
      <c r="F8568" s="23"/>
      <c r="G8568" s="23"/>
      <c r="H8568" s="23"/>
      <c r="I8568" s="23" t="s">
        <v>21</v>
      </c>
      <c r="J8568" s="23"/>
      <c r="K8568" s="23"/>
      <c r="L8568" s="23"/>
      <c r="M8568" s="23"/>
      <c r="N8568" s="23"/>
      <c r="O8568" s="23"/>
      <c r="P8568" s="94"/>
    </row>
    <row r="8569" spans="1:16" x14ac:dyDescent="0.2">
      <c r="A8569" s="33"/>
      <c r="B8569" s="34"/>
      <c r="C8569" s="35"/>
      <c r="D8569" s="23"/>
      <c r="E8569" s="23"/>
      <c r="F8569" s="23"/>
      <c r="G8569" s="23"/>
      <c r="H8569" s="23"/>
      <c r="I8569" s="23" t="s">
        <v>21</v>
      </c>
      <c r="J8569" s="23"/>
      <c r="K8569" s="23"/>
      <c r="L8569" s="23"/>
      <c r="M8569" s="23"/>
      <c r="N8569" s="23"/>
      <c r="O8569" s="23"/>
      <c r="P8569" s="94"/>
    </row>
    <row r="8570" spans="1:16" x14ac:dyDescent="0.2">
      <c r="A8570" s="33"/>
      <c r="B8570" s="34"/>
      <c r="C8570" s="35"/>
      <c r="D8570" s="23"/>
      <c r="E8570" s="23"/>
      <c r="F8570" s="23"/>
      <c r="G8570" s="23"/>
      <c r="H8570" s="23"/>
      <c r="I8570" s="23" t="s">
        <v>21</v>
      </c>
      <c r="J8570" s="23"/>
      <c r="K8570" s="23"/>
      <c r="L8570" s="23"/>
      <c r="M8570" s="23"/>
      <c r="N8570" s="23"/>
      <c r="O8570" s="23"/>
      <c r="P8570" s="94"/>
    </row>
    <row r="8571" spans="1:16" x14ac:dyDescent="0.2">
      <c r="A8571" s="33"/>
      <c r="B8571" s="34"/>
      <c r="C8571" s="35"/>
      <c r="D8571" s="23"/>
      <c r="E8571" s="23"/>
      <c r="F8571" s="23"/>
      <c r="G8571" s="23"/>
      <c r="H8571" s="23"/>
      <c r="I8571" s="23" t="s">
        <v>21</v>
      </c>
      <c r="J8571" s="23"/>
      <c r="K8571" s="23"/>
      <c r="L8571" s="23"/>
      <c r="M8571" s="23"/>
      <c r="N8571" s="23"/>
      <c r="O8571" s="23"/>
      <c r="P8571" s="94"/>
    </row>
    <row r="8572" spans="1:16" x14ac:dyDescent="0.2">
      <c r="A8572" s="33"/>
      <c r="B8572" s="34"/>
      <c r="C8572" s="35"/>
      <c r="D8572" s="23"/>
      <c r="E8572" s="23"/>
      <c r="F8572" s="23"/>
      <c r="G8572" s="23"/>
      <c r="H8572" s="23"/>
      <c r="I8572" s="23" t="s">
        <v>21</v>
      </c>
      <c r="J8572" s="23"/>
      <c r="K8572" s="23"/>
      <c r="L8572" s="23"/>
      <c r="M8572" s="23"/>
      <c r="N8572" s="23"/>
      <c r="O8572" s="23"/>
      <c r="P8572" s="94"/>
    </row>
    <row r="8573" spans="1:16" x14ac:dyDescent="0.2">
      <c r="A8573" s="33"/>
      <c r="B8573" s="34"/>
      <c r="C8573" s="35"/>
      <c r="D8573" s="23"/>
      <c r="E8573" s="23"/>
      <c r="F8573" s="23"/>
      <c r="G8573" s="23"/>
      <c r="H8573" s="23"/>
      <c r="I8573" s="23" t="s">
        <v>21</v>
      </c>
      <c r="J8573" s="23"/>
      <c r="K8573" s="23"/>
      <c r="L8573" s="23"/>
      <c r="M8573" s="23"/>
      <c r="N8573" s="23"/>
      <c r="O8573" s="23"/>
      <c r="P8573" s="94"/>
    </row>
    <row r="8574" spans="1:16" x14ac:dyDescent="0.2">
      <c r="A8574" s="33"/>
      <c r="B8574" s="34"/>
      <c r="C8574" s="35"/>
      <c r="D8574" s="23"/>
      <c r="E8574" s="23"/>
      <c r="F8574" s="23"/>
      <c r="G8574" s="23"/>
      <c r="H8574" s="23"/>
      <c r="I8574" s="23" t="s">
        <v>21</v>
      </c>
      <c r="J8574" s="23"/>
      <c r="K8574" s="23"/>
      <c r="L8574" s="23"/>
      <c r="M8574" s="23"/>
      <c r="N8574" s="23"/>
      <c r="O8574" s="23"/>
      <c r="P8574" s="94"/>
    </row>
    <row r="8575" spans="1:16" x14ac:dyDescent="0.2">
      <c r="A8575" s="33"/>
      <c r="B8575" s="34"/>
      <c r="C8575" s="35"/>
      <c r="D8575" s="23"/>
      <c r="E8575" s="23"/>
      <c r="F8575" s="23"/>
      <c r="G8575" s="23"/>
      <c r="H8575" s="23"/>
      <c r="I8575" s="23" t="s">
        <v>21</v>
      </c>
      <c r="J8575" s="23"/>
      <c r="K8575" s="23"/>
      <c r="L8575" s="23"/>
      <c r="M8575" s="23"/>
      <c r="N8575" s="23"/>
      <c r="O8575" s="23"/>
      <c r="P8575" s="94"/>
    </row>
    <row r="8576" spans="1:16" x14ac:dyDescent="0.2">
      <c r="A8576" s="33"/>
      <c r="B8576" s="34"/>
      <c r="C8576" s="35"/>
      <c r="D8576" s="23"/>
      <c r="E8576" s="23"/>
      <c r="F8576" s="23"/>
      <c r="G8576" s="23"/>
      <c r="H8576" s="23"/>
      <c r="I8576" s="23" t="s">
        <v>21</v>
      </c>
      <c r="J8576" s="23"/>
      <c r="K8576" s="23"/>
      <c r="L8576" s="23"/>
      <c r="M8576" s="23"/>
      <c r="N8576" s="23"/>
      <c r="O8576" s="23"/>
      <c r="P8576" s="94"/>
    </row>
    <row r="8577" spans="1:16" x14ac:dyDescent="0.2">
      <c r="A8577" s="33"/>
      <c r="B8577" s="34"/>
      <c r="C8577" s="35"/>
      <c r="D8577" s="23"/>
      <c r="E8577" s="23"/>
      <c r="F8577" s="23"/>
      <c r="G8577" s="23"/>
      <c r="H8577" s="23"/>
      <c r="I8577" s="23" t="s">
        <v>21</v>
      </c>
      <c r="J8577" s="23"/>
      <c r="K8577" s="23"/>
      <c r="L8577" s="23"/>
      <c r="M8577" s="23"/>
      <c r="N8577" s="23"/>
      <c r="O8577" s="23"/>
      <c r="P8577" s="94"/>
    </row>
    <row r="8578" spans="1:16" x14ac:dyDescent="0.2">
      <c r="A8578" s="33"/>
      <c r="B8578" s="34"/>
      <c r="C8578" s="35"/>
      <c r="D8578" s="23"/>
      <c r="E8578" s="23"/>
      <c r="F8578" s="23"/>
      <c r="G8578" s="23"/>
      <c r="H8578" s="23"/>
      <c r="I8578" s="23" t="s">
        <v>21</v>
      </c>
      <c r="J8578" s="23"/>
      <c r="K8578" s="23"/>
      <c r="L8578" s="23"/>
      <c r="M8578" s="23"/>
      <c r="N8578" s="23"/>
      <c r="O8578" s="23"/>
      <c r="P8578" s="94"/>
    </row>
    <row r="8579" spans="1:16" x14ac:dyDescent="0.2">
      <c r="A8579" s="33"/>
      <c r="B8579" s="34"/>
      <c r="C8579" s="35"/>
      <c r="D8579" s="23"/>
      <c r="E8579" s="23"/>
      <c r="F8579" s="23"/>
      <c r="G8579" s="23"/>
      <c r="H8579" s="23"/>
      <c r="I8579" s="23" t="s">
        <v>21</v>
      </c>
      <c r="J8579" s="23"/>
      <c r="K8579" s="23"/>
      <c r="L8579" s="23"/>
      <c r="M8579" s="23"/>
      <c r="N8579" s="23"/>
      <c r="O8579" s="23"/>
      <c r="P8579" s="94"/>
    </row>
    <row r="8580" spans="1:16" x14ac:dyDescent="0.2">
      <c r="A8580" s="33"/>
      <c r="B8580" s="34"/>
      <c r="C8580" s="35"/>
      <c r="D8580" s="23"/>
      <c r="E8580" s="23"/>
      <c r="F8580" s="23"/>
      <c r="G8580" s="23"/>
      <c r="H8580" s="23"/>
      <c r="I8580" s="23" t="s">
        <v>21</v>
      </c>
      <c r="J8580" s="23"/>
      <c r="K8580" s="23"/>
      <c r="L8580" s="23"/>
      <c r="M8580" s="23"/>
      <c r="N8580" s="23"/>
      <c r="O8580" s="23"/>
      <c r="P8580" s="94"/>
    </row>
    <row r="8581" spans="1:16" x14ac:dyDescent="0.2">
      <c r="A8581" s="33"/>
      <c r="B8581" s="34"/>
      <c r="C8581" s="35"/>
      <c r="D8581" s="23"/>
      <c r="E8581" s="23"/>
      <c r="F8581" s="23"/>
      <c r="G8581" s="23"/>
      <c r="H8581" s="23"/>
      <c r="I8581" s="23" t="s">
        <v>21</v>
      </c>
      <c r="J8581" s="23"/>
      <c r="K8581" s="23"/>
      <c r="L8581" s="23"/>
      <c r="M8581" s="23"/>
      <c r="N8581" s="23"/>
      <c r="O8581" s="23"/>
      <c r="P8581" s="94"/>
    </row>
    <row r="8582" spans="1:16" x14ac:dyDescent="0.2">
      <c r="A8582" s="33"/>
      <c r="B8582" s="34"/>
      <c r="C8582" s="35"/>
      <c r="D8582" s="23"/>
      <c r="E8582" s="23"/>
      <c r="F8582" s="23"/>
      <c r="G8582" s="23"/>
      <c r="H8582" s="23"/>
      <c r="I8582" s="23" t="s">
        <v>21</v>
      </c>
      <c r="J8582" s="23"/>
      <c r="K8582" s="23"/>
      <c r="L8582" s="23"/>
      <c r="M8582" s="23"/>
      <c r="N8582" s="23"/>
      <c r="O8582" s="23"/>
      <c r="P8582" s="94"/>
    </row>
    <row r="8583" spans="1:16" x14ac:dyDescent="0.2">
      <c r="A8583" s="33"/>
      <c r="B8583" s="34"/>
      <c r="C8583" s="35"/>
      <c r="D8583" s="23"/>
      <c r="E8583" s="23"/>
      <c r="F8583" s="23"/>
      <c r="G8583" s="23"/>
      <c r="H8583" s="23"/>
      <c r="I8583" s="23" t="s">
        <v>21</v>
      </c>
      <c r="J8583" s="23"/>
      <c r="K8583" s="23"/>
      <c r="L8583" s="23"/>
      <c r="M8583" s="23"/>
      <c r="N8583" s="23"/>
      <c r="O8583" s="23"/>
      <c r="P8583" s="94"/>
    </row>
    <row r="8584" spans="1:16" x14ac:dyDescent="0.2">
      <c r="A8584" s="33"/>
      <c r="B8584" s="34"/>
      <c r="C8584" s="35"/>
      <c r="D8584" s="23"/>
      <c r="E8584" s="23"/>
      <c r="F8584" s="23"/>
      <c r="G8584" s="23"/>
      <c r="H8584" s="23"/>
      <c r="I8584" s="23" t="s">
        <v>21</v>
      </c>
      <c r="J8584" s="23"/>
      <c r="K8584" s="23"/>
      <c r="L8584" s="23"/>
      <c r="M8584" s="23"/>
      <c r="N8584" s="23"/>
      <c r="O8584" s="23"/>
      <c r="P8584" s="94"/>
    </row>
    <row r="8585" spans="1:16" x14ac:dyDescent="0.2">
      <c r="A8585" s="33"/>
      <c r="B8585" s="34"/>
      <c r="C8585" s="35"/>
      <c r="D8585" s="23"/>
      <c r="E8585" s="23"/>
      <c r="F8585" s="23"/>
      <c r="G8585" s="23"/>
      <c r="H8585" s="23"/>
      <c r="I8585" s="23" t="s">
        <v>21</v>
      </c>
      <c r="J8585" s="23"/>
      <c r="K8585" s="23"/>
      <c r="L8585" s="23"/>
      <c r="M8585" s="23"/>
      <c r="N8585" s="23"/>
      <c r="O8585" s="23"/>
      <c r="P8585" s="94"/>
    </row>
    <row r="8586" spans="1:16" x14ac:dyDescent="0.2">
      <c r="A8586" s="33"/>
      <c r="B8586" s="34"/>
      <c r="C8586" s="35"/>
      <c r="D8586" s="23"/>
      <c r="E8586" s="23"/>
      <c r="F8586" s="23"/>
      <c r="G8586" s="23"/>
      <c r="H8586" s="23"/>
      <c r="I8586" s="23" t="s">
        <v>21</v>
      </c>
      <c r="J8586" s="23"/>
      <c r="K8586" s="23"/>
      <c r="L8586" s="23"/>
      <c r="M8586" s="23"/>
      <c r="N8586" s="23"/>
      <c r="O8586" s="23"/>
      <c r="P8586" s="94"/>
    </row>
    <row r="8587" spans="1:16" x14ac:dyDescent="0.2">
      <c r="A8587" s="33"/>
      <c r="B8587" s="34"/>
      <c r="C8587" s="35"/>
      <c r="D8587" s="23"/>
      <c r="E8587" s="23"/>
      <c r="F8587" s="23"/>
      <c r="G8587" s="23"/>
      <c r="H8587" s="23"/>
      <c r="I8587" s="23" t="s">
        <v>21</v>
      </c>
      <c r="J8587" s="23"/>
      <c r="K8587" s="23"/>
      <c r="L8587" s="23"/>
      <c r="M8587" s="23"/>
      <c r="N8587" s="23"/>
      <c r="O8587" s="23"/>
      <c r="P8587" s="94"/>
    </row>
    <row r="8588" spans="1:16" x14ac:dyDescent="0.2">
      <c r="A8588" s="33"/>
      <c r="B8588" s="34"/>
      <c r="C8588" s="35"/>
      <c r="D8588" s="23"/>
      <c r="E8588" s="23"/>
      <c r="F8588" s="23"/>
      <c r="G8588" s="23"/>
      <c r="H8588" s="23"/>
      <c r="I8588" s="23" t="s">
        <v>21</v>
      </c>
      <c r="J8588" s="23"/>
      <c r="K8588" s="23"/>
      <c r="L8588" s="23"/>
      <c r="M8588" s="23"/>
      <c r="N8588" s="23"/>
      <c r="O8588" s="23"/>
      <c r="P8588" s="94"/>
    </row>
    <row r="8589" spans="1:16" x14ac:dyDescent="0.2">
      <c r="A8589" s="33"/>
      <c r="B8589" s="34"/>
      <c r="C8589" s="35"/>
      <c r="D8589" s="23"/>
      <c r="E8589" s="23"/>
      <c r="F8589" s="23"/>
      <c r="G8589" s="23"/>
      <c r="H8589" s="23"/>
      <c r="I8589" s="23" t="s">
        <v>21</v>
      </c>
      <c r="J8589" s="23"/>
      <c r="K8589" s="23"/>
      <c r="L8589" s="23"/>
      <c r="M8589" s="23"/>
      <c r="N8589" s="23"/>
      <c r="O8589" s="23"/>
      <c r="P8589" s="94"/>
    </row>
    <row r="8590" spans="1:16" x14ac:dyDescent="0.2">
      <c r="A8590" s="33"/>
      <c r="B8590" s="34"/>
      <c r="C8590" s="35"/>
      <c r="D8590" s="23"/>
      <c r="E8590" s="23"/>
      <c r="F8590" s="23"/>
      <c r="G8590" s="23"/>
      <c r="H8590" s="23"/>
      <c r="I8590" s="23" t="s">
        <v>21</v>
      </c>
      <c r="J8590" s="23"/>
      <c r="K8590" s="23"/>
      <c r="L8590" s="23"/>
      <c r="M8590" s="23"/>
      <c r="N8590" s="23"/>
      <c r="O8590" s="23"/>
      <c r="P8590" s="94"/>
    </row>
    <row r="8591" spans="1:16" x14ac:dyDescent="0.2">
      <c r="A8591" s="33"/>
      <c r="B8591" s="34"/>
      <c r="C8591" s="35"/>
      <c r="D8591" s="23"/>
      <c r="E8591" s="23"/>
      <c r="F8591" s="23"/>
      <c r="G8591" s="23"/>
      <c r="H8591" s="23"/>
      <c r="I8591" s="23" t="s">
        <v>21</v>
      </c>
      <c r="J8591" s="23"/>
      <c r="K8591" s="23"/>
      <c r="L8591" s="23"/>
      <c r="M8591" s="23"/>
      <c r="N8591" s="23"/>
      <c r="O8591" s="23"/>
      <c r="P8591" s="94"/>
    </row>
    <row r="8592" spans="1:16" x14ac:dyDescent="0.2">
      <c r="A8592" s="33"/>
      <c r="B8592" s="34"/>
      <c r="C8592" s="35"/>
      <c r="D8592" s="23"/>
      <c r="E8592" s="23"/>
      <c r="F8592" s="23"/>
      <c r="G8592" s="23"/>
      <c r="H8592" s="23"/>
      <c r="I8592" s="23" t="s">
        <v>21</v>
      </c>
      <c r="J8592" s="23"/>
      <c r="K8592" s="23"/>
      <c r="L8592" s="23"/>
      <c r="M8592" s="23"/>
      <c r="N8592" s="23"/>
      <c r="O8592" s="23"/>
      <c r="P8592" s="94"/>
    </row>
    <row r="8593" spans="1:16" x14ac:dyDescent="0.2">
      <c r="A8593" s="33"/>
      <c r="B8593" s="34"/>
      <c r="C8593" s="35"/>
      <c r="D8593" s="23"/>
      <c r="E8593" s="23"/>
      <c r="F8593" s="23"/>
      <c r="G8593" s="23"/>
      <c r="H8593" s="23"/>
      <c r="I8593" s="23" t="s">
        <v>21</v>
      </c>
      <c r="J8593" s="23"/>
      <c r="K8593" s="23"/>
      <c r="L8593" s="23"/>
      <c r="M8593" s="23"/>
      <c r="N8593" s="23"/>
      <c r="O8593" s="23"/>
      <c r="P8593" s="94"/>
    </row>
    <row r="8594" spans="1:16" x14ac:dyDescent="0.2">
      <c r="A8594" s="33"/>
      <c r="B8594" s="34"/>
      <c r="C8594" s="35"/>
      <c r="D8594" s="23"/>
      <c r="E8594" s="23"/>
      <c r="F8594" s="23"/>
      <c r="G8594" s="23"/>
      <c r="H8594" s="23"/>
      <c r="I8594" s="23" t="s">
        <v>21</v>
      </c>
      <c r="J8594" s="23"/>
      <c r="K8594" s="23"/>
      <c r="L8594" s="23"/>
      <c r="M8594" s="23"/>
      <c r="N8594" s="23"/>
      <c r="O8594" s="23"/>
      <c r="P8594" s="94"/>
    </row>
    <row r="8595" spans="1:16" x14ac:dyDescent="0.2">
      <c r="A8595" s="33"/>
      <c r="B8595" s="34"/>
      <c r="C8595" s="35"/>
      <c r="D8595" s="23"/>
      <c r="E8595" s="23"/>
      <c r="F8595" s="23"/>
      <c r="G8595" s="23"/>
      <c r="H8595" s="23"/>
      <c r="I8595" s="23" t="s">
        <v>21</v>
      </c>
      <c r="J8595" s="23"/>
      <c r="K8595" s="23"/>
      <c r="L8595" s="23"/>
      <c r="M8595" s="23"/>
      <c r="N8595" s="23"/>
      <c r="O8595" s="23"/>
      <c r="P8595" s="94"/>
    </row>
    <row r="8596" spans="1:16" x14ac:dyDescent="0.2">
      <c r="A8596" s="33"/>
      <c r="B8596" s="34"/>
      <c r="C8596" s="35"/>
      <c r="D8596" s="23"/>
      <c r="E8596" s="23"/>
      <c r="F8596" s="23"/>
      <c r="G8596" s="23"/>
      <c r="H8596" s="23"/>
      <c r="I8596" s="23" t="s">
        <v>21</v>
      </c>
      <c r="J8596" s="23"/>
      <c r="K8596" s="23"/>
      <c r="L8596" s="23"/>
      <c r="M8596" s="23"/>
      <c r="N8596" s="23"/>
      <c r="O8596" s="23"/>
      <c r="P8596" s="94"/>
    </row>
    <row r="8597" spans="1:16" x14ac:dyDescent="0.2">
      <c r="A8597" s="33"/>
      <c r="B8597" s="34"/>
      <c r="C8597" s="35"/>
      <c r="D8597" s="23"/>
      <c r="E8597" s="23"/>
      <c r="F8597" s="23"/>
      <c r="G8597" s="23"/>
      <c r="H8597" s="23"/>
      <c r="I8597" s="23" t="s">
        <v>21</v>
      </c>
      <c r="J8597" s="23"/>
      <c r="K8597" s="23"/>
      <c r="L8597" s="23"/>
      <c r="M8597" s="23"/>
      <c r="N8597" s="23"/>
      <c r="O8597" s="23"/>
      <c r="P8597" s="94"/>
    </row>
    <row r="8598" spans="1:16" x14ac:dyDescent="0.2">
      <c r="A8598" s="33"/>
      <c r="B8598" s="34"/>
      <c r="C8598" s="35"/>
      <c r="D8598" s="23"/>
      <c r="E8598" s="23"/>
      <c r="F8598" s="23"/>
      <c r="G8598" s="23"/>
      <c r="H8598" s="23"/>
      <c r="I8598" s="23" t="s">
        <v>21</v>
      </c>
      <c r="J8598" s="23"/>
      <c r="K8598" s="23"/>
      <c r="L8598" s="23"/>
      <c r="M8598" s="23"/>
      <c r="N8598" s="23"/>
      <c r="O8598" s="23"/>
      <c r="P8598" s="94"/>
    </row>
    <row r="8599" spans="1:16" x14ac:dyDescent="0.2">
      <c r="A8599" s="33"/>
      <c r="B8599" s="34"/>
      <c r="C8599" s="35"/>
      <c r="D8599" s="23"/>
      <c r="E8599" s="23"/>
      <c r="F8599" s="23"/>
      <c r="G8599" s="23"/>
      <c r="H8599" s="23"/>
      <c r="I8599" s="23" t="s">
        <v>21</v>
      </c>
      <c r="J8599" s="23"/>
      <c r="K8599" s="23"/>
      <c r="L8599" s="23"/>
      <c r="M8599" s="23"/>
      <c r="N8599" s="23"/>
      <c r="O8599" s="23"/>
      <c r="P8599" s="94"/>
    </row>
    <row r="8600" spans="1:16" x14ac:dyDescent="0.2">
      <c r="A8600" s="33"/>
      <c r="B8600" s="34"/>
      <c r="C8600" s="35"/>
      <c r="D8600" s="23"/>
      <c r="E8600" s="23"/>
      <c r="F8600" s="23"/>
      <c r="G8600" s="23"/>
      <c r="H8600" s="23"/>
      <c r="I8600" s="23" t="s">
        <v>21</v>
      </c>
      <c r="J8600" s="23"/>
      <c r="K8600" s="23"/>
      <c r="L8600" s="23"/>
      <c r="M8600" s="23"/>
      <c r="N8600" s="23"/>
      <c r="O8600" s="23"/>
      <c r="P8600" s="94"/>
    </row>
    <row r="8601" spans="1:16" x14ac:dyDescent="0.2">
      <c r="A8601" s="33"/>
      <c r="B8601" s="34"/>
      <c r="C8601" s="35"/>
      <c r="D8601" s="23"/>
      <c r="E8601" s="23"/>
      <c r="F8601" s="23"/>
      <c r="G8601" s="23"/>
      <c r="H8601" s="23"/>
      <c r="I8601" s="23" t="s">
        <v>21</v>
      </c>
      <c r="J8601" s="23"/>
      <c r="K8601" s="23"/>
      <c r="L8601" s="23"/>
      <c r="M8601" s="23"/>
      <c r="N8601" s="23"/>
      <c r="O8601" s="23"/>
      <c r="P8601" s="94"/>
    </row>
    <row r="8602" spans="1:16" x14ac:dyDescent="0.2">
      <c r="A8602" s="33"/>
      <c r="B8602" s="34"/>
      <c r="C8602" s="35"/>
      <c r="D8602" s="23"/>
      <c r="E8602" s="23"/>
      <c r="F8602" s="23"/>
      <c r="G8602" s="23"/>
      <c r="H8602" s="23"/>
      <c r="I8602" s="23" t="s">
        <v>21</v>
      </c>
      <c r="J8602" s="23"/>
      <c r="K8602" s="23"/>
      <c r="L8602" s="23"/>
      <c r="M8602" s="23"/>
      <c r="N8602" s="23"/>
      <c r="O8602" s="23"/>
      <c r="P8602" s="94"/>
    </row>
    <row r="8603" spans="1:16" x14ac:dyDescent="0.2">
      <c r="A8603" s="33"/>
      <c r="B8603" s="34"/>
      <c r="C8603" s="35"/>
      <c r="D8603" s="23"/>
      <c r="E8603" s="23"/>
      <c r="F8603" s="23"/>
      <c r="G8603" s="23"/>
      <c r="H8603" s="23"/>
      <c r="I8603" s="23" t="s">
        <v>21</v>
      </c>
      <c r="J8603" s="23"/>
      <c r="K8603" s="23"/>
      <c r="L8603" s="23"/>
      <c r="M8603" s="23"/>
      <c r="N8603" s="23"/>
      <c r="O8603" s="23"/>
      <c r="P8603" s="94"/>
    </row>
    <row r="8604" spans="1:16" x14ac:dyDescent="0.2">
      <c r="A8604" s="33"/>
      <c r="B8604" s="34"/>
      <c r="C8604" s="35"/>
      <c r="D8604" s="23"/>
      <c r="E8604" s="23"/>
      <c r="F8604" s="23"/>
      <c r="G8604" s="23"/>
      <c r="H8604" s="23"/>
      <c r="I8604" s="23" t="s">
        <v>21</v>
      </c>
      <c r="J8604" s="23"/>
      <c r="K8604" s="23"/>
      <c r="L8604" s="23"/>
      <c r="M8604" s="23"/>
      <c r="N8604" s="23"/>
      <c r="O8604" s="23"/>
      <c r="P8604" s="94"/>
    </row>
    <row r="8605" spans="1:16" x14ac:dyDescent="0.2">
      <c r="A8605" s="33"/>
      <c r="B8605" s="34"/>
      <c r="C8605" s="35"/>
      <c r="D8605" s="23"/>
      <c r="E8605" s="23"/>
      <c r="F8605" s="23"/>
      <c r="G8605" s="23"/>
      <c r="H8605" s="23"/>
      <c r="I8605" s="23" t="s">
        <v>21</v>
      </c>
      <c r="J8605" s="23"/>
      <c r="K8605" s="23"/>
      <c r="L8605" s="23"/>
      <c r="M8605" s="23"/>
      <c r="N8605" s="23"/>
      <c r="O8605" s="23"/>
      <c r="P8605" s="94"/>
    </row>
    <row r="8606" spans="1:16" x14ac:dyDescent="0.2">
      <c r="A8606" s="33"/>
      <c r="B8606" s="34"/>
      <c r="C8606" s="35"/>
      <c r="D8606" s="23"/>
      <c r="E8606" s="23"/>
      <c r="F8606" s="23"/>
      <c r="G8606" s="23"/>
      <c r="H8606" s="23"/>
      <c r="I8606" s="23" t="s">
        <v>21</v>
      </c>
      <c r="J8606" s="23"/>
      <c r="K8606" s="23"/>
      <c r="L8606" s="23"/>
      <c r="M8606" s="23"/>
      <c r="N8606" s="23"/>
      <c r="O8606" s="23"/>
      <c r="P8606" s="94"/>
    </row>
    <row r="8607" spans="1:16" x14ac:dyDescent="0.2">
      <c r="A8607" s="33"/>
      <c r="B8607" s="34"/>
      <c r="C8607" s="35"/>
      <c r="D8607" s="23"/>
      <c r="E8607" s="23"/>
      <c r="F8607" s="23"/>
      <c r="G8607" s="23"/>
      <c r="H8607" s="23"/>
      <c r="I8607" s="23" t="s">
        <v>21</v>
      </c>
      <c r="J8607" s="23"/>
      <c r="K8607" s="23"/>
      <c r="L8607" s="23"/>
      <c r="M8607" s="23"/>
      <c r="N8607" s="23"/>
      <c r="O8607" s="23"/>
      <c r="P8607" s="94"/>
    </row>
    <row r="8608" spans="1:16" x14ac:dyDescent="0.2">
      <c r="A8608" s="33"/>
      <c r="B8608" s="34"/>
      <c r="C8608" s="35"/>
      <c r="D8608" s="23"/>
      <c r="E8608" s="23"/>
      <c r="F8608" s="23"/>
      <c r="G8608" s="23"/>
      <c r="H8608" s="23"/>
      <c r="I8608" s="23" t="s">
        <v>21</v>
      </c>
      <c r="J8608" s="23"/>
      <c r="K8608" s="23"/>
      <c r="L8608" s="23"/>
      <c r="M8608" s="23"/>
      <c r="N8608" s="23"/>
      <c r="O8608" s="23"/>
      <c r="P8608" s="94"/>
    </row>
    <row r="8609" spans="1:16" x14ac:dyDescent="0.2">
      <c r="A8609" s="33"/>
      <c r="B8609" s="34"/>
      <c r="C8609" s="35"/>
      <c r="D8609" s="23"/>
      <c r="E8609" s="23"/>
      <c r="F8609" s="23"/>
      <c r="G8609" s="23"/>
      <c r="H8609" s="23"/>
      <c r="I8609" s="23" t="s">
        <v>21</v>
      </c>
      <c r="J8609" s="23"/>
      <c r="K8609" s="23"/>
      <c r="L8609" s="23"/>
      <c r="M8609" s="23"/>
      <c r="N8609" s="23"/>
      <c r="O8609" s="23"/>
      <c r="P8609" s="94"/>
    </row>
    <row r="8610" spans="1:16" x14ac:dyDescent="0.2">
      <c r="A8610" s="33"/>
      <c r="B8610" s="34"/>
      <c r="C8610" s="35"/>
      <c r="D8610" s="23"/>
      <c r="E8610" s="23"/>
      <c r="F8610" s="23"/>
      <c r="G8610" s="23"/>
      <c r="H8610" s="23"/>
      <c r="I8610" s="23" t="s">
        <v>21</v>
      </c>
      <c r="J8610" s="23"/>
      <c r="K8610" s="23"/>
      <c r="L8610" s="23"/>
      <c r="M8610" s="23"/>
      <c r="N8610" s="23"/>
      <c r="O8610" s="23"/>
      <c r="P8610" s="94"/>
    </row>
    <row r="8611" spans="1:16" x14ac:dyDescent="0.2">
      <c r="A8611" s="33"/>
      <c r="B8611" s="34"/>
      <c r="C8611" s="35"/>
      <c r="D8611" s="23"/>
      <c r="E8611" s="23"/>
      <c r="F8611" s="23"/>
      <c r="G8611" s="23"/>
      <c r="H8611" s="23"/>
      <c r="I8611" s="23" t="s">
        <v>21</v>
      </c>
      <c r="J8611" s="23"/>
      <c r="K8611" s="23"/>
      <c r="L8611" s="23"/>
      <c r="M8611" s="23"/>
      <c r="N8611" s="23"/>
      <c r="O8611" s="23"/>
      <c r="P8611" s="94"/>
    </row>
    <row r="8612" spans="1:16" x14ac:dyDescent="0.2">
      <c r="A8612" s="33"/>
      <c r="B8612" s="34"/>
      <c r="C8612" s="35"/>
      <c r="D8612" s="23"/>
      <c r="E8612" s="23"/>
      <c r="F8612" s="23"/>
      <c r="G8612" s="23"/>
      <c r="H8612" s="23"/>
      <c r="I8612" s="23" t="s">
        <v>21</v>
      </c>
      <c r="J8612" s="23"/>
      <c r="K8612" s="23"/>
      <c r="L8612" s="23"/>
      <c r="M8612" s="23"/>
      <c r="N8612" s="23"/>
      <c r="O8612" s="23"/>
      <c r="P8612" s="94"/>
    </row>
    <row r="8613" spans="1:16" x14ac:dyDescent="0.2">
      <c r="A8613" s="33"/>
      <c r="B8613" s="34"/>
      <c r="C8613" s="35"/>
      <c r="D8613" s="23"/>
      <c r="E8613" s="23"/>
      <c r="F8613" s="23"/>
      <c r="G8613" s="23"/>
      <c r="H8613" s="23"/>
      <c r="I8613" s="23" t="s">
        <v>21</v>
      </c>
      <c r="J8613" s="23"/>
      <c r="K8613" s="23"/>
      <c r="L8613" s="23"/>
      <c r="M8613" s="23"/>
      <c r="N8613" s="23"/>
      <c r="O8613" s="23"/>
      <c r="P8613" s="94"/>
    </row>
    <row r="8614" spans="1:16" x14ac:dyDescent="0.2">
      <c r="A8614" s="33"/>
      <c r="B8614" s="34"/>
      <c r="C8614" s="35"/>
      <c r="D8614" s="23"/>
      <c r="E8614" s="23"/>
      <c r="F8614" s="23"/>
      <c r="G8614" s="23"/>
      <c r="H8614" s="23"/>
      <c r="I8614" s="23" t="s">
        <v>21</v>
      </c>
      <c r="J8614" s="23"/>
      <c r="K8614" s="23"/>
      <c r="L8614" s="23"/>
      <c r="M8614" s="23"/>
      <c r="N8614" s="23"/>
      <c r="O8614" s="23"/>
      <c r="P8614" s="94"/>
    </row>
    <row r="8615" spans="1:16" x14ac:dyDescent="0.2">
      <c r="A8615" s="33"/>
      <c r="B8615" s="34"/>
      <c r="C8615" s="35"/>
      <c r="D8615" s="23"/>
      <c r="E8615" s="23"/>
      <c r="F8615" s="23"/>
      <c r="G8615" s="23"/>
      <c r="H8615" s="23"/>
      <c r="I8615" s="23" t="s">
        <v>21</v>
      </c>
      <c r="J8615" s="23"/>
      <c r="K8615" s="23"/>
      <c r="L8615" s="23"/>
      <c r="M8615" s="23"/>
      <c r="N8615" s="23"/>
      <c r="O8615" s="23"/>
      <c r="P8615" s="94"/>
    </row>
    <row r="8616" spans="1:16" x14ac:dyDescent="0.2">
      <c r="A8616" s="33"/>
      <c r="B8616" s="34"/>
      <c r="C8616" s="35"/>
      <c r="D8616" s="23"/>
      <c r="E8616" s="23"/>
      <c r="F8616" s="23"/>
      <c r="G8616" s="23"/>
      <c r="H8616" s="23"/>
      <c r="I8616" s="23" t="s">
        <v>21</v>
      </c>
      <c r="J8616" s="23"/>
      <c r="K8616" s="23"/>
      <c r="L8616" s="23"/>
      <c r="M8616" s="23"/>
      <c r="N8616" s="23"/>
      <c r="O8616" s="23"/>
      <c r="P8616" s="94"/>
    </row>
    <row r="8617" spans="1:16" x14ac:dyDescent="0.2">
      <c r="A8617" s="33"/>
      <c r="B8617" s="34"/>
      <c r="C8617" s="35"/>
      <c r="D8617" s="23"/>
      <c r="E8617" s="23"/>
      <c r="F8617" s="23"/>
      <c r="G8617" s="23"/>
      <c r="H8617" s="23"/>
      <c r="I8617" s="23" t="s">
        <v>21</v>
      </c>
      <c r="J8617" s="23"/>
      <c r="K8617" s="23"/>
      <c r="L8617" s="23"/>
      <c r="M8617" s="23"/>
      <c r="N8617" s="23"/>
      <c r="O8617" s="23"/>
      <c r="P8617" s="94"/>
    </row>
    <row r="8618" spans="1:16" x14ac:dyDescent="0.2">
      <c r="A8618" s="33"/>
      <c r="B8618" s="34"/>
      <c r="C8618" s="35"/>
      <c r="D8618" s="23"/>
      <c r="E8618" s="23"/>
      <c r="F8618" s="23"/>
      <c r="G8618" s="23"/>
      <c r="H8618" s="23"/>
      <c r="I8618" s="23" t="s">
        <v>21</v>
      </c>
      <c r="J8618" s="23"/>
      <c r="K8618" s="23"/>
      <c r="L8618" s="23"/>
      <c r="M8618" s="23"/>
      <c r="N8618" s="23"/>
      <c r="O8618" s="23"/>
      <c r="P8618" s="94"/>
    </row>
    <row r="8619" spans="1:16" x14ac:dyDescent="0.2">
      <c r="A8619" s="33"/>
      <c r="B8619" s="34"/>
      <c r="C8619" s="35"/>
      <c r="D8619" s="23"/>
      <c r="E8619" s="23"/>
      <c r="F8619" s="23"/>
      <c r="G8619" s="23"/>
      <c r="H8619" s="23"/>
      <c r="I8619" s="23" t="s">
        <v>21</v>
      </c>
      <c r="J8619" s="23"/>
      <c r="K8619" s="23"/>
      <c r="L8619" s="23"/>
      <c r="M8619" s="23"/>
      <c r="N8619" s="23"/>
      <c r="O8619" s="23"/>
      <c r="P8619" s="94"/>
    </row>
    <row r="8620" spans="1:16" x14ac:dyDescent="0.2">
      <c r="A8620" s="33"/>
      <c r="B8620" s="34"/>
      <c r="C8620" s="35"/>
      <c r="D8620" s="23"/>
      <c r="E8620" s="23"/>
      <c r="F8620" s="23"/>
      <c r="G8620" s="23"/>
      <c r="H8620" s="23"/>
      <c r="I8620" s="23" t="s">
        <v>21</v>
      </c>
      <c r="J8620" s="23"/>
      <c r="K8620" s="23"/>
      <c r="L8620" s="23"/>
      <c r="M8620" s="23"/>
      <c r="N8620" s="23"/>
      <c r="O8620" s="23"/>
      <c r="P8620" s="94"/>
    </row>
    <row r="8621" spans="1:16" x14ac:dyDescent="0.2">
      <c r="A8621" s="33"/>
      <c r="B8621" s="34"/>
      <c r="C8621" s="35"/>
      <c r="D8621" s="23"/>
      <c r="E8621" s="23"/>
      <c r="F8621" s="23"/>
      <c r="G8621" s="23"/>
      <c r="H8621" s="23"/>
      <c r="I8621" s="23" t="s">
        <v>21</v>
      </c>
      <c r="J8621" s="23"/>
      <c r="K8621" s="23"/>
      <c r="L8621" s="23"/>
      <c r="M8621" s="23"/>
      <c r="N8621" s="23"/>
      <c r="O8621" s="23"/>
      <c r="P8621" s="94"/>
    </row>
    <row r="8622" spans="1:16" x14ac:dyDescent="0.2">
      <c r="A8622" s="33"/>
      <c r="B8622" s="34"/>
      <c r="C8622" s="35"/>
      <c r="D8622" s="23"/>
      <c r="E8622" s="23"/>
      <c r="F8622" s="23"/>
      <c r="G8622" s="23"/>
      <c r="H8622" s="23"/>
      <c r="I8622" s="23" t="s">
        <v>21</v>
      </c>
      <c r="J8622" s="23"/>
      <c r="K8622" s="23"/>
      <c r="L8622" s="23"/>
      <c r="M8622" s="23"/>
      <c r="N8622" s="23"/>
      <c r="O8622" s="23"/>
      <c r="P8622" s="94"/>
    </row>
    <row r="8623" spans="1:16" x14ac:dyDescent="0.2">
      <c r="A8623" s="33"/>
      <c r="B8623" s="34"/>
      <c r="C8623" s="35"/>
      <c r="D8623" s="23"/>
      <c r="E8623" s="23"/>
      <c r="F8623" s="23"/>
      <c r="G8623" s="23"/>
      <c r="H8623" s="23"/>
      <c r="I8623" s="23" t="s">
        <v>21</v>
      </c>
      <c r="J8623" s="23"/>
      <c r="K8623" s="23"/>
      <c r="L8623" s="23"/>
      <c r="M8623" s="23"/>
      <c r="N8623" s="23"/>
      <c r="O8623" s="23"/>
      <c r="P8623" s="94"/>
    </row>
    <row r="8624" spans="1:16" x14ac:dyDescent="0.2">
      <c r="A8624" s="33"/>
      <c r="B8624" s="34"/>
      <c r="C8624" s="35"/>
      <c r="D8624" s="23"/>
      <c r="E8624" s="23"/>
      <c r="F8624" s="23"/>
      <c r="G8624" s="23"/>
      <c r="H8624" s="23"/>
      <c r="I8624" s="23" t="s">
        <v>21</v>
      </c>
      <c r="J8624" s="23"/>
      <c r="K8624" s="23"/>
      <c r="L8624" s="23"/>
      <c r="M8624" s="23"/>
      <c r="N8624" s="23"/>
      <c r="O8624" s="23"/>
      <c r="P8624" s="94"/>
    </row>
    <row r="8625" spans="1:16" x14ac:dyDescent="0.2">
      <c r="A8625" s="33"/>
      <c r="B8625" s="34"/>
      <c r="C8625" s="35"/>
      <c r="D8625" s="23"/>
      <c r="E8625" s="23"/>
      <c r="F8625" s="23"/>
      <c r="G8625" s="23"/>
      <c r="H8625" s="23"/>
      <c r="I8625" s="23" t="s">
        <v>21</v>
      </c>
      <c r="J8625" s="23"/>
      <c r="K8625" s="23"/>
      <c r="L8625" s="23"/>
      <c r="M8625" s="23"/>
      <c r="N8625" s="23"/>
      <c r="O8625" s="23"/>
      <c r="P8625" s="94"/>
    </row>
    <row r="8626" spans="1:16" x14ac:dyDescent="0.2">
      <c r="A8626" s="33"/>
      <c r="B8626" s="34"/>
      <c r="C8626" s="35"/>
      <c r="D8626" s="23"/>
      <c r="E8626" s="23"/>
      <c r="F8626" s="23"/>
      <c r="G8626" s="23"/>
      <c r="H8626" s="23"/>
      <c r="I8626" s="23" t="s">
        <v>21</v>
      </c>
      <c r="J8626" s="23"/>
      <c r="K8626" s="23"/>
      <c r="L8626" s="23"/>
      <c r="M8626" s="23"/>
      <c r="N8626" s="23"/>
      <c r="O8626" s="23"/>
      <c r="P8626" s="94"/>
    </row>
    <row r="8627" spans="1:16" x14ac:dyDescent="0.2">
      <c r="A8627" s="33"/>
      <c r="B8627" s="34"/>
      <c r="C8627" s="35"/>
      <c r="D8627" s="23"/>
      <c r="E8627" s="23"/>
      <c r="F8627" s="23"/>
      <c r="G8627" s="23"/>
      <c r="H8627" s="23"/>
      <c r="I8627" s="23" t="s">
        <v>21</v>
      </c>
      <c r="J8627" s="23"/>
      <c r="K8627" s="23"/>
      <c r="L8627" s="23"/>
      <c r="M8627" s="23"/>
      <c r="N8627" s="23"/>
      <c r="O8627" s="23"/>
      <c r="P8627" s="94"/>
    </row>
    <row r="8628" spans="1:16" x14ac:dyDescent="0.2">
      <c r="A8628" s="33"/>
      <c r="B8628" s="34"/>
      <c r="C8628" s="35"/>
      <c r="D8628" s="23"/>
      <c r="E8628" s="23"/>
      <c r="F8628" s="23"/>
      <c r="G8628" s="23"/>
      <c r="H8628" s="23"/>
      <c r="I8628" s="23" t="s">
        <v>21</v>
      </c>
      <c r="J8628" s="23"/>
      <c r="K8628" s="23"/>
      <c r="L8628" s="23"/>
      <c r="M8628" s="23"/>
      <c r="N8628" s="23"/>
      <c r="O8628" s="23"/>
      <c r="P8628" s="94"/>
    </row>
    <row r="8629" spans="1:16" x14ac:dyDescent="0.2">
      <c r="A8629" s="33"/>
      <c r="B8629" s="34"/>
      <c r="C8629" s="35"/>
      <c r="D8629" s="23"/>
      <c r="E8629" s="23"/>
      <c r="F8629" s="23"/>
      <c r="G8629" s="23"/>
      <c r="H8629" s="23"/>
      <c r="I8629" s="23" t="s">
        <v>21</v>
      </c>
      <c r="J8629" s="23"/>
      <c r="K8629" s="23"/>
      <c r="L8629" s="23"/>
      <c r="M8629" s="23"/>
      <c r="N8629" s="23"/>
      <c r="O8629" s="23"/>
      <c r="P8629" s="94"/>
    </row>
    <row r="8630" spans="1:16" x14ac:dyDescent="0.2">
      <c r="A8630" s="33"/>
      <c r="B8630" s="34"/>
      <c r="C8630" s="35"/>
      <c r="D8630" s="23"/>
      <c r="E8630" s="23"/>
      <c r="F8630" s="23"/>
      <c r="G8630" s="23"/>
      <c r="H8630" s="23"/>
      <c r="I8630" s="23" t="s">
        <v>21</v>
      </c>
      <c r="J8630" s="23"/>
      <c r="K8630" s="23"/>
      <c r="L8630" s="23"/>
      <c r="M8630" s="23"/>
      <c r="N8630" s="23"/>
      <c r="O8630" s="23"/>
      <c r="P8630" s="94"/>
    </row>
    <row r="8631" spans="1:16" x14ac:dyDescent="0.2">
      <c r="A8631" s="33"/>
      <c r="B8631" s="34"/>
      <c r="C8631" s="35"/>
      <c r="D8631" s="23"/>
      <c r="E8631" s="23"/>
      <c r="F8631" s="23"/>
      <c r="G8631" s="23"/>
      <c r="H8631" s="23"/>
      <c r="I8631" s="23" t="s">
        <v>21</v>
      </c>
      <c r="J8631" s="23"/>
      <c r="K8631" s="23"/>
      <c r="L8631" s="23"/>
      <c r="M8631" s="23"/>
      <c r="N8631" s="23"/>
      <c r="O8631" s="23"/>
      <c r="P8631" s="94"/>
    </row>
    <row r="8632" spans="1:16" x14ac:dyDescent="0.2">
      <c r="A8632" s="33"/>
      <c r="B8632" s="34"/>
      <c r="C8632" s="35"/>
      <c r="D8632" s="23"/>
      <c r="E8632" s="23"/>
      <c r="F8632" s="23"/>
      <c r="G8632" s="23"/>
      <c r="H8632" s="23"/>
      <c r="I8632" s="23" t="s">
        <v>21</v>
      </c>
      <c r="J8632" s="23"/>
      <c r="K8632" s="23"/>
      <c r="L8632" s="23"/>
      <c r="M8632" s="23"/>
      <c r="N8632" s="23"/>
      <c r="O8632" s="23"/>
      <c r="P8632" s="94"/>
    </row>
    <row r="8633" spans="1:16" x14ac:dyDescent="0.2">
      <c r="A8633" s="33"/>
      <c r="B8633" s="34"/>
      <c r="C8633" s="35"/>
      <c r="D8633" s="23"/>
      <c r="E8633" s="23"/>
      <c r="F8633" s="23"/>
      <c r="G8633" s="23"/>
      <c r="H8633" s="23"/>
      <c r="I8633" s="23" t="s">
        <v>21</v>
      </c>
      <c r="J8633" s="23"/>
      <c r="K8633" s="23"/>
      <c r="L8633" s="23"/>
      <c r="M8633" s="23"/>
      <c r="N8633" s="23"/>
      <c r="O8633" s="23"/>
      <c r="P8633" s="94"/>
    </row>
    <row r="8634" spans="1:16" x14ac:dyDescent="0.2">
      <c r="A8634" s="33"/>
      <c r="B8634" s="34"/>
      <c r="C8634" s="35"/>
      <c r="D8634" s="23"/>
      <c r="E8634" s="23"/>
      <c r="F8634" s="23"/>
      <c r="G8634" s="23"/>
      <c r="H8634" s="23"/>
      <c r="I8634" s="23" t="s">
        <v>21</v>
      </c>
      <c r="J8634" s="23"/>
      <c r="K8634" s="23"/>
      <c r="L8634" s="23"/>
      <c r="M8634" s="23"/>
      <c r="N8634" s="23"/>
      <c r="O8634" s="23"/>
      <c r="P8634" s="94"/>
    </row>
    <row r="8635" spans="1:16" x14ac:dyDescent="0.2">
      <c r="A8635" s="33"/>
      <c r="B8635" s="34"/>
      <c r="C8635" s="35"/>
      <c r="D8635" s="23"/>
      <c r="E8635" s="23"/>
      <c r="F8635" s="23"/>
      <c r="G8635" s="23"/>
      <c r="H8635" s="23"/>
      <c r="I8635" s="23" t="s">
        <v>21</v>
      </c>
      <c r="J8635" s="23"/>
      <c r="K8635" s="23"/>
      <c r="L8635" s="23"/>
      <c r="M8635" s="23"/>
      <c r="N8635" s="23"/>
      <c r="O8635" s="23"/>
      <c r="P8635" s="94"/>
    </row>
    <row r="8636" spans="1:16" x14ac:dyDescent="0.2">
      <c r="A8636" s="33"/>
      <c r="B8636" s="34"/>
      <c r="C8636" s="35"/>
      <c r="D8636" s="23"/>
      <c r="E8636" s="23"/>
      <c r="F8636" s="23"/>
      <c r="G8636" s="23"/>
      <c r="H8636" s="23"/>
      <c r="I8636" s="23" t="s">
        <v>21</v>
      </c>
      <c r="J8636" s="23"/>
      <c r="K8636" s="23"/>
      <c r="L8636" s="23"/>
      <c r="M8636" s="23"/>
      <c r="N8636" s="23"/>
      <c r="O8636" s="23"/>
      <c r="P8636" s="94"/>
    </row>
    <row r="8637" spans="1:16" x14ac:dyDescent="0.2">
      <c r="A8637" s="33"/>
      <c r="B8637" s="34"/>
      <c r="C8637" s="35"/>
      <c r="D8637" s="23"/>
      <c r="E8637" s="23"/>
      <c r="F8637" s="23"/>
      <c r="G8637" s="23"/>
      <c r="H8637" s="23"/>
      <c r="I8637" s="23" t="s">
        <v>21</v>
      </c>
      <c r="J8637" s="23"/>
      <c r="K8637" s="23"/>
      <c r="L8637" s="23"/>
      <c r="M8637" s="23"/>
      <c r="N8637" s="23"/>
      <c r="O8637" s="23"/>
      <c r="P8637" s="94"/>
    </row>
    <row r="8638" spans="1:16" x14ac:dyDescent="0.2">
      <c r="A8638" s="33"/>
      <c r="B8638" s="34"/>
      <c r="C8638" s="35"/>
      <c r="D8638" s="23"/>
      <c r="E8638" s="23"/>
      <c r="F8638" s="23"/>
      <c r="G8638" s="23"/>
      <c r="H8638" s="23"/>
      <c r="I8638" s="23" t="s">
        <v>21</v>
      </c>
      <c r="J8638" s="23"/>
      <c r="K8638" s="23"/>
      <c r="L8638" s="23"/>
      <c r="M8638" s="23"/>
      <c r="N8638" s="23"/>
      <c r="O8638" s="23"/>
      <c r="P8638" s="94"/>
    </row>
    <row r="8639" spans="1:16" x14ac:dyDescent="0.2">
      <c r="A8639" s="33"/>
      <c r="B8639" s="34"/>
      <c r="C8639" s="35"/>
      <c r="D8639" s="23"/>
      <c r="E8639" s="23"/>
      <c r="F8639" s="23"/>
      <c r="G8639" s="23"/>
      <c r="H8639" s="23"/>
      <c r="I8639" s="23" t="s">
        <v>21</v>
      </c>
      <c r="J8639" s="23"/>
      <c r="K8639" s="23"/>
      <c r="L8639" s="23"/>
      <c r="M8639" s="23"/>
      <c r="N8639" s="23"/>
      <c r="O8639" s="23"/>
      <c r="P8639" s="94"/>
    </row>
    <row r="8640" spans="1:16" x14ac:dyDescent="0.2">
      <c r="A8640" s="33"/>
      <c r="B8640" s="34"/>
      <c r="C8640" s="35"/>
      <c r="D8640" s="23"/>
      <c r="E8640" s="23"/>
      <c r="F8640" s="23"/>
      <c r="G8640" s="23"/>
      <c r="H8640" s="23"/>
      <c r="I8640" s="23" t="s">
        <v>21</v>
      </c>
      <c r="J8640" s="23"/>
      <c r="K8640" s="23"/>
      <c r="L8640" s="23"/>
      <c r="M8640" s="23"/>
      <c r="N8640" s="23"/>
      <c r="O8640" s="23"/>
      <c r="P8640" s="94"/>
    </row>
    <row r="8641" spans="1:16" x14ac:dyDescent="0.2">
      <c r="A8641" s="33"/>
      <c r="B8641" s="34"/>
      <c r="C8641" s="35"/>
      <c r="D8641" s="23"/>
      <c r="E8641" s="23"/>
      <c r="F8641" s="23"/>
      <c r="G8641" s="23"/>
      <c r="H8641" s="23"/>
      <c r="I8641" s="23" t="s">
        <v>21</v>
      </c>
      <c r="J8641" s="23"/>
      <c r="K8641" s="23"/>
      <c r="L8641" s="23"/>
      <c r="M8641" s="23"/>
      <c r="N8641" s="23"/>
      <c r="O8641" s="23"/>
      <c r="P8641" s="94"/>
    </row>
    <row r="8642" spans="1:16" x14ac:dyDescent="0.2">
      <c r="A8642" s="33"/>
      <c r="B8642" s="34"/>
      <c r="C8642" s="35"/>
      <c r="D8642" s="23"/>
      <c r="E8642" s="23"/>
      <c r="F8642" s="23"/>
      <c r="G8642" s="23"/>
      <c r="H8642" s="23"/>
      <c r="I8642" s="23" t="s">
        <v>21</v>
      </c>
      <c r="J8642" s="23"/>
      <c r="K8642" s="23"/>
      <c r="L8642" s="23"/>
      <c r="M8642" s="23"/>
      <c r="N8642" s="23"/>
      <c r="O8642" s="23"/>
      <c r="P8642" s="94"/>
    </row>
    <row r="8643" spans="1:16" x14ac:dyDescent="0.2">
      <c r="A8643" s="33"/>
      <c r="B8643" s="34"/>
      <c r="C8643" s="35"/>
      <c r="D8643" s="23"/>
      <c r="E8643" s="23"/>
      <c r="F8643" s="23"/>
      <c r="G8643" s="23"/>
      <c r="H8643" s="23"/>
      <c r="I8643" s="23" t="s">
        <v>21</v>
      </c>
      <c r="J8643" s="23"/>
      <c r="K8643" s="23"/>
      <c r="L8643" s="23"/>
      <c r="M8643" s="23"/>
      <c r="N8643" s="23"/>
      <c r="O8643" s="23"/>
      <c r="P8643" s="94"/>
    </row>
    <row r="8644" spans="1:16" x14ac:dyDescent="0.2">
      <c r="A8644" s="33"/>
      <c r="B8644" s="34"/>
      <c r="C8644" s="35"/>
      <c r="D8644" s="23"/>
      <c r="E8644" s="23"/>
      <c r="F8644" s="23"/>
      <c r="G8644" s="23"/>
      <c r="H8644" s="23"/>
      <c r="I8644" s="23" t="s">
        <v>21</v>
      </c>
      <c r="J8644" s="23"/>
      <c r="K8644" s="23"/>
      <c r="L8644" s="23"/>
      <c r="M8644" s="23"/>
      <c r="N8644" s="23"/>
      <c r="O8644" s="23"/>
      <c r="P8644" s="94"/>
    </row>
    <row r="8645" spans="1:16" x14ac:dyDescent="0.2">
      <c r="A8645" s="33"/>
      <c r="B8645" s="34"/>
      <c r="C8645" s="35"/>
      <c r="D8645" s="23"/>
      <c r="E8645" s="23"/>
      <c r="F8645" s="23"/>
      <c r="G8645" s="23"/>
      <c r="H8645" s="23"/>
      <c r="I8645" s="23" t="s">
        <v>21</v>
      </c>
      <c r="J8645" s="23"/>
      <c r="K8645" s="23"/>
      <c r="L8645" s="23"/>
      <c r="M8645" s="23"/>
      <c r="N8645" s="23"/>
      <c r="O8645" s="23"/>
      <c r="P8645" s="94"/>
    </row>
    <row r="8646" spans="1:16" x14ac:dyDescent="0.2">
      <c r="A8646" s="33"/>
      <c r="B8646" s="34"/>
      <c r="C8646" s="35"/>
      <c r="D8646" s="23"/>
      <c r="E8646" s="23"/>
      <c r="F8646" s="23"/>
      <c r="G8646" s="23"/>
      <c r="H8646" s="23"/>
      <c r="I8646" s="23" t="s">
        <v>21</v>
      </c>
      <c r="J8646" s="23"/>
      <c r="K8646" s="23"/>
      <c r="L8646" s="23"/>
      <c r="M8646" s="23"/>
      <c r="N8646" s="23"/>
      <c r="O8646" s="23"/>
      <c r="P8646" s="94"/>
    </row>
    <row r="8647" spans="1:16" x14ac:dyDescent="0.2">
      <c r="A8647" s="33"/>
      <c r="B8647" s="34"/>
      <c r="C8647" s="35"/>
      <c r="D8647" s="23"/>
      <c r="E8647" s="23"/>
      <c r="F8647" s="23"/>
      <c r="G8647" s="23"/>
      <c r="H8647" s="23"/>
      <c r="I8647" s="23" t="s">
        <v>21</v>
      </c>
      <c r="J8647" s="23"/>
      <c r="K8647" s="23"/>
      <c r="L8647" s="23"/>
      <c r="M8647" s="23"/>
      <c r="N8647" s="23"/>
      <c r="O8647" s="23"/>
      <c r="P8647" s="94"/>
    </row>
    <row r="8648" spans="1:16" x14ac:dyDescent="0.2">
      <c r="A8648" s="33"/>
      <c r="B8648" s="34"/>
      <c r="C8648" s="35"/>
      <c r="D8648" s="23"/>
      <c r="E8648" s="23"/>
      <c r="F8648" s="23"/>
      <c r="G8648" s="23"/>
      <c r="H8648" s="23"/>
      <c r="I8648" s="23" t="s">
        <v>21</v>
      </c>
      <c r="J8648" s="23"/>
      <c r="K8648" s="23"/>
      <c r="L8648" s="23"/>
      <c r="M8648" s="23"/>
      <c r="N8648" s="23"/>
      <c r="O8648" s="23"/>
      <c r="P8648" s="94"/>
    </row>
    <row r="8649" spans="1:16" x14ac:dyDescent="0.2">
      <c r="A8649" s="33"/>
      <c r="B8649" s="34"/>
      <c r="C8649" s="35"/>
      <c r="D8649" s="23"/>
      <c r="E8649" s="23"/>
      <c r="F8649" s="23"/>
      <c r="G8649" s="23"/>
      <c r="H8649" s="23"/>
      <c r="I8649" s="23" t="s">
        <v>21</v>
      </c>
      <c r="J8649" s="23"/>
      <c r="K8649" s="23"/>
      <c r="L8649" s="23"/>
      <c r="M8649" s="23"/>
      <c r="N8649" s="23"/>
      <c r="O8649" s="23"/>
      <c r="P8649" s="94"/>
    </row>
    <row r="8650" spans="1:16" x14ac:dyDescent="0.2">
      <c r="A8650" s="33"/>
      <c r="B8650" s="34"/>
      <c r="C8650" s="35"/>
      <c r="D8650" s="23"/>
      <c r="E8650" s="23"/>
      <c r="F8650" s="23"/>
      <c r="G8650" s="23"/>
      <c r="H8650" s="23"/>
      <c r="I8650" s="23" t="s">
        <v>21</v>
      </c>
      <c r="J8650" s="23"/>
      <c r="K8650" s="23"/>
      <c r="L8650" s="23"/>
      <c r="M8650" s="23"/>
      <c r="N8650" s="23"/>
      <c r="O8650" s="23"/>
      <c r="P8650" s="94"/>
    </row>
    <row r="8651" spans="1:16" x14ac:dyDescent="0.2">
      <c r="A8651" s="33"/>
      <c r="B8651" s="34"/>
      <c r="C8651" s="35"/>
      <c r="D8651" s="23"/>
      <c r="E8651" s="23"/>
      <c r="F8651" s="23"/>
      <c r="G8651" s="23"/>
      <c r="H8651" s="23"/>
      <c r="I8651" s="23" t="s">
        <v>21</v>
      </c>
      <c r="J8651" s="23"/>
      <c r="K8651" s="23"/>
      <c r="L8651" s="23"/>
      <c r="M8651" s="23"/>
      <c r="N8651" s="23"/>
      <c r="O8651" s="23"/>
      <c r="P8651" s="94"/>
    </row>
    <row r="8652" spans="1:16" x14ac:dyDescent="0.2">
      <c r="A8652" s="33"/>
      <c r="B8652" s="34"/>
      <c r="C8652" s="35"/>
      <c r="D8652" s="23"/>
      <c r="E8652" s="23"/>
      <c r="F8652" s="23"/>
      <c r="G8652" s="23"/>
      <c r="H8652" s="23"/>
      <c r="I8652" s="23" t="s">
        <v>21</v>
      </c>
      <c r="J8652" s="23"/>
      <c r="K8652" s="23"/>
      <c r="L8652" s="23"/>
      <c r="M8652" s="23"/>
      <c r="N8652" s="23"/>
      <c r="O8652" s="23"/>
      <c r="P8652" s="94"/>
    </row>
    <row r="8653" spans="1:16" x14ac:dyDescent="0.2">
      <c r="A8653" s="33"/>
      <c r="B8653" s="34"/>
      <c r="C8653" s="35"/>
      <c r="D8653" s="23"/>
      <c r="E8653" s="23"/>
      <c r="F8653" s="23"/>
      <c r="G8653" s="23"/>
      <c r="H8653" s="23"/>
      <c r="I8653" s="23" t="s">
        <v>21</v>
      </c>
      <c r="J8653" s="23"/>
      <c r="K8653" s="23"/>
      <c r="L8653" s="23"/>
      <c r="M8653" s="23"/>
      <c r="N8653" s="23"/>
      <c r="O8653" s="23"/>
      <c r="P8653" s="94"/>
    </row>
    <row r="8654" spans="1:16" x14ac:dyDescent="0.2">
      <c r="A8654" s="33"/>
      <c r="B8654" s="34"/>
      <c r="C8654" s="35"/>
      <c r="D8654" s="23"/>
      <c r="E8654" s="23"/>
      <c r="F8654" s="23"/>
      <c r="G8654" s="23"/>
      <c r="H8654" s="23"/>
      <c r="I8654" s="23" t="s">
        <v>21</v>
      </c>
      <c r="J8654" s="23"/>
      <c r="K8654" s="23"/>
      <c r="L8654" s="23"/>
      <c r="M8654" s="23"/>
      <c r="N8654" s="23"/>
      <c r="O8654" s="23"/>
      <c r="P8654" s="94"/>
    </row>
    <row r="8655" spans="1:16" x14ac:dyDescent="0.2">
      <c r="A8655" s="33"/>
      <c r="B8655" s="34"/>
      <c r="C8655" s="35"/>
      <c r="D8655" s="23"/>
      <c r="E8655" s="23"/>
      <c r="F8655" s="23"/>
      <c r="G8655" s="23"/>
      <c r="H8655" s="23"/>
      <c r="I8655" s="23" t="s">
        <v>21</v>
      </c>
      <c r="J8655" s="23"/>
      <c r="K8655" s="23"/>
      <c r="L8655" s="23"/>
      <c r="M8655" s="23"/>
      <c r="N8655" s="23"/>
      <c r="O8655" s="23"/>
      <c r="P8655" s="94"/>
    </row>
    <row r="8656" spans="1:16" x14ac:dyDescent="0.2">
      <c r="A8656" s="33"/>
      <c r="B8656" s="34"/>
      <c r="C8656" s="35"/>
      <c r="D8656" s="23"/>
      <c r="E8656" s="23"/>
      <c r="F8656" s="23"/>
      <c r="G8656" s="23"/>
      <c r="H8656" s="23"/>
      <c r="I8656" s="23" t="s">
        <v>21</v>
      </c>
      <c r="J8656" s="23"/>
      <c r="K8656" s="23"/>
      <c r="L8656" s="23"/>
      <c r="M8656" s="23"/>
      <c r="N8656" s="23"/>
      <c r="O8656" s="23"/>
      <c r="P8656" s="94"/>
    </row>
    <row r="8657" spans="1:16" x14ac:dyDescent="0.2">
      <c r="A8657" s="33"/>
      <c r="B8657" s="34"/>
      <c r="C8657" s="35"/>
      <c r="D8657" s="23"/>
      <c r="E8657" s="23"/>
      <c r="F8657" s="23"/>
      <c r="G8657" s="23"/>
      <c r="H8657" s="23"/>
      <c r="I8657" s="23" t="s">
        <v>21</v>
      </c>
      <c r="J8657" s="23"/>
      <c r="K8657" s="23"/>
      <c r="L8657" s="23"/>
      <c r="M8657" s="23"/>
      <c r="N8657" s="23"/>
      <c r="O8657" s="23"/>
      <c r="P8657" s="94"/>
    </row>
    <row r="8658" spans="1:16" x14ac:dyDescent="0.2">
      <c r="A8658" s="33"/>
      <c r="B8658" s="34"/>
      <c r="C8658" s="35"/>
      <c r="D8658" s="23"/>
      <c r="E8658" s="23"/>
      <c r="F8658" s="23"/>
      <c r="G8658" s="23"/>
      <c r="H8658" s="23"/>
      <c r="I8658" s="23" t="s">
        <v>21</v>
      </c>
      <c r="J8658" s="23"/>
      <c r="K8658" s="23"/>
      <c r="L8658" s="23"/>
      <c r="M8658" s="23"/>
      <c r="N8658" s="23"/>
      <c r="O8658" s="23"/>
      <c r="P8658" s="94"/>
    </row>
    <row r="8659" spans="1:16" x14ac:dyDescent="0.2">
      <c r="A8659" s="33"/>
      <c r="B8659" s="34"/>
      <c r="C8659" s="35"/>
      <c r="D8659" s="23"/>
      <c r="E8659" s="23"/>
      <c r="F8659" s="23"/>
      <c r="G8659" s="23"/>
      <c r="H8659" s="23"/>
      <c r="I8659" s="23" t="s">
        <v>21</v>
      </c>
      <c r="J8659" s="23"/>
      <c r="K8659" s="23"/>
      <c r="L8659" s="23"/>
      <c r="M8659" s="23"/>
      <c r="N8659" s="23"/>
      <c r="O8659" s="23"/>
      <c r="P8659" s="94"/>
    </row>
    <row r="8660" spans="1:16" x14ac:dyDescent="0.2">
      <c r="A8660" s="33"/>
      <c r="B8660" s="34"/>
      <c r="C8660" s="35"/>
      <c r="D8660" s="23"/>
      <c r="E8660" s="23"/>
      <c r="F8660" s="23"/>
      <c r="G8660" s="23"/>
      <c r="H8660" s="23"/>
      <c r="I8660" s="23" t="s">
        <v>21</v>
      </c>
      <c r="J8660" s="23"/>
      <c r="K8660" s="23"/>
      <c r="L8660" s="23"/>
      <c r="M8660" s="23"/>
      <c r="N8660" s="23"/>
      <c r="O8660" s="23"/>
      <c r="P8660" s="94"/>
    </row>
    <row r="8661" spans="1:16" x14ac:dyDescent="0.2">
      <c r="A8661" s="33"/>
      <c r="B8661" s="34"/>
      <c r="C8661" s="35"/>
      <c r="D8661" s="23"/>
      <c r="E8661" s="23"/>
      <c r="F8661" s="23"/>
      <c r="G8661" s="23"/>
      <c r="H8661" s="23"/>
      <c r="I8661" s="23" t="s">
        <v>21</v>
      </c>
      <c r="J8661" s="23"/>
      <c r="K8661" s="23"/>
      <c r="L8661" s="23"/>
      <c r="M8661" s="23"/>
      <c r="N8661" s="23"/>
      <c r="O8661" s="23"/>
      <c r="P8661" s="94"/>
    </row>
    <row r="8662" spans="1:16" x14ac:dyDescent="0.2">
      <c r="A8662" s="33"/>
      <c r="B8662" s="34"/>
      <c r="C8662" s="35"/>
      <c r="D8662" s="23"/>
      <c r="E8662" s="23"/>
      <c r="F8662" s="23"/>
      <c r="G8662" s="23"/>
      <c r="H8662" s="23"/>
      <c r="I8662" s="23" t="s">
        <v>21</v>
      </c>
      <c r="J8662" s="23"/>
      <c r="K8662" s="23"/>
      <c r="L8662" s="23"/>
      <c r="M8662" s="23"/>
      <c r="N8662" s="23"/>
      <c r="O8662" s="23"/>
      <c r="P8662" s="94"/>
    </row>
    <row r="8663" spans="1:16" x14ac:dyDescent="0.2">
      <c r="A8663" s="33"/>
      <c r="B8663" s="34"/>
      <c r="C8663" s="35"/>
      <c r="D8663" s="23"/>
      <c r="E8663" s="23"/>
      <c r="F8663" s="23"/>
      <c r="G8663" s="23"/>
      <c r="H8663" s="23"/>
      <c r="I8663" s="23" t="s">
        <v>21</v>
      </c>
      <c r="J8663" s="23"/>
      <c r="K8663" s="23"/>
      <c r="L8663" s="23"/>
      <c r="M8663" s="23"/>
      <c r="N8663" s="23"/>
      <c r="O8663" s="23"/>
      <c r="P8663" s="94"/>
    </row>
    <row r="8664" spans="1:16" x14ac:dyDescent="0.2">
      <c r="A8664" s="33"/>
      <c r="B8664" s="34"/>
      <c r="C8664" s="35"/>
      <c r="D8664" s="23"/>
      <c r="E8664" s="23"/>
      <c r="F8664" s="23"/>
      <c r="G8664" s="23"/>
      <c r="H8664" s="23"/>
      <c r="I8664" s="23" t="s">
        <v>21</v>
      </c>
      <c r="J8664" s="23"/>
      <c r="K8664" s="23"/>
      <c r="L8664" s="23"/>
      <c r="M8664" s="23"/>
      <c r="N8664" s="23"/>
      <c r="O8664" s="23"/>
      <c r="P8664" s="94"/>
    </row>
    <row r="8665" spans="1:16" x14ac:dyDescent="0.2">
      <c r="A8665" s="33"/>
      <c r="B8665" s="34"/>
      <c r="C8665" s="35"/>
      <c r="D8665" s="23"/>
      <c r="E8665" s="23"/>
      <c r="F8665" s="23"/>
      <c r="G8665" s="23"/>
      <c r="H8665" s="23"/>
      <c r="I8665" s="23" t="s">
        <v>21</v>
      </c>
      <c r="J8665" s="23"/>
      <c r="K8665" s="23"/>
      <c r="L8665" s="23"/>
      <c r="M8665" s="23"/>
      <c r="N8665" s="23"/>
      <c r="O8665" s="23"/>
      <c r="P8665" s="94"/>
    </row>
    <row r="8666" spans="1:16" x14ac:dyDescent="0.2">
      <c r="A8666" s="33"/>
      <c r="B8666" s="34"/>
      <c r="C8666" s="35"/>
      <c r="D8666" s="23"/>
      <c r="E8666" s="23"/>
      <c r="F8666" s="23"/>
      <c r="G8666" s="23"/>
      <c r="H8666" s="23"/>
      <c r="I8666" s="23" t="s">
        <v>21</v>
      </c>
      <c r="J8666" s="23"/>
      <c r="K8666" s="23"/>
      <c r="L8666" s="23"/>
      <c r="M8666" s="23"/>
      <c r="N8666" s="23"/>
      <c r="O8666" s="23"/>
      <c r="P8666" s="94"/>
    </row>
    <row r="8667" spans="1:16" x14ac:dyDescent="0.2">
      <c r="A8667" s="33"/>
      <c r="B8667" s="34"/>
      <c r="C8667" s="35"/>
      <c r="D8667" s="23"/>
      <c r="E8667" s="23"/>
      <c r="F8667" s="23"/>
      <c r="G8667" s="23"/>
      <c r="H8667" s="23"/>
      <c r="I8667" s="23" t="s">
        <v>21</v>
      </c>
      <c r="J8667" s="23"/>
      <c r="K8667" s="23"/>
      <c r="L8667" s="23"/>
      <c r="M8667" s="23"/>
      <c r="N8667" s="23"/>
      <c r="O8667" s="23"/>
      <c r="P8667" s="94"/>
    </row>
    <row r="8668" spans="1:16" x14ac:dyDescent="0.2">
      <c r="A8668" s="33"/>
      <c r="B8668" s="34"/>
      <c r="C8668" s="35"/>
      <c r="D8668" s="23"/>
      <c r="E8668" s="23"/>
      <c r="F8668" s="23"/>
      <c r="G8668" s="23"/>
      <c r="H8668" s="23"/>
      <c r="I8668" s="23" t="s">
        <v>21</v>
      </c>
      <c r="J8668" s="23"/>
      <c r="K8668" s="23"/>
      <c r="L8668" s="23"/>
      <c r="M8668" s="23"/>
      <c r="N8668" s="23"/>
      <c r="O8668" s="23"/>
      <c r="P8668" s="94"/>
    </row>
    <row r="8669" spans="1:16" x14ac:dyDescent="0.2">
      <c r="A8669" s="33"/>
      <c r="B8669" s="34"/>
      <c r="C8669" s="35"/>
      <c r="D8669" s="23"/>
      <c r="E8669" s="23"/>
      <c r="F8669" s="23"/>
      <c r="G8669" s="23"/>
      <c r="H8669" s="23"/>
      <c r="I8669" s="23" t="s">
        <v>21</v>
      </c>
      <c r="J8669" s="23"/>
      <c r="K8669" s="23"/>
      <c r="L8669" s="23"/>
      <c r="M8669" s="23"/>
      <c r="N8669" s="23"/>
      <c r="O8669" s="23"/>
      <c r="P8669" s="94"/>
    </row>
    <row r="8670" spans="1:16" x14ac:dyDescent="0.2">
      <c r="A8670" s="33"/>
      <c r="B8670" s="34"/>
      <c r="C8670" s="35"/>
      <c r="D8670" s="23"/>
      <c r="E8670" s="23"/>
      <c r="F8670" s="23"/>
      <c r="G8670" s="23"/>
      <c r="H8670" s="23"/>
      <c r="I8670" s="23" t="s">
        <v>21</v>
      </c>
      <c r="J8670" s="23"/>
      <c r="K8670" s="23"/>
      <c r="L8670" s="23"/>
      <c r="M8670" s="23"/>
      <c r="N8670" s="23"/>
      <c r="O8670" s="23"/>
      <c r="P8670" s="94"/>
    </row>
    <row r="8671" spans="1:16" x14ac:dyDescent="0.2">
      <c r="A8671" s="33"/>
      <c r="B8671" s="34"/>
      <c r="C8671" s="35"/>
      <c r="D8671" s="23"/>
      <c r="E8671" s="23"/>
      <c r="F8671" s="23"/>
      <c r="G8671" s="23"/>
      <c r="H8671" s="23"/>
      <c r="I8671" s="23" t="s">
        <v>21</v>
      </c>
      <c r="J8671" s="23"/>
      <c r="K8671" s="23"/>
      <c r="L8671" s="23"/>
      <c r="M8671" s="23"/>
      <c r="N8671" s="23"/>
      <c r="O8671" s="23"/>
      <c r="P8671" s="94"/>
    </row>
    <row r="8672" spans="1:16" x14ac:dyDescent="0.2">
      <c r="A8672" s="33"/>
      <c r="B8672" s="34"/>
      <c r="C8672" s="35"/>
      <c r="D8672" s="23"/>
      <c r="E8672" s="23"/>
      <c r="F8672" s="23"/>
      <c r="G8672" s="23"/>
      <c r="H8672" s="23"/>
      <c r="I8672" s="23" t="s">
        <v>21</v>
      </c>
      <c r="J8672" s="23"/>
      <c r="K8672" s="23"/>
      <c r="L8672" s="23"/>
      <c r="M8672" s="23"/>
      <c r="N8672" s="23"/>
      <c r="O8672" s="23"/>
      <c r="P8672" s="94"/>
    </row>
    <row r="8673" spans="1:16" x14ac:dyDescent="0.2">
      <c r="A8673" s="33"/>
      <c r="B8673" s="34"/>
      <c r="C8673" s="35"/>
      <c r="D8673" s="23"/>
      <c r="E8673" s="23"/>
      <c r="F8673" s="23"/>
      <c r="G8673" s="23"/>
      <c r="H8673" s="23"/>
      <c r="I8673" s="23" t="s">
        <v>21</v>
      </c>
      <c r="J8673" s="23"/>
      <c r="K8673" s="23"/>
      <c r="L8673" s="23"/>
      <c r="M8673" s="23"/>
      <c r="N8673" s="23"/>
      <c r="O8673" s="23"/>
      <c r="P8673" s="94"/>
    </row>
    <row r="8674" spans="1:16" x14ac:dyDescent="0.2">
      <c r="A8674" s="33"/>
      <c r="B8674" s="34"/>
      <c r="C8674" s="35"/>
      <c r="D8674" s="23"/>
      <c r="E8674" s="23"/>
      <c r="F8674" s="23"/>
      <c r="G8674" s="23"/>
      <c r="H8674" s="23"/>
      <c r="I8674" s="23" t="s">
        <v>21</v>
      </c>
      <c r="J8674" s="23"/>
      <c r="K8674" s="23"/>
      <c r="L8674" s="23"/>
      <c r="M8674" s="23"/>
      <c r="N8674" s="23"/>
      <c r="O8674" s="23"/>
      <c r="P8674" s="94"/>
    </row>
    <row r="8675" spans="1:16" x14ac:dyDescent="0.2">
      <c r="A8675" s="33"/>
      <c r="B8675" s="34"/>
      <c r="C8675" s="35"/>
      <c r="D8675" s="23"/>
      <c r="E8675" s="23"/>
      <c r="F8675" s="23"/>
      <c r="G8675" s="23"/>
      <c r="H8675" s="23"/>
      <c r="I8675" s="23" t="s">
        <v>21</v>
      </c>
      <c r="J8675" s="23"/>
      <c r="K8675" s="23"/>
      <c r="L8675" s="23"/>
      <c r="M8675" s="23"/>
      <c r="N8675" s="23"/>
      <c r="O8675" s="23"/>
      <c r="P8675" s="94"/>
    </row>
    <row r="8676" spans="1:16" x14ac:dyDescent="0.2">
      <c r="A8676" s="33"/>
      <c r="B8676" s="34"/>
      <c r="C8676" s="35"/>
      <c r="D8676" s="23"/>
      <c r="E8676" s="23"/>
      <c r="F8676" s="23"/>
      <c r="G8676" s="23"/>
      <c r="H8676" s="23"/>
      <c r="I8676" s="23" t="s">
        <v>21</v>
      </c>
      <c r="J8676" s="23"/>
      <c r="K8676" s="23"/>
      <c r="L8676" s="23"/>
      <c r="M8676" s="23"/>
      <c r="N8676" s="23"/>
      <c r="O8676" s="23"/>
      <c r="P8676" s="94"/>
    </row>
    <row r="8677" spans="1:16" x14ac:dyDescent="0.2">
      <c r="A8677" s="33"/>
      <c r="B8677" s="34"/>
      <c r="C8677" s="35"/>
      <c r="D8677" s="23"/>
      <c r="E8677" s="23"/>
      <c r="F8677" s="23"/>
      <c r="G8677" s="23"/>
      <c r="H8677" s="23"/>
      <c r="I8677" s="23" t="s">
        <v>21</v>
      </c>
      <c r="J8677" s="23"/>
      <c r="K8677" s="23"/>
      <c r="L8677" s="23"/>
      <c r="M8677" s="23"/>
      <c r="N8677" s="23"/>
      <c r="O8677" s="23"/>
      <c r="P8677" s="94"/>
    </row>
    <row r="8678" spans="1:16" x14ac:dyDescent="0.2">
      <c r="A8678" s="33"/>
      <c r="B8678" s="34"/>
      <c r="C8678" s="35"/>
      <c r="D8678" s="23"/>
      <c r="E8678" s="23"/>
      <c r="F8678" s="23"/>
      <c r="G8678" s="23"/>
      <c r="H8678" s="23"/>
      <c r="I8678" s="23" t="s">
        <v>21</v>
      </c>
      <c r="J8678" s="23"/>
      <c r="K8678" s="23"/>
      <c r="L8678" s="23"/>
      <c r="M8678" s="23"/>
      <c r="N8678" s="23"/>
      <c r="O8678" s="23"/>
      <c r="P8678" s="94"/>
    </row>
    <row r="8679" spans="1:16" x14ac:dyDescent="0.2">
      <c r="A8679" s="33"/>
      <c r="B8679" s="34"/>
      <c r="C8679" s="35"/>
      <c r="D8679" s="23"/>
      <c r="E8679" s="23"/>
      <c r="F8679" s="23"/>
      <c r="G8679" s="23"/>
      <c r="H8679" s="23"/>
      <c r="I8679" s="23" t="s">
        <v>21</v>
      </c>
      <c r="J8679" s="23"/>
      <c r="K8679" s="23"/>
      <c r="L8679" s="23"/>
      <c r="M8679" s="23"/>
      <c r="N8679" s="23"/>
      <c r="O8679" s="23"/>
      <c r="P8679" s="94"/>
    </row>
    <row r="8680" spans="1:16" x14ac:dyDescent="0.2">
      <c r="A8680" s="33"/>
      <c r="B8680" s="34"/>
      <c r="C8680" s="35"/>
      <c r="D8680" s="23"/>
      <c r="E8680" s="23"/>
      <c r="F8680" s="23"/>
      <c r="G8680" s="23"/>
      <c r="H8680" s="23"/>
      <c r="I8680" s="23" t="s">
        <v>21</v>
      </c>
      <c r="J8680" s="23"/>
      <c r="K8680" s="23"/>
      <c r="L8680" s="23"/>
      <c r="M8680" s="23"/>
      <c r="N8680" s="23"/>
      <c r="O8680" s="23"/>
      <c r="P8680" s="94"/>
    </row>
    <row r="8681" spans="1:16" x14ac:dyDescent="0.2">
      <c r="A8681" s="33"/>
      <c r="B8681" s="34"/>
      <c r="C8681" s="35"/>
      <c r="D8681" s="23"/>
      <c r="E8681" s="23"/>
      <c r="F8681" s="23"/>
      <c r="G8681" s="23"/>
      <c r="H8681" s="23"/>
      <c r="I8681" s="23" t="s">
        <v>21</v>
      </c>
      <c r="J8681" s="23"/>
      <c r="K8681" s="23"/>
      <c r="L8681" s="23"/>
      <c r="M8681" s="23"/>
      <c r="N8681" s="23"/>
      <c r="O8681" s="23"/>
      <c r="P8681" s="94"/>
    </row>
    <row r="8682" spans="1:16" x14ac:dyDescent="0.2">
      <c r="A8682" s="33"/>
      <c r="B8682" s="34"/>
      <c r="C8682" s="35"/>
      <c r="D8682" s="23"/>
      <c r="E8682" s="23"/>
      <c r="F8682" s="23"/>
      <c r="G8682" s="23"/>
      <c r="H8682" s="23"/>
      <c r="I8682" s="23" t="s">
        <v>21</v>
      </c>
      <c r="J8682" s="23"/>
      <c r="K8682" s="23"/>
      <c r="L8682" s="23"/>
      <c r="M8682" s="23"/>
      <c r="N8682" s="23"/>
      <c r="O8682" s="23"/>
      <c r="P8682" s="94"/>
    </row>
    <row r="8683" spans="1:16" x14ac:dyDescent="0.2">
      <c r="A8683" s="33"/>
      <c r="B8683" s="34"/>
      <c r="C8683" s="35"/>
      <c r="D8683" s="23"/>
      <c r="E8683" s="23"/>
      <c r="F8683" s="23"/>
      <c r="G8683" s="23"/>
      <c r="H8683" s="23"/>
      <c r="I8683" s="23" t="s">
        <v>21</v>
      </c>
      <c r="J8683" s="23"/>
      <c r="K8683" s="23"/>
      <c r="L8683" s="23"/>
      <c r="M8683" s="23"/>
      <c r="N8683" s="23"/>
      <c r="O8683" s="23"/>
      <c r="P8683" s="94"/>
    </row>
    <row r="8684" spans="1:16" x14ac:dyDescent="0.2">
      <c r="A8684" s="33"/>
      <c r="B8684" s="34"/>
      <c r="C8684" s="35"/>
      <c r="D8684" s="23"/>
      <c r="E8684" s="23"/>
      <c r="F8684" s="23"/>
      <c r="G8684" s="23"/>
      <c r="H8684" s="23"/>
      <c r="I8684" s="23" t="s">
        <v>21</v>
      </c>
      <c r="J8684" s="23"/>
      <c r="K8684" s="23"/>
      <c r="L8684" s="23"/>
      <c r="M8684" s="23"/>
      <c r="N8684" s="23"/>
      <c r="O8684" s="23"/>
      <c r="P8684" s="94"/>
    </row>
    <row r="8685" spans="1:16" x14ac:dyDescent="0.2">
      <c r="A8685" s="33"/>
      <c r="B8685" s="34"/>
      <c r="C8685" s="35"/>
      <c r="D8685" s="23"/>
      <c r="E8685" s="23"/>
      <c r="F8685" s="23"/>
      <c r="G8685" s="23"/>
      <c r="H8685" s="23"/>
      <c r="I8685" s="23" t="s">
        <v>21</v>
      </c>
      <c r="J8685" s="23"/>
      <c r="K8685" s="23"/>
      <c r="L8685" s="23"/>
      <c r="M8685" s="23"/>
      <c r="N8685" s="23"/>
      <c r="O8685" s="23"/>
      <c r="P8685" s="94"/>
    </row>
    <row r="8686" spans="1:16" x14ac:dyDescent="0.2">
      <c r="A8686" s="33"/>
      <c r="B8686" s="34"/>
      <c r="C8686" s="35"/>
      <c r="D8686" s="23"/>
      <c r="E8686" s="23"/>
      <c r="F8686" s="23"/>
      <c r="G8686" s="23"/>
      <c r="H8686" s="23"/>
      <c r="I8686" s="23" t="s">
        <v>21</v>
      </c>
      <c r="J8686" s="23"/>
      <c r="K8686" s="23"/>
      <c r="L8686" s="23"/>
      <c r="M8686" s="23"/>
      <c r="N8686" s="23"/>
      <c r="O8686" s="23"/>
      <c r="P8686" s="94"/>
    </row>
    <row r="8687" spans="1:16" x14ac:dyDescent="0.2">
      <c r="A8687" s="33"/>
      <c r="B8687" s="34"/>
      <c r="C8687" s="35"/>
      <c r="D8687" s="23"/>
      <c r="E8687" s="23"/>
      <c r="F8687" s="23"/>
      <c r="G8687" s="23"/>
      <c r="H8687" s="23"/>
      <c r="I8687" s="23" t="s">
        <v>21</v>
      </c>
      <c r="J8687" s="23"/>
      <c r="K8687" s="23"/>
      <c r="L8687" s="23"/>
      <c r="M8687" s="23"/>
      <c r="N8687" s="23"/>
      <c r="O8687" s="23"/>
      <c r="P8687" s="94"/>
    </row>
    <row r="8688" spans="1:16" x14ac:dyDescent="0.2">
      <c r="A8688" s="33"/>
      <c r="B8688" s="34"/>
      <c r="C8688" s="35"/>
      <c r="D8688" s="23"/>
      <c r="E8688" s="23"/>
      <c r="F8688" s="23"/>
      <c r="G8688" s="23"/>
      <c r="H8688" s="23"/>
      <c r="I8688" s="23" t="s">
        <v>21</v>
      </c>
      <c r="J8688" s="23"/>
      <c r="K8688" s="23"/>
      <c r="L8688" s="23"/>
      <c r="M8688" s="23"/>
      <c r="N8688" s="23"/>
      <c r="O8688" s="23"/>
      <c r="P8688" s="94"/>
    </row>
    <row r="8689" spans="1:16" x14ac:dyDescent="0.2">
      <c r="A8689" s="33"/>
      <c r="B8689" s="34"/>
      <c r="C8689" s="35"/>
      <c r="D8689" s="23"/>
      <c r="E8689" s="23"/>
      <c r="F8689" s="23"/>
      <c r="G8689" s="23"/>
      <c r="H8689" s="23"/>
      <c r="I8689" s="23" t="s">
        <v>21</v>
      </c>
      <c r="J8689" s="23"/>
      <c r="K8689" s="23"/>
      <c r="L8689" s="23"/>
      <c r="M8689" s="23"/>
      <c r="N8689" s="23"/>
      <c r="O8689" s="23"/>
      <c r="P8689" s="94"/>
    </row>
    <row r="8690" spans="1:16" x14ac:dyDescent="0.2">
      <c r="A8690" s="33"/>
      <c r="B8690" s="34"/>
      <c r="C8690" s="35"/>
      <c r="D8690" s="23"/>
      <c r="E8690" s="23"/>
      <c r="F8690" s="23"/>
      <c r="G8690" s="23"/>
      <c r="H8690" s="23"/>
      <c r="I8690" s="23" t="s">
        <v>21</v>
      </c>
      <c r="J8690" s="23"/>
      <c r="K8690" s="23"/>
      <c r="L8690" s="23"/>
      <c r="M8690" s="23"/>
      <c r="N8690" s="23"/>
      <c r="O8690" s="23"/>
      <c r="P8690" s="94"/>
    </row>
    <row r="8691" spans="1:16" x14ac:dyDescent="0.2">
      <c r="A8691" s="33"/>
      <c r="B8691" s="34"/>
      <c r="C8691" s="35"/>
      <c r="D8691" s="23"/>
      <c r="E8691" s="23"/>
      <c r="F8691" s="23"/>
      <c r="G8691" s="23"/>
      <c r="H8691" s="23"/>
      <c r="I8691" s="23" t="s">
        <v>21</v>
      </c>
      <c r="J8691" s="23"/>
      <c r="K8691" s="23"/>
      <c r="L8691" s="23"/>
      <c r="M8691" s="23"/>
      <c r="N8691" s="23"/>
      <c r="O8691" s="23"/>
      <c r="P8691" s="94"/>
    </row>
    <row r="8692" spans="1:16" x14ac:dyDescent="0.2">
      <c r="A8692" s="33"/>
      <c r="B8692" s="34"/>
      <c r="C8692" s="35"/>
      <c r="D8692" s="23"/>
      <c r="E8692" s="23"/>
      <c r="F8692" s="23"/>
      <c r="G8692" s="23"/>
      <c r="H8692" s="23"/>
      <c r="I8692" s="23" t="s">
        <v>21</v>
      </c>
      <c r="J8692" s="23"/>
      <c r="K8692" s="23"/>
      <c r="L8692" s="23"/>
      <c r="M8692" s="23"/>
      <c r="N8692" s="23"/>
      <c r="O8692" s="23"/>
      <c r="P8692" s="94"/>
    </row>
    <row r="8693" spans="1:16" x14ac:dyDescent="0.2">
      <c r="A8693" s="33"/>
      <c r="B8693" s="34"/>
      <c r="C8693" s="35"/>
      <c r="D8693" s="23"/>
      <c r="E8693" s="23"/>
      <c r="F8693" s="23"/>
      <c r="G8693" s="23"/>
      <c r="H8693" s="23"/>
      <c r="I8693" s="23" t="s">
        <v>21</v>
      </c>
      <c r="J8693" s="23"/>
      <c r="K8693" s="23"/>
      <c r="L8693" s="23"/>
      <c r="M8693" s="23"/>
      <c r="N8693" s="23"/>
      <c r="O8693" s="23"/>
      <c r="P8693" s="94"/>
    </row>
    <row r="8694" spans="1:16" x14ac:dyDescent="0.2">
      <c r="A8694" s="33"/>
      <c r="B8694" s="34"/>
      <c r="C8694" s="35"/>
      <c r="D8694" s="23"/>
      <c r="E8694" s="23"/>
      <c r="F8694" s="23"/>
      <c r="G8694" s="23"/>
      <c r="H8694" s="23"/>
      <c r="I8694" s="23" t="s">
        <v>21</v>
      </c>
      <c r="J8694" s="23"/>
      <c r="K8694" s="23"/>
      <c r="L8694" s="23"/>
      <c r="M8694" s="23"/>
      <c r="N8694" s="23"/>
      <c r="O8694" s="23"/>
      <c r="P8694" s="94"/>
    </row>
    <row r="8695" spans="1:16" x14ac:dyDescent="0.2">
      <c r="A8695" s="33"/>
      <c r="B8695" s="34"/>
      <c r="C8695" s="35"/>
      <c r="D8695" s="23"/>
      <c r="E8695" s="23"/>
      <c r="F8695" s="23"/>
      <c r="G8695" s="23"/>
      <c r="H8695" s="23"/>
      <c r="I8695" s="23" t="s">
        <v>21</v>
      </c>
      <c r="J8695" s="23"/>
      <c r="K8695" s="23"/>
      <c r="L8695" s="23"/>
      <c r="M8695" s="23"/>
      <c r="N8695" s="23"/>
      <c r="O8695" s="23"/>
      <c r="P8695" s="94"/>
    </row>
    <row r="8696" spans="1:16" x14ac:dyDescent="0.2">
      <c r="A8696" s="33"/>
      <c r="B8696" s="34"/>
      <c r="C8696" s="35"/>
      <c r="D8696" s="23"/>
      <c r="E8696" s="23"/>
      <c r="F8696" s="23"/>
      <c r="G8696" s="23"/>
      <c r="H8696" s="23"/>
      <c r="I8696" s="23" t="s">
        <v>21</v>
      </c>
      <c r="J8696" s="23"/>
      <c r="K8696" s="23"/>
      <c r="L8696" s="23"/>
      <c r="M8696" s="23"/>
      <c r="N8696" s="23"/>
      <c r="O8696" s="23"/>
      <c r="P8696" s="94"/>
    </row>
    <row r="8697" spans="1:16" x14ac:dyDescent="0.2">
      <c r="A8697" s="33"/>
      <c r="B8697" s="34"/>
      <c r="C8697" s="35"/>
      <c r="D8697" s="23"/>
      <c r="E8697" s="23"/>
      <c r="F8697" s="23"/>
      <c r="G8697" s="23"/>
      <c r="H8697" s="23"/>
      <c r="I8697" s="23" t="s">
        <v>21</v>
      </c>
      <c r="J8697" s="23"/>
      <c r="K8697" s="23"/>
      <c r="L8697" s="23"/>
      <c r="M8697" s="23"/>
      <c r="N8697" s="23"/>
      <c r="O8697" s="23"/>
      <c r="P8697" s="94"/>
    </row>
    <row r="8698" spans="1:16" x14ac:dyDescent="0.2">
      <c r="A8698" s="33"/>
      <c r="B8698" s="34"/>
      <c r="C8698" s="35"/>
      <c r="D8698" s="23"/>
      <c r="E8698" s="23"/>
      <c r="F8698" s="23"/>
      <c r="G8698" s="23"/>
      <c r="H8698" s="23"/>
      <c r="I8698" s="23" t="s">
        <v>21</v>
      </c>
      <c r="J8698" s="23"/>
      <c r="K8698" s="23"/>
      <c r="L8698" s="23"/>
      <c r="M8698" s="23"/>
      <c r="N8698" s="23"/>
      <c r="O8698" s="23"/>
      <c r="P8698" s="94"/>
    </row>
    <row r="8699" spans="1:16" x14ac:dyDescent="0.2">
      <c r="A8699" s="33"/>
      <c r="B8699" s="34"/>
      <c r="C8699" s="35"/>
      <c r="D8699" s="23"/>
      <c r="E8699" s="23"/>
      <c r="F8699" s="23"/>
      <c r="G8699" s="23"/>
      <c r="H8699" s="23"/>
      <c r="I8699" s="23" t="s">
        <v>21</v>
      </c>
      <c r="J8699" s="23"/>
      <c r="K8699" s="23"/>
      <c r="L8699" s="23"/>
      <c r="M8699" s="23"/>
      <c r="N8699" s="23"/>
      <c r="O8699" s="23"/>
      <c r="P8699" s="94"/>
    </row>
    <row r="8700" spans="1:16" x14ac:dyDescent="0.2">
      <c r="A8700" s="33"/>
      <c r="B8700" s="34"/>
      <c r="C8700" s="35"/>
      <c r="D8700" s="23"/>
      <c r="E8700" s="23"/>
      <c r="F8700" s="23"/>
      <c r="G8700" s="23"/>
      <c r="H8700" s="23"/>
      <c r="I8700" s="23" t="s">
        <v>21</v>
      </c>
      <c r="J8700" s="23"/>
      <c r="K8700" s="23"/>
      <c r="L8700" s="23"/>
      <c r="M8700" s="23"/>
      <c r="N8700" s="23"/>
      <c r="O8700" s="23"/>
      <c r="P8700" s="94"/>
    </row>
    <row r="8701" spans="1:16" x14ac:dyDescent="0.2">
      <c r="A8701" s="33"/>
      <c r="B8701" s="34"/>
      <c r="C8701" s="35"/>
      <c r="D8701" s="23"/>
      <c r="E8701" s="23"/>
      <c r="F8701" s="23"/>
      <c r="G8701" s="23"/>
      <c r="H8701" s="23"/>
      <c r="I8701" s="23" t="s">
        <v>21</v>
      </c>
      <c r="J8701" s="23"/>
      <c r="K8701" s="23"/>
      <c r="L8701" s="23"/>
      <c r="M8701" s="23"/>
      <c r="N8701" s="23"/>
      <c r="O8701" s="23"/>
      <c r="P8701" s="94"/>
    </row>
    <row r="8702" spans="1:16" x14ac:dyDescent="0.2">
      <c r="A8702" s="33"/>
      <c r="B8702" s="34"/>
      <c r="C8702" s="35"/>
      <c r="D8702" s="23"/>
      <c r="E8702" s="23"/>
      <c r="F8702" s="23"/>
      <c r="G8702" s="23"/>
      <c r="H8702" s="23"/>
      <c r="I8702" s="23" t="s">
        <v>21</v>
      </c>
      <c r="J8702" s="23"/>
      <c r="K8702" s="23"/>
      <c r="L8702" s="23"/>
      <c r="M8702" s="23"/>
      <c r="N8702" s="23"/>
      <c r="O8702" s="23"/>
      <c r="P8702" s="94"/>
    </row>
    <row r="8703" spans="1:16" x14ac:dyDescent="0.2">
      <c r="A8703" s="33"/>
      <c r="B8703" s="34"/>
      <c r="C8703" s="35"/>
      <c r="D8703" s="23"/>
      <c r="E8703" s="23"/>
      <c r="F8703" s="23"/>
      <c r="G8703" s="23"/>
      <c r="H8703" s="23"/>
      <c r="I8703" s="23" t="s">
        <v>21</v>
      </c>
      <c r="J8703" s="23"/>
      <c r="K8703" s="23"/>
      <c r="L8703" s="23"/>
      <c r="M8703" s="23"/>
      <c r="N8703" s="23"/>
      <c r="O8703" s="23"/>
      <c r="P8703" s="94"/>
    </row>
    <row r="8704" spans="1:16" x14ac:dyDescent="0.2">
      <c r="A8704" s="33"/>
      <c r="B8704" s="34"/>
      <c r="C8704" s="35"/>
      <c r="D8704" s="23"/>
      <c r="E8704" s="23"/>
      <c r="F8704" s="23"/>
      <c r="G8704" s="23"/>
      <c r="H8704" s="23"/>
      <c r="I8704" s="23" t="s">
        <v>21</v>
      </c>
      <c r="J8704" s="23"/>
      <c r="K8704" s="23"/>
      <c r="L8704" s="23"/>
      <c r="M8704" s="23"/>
      <c r="N8704" s="23"/>
      <c r="O8704" s="23"/>
      <c r="P8704" s="94"/>
    </row>
    <row r="8705" spans="1:16" x14ac:dyDescent="0.2">
      <c r="A8705" s="33"/>
      <c r="B8705" s="34"/>
      <c r="C8705" s="35"/>
      <c r="D8705" s="23"/>
      <c r="E8705" s="23"/>
      <c r="F8705" s="23"/>
      <c r="G8705" s="23"/>
      <c r="H8705" s="23"/>
      <c r="I8705" s="23" t="s">
        <v>21</v>
      </c>
      <c r="J8705" s="23"/>
      <c r="K8705" s="23"/>
      <c r="L8705" s="23"/>
      <c r="M8705" s="23"/>
      <c r="N8705" s="23"/>
      <c r="O8705" s="23"/>
      <c r="P8705" s="94"/>
    </row>
    <row r="8706" spans="1:16" x14ac:dyDescent="0.2">
      <c r="A8706" s="33"/>
      <c r="B8706" s="34"/>
      <c r="C8706" s="35"/>
      <c r="D8706" s="23"/>
      <c r="E8706" s="23"/>
      <c r="F8706" s="23"/>
      <c r="G8706" s="23"/>
      <c r="H8706" s="23"/>
      <c r="I8706" s="23" t="s">
        <v>21</v>
      </c>
      <c r="J8706" s="23"/>
      <c r="K8706" s="23"/>
      <c r="L8706" s="23"/>
      <c r="M8706" s="23"/>
      <c r="N8706" s="23"/>
      <c r="O8706" s="23"/>
      <c r="P8706" s="94"/>
    </row>
    <row r="8707" spans="1:16" x14ac:dyDescent="0.2">
      <c r="A8707" s="33"/>
      <c r="B8707" s="34"/>
      <c r="C8707" s="35"/>
      <c r="D8707" s="23"/>
      <c r="E8707" s="23"/>
      <c r="F8707" s="23"/>
      <c r="G8707" s="23"/>
      <c r="H8707" s="23"/>
      <c r="I8707" s="23" t="s">
        <v>21</v>
      </c>
      <c r="J8707" s="23"/>
      <c r="K8707" s="23"/>
      <c r="L8707" s="23"/>
      <c r="M8707" s="23"/>
      <c r="N8707" s="23"/>
      <c r="O8707" s="23"/>
      <c r="P8707" s="94"/>
    </row>
    <row r="8708" spans="1:16" x14ac:dyDescent="0.2">
      <c r="A8708" s="33"/>
      <c r="B8708" s="34"/>
      <c r="C8708" s="35"/>
      <c r="D8708" s="23"/>
      <c r="E8708" s="23"/>
      <c r="F8708" s="23"/>
      <c r="G8708" s="23"/>
      <c r="H8708" s="23"/>
      <c r="I8708" s="23" t="s">
        <v>21</v>
      </c>
      <c r="J8708" s="23"/>
      <c r="K8708" s="23"/>
      <c r="L8708" s="23"/>
      <c r="M8708" s="23"/>
      <c r="N8708" s="23"/>
      <c r="O8708" s="23"/>
      <c r="P8708" s="94"/>
    </row>
    <row r="8709" spans="1:16" x14ac:dyDescent="0.2">
      <c r="A8709" s="33"/>
      <c r="B8709" s="34"/>
      <c r="C8709" s="35"/>
      <c r="D8709" s="23"/>
      <c r="E8709" s="23"/>
      <c r="F8709" s="23"/>
      <c r="G8709" s="23"/>
      <c r="H8709" s="23"/>
      <c r="I8709" s="23" t="s">
        <v>21</v>
      </c>
      <c r="J8709" s="23"/>
      <c r="K8709" s="23"/>
      <c r="L8709" s="23"/>
      <c r="M8709" s="23"/>
      <c r="N8709" s="23"/>
      <c r="O8709" s="23"/>
      <c r="P8709" s="94"/>
    </row>
    <row r="8710" spans="1:16" x14ac:dyDescent="0.2">
      <c r="A8710" s="33"/>
      <c r="B8710" s="34"/>
      <c r="C8710" s="35"/>
      <c r="D8710" s="23"/>
      <c r="E8710" s="23"/>
      <c r="F8710" s="23"/>
      <c r="G8710" s="23"/>
      <c r="H8710" s="23"/>
      <c r="I8710" s="23" t="s">
        <v>21</v>
      </c>
      <c r="J8710" s="23"/>
      <c r="K8710" s="23"/>
      <c r="L8710" s="23"/>
      <c r="M8710" s="23"/>
      <c r="N8710" s="23"/>
      <c r="O8710" s="23"/>
      <c r="P8710" s="94"/>
    </row>
    <row r="8711" spans="1:16" x14ac:dyDescent="0.2">
      <c r="A8711" s="33"/>
      <c r="B8711" s="34"/>
      <c r="C8711" s="35"/>
      <c r="D8711" s="23"/>
      <c r="E8711" s="23"/>
      <c r="F8711" s="23"/>
      <c r="G8711" s="23"/>
      <c r="H8711" s="23"/>
      <c r="I8711" s="23" t="s">
        <v>21</v>
      </c>
      <c r="J8711" s="23"/>
      <c r="K8711" s="23"/>
      <c r="L8711" s="23"/>
      <c r="M8711" s="23"/>
      <c r="N8711" s="23"/>
      <c r="O8711" s="23"/>
      <c r="P8711" s="94"/>
    </row>
    <row r="8712" spans="1:16" x14ac:dyDescent="0.2">
      <c r="A8712" s="33"/>
      <c r="B8712" s="34"/>
      <c r="C8712" s="35"/>
      <c r="D8712" s="23"/>
      <c r="E8712" s="23"/>
      <c r="F8712" s="23"/>
      <c r="G8712" s="23"/>
      <c r="H8712" s="23"/>
      <c r="I8712" s="23" t="s">
        <v>21</v>
      </c>
      <c r="J8712" s="23"/>
      <c r="K8712" s="23"/>
      <c r="L8712" s="23"/>
      <c r="M8712" s="23"/>
      <c r="N8712" s="23"/>
      <c r="O8712" s="23"/>
      <c r="P8712" s="94"/>
    </row>
    <row r="8713" spans="1:16" x14ac:dyDescent="0.2">
      <c r="A8713" s="33"/>
      <c r="B8713" s="34"/>
      <c r="C8713" s="35"/>
      <c r="D8713" s="23"/>
      <c r="E8713" s="23"/>
      <c r="F8713" s="23"/>
      <c r="G8713" s="23"/>
      <c r="H8713" s="23"/>
      <c r="I8713" s="23" t="s">
        <v>21</v>
      </c>
      <c r="J8713" s="23"/>
      <c r="K8713" s="23"/>
      <c r="L8713" s="23"/>
      <c r="M8713" s="23"/>
      <c r="N8713" s="23"/>
      <c r="O8713" s="23"/>
      <c r="P8713" s="94"/>
    </row>
    <row r="8714" spans="1:16" x14ac:dyDescent="0.2">
      <c r="A8714" s="33"/>
      <c r="B8714" s="34"/>
      <c r="C8714" s="35"/>
      <c r="D8714" s="23"/>
      <c r="E8714" s="23"/>
      <c r="F8714" s="23"/>
      <c r="G8714" s="23"/>
      <c r="H8714" s="23"/>
      <c r="I8714" s="23" t="s">
        <v>21</v>
      </c>
      <c r="J8714" s="23"/>
      <c r="K8714" s="23"/>
      <c r="L8714" s="23"/>
      <c r="M8714" s="23"/>
      <c r="N8714" s="23"/>
      <c r="O8714" s="23"/>
      <c r="P8714" s="94"/>
    </row>
    <row r="8715" spans="1:16" x14ac:dyDescent="0.2">
      <c r="A8715" s="33"/>
      <c r="B8715" s="34"/>
      <c r="C8715" s="35"/>
      <c r="D8715" s="23"/>
      <c r="E8715" s="23"/>
      <c r="F8715" s="23"/>
      <c r="G8715" s="23"/>
      <c r="H8715" s="23"/>
      <c r="I8715" s="23" t="s">
        <v>21</v>
      </c>
      <c r="J8715" s="23"/>
      <c r="K8715" s="23"/>
      <c r="L8715" s="23"/>
      <c r="M8715" s="23"/>
      <c r="N8715" s="23"/>
      <c r="O8715" s="23"/>
      <c r="P8715" s="94"/>
    </row>
    <row r="8716" spans="1:16" x14ac:dyDescent="0.2">
      <c r="A8716" s="33"/>
      <c r="B8716" s="34"/>
      <c r="C8716" s="35"/>
      <c r="D8716" s="23"/>
      <c r="E8716" s="23"/>
      <c r="F8716" s="23"/>
      <c r="G8716" s="23"/>
      <c r="H8716" s="23"/>
      <c r="I8716" s="23" t="s">
        <v>21</v>
      </c>
      <c r="J8716" s="23"/>
      <c r="K8716" s="23"/>
      <c r="L8716" s="23"/>
      <c r="M8716" s="23"/>
      <c r="N8716" s="23"/>
      <c r="O8716" s="23"/>
      <c r="P8716" s="94"/>
    </row>
    <row r="8717" spans="1:16" x14ac:dyDescent="0.2">
      <c r="A8717" s="33"/>
      <c r="B8717" s="34"/>
      <c r="C8717" s="35"/>
      <c r="D8717" s="23"/>
      <c r="E8717" s="23"/>
      <c r="F8717" s="23"/>
      <c r="G8717" s="23"/>
      <c r="H8717" s="23"/>
      <c r="I8717" s="23" t="s">
        <v>21</v>
      </c>
      <c r="J8717" s="23"/>
      <c r="K8717" s="23"/>
      <c r="L8717" s="23"/>
      <c r="M8717" s="23"/>
      <c r="N8717" s="23"/>
      <c r="O8717" s="23"/>
      <c r="P8717" s="94"/>
    </row>
    <row r="8718" spans="1:16" x14ac:dyDescent="0.2">
      <c r="A8718" s="33"/>
      <c r="B8718" s="34"/>
      <c r="C8718" s="35"/>
      <c r="D8718" s="23"/>
      <c r="E8718" s="23"/>
      <c r="F8718" s="23"/>
      <c r="G8718" s="23"/>
      <c r="H8718" s="23"/>
      <c r="I8718" s="23" t="s">
        <v>21</v>
      </c>
      <c r="J8718" s="23"/>
      <c r="K8718" s="23"/>
      <c r="L8718" s="23"/>
      <c r="M8718" s="23"/>
      <c r="N8718" s="23"/>
      <c r="O8718" s="23"/>
      <c r="P8718" s="94"/>
    </row>
    <row r="8719" spans="1:16" x14ac:dyDescent="0.2">
      <c r="A8719" s="33"/>
      <c r="B8719" s="34"/>
      <c r="C8719" s="35"/>
      <c r="D8719" s="23"/>
      <c r="E8719" s="23"/>
      <c r="F8719" s="23"/>
      <c r="G8719" s="23"/>
      <c r="H8719" s="23"/>
      <c r="I8719" s="23" t="s">
        <v>21</v>
      </c>
      <c r="J8719" s="23"/>
      <c r="K8719" s="23"/>
      <c r="L8719" s="23"/>
      <c r="M8719" s="23"/>
      <c r="N8719" s="23"/>
      <c r="O8719" s="23"/>
      <c r="P8719" s="94"/>
    </row>
    <row r="8720" spans="1:16" x14ac:dyDescent="0.2">
      <c r="A8720" s="33"/>
      <c r="B8720" s="34"/>
      <c r="C8720" s="35"/>
      <c r="D8720" s="23"/>
      <c r="E8720" s="23"/>
      <c r="F8720" s="23"/>
      <c r="G8720" s="23"/>
      <c r="H8720" s="23"/>
      <c r="I8720" s="23" t="s">
        <v>21</v>
      </c>
      <c r="J8720" s="23"/>
      <c r="K8720" s="23"/>
      <c r="L8720" s="23"/>
      <c r="M8720" s="23"/>
      <c r="N8720" s="23"/>
      <c r="O8720" s="23"/>
      <c r="P8720" s="94"/>
    </row>
    <row r="8721" spans="1:16" x14ac:dyDescent="0.2">
      <c r="A8721" s="33"/>
      <c r="B8721" s="34"/>
      <c r="C8721" s="35"/>
      <c r="D8721" s="23"/>
      <c r="E8721" s="23"/>
      <c r="F8721" s="23"/>
      <c r="G8721" s="23"/>
      <c r="H8721" s="23"/>
      <c r="I8721" s="23" t="s">
        <v>21</v>
      </c>
      <c r="J8721" s="23"/>
      <c r="K8721" s="23"/>
      <c r="L8721" s="23"/>
      <c r="M8721" s="23"/>
      <c r="N8721" s="23"/>
      <c r="O8721" s="23"/>
      <c r="P8721" s="94"/>
    </row>
    <row r="8722" spans="1:16" x14ac:dyDescent="0.2">
      <c r="A8722" s="33"/>
      <c r="B8722" s="34"/>
      <c r="C8722" s="35"/>
      <c r="D8722" s="23"/>
      <c r="E8722" s="23"/>
      <c r="F8722" s="23"/>
      <c r="G8722" s="23"/>
      <c r="H8722" s="23"/>
      <c r="I8722" s="23" t="s">
        <v>21</v>
      </c>
      <c r="J8722" s="23"/>
      <c r="K8722" s="23"/>
      <c r="L8722" s="23"/>
      <c r="M8722" s="23"/>
      <c r="N8722" s="23"/>
      <c r="O8722" s="23"/>
      <c r="P8722" s="94"/>
    </row>
    <row r="8723" spans="1:16" x14ac:dyDescent="0.2">
      <c r="A8723" s="33"/>
      <c r="B8723" s="34"/>
      <c r="C8723" s="35"/>
      <c r="D8723" s="23"/>
      <c r="E8723" s="23"/>
      <c r="F8723" s="23"/>
      <c r="G8723" s="23"/>
      <c r="H8723" s="23"/>
      <c r="I8723" s="23" t="s">
        <v>21</v>
      </c>
      <c r="J8723" s="23"/>
      <c r="K8723" s="23"/>
      <c r="L8723" s="23"/>
      <c r="M8723" s="23"/>
      <c r="N8723" s="23"/>
      <c r="O8723" s="23"/>
      <c r="P8723" s="94"/>
    </row>
    <row r="8724" spans="1:16" x14ac:dyDescent="0.2">
      <c r="A8724" s="33"/>
      <c r="B8724" s="34"/>
      <c r="C8724" s="35"/>
      <c r="D8724" s="23"/>
      <c r="E8724" s="23"/>
      <c r="F8724" s="23"/>
      <c r="G8724" s="23"/>
      <c r="H8724" s="23"/>
      <c r="I8724" s="23" t="s">
        <v>21</v>
      </c>
      <c r="J8724" s="23"/>
      <c r="K8724" s="23"/>
      <c r="L8724" s="23"/>
      <c r="M8724" s="23"/>
      <c r="N8724" s="23"/>
      <c r="O8724" s="23"/>
      <c r="P8724" s="94"/>
    </row>
    <row r="8725" spans="1:16" x14ac:dyDescent="0.2">
      <c r="A8725" s="33"/>
      <c r="B8725" s="34"/>
      <c r="C8725" s="35"/>
      <c r="D8725" s="23"/>
      <c r="E8725" s="23"/>
      <c r="F8725" s="23"/>
      <c r="G8725" s="23"/>
      <c r="H8725" s="23"/>
      <c r="I8725" s="23" t="s">
        <v>21</v>
      </c>
      <c r="J8725" s="23"/>
      <c r="K8725" s="23"/>
      <c r="L8725" s="23"/>
      <c r="M8725" s="23"/>
      <c r="N8725" s="23"/>
      <c r="O8725" s="23"/>
      <c r="P8725" s="94"/>
    </row>
    <row r="8726" spans="1:16" x14ac:dyDescent="0.2">
      <c r="A8726" s="33"/>
      <c r="B8726" s="34"/>
      <c r="C8726" s="35"/>
      <c r="D8726" s="23"/>
      <c r="E8726" s="23"/>
      <c r="F8726" s="23"/>
      <c r="G8726" s="23"/>
      <c r="H8726" s="23"/>
      <c r="I8726" s="23" t="s">
        <v>21</v>
      </c>
      <c r="J8726" s="23"/>
      <c r="K8726" s="23"/>
      <c r="L8726" s="23"/>
      <c r="M8726" s="23"/>
      <c r="N8726" s="23"/>
      <c r="O8726" s="23"/>
      <c r="P8726" s="94"/>
    </row>
    <row r="8727" spans="1:16" x14ac:dyDescent="0.2">
      <c r="A8727" s="33"/>
      <c r="B8727" s="34"/>
      <c r="C8727" s="35"/>
      <c r="D8727" s="23"/>
      <c r="E8727" s="23"/>
      <c r="F8727" s="23"/>
      <c r="G8727" s="23"/>
      <c r="H8727" s="23"/>
      <c r="I8727" s="23" t="s">
        <v>21</v>
      </c>
      <c r="J8727" s="23"/>
      <c r="K8727" s="23"/>
      <c r="L8727" s="23"/>
      <c r="M8727" s="23"/>
      <c r="N8727" s="23"/>
      <c r="O8727" s="23"/>
      <c r="P8727" s="94"/>
    </row>
    <row r="8728" spans="1:16" x14ac:dyDescent="0.2">
      <c r="A8728" s="33"/>
      <c r="B8728" s="34"/>
      <c r="C8728" s="35"/>
      <c r="D8728" s="23"/>
      <c r="E8728" s="23"/>
      <c r="F8728" s="23"/>
      <c r="G8728" s="23"/>
      <c r="H8728" s="23"/>
      <c r="I8728" s="23" t="s">
        <v>21</v>
      </c>
      <c r="J8728" s="23"/>
      <c r="K8728" s="23"/>
      <c r="L8728" s="23"/>
      <c r="M8728" s="23"/>
      <c r="N8728" s="23"/>
      <c r="O8728" s="23"/>
      <c r="P8728" s="94"/>
    </row>
    <row r="8729" spans="1:16" x14ac:dyDescent="0.2">
      <c r="A8729" s="33"/>
      <c r="B8729" s="34"/>
      <c r="C8729" s="35"/>
      <c r="D8729" s="23"/>
      <c r="E8729" s="23"/>
      <c r="F8729" s="23"/>
      <c r="G8729" s="23"/>
      <c r="H8729" s="23"/>
      <c r="I8729" s="23" t="s">
        <v>21</v>
      </c>
      <c r="J8729" s="23"/>
      <c r="K8729" s="23"/>
      <c r="L8729" s="23"/>
      <c r="M8729" s="23"/>
      <c r="N8729" s="23"/>
      <c r="O8729" s="23"/>
      <c r="P8729" s="94"/>
    </row>
    <row r="8730" spans="1:16" x14ac:dyDescent="0.2">
      <c r="A8730" s="33"/>
      <c r="B8730" s="34"/>
      <c r="C8730" s="35"/>
      <c r="D8730" s="23"/>
      <c r="E8730" s="23"/>
      <c r="F8730" s="23"/>
      <c r="G8730" s="23"/>
      <c r="H8730" s="23"/>
      <c r="I8730" s="23" t="s">
        <v>21</v>
      </c>
      <c r="J8730" s="23"/>
      <c r="K8730" s="23"/>
      <c r="L8730" s="23"/>
      <c r="M8730" s="23"/>
      <c r="N8730" s="23"/>
      <c r="O8730" s="23"/>
      <c r="P8730" s="94"/>
    </row>
    <row r="8731" spans="1:16" x14ac:dyDescent="0.2">
      <c r="A8731" s="33"/>
      <c r="B8731" s="34"/>
      <c r="C8731" s="35"/>
      <c r="D8731" s="23"/>
      <c r="E8731" s="23"/>
      <c r="F8731" s="23"/>
      <c r="G8731" s="23"/>
      <c r="H8731" s="23"/>
      <c r="I8731" s="23" t="s">
        <v>21</v>
      </c>
      <c r="J8731" s="23"/>
      <c r="K8731" s="23"/>
      <c r="L8731" s="23"/>
      <c r="M8731" s="23"/>
      <c r="N8731" s="23"/>
      <c r="O8731" s="23"/>
      <c r="P8731" s="94"/>
    </row>
    <row r="8732" spans="1:16" x14ac:dyDescent="0.2">
      <c r="A8732" s="33"/>
      <c r="B8732" s="34"/>
      <c r="C8732" s="35"/>
      <c r="D8732" s="23"/>
      <c r="E8732" s="23"/>
      <c r="F8732" s="23"/>
      <c r="G8732" s="23"/>
      <c r="H8732" s="23"/>
      <c r="I8732" s="23" t="s">
        <v>21</v>
      </c>
      <c r="J8732" s="23"/>
      <c r="K8732" s="23"/>
      <c r="L8732" s="23"/>
      <c r="M8732" s="23"/>
      <c r="N8732" s="23"/>
      <c r="O8732" s="23"/>
      <c r="P8732" s="94"/>
    </row>
    <row r="8733" spans="1:16" x14ac:dyDescent="0.2">
      <c r="A8733" s="33"/>
      <c r="B8733" s="34"/>
      <c r="C8733" s="35"/>
      <c r="D8733" s="23"/>
      <c r="E8733" s="23"/>
      <c r="F8733" s="23"/>
      <c r="G8733" s="23"/>
      <c r="H8733" s="23"/>
      <c r="I8733" s="23" t="s">
        <v>21</v>
      </c>
      <c r="J8733" s="23"/>
      <c r="K8733" s="23"/>
      <c r="L8733" s="23"/>
      <c r="M8733" s="23"/>
      <c r="N8733" s="23"/>
      <c r="O8733" s="23"/>
      <c r="P8733" s="94"/>
    </row>
    <row r="8734" spans="1:16" x14ac:dyDescent="0.2">
      <c r="A8734" s="33"/>
      <c r="B8734" s="34"/>
      <c r="C8734" s="35"/>
      <c r="D8734" s="23"/>
      <c r="E8734" s="23"/>
      <c r="F8734" s="23"/>
      <c r="G8734" s="23"/>
      <c r="H8734" s="23"/>
      <c r="I8734" s="23" t="s">
        <v>21</v>
      </c>
      <c r="J8734" s="23"/>
      <c r="K8734" s="23"/>
      <c r="L8734" s="23"/>
      <c r="M8734" s="23"/>
      <c r="N8734" s="23"/>
      <c r="O8734" s="23"/>
      <c r="P8734" s="94"/>
    </row>
    <row r="8735" spans="1:16" x14ac:dyDescent="0.2">
      <c r="A8735" s="33"/>
      <c r="B8735" s="34"/>
      <c r="C8735" s="35"/>
      <c r="D8735" s="23"/>
      <c r="E8735" s="23"/>
      <c r="F8735" s="23"/>
      <c r="G8735" s="23"/>
      <c r="H8735" s="23"/>
      <c r="I8735" s="23" t="s">
        <v>21</v>
      </c>
      <c r="J8735" s="23"/>
      <c r="K8735" s="23"/>
      <c r="L8735" s="23"/>
      <c r="M8735" s="23"/>
      <c r="N8735" s="23"/>
      <c r="O8735" s="23"/>
      <c r="P8735" s="94"/>
    </row>
    <row r="8736" spans="1:16" x14ac:dyDescent="0.2">
      <c r="A8736" s="33"/>
      <c r="B8736" s="34"/>
      <c r="C8736" s="35"/>
      <c r="D8736" s="23"/>
      <c r="E8736" s="23"/>
      <c r="F8736" s="23"/>
      <c r="G8736" s="23"/>
      <c r="H8736" s="23"/>
      <c r="I8736" s="23" t="s">
        <v>21</v>
      </c>
      <c r="J8736" s="23"/>
      <c r="K8736" s="23"/>
      <c r="L8736" s="23"/>
      <c r="M8736" s="23"/>
      <c r="N8736" s="23"/>
      <c r="O8736" s="23"/>
      <c r="P8736" s="94"/>
    </row>
    <row r="8737" spans="1:16" x14ac:dyDescent="0.2">
      <c r="A8737" s="33"/>
      <c r="B8737" s="34"/>
      <c r="C8737" s="35"/>
      <c r="D8737" s="23"/>
      <c r="E8737" s="23"/>
      <c r="F8737" s="23"/>
      <c r="G8737" s="23"/>
      <c r="H8737" s="23"/>
      <c r="I8737" s="23" t="s">
        <v>21</v>
      </c>
      <c r="J8737" s="23"/>
      <c r="K8737" s="23"/>
      <c r="L8737" s="23"/>
      <c r="M8737" s="23"/>
      <c r="N8737" s="23"/>
      <c r="O8737" s="23"/>
      <c r="P8737" s="94"/>
    </row>
    <row r="8738" spans="1:16" x14ac:dyDescent="0.2">
      <c r="A8738" s="33"/>
      <c r="B8738" s="34"/>
      <c r="C8738" s="35"/>
      <c r="D8738" s="23"/>
      <c r="E8738" s="23"/>
      <c r="F8738" s="23"/>
      <c r="G8738" s="23"/>
      <c r="H8738" s="23"/>
      <c r="I8738" s="23" t="s">
        <v>21</v>
      </c>
      <c r="J8738" s="23"/>
      <c r="K8738" s="23"/>
      <c r="L8738" s="23"/>
      <c r="M8738" s="23"/>
      <c r="N8738" s="23"/>
      <c r="O8738" s="23"/>
      <c r="P8738" s="94"/>
    </row>
    <row r="8739" spans="1:16" x14ac:dyDescent="0.2">
      <c r="A8739" s="33"/>
      <c r="B8739" s="34"/>
      <c r="C8739" s="35"/>
      <c r="D8739" s="23"/>
      <c r="E8739" s="23"/>
      <c r="F8739" s="23"/>
      <c r="G8739" s="23"/>
      <c r="H8739" s="23"/>
      <c r="I8739" s="23" t="s">
        <v>21</v>
      </c>
      <c r="J8739" s="23"/>
      <c r="K8739" s="23"/>
      <c r="L8739" s="23"/>
      <c r="M8739" s="23"/>
      <c r="N8739" s="23"/>
      <c r="O8739" s="23"/>
      <c r="P8739" s="94"/>
    </row>
    <row r="8740" spans="1:16" x14ac:dyDescent="0.2">
      <c r="A8740" s="33"/>
      <c r="B8740" s="34"/>
      <c r="C8740" s="35"/>
      <c r="D8740" s="23"/>
      <c r="E8740" s="23"/>
      <c r="F8740" s="23"/>
      <c r="G8740" s="23"/>
      <c r="H8740" s="23"/>
      <c r="I8740" s="23" t="s">
        <v>21</v>
      </c>
      <c r="J8740" s="23"/>
      <c r="K8740" s="23"/>
      <c r="L8740" s="23"/>
      <c r="M8740" s="23"/>
      <c r="N8740" s="23"/>
      <c r="O8740" s="23"/>
      <c r="P8740" s="94"/>
    </row>
    <row r="8741" spans="1:16" x14ac:dyDescent="0.2">
      <c r="A8741" s="33"/>
      <c r="B8741" s="34"/>
      <c r="C8741" s="35"/>
      <c r="D8741" s="23"/>
      <c r="E8741" s="23"/>
      <c r="F8741" s="23"/>
      <c r="G8741" s="23"/>
      <c r="H8741" s="23"/>
      <c r="I8741" s="23" t="s">
        <v>21</v>
      </c>
      <c r="J8741" s="23"/>
      <c r="K8741" s="23"/>
      <c r="L8741" s="23"/>
      <c r="M8741" s="23"/>
      <c r="N8741" s="23"/>
      <c r="O8741" s="23"/>
      <c r="P8741" s="94"/>
    </row>
    <row r="8742" spans="1:16" x14ac:dyDescent="0.2">
      <c r="A8742" s="33"/>
      <c r="B8742" s="34"/>
      <c r="C8742" s="35"/>
      <c r="D8742" s="23"/>
      <c r="E8742" s="23"/>
      <c r="F8742" s="23"/>
      <c r="G8742" s="23"/>
      <c r="H8742" s="23"/>
      <c r="I8742" s="23" t="s">
        <v>21</v>
      </c>
      <c r="J8742" s="23"/>
      <c r="K8742" s="23"/>
      <c r="L8742" s="23"/>
      <c r="M8742" s="23"/>
      <c r="N8742" s="23"/>
      <c r="O8742" s="23"/>
      <c r="P8742" s="94"/>
    </row>
    <row r="8743" spans="1:16" x14ac:dyDescent="0.2">
      <c r="A8743" s="33"/>
      <c r="B8743" s="34"/>
      <c r="C8743" s="35"/>
      <c r="D8743" s="23"/>
      <c r="E8743" s="23"/>
      <c r="F8743" s="23"/>
      <c r="G8743" s="23"/>
      <c r="H8743" s="23"/>
      <c r="I8743" s="23" t="s">
        <v>21</v>
      </c>
      <c r="J8743" s="23"/>
      <c r="K8743" s="23"/>
      <c r="L8743" s="23"/>
      <c r="M8743" s="23"/>
      <c r="N8743" s="23"/>
      <c r="O8743" s="23"/>
      <c r="P8743" s="94"/>
    </row>
    <row r="8744" spans="1:16" x14ac:dyDescent="0.2">
      <c r="A8744" s="33"/>
      <c r="B8744" s="34"/>
      <c r="C8744" s="35"/>
      <c r="D8744" s="23"/>
      <c r="E8744" s="23"/>
      <c r="F8744" s="23"/>
      <c r="G8744" s="23"/>
      <c r="H8744" s="23"/>
      <c r="I8744" s="23" t="s">
        <v>21</v>
      </c>
      <c r="J8744" s="23"/>
      <c r="K8744" s="23"/>
      <c r="L8744" s="23"/>
      <c r="M8744" s="23"/>
      <c r="N8744" s="23"/>
      <c r="O8744" s="23"/>
      <c r="P8744" s="94"/>
    </row>
    <row r="8745" spans="1:16" x14ac:dyDescent="0.2">
      <c r="A8745" s="33"/>
      <c r="B8745" s="34"/>
      <c r="C8745" s="35"/>
      <c r="D8745" s="23"/>
      <c r="E8745" s="23"/>
      <c r="F8745" s="23"/>
      <c r="G8745" s="23"/>
      <c r="H8745" s="23"/>
      <c r="I8745" s="23" t="s">
        <v>21</v>
      </c>
      <c r="J8745" s="23"/>
      <c r="K8745" s="23"/>
      <c r="L8745" s="23"/>
      <c r="M8745" s="23"/>
      <c r="N8745" s="23"/>
      <c r="O8745" s="23"/>
      <c r="P8745" s="94"/>
    </row>
    <row r="8746" spans="1:16" x14ac:dyDescent="0.2">
      <c r="A8746" s="33"/>
      <c r="B8746" s="34"/>
      <c r="C8746" s="35"/>
      <c r="D8746" s="23"/>
      <c r="E8746" s="23"/>
      <c r="F8746" s="23"/>
      <c r="G8746" s="23"/>
      <c r="H8746" s="23"/>
      <c r="I8746" s="23" t="s">
        <v>21</v>
      </c>
      <c r="J8746" s="23"/>
      <c r="K8746" s="23"/>
      <c r="L8746" s="23"/>
      <c r="M8746" s="23"/>
      <c r="N8746" s="23"/>
      <c r="O8746" s="23"/>
      <c r="P8746" s="94"/>
    </row>
    <row r="8747" spans="1:16" x14ac:dyDescent="0.2">
      <c r="A8747" s="33"/>
      <c r="B8747" s="34"/>
      <c r="C8747" s="35"/>
      <c r="D8747" s="23"/>
      <c r="E8747" s="23"/>
      <c r="F8747" s="23"/>
      <c r="G8747" s="23"/>
      <c r="H8747" s="23"/>
      <c r="I8747" s="23" t="s">
        <v>21</v>
      </c>
      <c r="J8747" s="23"/>
      <c r="K8747" s="23"/>
      <c r="L8747" s="23"/>
      <c r="M8747" s="23"/>
      <c r="N8747" s="23"/>
      <c r="O8747" s="23"/>
      <c r="P8747" s="94"/>
    </row>
    <row r="8748" spans="1:16" x14ac:dyDescent="0.2">
      <c r="A8748" s="33"/>
      <c r="B8748" s="34"/>
      <c r="C8748" s="35"/>
      <c r="D8748" s="23"/>
      <c r="E8748" s="23"/>
      <c r="F8748" s="23"/>
      <c r="G8748" s="23"/>
      <c r="H8748" s="23"/>
      <c r="I8748" s="23" t="s">
        <v>21</v>
      </c>
      <c r="J8748" s="23"/>
      <c r="K8748" s="23"/>
      <c r="L8748" s="23"/>
      <c r="M8748" s="23"/>
      <c r="N8748" s="23"/>
      <c r="O8748" s="23"/>
      <c r="P8748" s="94"/>
    </row>
    <row r="8749" spans="1:16" x14ac:dyDescent="0.2">
      <c r="A8749" s="33"/>
      <c r="B8749" s="34"/>
      <c r="C8749" s="35"/>
      <c r="D8749" s="23"/>
      <c r="E8749" s="23"/>
      <c r="F8749" s="23"/>
      <c r="G8749" s="23"/>
      <c r="H8749" s="23"/>
      <c r="I8749" s="23" t="s">
        <v>21</v>
      </c>
      <c r="J8749" s="23"/>
      <c r="K8749" s="23"/>
      <c r="L8749" s="23"/>
      <c r="M8749" s="23"/>
      <c r="N8749" s="23"/>
      <c r="O8749" s="23"/>
      <c r="P8749" s="94"/>
    </row>
    <row r="8750" spans="1:16" x14ac:dyDescent="0.2">
      <c r="A8750" s="33"/>
      <c r="B8750" s="34"/>
      <c r="C8750" s="35"/>
      <c r="D8750" s="23"/>
      <c r="E8750" s="23"/>
      <c r="F8750" s="23"/>
      <c r="G8750" s="23"/>
      <c r="H8750" s="23"/>
      <c r="I8750" s="23" t="s">
        <v>21</v>
      </c>
      <c r="J8750" s="23"/>
      <c r="K8750" s="23"/>
      <c r="L8750" s="23"/>
      <c r="M8750" s="23"/>
      <c r="N8750" s="23"/>
      <c r="O8750" s="23"/>
      <c r="P8750" s="94"/>
    </row>
    <row r="8751" spans="1:16" x14ac:dyDescent="0.2">
      <c r="A8751" s="33"/>
      <c r="B8751" s="34"/>
      <c r="C8751" s="35"/>
      <c r="D8751" s="23"/>
      <c r="E8751" s="23"/>
      <c r="F8751" s="23"/>
      <c r="G8751" s="23"/>
      <c r="H8751" s="23"/>
      <c r="I8751" s="23" t="s">
        <v>21</v>
      </c>
      <c r="J8751" s="23"/>
      <c r="K8751" s="23"/>
      <c r="L8751" s="23"/>
      <c r="M8751" s="23"/>
      <c r="N8751" s="23"/>
      <c r="O8751" s="23"/>
      <c r="P8751" s="94"/>
    </row>
    <row r="8752" spans="1:16" x14ac:dyDescent="0.2">
      <c r="A8752" s="33"/>
      <c r="B8752" s="34"/>
      <c r="C8752" s="35"/>
      <c r="D8752" s="23"/>
      <c r="E8752" s="23"/>
      <c r="F8752" s="23"/>
      <c r="G8752" s="23"/>
      <c r="H8752" s="23"/>
      <c r="I8752" s="23" t="s">
        <v>21</v>
      </c>
      <c r="J8752" s="23"/>
      <c r="K8752" s="23"/>
      <c r="L8752" s="23"/>
      <c r="M8752" s="23"/>
      <c r="N8752" s="23"/>
      <c r="O8752" s="23"/>
      <c r="P8752" s="94"/>
    </row>
    <row r="8753" spans="1:16" x14ac:dyDescent="0.2">
      <c r="A8753" s="33"/>
      <c r="B8753" s="34"/>
      <c r="C8753" s="35"/>
      <c r="D8753" s="23"/>
      <c r="E8753" s="23"/>
      <c r="F8753" s="23"/>
      <c r="G8753" s="23"/>
      <c r="H8753" s="23"/>
      <c r="I8753" s="23" t="s">
        <v>21</v>
      </c>
      <c r="J8753" s="23"/>
      <c r="K8753" s="23"/>
      <c r="L8753" s="23"/>
      <c r="M8753" s="23"/>
      <c r="N8753" s="23"/>
      <c r="O8753" s="23"/>
      <c r="P8753" s="94"/>
    </row>
    <row r="8754" spans="1:16" x14ac:dyDescent="0.2">
      <c r="A8754" s="33"/>
      <c r="B8754" s="34"/>
      <c r="C8754" s="35"/>
      <c r="D8754" s="23"/>
      <c r="E8754" s="23"/>
      <c r="F8754" s="23"/>
      <c r="G8754" s="23"/>
      <c r="H8754" s="23"/>
      <c r="I8754" s="23" t="s">
        <v>21</v>
      </c>
      <c r="J8754" s="23"/>
      <c r="K8754" s="23"/>
      <c r="L8754" s="23"/>
      <c r="M8754" s="23"/>
      <c r="N8754" s="23"/>
      <c r="O8754" s="23"/>
      <c r="P8754" s="94"/>
    </row>
    <row r="8755" spans="1:16" x14ac:dyDescent="0.2">
      <c r="A8755" s="33"/>
      <c r="B8755" s="34"/>
      <c r="C8755" s="35"/>
      <c r="D8755" s="23"/>
      <c r="E8755" s="23"/>
      <c r="F8755" s="23"/>
      <c r="G8755" s="23"/>
      <c r="H8755" s="23"/>
      <c r="I8755" s="23" t="s">
        <v>21</v>
      </c>
      <c r="J8755" s="23"/>
      <c r="K8755" s="23"/>
      <c r="L8755" s="23"/>
      <c r="M8755" s="23"/>
      <c r="N8755" s="23"/>
      <c r="O8755" s="23"/>
      <c r="P8755" s="94"/>
    </row>
    <row r="8756" spans="1:16" x14ac:dyDescent="0.2">
      <c r="A8756" s="33"/>
      <c r="B8756" s="34"/>
      <c r="C8756" s="35"/>
      <c r="D8756" s="23"/>
      <c r="E8756" s="23"/>
      <c r="F8756" s="23"/>
      <c r="G8756" s="23"/>
      <c r="H8756" s="23"/>
      <c r="I8756" s="23" t="s">
        <v>21</v>
      </c>
      <c r="J8756" s="23"/>
      <c r="K8756" s="23"/>
      <c r="L8756" s="23"/>
      <c r="M8756" s="23"/>
      <c r="N8756" s="23"/>
      <c r="O8756" s="23"/>
      <c r="P8756" s="94"/>
    </row>
    <row r="8757" spans="1:16" x14ac:dyDescent="0.2">
      <c r="A8757" s="33"/>
      <c r="B8757" s="34"/>
      <c r="C8757" s="35"/>
      <c r="D8757" s="23"/>
      <c r="E8757" s="23"/>
      <c r="F8757" s="23"/>
      <c r="G8757" s="23"/>
      <c r="H8757" s="23"/>
      <c r="I8757" s="23" t="s">
        <v>21</v>
      </c>
      <c r="J8757" s="23"/>
      <c r="K8757" s="23"/>
      <c r="L8757" s="23"/>
      <c r="M8757" s="23"/>
      <c r="N8757" s="23"/>
      <c r="O8757" s="23"/>
      <c r="P8757" s="94"/>
    </row>
    <row r="8758" spans="1:16" x14ac:dyDescent="0.2">
      <c r="A8758" s="33"/>
      <c r="B8758" s="34"/>
      <c r="C8758" s="35"/>
      <c r="D8758" s="23"/>
      <c r="E8758" s="23"/>
      <c r="F8758" s="23"/>
      <c r="G8758" s="23"/>
      <c r="H8758" s="23"/>
      <c r="I8758" s="23" t="s">
        <v>21</v>
      </c>
      <c r="J8758" s="23"/>
      <c r="K8758" s="23"/>
      <c r="L8758" s="23"/>
      <c r="M8758" s="23"/>
      <c r="N8758" s="23"/>
      <c r="O8758" s="23"/>
      <c r="P8758" s="94"/>
    </row>
    <row r="8759" spans="1:16" x14ac:dyDescent="0.2">
      <c r="A8759" s="33"/>
      <c r="B8759" s="34"/>
      <c r="C8759" s="35"/>
      <c r="D8759" s="23"/>
      <c r="E8759" s="23"/>
      <c r="F8759" s="23"/>
      <c r="G8759" s="23"/>
      <c r="H8759" s="23"/>
      <c r="I8759" s="23" t="s">
        <v>21</v>
      </c>
      <c r="J8759" s="23"/>
      <c r="K8759" s="23"/>
      <c r="L8759" s="23"/>
      <c r="M8759" s="23"/>
      <c r="N8759" s="23"/>
      <c r="O8759" s="23"/>
      <c r="P8759" s="94"/>
    </row>
    <row r="8760" spans="1:16" x14ac:dyDescent="0.2">
      <c r="A8760" s="33"/>
      <c r="B8760" s="34"/>
      <c r="C8760" s="35"/>
      <c r="D8760" s="23"/>
      <c r="E8760" s="23"/>
      <c r="F8760" s="23"/>
      <c r="G8760" s="23"/>
      <c r="H8760" s="23"/>
      <c r="I8760" s="23" t="s">
        <v>21</v>
      </c>
      <c r="J8760" s="23"/>
      <c r="K8760" s="23"/>
      <c r="L8760" s="23"/>
      <c r="M8760" s="23"/>
      <c r="N8760" s="23"/>
      <c r="O8760" s="23"/>
      <c r="P8760" s="94"/>
    </row>
    <row r="8761" spans="1:16" x14ac:dyDescent="0.2">
      <c r="A8761" s="33"/>
      <c r="B8761" s="34"/>
      <c r="C8761" s="35"/>
      <c r="D8761" s="23"/>
      <c r="E8761" s="23"/>
      <c r="F8761" s="23"/>
      <c r="G8761" s="23"/>
      <c r="H8761" s="23"/>
      <c r="I8761" s="23" t="s">
        <v>21</v>
      </c>
      <c r="J8761" s="23"/>
      <c r="K8761" s="23"/>
      <c r="L8761" s="23"/>
      <c r="M8761" s="23"/>
      <c r="N8761" s="23"/>
      <c r="O8761" s="23"/>
      <c r="P8761" s="94"/>
    </row>
    <row r="8762" spans="1:16" x14ac:dyDescent="0.2">
      <c r="A8762" s="33"/>
      <c r="B8762" s="34"/>
      <c r="C8762" s="35"/>
      <c r="D8762" s="23"/>
      <c r="E8762" s="23"/>
      <c r="F8762" s="23"/>
      <c r="G8762" s="23"/>
      <c r="H8762" s="23"/>
      <c r="I8762" s="23" t="s">
        <v>21</v>
      </c>
      <c r="J8762" s="23"/>
      <c r="K8762" s="23"/>
      <c r="L8762" s="23"/>
      <c r="M8762" s="23"/>
      <c r="N8762" s="23"/>
      <c r="O8762" s="23"/>
      <c r="P8762" s="94"/>
    </row>
    <row r="8763" spans="1:16" x14ac:dyDescent="0.2">
      <c r="A8763" s="33"/>
      <c r="B8763" s="34"/>
      <c r="C8763" s="35"/>
      <c r="D8763" s="23"/>
      <c r="E8763" s="23"/>
      <c r="F8763" s="23"/>
      <c r="G8763" s="23"/>
      <c r="H8763" s="23"/>
      <c r="I8763" s="23" t="s">
        <v>21</v>
      </c>
      <c r="J8763" s="23"/>
      <c r="K8763" s="23"/>
      <c r="L8763" s="23"/>
      <c r="M8763" s="23"/>
      <c r="N8763" s="23"/>
      <c r="O8763" s="23"/>
      <c r="P8763" s="94"/>
    </row>
    <row r="8764" spans="1:16" x14ac:dyDescent="0.2">
      <c r="A8764" s="33"/>
      <c r="B8764" s="34"/>
      <c r="C8764" s="35"/>
      <c r="D8764" s="23"/>
      <c r="E8764" s="23"/>
      <c r="F8764" s="23"/>
      <c r="G8764" s="23"/>
      <c r="H8764" s="23"/>
      <c r="I8764" s="23" t="s">
        <v>21</v>
      </c>
      <c r="J8764" s="23"/>
      <c r="K8764" s="23"/>
      <c r="L8764" s="23"/>
      <c r="M8764" s="23"/>
      <c r="N8764" s="23"/>
      <c r="O8764" s="23"/>
      <c r="P8764" s="94"/>
    </row>
    <row r="8765" spans="1:16" x14ac:dyDescent="0.2">
      <c r="A8765" s="33"/>
      <c r="B8765" s="34"/>
      <c r="C8765" s="35"/>
      <c r="D8765" s="23"/>
      <c r="E8765" s="23"/>
      <c r="F8765" s="23"/>
      <c r="G8765" s="23"/>
      <c r="H8765" s="23"/>
      <c r="I8765" s="23" t="s">
        <v>21</v>
      </c>
      <c r="J8765" s="23"/>
      <c r="K8765" s="23"/>
      <c r="L8765" s="23"/>
      <c r="M8765" s="23"/>
      <c r="N8765" s="23"/>
      <c r="O8765" s="23"/>
      <c r="P8765" s="94"/>
    </row>
    <row r="8766" spans="1:16" x14ac:dyDescent="0.2">
      <c r="A8766" s="33"/>
      <c r="B8766" s="34"/>
      <c r="C8766" s="35"/>
      <c r="D8766" s="23"/>
      <c r="E8766" s="23"/>
      <c r="F8766" s="23"/>
      <c r="G8766" s="23"/>
      <c r="H8766" s="23"/>
      <c r="I8766" s="23" t="s">
        <v>21</v>
      </c>
      <c r="J8766" s="23"/>
      <c r="K8766" s="23"/>
      <c r="L8766" s="23"/>
      <c r="M8766" s="23"/>
      <c r="N8766" s="23"/>
      <c r="O8766" s="23"/>
      <c r="P8766" s="94"/>
    </row>
    <row r="8767" spans="1:16" x14ac:dyDescent="0.2">
      <c r="A8767" s="33"/>
      <c r="B8767" s="34"/>
      <c r="C8767" s="35"/>
      <c r="D8767" s="23"/>
      <c r="E8767" s="23"/>
      <c r="F8767" s="23"/>
      <c r="G8767" s="23"/>
      <c r="H8767" s="23"/>
      <c r="I8767" s="23" t="s">
        <v>21</v>
      </c>
      <c r="J8767" s="23"/>
      <c r="K8767" s="23"/>
      <c r="L8767" s="23"/>
      <c r="M8767" s="23"/>
      <c r="N8767" s="23"/>
      <c r="O8767" s="23"/>
      <c r="P8767" s="94"/>
    </row>
    <row r="8768" spans="1:16" x14ac:dyDescent="0.2">
      <c r="A8768" s="33"/>
      <c r="B8768" s="34"/>
      <c r="C8768" s="35"/>
      <c r="D8768" s="23"/>
      <c r="E8768" s="23"/>
      <c r="F8768" s="23"/>
      <c r="G8768" s="23"/>
      <c r="H8768" s="23"/>
      <c r="I8768" s="23" t="s">
        <v>21</v>
      </c>
      <c r="J8768" s="23"/>
      <c r="K8768" s="23"/>
      <c r="L8768" s="23"/>
      <c r="M8768" s="23"/>
      <c r="N8768" s="23"/>
      <c r="O8768" s="23"/>
      <c r="P8768" s="94"/>
    </row>
    <row r="8769" spans="1:16" x14ac:dyDescent="0.2">
      <c r="A8769" s="33"/>
      <c r="B8769" s="34"/>
      <c r="C8769" s="35"/>
      <c r="D8769" s="23"/>
      <c r="E8769" s="23"/>
      <c r="F8769" s="23"/>
      <c r="G8769" s="23"/>
      <c r="H8769" s="23"/>
      <c r="I8769" s="23" t="s">
        <v>21</v>
      </c>
      <c r="J8769" s="23"/>
      <c r="K8769" s="23"/>
      <c r="L8769" s="23"/>
      <c r="M8769" s="23"/>
      <c r="N8769" s="23"/>
      <c r="O8769" s="23"/>
      <c r="P8769" s="94"/>
    </row>
    <row r="8770" spans="1:16" x14ac:dyDescent="0.2">
      <c r="A8770" s="33"/>
      <c r="B8770" s="34"/>
      <c r="C8770" s="35"/>
      <c r="D8770" s="23"/>
      <c r="E8770" s="23"/>
      <c r="F8770" s="23"/>
      <c r="G8770" s="23"/>
      <c r="H8770" s="23"/>
      <c r="I8770" s="23" t="s">
        <v>21</v>
      </c>
      <c r="J8770" s="23"/>
      <c r="K8770" s="23"/>
      <c r="L8770" s="23"/>
      <c r="M8770" s="23"/>
      <c r="N8770" s="23"/>
      <c r="O8770" s="23"/>
      <c r="P8770" s="94"/>
    </row>
    <row r="8771" spans="1:16" x14ac:dyDescent="0.2">
      <c r="A8771" s="33"/>
      <c r="B8771" s="34"/>
      <c r="C8771" s="35"/>
      <c r="D8771" s="23"/>
      <c r="E8771" s="23"/>
      <c r="F8771" s="23"/>
      <c r="G8771" s="23"/>
      <c r="H8771" s="23"/>
      <c r="I8771" s="23" t="s">
        <v>21</v>
      </c>
      <c r="J8771" s="23"/>
      <c r="K8771" s="23"/>
      <c r="L8771" s="23"/>
      <c r="M8771" s="23"/>
      <c r="N8771" s="23"/>
      <c r="O8771" s="23"/>
      <c r="P8771" s="94"/>
    </row>
    <row r="8772" spans="1:16" x14ac:dyDescent="0.2">
      <c r="A8772" s="33"/>
      <c r="B8772" s="34"/>
      <c r="C8772" s="35"/>
      <c r="D8772" s="23"/>
      <c r="E8772" s="23"/>
      <c r="F8772" s="23"/>
      <c r="G8772" s="23"/>
      <c r="H8772" s="23"/>
      <c r="I8772" s="23" t="s">
        <v>21</v>
      </c>
      <c r="J8772" s="23"/>
      <c r="K8772" s="23"/>
      <c r="L8772" s="23"/>
      <c r="M8772" s="23"/>
      <c r="N8772" s="23"/>
      <c r="O8772" s="23"/>
      <c r="P8772" s="94"/>
    </row>
    <row r="8773" spans="1:16" x14ac:dyDescent="0.2">
      <c r="A8773" s="33"/>
      <c r="B8773" s="34"/>
      <c r="C8773" s="35"/>
      <c r="D8773" s="23"/>
      <c r="E8773" s="23"/>
      <c r="F8773" s="23"/>
      <c r="G8773" s="23"/>
      <c r="H8773" s="23"/>
      <c r="I8773" s="23" t="s">
        <v>21</v>
      </c>
      <c r="J8773" s="23"/>
      <c r="K8773" s="23"/>
      <c r="L8773" s="23"/>
      <c r="M8773" s="23"/>
      <c r="N8773" s="23"/>
      <c r="O8773" s="23"/>
      <c r="P8773" s="94"/>
    </row>
    <row r="8774" spans="1:16" x14ac:dyDescent="0.2">
      <c r="A8774" s="33"/>
      <c r="B8774" s="34"/>
      <c r="C8774" s="35"/>
      <c r="D8774" s="23"/>
      <c r="E8774" s="23"/>
      <c r="F8774" s="23"/>
      <c r="G8774" s="23"/>
      <c r="H8774" s="23"/>
      <c r="I8774" s="23" t="s">
        <v>21</v>
      </c>
      <c r="J8774" s="23"/>
      <c r="K8774" s="23"/>
      <c r="L8774" s="23"/>
      <c r="M8774" s="23"/>
      <c r="N8774" s="23"/>
      <c r="O8774" s="23"/>
      <c r="P8774" s="94"/>
    </row>
    <row r="8775" spans="1:16" x14ac:dyDescent="0.2">
      <c r="A8775" s="33"/>
      <c r="B8775" s="34"/>
      <c r="C8775" s="35"/>
      <c r="D8775" s="23"/>
      <c r="E8775" s="23"/>
      <c r="F8775" s="23"/>
      <c r="G8775" s="23"/>
      <c r="H8775" s="23"/>
      <c r="I8775" s="23" t="s">
        <v>21</v>
      </c>
      <c r="J8775" s="23"/>
      <c r="K8775" s="23"/>
      <c r="L8775" s="23"/>
      <c r="M8775" s="23"/>
      <c r="N8775" s="23"/>
      <c r="O8775" s="23"/>
      <c r="P8775" s="94"/>
    </row>
    <row r="8776" spans="1:16" x14ac:dyDescent="0.2">
      <c r="A8776" s="33"/>
      <c r="B8776" s="34"/>
      <c r="C8776" s="35"/>
      <c r="D8776" s="23"/>
      <c r="E8776" s="23"/>
      <c r="F8776" s="23"/>
      <c r="G8776" s="23"/>
      <c r="H8776" s="23"/>
      <c r="I8776" s="23" t="s">
        <v>21</v>
      </c>
      <c r="J8776" s="23"/>
      <c r="K8776" s="23"/>
      <c r="L8776" s="23"/>
      <c r="M8776" s="23"/>
      <c r="N8776" s="23"/>
      <c r="O8776" s="23"/>
      <c r="P8776" s="94"/>
    </row>
    <row r="8777" spans="1:16" x14ac:dyDescent="0.2">
      <c r="A8777" s="33"/>
      <c r="B8777" s="34"/>
      <c r="C8777" s="35"/>
      <c r="D8777" s="23"/>
      <c r="E8777" s="23"/>
      <c r="F8777" s="23"/>
      <c r="G8777" s="23"/>
      <c r="H8777" s="23"/>
      <c r="I8777" s="23" t="s">
        <v>21</v>
      </c>
      <c r="J8777" s="23"/>
      <c r="K8777" s="23"/>
      <c r="L8777" s="23"/>
      <c r="M8777" s="23"/>
      <c r="N8777" s="23"/>
      <c r="O8777" s="23"/>
      <c r="P8777" s="94"/>
    </row>
    <row r="8778" spans="1:16" x14ac:dyDescent="0.2">
      <c r="A8778" s="33"/>
      <c r="B8778" s="34"/>
      <c r="C8778" s="35"/>
      <c r="D8778" s="23"/>
      <c r="E8778" s="23"/>
      <c r="F8778" s="23"/>
      <c r="G8778" s="23"/>
      <c r="H8778" s="23"/>
      <c r="I8778" s="23" t="s">
        <v>21</v>
      </c>
      <c r="J8778" s="23"/>
      <c r="K8778" s="23"/>
      <c r="L8778" s="23"/>
      <c r="M8778" s="23"/>
      <c r="N8778" s="23"/>
      <c r="O8778" s="23"/>
      <c r="P8778" s="94"/>
    </row>
    <row r="8779" spans="1:16" x14ac:dyDescent="0.2">
      <c r="A8779" s="33"/>
      <c r="B8779" s="34"/>
      <c r="C8779" s="35"/>
      <c r="D8779" s="23"/>
      <c r="E8779" s="23"/>
      <c r="F8779" s="23"/>
      <c r="G8779" s="23"/>
      <c r="H8779" s="23"/>
      <c r="I8779" s="23" t="s">
        <v>21</v>
      </c>
      <c r="J8779" s="23"/>
      <c r="K8779" s="23"/>
      <c r="L8779" s="23"/>
      <c r="M8779" s="23"/>
      <c r="N8779" s="23"/>
      <c r="O8779" s="23"/>
      <c r="P8779" s="94"/>
    </row>
    <row r="8780" spans="1:16" x14ac:dyDescent="0.2">
      <c r="A8780" s="33"/>
      <c r="B8780" s="34"/>
      <c r="C8780" s="35"/>
      <c r="D8780" s="23"/>
      <c r="E8780" s="23"/>
      <c r="F8780" s="23"/>
      <c r="G8780" s="23"/>
      <c r="H8780" s="23"/>
      <c r="I8780" s="23" t="s">
        <v>21</v>
      </c>
      <c r="J8780" s="23"/>
      <c r="K8780" s="23"/>
      <c r="L8780" s="23"/>
      <c r="M8780" s="23"/>
      <c r="N8780" s="23"/>
      <c r="O8780" s="23"/>
      <c r="P8780" s="94"/>
    </row>
    <row r="8781" spans="1:16" x14ac:dyDescent="0.2">
      <c r="A8781" s="33"/>
      <c r="B8781" s="34"/>
      <c r="C8781" s="35"/>
      <c r="D8781" s="23"/>
      <c r="E8781" s="23"/>
      <c r="F8781" s="23"/>
      <c r="G8781" s="23"/>
      <c r="H8781" s="23"/>
      <c r="I8781" s="23" t="s">
        <v>21</v>
      </c>
      <c r="J8781" s="23"/>
      <c r="K8781" s="23"/>
      <c r="L8781" s="23"/>
      <c r="M8781" s="23"/>
      <c r="N8781" s="23"/>
      <c r="O8781" s="23"/>
      <c r="P8781" s="94"/>
    </row>
    <row r="8782" spans="1:16" x14ac:dyDescent="0.2">
      <c r="A8782" s="33"/>
      <c r="B8782" s="34"/>
      <c r="C8782" s="35"/>
      <c r="D8782" s="23"/>
      <c r="E8782" s="23"/>
      <c r="F8782" s="23"/>
      <c r="G8782" s="23"/>
      <c r="H8782" s="23"/>
      <c r="I8782" s="23" t="s">
        <v>21</v>
      </c>
      <c r="J8782" s="23"/>
      <c r="K8782" s="23"/>
      <c r="L8782" s="23"/>
      <c r="M8782" s="23"/>
      <c r="N8782" s="23"/>
      <c r="O8782" s="23"/>
      <c r="P8782" s="94"/>
    </row>
    <row r="8783" spans="1:16" x14ac:dyDescent="0.2">
      <c r="A8783" s="33"/>
      <c r="B8783" s="34"/>
      <c r="C8783" s="35"/>
      <c r="D8783" s="23"/>
      <c r="E8783" s="23"/>
      <c r="F8783" s="23"/>
      <c r="G8783" s="23"/>
      <c r="H8783" s="23"/>
      <c r="I8783" s="23" t="s">
        <v>21</v>
      </c>
      <c r="J8783" s="23"/>
      <c r="K8783" s="23"/>
      <c r="L8783" s="23"/>
      <c r="M8783" s="23"/>
      <c r="N8783" s="23"/>
      <c r="O8783" s="23"/>
      <c r="P8783" s="94"/>
    </row>
    <row r="8784" spans="1:16" x14ac:dyDescent="0.2">
      <c r="A8784" s="33"/>
      <c r="B8784" s="34"/>
      <c r="C8784" s="35"/>
      <c r="D8784" s="23"/>
      <c r="E8784" s="23"/>
      <c r="F8784" s="23"/>
      <c r="G8784" s="23"/>
      <c r="H8784" s="23"/>
      <c r="I8784" s="23" t="s">
        <v>21</v>
      </c>
      <c r="J8784" s="23"/>
      <c r="K8784" s="23"/>
      <c r="L8784" s="23"/>
      <c r="M8784" s="23"/>
      <c r="N8784" s="23"/>
      <c r="O8784" s="23"/>
      <c r="P8784" s="94"/>
    </row>
    <row r="8785" spans="1:16" x14ac:dyDescent="0.2">
      <c r="A8785" s="33"/>
      <c r="B8785" s="34"/>
      <c r="C8785" s="35"/>
      <c r="D8785" s="23"/>
      <c r="E8785" s="23"/>
      <c r="F8785" s="23"/>
      <c r="G8785" s="23"/>
      <c r="H8785" s="23"/>
      <c r="I8785" s="23" t="s">
        <v>21</v>
      </c>
      <c r="J8785" s="23"/>
      <c r="K8785" s="23"/>
      <c r="L8785" s="23"/>
      <c r="M8785" s="23"/>
      <c r="N8785" s="23"/>
      <c r="O8785" s="23"/>
      <c r="P8785" s="94"/>
    </row>
    <row r="8786" spans="1:16" x14ac:dyDescent="0.2">
      <c r="A8786" s="33"/>
      <c r="B8786" s="34"/>
      <c r="C8786" s="35"/>
      <c r="D8786" s="23"/>
      <c r="E8786" s="23"/>
      <c r="F8786" s="23"/>
      <c r="G8786" s="23"/>
      <c r="H8786" s="23"/>
      <c r="I8786" s="23" t="s">
        <v>21</v>
      </c>
      <c r="J8786" s="23"/>
      <c r="K8786" s="23"/>
      <c r="L8786" s="23"/>
      <c r="M8786" s="23"/>
      <c r="N8786" s="23"/>
      <c r="O8786" s="23"/>
      <c r="P8786" s="94"/>
    </row>
    <row r="8787" spans="1:16" x14ac:dyDescent="0.2">
      <c r="A8787" s="33"/>
      <c r="B8787" s="34"/>
      <c r="C8787" s="35"/>
      <c r="D8787" s="23"/>
      <c r="E8787" s="23"/>
      <c r="F8787" s="23"/>
      <c r="G8787" s="23"/>
      <c r="H8787" s="23"/>
      <c r="I8787" s="23" t="s">
        <v>21</v>
      </c>
      <c r="J8787" s="23"/>
      <c r="K8787" s="23"/>
      <c r="L8787" s="23"/>
      <c r="M8787" s="23"/>
      <c r="N8787" s="23"/>
      <c r="O8787" s="23"/>
      <c r="P8787" s="94"/>
    </row>
    <row r="8788" spans="1:16" x14ac:dyDescent="0.2">
      <c r="A8788" s="33"/>
      <c r="B8788" s="34"/>
      <c r="C8788" s="35"/>
      <c r="D8788" s="23"/>
      <c r="E8788" s="23"/>
      <c r="F8788" s="23"/>
      <c r="G8788" s="23"/>
      <c r="H8788" s="23"/>
      <c r="I8788" s="23" t="s">
        <v>21</v>
      </c>
      <c r="J8788" s="23"/>
      <c r="K8788" s="23"/>
      <c r="L8788" s="23"/>
      <c r="M8788" s="23"/>
      <c r="N8788" s="23"/>
      <c r="O8788" s="23"/>
      <c r="P8788" s="94"/>
    </row>
    <row r="8789" spans="1:16" x14ac:dyDescent="0.2">
      <c r="A8789" s="33"/>
      <c r="B8789" s="34"/>
      <c r="C8789" s="35"/>
      <c r="D8789" s="23"/>
      <c r="E8789" s="23"/>
      <c r="F8789" s="23"/>
      <c r="G8789" s="23"/>
      <c r="H8789" s="23"/>
      <c r="I8789" s="23" t="s">
        <v>21</v>
      </c>
      <c r="J8789" s="23"/>
      <c r="K8789" s="23"/>
      <c r="L8789" s="23"/>
      <c r="M8789" s="23"/>
      <c r="N8789" s="23"/>
      <c r="O8789" s="23"/>
      <c r="P8789" s="94"/>
    </row>
    <row r="8790" spans="1:16" x14ac:dyDescent="0.2">
      <c r="A8790" s="33"/>
      <c r="B8790" s="34"/>
      <c r="C8790" s="35"/>
      <c r="D8790" s="23"/>
      <c r="E8790" s="23"/>
      <c r="F8790" s="23"/>
      <c r="G8790" s="23"/>
      <c r="H8790" s="23"/>
      <c r="I8790" s="23" t="s">
        <v>21</v>
      </c>
      <c r="J8790" s="23"/>
      <c r="K8790" s="23"/>
      <c r="L8790" s="23"/>
      <c r="M8790" s="23"/>
      <c r="N8790" s="23"/>
      <c r="O8790" s="23"/>
      <c r="P8790" s="94"/>
    </row>
    <row r="8791" spans="1:16" x14ac:dyDescent="0.2">
      <c r="A8791" s="33"/>
      <c r="B8791" s="34"/>
      <c r="C8791" s="35"/>
      <c r="D8791" s="23"/>
      <c r="E8791" s="23"/>
      <c r="F8791" s="23"/>
      <c r="G8791" s="23"/>
      <c r="H8791" s="23"/>
      <c r="I8791" s="23" t="s">
        <v>21</v>
      </c>
      <c r="J8791" s="23"/>
      <c r="K8791" s="23"/>
      <c r="L8791" s="23"/>
      <c r="M8791" s="23"/>
      <c r="N8791" s="23"/>
      <c r="O8791" s="23"/>
      <c r="P8791" s="94"/>
    </row>
    <row r="8792" spans="1:16" x14ac:dyDescent="0.2">
      <c r="A8792" s="33"/>
      <c r="B8792" s="34"/>
      <c r="C8792" s="35"/>
      <c r="D8792" s="23"/>
      <c r="E8792" s="23"/>
      <c r="F8792" s="23"/>
      <c r="G8792" s="23"/>
      <c r="H8792" s="23"/>
      <c r="I8792" s="23" t="s">
        <v>21</v>
      </c>
      <c r="J8792" s="23"/>
      <c r="K8792" s="23"/>
      <c r="L8792" s="23"/>
      <c r="M8792" s="23"/>
      <c r="N8792" s="23"/>
      <c r="O8792" s="23"/>
      <c r="P8792" s="94"/>
    </row>
    <row r="8793" spans="1:16" x14ac:dyDescent="0.2">
      <c r="A8793" s="33"/>
      <c r="B8793" s="34"/>
      <c r="C8793" s="35"/>
      <c r="D8793" s="23"/>
      <c r="E8793" s="23"/>
      <c r="F8793" s="23"/>
      <c r="G8793" s="23"/>
      <c r="H8793" s="23"/>
      <c r="I8793" s="23" t="s">
        <v>21</v>
      </c>
      <c r="J8793" s="23"/>
      <c r="K8793" s="23"/>
      <c r="L8793" s="23"/>
      <c r="M8793" s="23"/>
      <c r="N8793" s="23"/>
      <c r="O8793" s="23"/>
      <c r="P8793" s="94"/>
    </row>
    <row r="8794" spans="1:16" x14ac:dyDescent="0.2">
      <c r="A8794" s="33"/>
      <c r="B8794" s="34"/>
      <c r="C8794" s="35"/>
      <c r="D8794" s="23"/>
      <c r="E8794" s="23"/>
      <c r="F8794" s="23"/>
      <c r="G8794" s="23"/>
      <c r="H8794" s="23"/>
      <c r="I8794" s="23" t="s">
        <v>21</v>
      </c>
      <c r="J8794" s="23"/>
      <c r="K8794" s="23"/>
      <c r="L8794" s="23"/>
      <c r="M8794" s="23"/>
      <c r="N8794" s="23"/>
      <c r="O8794" s="23"/>
      <c r="P8794" s="94"/>
    </row>
    <row r="8795" spans="1:16" x14ac:dyDescent="0.2">
      <c r="A8795" s="33"/>
      <c r="B8795" s="34"/>
      <c r="C8795" s="35"/>
      <c r="D8795" s="23"/>
      <c r="E8795" s="23"/>
      <c r="F8795" s="23"/>
      <c r="G8795" s="23"/>
      <c r="H8795" s="23"/>
      <c r="I8795" s="23" t="s">
        <v>21</v>
      </c>
      <c r="J8795" s="23"/>
      <c r="K8795" s="23"/>
      <c r="L8795" s="23"/>
      <c r="M8795" s="23"/>
      <c r="N8795" s="23"/>
      <c r="O8795" s="23"/>
      <c r="P8795" s="94"/>
    </row>
    <row r="8796" spans="1:16" x14ac:dyDescent="0.2">
      <c r="A8796" s="33"/>
      <c r="B8796" s="34"/>
      <c r="C8796" s="35"/>
      <c r="D8796" s="23"/>
      <c r="E8796" s="23"/>
      <c r="F8796" s="23"/>
      <c r="G8796" s="23"/>
      <c r="H8796" s="23"/>
      <c r="I8796" s="23" t="s">
        <v>21</v>
      </c>
      <c r="J8796" s="23"/>
      <c r="K8796" s="23"/>
      <c r="L8796" s="23"/>
      <c r="M8796" s="23"/>
      <c r="N8796" s="23"/>
      <c r="O8796" s="23"/>
      <c r="P8796" s="94"/>
    </row>
    <row r="8797" spans="1:16" x14ac:dyDescent="0.2">
      <c r="A8797" s="33"/>
      <c r="B8797" s="34"/>
      <c r="C8797" s="35"/>
      <c r="D8797" s="23"/>
      <c r="E8797" s="23"/>
      <c r="F8797" s="23"/>
      <c r="G8797" s="23"/>
      <c r="H8797" s="23"/>
      <c r="I8797" s="23" t="s">
        <v>21</v>
      </c>
      <c r="J8797" s="23"/>
      <c r="K8797" s="23"/>
      <c r="L8797" s="23"/>
      <c r="M8797" s="23"/>
      <c r="N8797" s="23"/>
      <c r="O8797" s="23"/>
      <c r="P8797" s="94"/>
    </row>
    <row r="8798" spans="1:16" x14ac:dyDescent="0.2">
      <c r="A8798" s="33"/>
      <c r="B8798" s="34"/>
      <c r="C8798" s="35"/>
      <c r="D8798" s="23"/>
      <c r="E8798" s="23"/>
      <c r="F8798" s="23"/>
      <c r="G8798" s="23"/>
      <c r="H8798" s="23"/>
      <c r="I8798" s="23" t="s">
        <v>21</v>
      </c>
      <c r="J8798" s="23"/>
      <c r="K8798" s="23"/>
      <c r="L8798" s="23"/>
      <c r="M8798" s="23"/>
      <c r="N8798" s="23"/>
      <c r="O8798" s="23"/>
      <c r="P8798" s="94"/>
    </row>
    <row r="8799" spans="1:16" x14ac:dyDescent="0.2">
      <c r="A8799" s="33"/>
      <c r="B8799" s="34"/>
      <c r="C8799" s="35"/>
      <c r="D8799" s="23"/>
      <c r="E8799" s="23"/>
      <c r="F8799" s="23"/>
      <c r="G8799" s="23"/>
      <c r="H8799" s="23"/>
      <c r="I8799" s="23" t="s">
        <v>21</v>
      </c>
      <c r="J8799" s="23"/>
      <c r="K8799" s="23"/>
      <c r="L8799" s="23"/>
      <c r="M8799" s="23"/>
      <c r="N8799" s="23"/>
      <c r="O8799" s="23"/>
      <c r="P8799" s="94"/>
    </row>
    <row r="8800" spans="1:16" x14ac:dyDescent="0.2">
      <c r="A8800" s="33"/>
      <c r="B8800" s="34"/>
      <c r="C8800" s="35"/>
      <c r="D8800" s="23"/>
      <c r="E8800" s="23"/>
      <c r="F8800" s="23"/>
      <c r="G8800" s="23"/>
      <c r="H8800" s="23"/>
      <c r="I8800" s="23" t="s">
        <v>21</v>
      </c>
      <c r="J8800" s="23"/>
      <c r="K8800" s="23"/>
      <c r="L8800" s="23"/>
      <c r="M8800" s="23"/>
      <c r="N8800" s="23"/>
      <c r="O8800" s="23"/>
      <c r="P8800" s="94"/>
    </row>
    <row r="8801" spans="1:16" x14ac:dyDescent="0.2">
      <c r="A8801" s="33"/>
      <c r="B8801" s="34"/>
      <c r="C8801" s="35"/>
      <c r="D8801" s="23"/>
      <c r="E8801" s="23"/>
      <c r="F8801" s="23"/>
      <c r="G8801" s="23"/>
      <c r="H8801" s="23"/>
      <c r="I8801" s="23" t="s">
        <v>21</v>
      </c>
      <c r="J8801" s="23"/>
      <c r="K8801" s="23"/>
      <c r="L8801" s="23"/>
      <c r="M8801" s="23"/>
      <c r="N8801" s="23"/>
      <c r="O8801" s="23"/>
      <c r="P8801" s="94"/>
    </row>
    <row r="8802" spans="1:16" x14ac:dyDescent="0.2">
      <c r="A8802" s="33"/>
      <c r="B8802" s="34"/>
      <c r="C8802" s="35"/>
      <c r="D8802" s="23"/>
      <c r="E8802" s="23"/>
      <c r="F8802" s="23"/>
      <c r="G8802" s="23"/>
      <c r="H8802" s="23"/>
      <c r="I8802" s="23" t="s">
        <v>21</v>
      </c>
      <c r="J8802" s="23"/>
      <c r="K8802" s="23"/>
      <c r="L8802" s="23"/>
      <c r="M8802" s="23"/>
      <c r="N8802" s="23"/>
      <c r="O8802" s="23"/>
      <c r="P8802" s="94"/>
    </row>
    <row r="8803" spans="1:16" x14ac:dyDescent="0.2">
      <c r="A8803" s="33"/>
      <c r="B8803" s="34"/>
      <c r="C8803" s="35"/>
      <c r="D8803" s="23"/>
      <c r="E8803" s="23"/>
      <c r="F8803" s="23"/>
      <c r="G8803" s="23"/>
      <c r="H8803" s="23"/>
      <c r="I8803" s="23" t="s">
        <v>21</v>
      </c>
      <c r="J8803" s="23"/>
      <c r="K8803" s="23"/>
      <c r="L8803" s="23"/>
      <c r="M8803" s="23"/>
      <c r="N8803" s="23"/>
      <c r="O8803" s="23"/>
      <c r="P8803" s="94"/>
    </row>
    <row r="8804" spans="1:16" x14ac:dyDescent="0.2">
      <c r="A8804" s="33"/>
      <c r="B8804" s="34"/>
      <c r="C8804" s="35"/>
      <c r="D8804" s="23"/>
      <c r="E8804" s="23"/>
      <c r="F8804" s="23"/>
      <c r="G8804" s="23"/>
      <c r="H8804" s="23"/>
      <c r="I8804" s="23" t="s">
        <v>21</v>
      </c>
      <c r="J8804" s="23"/>
      <c r="K8804" s="23"/>
      <c r="L8804" s="23"/>
      <c r="M8804" s="23"/>
      <c r="N8804" s="23"/>
      <c r="O8804" s="23"/>
      <c r="P8804" s="94"/>
    </row>
    <row r="8805" spans="1:16" x14ac:dyDescent="0.2">
      <c r="A8805" s="33"/>
      <c r="B8805" s="34"/>
      <c r="C8805" s="35"/>
      <c r="D8805" s="23"/>
      <c r="E8805" s="23"/>
      <c r="F8805" s="23"/>
      <c r="G8805" s="23"/>
      <c r="H8805" s="23"/>
      <c r="I8805" s="23" t="s">
        <v>21</v>
      </c>
      <c r="J8805" s="23"/>
      <c r="K8805" s="23"/>
      <c r="L8805" s="23"/>
      <c r="M8805" s="23"/>
      <c r="N8805" s="23"/>
      <c r="O8805" s="23"/>
      <c r="P8805" s="94"/>
    </row>
    <row r="8806" spans="1:16" x14ac:dyDescent="0.2">
      <c r="A8806" s="33"/>
      <c r="B8806" s="34"/>
      <c r="C8806" s="35"/>
      <c r="D8806" s="23"/>
      <c r="E8806" s="23"/>
      <c r="F8806" s="23"/>
      <c r="G8806" s="23"/>
      <c r="H8806" s="23"/>
      <c r="I8806" s="23" t="s">
        <v>21</v>
      </c>
      <c r="J8806" s="23"/>
      <c r="K8806" s="23"/>
      <c r="L8806" s="23"/>
      <c r="M8806" s="23"/>
      <c r="N8806" s="23"/>
      <c r="O8806" s="23"/>
      <c r="P8806" s="94"/>
    </row>
    <row r="8807" spans="1:16" x14ac:dyDescent="0.2">
      <c r="A8807" s="33"/>
      <c r="B8807" s="34"/>
      <c r="C8807" s="35"/>
      <c r="D8807" s="23"/>
      <c r="E8807" s="23"/>
      <c r="F8807" s="23"/>
      <c r="G8807" s="23"/>
      <c r="H8807" s="23"/>
      <c r="I8807" s="23" t="s">
        <v>21</v>
      </c>
      <c r="J8807" s="23"/>
      <c r="K8807" s="23"/>
      <c r="L8807" s="23"/>
      <c r="M8807" s="23"/>
      <c r="N8807" s="23"/>
      <c r="O8807" s="23"/>
      <c r="P8807" s="94"/>
    </row>
    <row r="8808" spans="1:16" x14ac:dyDescent="0.2">
      <c r="A8808" s="33"/>
      <c r="B8808" s="34"/>
      <c r="C8808" s="35"/>
      <c r="D8808" s="23"/>
      <c r="E8808" s="23"/>
      <c r="F8808" s="23"/>
      <c r="G8808" s="23"/>
      <c r="H8808" s="23"/>
      <c r="I8808" s="23" t="s">
        <v>21</v>
      </c>
      <c r="J8808" s="23"/>
      <c r="K8808" s="23"/>
      <c r="L8808" s="23"/>
      <c r="M8808" s="23"/>
      <c r="N8808" s="23"/>
      <c r="O8808" s="23"/>
      <c r="P8808" s="94"/>
    </row>
    <row r="8809" spans="1:16" x14ac:dyDescent="0.2">
      <c r="A8809" s="33"/>
      <c r="B8809" s="34"/>
      <c r="C8809" s="35"/>
      <c r="D8809" s="23"/>
      <c r="E8809" s="23"/>
      <c r="F8809" s="23"/>
      <c r="G8809" s="23"/>
      <c r="H8809" s="23"/>
      <c r="I8809" s="23" t="s">
        <v>21</v>
      </c>
      <c r="J8809" s="23"/>
      <c r="K8809" s="23"/>
      <c r="L8809" s="23"/>
      <c r="M8809" s="23"/>
      <c r="N8809" s="23"/>
      <c r="O8809" s="23"/>
      <c r="P8809" s="94"/>
    </row>
    <row r="8810" spans="1:16" x14ac:dyDescent="0.2">
      <c r="A8810" s="33"/>
      <c r="B8810" s="34"/>
      <c r="C8810" s="35"/>
      <c r="D8810" s="23"/>
      <c r="E8810" s="23"/>
      <c r="F8810" s="23"/>
      <c r="G8810" s="23"/>
      <c r="H8810" s="23"/>
      <c r="I8810" s="23" t="s">
        <v>21</v>
      </c>
      <c r="J8810" s="23"/>
      <c r="K8810" s="23"/>
      <c r="L8810" s="23"/>
      <c r="M8810" s="23"/>
      <c r="N8810" s="23"/>
      <c r="O8810" s="23"/>
      <c r="P8810" s="94"/>
    </row>
    <row r="8811" spans="1:16" x14ac:dyDescent="0.2">
      <c r="A8811" s="33"/>
      <c r="B8811" s="34"/>
      <c r="C8811" s="35"/>
      <c r="D8811" s="23"/>
      <c r="E8811" s="23"/>
      <c r="F8811" s="23"/>
      <c r="G8811" s="23"/>
      <c r="H8811" s="23"/>
      <c r="I8811" s="23" t="s">
        <v>21</v>
      </c>
      <c r="J8811" s="23"/>
      <c r="K8811" s="23"/>
      <c r="L8811" s="23"/>
      <c r="M8811" s="23"/>
      <c r="N8811" s="23"/>
      <c r="O8811" s="23"/>
      <c r="P8811" s="94"/>
    </row>
    <row r="8812" spans="1:16" x14ac:dyDescent="0.2">
      <c r="A8812" s="33"/>
      <c r="B8812" s="34"/>
      <c r="C8812" s="35"/>
      <c r="D8812" s="23"/>
      <c r="E8812" s="23"/>
      <c r="F8812" s="23"/>
      <c r="G8812" s="23"/>
      <c r="H8812" s="23"/>
      <c r="I8812" s="23" t="s">
        <v>21</v>
      </c>
      <c r="J8812" s="23"/>
      <c r="K8812" s="23"/>
      <c r="L8812" s="23"/>
      <c r="M8812" s="23"/>
      <c r="N8812" s="23"/>
      <c r="O8812" s="23"/>
      <c r="P8812" s="94"/>
    </row>
    <row r="8813" spans="1:16" x14ac:dyDescent="0.2">
      <c r="A8813" s="33"/>
      <c r="B8813" s="34"/>
      <c r="C8813" s="35"/>
      <c r="D8813" s="23"/>
      <c r="E8813" s="23"/>
      <c r="F8813" s="23"/>
      <c r="G8813" s="23"/>
      <c r="H8813" s="23"/>
      <c r="I8813" s="23" t="s">
        <v>21</v>
      </c>
      <c r="J8813" s="23"/>
      <c r="K8813" s="23"/>
      <c r="L8813" s="23"/>
      <c r="M8813" s="23"/>
      <c r="N8813" s="23"/>
      <c r="O8813" s="23"/>
      <c r="P8813" s="94"/>
    </row>
    <row r="8814" spans="1:16" x14ac:dyDescent="0.2">
      <c r="A8814" s="33"/>
      <c r="B8814" s="34"/>
      <c r="C8814" s="35"/>
      <c r="D8814" s="23"/>
      <c r="E8814" s="23"/>
      <c r="F8814" s="23"/>
      <c r="G8814" s="23"/>
      <c r="H8814" s="23"/>
      <c r="I8814" s="23" t="s">
        <v>21</v>
      </c>
      <c r="J8814" s="23"/>
      <c r="K8814" s="23"/>
      <c r="L8814" s="23"/>
      <c r="M8814" s="23"/>
      <c r="N8814" s="23"/>
      <c r="O8814" s="23"/>
      <c r="P8814" s="94"/>
    </row>
    <row r="8815" spans="1:16" x14ac:dyDescent="0.2">
      <c r="A8815" s="33"/>
      <c r="B8815" s="34"/>
      <c r="C8815" s="35"/>
      <c r="D8815" s="23"/>
      <c r="E8815" s="23"/>
      <c r="F8815" s="23"/>
      <c r="G8815" s="23"/>
      <c r="H8815" s="23"/>
      <c r="I8815" s="23" t="s">
        <v>21</v>
      </c>
      <c r="J8815" s="23"/>
      <c r="K8815" s="23"/>
      <c r="L8815" s="23"/>
      <c r="M8815" s="23"/>
      <c r="N8815" s="23"/>
      <c r="O8815" s="23"/>
      <c r="P8815" s="94"/>
    </row>
    <row r="8816" spans="1:16" x14ac:dyDescent="0.2">
      <c r="A8816" s="33"/>
      <c r="B8816" s="34"/>
      <c r="C8816" s="35"/>
      <c r="D8816" s="23"/>
      <c r="E8816" s="23"/>
      <c r="F8816" s="23"/>
      <c r="G8816" s="23"/>
      <c r="H8816" s="23"/>
      <c r="I8816" s="23" t="s">
        <v>21</v>
      </c>
      <c r="J8816" s="23"/>
      <c r="K8816" s="23"/>
      <c r="L8816" s="23"/>
      <c r="M8816" s="23"/>
      <c r="N8816" s="23"/>
      <c r="O8816" s="23"/>
      <c r="P8816" s="94"/>
    </row>
    <row r="8817" spans="1:16" x14ac:dyDescent="0.2">
      <c r="A8817" s="33"/>
      <c r="B8817" s="34"/>
      <c r="C8817" s="35"/>
      <c r="D8817" s="23"/>
      <c r="E8817" s="23"/>
      <c r="F8817" s="23"/>
      <c r="G8817" s="23"/>
      <c r="H8817" s="23"/>
      <c r="I8817" s="23" t="s">
        <v>21</v>
      </c>
      <c r="J8817" s="23"/>
      <c r="K8817" s="23"/>
      <c r="L8817" s="23"/>
      <c r="M8817" s="23"/>
      <c r="N8817" s="23"/>
      <c r="O8817" s="23"/>
      <c r="P8817" s="94"/>
    </row>
    <row r="8818" spans="1:16" x14ac:dyDescent="0.2">
      <c r="A8818" s="33"/>
      <c r="B8818" s="34"/>
      <c r="C8818" s="35"/>
      <c r="D8818" s="23"/>
      <c r="E8818" s="23"/>
      <c r="F8818" s="23"/>
      <c r="G8818" s="23"/>
      <c r="H8818" s="23"/>
      <c r="I8818" s="23" t="s">
        <v>21</v>
      </c>
      <c r="J8818" s="23"/>
      <c r="K8818" s="23"/>
      <c r="L8818" s="23"/>
      <c r="M8818" s="23"/>
      <c r="N8818" s="23"/>
      <c r="O8818" s="23"/>
      <c r="P8818" s="94"/>
    </row>
    <row r="8819" spans="1:16" x14ac:dyDescent="0.2">
      <c r="A8819" s="33"/>
      <c r="B8819" s="34"/>
      <c r="C8819" s="35"/>
      <c r="D8819" s="23"/>
      <c r="E8819" s="23"/>
      <c r="F8819" s="23"/>
      <c r="G8819" s="23"/>
      <c r="H8819" s="23"/>
      <c r="I8819" s="23" t="s">
        <v>21</v>
      </c>
      <c r="J8819" s="23"/>
      <c r="K8819" s="23"/>
      <c r="L8819" s="23"/>
      <c r="M8819" s="23"/>
      <c r="N8819" s="23"/>
      <c r="O8819" s="23"/>
      <c r="P8819" s="94"/>
    </row>
    <row r="8820" spans="1:16" x14ac:dyDescent="0.2">
      <c r="A8820" s="33"/>
      <c r="B8820" s="34"/>
      <c r="C8820" s="35"/>
      <c r="D8820" s="23"/>
      <c r="E8820" s="23"/>
      <c r="F8820" s="23"/>
      <c r="G8820" s="23"/>
      <c r="H8820" s="23"/>
      <c r="I8820" s="23" t="s">
        <v>21</v>
      </c>
      <c r="J8820" s="23"/>
      <c r="K8820" s="23"/>
      <c r="L8820" s="23"/>
      <c r="M8820" s="23"/>
      <c r="N8820" s="23"/>
      <c r="O8820" s="23"/>
      <c r="P8820" s="94"/>
    </row>
    <row r="8821" spans="1:16" x14ac:dyDescent="0.2">
      <c r="A8821" s="33"/>
      <c r="B8821" s="34"/>
      <c r="C8821" s="35"/>
      <c r="D8821" s="23"/>
      <c r="E8821" s="23"/>
      <c r="F8821" s="23"/>
      <c r="G8821" s="23"/>
      <c r="H8821" s="23"/>
      <c r="I8821" s="23" t="s">
        <v>21</v>
      </c>
      <c r="J8821" s="23"/>
      <c r="K8821" s="23"/>
      <c r="L8821" s="23"/>
      <c r="M8821" s="23"/>
      <c r="N8821" s="23"/>
      <c r="O8821" s="23"/>
      <c r="P8821" s="94"/>
    </row>
    <row r="8822" spans="1:16" x14ac:dyDescent="0.2">
      <c r="A8822" s="33"/>
      <c r="B8822" s="34"/>
      <c r="C8822" s="35"/>
      <c r="D8822" s="23"/>
      <c r="E8822" s="23"/>
      <c r="F8822" s="23"/>
      <c r="G8822" s="23"/>
      <c r="H8822" s="23"/>
      <c r="I8822" s="23" t="s">
        <v>21</v>
      </c>
      <c r="J8822" s="23"/>
      <c r="K8822" s="23"/>
      <c r="L8822" s="23"/>
      <c r="M8822" s="23"/>
      <c r="N8822" s="23"/>
      <c r="O8822" s="23"/>
      <c r="P8822" s="94"/>
    </row>
    <row r="8823" spans="1:16" x14ac:dyDescent="0.2">
      <c r="A8823" s="33"/>
      <c r="B8823" s="34"/>
      <c r="C8823" s="35"/>
      <c r="D8823" s="23"/>
      <c r="E8823" s="23"/>
      <c r="F8823" s="23"/>
      <c r="G8823" s="23"/>
      <c r="H8823" s="23"/>
      <c r="I8823" s="23" t="s">
        <v>21</v>
      </c>
      <c r="J8823" s="23"/>
      <c r="K8823" s="23"/>
      <c r="L8823" s="23"/>
      <c r="M8823" s="23"/>
      <c r="N8823" s="23"/>
      <c r="O8823" s="23"/>
      <c r="P8823" s="94"/>
    </row>
    <row r="8824" spans="1:16" x14ac:dyDescent="0.2">
      <c r="A8824" s="33"/>
      <c r="B8824" s="34"/>
      <c r="C8824" s="35"/>
      <c r="D8824" s="23"/>
      <c r="E8824" s="23"/>
      <c r="F8824" s="23"/>
      <c r="G8824" s="23"/>
      <c r="H8824" s="23"/>
      <c r="I8824" s="23" t="s">
        <v>21</v>
      </c>
      <c r="J8824" s="23"/>
      <c r="K8824" s="23"/>
      <c r="L8824" s="23"/>
      <c r="M8824" s="23"/>
      <c r="N8824" s="23"/>
      <c r="O8824" s="23"/>
      <c r="P8824" s="94"/>
    </row>
    <row r="8825" spans="1:16" x14ac:dyDescent="0.2">
      <c r="A8825" s="33"/>
      <c r="B8825" s="34"/>
      <c r="C8825" s="35"/>
      <c r="D8825" s="23"/>
      <c r="E8825" s="23"/>
      <c r="F8825" s="23"/>
      <c r="G8825" s="23"/>
      <c r="H8825" s="23"/>
      <c r="I8825" s="23" t="s">
        <v>21</v>
      </c>
      <c r="J8825" s="23"/>
      <c r="K8825" s="23"/>
      <c r="L8825" s="23"/>
      <c r="M8825" s="23"/>
      <c r="N8825" s="23"/>
      <c r="O8825" s="23"/>
      <c r="P8825" s="94"/>
    </row>
    <row r="8826" spans="1:16" x14ac:dyDescent="0.2">
      <c r="A8826" s="33"/>
      <c r="B8826" s="34"/>
      <c r="C8826" s="35"/>
      <c r="D8826" s="23"/>
      <c r="E8826" s="23"/>
      <c r="F8826" s="23"/>
      <c r="G8826" s="23"/>
      <c r="H8826" s="23"/>
      <c r="I8826" s="23" t="s">
        <v>21</v>
      </c>
      <c r="J8826" s="23"/>
      <c r="K8826" s="23"/>
      <c r="L8826" s="23"/>
      <c r="M8826" s="23"/>
      <c r="N8826" s="23"/>
      <c r="O8826" s="23"/>
      <c r="P8826" s="94"/>
    </row>
    <row r="8827" spans="1:16" x14ac:dyDescent="0.2">
      <c r="A8827" s="33"/>
      <c r="B8827" s="34"/>
      <c r="C8827" s="35"/>
      <c r="D8827" s="23"/>
      <c r="E8827" s="23"/>
      <c r="F8827" s="23"/>
      <c r="G8827" s="23"/>
      <c r="H8827" s="23"/>
      <c r="I8827" s="23" t="s">
        <v>21</v>
      </c>
      <c r="J8827" s="23"/>
      <c r="K8827" s="23"/>
      <c r="L8827" s="23"/>
      <c r="M8827" s="23"/>
      <c r="N8827" s="23"/>
      <c r="O8827" s="23"/>
      <c r="P8827" s="94"/>
    </row>
    <row r="8828" spans="1:16" x14ac:dyDescent="0.2">
      <c r="A8828" s="33"/>
      <c r="B8828" s="34"/>
      <c r="C8828" s="35"/>
      <c r="D8828" s="23"/>
      <c r="E8828" s="23"/>
      <c r="F8828" s="23"/>
      <c r="G8828" s="23"/>
      <c r="H8828" s="23"/>
      <c r="I8828" s="23" t="s">
        <v>21</v>
      </c>
      <c r="J8828" s="23"/>
      <c r="K8828" s="23"/>
      <c r="L8828" s="23"/>
      <c r="M8828" s="23"/>
      <c r="N8828" s="23"/>
      <c r="O8828" s="23"/>
      <c r="P8828" s="94"/>
    </row>
    <row r="8829" spans="1:16" x14ac:dyDescent="0.2">
      <c r="A8829" s="33"/>
      <c r="B8829" s="34"/>
      <c r="C8829" s="35"/>
      <c r="D8829" s="23"/>
      <c r="E8829" s="23"/>
      <c r="F8829" s="23"/>
      <c r="G8829" s="23"/>
      <c r="H8829" s="23"/>
      <c r="I8829" s="23" t="s">
        <v>21</v>
      </c>
      <c r="J8829" s="23"/>
      <c r="K8829" s="23"/>
      <c r="L8829" s="23"/>
      <c r="M8829" s="23"/>
      <c r="N8829" s="23"/>
      <c r="O8829" s="23"/>
      <c r="P8829" s="94"/>
    </row>
    <row r="8830" spans="1:16" x14ac:dyDescent="0.2">
      <c r="A8830" s="33"/>
      <c r="B8830" s="34"/>
      <c r="C8830" s="35"/>
      <c r="D8830" s="23"/>
      <c r="E8830" s="23"/>
      <c r="F8830" s="23"/>
      <c r="G8830" s="23"/>
      <c r="H8830" s="23"/>
      <c r="I8830" s="23" t="s">
        <v>21</v>
      </c>
      <c r="J8830" s="23"/>
      <c r="K8830" s="23"/>
      <c r="L8830" s="23"/>
      <c r="M8830" s="23"/>
      <c r="N8830" s="23"/>
      <c r="O8830" s="23"/>
      <c r="P8830" s="94"/>
    </row>
    <row r="8831" spans="1:16" x14ac:dyDescent="0.2">
      <c r="A8831" s="33"/>
      <c r="B8831" s="34"/>
      <c r="C8831" s="35"/>
      <c r="D8831" s="23"/>
      <c r="E8831" s="23"/>
      <c r="F8831" s="23"/>
      <c r="G8831" s="23"/>
      <c r="H8831" s="23"/>
      <c r="I8831" s="23" t="s">
        <v>21</v>
      </c>
      <c r="J8831" s="23"/>
      <c r="K8831" s="23"/>
      <c r="L8831" s="23"/>
      <c r="M8831" s="23"/>
      <c r="N8831" s="23"/>
      <c r="O8831" s="23"/>
      <c r="P8831" s="94"/>
    </row>
    <row r="8832" spans="1:16" x14ac:dyDescent="0.2">
      <c r="A8832" s="33"/>
      <c r="B8832" s="34"/>
      <c r="C8832" s="35"/>
      <c r="D8832" s="23"/>
      <c r="E8832" s="23"/>
      <c r="F8832" s="23"/>
      <c r="G8832" s="23"/>
      <c r="H8832" s="23"/>
      <c r="I8832" s="23" t="s">
        <v>21</v>
      </c>
      <c r="J8832" s="23"/>
      <c r="K8832" s="23"/>
      <c r="L8832" s="23"/>
      <c r="M8832" s="23"/>
      <c r="N8832" s="23"/>
      <c r="O8832" s="23"/>
      <c r="P8832" s="94"/>
    </row>
    <row r="8833" spans="1:16" x14ac:dyDescent="0.2">
      <c r="A8833" s="33"/>
      <c r="B8833" s="34"/>
      <c r="C8833" s="35"/>
      <c r="D8833" s="23"/>
      <c r="E8833" s="23"/>
      <c r="F8833" s="23"/>
      <c r="G8833" s="23"/>
      <c r="H8833" s="23"/>
      <c r="I8833" s="23" t="s">
        <v>21</v>
      </c>
      <c r="J8833" s="23"/>
      <c r="K8833" s="23"/>
      <c r="L8833" s="23"/>
      <c r="M8833" s="23"/>
      <c r="N8833" s="23"/>
      <c r="O8833" s="23"/>
      <c r="P8833" s="94"/>
    </row>
    <row r="8834" spans="1:16" x14ac:dyDescent="0.2">
      <c r="A8834" s="33"/>
      <c r="B8834" s="34"/>
      <c r="C8834" s="35"/>
      <c r="D8834" s="23"/>
      <c r="E8834" s="23"/>
      <c r="F8834" s="23"/>
      <c r="G8834" s="23"/>
      <c r="H8834" s="23"/>
      <c r="I8834" s="23" t="s">
        <v>21</v>
      </c>
      <c r="J8834" s="23"/>
      <c r="K8834" s="23"/>
      <c r="L8834" s="23"/>
      <c r="M8834" s="23"/>
      <c r="N8834" s="23"/>
      <c r="O8834" s="23"/>
      <c r="P8834" s="94"/>
    </row>
    <row r="8835" spans="1:16" x14ac:dyDescent="0.2">
      <c r="A8835" s="33"/>
      <c r="B8835" s="34"/>
      <c r="C8835" s="35"/>
      <c r="D8835" s="23"/>
      <c r="E8835" s="23"/>
      <c r="F8835" s="23"/>
      <c r="G8835" s="23"/>
      <c r="H8835" s="23"/>
      <c r="I8835" s="23" t="s">
        <v>21</v>
      </c>
      <c r="J8835" s="23"/>
      <c r="K8835" s="23"/>
      <c r="L8835" s="23"/>
      <c r="M8835" s="23"/>
      <c r="N8835" s="23"/>
      <c r="O8835" s="23"/>
      <c r="P8835" s="94"/>
    </row>
    <row r="8836" spans="1:16" x14ac:dyDescent="0.2">
      <c r="A8836" s="33"/>
      <c r="B8836" s="34"/>
      <c r="C8836" s="35"/>
      <c r="D8836" s="23"/>
      <c r="E8836" s="23"/>
      <c r="F8836" s="23"/>
      <c r="G8836" s="23"/>
      <c r="H8836" s="23"/>
      <c r="I8836" s="23" t="s">
        <v>21</v>
      </c>
      <c r="J8836" s="23"/>
      <c r="K8836" s="23"/>
      <c r="L8836" s="23"/>
      <c r="M8836" s="23"/>
      <c r="N8836" s="23"/>
      <c r="O8836" s="23"/>
      <c r="P8836" s="94"/>
    </row>
    <row r="8837" spans="1:16" x14ac:dyDescent="0.2">
      <c r="A8837" s="33"/>
      <c r="B8837" s="34"/>
      <c r="C8837" s="35"/>
      <c r="D8837" s="23"/>
      <c r="E8837" s="23"/>
      <c r="F8837" s="23"/>
      <c r="G8837" s="23"/>
      <c r="H8837" s="23"/>
      <c r="I8837" s="23" t="s">
        <v>21</v>
      </c>
      <c r="J8837" s="23"/>
      <c r="K8837" s="23"/>
      <c r="L8837" s="23"/>
      <c r="M8837" s="23"/>
      <c r="N8837" s="23"/>
      <c r="O8837" s="23"/>
      <c r="P8837" s="94"/>
    </row>
    <row r="8838" spans="1:16" x14ac:dyDescent="0.2">
      <c r="A8838" s="33"/>
      <c r="B8838" s="34"/>
      <c r="C8838" s="35"/>
      <c r="D8838" s="23"/>
      <c r="E8838" s="23"/>
      <c r="F8838" s="23"/>
      <c r="G8838" s="23"/>
      <c r="H8838" s="23"/>
      <c r="I8838" s="23" t="s">
        <v>21</v>
      </c>
      <c r="J8838" s="23"/>
      <c r="K8838" s="23"/>
      <c r="L8838" s="23"/>
      <c r="M8838" s="23"/>
      <c r="N8838" s="23"/>
      <c r="O8838" s="23"/>
      <c r="P8838" s="94"/>
    </row>
    <row r="8839" spans="1:16" x14ac:dyDescent="0.2">
      <c r="A8839" s="33"/>
      <c r="B8839" s="34"/>
      <c r="C8839" s="35"/>
      <c r="D8839" s="23"/>
      <c r="E8839" s="23"/>
      <c r="F8839" s="23"/>
      <c r="G8839" s="23"/>
      <c r="H8839" s="23"/>
      <c r="I8839" s="23" t="s">
        <v>21</v>
      </c>
      <c r="J8839" s="23"/>
      <c r="K8839" s="23"/>
      <c r="L8839" s="23"/>
      <c r="M8839" s="23"/>
      <c r="N8839" s="23"/>
      <c r="O8839" s="23"/>
      <c r="P8839" s="94"/>
    </row>
    <row r="8840" spans="1:16" x14ac:dyDescent="0.2">
      <c r="A8840" s="33"/>
      <c r="B8840" s="34"/>
      <c r="C8840" s="35"/>
      <c r="D8840" s="23"/>
      <c r="E8840" s="23"/>
      <c r="F8840" s="23"/>
      <c r="G8840" s="23"/>
      <c r="H8840" s="23"/>
      <c r="I8840" s="23" t="s">
        <v>21</v>
      </c>
      <c r="J8840" s="23"/>
      <c r="K8840" s="23"/>
      <c r="L8840" s="23"/>
      <c r="M8840" s="23"/>
      <c r="N8840" s="23"/>
      <c r="O8840" s="23"/>
      <c r="P8840" s="94"/>
    </row>
    <row r="8841" spans="1:16" x14ac:dyDescent="0.2">
      <c r="A8841" s="33"/>
      <c r="B8841" s="34"/>
      <c r="C8841" s="35"/>
      <c r="D8841" s="23"/>
      <c r="E8841" s="23"/>
      <c r="F8841" s="23"/>
      <c r="G8841" s="23"/>
      <c r="H8841" s="23"/>
      <c r="I8841" s="23" t="s">
        <v>21</v>
      </c>
      <c r="J8841" s="23"/>
      <c r="K8841" s="23"/>
      <c r="L8841" s="23"/>
      <c r="M8841" s="23"/>
      <c r="N8841" s="23"/>
      <c r="O8841" s="23"/>
      <c r="P8841" s="94"/>
    </row>
    <row r="8842" spans="1:16" x14ac:dyDescent="0.2">
      <c r="A8842" s="33"/>
      <c r="B8842" s="34"/>
      <c r="C8842" s="35"/>
      <c r="D8842" s="23"/>
      <c r="E8842" s="23"/>
      <c r="F8842" s="23"/>
      <c r="G8842" s="23"/>
      <c r="H8842" s="23"/>
      <c r="I8842" s="23" t="s">
        <v>21</v>
      </c>
      <c r="J8842" s="23"/>
      <c r="K8842" s="23"/>
      <c r="L8842" s="23"/>
      <c r="M8842" s="23"/>
      <c r="N8842" s="23"/>
      <c r="O8842" s="23"/>
      <c r="P8842" s="94"/>
    </row>
    <row r="8843" spans="1:16" x14ac:dyDescent="0.2">
      <c r="A8843" s="33"/>
      <c r="B8843" s="34"/>
      <c r="C8843" s="35"/>
      <c r="D8843" s="23"/>
      <c r="E8843" s="23"/>
      <c r="F8843" s="23"/>
      <c r="G8843" s="23"/>
      <c r="H8843" s="23"/>
      <c r="I8843" s="23" t="s">
        <v>21</v>
      </c>
      <c r="J8843" s="23"/>
      <c r="K8843" s="23"/>
      <c r="L8843" s="23"/>
      <c r="M8843" s="23"/>
      <c r="N8843" s="23"/>
      <c r="O8843" s="23"/>
      <c r="P8843" s="94"/>
    </row>
    <row r="8844" spans="1:16" x14ac:dyDescent="0.2">
      <c r="A8844" s="33"/>
      <c r="B8844" s="34"/>
      <c r="C8844" s="35"/>
      <c r="D8844" s="23"/>
      <c r="E8844" s="23"/>
      <c r="F8844" s="23"/>
      <c r="G8844" s="23"/>
      <c r="H8844" s="23"/>
      <c r="I8844" s="23" t="s">
        <v>21</v>
      </c>
      <c r="J8844" s="23"/>
      <c r="K8844" s="23"/>
      <c r="L8844" s="23"/>
      <c r="M8844" s="23"/>
      <c r="N8844" s="23"/>
      <c r="O8844" s="23"/>
      <c r="P8844" s="94"/>
    </row>
    <row r="8845" spans="1:16" x14ac:dyDescent="0.2">
      <c r="A8845" s="33"/>
      <c r="B8845" s="34"/>
      <c r="C8845" s="35"/>
      <c r="D8845" s="23"/>
      <c r="E8845" s="23"/>
      <c r="F8845" s="23"/>
      <c r="G8845" s="23"/>
      <c r="H8845" s="23"/>
      <c r="I8845" s="23" t="s">
        <v>21</v>
      </c>
      <c r="J8845" s="23"/>
      <c r="K8845" s="23"/>
      <c r="L8845" s="23"/>
      <c r="M8845" s="23"/>
      <c r="N8845" s="23"/>
      <c r="O8845" s="23"/>
      <c r="P8845" s="94"/>
    </row>
    <row r="8846" spans="1:16" x14ac:dyDescent="0.2">
      <c r="A8846" s="33"/>
      <c r="B8846" s="34"/>
      <c r="C8846" s="35"/>
      <c r="D8846" s="23"/>
      <c r="E8846" s="23"/>
      <c r="F8846" s="23"/>
      <c r="G8846" s="23"/>
      <c r="H8846" s="23"/>
      <c r="I8846" s="23" t="s">
        <v>21</v>
      </c>
      <c r="J8846" s="23"/>
      <c r="K8846" s="23"/>
      <c r="L8846" s="23"/>
      <c r="M8846" s="23"/>
      <c r="N8846" s="23"/>
      <c r="O8846" s="23"/>
      <c r="P8846" s="94"/>
    </row>
    <row r="8847" spans="1:16" x14ac:dyDescent="0.2">
      <c r="A8847" s="33"/>
      <c r="B8847" s="34"/>
      <c r="C8847" s="35"/>
      <c r="D8847" s="23"/>
      <c r="E8847" s="23"/>
      <c r="F8847" s="23"/>
      <c r="G8847" s="23"/>
      <c r="H8847" s="23"/>
      <c r="I8847" s="23" t="s">
        <v>21</v>
      </c>
      <c r="J8847" s="23"/>
      <c r="K8847" s="23"/>
      <c r="L8847" s="23"/>
      <c r="M8847" s="23"/>
      <c r="N8847" s="23"/>
      <c r="O8847" s="23"/>
      <c r="P8847" s="94"/>
    </row>
    <row r="8848" spans="1:16" x14ac:dyDescent="0.2">
      <c r="A8848" s="33"/>
      <c r="B8848" s="34"/>
      <c r="C8848" s="35"/>
      <c r="D8848" s="23"/>
      <c r="E8848" s="23"/>
      <c r="F8848" s="23"/>
      <c r="G8848" s="23"/>
      <c r="H8848" s="23"/>
      <c r="I8848" s="23" t="s">
        <v>21</v>
      </c>
      <c r="J8848" s="23"/>
      <c r="K8848" s="23"/>
      <c r="L8848" s="23"/>
      <c r="M8848" s="23"/>
      <c r="N8848" s="23"/>
      <c r="O8848" s="23"/>
      <c r="P8848" s="94"/>
    </row>
    <row r="8849" spans="1:16" x14ac:dyDescent="0.2">
      <c r="A8849" s="33"/>
      <c r="B8849" s="34"/>
      <c r="C8849" s="35"/>
      <c r="D8849" s="23"/>
      <c r="E8849" s="23"/>
      <c r="F8849" s="23"/>
      <c r="G8849" s="23"/>
      <c r="H8849" s="23"/>
      <c r="I8849" s="23" t="s">
        <v>21</v>
      </c>
      <c r="J8849" s="23"/>
      <c r="K8849" s="23"/>
      <c r="L8849" s="23"/>
      <c r="M8849" s="23"/>
      <c r="N8849" s="23"/>
      <c r="O8849" s="23"/>
      <c r="P8849" s="94"/>
    </row>
    <row r="8850" spans="1:16" x14ac:dyDescent="0.2">
      <c r="A8850" s="33"/>
      <c r="B8850" s="34"/>
      <c r="C8850" s="35"/>
      <c r="D8850" s="23"/>
      <c r="E8850" s="23"/>
      <c r="F8850" s="23"/>
      <c r="G8850" s="23"/>
      <c r="H8850" s="23"/>
      <c r="I8850" s="23" t="s">
        <v>21</v>
      </c>
      <c r="J8850" s="23"/>
      <c r="K8850" s="23"/>
      <c r="L8850" s="23"/>
      <c r="M8850" s="23"/>
      <c r="N8850" s="23"/>
      <c r="O8850" s="23"/>
      <c r="P8850" s="94"/>
    </row>
    <row r="8851" spans="1:16" x14ac:dyDescent="0.2">
      <c r="A8851" s="33"/>
      <c r="B8851" s="34"/>
      <c r="C8851" s="35"/>
      <c r="D8851" s="23"/>
      <c r="E8851" s="23"/>
      <c r="F8851" s="23"/>
      <c r="G8851" s="23"/>
      <c r="H8851" s="23"/>
      <c r="I8851" s="23" t="s">
        <v>21</v>
      </c>
      <c r="J8851" s="23"/>
      <c r="K8851" s="23"/>
      <c r="L8851" s="23"/>
      <c r="M8851" s="23"/>
      <c r="N8851" s="23"/>
      <c r="O8851" s="23"/>
      <c r="P8851" s="94"/>
    </row>
    <row r="8852" spans="1:16" x14ac:dyDescent="0.2">
      <c r="A8852" s="33"/>
      <c r="B8852" s="34"/>
      <c r="C8852" s="35"/>
      <c r="D8852" s="23"/>
      <c r="E8852" s="23"/>
      <c r="F8852" s="23"/>
      <c r="G8852" s="23"/>
      <c r="H8852" s="23"/>
      <c r="I8852" s="23" t="s">
        <v>21</v>
      </c>
      <c r="J8852" s="23"/>
      <c r="K8852" s="23"/>
      <c r="L8852" s="23"/>
      <c r="M8852" s="23"/>
      <c r="N8852" s="23"/>
      <c r="O8852" s="23"/>
      <c r="P8852" s="94"/>
    </row>
    <row r="8853" spans="1:16" x14ac:dyDescent="0.2">
      <c r="A8853" s="33"/>
      <c r="B8853" s="34"/>
      <c r="C8853" s="35"/>
      <c r="D8853" s="23"/>
      <c r="E8853" s="23"/>
      <c r="F8853" s="23"/>
      <c r="G8853" s="23"/>
      <c r="H8853" s="23"/>
      <c r="I8853" s="23" t="s">
        <v>21</v>
      </c>
      <c r="J8853" s="23"/>
      <c r="K8853" s="23"/>
      <c r="L8853" s="23"/>
      <c r="M8853" s="23"/>
      <c r="N8853" s="23"/>
      <c r="O8853" s="23"/>
      <c r="P8853" s="94"/>
    </row>
    <row r="8854" spans="1:16" x14ac:dyDescent="0.2">
      <c r="A8854" s="33"/>
      <c r="B8854" s="34"/>
      <c r="C8854" s="35"/>
      <c r="D8854" s="23"/>
      <c r="E8854" s="23"/>
      <c r="F8854" s="23"/>
      <c r="G8854" s="23"/>
      <c r="H8854" s="23"/>
      <c r="I8854" s="23" t="s">
        <v>21</v>
      </c>
      <c r="J8854" s="23"/>
      <c r="K8854" s="23"/>
      <c r="L8854" s="23"/>
      <c r="M8854" s="23"/>
      <c r="N8854" s="23"/>
      <c r="O8854" s="23"/>
      <c r="P8854" s="94"/>
    </row>
    <row r="8855" spans="1:16" x14ac:dyDescent="0.2">
      <c r="A8855" s="33"/>
      <c r="B8855" s="34"/>
      <c r="C8855" s="35"/>
      <c r="D8855" s="23"/>
      <c r="E8855" s="23"/>
      <c r="F8855" s="23"/>
      <c r="G8855" s="23"/>
      <c r="H8855" s="23"/>
      <c r="I8855" s="23" t="s">
        <v>21</v>
      </c>
      <c r="J8855" s="23"/>
      <c r="K8855" s="23"/>
      <c r="L8855" s="23"/>
      <c r="M8855" s="23"/>
      <c r="N8855" s="23"/>
      <c r="O8855" s="23"/>
      <c r="P8855" s="94"/>
    </row>
    <row r="8856" spans="1:16" x14ac:dyDescent="0.2">
      <c r="A8856" s="33"/>
      <c r="B8856" s="34"/>
      <c r="C8856" s="35"/>
      <c r="D8856" s="23"/>
      <c r="E8856" s="23"/>
      <c r="F8856" s="23"/>
      <c r="G8856" s="23"/>
      <c r="H8856" s="23"/>
      <c r="I8856" s="23" t="s">
        <v>21</v>
      </c>
      <c r="J8856" s="23"/>
      <c r="K8856" s="23"/>
      <c r="L8856" s="23"/>
      <c r="M8856" s="23"/>
      <c r="N8856" s="23"/>
      <c r="O8856" s="23"/>
      <c r="P8856" s="94"/>
    </row>
    <row r="8857" spans="1:16" x14ac:dyDescent="0.2">
      <c r="A8857" s="33"/>
      <c r="B8857" s="34"/>
      <c r="C8857" s="35"/>
      <c r="D8857" s="23"/>
      <c r="E8857" s="23"/>
      <c r="F8857" s="23"/>
      <c r="G8857" s="23"/>
      <c r="H8857" s="23"/>
      <c r="I8857" s="23" t="s">
        <v>21</v>
      </c>
      <c r="J8857" s="23"/>
      <c r="K8857" s="23"/>
      <c r="L8857" s="23"/>
      <c r="M8857" s="23"/>
      <c r="N8857" s="23"/>
      <c r="O8857" s="23"/>
      <c r="P8857" s="94"/>
    </row>
    <row r="8858" spans="1:16" x14ac:dyDescent="0.2">
      <c r="A8858" s="33"/>
      <c r="B8858" s="34"/>
      <c r="C8858" s="35"/>
      <c r="D8858" s="23"/>
      <c r="E8858" s="23"/>
      <c r="F8858" s="23"/>
      <c r="G8858" s="23"/>
      <c r="H8858" s="23"/>
      <c r="I8858" s="23" t="s">
        <v>21</v>
      </c>
      <c r="J8858" s="23"/>
      <c r="K8858" s="23"/>
      <c r="L8858" s="23"/>
      <c r="M8858" s="23"/>
      <c r="N8858" s="23"/>
      <c r="O8858" s="23"/>
      <c r="P8858" s="94"/>
    </row>
    <row r="8859" spans="1:16" x14ac:dyDescent="0.2">
      <c r="A8859" s="33"/>
      <c r="B8859" s="34"/>
      <c r="C8859" s="35"/>
      <c r="D8859" s="23"/>
      <c r="E8859" s="23"/>
      <c r="F8859" s="23"/>
      <c r="G8859" s="23"/>
      <c r="H8859" s="23"/>
      <c r="I8859" s="23" t="s">
        <v>21</v>
      </c>
      <c r="J8859" s="23"/>
      <c r="K8859" s="23"/>
      <c r="L8859" s="23"/>
      <c r="M8859" s="23"/>
      <c r="N8859" s="23"/>
      <c r="O8859" s="23"/>
      <c r="P8859" s="94"/>
    </row>
    <row r="8860" spans="1:16" x14ac:dyDescent="0.2">
      <c r="A8860" s="33"/>
      <c r="B8860" s="34"/>
      <c r="C8860" s="35"/>
      <c r="D8860" s="23"/>
      <c r="E8860" s="23"/>
      <c r="F8860" s="23"/>
      <c r="G8860" s="23"/>
      <c r="H8860" s="23"/>
      <c r="I8860" s="23" t="s">
        <v>21</v>
      </c>
      <c r="J8860" s="23"/>
      <c r="K8860" s="23"/>
      <c r="L8860" s="23"/>
      <c r="M8860" s="23"/>
      <c r="N8860" s="23"/>
      <c r="O8860" s="23"/>
      <c r="P8860" s="94"/>
    </row>
    <row r="8861" spans="1:16" x14ac:dyDescent="0.2">
      <c r="A8861" s="33"/>
      <c r="B8861" s="34"/>
      <c r="C8861" s="35"/>
      <c r="D8861" s="23"/>
      <c r="E8861" s="23"/>
      <c r="F8861" s="23"/>
      <c r="G8861" s="23"/>
      <c r="H8861" s="23"/>
      <c r="I8861" s="23" t="s">
        <v>21</v>
      </c>
      <c r="J8861" s="23"/>
      <c r="K8861" s="23"/>
      <c r="L8861" s="23"/>
      <c r="M8861" s="23"/>
      <c r="N8861" s="23"/>
      <c r="O8861" s="23"/>
      <c r="P8861" s="94"/>
    </row>
    <row r="8862" spans="1:16" x14ac:dyDescent="0.2">
      <c r="A8862" s="33"/>
      <c r="B8862" s="34"/>
      <c r="C8862" s="35"/>
      <c r="D8862" s="23"/>
      <c r="E8862" s="23"/>
      <c r="F8862" s="23"/>
      <c r="G8862" s="23"/>
      <c r="H8862" s="23"/>
      <c r="I8862" s="23" t="s">
        <v>21</v>
      </c>
      <c r="J8862" s="23"/>
      <c r="K8862" s="23"/>
      <c r="L8862" s="23"/>
      <c r="M8862" s="23"/>
      <c r="N8862" s="23"/>
      <c r="O8862" s="23"/>
      <c r="P8862" s="94"/>
    </row>
    <row r="8863" spans="1:16" x14ac:dyDescent="0.2">
      <c r="A8863" s="33"/>
      <c r="B8863" s="34"/>
      <c r="C8863" s="35"/>
      <c r="D8863" s="23"/>
      <c r="E8863" s="23"/>
      <c r="F8863" s="23"/>
      <c r="G8863" s="23"/>
      <c r="H8863" s="23"/>
      <c r="I8863" s="23" t="s">
        <v>21</v>
      </c>
      <c r="J8863" s="23"/>
      <c r="K8863" s="23"/>
      <c r="L8863" s="23"/>
      <c r="M8863" s="23"/>
      <c r="N8863" s="23"/>
      <c r="O8863" s="23"/>
      <c r="P8863" s="94"/>
    </row>
    <row r="8864" spans="1:16" x14ac:dyDescent="0.2">
      <c r="A8864" s="33"/>
      <c r="B8864" s="34"/>
      <c r="C8864" s="35"/>
      <c r="D8864" s="23"/>
      <c r="E8864" s="23"/>
      <c r="F8864" s="23"/>
      <c r="G8864" s="23"/>
      <c r="H8864" s="23"/>
      <c r="I8864" s="23" t="s">
        <v>21</v>
      </c>
      <c r="J8864" s="23"/>
      <c r="K8864" s="23"/>
      <c r="L8864" s="23"/>
      <c r="M8864" s="23"/>
      <c r="N8864" s="23"/>
      <c r="O8864" s="23"/>
      <c r="P8864" s="94"/>
    </row>
    <row r="8865" spans="1:16" x14ac:dyDescent="0.2">
      <c r="A8865" s="33"/>
      <c r="B8865" s="34"/>
      <c r="C8865" s="35"/>
      <c r="D8865" s="23"/>
      <c r="E8865" s="23"/>
      <c r="F8865" s="23"/>
      <c r="G8865" s="23"/>
      <c r="H8865" s="23"/>
      <c r="I8865" s="23" t="s">
        <v>21</v>
      </c>
      <c r="J8865" s="23"/>
      <c r="K8865" s="23"/>
      <c r="L8865" s="23"/>
      <c r="M8865" s="23"/>
      <c r="N8865" s="23"/>
      <c r="O8865" s="23"/>
      <c r="P8865" s="94"/>
    </row>
    <row r="8866" spans="1:16" x14ac:dyDescent="0.2">
      <c r="A8866" s="33"/>
      <c r="B8866" s="34"/>
      <c r="C8866" s="35"/>
      <c r="D8866" s="23"/>
      <c r="E8866" s="23"/>
      <c r="F8866" s="23"/>
      <c r="G8866" s="23"/>
      <c r="H8866" s="23"/>
      <c r="I8866" s="23" t="s">
        <v>21</v>
      </c>
      <c r="J8866" s="23"/>
      <c r="K8866" s="23"/>
      <c r="L8866" s="23"/>
      <c r="M8866" s="23"/>
      <c r="N8866" s="23"/>
      <c r="O8866" s="23"/>
      <c r="P8866" s="94"/>
    </row>
    <row r="8867" spans="1:16" x14ac:dyDescent="0.2">
      <c r="A8867" s="33"/>
      <c r="B8867" s="34"/>
      <c r="C8867" s="35"/>
      <c r="D8867" s="23"/>
      <c r="E8867" s="23"/>
      <c r="F8867" s="23"/>
      <c r="G8867" s="23"/>
      <c r="H8867" s="23"/>
      <c r="I8867" s="23" t="s">
        <v>21</v>
      </c>
      <c r="J8867" s="23"/>
      <c r="K8867" s="23"/>
      <c r="L8867" s="23"/>
      <c r="M8867" s="23"/>
      <c r="N8867" s="23"/>
      <c r="O8867" s="23"/>
      <c r="P8867" s="94"/>
    </row>
    <row r="8868" spans="1:16" x14ac:dyDescent="0.2">
      <c r="A8868" s="33"/>
      <c r="B8868" s="34"/>
      <c r="C8868" s="35"/>
      <c r="D8868" s="23"/>
      <c r="E8868" s="23"/>
      <c r="F8868" s="23"/>
      <c r="G8868" s="23"/>
      <c r="H8868" s="23"/>
      <c r="I8868" s="23" t="s">
        <v>21</v>
      </c>
      <c r="J8868" s="23"/>
      <c r="K8868" s="23"/>
      <c r="L8868" s="23"/>
      <c r="M8868" s="23"/>
      <c r="N8868" s="23"/>
      <c r="O8868" s="23"/>
      <c r="P8868" s="94"/>
    </row>
    <row r="8869" spans="1:16" x14ac:dyDescent="0.2">
      <c r="A8869" s="33"/>
      <c r="B8869" s="34"/>
      <c r="C8869" s="35"/>
      <c r="D8869" s="23"/>
      <c r="E8869" s="23"/>
      <c r="F8869" s="23"/>
      <c r="G8869" s="23"/>
      <c r="H8869" s="23"/>
      <c r="I8869" s="23" t="s">
        <v>21</v>
      </c>
      <c r="J8869" s="23"/>
      <c r="K8869" s="23"/>
      <c r="L8869" s="23"/>
      <c r="M8869" s="23"/>
      <c r="N8869" s="23"/>
      <c r="O8869" s="23"/>
      <c r="P8869" s="94"/>
    </row>
    <row r="8870" spans="1:16" x14ac:dyDescent="0.2">
      <c r="A8870" s="33"/>
      <c r="B8870" s="34"/>
      <c r="C8870" s="35"/>
      <c r="D8870" s="23"/>
      <c r="E8870" s="23"/>
      <c r="F8870" s="23"/>
      <c r="G8870" s="23"/>
      <c r="H8870" s="23"/>
      <c r="I8870" s="23" t="s">
        <v>21</v>
      </c>
      <c r="J8870" s="23"/>
      <c r="K8870" s="23"/>
      <c r="L8870" s="23"/>
      <c r="M8870" s="23"/>
      <c r="N8870" s="23"/>
      <c r="O8870" s="23"/>
      <c r="P8870" s="94"/>
    </row>
    <row r="8871" spans="1:16" x14ac:dyDescent="0.2">
      <c r="A8871" s="33"/>
      <c r="B8871" s="34"/>
      <c r="C8871" s="35"/>
      <c r="D8871" s="23"/>
      <c r="E8871" s="23"/>
      <c r="F8871" s="23"/>
      <c r="G8871" s="23"/>
      <c r="H8871" s="23"/>
      <c r="I8871" s="23" t="s">
        <v>21</v>
      </c>
      <c r="J8871" s="23"/>
      <c r="K8871" s="23"/>
      <c r="L8871" s="23"/>
      <c r="M8871" s="23"/>
      <c r="N8871" s="23"/>
      <c r="O8871" s="23"/>
      <c r="P8871" s="94"/>
    </row>
    <row r="8872" spans="1:16" x14ac:dyDescent="0.2">
      <c r="A8872" s="33"/>
      <c r="B8872" s="34"/>
      <c r="C8872" s="35"/>
      <c r="D8872" s="23"/>
      <c r="E8872" s="23"/>
      <c r="F8872" s="23"/>
      <c r="G8872" s="23"/>
      <c r="H8872" s="23"/>
      <c r="I8872" s="23" t="s">
        <v>21</v>
      </c>
      <c r="J8872" s="23"/>
      <c r="K8872" s="23"/>
      <c r="L8872" s="23"/>
      <c r="M8872" s="23"/>
      <c r="N8872" s="23"/>
      <c r="O8872" s="23"/>
      <c r="P8872" s="94"/>
    </row>
    <row r="8873" spans="1:16" x14ac:dyDescent="0.2">
      <c r="A8873" s="33"/>
      <c r="B8873" s="34"/>
      <c r="C8873" s="35"/>
      <c r="D8873" s="23"/>
      <c r="E8873" s="23"/>
      <c r="F8873" s="23"/>
      <c r="G8873" s="23"/>
      <c r="H8873" s="23"/>
      <c r="I8873" s="23" t="s">
        <v>21</v>
      </c>
      <c r="J8873" s="23"/>
      <c r="K8873" s="23"/>
      <c r="L8873" s="23"/>
      <c r="M8873" s="23"/>
      <c r="N8873" s="23"/>
      <c r="O8873" s="23"/>
      <c r="P8873" s="94"/>
    </row>
    <row r="8874" spans="1:16" x14ac:dyDescent="0.2">
      <c r="A8874" s="33"/>
      <c r="B8874" s="34"/>
      <c r="C8874" s="35"/>
      <c r="D8874" s="23"/>
      <c r="E8874" s="23"/>
      <c r="F8874" s="23"/>
      <c r="G8874" s="23"/>
      <c r="H8874" s="23"/>
      <c r="I8874" s="23" t="s">
        <v>21</v>
      </c>
      <c r="J8874" s="23"/>
      <c r="K8874" s="23"/>
      <c r="L8874" s="23"/>
      <c r="M8874" s="23"/>
      <c r="N8874" s="23"/>
      <c r="O8874" s="23"/>
      <c r="P8874" s="94"/>
    </row>
    <row r="8875" spans="1:16" x14ac:dyDescent="0.2">
      <c r="A8875" s="33"/>
      <c r="B8875" s="34"/>
      <c r="C8875" s="35"/>
      <c r="D8875" s="23"/>
      <c r="E8875" s="23"/>
      <c r="F8875" s="23"/>
      <c r="G8875" s="23"/>
      <c r="H8875" s="23"/>
      <c r="I8875" s="23" t="s">
        <v>21</v>
      </c>
      <c r="J8875" s="23"/>
      <c r="K8875" s="23"/>
      <c r="L8875" s="23"/>
      <c r="M8875" s="23"/>
      <c r="N8875" s="23"/>
      <c r="O8875" s="23"/>
      <c r="P8875" s="94"/>
    </row>
    <row r="8876" spans="1:16" x14ac:dyDescent="0.2">
      <c r="A8876" s="33"/>
      <c r="B8876" s="34"/>
      <c r="C8876" s="35"/>
      <c r="D8876" s="23"/>
      <c r="E8876" s="23"/>
      <c r="F8876" s="23"/>
      <c r="G8876" s="23"/>
      <c r="H8876" s="23"/>
      <c r="I8876" s="23" t="s">
        <v>21</v>
      </c>
      <c r="J8876" s="23"/>
      <c r="K8876" s="23"/>
      <c r="L8876" s="23"/>
      <c r="M8876" s="23"/>
      <c r="N8876" s="23"/>
      <c r="O8876" s="23"/>
      <c r="P8876" s="94"/>
    </row>
    <row r="8877" spans="1:16" x14ac:dyDescent="0.2">
      <c r="A8877" s="33"/>
      <c r="B8877" s="34"/>
      <c r="C8877" s="35"/>
      <c r="D8877" s="23"/>
      <c r="E8877" s="23"/>
      <c r="F8877" s="23"/>
      <c r="G8877" s="23"/>
      <c r="H8877" s="23"/>
      <c r="I8877" s="23" t="s">
        <v>21</v>
      </c>
      <c r="J8877" s="23"/>
      <c r="K8877" s="23"/>
      <c r="L8877" s="23"/>
      <c r="M8877" s="23"/>
      <c r="N8877" s="23"/>
      <c r="O8877" s="23"/>
      <c r="P8877" s="94"/>
    </row>
    <row r="8878" spans="1:16" x14ac:dyDescent="0.2">
      <c r="A8878" s="33"/>
      <c r="B8878" s="34"/>
      <c r="C8878" s="35"/>
      <c r="D8878" s="23"/>
      <c r="E8878" s="23"/>
      <c r="F8878" s="23"/>
      <c r="G8878" s="23"/>
      <c r="H8878" s="23"/>
      <c r="I8878" s="23" t="s">
        <v>21</v>
      </c>
      <c r="J8878" s="23"/>
      <c r="K8878" s="23"/>
      <c r="L8878" s="23"/>
      <c r="M8878" s="23"/>
      <c r="N8878" s="23"/>
      <c r="O8878" s="23"/>
      <c r="P8878" s="94"/>
    </row>
    <row r="8879" spans="1:16" x14ac:dyDescent="0.2">
      <c r="A8879" s="33"/>
      <c r="B8879" s="34"/>
      <c r="C8879" s="35"/>
      <c r="D8879" s="23"/>
      <c r="E8879" s="23"/>
      <c r="F8879" s="23"/>
      <c r="G8879" s="23"/>
      <c r="H8879" s="23"/>
      <c r="I8879" s="23" t="s">
        <v>21</v>
      </c>
      <c r="J8879" s="23"/>
      <c r="K8879" s="23"/>
      <c r="L8879" s="23"/>
      <c r="M8879" s="23"/>
      <c r="N8879" s="23"/>
      <c r="O8879" s="23"/>
      <c r="P8879" s="94"/>
    </row>
    <row r="8880" spans="1:16" x14ac:dyDescent="0.2">
      <c r="A8880" s="33"/>
      <c r="B8880" s="34"/>
      <c r="C8880" s="35"/>
      <c r="D8880" s="23"/>
      <c r="E8880" s="23"/>
      <c r="F8880" s="23"/>
      <c r="G8880" s="23"/>
      <c r="H8880" s="23"/>
      <c r="I8880" s="23" t="s">
        <v>21</v>
      </c>
      <c r="J8880" s="23"/>
      <c r="K8880" s="23"/>
      <c r="L8880" s="23"/>
      <c r="M8880" s="23"/>
      <c r="N8880" s="23"/>
      <c r="O8880" s="23"/>
      <c r="P8880" s="94"/>
    </row>
    <row r="8881" spans="1:16" x14ac:dyDescent="0.2">
      <c r="A8881" s="33"/>
      <c r="B8881" s="34"/>
      <c r="C8881" s="35"/>
      <c r="D8881" s="23"/>
      <c r="E8881" s="23"/>
      <c r="F8881" s="23"/>
      <c r="G8881" s="23"/>
      <c r="H8881" s="23"/>
      <c r="I8881" s="23" t="s">
        <v>21</v>
      </c>
      <c r="J8881" s="23"/>
      <c r="K8881" s="23"/>
      <c r="L8881" s="23"/>
      <c r="M8881" s="23"/>
      <c r="N8881" s="23"/>
      <c r="O8881" s="23"/>
      <c r="P8881" s="94"/>
    </row>
    <row r="8882" spans="1:16" x14ac:dyDescent="0.2">
      <c r="A8882" s="33"/>
      <c r="B8882" s="34"/>
      <c r="C8882" s="35"/>
      <c r="D8882" s="23"/>
      <c r="E8882" s="23"/>
      <c r="F8882" s="23"/>
      <c r="G8882" s="23"/>
      <c r="H8882" s="23"/>
      <c r="I8882" s="23" t="s">
        <v>21</v>
      </c>
      <c r="J8882" s="23"/>
      <c r="K8882" s="23"/>
      <c r="L8882" s="23"/>
      <c r="M8882" s="23"/>
      <c r="N8882" s="23"/>
      <c r="O8882" s="23"/>
      <c r="P8882" s="94"/>
    </row>
    <row r="8883" spans="1:16" x14ac:dyDescent="0.2">
      <c r="A8883" s="33"/>
      <c r="B8883" s="34"/>
      <c r="C8883" s="35"/>
      <c r="D8883" s="23"/>
      <c r="E8883" s="23"/>
      <c r="F8883" s="23"/>
      <c r="G8883" s="23"/>
      <c r="H8883" s="23"/>
      <c r="I8883" s="23" t="s">
        <v>21</v>
      </c>
      <c r="J8883" s="23"/>
      <c r="K8883" s="23"/>
      <c r="L8883" s="23"/>
      <c r="M8883" s="23"/>
      <c r="N8883" s="23"/>
      <c r="O8883" s="23"/>
      <c r="P8883" s="94"/>
    </row>
    <row r="8884" spans="1:16" x14ac:dyDescent="0.2">
      <c r="A8884" s="33"/>
      <c r="B8884" s="34"/>
      <c r="C8884" s="35"/>
      <c r="D8884" s="23"/>
      <c r="E8884" s="23"/>
      <c r="F8884" s="23"/>
      <c r="G8884" s="23"/>
      <c r="H8884" s="23"/>
      <c r="I8884" s="23" t="s">
        <v>21</v>
      </c>
      <c r="J8884" s="23"/>
      <c r="K8884" s="23"/>
      <c r="L8884" s="23"/>
      <c r="M8884" s="23"/>
      <c r="N8884" s="23"/>
      <c r="O8884" s="23"/>
      <c r="P8884" s="94"/>
    </row>
    <row r="8885" spans="1:16" x14ac:dyDescent="0.2">
      <c r="A8885" s="33"/>
      <c r="B8885" s="34"/>
      <c r="C8885" s="35"/>
      <c r="D8885" s="23"/>
      <c r="E8885" s="23"/>
      <c r="F8885" s="23"/>
      <c r="G8885" s="23"/>
      <c r="H8885" s="23"/>
      <c r="I8885" s="23" t="s">
        <v>21</v>
      </c>
      <c r="J8885" s="23"/>
      <c r="K8885" s="23"/>
      <c r="L8885" s="23"/>
      <c r="M8885" s="23"/>
      <c r="N8885" s="23"/>
      <c r="O8885" s="23"/>
      <c r="P8885" s="94"/>
    </row>
    <row r="8886" spans="1:16" x14ac:dyDescent="0.2">
      <c r="A8886" s="33"/>
      <c r="B8886" s="34"/>
      <c r="C8886" s="35"/>
      <c r="D8886" s="23"/>
      <c r="E8886" s="23"/>
      <c r="F8886" s="23"/>
      <c r="G8886" s="23"/>
      <c r="H8886" s="23"/>
      <c r="I8886" s="23" t="s">
        <v>21</v>
      </c>
      <c r="J8886" s="23"/>
      <c r="K8886" s="23"/>
      <c r="L8886" s="23"/>
      <c r="M8886" s="23"/>
      <c r="N8886" s="23"/>
      <c r="O8886" s="23"/>
      <c r="P8886" s="94"/>
    </row>
    <row r="8887" spans="1:16" x14ac:dyDescent="0.2">
      <c r="A8887" s="33"/>
      <c r="B8887" s="34"/>
      <c r="C8887" s="35"/>
      <c r="D8887" s="23"/>
      <c r="E8887" s="23"/>
      <c r="F8887" s="23"/>
      <c r="G8887" s="23"/>
      <c r="H8887" s="23"/>
      <c r="I8887" s="23" t="s">
        <v>21</v>
      </c>
      <c r="J8887" s="23"/>
      <c r="K8887" s="23"/>
      <c r="L8887" s="23"/>
      <c r="M8887" s="23"/>
      <c r="N8887" s="23"/>
      <c r="O8887" s="23"/>
      <c r="P8887" s="94"/>
    </row>
    <row r="8888" spans="1:16" x14ac:dyDescent="0.2">
      <c r="A8888" s="33"/>
      <c r="B8888" s="34"/>
      <c r="C8888" s="35"/>
      <c r="D8888" s="23"/>
      <c r="E8888" s="23"/>
      <c r="F8888" s="23"/>
      <c r="G8888" s="23"/>
      <c r="H8888" s="23"/>
      <c r="I8888" s="23" t="s">
        <v>21</v>
      </c>
      <c r="J8888" s="23"/>
      <c r="K8888" s="23"/>
      <c r="L8888" s="23"/>
      <c r="M8888" s="23"/>
      <c r="N8888" s="23"/>
      <c r="O8888" s="23"/>
      <c r="P8888" s="94"/>
    </row>
    <row r="8889" spans="1:16" x14ac:dyDescent="0.2">
      <c r="A8889" s="33"/>
      <c r="B8889" s="34"/>
      <c r="C8889" s="35"/>
      <c r="D8889" s="23"/>
      <c r="E8889" s="23"/>
      <c r="F8889" s="23"/>
      <c r="G8889" s="23"/>
      <c r="H8889" s="23"/>
      <c r="I8889" s="23" t="s">
        <v>21</v>
      </c>
      <c r="J8889" s="23"/>
      <c r="K8889" s="23"/>
      <c r="L8889" s="23"/>
      <c r="M8889" s="23"/>
      <c r="N8889" s="23"/>
      <c r="O8889" s="23"/>
      <c r="P8889" s="94"/>
    </row>
    <row r="8890" spans="1:16" x14ac:dyDescent="0.2">
      <c r="A8890" s="33"/>
      <c r="B8890" s="34"/>
      <c r="C8890" s="35"/>
      <c r="D8890" s="23"/>
      <c r="E8890" s="23"/>
      <c r="F8890" s="23"/>
      <c r="G8890" s="23"/>
      <c r="H8890" s="23"/>
      <c r="I8890" s="23" t="s">
        <v>21</v>
      </c>
      <c r="J8890" s="23"/>
      <c r="K8890" s="23"/>
      <c r="L8890" s="23"/>
      <c r="M8890" s="23"/>
      <c r="N8890" s="23"/>
      <c r="O8890" s="23"/>
      <c r="P8890" s="94"/>
    </row>
    <row r="8891" spans="1:16" x14ac:dyDescent="0.2">
      <c r="A8891" s="33"/>
      <c r="B8891" s="34"/>
      <c r="C8891" s="35"/>
      <c r="D8891" s="23"/>
      <c r="E8891" s="23"/>
      <c r="F8891" s="23"/>
      <c r="G8891" s="23"/>
      <c r="H8891" s="23"/>
      <c r="I8891" s="23" t="s">
        <v>21</v>
      </c>
      <c r="J8891" s="23"/>
      <c r="K8891" s="23"/>
      <c r="L8891" s="23"/>
      <c r="M8891" s="23"/>
      <c r="N8891" s="23"/>
      <c r="O8891" s="23"/>
      <c r="P8891" s="94"/>
    </row>
    <row r="8892" spans="1:16" x14ac:dyDescent="0.2">
      <c r="A8892" s="33"/>
      <c r="B8892" s="34"/>
      <c r="C8892" s="35"/>
      <c r="D8892" s="23"/>
      <c r="E8892" s="23"/>
      <c r="F8892" s="23"/>
      <c r="G8892" s="23"/>
      <c r="H8892" s="23"/>
      <c r="I8892" s="23" t="s">
        <v>21</v>
      </c>
      <c r="J8892" s="23"/>
      <c r="K8892" s="23"/>
      <c r="L8892" s="23"/>
      <c r="M8892" s="23"/>
      <c r="N8892" s="23"/>
      <c r="O8892" s="23"/>
      <c r="P8892" s="94"/>
    </row>
    <row r="8893" spans="1:16" x14ac:dyDescent="0.2">
      <c r="A8893" s="33"/>
      <c r="B8893" s="34"/>
      <c r="C8893" s="35"/>
      <c r="D8893" s="23"/>
      <c r="E8893" s="23"/>
      <c r="F8893" s="23"/>
      <c r="G8893" s="23"/>
      <c r="H8893" s="23"/>
      <c r="I8893" s="23" t="s">
        <v>21</v>
      </c>
      <c r="J8893" s="23"/>
      <c r="K8893" s="23"/>
      <c r="L8893" s="23"/>
      <c r="M8893" s="23"/>
      <c r="N8893" s="23"/>
      <c r="O8893" s="23"/>
      <c r="P8893" s="94"/>
    </row>
    <row r="8894" spans="1:16" x14ac:dyDescent="0.2">
      <c r="A8894" s="33"/>
      <c r="B8894" s="34"/>
      <c r="C8894" s="35"/>
      <c r="D8894" s="23"/>
      <c r="E8894" s="23"/>
      <c r="F8894" s="23"/>
      <c r="G8894" s="23"/>
      <c r="H8894" s="23"/>
      <c r="I8894" s="23" t="s">
        <v>21</v>
      </c>
      <c r="J8894" s="23"/>
      <c r="K8894" s="23"/>
      <c r="L8894" s="23"/>
      <c r="M8894" s="23"/>
      <c r="N8894" s="23"/>
      <c r="O8894" s="23"/>
      <c r="P8894" s="94"/>
    </row>
    <row r="8895" spans="1:16" x14ac:dyDescent="0.2">
      <c r="A8895" s="33"/>
      <c r="B8895" s="34"/>
      <c r="C8895" s="35"/>
      <c r="D8895" s="23"/>
      <c r="E8895" s="23"/>
      <c r="F8895" s="23"/>
      <c r="G8895" s="23"/>
      <c r="H8895" s="23"/>
      <c r="I8895" s="23" t="s">
        <v>21</v>
      </c>
      <c r="J8895" s="23"/>
      <c r="K8895" s="23"/>
      <c r="L8895" s="23"/>
      <c r="M8895" s="23"/>
      <c r="N8895" s="23"/>
      <c r="O8895" s="23"/>
      <c r="P8895" s="94"/>
    </row>
    <row r="8896" spans="1:16" x14ac:dyDescent="0.2">
      <c r="A8896" s="33"/>
      <c r="B8896" s="34"/>
      <c r="C8896" s="35"/>
      <c r="D8896" s="23"/>
      <c r="E8896" s="23"/>
      <c r="F8896" s="23"/>
      <c r="G8896" s="23"/>
      <c r="H8896" s="23"/>
      <c r="I8896" s="23" t="s">
        <v>21</v>
      </c>
      <c r="J8896" s="23"/>
      <c r="K8896" s="23"/>
      <c r="L8896" s="23"/>
      <c r="M8896" s="23"/>
      <c r="N8896" s="23"/>
      <c r="O8896" s="23"/>
      <c r="P8896" s="94"/>
    </row>
    <row r="8897" spans="1:16" x14ac:dyDescent="0.2">
      <c r="A8897" s="33"/>
      <c r="B8897" s="34"/>
      <c r="C8897" s="35"/>
      <c r="D8897" s="23"/>
      <c r="E8897" s="23"/>
      <c r="F8897" s="23"/>
      <c r="G8897" s="23"/>
      <c r="H8897" s="23"/>
      <c r="I8897" s="23" t="s">
        <v>21</v>
      </c>
      <c r="J8897" s="23"/>
      <c r="K8897" s="23"/>
      <c r="L8897" s="23"/>
      <c r="M8897" s="23"/>
      <c r="N8897" s="23"/>
      <c r="O8897" s="23"/>
      <c r="P8897" s="94"/>
    </row>
    <row r="8898" spans="1:16" x14ac:dyDescent="0.2">
      <c r="A8898" s="33"/>
      <c r="B8898" s="34"/>
      <c r="C8898" s="35"/>
      <c r="D8898" s="23"/>
      <c r="E8898" s="23"/>
      <c r="F8898" s="23"/>
      <c r="G8898" s="23"/>
      <c r="H8898" s="23"/>
      <c r="I8898" s="23" t="s">
        <v>21</v>
      </c>
      <c r="J8898" s="23"/>
      <c r="K8898" s="23"/>
      <c r="L8898" s="23"/>
      <c r="M8898" s="23"/>
      <c r="N8898" s="23"/>
      <c r="O8898" s="23"/>
      <c r="P8898" s="94"/>
    </row>
    <row r="8899" spans="1:16" x14ac:dyDescent="0.2">
      <c r="A8899" s="33"/>
      <c r="B8899" s="34"/>
      <c r="C8899" s="35"/>
      <c r="D8899" s="23"/>
      <c r="E8899" s="23"/>
      <c r="F8899" s="23"/>
      <c r="G8899" s="23"/>
      <c r="H8899" s="23"/>
      <c r="I8899" s="23" t="s">
        <v>21</v>
      </c>
      <c r="J8899" s="23"/>
      <c r="K8899" s="23"/>
      <c r="L8899" s="23"/>
      <c r="M8899" s="23"/>
      <c r="N8899" s="23"/>
      <c r="O8899" s="23"/>
      <c r="P8899" s="94"/>
    </row>
    <row r="8900" spans="1:16" x14ac:dyDescent="0.2">
      <c r="A8900" s="33"/>
      <c r="B8900" s="34"/>
      <c r="C8900" s="35"/>
      <c r="D8900" s="23"/>
      <c r="E8900" s="23"/>
      <c r="F8900" s="23"/>
      <c r="G8900" s="23"/>
      <c r="H8900" s="23"/>
      <c r="I8900" s="23" t="s">
        <v>21</v>
      </c>
      <c r="J8900" s="23"/>
      <c r="K8900" s="23"/>
      <c r="L8900" s="23"/>
      <c r="M8900" s="23"/>
      <c r="N8900" s="23"/>
      <c r="O8900" s="23"/>
      <c r="P8900" s="94"/>
    </row>
    <row r="8901" spans="1:16" x14ac:dyDescent="0.2">
      <c r="A8901" s="33"/>
      <c r="B8901" s="34"/>
      <c r="C8901" s="35"/>
      <c r="D8901" s="23"/>
      <c r="E8901" s="23"/>
      <c r="F8901" s="23"/>
      <c r="G8901" s="23"/>
      <c r="H8901" s="23"/>
      <c r="I8901" s="23" t="s">
        <v>21</v>
      </c>
      <c r="J8901" s="23"/>
      <c r="K8901" s="23"/>
      <c r="L8901" s="23"/>
      <c r="M8901" s="23"/>
      <c r="N8901" s="23"/>
      <c r="O8901" s="23"/>
      <c r="P8901" s="94"/>
    </row>
    <row r="8902" spans="1:16" x14ac:dyDescent="0.2">
      <c r="A8902" s="33"/>
      <c r="B8902" s="34"/>
      <c r="C8902" s="35"/>
      <c r="D8902" s="23"/>
      <c r="E8902" s="23"/>
      <c r="F8902" s="23"/>
      <c r="G8902" s="23"/>
      <c r="H8902" s="23"/>
      <c r="I8902" s="23" t="s">
        <v>21</v>
      </c>
      <c r="J8902" s="23"/>
      <c r="K8902" s="23"/>
      <c r="L8902" s="23"/>
      <c r="M8902" s="23"/>
      <c r="N8902" s="23"/>
      <c r="O8902" s="23"/>
      <c r="P8902" s="94"/>
    </row>
    <row r="8903" spans="1:16" x14ac:dyDescent="0.2">
      <c r="A8903" s="33"/>
      <c r="B8903" s="34"/>
      <c r="C8903" s="35"/>
      <c r="D8903" s="23"/>
      <c r="E8903" s="23"/>
      <c r="F8903" s="23"/>
      <c r="G8903" s="23"/>
      <c r="H8903" s="23"/>
      <c r="I8903" s="23" t="s">
        <v>21</v>
      </c>
      <c r="J8903" s="23"/>
      <c r="K8903" s="23"/>
      <c r="L8903" s="23"/>
      <c r="M8903" s="23"/>
      <c r="N8903" s="23"/>
      <c r="O8903" s="23"/>
      <c r="P8903" s="94"/>
    </row>
    <row r="8904" spans="1:16" x14ac:dyDescent="0.2">
      <c r="A8904" s="33"/>
      <c r="B8904" s="34"/>
      <c r="C8904" s="35"/>
      <c r="D8904" s="23"/>
      <c r="E8904" s="23"/>
      <c r="F8904" s="23"/>
      <c r="G8904" s="23"/>
      <c r="H8904" s="23"/>
      <c r="I8904" s="23" t="s">
        <v>21</v>
      </c>
      <c r="J8904" s="23"/>
      <c r="K8904" s="23"/>
      <c r="L8904" s="23"/>
      <c r="M8904" s="23"/>
      <c r="N8904" s="23"/>
      <c r="O8904" s="23"/>
      <c r="P8904" s="94"/>
    </row>
    <row r="8905" spans="1:16" x14ac:dyDescent="0.2">
      <c r="A8905" s="33"/>
      <c r="B8905" s="34"/>
      <c r="C8905" s="35"/>
      <c r="D8905" s="23"/>
      <c r="E8905" s="23"/>
      <c r="F8905" s="23"/>
      <c r="G8905" s="23"/>
      <c r="H8905" s="23"/>
      <c r="I8905" s="23" t="s">
        <v>21</v>
      </c>
      <c r="J8905" s="23"/>
      <c r="K8905" s="23"/>
      <c r="L8905" s="23"/>
      <c r="M8905" s="23"/>
      <c r="N8905" s="23"/>
      <c r="O8905" s="23"/>
      <c r="P8905" s="94"/>
    </row>
    <row r="8906" spans="1:16" x14ac:dyDescent="0.2">
      <c r="A8906" s="33"/>
      <c r="B8906" s="34"/>
      <c r="C8906" s="35"/>
      <c r="D8906" s="23"/>
      <c r="E8906" s="23"/>
      <c r="F8906" s="23"/>
      <c r="G8906" s="23"/>
      <c r="H8906" s="23"/>
      <c r="I8906" s="23" t="s">
        <v>21</v>
      </c>
      <c r="J8906" s="23"/>
      <c r="K8906" s="23"/>
      <c r="L8906" s="23"/>
      <c r="M8906" s="23"/>
      <c r="N8906" s="23"/>
      <c r="O8906" s="23"/>
      <c r="P8906" s="94"/>
    </row>
    <row r="8907" spans="1:16" x14ac:dyDescent="0.2">
      <c r="A8907" s="33"/>
      <c r="B8907" s="34"/>
      <c r="C8907" s="35"/>
      <c r="D8907" s="23"/>
      <c r="E8907" s="23"/>
      <c r="F8907" s="23"/>
      <c r="G8907" s="23"/>
      <c r="H8907" s="23"/>
      <c r="I8907" s="23" t="s">
        <v>21</v>
      </c>
      <c r="J8907" s="23"/>
      <c r="K8907" s="23"/>
      <c r="L8907" s="23"/>
      <c r="M8907" s="23"/>
      <c r="N8907" s="23"/>
      <c r="O8907" s="23"/>
      <c r="P8907" s="94"/>
    </row>
    <row r="8908" spans="1:16" x14ac:dyDescent="0.2">
      <c r="A8908" s="33"/>
      <c r="B8908" s="34"/>
      <c r="C8908" s="35"/>
      <c r="D8908" s="23"/>
      <c r="E8908" s="23"/>
      <c r="F8908" s="23"/>
      <c r="G8908" s="23"/>
      <c r="H8908" s="23"/>
      <c r="I8908" s="23" t="s">
        <v>21</v>
      </c>
      <c r="J8908" s="23"/>
      <c r="K8908" s="23"/>
      <c r="L8908" s="23"/>
      <c r="M8908" s="23"/>
      <c r="N8908" s="23"/>
      <c r="O8908" s="23"/>
      <c r="P8908" s="94"/>
    </row>
    <row r="8909" spans="1:16" x14ac:dyDescent="0.2">
      <c r="A8909" s="33"/>
      <c r="B8909" s="34"/>
      <c r="C8909" s="35"/>
      <c r="D8909" s="23"/>
      <c r="E8909" s="23"/>
      <c r="F8909" s="23"/>
      <c r="G8909" s="23"/>
      <c r="H8909" s="23"/>
      <c r="I8909" s="23" t="s">
        <v>21</v>
      </c>
      <c r="J8909" s="23"/>
      <c r="K8909" s="23"/>
      <c r="L8909" s="23"/>
      <c r="M8909" s="23"/>
      <c r="N8909" s="23"/>
      <c r="O8909" s="23"/>
      <c r="P8909" s="94"/>
    </row>
    <row r="8910" spans="1:16" x14ac:dyDescent="0.2">
      <c r="A8910" s="33"/>
      <c r="B8910" s="34"/>
      <c r="C8910" s="35"/>
      <c r="D8910" s="23"/>
      <c r="E8910" s="23"/>
      <c r="F8910" s="23"/>
      <c r="G8910" s="23"/>
      <c r="H8910" s="23"/>
      <c r="I8910" s="23" t="s">
        <v>21</v>
      </c>
      <c r="J8910" s="23"/>
      <c r="K8910" s="23"/>
      <c r="L8910" s="23"/>
      <c r="M8910" s="23"/>
      <c r="N8910" s="23"/>
      <c r="O8910" s="23"/>
      <c r="P8910" s="94"/>
    </row>
    <row r="8911" spans="1:16" x14ac:dyDescent="0.2">
      <c r="A8911" s="33"/>
      <c r="B8911" s="34"/>
      <c r="C8911" s="35"/>
      <c r="D8911" s="23"/>
      <c r="E8911" s="23"/>
      <c r="F8911" s="23"/>
      <c r="G8911" s="23"/>
      <c r="H8911" s="23"/>
      <c r="I8911" s="23" t="s">
        <v>21</v>
      </c>
      <c r="J8911" s="23"/>
      <c r="K8911" s="23"/>
      <c r="L8911" s="23"/>
      <c r="M8911" s="23"/>
      <c r="N8911" s="23"/>
      <c r="O8911" s="23"/>
      <c r="P8911" s="94"/>
    </row>
    <row r="8912" spans="1:16" x14ac:dyDescent="0.2">
      <c r="A8912" s="33"/>
      <c r="B8912" s="34"/>
      <c r="C8912" s="35"/>
      <c r="D8912" s="23"/>
      <c r="E8912" s="23"/>
      <c r="F8912" s="23"/>
      <c r="G8912" s="23"/>
      <c r="H8912" s="23"/>
      <c r="I8912" s="23" t="s">
        <v>21</v>
      </c>
      <c r="J8912" s="23"/>
      <c r="K8912" s="23"/>
      <c r="L8912" s="23"/>
      <c r="M8912" s="23"/>
      <c r="N8912" s="23"/>
      <c r="O8912" s="23"/>
      <c r="P8912" s="94"/>
    </row>
    <row r="8913" spans="1:16" x14ac:dyDescent="0.2">
      <c r="A8913" s="33"/>
      <c r="B8913" s="34"/>
      <c r="C8913" s="35"/>
      <c r="D8913" s="23"/>
      <c r="E8913" s="23"/>
      <c r="F8913" s="23"/>
      <c r="G8913" s="23"/>
      <c r="H8913" s="23"/>
      <c r="I8913" s="23" t="s">
        <v>21</v>
      </c>
      <c r="J8913" s="23"/>
      <c r="K8913" s="23"/>
      <c r="L8913" s="23"/>
      <c r="M8913" s="23"/>
      <c r="N8913" s="23"/>
      <c r="O8913" s="23"/>
      <c r="P8913" s="94"/>
    </row>
    <row r="8914" spans="1:16" x14ac:dyDescent="0.2">
      <c r="A8914" s="33"/>
      <c r="B8914" s="34"/>
      <c r="C8914" s="35"/>
      <c r="D8914" s="23"/>
      <c r="E8914" s="23"/>
      <c r="F8914" s="23"/>
      <c r="G8914" s="23"/>
      <c r="H8914" s="23"/>
      <c r="I8914" s="23" t="s">
        <v>21</v>
      </c>
      <c r="J8914" s="23"/>
      <c r="K8914" s="23"/>
      <c r="L8914" s="23"/>
      <c r="M8914" s="23"/>
      <c r="N8914" s="23"/>
      <c r="O8914" s="23"/>
      <c r="P8914" s="94"/>
    </row>
    <row r="8915" spans="1:16" x14ac:dyDescent="0.2">
      <c r="A8915" s="33"/>
      <c r="B8915" s="34"/>
      <c r="C8915" s="35"/>
      <c r="D8915" s="23"/>
      <c r="E8915" s="23"/>
      <c r="F8915" s="23"/>
      <c r="G8915" s="23"/>
      <c r="H8915" s="23"/>
      <c r="I8915" s="23" t="s">
        <v>21</v>
      </c>
      <c r="J8915" s="23"/>
      <c r="K8915" s="23"/>
      <c r="L8915" s="23"/>
      <c r="M8915" s="23"/>
      <c r="N8915" s="23"/>
      <c r="O8915" s="23"/>
      <c r="P8915" s="94"/>
    </row>
    <row r="8916" spans="1:16" x14ac:dyDescent="0.2">
      <c r="A8916" s="33"/>
      <c r="B8916" s="34"/>
      <c r="C8916" s="35"/>
      <c r="D8916" s="23"/>
      <c r="E8916" s="23"/>
      <c r="F8916" s="23"/>
      <c r="G8916" s="23"/>
      <c r="H8916" s="23"/>
      <c r="I8916" s="23" t="s">
        <v>21</v>
      </c>
      <c r="J8916" s="23"/>
      <c r="K8916" s="23"/>
      <c r="L8916" s="23"/>
      <c r="M8916" s="23"/>
      <c r="N8916" s="23"/>
      <c r="O8916" s="23"/>
      <c r="P8916" s="94"/>
    </row>
    <row r="8917" spans="1:16" x14ac:dyDescent="0.2">
      <c r="A8917" s="33"/>
      <c r="B8917" s="34"/>
      <c r="C8917" s="35"/>
      <c r="D8917" s="23"/>
      <c r="E8917" s="23"/>
      <c r="F8917" s="23"/>
      <c r="G8917" s="23"/>
      <c r="H8917" s="23"/>
      <c r="I8917" s="23" t="s">
        <v>21</v>
      </c>
      <c r="J8917" s="23"/>
      <c r="K8917" s="23"/>
      <c r="L8917" s="23"/>
      <c r="M8917" s="23"/>
      <c r="N8917" s="23"/>
      <c r="O8917" s="23"/>
      <c r="P8917" s="94"/>
    </row>
    <row r="8918" spans="1:16" x14ac:dyDescent="0.2">
      <c r="A8918" s="33"/>
      <c r="B8918" s="34"/>
      <c r="C8918" s="35"/>
      <c r="D8918" s="23"/>
      <c r="E8918" s="23"/>
      <c r="F8918" s="23"/>
      <c r="G8918" s="23"/>
      <c r="H8918" s="23"/>
      <c r="I8918" s="23" t="s">
        <v>21</v>
      </c>
      <c r="J8918" s="23"/>
      <c r="K8918" s="23"/>
      <c r="L8918" s="23"/>
      <c r="M8918" s="23"/>
      <c r="N8918" s="23"/>
      <c r="O8918" s="23"/>
      <c r="P8918" s="94"/>
    </row>
    <row r="8919" spans="1:16" x14ac:dyDescent="0.2">
      <c r="A8919" s="33"/>
      <c r="B8919" s="34"/>
      <c r="C8919" s="35"/>
      <c r="D8919" s="23"/>
      <c r="E8919" s="23"/>
      <c r="F8919" s="23"/>
      <c r="G8919" s="23"/>
      <c r="H8919" s="23"/>
      <c r="I8919" s="23" t="s">
        <v>21</v>
      </c>
      <c r="J8919" s="23"/>
      <c r="K8919" s="23"/>
      <c r="L8919" s="23"/>
      <c r="M8919" s="23"/>
      <c r="N8919" s="23"/>
      <c r="O8919" s="23"/>
      <c r="P8919" s="94"/>
    </row>
    <row r="8920" spans="1:16" x14ac:dyDescent="0.2">
      <c r="A8920" s="33"/>
      <c r="B8920" s="34"/>
      <c r="C8920" s="35"/>
      <c r="D8920" s="23"/>
      <c r="E8920" s="23"/>
      <c r="F8920" s="23"/>
      <c r="G8920" s="23"/>
      <c r="H8920" s="23"/>
      <c r="I8920" s="23" t="s">
        <v>21</v>
      </c>
      <c r="J8920" s="23"/>
      <c r="K8920" s="23"/>
      <c r="L8920" s="23"/>
      <c r="M8920" s="23"/>
      <c r="N8920" s="23"/>
      <c r="O8920" s="23"/>
      <c r="P8920" s="94"/>
    </row>
    <row r="8921" spans="1:16" x14ac:dyDescent="0.2">
      <c r="A8921" s="33"/>
      <c r="B8921" s="34"/>
      <c r="C8921" s="35"/>
      <c r="D8921" s="23"/>
      <c r="E8921" s="23"/>
      <c r="F8921" s="23"/>
      <c r="G8921" s="23"/>
      <c r="H8921" s="23"/>
      <c r="I8921" s="23" t="s">
        <v>21</v>
      </c>
      <c r="J8921" s="23"/>
      <c r="K8921" s="23"/>
      <c r="L8921" s="23"/>
      <c r="M8921" s="23"/>
      <c r="N8921" s="23"/>
      <c r="O8921" s="23"/>
      <c r="P8921" s="94"/>
    </row>
    <row r="8922" spans="1:16" x14ac:dyDescent="0.2">
      <c r="A8922" s="33"/>
      <c r="B8922" s="34"/>
      <c r="C8922" s="35"/>
      <c r="D8922" s="23"/>
      <c r="E8922" s="23"/>
      <c r="F8922" s="23"/>
      <c r="G8922" s="23"/>
      <c r="H8922" s="23"/>
      <c r="I8922" s="23" t="s">
        <v>21</v>
      </c>
      <c r="J8922" s="23"/>
      <c r="K8922" s="23"/>
      <c r="L8922" s="23"/>
      <c r="M8922" s="23"/>
      <c r="N8922" s="23"/>
      <c r="O8922" s="23"/>
      <c r="P8922" s="94"/>
    </row>
    <row r="8923" spans="1:16" x14ac:dyDescent="0.2">
      <c r="A8923" s="33"/>
      <c r="B8923" s="34"/>
      <c r="C8923" s="35"/>
      <c r="D8923" s="23"/>
      <c r="E8923" s="23"/>
      <c r="F8923" s="23"/>
      <c r="G8923" s="23"/>
      <c r="H8923" s="23"/>
      <c r="I8923" s="23" t="s">
        <v>21</v>
      </c>
      <c r="J8923" s="23"/>
      <c r="K8923" s="23"/>
      <c r="L8923" s="23"/>
      <c r="M8923" s="23"/>
      <c r="N8923" s="23"/>
      <c r="O8923" s="23"/>
      <c r="P8923" s="94"/>
    </row>
    <row r="8924" spans="1:16" x14ac:dyDescent="0.2">
      <c r="A8924" s="33"/>
      <c r="B8924" s="34"/>
      <c r="C8924" s="35"/>
      <c r="D8924" s="23"/>
      <c r="E8924" s="23"/>
      <c r="F8924" s="23"/>
      <c r="G8924" s="23"/>
      <c r="H8924" s="23"/>
      <c r="I8924" s="23" t="s">
        <v>21</v>
      </c>
      <c r="J8924" s="23"/>
      <c r="K8924" s="23"/>
      <c r="L8924" s="23"/>
      <c r="M8924" s="23"/>
      <c r="N8924" s="23"/>
      <c r="O8924" s="23"/>
      <c r="P8924" s="94"/>
    </row>
    <row r="8925" spans="1:16" x14ac:dyDescent="0.2">
      <c r="A8925" s="33"/>
      <c r="B8925" s="34"/>
      <c r="C8925" s="35"/>
      <c r="D8925" s="23"/>
      <c r="E8925" s="23"/>
      <c r="F8925" s="23"/>
      <c r="G8925" s="23"/>
      <c r="H8925" s="23"/>
      <c r="I8925" s="23" t="s">
        <v>21</v>
      </c>
      <c r="J8925" s="23"/>
      <c r="K8925" s="23"/>
      <c r="L8925" s="23"/>
      <c r="M8925" s="23"/>
      <c r="N8925" s="23"/>
      <c r="O8925" s="23"/>
      <c r="P8925" s="94"/>
    </row>
    <row r="8926" spans="1:16" x14ac:dyDescent="0.2">
      <c r="A8926" s="33"/>
      <c r="B8926" s="34"/>
      <c r="C8926" s="35"/>
      <c r="D8926" s="23"/>
      <c r="E8926" s="23"/>
      <c r="F8926" s="23"/>
      <c r="G8926" s="23"/>
      <c r="H8926" s="23"/>
      <c r="I8926" s="23" t="s">
        <v>21</v>
      </c>
      <c r="J8926" s="23"/>
      <c r="K8926" s="23"/>
      <c r="L8926" s="23"/>
      <c r="M8926" s="23"/>
      <c r="N8926" s="23"/>
      <c r="O8926" s="23"/>
      <c r="P8926" s="94"/>
    </row>
    <row r="8927" spans="1:16" x14ac:dyDescent="0.2">
      <c r="A8927" s="33"/>
      <c r="B8927" s="34"/>
      <c r="C8927" s="35"/>
      <c r="D8927" s="23"/>
      <c r="E8927" s="23"/>
      <c r="F8927" s="23"/>
      <c r="G8927" s="23"/>
      <c r="H8927" s="23"/>
      <c r="I8927" s="23" t="s">
        <v>21</v>
      </c>
      <c r="J8927" s="23"/>
      <c r="K8927" s="23"/>
      <c r="L8927" s="23"/>
      <c r="M8927" s="23"/>
      <c r="N8927" s="23"/>
      <c r="O8927" s="23"/>
      <c r="P8927" s="94"/>
    </row>
    <row r="8928" spans="1:16" x14ac:dyDescent="0.2">
      <c r="A8928" s="33"/>
      <c r="B8928" s="34"/>
      <c r="C8928" s="35"/>
      <c r="D8928" s="23"/>
      <c r="E8928" s="23"/>
      <c r="F8928" s="23"/>
      <c r="G8928" s="23"/>
      <c r="H8928" s="23"/>
      <c r="I8928" s="23" t="s">
        <v>21</v>
      </c>
      <c r="J8928" s="23"/>
      <c r="K8928" s="23"/>
      <c r="L8928" s="23"/>
      <c r="M8928" s="23"/>
      <c r="N8928" s="23"/>
      <c r="O8928" s="23"/>
      <c r="P8928" s="94"/>
    </row>
    <row r="8929" spans="1:16" x14ac:dyDescent="0.2">
      <c r="A8929" s="33"/>
      <c r="B8929" s="34"/>
      <c r="C8929" s="35"/>
      <c r="D8929" s="23"/>
      <c r="E8929" s="23"/>
      <c r="F8929" s="23"/>
      <c r="G8929" s="23"/>
      <c r="H8929" s="23"/>
      <c r="I8929" s="23" t="s">
        <v>21</v>
      </c>
      <c r="J8929" s="23"/>
      <c r="K8929" s="23"/>
      <c r="L8929" s="23"/>
      <c r="M8929" s="23"/>
      <c r="N8929" s="23"/>
      <c r="O8929" s="23"/>
      <c r="P8929" s="94"/>
    </row>
    <row r="8930" spans="1:16" x14ac:dyDescent="0.2">
      <c r="A8930" s="33"/>
      <c r="B8930" s="34"/>
      <c r="C8930" s="35"/>
      <c r="D8930" s="23"/>
      <c r="E8930" s="23"/>
      <c r="F8930" s="23"/>
      <c r="G8930" s="23"/>
      <c r="H8930" s="23"/>
      <c r="I8930" s="23" t="s">
        <v>21</v>
      </c>
      <c r="J8930" s="23"/>
      <c r="K8930" s="23"/>
      <c r="L8930" s="23"/>
      <c r="M8930" s="23"/>
      <c r="N8930" s="23"/>
      <c r="O8930" s="23"/>
      <c r="P8930" s="94"/>
    </row>
    <row r="8931" spans="1:16" x14ac:dyDescent="0.2">
      <c r="A8931" s="33"/>
      <c r="B8931" s="34"/>
      <c r="C8931" s="35"/>
      <c r="D8931" s="23"/>
      <c r="E8931" s="23"/>
      <c r="F8931" s="23"/>
      <c r="G8931" s="23"/>
      <c r="H8931" s="23"/>
      <c r="I8931" s="23" t="s">
        <v>21</v>
      </c>
      <c r="J8931" s="23"/>
      <c r="K8931" s="23"/>
      <c r="L8931" s="23"/>
      <c r="M8931" s="23"/>
      <c r="N8931" s="23"/>
      <c r="O8931" s="23"/>
      <c r="P8931" s="94"/>
    </row>
    <row r="8932" spans="1:16" x14ac:dyDescent="0.2">
      <c r="A8932" s="33"/>
      <c r="B8932" s="34"/>
      <c r="C8932" s="35"/>
      <c r="D8932" s="23"/>
      <c r="E8932" s="23"/>
      <c r="F8932" s="23"/>
      <c r="G8932" s="23"/>
      <c r="H8932" s="23"/>
      <c r="I8932" s="23" t="s">
        <v>21</v>
      </c>
      <c r="J8932" s="23"/>
      <c r="K8932" s="23"/>
      <c r="L8932" s="23"/>
      <c r="M8932" s="23"/>
      <c r="N8932" s="23"/>
      <c r="O8932" s="23"/>
      <c r="P8932" s="94"/>
    </row>
    <row r="8933" spans="1:16" x14ac:dyDescent="0.2">
      <c r="A8933" s="33"/>
      <c r="B8933" s="34"/>
      <c r="C8933" s="35"/>
      <c r="D8933" s="23"/>
      <c r="E8933" s="23"/>
      <c r="F8933" s="23"/>
      <c r="G8933" s="23"/>
      <c r="H8933" s="23"/>
      <c r="I8933" s="23" t="s">
        <v>21</v>
      </c>
      <c r="J8933" s="23"/>
      <c r="K8933" s="23"/>
      <c r="L8933" s="23"/>
      <c r="M8933" s="23"/>
      <c r="N8933" s="23"/>
      <c r="O8933" s="23"/>
      <c r="P8933" s="94"/>
    </row>
    <row r="8934" spans="1:16" x14ac:dyDescent="0.2">
      <c r="A8934" s="33"/>
      <c r="B8934" s="34"/>
      <c r="C8934" s="35"/>
      <c r="D8934" s="23"/>
      <c r="E8934" s="23"/>
      <c r="F8934" s="23"/>
      <c r="G8934" s="23"/>
      <c r="H8934" s="23"/>
      <c r="I8934" s="23" t="s">
        <v>21</v>
      </c>
      <c r="J8934" s="23"/>
      <c r="K8934" s="23"/>
      <c r="L8934" s="23"/>
      <c r="M8934" s="23"/>
      <c r="N8934" s="23"/>
      <c r="O8934" s="23"/>
      <c r="P8934" s="94"/>
    </row>
    <row r="8935" spans="1:16" x14ac:dyDescent="0.2">
      <c r="A8935" s="33"/>
      <c r="B8935" s="34"/>
      <c r="C8935" s="35"/>
      <c r="D8935" s="23"/>
      <c r="E8935" s="23"/>
      <c r="F8935" s="23"/>
      <c r="G8935" s="23"/>
      <c r="H8935" s="23"/>
      <c r="I8935" s="23" t="s">
        <v>21</v>
      </c>
      <c r="J8935" s="23"/>
      <c r="K8935" s="23"/>
      <c r="L8935" s="23"/>
      <c r="M8935" s="23"/>
      <c r="N8935" s="23"/>
      <c r="O8935" s="23"/>
      <c r="P8935" s="94"/>
    </row>
    <row r="8936" spans="1:16" x14ac:dyDescent="0.2">
      <c r="A8936" s="33"/>
      <c r="B8936" s="34"/>
      <c r="C8936" s="35"/>
      <c r="D8936" s="23"/>
      <c r="E8936" s="23"/>
      <c r="F8936" s="23"/>
      <c r="G8936" s="23"/>
      <c r="H8936" s="23"/>
      <c r="I8936" s="23" t="s">
        <v>21</v>
      </c>
      <c r="J8936" s="23"/>
      <c r="K8936" s="23"/>
      <c r="L8936" s="23"/>
      <c r="M8936" s="23"/>
      <c r="N8936" s="23"/>
      <c r="O8936" s="23"/>
      <c r="P8936" s="94"/>
    </row>
    <row r="8937" spans="1:16" x14ac:dyDescent="0.2">
      <c r="A8937" s="33"/>
      <c r="B8937" s="34"/>
      <c r="C8937" s="35"/>
      <c r="D8937" s="23"/>
      <c r="E8937" s="23"/>
      <c r="F8937" s="23"/>
      <c r="G8937" s="23"/>
      <c r="H8937" s="23"/>
      <c r="I8937" s="23" t="s">
        <v>21</v>
      </c>
      <c r="J8937" s="23"/>
      <c r="K8937" s="23"/>
      <c r="L8937" s="23"/>
      <c r="M8937" s="23"/>
      <c r="N8937" s="23"/>
      <c r="O8937" s="23"/>
      <c r="P8937" s="94"/>
    </row>
    <row r="8938" spans="1:16" x14ac:dyDescent="0.2">
      <c r="A8938" s="33"/>
      <c r="B8938" s="34"/>
      <c r="C8938" s="35"/>
      <c r="D8938" s="23"/>
      <c r="E8938" s="23"/>
      <c r="F8938" s="23"/>
      <c r="G8938" s="23"/>
      <c r="H8938" s="23"/>
      <c r="I8938" s="23" t="s">
        <v>21</v>
      </c>
      <c r="J8938" s="23"/>
      <c r="K8938" s="23"/>
      <c r="L8938" s="23"/>
      <c r="M8938" s="23"/>
      <c r="N8938" s="23"/>
      <c r="O8938" s="23"/>
      <c r="P8938" s="94"/>
    </row>
    <row r="8939" spans="1:16" x14ac:dyDescent="0.2">
      <c r="A8939" s="33"/>
      <c r="B8939" s="34"/>
      <c r="C8939" s="35"/>
      <c r="D8939" s="23"/>
      <c r="E8939" s="23"/>
      <c r="F8939" s="23"/>
      <c r="G8939" s="23"/>
      <c r="H8939" s="23"/>
      <c r="I8939" s="23" t="s">
        <v>21</v>
      </c>
      <c r="J8939" s="23"/>
      <c r="K8939" s="23"/>
      <c r="L8939" s="23"/>
      <c r="M8939" s="23"/>
      <c r="N8939" s="23"/>
      <c r="O8939" s="23"/>
      <c r="P8939" s="94"/>
    </row>
    <row r="8940" spans="1:16" x14ac:dyDescent="0.2">
      <c r="A8940" s="33"/>
      <c r="B8940" s="34"/>
      <c r="C8940" s="35"/>
      <c r="D8940" s="23"/>
      <c r="E8940" s="23"/>
      <c r="F8940" s="23"/>
      <c r="G8940" s="23"/>
      <c r="H8940" s="23"/>
      <c r="I8940" s="23" t="s">
        <v>21</v>
      </c>
      <c r="J8940" s="23"/>
      <c r="K8940" s="23"/>
      <c r="L8940" s="23"/>
      <c r="M8940" s="23"/>
      <c r="N8940" s="23"/>
      <c r="O8940" s="23"/>
      <c r="P8940" s="94"/>
    </row>
    <row r="8941" spans="1:16" x14ac:dyDescent="0.2">
      <c r="A8941" s="33"/>
      <c r="B8941" s="34"/>
      <c r="C8941" s="35"/>
      <c r="D8941" s="23"/>
      <c r="E8941" s="23"/>
      <c r="F8941" s="23"/>
      <c r="G8941" s="23"/>
      <c r="H8941" s="23"/>
      <c r="I8941" s="23" t="s">
        <v>21</v>
      </c>
      <c r="J8941" s="23"/>
      <c r="K8941" s="23"/>
      <c r="L8941" s="23"/>
      <c r="M8941" s="23"/>
      <c r="N8941" s="23"/>
      <c r="O8941" s="23"/>
      <c r="P8941" s="94"/>
    </row>
    <row r="8942" spans="1:16" x14ac:dyDescent="0.2">
      <c r="A8942" s="33"/>
      <c r="B8942" s="34"/>
      <c r="C8942" s="35"/>
      <c r="D8942" s="23"/>
      <c r="E8942" s="23"/>
      <c r="F8942" s="23"/>
      <c r="G8942" s="23"/>
      <c r="H8942" s="23"/>
      <c r="I8942" s="23" t="s">
        <v>21</v>
      </c>
      <c r="J8942" s="23"/>
      <c r="K8942" s="23"/>
      <c r="L8942" s="23"/>
      <c r="M8942" s="23"/>
      <c r="N8942" s="23"/>
      <c r="O8942" s="23"/>
      <c r="P8942" s="94"/>
    </row>
    <row r="8943" spans="1:16" x14ac:dyDescent="0.2">
      <c r="A8943" s="33"/>
      <c r="B8943" s="34"/>
      <c r="C8943" s="35"/>
      <c r="D8943" s="23"/>
      <c r="E8943" s="23"/>
      <c r="F8943" s="23"/>
      <c r="G8943" s="23"/>
      <c r="H8943" s="23"/>
      <c r="I8943" s="23" t="s">
        <v>21</v>
      </c>
      <c r="J8943" s="23"/>
      <c r="K8943" s="23"/>
      <c r="L8943" s="23"/>
      <c r="M8943" s="23"/>
      <c r="N8943" s="23"/>
      <c r="O8943" s="23"/>
      <c r="P8943" s="94"/>
    </row>
    <row r="8944" spans="1:16" x14ac:dyDescent="0.2">
      <c r="A8944" s="33"/>
      <c r="B8944" s="34"/>
      <c r="C8944" s="35"/>
      <c r="D8944" s="23"/>
      <c r="E8944" s="23"/>
      <c r="F8944" s="23"/>
      <c r="G8944" s="23"/>
      <c r="H8944" s="23"/>
      <c r="I8944" s="23" t="s">
        <v>21</v>
      </c>
      <c r="J8944" s="23"/>
      <c r="K8944" s="23"/>
      <c r="L8944" s="23"/>
      <c r="M8944" s="23"/>
      <c r="N8944" s="23"/>
      <c r="O8944" s="23"/>
      <c r="P8944" s="94"/>
    </row>
    <row r="8945" spans="1:16" x14ac:dyDescent="0.2">
      <c r="A8945" s="33"/>
      <c r="B8945" s="34"/>
      <c r="C8945" s="35"/>
      <c r="D8945" s="23"/>
      <c r="E8945" s="23"/>
      <c r="F8945" s="23"/>
      <c r="G8945" s="23"/>
      <c r="H8945" s="23"/>
      <c r="I8945" s="23" t="s">
        <v>21</v>
      </c>
      <c r="J8945" s="23"/>
      <c r="K8945" s="23"/>
      <c r="L8945" s="23"/>
      <c r="M8945" s="23"/>
      <c r="N8945" s="23"/>
      <c r="O8945" s="23"/>
      <c r="P8945" s="94"/>
    </row>
    <row r="8946" spans="1:16" x14ac:dyDescent="0.2">
      <c r="A8946" s="33"/>
      <c r="B8946" s="34"/>
      <c r="C8946" s="35"/>
      <c r="D8946" s="23"/>
      <c r="E8946" s="23"/>
      <c r="F8946" s="23"/>
      <c r="G8946" s="23"/>
      <c r="H8946" s="23"/>
      <c r="I8946" s="23" t="s">
        <v>21</v>
      </c>
      <c r="J8946" s="23"/>
      <c r="K8946" s="23"/>
      <c r="L8946" s="23"/>
      <c r="M8946" s="23"/>
      <c r="N8946" s="23"/>
      <c r="O8946" s="23"/>
      <c r="P8946" s="94"/>
    </row>
    <row r="8947" spans="1:16" x14ac:dyDescent="0.2">
      <c r="A8947" s="33"/>
      <c r="B8947" s="34"/>
      <c r="C8947" s="35"/>
      <c r="D8947" s="23"/>
      <c r="E8947" s="23"/>
      <c r="F8947" s="23"/>
      <c r="G8947" s="23"/>
      <c r="H8947" s="23"/>
      <c r="I8947" s="23" t="s">
        <v>21</v>
      </c>
      <c r="J8947" s="23"/>
      <c r="K8947" s="23"/>
      <c r="L8947" s="23"/>
      <c r="M8947" s="23"/>
      <c r="N8947" s="23"/>
      <c r="O8947" s="23"/>
      <c r="P8947" s="94"/>
    </row>
    <row r="8948" spans="1:16" x14ac:dyDescent="0.2">
      <c r="A8948" s="33"/>
      <c r="B8948" s="34"/>
      <c r="C8948" s="35"/>
      <c r="D8948" s="23"/>
      <c r="E8948" s="23"/>
      <c r="F8948" s="23"/>
      <c r="G8948" s="23"/>
      <c r="H8948" s="23"/>
      <c r="I8948" s="23" t="s">
        <v>21</v>
      </c>
      <c r="J8948" s="23"/>
      <c r="K8948" s="23"/>
      <c r="L8948" s="23"/>
      <c r="M8948" s="23"/>
      <c r="N8948" s="23"/>
      <c r="O8948" s="23"/>
      <c r="P8948" s="94"/>
    </row>
    <row r="8949" spans="1:16" x14ac:dyDescent="0.2">
      <c r="A8949" s="33"/>
      <c r="B8949" s="34"/>
      <c r="C8949" s="35"/>
      <c r="D8949" s="23"/>
      <c r="E8949" s="23"/>
      <c r="F8949" s="23"/>
      <c r="G8949" s="23"/>
      <c r="H8949" s="23"/>
      <c r="I8949" s="23" t="s">
        <v>21</v>
      </c>
      <c r="J8949" s="23"/>
      <c r="K8949" s="23"/>
      <c r="L8949" s="23"/>
      <c r="M8949" s="23"/>
      <c r="N8949" s="23"/>
      <c r="O8949" s="23"/>
      <c r="P8949" s="94"/>
    </row>
    <row r="8950" spans="1:16" x14ac:dyDescent="0.2">
      <c r="A8950" s="33"/>
      <c r="B8950" s="34"/>
      <c r="C8950" s="35"/>
      <c r="D8950" s="23"/>
      <c r="E8950" s="23"/>
      <c r="F8950" s="23"/>
      <c r="G8950" s="23"/>
      <c r="H8950" s="23"/>
      <c r="I8950" s="23" t="s">
        <v>21</v>
      </c>
      <c r="J8950" s="23"/>
      <c r="K8950" s="23"/>
      <c r="L8950" s="23"/>
      <c r="M8950" s="23"/>
      <c r="N8950" s="23"/>
      <c r="O8950" s="23"/>
      <c r="P8950" s="94"/>
    </row>
    <row r="8951" spans="1:16" x14ac:dyDescent="0.2">
      <c r="A8951" s="33"/>
      <c r="B8951" s="34"/>
      <c r="C8951" s="35"/>
      <c r="D8951" s="23"/>
      <c r="E8951" s="23"/>
      <c r="F8951" s="23"/>
      <c r="G8951" s="23"/>
      <c r="H8951" s="23"/>
      <c r="I8951" s="23" t="s">
        <v>21</v>
      </c>
      <c r="J8951" s="23"/>
      <c r="K8951" s="23"/>
      <c r="L8951" s="23"/>
      <c r="M8951" s="23"/>
      <c r="N8951" s="23"/>
      <c r="O8951" s="23"/>
      <c r="P8951" s="94"/>
    </row>
    <row r="8952" spans="1:16" x14ac:dyDescent="0.2">
      <c r="A8952" s="33"/>
      <c r="B8952" s="34"/>
      <c r="C8952" s="35"/>
      <c r="D8952" s="23"/>
      <c r="E8952" s="23"/>
      <c r="F8952" s="23"/>
      <c r="G8952" s="23"/>
      <c r="H8952" s="23"/>
      <c r="I8952" s="23" t="s">
        <v>21</v>
      </c>
      <c r="J8952" s="23"/>
      <c r="K8952" s="23"/>
      <c r="L8952" s="23"/>
      <c r="M8952" s="23"/>
      <c r="N8952" s="23"/>
      <c r="O8952" s="23"/>
      <c r="P8952" s="94"/>
    </row>
    <row r="8953" spans="1:16" x14ac:dyDescent="0.2">
      <c r="A8953" s="33"/>
      <c r="B8953" s="34"/>
      <c r="C8953" s="35"/>
      <c r="D8953" s="23"/>
      <c r="E8953" s="23"/>
      <c r="F8953" s="23"/>
      <c r="G8953" s="23"/>
      <c r="H8953" s="23"/>
      <c r="I8953" s="23" t="s">
        <v>21</v>
      </c>
      <c r="J8953" s="23"/>
      <c r="K8953" s="23"/>
      <c r="L8953" s="23"/>
      <c r="M8953" s="23"/>
      <c r="N8953" s="23"/>
      <c r="O8953" s="23"/>
      <c r="P8953" s="94"/>
    </row>
    <row r="8954" spans="1:16" x14ac:dyDescent="0.2">
      <c r="A8954" s="33"/>
      <c r="B8954" s="34"/>
      <c r="C8954" s="35"/>
      <c r="D8954" s="23"/>
      <c r="E8954" s="23"/>
      <c r="F8954" s="23"/>
      <c r="G8954" s="23"/>
      <c r="H8954" s="23"/>
      <c r="I8954" s="23" t="s">
        <v>21</v>
      </c>
      <c r="J8954" s="23"/>
      <c r="K8954" s="23"/>
      <c r="L8954" s="23"/>
      <c r="M8954" s="23"/>
      <c r="N8954" s="23"/>
      <c r="O8954" s="23"/>
      <c r="P8954" s="94"/>
    </row>
    <row r="8955" spans="1:16" x14ac:dyDescent="0.2">
      <c r="A8955" s="33"/>
      <c r="B8955" s="34"/>
      <c r="C8955" s="35"/>
      <c r="D8955" s="23"/>
      <c r="E8955" s="23"/>
      <c r="F8955" s="23"/>
      <c r="G8955" s="23"/>
      <c r="H8955" s="23"/>
      <c r="I8955" s="23" t="s">
        <v>21</v>
      </c>
      <c r="J8955" s="23"/>
      <c r="K8955" s="23"/>
      <c r="L8955" s="23"/>
      <c r="M8955" s="23"/>
      <c r="N8955" s="23"/>
      <c r="O8955" s="23"/>
      <c r="P8955" s="94"/>
    </row>
    <row r="8956" spans="1:16" x14ac:dyDescent="0.2">
      <c r="A8956" s="33"/>
      <c r="B8956" s="34"/>
      <c r="C8956" s="35"/>
      <c r="D8956" s="23"/>
      <c r="E8956" s="23"/>
      <c r="F8956" s="23"/>
      <c r="G8956" s="23"/>
      <c r="H8956" s="23"/>
      <c r="I8956" s="23" t="s">
        <v>21</v>
      </c>
      <c r="J8956" s="23"/>
      <c r="K8956" s="23"/>
      <c r="L8956" s="23"/>
      <c r="M8956" s="23"/>
      <c r="N8956" s="23"/>
      <c r="O8956" s="23"/>
      <c r="P8956" s="94"/>
    </row>
    <row r="8957" spans="1:16" x14ac:dyDescent="0.2">
      <c r="A8957" s="33"/>
      <c r="B8957" s="34"/>
      <c r="C8957" s="35"/>
      <c r="D8957" s="23"/>
      <c r="E8957" s="23"/>
      <c r="F8957" s="23"/>
      <c r="G8957" s="23"/>
      <c r="H8957" s="23"/>
      <c r="I8957" s="23" t="s">
        <v>21</v>
      </c>
      <c r="J8957" s="23"/>
      <c r="K8957" s="23"/>
      <c r="L8957" s="23"/>
      <c r="M8957" s="23"/>
      <c r="N8957" s="23"/>
      <c r="O8957" s="23"/>
      <c r="P8957" s="94"/>
    </row>
    <row r="8958" spans="1:16" x14ac:dyDescent="0.2">
      <c r="A8958" s="33"/>
      <c r="B8958" s="34"/>
      <c r="C8958" s="35"/>
      <c r="D8958" s="23"/>
      <c r="E8958" s="23"/>
      <c r="F8958" s="23"/>
      <c r="G8958" s="23"/>
      <c r="H8958" s="23"/>
      <c r="I8958" s="23" t="s">
        <v>21</v>
      </c>
      <c r="J8958" s="23"/>
      <c r="K8958" s="23"/>
      <c r="L8958" s="23"/>
      <c r="M8958" s="23"/>
      <c r="N8958" s="23"/>
      <c r="O8958" s="23"/>
      <c r="P8958" s="94"/>
    </row>
    <row r="8959" spans="1:16" x14ac:dyDescent="0.2">
      <c r="A8959" s="33"/>
      <c r="B8959" s="34"/>
      <c r="C8959" s="35"/>
      <c r="D8959" s="23"/>
      <c r="E8959" s="23"/>
      <c r="F8959" s="23"/>
      <c r="G8959" s="23"/>
      <c r="H8959" s="23"/>
      <c r="I8959" s="23" t="s">
        <v>21</v>
      </c>
      <c r="J8959" s="23"/>
      <c r="K8959" s="23"/>
      <c r="L8959" s="23"/>
      <c r="M8959" s="23"/>
      <c r="N8959" s="23"/>
      <c r="O8959" s="23"/>
      <c r="P8959" s="94"/>
    </row>
    <row r="8960" spans="1:16" x14ac:dyDescent="0.2">
      <c r="A8960" s="33"/>
      <c r="B8960" s="34"/>
      <c r="C8960" s="35"/>
      <c r="D8960" s="23"/>
      <c r="E8960" s="23"/>
      <c r="F8960" s="23"/>
      <c r="G8960" s="23"/>
      <c r="H8960" s="23"/>
      <c r="I8960" s="23" t="s">
        <v>21</v>
      </c>
      <c r="J8960" s="23"/>
      <c r="K8960" s="23"/>
      <c r="L8960" s="23"/>
      <c r="M8960" s="23"/>
      <c r="N8960" s="23"/>
      <c r="O8960" s="23"/>
      <c r="P8960" s="94"/>
    </row>
    <row r="8961" spans="1:16" x14ac:dyDescent="0.2">
      <c r="A8961" s="33"/>
      <c r="B8961" s="34"/>
      <c r="C8961" s="35"/>
      <c r="D8961" s="23"/>
      <c r="E8961" s="23"/>
      <c r="F8961" s="23"/>
      <c r="G8961" s="23"/>
      <c r="H8961" s="23"/>
      <c r="I8961" s="23" t="s">
        <v>21</v>
      </c>
      <c r="J8961" s="23"/>
      <c r="K8961" s="23"/>
      <c r="L8961" s="23"/>
      <c r="M8961" s="23"/>
      <c r="N8961" s="23"/>
      <c r="O8961" s="23"/>
      <c r="P8961" s="94"/>
    </row>
    <row r="8962" spans="1:16" x14ac:dyDescent="0.2">
      <c r="A8962" s="33"/>
      <c r="B8962" s="34"/>
      <c r="C8962" s="35"/>
      <c r="D8962" s="23"/>
      <c r="E8962" s="23"/>
      <c r="F8962" s="23"/>
      <c r="G8962" s="23"/>
      <c r="H8962" s="23"/>
      <c r="I8962" s="23" t="s">
        <v>21</v>
      </c>
      <c r="J8962" s="23"/>
      <c r="K8962" s="23"/>
      <c r="L8962" s="23"/>
      <c r="M8962" s="23"/>
      <c r="N8962" s="23"/>
      <c r="O8962" s="23"/>
      <c r="P8962" s="94"/>
    </row>
    <row r="8963" spans="1:16" x14ac:dyDescent="0.2">
      <c r="A8963" s="33"/>
      <c r="B8963" s="34"/>
      <c r="C8963" s="35"/>
      <c r="D8963" s="23"/>
      <c r="E8963" s="23"/>
      <c r="F8963" s="23"/>
      <c r="G8963" s="23"/>
      <c r="H8963" s="23"/>
      <c r="I8963" s="23" t="s">
        <v>21</v>
      </c>
      <c r="J8963" s="23"/>
      <c r="K8963" s="23"/>
      <c r="L8963" s="23"/>
      <c r="M8963" s="23"/>
      <c r="N8963" s="23"/>
      <c r="O8963" s="23"/>
      <c r="P8963" s="94"/>
    </row>
    <row r="8964" spans="1:16" x14ac:dyDescent="0.2">
      <c r="A8964" s="33"/>
      <c r="B8964" s="34"/>
      <c r="C8964" s="35"/>
      <c r="D8964" s="23"/>
      <c r="E8964" s="23"/>
      <c r="F8964" s="23"/>
      <c r="G8964" s="23"/>
      <c r="H8964" s="23"/>
      <c r="I8964" s="23" t="s">
        <v>21</v>
      </c>
      <c r="J8964" s="23"/>
      <c r="K8964" s="23"/>
      <c r="L8964" s="23"/>
      <c r="M8964" s="23"/>
      <c r="N8964" s="23"/>
      <c r="O8964" s="23"/>
      <c r="P8964" s="94"/>
    </row>
    <row r="8965" spans="1:16" x14ac:dyDescent="0.2">
      <c r="A8965" s="33"/>
      <c r="B8965" s="34"/>
      <c r="C8965" s="35"/>
      <c r="D8965" s="23"/>
      <c r="E8965" s="23"/>
      <c r="F8965" s="23"/>
      <c r="G8965" s="23"/>
      <c r="H8965" s="23"/>
      <c r="I8965" s="23" t="s">
        <v>21</v>
      </c>
      <c r="J8965" s="23"/>
      <c r="K8965" s="23"/>
      <c r="L8965" s="23"/>
      <c r="M8965" s="23"/>
      <c r="N8965" s="23"/>
      <c r="O8965" s="23"/>
      <c r="P8965" s="94"/>
    </row>
    <row r="8966" spans="1:16" x14ac:dyDescent="0.2">
      <c r="A8966" s="33"/>
      <c r="B8966" s="34"/>
      <c r="C8966" s="35"/>
      <c r="D8966" s="23"/>
      <c r="E8966" s="23"/>
      <c r="F8966" s="23"/>
      <c r="G8966" s="23"/>
      <c r="H8966" s="23"/>
      <c r="I8966" s="23" t="s">
        <v>21</v>
      </c>
      <c r="J8966" s="23"/>
      <c r="K8966" s="23"/>
      <c r="L8966" s="23"/>
      <c r="M8966" s="23"/>
      <c r="N8966" s="23"/>
      <c r="O8966" s="23"/>
      <c r="P8966" s="94"/>
    </row>
    <row r="8967" spans="1:16" x14ac:dyDescent="0.2">
      <c r="A8967" s="33"/>
      <c r="B8967" s="34"/>
      <c r="C8967" s="35"/>
      <c r="D8967" s="23"/>
      <c r="E8967" s="23"/>
      <c r="F8967" s="23"/>
      <c r="G8967" s="23"/>
      <c r="H8967" s="23"/>
      <c r="I8967" s="23" t="s">
        <v>21</v>
      </c>
      <c r="J8967" s="23"/>
      <c r="K8967" s="23"/>
      <c r="L8967" s="23"/>
      <c r="M8967" s="23"/>
      <c r="N8967" s="23"/>
      <c r="O8967" s="23"/>
      <c r="P8967" s="94"/>
    </row>
    <row r="8968" spans="1:16" x14ac:dyDescent="0.2">
      <c r="A8968" s="33"/>
      <c r="B8968" s="34"/>
      <c r="C8968" s="35"/>
      <c r="D8968" s="23"/>
      <c r="E8968" s="23"/>
      <c r="F8968" s="23"/>
      <c r="G8968" s="23"/>
      <c r="H8968" s="23"/>
      <c r="I8968" s="23" t="s">
        <v>21</v>
      </c>
      <c r="J8968" s="23"/>
      <c r="K8968" s="23"/>
      <c r="L8968" s="23"/>
      <c r="M8968" s="23"/>
      <c r="N8968" s="23"/>
      <c r="O8968" s="23"/>
      <c r="P8968" s="94"/>
    </row>
    <row r="8969" spans="1:16" x14ac:dyDescent="0.2">
      <c r="A8969" s="33"/>
      <c r="B8969" s="34"/>
      <c r="C8969" s="35"/>
      <c r="D8969" s="23"/>
      <c r="E8969" s="23"/>
      <c r="F8969" s="23"/>
      <c r="G8969" s="23"/>
      <c r="H8969" s="23"/>
      <c r="I8969" s="23" t="s">
        <v>21</v>
      </c>
      <c r="J8969" s="23"/>
      <c r="K8969" s="23"/>
      <c r="L8969" s="23"/>
      <c r="M8969" s="23"/>
      <c r="N8969" s="23"/>
      <c r="O8969" s="23"/>
      <c r="P8969" s="94"/>
    </row>
    <row r="8970" spans="1:16" x14ac:dyDescent="0.2">
      <c r="A8970" s="33"/>
      <c r="B8970" s="34"/>
      <c r="C8970" s="35"/>
      <c r="D8970" s="23"/>
      <c r="E8970" s="23"/>
      <c r="F8970" s="23"/>
      <c r="G8970" s="23"/>
      <c r="H8970" s="23"/>
      <c r="I8970" s="23" t="s">
        <v>21</v>
      </c>
      <c r="J8970" s="23"/>
      <c r="K8970" s="23"/>
      <c r="L8970" s="23"/>
      <c r="M8970" s="23"/>
      <c r="N8970" s="23"/>
      <c r="O8970" s="23"/>
      <c r="P8970" s="94"/>
    </row>
    <row r="8971" spans="1:16" x14ac:dyDescent="0.2">
      <c r="A8971" s="33"/>
      <c r="B8971" s="34"/>
      <c r="C8971" s="35"/>
      <c r="D8971" s="23"/>
      <c r="E8971" s="23"/>
      <c r="F8971" s="23"/>
      <c r="G8971" s="23"/>
      <c r="H8971" s="23"/>
      <c r="I8971" s="23" t="s">
        <v>21</v>
      </c>
      <c r="J8971" s="23"/>
      <c r="K8971" s="23"/>
      <c r="L8971" s="23"/>
      <c r="M8971" s="23"/>
      <c r="N8971" s="23"/>
      <c r="O8971" s="23"/>
      <c r="P8971" s="94"/>
    </row>
    <row r="8972" spans="1:16" x14ac:dyDescent="0.2">
      <c r="A8972" s="33"/>
      <c r="B8972" s="34"/>
      <c r="C8972" s="35"/>
      <c r="D8972" s="23"/>
      <c r="E8972" s="23"/>
      <c r="F8972" s="23"/>
      <c r="G8972" s="23"/>
      <c r="H8972" s="23"/>
      <c r="I8972" s="23" t="s">
        <v>21</v>
      </c>
      <c r="J8972" s="23"/>
      <c r="K8972" s="23"/>
      <c r="L8972" s="23"/>
      <c r="M8972" s="23"/>
      <c r="N8972" s="23"/>
      <c r="O8972" s="23"/>
      <c r="P8972" s="94"/>
    </row>
    <row r="8973" spans="1:16" x14ac:dyDescent="0.2">
      <c r="A8973" s="33"/>
      <c r="B8973" s="34"/>
      <c r="C8973" s="35"/>
      <c r="D8973" s="23"/>
      <c r="E8973" s="23"/>
      <c r="F8973" s="23"/>
      <c r="G8973" s="23"/>
      <c r="H8973" s="23"/>
      <c r="I8973" s="23" t="s">
        <v>21</v>
      </c>
      <c r="J8973" s="23"/>
      <c r="K8973" s="23"/>
      <c r="L8973" s="23"/>
      <c r="M8973" s="23"/>
      <c r="N8973" s="23"/>
      <c r="O8973" s="23"/>
      <c r="P8973" s="94"/>
    </row>
    <row r="8974" spans="1:16" x14ac:dyDescent="0.2">
      <c r="A8974" s="33"/>
      <c r="B8974" s="34"/>
      <c r="C8974" s="35"/>
      <c r="D8974" s="23"/>
      <c r="E8974" s="23"/>
      <c r="F8974" s="23"/>
      <c r="G8974" s="23"/>
      <c r="H8974" s="23"/>
      <c r="I8974" s="23" t="s">
        <v>21</v>
      </c>
      <c r="J8974" s="23"/>
      <c r="K8974" s="23"/>
      <c r="L8974" s="23"/>
      <c r="M8974" s="23"/>
      <c r="N8974" s="23"/>
      <c r="O8974" s="23"/>
      <c r="P8974" s="94"/>
    </row>
    <row r="8975" spans="1:16" x14ac:dyDescent="0.2">
      <c r="A8975" s="33"/>
      <c r="B8975" s="34"/>
      <c r="C8975" s="35"/>
      <c r="D8975" s="23"/>
      <c r="E8975" s="23"/>
      <c r="F8975" s="23"/>
      <c r="G8975" s="23"/>
      <c r="H8975" s="23"/>
      <c r="I8975" s="23" t="s">
        <v>21</v>
      </c>
      <c r="J8975" s="23"/>
      <c r="K8975" s="23"/>
      <c r="L8975" s="23"/>
      <c r="M8975" s="23"/>
      <c r="N8975" s="23"/>
      <c r="O8975" s="23"/>
      <c r="P8975" s="94"/>
    </row>
    <row r="8976" spans="1:16" x14ac:dyDescent="0.2">
      <c r="A8976" s="33"/>
      <c r="B8976" s="34"/>
      <c r="C8976" s="35"/>
      <c r="D8976" s="23"/>
      <c r="E8976" s="23"/>
      <c r="F8976" s="23"/>
      <c r="G8976" s="23"/>
      <c r="H8976" s="23"/>
      <c r="I8976" s="23" t="s">
        <v>21</v>
      </c>
      <c r="J8976" s="23"/>
      <c r="K8976" s="23"/>
      <c r="L8976" s="23"/>
      <c r="M8976" s="23"/>
      <c r="N8976" s="23"/>
      <c r="O8976" s="23"/>
      <c r="P8976" s="94"/>
    </row>
    <row r="8977" spans="1:16" x14ac:dyDescent="0.2">
      <c r="A8977" s="33"/>
      <c r="B8977" s="34"/>
      <c r="C8977" s="35"/>
      <c r="D8977" s="23"/>
      <c r="E8977" s="23"/>
      <c r="F8977" s="23"/>
      <c r="G8977" s="23"/>
      <c r="H8977" s="23"/>
      <c r="I8977" s="23" t="s">
        <v>21</v>
      </c>
      <c r="J8977" s="23"/>
      <c r="K8977" s="23"/>
      <c r="L8977" s="23"/>
      <c r="M8977" s="23"/>
      <c r="N8977" s="23"/>
      <c r="O8977" s="23"/>
      <c r="P8977" s="94"/>
    </row>
    <row r="8978" spans="1:16" x14ac:dyDescent="0.2">
      <c r="A8978" s="33"/>
      <c r="B8978" s="34"/>
      <c r="C8978" s="35"/>
      <c r="D8978" s="23"/>
      <c r="E8978" s="23"/>
      <c r="F8978" s="23"/>
      <c r="G8978" s="23"/>
      <c r="H8978" s="23"/>
      <c r="I8978" s="23" t="s">
        <v>21</v>
      </c>
      <c r="J8978" s="23"/>
      <c r="K8978" s="23"/>
      <c r="L8978" s="23"/>
      <c r="M8978" s="23"/>
      <c r="N8978" s="23"/>
      <c r="O8978" s="23"/>
      <c r="P8978" s="94"/>
    </row>
    <row r="8979" spans="1:16" x14ac:dyDescent="0.2">
      <c r="A8979" s="33"/>
      <c r="B8979" s="34"/>
      <c r="C8979" s="35"/>
      <c r="D8979" s="23"/>
      <c r="E8979" s="23"/>
      <c r="F8979" s="23"/>
      <c r="G8979" s="23"/>
      <c r="H8979" s="23"/>
      <c r="I8979" s="23" t="s">
        <v>21</v>
      </c>
      <c r="J8979" s="23"/>
      <c r="K8979" s="23"/>
      <c r="L8979" s="23"/>
      <c r="M8979" s="23"/>
      <c r="N8979" s="23"/>
      <c r="O8979" s="23"/>
      <c r="P8979" s="94"/>
    </row>
    <row r="8980" spans="1:16" x14ac:dyDescent="0.2">
      <c r="A8980" s="33"/>
      <c r="B8980" s="34"/>
      <c r="C8980" s="35"/>
      <c r="D8980" s="23"/>
      <c r="E8980" s="23"/>
      <c r="F8980" s="23"/>
      <c r="G8980" s="23"/>
      <c r="H8980" s="23"/>
      <c r="I8980" s="23" t="s">
        <v>21</v>
      </c>
      <c r="J8980" s="23"/>
      <c r="K8980" s="23"/>
      <c r="L8980" s="23"/>
      <c r="M8980" s="23"/>
      <c r="N8980" s="23"/>
      <c r="O8980" s="23"/>
      <c r="P8980" s="94"/>
    </row>
    <row r="8981" spans="1:16" x14ac:dyDescent="0.2">
      <c r="A8981" s="33"/>
      <c r="B8981" s="34"/>
      <c r="C8981" s="35"/>
      <c r="D8981" s="23"/>
      <c r="E8981" s="23"/>
      <c r="F8981" s="23"/>
      <c r="G8981" s="23"/>
      <c r="H8981" s="23"/>
      <c r="I8981" s="23" t="s">
        <v>21</v>
      </c>
      <c r="J8981" s="23"/>
      <c r="K8981" s="23"/>
      <c r="L8981" s="23"/>
      <c r="M8981" s="23"/>
      <c r="N8981" s="23"/>
      <c r="O8981" s="23"/>
      <c r="P8981" s="94"/>
    </row>
    <row r="8982" spans="1:16" x14ac:dyDescent="0.2">
      <c r="A8982" s="33"/>
      <c r="B8982" s="34"/>
      <c r="C8982" s="35"/>
      <c r="D8982" s="23"/>
      <c r="E8982" s="23"/>
      <c r="F8982" s="23"/>
      <c r="G8982" s="23"/>
      <c r="H8982" s="23"/>
      <c r="I8982" s="23" t="s">
        <v>21</v>
      </c>
      <c r="J8982" s="23"/>
      <c r="K8982" s="23"/>
      <c r="L8982" s="23"/>
      <c r="M8982" s="23"/>
      <c r="N8982" s="23"/>
      <c r="O8982" s="23"/>
      <c r="P8982" s="94"/>
    </row>
    <row r="8983" spans="1:16" x14ac:dyDescent="0.2">
      <c r="A8983" s="33"/>
      <c r="B8983" s="34"/>
      <c r="C8983" s="35"/>
      <c r="D8983" s="23"/>
      <c r="E8983" s="23"/>
      <c r="F8983" s="23"/>
      <c r="G8983" s="23"/>
      <c r="H8983" s="23"/>
      <c r="I8983" s="23" t="s">
        <v>21</v>
      </c>
      <c r="J8983" s="23"/>
      <c r="K8983" s="23"/>
      <c r="L8983" s="23"/>
      <c r="M8983" s="23"/>
      <c r="N8983" s="23"/>
      <c r="O8983" s="23"/>
      <c r="P8983" s="94"/>
    </row>
    <row r="8984" spans="1:16" x14ac:dyDescent="0.2">
      <c r="A8984" s="33"/>
      <c r="B8984" s="34"/>
      <c r="C8984" s="35"/>
      <c r="D8984" s="23"/>
      <c r="E8984" s="23"/>
      <c r="F8984" s="23"/>
      <c r="G8984" s="23"/>
      <c r="H8984" s="23"/>
      <c r="I8984" s="23" t="s">
        <v>21</v>
      </c>
      <c r="J8984" s="23"/>
      <c r="K8984" s="23"/>
      <c r="L8984" s="23"/>
      <c r="M8984" s="23"/>
      <c r="N8984" s="23"/>
      <c r="O8984" s="23"/>
      <c r="P8984" s="94"/>
    </row>
    <row r="8985" spans="1:16" x14ac:dyDescent="0.2">
      <c r="A8985" s="33"/>
      <c r="B8985" s="34"/>
      <c r="C8985" s="35"/>
      <c r="D8985" s="23"/>
      <c r="E8985" s="23"/>
      <c r="F8985" s="23"/>
      <c r="G8985" s="23"/>
      <c r="H8985" s="23"/>
      <c r="I8985" s="23" t="s">
        <v>21</v>
      </c>
      <c r="J8985" s="23"/>
      <c r="K8985" s="23"/>
      <c r="L8985" s="23"/>
      <c r="M8985" s="23"/>
      <c r="N8985" s="23"/>
      <c r="O8985" s="23"/>
      <c r="P8985" s="94"/>
    </row>
    <row r="8986" spans="1:16" x14ac:dyDescent="0.2">
      <c r="A8986" s="33"/>
      <c r="B8986" s="34"/>
      <c r="C8986" s="35"/>
      <c r="D8986" s="23"/>
      <c r="E8986" s="23"/>
      <c r="F8986" s="23"/>
      <c r="G8986" s="23"/>
      <c r="H8986" s="23"/>
      <c r="I8986" s="23" t="s">
        <v>21</v>
      </c>
      <c r="J8986" s="23"/>
      <c r="K8986" s="23"/>
      <c r="L8986" s="23"/>
      <c r="M8986" s="23"/>
      <c r="N8986" s="23"/>
      <c r="O8986" s="23"/>
      <c r="P8986" s="94"/>
    </row>
    <row r="8987" spans="1:16" x14ac:dyDescent="0.2">
      <c r="A8987" s="33"/>
      <c r="B8987" s="34"/>
      <c r="C8987" s="35"/>
      <c r="D8987" s="23"/>
      <c r="E8987" s="23"/>
      <c r="F8987" s="23"/>
      <c r="G8987" s="23"/>
      <c r="H8987" s="23"/>
      <c r="I8987" s="23" t="s">
        <v>21</v>
      </c>
      <c r="J8987" s="23"/>
      <c r="K8987" s="23"/>
      <c r="L8987" s="23"/>
      <c r="M8987" s="23"/>
      <c r="N8987" s="23"/>
      <c r="O8987" s="23"/>
      <c r="P8987" s="94"/>
    </row>
    <row r="8988" spans="1:16" x14ac:dyDescent="0.2">
      <c r="A8988" s="33"/>
      <c r="B8988" s="34"/>
      <c r="C8988" s="35"/>
      <c r="D8988" s="23"/>
      <c r="E8988" s="23"/>
      <c r="F8988" s="23"/>
      <c r="G8988" s="23"/>
      <c r="H8988" s="23"/>
      <c r="I8988" s="23" t="s">
        <v>21</v>
      </c>
      <c r="J8988" s="23"/>
      <c r="K8988" s="23"/>
      <c r="L8988" s="23"/>
      <c r="M8988" s="23"/>
      <c r="N8988" s="23"/>
      <c r="O8988" s="23"/>
      <c r="P8988" s="94"/>
    </row>
    <row r="8989" spans="1:16" x14ac:dyDescent="0.2">
      <c r="A8989" s="33"/>
      <c r="B8989" s="34"/>
      <c r="C8989" s="35"/>
      <c r="D8989" s="23"/>
      <c r="E8989" s="23"/>
      <c r="F8989" s="23"/>
      <c r="G8989" s="23"/>
      <c r="H8989" s="23"/>
      <c r="I8989" s="23" t="s">
        <v>21</v>
      </c>
      <c r="J8989" s="23"/>
      <c r="K8989" s="23"/>
      <c r="L8989" s="23"/>
      <c r="M8989" s="23"/>
      <c r="N8989" s="23"/>
      <c r="O8989" s="23"/>
      <c r="P8989" s="94"/>
    </row>
    <row r="8990" spans="1:16" x14ac:dyDescent="0.2">
      <c r="A8990" s="33"/>
      <c r="B8990" s="34"/>
      <c r="C8990" s="35"/>
      <c r="D8990" s="23"/>
      <c r="E8990" s="23"/>
      <c r="F8990" s="23"/>
      <c r="G8990" s="23"/>
      <c r="H8990" s="23"/>
      <c r="I8990" s="23" t="s">
        <v>21</v>
      </c>
      <c r="J8990" s="23"/>
      <c r="K8990" s="23"/>
      <c r="L8990" s="23"/>
      <c r="M8990" s="23"/>
      <c r="N8990" s="23"/>
      <c r="O8990" s="23"/>
      <c r="P8990" s="94"/>
    </row>
    <row r="8991" spans="1:16" x14ac:dyDescent="0.2">
      <c r="A8991" s="33"/>
      <c r="B8991" s="34"/>
      <c r="C8991" s="35"/>
      <c r="D8991" s="23"/>
      <c r="E8991" s="23"/>
      <c r="F8991" s="23"/>
      <c r="G8991" s="23"/>
      <c r="H8991" s="23"/>
      <c r="I8991" s="23" t="s">
        <v>21</v>
      </c>
      <c r="J8991" s="23"/>
      <c r="K8991" s="23"/>
      <c r="L8991" s="23"/>
      <c r="M8991" s="23"/>
      <c r="N8991" s="23"/>
      <c r="O8991" s="23"/>
      <c r="P8991" s="94"/>
    </row>
    <row r="8992" spans="1:16" x14ac:dyDescent="0.2">
      <c r="A8992" s="33"/>
      <c r="B8992" s="34"/>
      <c r="C8992" s="35"/>
      <c r="D8992" s="23"/>
      <c r="E8992" s="23"/>
      <c r="F8992" s="23"/>
      <c r="G8992" s="23"/>
      <c r="H8992" s="23"/>
      <c r="I8992" s="23" t="s">
        <v>21</v>
      </c>
      <c r="J8992" s="23"/>
      <c r="K8992" s="23"/>
      <c r="L8992" s="23"/>
      <c r="M8992" s="23"/>
      <c r="N8992" s="23"/>
      <c r="O8992" s="23"/>
      <c r="P8992" s="94"/>
    </row>
    <row r="8993" spans="1:16" x14ac:dyDescent="0.2">
      <c r="A8993" s="33"/>
      <c r="B8993" s="34"/>
      <c r="C8993" s="35"/>
      <c r="D8993" s="23"/>
      <c r="E8993" s="23"/>
      <c r="F8993" s="23"/>
      <c r="G8993" s="23"/>
      <c r="H8993" s="23"/>
      <c r="I8993" s="23" t="s">
        <v>21</v>
      </c>
      <c r="J8993" s="23"/>
      <c r="K8993" s="23"/>
      <c r="L8993" s="23"/>
      <c r="M8993" s="23"/>
      <c r="N8993" s="23"/>
      <c r="O8993" s="23"/>
      <c r="P8993" s="94"/>
    </row>
    <row r="8994" spans="1:16" x14ac:dyDescent="0.2">
      <c r="A8994" s="33"/>
      <c r="B8994" s="34"/>
      <c r="C8994" s="35"/>
      <c r="D8994" s="23"/>
      <c r="E8994" s="23"/>
      <c r="F8994" s="23"/>
      <c r="G8994" s="23"/>
      <c r="H8994" s="23"/>
      <c r="I8994" s="23" t="s">
        <v>21</v>
      </c>
      <c r="J8994" s="23"/>
      <c r="K8994" s="23"/>
      <c r="L8994" s="23"/>
      <c r="M8994" s="23"/>
      <c r="N8994" s="23"/>
      <c r="O8994" s="23"/>
      <c r="P8994" s="94"/>
    </row>
    <row r="8995" spans="1:16" x14ac:dyDescent="0.2">
      <c r="A8995" s="33"/>
      <c r="B8995" s="34"/>
      <c r="C8995" s="35"/>
      <c r="D8995" s="23"/>
      <c r="E8995" s="23"/>
      <c r="F8995" s="23"/>
      <c r="G8995" s="23"/>
      <c r="H8995" s="23"/>
      <c r="I8995" s="23" t="s">
        <v>21</v>
      </c>
      <c r="J8995" s="23"/>
      <c r="K8995" s="23"/>
      <c r="L8995" s="23"/>
      <c r="M8995" s="23"/>
      <c r="N8995" s="23"/>
      <c r="O8995" s="23"/>
      <c r="P8995" s="94"/>
    </row>
    <row r="8996" spans="1:16" x14ac:dyDescent="0.2">
      <c r="A8996" s="33"/>
      <c r="B8996" s="34"/>
      <c r="C8996" s="35"/>
      <c r="D8996" s="23"/>
      <c r="E8996" s="23"/>
      <c r="F8996" s="23"/>
      <c r="G8996" s="23"/>
      <c r="H8996" s="23"/>
      <c r="I8996" s="23" t="s">
        <v>21</v>
      </c>
      <c r="J8996" s="23"/>
      <c r="K8996" s="23"/>
      <c r="L8996" s="23"/>
      <c r="M8996" s="23"/>
      <c r="N8996" s="23"/>
      <c r="O8996" s="23"/>
      <c r="P8996" s="94"/>
    </row>
    <row r="8997" spans="1:16" x14ac:dyDescent="0.2">
      <c r="A8997" s="33"/>
      <c r="B8997" s="34"/>
      <c r="C8997" s="35"/>
      <c r="D8997" s="23"/>
      <c r="E8997" s="23"/>
      <c r="F8997" s="23"/>
      <c r="G8997" s="23"/>
      <c r="H8997" s="23"/>
      <c r="I8997" s="23" t="s">
        <v>21</v>
      </c>
      <c r="J8997" s="23"/>
      <c r="K8997" s="23"/>
      <c r="L8997" s="23"/>
      <c r="M8997" s="23"/>
      <c r="N8997" s="23"/>
      <c r="O8997" s="23"/>
      <c r="P8997" s="94"/>
    </row>
    <row r="8998" spans="1:16" x14ac:dyDescent="0.2">
      <c r="A8998" s="33"/>
      <c r="B8998" s="34"/>
      <c r="C8998" s="35"/>
      <c r="D8998" s="23"/>
      <c r="E8998" s="23"/>
      <c r="F8998" s="23"/>
      <c r="G8998" s="23"/>
      <c r="H8998" s="23"/>
      <c r="I8998" s="23" t="s">
        <v>21</v>
      </c>
      <c r="J8998" s="23"/>
      <c r="K8998" s="23"/>
      <c r="L8998" s="23"/>
      <c r="M8998" s="23"/>
      <c r="N8998" s="23"/>
      <c r="O8998" s="23"/>
      <c r="P8998" s="94"/>
    </row>
    <row r="8999" spans="1:16" x14ac:dyDescent="0.2">
      <c r="A8999" s="33"/>
      <c r="B8999" s="34"/>
      <c r="C8999" s="35"/>
      <c r="D8999" s="23"/>
      <c r="E8999" s="23"/>
      <c r="F8999" s="23"/>
      <c r="G8999" s="23"/>
      <c r="H8999" s="23"/>
      <c r="I8999" s="23" t="s">
        <v>21</v>
      </c>
      <c r="J8999" s="23"/>
      <c r="K8999" s="23"/>
      <c r="L8999" s="23"/>
      <c r="M8999" s="23"/>
      <c r="N8999" s="23"/>
      <c r="O8999" s="23"/>
      <c r="P8999" s="94"/>
    </row>
    <row r="9000" spans="1:16" x14ac:dyDescent="0.2">
      <c r="A9000" s="33"/>
      <c r="B9000" s="34"/>
      <c r="C9000" s="35"/>
      <c r="D9000" s="23"/>
      <c r="E9000" s="23"/>
      <c r="F9000" s="23"/>
      <c r="G9000" s="23"/>
      <c r="H9000" s="23"/>
      <c r="I9000" s="23" t="s">
        <v>21</v>
      </c>
      <c r="J9000" s="23"/>
      <c r="K9000" s="23"/>
      <c r="L9000" s="23"/>
      <c r="M9000" s="23"/>
      <c r="N9000" s="23"/>
      <c r="O9000" s="23"/>
      <c r="P9000" s="94"/>
    </row>
    <row r="9001" spans="1:16" x14ac:dyDescent="0.2">
      <c r="A9001" s="33"/>
      <c r="B9001" s="34"/>
      <c r="C9001" s="35"/>
      <c r="D9001" s="23"/>
      <c r="E9001" s="23"/>
      <c r="F9001" s="23"/>
      <c r="G9001" s="23"/>
      <c r="H9001" s="23"/>
      <c r="I9001" s="23" t="s">
        <v>21</v>
      </c>
      <c r="J9001" s="23"/>
      <c r="K9001" s="23"/>
      <c r="L9001" s="23"/>
      <c r="M9001" s="23"/>
      <c r="N9001" s="23"/>
      <c r="O9001" s="23"/>
      <c r="P9001" s="94"/>
    </row>
    <row r="9002" spans="1:16" x14ac:dyDescent="0.2">
      <c r="A9002" s="33"/>
      <c r="B9002" s="34"/>
      <c r="C9002" s="35"/>
      <c r="D9002" s="23"/>
      <c r="E9002" s="23"/>
      <c r="F9002" s="23"/>
      <c r="G9002" s="23"/>
      <c r="H9002" s="23"/>
      <c r="I9002" s="23" t="s">
        <v>21</v>
      </c>
      <c r="J9002" s="23"/>
      <c r="K9002" s="23"/>
      <c r="L9002" s="23"/>
      <c r="M9002" s="23"/>
      <c r="N9002" s="23"/>
      <c r="O9002" s="23"/>
      <c r="P9002" s="94"/>
    </row>
    <row r="9003" spans="1:16" x14ac:dyDescent="0.2">
      <c r="A9003" s="33"/>
      <c r="B9003" s="34"/>
      <c r="C9003" s="35"/>
      <c r="D9003" s="23"/>
      <c r="E9003" s="23"/>
      <c r="F9003" s="23"/>
      <c r="G9003" s="23"/>
      <c r="H9003" s="23"/>
      <c r="I9003" s="23" t="s">
        <v>21</v>
      </c>
      <c r="J9003" s="23"/>
      <c r="K9003" s="23"/>
      <c r="L9003" s="23"/>
      <c r="M9003" s="23"/>
      <c r="N9003" s="23"/>
      <c r="O9003" s="23"/>
      <c r="P9003" s="94"/>
    </row>
    <row r="9004" spans="1:16" x14ac:dyDescent="0.2">
      <c r="A9004" s="33"/>
      <c r="B9004" s="34"/>
      <c r="C9004" s="35"/>
      <c r="D9004" s="23"/>
      <c r="E9004" s="23"/>
      <c r="F9004" s="23"/>
      <c r="G9004" s="23"/>
      <c r="H9004" s="23"/>
      <c r="I9004" s="23" t="s">
        <v>21</v>
      </c>
      <c r="J9004" s="23"/>
      <c r="K9004" s="23"/>
      <c r="L9004" s="23"/>
      <c r="M9004" s="23"/>
      <c r="N9004" s="23"/>
      <c r="O9004" s="23"/>
      <c r="P9004" s="94"/>
    </row>
    <row r="9005" spans="1:16" x14ac:dyDescent="0.2">
      <c r="A9005" s="33"/>
      <c r="B9005" s="34"/>
      <c r="C9005" s="35"/>
      <c r="D9005" s="23"/>
      <c r="E9005" s="23"/>
      <c r="F9005" s="23"/>
      <c r="G9005" s="23"/>
      <c r="H9005" s="23"/>
      <c r="I9005" s="23" t="s">
        <v>21</v>
      </c>
      <c r="J9005" s="23"/>
      <c r="K9005" s="23"/>
      <c r="L9005" s="23"/>
      <c r="M9005" s="23"/>
      <c r="N9005" s="23"/>
      <c r="O9005" s="23"/>
      <c r="P9005" s="94"/>
    </row>
    <row r="9006" spans="1:16" x14ac:dyDescent="0.2">
      <c r="A9006" s="33"/>
      <c r="B9006" s="34"/>
      <c r="C9006" s="35"/>
      <c r="D9006" s="23"/>
      <c r="E9006" s="23"/>
      <c r="F9006" s="23"/>
      <c r="G9006" s="23"/>
      <c r="H9006" s="23"/>
      <c r="I9006" s="23" t="s">
        <v>21</v>
      </c>
      <c r="J9006" s="23"/>
      <c r="K9006" s="23"/>
      <c r="L9006" s="23"/>
      <c r="M9006" s="23"/>
      <c r="N9006" s="23"/>
      <c r="O9006" s="23"/>
      <c r="P9006" s="94"/>
    </row>
    <row r="9007" spans="1:16" x14ac:dyDescent="0.2">
      <c r="A9007" s="33"/>
      <c r="B9007" s="34"/>
      <c r="C9007" s="35"/>
      <c r="D9007" s="23"/>
      <c r="E9007" s="23"/>
      <c r="F9007" s="23"/>
      <c r="G9007" s="23"/>
      <c r="H9007" s="23"/>
      <c r="I9007" s="23" t="s">
        <v>21</v>
      </c>
      <c r="J9007" s="23"/>
      <c r="K9007" s="23"/>
      <c r="L9007" s="23"/>
      <c r="M9007" s="23"/>
      <c r="N9007" s="23"/>
      <c r="O9007" s="23"/>
      <c r="P9007" s="94"/>
    </row>
    <row r="9008" spans="1:16" x14ac:dyDescent="0.2">
      <c r="A9008" s="33"/>
      <c r="B9008" s="34"/>
      <c r="C9008" s="35"/>
      <c r="D9008" s="23"/>
      <c r="E9008" s="23"/>
      <c r="F9008" s="23"/>
      <c r="G9008" s="23"/>
      <c r="H9008" s="23"/>
      <c r="I9008" s="23" t="s">
        <v>21</v>
      </c>
      <c r="J9008" s="23"/>
      <c r="K9008" s="23"/>
      <c r="L9008" s="23"/>
      <c r="M9008" s="23"/>
      <c r="N9008" s="23"/>
      <c r="O9008" s="23"/>
      <c r="P9008" s="94"/>
    </row>
    <row r="9009" spans="1:16" x14ac:dyDescent="0.2">
      <c r="A9009" s="33"/>
      <c r="B9009" s="34"/>
      <c r="C9009" s="35"/>
      <c r="D9009" s="23"/>
      <c r="E9009" s="23"/>
      <c r="F9009" s="23"/>
      <c r="G9009" s="23"/>
      <c r="H9009" s="23"/>
      <c r="I9009" s="23" t="s">
        <v>21</v>
      </c>
      <c r="J9009" s="23"/>
      <c r="K9009" s="23"/>
      <c r="L9009" s="23"/>
      <c r="M9009" s="23"/>
      <c r="N9009" s="23"/>
      <c r="O9009" s="23"/>
      <c r="P9009" s="94"/>
    </row>
    <row r="9010" spans="1:16" x14ac:dyDescent="0.2">
      <c r="A9010" s="33"/>
      <c r="B9010" s="34"/>
      <c r="C9010" s="35"/>
      <c r="D9010" s="23"/>
      <c r="E9010" s="23"/>
      <c r="F9010" s="23"/>
      <c r="G9010" s="23"/>
      <c r="H9010" s="23"/>
      <c r="I9010" s="23" t="s">
        <v>21</v>
      </c>
      <c r="J9010" s="23"/>
      <c r="K9010" s="23"/>
      <c r="L9010" s="23"/>
      <c r="M9010" s="23"/>
      <c r="N9010" s="23"/>
      <c r="O9010" s="23"/>
      <c r="P9010" s="94"/>
    </row>
    <row r="9011" spans="1:16" x14ac:dyDescent="0.2">
      <c r="A9011" s="33"/>
      <c r="B9011" s="34"/>
      <c r="C9011" s="35"/>
      <c r="D9011" s="23"/>
      <c r="E9011" s="23"/>
      <c r="F9011" s="23"/>
      <c r="G9011" s="23"/>
      <c r="H9011" s="23"/>
      <c r="I9011" s="23" t="s">
        <v>21</v>
      </c>
      <c r="J9011" s="23"/>
      <c r="K9011" s="23"/>
      <c r="L9011" s="23"/>
      <c r="M9011" s="23"/>
      <c r="N9011" s="23"/>
      <c r="O9011" s="23"/>
      <c r="P9011" s="94"/>
    </row>
    <row r="9012" spans="1:16" x14ac:dyDescent="0.2">
      <c r="A9012" s="33"/>
      <c r="B9012" s="34"/>
      <c r="C9012" s="35"/>
      <c r="D9012" s="23"/>
      <c r="E9012" s="23"/>
      <c r="F9012" s="23"/>
      <c r="G9012" s="23"/>
      <c r="H9012" s="23"/>
      <c r="I9012" s="23" t="s">
        <v>21</v>
      </c>
      <c r="J9012" s="23"/>
      <c r="K9012" s="23"/>
      <c r="L9012" s="23"/>
      <c r="M9012" s="23"/>
      <c r="N9012" s="23"/>
      <c r="O9012" s="23"/>
      <c r="P9012" s="94"/>
    </row>
    <row r="9013" spans="1:16" x14ac:dyDescent="0.2">
      <c r="A9013" s="33"/>
      <c r="B9013" s="34"/>
      <c r="C9013" s="35"/>
      <c r="D9013" s="23"/>
      <c r="E9013" s="23"/>
      <c r="F9013" s="23"/>
      <c r="G9013" s="23"/>
      <c r="H9013" s="23"/>
      <c r="I9013" s="23" t="s">
        <v>21</v>
      </c>
      <c r="J9013" s="23"/>
      <c r="K9013" s="23"/>
      <c r="L9013" s="23"/>
      <c r="M9013" s="23"/>
      <c r="N9013" s="23"/>
      <c r="O9013" s="23"/>
      <c r="P9013" s="94"/>
    </row>
    <row r="9014" spans="1:16" x14ac:dyDescent="0.2">
      <c r="A9014" s="33"/>
      <c r="B9014" s="34"/>
      <c r="C9014" s="35"/>
      <c r="D9014" s="23"/>
      <c r="E9014" s="23"/>
      <c r="F9014" s="23"/>
      <c r="G9014" s="23"/>
      <c r="H9014" s="23"/>
      <c r="I9014" s="23" t="s">
        <v>21</v>
      </c>
      <c r="J9014" s="23"/>
      <c r="K9014" s="23"/>
      <c r="L9014" s="23"/>
      <c r="M9014" s="23"/>
      <c r="N9014" s="23"/>
      <c r="O9014" s="23"/>
      <c r="P9014" s="94"/>
    </row>
    <row r="9015" spans="1:16" x14ac:dyDescent="0.2">
      <c r="A9015" s="33"/>
      <c r="B9015" s="34"/>
      <c r="C9015" s="35"/>
      <c r="D9015" s="23"/>
      <c r="E9015" s="23"/>
      <c r="F9015" s="23"/>
      <c r="G9015" s="23"/>
      <c r="H9015" s="23"/>
      <c r="I9015" s="23" t="s">
        <v>21</v>
      </c>
      <c r="J9015" s="23"/>
      <c r="K9015" s="23"/>
      <c r="L9015" s="23"/>
      <c r="M9015" s="23"/>
      <c r="N9015" s="23"/>
      <c r="O9015" s="23"/>
      <c r="P9015" s="94"/>
    </row>
    <row r="9016" spans="1:16" x14ac:dyDescent="0.2">
      <c r="A9016" s="33"/>
      <c r="B9016" s="34"/>
      <c r="C9016" s="35"/>
      <c r="D9016" s="23"/>
      <c r="E9016" s="23"/>
      <c r="F9016" s="23"/>
      <c r="G9016" s="23"/>
      <c r="H9016" s="23"/>
      <c r="I9016" s="23" t="s">
        <v>21</v>
      </c>
      <c r="J9016" s="23"/>
      <c r="K9016" s="23"/>
      <c r="L9016" s="23"/>
      <c r="M9016" s="23"/>
      <c r="N9016" s="23"/>
      <c r="O9016" s="23"/>
      <c r="P9016" s="94"/>
    </row>
    <row r="9017" spans="1:16" x14ac:dyDescent="0.2">
      <c r="A9017" s="33"/>
      <c r="B9017" s="34"/>
      <c r="C9017" s="35"/>
      <c r="D9017" s="23"/>
      <c r="E9017" s="23"/>
      <c r="F9017" s="23"/>
      <c r="G9017" s="23"/>
      <c r="H9017" s="23"/>
      <c r="I9017" s="23" t="s">
        <v>21</v>
      </c>
      <c r="J9017" s="23"/>
      <c r="K9017" s="23"/>
      <c r="L9017" s="23"/>
      <c r="M9017" s="23"/>
      <c r="N9017" s="23"/>
      <c r="O9017" s="23"/>
      <c r="P9017" s="94"/>
    </row>
    <row r="9018" spans="1:16" x14ac:dyDescent="0.2">
      <c r="A9018" s="33"/>
      <c r="B9018" s="34"/>
      <c r="C9018" s="35"/>
      <c r="D9018" s="23"/>
      <c r="E9018" s="23"/>
      <c r="F9018" s="23"/>
      <c r="G9018" s="23"/>
      <c r="H9018" s="23"/>
      <c r="I9018" s="23" t="s">
        <v>21</v>
      </c>
      <c r="J9018" s="23"/>
      <c r="K9018" s="23"/>
      <c r="L9018" s="23"/>
      <c r="M9018" s="23"/>
      <c r="N9018" s="23"/>
      <c r="O9018" s="23"/>
      <c r="P9018" s="94"/>
    </row>
    <row r="9019" spans="1:16" x14ac:dyDescent="0.2">
      <c r="A9019" s="33"/>
      <c r="B9019" s="34"/>
      <c r="C9019" s="35"/>
      <c r="D9019" s="23"/>
      <c r="E9019" s="23"/>
      <c r="F9019" s="23"/>
      <c r="G9019" s="23"/>
      <c r="H9019" s="23"/>
      <c r="I9019" s="23" t="s">
        <v>21</v>
      </c>
      <c r="J9019" s="23"/>
      <c r="K9019" s="23"/>
      <c r="L9019" s="23"/>
      <c r="M9019" s="23"/>
      <c r="N9019" s="23"/>
      <c r="O9019" s="23"/>
      <c r="P9019" s="94"/>
    </row>
    <row r="9020" spans="1:16" x14ac:dyDescent="0.2">
      <c r="A9020" s="33"/>
      <c r="B9020" s="34"/>
      <c r="C9020" s="35"/>
      <c r="D9020" s="23"/>
      <c r="E9020" s="23"/>
      <c r="F9020" s="23"/>
      <c r="G9020" s="23"/>
      <c r="H9020" s="23"/>
      <c r="I9020" s="23" t="s">
        <v>21</v>
      </c>
      <c r="J9020" s="23"/>
      <c r="K9020" s="23"/>
      <c r="L9020" s="23"/>
      <c r="M9020" s="23"/>
      <c r="N9020" s="23"/>
      <c r="O9020" s="23"/>
      <c r="P9020" s="94"/>
    </row>
    <row r="9021" spans="1:16" x14ac:dyDescent="0.2">
      <c r="A9021" s="33"/>
      <c r="B9021" s="34"/>
      <c r="C9021" s="35"/>
      <c r="D9021" s="23"/>
      <c r="E9021" s="23"/>
      <c r="F9021" s="23"/>
      <c r="G9021" s="23"/>
      <c r="H9021" s="23"/>
      <c r="I9021" s="23" t="s">
        <v>21</v>
      </c>
      <c r="J9021" s="23"/>
      <c r="K9021" s="23"/>
      <c r="L9021" s="23"/>
      <c r="M9021" s="23"/>
      <c r="N9021" s="23"/>
      <c r="O9021" s="23"/>
      <c r="P9021" s="94"/>
    </row>
    <row r="9022" spans="1:16" x14ac:dyDescent="0.2">
      <c r="A9022" s="33"/>
      <c r="B9022" s="34"/>
      <c r="C9022" s="35"/>
      <c r="D9022" s="23"/>
      <c r="E9022" s="23"/>
      <c r="F9022" s="23"/>
      <c r="G9022" s="23"/>
      <c r="H9022" s="23"/>
      <c r="I9022" s="23" t="s">
        <v>21</v>
      </c>
      <c r="J9022" s="23"/>
      <c r="K9022" s="23"/>
      <c r="L9022" s="23"/>
      <c r="M9022" s="23"/>
      <c r="N9022" s="23"/>
      <c r="O9022" s="23"/>
      <c r="P9022" s="94"/>
    </row>
    <row r="9023" spans="1:16" x14ac:dyDescent="0.2">
      <c r="A9023" s="33"/>
      <c r="B9023" s="34"/>
      <c r="C9023" s="35"/>
      <c r="D9023" s="23"/>
      <c r="E9023" s="23"/>
      <c r="F9023" s="23"/>
      <c r="G9023" s="23"/>
      <c r="H9023" s="23"/>
      <c r="I9023" s="23" t="s">
        <v>21</v>
      </c>
      <c r="J9023" s="23"/>
      <c r="K9023" s="23"/>
      <c r="L9023" s="23"/>
      <c r="M9023" s="23"/>
      <c r="N9023" s="23"/>
      <c r="O9023" s="23"/>
      <c r="P9023" s="94"/>
    </row>
    <row r="9024" spans="1:16" x14ac:dyDescent="0.2">
      <c r="A9024" s="33"/>
      <c r="B9024" s="34"/>
      <c r="C9024" s="35"/>
      <c r="D9024" s="23"/>
      <c r="E9024" s="23"/>
      <c r="F9024" s="23"/>
      <c r="G9024" s="23"/>
      <c r="H9024" s="23"/>
      <c r="I9024" s="23" t="s">
        <v>21</v>
      </c>
      <c r="J9024" s="23"/>
      <c r="K9024" s="23"/>
      <c r="L9024" s="23"/>
      <c r="M9024" s="23"/>
      <c r="N9024" s="23"/>
      <c r="O9024" s="23"/>
      <c r="P9024" s="94"/>
    </row>
    <row r="9025" spans="1:16" x14ac:dyDescent="0.2">
      <c r="A9025" s="33"/>
      <c r="B9025" s="34"/>
      <c r="C9025" s="35"/>
      <c r="D9025" s="23"/>
      <c r="E9025" s="23"/>
      <c r="F9025" s="23"/>
      <c r="G9025" s="23"/>
      <c r="H9025" s="23"/>
      <c r="I9025" s="23" t="s">
        <v>21</v>
      </c>
      <c r="J9025" s="23"/>
      <c r="K9025" s="23"/>
      <c r="L9025" s="23"/>
      <c r="M9025" s="23"/>
      <c r="N9025" s="23"/>
      <c r="O9025" s="23"/>
      <c r="P9025" s="94"/>
    </row>
    <row r="9026" spans="1:16" x14ac:dyDescent="0.2">
      <c r="A9026" s="33"/>
      <c r="B9026" s="34"/>
      <c r="C9026" s="35"/>
      <c r="D9026" s="23"/>
      <c r="E9026" s="23"/>
      <c r="F9026" s="23"/>
      <c r="G9026" s="23"/>
      <c r="H9026" s="23"/>
      <c r="I9026" s="23" t="s">
        <v>21</v>
      </c>
      <c r="J9026" s="23"/>
      <c r="K9026" s="23"/>
      <c r="L9026" s="23"/>
      <c r="M9026" s="23"/>
      <c r="N9026" s="23"/>
      <c r="O9026" s="23"/>
      <c r="P9026" s="94"/>
    </row>
    <row r="9027" spans="1:16" x14ac:dyDescent="0.2">
      <c r="A9027" s="33"/>
      <c r="B9027" s="34"/>
      <c r="C9027" s="35"/>
      <c r="D9027" s="23"/>
      <c r="E9027" s="23"/>
      <c r="F9027" s="23"/>
      <c r="G9027" s="23"/>
      <c r="H9027" s="23"/>
      <c r="I9027" s="23" t="s">
        <v>21</v>
      </c>
      <c r="J9027" s="23"/>
      <c r="K9027" s="23"/>
      <c r="L9027" s="23"/>
      <c r="M9027" s="23"/>
      <c r="N9027" s="23"/>
      <c r="O9027" s="23"/>
      <c r="P9027" s="94"/>
    </row>
    <row r="9028" spans="1:16" x14ac:dyDescent="0.2">
      <c r="A9028" s="33"/>
      <c r="B9028" s="34"/>
      <c r="C9028" s="35"/>
      <c r="D9028" s="23"/>
      <c r="E9028" s="23"/>
      <c r="F9028" s="23"/>
      <c r="G9028" s="23"/>
      <c r="H9028" s="23"/>
      <c r="I9028" s="23" t="s">
        <v>21</v>
      </c>
      <c r="J9028" s="23"/>
      <c r="K9028" s="23"/>
      <c r="L9028" s="23"/>
      <c r="M9028" s="23"/>
      <c r="N9028" s="23"/>
      <c r="O9028" s="23"/>
      <c r="P9028" s="94"/>
    </row>
    <row r="9029" spans="1:16" x14ac:dyDescent="0.2">
      <c r="A9029" s="33"/>
      <c r="B9029" s="34"/>
      <c r="C9029" s="35"/>
      <c r="D9029" s="23"/>
      <c r="E9029" s="23"/>
      <c r="F9029" s="23"/>
      <c r="G9029" s="23"/>
      <c r="H9029" s="23"/>
      <c r="I9029" s="23" t="s">
        <v>21</v>
      </c>
      <c r="J9029" s="23"/>
      <c r="K9029" s="23"/>
      <c r="L9029" s="23"/>
      <c r="M9029" s="23"/>
      <c r="N9029" s="23"/>
      <c r="O9029" s="23"/>
      <c r="P9029" s="94"/>
    </row>
    <row r="9030" spans="1:16" x14ac:dyDescent="0.2">
      <c r="A9030" s="33"/>
      <c r="B9030" s="34"/>
      <c r="C9030" s="35"/>
      <c r="D9030" s="23"/>
      <c r="E9030" s="23"/>
      <c r="F9030" s="23"/>
      <c r="G9030" s="23"/>
      <c r="H9030" s="23"/>
      <c r="I9030" s="23" t="s">
        <v>21</v>
      </c>
      <c r="J9030" s="23"/>
      <c r="K9030" s="23"/>
      <c r="L9030" s="23"/>
      <c r="M9030" s="23"/>
      <c r="N9030" s="23"/>
      <c r="O9030" s="23"/>
      <c r="P9030" s="94"/>
    </row>
    <row r="9031" spans="1:16" x14ac:dyDescent="0.2">
      <c r="A9031" s="33"/>
      <c r="B9031" s="34"/>
      <c r="C9031" s="35"/>
      <c r="D9031" s="23"/>
      <c r="E9031" s="23"/>
      <c r="F9031" s="23"/>
      <c r="G9031" s="23"/>
      <c r="H9031" s="23"/>
      <c r="I9031" s="23" t="s">
        <v>21</v>
      </c>
      <c r="J9031" s="23"/>
      <c r="K9031" s="23"/>
      <c r="L9031" s="23"/>
      <c r="M9031" s="23"/>
      <c r="N9031" s="23"/>
      <c r="O9031" s="23"/>
      <c r="P9031" s="94"/>
    </row>
    <row r="9032" spans="1:16" x14ac:dyDescent="0.2">
      <c r="A9032" s="33"/>
      <c r="B9032" s="34"/>
      <c r="C9032" s="35"/>
      <c r="D9032" s="23"/>
      <c r="E9032" s="23"/>
      <c r="F9032" s="23"/>
      <c r="G9032" s="23"/>
      <c r="H9032" s="23"/>
      <c r="I9032" s="23" t="s">
        <v>21</v>
      </c>
      <c r="J9032" s="23"/>
      <c r="K9032" s="23"/>
      <c r="L9032" s="23"/>
      <c r="M9032" s="23"/>
      <c r="N9032" s="23"/>
      <c r="O9032" s="23"/>
      <c r="P9032" s="94"/>
    </row>
    <row r="9033" spans="1:16" x14ac:dyDescent="0.2">
      <c r="A9033" s="33"/>
      <c r="B9033" s="34"/>
      <c r="C9033" s="35"/>
      <c r="D9033" s="23"/>
      <c r="E9033" s="23"/>
      <c r="F9033" s="23"/>
      <c r="G9033" s="23"/>
      <c r="H9033" s="23"/>
      <c r="I9033" s="23" t="s">
        <v>21</v>
      </c>
      <c r="J9033" s="23"/>
      <c r="K9033" s="23"/>
      <c r="L9033" s="23"/>
      <c r="M9033" s="23"/>
      <c r="N9033" s="23"/>
      <c r="O9033" s="23"/>
      <c r="P9033" s="94"/>
    </row>
    <row r="9034" spans="1:16" x14ac:dyDescent="0.2">
      <c r="A9034" s="33"/>
      <c r="B9034" s="34"/>
      <c r="C9034" s="35"/>
      <c r="D9034" s="23"/>
      <c r="E9034" s="23"/>
      <c r="F9034" s="23"/>
      <c r="G9034" s="23"/>
      <c r="H9034" s="23"/>
      <c r="I9034" s="23" t="s">
        <v>21</v>
      </c>
      <c r="J9034" s="23"/>
      <c r="K9034" s="23"/>
      <c r="L9034" s="23"/>
      <c r="M9034" s="23"/>
      <c r="N9034" s="23"/>
      <c r="O9034" s="23"/>
      <c r="P9034" s="94"/>
    </row>
    <row r="9035" spans="1:16" x14ac:dyDescent="0.2">
      <c r="A9035" s="33"/>
      <c r="B9035" s="34"/>
      <c r="C9035" s="35"/>
      <c r="D9035" s="23"/>
      <c r="E9035" s="23"/>
      <c r="F9035" s="23"/>
      <c r="G9035" s="23"/>
      <c r="H9035" s="23"/>
      <c r="I9035" s="23" t="s">
        <v>21</v>
      </c>
      <c r="J9035" s="23"/>
      <c r="K9035" s="23"/>
      <c r="L9035" s="23"/>
      <c r="M9035" s="23"/>
      <c r="N9035" s="23"/>
      <c r="O9035" s="23"/>
      <c r="P9035" s="94"/>
    </row>
    <row r="9036" spans="1:16" x14ac:dyDescent="0.2">
      <c r="A9036" s="33"/>
      <c r="B9036" s="34"/>
      <c r="C9036" s="35"/>
      <c r="D9036" s="23"/>
      <c r="E9036" s="23"/>
      <c r="F9036" s="23"/>
      <c r="G9036" s="23"/>
      <c r="H9036" s="23"/>
      <c r="I9036" s="23" t="s">
        <v>21</v>
      </c>
      <c r="J9036" s="23"/>
      <c r="K9036" s="23"/>
      <c r="L9036" s="23"/>
      <c r="M9036" s="23"/>
      <c r="N9036" s="23"/>
      <c r="O9036" s="23"/>
      <c r="P9036" s="94"/>
    </row>
    <row r="9037" spans="1:16" x14ac:dyDescent="0.2">
      <c r="A9037" s="33"/>
      <c r="B9037" s="34"/>
      <c r="C9037" s="35"/>
      <c r="D9037" s="23"/>
      <c r="E9037" s="23"/>
      <c r="F9037" s="23"/>
      <c r="G9037" s="23"/>
      <c r="H9037" s="23"/>
      <c r="I9037" s="23" t="s">
        <v>21</v>
      </c>
      <c r="J9037" s="23"/>
      <c r="K9037" s="23"/>
      <c r="L9037" s="23"/>
      <c r="M9037" s="23"/>
      <c r="N9037" s="23"/>
      <c r="O9037" s="23"/>
      <c r="P9037" s="94"/>
    </row>
  </sheetData>
  <autoFilter ref="A2:P2661" xr:uid="{D8C1CBE9-6C2B-42D3-A490-E18605EC5B56}"/>
  <mergeCells count="1">
    <mergeCell ref="B185:H185"/>
  </mergeCells>
  <phoneticPr fontId="9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tabColor rgb="FF7030A0"/>
  </sheetPr>
  <dimension ref="A1:V949"/>
  <sheetViews>
    <sheetView showGridLines="0" topLeftCell="B2" zoomScale="118" zoomScaleNormal="118" workbookViewId="0">
      <pane xSplit="1" ySplit="1" topLeftCell="C3" activePane="bottomRight" state="frozen"/>
      <selection pane="topRight" activeCell="C2" sqref="C2"/>
      <selection pane="bottomLeft" activeCell="B3" sqref="B3"/>
      <selection pane="bottomRight" activeCell="C12" sqref="C12"/>
    </sheetView>
  </sheetViews>
  <sheetFormatPr defaultRowHeight="15" x14ac:dyDescent="0.25"/>
  <cols>
    <col min="1" max="1" width="1.7109375" customWidth="1"/>
    <col min="2" max="2" width="9.42578125" style="116" customWidth="1"/>
    <col min="3" max="3" width="39" customWidth="1"/>
    <col min="4" max="4" width="15" customWidth="1"/>
    <col min="5" max="6" width="10.7109375" customWidth="1"/>
    <col min="7" max="7" width="28.5703125" customWidth="1"/>
    <col min="8" max="8" width="10.7109375" customWidth="1"/>
    <col min="9" max="9" width="37.7109375" customWidth="1"/>
    <col min="10" max="10" width="10.7109375" customWidth="1"/>
    <col min="11" max="11" width="18.7109375" style="19" customWidth="1"/>
    <col min="12" max="12" width="10.7109375" customWidth="1"/>
    <col min="13" max="13" width="18.7109375" style="19" customWidth="1"/>
    <col min="14" max="16" width="15.7109375" customWidth="1"/>
    <col min="17" max="17" width="10.7109375" customWidth="1"/>
    <col min="18" max="18" width="20.7109375" customWidth="1"/>
    <col min="19" max="20" width="20.7109375" style="4" customWidth="1"/>
    <col min="21" max="21" width="13.5703125" customWidth="1"/>
  </cols>
  <sheetData>
    <row r="1" spans="2:22" x14ac:dyDescent="0.25">
      <c r="B1" s="1"/>
    </row>
    <row r="2" spans="2:22" x14ac:dyDescent="0.25">
      <c r="B2" s="5" t="s">
        <v>424</v>
      </c>
      <c r="C2" s="5" t="s">
        <v>425</v>
      </c>
      <c r="D2" s="5" t="s">
        <v>426</v>
      </c>
      <c r="E2" s="5" t="s">
        <v>427</v>
      </c>
      <c r="F2" s="5" t="s">
        <v>428</v>
      </c>
      <c r="G2" s="5" t="s">
        <v>429</v>
      </c>
      <c r="H2" s="5" t="s">
        <v>14</v>
      </c>
      <c r="I2" s="5" t="s">
        <v>430</v>
      </c>
      <c r="J2" s="5" t="s">
        <v>431</v>
      </c>
      <c r="K2" s="17" t="s">
        <v>432</v>
      </c>
      <c r="L2" s="5" t="s">
        <v>433</v>
      </c>
      <c r="M2" s="17" t="s">
        <v>434</v>
      </c>
      <c r="N2" s="5" t="s">
        <v>8</v>
      </c>
      <c r="O2" s="5" t="s">
        <v>435</v>
      </c>
      <c r="P2" s="5" t="s">
        <v>436</v>
      </c>
      <c r="Q2" s="5" t="s">
        <v>437</v>
      </c>
      <c r="R2" s="5" t="s">
        <v>438</v>
      </c>
      <c r="S2" s="15" t="s">
        <v>439</v>
      </c>
      <c r="T2" s="15" t="s">
        <v>440</v>
      </c>
      <c r="U2" s="15" t="s">
        <v>441</v>
      </c>
      <c r="V2" s="15" t="s">
        <v>442</v>
      </c>
    </row>
    <row r="3" spans="2:22" x14ac:dyDescent="0.25">
      <c r="B3" s="116" t="s">
        <v>443</v>
      </c>
      <c r="C3" s="2" t="str" cm="1">
        <f t="array" ref="C3:C15">_xlfn.UNIQUE(_xlfn._xlws.FILTER('Fill Book'!E4:E9968, 'Fill Book'!E4:E9968 &lt;&gt; ""))</f>
        <v>ZL Jul25-Aug25 Calendar</v>
      </c>
      <c r="D3" s="2" t="str" cm="1">
        <f t="array" aca="1" ref="D3" ca="1">UPPER(_xlfn.TEXTJOIN("", TRUE, IF(ISNUMBER(FIND(MID(LEFT(C3, FIND(" ", C3 &amp; " ") - 1), ROW(INDIRECT("1:" &amp; LEN(LEFT(C3, FIND(" ", C3 &amp; " ") - 1)))), 1), "ABCDEFGHIJKLMNOPQRSTUVWXYZabcdefghijklmnopqrstuvwxyz")), MID(LEFT(C3, FIND(" ", C3 &amp; " ") - 1), ROW(INDIRECT("1:" &amp; LEN(LEFT(C3, FIND(" ", C3 &amp; " ") - 1)))), 1), "")))</f>
        <v>ZL</v>
      </c>
      <c r="E3" s="2">
        <f ca="1">INDEX(Ref!C:C, MATCH(Mapping!D3, Ref!$B:$B,0))</f>
        <v>0.01</v>
      </c>
      <c r="F3" s="2">
        <f ca="1">INDEX(Ref!D:D, MATCH(Mapping!D3, Ref!$B:$B,0))</f>
        <v>6</v>
      </c>
      <c r="G3" s="2" cm="1">
        <f t="array" ref="G3">IFERROR(_xlfn.SWITCH(LOWER(TRIM(RIGHT(SUBSTITUTE(C3," ",REPT(" ",99)),99))),"fly",4,"dfly",8,"calendar",2,"box",4,4),4)</f>
        <v>2</v>
      </c>
      <c r="H3" s="2" t="s">
        <v>443</v>
      </c>
      <c r="I3" s="6" t="e">
        <f>RTD("tt.rtd",,RTD("tt.rtd",,"Inst",H3,$C3),I$2)</f>
        <v>#N/A</v>
      </c>
      <c r="J3" s="7" cm="1">
        <f t="array" ref="J3">SUM(IF(('Fill Book'!$F$4:$F$10084="B")*('Fill Book'!$E$4:$E$10084=Mapping!C3),'Fill Book'!$G$4:$G$10084))</f>
        <v>15</v>
      </c>
      <c r="K3" s="18" cm="1">
        <f t="array" ref="K3">IFERROR(
  SUMPRODUCT(
    ('Fill Book'!$F$4:$F$10084="B") * ('Fill Book'!$E$4:$E$10084=Mapping!C3),
    'Fill Book'!$G$4:$G$10084,  'Fill Book'!$H$4:$H$10084
  ) /
  SUMIFS(
    'Fill Book'!$G$4:$G$10084,
    'Fill Book'!$F$4:$F$10084, "B",
    'Fill Book'!$E$4:$E$10084, Mapping!C3
  ),
  ""
)</f>
        <v>-0.16666666666666666</v>
      </c>
      <c r="L3" s="7">
        <f>SUMIFS('Fill Book'!$G$4:$G$10084, 'Fill Book'!$F$4:$F$10084, "S", 'Fill Book'!$E$4:$E$10084, Mapping!C3)</f>
        <v>15</v>
      </c>
      <c r="M3" s="18" cm="1">
        <f t="array" ref="M3">IFERROR(
  SUMPRODUCT(
    ('Fill Book'!$F$4:$F$10084="S") * ('Fill Book'!$E$4:$E$10084=Mapping!C3),
    'Fill Book'!$G$4:$G$10084,  'Fill Book'!$H$4:$H$10084
  ) /
  SUMIFS(
    'Fill Book'!$G$4:$G$10084,
    'Fill Book'!$F$4:$F$10084, "S",
    'Fill Book'!$E$4:$E$10084, Mapping!C3
  ),
  ""
)</f>
        <v>-0.17333333333333334</v>
      </c>
      <c r="N3" s="7">
        <f t="shared" ref="N3:N257" si="0">$J3-$L3</f>
        <v>0</v>
      </c>
      <c r="O3" s="2">
        <f ca="1">IFERROR(
    IF(L3 &gt; J3,
        ((M3 - I3) / E3) * F3 * (L3 - J3),
        ((I3 - K3) / E3) * F3 * (J3 - L3)
    ),
0)</f>
        <v>0</v>
      </c>
      <c r="P3" s="2">
        <f ca="1">IFERROR((MIN(J3,L3) * ((M3 - K3) / E3) * F3)-V3*Q3, 0)</f>
        <v>-105.00000000000014</v>
      </c>
      <c r="Q3" s="2">
        <f>MIN($J3,$L3)*$G3</f>
        <v>30</v>
      </c>
      <c r="R3" s="9">
        <f ca="1">((Mapping!$M3 - Mapping!$K3) / Mapping!$E3 * Mapping!$F3) * (MIN(Mapping!$J3, Mapping!$L3))</f>
        <v>-60.000000000000135</v>
      </c>
      <c r="S3" s="2" t="str">
        <f>IFERROR(INDEX(#REF!, MATCH(Mapping!C3,#REF!, 0)), "")</f>
        <v/>
      </c>
      <c r="T3" s="2" t="e">
        <f ca="1">IF(N3&gt;0, (S3-K3)*F3/E3*N3, (S3-M3)*F3/E3*N3)</f>
        <v>#VALUE!</v>
      </c>
      <c r="U3" s="2">
        <f ca="1">IFERROR(INDEX(Ref!E:E, MATCH(D3, Ref!B:B, 0)),5)</f>
        <v>1</v>
      </c>
      <c r="V3">
        <f ca="1">IFERROR(INDEX(Ref!F:F, MATCH(D3, Ref!B:B, 0)),1.5)</f>
        <v>1.5</v>
      </c>
    </row>
    <row r="4" spans="2:22" x14ac:dyDescent="0.25">
      <c r="C4" s="2" t="str">
        <v>CL Aug25-Sep25 Calendar</v>
      </c>
      <c r="D4" s="2" t="str" cm="1">
        <f t="array" aca="1" ref="D4" ca="1">UPPER(_xlfn.TEXTJOIN("", TRUE, IF(ISNUMBER(FIND(MID(LEFT(C4, FIND(" ", C4 &amp; " ") - 1), ROW(INDIRECT("1:" &amp; LEN(LEFT(C4, FIND(" ", C4 &amp; " ") - 1)))), 1), "ABCDEFGHIJKLMNOPQRSTUVWXYZabcdefghijklmnopqrstuvwxyz")), MID(LEFT(C4, FIND(" ", C4 &amp; " ") - 1), ROW(INDIRECT("1:" &amp; LEN(LEFT(C4, FIND(" ", C4 &amp; " ") - 1)))), 1), "")))</f>
        <v>CL</v>
      </c>
      <c r="E4" s="2">
        <f ca="1">INDEX(Ref!C:C, MATCH(Mapping!D4, Ref!$B:$B,0))</f>
        <v>0.01</v>
      </c>
      <c r="F4" s="2">
        <f ca="1">INDEX(Ref!D:D, MATCH(Mapping!D4, Ref!$B:$B,0))</f>
        <v>10</v>
      </c>
      <c r="G4" s="2" cm="1">
        <f t="array" ref="G4">IFERROR(_xlfn.SWITCH(LOWER(TRIM(RIGHT(SUBSTITUTE(C4," ",REPT(" ",99)),99))),"fly",4,"dfly",8,"calendar",2,"box",4,4),4)</f>
        <v>2</v>
      </c>
      <c r="H4" s="2" t="s">
        <v>443</v>
      </c>
      <c r="I4" s="6" t="e">
        <f>RTD("tt.rtd",,RTD("tt.rtd",,"Inst",H4,$C4),I$2)</f>
        <v>#N/A</v>
      </c>
      <c r="J4" s="7" cm="1">
        <f t="array" ref="J4">SUM(IF(('Fill Book'!$F$4:$F$10084="B")*('Fill Book'!$E$4:$E$10084=Mapping!C4),'Fill Book'!$G$4:$G$10084))</f>
        <v>82</v>
      </c>
      <c r="K4" s="18" cm="1">
        <f t="array" ref="K4">IFERROR(
  SUMPRODUCT(
    ('Fill Book'!$F$4:$F$10084="B") * ('Fill Book'!$E$4:$E$10084=Mapping!C4),
    'Fill Book'!$G$4:$G$10084,  'Fill Book'!$H$4:$H$10084
  ) /
  SUMIFS(
    'Fill Book'!$G$4:$G$10084,
    'Fill Book'!$F$4:$F$10084, "B",
    'Fill Book'!$E$4:$E$10084, Mapping!C4
  ),
  ""
)</f>
        <v>1.5739024390243903</v>
      </c>
      <c r="L4" s="7">
        <f>SUMIFS('Fill Book'!$G$4:$G$10084, 'Fill Book'!$F$4:$F$10084, "S", 'Fill Book'!$E$4:$E$10084, Mapping!C4)</f>
        <v>80</v>
      </c>
      <c r="M4" s="18" cm="1">
        <f t="array" ref="M4">IFERROR(
  SUMPRODUCT(
    ('Fill Book'!$F$4:$F$10084="S") * ('Fill Book'!$E$4:$E$10084=Mapping!C4),
    'Fill Book'!$G$4:$G$10084,  'Fill Book'!$H$4:$H$10084
  ) /
  SUMIFS(
    'Fill Book'!$G$4:$G$10084,
    'Fill Book'!$F$4:$F$10084, "S",
    'Fill Book'!$E$4:$E$10084, Mapping!C4
  ),
  ""
)</f>
        <v>1.5947500000000003</v>
      </c>
      <c r="N4" s="7">
        <f t="shared" si="0"/>
        <v>2</v>
      </c>
      <c r="O4" s="2">
        <f t="shared" ref="O4:O67" ca="1" si="1">IFERROR(
    IF(L4 &gt; J4,
        ((M4 - I4) / E4) * F4 * (L4 - J4),
        ((I4 - K4) / E4) * F4 * (J4 - L4)
    ),
0)</f>
        <v>0</v>
      </c>
      <c r="P4" s="2">
        <f t="shared" ref="P4:P67" ca="1" si="2">IFERROR((MIN(J4,L4) * ((M4 - K4) / E4) * F4)-V4*Q4, 0)</f>
        <v>1427.8048780488018</v>
      </c>
      <c r="Q4" s="2">
        <f t="shared" ref="Q4:Q67" si="3">MIN($J4,$L4)*$G4</f>
        <v>160</v>
      </c>
      <c r="R4" s="9">
        <f ca="1">((Mapping!$M4 - Mapping!$K4) / Mapping!$E4 * Mapping!$F4) * (MIN(Mapping!$J4, Mapping!$L4))</f>
        <v>1667.8048780488018</v>
      </c>
      <c r="S4" s="2" t="str">
        <f>IFERROR(INDEX(#REF!, MATCH(Mapping!C4,#REF!, 0)), "")</f>
        <v/>
      </c>
      <c r="T4" s="2" t="e">
        <f t="shared" ref="T4:T67" ca="1" si="4">IF(N4&gt;0, (S4-K4)*F4/E4*N4, (S4-M4)*F4/E4*N4)</f>
        <v>#VALUE!</v>
      </c>
      <c r="U4" s="2">
        <f ca="1">IFERROR(INDEX(Ref!E:E, MATCH(D4, Ref!B:B, 0)),5)</f>
        <v>0</v>
      </c>
      <c r="V4">
        <f ca="1">IFERROR(INDEX(Ref!F:F, MATCH(D4, Ref!B:B, 0)),1.5)</f>
        <v>1.5</v>
      </c>
    </row>
    <row r="5" spans="2:22" x14ac:dyDescent="0.25">
      <c r="C5" s="2" t="str">
        <v>ZL Sep25-Oct25 Calendar</v>
      </c>
      <c r="D5" s="2" t="str" cm="1">
        <f t="array" aca="1" ref="D5" ca="1">UPPER(_xlfn.TEXTJOIN("", TRUE, IF(ISNUMBER(FIND(MID(LEFT(C5, FIND(" ", C5 &amp; " ") - 1), ROW(INDIRECT("1:" &amp; LEN(LEFT(C5, FIND(" ", C5 &amp; " ") - 1)))), 1), "ABCDEFGHIJKLMNOPQRSTUVWXYZabcdefghijklmnopqrstuvwxyz")), MID(LEFT(C5, FIND(" ", C5 &amp; " ") - 1), ROW(INDIRECT("1:" &amp; LEN(LEFT(C5, FIND(" ", C5 &amp; " ") - 1)))), 1), "")))</f>
        <v>ZL</v>
      </c>
      <c r="E5" s="2">
        <f ca="1">INDEX(Ref!C:C, MATCH(Mapping!D5, Ref!$B:$B,0))</f>
        <v>0.01</v>
      </c>
      <c r="F5" s="2">
        <f ca="1">INDEX(Ref!D:D, MATCH(Mapping!D5, Ref!$B:$B,0))</f>
        <v>6</v>
      </c>
      <c r="G5" s="2" cm="1">
        <f t="array" ref="G5">IFERROR(_xlfn.SWITCH(LOWER(TRIM(RIGHT(SUBSTITUTE(C5," ",REPT(" ",99)),99))),"fly",4,"dfly",8,"calendar",2,"box",4,4),4)</f>
        <v>2</v>
      </c>
      <c r="H5" s="2" t="s">
        <v>443</v>
      </c>
      <c r="I5" s="6" t="e">
        <f>RTD("tt.rtd",,RTD("tt.rtd",,"Inst",H5,$C5),I$2)</f>
        <v>#N/A</v>
      </c>
      <c r="J5" s="7" cm="1">
        <f t="array" ref="J5">SUM(IF(('Fill Book'!$F$4:$F$10084="B")*('Fill Book'!$E$4:$E$10084=Mapping!C5),'Fill Book'!$G$4:$G$10084))</f>
        <v>10</v>
      </c>
      <c r="K5" s="18" cm="1">
        <f t="array" ref="K5">IFERROR(
  SUMPRODUCT(
    ('Fill Book'!$F$4:$F$10084="B") * ('Fill Book'!$E$4:$E$10084=Mapping!C5),
    'Fill Book'!$G$4:$G$10084,  'Fill Book'!$H$4:$H$10084
  ) /
  SUMIFS(
    'Fill Book'!$G$4:$G$10084,
    'Fill Book'!$F$4:$F$10084, "B",
    'Fill Book'!$E$4:$E$10084, Mapping!C5
  ),
  ""
)</f>
        <v>-5.3000000000000005E-2</v>
      </c>
      <c r="L5" s="7">
        <f>SUMIFS('Fill Book'!$G$4:$G$10084, 'Fill Book'!$F$4:$F$10084, "S", 'Fill Book'!$E$4:$E$10084, Mapping!C5)</f>
        <v>10</v>
      </c>
      <c r="M5" s="18" cm="1">
        <f t="array" ref="M5">IFERROR(
  SUMPRODUCT(
    ('Fill Book'!$F$4:$F$10084="S") * ('Fill Book'!$E$4:$E$10084=Mapping!C5),
    'Fill Book'!$G$4:$G$10084,  'Fill Book'!$H$4:$H$10084
  ) /
  SUMIFS(
    'Fill Book'!$G$4:$G$10084,
    'Fill Book'!$F$4:$F$10084, "S",
    'Fill Book'!$E$4:$E$10084, Mapping!C5
  ),
  ""
)</f>
        <v>-0.04</v>
      </c>
      <c r="N5" s="7">
        <f t="shared" si="0"/>
        <v>0</v>
      </c>
      <c r="O5" s="2">
        <f t="shared" ca="1" si="1"/>
        <v>0</v>
      </c>
      <c r="P5" s="2">
        <f t="shared" ca="1" si="2"/>
        <v>48.000000000000028</v>
      </c>
      <c r="Q5" s="2">
        <f t="shared" si="3"/>
        <v>20</v>
      </c>
      <c r="R5" s="9">
        <f ca="1">((Mapping!$M5 - Mapping!$K5) / Mapping!$E5 * Mapping!$F5) * (MIN(Mapping!$J5, Mapping!$L5))</f>
        <v>78.000000000000028</v>
      </c>
      <c r="S5" s="2" t="str">
        <f>IFERROR(INDEX(#REF!, MATCH(Mapping!C5,#REF!, 0)), "")</f>
        <v/>
      </c>
      <c r="T5" s="2" t="e">
        <f t="shared" ca="1" si="4"/>
        <v>#VALUE!</v>
      </c>
      <c r="U5" s="2">
        <f ca="1">IFERROR(INDEX(Ref!E:E, MATCH(D5, Ref!B:B, 0)),5)</f>
        <v>1</v>
      </c>
      <c r="V5">
        <f ca="1">IFERROR(INDEX(Ref!F:F, MATCH(D5, Ref!B:B, 0)),1.5)</f>
        <v>1.5</v>
      </c>
    </row>
    <row r="6" spans="2:22" x14ac:dyDescent="0.25">
      <c r="C6" s="2" t="str">
        <v>ZL Aug25-Sep25 Calendar</v>
      </c>
      <c r="D6" s="2" t="str" cm="1">
        <f t="array" aca="1" ref="D6" ca="1">UPPER(_xlfn.TEXTJOIN("", TRUE, IF(ISNUMBER(FIND(MID(LEFT(C6, FIND(" ", C6 &amp; " ") - 1), ROW(INDIRECT("1:" &amp; LEN(LEFT(C6, FIND(" ", C6 &amp; " ") - 1)))), 1), "ABCDEFGHIJKLMNOPQRSTUVWXYZabcdefghijklmnopqrstuvwxyz")), MID(LEFT(C6, FIND(" ", C6 &amp; " ") - 1), ROW(INDIRECT("1:" &amp; LEN(LEFT(C6, FIND(" ", C6 &amp; " ") - 1)))), 1), "")))</f>
        <v>ZL</v>
      </c>
      <c r="E6" s="2">
        <f ca="1">INDEX(Ref!C:C, MATCH(Mapping!D6, Ref!$B:$B,0))</f>
        <v>0.01</v>
      </c>
      <c r="F6" s="2">
        <f ca="1">INDEX(Ref!D:D, MATCH(Mapping!D6, Ref!$B:$B,0))</f>
        <v>6</v>
      </c>
      <c r="G6" s="2" cm="1">
        <f t="array" ref="G6">IFERROR(_xlfn.SWITCH(LOWER(TRIM(RIGHT(SUBSTITUTE(C6," ",REPT(" ",99)),99))),"fly",4,"dfly",8,"calendar",2,"box",4,4),4)</f>
        <v>2</v>
      </c>
      <c r="H6" s="2" t="s">
        <v>443</v>
      </c>
      <c r="I6" s="6" t="e">
        <f>RTD("tt.rtd",,RTD("tt.rtd",,"Inst",H6,$C6),I$2)</f>
        <v>#N/A</v>
      </c>
      <c r="J6" s="7" cm="1">
        <f t="array" ref="J6">SUM(IF(('Fill Book'!$F$4:$F$10084="B")*('Fill Book'!$E$4:$E$10084=Mapping!C6),'Fill Book'!$G$4:$G$10084))</f>
        <v>20</v>
      </c>
      <c r="K6" s="18" cm="1">
        <f t="array" ref="K6">IFERROR(
  SUMPRODUCT(
    ('Fill Book'!$F$4:$F$10084="B") * ('Fill Book'!$E$4:$E$10084=Mapping!C6),
    'Fill Book'!$G$4:$G$10084,  'Fill Book'!$H$4:$H$10084
  ) /
  SUMIFS(
    'Fill Book'!$G$4:$G$10084,
    'Fill Book'!$F$4:$F$10084, "B",
    'Fill Book'!$E$4:$E$10084, Mapping!C6
  ),
  ""
)</f>
        <v>-0.09</v>
      </c>
      <c r="L6" s="7">
        <f>SUMIFS('Fill Book'!$G$4:$G$10084, 'Fill Book'!$F$4:$F$10084, "S", 'Fill Book'!$E$4:$E$10084, Mapping!C6)</f>
        <v>20</v>
      </c>
      <c r="M6" s="18" cm="1">
        <f t="array" ref="M6">IFERROR(
  SUMPRODUCT(
    ('Fill Book'!$F$4:$F$10084="S") * ('Fill Book'!$E$4:$E$10084=Mapping!C6),
    'Fill Book'!$G$4:$G$10084,  'Fill Book'!$H$4:$H$10084
  ) /
  SUMIFS(
    'Fill Book'!$G$4:$G$10084,
    'Fill Book'!$F$4:$F$10084, "S",
    'Fill Book'!$E$4:$E$10084, Mapping!C6
  ),
  ""
)</f>
        <v>-0.09</v>
      </c>
      <c r="N6" s="7">
        <f t="shared" si="0"/>
        <v>0</v>
      </c>
      <c r="O6" s="2">
        <f t="shared" ca="1" si="1"/>
        <v>0</v>
      </c>
      <c r="P6" s="2">
        <f t="shared" ca="1" si="2"/>
        <v>-60</v>
      </c>
      <c r="Q6" s="2">
        <f t="shared" si="3"/>
        <v>40</v>
      </c>
      <c r="R6" s="9">
        <f ca="1">((Mapping!$M6 - Mapping!$K6) / Mapping!$E6 * Mapping!$F6) * (MIN(Mapping!$J6, Mapping!$L6))</f>
        <v>0</v>
      </c>
      <c r="S6" s="2" t="str">
        <f>IFERROR(INDEX(#REF!, MATCH(Mapping!C6,#REF!, 0)), "")</f>
        <v/>
      </c>
      <c r="T6" s="2" t="e">
        <f t="shared" ca="1" si="4"/>
        <v>#VALUE!</v>
      </c>
      <c r="U6" s="2">
        <f ca="1">IFERROR(INDEX(Ref!E:E, MATCH(D6, Ref!B:B, 0)),5)</f>
        <v>1</v>
      </c>
      <c r="V6">
        <f ca="1">IFERROR(INDEX(Ref!F:F, MATCH(D6, Ref!B:B, 0)),1.5)</f>
        <v>1.5</v>
      </c>
    </row>
    <row r="7" spans="2:22" x14ac:dyDescent="0.25">
      <c r="C7" s="2" t="str">
        <v>HO Jul25-Aug25 Calendar</v>
      </c>
      <c r="D7" s="2" t="str" cm="1">
        <f t="array" aca="1" ref="D7" ca="1">UPPER(_xlfn.TEXTJOIN("", TRUE, IF(ISNUMBER(FIND(MID(LEFT(C7, FIND(" ", C7 &amp; " ") - 1), ROW(INDIRECT("1:" &amp; LEN(LEFT(C7, FIND(" ", C7 &amp; " ") - 1)))), 1), "ABCDEFGHIJKLMNOPQRSTUVWXYZabcdefghijklmnopqrstuvwxyz")), MID(LEFT(C7, FIND(" ", C7 &amp; " ") - 1), ROW(INDIRECT("1:" &amp; LEN(LEFT(C7, FIND(" ", C7 &amp; " ") - 1)))), 1), "")))</f>
        <v>HO</v>
      </c>
      <c r="E7" s="2">
        <f ca="1">INDEX(Ref!C:C, MATCH(Mapping!D7, Ref!$B:$B,0))</f>
        <v>1E-4</v>
      </c>
      <c r="F7" s="2">
        <f ca="1">INDEX(Ref!D:D, MATCH(Mapping!D7, Ref!$B:$B,0))</f>
        <v>4.2</v>
      </c>
      <c r="G7" s="2" cm="1">
        <f t="array" ref="G7">IFERROR(_xlfn.SWITCH(LOWER(TRIM(RIGHT(SUBSTITUTE(C7," ",REPT(" ",99)),99))),"fly",4,"dfly",8,"calendar",2,"box",4,4),4)</f>
        <v>2</v>
      </c>
      <c r="H7" s="2" t="s">
        <v>443</v>
      </c>
      <c r="I7" s="6" t="e">
        <f>RTD("tt.rtd",,RTD("tt.rtd",,"Inst",H7,$C7),I$2)</f>
        <v>#N/A</v>
      </c>
      <c r="J7" s="7" cm="1">
        <f t="array" ref="J7">SUM(IF(('Fill Book'!$F$4:$F$10084="B")*('Fill Book'!$E$4:$E$10084=Mapping!C7),'Fill Book'!$G$4:$G$10084))</f>
        <v>21</v>
      </c>
      <c r="K7" s="18" cm="1">
        <f t="array" ref="K7">IFERROR(
  SUMPRODUCT(
    ('Fill Book'!$F$4:$F$10084="B") * ('Fill Book'!$E$4:$E$10084=Mapping!C7),
    'Fill Book'!$G$4:$G$10084,  'Fill Book'!$H$4:$H$10084
  ) /
  SUMIFS(
    'Fill Book'!$G$4:$G$10084,
    'Fill Book'!$F$4:$F$10084, "B",
    'Fill Book'!$E$4:$E$10084, Mapping!C7
  ),
  ""
)</f>
        <v>3.0723809523809528E-2</v>
      </c>
      <c r="L7" s="7">
        <f>SUMIFS('Fill Book'!$G$4:$G$10084, 'Fill Book'!$F$4:$F$10084, "S", 'Fill Book'!$E$4:$E$10084, Mapping!C7)</f>
        <v>21</v>
      </c>
      <c r="M7" s="18" cm="1">
        <f t="array" ref="M7">IFERROR(
  SUMPRODUCT(
    ('Fill Book'!$F$4:$F$10084="S") * ('Fill Book'!$E$4:$E$10084=Mapping!C7),
    'Fill Book'!$G$4:$G$10084,  'Fill Book'!$H$4:$H$10084
  ) /
  SUMIFS(
    'Fill Book'!$G$4:$G$10084,
    'Fill Book'!$F$4:$F$10084, "S",
    'Fill Book'!$E$4:$E$10084, Mapping!C7
  ),
  ""
)</f>
        <v>3.0728571428571431E-2</v>
      </c>
      <c r="N7" s="7">
        <f t="shared" si="0"/>
        <v>0</v>
      </c>
      <c r="O7" s="2">
        <f t="shared" ca="1" si="1"/>
        <v>0</v>
      </c>
      <c r="P7" s="2">
        <f t="shared" ca="1" si="2"/>
        <v>-58.800000000001333</v>
      </c>
      <c r="Q7" s="2">
        <f t="shared" si="3"/>
        <v>42</v>
      </c>
      <c r="R7" s="9">
        <f ca="1">((Mapping!$M7 - Mapping!$K7) / Mapping!$E7 * Mapping!$F7) * (MIN(Mapping!$J7, Mapping!$L7))</f>
        <v>4.1999999999986635</v>
      </c>
      <c r="S7" s="2" t="str">
        <f>IFERROR(INDEX(#REF!, MATCH(Mapping!C7,#REF!, 0)), "")</f>
        <v/>
      </c>
      <c r="T7" s="2" t="e">
        <f t="shared" ca="1" si="4"/>
        <v>#VALUE!</v>
      </c>
      <c r="U7" s="2">
        <f ca="1">IFERROR(INDEX(Ref!E:E, MATCH(D7, Ref!B:B, 0)),5)</f>
        <v>0</v>
      </c>
      <c r="V7">
        <f ca="1">IFERROR(INDEX(Ref!F:F, MATCH(D7, Ref!B:B, 0)),1.5)</f>
        <v>1.5</v>
      </c>
    </row>
    <row r="8" spans="2:22" x14ac:dyDescent="0.25">
      <c r="C8" s="2" t="str">
        <v>CL Sep25-Oct25 Calendar</v>
      </c>
      <c r="D8" s="2" t="str" cm="1">
        <f t="array" aca="1" ref="D8" ca="1">UPPER(_xlfn.TEXTJOIN("", TRUE, IF(ISNUMBER(FIND(MID(LEFT(C8, FIND(" ", C8 &amp; " ") - 1), ROW(INDIRECT("1:" &amp; LEN(LEFT(C8, FIND(" ", C8 &amp; " ") - 1)))), 1), "ABCDEFGHIJKLMNOPQRSTUVWXYZabcdefghijklmnopqrstuvwxyz")), MID(LEFT(C8, FIND(" ", C8 &amp; " ") - 1), ROW(INDIRECT("1:" &amp; LEN(LEFT(C8, FIND(" ", C8 &amp; " ") - 1)))), 1), "")))</f>
        <v>CL</v>
      </c>
      <c r="E8" s="2">
        <f ca="1">INDEX(Ref!C:C, MATCH(Mapping!D8, Ref!$B:$B,0))</f>
        <v>0.01</v>
      </c>
      <c r="F8" s="2">
        <f ca="1">INDEX(Ref!D:D, MATCH(Mapping!D8, Ref!$B:$B,0))</f>
        <v>10</v>
      </c>
      <c r="G8" s="2" cm="1">
        <f t="array" ref="G8">IFERROR(_xlfn.SWITCH(LOWER(TRIM(RIGHT(SUBSTITUTE(C8," ",REPT(" ",99)),99))),"fly",4,"dfly",8,"calendar",2,"box",4,4),4)</f>
        <v>2</v>
      </c>
      <c r="H8" s="2" t="s">
        <v>443</v>
      </c>
      <c r="I8" s="6" t="e">
        <f>RTD("tt.rtd",,RTD("tt.rtd",,"Inst",H8,$C8),I$2)</f>
        <v>#N/A</v>
      </c>
      <c r="J8" s="7" cm="1">
        <f t="array" ref="J8">SUM(IF(('Fill Book'!$F$4:$F$10084="B")*('Fill Book'!$E$4:$E$10084=Mapping!C8),'Fill Book'!$G$4:$G$10084))</f>
        <v>30</v>
      </c>
      <c r="K8" s="18" cm="1">
        <f t="array" ref="K8">IFERROR(
  SUMPRODUCT(
    ('Fill Book'!$F$4:$F$10084="B") * ('Fill Book'!$E$4:$E$10084=Mapping!C8),
    'Fill Book'!$G$4:$G$10084,  'Fill Book'!$H$4:$H$10084
  ) /
  SUMIFS(
    'Fill Book'!$G$4:$G$10084,
    'Fill Book'!$F$4:$F$10084, "B",
    'Fill Book'!$E$4:$E$10084, Mapping!C8
  ),
  ""
)</f>
        <v>1.3196666666666665</v>
      </c>
      <c r="L8" s="7">
        <f>SUMIFS('Fill Book'!$G$4:$G$10084, 'Fill Book'!$F$4:$F$10084, "S", 'Fill Book'!$E$4:$E$10084, Mapping!C8)</f>
        <v>28</v>
      </c>
      <c r="M8" s="18" cm="1">
        <f t="array" ref="M8">IFERROR(
  SUMPRODUCT(
    ('Fill Book'!$F$4:$F$10084="S") * ('Fill Book'!$E$4:$E$10084=Mapping!C8),
    'Fill Book'!$G$4:$G$10084,  'Fill Book'!$H$4:$H$10084
  ) /
  SUMIFS(
    'Fill Book'!$G$4:$G$10084,
    'Fill Book'!$F$4:$F$10084, "S",
    'Fill Book'!$E$4:$E$10084, Mapping!C8
  ),
  ""
)</f>
        <v>1.3439285714285716</v>
      </c>
      <c r="N8" s="7">
        <f t="shared" si="0"/>
        <v>2</v>
      </c>
      <c r="O8" s="2">
        <f t="shared" ca="1" si="1"/>
        <v>0</v>
      </c>
      <c r="P8" s="2">
        <f t="shared" ca="1" si="2"/>
        <v>595.33333333334099</v>
      </c>
      <c r="Q8" s="2">
        <f t="shared" si="3"/>
        <v>56</v>
      </c>
      <c r="R8" s="9">
        <f ca="1">((Mapping!$M8 - Mapping!$K8) / Mapping!$E8 * Mapping!$F8) * (MIN(Mapping!$J8, Mapping!$L8))</f>
        <v>679.3333333333411</v>
      </c>
      <c r="S8" s="2" t="str">
        <f>IFERROR(INDEX(#REF!, MATCH(Mapping!C8,#REF!, 0)), "")</f>
        <v/>
      </c>
      <c r="T8" s="2" t="e">
        <f t="shared" ca="1" si="4"/>
        <v>#VALUE!</v>
      </c>
      <c r="U8" s="2">
        <f ca="1">IFERROR(INDEX(Ref!E:E, MATCH(D8, Ref!B:B, 0)),5)</f>
        <v>0</v>
      </c>
      <c r="V8">
        <f ca="1">IFERROR(INDEX(Ref!F:F, MATCH(D8, Ref!B:B, 0)),1.5)</f>
        <v>1.5</v>
      </c>
    </row>
    <row r="9" spans="2:22" x14ac:dyDescent="0.25">
      <c r="C9" s="2" t="str">
        <v>HO Sep25-Oct25 Calendar</v>
      </c>
      <c r="D9" s="2" t="str" cm="1">
        <f t="array" aca="1" ref="D9" ca="1">UPPER(_xlfn.TEXTJOIN("", TRUE, IF(ISNUMBER(FIND(MID(LEFT(C9, FIND(" ", C9 &amp; " ") - 1), ROW(INDIRECT("1:" &amp; LEN(LEFT(C9, FIND(" ", C9 &amp; " ") - 1)))), 1), "ABCDEFGHIJKLMNOPQRSTUVWXYZabcdefghijklmnopqrstuvwxyz")), MID(LEFT(C9, FIND(" ", C9 &amp; " ") - 1), ROW(INDIRECT("1:" &amp; LEN(LEFT(C9, FIND(" ", C9 &amp; " ") - 1)))), 1), "")))</f>
        <v>HO</v>
      </c>
      <c r="E9" s="2">
        <f ca="1">INDEX(Ref!C:C, MATCH(Mapping!D9, Ref!$B:$B,0))</f>
        <v>1E-4</v>
      </c>
      <c r="F9" s="2">
        <f ca="1">INDEX(Ref!D:D, MATCH(Mapping!D9, Ref!$B:$B,0))</f>
        <v>4.2</v>
      </c>
      <c r="G9" s="2" cm="1">
        <f t="array" ref="G9">IFERROR(_xlfn.SWITCH(LOWER(TRIM(RIGHT(SUBSTITUTE(C9," ",REPT(" ",99)),99))),"fly",4,"dfly",8,"calendar",2,"box",4,4),4)</f>
        <v>2</v>
      </c>
      <c r="H9" s="2" t="s">
        <v>443</v>
      </c>
      <c r="I9" s="6" t="e">
        <f>RTD("tt.rtd",,RTD("tt.rtd",,"Inst",H9,$C9),I$2)</f>
        <v>#N/A</v>
      </c>
      <c r="J9" s="7" cm="1">
        <f t="array" ref="J9">SUM(IF(('Fill Book'!$F$4:$F$10084="B")*('Fill Book'!$E$4:$E$10084=Mapping!C9),'Fill Book'!$G$4:$G$10084))</f>
        <v>15</v>
      </c>
      <c r="K9" s="18" cm="1">
        <f t="array" ref="K9">IFERROR(
  SUMPRODUCT(
    ('Fill Book'!$F$4:$F$10084="B") * ('Fill Book'!$E$4:$E$10084=Mapping!C9),
    'Fill Book'!$G$4:$G$10084,  'Fill Book'!$H$4:$H$10084
  ) /
  SUMIFS(
    'Fill Book'!$G$4:$G$10084,
    'Fill Book'!$F$4:$F$10084, "B",
    'Fill Book'!$E$4:$E$10084, Mapping!C9
  ),
  ""
)</f>
        <v>1.8213333333333328E-2</v>
      </c>
      <c r="L9" s="7">
        <f>SUMIFS('Fill Book'!$G$4:$G$10084, 'Fill Book'!$F$4:$F$10084, "S", 'Fill Book'!$E$4:$E$10084, Mapping!C9)</f>
        <v>13</v>
      </c>
      <c r="M9" s="18" cm="1">
        <f t="array" ref="M9">IFERROR(
  SUMPRODUCT(
    ('Fill Book'!$F$4:$F$10084="S") * ('Fill Book'!$E$4:$E$10084=Mapping!C9),
    'Fill Book'!$G$4:$G$10084,  'Fill Book'!$H$4:$H$10084
  ) /
  SUMIFS(
    'Fill Book'!$G$4:$G$10084,
    'Fill Book'!$F$4:$F$10084, "S",
    'Fill Book'!$E$4:$E$10084, Mapping!C9
  ),
  ""
)</f>
        <v>1.9761538461538462E-2</v>
      </c>
      <c r="N9" s="7">
        <f t="shared" si="0"/>
        <v>2</v>
      </c>
      <c r="O9" s="2">
        <f t="shared" ca="1" si="1"/>
        <v>0</v>
      </c>
      <c r="P9" s="2">
        <f t="shared" ca="1" si="2"/>
        <v>806.32000000000346</v>
      </c>
      <c r="Q9" s="2">
        <f t="shared" si="3"/>
        <v>26</v>
      </c>
      <c r="R9" s="9">
        <f ca="1">((Mapping!$M9 - Mapping!$K9) / Mapping!$E9 * Mapping!$F9) * (MIN(Mapping!$J9, Mapping!$L9))</f>
        <v>845.32000000000335</v>
      </c>
      <c r="S9" s="2" t="str">
        <f>IFERROR(INDEX(#REF!, MATCH(Mapping!C9,#REF!, 0)), "")</f>
        <v/>
      </c>
      <c r="T9" s="2" t="e">
        <f t="shared" ca="1" si="4"/>
        <v>#VALUE!</v>
      </c>
      <c r="U9" s="2">
        <f ca="1">IFERROR(INDEX(Ref!E:E, MATCH(D9, Ref!B:B, 0)),5)</f>
        <v>0</v>
      </c>
      <c r="V9">
        <f ca="1">IFERROR(INDEX(Ref!F:F, MATCH(D9, Ref!B:B, 0)),1.5)</f>
        <v>1.5</v>
      </c>
    </row>
    <row r="10" spans="2:22" x14ac:dyDescent="0.25">
      <c r="C10" s="2" t="str">
        <v>HO Aug25-Sep25 Calendar</v>
      </c>
      <c r="D10" s="2" t="str" cm="1">
        <f t="array" aca="1" ref="D10" ca="1">UPPER(_xlfn.TEXTJOIN("", TRUE, IF(ISNUMBER(FIND(MID(LEFT(C10, FIND(" ", C10 &amp; " ") - 1), ROW(INDIRECT("1:" &amp; LEN(LEFT(C10, FIND(" ", C10 &amp; " ") - 1)))), 1), "ABCDEFGHIJKLMNOPQRSTUVWXYZabcdefghijklmnopqrstuvwxyz")), MID(LEFT(C10, FIND(" ", C10 &amp; " ") - 1), ROW(INDIRECT("1:" &amp; LEN(LEFT(C10, FIND(" ", C10 &amp; " ") - 1)))), 1), "")))</f>
        <v>HO</v>
      </c>
      <c r="E10" s="2">
        <f ca="1">INDEX(Ref!C:C, MATCH(Mapping!D10, Ref!$B:$B,0))</f>
        <v>1E-4</v>
      </c>
      <c r="F10" s="2">
        <f ca="1">INDEX(Ref!D:D, MATCH(Mapping!D10, Ref!$B:$B,0))</f>
        <v>4.2</v>
      </c>
      <c r="G10" s="2" cm="1">
        <f t="array" ref="G10">IFERROR(_xlfn.SWITCH(LOWER(TRIM(RIGHT(SUBSTITUTE(C10," ",REPT(" ",99)),99))),"fly",4,"dfly",8,"calendar",2,"box",4,4),4)</f>
        <v>2</v>
      </c>
      <c r="H10" s="2" t="s">
        <v>443</v>
      </c>
      <c r="I10" s="6" t="e">
        <f>RTD("tt.rtd",,RTD("tt.rtd",,"Inst",H10,$C10),I$2)</f>
        <v>#N/A</v>
      </c>
      <c r="J10" s="7" cm="1">
        <f t="array" ref="J10">SUM(IF(('Fill Book'!$F$4:$F$10084="B")*('Fill Book'!$E$4:$E$10084=Mapping!C10),'Fill Book'!$G$4:$G$10084))</f>
        <v>15</v>
      </c>
      <c r="K10" s="18" cm="1">
        <f t="array" ref="K10">IFERROR(
  SUMPRODUCT(
    ('Fill Book'!$F$4:$F$10084="B") * ('Fill Book'!$E$4:$E$10084=Mapping!C10),
    'Fill Book'!$G$4:$G$10084,  'Fill Book'!$H$4:$H$10084
  ) /
  SUMIFS(
    'Fill Book'!$G$4:$G$10084,
    'Fill Book'!$F$4:$F$10084, "B",
    'Fill Book'!$E$4:$E$10084, Mapping!C10
  ),
  ""
)</f>
        <v>2.3560000000000001E-2</v>
      </c>
      <c r="L10" s="7">
        <f>SUMIFS('Fill Book'!$G$4:$G$10084, 'Fill Book'!$F$4:$F$10084, "S", 'Fill Book'!$E$4:$E$10084, Mapping!C10)</f>
        <v>13</v>
      </c>
      <c r="M10" s="18" cm="1">
        <f t="array" ref="M10">IFERROR(
  SUMPRODUCT(
    ('Fill Book'!$F$4:$F$10084="S") * ('Fill Book'!$E$4:$E$10084=Mapping!C10),
    'Fill Book'!$G$4:$G$10084,  'Fill Book'!$H$4:$H$10084
  ) /
  SUMIFS(
    'Fill Book'!$G$4:$G$10084,
    'Fill Book'!$F$4:$F$10084, "S",
    'Fill Book'!$E$4:$E$10084, Mapping!C10
  ),
  ""
)</f>
        <v>2.3476923076923079E-2</v>
      </c>
      <c r="N10" s="7">
        <f t="shared" si="0"/>
        <v>2</v>
      </c>
      <c r="O10" s="2">
        <f t="shared" ca="1" si="1"/>
        <v>0</v>
      </c>
      <c r="P10" s="2">
        <f t="shared" ca="1" si="2"/>
        <v>-84.359999999999317</v>
      </c>
      <c r="Q10" s="2">
        <f t="shared" si="3"/>
        <v>26</v>
      </c>
      <c r="R10" s="9">
        <f ca="1">((Mapping!$M10 - Mapping!$K10) / Mapping!$E10 * Mapping!$F10) * (MIN(Mapping!$J10, Mapping!$L10))</f>
        <v>-45.359999999999317</v>
      </c>
      <c r="S10" s="2" t="str">
        <f>IFERROR(INDEX(#REF!, MATCH(Mapping!C10,#REF!, 0)), "")</f>
        <v/>
      </c>
      <c r="T10" s="2" t="e">
        <f t="shared" ca="1" si="4"/>
        <v>#VALUE!</v>
      </c>
      <c r="U10" s="2">
        <f ca="1">IFERROR(INDEX(Ref!E:E, MATCH(D10, Ref!B:B, 0)),5)</f>
        <v>0</v>
      </c>
      <c r="V10">
        <f ca="1">IFERROR(INDEX(Ref!F:F, MATCH(D10, Ref!B:B, 0)),1.5)</f>
        <v>1.5</v>
      </c>
    </row>
    <row r="11" spans="2:22" x14ac:dyDescent="0.25">
      <c r="C11" s="2" t="str">
        <v>RB Sep25-Oct25 Calendar</v>
      </c>
      <c r="D11" s="2" t="str" cm="1">
        <f t="array" aca="1" ref="D11" ca="1">UPPER(_xlfn.TEXTJOIN("", TRUE, IF(ISNUMBER(FIND(MID(LEFT(C11, FIND(" ", C11 &amp; " ") - 1), ROW(INDIRECT("1:" &amp; LEN(LEFT(C11, FIND(" ", C11 &amp; " ") - 1)))), 1), "ABCDEFGHIJKLMNOPQRSTUVWXYZabcdefghijklmnopqrstuvwxyz")), MID(LEFT(C11, FIND(" ", C11 &amp; " ") - 1), ROW(INDIRECT("1:" &amp; LEN(LEFT(C11, FIND(" ", C11 &amp; " ") - 1)))), 1), "")))</f>
        <v>RB</v>
      </c>
      <c r="E11" s="2">
        <f ca="1">INDEX(Ref!C:C, MATCH(Mapping!D11, Ref!$B:$B,0))</f>
        <v>1E-4</v>
      </c>
      <c r="F11" s="2">
        <f ca="1">INDEX(Ref!D:D, MATCH(Mapping!D11, Ref!$B:$B,0))</f>
        <v>4.2</v>
      </c>
      <c r="G11" s="2" cm="1">
        <f t="array" ref="G11">IFERROR(_xlfn.SWITCH(LOWER(TRIM(RIGHT(SUBSTITUTE(C11," ",REPT(" ",99)),99))),"fly",4,"dfly",8,"calendar",2,"box",4,4),4)</f>
        <v>2</v>
      </c>
      <c r="H11" s="2" t="s">
        <v>443</v>
      </c>
      <c r="I11" s="6" t="e">
        <f>RTD("tt.rtd",,RTD("tt.rtd",,"Inst",H11,$C11),I$2)</f>
        <v>#N/A</v>
      </c>
      <c r="J11" s="7" cm="1">
        <f t="array" ref="J11">SUM(IF(('Fill Book'!$F$4:$F$10084="B")*('Fill Book'!$E$4:$E$10084=Mapping!C11),'Fill Book'!$G$4:$G$10084))</f>
        <v>14</v>
      </c>
      <c r="K11" s="18" cm="1">
        <f t="array" ref="K11">IFERROR(
  SUMPRODUCT(
    ('Fill Book'!$F$4:$F$10084="B") * ('Fill Book'!$E$4:$E$10084=Mapping!C11),
    'Fill Book'!$G$4:$G$10084,  'Fill Book'!$H$4:$H$10084
  ) /
  SUMIFS(
    'Fill Book'!$G$4:$G$10084,
    'Fill Book'!$F$4:$F$10084, "B",
    'Fill Book'!$E$4:$E$10084, Mapping!C11
  ),
  ""
)</f>
        <v>0.15148571428571428</v>
      </c>
      <c r="L11" s="7">
        <f>SUMIFS('Fill Book'!$G$4:$G$10084, 'Fill Book'!$F$4:$F$10084, "S", 'Fill Book'!$E$4:$E$10084, Mapping!C11)</f>
        <v>10</v>
      </c>
      <c r="M11" s="18" cm="1">
        <f t="array" ref="M11">IFERROR(
  SUMPRODUCT(
    ('Fill Book'!$F$4:$F$10084="S") * ('Fill Book'!$E$4:$E$10084=Mapping!C11),
    'Fill Book'!$G$4:$G$10084,  'Fill Book'!$H$4:$H$10084
  ) /
  SUMIFS(
    'Fill Book'!$G$4:$G$10084,
    'Fill Book'!$F$4:$F$10084, "S",
    'Fill Book'!$E$4:$E$10084, Mapping!C11
  ),
  ""
)</f>
        <v>0.15140000000000003</v>
      </c>
      <c r="N11" s="7">
        <f t="shared" si="0"/>
        <v>4</v>
      </c>
      <c r="O11" s="2">
        <f t="shared" ca="1" si="1"/>
        <v>0</v>
      </c>
      <c r="P11" s="2">
        <f t="shared" ca="1" si="2"/>
        <v>-65.99999999998272</v>
      </c>
      <c r="Q11" s="2">
        <f t="shared" si="3"/>
        <v>20</v>
      </c>
      <c r="R11" s="9">
        <f ca="1">((Mapping!$M11 - Mapping!$K11) / Mapping!$E11 * Mapping!$F11) * (MIN(Mapping!$J11, Mapping!$L11))</f>
        <v>-35.999999999982712</v>
      </c>
      <c r="S11" s="2" t="str">
        <f>IFERROR(INDEX(#REF!, MATCH(Mapping!C11,#REF!, 0)), "")</f>
        <v/>
      </c>
      <c r="T11" s="2" t="e">
        <f t="shared" ca="1" si="4"/>
        <v>#VALUE!</v>
      </c>
      <c r="U11" s="2">
        <f ca="1">IFERROR(INDEX(Ref!E:E, MATCH(D11, Ref!B:B, 0)),5)</f>
        <v>0</v>
      </c>
      <c r="V11">
        <f ca="1">IFERROR(INDEX(Ref!F:F, MATCH(D11, Ref!B:B, 0)),1.5)</f>
        <v>1.5</v>
      </c>
    </row>
    <row r="12" spans="2:22" x14ac:dyDescent="0.25">
      <c r="C12" s="2" t="str">
        <v>RB Aug25-Sep25 Calendar</v>
      </c>
      <c r="D12" s="2" t="str" cm="1">
        <f t="array" aca="1" ref="D12" ca="1">UPPER(_xlfn.TEXTJOIN("", TRUE, IF(ISNUMBER(FIND(MID(LEFT(C12, FIND(" ", C12 &amp; " ") - 1), ROW(INDIRECT("1:" &amp; LEN(LEFT(C12, FIND(" ", C12 &amp; " ") - 1)))), 1), "ABCDEFGHIJKLMNOPQRSTUVWXYZabcdefghijklmnopqrstuvwxyz")), MID(LEFT(C12, FIND(" ", C12 &amp; " ") - 1), ROW(INDIRECT("1:" &amp; LEN(LEFT(C12, FIND(" ", C12 &amp; " ") - 1)))), 1), "")))</f>
        <v>RB</v>
      </c>
      <c r="E12" s="2">
        <f ca="1">INDEX(Ref!C:C, MATCH(Mapping!D12, Ref!$B:$B,0))</f>
        <v>1E-4</v>
      </c>
      <c r="F12" s="2">
        <f ca="1">INDEX(Ref!D:D, MATCH(Mapping!D12, Ref!$B:$B,0))</f>
        <v>4.2</v>
      </c>
      <c r="G12" s="2" cm="1">
        <f t="array" ref="G12">IFERROR(_xlfn.SWITCH(LOWER(TRIM(RIGHT(SUBSTITUTE(C12," ",REPT(" ",99)),99))),"fly",4,"dfly",8,"calendar",2,"box",4,4),4)</f>
        <v>2</v>
      </c>
      <c r="H12" s="2" t="s">
        <v>443</v>
      </c>
      <c r="I12" s="6" t="e">
        <f>RTD("tt.rtd",,RTD("tt.rtd",,"Inst",H12,$C12),I$2)</f>
        <v>#N/A</v>
      </c>
      <c r="J12" s="7" cm="1">
        <f t="array" ref="J12">SUM(IF(('Fill Book'!$F$4:$F$10084="B")*('Fill Book'!$E$4:$E$10084=Mapping!C12),'Fill Book'!$G$4:$G$10084))</f>
        <v>12</v>
      </c>
      <c r="K12" s="18" cm="1">
        <f t="array" ref="K12">IFERROR(
  SUMPRODUCT(
    ('Fill Book'!$F$4:$F$10084="B") * ('Fill Book'!$E$4:$E$10084=Mapping!C12),
    'Fill Book'!$G$4:$G$10084,  'Fill Book'!$H$4:$H$10084
  ) /
  SUMIFS(
    'Fill Book'!$G$4:$G$10084,
    'Fill Book'!$F$4:$F$10084, "B",
    'Fill Book'!$E$4:$E$10084, Mapping!C12
  ),
  ""
)</f>
        <v>3.1208333333333334E-2</v>
      </c>
      <c r="L12" s="7">
        <f>SUMIFS('Fill Book'!$G$4:$G$10084, 'Fill Book'!$F$4:$F$10084, "S", 'Fill Book'!$E$4:$E$10084, Mapping!C12)</f>
        <v>12</v>
      </c>
      <c r="M12" s="18" cm="1">
        <f t="array" ref="M12">IFERROR(
  SUMPRODUCT(
    ('Fill Book'!$F$4:$F$10084="S") * ('Fill Book'!$E$4:$E$10084=Mapping!C12),
    'Fill Book'!$G$4:$G$10084,  'Fill Book'!$H$4:$H$10084
  ) /
  SUMIFS(
    'Fill Book'!$G$4:$G$10084,
    'Fill Book'!$F$4:$F$10084, "S",
    'Fill Book'!$E$4:$E$10084, Mapping!C12
  ),
  ""
)</f>
        <v>3.2566666666666667E-2</v>
      </c>
      <c r="N12" s="7">
        <f t="shared" si="0"/>
        <v>0</v>
      </c>
      <c r="O12" s="2">
        <f t="shared" ca="1" si="1"/>
        <v>0</v>
      </c>
      <c r="P12" s="2">
        <f t="shared" ca="1" si="2"/>
        <v>648.5999999999998</v>
      </c>
      <c r="Q12" s="2">
        <f t="shared" si="3"/>
        <v>24</v>
      </c>
      <c r="R12" s="9">
        <f ca="1">((Mapping!$M12 - Mapping!$K12) / Mapping!$E12 * Mapping!$F12) * (MIN(Mapping!$J12, Mapping!$L12))</f>
        <v>684.5999999999998</v>
      </c>
      <c r="S12" s="2" t="str">
        <f>IFERROR(INDEX(#REF!, MATCH(Mapping!C12,#REF!, 0)), "")</f>
        <v/>
      </c>
      <c r="T12" s="2" t="e">
        <f t="shared" ca="1" si="4"/>
        <v>#VALUE!</v>
      </c>
      <c r="U12" s="2">
        <f ca="1">IFERROR(INDEX(Ref!E:E, MATCH(D12, Ref!B:B, 0)),5)</f>
        <v>0</v>
      </c>
      <c r="V12">
        <f ca="1">IFERROR(INDEX(Ref!F:F, MATCH(D12, Ref!B:B, 0)),1.5)</f>
        <v>1.5</v>
      </c>
    </row>
    <row r="13" spans="2:22" x14ac:dyDescent="0.25">
      <c r="C13" s="2" t="str">
        <v>ZC Jul25-Sep25 Calendar</v>
      </c>
      <c r="D13" s="2" t="str" cm="1">
        <f t="array" aca="1" ref="D13" ca="1">UPPER(_xlfn.TEXTJOIN("", TRUE, IF(ISNUMBER(FIND(MID(LEFT(C13, FIND(" ", C13 &amp; " ") - 1), ROW(INDIRECT("1:" &amp; LEN(LEFT(C13, FIND(" ", C13 &amp; " ") - 1)))), 1), "ABCDEFGHIJKLMNOPQRSTUVWXYZabcdefghijklmnopqrstuvwxyz")), MID(LEFT(C13, FIND(" ", C13 &amp; " ") - 1), ROW(INDIRECT("1:" &amp; LEN(LEFT(C13, FIND(" ", C13 &amp; " ") - 1)))), 1), "")))</f>
        <v>ZC</v>
      </c>
      <c r="E13" s="2">
        <f ca="1">INDEX(Ref!C:C, MATCH(Mapping!D13, Ref!$B:$B,0))</f>
        <v>0.25</v>
      </c>
      <c r="F13" s="2">
        <f ca="1">INDEX(Ref!D:D, MATCH(Mapping!D13, Ref!$B:$B,0))</f>
        <v>12.5</v>
      </c>
      <c r="G13" s="2" cm="1">
        <f t="array" ref="G13">IFERROR(_xlfn.SWITCH(LOWER(TRIM(RIGHT(SUBSTITUTE(C13," ",REPT(" ",99)),99))),"fly",4,"dfly",8,"calendar",2,"box",4,4),4)</f>
        <v>2</v>
      </c>
      <c r="H13" s="2" t="s">
        <v>443</v>
      </c>
      <c r="I13" s="6" t="e">
        <f>RTD("tt.rtd",,RTD("tt.rtd",,"Inst",H13,$C13),I$2)</f>
        <v>#N/A</v>
      </c>
      <c r="J13" s="7" cm="1">
        <f t="array" ref="J13">SUM(IF(('Fill Book'!$F$4:$F$10084="B")*('Fill Book'!$E$4:$E$10084=Mapping!C13),'Fill Book'!$G$4:$G$10084))</f>
        <v>1</v>
      </c>
      <c r="K13" s="18" cm="1">
        <f t="array" ref="K13">IFERROR(
  SUMPRODUCT(
    ('Fill Book'!$F$4:$F$10084="B") * ('Fill Book'!$E$4:$E$10084=Mapping!C13),
    'Fill Book'!$G$4:$G$10084,  'Fill Book'!$H$4:$H$10084
  ) /
  SUMIFS(
    'Fill Book'!$G$4:$G$10084,
    'Fill Book'!$F$4:$F$10084, "B",
    'Fill Book'!$E$4:$E$10084, Mapping!C13
  ),
  ""
)</f>
        <v>0</v>
      </c>
      <c r="L13" s="7">
        <f>SUMIFS('Fill Book'!$G$4:$G$10084, 'Fill Book'!$F$4:$F$10084, "S", 'Fill Book'!$E$4:$E$10084, Mapping!C13)</f>
        <v>1</v>
      </c>
      <c r="M13" s="18" cm="1">
        <f t="array" ref="M13">IFERROR(
  SUMPRODUCT(
    ('Fill Book'!$F$4:$F$10084="S") * ('Fill Book'!$E$4:$E$10084=Mapping!C13),
    'Fill Book'!$G$4:$G$10084,  'Fill Book'!$H$4:$H$10084
  ) /
  SUMIFS(
    'Fill Book'!$G$4:$G$10084,
    'Fill Book'!$F$4:$F$10084, "S",
    'Fill Book'!$E$4:$E$10084, Mapping!C13
  ),
  ""
)</f>
        <v>0</v>
      </c>
      <c r="N13" s="7">
        <f t="shared" si="0"/>
        <v>0</v>
      </c>
      <c r="O13" s="2">
        <f t="shared" ca="1" si="1"/>
        <v>0</v>
      </c>
      <c r="P13" s="2">
        <f t="shared" ca="1" si="2"/>
        <v>-3</v>
      </c>
      <c r="Q13" s="2">
        <f t="shared" si="3"/>
        <v>2</v>
      </c>
      <c r="R13" s="9">
        <f ca="1">((Mapping!$M13 - Mapping!$K13) / Mapping!$E13 * Mapping!$F13) * (MIN(Mapping!$J13, Mapping!$L13))</f>
        <v>0</v>
      </c>
      <c r="S13" s="2" t="str">
        <f>IFERROR(INDEX(#REF!, MATCH(Mapping!C13,#REF!, 0)), "")</f>
        <v/>
      </c>
      <c r="T13" s="2" t="e">
        <f t="shared" ca="1" si="4"/>
        <v>#VALUE!</v>
      </c>
      <c r="U13" s="2">
        <f ca="1">IFERROR(INDEX(Ref!E:E, MATCH(D13, Ref!B:B, 0)),5)</f>
        <v>1</v>
      </c>
      <c r="V13">
        <f ca="1">IFERROR(INDEX(Ref!F:F, MATCH(D13, Ref!B:B, 0)),1.5)</f>
        <v>1.5</v>
      </c>
    </row>
    <row r="14" spans="2:22" x14ac:dyDescent="0.25">
      <c r="C14" s="2" t="str">
        <v>NG Aug25-Sep25 Calendar</v>
      </c>
      <c r="D14" s="2" t="str" cm="1">
        <f t="array" aca="1" ref="D14" ca="1">UPPER(_xlfn.TEXTJOIN("", TRUE, IF(ISNUMBER(FIND(MID(LEFT(C14, FIND(" ", C14 &amp; " ") - 1), ROW(INDIRECT("1:" &amp; LEN(LEFT(C14, FIND(" ", C14 &amp; " ") - 1)))), 1), "ABCDEFGHIJKLMNOPQRSTUVWXYZabcdefghijklmnopqrstuvwxyz")), MID(LEFT(C14, FIND(" ", C14 &amp; " ") - 1), ROW(INDIRECT("1:" &amp; LEN(LEFT(C14, FIND(" ", C14 &amp; " ") - 1)))), 1), "")))</f>
        <v>NG</v>
      </c>
      <c r="E14" s="2">
        <f ca="1">INDEX(Ref!C:C, MATCH(Mapping!D14, Ref!$B:$B,0))</f>
        <v>1E-3</v>
      </c>
      <c r="F14" s="2">
        <f ca="1">INDEX(Ref!D:D, MATCH(Mapping!D14, Ref!$B:$B,0))</f>
        <v>10</v>
      </c>
      <c r="G14" s="2" cm="1">
        <f t="array" ref="G14">IFERROR(_xlfn.SWITCH(LOWER(TRIM(RIGHT(SUBSTITUTE(C14," ",REPT(" ",99)),99))),"fly",4,"dfly",8,"calendar",2,"box",4,4),4)</f>
        <v>2</v>
      </c>
      <c r="H14" s="2" t="s">
        <v>443</v>
      </c>
      <c r="I14" s="6" t="e">
        <f>RTD("tt.rtd",,RTD("tt.rtd",,"Inst",H14,$C14),I$2)</f>
        <v>#N/A</v>
      </c>
      <c r="J14" s="7" cm="1">
        <f t="array" ref="J14">SUM(IF(('Fill Book'!$F$4:$F$10084="B")*('Fill Book'!$E$4:$E$10084=Mapping!C14),'Fill Book'!$G$4:$G$10084))</f>
        <v>5</v>
      </c>
      <c r="K14" s="18" cm="1">
        <f t="array" ref="K14">IFERROR(
  SUMPRODUCT(
    ('Fill Book'!$F$4:$F$10084="B") * ('Fill Book'!$E$4:$E$10084=Mapping!C14),
    'Fill Book'!$G$4:$G$10084,  'Fill Book'!$H$4:$H$10084
  ) /
  SUMIFS(
    'Fill Book'!$G$4:$G$10084,
    'Fill Book'!$F$4:$F$10084, "B",
    'Fill Book'!$E$4:$E$10084, Mapping!C14
  ),
  ""
)</f>
        <v>-2.8200000000000003E-2</v>
      </c>
      <c r="L14" s="7">
        <f>SUMIFS('Fill Book'!$G$4:$G$10084, 'Fill Book'!$F$4:$F$10084, "S", 'Fill Book'!$E$4:$E$10084, Mapping!C14)</f>
        <v>5</v>
      </c>
      <c r="M14" s="18" cm="1">
        <f t="array" ref="M14">IFERROR(
  SUMPRODUCT(
    ('Fill Book'!$F$4:$F$10084="S") * ('Fill Book'!$E$4:$E$10084=Mapping!C14),
    'Fill Book'!$G$4:$G$10084,  'Fill Book'!$H$4:$H$10084
  ) /
  SUMIFS(
    'Fill Book'!$G$4:$G$10084,
    'Fill Book'!$F$4:$F$10084, "S",
    'Fill Book'!$E$4:$E$10084, Mapping!C14
  ),
  ""
)</f>
        <v>-3.2399999999999998E-2</v>
      </c>
      <c r="N14" s="7">
        <f t="shared" si="0"/>
        <v>0</v>
      </c>
      <c r="O14" s="2">
        <f t="shared" ca="1" si="1"/>
        <v>0</v>
      </c>
      <c r="P14" s="2">
        <f t="shared" ca="1" si="2"/>
        <v>-224.99999999999977</v>
      </c>
      <c r="Q14" s="2">
        <f t="shared" si="3"/>
        <v>10</v>
      </c>
      <c r="R14" s="9">
        <f ca="1">((Mapping!$M14 - Mapping!$K14) / Mapping!$E14 * Mapping!$F14) * (MIN(Mapping!$J14, Mapping!$L14))</f>
        <v>-209.99999999999977</v>
      </c>
      <c r="S14" s="2" t="str">
        <f>IFERROR(INDEX(#REF!, MATCH(Mapping!C14,#REF!, 0)), "")</f>
        <v/>
      </c>
      <c r="T14" s="2" t="e">
        <f t="shared" ca="1" si="4"/>
        <v>#VALUE!</v>
      </c>
      <c r="U14" s="2">
        <f ca="1">IFERROR(INDEX(Ref!E:E, MATCH(D14, Ref!B:B, 0)),5)</f>
        <v>0</v>
      </c>
      <c r="V14">
        <f ca="1">IFERROR(INDEX(Ref!F:F, MATCH(D14, Ref!B:B, 0)),1.5)</f>
        <v>1.5</v>
      </c>
    </row>
    <row r="15" spans="2:22" x14ac:dyDescent="0.25">
      <c r="C15" s="2" t="str">
        <v>NG Sep25-Oct25 Calendar</v>
      </c>
      <c r="D15" s="2" t="str" cm="1">
        <f t="array" aca="1" ref="D15" ca="1">UPPER(_xlfn.TEXTJOIN("", TRUE, IF(ISNUMBER(FIND(MID(LEFT(C15, FIND(" ", C15 &amp; " ") - 1), ROW(INDIRECT("1:" &amp; LEN(LEFT(C15, FIND(" ", C15 &amp; " ") - 1)))), 1), "ABCDEFGHIJKLMNOPQRSTUVWXYZabcdefghijklmnopqrstuvwxyz")), MID(LEFT(C15, FIND(" ", C15 &amp; " ") - 1), ROW(INDIRECT("1:" &amp; LEN(LEFT(C15, FIND(" ", C15 &amp; " ") - 1)))), 1), "")))</f>
        <v>NG</v>
      </c>
      <c r="E15" s="2">
        <f ca="1">INDEX(Ref!C:C, MATCH(Mapping!D15, Ref!$B:$B,0))</f>
        <v>1E-3</v>
      </c>
      <c r="F15" s="2">
        <f ca="1">INDEX(Ref!D:D, MATCH(Mapping!D15, Ref!$B:$B,0))</f>
        <v>10</v>
      </c>
      <c r="G15" s="2" cm="1">
        <f t="array" ref="G15">IFERROR(_xlfn.SWITCH(LOWER(TRIM(RIGHT(SUBSTITUTE(C15," ",REPT(" ",99)),99))),"fly",4,"dfly",8,"calendar",2,"box",4,4),4)</f>
        <v>2</v>
      </c>
      <c r="H15" s="2" t="s">
        <v>443</v>
      </c>
      <c r="I15" s="6" t="e">
        <f>RTD("tt.rtd",,RTD("tt.rtd",,"Inst",H15,$C15),I$2)</f>
        <v>#N/A</v>
      </c>
      <c r="J15" s="7" cm="1">
        <f t="array" ref="J15">SUM(IF(('Fill Book'!$F$4:$F$10084="B")*('Fill Book'!$E$4:$E$10084=Mapping!C15),'Fill Book'!$G$4:$G$10084))</f>
        <v>1</v>
      </c>
      <c r="K15" s="18" cm="1">
        <f t="array" ref="K15">IFERROR(
  SUMPRODUCT(
    ('Fill Book'!$F$4:$F$10084="B") * ('Fill Book'!$E$4:$E$10084=Mapping!C15),
    'Fill Book'!$G$4:$G$10084,  'Fill Book'!$H$4:$H$10084
  ) /
  SUMIFS(
    'Fill Book'!$G$4:$G$10084,
    'Fill Book'!$F$4:$F$10084, "B",
    'Fill Book'!$E$4:$E$10084, Mapping!C15
  ),
  ""
)</f>
        <v>-0.11899999999999999</v>
      </c>
      <c r="L15" s="7">
        <f>SUMIFS('Fill Book'!$G$4:$G$10084, 'Fill Book'!$F$4:$F$10084, "S", 'Fill Book'!$E$4:$E$10084, Mapping!C15)</f>
        <v>0</v>
      </c>
      <c r="M15" s="18" t="str" cm="1">
        <f t="array" ref="M15">IFERROR(
  SUMPRODUCT(
    ('Fill Book'!$F$4:$F$10084="S") * ('Fill Book'!$E$4:$E$10084=Mapping!C15),
    'Fill Book'!$G$4:$G$10084,  'Fill Book'!$H$4:$H$10084
  ) /
  SUMIFS(
    'Fill Book'!$G$4:$G$10084,
    'Fill Book'!$F$4:$F$10084, "S",
    'Fill Book'!$E$4:$E$10084, Mapping!C15
  ),
  ""
)</f>
        <v/>
      </c>
      <c r="N15" s="7">
        <f t="shared" si="0"/>
        <v>1</v>
      </c>
      <c r="O15" s="2">
        <f t="shared" ca="1" si="1"/>
        <v>0</v>
      </c>
      <c r="P15" s="2">
        <f t="shared" ca="1" si="2"/>
        <v>0</v>
      </c>
      <c r="Q15" s="2">
        <f t="shared" si="3"/>
        <v>0</v>
      </c>
      <c r="R15" s="9" t="e">
        <f ca="1">((Mapping!$M15 - Mapping!$K15) / Mapping!$E15 * Mapping!$F15) * (MIN(Mapping!$J15, Mapping!$L15))</f>
        <v>#VALUE!</v>
      </c>
      <c r="S15" s="2" t="str">
        <f>IFERROR(INDEX(#REF!, MATCH(Mapping!C15,#REF!, 0)), "")</f>
        <v/>
      </c>
      <c r="T15" s="2" t="e">
        <f t="shared" ca="1" si="4"/>
        <v>#VALUE!</v>
      </c>
      <c r="U15" s="2">
        <f ca="1">IFERROR(INDEX(Ref!E:E, MATCH(D15, Ref!B:B, 0)),5)</f>
        <v>0</v>
      </c>
      <c r="V15">
        <f ca="1">IFERROR(INDEX(Ref!F:F, MATCH(D15, Ref!B:B, 0)),1.5)</f>
        <v>1.5</v>
      </c>
    </row>
    <row r="16" spans="2:22" x14ac:dyDescent="0.25">
      <c r="C16" s="2"/>
      <c r="D16" s="2" t="str" cm="1">
        <f t="array" aca="1" ref="D16" ca="1">UPPER(_xlfn.TEXTJOIN("", TRUE, IF(ISNUMBER(FIND(MID(LEFT(C16, FIND(" ", C16 &amp; " ") - 1), ROW(INDIRECT("1:" &amp; LEN(LEFT(C16, FIND(" ", C16 &amp; " ") - 1)))), 1), "ABCDEFGHIJKLMNOPQRSTUVWXYZabcdefghijklmnopqrstuvwxyz")), MID(LEFT(C16, FIND(" ", C16 &amp; " ") - 1), ROW(INDIRECT("1:" &amp; LEN(LEFT(C16, FIND(" ", C16 &amp; " ") - 1)))), 1), "")))</f>
        <v/>
      </c>
      <c r="E16" s="2" t="e">
        <f ca="1">INDEX(Ref!C:C, MATCH(Mapping!D16, Ref!$B:$B,0))</f>
        <v>#N/A</v>
      </c>
      <c r="F16" s="2" t="e">
        <f ca="1">INDEX(Ref!D:D, MATCH(Mapping!D16, Ref!$B:$B,0))</f>
        <v>#N/A</v>
      </c>
      <c r="G16" s="2" cm="1">
        <f t="array" ref="G16">IFERROR(_xlfn.SWITCH(LOWER(TRIM(RIGHT(SUBSTITUTE(C16," ",REPT(" ",99)),99))),"fly",4,"dfly",8,"calendar",2,"box",4,4),4)</f>
        <v>4</v>
      </c>
      <c r="H16" s="2" t="s">
        <v>443</v>
      </c>
      <c r="I16" s="6" t="str">
        <f>RTD("tt.rtd",,RTD("tt.rtd",,"Inst",H16,$C16),I$2)</f>
        <v/>
      </c>
      <c r="J16" s="7" cm="1">
        <f t="array" ref="J16">SUM(IF(('Fill Book'!$F$4:$F$10084="B")*('Fill Book'!$E$4:$E$10084=Mapping!C16),'Fill Book'!$G$4:$G$10084))</f>
        <v>0</v>
      </c>
      <c r="K16" s="18" t="str" cm="1">
        <f t="array" ref="K16">IFERROR(
  SUMPRODUCT(
    ('Fill Book'!$F$4:$F$10084="B") * ('Fill Book'!$E$4:$E$10084=Mapping!C16),
    'Fill Book'!$G$4:$G$10084,  'Fill Book'!$H$4:$H$10084
  ) /
  SUMIFS(
    'Fill Book'!$G$4:$G$10084,
    'Fill Book'!$F$4:$F$10084, "B",
    'Fill Book'!$E$4:$E$10084, Mapping!C16
  ),
  ""
)</f>
        <v/>
      </c>
      <c r="L16" s="7">
        <f>SUMIFS('Fill Book'!$G$4:$G$10084, 'Fill Book'!$F$4:$F$10084, "S", 'Fill Book'!$E$4:$E$10084, Mapping!C16)</f>
        <v>0</v>
      </c>
      <c r="M16" s="18" t="str" cm="1">
        <f t="array" ref="M16">IFERROR(
  SUMPRODUCT(
    ('Fill Book'!$F$4:$F$10084="S") * ('Fill Book'!$E$4:$E$10084=Mapping!C16),
    'Fill Book'!$G$4:$G$10084,  'Fill Book'!$H$4:$H$10084
  ) /
  SUMIFS(
    'Fill Book'!$G$4:$G$10084,
    'Fill Book'!$F$4:$F$10084, "S",
    'Fill Book'!$E$4:$E$10084, Mapping!C16
  ),
  ""
)</f>
        <v/>
      </c>
      <c r="N16" s="7">
        <f t="shared" si="0"/>
        <v>0</v>
      </c>
      <c r="O16" s="2">
        <f t="shared" ca="1" si="1"/>
        <v>0</v>
      </c>
      <c r="P16" s="2">
        <f t="shared" ca="1" si="2"/>
        <v>0</v>
      </c>
      <c r="Q16" s="2">
        <f t="shared" si="3"/>
        <v>0</v>
      </c>
      <c r="R16" s="9" t="e">
        <f ca="1">((Mapping!$M16 - Mapping!$K16) / Mapping!$E16 * Mapping!$F16) * (MIN(Mapping!$J16, Mapping!$L16))</f>
        <v>#VALUE!</v>
      </c>
      <c r="S16" s="2" t="str">
        <f>IFERROR(INDEX(#REF!, MATCH(Mapping!C16,#REF!, 0)), "")</f>
        <v/>
      </c>
      <c r="T16" s="2" t="e">
        <f t="shared" ca="1" si="4"/>
        <v>#VALUE!</v>
      </c>
      <c r="U16" s="2">
        <f ca="1">IFERROR(INDEX(Ref!E:E, MATCH(D16, Ref!B:B, 0)),5)</f>
        <v>5</v>
      </c>
      <c r="V16">
        <f ca="1">IFERROR(INDEX(Ref!F:F, MATCH(D16, Ref!B:B, 0)),1.5)</f>
        <v>1.5</v>
      </c>
    </row>
    <row r="17" spans="3:22" x14ac:dyDescent="0.25">
      <c r="C17" s="2"/>
      <c r="D17" s="2" t="str" cm="1">
        <f t="array" aca="1" ref="D17" ca="1">UPPER(_xlfn.TEXTJOIN("", TRUE, IF(ISNUMBER(FIND(MID(LEFT(C17, FIND(" ", C17 &amp; " ") - 1), ROW(INDIRECT("1:" &amp; LEN(LEFT(C17, FIND(" ", C17 &amp; " ") - 1)))), 1), "ABCDEFGHIJKLMNOPQRSTUVWXYZabcdefghijklmnopqrstuvwxyz")), MID(LEFT(C17, FIND(" ", C17 &amp; " ") - 1), ROW(INDIRECT("1:" &amp; LEN(LEFT(C17, FIND(" ", C17 &amp; " ") - 1)))), 1), "")))</f>
        <v/>
      </c>
      <c r="E17" s="2" t="e">
        <f ca="1">INDEX(Ref!C:C, MATCH(Mapping!D17, Ref!$B:$B,0))</f>
        <v>#N/A</v>
      </c>
      <c r="F17" s="2" t="e">
        <f ca="1">INDEX(Ref!D:D, MATCH(Mapping!D17, Ref!$B:$B,0))</f>
        <v>#N/A</v>
      </c>
      <c r="G17" s="2" cm="1">
        <f t="array" ref="G17">IFERROR(_xlfn.SWITCH(LOWER(TRIM(RIGHT(SUBSTITUTE(C17," ",REPT(" ",99)),99))),"fly",4,"dfly",8,"calendar",2,"box",4,4),4)</f>
        <v>4</v>
      </c>
      <c r="H17" s="2" t="s">
        <v>443</v>
      </c>
      <c r="I17" s="6" t="str">
        <f>RTD("tt.rtd",,RTD("tt.rtd",,"Inst",H17,$C17),I$2)</f>
        <v/>
      </c>
      <c r="J17" s="7" cm="1">
        <f t="array" ref="J17">SUM(IF(('Fill Book'!$F$4:$F$10084="B")*('Fill Book'!$E$4:$E$10084=Mapping!C17),'Fill Book'!$G$4:$G$10084))</f>
        <v>0</v>
      </c>
      <c r="K17" s="18" t="str" cm="1">
        <f t="array" ref="K17">IFERROR(
  SUMPRODUCT(
    ('Fill Book'!$F$4:$F$10084="B") * ('Fill Book'!$E$4:$E$10084=Mapping!C17),
    'Fill Book'!$G$4:$G$10084,  'Fill Book'!$H$4:$H$10084
  ) /
  SUMIFS(
    'Fill Book'!$G$4:$G$10084,
    'Fill Book'!$F$4:$F$10084, "B",
    'Fill Book'!$E$4:$E$10084, Mapping!C17
  ),
  ""
)</f>
        <v/>
      </c>
      <c r="L17" s="7">
        <f>SUMIFS('Fill Book'!$G$4:$G$10084, 'Fill Book'!$F$4:$F$10084, "S", 'Fill Book'!$E$4:$E$10084, Mapping!C17)</f>
        <v>0</v>
      </c>
      <c r="M17" s="18" t="str" cm="1">
        <f t="array" ref="M17">IFERROR(
  SUMPRODUCT(
    ('Fill Book'!$F$4:$F$10084="S") * ('Fill Book'!$E$4:$E$10084=Mapping!C17),
    'Fill Book'!$G$4:$G$10084,  'Fill Book'!$H$4:$H$10084
  ) /
  SUMIFS(
    'Fill Book'!$G$4:$G$10084,
    'Fill Book'!$F$4:$F$10084, "S",
    'Fill Book'!$E$4:$E$10084, Mapping!C17
  ),
  ""
)</f>
        <v/>
      </c>
      <c r="N17" s="7">
        <f t="shared" si="0"/>
        <v>0</v>
      </c>
      <c r="O17" s="2">
        <f t="shared" ca="1" si="1"/>
        <v>0</v>
      </c>
      <c r="P17" s="2">
        <f t="shared" ca="1" si="2"/>
        <v>0</v>
      </c>
      <c r="Q17" s="2">
        <f t="shared" si="3"/>
        <v>0</v>
      </c>
      <c r="R17" s="9" t="e">
        <f ca="1">((Mapping!$M17 - Mapping!$K17) / Mapping!$E17 * Mapping!$F17) * (MIN(Mapping!$J17, Mapping!$L17))</f>
        <v>#VALUE!</v>
      </c>
      <c r="S17" s="2" t="str">
        <f>IFERROR(INDEX(#REF!, MATCH(Mapping!C17,#REF!, 0)), "")</f>
        <v/>
      </c>
      <c r="T17" s="2" t="e">
        <f t="shared" ca="1" si="4"/>
        <v>#VALUE!</v>
      </c>
      <c r="U17" s="2">
        <f ca="1">IFERROR(INDEX(Ref!E:E, MATCH(D17, Ref!B:B, 0)),5)</f>
        <v>5</v>
      </c>
      <c r="V17">
        <f ca="1">IFERROR(INDEX(Ref!F:F, MATCH(D17, Ref!B:B, 0)),1.5)</f>
        <v>1.5</v>
      </c>
    </row>
    <row r="18" spans="3:22" x14ac:dyDescent="0.25">
      <c r="C18" s="2"/>
      <c r="D18" s="2" t="str" cm="1">
        <f t="array" aca="1" ref="D18" ca="1">UPPER(_xlfn.TEXTJOIN("", TRUE, IF(ISNUMBER(FIND(MID(LEFT(C18, FIND(" ", C18 &amp; " ") - 1), ROW(INDIRECT("1:" &amp; LEN(LEFT(C18, FIND(" ", C18 &amp; " ") - 1)))), 1), "ABCDEFGHIJKLMNOPQRSTUVWXYZabcdefghijklmnopqrstuvwxyz")), MID(LEFT(C18, FIND(" ", C18 &amp; " ") - 1), ROW(INDIRECT("1:" &amp; LEN(LEFT(C18, FIND(" ", C18 &amp; " ") - 1)))), 1), "")))</f>
        <v/>
      </c>
      <c r="E18" s="2" t="e">
        <f ca="1">INDEX(Ref!C:C, MATCH(Mapping!D18, Ref!$B:$B,0))</f>
        <v>#N/A</v>
      </c>
      <c r="F18" s="2" t="e">
        <f ca="1">INDEX(Ref!D:D, MATCH(Mapping!D18, Ref!$B:$B,0))</f>
        <v>#N/A</v>
      </c>
      <c r="G18" s="2" cm="1">
        <f t="array" ref="G18">IFERROR(_xlfn.SWITCH(LOWER(TRIM(RIGHT(SUBSTITUTE(C18," ",REPT(" ",99)),99))),"fly",4,"dfly",8,"calendar",2,"box",4,4),4)</f>
        <v>4</v>
      </c>
      <c r="H18" s="2" t="s">
        <v>443</v>
      </c>
      <c r="I18" s="6" t="str">
        <f>RTD("tt.rtd",,RTD("tt.rtd",,"Inst",H18,$C18),I$2)</f>
        <v/>
      </c>
      <c r="J18" s="7" cm="1">
        <f t="array" ref="J18">SUM(IF(('Fill Book'!$F$4:$F$10084="B")*('Fill Book'!$E$4:$E$10084=Mapping!C18),'Fill Book'!$G$4:$G$10084))</f>
        <v>0</v>
      </c>
      <c r="K18" s="18" t="str" cm="1">
        <f t="array" ref="K18">IFERROR(
  SUMPRODUCT(
    ('Fill Book'!$F$4:$F$10084="B") * ('Fill Book'!$E$4:$E$10084=Mapping!C18),
    'Fill Book'!$G$4:$G$10084,  'Fill Book'!$H$4:$H$10084
  ) /
  SUMIFS(
    'Fill Book'!$G$4:$G$10084,
    'Fill Book'!$F$4:$F$10084, "B",
    'Fill Book'!$E$4:$E$10084, Mapping!C18
  ),
  ""
)</f>
        <v/>
      </c>
      <c r="L18" s="7">
        <f>SUMIFS('Fill Book'!$G$4:$G$10084, 'Fill Book'!$F$4:$F$10084, "S", 'Fill Book'!$E$4:$E$10084, Mapping!C18)</f>
        <v>0</v>
      </c>
      <c r="M18" s="18" t="str" cm="1">
        <f t="array" ref="M18">IFERROR(
  SUMPRODUCT(
    ('Fill Book'!$F$4:$F$10084="S") * ('Fill Book'!$E$4:$E$10084=Mapping!C18),
    'Fill Book'!$G$4:$G$10084,  'Fill Book'!$H$4:$H$10084
  ) /
  SUMIFS(
    'Fill Book'!$G$4:$G$10084,
    'Fill Book'!$F$4:$F$10084, "S",
    'Fill Book'!$E$4:$E$10084, Mapping!C18
  ),
  ""
)</f>
        <v/>
      </c>
      <c r="N18" s="7">
        <f t="shared" si="0"/>
        <v>0</v>
      </c>
      <c r="O18" s="2">
        <f t="shared" ca="1" si="1"/>
        <v>0</v>
      </c>
      <c r="P18" s="2">
        <f t="shared" ca="1" si="2"/>
        <v>0</v>
      </c>
      <c r="Q18" s="2">
        <f t="shared" si="3"/>
        <v>0</v>
      </c>
      <c r="R18" s="9" t="e">
        <f ca="1">((Mapping!$M18 - Mapping!$K18) / Mapping!$E18 * Mapping!$F18) * (MIN(Mapping!$J18, Mapping!$L18))</f>
        <v>#VALUE!</v>
      </c>
      <c r="S18" s="2" t="str">
        <f>IFERROR(INDEX(#REF!, MATCH(Mapping!C18,#REF!, 0)), "")</f>
        <v/>
      </c>
      <c r="T18" s="2" t="e">
        <f t="shared" ca="1" si="4"/>
        <v>#VALUE!</v>
      </c>
      <c r="U18" s="2">
        <f ca="1">IFERROR(INDEX(Ref!E:E, MATCH(D18, Ref!B:B, 0)),5)</f>
        <v>5</v>
      </c>
      <c r="V18">
        <f ca="1">IFERROR(INDEX(Ref!F:F, MATCH(D18, Ref!B:B, 0)),1.5)</f>
        <v>1.5</v>
      </c>
    </row>
    <row r="19" spans="3:22" x14ac:dyDescent="0.25">
      <c r="C19" s="2"/>
      <c r="D19" s="2" t="str" cm="1">
        <f t="array" aca="1" ref="D19" ca="1">UPPER(_xlfn.TEXTJOIN("", TRUE, IF(ISNUMBER(FIND(MID(LEFT(C19, FIND(" ", C19 &amp; " ") - 1), ROW(INDIRECT("1:" &amp; LEN(LEFT(C19, FIND(" ", C19 &amp; " ") - 1)))), 1), "ABCDEFGHIJKLMNOPQRSTUVWXYZabcdefghijklmnopqrstuvwxyz")), MID(LEFT(C19, FIND(" ", C19 &amp; " ") - 1), ROW(INDIRECT("1:" &amp; LEN(LEFT(C19, FIND(" ", C19 &amp; " ") - 1)))), 1), "")))</f>
        <v/>
      </c>
      <c r="E19" s="2" t="e">
        <f ca="1">INDEX(Ref!C:C, MATCH(Mapping!D19, Ref!$B:$B,0))</f>
        <v>#N/A</v>
      </c>
      <c r="F19" s="2" t="e">
        <f ca="1">INDEX(Ref!D:D, MATCH(Mapping!D19, Ref!$B:$B,0))</f>
        <v>#N/A</v>
      </c>
      <c r="G19" s="2" cm="1">
        <f t="array" ref="G19">IFERROR(_xlfn.SWITCH(LOWER(TRIM(RIGHT(SUBSTITUTE(C19," ",REPT(" ",99)),99))),"fly",4,"dfly",8,"calendar",2,"box",4,4),4)</f>
        <v>4</v>
      </c>
      <c r="H19" s="2" t="s">
        <v>443</v>
      </c>
      <c r="I19" s="6" t="str">
        <f>RTD("tt.rtd",,RTD("tt.rtd",,"Inst",H19,$C19),I$2)</f>
        <v/>
      </c>
      <c r="J19" s="7" cm="1">
        <f t="array" ref="J19">SUM(IF(('Fill Book'!$F$4:$F$10084="B")*('Fill Book'!$E$4:$E$10084=Mapping!C19),'Fill Book'!$G$4:$G$10084))</f>
        <v>0</v>
      </c>
      <c r="K19" s="18" t="str" cm="1">
        <f t="array" ref="K19">IFERROR(
  SUMPRODUCT(
    ('Fill Book'!$F$4:$F$10084="B") * ('Fill Book'!$E$4:$E$10084=Mapping!C19),
    'Fill Book'!$G$4:$G$10084,  'Fill Book'!$H$4:$H$10084
  ) /
  SUMIFS(
    'Fill Book'!$G$4:$G$10084,
    'Fill Book'!$F$4:$F$10084, "B",
    'Fill Book'!$E$4:$E$10084, Mapping!C19
  ),
  ""
)</f>
        <v/>
      </c>
      <c r="L19" s="7">
        <f>SUMIFS('Fill Book'!$G$4:$G$10084, 'Fill Book'!$F$4:$F$10084, "S", 'Fill Book'!$E$4:$E$10084, Mapping!C19)</f>
        <v>0</v>
      </c>
      <c r="M19" s="18" t="str" cm="1">
        <f t="array" ref="M19">IFERROR(
  SUMPRODUCT(
    ('Fill Book'!$F$4:$F$10084="S") * ('Fill Book'!$E$4:$E$10084=Mapping!C19),
    'Fill Book'!$G$4:$G$10084,  'Fill Book'!$H$4:$H$10084
  ) /
  SUMIFS(
    'Fill Book'!$G$4:$G$10084,
    'Fill Book'!$F$4:$F$10084, "S",
    'Fill Book'!$E$4:$E$10084, Mapping!C19
  ),
  ""
)</f>
        <v/>
      </c>
      <c r="N19" s="7">
        <f t="shared" si="0"/>
        <v>0</v>
      </c>
      <c r="O19" s="2">
        <f t="shared" ca="1" si="1"/>
        <v>0</v>
      </c>
      <c r="P19" s="2">
        <f t="shared" ca="1" si="2"/>
        <v>0</v>
      </c>
      <c r="Q19" s="2">
        <f t="shared" si="3"/>
        <v>0</v>
      </c>
      <c r="R19" s="9" t="e">
        <f ca="1">((Mapping!$M19 - Mapping!$K19) / Mapping!$E19 * Mapping!$F19) * (MIN(Mapping!$J19, Mapping!$L19))</f>
        <v>#VALUE!</v>
      </c>
      <c r="S19" s="2" t="str">
        <f>IFERROR(INDEX(#REF!, MATCH(Mapping!C19,#REF!, 0)), "")</f>
        <v/>
      </c>
      <c r="T19" s="2" t="e">
        <f t="shared" ca="1" si="4"/>
        <v>#VALUE!</v>
      </c>
      <c r="U19" s="2">
        <f ca="1">IFERROR(INDEX(Ref!E:E, MATCH(D19, Ref!B:B, 0)),5)</f>
        <v>5</v>
      </c>
      <c r="V19">
        <f ca="1">IFERROR(INDEX(Ref!F:F, MATCH(D19, Ref!B:B, 0)),1.5)</f>
        <v>1.5</v>
      </c>
    </row>
    <row r="20" spans="3:22" x14ac:dyDescent="0.25">
      <c r="C20" s="2"/>
      <c r="D20" s="2" t="str" cm="1">
        <f t="array" aca="1" ref="D20" ca="1">UPPER(_xlfn.TEXTJOIN("", TRUE, IF(ISNUMBER(FIND(MID(LEFT(C20, FIND(" ", C20 &amp; " ") - 1), ROW(INDIRECT("1:" &amp; LEN(LEFT(C20, FIND(" ", C20 &amp; " ") - 1)))), 1), "ABCDEFGHIJKLMNOPQRSTUVWXYZabcdefghijklmnopqrstuvwxyz")), MID(LEFT(C20, FIND(" ", C20 &amp; " ") - 1), ROW(INDIRECT("1:" &amp; LEN(LEFT(C20, FIND(" ", C20 &amp; " ") - 1)))), 1), "")))</f>
        <v/>
      </c>
      <c r="E20" s="2" t="e">
        <f ca="1">INDEX(Ref!C:C, MATCH(Mapping!D20, Ref!$B:$B,0))</f>
        <v>#N/A</v>
      </c>
      <c r="F20" s="2" t="e">
        <f ca="1">INDEX(Ref!D:D, MATCH(Mapping!D20, Ref!$B:$B,0))</f>
        <v>#N/A</v>
      </c>
      <c r="G20" s="2" cm="1">
        <f t="array" ref="G20">IFERROR(_xlfn.SWITCH(LOWER(TRIM(RIGHT(SUBSTITUTE(C20," ",REPT(" ",99)),99))),"fly",4,"dfly",8,"calendar",2,"box",4,4),4)</f>
        <v>4</v>
      </c>
      <c r="H20" s="2" t="s">
        <v>443</v>
      </c>
      <c r="I20" s="6" t="str">
        <f>RTD("tt.rtd",,RTD("tt.rtd",,"Inst",H20,$C20),I$2)</f>
        <v/>
      </c>
      <c r="J20" s="7" cm="1">
        <f t="array" ref="J20">SUM(IF(('Fill Book'!$F$4:$F$10084="B")*('Fill Book'!$E$4:$E$10084=Mapping!C20),'Fill Book'!$G$4:$G$10084))</f>
        <v>0</v>
      </c>
      <c r="K20" s="18" t="str" cm="1">
        <f t="array" ref="K20">IFERROR(
  SUMPRODUCT(
    ('Fill Book'!$F$4:$F$10084="B") * ('Fill Book'!$E$4:$E$10084=Mapping!C20),
    'Fill Book'!$G$4:$G$10084,  'Fill Book'!$H$4:$H$10084
  ) /
  SUMIFS(
    'Fill Book'!$G$4:$G$10084,
    'Fill Book'!$F$4:$F$10084, "B",
    'Fill Book'!$E$4:$E$10084, Mapping!C20
  ),
  ""
)</f>
        <v/>
      </c>
      <c r="L20" s="7">
        <f>SUMIFS('Fill Book'!$G$4:$G$10084, 'Fill Book'!$F$4:$F$10084, "S", 'Fill Book'!$E$4:$E$10084, Mapping!C20)</f>
        <v>0</v>
      </c>
      <c r="M20" s="18" t="str" cm="1">
        <f t="array" ref="M20">IFERROR(
  SUMPRODUCT(
    ('Fill Book'!$F$4:$F$10084="S") * ('Fill Book'!$E$4:$E$10084=Mapping!C20),
    'Fill Book'!$G$4:$G$10084,  'Fill Book'!$H$4:$H$10084
  ) /
  SUMIFS(
    'Fill Book'!$G$4:$G$10084,
    'Fill Book'!$F$4:$F$10084, "S",
    'Fill Book'!$E$4:$E$10084, Mapping!C20
  ),
  ""
)</f>
        <v/>
      </c>
      <c r="N20" s="7">
        <f t="shared" si="0"/>
        <v>0</v>
      </c>
      <c r="O20" s="2">
        <f t="shared" ca="1" si="1"/>
        <v>0</v>
      </c>
      <c r="P20" s="2">
        <f t="shared" ca="1" si="2"/>
        <v>0</v>
      </c>
      <c r="Q20" s="2">
        <f t="shared" si="3"/>
        <v>0</v>
      </c>
      <c r="R20" s="9" t="e">
        <f ca="1">((Mapping!$M20 - Mapping!$K20) / Mapping!$E20 * Mapping!$F20) * (MIN(Mapping!$J20, Mapping!$L20))</f>
        <v>#VALUE!</v>
      </c>
      <c r="S20" s="2" t="str">
        <f>IFERROR(INDEX(#REF!, MATCH(Mapping!C20,#REF!, 0)), "")</f>
        <v/>
      </c>
      <c r="T20" s="2" t="e">
        <f t="shared" ca="1" si="4"/>
        <v>#VALUE!</v>
      </c>
      <c r="U20" s="2">
        <f ca="1">IFERROR(INDEX(Ref!E:E, MATCH(D20, Ref!B:B, 0)),5)</f>
        <v>5</v>
      </c>
      <c r="V20">
        <f ca="1">IFERROR(INDEX(Ref!F:F, MATCH(D20, Ref!B:B, 0)),1.5)</f>
        <v>1.5</v>
      </c>
    </row>
    <row r="21" spans="3:22" x14ac:dyDescent="0.25">
      <c r="C21" s="2"/>
      <c r="D21" s="2" t="str" cm="1">
        <f t="array" aca="1" ref="D21" ca="1">UPPER(_xlfn.TEXTJOIN("", TRUE, IF(ISNUMBER(FIND(MID(LEFT(C21, FIND(" ", C21 &amp; " ") - 1), ROW(INDIRECT("1:" &amp; LEN(LEFT(C21, FIND(" ", C21 &amp; " ") - 1)))), 1), "ABCDEFGHIJKLMNOPQRSTUVWXYZabcdefghijklmnopqrstuvwxyz")), MID(LEFT(C21, FIND(" ", C21 &amp; " ") - 1), ROW(INDIRECT("1:" &amp; LEN(LEFT(C21, FIND(" ", C21 &amp; " ") - 1)))), 1), "")))</f>
        <v/>
      </c>
      <c r="E21" s="2" t="e">
        <f ca="1">INDEX(Ref!C:C, MATCH(Mapping!D21, Ref!$B:$B,0))</f>
        <v>#N/A</v>
      </c>
      <c r="F21" s="2" t="e">
        <f ca="1">INDEX(Ref!D:D, MATCH(Mapping!D21, Ref!$B:$B,0))</f>
        <v>#N/A</v>
      </c>
      <c r="G21" s="2" cm="1">
        <f t="array" ref="G21">IFERROR(_xlfn.SWITCH(LOWER(TRIM(RIGHT(SUBSTITUTE(C21," ",REPT(" ",99)),99))),"fly",4,"dfly",8,"calendar",2,"box",4,4),4)</f>
        <v>4</v>
      </c>
      <c r="H21" s="2" t="s">
        <v>443</v>
      </c>
      <c r="I21" s="6" t="str">
        <f>RTD("tt.rtd",,RTD("tt.rtd",,"Inst",H21,$C21),I$2)</f>
        <v/>
      </c>
      <c r="J21" s="7" cm="1">
        <f t="array" ref="J21">SUM(IF(('Fill Book'!$F$4:$F$10084="B")*('Fill Book'!$E$4:$E$10084=Mapping!C21),'Fill Book'!$G$4:$G$10084))</f>
        <v>0</v>
      </c>
      <c r="K21" s="18" t="str" cm="1">
        <f t="array" ref="K21">IFERROR(
  SUMPRODUCT(
    ('Fill Book'!$F$4:$F$10084="B") * ('Fill Book'!$E$4:$E$10084=Mapping!C21),
    'Fill Book'!$G$4:$G$10084,  'Fill Book'!$H$4:$H$10084
  ) /
  SUMIFS(
    'Fill Book'!$G$4:$G$10084,
    'Fill Book'!$F$4:$F$10084, "B",
    'Fill Book'!$E$4:$E$10084, Mapping!C21
  ),
  ""
)</f>
        <v/>
      </c>
      <c r="L21" s="7">
        <f>SUMIFS('Fill Book'!$G$4:$G$10084, 'Fill Book'!$F$4:$F$10084, "S", 'Fill Book'!$E$4:$E$10084, Mapping!C21)</f>
        <v>0</v>
      </c>
      <c r="M21" s="18" t="str" cm="1">
        <f t="array" ref="M21">IFERROR(
  SUMPRODUCT(
    ('Fill Book'!$F$4:$F$10084="S") * ('Fill Book'!$E$4:$E$10084=Mapping!C21),
    'Fill Book'!$G$4:$G$10084,  'Fill Book'!$H$4:$H$10084
  ) /
  SUMIFS(
    'Fill Book'!$G$4:$G$10084,
    'Fill Book'!$F$4:$F$10084, "S",
    'Fill Book'!$E$4:$E$10084, Mapping!C21
  ),
  ""
)</f>
        <v/>
      </c>
      <c r="N21" s="7">
        <f t="shared" si="0"/>
        <v>0</v>
      </c>
      <c r="O21" s="2">
        <f t="shared" ca="1" si="1"/>
        <v>0</v>
      </c>
      <c r="P21" s="2">
        <f t="shared" ca="1" si="2"/>
        <v>0</v>
      </c>
      <c r="Q21" s="2">
        <f t="shared" si="3"/>
        <v>0</v>
      </c>
      <c r="R21" s="9" t="e">
        <f ca="1">((Mapping!$M21 - Mapping!$K21) / Mapping!$E21 * Mapping!$F21) * (MIN(Mapping!$J21, Mapping!$L21))</f>
        <v>#VALUE!</v>
      </c>
      <c r="S21" s="2" t="str">
        <f>IFERROR(INDEX(#REF!, MATCH(Mapping!C21,#REF!, 0)), "")</f>
        <v/>
      </c>
      <c r="T21" s="2" t="e">
        <f t="shared" ca="1" si="4"/>
        <v>#VALUE!</v>
      </c>
      <c r="U21" s="2">
        <f ca="1">IFERROR(INDEX(Ref!E:E, MATCH(D21, Ref!B:B, 0)),5)</f>
        <v>5</v>
      </c>
      <c r="V21">
        <f ca="1">IFERROR(INDEX(Ref!F:F, MATCH(D21, Ref!B:B, 0)),1.5)</f>
        <v>1.5</v>
      </c>
    </row>
    <row r="22" spans="3:22" x14ac:dyDescent="0.25">
      <c r="C22" s="2"/>
      <c r="D22" s="2" t="str" cm="1">
        <f t="array" aca="1" ref="D22" ca="1">UPPER(_xlfn.TEXTJOIN("", TRUE, IF(ISNUMBER(FIND(MID(LEFT(C22, FIND(" ", C22 &amp; " ") - 1), ROW(INDIRECT("1:" &amp; LEN(LEFT(C22, FIND(" ", C22 &amp; " ") - 1)))), 1), "ABCDEFGHIJKLMNOPQRSTUVWXYZabcdefghijklmnopqrstuvwxyz")), MID(LEFT(C22, FIND(" ", C22 &amp; " ") - 1), ROW(INDIRECT("1:" &amp; LEN(LEFT(C22, FIND(" ", C22 &amp; " ") - 1)))), 1), "")))</f>
        <v/>
      </c>
      <c r="E22" s="2" t="e">
        <f ca="1">INDEX(Ref!C:C, MATCH(Mapping!D22, Ref!$B:$B,0))</f>
        <v>#N/A</v>
      </c>
      <c r="F22" s="2" t="e">
        <f ca="1">INDEX(Ref!D:D, MATCH(Mapping!D22, Ref!$B:$B,0))</f>
        <v>#N/A</v>
      </c>
      <c r="G22" s="2" cm="1">
        <f t="array" ref="G22">IFERROR(_xlfn.SWITCH(LOWER(TRIM(RIGHT(SUBSTITUTE(C22," ",REPT(" ",99)),99))),"fly",4,"dfly",8,"calendar",2,"box",4,4),4)</f>
        <v>4</v>
      </c>
      <c r="H22" s="2" t="s">
        <v>443</v>
      </c>
      <c r="I22" s="6" t="str">
        <f>RTD("tt.rtd",,RTD("tt.rtd",,"Inst",H22,$C22),I$2)</f>
        <v/>
      </c>
      <c r="J22" s="7" cm="1">
        <f t="array" ref="J22">SUM(IF(('Fill Book'!$F$4:$F$10084="B")*('Fill Book'!$E$4:$E$10084=Mapping!C22),'Fill Book'!$G$4:$G$10084))</f>
        <v>0</v>
      </c>
      <c r="K22" s="18" t="str" cm="1">
        <f t="array" ref="K22">IFERROR(
  SUMPRODUCT(
    ('Fill Book'!$F$4:$F$10084="B") * ('Fill Book'!$E$4:$E$10084=Mapping!C22),
    'Fill Book'!$G$4:$G$10084,  'Fill Book'!$H$4:$H$10084
  ) /
  SUMIFS(
    'Fill Book'!$G$4:$G$10084,
    'Fill Book'!$F$4:$F$10084, "B",
    'Fill Book'!$E$4:$E$10084, Mapping!C22
  ),
  ""
)</f>
        <v/>
      </c>
      <c r="L22" s="7">
        <f>SUMIFS('Fill Book'!$G$4:$G$10084, 'Fill Book'!$F$4:$F$10084, "S", 'Fill Book'!$E$4:$E$10084, Mapping!C22)</f>
        <v>0</v>
      </c>
      <c r="M22" s="18" t="str" cm="1">
        <f t="array" ref="M22">IFERROR(
  SUMPRODUCT(
    ('Fill Book'!$F$4:$F$10084="S") * ('Fill Book'!$E$4:$E$10084=Mapping!C22),
    'Fill Book'!$G$4:$G$10084,  'Fill Book'!$H$4:$H$10084
  ) /
  SUMIFS(
    'Fill Book'!$G$4:$G$10084,
    'Fill Book'!$F$4:$F$10084, "S",
    'Fill Book'!$E$4:$E$10084, Mapping!C22
  ),
  ""
)</f>
        <v/>
      </c>
      <c r="N22" s="7">
        <f t="shared" si="0"/>
        <v>0</v>
      </c>
      <c r="O22" s="2">
        <f t="shared" ca="1" si="1"/>
        <v>0</v>
      </c>
      <c r="P22" s="2">
        <f t="shared" ca="1" si="2"/>
        <v>0</v>
      </c>
      <c r="Q22" s="2">
        <f t="shared" si="3"/>
        <v>0</v>
      </c>
      <c r="R22" s="9" t="e">
        <f ca="1">((Mapping!$M22 - Mapping!$K22) / Mapping!$E22 * Mapping!$F22) * (MIN(Mapping!$J22, Mapping!$L22))</f>
        <v>#VALUE!</v>
      </c>
      <c r="S22" s="2" t="str">
        <f>IFERROR(INDEX(#REF!, MATCH(Mapping!C22,#REF!, 0)), "")</f>
        <v/>
      </c>
      <c r="T22" s="2" t="e">
        <f t="shared" ca="1" si="4"/>
        <v>#VALUE!</v>
      </c>
      <c r="U22" s="2">
        <f ca="1">IFERROR(INDEX(Ref!E:E, MATCH(D22, Ref!B:B, 0)),5)</f>
        <v>5</v>
      </c>
      <c r="V22">
        <f ca="1">IFERROR(INDEX(Ref!F:F, MATCH(D22, Ref!B:B, 0)),1.5)</f>
        <v>1.5</v>
      </c>
    </row>
    <row r="23" spans="3:22" x14ac:dyDescent="0.25">
      <c r="C23" s="2"/>
      <c r="D23" s="2" t="str" cm="1">
        <f t="array" aca="1" ref="D23" ca="1">UPPER(_xlfn.TEXTJOIN("", TRUE, IF(ISNUMBER(FIND(MID(LEFT(C23, FIND(" ", C23 &amp; " ") - 1), ROW(INDIRECT("1:" &amp; LEN(LEFT(C23, FIND(" ", C23 &amp; " ") - 1)))), 1), "ABCDEFGHIJKLMNOPQRSTUVWXYZabcdefghijklmnopqrstuvwxyz")), MID(LEFT(C23, FIND(" ", C23 &amp; " ") - 1), ROW(INDIRECT("1:" &amp; LEN(LEFT(C23, FIND(" ", C23 &amp; " ") - 1)))), 1), "")))</f>
        <v/>
      </c>
      <c r="E23" s="2" t="e">
        <f ca="1">INDEX(Ref!C:C, MATCH(Mapping!D23, Ref!$B:$B,0))</f>
        <v>#N/A</v>
      </c>
      <c r="F23" s="2" t="e">
        <f ca="1">INDEX(Ref!D:D, MATCH(Mapping!D23, Ref!$B:$B,0))</f>
        <v>#N/A</v>
      </c>
      <c r="G23" s="2" cm="1">
        <f t="array" ref="G23">IFERROR(_xlfn.SWITCH(LOWER(TRIM(RIGHT(SUBSTITUTE(C23," ",REPT(" ",99)),99))),"fly",4,"dfly",8,"calendar",2,"box",4,4),4)</f>
        <v>4</v>
      </c>
      <c r="H23" s="2" t="s">
        <v>443</v>
      </c>
      <c r="I23" s="6" t="str">
        <f>RTD("tt.rtd",,RTD("tt.rtd",,"Inst",H23,$C23),I$2)</f>
        <v/>
      </c>
      <c r="J23" s="7" cm="1">
        <f t="array" ref="J23">SUM(IF(('Fill Book'!$F$4:$F$10084="B")*('Fill Book'!$E$4:$E$10084=Mapping!C23),'Fill Book'!$G$4:$G$10084))</f>
        <v>0</v>
      </c>
      <c r="K23" s="18" t="str" cm="1">
        <f t="array" ref="K23">IFERROR(
  SUMPRODUCT(
    ('Fill Book'!$F$4:$F$10084="B") * ('Fill Book'!$E$4:$E$10084=Mapping!C23),
    'Fill Book'!$G$4:$G$10084,  'Fill Book'!$H$4:$H$10084
  ) /
  SUMIFS(
    'Fill Book'!$G$4:$G$10084,
    'Fill Book'!$F$4:$F$10084, "B",
    'Fill Book'!$E$4:$E$10084, Mapping!C23
  ),
  ""
)</f>
        <v/>
      </c>
      <c r="L23" s="7">
        <f>SUMIFS('Fill Book'!$G$4:$G$10084, 'Fill Book'!$F$4:$F$10084, "S", 'Fill Book'!$E$4:$E$10084, Mapping!C23)</f>
        <v>0</v>
      </c>
      <c r="M23" s="18" t="str" cm="1">
        <f t="array" ref="M23">IFERROR(
  SUMPRODUCT(
    ('Fill Book'!$F$4:$F$10084="S") * ('Fill Book'!$E$4:$E$10084=Mapping!C23),
    'Fill Book'!$G$4:$G$10084,  'Fill Book'!$H$4:$H$10084
  ) /
  SUMIFS(
    'Fill Book'!$G$4:$G$10084,
    'Fill Book'!$F$4:$F$10084, "S",
    'Fill Book'!$E$4:$E$10084, Mapping!C23
  ),
  ""
)</f>
        <v/>
      </c>
      <c r="N23" s="7">
        <f t="shared" si="0"/>
        <v>0</v>
      </c>
      <c r="O23" s="2">
        <f t="shared" ca="1" si="1"/>
        <v>0</v>
      </c>
      <c r="P23" s="2">
        <f t="shared" ca="1" si="2"/>
        <v>0</v>
      </c>
      <c r="Q23" s="2">
        <f t="shared" si="3"/>
        <v>0</v>
      </c>
      <c r="R23" s="9" t="e">
        <f ca="1">((Mapping!$M23 - Mapping!$K23) / Mapping!$E23 * Mapping!$F23) * (MIN(Mapping!$J23, Mapping!$L23))</f>
        <v>#VALUE!</v>
      </c>
      <c r="S23" s="2" t="str">
        <f>IFERROR(INDEX(#REF!, MATCH(Mapping!C23,#REF!, 0)), "")</f>
        <v/>
      </c>
      <c r="T23" s="2" t="e">
        <f t="shared" ca="1" si="4"/>
        <v>#VALUE!</v>
      </c>
      <c r="U23" s="2">
        <f ca="1">IFERROR(INDEX(Ref!E:E, MATCH(D23, Ref!B:B, 0)),5)</f>
        <v>5</v>
      </c>
      <c r="V23">
        <f ca="1">IFERROR(INDEX(Ref!F:F, MATCH(D23, Ref!B:B, 0)),1.5)</f>
        <v>1.5</v>
      </c>
    </row>
    <row r="24" spans="3:22" x14ac:dyDescent="0.25">
      <c r="C24" s="2"/>
      <c r="D24" s="2" t="str" cm="1">
        <f t="array" aca="1" ref="D24" ca="1">UPPER(_xlfn.TEXTJOIN("", TRUE, IF(ISNUMBER(FIND(MID(LEFT(C24, FIND(" ", C24 &amp; " ") - 1), ROW(INDIRECT("1:" &amp; LEN(LEFT(C24, FIND(" ", C24 &amp; " ") - 1)))), 1), "ABCDEFGHIJKLMNOPQRSTUVWXYZabcdefghijklmnopqrstuvwxyz")), MID(LEFT(C24, FIND(" ", C24 &amp; " ") - 1), ROW(INDIRECT("1:" &amp; LEN(LEFT(C24, FIND(" ", C24 &amp; " ") - 1)))), 1), "")))</f>
        <v/>
      </c>
      <c r="E24" s="2" t="e">
        <f ca="1">INDEX(Ref!C:C, MATCH(Mapping!D24, Ref!$B:$B,0))</f>
        <v>#N/A</v>
      </c>
      <c r="F24" s="2" t="e">
        <f ca="1">INDEX(Ref!D:D, MATCH(Mapping!D24, Ref!$B:$B,0))</f>
        <v>#N/A</v>
      </c>
      <c r="G24" s="2" cm="1">
        <f t="array" ref="G24">IFERROR(_xlfn.SWITCH(LOWER(TRIM(RIGHT(SUBSTITUTE(C24," ",REPT(" ",99)),99))),"fly",4,"dfly",8,"calendar",2,"box",4,4),4)</f>
        <v>4</v>
      </c>
      <c r="H24" s="2" t="s">
        <v>443</v>
      </c>
      <c r="I24" s="6" t="str">
        <f>RTD("tt.rtd",,RTD("tt.rtd",,"Inst",H24,$C24),I$2)</f>
        <v/>
      </c>
      <c r="J24" s="7" cm="1">
        <f t="array" ref="J24">SUM(IF(('Fill Book'!$F$4:$F$10084="B")*('Fill Book'!$E$4:$E$10084=Mapping!C24),'Fill Book'!$G$4:$G$10084))</f>
        <v>0</v>
      </c>
      <c r="K24" s="18" t="str" cm="1">
        <f t="array" ref="K24">IFERROR(
  SUMPRODUCT(
    ('Fill Book'!$F$4:$F$10084="B") * ('Fill Book'!$E$4:$E$10084=Mapping!C24),
    'Fill Book'!$G$4:$G$10084,  'Fill Book'!$H$4:$H$10084
  ) /
  SUMIFS(
    'Fill Book'!$G$4:$G$10084,
    'Fill Book'!$F$4:$F$10084, "B",
    'Fill Book'!$E$4:$E$10084, Mapping!C24
  ),
  ""
)</f>
        <v/>
      </c>
      <c r="L24" s="7">
        <f>SUMIFS('Fill Book'!$G$4:$G$10084, 'Fill Book'!$F$4:$F$10084, "S", 'Fill Book'!$E$4:$E$10084, Mapping!C24)</f>
        <v>0</v>
      </c>
      <c r="M24" s="18" t="str" cm="1">
        <f t="array" ref="M24">IFERROR(
  SUMPRODUCT(
    ('Fill Book'!$F$4:$F$10084="S") * ('Fill Book'!$E$4:$E$10084=Mapping!C24),
    'Fill Book'!$G$4:$G$10084,  'Fill Book'!$H$4:$H$10084
  ) /
  SUMIFS(
    'Fill Book'!$G$4:$G$10084,
    'Fill Book'!$F$4:$F$10084, "S",
    'Fill Book'!$E$4:$E$10084, Mapping!C24
  ),
  ""
)</f>
        <v/>
      </c>
      <c r="N24" s="7">
        <f t="shared" si="0"/>
        <v>0</v>
      </c>
      <c r="O24" s="2">
        <f t="shared" ca="1" si="1"/>
        <v>0</v>
      </c>
      <c r="P24" s="2">
        <f t="shared" ca="1" si="2"/>
        <v>0</v>
      </c>
      <c r="Q24" s="2">
        <f t="shared" si="3"/>
        <v>0</v>
      </c>
      <c r="R24" s="9" t="e">
        <f ca="1">((Mapping!$M24 - Mapping!$K24) / Mapping!$E24 * Mapping!$F24) * (MIN(Mapping!$J24, Mapping!$L24))</f>
        <v>#VALUE!</v>
      </c>
      <c r="S24" s="2" t="str">
        <f>IFERROR(INDEX(#REF!, MATCH(Mapping!C24,#REF!, 0)), "")</f>
        <v/>
      </c>
      <c r="T24" s="2" t="e">
        <f t="shared" ca="1" si="4"/>
        <v>#VALUE!</v>
      </c>
      <c r="U24" s="2">
        <f ca="1">IFERROR(INDEX(Ref!E:E, MATCH(D24, Ref!B:B, 0)),5)</f>
        <v>5</v>
      </c>
      <c r="V24">
        <f ca="1">IFERROR(INDEX(Ref!F:F, MATCH(D24, Ref!B:B, 0)),1.5)</f>
        <v>1.5</v>
      </c>
    </row>
    <row r="25" spans="3:22" x14ac:dyDescent="0.25">
      <c r="C25" s="2"/>
      <c r="D25" s="2" t="str" cm="1">
        <f t="array" aca="1" ref="D25" ca="1">UPPER(_xlfn.TEXTJOIN("", TRUE, IF(ISNUMBER(FIND(MID(LEFT(C25, FIND(" ", C25 &amp; " ") - 1), ROW(INDIRECT("1:" &amp; LEN(LEFT(C25, FIND(" ", C25 &amp; " ") - 1)))), 1), "ABCDEFGHIJKLMNOPQRSTUVWXYZabcdefghijklmnopqrstuvwxyz")), MID(LEFT(C25, FIND(" ", C25 &amp; " ") - 1), ROW(INDIRECT("1:" &amp; LEN(LEFT(C25, FIND(" ", C25 &amp; " ") - 1)))), 1), "")))</f>
        <v/>
      </c>
      <c r="E25" s="2" t="e">
        <f ca="1">INDEX(Ref!C:C, MATCH(Mapping!D25, Ref!$B:$B,0))</f>
        <v>#N/A</v>
      </c>
      <c r="F25" s="2" t="e">
        <f ca="1">INDEX(Ref!D:D, MATCH(Mapping!D25, Ref!$B:$B,0))</f>
        <v>#N/A</v>
      </c>
      <c r="G25" s="2" cm="1">
        <f t="array" ref="G25">IFERROR(_xlfn.SWITCH(LOWER(TRIM(RIGHT(SUBSTITUTE(C25," ",REPT(" ",99)),99))),"fly",4,"dfly",8,"calendar",2,"box",4,4),4)</f>
        <v>4</v>
      </c>
      <c r="H25" s="2" t="s">
        <v>443</v>
      </c>
      <c r="I25" s="6" t="str">
        <f>RTD("tt.rtd",,RTD("tt.rtd",,"Inst",H25,$C25),I$2)</f>
        <v/>
      </c>
      <c r="J25" s="7" cm="1">
        <f t="array" ref="J25">SUM(IF(('Fill Book'!$F$4:$F$10084="B")*('Fill Book'!$E$4:$E$10084=Mapping!C25),'Fill Book'!$G$4:$G$10084))</f>
        <v>0</v>
      </c>
      <c r="K25" s="18" t="str" cm="1">
        <f t="array" ref="K25">IFERROR(
  SUMPRODUCT(
    ('Fill Book'!$F$4:$F$10084="B") * ('Fill Book'!$E$4:$E$10084=Mapping!C25),
    'Fill Book'!$G$4:$G$10084,  'Fill Book'!$H$4:$H$10084
  ) /
  SUMIFS(
    'Fill Book'!$G$4:$G$10084,
    'Fill Book'!$F$4:$F$10084, "B",
    'Fill Book'!$E$4:$E$10084, Mapping!C25
  ),
  ""
)</f>
        <v/>
      </c>
      <c r="L25" s="7">
        <f>SUMIFS('Fill Book'!$G$4:$G$10084, 'Fill Book'!$F$4:$F$10084, "S", 'Fill Book'!$E$4:$E$10084, Mapping!C25)</f>
        <v>0</v>
      </c>
      <c r="M25" s="18" t="str" cm="1">
        <f t="array" ref="M25">IFERROR(
  SUMPRODUCT(
    ('Fill Book'!$F$4:$F$10084="S") * ('Fill Book'!$E$4:$E$10084=Mapping!C25),
    'Fill Book'!$G$4:$G$10084,  'Fill Book'!$H$4:$H$10084
  ) /
  SUMIFS(
    'Fill Book'!$G$4:$G$10084,
    'Fill Book'!$F$4:$F$10084, "S",
    'Fill Book'!$E$4:$E$10084, Mapping!C25
  ),
  ""
)</f>
        <v/>
      </c>
      <c r="N25" s="7">
        <f t="shared" si="0"/>
        <v>0</v>
      </c>
      <c r="O25" s="2">
        <f t="shared" ca="1" si="1"/>
        <v>0</v>
      </c>
      <c r="P25" s="2">
        <f t="shared" ca="1" si="2"/>
        <v>0</v>
      </c>
      <c r="Q25" s="2">
        <f t="shared" si="3"/>
        <v>0</v>
      </c>
      <c r="R25" s="9" t="e">
        <f ca="1">((Mapping!$M25 - Mapping!$K25) / Mapping!$E25 * Mapping!$F25) * (MIN(Mapping!$J25, Mapping!$L25))</f>
        <v>#VALUE!</v>
      </c>
      <c r="S25" s="2" t="str">
        <f>IFERROR(INDEX(#REF!, MATCH(Mapping!C25,#REF!, 0)), "")</f>
        <v/>
      </c>
      <c r="T25" s="2" t="e">
        <f t="shared" ca="1" si="4"/>
        <v>#VALUE!</v>
      </c>
      <c r="U25" s="2">
        <f ca="1">IFERROR(INDEX(Ref!E:E, MATCH(D25, Ref!B:B, 0)),5)</f>
        <v>5</v>
      </c>
      <c r="V25">
        <f ca="1">IFERROR(INDEX(Ref!F:F, MATCH(D25, Ref!B:B, 0)),1.5)</f>
        <v>1.5</v>
      </c>
    </row>
    <row r="26" spans="3:22" x14ac:dyDescent="0.25">
      <c r="C26" s="2"/>
      <c r="D26" s="2" t="str" cm="1">
        <f t="array" aca="1" ref="D26" ca="1">UPPER(_xlfn.TEXTJOIN("", TRUE, IF(ISNUMBER(FIND(MID(LEFT(C26, FIND(" ", C26 &amp; " ") - 1), ROW(INDIRECT("1:" &amp; LEN(LEFT(C26, FIND(" ", C26 &amp; " ") - 1)))), 1), "ABCDEFGHIJKLMNOPQRSTUVWXYZabcdefghijklmnopqrstuvwxyz")), MID(LEFT(C26, FIND(" ", C26 &amp; " ") - 1), ROW(INDIRECT("1:" &amp; LEN(LEFT(C26, FIND(" ", C26 &amp; " ") - 1)))), 1), "")))</f>
        <v/>
      </c>
      <c r="E26" s="2" t="e">
        <f ca="1">INDEX(Ref!C:C, MATCH(Mapping!D26, Ref!$B:$B,0))</f>
        <v>#N/A</v>
      </c>
      <c r="F26" s="2" t="e">
        <f ca="1">INDEX(Ref!D:D, MATCH(Mapping!D26, Ref!$B:$B,0))</f>
        <v>#N/A</v>
      </c>
      <c r="G26" s="2" cm="1">
        <f t="array" ref="G26">IFERROR(_xlfn.SWITCH(LOWER(TRIM(RIGHT(SUBSTITUTE(C26," ",REPT(" ",99)),99))),"fly",4,"dfly",8,"calendar",2,"box",4,4),4)</f>
        <v>4</v>
      </c>
      <c r="H26" s="2" t="s">
        <v>443</v>
      </c>
      <c r="I26" s="6" t="str">
        <f>RTD("tt.rtd",,RTD("tt.rtd",,"Inst",H26,$C26),I$2)</f>
        <v/>
      </c>
      <c r="J26" s="7" cm="1">
        <f t="array" ref="J26">SUM(IF(('Fill Book'!$F$4:$F$10084="B")*('Fill Book'!$E$4:$E$10084=Mapping!C26),'Fill Book'!$G$4:$G$10084))</f>
        <v>0</v>
      </c>
      <c r="K26" s="18" t="str" cm="1">
        <f t="array" ref="K26">IFERROR(
  SUMPRODUCT(
    ('Fill Book'!$F$4:$F$10084="B") * ('Fill Book'!$E$4:$E$10084=Mapping!C26),
    'Fill Book'!$G$4:$G$10084,  'Fill Book'!$H$4:$H$10084
  ) /
  SUMIFS(
    'Fill Book'!$G$4:$G$10084,
    'Fill Book'!$F$4:$F$10084, "B",
    'Fill Book'!$E$4:$E$10084, Mapping!C26
  ),
  ""
)</f>
        <v/>
      </c>
      <c r="L26" s="7">
        <f>SUMIFS('Fill Book'!$G$4:$G$10084, 'Fill Book'!$F$4:$F$10084, "S", 'Fill Book'!$E$4:$E$10084, Mapping!C26)</f>
        <v>0</v>
      </c>
      <c r="M26" s="18" t="str" cm="1">
        <f t="array" ref="M26">IFERROR(
  SUMPRODUCT(
    ('Fill Book'!$F$4:$F$10084="S") * ('Fill Book'!$E$4:$E$10084=Mapping!C26),
    'Fill Book'!$G$4:$G$10084,  'Fill Book'!$H$4:$H$10084
  ) /
  SUMIFS(
    'Fill Book'!$G$4:$G$10084,
    'Fill Book'!$F$4:$F$10084, "S",
    'Fill Book'!$E$4:$E$10084, Mapping!C26
  ),
  ""
)</f>
        <v/>
      </c>
      <c r="N26" s="7">
        <f t="shared" si="0"/>
        <v>0</v>
      </c>
      <c r="O26" s="2">
        <f t="shared" ca="1" si="1"/>
        <v>0</v>
      </c>
      <c r="P26" s="2">
        <f t="shared" ca="1" si="2"/>
        <v>0</v>
      </c>
      <c r="Q26" s="2">
        <f t="shared" si="3"/>
        <v>0</v>
      </c>
      <c r="R26" s="9" t="e">
        <f ca="1">((Mapping!$M26 - Mapping!$K26) / Mapping!$E26 * Mapping!$F26) * (MIN(Mapping!$J26, Mapping!$L26))</f>
        <v>#VALUE!</v>
      </c>
      <c r="S26" s="2" t="str">
        <f>IFERROR(INDEX(#REF!, MATCH(Mapping!C26,#REF!, 0)), "")</f>
        <v/>
      </c>
      <c r="T26" s="2" t="e">
        <f t="shared" ca="1" si="4"/>
        <v>#VALUE!</v>
      </c>
      <c r="U26" s="2">
        <f ca="1">IFERROR(INDEX(Ref!E:E, MATCH(D26, Ref!B:B, 0)),5)</f>
        <v>5</v>
      </c>
      <c r="V26">
        <f ca="1">IFERROR(INDEX(Ref!F:F, MATCH(D26, Ref!B:B, 0)),1.5)</f>
        <v>1.5</v>
      </c>
    </row>
    <row r="27" spans="3:22" x14ac:dyDescent="0.25">
      <c r="C27" s="2"/>
      <c r="D27" s="2" t="str" cm="1">
        <f t="array" aca="1" ref="D27" ca="1">UPPER(_xlfn.TEXTJOIN("", TRUE, IF(ISNUMBER(FIND(MID(LEFT(C27, FIND(" ", C27 &amp; " ") - 1), ROW(INDIRECT("1:" &amp; LEN(LEFT(C27, FIND(" ", C27 &amp; " ") - 1)))), 1), "ABCDEFGHIJKLMNOPQRSTUVWXYZabcdefghijklmnopqrstuvwxyz")), MID(LEFT(C27, FIND(" ", C27 &amp; " ") - 1), ROW(INDIRECT("1:" &amp; LEN(LEFT(C27, FIND(" ", C27 &amp; " ") - 1)))), 1), "")))</f>
        <v/>
      </c>
      <c r="E27" s="2" t="e">
        <f ca="1">INDEX(Ref!C:C, MATCH(Mapping!D27, Ref!$B:$B,0))</f>
        <v>#N/A</v>
      </c>
      <c r="F27" s="2" t="e">
        <f ca="1">INDEX(Ref!D:D, MATCH(Mapping!D27, Ref!$B:$B,0))</f>
        <v>#N/A</v>
      </c>
      <c r="G27" s="2" cm="1">
        <f t="array" ref="G27">IFERROR(_xlfn.SWITCH(LOWER(TRIM(RIGHT(SUBSTITUTE(C27," ",REPT(" ",99)),99))),"fly",4,"dfly",8,"calendar",2,"box",4,4),4)</f>
        <v>4</v>
      </c>
      <c r="H27" s="2" t="s">
        <v>443</v>
      </c>
      <c r="I27" s="6" t="str">
        <f>RTD("tt.rtd",,RTD("tt.rtd",,"Inst",H27,$C27),I$2)</f>
        <v/>
      </c>
      <c r="J27" s="7" cm="1">
        <f t="array" ref="J27">SUM(IF(('Fill Book'!$F$4:$F$10084="B")*('Fill Book'!$E$4:$E$10084=Mapping!C27),'Fill Book'!$G$4:$G$10084))</f>
        <v>0</v>
      </c>
      <c r="K27" s="18" t="str" cm="1">
        <f t="array" ref="K27">IFERROR(
  SUMPRODUCT(
    ('Fill Book'!$F$4:$F$10084="B") * ('Fill Book'!$E$4:$E$10084=Mapping!C27),
    'Fill Book'!$G$4:$G$10084,  'Fill Book'!$H$4:$H$10084
  ) /
  SUMIFS(
    'Fill Book'!$G$4:$G$10084,
    'Fill Book'!$F$4:$F$10084, "B",
    'Fill Book'!$E$4:$E$10084, Mapping!C27
  ),
  ""
)</f>
        <v/>
      </c>
      <c r="L27" s="7">
        <f>SUMIFS('Fill Book'!$G$4:$G$10084, 'Fill Book'!$F$4:$F$10084, "S", 'Fill Book'!$E$4:$E$10084, Mapping!C27)</f>
        <v>0</v>
      </c>
      <c r="M27" s="18" t="str" cm="1">
        <f t="array" ref="M27">IFERROR(
  SUMPRODUCT(
    ('Fill Book'!$F$4:$F$10084="S") * ('Fill Book'!$E$4:$E$10084=Mapping!C27),
    'Fill Book'!$G$4:$G$10084,  'Fill Book'!$H$4:$H$10084
  ) /
  SUMIFS(
    'Fill Book'!$G$4:$G$10084,
    'Fill Book'!$F$4:$F$10084, "S",
    'Fill Book'!$E$4:$E$10084, Mapping!C27
  ),
  ""
)</f>
        <v/>
      </c>
      <c r="N27" s="7">
        <f t="shared" si="0"/>
        <v>0</v>
      </c>
      <c r="O27" s="2">
        <f t="shared" ca="1" si="1"/>
        <v>0</v>
      </c>
      <c r="P27" s="2">
        <f t="shared" ca="1" si="2"/>
        <v>0</v>
      </c>
      <c r="Q27" s="2">
        <f t="shared" si="3"/>
        <v>0</v>
      </c>
      <c r="R27" s="9" t="e">
        <f ca="1">((Mapping!$M27 - Mapping!$K27) / Mapping!$E27 * Mapping!$F27) * (MIN(Mapping!$J27, Mapping!$L27))</f>
        <v>#VALUE!</v>
      </c>
      <c r="S27" s="2" t="str">
        <f>IFERROR(INDEX(#REF!, MATCH(Mapping!C27,#REF!, 0)), "")</f>
        <v/>
      </c>
      <c r="T27" s="2" t="e">
        <f t="shared" ca="1" si="4"/>
        <v>#VALUE!</v>
      </c>
      <c r="U27" s="2">
        <f ca="1">IFERROR(INDEX(Ref!E:E, MATCH(D27, Ref!B:B, 0)),5)</f>
        <v>5</v>
      </c>
      <c r="V27">
        <f ca="1">IFERROR(INDEX(Ref!F:F, MATCH(D27, Ref!B:B, 0)),1.5)</f>
        <v>1.5</v>
      </c>
    </row>
    <row r="28" spans="3:22" x14ac:dyDescent="0.25">
      <c r="C28" s="2"/>
      <c r="D28" s="2" t="str" cm="1">
        <f t="array" aca="1" ref="D28" ca="1">UPPER(_xlfn.TEXTJOIN("", TRUE, IF(ISNUMBER(FIND(MID(LEFT(C28, FIND(" ", C28 &amp; " ") - 1), ROW(INDIRECT("1:" &amp; LEN(LEFT(C28, FIND(" ", C28 &amp; " ") - 1)))), 1), "ABCDEFGHIJKLMNOPQRSTUVWXYZabcdefghijklmnopqrstuvwxyz")), MID(LEFT(C28, FIND(" ", C28 &amp; " ") - 1), ROW(INDIRECT("1:" &amp; LEN(LEFT(C28, FIND(" ", C28 &amp; " ") - 1)))), 1), "")))</f>
        <v/>
      </c>
      <c r="E28" s="2" t="e">
        <f ca="1">INDEX(Ref!C:C, MATCH(Mapping!D28, Ref!$B:$B,0))</f>
        <v>#N/A</v>
      </c>
      <c r="F28" s="2" t="e">
        <f ca="1">INDEX(Ref!D:D, MATCH(Mapping!D28, Ref!$B:$B,0))</f>
        <v>#N/A</v>
      </c>
      <c r="G28" s="2" cm="1">
        <f t="array" ref="G28">IFERROR(_xlfn.SWITCH(LOWER(TRIM(RIGHT(SUBSTITUTE(C28," ",REPT(" ",99)),99))),"fly",4,"dfly",8,"calendar",2,"box",4,4),4)</f>
        <v>4</v>
      </c>
      <c r="H28" s="2" t="s">
        <v>443</v>
      </c>
      <c r="I28" s="6" t="str">
        <f>RTD("tt.rtd",,RTD("tt.rtd",,"Inst",H28,$C28),I$2)</f>
        <v/>
      </c>
      <c r="J28" s="7" cm="1">
        <f t="array" ref="J28">SUM(IF(('Fill Book'!$F$4:$F$10084="B")*('Fill Book'!$E$4:$E$10084=Mapping!C28),'Fill Book'!$G$4:$G$10084))</f>
        <v>0</v>
      </c>
      <c r="K28" s="18" t="str" cm="1">
        <f t="array" ref="K28">IFERROR(
  SUMPRODUCT(
    ('Fill Book'!$F$4:$F$10084="B") * ('Fill Book'!$E$4:$E$10084=Mapping!C28),
    'Fill Book'!$G$4:$G$10084,  'Fill Book'!$H$4:$H$10084
  ) /
  SUMIFS(
    'Fill Book'!$G$4:$G$10084,
    'Fill Book'!$F$4:$F$10084, "B",
    'Fill Book'!$E$4:$E$10084, Mapping!C28
  ),
  ""
)</f>
        <v/>
      </c>
      <c r="L28" s="7">
        <f>SUMIFS('Fill Book'!$G$4:$G$10084, 'Fill Book'!$F$4:$F$10084, "S", 'Fill Book'!$E$4:$E$10084, Mapping!C28)</f>
        <v>0</v>
      </c>
      <c r="M28" s="18" t="str" cm="1">
        <f t="array" ref="M28">IFERROR(
  SUMPRODUCT(
    ('Fill Book'!$F$4:$F$10084="S") * ('Fill Book'!$E$4:$E$10084=Mapping!C28),
    'Fill Book'!$G$4:$G$10084,  'Fill Book'!$H$4:$H$10084
  ) /
  SUMIFS(
    'Fill Book'!$G$4:$G$10084,
    'Fill Book'!$F$4:$F$10084, "S",
    'Fill Book'!$E$4:$E$10084, Mapping!C28
  ),
  ""
)</f>
        <v/>
      </c>
      <c r="N28" s="7">
        <f t="shared" si="0"/>
        <v>0</v>
      </c>
      <c r="O28" s="2">
        <f t="shared" ca="1" si="1"/>
        <v>0</v>
      </c>
      <c r="P28" s="2">
        <f t="shared" ca="1" si="2"/>
        <v>0</v>
      </c>
      <c r="Q28" s="2">
        <f t="shared" si="3"/>
        <v>0</v>
      </c>
      <c r="R28" s="9" t="e">
        <f ca="1">((Mapping!$M28 - Mapping!$K28) / Mapping!$E28 * Mapping!$F28) * (MIN(Mapping!$J28, Mapping!$L28))</f>
        <v>#VALUE!</v>
      </c>
      <c r="S28" s="2" t="str">
        <f>IFERROR(INDEX(#REF!, MATCH(Mapping!C28,#REF!, 0)), "")</f>
        <v/>
      </c>
      <c r="T28" s="2" t="e">
        <f t="shared" ca="1" si="4"/>
        <v>#VALUE!</v>
      </c>
      <c r="U28" s="2">
        <f ca="1">IFERROR(INDEX(Ref!E:E, MATCH(D28, Ref!B:B, 0)),5)</f>
        <v>5</v>
      </c>
      <c r="V28">
        <f ca="1">IFERROR(INDEX(Ref!F:F, MATCH(D28, Ref!B:B, 0)),1.5)</f>
        <v>1.5</v>
      </c>
    </row>
    <row r="29" spans="3:22" x14ac:dyDescent="0.25">
      <c r="C29" s="2"/>
      <c r="D29" s="2" t="str" cm="1">
        <f t="array" aca="1" ref="D29" ca="1">UPPER(_xlfn.TEXTJOIN("", TRUE, IF(ISNUMBER(FIND(MID(LEFT(C29, FIND(" ", C29 &amp; " ") - 1), ROW(INDIRECT("1:" &amp; LEN(LEFT(C29, FIND(" ", C29 &amp; " ") - 1)))), 1), "ABCDEFGHIJKLMNOPQRSTUVWXYZabcdefghijklmnopqrstuvwxyz")), MID(LEFT(C29, FIND(" ", C29 &amp; " ") - 1), ROW(INDIRECT("1:" &amp; LEN(LEFT(C29, FIND(" ", C29 &amp; " ") - 1)))), 1), "")))</f>
        <v/>
      </c>
      <c r="E29" s="2" t="e">
        <f ca="1">INDEX(Ref!C:C, MATCH(Mapping!D29, Ref!$B:$B,0))</f>
        <v>#N/A</v>
      </c>
      <c r="F29" s="2" t="e">
        <f ca="1">INDEX(Ref!D:D, MATCH(Mapping!D29, Ref!$B:$B,0))</f>
        <v>#N/A</v>
      </c>
      <c r="G29" s="2" cm="1">
        <f t="array" ref="G29">IFERROR(_xlfn.SWITCH(LOWER(TRIM(RIGHT(SUBSTITUTE(C29," ",REPT(" ",99)),99))),"fly",4,"dfly",8,"calendar",2,"box",4,4),4)</f>
        <v>4</v>
      </c>
      <c r="H29" s="2" t="s">
        <v>443</v>
      </c>
      <c r="I29" s="6" t="str">
        <f>RTD("tt.rtd",,RTD("tt.rtd",,"Inst",H29,$C29),I$2)</f>
        <v/>
      </c>
      <c r="J29" s="7" cm="1">
        <f t="array" ref="J29">SUM(IF(('Fill Book'!$F$4:$F$10084="B")*('Fill Book'!$E$4:$E$10084=Mapping!C29),'Fill Book'!$G$4:$G$10084))</f>
        <v>0</v>
      </c>
      <c r="K29" s="18" t="str" cm="1">
        <f t="array" ref="K29">IFERROR(
  SUMPRODUCT(
    ('Fill Book'!$F$4:$F$10084="B") * ('Fill Book'!$E$4:$E$10084=Mapping!C29),
    'Fill Book'!$G$4:$G$10084,  'Fill Book'!$H$4:$H$10084
  ) /
  SUMIFS(
    'Fill Book'!$G$4:$G$10084,
    'Fill Book'!$F$4:$F$10084, "B",
    'Fill Book'!$E$4:$E$10084, Mapping!C29
  ),
  ""
)</f>
        <v/>
      </c>
      <c r="L29" s="7">
        <f>SUMIFS('Fill Book'!$G$4:$G$10084, 'Fill Book'!$F$4:$F$10084, "S", 'Fill Book'!$E$4:$E$10084, Mapping!C29)</f>
        <v>0</v>
      </c>
      <c r="M29" s="18" t="str" cm="1">
        <f t="array" ref="M29">IFERROR(
  SUMPRODUCT(
    ('Fill Book'!$F$4:$F$10084="S") * ('Fill Book'!$E$4:$E$10084=Mapping!C29),
    'Fill Book'!$G$4:$G$10084,  'Fill Book'!$H$4:$H$10084
  ) /
  SUMIFS(
    'Fill Book'!$G$4:$G$10084,
    'Fill Book'!$F$4:$F$10084, "S",
    'Fill Book'!$E$4:$E$10084, Mapping!C29
  ),
  ""
)</f>
        <v/>
      </c>
      <c r="N29" s="7">
        <f t="shared" si="0"/>
        <v>0</v>
      </c>
      <c r="O29" s="2">
        <f t="shared" ca="1" si="1"/>
        <v>0</v>
      </c>
      <c r="P29" s="2">
        <f t="shared" ca="1" si="2"/>
        <v>0</v>
      </c>
      <c r="Q29" s="2">
        <f t="shared" si="3"/>
        <v>0</v>
      </c>
      <c r="R29" s="9" t="e">
        <f ca="1">((Mapping!$M29 - Mapping!$K29) / Mapping!$E29 * Mapping!$F29) * (MIN(Mapping!$J29, Mapping!$L29))</f>
        <v>#VALUE!</v>
      </c>
      <c r="S29" s="2" t="str">
        <f>IFERROR(INDEX(#REF!, MATCH(Mapping!C29,#REF!, 0)), "")</f>
        <v/>
      </c>
      <c r="T29" s="2" t="e">
        <f t="shared" ca="1" si="4"/>
        <v>#VALUE!</v>
      </c>
      <c r="U29" s="2">
        <f ca="1">IFERROR(INDEX(Ref!E:E, MATCH(D29, Ref!B:B, 0)),5)</f>
        <v>5</v>
      </c>
      <c r="V29">
        <f ca="1">IFERROR(INDEX(Ref!F:F, MATCH(D29, Ref!B:B, 0)),1.5)</f>
        <v>1.5</v>
      </c>
    </row>
    <row r="30" spans="3:22" x14ac:dyDescent="0.25">
      <c r="C30" s="2"/>
      <c r="D30" s="2" t="str" cm="1">
        <f t="array" aca="1" ref="D30" ca="1">UPPER(_xlfn.TEXTJOIN("", TRUE, IF(ISNUMBER(FIND(MID(LEFT(C30, FIND(" ", C30 &amp; " ") - 1), ROW(INDIRECT("1:" &amp; LEN(LEFT(C30, FIND(" ", C30 &amp; " ") - 1)))), 1), "ABCDEFGHIJKLMNOPQRSTUVWXYZabcdefghijklmnopqrstuvwxyz")), MID(LEFT(C30, FIND(" ", C30 &amp; " ") - 1), ROW(INDIRECT("1:" &amp; LEN(LEFT(C30, FIND(" ", C30 &amp; " ") - 1)))), 1), "")))</f>
        <v/>
      </c>
      <c r="E30" s="2" t="e">
        <f ca="1">INDEX(Ref!C:C, MATCH(Mapping!D30, Ref!$B:$B,0))</f>
        <v>#N/A</v>
      </c>
      <c r="F30" s="2" t="e">
        <f ca="1">INDEX(Ref!D:D, MATCH(Mapping!D30, Ref!$B:$B,0))</f>
        <v>#N/A</v>
      </c>
      <c r="G30" s="2" cm="1">
        <f t="array" ref="G30">IFERROR(_xlfn.SWITCH(LOWER(TRIM(RIGHT(SUBSTITUTE(C30," ",REPT(" ",99)),99))),"fly",4,"dfly",8,"calendar",2,"box",4,4),4)</f>
        <v>4</v>
      </c>
      <c r="H30" s="2" t="s">
        <v>443</v>
      </c>
      <c r="I30" s="6" t="str">
        <f>RTD("tt.rtd",,RTD("tt.rtd",,"Inst",H30,$C30),I$2)</f>
        <v/>
      </c>
      <c r="J30" s="7" cm="1">
        <f t="array" ref="J30">SUM(IF(('Fill Book'!$F$4:$F$10084="B")*('Fill Book'!$E$4:$E$10084=Mapping!C30),'Fill Book'!$G$4:$G$10084))</f>
        <v>0</v>
      </c>
      <c r="K30" s="18" t="str" cm="1">
        <f t="array" ref="K30">IFERROR(
  SUMPRODUCT(
    ('Fill Book'!$F$4:$F$10084="B") * ('Fill Book'!$E$4:$E$10084=Mapping!C30),
    'Fill Book'!$G$4:$G$10084,  'Fill Book'!$H$4:$H$10084
  ) /
  SUMIFS(
    'Fill Book'!$G$4:$G$10084,
    'Fill Book'!$F$4:$F$10084, "B",
    'Fill Book'!$E$4:$E$10084, Mapping!C30
  ),
  ""
)</f>
        <v/>
      </c>
      <c r="L30" s="7">
        <f>SUMIFS('Fill Book'!$G$4:$G$10084, 'Fill Book'!$F$4:$F$10084, "S", 'Fill Book'!$E$4:$E$10084, Mapping!C30)</f>
        <v>0</v>
      </c>
      <c r="M30" s="18" t="str" cm="1">
        <f t="array" ref="M30">IFERROR(
  SUMPRODUCT(
    ('Fill Book'!$F$4:$F$10084="S") * ('Fill Book'!$E$4:$E$10084=Mapping!C30),
    'Fill Book'!$G$4:$G$10084,  'Fill Book'!$H$4:$H$10084
  ) /
  SUMIFS(
    'Fill Book'!$G$4:$G$10084,
    'Fill Book'!$F$4:$F$10084, "S",
    'Fill Book'!$E$4:$E$10084, Mapping!C30
  ),
  ""
)</f>
        <v/>
      </c>
      <c r="N30" s="7">
        <f t="shared" si="0"/>
        <v>0</v>
      </c>
      <c r="O30" s="2">
        <f t="shared" ca="1" si="1"/>
        <v>0</v>
      </c>
      <c r="P30" s="2">
        <f t="shared" ca="1" si="2"/>
        <v>0</v>
      </c>
      <c r="Q30" s="2">
        <f t="shared" si="3"/>
        <v>0</v>
      </c>
      <c r="R30" s="9" t="e">
        <f ca="1">((Mapping!$M30 - Mapping!$K30) / Mapping!$E30 * Mapping!$F30) * (MIN(Mapping!$J30, Mapping!$L30))</f>
        <v>#VALUE!</v>
      </c>
      <c r="S30" s="2" t="str">
        <f>IFERROR(INDEX(#REF!, MATCH(Mapping!C30,#REF!, 0)), "")</f>
        <v/>
      </c>
      <c r="T30" s="2" t="e">
        <f t="shared" ca="1" si="4"/>
        <v>#VALUE!</v>
      </c>
      <c r="U30" s="2">
        <f ca="1">IFERROR(INDEX(Ref!E:E, MATCH(D30, Ref!B:B, 0)),5)</f>
        <v>5</v>
      </c>
      <c r="V30">
        <f ca="1">IFERROR(INDEX(Ref!F:F, MATCH(D30, Ref!B:B, 0)),1.5)</f>
        <v>1.5</v>
      </c>
    </row>
    <row r="31" spans="3:22" x14ac:dyDescent="0.25">
      <c r="C31" s="2"/>
      <c r="D31" s="2" t="str" cm="1">
        <f t="array" aca="1" ref="D31" ca="1">UPPER(_xlfn.TEXTJOIN("", TRUE, IF(ISNUMBER(FIND(MID(LEFT(C31, FIND(" ", C31 &amp; " ") - 1), ROW(INDIRECT("1:" &amp; LEN(LEFT(C31, FIND(" ", C31 &amp; " ") - 1)))), 1), "ABCDEFGHIJKLMNOPQRSTUVWXYZabcdefghijklmnopqrstuvwxyz")), MID(LEFT(C31, FIND(" ", C31 &amp; " ") - 1), ROW(INDIRECT("1:" &amp; LEN(LEFT(C31, FIND(" ", C31 &amp; " ") - 1)))), 1), "")))</f>
        <v/>
      </c>
      <c r="E31" s="2" t="e">
        <f ca="1">INDEX(Ref!C:C, MATCH(Mapping!D31, Ref!$B:$B,0))</f>
        <v>#N/A</v>
      </c>
      <c r="F31" s="2" t="e">
        <f ca="1">INDEX(Ref!D:D, MATCH(Mapping!D31, Ref!$B:$B,0))</f>
        <v>#N/A</v>
      </c>
      <c r="G31" s="2" cm="1">
        <f t="array" ref="G31">IFERROR(_xlfn.SWITCH(LOWER(TRIM(RIGHT(SUBSTITUTE(C31," ",REPT(" ",99)),99))),"fly",4,"dfly",8,"calendar",2,"box",4,4),4)</f>
        <v>4</v>
      </c>
      <c r="H31" s="2" t="s">
        <v>443</v>
      </c>
      <c r="I31" s="6" t="str">
        <f>RTD("tt.rtd",,RTD("tt.rtd",,"Inst",H31,$C31),I$2)</f>
        <v/>
      </c>
      <c r="J31" s="7" cm="1">
        <f t="array" ref="J31">SUM(IF(('Fill Book'!$F$4:$F$10084="B")*('Fill Book'!$E$4:$E$10084=Mapping!C31),'Fill Book'!$G$4:$G$10084))</f>
        <v>0</v>
      </c>
      <c r="K31" s="18" t="str" cm="1">
        <f t="array" ref="K31">IFERROR(
  SUMPRODUCT(
    ('Fill Book'!$F$4:$F$10084="B") * ('Fill Book'!$E$4:$E$10084=Mapping!C31),
    'Fill Book'!$G$4:$G$10084,  'Fill Book'!$H$4:$H$10084
  ) /
  SUMIFS(
    'Fill Book'!$G$4:$G$10084,
    'Fill Book'!$F$4:$F$10084, "B",
    'Fill Book'!$E$4:$E$10084, Mapping!C31
  ),
  ""
)</f>
        <v/>
      </c>
      <c r="L31" s="7">
        <f>SUMIFS('Fill Book'!$G$4:$G$10084, 'Fill Book'!$F$4:$F$10084, "S", 'Fill Book'!$E$4:$E$10084, Mapping!C31)</f>
        <v>0</v>
      </c>
      <c r="M31" s="18" t="str" cm="1">
        <f t="array" ref="M31">IFERROR(
  SUMPRODUCT(
    ('Fill Book'!$F$4:$F$10084="S") * ('Fill Book'!$E$4:$E$10084=Mapping!C31),
    'Fill Book'!$G$4:$G$10084,  'Fill Book'!$H$4:$H$10084
  ) /
  SUMIFS(
    'Fill Book'!$G$4:$G$10084,
    'Fill Book'!$F$4:$F$10084, "S",
    'Fill Book'!$E$4:$E$10084, Mapping!C31
  ),
  ""
)</f>
        <v/>
      </c>
      <c r="N31" s="7">
        <f t="shared" si="0"/>
        <v>0</v>
      </c>
      <c r="O31" s="2">
        <f t="shared" ca="1" si="1"/>
        <v>0</v>
      </c>
      <c r="P31" s="2">
        <f t="shared" ca="1" si="2"/>
        <v>0</v>
      </c>
      <c r="Q31" s="2">
        <f t="shared" si="3"/>
        <v>0</v>
      </c>
      <c r="R31" s="9" t="e">
        <f ca="1">((Mapping!$M31 - Mapping!$K31) / Mapping!$E31 * Mapping!$F31) * (MIN(Mapping!$J31, Mapping!$L31))</f>
        <v>#VALUE!</v>
      </c>
      <c r="S31" s="2" t="str">
        <f>IFERROR(INDEX(#REF!, MATCH(Mapping!C31,#REF!, 0)), "")</f>
        <v/>
      </c>
      <c r="T31" s="2" t="e">
        <f t="shared" ca="1" si="4"/>
        <v>#VALUE!</v>
      </c>
      <c r="U31" s="2">
        <f ca="1">IFERROR(INDEX(Ref!E:E, MATCH(D31, Ref!B:B, 0)),5)</f>
        <v>5</v>
      </c>
      <c r="V31">
        <f ca="1">IFERROR(INDEX(Ref!F:F, MATCH(D31, Ref!B:B, 0)),1.5)</f>
        <v>1.5</v>
      </c>
    </row>
    <row r="32" spans="3:22" x14ac:dyDescent="0.25">
      <c r="C32" s="2"/>
      <c r="D32" s="2" t="str" cm="1">
        <f t="array" aca="1" ref="D32" ca="1">UPPER(_xlfn.TEXTJOIN("", TRUE, IF(ISNUMBER(FIND(MID(LEFT(C32, FIND(" ", C32 &amp; " ") - 1), ROW(INDIRECT("1:" &amp; LEN(LEFT(C32, FIND(" ", C32 &amp; " ") - 1)))), 1), "ABCDEFGHIJKLMNOPQRSTUVWXYZabcdefghijklmnopqrstuvwxyz")), MID(LEFT(C32, FIND(" ", C32 &amp; " ") - 1), ROW(INDIRECT("1:" &amp; LEN(LEFT(C32, FIND(" ", C32 &amp; " ") - 1)))), 1), "")))</f>
        <v/>
      </c>
      <c r="E32" s="2" t="e">
        <f ca="1">INDEX(Ref!C:C, MATCH(Mapping!D32, Ref!$B:$B,0))</f>
        <v>#N/A</v>
      </c>
      <c r="F32" s="2" t="e">
        <f ca="1">INDEX(Ref!D:D, MATCH(Mapping!D32, Ref!$B:$B,0))</f>
        <v>#N/A</v>
      </c>
      <c r="G32" s="2" cm="1">
        <f t="array" ref="G32">IFERROR(_xlfn.SWITCH(LOWER(TRIM(RIGHT(SUBSTITUTE(C32," ",REPT(" ",99)),99))),"fly",4,"dfly",8,"calendar",2,"box",4,4),4)</f>
        <v>4</v>
      </c>
      <c r="H32" s="2" t="s">
        <v>443</v>
      </c>
      <c r="I32" s="6" t="str">
        <f>RTD("tt.rtd",,RTD("tt.rtd",,"Inst",H32,$C32),I$2)</f>
        <v/>
      </c>
      <c r="J32" s="7" cm="1">
        <f t="array" ref="J32">SUM(IF(('Fill Book'!$F$4:$F$10084="B")*('Fill Book'!$E$4:$E$10084=Mapping!C32),'Fill Book'!$G$4:$G$10084))</f>
        <v>0</v>
      </c>
      <c r="K32" s="18" t="str" cm="1">
        <f t="array" ref="K32">IFERROR(
  SUMPRODUCT(
    ('Fill Book'!$F$4:$F$10084="B") * ('Fill Book'!$E$4:$E$10084=Mapping!C32),
    'Fill Book'!$G$4:$G$10084,  'Fill Book'!$H$4:$H$10084
  ) /
  SUMIFS(
    'Fill Book'!$G$4:$G$10084,
    'Fill Book'!$F$4:$F$10084, "B",
    'Fill Book'!$E$4:$E$10084, Mapping!C32
  ),
  ""
)</f>
        <v/>
      </c>
      <c r="L32" s="7">
        <f>SUMIFS('Fill Book'!$G$4:$G$10084, 'Fill Book'!$F$4:$F$10084, "S", 'Fill Book'!$E$4:$E$10084, Mapping!C32)</f>
        <v>0</v>
      </c>
      <c r="M32" s="18" t="str" cm="1">
        <f t="array" ref="M32">IFERROR(
  SUMPRODUCT(
    ('Fill Book'!$F$4:$F$10084="S") * ('Fill Book'!$E$4:$E$10084=Mapping!C32),
    'Fill Book'!$G$4:$G$10084,  'Fill Book'!$H$4:$H$10084
  ) /
  SUMIFS(
    'Fill Book'!$G$4:$G$10084,
    'Fill Book'!$F$4:$F$10084, "S",
    'Fill Book'!$E$4:$E$10084, Mapping!C32
  ),
  ""
)</f>
        <v/>
      </c>
      <c r="N32" s="7">
        <f t="shared" si="0"/>
        <v>0</v>
      </c>
      <c r="O32" s="2">
        <f t="shared" ca="1" si="1"/>
        <v>0</v>
      </c>
      <c r="P32" s="2">
        <f t="shared" ca="1" si="2"/>
        <v>0</v>
      </c>
      <c r="Q32" s="2">
        <f t="shared" si="3"/>
        <v>0</v>
      </c>
      <c r="R32" s="9" t="e">
        <f ca="1">((Mapping!$M32 - Mapping!$K32) / Mapping!$E32 * Mapping!$F32) * (MIN(Mapping!$J32, Mapping!$L32))</f>
        <v>#VALUE!</v>
      </c>
      <c r="S32" s="2" t="str">
        <f>IFERROR(INDEX(#REF!, MATCH(Mapping!C32,#REF!, 0)), "")</f>
        <v/>
      </c>
      <c r="T32" s="2" t="e">
        <f t="shared" ca="1" si="4"/>
        <v>#VALUE!</v>
      </c>
      <c r="U32" s="2">
        <f ca="1">IFERROR(INDEX(Ref!E:E, MATCH(D32, Ref!B:B, 0)),5)</f>
        <v>5</v>
      </c>
      <c r="V32">
        <f ca="1">IFERROR(INDEX(Ref!F:F, MATCH(D32, Ref!B:B, 0)),1.5)</f>
        <v>1.5</v>
      </c>
    </row>
    <row r="33" spans="3:22" x14ac:dyDescent="0.25">
      <c r="C33" s="2"/>
      <c r="D33" s="2" t="str" cm="1">
        <f t="array" aca="1" ref="D33" ca="1">UPPER(_xlfn.TEXTJOIN("", TRUE, IF(ISNUMBER(FIND(MID(LEFT(C33, FIND(" ", C33 &amp; " ") - 1), ROW(INDIRECT("1:" &amp; LEN(LEFT(C33, FIND(" ", C33 &amp; " ") - 1)))), 1), "ABCDEFGHIJKLMNOPQRSTUVWXYZabcdefghijklmnopqrstuvwxyz")), MID(LEFT(C33, FIND(" ", C33 &amp; " ") - 1), ROW(INDIRECT("1:" &amp; LEN(LEFT(C33, FIND(" ", C33 &amp; " ") - 1)))), 1), "")))</f>
        <v/>
      </c>
      <c r="E33" s="2" t="e">
        <f ca="1">INDEX(Ref!C:C, MATCH(Mapping!D33, Ref!$B:$B,0))</f>
        <v>#N/A</v>
      </c>
      <c r="F33" s="2" t="e">
        <f ca="1">INDEX(Ref!D:D, MATCH(Mapping!D33, Ref!$B:$B,0))</f>
        <v>#N/A</v>
      </c>
      <c r="G33" s="2" cm="1">
        <f t="array" ref="G33">IFERROR(_xlfn.SWITCH(LOWER(TRIM(RIGHT(SUBSTITUTE(C33," ",REPT(" ",99)),99))),"fly",4,"dfly",8,"calendar",2,"box",4,4),4)</f>
        <v>4</v>
      </c>
      <c r="H33" s="2" t="s">
        <v>443</v>
      </c>
      <c r="I33" s="6" t="str">
        <f>RTD("tt.rtd",,RTD("tt.rtd",,"Inst",H33,$C33),I$2)</f>
        <v/>
      </c>
      <c r="J33" s="7" cm="1">
        <f t="array" ref="J33">SUM(IF(('Fill Book'!$F$4:$F$10084="B")*('Fill Book'!$E$4:$E$10084=Mapping!C33),'Fill Book'!$G$4:$G$10084))</f>
        <v>0</v>
      </c>
      <c r="K33" s="18" t="str" cm="1">
        <f t="array" ref="K33">IFERROR(
  SUMPRODUCT(
    ('Fill Book'!$F$4:$F$10084="B") * ('Fill Book'!$E$4:$E$10084=Mapping!C33),
    'Fill Book'!$G$4:$G$10084,  'Fill Book'!$H$4:$H$10084
  ) /
  SUMIFS(
    'Fill Book'!$G$4:$G$10084,
    'Fill Book'!$F$4:$F$10084, "B",
    'Fill Book'!$E$4:$E$10084, Mapping!C33
  ),
  ""
)</f>
        <v/>
      </c>
      <c r="L33" s="7">
        <f>SUMIFS('Fill Book'!$G$4:$G$10084, 'Fill Book'!$F$4:$F$10084, "S", 'Fill Book'!$E$4:$E$10084, Mapping!C33)</f>
        <v>0</v>
      </c>
      <c r="M33" s="18" t="str" cm="1">
        <f t="array" ref="M33">IFERROR(
  SUMPRODUCT(
    ('Fill Book'!$F$4:$F$10084="S") * ('Fill Book'!$E$4:$E$10084=Mapping!C33),
    'Fill Book'!$G$4:$G$10084,  'Fill Book'!$H$4:$H$10084
  ) /
  SUMIFS(
    'Fill Book'!$G$4:$G$10084,
    'Fill Book'!$F$4:$F$10084, "S",
    'Fill Book'!$E$4:$E$10084, Mapping!C33
  ),
  ""
)</f>
        <v/>
      </c>
      <c r="N33" s="7">
        <f t="shared" si="0"/>
        <v>0</v>
      </c>
      <c r="O33" s="2">
        <f t="shared" ca="1" si="1"/>
        <v>0</v>
      </c>
      <c r="P33" s="2">
        <f t="shared" ca="1" si="2"/>
        <v>0</v>
      </c>
      <c r="Q33" s="2">
        <f t="shared" si="3"/>
        <v>0</v>
      </c>
      <c r="R33" s="9" t="e">
        <f ca="1">((Mapping!$M33 - Mapping!$K33) / Mapping!$E33 * Mapping!$F33) * (MIN(Mapping!$J33, Mapping!$L33))</f>
        <v>#VALUE!</v>
      </c>
      <c r="S33" s="2" t="str">
        <f>IFERROR(INDEX(#REF!, MATCH(Mapping!C33,#REF!, 0)), "")</f>
        <v/>
      </c>
      <c r="T33" s="2" t="e">
        <f t="shared" ca="1" si="4"/>
        <v>#VALUE!</v>
      </c>
      <c r="U33" s="2">
        <f ca="1">IFERROR(INDEX(Ref!E:E, MATCH(D33, Ref!B:B, 0)),5)</f>
        <v>5</v>
      </c>
      <c r="V33">
        <f ca="1">IFERROR(INDEX(Ref!F:F, MATCH(D33, Ref!B:B, 0)),1.5)</f>
        <v>1.5</v>
      </c>
    </row>
    <row r="34" spans="3:22" x14ac:dyDescent="0.25">
      <c r="C34" s="2"/>
      <c r="D34" s="2" t="str" cm="1">
        <f t="array" aca="1" ref="D34" ca="1">UPPER(_xlfn.TEXTJOIN("", TRUE, IF(ISNUMBER(FIND(MID(LEFT(C34, FIND(" ", C34 &amp; " ") - 1), ROW(INDIRECT("1:" &amp; LEN(LEFT(C34, FIND(" ", C34 &amp; " ") - 1)))), 1), "ABCDEFGHIJKLMNOPQRSTUVWXYZabcdefghijklmnopqrstuvwxyz")), MID(LEFT(C34, FIND(" ", C34 &amp; " ") - 1), ROW(INDIRECT("1:" &amp; LEN(LEFT(C34, FIND(" ", C34 &amp; " ") - 1)))), 1), "")))</f>
        <v/>
      </c>
      <c r="E34" s="2" t="e">
        <f ca="1">INDEX(Ref!C:C, MATCH(Mapping!D34, Ref!$B:$B,0))</f>
        <v>#N/A</v>
      </c>
      <c r="F34" s="2" t="e">
        <f ca="1">INDEX(Ref!D:D, MATCH(Mapping!D34, Ref!$B:$B,0))</f>
        <v>#N/A</v>
      </c>
      <c r="G34" s="2" cm="1">
        <f t="array" ref="G34">IFERROR(_xlfn.SWITCH(LOWER(TRIM(RIGHT(SUBSTITUTE(C34," ",REPT(" ",99)),99))),"fly",4,"dfly",8,"calendar",2,"box",4,4),4)</f>
        <v>4</v>
      </c>
      <c r="H34" s="2" t="s">
        <v>443</v>
      </c>
      <c r="I34" s="6" t="str">
        <f>RTD("tt.rtd",,RTD("tt.rtd",,"Inst",H34,$C34),I$2)</f>
        <v/>
      </c>
      <c r="J34" s="7" cm="1">
        <f t="array" ref="J34">SUM(IF(('Fill Book'!$F$4:$F$10084="B")*('Fill Book'!$E$4:$E$10084=Mapping!C34),'Fill Book'!$G$4:$G$10084))</f>
        <v>0</v>
      </c>
      <c r="K34" s="18" t="str" cm="1">
        <f t="array" ref="K34">IFERROR(
  SUMPRODUCT(
    ('Fill Book'!$F$4:$F$10084="B") * ('Fill Book'!$E$4:$E$10084=Mapping!C34),
    'Fill Book'!$G$4:$G$10084,  'Fill Book'!$H$4:$H$10084
  ) /
  SUMIFS(
    'Fill Book'!$G$4:$G$10084,
    'Fill Book'!$F$4:$F$10084, "B",
    'Fill Book'!$E$4:$E$10084, Mapping!C34
  ),
  ""
)</f>
        <v/>
      </c>
      <c r="L34" s="7">
        <f>SUMIFS('Fill Book'!$G$4:$G$10084, 'Fill Book'!$F$4:$F$10084, "S", 'Fill Book'!$E$4:$E$10084, Mapping!C34)</f>
        <v>0</v>
      </c>
      <c r="M34" s="18" t="str" cm="1">
        <f t="array" ref="M34">IFERROR(
  SUMPRODUCT(
    ('Fill Book'!$F$4:$F$10084="S") * ('Fill Book'!$E$4:$E$10084=Mapping!C34),
    'Fill Book'!$G$4:$G$10084,  'Fill Book'!$H$4:$H$10084
  ) /
  SUMIFS(
    'Fill Book'!$G$4:$G$10084,
    'Fill Book'!$F$4:$F$10084, "S",
    'Fill Book'!$E$4:$E$10084, Mapping!C34
  ),
  ""
)</f>
        <v/>
      </c>
      <c r="N34" s="7">
        <f t="shared" si="0"/>
        <v>0</v>
      </c>
      <c r="O34" s="2">
        <f t="shared" ca="1" si="1"/>
        <v>0</v>
      </c>
      <c r="P34" s="2">
        <f t="shared" ca="1" si="2"/>
        <v>0</v>
      </c>
      <c r="Q34" s="2">
        <f t="shared" si="3"/>
        <v>0</v>
      </c>
      <c r="R34" s="9" t="e">
        <f ca="1">((Mapping!$M34 - Mapping!$K34) / Mapping!$E34 * Mapping!$F34) * (MIN(Mapping!$J34, Mapping!$L34))</f>
        <v>#VALUE!</v>
      </c>
      <c r="S34" s="2" t="str">
        <f>IFERROR(INDEX(#REF!, MATCH(Mapping!C34,#REF!, 0)), "")</f>
        <v/>
      </c>
      <c r="T34" s="2" t="e">
        <f t="shared" ca="1" si="4"/>
        <v>#VALUE!</v>
      </c>
      <c r="U34" s="2">
        <f ca="1">IFERROR(INDEX(Ref!E:E, MATCH(D34, Ref!B:B, 0)),5)</f>
        <v>5</v>
      </c>
      <c r="V34">
        <f ca="1">IFERROR(INDEX(Ref!F:F, MATCH(D34, Ref!B:B, 0)),1.5)</f>
        <v>1.5</v>
      </c>
    </row>
    <row r="35" spans="3:22" x14ac:dyDescent="0.25">
      <c r="C35" s="2"/>
      <c r="D35" s="2" t="str" cm="1">
        <f t="array" aca="1" ref="D35" ca="1">UPPER(_xlfn.TEXTJOIN("", TRUE, IF(ISNUMBER(FIND(MID(LEFT(C35, FIND(" ", C35 &amp; " ") - 1), ROW(INDIRECT("1:" &amp; LEN(LEFT(C35, FIND(" ", C35 &amp; " ") - 1)))), 1), "ABCDEFGHIJKLMNOPQRSTUVWXYZabcdefghijklmnopqrstuvwxyz")), MID(LEFT(C35, FIND(" ", C35 &amp; " ") - 1), ROW(INDIRECT("1:" &amp; LEN(LEFT(C35, FIND(" ", C35 &amp; " ") - 1)))), 1), "")))</f>
        <v/>
      </c>
      <c r="E35" s="2" t="e">
        <f ca="1">INDEX(Ref!C:C, MATCH(Mapping!D35, Ref!$B:$B,0))</f>
        <v>#N/A</v>
      </c>
      <c r="F35" s="2" t="e">
        <f ca="1">INDEX(Ref!D:D, MATCH(Mapping!D35, Ref!$B:$B,0))</f>
        <v>#N/A</v>
      </c>
      <c r="G35" s="2" cm="1">
        <f t="array" ref="G35">IFERROR(_xlfn.SWITCH(LOWER(TRIM(RIGHT(SUBSTITUTE(C35," ",REPT(" ",99)),99))),"fly",4,"dfly",8,"calendar",2,"box",4,4),4)</f>
        <v>4</v>
      </c>
      <c r="H35" s="2" t="s">
        <v>443</v>
      </c>
      <c r="I35" s="6" t="str">
        <f>RTD("tt.rtd",,RTD("tt.rtd",,"Inst",H35,$C35),I$2)</f>
        <v/>
      </c>
      <c r="J35" s="7" cm="1">
        <f t="array" ref="J35">SUM(IF(('Fill Book'!$F$4:$F$10084="B")*('Fill Book'!$E$4:$E$10084=Mapping!C35),'Fill Book'!$G$4:$G$10084))</f>
        <v>0</v>
      </c>
      <c r="K35" s="18" t="str" cm="1">
        <f t="array" ref="K35">IFERROR(
  SUMPRODUCT(
    ('Fill Book'!$F$4:$F$10084="B") * ('Fill Book'!$E$4:$E$10084=Mapping!C35),
    'Fill Book'!$G$4:$G$10084,  'Fill Book'!$H$4:$H$10084
  ) /
  SUMIFS(
    'Fill Book'!$G$4:$G$10084,
    'Fill Book'!$F$4:$F$10084, "B",
    'Fill Book'!$E$4:$E$10084, Mapping!C35
  ),
  ""
)</f>
        <v/>
      </c>
      <c r="L35" s="7">
        <f>SUMIFS('Fill Book'!$G$4:$G$10084, 'Fill Book'!$F$4:$F$10084, "S", 'Fill Book'!$E$4:$E$10084, Mapping!C35)</f>
        <v>0</v>
      </c>
      <c r="M35" s="18" t="str" cm="1">
        <f t="array" ref="M35">IFERROR(
  SUMPRODUCT(
    ('Fill Book'!$F$4:$F$10084="S") * ('Fill Book'!$E$4:$E$10084=Mapping!C35),
    'Fill Book'!$G$4:$G$10084,  'Fill Book'!$H$4:$H$10084
  ) /
  SUMIFS(
    'Fill Book'!$G$4:$G$10084,
    'Fill Book'!$F$4:$F$10084, "S",
    'Fill Book'!$E$4:$E$10084, Mapping!C35
  ),
  ""
)</f>
        <v/>
      </c>
      <c r="N35" s="7">
        <f t="shared" si="0"/>
        <v>0</v>
      </c>
      <c r="O35" s="2">
        <f t="shared" ca="1" si="1"/>
        <v>0</v>
      </c>
      <c r="P35" s="2">
        <f t="shared" ca="1" si="2"/>
        <v>0</v>
      </c>
      <c r="Q35" s="2">
        <f t="shared" si="3"/>
        <v>0</v>
      </c>
      <c r="R35" s="9" t="e">
        <f ca="1">((Mapping!$M35 - Mapping!$K35) / Mapping!$E35 * Mapping!$F35) * (MIN(Mapping!$J35, Mapping!$L35))</f>
        <v>#VALUE!</v>
      </c>
      <c r="S35" s="2" t="str">
        <f>IFERROR(INDEX(#REF!, MATCH(Mapping!C35,#REF!, 0)), "")</f>
        <v/>
      </c>
      <c r="T35" s="2" t="e">
        <f t="shared" ca="1" si="4"/>
        <v>#VALUE!</v>
      </c>
      <c r="U35" s="2">
        <f ca="1">IFERROR(INDEX(Ref!E:E, MATCH(D35, Ref!B:B, 0)),5)</f>
        <v>5</v>
      </c>
      <c r="V35">
        <f ca="1">IFERROR(INDEX(Ref!F:F, MATCH(D35, Ref!B:B, 0)),1.5)</f>
        <v>1.5</v>
      </c>
    </row>
    <row r="36" spans="3:22" x14ac:dyDescent="0.25">
      <c r="C36" s="2"/>
      <c r="D36" s="2" t="str" cm="1">
        <f t="array" aca="1" ref="D36" ca="1">UPPER(_xlfn.TEXTJOIN("", TRUE, IF(ISNUMBER(FIND(MID(LEFT(C36, FIND(" ", C36 &amp; " ") - 1), ROW(INDIRECT("1:" &amp; LEN(LEFT(C36, FIND(" ", C36 &amp; " ") - 1)))), 1), "ABCDEFGHIJKLMNOPQRSTUVWXYZabcdefghijklmnopqrstuvwxyz")), MID(LEFT(C36, FIND(" ", C36 &amp; " ") - 1), ROW(INDIRECT("1:" &amp; LEN(LEFT(C36, FIND(" ", C36 &amp; " ") - 1)))), 1), "")))</f>
        <v/>
      </c>
      <c r="E36" s="2" t="e">
        <f ca="1">INDEX(Ref!C:C, MATCH(Mapping!D36, Ref!$B:$B,0))</f>
        <v>#N/A</v>
      </c>
      <c r="F36" s="2" t="e">
        <f ca="1">INDEX(Ref!D:D, MATCH(Mapping!D36, Ref!$B:$B,0))</f>
        <v>#N/A</v>
      </c>
      <c r="G36" s="2" cm="1">
        <f t="array" ref="G36">IFERROR(_xlfn.SWITCH(LOWER(TRIM(RIGHT(SUBSTITUTE(C36," ",REPT(" ",99)),99))),"fly",4,"dfly",8,"calendar",2,"box",4,4),4)</f>
        <v>4</v>
      </c>
      <c r="H36" s="2" t="s">
        <v>443</v>
      </c>
      <c r="I36" s="6" t="str">
        <f>RTD("tt.rtd",,RTD("tt.rtd",,"Inst",H36,$C36),I$2)</f>
        <v/>
      </c>
      <c r="J36" s="7" cm="1">
        <f t="array" ref="J36">SUM(IF(('Fill Book'!$F$4:$F$10084="B")*('Fill Book'!$E$4:$E$10084=Mapping!C36),'Fill Book'!$G$4:$G$10084))</f>
        <v>0</v>
      </c>
      <c r="K36" s="18" t="str" cm="1">
        <f t="array" ref="K36">IFERROR(
  SUMPRODUCT(
    ('Fill Book'!$F$4:$F$10084="B") * ('Fill Book'!$E$4:$E$10084=Mapping!C36),
    'Fill Book'!$G$4:$G$10084,  'Fill Book'!$H$4:$H$10084
  ) /
  SUMIFS(
    'Fill Book'!$G$4:$G$10084,
    'Fill Book'!$F$4:$F$10084, "B",
    'Fill Book'!$E$4:$E$10084, Mapping!C36
  ),
  ""
)</f>
        <v/>
      </c>
      <c r="L36" s="7">
        <f>SUMIFS('Fill Book'!$G$4:$G$10084, 'Fill Book'!$F$4:$F$10084, "S", 'Fill Book'!$E$4:$E$10084, Mapping!C36)</f>
        <v>0</v>
      </c>
      <c r="M36" s="18" t="str" cm="1">
        <f t="array" ref="M36">IFERROR(
  SUMPRODUCT(
    ('Fill Book'!$F$4:$F$10084="S") * ('Fill Book'!$E$4:$E$10084=Mapping!C36),
    'Fill Book'!$G$4:$G$10084,  'Fill Book'!$H$4:$H$10084
  ) /
  SUMIFS(
    'Fill Book'!$G$4:$G$10084,
    'Fill Book'!$F$4:$F$10084, "S",
    'Fill Book'!$E$4:$E$10084, Mapping!C36
  ),
  ""
)</f>
        <v/>
      </c>
      <c r="N36" s="7">
        <f t="shared" si="0"/>
        <v>0</v>
      </c>
      <c r="O36" s="2">
        <f t="shared" ca="1" si="1"/>
        <v>0</v>
      </c>
      <c r="P36" s="2">
        <f t="shared" ca="1" si="2"/>
        <v>0</v>
      </c>
      <c r="Q36" s="2">
        <f t="shared" si="3"/>
        <v>0</v>
      </c>
      <c r="R36" s="9" t="e">
        <f ca="1">((Mapping!$M36 - Mapping!$K36) / Mapping!$E36 * Mapping!$F36) * (MIN(Mapping!$J36, Mapping!$L36))</f>
        <v>#VALUE!</v>
      </c>
      <c r="S36" s="2" t="str">
        <f>IFERROR(INDEX(#REF!, MATCH(Mapping!C36,#REF!, 0)), "")</f>
        <v/>
      </c>
      <c r="T36" s="2" t="e">
        <f t="shared" ca="1" si="4"/>
        <v>#VALUE!</v>
      </c>
      <c r="U36" s="2">
        <f ca="1">IFERROR(INDEX(Ref!E:E, MATCH(D36, Ref!B:B, 0)),5)</f>
        <v>5</v>
      </c>
      <c r="V36">
        <f ca="1">IFERROR(INDEX(Ref!F:F, MATCH(D36, Ref!B:B, 0)),1.5)</f>
        <v>1.5</v>
      </c>
    </row>
    <row r="37" spans="3:22" x14ac:dyDescent="0.25">
      <c r="C37" s="16"/>
      <c r="D37" s="2" t="str" cm="1">
        <f t="array" aca="1" ref="D37" ca="1">UPPER(_xlfn.TEXTJOIN("", TRUE, IF(ISNUMBER(FIND(MID(LEFT(C37, FIND(" ", C37 &amp; " ") - 1), ROW(INDIRECT("1:" &amp; LEN(LEFT(C37, FIND(" ", C37 &amp; " ") - 1)))), 1), "ABCDEFGHIJKLMNOPQRSTUVWXYZabcdefghijklmnopqrstuvwxyz")), MID(LEFT(C37, FIND(" ", C37 &amp; " ") - 1), ROW(INDIRECT("1:" &amp; LEN(LEFT(C37, FIND(" ", C37 &amp; " ") - 1)))), 1), "")))</f>
        <v/>
      </c>
      <c r="E37" s="2" t="e">
        <f ca="1">INDEX(Ref!C:C, MATCH(Mapping!D37, Ref!$B:$B,0))</f>
        <v>#N/A</v>
      </c>
      <c r="F37" s="2" t="e">
        <f ca="1">INDEX(Ref!D:D, MATCH(Mapping!D37, Ref!$B:$B,0))</f>
        <v>#N/A</v>
      </c>
      <c r="G37" s="2" cm="1">
        <f t="array" ref="G37">IFERROR(_xlfn.SWITCH(LOWER(TRIM(RIGHT(SUBSTITUTE(C37," ",REPT(" ",99)),99))),"fly",4,"dfly",8,"calendar",2,"box",4,4),4)</f>
        <v>4</v>
      </c>
      <c r="H37" s="2" t="s">
        <v>443</v>
      </c>
      <c r="I37" s="6" t="str">
        <f>RTD("tt.rtd",,RTD("tt.rtd",,"Inst",H37,$C37),I$2)</f>
        <v/>
      </c>
      <c r="J37" s="7" cm="1">
        <f t="array" ref="J37">SUM(IF(('Fill Book'!$F$4:$F$10084="B")*('Fill Book'!$E$4:$E$10084=Mapping!C37),'Fill Book'!$G$4:$G$10084))</f>
        <v>0</v>
      </c>
      <c r="K37" s="18" t="str" cm="1">
        <f t="array" ref="K37">IFERROR(
  SUMPRODUCT(
    ('Fill Book'!$F$4:$F$10084="B") * ('Fill Book'!$E$4:$E$10084=Mapping!C37),
    'Fill Book'!$G$4:$G$10084,  'Fill Book'!$H$4:$H$10084
  ) /
  SUMIFS(
    'Fill Book'!$G$4:$G$10084,
    'Fill Book'!$F$4:$F$10084, "B",
    'Fill Book'!$E$4:$E$10084, Mapping!C37
  ),
  ""
)</f>
        <v/>
      </c>
      <c r="L37" s="7">
        <f>SUMIFS('Fill Book'!$G$4:$G$10084, 'Fill Book'!$F$4:$F$10084, "S", 'Fill Book'!$E$4:$E$10084, Mapping!C37)</f>
        <v>0</v>
      </c>
      <c r="M37" s="18" t="str" cm="1">
        <f t="array" ref="M37">IFERROR(
  SUMPRODUCT(
    ('Fill Book'!$F$4:$F$10084="S") * ('Fill Book'!$E$4:$E$10084=Mapping!C37),
    'Fill Book'!$G$4:$G$10084,  'Fill Book'!$H$4:$H$10084
  ) /
  SUMIFS(
    'Fill Book'!$G$4:$G$10084,
    'Fill Book'!$F$4:$F$10084, "S",
    'Fill Book'!$E$4:$E$10084, Mapping!C37
  ),
  ""
)</f>
        <v/>
      </c>
      <c r="N37" s="7">
        <f t="shared" si="0"/>
        <v>0</v>
      </c>
      <c r="O37" s="2">
        <f t="shared" ca="1" si="1"/>
        <v>0</v>
      </c>
      <c r="P37" s="2">
        <f t="shared" ca="1" si="2"/>
        <v>0</v>
      </c>
      <c r="Q37" s="2">
        <f t="shared" si="3"/>
        <v>0</v>
      </c>
      <c r="R37" s="9" t="e">
        <f ca="1">((Mapping!$M37 - Mapping!$K37) / Mapping!$E37 * Mapping!$F37) * (MIN(Mapping!$J37, Mapping!$L37))</f>
        <v>#VALUE!</v>
      </c>
      <c r="S37" s="2" t="str">
        <f>IFERROR(INDEX(#REF!, MATCH(Mapping!C37,#REF!, 0)), "")</f>
        <v/>
      </c>
      <c r="T37" s="2" t="e">
        <f t="shared" ca="1" si="4"/>
        <v>#VALUE!</v>
      </c>
      <c r="U37" s="2">
        <f ca="1">IFERROR(INDEX(Ref!E:E, MATCH(D37, Ref!B:B, 0)),5)</f>
        <v>5</v>
      </c>
      <c r="V37">
        <f ca="1">IFERROR(INDEX(Ref!F:F, MATCH(D37, Ref!B:B, 0)),1.5)</f>
        <v>1.5</v>
      </c>
    </row>
    <row r="38" spans="3:22" x14ac:dyDescent="0.25">
      <c r="C38" s="16"/>
      <c r="D38" s="2" t="str" cm="1">
        <f t="array" aca="1" ref="D38" ca="1">UPPER(_xlfn.TEXTJOIN("", TRUE, IF(ISNUMBER(FIND(MID(LEFT(C38, FIND(" ", C38 &amp; " ") - 1), ROW(INDIRECT("1:" &amp; LEN(LEFT(C38, FIND(" ", C38 &amp; " ") - 1)))), 1), "ABCDEFGHIJKLMNOPQRSTUVWXYZabcdefghijklmnopqrstuvwxyz")), MID(LEFT(C38, FIND(" ", C38 &amp; " ") - 1), ROW(INDIRECT("1:" &amp; LEN(LEFT(C38, FIND(" ", C38 &amp; " ") - 1)))), 1), "")))</f>
        <v/>
      </c>
      <c r="E38" s="2" t="e">
        <f ca="1">INDEX(Ref!C:C, MATCH(Mapping!D38, Ref!$B:$B,0))</f>
        <v>#N/A</v>
      </c>
      <c r="F38" s="2" t="e">
        <f ca="1">INDEX(Ref!D:D, MATCH(Mapping!D38, Ref!$B:$B,0))</f>
        <v>#N/A</v>
      </c>
      <c r="G38" s="2" cm="1">
        <f t="array" ref="G38">IFERROR(_xlfn.SWITCH(LOWER(TRIM(RIGHT(SUBSTITUTE(C38," ",REPT(" ",99)),99))),"fly",4,"dfly",8,"calendar",2,"box",4,4),4)</f>
        <v>4</v>
      </c>
      <c r="H38" s="2" t="s">
        <v>443</v>
      </c>
      <c r="I38" s="6" t="str">
        <f>RTD("tt.rtd",,RTD("tt.rtd",,"Inst",H38,$C38),I$2)</f>
        <v/>
      </c>
      <c r="J38" s="7" cm="1">
        <f t="array" ref="J38">SUM(IF(('Fill Book'!$F$4:$F$10084="B")*('Fill Book'!$E$4:$E$10084=Mapping!C38),'Fill Book'!$G$4:$G$10084))</f>
        <v>0</v>
      </c>
      <c r="K38" s="18" t="str" cm="1">
        <f t="array" ref="K38">IFERROR(
  SUMPRODUCT(
    ('Fill Book'!$F$4:$F$10084="B") * ('Fill Book'!$E$4:$E$10084=Mapping!C38),
    'Fill Book'!$G$4:$G$10084,  'Fill Book'!$H$4:$H$10084
  ) /
  SUMIFS(
    'Fill Book'!$G$4:$G$10084,
    'Fill Book'!$F$4:$F$10084, "B",
    'Fill Book'!$E$4:$E$10084, Mapping!C38
  ),
  ""
)</f>
        <v/>
      </c>
      <c r="L38" s="7">
        <f>SUMIFS('Fill Book'!$G$4:$G$10084, 'Fill Book'!$F$4:$F$10084, "S", 'Fill Book'!$E$4:$E$10084, Mapping!C38)</f>
        <v>0</v>
      </c>
      <c r="M38" s="18" t="str" cm="1">
        <f t="array" ref="M38">IFERROR(
  SUMPRODUCT(
    ('Fill Book'!$F$4:$F$10084="S") * ('Fill Book'!$E$4:$E$10084=Mapping!C38),
    'Fill Book'!$G$4:$G$10084,  'Fill Book'!$H$4:$H$10084
  ) /
  SUMIFS(
    'Fill Book'!$G$4:$G$10084,
    'Fill Book'!$F$4:$F$10084, "S",
    'Fill Book'!$E$4:$E$10084, Mapping!C38
  ),
  ""
)</f>
        <v/>
      </c>
      <c r="N38" s="7">
        <f t="shared" si="0"/>
        <v>0</v>
      </c>
      <c r="O38" s="2">
        <f t="shared" ca="1" si="1"/>
        <v>0</v>
      </c>
      <c r="P38" s="2">
        <f t="shared" ca="1" si="2"/>
        <v>0</v>
      </c>
      <c r="Q38" s="2">
        <f t="shared" si="3"/>
        <v>0</v>
      </c>
      <c r="R38" s="9" t="e">
        <f ca="1">((Mapping!$M38 - Mapping!$K38) / Mapping!$E38 * Mapping!$F38) * (MIN(Mapping!$J38, Mapping!$L38))</f>
        <v>#VALUE!</v>
      </c>
      <c r="S38" s="2" t="str">
        <f>IFERROR(INDEX(#REF!, MATCH(Mapping!C38,#REF!, 0)), "")</f>
        <v/>
      </c>
      <c r="T38" s="2" t="e">
        <f t="shared" ca="1" si="4"/>
        <v>#VALUE!</v>
      </c>
      <c r="U38" s="2">
        <f ca="1">IFERROR(INDEX(Ref!E:E, MATCH(D38, Ref!B:B, 0)),5)</f>
        <v>5</v>
      </c>
      <c r="V38">
        <f ca="1">IFERROR(INDEX(Ref!F:F, MATCH(D38, Ref!B:B, 0)),1.5)</f>
        <v>1.5</v>
      </c>
    </row>
    <row r="39" spans="3:22" x14ac:dyDescent="0.25">
      <c r="C39" s="16"/>
      <c r="D39" s="2" t="str" cm="1">
        <f t="array" aca="1" ref="D39" ca="1">UPPER(_xlfn.TEXTJOIN("", TRUE, IF(ISNUMBER(FIND(MID(LEFT(C39, FIND(" ", C39 &amp; " ") - 1), ROW(INDIRECT("1:" &amp; LEN(LEFT(C39, FIND(" ", C39 &amp; " ") - 1)))), 1), "ABCDEFGHIJKLMNOPQRSTUVWXYZabcdefghijklmnopqrstuvwxyz")), MID(LEFT(C39, FIND(" ", C39 &amp; " ") - 1), ROW(INDIRECT("1:" &amp; LEN(LEFT(C39, FIND(" ", C39 &amp; " ") - 1)))), 1), "")))</f>
        <v/>
      </c>
      <c r="E39" s="2" t="e">
        <f ca="1">INDEX(Ref!C:C, MATCH(Mapping!D39, Ref!$B:$B,0))</f>
        <v>#N/A</v>
      </c>
      <c r="F39" s="2" t="e">
        <f ca="1">INDEX(Ref!D:D, MATCH(Mapping!D39, Ref!$B:$B,0))</f>
        <v>#N/A</v>
      </c>
      <c r="G39" s="2" cm="1">
        <f t="array" ref="G39">IFERROR(_xlfn.SWITCH(LOWER(TRIM(RIGHT(SUBSTITUTE(C39," ",REPT(" ",99)),99))),"fly",4,"dfly",8,"calendar",2,"box",4,4),4)</f>
        <v>4</v>
      </c>
      <c r="H39" s="2" t="s">
        <v>443</v>
      </c>
      <c r="I39" s="6" t="str">
        <f>RTD("tt.rtd",,RTD("tt.rtd",,"Inst",H39,$C39),I$2)</f>
        <v/>
      </c>
      <c r="J39" s="7" cm="1">
        <f t="array" ref="J39">SUM(IF(('Fill Book'!$F$4:$F$10084="B")*('Fill Book'!$E$4:$E$10084=Mapping!C39),'Fill Book'!$G$4:$G$10084))</f>
        <v>0</v>
      </c>
      <c r="K39" s="18" t="str" cm="1">
        <f t="array" ref="K39">IFERROR(
  SUMPRODUCT(
    ('Fill Book'!$F$4:$F$10084="B") * ('Fill Book'!$E$4:$E$10084=Mapping!C39),
    'Fill Book'!$G$4:$G$10084,  'Fill Book'!$H$4:$H$10084
  ) /
  SUMIFS(
    'Fill Book'!$G$4:$G$10084,
    'Fill Book'!$F$4:$F$10084, "B",
    'Fill Book'!$E$4:$E$10084, Mapping!C39
  ),
  ""
)</f>
        <v/>
      </c>
      <c r="L39" s="7">
        <f>SUMIFS('Fill Book'!$G$4:$G$10084, 'Fill Book'!$F$4:$F$10084, "S", 'Fill Book'!$E$4:$E$10084, Mapping!C39)</f>
        <v>0</v>
      </c>
      <c r="M39" s="18" t="str" cm="1">
        <f t="array" ref="M39">IFERROR(
  SUMPRODUCT(
    ('Fill Book'!$F$4:$F$10084="S") * ('Fill Book'!$E$4:$E$10084=Mapping!C39),
    'Fill Book'!$G$4:$G$10084,  'Fill Book'!$H$4:$H$10084
  ) /
  SUMIFS(
    'Fill Book'!$G$4:$G$10084,
    'Fill Book'!$F$4:$F$10084, "S",
    'Fill Book'!$E$4:$E$10084, Mapping!C39
  ),
  ""
)</f>
        <v/>
      </c>
      <c r="N39" s="7">
        <f t="shared" si="0"/>
        <v>0</v>
      </c>
      <c r="O39" s="2">
        <f t="shared" ca="1" si="1"/>
        <v>0</v>
      </c>
      <c r="P39" s="2">
        <f t="shared" ca="1" si="2"/>
        <v>0</v>
      </c>
      <c r="Q39" s="2">
        <f t="shared" si="3"/>
        <v>0</v>
      </c>
      <c r="R39" s="9" t="e">
        <f ca="1">((Mapping!$M39 - Mapping!$K39) / Mapping!$E39 * Mapping!$F39) * (MIN(Mapping!$J39, Mapping!$L39))</f>
        <v>#VALUE!</v>
      </c>
      <c r="S39" s="2" t="str">
        <f>IFERROR(INDEX(#REF!, MATCH(Mapping!C39,#REF!, 0)), "")</f>
        <v/>
      </c>
      <c r="T39" s="2" t="e">
        <f t="shared" ca="1" si="4"/>
        <v>#VALUE!</v>
      </c>
      <c r="U39" s="2">
        <f ca="1">IFERROR(INDEX(Ref!E:E, MATCH(D39, Ref!B:B, 0)),5)</f>
        <v>5</v>
      </c>
      <c r="V39">
        <f ca="1">IFERROR(INDEX(Ref!F:F, MATCH(D39, Ref!B:B, 0)),1.5)</f>
        <v>1.5</v>
      </c>
    </row>
    <row r="40" spans="3:22" x14ac:dyDescent="0.25">
      <c r="C40" s="16"/>
      <c r="D40" s="2" t="str" cm="1">
        <f t="array" aca="1" ref="D40" ca="1">UPPER(_xlfn.TEXTJOIN("", TRUE, IF(ISNUMBER(FIND(MID(LEFT(C40, FIND(" ", C40 &amp; " ") - 1), ROW(INDIRECT("1:" &amp; LEN(LEFT(C40, FIND(" ", C40 &amp; " ") - 1)))), 1), "ABCDEFGHIJKLMNOPQRSTUVWXYZabcdefghijklmnopqrstuvwxyz")), MID(LEFT(C40, FIND(" ", C40 &amp; " ") - 1), ROW(INDIRECT("1:" &amp; LEN(LEFT(C40, FIND(" ", C40 &amp; " ") - 1)))), 1), "")))</f>
        <v/>
      </c>
      <c r="E40" s="2" t="e">
        <f ca="1">INDEX(Ref!C:C, MATCH(Mapping!D40, Ref!$B:$B,0))</f>
        <v>#N/A</v>
      </c>
      <c r="F40" s="2" t="e">
        <f ca="1">INDEX(Ref!D:D, MATCH(Mapping!D40, Ref!$B:$B,0))</f>
        <v>#N/A</v>
      </c>
      <c r="G40" s="2" cm="1">
        <f t="array" ref="G40">IFERROR(_xlfn.SWITCH(LOWER(TRIM(RIGHT(SUBSTITUTE(C40," ",REPT(" ",99)),99))),"fly",4,"dfly",8,"calendar",2,"box",4,4),4)</f>
        <v>4</v>
      </c>
      <c r="H40" s="2" t="s">
        <v>443</v>
      </c>
      <c r="I40" s="6" t="str">
        <f>RTD("tt.rtd",,RTD("tt.rtd",,"Inst",H40,$C40),I$2)</f>
        <v/>
      </c>
      <c r="J40" s="7" cm="1">
        <f t="array" ref="J40">SUM(IF(('Fill Book'!$F$4:$F$10084="B")*('Fill Book'!$E$4:$E$10084=Mapping!C40),'Fill Book'!$G$4:$G$10084))</f>
        <v>0</v>
      </c>
      <c r="K40" s="18" t="str" cm="1">
        <f t="array" ref="K40">IFERROR(
  SUMPRODUCT(
    ('Fill Book'!$F$4:$F$10084="B") * ('Fill Book'!$E$4:$E$10084=Mapping!C40),
    'Fill Book'!$G$4:$G$10084,  'Fill Book'!$H$4:$H$10084
  ) /
  SUMIFS(
    'Fill Book'!$G$4:$G$10084,
    'Fill Book'!$F$4:$F$10084, "B",
    'Fill Book'!$E$4:$E$10084, Mapping!C40
  ),
  ""
)</f>
        <v/>
      </c>
      <c r="L40" s="7">
        <f>SUMIFS('Fill Book'!$G$4:$G$10084, 'Fill Book'!$F$4:$F$10084, "S", 'Fill Book'!$E$4:$E$10084, Mapping!C40)</f>
        <v>0</v>
      </c>
      <c r="M40" s="18" t="str" cm="1">
        <f t="array" ref="M40">IFERROR(
  SUMPRODUCT(
    ('Fill Book'!$F$4:$F$10084="S") * ('Fill Book'!$E$4:$E$10084=Mapping!C40),
    'Fill Book'!$G$4:$G$10084,  'Fill Book'!$H$4:$H$10084
  ) /
  SUMIFS(
    'Fill Book'!$G$4:$G$10084,
    'Fill Book'!$F$4:$F$10084, "S",
    'Fill Book'!$E$4:$E$10084, Mapping!C40
  ),
  ""
)</f>
        <v/>
      </c>
      <c r="N40" s="7">
        <f t="shared" si="0"/>
        <v>0</v>
      </c>
      <c r="O40" s="2">
        <f t="shared" ca="1" si="1"/>
        <v>0</v>
      </c>
      <c r="P40" s="2">
        <f t="shared" ca="1" si="2"/>
        <v>0</v>
      </c>
      <c r="Q40" s="2">
        <f t="shared" si="3"/>
        <v>0</v>
      </c>
      <c r="R40" s="9" t="e">
        <f ca="1">((Mapping!$M40 - Mapping!$K40) / Mapping!$E40 * Mapping!$F40) * (MIN(Mapping!$J40, Mapping!$L40))</f>
        <v>#VALUE!</v>
      </c>
      <c r="S40" s="2" t="str">
        <f>IFERROR(INDEX(#REF!, MATCH(Mapping!C40,#REF!, 0)), "")</f>
        <v/>
      </c>
      <c r="T40" s="2" t="e">
        <f t="shared" ca="1" si="4"/>
        <v>#VALUE!</v>
      </c>
      <c r="U40" s="2">
        <f ca="1">IFERROR(INDEX(Ref!E:E, MATCH(D40, Ref!B:B, 0)),5)</f>
        <v>5</v>
      </c>
      <c r="V40">
        <f ca="1">IFERROR(INDEX(Ref!F:F, MATCH(D40, Ref!B:B, 0)),1.5)</f>
        <v>1.5</v>
      </c>
    </row>
    <row r="41" spans="3:22" x14ac:dyDescent="0.25">
      <c r="C41" s="16"/>
      <c r="D41" s="2" t="str" cm="1">
        <f t="array" aca="1" ref="D41" ca="1">UPPER(_xlfn.TEXTJOIN("", TRUE, IF(ISNUMBER(FIND(MID(LEFT(C41, FIND(" ", C41 &amp; " ") - 1), ROW(INDIRECT("1:" &amp; LEN(LEFT(C41, FIND(" ", C41 &amp; " ") - 1)))), 1), "ABCDEFGHIJKLMNOPQRSTUVWXYZabcdefghijklmnopqrstuvwxyz")), MID(LEFT(C41, FIND(" ", C41 &amp; " ") - 1), ROW(INDIRECT("1:" &amp; LEN(LEFT(C41, FIND(" ", C41 &amp; " ") - 1)))), 1), "")))</f>
        <v/>
      </c>
      <c r="E41" s="2" t="e">
        <f ca="1">INDEX(Ref!C:C, MATCH(Mapping!D41, Ref!$B:$B,0))</f>
        <v>#N/A</v>
      </c>
      <c r="F41" s="2" t="e">
        <f ca="1">INDEX(Ref!D:D, MATCH(Mapping!D41, Ref!$B:$B,0))</f>
        <v>#N/A</v>
      </c>
      <c r="G41" s="2" cm="1">
        <f t="array" ref="G41">IFERROR(_xlfn.SWITCH(LOWER(TRIM(RIGHT(SUBSTITUTE(C41," ",REPT(" ",99)),99))),"fly",4,"dfly",8,"calendar",2,"box",4,4),4)</f>
        <v>4</v>
      </c>
      <c r="H41" s="2" t="s">
        <v>443</v>
      </c>
      <c r="I41" s="6" t="str">
        <f>RTD("tt.rtd",,RTD("tt.rtd",,"Inst",H41,$C41),I$2)</f>
        <v/>
      </c>
      <c r="J41" s="7" cm="1">
        <f t="array" ref="J41">SUM(IF(('Fill Book'!$F$4:$F$10084="B")*('Fill Book'!$E$4:$E$10084=Mapping!C41),'Fill Book'!$G$4:$G$10084))</f>
        <v>0</v>
      </c>
      <c r="K41" s="18" t="str" cm="1">
        <f t="array" ref="K41">IFERROR(
  SUMPRODUCT(
    ('Fill Book'!$F$4:$F$10084="B") * ('Fill Book'!$E$4:$E$10084=Mapping!C41),
    'Fill Book'!$G$4:$G$10084,  'Fill Book'!$H$4:$H$10084
  ) /
  SUMIFS(
    'Fill Book'!$G$4:$G$10084,
    'Fill Book'!$F$4:$F$10084, "B",
    'Fill Book'!$E$4:$E$10084, Mapping!C41
  ),
  ""
)</f>
        <v/>
      </c>
      <c r="L41" s="7">
        <f>SUMIFS('Fill Book'!$G$4:$G$10084, 'Fill Book'!$F$4:$F$10084, "S", 'Fill Book'!$E$4:$E$10084, Mapping!C41)</f>
        <v>0</v>
      </c>
      <c r="M41" s="18" t="str" cm="1">
        <f t="array" ref="M41">IFERROR(
  SUMPRODUCT(
    ('Fill Book'!$F$4:$F$10084="S") * ('Fill Book'!$E$4:$E$10084=Mapping!C41),
    'Fill Book'!$G$4:$G$10084,  'Fill Book'!$H$4:$H$10084
  ) /
  SUMIFS(
    'Fill Book'!$G$4:$G$10084,
    'Fill Book'!$F$4:$F$10084, "S",
    'Fill Book'!$E$4:$E$10084, Mapping!C41
  ),
  ""
)</f>
        <v/>
      </c>
      <c r="N41" s="7">
        <f t="shared" si="0"/>
        <v>0</v>
      </c>
      <c r="O41" s="2">
        <f t="shared" ca="1" si="1"/>
        <v>0</v>
      </c>
      <c r="P41" s="2">
        <f t="shared" ca="1" si="2"/>
        <v>0</v>
      </c>
      <c r="Q41" s="2">
        <f t="shared" si="3"/>
        <v>0</v>
      </c>
      <c r="R41" s="9" t="e">
        <f ca="1">((Mapping!$M41 - Mapping!$K41) / Mapping!$E41 * Mapping!$F41) * (MIN(Mapping!$J41, Mapping!$L41))</f>
        <v>#VALUE!</v>
      </c>
      <c r="S41" s="2" t="str">
        <f>IFERROR(INDEX(#REF!, MATCH(Mapping!C41,#REF!, 0)), "")</f>
        <v/>
      </c>
      <c r="T41" s="2" t="e">
        <f t="shared" ca="1" si="4"/>
        <v>#VALUE!</v>
      </c>
      <c r="U41" s="2">
        <f ca="1">IFERROR(INDEX(Ref!E:E, MATCH(D41, Ref!B:B, 0)),5)</f>
        <v>5</v>
      </c>
      <c r="V41">
        <f ca="1">IFERROR(INDEX(Ref!F:F, MATCH(D41, Ref!B:B, 0)),1.5)</f>
        <v>1.5</v>
      </c>
    </row>
    <row r="42" spans="3:22" x14ac:dyDescent="0.25">
      <c r="C42" s="16"/>
      <c r="D42" s="2" t="str" cm="1">
        <f t="array" aca="1" ref="D42" ca="1">UPPER(_xlfn.TEXTJOIN("", TRUE, IF(ISNUMBER(FIND(MID(LEFT(C42, FIND(" ", C42 &amp; " ") - 1), ROW(INDIRECT("1:" &amp; LEN(LEFT(C42, FIND(" ", C42 &amp; " ") - 1)))), 1), "ABCDEFGHIJKLMNOPQRSTUVWXYZabcdefghijklmnopqrstuvwxyz")), MID(LEFT(C42, FIND(" ", C42 &amp; " ") - 1), ROW(INDIRECT("1:" &amp; LEN(LEFT(C42, FIND(" ", C42 &amp; " ") - 1)))), 1), "")))</f>
        <v/>
      </c>
      <c r="E42" s="2" t="e">
        <f ca="1">INDEX(Ref!C:C, MATCH(Mapping!D42, Ref!$B:$B,0))</f>
        <v>#N/A</v>
      </c>
      <c r="F42" s="2" t="e">
        <f ca="1">INDEX(Ref!D:D, MATCH(Mapping!D42, Ref!$B:$B,0))</f>
        <v>#N/A</v>
      </c>
      <c r="G42" s="2" cm="1">
        <f t="array" ref="G42">IFERROR(_xlfn.SWITCH(LOWER(TRIM(RIGHT(SUBSTITUTE(C42," ",REPT(" ",99)),99))),"fly",4,"dfly",8,"calendar",2,"box",4,4),4)</f>
        <v>4</v>
      </c>
      <c r="H42" s="2" t="s">
        <v>443</v>
      </c>
      <c r="I42" s="6" t="str">
        <f>RTD("tt.rtd",,RTD("tt.rtd",,"Inst",H42,$C42),I$2)</f>
        <v/>
      </c>
      <c r="J42" s="7" cm="1">
        <f t="array" ref="J42">SUM(IF(('Fill Book'!$F$4:$F$10084="B")*('Fill Book'!$E$4:$E$10084=Mapping!C42),'Fill Book'!$G$4:$G$10084))</f>
        <v>0</v>
      </c>
      <c r="K42" s="18" t="str" cm="1">
        <f t="array" ref="K42">IFERROR(
  SUMPRODUCT(
    ('Fill Book'!$F$4:$F$10084="B") * ('Fill Book'!$E$4:$E$10084=Mapping!C42),
    'Fill Book'!$G$4:$G$10084,  'Fill Book'!$H$4:$H$10084
  ) /
  SUMIFS(
    'Fill Book'!$G$4:$G$10084,
    'Fill Book'!$F$4:$F$10084, "B",
    'Fill Book'!$E$4:$E$10084, Mapping!C42
  ),
  ""
)</f>
        <v/>
      </c>
      <c r="L42" s="7">
        <f>SUMIFS('Fill Book'!$G$4:$G$10084, 'Fill Book'!$F$4:$F$10084, "S", 'Fill Book'!$E$4:$E$10084, Mapping!C42)</f>
        <v>0</v>
      </c>
      <c r="M42" s="18" t="str" cm="1">
        <f t="array" ref="M42">IFERROR(
  SUMPRODUCT(
    ('Fill Book'!$F$4:$F$10084="S") * ('Fill Book'!$E$4:$E$10084=Mapping!C42),
    'Fill Book'!$G$4:$G$10084,  'Fill Book'!$H$4:$H$10084
  ) /
  SUMIFS(
    'Fill Book'!$G$4:$G$10084,
    'Fill Book'!$F$4:$F$10084, "S",
    'Fill Book'!$E$4:$E$10084, Mapping!C42
  ),
  ""
)</f>
        <v/>
      </c>
      <c r="N42" s="7">
        <f t="shared" si="0"/>
        <v>0</v>
      </c>
      <c r="O42" s="2">
        <f t="shared" ca="1" si="1"/>
        <v>0</v>
      </c>
      <c r="P42" s="2">
        <f t="shared" ca="1" si="2"/>
        <v>0</v>
      </c>
      <c r="Q42" s="2">
        <f t="shared" si="3"/>
        <v>0</v>
      </c>
      <c r="R42" s="9" t="e">
        <f ca="1">((Mapping!$M42 - Mapping!$K42) / Mapping!$E42 * Mapping!$F42) * (MIN(Mapping!$J42, Mapping!$L42))</f>
        <v>#VALUE!</v>
      </c>
      <c r="S42" s="2" t="str">
        <f>IFERROR(INDEX(#REF!, MATCH(Mapping!C42,#REF!, 0)), "")</f>
        <v/>
      </c>
      <c r="T42" s="2" t="e">
        <f t="shared" ca="1" si="4"/>
        <v>#VALUE!</v>
      </c>
      <c r="U42" s="2">
        <f ca="1">IFERROR(INDEX(Ref!E:E, MATCH(D42, Ref!B:B, 0)),5)</f>
        <v>5</v>
      </c>
      <c r="V42">
        <f ca="1">IFERROR(INDEX(Ref!F:F, MATCH(D42, Ref!B:B, 0)),1.5)</f>
        <v>1.5</v>
      </c>
    </row>
    <row r="43" spans="3:22" x14ac:dyDescent="0.25">
      <c r="C43" s="16"/>
      <c r="D43" s="2" t="str" cm="1">
        <f t="array" aca="1" ref="D43" ca="1">UPPER(_xlfn.TEXTJOIN("", TRUE, IF(ISNUMBER(FIND(MID(LEFT(C43, FIND(" ", C43 &amp; " ") - 1), ROW(INDIRECT("1:" &amp; LEN(LEFT(C43, FIND(" ", C43 &amp; " ") - 1)))), 1), "ABCDEFGHIJKLMNOPQRSTUVWXYZabcdefghijklmnopqrstuvwxyz")), MID(LEFT(C43, FIND(" ", C43 &amp; " ") - 1), ROW(INDIRECT("1:" &amp; LEN(LEFT(C43, FIND(" ", C43 &amp; " ") - 1)))), 1), "")))</f>
        <v/>
      </c>
      <c r="E43" s="2" t="e">
        <f ca="1">INDEX(Ref!C:C, MATCH(Mapping!D43, Ref!$B:$B,0))</f>
        <v>#N/A</v>
      </c>
      <c r="F43" s="2" t="e">
        <f ca="1">INDEX(Ref!D:D, MATCH(Mapping!D43, Ref!$B:$B,0))</f>
        <v>#N/A</v>
      </c>
      <c r="G43" s="2" cm="1">
        <f t="array" ref="G43">IFERROR(_xlfn.SWITCH(LOWER(TRIM(RIGHT(SUBSTITUTE(C43," ",REPT(" ",99)),99))),"fly",4,"dfly",8,"calendar",2,"box",4,4),4)</f>
        <v>4</v>
      </c>
      <c r="H43" s="2" t="s">
        <v>443</v>
      </c>
      <c r="I43" s="6" t="str">
        <f>RTD("tt.rtd",,RTD("tt.rtd",,"Inst",H43,$C43),I$2)</f>
        <v/>
      </c>
      <c r="J43" s="7" cm="1">
        <f t="array" ref="J43">SUM(IF(('Fill Book'!$F$4:$F$10084="B")*('Fill Book'!$E$4:$E$10084=Mapping!C43),'Fill Book'!$G$4:$G$10084))</f>
        <v>0</v>
      </c>
      <c r="K43" s="18" t="str" cm="1">
        <f t="array" ref="K43">IFERROR(
  SUMPRODUCT(
    ('Fill Book'!$F$4:$F$10084="B") * ('Fill Book'!$E$4:$E$10084=Mapping!C43),
    'Fill Book'!$G$4:$G$10084,  'Fill Book'!$H$4:$H$10084
  ) /
  SUMIFS(
    'Fill Book'!$G$4:$G$10084,
    'Fill Book'!$F$4:$F$10084, "B",
    'Fill Book'!$E$4:$E$10084, Mapping!C43
  ),
  ""
)</f>
        <v/>
      </c>
      <c r="L43" s="7">
        <f>SUMIFS('Fill Book'!$G$4:$G$10084, 'Fill Book'!$F$4:$F$10084, "S", 'Fill Book'!$E$4:$E$10084, Mapping!C43)</f>
        <v>0</v>
      </c>
      <c r="M43" s="18" t="str" cm="1">
        <f t="array" ref="M43">IFERROR(
  SUMPRODUCT(
    ('Fill Book'!$F$4:$F$10084="S") * ('Fill Book'!$E$4:$E$10084=Mapping!C43),
    'Fill Book'!$G$4:$G$10084,  'Fill Book'!$H$4:$H$10084
  ) /
  SUMIFS(
    'Fill Book'!$G$4:$G$10084,
    'Fill Book'!$F$4:$F$10084, "S",
    'Fill Book'!$E$4:$E$10084, Mapping!C43
  ),
  ""
)</f>
        <v/>
      </c>
      <c r="N43" s="7">
        <f t="shared" si="0"/>
        <v>0</v>
      </c>
      <c r="O43" s="2">
        <f t="shared" ca="1" si="1"/>
        <v>0</v>
      </c>
      <c r="P43" s="2">
        <f t="shared" ca="1" si="2"/>
        <v>0</v>
      </c>
      <c r="Q43" s="2">
        <f t="shared" si="3"/>
        <v>0</v>
      </c>
      <c r="R43" s="9" t="e">
        <f ca="1">((Mapping!$M43 - Mapping!$K43) / Mapping!$E43 * Mapping!$F43) * (MIN(Mapping!$J43, Mapping!$L43))</f>
        <v>#VALUE!</v>
      </c>
      <c r="S43" s="2" t="str">
        <f>IFERROR(INDEX(#REF!, MATCH(Mapping!C43,#REF!, 0)), "")</f>
        <v/>
      </c>
      <c r="T43" s="2" t="e">
        <f t="shared" ca="1" si="4"/>
        <v>#VALUE!</v>
      </c>
      <c r="U43" s="2">
        <f ca="1">IFERROR(INDEX(Ref!E:E, MATCH(D43, Ref!B:B, 0)),5)</f>
        <v>5</v>
      </c>
      <c r="V43">
        <f ca="1">IFERROR(INDEX(Ref!F:F, MATCH(D43, Ref!B:B, 0)),1.5)</f>
        <v>1.5</v>
      </c>
    </row>
    <row r="44" spans="3:22" x14ac:dyDescent="0.25">
      <c r="C44" s="16"/>
      <c r="D44" s="2" t="str" cm="1">
        <f t="array" aca="1" ref="D44" ca="1">UPPER(_xlfn.TEXTJOIN("", TRUE, IF(ISNUMBER(FIND(MID(LEFT(C44, FIND(" ", C44 &amp; " ") - 1), ROW(INDIRECT("1:" &amp; LEN(LEFT(C44, FIND(" ", C44 &amp; " ") - 1)))), 1), "ABCDEFGHIJKLMNOPQRSTUVWXYZabcdefghijklmnopqrstuvwxyz")), MID(LEFT(C44, FIND(" ", C44 &amp; " ") - 1), ROW(INDIRECT("1:" &amp; LEN(LEFT(C44, FIND(" ", C44 &amp; " ") - 1)))), 1), "")))</f>
        <v/>
      </c>
      <c r="E44" s="2" t="e">
        <f ca="1">INDEX(Ref!C:C, MATCH(Mapping!D44, Ref!$B:$B,0))</f>
        <v>#N/A</v>
      </c>
      <c r="F44" s="2" t="e">
        <f ca="1">INDEX(Ref!D:D, MATCH(Mapping!D44, Ref!$B:$B,0))</f>
        <v>#N/A</v>
      </c>
      <c r="G44" s="2" cm="1">
        <f t="array" ref="G44">IFERROR(_xlfn.SWITCH(LOWER(TRIM(RIGHT(SUBSTITUTE(C44," ",REPT(" ",99)),99))),"fly",4,"dfly",8,"calendar",2,"box",4,4),4)</f>
        <v>4</v>
      </c>
      <c r="H44" s="2" t="s">
        <v>443</v>
      </c>
      <c r="I44" s="6" t="str">
        <f>RTD("tt.rtd",,RTD("tt.rtd",,"Inst",H44,$C44),I$2)</f>
        <v/>
      </c>
      <c r="J44" s="7" cm="1">
        <f t="array" ref="J44">SUM(IF(('Fill Book'!$F$4:$F$10084="B")*('Fill Book'!$E$4:$E$10084=Mapping!C44),'Fill Book'!$G$4:$G$10084))</f>
        <v>0</v>
      </c>
      <c r="K44" s="18" t="str" cm="1">
        <f t="array" ref="K44">IFERROR(
  SUMPRODUCT(
    ('Fill Book'!$F$4:$F$10084="B") * ('Fill Book'!$E$4:$E$10084=Mapping!C44),
    'Fill Book'!$G$4:$G$10084,  'Fill Book'!$H$4:$H$10084
  ) /
  SUMIFS(
    'Fill Book'!$G$4:$G$10084,
    'Fill Book'!$F$4:$F$10084, "B",
    'Fill Book'!$E$4:$E$10084, Mapping!C44
  ),
  ""
)</f>
        <v/>
      </c>
      <c r="L44" s="7">
        <f>SUMIFS('Fill Book'!$G$4:$G$10084, 'Fill Book'!$F$4:$F$10084, "S", 'Fill Book'!$E$4:$E$10084, Mapping!C44)</f>
        <v>0</v>
      </c>
      <c r="M44" s="18" t="str" cm="1">
        <f t="array" ref="M44">IFERROR(
  SUMPRODUCT(
    ('Fill Book'!$F$4:$F$10084="S") * ('Fill Book'!$E$4:$E$10084=Mapping!C44),
    'Fill Book'!$G$4:$G$10084,  'Fill Book'!$H$4:$H$10084
  ) /
  SUMIFS(
    'Fill Book'!$G$4:$G$10084,
    'Fill Book'!$F$4:$F$10084, "S",
    'Fill Book'!$E$4:$E$10084, Mapping!C44
  ),
  ""
)</f>
        <v/>
      </c>
      <c r="N44" s="7">
        <f t="shared" si="0"/>
        <v>0</v>
      </c>
      <c r="O44" s="2">
        <f t="shared" ca="1" si="1"/>
        <v>0</v>
      </c>
      <c r="P44" s="2">
        <f t="shared" ca="1" si="2"/>
        <v>0</v>
      </c>
      <c r="Q44" s="2">
        <f t="shared" si="3"/>
        <v>0</v>
      </c>
      <c r="R44" s="9" t="e">
        <f ca="1">((Mapping!$M44 - Mapping!$K44) / Mapping!$E44 * Mapping!$F44) * (MIN(Mapping!$J44, Mapping!$L44))</f>
        <v>#VALUE!</v>
      </c>
      <c r="S44" s="2" t="str">
        <f>IFERROR(INDEX(#REF!, MATCH(Mapping!C44,#REF!, 0)), "")</f>
        <v/>
      </c>
      <c r="T44" s="2" t="e">
        <f t="shared" ca="1" si="4"/>
        <v>#VALUE!</v>
      </c>
      <c r="U44" s="2">
        <f ca="1">IFERROR(INDEX(Ref!E:E, MATCH(D44, Ref!B:B, 0)),5)</f>
        <v>5</v>
      </c>
      <c r="V44">
        <f ca="1">IFERROR(INDEX(Ref!F:F, MATCH(D44, Ref!B:B, 0)),1.5)</f>
        <v>1.5</v>
      </c>
    </row>
    <row r="45" spans="3:22" x14ac:dyDescent="0.25">
      <c r="C45" s="16"/>
      <c r="D45" s="2" t="str" cm="1">
        <f t="array" aca="1" ref="D45" ca="1">UPPER(_xlfn.TEXTJOIN("", TRUE, IF(ISNUMBER(FIND(MID(LEFT(C45, FIND(" ", C45 &amp; " ") - 1), ROW(INDIRECT("1:" &amp; LEN(LEFT(C45, FIND(" ", C45 &amp; " ") - 1)))), 1), "ABCDEFGHIJKLMNOPQRSTUVWXYZabcdefghijklmnopqrstuvwxyz")), MID(LEFT(C45, FIND(" ", C45 &amp; " ") - 1), ROW(INDIRECT("1:" &amp; LEN(LEFT(C45, FIND(" ", C45 &amp; " ") - 1)))), 1), "")))</f>
        <v/>
      </c>
      <c r="E45" s="2" t="e">
        <f ca="1">INDEX(Ref!C:C, MATCH(Mapping!D45, Ref!$B:$B,0))</f>
        <v>#N/A</v>
      </c>
      <c r="F45" s="2" t="e">
        <f ca="1">INDEX(Ref!D:D, MATCH(Mapping!D45, Ref!$B:$B,0))</f>
        <v>#N/A</v>
      </c>
      <c r="G45" s="2" cm="1">
        <f t="array" ref="G45">IFERROR(_xlfn.SWITCH(LOWER(TRIM(RIGHT(SUBSTITUTE(C45," ",REPT(" ",99)),99))),"fly",4,"dfly",8,"calendar",2,"box",4,4),4)</f>
        <v>4</v>
      </c>
      <c r="H45" s="2" t="s">
        <v>443</v>
      </c>
      <c r="I45" s="6" t="str">
        <f>RTD("tt.rtd",,RTD("tt.rtd",,"Inst",H45,$C45),I$2)</f>
        <v/>
      </c>
      <c r="J45" s="7" cm="1">
        <f t="array" ref="J45">SUM(IF(('Fill Book'!$F$4:$F$10084="B")*('Fill Book'!$E$4:$E$10084=Mapping!C45),'Fill Book'!$G$4:$G$10084))</f>
        <v>0</v>
      </c>
      <c r="K45" s="18" t="str" cm="1">
        <f t="array" ref="K45">IFERROR(
  SUMPRODUCT(
    ('Fill Book'!$F$4:$F$10084="B") * ('Fill Book'!$E$4:$E$10084=Mapping!C45),
    'Fill Book'!$G$4:$G$10084,  'Fill Book'!$H$4:$H$10084
  ) /
  SUMIFS(
    'Fill Book'!$G$4:$G$10084,
    'Fill Book'!$F$4:$F$10084, "B",
    'Fill Book'!$E$4:$E$10084, Mapping!C45
  ),
  ""
)</f>
        <v/>
      </c>
      <c r="L45" s="7">
        <f>SUMIFS('Fill Book'!$G$4:$G$10084, 'Fill Book'!$F$4:$F$10084, "S", 'Fill Book'!$E$4:$E$10084, Mapping!C45)</f>
        <v>0</v>
      </c>
      <c r="M45" s="18" t="str" cm="1">
        <f t="array" ref="M45">IFERROR(
  SUMPRODUCT(
    ('Fill Book'!$F$4:$F$10084="S") * ('Fill Book'!$E$4:$E$10084=Mapping!C45),
    'Fill Book'!$G$4:$G$10084,  'Fill Book'!$H$4:$H$10084
  ) /
  SUMIFS(
    'Fill Book'!$G$4:$G$10084,
    'Fill Book'!$F$4:$F$10084, "S",
    'Fill Book'!$E$4:$E$10084, Mapping!C45
  ),
  ""
)</f>
        <v/>
      </c>
      <c r="N45" s="7">
        <f t="shared" si="0"/>
        <v>0</v>
      </c>
      <c r="O45" s="2">
        <f t="shared" ca="1" si="1"/>
        <v>0</v>
      </c>
      <c r="P45" s="2">
        <f t="shared" ca="1" si="2"/>
        <v>0</v>
      </c>
      <c r="Q45" s="2">
        <f t="shared" si="3"/>
        <v>0</v>
      </c>
      <c r="R45" s="9" t="e">
        <f ca="1">((Mapping!$M45 - Mapping!$K45) / Mapping!$E45 * Mapping!$F45) * (MIN(Mapping!$J45, Mapping!$L45))</f>
        <v>#VALUE!</v>
      </c>
      <c r="S45" s="2" t="str">
        <f>IFERROR(INDEX(#REF!, MATCH(Mapping!C45,#REF!, 0)), "")</f>
        <v/>
      </c>
      <c r="T45" s="2" t="e">
        <f t="shared" ca="1" si="4"/>
        <v>#VALUE!</v>
      </c>
      <c r="U45" s="2">
        <f ca="1">IFERROR(INDEX(Ref!E:E, MATCH(D45, Ref!B:B, 0)),5)</f>
        <v>5</v>
      </c>
      <c r="V45">
        <f ca="1">IFERROR(INDEX(Ref!F:F, MATCH(D45, Ref!B:B, 0)),1.5)</f>
        <v>1.5</v>
      </c>
    </row>
    <row r="46" spans="3:22" x14ac:dyDescent="0.25">
      <c r="C46" s="16"/>
      <c r="D46" s="2" t="str" cm="1">
        <f t="array" aca="1" ref="D46" ca="1">UPPER(_xlfn.TEXTJOIN("", TRUE, IF(ISNUMBER(FIND(MID(LEFT(C46, FIND(" ", C46 &amp; " ") - 1), ROW(INDIRECT("1:" &amp; LEN(LEFT(C46, FIND(" ", C46 &amp; " ") - 1)))), 1), "ABCDEFGHIJKLMNOPQRSTUVWXYZabcdefghijklmnopqrstuvwxyz")), MID(LEFT(C46, FIND(" ", C46 &amp; " ") - 1), ROW(INDIRECT("1:" &amp; LEN(LEFT(C46, FIND(" ", C46 &amp; " ") - 1)))), 1), "")))</f>
        <v/>
      </c>
      <c r="E46" s="2" t="e">
        <f ca="1">INDEX(Ref!C:C, MATCH(Mapping!D46, Ref!$B:$B,0))</f>
        <v>#N/A</v>
      </c>
      <c r="F46" s="2" t="e">
        <f ca="1">INDEX(Ref!D:D, MATCH(Mapping!D46, Ref!$B:$B,0))</f>
        <v>#N/A</v>
      </c>
      <c r="G46" s="2" cm="1">
        <f t="array" ref="G46">IFERROR(_xlfn.SWITCH(LOWER(TRIM(RIGHT(SUBSTITUTE(C46," ",REPT(" ",99)),99))),"fly",4,"dfly",8,"calendar",2,"box",4,4),4)</f>
        <v>4</v>
      </c>
      <c r="H46" s="2" t="s">
        <v>443</v>
      </c>
      <c r="I46" s="6" t="str">
        <f>RTD("tt.rtd",,RTD("tt.rtd",,"Inst",H46,$C46),I$2)</f>
        <v/>
      </c>
      <c r="J46" s="7" cm="1">
        <f t="array" ref="J46">SUM(IF(('Fill Book'!$F$4:$F$10084="B")*('Fill Book'!$E$4:$E$10084=Mapping!C46),'Fill Book'!$G$4:$G$10084))</f>
        <v>0</v>
      </c>
      <c r="K46" s="18" t="str" cm="1">
        <f t="array" ref="K46">IFERROR(
  SUMPRODUCT(
    ('Fill Book'!$F$4:$F$10084="B") * ('Fill Book'!$E$4:$E$10084=Mapping!C46),
    'Fill Book'!$G$4:$G$10084,  'Fill Book'!$H$4:$H$10084
  ) /
  SUMIFS(
    'Fill Book'!$G$4:$G$10084,
    'Fill Book'!$F$4:$F$10084, "B",
    'Fill Book'!$E$4:$E$10084, Mapping!C46
  ),
  ""
)</f>
        <v/>
      </c>
      <c r="L46" s="7">
        <f>SUMIFS('Fill Book'!$G$4:$G$10084, 'Fill Book'!$F$4:$F$10084, "S", 'Fill Book'!$E$4:$E$10084, Mapping!C46)</f>
        <v>0</v>
      </c>
      <c r="M46" s="18" t="str" cm="1">
        <f t="array" ref="M46">IFERROR(
  SUMPRODUCT(
    ('Fill Book'!$F$4:$F$10084="S") * ('Fill Book'!$E$4:$E$10084=Mapping!C46),
    'Fill Book'!$G$4:$G$10084,  'Fill Book'!$H$4:$H$10084
  ) /
  SUMIFS(
    'Fill Book'!$G$4:$G$10084,
    'Fill Book'!$F$4:$F$10084, "S",
    'Fill Book'!$E$4:$E$10084, Mapping!C46
  ),
  ""
)</f>
        <v/>
      </c>
      <c r="N46" s="7">
        <f t="shared" si="0"/>
        <v>0</v>
      </c>
      <c r="O46" s="2">
        <f t="shared" ca="1" si="1"/>
        <v>0</v>
      </c>
      <c r="P46" s="2">
        <f t="shared" ca="1" si="2"/>
        <v>0</v>
      </c>
      <c r="Q46" s="2">
        <f t="shared" si="3"/>
        <v>0</v>
      </c>
      <c r="R46" s="9" t="e">
        <f ca="1">((Mapping!$M46 - Mapping!$K46) / Mapping!$E46 * Mapping!$F46) * (MIN(Mapping!$J46, Mapping!$L46))</f>
        <v>#VALUE!</v>
      </c>
      <c r="S46" s="2" t="str">
        <f>IFERROR(INDEX(#REF!, MATCH(Mapping!C46,#REF!, 0)), "")</f>
        <v/>
      </c>
      <c r="T46" s="2" t="e">
        <f t="shared" ca="1" si="4"/>
        <v>#VALUE!</v>
      </c>
      <c r="U46" s="2">
        <f ca="1">IFERROR(INDEX(Ref!E:E, MATCH(D46, Ref!B:B, 0)),5)</f>
        <v>5</v>
      </c>
      <c r="V46">
        <f ca="1">IFERROR(INDEX(Ref!F:F, MATCH(D46, Ref!B:B, 0)),1.5)</f>
        <v>1.5</v>
      </c>
    </row>
    <row r="47" spans="3:22" x14ac:dyDescent="0.25">
      <c r="C47" s="16"/>
      <c r="D47" s="2" t="str" cm="1">
        <f t="array" aca="1" ref="D47" ca="1">UPPER(_xlfn.TEXTJOIN("", TRUE, IF(ISNUMBER(FIND(MID(LEFT(C47, FIND(" ", C47 &amp; " ") - 1), ROW(INDIRECT("1:" &amp; LEN(LEFT(C47, FIND(" ", C47 &amp; " ") - 1)))), 1), "ABCDEFGHIJKLMNOPQRSTUVWXYZabcdefghijklmnopqrstuvwxyz")), MID(LEFT(C47, FIND(" ", C47 &amp; " ") - 1), ROW(INDIRECT("1:" &amp; LEN(LEFT(C47, FIND(" ", C47 &amp; " ") - 1)))), 1), "")))</f>
        <v/>
      </c>
      <c r="E47" s="2" t="e">
        <f ca="1">INDEX(Ref!C:C, MATCH(Mapping!D47, Ref!$B:$B,0))</f>
        <v>#N/A</v>
      </c>
      <c r="F47" s="2" t="e">
        <f ca="1">INDEX(Ref!D:D, MATCH(Mapping!D47, Ref!$B:$B,0))</f>
        <v>#N/A</v>
      </c>
      <c r="G47" s="2" cm="1">
        <f t="array" ref="G47">IFERROR(_xlfn.SWITCH(LOWER(TRIM(RIGHT(SUBSTITUTE(C47," ",REPT(" ",99)),99))),"fly",4,"dfly",8,"calendar",2,"box",4,4),4)</f>
        <v>4</v>
      </c>
      <c r="H47" s="2" t="s">
        <v>443</v>
      </c>
      <c r="I47" s="6" t="str">
        <f>RTD("tt.rtd",,RTD("tt.rtd",,"Inst",H47,$C47),I$2)</f>
        <v/>
      </c>
      <c r="J47" s="7" cm="1">
        <f t="array" ref="J47">SUM(IF(('Fill Book'!$F$4:$F$10084="B")*('Fill Book'!$E$4:$E$10084=Mapping!C47),'Fill Book'!$G$4:$G$10084))</f>
        <v>0</v>
      </c>
      <c r="K47" s="18" t="str" cm="1">
        <f t="array" ref="K47">IFERROR(
  SUMPRODUCT(
    ('Fill Book'!$F$4:$F$10084="B") * ('Fill Book'!$E$4:$E$10084=Mapping!C47),
    'Fill Book'!$G$4:$G$10084,  'Fill Book'!$H$4:$H$10084
  ) /
  SUMIFS(
    'Fill Book'!$G$4:$G$10084,
    'Fill Book'!$F$4:$F$10084, "B",
    'Fill Book'!$E$4:$E$10084, Mapping!C47
  ),
  ""
)</f>
        <v/>
      </c>
      <c r="L47" s="7">
        <f>SUMIFS('Fill Book'!$G$4:$G$10084, 'Fill Book'!$F$4:$F$10084, "S", 'Fill Book'!$E$4:$E$10084, Mapping!C47)</f>
        <v>0</v>
      </c>
      <c r="M47" s="18" t="str" cm="1">
        <f t="array" ref="M47">IFERROR(
  SUMPRODUCT(
    ('Fill Book'!$F$4:$F$10084="S") * ('Fill Book'!$E$4:$E$10084=Mapping!C47),
    'Fill Book'!$G$4:$G$10084,  'Fill Book'!$H$4:$H$10084
  ) /
  SUMIFS(
    'Fill Book'!$G$4:$G$10084,
    'Fill Book'!$F$4:$F$10084, "S",
    'Fill Book'!$E$4:$E$10084, Mapping!C47
  ),
  ""
)</f>
        <v/>
      </c>
      <c r="N47" s="7">
        <f t="shared" si="0"/>
        <v>0</v>
      </c>
      <c r="O47" s="2">
        <f t="shared" ca="1" si="1"/>
        <v>0</v>
      </c>
      <c r="P47" s="2">
        <f t="shared" ca="1" si="2"/>
        <v>0</v>
      </c>
      <c r="Q47" s="2">
        <f t="shared" si="3"/>
        <v>0</v>
      </c>
      <c r="R47" s="9" t="e">
        <f ca="1">((Mapping!$M47 - Mapping!$K47) / Mapping!$E47 * Mapping!$F47) * (MIN(Mapping!$J47, Mapping!$L47))</f>
        <v>#VALUE!</v>
      </c>
      <c r="S47" s="2" t="str">
        <f>IFERROR(INDEX(#REF!, MATCH(Mapping!C47,#REF!, 0)), "")</f>
        <v/>
      </c>
      <c r="T47" s="2" t="e">
        <f t="shared" ca="1" si="4"/>
        <v>#VALUE!</v>
      </c>
      <c r="U47" s="2">
        <f ca="1">IFERROR(INDEX(Ref!E:E, MATCH(D47, Ref!B:B, 0)),5)</f>
        <v>5</v>
      </c>
      <c r="V47">
        <f ca="1">IFERROR(INDEX(Ref!F:F, MATCH(D47, Ref!B:B, 0)),1.5)</f>
        <v>1.5</v>
      </c>
    </row>
    <row r="48" spans="3:22" x14ac:dyDescent="0.25">
      <c r="C48" s="16"/>
      <c r="D48" s="2" t="str" cm="1">
        <f t="array" aca="1" ref="D48" ca="1">UPPER(_xlfn.TEXTJOIN("", TRUE, IF(ISNUMBER(FIND(MID(LEFT(C48, FIND(" ", C48 &amp; " ") - 1), ROW(INDIRECT("1:" &amp; LEN(LEFT(C48, FIND(" ", C48 &amp; " ") - 1)))), 1), "ABCDEFGHIJKLMNOPQRSTUVWXYZabcdefghijklmnopqrstuvwxyz")), MID(LEFT(C48, FIND(" ", C48 &amp; " ") - 1), ROW(INDIRECT("1:" &amp; LEN(LEFT(C48, FIND(" ", C48 &amp; " ") - 1)))), 1), "")))</f>
        <v/>
      </c>
      <c r="E48" s="2" t="e">
        <f ca="1">INDEX(Ref!C:C, MATCH(Mapping!D48, Ref!$B:$B,0))</f>
        <v>#N/A</v>
      </c>
      <c r="F48" s="2" t="e">
        <f ca="1">INDEX(Ref!D:D, MATCH(Mapping!D48, Ref!$B:$B,0))</f>
        <v>#N/A</v>
      </c>
      <c r="G48" s="2" cm="1">
        <f t="array" ref="G48">IFERROR(_xlfn.SWITCH(LOWER(TRIM(RIGHT(SUBSTITUTE(C48," ",REPT(" ",99)),99))),"fly",4,"dfly",8,"calendar",2,"box",4,4),4)</f>
        <v>4</v>
      </c>
      <c r="H48" s="2" t="s">
        <v>443</v>
      </c>
      <c r="I48" s="6" t="str">
        <f>RTD("tt.rtd",,RTD("tt.rtd",,"Inst",H48,$C48),I$2)</f>
        <v/>
      </c>
      <c r="J48" s="7" cm="1">
        <f t="array" ref="J48">SUM(IF(('Fill Book'!$F$4:$F$10084="B")*('Fill Book'!$E$4:$E$10084=Mapping!C48),'Fill Book'!$G$4:$G$10084))</f>
        <v>0</v>
      </c>
      <c r="K48" s="18" t="str" cm="1">
        <f t="array" ref="K48">IFERROR(
  SUMPRODUCT(
    ('Fill Book'!$F$4:$F$10084="B") * ('Fill Book'!$E$4:$E$10084=Mapping!C48),
    'Fill Book'!$G$4:$G$10084,  'Fill Book'!$H$4:$H$10084
  ) /
  SUMIFS(
    'Fill Book'!$G$4:$G$10084,
    'Fill Book'!$F$4:$F$10084, "B",
    'Fill Book'!$E$4:$E$10084, Mapping!C48
  ),
  ""
)</f>
        <v/>
      </c>
      <c r="L48" s="7">
        <f>SUMIFS('Fill Book'!$G$4:$G$10084, 'Fill Book'!$F$4:$F$10084, "S", 'Fill Book'!$E$4:$E$10084, Mapping!C48)</f>
        <v>0</v>
      </c>
      <c r="M48" s="18" t="str" cm="1">
        <f t="array" ref="M48">IFERROR(
  SUMPRODUCT(
    ('Fill Book'!$F$4:$F$10084="S") * ('Fill Book'!$E$4:$E$10084=Mapping!C48),
    'Fill Book'!$G$4:$G$10084,  'Fill Book'!$H$4:$H$10084
  ) /
  SUMIFS(
    'Fill Book'!$G$4:$G$10084,
    'Fill Book'!$F$4:$F$10084, "S",
    'Fill Book'!$E$4:$E$10084, Mapping!C48
  ),
  ""
)</f>
        <v/>
      </c>
      <c r="N48" s="7">
        <f t="shared" si="0"/>
        <v>0</v>
      </c>
      <c r="O48" s="2">
        <f t="shared" ca="1" si="1"/>
        <v>0</v>
      </c>
      <c r="P48" s="2">
        <f t="shared" ca="1" si="2"/>
        <v>0</v>
      </c>
      <c r="Q48" s="2">
        <f t="shared" si="3"/>
        <v>0</v>
      </c>
      <c r="R48" s="9" t="e">
        <f ca="1">((Mapping!$M48 - Mapping!$K48) / Mapping!$E48 * Mapping!$F48) * (MIN(Mapping!$J48, Mapping!$L48))</f>
        <v>#VALUE!</v>
      </c>
      <c r="S48" s="2" t="str">
        <f>IFERROR(INDEX(#REF!, MATCH(Mapping!C48,#REF!, 0)), "")</f>
        <v/>
      </c>
      <c r="T48" s="2" t="e">
        <f t="shared" ca="1" si="4"/>
        <v>#VALUE!</v>
      </c>
      <c r="U48" s="2">
        <f ca="1">IFERROR(INDEX(Ref!E:E, MATCH(D48, Ref!B:B, 0)),5)</f>
        <v>5</v>
      </c>
      <c r="V48">
        <f ca="1">IFERROR(INDEX(Ref!F:F, MATCH(D48, Ref!B:B, 0)),1.5)</f>
        <v>1.5</v>
      </c>
    </row>
    <row r="49" spans="3:22" x14ac:dyDescent="0.25">
      <c r="C49" s="16"/>
      <c r="D49" s="2" t="str" cm="1">
        <f t="array" aca="1" ref="D49" ca="1">UPPER(_xlfn.TEXTJOIN("", TRUE, IF(ISNUMBER(FIND(MID(LEFT(C49, FIND(" ", C49 &amp; " ") - 1), ROW(INDIRECT("1:" &amp; LEN(LEFT(C49, FIND(" ", C49 &amp; " ") - 1)))), 1), "ABCDEFGHIJKLMNOPQRSTUVWXYZabcdefghijklmnopqrstuvwxyz")), MID(LEFT(C49, FIND(" ", C49 &amp; " ") - 1), ROW(INDIRECT("1:" &amp; LEN(LEFT(C49, FIND(" ", C49 &amp; " ") - 1)))), 1), "")))</f>
        <v/>
      </c>
      <c r="E49" s="2" t="e">
        <f ca="1">INDEX(Ref!C:C, MATCH(Mapping!D49, Ref!$B:$B,0))</f>
        <v>#N/A</v>
      </c>
      <c r="F49" s="2" t="e">
        <f ca="1">INDEX(Ref!D:D, MATCH(Mapping!D49, Ref!$B:$B,0))</f>
        <v>#N/A</v>
      </c>
      <c r="G49" s="2" cm="1">
        <f t="array" ref="G49">IFERROR(_xlfn.SWITCH(LOWER(TRIM(RIGHT(SUBSTITUTE(C49," ",REPT(" ",99)),99))),"fly",4,"dfly",8,"calendar",2,"box",4,4),4)</f>
        <v>4</v>
      </c>
      <c r="H49" s="2" t="s">
        <v>443</v>
      </c>
      <c r="I49" s="6" t="str">
        <f>RTD("tt.rtd",,RTD("tt.rtd",,"Inst",H49,$C49),I$2)</f>
        <v/>
      </c>
      <c r="J49" s="7" cm="1">
        <f t="array" ref="J49">SUM(IF(('Fill Book'!$F$4:$F$10084="B")*('Fill Book'!$E$4:$E$10084=Mapping!C49),'Fill Book'!$G$4:$G$10084))</f>
        <v>0</v>
      </c>
      <c r="K49" s="18" t="str" cm="1">
        <f t="array" ref="K49">IFERROR(
  SUMPRODUCT(
    ('Fill Book'!$F$4:$F$10084="B") * ('Fill Book'!$E$4:$E$10084=Mapping!C49),
    'Fill Book'!$G$4:$G$10084,  'Fill Book'!$H$4:$H$10084
  ) /
  SUMIFS(
    'Fill Book'!$G$4:$G$10084,
    'Fill Book'!$F$4:$F$10084, "B",
    'Fill Book'!$E$4:$E$10084, Mapping!C49
  ),
  ""
)</f>
        <v/>
      </c>
      <c r="L49" s="7">
        <f>SUMIFS('Fill Book'!$G$4:$G$10084, 'Fill Book'!$F$4:$F$10084, "S", 'Fill Book'!$E$4:$E$10084, Mapping!C49)</f>
        <v>0</v>
      </c>
      <c r="M49" s="18" t="str" cm="1">
        <f t="array" ref="M49">IFERROR(
  SUMPRODUCT(
    ('Fill Book'!$F$4:$F$10084="S") * ('Fill Book'!$E$4:$E$10084=Mapping!C49),
    'Fill Book'!$G$4:$G$10084,  'Fill Book'!$H$4:$H$10084
  ) /
  SUMIFS(
    'Fill Book'!$G$4:$G$10084,
    'Fill Book'!$F$4:$F$10084, "S",
    'Fill Book'!$E$4:$E$10084, Mapping!C49
  ),
  ""
)</f>
        <v/>
      </c>
      <c r="N49" s="7">
        <f t="shared" si="0"/>
        <v>0</v>
      </c>
      <c r="O49" s="2">
        <f t="shared" ca="1" si="1"/>
        <v>0</v>
      </c>
      <c r="P49" s="2">
        <f t="shared" ca="1" si="2"/>
        <v>0</v>
      </c>
      <c r="Q49" s="2">
        <f t="shared" si="3"/>
        <v>0</v>
      </c>
      <c r="R49" s="9" t="e">
        <f ca="1">((Mapping!$M49 - Mapping!$K49) / Mapping!$E49 * Mapping!$F49) * (MIN(Mapping!$J49, Mapping!$L49))</f>
        <v>#VALUE!</v>
      </c>
      <c r="S49" s="2" t="str">
        <f>IFERROR(INDEX(#REF!, MATCH(Mapping!C49,#REF!, 0)), "")</f>
        <v/>
      </c>
      <c r="T49" s="2" t="e">
        <f t="shared" ca="1" si="4"/>
        <v>#VALUE!</v>
      </c>
      <c r="U49" s="2">
        <f ca="1">IFERROR(INDEX(Ref!E:E, MATCH(D49, Ref!B:B, 0)),5)</f>
        <v>5</v>
      </c>
      <c r="V49">
        <f ca="1">IFERROR(INDEX(Ref!F:F, MATCH(D49, Ref!B:B, 0)),1.5)</f>
        <v>1.5</v>
      </c>
    </row>
    <row r="50" spans="3:22" x14ac:dyDescent="0.25">
      <c r="C50" s="16"/>
      <c r="D50" s="2" t="str" cm="1">
        <f t="array" aca="1" ref="D50" ca="1">UPPER(_xlfn.TEXTJOIN("", TRUE, IF(ISNUMBER(FIND(MID(LEFT(C50, FIND(" ", C50 &amp; " ") - 1), ROW(INDIRECT("1:" &amp; LEN(LEFT(C50, FIND(" ", C50 &amp; " ") - 1)))), 1), "ABCDEFGHIJKLMNOPQRSTUVWXYZabcdefghijklmnopqrstuvwxyz")), MID(LEFT(C50, FIND(" ", C50 &amp; " ") - 1), ROW(INDIRECT("1:" &amp; LEN(LEFT(C50, FIND(" ", C50 &amp; " ") - 1)))), 1), "")))</f>
        <v/>
      </c>
      <c r="E50" s="2" t="e">
        <f ca="1">INDEX(Ref!C:C, MATCH(Mapping!D50, Ref!$B:$B,0))</f>
        <v>#N/A</v>
      </c>
      <c r="F50" s="2" t="e">
        <f ca="1">INDEX(Ref!D:D, MATCH(Mapping!D50, Ref!$B:$B,0))</f>
        <v>#N/A</v>
      </c>
      <c r="G50" s="2" cm="1">
        <f t="array" ref="G50">IFERROR(_xlfn.SWITCH(LOWER(TRIM(RIGHT(SUBSTITUTE(C50," ",REPT(" ",99)),99))),"fly",4,"dfly",8,"calendar",2,"box",4,4),4)</f>
        <v>4</v>
      </c>
      <c r="H50" s="2" t="s">
        <v>443</v>
      </c>
      <c r="I50" s="6" t="str">
        <f>RTD("tt.rtd",,RTD("tt.rtd",,"Inst",H50,$C50),I$2)</f>
        <v/>
      </c>
      <c r="J50" s="7" cm="1">
        <f t="array" ref="J50">SUM(IF(('Fill Book'!$F$4:$F$10084="B")*('Fill Book'!$E$4:$E$10084=Mapping!C50),'Fill Book'!$G$4:$G$10084))</f>
        <v>0</v>
      </c>
      <c r="K50" s="18" t="str" cm="1">
        <f t="array" ref="K50">IFERROR(
  SUMPRODUCT(
    ('Fill Book'!$F$4:$F$10084="B") * ('Fill Book'!$E$4:$E$10084=Mapping!C50),
    'Fill Book'!$G$4:$G$10084,  'Fill Book'!$H$4:$H$10084
  ) /
  SUMIFS(
    'Fill Book'!$G$4:$G$10084,
    'Fill Book'!$F$4:$F$10084, "B",
    'Fill Book'!$E$4:$E$10084, Mapping!C50
  ),
  ""
)</f>
        <v/>
      </c>
      <c r="L50" s="7">
        <f>SUMIFS('Fill Book'!$G$4:$G$10084, 'Fill Book'!$F$4:$F$10084, "S", 'Fill Book'!$E$4:$E$10084, Mapping!C50)</f>
        <v>0</v>
      </c>
      <c r="M50" s="18" t="str" cm="1">
        <f t="array" ref="M50">IFERROR(
  SUMPRODUCT(
    ('Fill Book'!$F$4:$F$10084="S") * ('Fill Book'!$E$4:$E$10084=Mapping!C50),
    'Fill Book'!$G$4:$G$10084,  'Fill Book'!$H$4:$H$10084
  ) /
  SUMIFS(
    'Fill Book'!$G$4:$G$10084,
    'Fill Book'!$F$4:$F$10084, "S",
    'Fill Book'!$E$4:$E$10084, Mapping!C50
  ),
  ""
)</f>
        <v/>
      </c>
      <c r="N50" s="7">
        <f t="shared" si="0"/>
        <v>0</v>
      </c>
      <c r="O50" s="2">
        <f t="shared" ca="1" si="1"/>
        <v>0</v>
      </c>
      <c r="P50" s="2">
        <f t="shared" ca="1" si="2"/>
        <v>0</v>
      </c>
      <c r="Q50" s="2">
        <f t="shared" si="3"/>
        <v>0</v>
      </c>
      <c r="R50" s="9" t="e">
        <f ca="1">((Mapping!$M50 - Mapping!$K50) / Mapping!$E50 * Mapping!$F50) * (MIN(Mapping!$J50, Mapping!$L50))</f>
        <v>#VALUE!</v>
      </c>
      <c r="S50" s="2" t="str">
        <f>IFERROR(INDEX(#REF!, MATCH(Mapping!C50,#REF!, 0)), "")</f>
        <v/>
      </c>
      <c r="T50" s="2" t="e">
        <f t="shared" ca="1" si="4"/>
        <v>#VALUE!</v>
      </c>
      <c r="U50" s="2">
        <f ca="1">IFERROR(INDEX(Ref!E:E, MATCH(D50, Ref!B:B, 0)),5)</f>
        <v>5</v>
      </c>
      <c r="V50">
        <f ca="1">IFERROR(INDEX(Ref!F:F, MATCH(D50, Ref!B:B, 0)),1.5)</f>
        <v>1.5</v>
      </c>
    </row>
    <row r="51" spans="3:22" x14ac:dyDescent="0.25">
      <c r="C51" s="16"/>
      <c r="D51" s="2" t="str" cm="1">
        <f t="array" aca="1" ref="D51" ca="1">UPPER(_xlfn.TEXTJOIN("", TRUE, IF(ISNUMBER(FIND(MID(LEFT(C51, FIND(" ", C51 &amp; " ") - 1), ROW(INDIRECT("1:" &amp; LEN(LEFT(C51, FIND(" ", C51 &amp; " ") - 1)))), 1), "ABCDEFGHIJKLMNOPQRSTUVWXYZabcdefghijklmnopqrstuvwxyz")), MID(LEFT(C51, FIND(" ", C51 &amp; " ") - 1), ROW(INDIRECT("1:" &amp; LEN(LEFT(C51, FIND(" ", C51 &amp; " ") - 1)))), 1), "")))</f>
        <v/>
      </c>
      <c r="E51" s="2" t="e">
        <f ca="1">INDEX(Ref!C:C, MATCH(Mapping!D51, Ref!$B:$B,0))</f>
        <v>#N/A</v>
      </c>
      <c r="F51" s="2" t="e">
        <f ca="1">INDEX(Ref!D:D, MATCH(Mapping!D51, Ref!$B:$B,0))</f>
        <v>#N/A</v>
      </c>
      <c r="G51" s="2" cm="1">
        <f t="array" ref="G51">IFERROR(_xlfn.SWITCH(LOWER(TRIM(RIGHT(SUBSTITUTE(C51," ",REPT(" ",99)),99))),"fly",4,"dfly",8,"calendar",2,"box",4,4),4)</f>
        <v>4</v>
      </c>
      <c r="H51" s="2" t="s">
        <v>443</v>
      </c>
      <c r="I51" s="6" t="str">
        <f>RTD("tt.rtd",,RTD("tt.rtd",,"Inst",H51,$C51),I$2)</f>
        <v/>
      </c>
      <c r="J51" s="7" cm="1">
        <f t="array" ref="J51">SUM(IF(('Fill Book'!$F$4:$F$10084="B")*('Fill Book'!$E$4:$E$10084=Mapping!C51),'Fill Book'!$G$4:$G$10084))</f>
        <v>0</v>
      </c>
      <c r="K51" s="18" t="str" cm="1">
        <f t="array" ref="K51">IFERROR(
  SUMPRODUCT(
    ('Fill Book'!$F$4:$F$10084="B") * ('Fill Book'!$E$4:$E$10084=Mapping!C51),
    'Fill Book'!$G$4:$G$10084,  'Fill Book'!$H$4:$H$10084
  ) /
  SUMIFS(
    'Fill Book'!$G$4:$G$10084,
    'Fill Book'!$F$4:$F$10084, "B",
    'Fill Book'!$E$4:$E$10084, Mapping!C51
  ),
  ""
)</f>
        <v/>
      </c>
      <c r="L51" s="7">
        <f>SUMIFS('Fill Book'!$G$4:$G$10084, 'Fill Book'!$F$4:$F$10084, "S", 'Fill Book'!$E$4:$E$10084, Mapping!C51)</f>
        <v>0</v>
      </c>
      <c r="M51" s="18" t="str" cm="1">
        <f t="array" ref="M51">IFERROR(
  SUMPRODUCT(
    ('Fill Book'!$F$4:$F$10084="S") * ('Fill Book'!$E$4:$E$10084=Mapping!C51),
    'Fill Book'!$G$4:$G$10084,  'Fill Book'!$H$4:$H$10084
  ) /
  SUMIFS(
    'Fill Book'!$G$4:$G$10084,
    'Fill Book'!$F$4:$F$10084, "S",
    'Fill Book'!$E$4:$E$10084, Mapping!C51
  ),
  ""
)</f>
        <v/>
      </c>
      <c r="N51" s="7">
        <f t="shared" si="0"/>
        <v>0</v>
      </c>
      <c r="O51" s="2">
        <f t="shared" ca="1" si="1"/>
        <v>0</v>
      </c>
      <c r="P51" s="2">
        <f t="shared" ca="1" si="2"/>
        <v>0</v>
      </c>
      <c r="Q51" s="2">
        <f t="shared" si="3"/>
        <v>0</v>
      </c>
      <c r="R51" s="9" t="e">
        <f ca="1">((Mapping!$M51 - Mapping!$K51) / Mapping!$E51 * Mapping!$F51) * (MIN(Mapping!$J51, Mapping!$L51))</f>
        <v>#VALUE!</v>
      </c>
      <c r="S51" s="2" t="str">
        <f>IFERROR(INDEX(#REF!, MATCH(Mapping!C51,#REF!, 0)), "")</f>
        <v/>
      </c>
      <c r="T51" s="2" t="e">
        <f t="shared" ca="1" si="4"/>
        <v>#VALUE!</v>
      </c>
      <c r="U51" s="2">
        <f ca="1">IFERROR(INDEX(Ref!E:E, MATCH(D51, Ref!B:B, 0)),5)</f>
        <v>5</v>
      </c>
      <c r="V51">
        <f ca="1">IFERROR(INDEX(Ref!F:F, MATCH(D51, Ref!B:B, 0)),1.5)</f>
        <v>1.5</v>
      </c>
    </row>
    <row r="52" spans="3:22" x14ac:dyDescent="0.25">
      <c r="C52" s="14"/>
      <c r="D52" s="2" t="str" cm="1">
        <f t="array" aca="1" ref="D52" ca="1">UPPER(_xlfn.TEXTJOIN("", TRUE, IF(ISNUMBER(FIND(MID(LEFT(C52, FIND(" ", C52 &amp; " ") - 1), ROW(INDIRECT("1:" &amp; LEN(LEFT(C52, FIND(" ", C52 &amp; " ") - 1)))), 1), "ABCDEFGHIJKLMNOPQRSTUVWXYZabcdefghijklmnopqrstuvwxyz")), MID(LEFT(C52, FIND(" ", C52 &amp; " ") - 1), ROW(INDIRECT("1:" &amp; LEN(LEFT(C52, FIND(" ", C52 &amp; " ") - 1)))), 1), "")))</f>
        <v/>
      </c>
      <c r="E52" s="2" t="e">
        <f ca="1">INDEX(Ref!C:C, MATCH(Mapping!D52, Ref!$B:$B,0))</f>
        <v>#N/A</v>
      </c>
      <c r="F52" s="2" t="e">
        <f ca="1">INDEX(Ref!D:D, MATCH(Mapping!D52, Ref!$B:$B,0))</f>
        <v>#N/A</v>
      </c>
      <c r="G52" s="2" cm="1">
        <f t="array" ref="G52">IFERROR(_xlfn.SWITCH(LOWER(TRIM(RIGHT(SUBSTITUTE(C52," ",REPT(" ",99)),99))),"fly",4,"dfly",8,"calendar",2,"box",4,4),4)</f>
        <v>4</v>
      </c>
      <c r="H52" s="2" t="s">
        <v>443</v>
      </c>
      <c r="I52" s="6" t="str">
        <f>RTD("tt.rtd",,RTD("tt.rtd",,"Inst",H52,$C52),I$2)</f>
        <v/>
      </c>
      <c r="J52" s="7" cm="1">
        <f t="array" ref="J52">SUM(IF(('Fill Book'!$F$4:$F$10084="B")*('Fill Book'!$E$4:$E$10084=Mapping!C52),'Fill Book'!$G$4:$G$10084))</f>
        <v>0</v>
      </c>
      <c r="K52" s="18" t="str" cm="1">
        <f t="array" ref="K52">IFERROR(
  SUMPRODUCT(
    ('Fill Book'!$F$4:$F$10084="B") * ('Fill Book'!$E$4:$E$10084=Mapping!C52),
    'Fill Book'!$G$4:$G$10084,  'Fill Book'!$H$4:$H$10084
  ) /
  SUMIFS(
    'Fill Book'!$G$4:$G$10084,
    'Fill Book'!$F$4:$F$10084, "B",
    'Fill Book'!$E$4:$E$10084, Mapping!C52
  ),
  ""
)</f>
        <v/>
      </c>
      <c r="L52" s="7">
        <f>SUMIFS('Fill Book'!$G$4:$G$10084, 'Fill Book'!$F$4:$F$10084, "S", 'Fill Book'!$E$4:$E$10084, Mapping!C52)</f>
        <v>0</v>
      </c>
      <c r="M52" s="18" t="str" cm="1">
        <f t="array" ref="M52">IFERROR(
  SUMPRODUCT(
    ('Fill Book'!$F$4:$F$10084="S") * ('Fill Book'!$E$4:$E$10084=Mapping!C52),
    'Fill Book'!$G$4:$G$10084,  'Fill Book'!$H$4:$H$10084
  ) /
  SUMIFS(
    'Fill Book'!$G$4:$G$10084,
    'Fill Book'!$F$4:$F$10084, "S",
    'Fill Book'!$E$4:$E$10084, Mapping!C52
  ),
  ""
)</f>
        <v/>
      </c>
      <c r="N52" s="7">
        <f t="shared" si="0"/>
        <v>0</v>
      </c>
      <c r="O52" s="2">
        <f t="shared" ca="1" si="1"/>
        <v>0</v>
      </c>
      <c r="P52" s="2">
        <f t="shared" ca="1" si="2"/>
        <v>0</v>
      </c>
      <c r="Q52" s="2">
        <f t="shared" si="3"/>
        <v>0</v>
      </c>
      <c r="R52" s="9" t="e">
        <f ca="1">((Mapping!$M52 - Mapping!$K52) / Mapping!$E52 * Mapping!$F52) * (MIN(Mapping!$J52, Mapping!$L52))</f>
        <v>#VALUE!</v>
      </c>
      <c r="S52" s="2" t="str">
        <f>IFERROR(INDEX(#REF!, MATCH(Mapping!C52,#REF!, 0)), "")</f>
        <v/>
      </c>
      <c r="T52" s="2" t="e">
        <f t="shared" ca="1" si="4"/>
        <v>#VALUE!</v>
      </c>
      <c r="U52" s="2">
        <f ca="1">IFERROR(INDEX(Ref!E:E, MATCH(D52, Ref!B:B, 0)),5)</f>
        <v>5</v>
      </c>
      <c r="V52">
        <f ca="1">IFERROR(INDEX(Ref!F:F, MATCH(D52, Ref!B:B, 0)),1.5)</f>
        <v>1.5</v>
      </c>
    </row>
    <row r="53" spans="3:22" x14ac:dyDescent="0.25">
      <c r="C53" s="2"/>
      <c r="D53" s="2" t="str" cm="1">
        <f t="array" aca="1" ref="D53" ca="1">UPPER(_xlfn.TEXTJOIN("", TRUE, IF(ISNUMBER(FIND(MID(LEFT(C53, FIND(" ", C53 &amp; " ") - 1), ROW(INDIRECT("1:" &amp; LEN(LEFT(C53, FIND(" ", C53 &amp; " ") - 1)))), 1), "ABCDEFGHIJKLMNOPQRSTUVWXYZabcdefghijklmnopqrstuvwxyz")), MID(LEFT(C53, FIND(" ", C53 &amp; " ") - 1), ROW(INDIRECT("1:" &amp; LEN(LEFT(C53, FIND(" ", C53 &amp; " ") - 1)))), 1), "")))</f>
        <v/>
      </c>
      <c r="E53" s="2" t="e">
        <f ca="1">INDEX(Ref!C:C, MATCH(Mapping!D53, Ref!$B:$B,0))</f>
        <v>#N/A</v>
      </c>
      <c r="F53" s="2" t="e">
        <f ca="1">INDEX(Ref!D:D, MATCH(Mapping!D53, Ref!$B:$B,0))</f>
        <v>#N/A</v>
      </c>
      <c r="G53" s="2" cm="1">
        <f t="array" ref="G53">IFERROR(_xlfn.SWITCH(LOWER(TRIM(RIGHT(SUBSTITUTE(C53," ",REPT(" ",99)),99))),"fly",4,"dfly",8,"calendar",2,"box",4,4),4)</f>
        <v>4</v>
      </c>
      <c r="H53" s="2" t="s">
        <v>443</v>
      </c>
      <c r="I53" s="6" t="str">
        <f>RTD("tt.rtd",,RTD("tt.rtd",,"Inst",H53,$C53),I$2)</f>
        <v/>
      </c>
      <c r="J53" s="7" cm="1">
        <f t="array" ref="J53">SUM(IF(('Fill Book'!$F$4:$F$10084="B")*('Fill Book'!$E$4:$E$10084=Mapping!C53),'Fill Book'!$G$4:$G$10084))</f>
        <v>0</v>
      </c>
      <c r="K53" s="18" t="str" cm="1">
        <f t="array" ref="K53">IFERROR(
  SUMPRODUCT(
    ('Fill Book'!$F$4:$F$10084="B") * ('Fill Book'!$E$4:$E$10084=Mapping!C53),
    'Fill Book'!$G$4:$G$10084,  'Fill Book'!$H$4:$H$10084
  ) /
  SUMIFS(
    'Fill Book'!$G$4:$G$10084,
    'Fill Book'!$F$4:$F$10084, "B",
    'Fill Book'!$E$4:$E$10084, Mapping!C53
  ),
  ""
)</f>
        <v/>
      </c>
      <c r="L53" s="7">
        <f>SUMIFS('Fill Book'!$G$4:$G$10084, 'Fill Book'!$F$4:$F$10084, "S", 'Fill Book'!$E$4:$E$10084, Mapping!C53)</f>
        <v>0</v>
      </c>
      <c r="M53" s="18" t="str" cm="1">
        <f t="array" ref="M53">IFERROR(
  SUMPRODUCT(
    ('Fill Book'!$F$4:$F$10084="S") * ('Fill Book'!$E$4:$E$10084=Mapping!C53),
    'Fill Book'!$G$4:$G$10084,  'Fill Book'!$H$4:$H$10084
  ) /
  SUMIFS(
    'Fill Book'!$G$4:$G$10084,
    'Fill Book'!$F$4:$F$10084, "S",
    'Fill Book'!$E$4:$E$10084, Mapping!C53
  ),
  ""
)</f>
        <v/>
      </c>
      <c r="N53" s="7">
        <f t="shared" si="0"/>
        <v>0</v>
      </c>
      <c r="O53" s="2">
        <f t="shared" ca="1" si="1"/>
        <v>0</v>
      </c>
      <c r="P53" s="2">
        <f t="shared" ca="1" si="2"/>
        <v>0</v>
      </c>
      <c r="Q53" s="2">
        <f t="shared" si="3"/>
        <v>0</v>
      </c>
      <c r="R53" s="9" t="e">
        <f ca="1">((Mapping!$M53 - Mapping!$K53) / Mapping!$E53 * Mapping!$F53) * (MIN(Mapping!$J53, Mapping!$L53))</f>
        <v>#VALUE!</v>
      </c>
      <c r="S53" s="2" t="str">
        <f>IFERROR(INDEX(#REF!, MATCH(Mapping!C53,#REF!, 0)), "")</f>
        <v/>
      </c>
      <c r="T53" s="2" t="e">
        <f t="shared" ca="1" si="4"/>
        <v>#VALUE!</v>
      </c>
      <c r="U53" s="2">
        <f ca="1">IFERROR(INDEX(Ref!E:E, MATCH(D53, Ref!B:B, 0)),5)</f>
        <v>5</v>
      </c>
      <c r="V53">
        <f ca="1">IFERROR(INDEX(Ref!F:F, MATCH(D53, Ref!B:B, 0)),1.5)</f>
        <v>1.5</v>
      </c>
    </row>
    <row r="54" spans="3:22" x14ac:dyDescent="0.25">
      <c r="C54" s="2"/>
      <c r="D54" s="2" t="str" cm="1">
        <f t="array" aca="1" ref="D54" ca="1">UPPER(_xlfn.TEXTJOIN("", TRUE, IF(ISNUMBER(FIND(MID(LEFT(C54, FIND(" ", C54 &amp; " ") - 1), ROW(INDIRECT("1:" &amp; LEN(LEFT(C54, FIND(" ", C54 &amp; " ") - 1)))), 1), "ABCDEFGHIJKLMNOPQRSTUVWXYZabcdefghijklmnopqrstuvwxyz")), MID(LEFT(C54, FIND(" ", C54 &amp; " ") - 1), ROW(INDIRECT("1:" &amp; LEN(LEFT(C54, FIND(" ", C54 &amp; " ") - 1)))), 1), "")))</f>
        <v/>
      </c>
      <c r="E54" s="2" t="e">
        <f ca="1">INDEX(Ref!C:C, MATCH(Mapping!D54, Ref!$B:$B,0))</f>
        <v>#N/A</v>
      </c>
      <c r="F54" s="2" t="e">
        <f ca="1">INDEX(Ref!D:D, MATCH(Mapping!D54, Ref!$B:$B,0))</f>
        <v>#N/A</v>
      </c>
      <c r="G54" s="2" cm="1">
        <f t="array" ref="G54">IFERROR(_xlfn.SWITCH(LOWER(TRIM(RIGHT(SUBSTITUTE(C54," ",REPT(" ",99)),99))),"fly",4,"dfly",8,"calendar",2,"box",4,4),4)</f>
        <v>4</v>
      </c>
      <c r="H54" s="2" t="s">
        <v>443</v>
      </c>
      <c r="I54" s="6" t="str">
        <f>RTD("tt.rtd",,RTD("tt.rtd",,"Inst",H54,$C54),I$2)</f>
        <v/>
      </c>
      <c r="J54" s="7" cm="1">
        <f t="array" ref="J54">SUM(IF(('Fill Book'!$F$4:$F$10084="B")*('Fill Book'!$E$4:$E$10084=Mapping!C54),'Fill Book'!$G$4:$G$10084))</f>
        <v>0</v>
      </c>
      <c r="K54" s="18" t="str" cm="1">
        <f t="array" ref="K54">IFERROR(
  SUMPRODUCT(
    ('Fill Book'!$F$4:$F$10084="B") * ('Fill Book'!$E$4:$E$10084=Mapping!C54),
    'Fill Book'!$G$4:$G$10084,  'Fill Book'!$H$4:$H$10084
  ) /
  SUMIFS(
    'Fill Book'!$G$4:$G$10084,
    'Fill Book'!$F$4:$F$10084, "B",
    'Fill Book'!$E$4:$E$10084, Mapping!C54
  ),
  ""
)</f>
        <v/>
      </c>
      <c r="L54" s="7">
        <f>SUMIFS('Fill Book'!$G$4:$G$10084, 'Fill Book'!$F$4:$F$10084, "S", 'Fill Book'!$E$4:$E$10084, Mapping!C54)</f>
        <v>0</v>
      </c>
      <c r="M54" s="18" t="str" cm="1">
        <f t="array" ref="M54">IFERROR(
  SUMPRODUCT(
    ('Fill Book'!$F$4:$F$10084="S") * ('Fill Book'!$E$4:$E$10084=Mapping!C54),
    'Fill Book'!$G$4:$G$10084,  'Fill Book'!$H$4:$H$10084
  ) /
  SUMIFS(
    'Fill Book'!$G$4:$G$10084,
    'Fill Book'!$F$4:$F$10084, "S",
    'Fill Book'!$E$4:$E$10084, Mapping!C54
  ),
  ""
)</f>
        <v/>
      </c>
      <c r="N54" s="7">
        <f t="shared" si="0"/>
        <v>0</v>
      </c>
      <c r="O54" s="2">
        <f t="shared" ca="1" si="1"/>
        <v>0</v>
      </c>
      <c r="P54" s="2">
        <f t="shared" ca="1" si="2"/>
        <v>0</v>
      </c>
      <c r="Q54" s="2">
        <f t="shared" si="3"/>
        <v>0</v>
      </c>
      <c r="R54" s="9" t="e">
        <f ca="1">((Mapping!$M54 - Mapping!$K54) / Mapping!$E54 * Mapping!$F54) * (MIN(Mapping!$J54, Mapping!$L54))</f>
        <v>#VALUE!</v>
      </c>
      <c r="S54" s="2" t="str">
        <f>IFERROR(INDEX(#REF!, MATCH(Mapping!C54,#REF!, 0)), "")</f>
        <v/>
      </c>
      <c r="T54" s="2" t="e">
        <f t="shared" ca="1" si="4"/>
        <v>#VALUE!</v>
      </c>
      <c r="U54" s="2">
        <f ca="1">IFERROR(INDEX(Ref!E:E, MATCH(D54, Ref!B:B, 0)),5)</f>
        <v>5</v>
      </c>
      <c r="V54">
        <f ca="1">IFERROR(INDEX(Ref!F:F, MATCH(D54, Ref!B:B, 0)),1.5)</f>
        <v>1.5</v>
      </c>
    </row>
    <row r="55" spans="3:22" x14ac:dyDescent="0.25">
      <c r="C55" s="2"/>
      <c r="D55" s="2" t="str" cm="1">
        <f t="array" aca="1" ref="D55" ca="1">UPPER(_xlfn.TEXTJOIN("", TRUE, IF(ISNUMBER(FIND(MID(LEFT(C55, FIND(" ", C55 &amp; " ") - 1), ROW(INDIRECT("1:" &amp; LEN(LEFT(C55, FIND(" ", C55 &amp; " ") - 1)))), 1), "ABCDEFGHIJKLMNOPQRSTUVWXYZabcdefghijklmnopqrstuvwxyz")), MID(LEFT(C55, FIND(" ", C55 &amp; " ") - 1), ROW(INDIRECT("1:" &amp; LEN(LEFT(C55, FIND(" ", C55 &amp; " ") - 1)))), 1), "")))</f>
        <v/>
      </c>
      <c r="E55" s="2" t="e">
        <f ca="1">INDEX(Ref!C:C, MATCH(Mapping!D55, Ref!$B:$B,0))</f>
        <v>#N/A</v>
      </c>
      <c r="F55" s="2" t="e">
        <f ca="1">INDEX(Ref!D:D, MATCH(Mapping!D55, Ref!$B:$B,0))</f>
        <v>#N/A</v>
      </c>
      <c r="G55" s="2" cm="1">
        <f t="array" ref="G55">IFERROR(_xlfn.SWITCH(LOWER(TRIM(RIGHT(SUBSTITUTE(C55," ",REPT(" ",99)),99))),"fly",4,"dfly",8,"calendar",2,"box",4,4),4)</f>
        <v>4</v>
      </c>
      <c r="H55" s="2" t="s">
        <v>443</v>
      </c>
      <c r="I55" s="6" t="str">
        <f>RTD("tt.rtd",,RTD("tt.rtd",,"Inst",H55,$C55),I$2)</f>
        <v/>
      </c>
      <c r="J55" s="7" cm="1">
        <f t="array" ref="J55">SUM(IF(('Fill Book'!$F$4:$F$10084="B")*('Fill Book'!$E$4:$E$10084=Mapping!C55),'Fill Book'!$G$4:$G$10084))</f>
        <v>0</v>
      </c>
      <c r="K55" s="18" t="str" cm="1">
        <f t="array" ref="K55">IFERROR(
  SUMPRODUCT(
    ('Fill Book'!$F$4:$F$10084="B") * ('Fill Book'!$E$4:$E$10084=Mapping!C55),
    'Fill Book'!$G$4:$G$10084,  'Fill Book'!$H$4:$H$10084
  ) /
  SUMIFS(
    'Fill Book'!$G$4:$G$10084,
    'Fill Book'!$F$4:$F$10084, "B",
    'Fill Book'!$E$4:$E$10084, Mapping!C55
  ),
  ""
)</f>
        <v/>
      </c>
      <c r="L55" s="7">
        <f>SUMIFS('Fill Book'!$G$4:$G$10084, 'Fill Book'!$F$4:$F$10084, "S", 'Fill Book'!$E$4:$E$10084, Mapping!C55)</f>
        <v>0</v>
      </c>
      <c r="M55" s="18" t="str" cm="1">
        <f t="array" ref="M55">IFERROR(
  SUMPRODUCT(
    ('Fill Book'!$F$4:$F$10084="S") * ('Fill Book'!$E$4:$E$10084=Mapping!C55),
    'Fill Book'!$G$4:$G$10084,  'Fill Book'!$H$4:$H$10084
  ) /
  SUMIFS(
    'Fill Book'!$G$4:$G$10084,
    'Fill Book'!$F$4:$F$10084, "S",
    'Fill Book'!$E$4:$E$10084, Mapping!C55
  ),
  ""
)</f>
        <v/>
      </c>
      <c r="N55" s="7">
        <f t="shared" si="0"/>
        <v>0</v>
      </c>
      <c r="O55" s="2">
        <f t="shared" ca="1" si="1"/>
        <v>0</v>
      </c>
      <c r="P55" s="2">
        <f t="shared" ca="1" si="2"/>
        <v>0</v>
      </c>
      <c r="Q55" s="2">
        <f t="shared" si="3"/>
        <v>0</v>
      </c>
      <c r="R55" s="9" t="e">
        <f ca="1">((Mapping!$M55 - Mapping!$K55) / Mapping!$E55 * Mapping!$F55) * (MIN(Mapping!$J55, Mapping!$L55))</f>
        <v>#VALUE!</v>
      </c>
      <c r="S55" s="2" t="str">
        <f>IFERROR(INDEX(#REF!, MATCH(Mapping!C55,#REF!, 0)), "")</f>
        <v/>
      </c>
      <c r="T55" s="2" t="e">
        <f t="shared" ca="1" si="4"/>
        <v>#VALUE!</v>
      </c>
      <c r="U55" s="2">
        <f ca="1">IFERROR(INDEX(Ref!E:E, MATCH(D55, Ref!B:B, 0)),5)</f>
        <v>5</v>
      </c>
      <c r="V55">
        <f ca="1">IFERROR(INDEX(Ref!F:F, MATCH(D55, Ref!B:B, 0)),1.5)</f>
        <v>1.5</v>
      </c>
    </row>
    <row r="56" spans="3:22" x14ac:dyDescent="0.25">
      <c r="C56" s="2"/>
      <c r="D56" s="2" t="str" cm="1">
        <f t="array" aca="1" ref="D56" ca="1">UPPER(_xlfn.TEXTJOIN("", TRUE, IF(ISNUMBER(FIND(MID(LEFT(C56, FIND(" ", C56 &amp; " ") - 1), ROW(INDIRECT("1:" &amp; LEN(LEFT(C56, FIND(" ", C56 &amp; " ") - 1)))), 1), "ABCDEFGHIJKLMNOPQRSTUVWXYZabcdefghijklmnopqrstuvwxyz")), MID(LEFT(C56, FIND(" ", C56 &amp; " ") - 1), ROW(INDIRECT("1:" &amp; LEN(LEFT(C56, FIND(" ", C56 &amp; " ") - 1)))), 1), "")))</f>
        <v/>
      </c>
      <c r="E56" s="2" t="e">
        <f ca="1">INDEX(Ref!C:C, MATCH(Mapping!D56, Ref!$B:$B,0))</f>
        <v>#N/A</v>
      </c>
      <c r="F56" s="2" t="e">
        <f ca="1">INDEX(Ref!D:D, MATCH(Mapping!D56, Ref!$B:$B,0))</f>
        <v>#N/A</v>
      </c>
      <c r="G56" s="2" cm="1">
        <f t="array" ref="G56">IFERROR(_xlfn.SWITCH(LOWER(TRIM(RIGHT(SUBSTITUTE(C56," ",REPT(" ",99)),99))),"fly",4,"dfly",8,"calendar",2,"box",4,4),4)</f>
        <v>4</v>
      </c>
      <c r="H56" s="2" t="s">
        <v>443</v>
      </c>
      <c r="I56" s="6" t="str">
        <f>RTD("tt.rtd",,RTD("tt.rtd",,"Inst",H56,$C56),I$2)</f>
        <v/>
      </c>
      <c r="J56" s="7" cm="1">
        <f t="array" ref="J56">SUM(IF(('Fill Book'!$F$4:$F$10084="B")*('Fill Book'!$E$4:$E$10084=Mapping!C56),'Fill Book'!$G$4:$G$10084))</f>
        <v>0</v>
      </c>
      <c r="K56" s="18" t="str" cm="1">
        <f t="array" ref="K56">IFERROR(
  SUMPRODUCT(
    ('Fill Book'!$F$4:$F$10084="B") * ('Fill Book'!$E$4:$E$10084=Mapping!C56),
    'Fill Book'!$G$4:$G$10084,  'Fill Book'!$H$4:$H$10084
  ) /
  SUMIFS(
    'Fill Book'!$G$4:$G$10084,
    'Fill Book'!$F$4:$F$10084, "B",
    'Fill Book'!$E$4:$E$10084, Mapping!C56
  ),
  ""
)</f>
        <v/>
      </c>
      <c r="L56" s="7">
        <f>SUMIFS('Fill Book'!$G$4:$G$10084, 'Fill Book'!$F$4:$F$10084, "S", 'Fill Book'!$E$4:$E$10084, Mapping!C56)</f>
        <v>0</v>
      </c>
      <c r="M56" s="18" t="str" cm="1">
        <f t="array" ref="M56">IFERROR(
  SUMPRODUCT(
    ('Fill Book'!$F$4:$F$10084="S") * ('Fill Book'!$E$4:$E$10084=Mapping!C56),
    'Fill Book'!$G$4:$G$10084,  'Fill Book'!$H$4:$H$10084
  ) /
  SUMIFS(
    'Fill Book'!$G$4:$G$10084,
    'Fill Book'!$F$4:$F$10084, "S",
    'Fill Book'!$E$4:$E$10084, Mapping!C56
  ),
  ""
)</f>
        <v/>
      </c>
      <c r="N56" s="7">
        <f t="shared" si="0"/>
        <v>0</v>
      </c>
      <c r="O56" s="2">
        <f t="shared" ca="1" si="1"/>
        <v>0</v>
      </c>
      <c r="P56" s="2">
        <f t="shared" ca="1" si="2"/>
        <v>0</v>
      </c>
      <c r="Q56" s="2">
        <f t="shared" si="3"/>
        <v>0</v>
      </c>
      <c r="R56" s="9" t="e">
        <f ca="1">((Mapping!$M56 - Mapping!$K56) / Mapping!$E56 * Mapping!$F56) * (MIN(Mapping!$J56, Mapping!$L56))</f>
        <v>#VALUE!</v>
      </c>
      <c r="S56" s="2" t="str">
        <f>IFERROR(INDEX(#REF!, MATCH(Mapping!C56,#REF!, 0)), "")</f>
        <v/>
      </c>
      <c r="T56" s="2" t="e">
        <f t="shared" ca="1" si="4"/>
        <v>#VALUE!</v>
      </c>
      <c r="U56" s="2">
        <f ca="1">IFERROR(INDEX(Ref!E:E, MATCH(D56, Ref!B:B, 0)),5)</f>
        <v>5</v>
      </c>
      <c r="V56">
        <f ca="1">IFERROR(INDEX(Ref!F:F, MATCH(D56, Ref!B:B, 0)),1.5)</f>
        <v>1.5</v>
      </c>
    </row>
    <row r="57" spans="3:22" x14ac:dyDescent="0.25">
      <c r="C57" s="2"/>
      <c r="D57" s="2" t="str" cm="1">
        <f t="array" aca="1" ref="D57" ca="1">UPPER(_xlfn.TEXTJOIN("", TRUE, IF(ISNUMBER(FIND(MID(LEFT(C57, FIND(" ", C57 &amp; " ") - 1), ROW(INDIRECT("1:" &amp; LEN(LEFT(C57, FIND(" ", C57 &amp; " ") - 1)))), 1), "ABCDEFGHIJKLMNOPQRSTUVWXYZabcdefghijklmnopqrstuvwxyz")), MID(LEFT(C57, FIND(" ", C57 &amp; " ") - 1), ROW(INDIRECT("1:" &amp; LEN(LEFT(C57, FIND(" ", C57 &amp; " ") - 1)))), 1), "")))</f>
        <v/>
      </c>
      <c r="E57" s="2" t="e">
        <f ca="1">INDEX(Ref!C:C, MATCH(Mapping!D57, Ref!$B:$B,0))</f>
        <v>#N/A</v>
      </c>
      <c r="F57" s="2" t="e">
        <f ca="1">INDEX(Ref!D:D, MATCH(Mapping!D57, Ref!$B:$B,0))</f>
        <v>#N/A</v>
      </c>
      <c r="G57" s="2" cm="1">
        <f t="array" ref="G57">IFERROR(_xlfn.SWITCH(LOWER(TRIM(RIGHT(SUBSTITUTE(C57," ",REPT(" ",99)),99))),"fly",4,"dfly",8,"calendar",2,"box",4,4),4)</f>
        <v>4</v>
      </c>
      <c r="H57" s="2" t="s">
        <v>443</v>
      </c>
      <c r="I57" s="6" t="str">
        <f>RTD("tt.rtd",,RTD("tt.rtd",,"Inst",H57,$C57),I$2)</f>
        <v/>
      </c>
      <c r="J57" s="7" cm="1">
        <f t="array" ref="J57">SUM(IF(('Fill Book'!$F$4:$F$10084="B")*('Fill Book'!$E$4:$E$10084=Mapping!C57),'Fill Book'!$G$4:$G$10084))</f>
        <v>0</v>
      </c>
      <c r="K57" s="18" t="str" cm="1">
        <f t="array" ref="K57">IFERROR(
  SUMPRODUCT(
    ('Fill Book'!$F$4:$F$10084="B") * ('Fill Book'!$E$4:$E$10084=Mapping!C57),
    'Fill Book'!$G$4:$G$10084,  'Fill Book'!$H$4:$H$10084
  ) /
  SUMIFS(
    'Fill Book'!$G$4:$G$10084,
    'Fill Book'!$F$4:$F$10084, "B",
    'Fill Book'!$E$4:$E$10084, Mapping!C57
  ),
  ""
)</f>
        <v/>
      </c>
      <c r="L57" s="7">
        <f>SUMIFS('Fill Book'!$G$4:$G$10084, 'Fill Book'!$F$4:$F$10084, "S", 'Fill Book'!$E$4:$E$10084, Mapping!C57)</f>
        <v>0</v>
      </c>
      <c r="M57" s="18" t="str" cm="1">
        <f t="array" ref="M57">IFERROR(
  SUMPRODUCT(
    ('Fill Book'!$F$4:$F$10084="S") * ('Fill Book'!$E$4:$E$10084=Mapping!C57),
    'Fill Book'!$G$4:$G$10084,  'Fill Book'!$H$4:$H$10084
  ) /
  SUMIFS(
    'Fill Book'!$G$4:$G$10084,
    'Fill Book'!$F$4:$F$10084, "S",
    'Fill Book'!$E$4:$E$10084, Mapping!C57
  ),
  ""
)</f>
        <v/>
      </c>
      <c r="N57" s="7">
        <f t="shared" si="0"/>
        <v>0</v>
      </c>
      <c r="O57" s="2">
        <f t="shared" ca="1" si="1"/>
        <v>0</v>
      </c>
      <c r="P57" s="2">
        <f t="shared" ca="1" si="2"/>
        <v>0</v>
      </c>
      <c r="Q57" s="2">
        <f t="shared" si="3"/>
        <v>0</v>
      </c>
      <c r="R57" s="9" t="e">
        <f ca="1">((Mapping!$M57 - Mapping!$K57) / Mapping!$E57 * Mapping!$F57) * (MIN(Mapping!$J57, Mapping!$L57))</f>
        <v>#VALUE!</v>
      </c>
      <c r="S57" s="2" t="str">
        <f>IFERROR(INDEX(#REF!, MATCH(Mapping!C57,#REF!, 0)), "")</f>
        <v/>
      </c>
      <c r="T57" s="2" t="e">
        <f t="shared" ca="1" si="4"/>
        <v>#VALUE!</v>
      </c>
      <c r="U57" s="2">
        <f ca="1">IFERROR(INDEX(Ref!E:E, MATCH(D57, Ref!B:B, 0)),5)</f>
        <v>5</v>
      </c>
      <c r="V57">
        <f ca="1">IFERROR(INDEX(Ref!F:F, MATCH(D57, Ref!B:B, 0)),1.5)</f>
        <v>1.5</v>
      </c>
    </row>
    <row r="58" spans="3:22" x14ac:dyDescent="0.25">
      <c r="C58" s="2"/>
      <c r="D58" s="2" t="str" cm="1">
        <f t="array" aca="1" ref="D58" ca="1">UPPER(_xlfn.TEXTJOIN("", TRUE, IF(ISNUMBER(FIND(MID(LEFT(C58, FIND(" ", C58 &amp; " ") - 1), ROW(INDIRECT("1:" &amp; LEN(LEFT(C58, FIND(" ", C58 &amp; " ") - 1)))), 1), "ABCDEFGHIJKLMNOPQRSTUVWXYZabcdefghijklmnopqrstuvwxyz")), MID(LEFT(C58, FIND(" ", C58 &amp; " ") - 1), ROW(INDIRECT("1:" &amp; LEN(LEFT(C58, FIND(" ", C58 &amp; " ") - 1)))), 1), "")))</f>
        <v/>
      </c>
      <c r="E58" s="2" t="e">
        <f ca="1">INDEX(Ref!C:C, MATCH(Mapping!D58, Ref!$B:$B,0))</f>
        <v>#N/A</v>
      </c>
      <c r="F58" s="2" t="e">
        <f ca="1">INDEX(Ref!D:D, MATCH(Mapping!D58, Ref!$B:$B,0))</f>
        <v>#N/A</v>
      </c>
      <c r="G58" s="2" cm="1">
        <f t="array" ref="G58">IFERROR(_xlfn.SWITCH(LOWER(TRIM(RIGHT(SUBSTITUTE(C58," ",REPT(" ",99)),99))),"fly",4,"dfly",8,"calendar",2,"box",4,4),4)</f>
        <v>4</v>
      </c>
      <c r="H58" s="2" t="s">
        <v>443</v>
      </c>
      <c r="I58" s="6" t="str">
        <f>RTD("tt.rtd",,RTD("tt.rtd",,"Inst",H58,$C58),I$2)</f>
        <v/>
      </c>
      <c r="J58" s="7" cm="1">
        <f t="array" ref="J58">SUM(IF(('Fill Book'!$F$4:$F$10084="B")*('Fill Book'!$E$4:$E$10084=Mapping!C58),'Fill Book'!$G$4:$G$10084))</f>
        <v>0</v>
      </c>
      <c r="K58" s="18" t="str" cm="1">
        <f t="array" ref="K58">IFERROR(
  SUMPRODUCT(
    ('Fill Book'!$F$4:$F$10084="B") * ('Fill Book'!$E$4:$E$10084=Mapping!C58),
    'Fill Book'!$G$4:$G$10084,  'Fill Book'!$H$4:$H$10084
  ) /
  SUMIFS(
    'Fill Book'!$G$4:$G$10084,
    'Fill Book'!$F$4:$F$10084, "B",
    'Fill Book'!$E$4:$E$10084, Mapping!C58
  ),
  ""
)</f>
        <v/>
      </c>
      <c r="L58" s="7">
        <f>SUMIFS('Fill Book'!$G$4:$G$10084, 'Fill Book'!$F$4:$F$10084, "S", 'Fill Book'!$E$4:$E$10084, Mapping!C58)</f>
        <v>0</v>
      </c>
      <c r="M58" s="18" t="str" cm="1">
        <f t="array" ref="M58">IFERROR(
  SUMPRODUCT(
    ('Fill Book'!$F$4:$F$10084="S") * ('Fill Book'!$E$4:$E$10084=Mapping!C58),
    'Fill Book'!$G$4:$G$10084,  'Fill Book'!$H$4:$H$10084
  ) /
  SUMIFS(
    'Fill Book'!$G$4:$G$10084,
    'Fill Book'!$F$4:$F$10084, "S",
    'Fill Book'!$E$4:$E$10084, Mapping!C58
  ),
  ""
)</f>
        <v/>
      </c>
      <c r="N58" s="7">
        <f t="shared" si="0"/>
        <v>0</v>
      </c>
      <c r="O58" s="2">
        <f t="shared" ca="1" si="1"/>
        <v>0</v>
      </c>
      <c r="P58" s="2">
        <f t="shared" ca="1" si="2"/>
        <v>0</v>
      </c>
      <c r="Q58" s="2">
        <f t="shared" si="3"/>
        <v>0</v>
      </c>
      <c r="R58" s="9" t="e">
        <f ca="1">((Mapping!$M58 - Mapping!$K58) / Mapping!$E58 * Mapping!$F58) * (MIN(Mapping!$J58, Mapping!$L58))</f>
        <v>#VALUE!</v>
      </c>
      <c r="S58" s="2" t="str">
        <f>IFERROR(INDEX(#REF!, MATCH(Mapping!C58,#REF!, 0)), "")</f>
        <v/>
      </c>
      <c r="T58" s="2" t="e">
        <f t="shared" ca="1" si="4"/>
        <v>#VALUE!</v>
      </c>
      <c r="U58" s="2">
        <f ca="1">IFERROR(INDEX(Ref!E:E, MATCH(D58, Ref!B:B, 0)),5)</f>
        <v>5</v>
      </c>
      <c r="V58">
        <f ca="1">IFERROR(INDEX(Ref!F:F, MATCH(D58, Ref!B:B, 0)),1.5)</f>
        <v>1.5</v>
      </c>
    </row>
    <row r="59" spans="3:22" x14ac:dyDescent="0.25">
      <c r="C59" s="2"/>
      <c r="D59" s="2" t="str" cm="1">
        <f t="array" aca="1" ref="D59" ca="1">UPPER(_xlfn.TEXTJOIN("", TRUE, IF(ISNUMBER(FIND(MID(LEFT(C59, FIND(" ", C59 &amp; " ") - 1), ROW(INDIRECT("1:" &amp; LEN(LEFT(C59, FIND(" ", C59 &amp; " ") - 1)))), 1), "ABCDEFGHIJKLMNOPQRSTUVWXYZabcdefghijklmnopqrstuvwxyz")), MID(LEFT(C59, FIND(" ", C59 &amp; " ") - 1), ROW(INDIRECT("1:" &amp; LEN(LEFT(C59, FIND(" ", C59 &amp; " ") - 1)))), 1), "")))</f>
        <v/>
      </c>
      <c r="E59" s="2" t="e">
        <f ca="1">INDEX(Ref!C:C, MATCH(Mapping!D59, Ref!$B:$B,0))</f>
        <v>#N/A</v>
      </c>
      <c r="F59" s="2" t="e">
        <f ca="1">INDEX(Ref!D:D, MATCH(Mapping!D59, Ref!$B:$B,0))</f>
        <v>#N/A</v>
      </c>
      <c r="G59" s="2" cm="1">
        <f t="array" ref="G59">IFERROR(_xlfn.SWITCH(LOWER(TRIM(RIGHT(SUBSTITUTE(C59," ",REPT(" ",99)),99))),"fly",4,"dfly",8,"calendar",2,"box",4,4),4)</f>
        <v>4</v>
      </c>
      <c r="H59" s="2" t="s">
        <v>443</v>
      </c>
      <c r="I59" s="6" t="str">
        <f>RTD("tt.rtd",,RTD("tt.rtd",,"Inst",H59,$C59),I$2)</f>
        <v/>
      </c>
      <c r="J59" s="7" cm="1">
        <f t="array" ref="J59">SUM(IF(('Fill Book'!$F$4:$F$10084="B")*('Fill Book'!$E$4:$E$10084=Mapping!C59),'Fill Book'!$G$4:$G$10084))</f>
        <v>0</v>
      </c>
      <c r="K59" s="18" t="str" cm="1">
        <f t="array" ref="K59">IFERROR(
  SUMPRODUCT(
    ('Fill Book'!$F$4:$F$10084="B") * ('Fill Book'!$E$4:$E$10084=Mapping!C59),
    'Fill Book'!$G$4:$G$10084,  'Fill Book'!$H$4:$H$10084
  ) /
  SUMIFS(
    'Fill Book'!$G$4:$G$10084,
    'Fill Book'!$F$4:$F$10084, "B",
    'Fill Book'!$E$4:$E$10084, Mapping!C59
  ),
  ""
)</f>
        <v/>
      </c>
      <c r="L59" s="7">
        <f>SUMIFS('Fill Book'!$G$4:$G$10084, 'Fill Book'!$F$4:$F$10084, "S", 'Fill Book'!$E$4:$E$10084, Mapping!C59)</f>
        <v>0</v>
      </c>
      <c r="M59" s="18" t="str" cm="1">
        <f t="array" ref="M59">IFERROR(
  SUMPRODUCT(
    ('Fill Book'!$F$4:$F$10084="S") * ('Fill Book'!$E$4:$E$10084=Mapping!C59),
    'Fill Book'!$G$4:$G$10084,  'Fill Book'!$H$4:$H$10084
  ) /
  SUMIFS(
    'Fill Book'!$G$4:$G$10084,
    'Fill Book'!$F$4:$F$10084, "S",
    'Fill Book'!$E$4:$E$10084, Mapping!C59
  ),
  ""
)</f>
        <v/>
      </c>
      <c r="N59" s="7">
        <f t="shared" si="0"/>
        <v>0</v>
      </c>
      <c r="O59" s="2">
        <f t="shared" ca="1" si="1"/>
        <v>0</v>
      </c>
      <c r="P59" s="2">
        <f t="shared" ca="1" si="2"/>
        <v>0</v>
      </c>
      <c r="Q59" s="2">
        <f t="shared" si="3"/>
        <v>0</v>
      </c>
      <c r="R59" s="9" t="e">
        <f ca="1">((Mapping!$M59 - Mapping!$K59) / Mapping!$E59 * Mapping!$F59) * (MIN(Mapping!$J59, Mapping!$L59))</f>
        <v>#VALUE!</v>
      </c>
      <c r="S59" s="2" t="str">
        <f>IFERROR(INDEX(#REF!, MATCH(Mapping!C59,#REF!, 0)), "")</f>
        <v/>
      </c>
      <c r="T59" s="2" t="e">
        <f t="shared" ca="1" si="4"/>
        <v>#VALUE!</v>
      </c>
      <c r="U59" s="2">
        <f ca="1">IFERROR(INDEX(Ref!E:E, MATCH(D59, Ref!B:B, 0)),5)</f>
        <v>5</v>
      </c>
      <c r="V59">
        <f ca="1">IFERROR(INDEX(Ref!F:F, MATCH(D59, Ref!B:B, 0)),1.5)</f>
        <v>1.5</v>
      </c>
    </row>
    <row r="60" spans="3:22" x14ac:dyDescent="0.25">
      <c r="C60" s="2"/>
      <c r="D60" s="2" t="str" cm="1">
        <f t="array" aca="1" ref="D60" ca="1">UPPER(_xlfn.TEXTJOIN("", TRUE, IF(ISNUMBER(FIND(MID(LEFT(C60, FIND(" ", C60 &amp; " ") - 1), ROW(INDIRECT("1:" &amp; LEN(LEFT(C60, FIND(" ", C60 &amp; " ") - 1)))), 1), "ABCDEFGHIJKLMNOPQRSTUVWXYZabcdefghijklmnopqrstuvwxyz")), MID(LEFT(C60, FIND(" ", C60 &amp; " ") - 1), ROW(INDIRECT("1:" &amp; LEN(LEFT(C60, FIND(" ", C60 &amp; " ") - 1)))), 1), "")))</f>
        <v/>
      </c>
      <c r="E60" s="2" t="e">
        <f ca="1">INDEX(Ref!C:C, MATCH(Mapping!D60, Ref!$B:$B,0))</f>
        <v>#N/A</v>
      </c>
      <c r="F60" s="2" t="e">
        <f ca="1">INDEX(Ref!D:D, MATCH(Mapping!D60, Ref!$B:$B,0))</f>
        <v>#N/A</v>
      </c>
      <c r="G60" s="2" cm="1">
        <f t="array" ref="G60">IFERROR(_xlfn.SWITCH(LOWER(TRIM(RIGHT(SUBSTITUTE(C60," ",REPT(" ",99)),99))),"fly",4,"dfly",8,"calendar",2,"box",4,4),4)</f>
        <v>4</v>
      </c>
      <c r="H60" s="2" t="s">
        <v>443</v>
      </c>
      <c r="I60" s="6" t="str">
        <f>RTD("tt.rtd",,RTD("tt.rtd",,"Inst",H60,$C60),I$2)</f>
        <v/>
      </c>
      <c r="J60" s="7" cm="1">
        <f t="array" ref="J60">SUM(IF(('Fill Book'!$F$4:$F$10084="B")*('Fill Book'!$E$4:$E$10084=Mapping!C60),'Fill Book'!$G$4:$G$10084))</f>
        <v>0</v>
      </c>
      <c r="K60" s="18" t="str" cm="1">
        <f t="array" ref="K60">IFERROR(
  SUMPRODUCT(
    ('Fill Book'!$F$4:$F$10084="B") * ('Fill Book'!$E$4:$E$10084=Mapping!C60),
    'Fill Book'!$G$4:$G$10084,  'Fill Book'!$H$4:$H$10084
  ) /
  SUMIFS(
    'Fill Book'!$G$4:$G$10084,
    'Fill Book'!$F$4:$F$10084, "B",
    'Fill Book'!$E$4:$E$10084, Mapping!C60
  ),
  ""
)</f>
        <v/>
      </c>
      <c r="L60" s="7">
        <f>SUMIFS('Fill Book'!$G$4:$G$10084, 'Fill Book'!$F$4:$F$10084, "S", 'Fill Book'!$E$4:$E$10084, Mapping!C60)</f>
        <v>0</v>
      </c>
      <c r="M60" s="18" t="str" cm="1">
        <f t="array" ref="M60">IFERROR(
  SUMPRODUCT(
    ('Fill Book'!$F$4:$F$10084="S") * ('Fill Book'!$E$4:$E$10084=Mapping!C60),
    'Fill Book'!$G$4:$G$10084,  'Fill Book'!$H$4:$H$10084
  ) /
  SUMIFS(
    'Fill Book'!$G$4:$G$10084,
    'Fill Book'!$F$4:$F$10084, "S",
    'Fill Book'!$E$4:$E$10084, Mapping!C60
  ),
  ""
)</f>
        <v/>
      </c>
      <c r="N60" s="7">
        <f t="shared" si="0"/>
        <v>0</v>
      </c>
      <c r="O60" s="2">
        <f t="shared" ca="1" si="1"/>
        <v>0</v>
      </c>
      <c r="P60" s="2">
        <f t="shared" ca="1" si="2"/>
        <v>0</v>
      </c>
      <c r="Q60" s="2">
        <f t="shared" si="3"/>
        <v>0</v>
      </c>
      <c r="R60" s="9" t="e">
        <f ca="1">((Mapping!$M60 - Mapping!$K60) / Mapping!$E60 * Mapping!$F60) * (MIN(Mapping!$J60, Mapping!$L60))</f>
        <v>#VALUE!</v>
      </c>
      <c r="S60" s="2" t="str">
        <f>IFERROR(INDEX(#REF!, MATCH(Mapping!C60,#REF!, 0)), "")</f>
        <v/>
      </c>
      <c r="T60" s="2" t="e">
        <f t="shared" ca="1" si="4"/>
        <v>#VALUE!</v>
      </c>
      <c r="U60" s="2">
        <f ca="1">IFERROR(INDEX(Ref!E:E, MATCH(D60, Ref!B:B, 0)),5)</f>
        <v>5</v>
      </c>
      <c r="V60">
        <f ca="1">IFERROR(INDEX(Ref!F:F, MATCH(D60, Ref!B:B, 0)),1.5)</f>
        <v>1.5</v>
      </c>
    </row>
    <row r="61" spans="3:22" x14ac:dyDescent="0.25">
      <c r="C61" s="2"/>
      <c r="D61" s="2" t="str" cm="1">
        <f t="array" aca="1" ref="D61" ca="1">UPPER(_xlfn.TEXTJOIN("", TRUE, IF(ISNUMBER(FIND(MID(LEFT(C61, FIND(" ", C61 &amp; " ") - 1), ROW(INDIRECT("1:" &amp; LEN(LEFT(C61, FIND(" ", C61 &amp; " ") - 1)))), 1), "ABCDEFGHIJKLMNOPQRSTUVWXYZabcdefghijklmnopqrstuvwxyz")), MID(LEFT(C61, FIND(" ", C61 &amp; " ") - 1), ROW(INDIRECT("1:" &amp; LEN(LEFT(C61, FIND(" ", C61 &amp; " ") - 1)))), 1), "")))</f>
        <v/>
      </c>
      <c r="E61" s="2" t="e">
        <f ca="1">INDEX(Ref!C:C, MATCH(Mapping!D61, Ref!$B:$B,0))</f>
        <v>#N/A</v>
      </c>
      <c r="F61" s="2" t="e">
        <f ca="1">INDEX(Ref!D:D, MATCH(Mapping!D61, Ref!$B:$B,0))</f>
        <v>#N/A</v>
      </c>
      <c r="G61" s="2" cm="1">
        <f t="array" ref="G61">IFERROR(_xlfn.SWITCH(LOWER(TRIM(RIGHT(SUBSTITUTE(C61," ",REPT(" ",99)),99))),"fly",4,"dfly",8,"calendar",2,"box",4,4),4)</f>
        <v>4</v>
      </c>
      <c r="H61" s="2" t="s">
        <v>443</v>
      </c>
      <c r="I61" s="6" t="str">
        <f>RTD("tt.rtd",,RTD("tt.rtd",,"Inst",H61,$C61),I$2)</f>
        <v/>
      </c>
      <c r="J61" s="7" cm="1">
        <f t="array" ref="J61">SUM(IF(('Fill Book'!$F$4:$F$10084="B")*('Fill Book'!$E$4:$E$10084=Mapping!C61),'Fill Book'!$G$4:$G$10084))</f>
        <v>0</v>
      </c>
      <c r="K61" s="18" t="str" cm="1">
        <f t="array" ref="K61">IFERROR(
  SUMPRODUCT(
    ('Fill Book'!$F$4:$F$10084="B") * ('Fill Book'!$E$4:$E$10084=Mapping!C61),
    'Fill Book'!$G$4:$G$10084,  'Fill Book'!$H$4:$H$10084
  ) /
  SUMIFS(
    'Fill Book'!$G$4:$G$10084,
    'Fill Book'!$F$4:$F$10084, "B",
    'Fill Book'!$E$4:$E$10084, Mapping!C61
  ),
  ""
)</f>
        <v/>
      </c>
      <c r="L61" s="7">
        <f>SUMIFS('Fill Book'!$G$4:$G$10084, 'Fill Book'!$F$4:$F$10084, "S", 'Fill Book'!$E$4:$E$10084, Mapping!C61)</f>
        <v>0</v>
      </c>
      <c r="M61" s="18" t="str" cm="1">
        <f t="array" ref="M61">IFERROR(
  SUMPRODUCT(
    ('Fill Book'!$F$4:$F$10084="S") * ('Fill Book'!$E$4:$E$10084=Mapping!C61),
    'Fill Book'!$G$4:$G$10084,  'Fill Book'!$H$4:$H$10084
  ) /
  SUMIFS(
    'Fill Book'!$G$4:$G$10084,
    'Fill Book'!$F$4:$F$10084, "S",
    'Fill Book'!$E$4:$E$10084, Mapping!C61
  ),
  ""
)</f>
        <v/>
      </c>
      <c r="N61" s="7">
        <f t="shared" si="0"/>
        <v>0</v>
      </c>
      <c r="O61" s="2">
        <f t="shared" ca="1" si="1"/>
        <v>0</v>
      </c>
      <c r="P61" s="2">
        <f t="shared" ca="1" si="2"/>
        <v>0</v>
      </c>
      <c r="Q61" s="2">
        <f t="shared" si="3"/>
        <v>0</v>
      </c>
      <c r="R61" s="9" t="e">
        <f ca="1">((Mapping!$M61 - Mapping!$K61) / Mapping!$E61 * Mapping!$F61) * (MIN(Mapping!$J61, Mapping!$L61))</f>
        <v>#VALUE!</v>
      </c>
      <c r="S61" s="2" t="str">
        <f>IFERROR(INDEX(#REF!, MATCH(Mapping!C61,#REF!, 0)), "")</f>
        <v/>
      </c>
      <c r="T61" s="2" t="e">
        <f t="shared" ca="1" si="4"/>
        <v>#VALUE!</v>
      </c>
      <c r="U61" s="2">
        <f ca="1">IFERROR(INDEX(Ref!E:E, MATCH(D61, Ref!B:B, 0)),5)</f>
        <v>5</v>
      </c>
      <c r="V61">
        <f ca="1">IFERROR(INDEX(Ref!F:F, MATCH(D61, Ref!B:B, 0)),1.5)</f>
        <v>1.5</v>
      </c>
    </row>
    <row r="62" spans="3:22" x14ac:dyDescent="0.25">
      <c r="C62" s="2"/>
      <c r="D62" s="2" t="str" cm="1">
        <f t="array" aca="1" ref="D62" ca="1">UPPER(_xlfn.TEXTJOIN("", TRUE, IF(ISNUMBER(FIND(MID(LEFT(C62, FIND(" ", C62 &amp; " ") - 1), ROW(INDIRECT("1:" &amp; LEN(LEFT(C62, FIND(" ", C62 &amp; " ") - 1)))), 1), "ABCDEFGHIJKLMNOPQRSTUVWXYZabcdefghijklmnopqrstuvwxyz")), MID(LEFT(C62, FIND(" ", C62 &amp; " ") - 1), ROW(INDIRECT("1:" &amp; LEN(LEFT(C62, FIND(" ", C62 &amp; " ") - 1)))), 1), "")))</f>
        <v/>
      </c>
      <c r="E62" s="2" t="e">
        <f ca="1">INDEX(Ref!C:C, MATCH(Mapping!D62, Ref!$B:$B,0))</f>
        <v>#N/A</v>
      </c>
      <c r="F62" s="2" t="e">
        <f ca="1">INDEX(Ref!D:D, MATCH(Mapping!D62, Ref!$B:$B,0))</f>
        <v>#N/A</v>
      </c>
      <c r="G62" s="2" cm="1">
        <f t="array" ref="G62">IFERROR(_xlfn.SWITCH(LOWER(TRIM(RIGHT(SUBSTITUTE(C62," ",REPT(" ",99)),99))),"fly",4,"dfly",8,"calendar",2,"box",4,4),4)</f>
        <v>4</v>
      </c>
      <c r="H62" s="2" t="s">
        <v>443</v>
      </c>
      <c r="I62" s="6" t="str">
        <f>RTD("tt.rtd",,RTD("tt.rtd",,"Inst",H62,$C62),I$2)</f>
        <v/>
      </c>
      <c r="J62" s="7" cm="1">
        <f t="array" ref="J62">SUM(IF(('Fill Book'!$F$4:$F$10084="B")*('Fill Book'!$E$4:$E$10084=Mapping!C62),'Fill Book'!$G$4:$G$10084))</f>
        <v>0</v>
      </c>
      <c r="K62" s="18" t="str" cm="1">
        <f t="array" ref="K62">IFERROR(
  SUMPRODUCT(
    ('Fill Book'!$F$4:$F$10084="B") * ('Fill Book'!$E$4:$E$10084=Mapping!C62),
    'Fill Book'!$G$4:$G$10084,  'Fill Book'!$H$4:$H$10084
  ) /
  SUMIFS(
    'Fill Book'!$G$4:$G$10084,
    'Fill Book'!$F$4:$F$10084, "B",
    'Fill Book'!$E$4:$E$10084, Mapping!C62
  ),
  ""
)</f>
        <v/>
      </c>
      <c r="L62" s="7">
        <f>SUMIFS('Fill Book'!$G$4:$G$10084, 'Fill Book'!$F$4:$F$10084, "S", 'Fill Book'!$E$4:$E$10084, Mapping!C62)</f>
        <v>0</v>
      </c>
      <c r="M62" s="18" t="str" cm="1">
        <f t="array" ref="M62">IFERROR(
  SUMPRODUCT(
    ('Fill Book'!$F$4:$F$10084="S") * ('Fill Book'!$E$4:$E$10084=Mapping!C62),
    'Fill Book'!$G$4:$G$10084,  'Fill Book'!$H$4:$H$10084
  ) /
  SUMIFS(
    'Fill Book'!$G$4:$G$10084,
    'Fill Book'!$F$4:$F$10084, "S",
    'Fill Book'!$E$4:$E$10084, Mapping!C62
  ),
  ""
)</f>
        <v/>
      </c>
      <c r="N62" s="7">
        <f t="shared" si="0"/>
        <v>0</v>
      </c>
      <c r="O62" s="2">
        <f t="shared" ca="1" si="1"/>
        <v>0</v>
      </c>
      <c r="P62" s="2">
        <f t="shared" ca="1" si="2"/>
        <v>0</v>
      </c>
      <c r="Q62" s="2">
        <f t="shared" si="3"/>
        <v>0</v>
      </c>
      <c r="R62" s="9" t="e">
        <f ca="1">((Mapping!$M62 - Mapping!$K62) / Mapping!$E62 * Mapping!$F62) * (MIN(Mapping!$J62, Mapping!$L62))</f>
        <v>#VALUE!</v>
      </c>
      <c r="S62" s="2" t="str">
        <f>IFERROR(INDEX(#REF!, MATCH(Mapping!C62,#REF!, 0)), "")</f>
        <v/>
      </c>
      <c r="T62" s="2" t="e">
        <f t="shared" ca="1" si="4"/>
        <v>#VALUE!</v>
      </c>
      <c r="U62" s="2">
        <f ca="1">IFERROR(INDEX(Ref!E:E, MATCH(D62, Ref!B:B, 0)),5)</f>
        <v>5</v>
      </c>
      <c r="V62">
        <f ca="1">IFERROR(INDEX(Ref!F:F, MATCH(D62, Ref!B:B, 0)),1.5)</f>
        <v>1.5</v>
      </c>
    </row>
    <row r="63" spans="3:22" x14ac:dyDescent="0.25">
      <c r="C63" s="2"/>
      <c r="D63" s="2" t="str" cm="1">
        <f t="array" aca="1" ref="D63" ca="1">UPPER(_xlfn.TEXTJOIN("", TRUE, IF(ISNUMBER(FIND(MID(LEFT(C63, FIND(" ", C63 &amp; " ") - 1), ROW(INDIRECT("1:" &amp; LEN(LEFT(C63, FIND(" ", C63 &amp; " ") - 1)))), 1), "ABCDEFGHIJKLMNOPQRSTUVWXYZabcdefghijklmnopqrstuvwxyz")), MID(LEFT(C63, FIND(" ", C63 &amp; " ") - 1), ROW(INDIRECT("1:" &amp; LEN(LEFT(C63, FIND(" ", C63 &amp; " ") - 1)))), 1), "")))</f>
        <v/>
      </c>
      <c r="E63" s="2" t="e">
        <f ca="1">INDEX(Ref!C:C, MATCH(Mapping!D63, Ref!$B:$B,0))</f>
        <v>#N/A</v>
      </c>
      <c r="F63" s="2" t="e">
        <f ca="1">INDEX(Ref!D:D, MATCH(Mapping!D63, Ref!$B:$B,0))</f>
        <v>#N/A</v>
      </c>
      <c r="G63" s="2" cm="1">
        <f t="array" ref="G63">IFERROR(_xlfn.SWITCH(LOWER(TRIM(RIGHT(SUBSTITUTE(C63," ",REPT(" ",99)),99))),"fly",4,"dfly",8,"calendar",2,"box",4,4),4)</f>
        <v>4</v>
      </c>
      <c r="H63" s="2" t="s">
        <v>443</v>
      </c>
      <c r="I63" s="6" t="str">
        <f>RTD("tt.rtd",,RTD("tt.rtd",,"Inst",H63,$C63),I$2)</f>
        <v/>
      </c>
      <c r="J63" s="7" cm="1">
        <f t="array" ref="J63">SUM(IF(('Fill Book'!$F$4:$F$10084="B")*('Fill Book'!$E$4:$E$10084=Mapping!C63),'Fill Book'!$G$4:$G$10084))</f>
        <v>0</v>
      </c>
      <c r="K63" s="18" t="str" cm="1">
        <f t="array" ref="K63">IFERROR(
  SUMPRODUCT(
    ('Fill Book'!$F$4:$F$10084="B") * ('Fill Book'!$E$4:$E$10084=Mapping!C63),
    'Fill Book'!$G$4:$G$10084,  'Fill Book'!$H$4:$H$10084
  ) /
  SUMIFS(
    'Fill Book'!$G$4:$G$10084,
    'Fill Book'!$F$4:$F$10084, "B",
    'Fill Book'!$E$4:$E$10084, Mapping!C63
  ),
  ""
)</f>
        <v/>
      </c>
      <c r="L63" s="7">
        <f>SUMIFS('Fill Book'!$G$4:$G$10084, 'Fill Book'!$F$4:$F$10084, "S", 'Fill Book'!$E$4:$E$10084, Mapping!C63)</f>
        <v>0</v>
      </c>
      <c r="M63" s="18" t="str" cm="1">
        <f t="array" ref="M63">IFERROR(
  SUMPRODUCT(
    ('Fill Book'!$F$4:$F$10084="S") * ('Fill Book'!$E$4:$E$10084=Mapping!C63),
    'Fill Book'!$G$4:$G$10084,  'Fill Book'!$H$4:$H$10084
  ) /
  SUMIFS(
    'Fill Book'!$G$4:$G$10084,
    'Fill Book'!$F$4:$F$10084, "S",
    'Fill Book'!$E$4:$E$10084, Mapping!C63
  ),
  ""
)</f>
        <v/>
      </c>
      <c r="N63" s="7">
        <f t="shared" si="0"/>
        <v>0</v>
      </c>
      <c r="O63" s="2">
        <f t="shared" ca="1" si="1"/>
        <v>0</v>
      </c>
      <c r="P63" s="2">
        <f t="shared" ca="1" si="2"/>
        <v>0</v>
      </c>
      <c r="Q63" s="2">
        <f t="shared" si="3"/>
        <v>0</v>
      </c>
      <c r="R63" s="9" t="e">
        <f ca="1">((Mapping!$M63 - Mapping!$K63) / Mapping!$E63 * Mapping!$F63) * (MIN(Mapping!$J63, Mapping!$L63))</f>
        <v>#VALUE!</v>
      </c>
      <c r="S63" s="2" t="str">
        <f>IFERROR(INDEX(#REF!, MATCH(Mapping!C63,#REF!, 0)), "")</f>
        <v/>
      </c>
      <c r="T63" s="2" t="e">
        <f t="shared" ca="1" si="4"/>
        <v>#VALUE!</v>
      </c>
      <c r="U63" s="2">
        <f ca="1">IFERROR(INDEX(Ref!E:E, MATCH(D63, Ref!B:B, 0)),5)</f>
        <v>5</v>
      </c>
      <c r="V63">
        <f ca="1">IFERROR(INDEX(Ref!F:F, MATCH(D63, Ref!B:B, 0)),1.5)</f>
        <v>1.5</v>
      </c>
    </row>
    <row r="64" spans="3:22" x14ac:dyDescent="0.25">
      <c r="C64" s="2"/>
      <c r="D64" s="2" t="str" cm="1">
        <f t="array" aca="1" ref="D64" ca="1">UPPER(_xlfn.TEXTJOIN("", TRUE, IF(ISNUMBER(FIND(MID(LEFT(C64, FIND(" ", C64 &amp; " ") - 1), ROW(INDIRECT("1:" &amp; LEN(LEFT(C64, FIND(" ", C64 &amp; " ") - 1)))), 1), "ABCDEFGHIJKLMNOPQRSTUVWXYZabcdefghijklmnopqrstuvwxyz")), MID(LEFT(C64, FIND(" ", C64 &amp; " ") - 1), ROW(INDIRECT("1:" &amp; LEN(LEFT(C64, FIND(" ", C64 &amp; " ") - 1)))), 1), "")))</f>
        <v/>
      </c>
      <c r="E64" s="2" t="e">
        <f ca="1">INDEX(Ref!C:C, MATCH(Mapping!D64, Ref!$B:$B,0))</f>
        <v>#N/A</v>
      </c>
      <c r="F64" s="2" t="e">
        <f ca="1">INDEX(Ref!D:D, MATCH(Mapping!D64, Ref!$B:$B,0))</f>
        <v>#N/A</v>
      </c>
      <c r="G64" s="2" cm="1">
        <f t="array" ref="G64">IFERROR(_xlfn.SWITCH(LOWER(TRIM(RIGHT(SUBSTITUTE(C64," ",REPT(" ",99)),99))),"fly",4,"dfly",8,"calendar",2,"box",4,4),4)</f>
        <v>4</v>
      </c>
      <c r="H64" s="2" t="s">
        <v>443</v>
      </c>
      <c r="I64" s="6" t="str">
        <f>RTD("tt.rtd",,RTD("tt.rtd",,"Inst",H64,$C64),I$2)</f>
        <v/>
      </c>
      <c r="J64" s="7" cm="1">
        <f t="array" ref="J64">SUM(IF(('Fill Book'!$F$4:$F$10084="B")*('Fill Book'!$E$4:$E$10084=Mapping!C64),'Fill Book'!$G$4:$G$10084))</f>
        <v>0</v>
      </c>
      <c r="K64" s="18" t="str" cm="1">
        <f t="array" ref="K64">IFERROR(
  SUMPRODUCT(
    ('Fill Book'!$F$4:$F$10084="B") * ('Fill Book'!$E$4:$E$10084=Mapping!C64),
    'Fill Book'!$G$4:$G$10084,  'Fill Book'!$H$4:$H$10084
  ) /
  SUMIFS(
    'Fill Book'!$G$4:$G$10084,
    'Fill Book'!$F$4:$F$10084, "B",
    'Fill Book'!$E$4:$E$10084, Mapping!C64
  ),
  ""
)</f>
        <v/>
      </c>
      <c r="L64" s="7">
        <f>SUMIFS('Fill Book'!$G$4:$G$10084, 'Fill Book'!$F$4:$F$10084, "S", 'Fill Book'!$E$4:$E$10084, Mapping!C64)</f>
        <v>0</v>
      </c>
      <c r="M64" s="18" t="str" cm="1">
        <f t="array" ref="M64">IFERROR(
  SUMPRODUCT(
    ('Fill Book'!$F$4:$F$10084="S") * ('Fill Book'!$E$4:$E$10084=Mapping!C64),
    'Fill Book'!$G$4:$G$10084,  'Fill Book'!$H$4:$H$10084
  ) /
  SUMIFS(
    'Fill Book'!$G$4:$G$10084,
    'Fill Book'!$F$4:$F$10084, "S",
    'Fill Book'!$E$4:$E$10084, Mapping!C64
  ),
  ""
)</f>
        <v/>
      </c>
      <c r="N64" s="7">
        <f t="shared" si="0"/>
        <v>0</v>
      </c>
      <c r="O64" s="2">
        <f t="shared" ca="1" si="1"/>
        <v>0</v>
      </c>
      <c r="P64" s="2">
        <f t="shared" ca="1" si="2"/>
        <v>0</v>
      </c>
      <c r="Q64" s="2">
        <f t="shared" si="3"/>
        <v>0</v>
      </c>
      <c r="R64" s="9" t="e">
        <f ca="1">((Mapping!$M64 - Mapping!$K64) / Mapping!$E64 * Mapping!$F64) * (MIN(Mapping!$J64, Mapping!$L64))</f>
        <v>#VALUE!</v>
      </c>
      <c r="S64" s="2" t="str">
        <f>IFERROR(INDEX(#REF!, MATCH(Mapping!C64,#REF!, 0)), "")</f>
        <v/>
      </c>
      <c r="T64" s="2" t="e">
        <f t="shared" ca="1" si="4"/>
        <v>#VALUE!</v>
      </c>
      <c r="U64" s="2">
        <f ca="1">IFERROR(INDEX(Ref!E:E, MATCH(D64, Ref!B:B, 0)),5)</f>
        <v>5</v>
      </c>
      <c r="V64">
        <f ca="1">IFERROR(INDEX(Ref!F:F, MATCH(D64, Ref!B:B, 0)),1.5)</f>
        <v>1.5</v>
      </c>
    </row>
    <row r="65" spans="3:22" x14ac:dyDescent="0.25">
      <c r="C65" s="2"/>
      <c r="D65" s="2" t="str" cm="1">
        <f t="array" aca="1" ref="D65" ca="1">UPPER(_xlfn.TEXTJOIN("", TRUE, IF(ISNUMBER(FIND(MID(LEFT(C65, FIND(" ", C65 &amp; " ") - 1), ROW(INDIRECT("1:" &amp; LEN(LEFT(C65, FIND(" ", C65 &amp; " ") - 1)))), 1), "ABCDEFGHIJKLMNOPQRSTUVWXYZabcdefghijklmnopqrstuvwxyz")), MID(LEFT(C65, FIND(" ", C65 &amp; " ") - 1), ROW(INDIRECT("1:" &amp; LEN(LEFT(C65, FIND(" ", C65 &amp; " ") - 1)))), 1), "")))</f>
        <v/>
      </c>
      <c r="E65" s="2" t="e">
        <f ca="1">INDEX(Ref!C:C, MATCH(Mapping!D65, Ref!$B:$B,0))</f>
        <v>#N/A</v>
      </c>
      <c r="F65" s="2" t="e">
        <f ca="1">INDEX(Ref!D:D, MATCH(Mapping!D65, Ref!$B:$B,0))</f>
        <v>#N/A</v>
      </c>
      <c r="G65" s="2" cm="1">
        <f t="array" ref="G65">IFERROR(_xlfn.SWITCH(LOWER(TRIM(RIGHT(SUBSTITUTE(C65," ",REPT(" ",99)),99))),"fly",4,"dfly",8,"calendar",2,"box",4,4),4)</f>
        <v>4</v>
      </c>
      <c r="H65" s="2" t="s">
        <v>443</v>
      </c>
      <c r="I65" s="6" t="str">
        <f>RTD("tt.rtd",,RTD("tt.rtd",,"Inst",H65,$C65),I$2)</f>
        <v/>
      </c>
      <c r="J65" s="7" cm="1">
        <f t="array" ref="J65">SUM(IF(('Fill Book'!$F$4:$F$10084="B")*('Fill Book'!$E$4:$E$10084=Mapping!C65),'Fill Book'!$G$4:$G$10084))</f>
        <v>0</v>
      </c>
      <c r="K65" s="18" t="str" cm="1">
        <f t="array" ref="K65">IFERROR(
  SUMPRODUCT(
    ('Fill Book'!$F$4:$F$10084="B") * ('Fill Book'!$E$4:$E$10084=Mapping!C65),
    'Fill Book'!$G$4:$G$10084,  'Fill Book'!$H$4:$H$10084
  ) /
  SUMIFS(
    'Fill Book'!$G$4:$G$10084,
    'Fill Book'!$F$4:$F$10084, "B",
    'Fill Book'!$E$4:$E$10084, Mapping!C65
  ),
  ""
)</f>
        <v/>
      </c>
      <c r="L65" s="7">
        <f>SUMIFS('Fill Book'!$G$4:$G$10084, 'Fill Book'!$F$4:$F$10084, "S", 'Fill Book'!$E$4:$E$10084, Mapping!C65)</f>
        <v>0</v>
      </c>
      <c r="M65" s="18" t="str" cm="1">
        <f t="array" ref="M65">IFERROR(
  SUMPRODUCT(
    ('Fill Book'!$F$4:$F$10084="S") * ('Fill Book'!$E$4:$E$10084=Mapping!C65),
    'Fill Book'!$G$4:$G$10084,  'Fill Book'!$H$4:$H$10084
  ) /
  SUMIFS(
    'Fill Book'!$G$4:$G$10084,
    'Fill Book'!$F$4:$F$10084, "S",
    'Fill Book'!$E$4:$E$10084, Mapping!C65
  ),
  ""
)</f>
        <v/>
      </c>
      <c r="N65" s="7">
        <f t="shared" si="0"/>
        <v>0</v>
      </c>
      <c r="O65" s="2">
        <f t="shared" ca="1" si="1"/>
        <v>0</v>
      </c>
      <c r="P65" s="2">
        <f t="shared" ca="1" si="2"/>
        <v>0</v>
      </c>
      <c r="Q65" s="2">
        <f t="shared" si="3"/>
        <v>0</v>
      </c>
      <c r="R65" s="9" t="e">
        <f ca="1">((Mapping!$M65 - Mapping!$K65) / Mapping!$E65 * Mapping!$F65) * (MIN(Mapping!$J65, Mapping!$L65))</f>
        <v>#VALUE!</v>
      </c>
      <c r="S65" s="2" t="str">
        <f>IFERROR(INDEX(#REF!, MATCH(Mapping!C65,#REF!, 0)), "")</f>
        <v/>
      </c>
      <c r="T65" s="2" t="e">
        <f t="shared" ca="1" si="4"/>
        <v>#VALUE!</v>
      </c>
      <c r="U65" s="2">
        <f ca="1">IFERROR(INDEX(Ref!E:E, MATCH(D65, Ref!B:B, 0)),5)</f>
        <v>5</v>
      </c>
      <c r="V65">
        <f ca="1">IFERROR(INDEX(Ref!F:F, MATCH(D65, Ref!B:B, 0)),1.5)</f>
        <v>1.5</v>
      </c>
    </row>
    <row r="66" spans="3:22" x14ac:dyDescent="0.25">
      <c r="C66" s="2"/>
      <c r="D66" s="2" t="str" cm="1">
        <f t="array" aca="1" ref="D66" ca="1">UPPER(_xlfn.TEXTJOIN("", TRUE, IF(ISNUMBER(FIND(MID(LEFT(C66, FIND(" ", C66 &amp; " ") - 1), ROW(INDIRECT("1:" &amp; LEN(LEFT(C66, FIND(" ", C66 &amp; " ") - 1)))), 1), "ABCDEFGHIJKLMNOPQRSTUVWXYZabcdefghijklmnopqrstuvwxyz")), MID(LEFT(C66, FIND(" ", C66 &amp; " ") - 1), ROW(INDIRECT("1:" &amp; LEN(LEFT(C66, FIND(" ", C66 &amp; " ") - 1)))), 1), "")))</f>
        <v/>
      </c>
      <c r="E66" s="2" t="e">
        <f ca="1">INDEX(Ref!C:C, MATCH(Mapping!D66, Ref!$B:$B,0))</f>
        <v>#N/A</v>
      </c>
      <c r="F66" s="2" t="e">
        <f ca="1">INDEX(Ref!D:D, MATCH(Mapping!D66, Ref!$B:$B,0))</f>
        <v>#N/A</v>
      </c>
      <c r="G66" s="2" cm="1">
        <f t="array" ref="G66">IFERROR(_xlfn.SWITCH(LOWER(TRIM(RIGHT(SUBSTITUTE(C66," ",REPT(" ",99)),99))),"fly",4,"dfly",8,"calendar",2,"box",4,4),4)</f>
        <v>4</v>
      </c>
      <c r="H66" s="2" t="s">
        <v>443</v>
      </c>
      <c r="I66" s="6" t="str">
        <f>RTD("tt.rtd",,RTD("tt.rtd",,"Inst",H66,$C66),I$2)</f>
        <v/>
      </c>
      <c r="J66" s="7" cm="1">
        <f t="array" ref="J66">SUM(IF(('Fill Book'!$F$4:$F$10084="B")*('Fill Book'!$E$4:$E$10084=Mapping!C66),'Fill Book'!$G$4:$G$10084))</f>
        <v>0</v>
      </c>
      <c r="K66" s="18" t="str" cm="1">
        <f t="array" ref="K66">IFERROR(
  SUMPRODUCT(
    ('Fill Book'!$F$4:$F$10084="B") * ('Fill Book'!$E$4:$E$10084=Mapping!C66),
    'Fill Book'!$G$4:$G$10084,  'Fill Book'!$H$4:$H$10084
  ) /
  SUMIFS(
    'Fill Book'!$G$4:$G$10084,
    'Fill Book'!$F$4:$F$10084, "B",
    'Fill Book'!$E$4:$E$10084, Mapping!C66
  ),
  ""
)</f>
        <v/>
      </c>
      <c r="L66" s="7">
        <f>SUMIFS('Fill Book'!$G$4:$G$10084, 'Fill Book'!$F$4:$F$10084, "S", 'Fill Book'!$E$4:$E$10084, Mapping!C66)</f>
        <v>0</v>
      </c>
      <c r="M66" s="18" t="str" cm="1">
        <f t="array" ref="M66">IFERROR(
  SUMPRODUCT(
    ('Fill Book'!$F$4:$F$10084="S") * ('Fill Book'!$E$4:$E$10084=Mapping!C66),
    'Fill Book'!$G$4:$G$10084,  'Fill Book'!$H$4:$H$10084
  ) /
  SUMIFS(
    'Fill Book'!$G$4:$G$10084,
    'Fill Book'!$F$4:$F$10084, "S",
    'Fill Book'!$E$4:$E$10084, Mapping!C66
  ),
  ""
)</f>
        <v/>
      </c>
      <c r="N66" s="7">
        <f t="shared" si="0"/>
        <v>0</v>
      </c>
      <c r="O66" s="2">
        <f t="shared" ca="1" si="1"/>
        <v>0</v>
      </c>
      <c r="P66" s="2">
        <f t="shared" ca="1" si="2"/>
        <v>0</v>
      </c>
      <c r="Q66" s="2">
        <f t="shared" si="3"/>
        <v>0</v>
      </c>
      <c r="R66" s="9" t="e">
        <f ca="1">((Mapping!$M66 - Mapping!$K66) / Mapping!$E66 * Mapping!$F66) * (MIN(Mapping!$J66, Mapping!$L66))</f>
        <v>#VALUE!</v>
      </c>
      <c r="S66" s="2" t="str">
        <f>IFERROR(INDEX(#REF!, MATCH(Mapping!C66,#REF!, 0)), "")</f>
        <v/>
      </c>
      <c r="T66" s="2" t="e">
        <f t="shared" ca="1" si="4"/>
        <v>#VALUE!</v>
      </c>
      <c r="U66" s="2">
        <f ca="1">IFERROR(INDEX(Ref!E:E, MATCH(D66, Ref!B:B, 0)),5)</f>
        <v>5</v>
      </c>
      <c r="V66">
        <f ca="1">IFERROR(INDEX(Ref!F:F, MATCH(D66, Ref!B:B, 0)),1.5)</f>
        <v>1.5</v>
      </c>
    </row>
    <row r="67" spans="3:22" x14ac:dyDescent="0.25">
      <c r="C67" s="2"/>
      <c r="D67" s="2" t="str" cm="1">
        <f t="array" aca="1" ref="D67" ca="1">UPPER(_xlfn.TEXTJOIN("", TRUE, IF(ISNUMBER(FIND(MID(LEFT(C67, FIND(" ", C67 &amp; " ") - 1), ROW(INDIRECT("1:" &amp; LEN(LEFT(C67, FIND(" ", C67 &amp; " ") - 1)))), 1), "ABCDEFGHIJKLMNOPQRSTUVWXYZabcdefghijklmnopqrstuvwxyz")), MID(LEFT(C67, FIND(" ", C67 &amp; " ") - 1), ROW(INDIRECT("1:" &amp; LEN(LEFT(C67, FIND(" ", C67 &amp; " ") - 1)))), 1), "")))</f>
        <v/>
      </c>
      <c r="E67" s="2" t="e">
        <f ca="1">INDEX(Ref!C:C, MATCH(Mapping!D67, Ref!$B:$B,0))</f>
        <v>#N/A</v>
      </c>
      <c r="F67" s="2" t="e">
        <f ca="1">INDEX(Ref!D:D, MATCH(Mapping!D67, Ref!$B:$B,0))</f>
        <v>#N/A</v>
      </c>
      <c r="G67" s="2" cm="1">
        <f t="array" ref="G67">IFERROR(_xlfn.SWITCH(LOWER(TRIM(RIGHT(SUBSTITUTE(C67," ",REPT(" ",99)),99))),"fly",4,"dfly",8,"calendar",2,"box",4,4),4)</f>
        <v>4</v>
      </c>
      <c r="H67" s="2" t="s">
        <v>443</v>
      </c>
      <c r="I67" s="6" t="str">
        <f>RTD("tt.rtd",,RTD("tt.rtd",,"Inst",H67,$C67),I$2)</f>
        <v/>
      </c>
      <c r="J67" s="7" cm="1">
        <f t="array" ref="J67">SUM(IF(('Fill Book'!$F$4:$F$10084="B")*('Fill Book'!$E$4:$E$10084=Mapping!C67),'Fill Book'!$G$4:$G$10084))</f>
        <v>0</v>
      </c>
      <c r="K67" s="18" t="str" cm="1">
        <f t="array" ref="K67">IFERROR(
  SUMPRODUCT(
    ('Fill Book'!$F$4:$F$10084="B") * ('Fill Book'!$E$4:$E$10084=Mapping!C67),
    'Fill Book'!$G$4:$G$10084,  'Fill Book'!$H$4:$H$10084
  ) /
  SUMIFS(
    'Fill Book'!$G$4:$G$10084,
    'Fill Book'!$F$4:$F$10084, "B",
    'Fill Book'!$E$4:$E$10084, Mapping!C67
  ),
  ""
)</f>
        <v/>
      </c>
      <c r="L67" s="7">
        <f>SUMIFS('Fill Book'!$G$4:$G$10084, 'Fill Book'!$F$4:$F$10084, "S", 'Fill Book'!$E$4:$E$10084, Mapping!C67)</f>
        <v>0</v>
      </c>
      <c r="M67" s="18" t="str" cm="1">
        <f t="array" ref="M67">IFERROR(
  SUMPRODUCT(
    ('Fill Book'!$F$4:$F$10084="S") * ('Fill Book'!$E$4:$E$10084=Mapping!C67),
    'Fill Book'!$G$4:$G$10084,  'Fill Book'!$H$4:$H$10084
  ) /
  SUMIFS(
    'Fill Book'!$G$4:$G$10084,
    'Fill Book'!$F$4:$F$10084, "S",
    'Fill Book'!$E$4:$E$10084, Mapping!C67
  ),
  ""
)</f>
        <v/>
      </c>
      <c r="N67" s="7">
        <f t="shared" si="0"/>
        <v>0</v>
      </c>
      <c r="O67" s="2">
        <f t="shared" ca="1" si="1"/>
        <v>0</v>
      </c>
      <c r="P67" s="2">
        <f t="shared" ca="1" si="2"/>
        <v>0</v>
      </c>
      <c r="Q67" s="2">
        <f t="shared" si="3"/>
        <v>0</v>
      </c>
      <c r="R67" s="9" t="e">
        <f ca="1">((Mapping!$M67 - Mapping!$K67) / Mapping!$E67 * Mapping!$F67) * (MIN(Mapping!$J67, Mapping!$L67))</f>
        <v>#VALUE!</v>
      </c>
      <c r="S67" s="2" t="str">
        <f>IFERROR(INDEX(#REF!, MATCH(Mapping!C67,#REF!, 0)), "")</f>
        <v/>
      </c>
      <c r="T67" s="2" t="e">
        <f t="shared" ca="1" si="4"/>
        <v>#VALUE!</v>
      </c>
      <c r="U67" s="2">
        <f ca="1">IFERROR(INDEX(Ref!E:E, MATCH(D67, Ref!B:B, 0)),5)</f>
        <v>5</v>
      </c>
      <c r="V67">
        <f ca="1">IFERROR(INDEX(Ref!F:F, MATCH(D67, Ref!B:B, 0)),1.5)</f>
        <v>1.5</v>
      </c>
    </row>
    <row r="68" spans="3:22" x14ac:dyDescent="0.25">
      <c r="C68" s="2"/>
      <c r="D68" s="2" t="str" cm="1">
        <f t="array" aca="1" ref="D68" ca="1">UPPER(_xlfn.TEXTJOIN("", TRUE, IF(ISNUMBER(FIND(MID(LEFT(C68, FIND(" ", C68 &amp; " ") - 1), ROW(INDIRECT("1:" &amp; LEN(LEFT(C68, FIND(" ", C68 &amp; " ") - 1)))), 1), "ABCDEFGHIJKLMNOPQRSTUVWXYZabcdefghijklmnopqrstuvwxyz")), MID(LEFT(C68, FIND(" ", C68 &amp; " ") - 1), ROW(INDIRECT("1:" &amp; LEN(LEFT(C68, FIND(" ", C68 &amp; " ") - 1)))), 1), "")))</f>
        <v/>
      </c>
      <c r="E68" s="2" t="e">
        <f ca="1">INDEX(Ref!C:C, MATCH(Mapping!D68, Ref!$B:$B,0))</f>
        <v>#N/A</v>
      </c>
      <c r="F68" s="2" t="e">
        <f ca="1">INDEX(Ref!D:D, MATCH(Mapping!D68, Ref!$B:$B,0))</f>
        <v>#N/A</v>
      </c>
      <c r="G68" s="2" cm="1">
        <f t="array" ref="G68">IFERROR(_xlfn.SWITCH(LOWER(TRIM(RIGHT(SUBSTITUTE(C68," ",REPT(" ",99)),99))),"fly",4,"dfly",8,"calendar",2,"box",4,4),4)</f>
        <v>4</v>
      </c>
      <c r="H68" s="2" t="s">
        <v>443</v>
      </c>
      <c r="I68" s="6" t="str">
        <f>RTD("tt.rtd",,RTD("tt.rtd",,"Inst",H68,$C68),I$2)</f>
        <v/>
      </c>
      <c r="J68" s="7" cm="1">
        <f t="array" ref="J68">SUM(IF(('Fill Book'!$F$4:$F$10084="B")*('Fill Book'!$E$4:$E$10084=Mapping!C68),'Fill Book'!$G$4:$G$10084))</f>
        <v>0</v>
      </c>
      <c r="K68" s="18" t="str" cm="1">
        <f t="array" ref="K68">IFERROR(
  SUMPRODUCT(
    ('Fill Book'!$F$4:$F$10084="B") * ('Fill Book'!$E$4:$E$10084=Mapping!C68),
    'Fill Book'!$G$4:$G$10084,  'Fill Book'!$H$4:$H$10084
  ) /
  SUMIFS(
    'Fill Book'!$G$4:$G$10084,
    'Fill Book'!$F$4:$F$10084, "B",
    'Fill Book'!$E$4:$E$10084, Mapping!C68
  ),
  ""
)</f>
        <v/>
      </c>
      <c r="L68" s="7">
        <f>SUMIFS('Fill Book'!$G$4:$G$10084, 'Fill Book'!$F$4:$F$10084, "S", 'Fill Book'!$E$4:$E$10084, Mapping!C68)</f>
        <v>0</v>
      </c>
      <c r="M68" s="18" t="str" cm="1">
        <f t="array" ref="M68">IFERROR(
  SUMPRODUCT(
    ('Fill Book'!$F$4:$F$10084="S") * ('Fill Book'!$E$4:$E$10084=Mapping!C68),
    'Fill Book'!$G$4:$G$10084,  'Fill Book'!$H$4:$H$10084
  ) /
  SUMIFS(
    'Fill Book'!$G$4:$G$10084,
    'Fill Book'!$F$4:$F$10084, "S",
    'Fill Book'!$E$4:$E$10084, Mapping!C68
  ),
  ""
)</f>
        <v/>
      </c>
      <c r="N68" s="7">
        <f t="shared" si="0"/>
        <v>0</v>
      </c>
      <c r="O68" s="2">
        <f t="shared" ref="O68:O96" ca="1" si="5">IFERROR(
    IF(L68 &gt; J68,
        ((M68 - I68) / E68) * F68 * (L68 - J68),
        ((I68 - K68) / E68) * F68 * (J68 - L68)
    ),
0)</f>
        <v>0</v>
      </c>
      <c r="P68" s="2">
        <f t="shared" ref="P68:P131" ca="1" si="6">IFERROR((MIN(J68,L68) * ((M68 - K68) / E68) * F68)-V68*Q68, 0)</f>
        <v>0</v>
      </c>
      <c r="Q68" s="2">
        <f t="shared" ref="Q68:Q131" si="7">MIN($J68,$L68)*$G68</f>
        <v>0</v>
      </c>
      <c r="R68" s="9" t="e">
        <f ca="1">((Mapping!$M68 - Mapping!$K68) / Mapping!$E68 * Mapping!$F68) * (MIN(Mapping!$J68, Mapping!$L68))</f>
        <v>#VALUE!</v>
      </c>
      <c r="S68" s="2" t="str">
        <f>IFERROR(INDEX(#REF!, MATCH(Mapping!C68,#REF!, 0)), "")</f>
        <v/>
      </c>
      <c r="T68" s="2" t="e">
        <f t="shared" ref="T68:T96" ca="1" si="8">IF(N68&gt;0, (S68-K68)*F68/E68*N68, (S68-M68)*F68/E68*N68)</f>
        <v>#VALUE!</v>
      </c>
      <c r="U68" s="2">
        <f ca="1">IFERROR(INDEX(Ref!E:E, MATCH(D68, Ref!B:B, 0)),5)</f>
        <v>5</v>
      </c>
      <c r="V68">
        <f ca="1">IFERROR(INDEX(Ref!F:F, MATCH(D68, Ref!B:B, 0)),1.5)</f>
        <v>1.5</v>
      </c>
    </row>
    <row r="69" spans="3:22" x14ac:dyDescent="0.25">
      <c r="C69" s="2"/>
      <c r="D69" s="2" t="str" cm="1">
        <f t="array" aca="1" ref="D69" ca="1">UPPER(_xlfn.TEXTJOIN("", TRUE, IF(ISNUMBER(FIND(MID(LEFT(C69, FIND(" ", C69 &amp; " ") - 1), ROW(INDIRECT("1:" &amp; LEN(LEFT(C69, FIND(" ", C69 &amp; " ") - 1)))), 1), "ABCDEFGHIJKLMNOPQRSTUVWXYZabcdefghijklmnopqrstuvwxyz")), MID(LEFT(C69, FIND(" ", C69 &amp; " ") - 1), ROW(INDIRECT("1:" &amp; LEN(LEFT(C69, FIND(" ", C69 &amp; " ") - 1)))), 1), "")))</f>
        <v/>
      </c>
      <c r="E69" s="2" t="e">
        <f ca="1">INDEX(Ref!C:C, MATCH(Mapping!D69, Ref!$B:$B,0))</f>
        <v>#N/A</v>
      </c>
      <c r="F69" s="2" t="e">
        <f ca="1">INDEX(Ref!D:D, MATCH(Mapping!D69, Ref!$B:$B,0))</f>
        <v>#N/A</v>
      </c>
      <c r="G69" s="2" cm="1">
        <f t="array" ref="G69">IFERROR(_xlfn.SWITCH(LOWER(TRIM(RIGHT(SUBSTITUTE(C69," ",REPT(" ",99)),99))),"fly",4,"dfly",8,"calendar",2,"box",4,4),4)</f>
        <v>4</v>
      </c>
      <c r="H69" s="2" t="s">
        <v>443</v>
      </c>
      <c r="I69" s="6" t="str">
        <f>RTD("tt.rtd",,RTD("tt.rtd",,"Inst",H69,$C69),I$2)</f>
        <v/>
      </c>
      <c r="J69" s="7" cm="1">
        <f t="array" ref="J69">SUM(IF(('Fill Book'!$F$4:$F$10084="B")*('Fill Book'!$E$4:$E$10084=Mapping!C69),'Fill Book'!$G$4:$G$10084))</f>
        <v>0</v>
      </c>
      <c r="K69" s="18" t="str" cm="1">
        <f t="array" ref="K69">IFERROR(
  SUMPRODUCT(
    ('Fill Book'!$F$4:$F$10084="B") * ('Fill Book'!$E$4:$E$10084=Mapping!C69),
    'Fill Book'!$G$4:$G$10084,  'Fill Book'!$H$4:$H$10084
  ) /
  SUMIFS(
    'Fill Book'!$G$4:$G$10084,
    'Fill Book'!$F$4:$F$10084, "B",
    'Fill Book'!$E$4:$E$10084, Mapping!C69
  ),
  ""
)</f>
        <v/>
      </c>
      <c r="L69" s="7">
        <f>SUMIFS('Fill Book'!$G$4:$G$10084, 'Fill Book'!$F$4:$F$10084, "S", 'Fill Book'!$E$4:$E$10084, Mapping!C69)</f>
        <v>0</v>
      </c>
      <c r="M69" s="18" t="str" cm="1">
        <f t="array" ref="M69">IFERROR(
  SUMPRODUCT(
    ('Fill Book'!$F$4:$F$10084="S") * ('Fill Book'!$E$4:$E$10084=Mapping!C69),
    'Fill Book'!$G$4:$G$10084,  'Fill Book'!$H$4:$H$10084
  ) /
  SUMIFS(
    'Fill Book'!$G$4:$G$10084,
    'Fill Book'!$F$4:$F$10084, "S",
    'Fill Book'!$E$4:$E$10084, Mapping!C69
  ),
  ""
)</f>
        <v/>
      </c>
      <c r="N69" s="7">
        <f t="shared" si="0"/>
        <v>0</v>
      </c>
      <c r="O69" s="2">
        <f t="shared" ca="1" si="5"/>
        <v>0</v>
      </c>
      <c r="P69" s="2">
        <f t="shared" ca="1" si="6"/>
        <v>0</v>
      </c>
      <c r="Q69" s="2">
        <f t="shared" si="7"/>
        <v>0</v>
      </c>
      <c r="R69" s="9" t="e">
        <f ca="1">((Mapping!$M69 - Mapping!$K69) / Mapping!$E69 * Mapping!$F69) * (MIN(Mapping!$J69, Mapping!$L69))</f>
        <v>#VALUE!</v>
      </c>
      <c r="S69" s="2" t="str">
        <f>IFERROR(INDEX(#REF!, MATCH(Mapping!C69,#REF!, 0)), "")</f>
        <v/>
      </c>
      <c r="T69" s="2" t="e">
        <f t="shared" ca="1" si="8"/>
        <v>#VALUE!</v>
      </c>
      <c r="U69" s="2">
        <f ca="1">IFERROR(INDEX(Ref!E:E, MATCH(D69, Ref!B:B, 0)),5)</f>
        <v>5</v>
      </c>
      <c r="V69">
        <f ca="1">IFERROR(INDEX(Ref!F:F, MATCH(D69, Ref!B:B, 0)),1.5)</f>
        <v>1.5</v>
      </c>
    </row>
    <row r="70" spans="3:22" x14ac:dyDescent="0.25">
      <c r="C70" s="2"/>
      <c r="D70" s="2" t="str" cm="1">
        <f t="array" aca="1" ref="D70" ca="1">UPPER(_xlfn.TEXTJOIN("", TRUE, IF(ISNUMBER(FIND(MID(LEFT(C70, FIND(" ", C70 &amp; " ") - 1), ROW(INDIRECT("1:" &amp; LEN(LEFT(C70, FIND(" ", C70 &amp; " ") - 1)))), 1), "ABCDEFGHIJKLMNOPQRSTUVWXYZabcdefghijklmnopqrstuvwxyz")), MID(LEFT(C70, FIND(" ", C70 &amp; " ") - 1), ROW(INDIRECT("1:" &amp; LEN(LEFT(C70, FIND(" ", C70 &amp; " ") - 1)))), 1), "")))</f>
        <v/>
      </c>
      <c r="E70" s="2" t="e">
        <f ca="1">INDEX(Ref!C:C, MATCH(Mapping!D70, Ref!$B:$B,0))</f>
        <v>#N/A</v>
      </c>
      <c r="F70" s="2" t="e">
        <f ca="1">INDEX(Ref!D:D, MATCH(Mapping!D70, Ref!$B:$B,0))</f>
        <v>#N/A</v>
      </c>
      <c r="G70" s="2" cm="1">
        <f t="array" ref="G70">IFERROR(_xlfn.SWITCH(LOWER(TRIM(RIGHT(SUBSTITUTE(C70," ",REPT(" ",99)),99))),"fly",4,"dfly",8,"calendar",2,"box",4,4),4)</f>
        <v>4</v>
      </c>
      <c r="H70" s="2" t="s">
        <v>443</v>
      </c>
      <c r="I70" s="6" t="str">
        <f>RTD("tt.rtd",,RTD("tt.rtd",,"Inst",H70,$C70),I$2)</f>
        <v/>
      </c>
      <c r="J70" s="7" cm="1">
        <f t="array" ref="J70">SUM(IF(('Fill Book'!$F$4:$F$10084="B")*('Fill Book'!$E$4:$E$10084=Mapping!C70),'Fill Book'!$G$4:$G$10084))</f>
        <v>0</v>
      </c>
      <c r="K70" s="18" t="str" cm="1">
        <f t="array" ref="K70">IFERROR(
  SUMPRODUCT(
    ('Fill Book'!$F$4:$F$10084="B") * ('Fill Book'!$E$4:$E$10084=Mapping!C70),
    'Fill Book'!$G$4:$G$10084,  'Fill Book'!$H$4:$H$10084
  ) /
  SUMIFS(
    'Fill Book'!$G$4:$G$10084,
    'Fill Book'!$F$4:$F$10084, "B",
    'Fill Book'!$E$4:$E$10084, Mapping!C70
  ),
  ""
)</f>
        <v/>
      </c>
      <c r="L70" s="7">
        <f>SUMIFS('Fill Book'!$G$4:$G$10084, 'Fill Book'!$F$4:$F$10084, "S", 'Fill Book'!$E$4:$E$10084, Mapping!C70)</f>
        <v>0</v>
      </c>
      <c r="M70" s="18" t="str" cm="1">
        <f t="array" ref="M70">IFERROR(
  SUMPRODUCT(
    ('Fill Book'!$F$4:$F$10084="S") * ('Fill Book'!$E$4:$E$10084=Mapping!C70),
    'Fill Book'!$G$4:$G$10084,  'Fill Book'!$H$4:$H$10084
  ) /
  SUMIFS(
    'Fill Book'!$G$4:$G$10084,
    'Fill Book'!$F$4:$F$10084, "S",
    'Fill Book'!$E$4:$E$10084, Mapping!C70
  ),
  ""
)</f>
        <v/>
      </c>
      <c r="N70" s="7">
        <f t="shared" si="0"/>
        <v>0</v>
      </c>
      <c r="O70" s="2">
        <f t="shared" ca="1" si="5"/>
        <v>0</v>
      </c>
      <c r="P70" s="2">
        <f t="shared" ca="1" si="6"/>
        <v>0</v>
      </c>
      <c r="Q70" s="2">
        <f t="shared" si="7"/>
        <v>0</v>
      </c>
      <c r="R70" s="9" t="e">
        <f ca="1">((Mapping!$M70 - Mapping!$K70) / Mapping!$E70 * Mapping!$F70) * (MIN(Mapping!$J70, Mapping!$L70))</f>
        <v>#VALUE!</v>
      </c>
      <c r="S70" s="2" t="str">
        <f>IFERROR(INDEX(#REF!, MATCH(Mapping!C70,#REF!, 0)), "")</f>
        <v/>
      </c>
      <c r="T70" s="2" t="e">
        <f t="shared" ca="1" si="8"/>
        <v>#VALUE!</v>
      </c>
      <c r="U70" s="2">
        <f ca="1">IFERROR(INDEX(Ref!E:E, MATCH(D70, Ref!B:B, 0)),5)</f>
        <v>5</v>
      </c>
      <c r="V70">
        <f ca="1">IFERROR(INDEX(Ref!F:F, MATCH(D70, Ref!B:B, 0)),1.5)</f>
        <v>1.5</v>
      </c>
    </row>
    <row r="71" spans="3:22" x14ac:dyDescent="0.25">
      <c r="C71" s="2"/>
      <c r="D71" s="2" t="str" cm="1">
        <f t="array" aca="1" ref="D71" ca="1">UPPER(_xlfn.TEXTJOIN("", TRUE, IF(ISNUMBER(FIND(MID(LEFT(C71, FIND(" ", C71 &amp; " ") - 1), ROW(INDIRECT("1:" &amp; LEN(LEFT(C71, FIND(" ", C71 &amp; " ") - 1)))), 1), "ABCDEFGHIJKLMNOPQRSTUVWXYZabcdefghijklmnopqrstuvwxyz")), MID(LEFT(C71, FIND(" ", C71 &amp; " ") - 1), ROW(INDIRECT("1:" &amp; LEN(LEFT(C71, FIND(" ", C71 &amp; " ") - 1)))), 1), "")))</f>
        <v/>
      </c>
      <c r="E71" s="2" t="e">
        <f ca="1">INDEX(Ref!C:C, MATCH(Mapping!D71, Ref!$B:$B,0))</f>
        <v>#N/A</v>
      </c>
      <c r="F71" s="2" t="e">
        <f ca="1">INDEX(Ref!D:D, MATCH(Mapping!D71, Ref!$B:$B,0))</f>
        <v>#N/A</v>
      </c>
      <c r="G71" s="2" cm="1">
        <f t="array" ref="G71">IFERROR(_xlfn.SWITCH(LOWER(TRIM(RIGHT(SUBSTITUTE(C71," ",REPT(" ",99)),99))),"fly",4,"dfly",8,"calendar",2,"box",4,4),4)</f>
        <v>4</v>
      </c>
      <c r="H71" s="2" t="s">
        <v>443</v>
      </c>
      <c r="I71" s="6" t="str">
        <f>RTD("tt.rtd",,RTD("tt.rtd",,"Inst",H71,$C71),I$2)</f>
        <v/>
      </c>
      <c r="J71" s="7" cm="1">
        <f t="array" ref="J71">SUM(IF(('Fill Book'!$F$4:$F$10084="B")*('Fill Book'!$E$4:$E$10084=Mapping!C71),'Fill Book'!$G$4:$G$10084))</f>
        <v>0</v>
      </c>
      <c r="K71" s="18" t="str" cm="1">
        <f t="array" ref="K71">IFERROR(
  SUMPRODUCT(
    ('Fill Book'!$F$4:$F$10084="B") * ('Fill Book'!$E$4:$E$10084=Mapping!C71),
    'Fill Book'!$G$4:$G$10084,  'Fill Book'!$H$4:$H$10084
  ) /
  SUMIFS(
    'Fill Book'!$G$4:$G$10084,
    'Fill Book'!$F$4:$F$10084, "B",
    'Fill Book'!$E$4:$E$10084, Mapping!C71
  ),
  ""
)</f>
        <v/>
      </c>
      <c r="L71" s="7">
        <f>SUMIFS('Fill Book'!$G$4:$G$10084, 'Fill Book'!$F$4:$F$10084, "S", 'Fill Book'!$E$4:$E$10084, Mapping!C71)</f>
        <v>0</v>
      </c>
      <c r="M71" s="18" t="str" cm="1">
        <f t="array" ref="M71">IFERROR(
  SUMPRODUCT(
    ('Fill Book'!$F$4:$F$10084="S") * ('Fill Book'!$E$4:$E$10084=Mapping!C71),
    'Fill Book'!$G$4:$G$10084,  'Fill Book'!$H$4:$H$10084
  ) /
  SUMIFS(
    'Fill Book'!$G$4:$G$10084,
    'Fill Book'!$F$4:$F$10084, "S",
    'Fill Book'!$E$4:$E$10084, Mapping!C71
  ),
  ""
)</f>
        <v/>
      </c>
      <c r="N71" s="7">
        <f t="shared" si="0"/>
        <v>0</v>
      </c>
      <c r="O71" s="2">
        <f t="shared" ca="1" si="5"/>
        <v>0</v>
      </c>
      <c r="P71" s="2">
        <f t="shared" ca="1" si="6"/>
        <v>0</v>
      </c>
      <c r="Q71" s="2">
        <f t="shared" si="7"/>
        <v>0</v>
      </c>
      <c r="R71" s="9" t="e">
        <f ca="1">((Mapping!$M71 - Mapping!$K71) / Mapping!$E71 * Mapping!$F71) * (MIN(Mapping!$J71, Mapping!$L71))</f>
        <v>#VALUE!</v>
      </c>
      <c r="S71" s="2" t="str">
        <f>IFERROR(INDEX(#REF!, MATCH(Mapping!C71,#REF!, 0)), "")</f>
        <v/>
      </c>
      <c r="T71" s="2" t="e">
        <f t="shared" ca="1" si="8"/>
        <v>#VALUE!</v>
      </c>
      <c r="U71" s="2">
        <f ca="1">IFERROR(INDEX(Ref!E:E, MATCH(D71, Ref!B:B, 0)),5)</f>
        <v>5</v>
      </c>
      <c r="V71">
        <f ca="1">IFERROR(INDEX(Ref!F:F, MATCH(D71, Ref!B:B, 0)),1.5)</f>
        <v>1.5</v>
      </c>
    </row>
    <row r="72" spans="3:22" x14ac:dyDescent="0.25">
      <c r="C72" s="2"/>
      <c r="D72" s="2" t="str" cm="1">
        <f t="array" aca="1" ref="D72" ca="1">UPPER(_xlfn.TEXTJOIN("", TRUE, IF(ISNUMBER(FIND(MID(LEFT(C72, FIND(" ", C72 &amp; " ") - 1), ROW(INDIRECT("1:" &amp; LEN(LEFT(C72, FIND(" ", C72 &amp; " ") - 1)))), 1), "ABCDEFGHIJKLMNOPQRSTUVWXYZabcdefghijklmnopqrstuvwxyz")), MID(LEFT(C72, FIND(" ", C72 &amp; " ") - 1), ROW(INDIRECT("1:" &amp; LEN(LEFT(C72, FIND(" ", C72 &amp; " ") - 1)))), 1), "")))</f>
        <v/>
      </c>
      <c r="E72" s="2" t="e">
        <f ca="1">INDEX(Ref!C:C, MATCH(Mapping!D72, Ref!$B:$B,0))</f>
        <v>#N/A</v>
      </c>
      <c r="F72" s="2" t="e">
        <f ca="1">INDEX(Ref!D:D, MATCH(Mapping!D72, Ref!$B:$B,0))</f>
        <v>#N/A</v>
      </c>
      <c r="G72" s="2" cm="1">
        <f t="array" ref="G72">IFERROR(_xlfn.SWITCH(LOWER(TRIM(RIGHT(SUBSTITUTE(C72," ",REPT(" ",99)),99))),"fly",4,"dfly",8,"calendar",2,"box",4,4),4)</f>
        <v>4</v>
      </c>
      <c r="H72" s="2" t="s">
        <v>443</v>
      </c>
      <c r="I72" s="6" t="str">
        <f>RTD("tt.rtd",,RTD("tt.rtd",,"Inst",H72,$C72),I$2)</f>
        <v/>
      </c>
      <c r="J72" s="7" cm="1">
        <f t="array" ref="J72">SUM(IF(('Fill Book'!$F$4:$F$10084="B")*('Fill Book'!$E$4:$E$10084=Mapping!C72),'Fill Book'!$G$4:$G$10084))</f>
        <v>0</v>
      </c>
      <c r="K72" s="18" t="str" cm="1">
        <f t="array" ref="K72">IFERROR(
  SUMPRODUCT(
    ('Fill Book'!$F$4:$F$10084="B") * ('Fill Book'!$E$4:$E$10084=Mapping!C72),
    'Fill Book'!$G$4:$G$10084,  'Fill Book'!$H$4:$H$10084
  ) /
  SUMIFS(
    'Fill Book'!$G$4:$G$10084,
    'Fill Book'!$F$4:$F$10084, "B",
    'Fill Book'!$E$4:$E$10084, Mapping!C72
  ),
  ""
)</f>
        <v/>
      </c>
      <c r="L72" s="7">
        <f>SUMIFS('Fill Book'!$G$4:$G$10084, 'Fill Book'!$F$4:$F$10084, "S", 'Fill Book'!$E$4:$E$10084, Mapping!C72)</f>
        <v>0</v>
      </c>
      <c r="M72" s="18" t="str" cm="1">
        <f t="array" ref="M72">IFERROR(
  SUMPRODUCT(
    ('Fill Book'!$F$4:$F$10084="S") * ('Fill Book'!$E$4:$E$10084=Mapping!C72),
    'Fill Book'!$G$4:$G$10084,  'Fill Book'!$H$4:$H$10084
  ) /
  SUMIFS(
    'Fill Book'!$G$4:$G$10084,
    'Fill Book'!$F$4:$F$10084, "S",
    'Fill Book'!$E$4:$E$10084, Mapping!C72
  ),
  ""
)</f>
        <v/>
      </c>
      <c r="N72" s="7">
        <f t="shared" si="0"/>
        <v>0</v>
      </c>
      <c r="O72" s="2">
        <f t="shared" ca="1" si="5"/>
        <v>0</v>
      </c>
      <c r="P72" s="2">
        <f t="shared" ca="1" si="6"/>
        <v>0</v>
      </c>
      <c r="Q72" s="2">
        <f t="shared" si="7"/>
        <v>0</v>
      </c>
      <c r="R72" s="9" t="e">
        <f ca="1">((Mapping!$M72 - Mapping!$K72) / Mapping!$E72 * Mapping!$F72) * (MIN(Mapping!$J72, Mapping!$L72))</f>
        <v>#VALUE!</v>
      </c>
      <c r="S72" s="2" t="str">
        <f>IFERROR(INDEX(#REF!, MATCH(Mapping!C72,#REF!, 0)), "")</f>
        <v/>
      </c>
      <c r="T72" s="2" t="e">
        <f t="shared" ca="1" si="8"/>
        <v>#VALUE!</v>
      </c>
      <c r="U72" s="2">
        <f ca="1">IFERROR(INDEX(Ref!E:E, MATCH(D72, Ref!B:B, 0)),5)</f>
        <v>5</v>
      </c>
      <c r="V72">
        <f ca="1">IFERROR(INDEX(Ref!F:F, MATCH(D72, Ref!B:B, 0)),1.5)</f>
        <v>1.5</v>
      </c>
    </row>
    <row r="73" spans="3:22" x14ac:dyDescent="0.25">
      <c r="C73" s="2"/>
      <c r="D73" s="2" t="str" cm="1">
        <f t="array" aca="1" ref="D73" ca="1">UPPER(_xlfn.TEXTJOIN("", TRUE, IF(ISNUMBER(FIND(MID(LEFT(C73, FIND(" ", C73 &amp; " ") - 1), ROW(INDIRECT("1:" &amp; LEN(LEFT(C73, FIND(" ", C73 &amp; " ") - 1)))), 1), "ABCDEFGHIJKLMNOPQRSTUVWXYZabcdefghijklmnopqrstuvwxyz")), MID(LEFT(C73, FIND(" ", C73 &amp; " ") - 1), ROW(INDIRECT("1:" &amp; LEN(LEFT(C73, FIND(" ", C73 &amp; " ") - 1)))), 1), "")))</f>
        <v/>
      </c>
      <c r="E73" s="2" t="e">
        <f ca="1">INDEX(Ref!C:C, MATCH(Mapping!D73, Ref!$B:$B,0))</f>
        <v>#N/A</v>
      </c>
      <c r="F73" s="2" t="e">
        <f ca="1">INDEX(Ref!D:D, MATCH(Mapping!D73, Ref!$B:$B,0))</f>
        <v>#N/A</v>
      </c>
      <c r="G73" s="2" cm="1">
        <f t="array" ref="G73">IFERROR(_xlfn.SWITCH(LOWER(TRIM(RIGHT(SUBSTITUTE(C73," ",REPT(" ",99)),99))),"fly",4,"dfly",8,"calendar",2,"box",4,4),4)</f>
        <v>4</v>
      </c>
      <c r="H73" s="2" t="s">
        <v>443</v>
      </c>
      <c r="I73" s="6" t="str">
        <f>RTD("tt.rtd",,RTD("tt.rtd",,"Inst",H73,$C73),I$2)</f>
        <v/>
      </c>
      <c r="J73" s="7" cm="1">
        <f t="array" ref="J73">SUM(IF(('Fill Book'!$F$4:$F$10084="B")*('Fill Book'!$E$4:$E$10084=Mapping!C73),'Fill Book'!$G$4:$G$10084))</f>
        <v>0</v>
      </c>
      <c r="K73" s="18" t="str" cm="1">
        <f t="array" ref="K73">IFERROR(
  SUMPRODUCT(
    ('Fill Book'!$F$4:$F$10084="B") * ('Fill Book'!$E$4:$E$10084=Mapping!C73),
    'Fill Book'!$G$4:$G$10084,  'Fill Book'!$H$4:$H$10084
  ) /
  SUMIFS(
    'Fill Book'!$G$4:$G$10084,
    'Fill Book'!$F$4:$F$10084, "B",
    'Fill Book'!$E$4:$E$10084, Mapping!C73
  ),
  ""
)</f>
        <v/>
      </c>
      <c r="L73" s="7">
        <f>SUMIFS('Fill Book'!$G$4:$G$10084, 'Fill Book'!$F$4:$F$10084, "S", 'Fill Book'!$E$4:$E$10084, Mapping!C73)</f>
        <v>0</v>
      </c>
      <c r="M73" s="18" t="str" cm="1">
        <f t="array" ref="M73">IFERROR(
  SUMPRODUCT(
    ('Fill Book'!$F$4:$F$10084="S") * ('Fill Book'!$E$4:$E$10084=Mapping!C73),
    'Fill Book'!$G$4:$G$10084,  'Fill Book'!$H$4:$H$10084
  ) /
  SUMIFS(
    'Fill Book'!$G$4:$G$10084,
    'Fill Book'!$F$4:$F$10084, "S",
    'Fill Book'!$E$4:$E$10084, Mapping!C73
  ),
  ""
)</f>
        <v/>
      </c>
      <c r="N73" s="7">
        <f t="shared" si="0"/>
        <v>0</v>
      </c>
      <c r="O73" s="2">
        <f t="shared" ca="1" si="5"/>
        <v>0</v>
      </c>
      <c r="P73" s="2">
        <f t="shared" ca="1" si="6"/>
        <v>0</v>
      </c>
      <c r="Q73" s="2">
        <f t="shared" si="7"/>
        <v>0</v>
      </c>
      <c r="R73" s="9" t="e">
        <f ca="1">((Mapping!$M73 - Mapping!$K73) / Mapping!$E73 * Mapping!$F73) * (MIN(Mapping!$J73, Mapping!$L73))</f>
        <v>#VALUE!</v>
      </c>
      <c r="S73" s="2" t="str">
        <f>IFERROR(INDEX(#REF!, MATCH(Mapping!C73,#REF!, 0)), "")</f>
        <v/>
      </c>
      <c r="T73" s="2" t="e">
        <f t="shared" ca="1" si="8"/>
        <v>#VALUE!</v>
      </c>
      <c r="U73" s="2">
        <f ca="1">IFERROR(INDEX(Ref!E:E, MATCH(D73, Ref!B:B, 0)),5)</f>
        <v>5</v>
      </c>
      <c r="V73">
        <f ca="1">IFERROR(INDEX(Ref!F:F, MATCH(D73, Ref!B:B, 0)),1.5)</f>
        <v>1.5</v>
      </c>
    </row>
    <row r="74" spans="3:22" x14ac:dyDescent="0.25">
      <c r="C74" s="2"/>
      <c r="D74" s="2" t="str" cm="1">
        <f t="array" aca="1" ref="D74" ca="1">UPPER(_xlfn.TEXTJOIN("", TRUE, IF(ISNUMBER(FIND(MID(LEFT(C74, FIND(" ", C74 &amp; " ") - 1), ROW(INDIRECT("1:" &amp; LEN(LEFT(C74, FIND(" ", C74 &amp; " ") - 1)))), 1), "ABCDEFGHIJKLMNOPQRSTUVWXYZabcdefghijklmnopqrstuvwxyz")), MID(LEFT(C74, FIND(" ", C74 &amp; " ") - 1), ROW(INDIRECT("1:" &amp; LEN(LEFT(C74, FIND(" ", C74 &amp; " ") - 1)))), 1), "")))</f>
        <v/>
      </c>
      <c r="E74" s="2" t="e">
        <f ca="1">INDEX(Ref!C:C, MATCH(Mapping!D74, Ref!$B:$B,0))</f>
        <v>#N/A</v>
      </c>
      <c r="F74" s="2" t="e">
        <f ca="1">INDEX(Ref!D:D, MATCH(Mapping!D74, Ref!$B:$B,0))</f>
        <v>#N/A</v>
      </c>
      <c r="G74" s="2" cm="1">
        <f t="array" ref="G74">IFERROR(_xlfn.SWITCH(LOWER(TRIM(RIGHT(SUBSTITUTE(C74," ",REPT(" ",99)),99))),"fly",4,"dfly",8,"calendar",2,"box",4,4),4)</f>
        <v>4</v>
      </c>
      <c r="H74" s="2" t="s">
        <v>443</v>
      </c>
      <c r="I74" s="6" t="str">
        <f>RTD("tt.rtd",,RTD("tt.rtd",,"Inst",H74,$C74),I$2)</f>
        <v/>
      </c>
      <c r="J74" s="7" cm="1">
        <f t="array" ref="J74">SUM(IF(('Fill Book'!$F$4:$F$10084="B")*('Fill Book'!$E$4:$E$10084=Mapping!C74),'Fill Book'!$G$4:$G$10084))</f>
        <v>0</v>
      </c>
      <c r="K74" s="18" t="str" cm="1">
        <f t="array" ref="K74">IFERROR(
  SUMPRODUCT(
    ('Fill Book'!$F$4:$F$10084="B") * ('Fill Book'!$E$4:$E$10084=Mapping!C74),
    'Fill Book'!$G$4:$G$10084,  'Fill Book'!$H$4:$H$10084
  ) /
  SUMIFS(
    'Fill Book'!$G$4:$G$10084,
    'Fill Book'!$F$4:$F$10084, "B",
    'Fill Book'!$E$4:$E$10084, Mapping!C74
  ),
  ""
)</f>
        <v/>
      </c>
      <c r="L74" s="7">
        <f>SUMIFS('Fill Book'!$G$4:$G$10084, 'Fill Book'!$F$4:$F$10084, "S", 'Fill Book'!$E$4:$E$10084, Mapping!C74)</f>
        <v>0</v>
      </c>
      <c r="M74" s="18" t="str" cm="1">
        <f t="array" ref="M74">IFERROR(
  SUMPRODUCT(
    ('Fill Book'!$F$4:$F$10084="S") * ('Fill Book'!$E$4:$E$10084=Mapping!C74),
    'Fill Book'!$G$4:$G$10084,  'Fill Book'!$H$4:$H$10084
  ) /
  SUMIFS(
    'Fill Book'!$G$4:$G$10084,
    'Fill Book'!$F$4:$F$10084, "S",
    'Fill Book'!$E$4:$E$10084, Mapping!C74
  ),
  ""
)</f>
        <v/>
      </c>
      <c r="N74" s="7">
        <f t="shared" si="0"/>
        <v>0</v>
      </c>
      <c r="O74" s="2">
        <f t="shared" ca="1" si="5"/>
        <v>0</v>
      </c>
      <c r="P74" s="2">
        <f t="shared" ca="1" si="6"/>
        <v>0</v>
      </c>
      <c r="Q74" s="2">
        <f t="shared" si="7"/>
        <v>0</v>
      </c>
      <c r="R74" s="9" t="e">
        <f ca="1">((Mapping!$M74 - Mapping!$K74) / Mapping!$E74 * Mapping!$F74) * (MIN(Mapping!$J74, Mapping!$L74))</f>
        <v>#VALUE!</v>
      </c>
      <c r="S74" s="2" t="str">
        <f>IFERROR(INDEX(#REF!, MATCH(Mapping!C74,#REF!, 0)), "")</f>
        <v/>
      </c>
      <c r="T74" s="2" t="e">
        <f t="shared" ca="1" si="8"/>
        <v>#VALUE!</v>
      </c>
      <c r="U74" s="2">
        <f ca="1">IFERROR(INDEX(Ref!E:E, MATCH(D74, Ref!B:B, 0)),5)</f>
        <v>5</v>
      </c>
      <c r="V74">
        <f ca="1">IFERROR(INDEX(Ref!F:F, MATCH(D74, Ref!B:B, 0)),1.5)</f>
        <v>1.5</v>
      </c>
    </row>
    <row r="75" spans="3:22" x14ac:dyDescent="0.25">
      <c r="C75" s="11"/>
      <c r="D75" s="2" t="str" cm="1">
        <f t="array" aca="1" ref="D75" ca="1">UPPER(_xlfn.TEXTJOIN("", TRUE, IF(ISNUMBER(FIND(MID(LEFT(C75, FIND(" ", C75 &amp; " ") - 1), ROW(INDIRECT("1:" &amp; LEN(LEFT(C75, FIND(" ", C75 &amp; " ") - 1)))), 1), "ABCDEFGHIJKLMNOPQRSTUVWXYZabcdefghijklmnopqrstuvwxyz")), MID(LEFT(C75, FIND(" ", C75 &amp; " ") - 1), ROW(INDIRECT("1:" &amp; LEN(LEFT(C75, FIND(" ", C75 &amp; " ") - 1)))), 1), "")))</f>
        <v/>
      </c>
      <c r="E75" s="2" t="e">
        <f ca="1">INDEX(Ref!C:C, MATCH(Mapping!D75, Ref!$B:$B,0))</f>
        <v>#N/A</v>
      </c>
      <c r="F75" s="2" t="e">
        <f ca="1">INDEX(Ref!D:D, MATCH(Mapping!D75, Ref!$B:$B,0))</f>
        <v>#N/A</v>
      </c>
      <c r="G75" s="2" cm="1">
        <f t="array" ref="G75">IFERROR(_xlfn.SWITCH(LOWER(TRIM(RIGHT(SUBSTITUTE(C75," ",REPT(" ",99)),99))),"fly",4,"dfly",8,"calendar",2,"box",4,4),4)</f>
        <v>4</v>
      </c>
      <c r="H75" s="2" t="s">
        <v>443</v>
      </c>
      <c r="I75" s="6" t="str">
        <f>RTD("tt.rtd",,RTD("tt.rtd",,"Inst",H75,$C75),I$2)</f>
        <v/>
      </c>
      <c r="J75" s="7" cm="1">
        <f t="array" ref="J75">SUM(IF(('Fill Book'!$F$4:$F$10084="B")*('Fill Book'!$E$4:$E$10084=Mapping!C75),'Fill Book'!$G$4:$G$10084))</f>
        <v>0</v>
      </c>
      <c r="K75" s="18" t="str" cm="1">
        <f t="array" ref="K75">IFERROR(
  SUMPRODUCT(
    ('Fill Book'!$F$4:$F$10084="B") * ('Fill Book'!$E$4:$E$10084=Mapping!C75),
    'Fill Book'!$G$4:$G$10084,  'Fill Book'!$H$4:$H$10084
  ) /
  SUMIFS(
    'Fill Book'!$G$4:$G$10084,
    'Fill Book'!$F$4:$F$10084, "B",
    'Fill Book'!$E$4:$E$10084, Mapping!C75
  ),
  ""
)</f>
        <v/>
      </c>
      <c r="L75" s="7">
        <f>SUMIFS('Fill Book'!$G$4:$G$10084, 'Fill Book'!$F$4:$F$10084, "S", 'Fill Book'!$E$4:$E$10084, Mapping!C75)</f>
        <v>0</v>
      </c>
      <c r="M75" s="18" t="str" cm="1">
        <f t="array" ref="M75">IFERROR(
  SUMPRODUCT(
    ('Fill Book'!$F$4:$F$10084="S") * ('Fill Book'!$E$4:$E$10084=Mapping!C75),
    'Fill Book'!$G$4:$G$10084,  'Fill Book'!$H$4:$H$10084
  ) /
  SUMIFS(
    'Fill Book'!$G$4:$G$10084,
    'Fill Book'!$F$4:$F$10084, "S",
    'Fill Book'!$E$4:$E$10084, Mapping!C75
  ),
  ""
)</f>
        <v/>
      </c>
      <c r="N75" s="7">
        <f t="shared" si="0"/>
        <v>0</v>
      </c>
      <c r="O75" s="2">
        <f t="shared" ca="1" si="5"/>
        <v>0</v>
      </c>
      <c r="P75" s="2">
        <f t="shared" ca="1" si="6"/>
        <v>0</v>
      </c>
      <c r="Q75" s="2">
        <f t="shared" si="7"/>
        <v>0</v>
      </c>
      <c r="R75" s="9" t="e">
        <f ca="1">((Mapping!$M75 - Mapping!$K75) / Mapping!$E75 * Mapping!$F75) * (MIN(Mapping!$J75, Mapping!$L75))</f>
        <v>#VALUE!</v>
      </c>
      <c r="S75" s="2" t="str">
        <f>IFERROR(INDEX(#REF!, MATCH(Mapping!C75,#REF!, 0)), "")</f>
        <v/>
      </c>
      <c r="T75" s="2" t="e">
        <f t="shared" ca="1" si="8"/>
        <v>#VALUE!</v>
      </c>
      <c r="U75" s="2">
        <f ca="1">IFERROR(INDEX(Ref!E:E, MATCH(D75, Ref!B:B, 0)),5)</f>
        <v>5</v>
      </c>
      <c r="V75">
        <f ca="1">IFERROR(INDEX(Ref!F:F, MATCH(D75, Ref!B:B, 0)),1.5)</f>
        <v>1.5</v>
      </c>
    </row>
    <row r="76" spans="3:22" x14ac:dyDescent="0.25">
      <c r="C76" s="11"/>
      <c r="D76" s="2" t="str" cm="1">
        <f t="array" aca="1" ref="D76" ca="1">UPPER(_xlfn.TEXTJOIN("", TRUE, IF(ISNUMBER(FIND(MID(LEFT(C76, FIND(" ", C76 &amp; " ") - 1), ROW(INDIRECT("1:" &amp; LEN(LEFT(C76, FIND(" ", C76 &amp; " ") - 1)))), 1), "ABCDEFGHIJKLMNOPQRSTUVWXYZabcdefghijklmnopqrstuvwxyz")), MID(LEFT(C76, FIND(" ", C76 &amp; " ") - 1), ROW(INDIRECT("1:" &amp; LEN(LEFT(C76, FIND(" ", C76 &amp; " ") - 1)))), 1), "")))</f>
        <v/>
      </c>
      <c r="E76" s="2" t="e">
        <f ca="1">INDEX(Ref!C:C, MATCH(Mapping!D76, Ref!$B:$B,0))</f>
        <v>#N/A</v>
      </c>
      <c r="F76" s="2" t="e">
        <f ca="1">INDEX(Ref!D:D, MATCH(Mapping!D76, Ref!$B:$B,0))</f>
        <v>#N/A</v>
      </c>
      <c r="G76" s="2" cm="1">
        <f t="array" ref="G76">IFERROR(_xlfn.SWITCH(LOWER(TRIM(RIGHT(SUBSTITUTE(C76," ",REPT(" ",99)),99))),"fly",4,"dfly",8,"calendar",2,"box",4,4),4)</f>
        <v>4</v>
      </c>
      <c r="H76" s="2" t="s">
        <v>443</v>
      </c>
      <c r="I76" s="6" t="str">
        <f>RTD("tt.rtd",,RTD("tt.rtd",,"Inst",H76,$C76),I$2)</f>
        <v/>
      </c>
      <c r="J76" s="7" cm="1">
        <f t="array" ref="J76">SUM(IF(('Fill Book'!$F$4:$F$10084="B")*('Fill Book'!$E$4:$E$10084=Mapping!C76),'Fill Book'!$G$4:$G$10084))</f>
        <v>0</v>
      </c>
      <c r="K76" s="18" t="str" cm="1">
        <f t="array" ref="K76">IFERROR(
  SUMPRODUCT(
    ('Fill Book'!$F$4:$F$10084="B") * ('Fill Book'!$E$4:$E$10084=Mapping!C76),
    'Fill Book'!$G$4:$G$10084,  'Fill Book'!$H$4:$H$10084
  ) /
  SUMIFS(
    'Fill Book'!$G$4:$G$10084,
    'Fill Book'!$F$4:$F$10084, "B",
    'Fill Book'!$E$4:$E$10084, Mapping!C76
  ),
  ""
)</f>
        <v/>
      </c>
      <c r="L76" s="7">
        <f>SUMIFS('Fill Book'!$G$4:$G$10084, 'Fill Book'!$F$4:$F$10084, "S", 'Fill Book'!$E$4:$E$10084, Mapping!C76)</f>
        <v>0</v>
      </c>
      <c r="M76" s="18" t="str" cm="1">
        <f t="array" ref="M76">IFERROR(
  SUMPRODUCT(
    ('Fill Book'!$F$4:$F$10084="S") * ('Fill Book'!$E$4:$E$10084=Mapping!C76),
    'Fill Book'!$G$4:$G$10084,  'Fill Book'!$H$4:$H$10084
  ) /
  SUMIFS(
    'Fill Book'!$G$4:$G$10084,
    'Fill Book'!$F$4:$F$10084, "S",
    'Fill Book'!$E$4:$E$10084, Mapping!C76
  ),
  ""
)</f>
        <v/>
      </c>
      <c r="N76" s="7">
        <f t="shared" si="0"/>
        <v>0</v>
      </c>
      <c r="O76" s="2">
        <f t="shared" ca="1" si="5"/>
        <v>0</v>
      </c>
      <c r="P76" s="2">
        <f t="shared" ca="1" si="6"/>
        <v>0</v>
      </c>
      <c r="Q76" s="2">
        <f t="shared" si="7"/>
        <v>0</v>
      </c>
      <c r="R76" s="9" t="e">
        <f ca="1">((Mapping!$M76 - Mapping!$K76) / Mapping!$E76 * Mapping!$F76) * (MIN(Mapping!$J76, Mapping!$L76))</f>
        <v>#VALUE!</v>
      </c>
      <c r="S76" s="2" t="str">
        <f>IFERROR(INDEX(#REF!, MATCH(Mapping!C76,#REF!, 0)), "")</f>
        <v/>
      </c>
      <c r="T76" s="2" t="e">
        <f t="shared" ca="1" si="8"/>
        <v>#VALUE!</v>
      </c>
      <c r="U76" s="2">
        <f ca="1">IFERROR(INDEX(Ref!E:E, MATCH(D76, Ref!B:B, 0)),5)</f>
        <v>5</v>
      </c>
      <c r="V76">
        <f ca="1">IFERROR(INDEX(Ref!F:F, MATCH(D76, Ref!B:B, 0)),1.5)</f>
        <v>1.5</v>
      </c>
    </row>
    <row r="77" spans="3:22" x14ac:dyDescent="0.25">
      <c r="C77" s="11"/>
      <c r="D77" s="2" t="str" cm="1">
        <f t="array" aca="1" ref="D77" ca="1">UPPER(_xlfn.TEXTJOIN("", TRUE, IF(ISNUMBER(FIND(MID(LEFT(C77, FIND(" ", C77 &amp; " ") - 1), ROW(INDIRECT("1:" &amp; LEN(LEFT(C77, FIND(" ", C77 &amp; " ") - 1)))), 1), "ABCDEFGHIJKLMNOPQRSTUVWXYZabcdefghijklmnopqrstuvwxyz")), MID(LEFT(C77, FIND(" ", C77 &amp; " ") - 1), ROW(INDIRECT("1:" &amp; LEN(LEFT(C77, FIND(" ", C77 &amp; " ") - 1)))), 1), "")))</f>
        <v/>
      </c>
      <c r="E77" s="2" t="e">
        <f ca="1">INDEX(Ref!C:C, MATCH(Mapping!D77, Ref!$B:$B,0))</f>
        <v>#N/A</v>
      </c>
      <c r="F77" s="2" t="e">
        <f ca="1">INDEX(Ref!D:D, MATCH(Mapping!D77, Ref!$B:$B,0))</f>
        <v>#N/A</v>
      </c>
      <c r="G77" s="2" cm="1">
        <f t="array" ref="G77">IFERROR(_xlfn.SWITCH(LOWER(TRIM(RIGHT(SUBSTITUTE(C77," ",REPT(" ",99)),99))),"fly",4,"dfly",8,"calendar",2,"box",4,4),4)</f>
        <v>4</v>
      </c>
      <c r="H77" s="2" t="s">
        <v>443</v>
      </c>
      <c r="I77" s="6" t="str">
        <f>RTD("tt.rtd",,RTD("tt.rtd",,"Inst",H77,$C77),I$2)</f>
        <v/>
      </c>
      <c r="J77" s="7" cm="1">
        <f t="array" ref="J77">SUM(IF(('Fill Book'!$F$4:$F$10084="B")*('Fill Book'!$E$4:$E$10084=Mapping!C77),'Fill Book'!$G$4:$G$10084))</f>
        <v>0</v>
      </c>
      <c r="K77" s="18" t="str" cm="1">
        <f t="array" ref="K77">IFERROR(
  SUMPRODUCT(
    ('Fill Book'!$F$4:$F$10084="B") * ('Fill Book'!$E$4:$E$10084=Mapping!C77),
    'Fill Book'!$G$4:$G$10084,  'Fill Book'!$H$4:$H$10084
  ) /
  SUMIFS(
    'Fill Book'!$G$4:$G$10084,
    'Fill Book'!$F$4:$F$10084, "B",
    'Fill Book'!$E$4:$E$10084, Mapping!C77
  ),
  ""
)</f>
        <v/>
      </c>
      <c r="L77" s="7">
        <f>SUMIFS('Fill Book'!$G$4:$G$10084, 'Fill Book'!$F$4:$F$10084, "S", 'Fill Book'!$E$4:$E$10084, Mapping!C77)</f>
        <v>0</v>
      </c>
      <c r="M77" s="18" t="str" cm="1">
        <f t="array" ref="M77">IFERROR(
  SUMPRODUCT(
    ('Fill Book'!$F$4:$F$10084="S") * ('Fill Book'!$E$4:$E$10084=Mapping!C77),
    'Fill Book'!$G$4:$G$10084,  'Fill Book'!$H$4:$H$10084
  ) /
  SUMIFS(
    'Fill Book'!$G$4:$G$10084,
    'Fill Book'!$F$4:$F$10084, "S",
    'Fill Book'!$E$4:$E$10084, Mapping!C77
  ),
  ""
)</f>
        <v/>
      </c>
      <c r="N77" s="7">
        <f t="shared" si="0"/>
        <v>0</v>
      </c>
      <c r="O77" s="2">
        <f t="shared" ca="1" si="5"/>
        <v>0</v>
      </c>
      <c r="P77" s="2">
        <f t="shared" ca="1" si="6"/>
        <v>0</v>
      </c>
      <c r="Q77" s="2">
        <f t="shared" si="7"/>
        <v>0</v>
      </c>
      <c r="R77" s="9" t="e">
        <f ca="1">((Mapping!$M77 - Mapping!$K77) / Mapping!$E77 * Mapping!$F77) * (MIN(Mapping!$J77, Mapping!$L77))</f>
        <v>#VALUE!</v>
      </c>
      <c r="S77" s="2" t="str">
        <f>IFERROR(INDEX(#REF!, MATCH(Mapping!C77,#REF!, 0)), "")</f>
        <v/>
      </c>
      <c r="T77" s="2" t="e">
        <f t="shared" ca="1" si="8"/>
        <v>#VALUE!</v>
      </c>
      <c r="U77" s="2">
        <f ca="1">IFERROR(INDEX(Ref!E:E, MATCH(D77, Ref!B:B, 0)),5)</f>
        <v>5</v>
      </c>
      <c r="V77">
        <f ca="1">IFERROR(INDEX(Ref!F:F, MATCH(D77, Ref!B:B, 0)),1.5)</f>
        <v>1.5</v>
      </c>
    </row>
    <row r="78" spans="3:22" x14ac:dyDescent="0.25">
      <c r="C78" s="11"/>
      <c r="D78" s="2" t="str" cm="1">
        <f t="array" aca="1" ref="D78" ca="1">UPPER(_xlfn.TEXTJOIN("", TRUE, IF(ISNUMBER(FIND(MID(LEFT(C78, FIND(" ", C78 &amp; " ") - 1), ROW(INDIRECT("1:" &amp; LEN(LEFT(C78, FIND(" ", C78 &amp; " ") - 1)))), 1), "ABCDEFGHIJKLMNOPQRSTUVWXYZabcdefghijklmnopqrstuvwxyz")), MID(LEFT(C78, FIND(" ", C78 &amp; " ") - 1), ROW(INDIRECT("1:" &amp; LEN(LEFT(C78, FIND(" ", C78 &amp; " ") - 1)))), 1), "")))</f>
        <v/>
      </c>
      <c r="E78" s="2" t="e">
        <f ca="1">INDEX(Ref!C:C, MATCH(Mapping!D78, Ref!$B:$B,0))</f>
        <v>#N/A</v>
      </c>
      <c r="F78" s="2" t="e">
        <f ca="1">INDEX(Ref!D:D, MATCH(Mapping!D78, Ref!$B:$B,0))</f>
        <v>#N/A</v>
      </c>
      <c r="G78" s="2" cm="1">
        <f t="array" ref="G78">IFERROR(_xlfn.SWITCH(LOWER(TRIM(RIGHT(SUBSTITUTE(C78," ",REPT(" ",99)),99))),"fly",4,"dfly",8,"calendar",2,"box",4,4),4)</f>
        <v>4</v>
      </c>
      <c r="H78" s="2" t="s">
        <v>443</v>
      </c>
      <c r="I78" s="6" t="str">
        <f>RTD("tt.rtd",,RTD("tt.rtd",,"Inst",H78,$C78),I$2)</f>
        <v/>
      </c>
      <c r="J78" s="7" cm="1">
        <f t="array" ref="J78">SUM(IF(('Fill Book'!$F$4:$F$10084="B")*('Fill Book'!$E$4:$E$10084=Mapping!C78),'Fill Book'!$G$4:$G$10084))</f>
        <v>0</v>
      </c>
      <c r="K78" s="18" t="str" cm="1">
        <f t="array" ref="K78">IFERROR(
  SUMPRODUCT(
    ('Fill Book'!$F$4:$F$10084="B") * ('Fill Book'!$E$4:$E$10084=Mapping!C78),
    'Fill Book'!$G$4:$G$10084,  'Fill Book'!$H$4:$H$10084
  ) /
  SUMIFS(
    'Fill Book'!$G$4:$G$10084,
    'Fill Book'!$F$4:$F$10084, "B",
    'Fill Book'!$E$4:$E$10084, Mapping!C78
  ),
  ""
)</f>
        <v/>
      </c>
      <c r="L78" s="7">
        <f>SUMIFS('Fill Book'!$G$4:$G$10084, 'Fill Book'!$F$4:$F$10084, "S", 'Fill Book'!$E$4:$E$10084, Mapping!C78)</f>
        <v>0</v>
      </c>
      <c r="M78" s="18" t="str" cm="1">
        <f t="array" ref="M78">IFERROR(
  SUMPRODUCT(
    ('Fill Book'!$F$4:$F$10084="S") * ('Fill Book'!$E$4:$E$10084=Mapping!C78),
    'Fill Book'!$G$4:$G$10084,  'Fill Book'!$H$4:$H$10084
  ) /
  SUMIFS(
    'Fill Book'!$G$4:$G$10084,
    'Fill Book'!$F$4:$F$10084, "S",
    'Fill Book'!$E$4:$E$10084, Mapping!C78
  ),
  ""
)</f>
        <v/>
      </c>
      <c r="N78" s="7">
        <f t="shared" si="0"/>
        <v>0</v>
      </c>
      <c r="O78" s="2">
        <f t="shared" ca="1" si="5"/>
        <v>0</v>
      </c>
      <c r="P78" s="2">
        <f t="shared" ca="1" si="6"/>
        <v>0</v>
      </c>
      <c r="Q78" s="2">
        <f t="shared" si="7"/>
        <v>0</v>
      </c>
      <c r="R78" s="9" t="e">
        <f ca="1">((Mapping!$M78 - Mapping!$K78) / Mapping!$E78 * Mapping!$F78) * (MIN(Mapping!$J78, Mapping!$L78))</f>
        <v>#VALUE!</v>
      </c>
      <c r="S78" s="2" t="str">
        <f>IFERROR(INDEX(#REF!, MATCH(Mapping!C78,#REF!, 0)), "")</f>
        <v/>
      </c>
      <c r="T78" s="2" t="e">
        <f t="shared" ca="1" si="8"/>
        <v>#VALUE!</v>
      </c>
      <c r="U78" s="2">
        <f ca="1">IFERROR(INDEX(Ref!E:E, MATCH(D78, Ref!B:B, 0)),5)</f>
        <v>5</v>
      </c>
      <c r="V78">
        <f ca="1">IFERROR(INDEX(Ref!F:F, MATCH(D78, Ref!B:B, 0)),1.5)</f>
        <v>1.5</v>
      </c>
    </row>
    <row r="79" spans="3:22" x14ac:dyDescent="0.25">
      <c r="C79" s="11"/>
      <c r="D79" s="2" t="str" cm="1">
        <f t="array" aca="1" ref="D79" ca="1">UPPER(_xlfn.TEXTJOIN("", TRUE, IF(ISNUMBER(FIND(MID(LEFT(C79, FIND(" ", C79 &amp; " ") - 1), ROW(INDIRECT("1:" &amp; LEN(LEFT(C79, FIND(" ", C79 &amp; " ") - 1)))), 1), "ABCDEFGHIJKLMNOPQRSTUVWXYZabcdefghijklmnopqrstuvwxyz")), MID(LEFT(C79, FIND(" ", C79 &amp; " ") - 1), ROW(INDIRECT("1:" &amp; LEN(LEFT(C79, FIND(" ", C79 &amp; " ") - 1)))), 1), "")))</f>
        <v/>
      </c>
      <c r="E79" s="2" t="e">
        <f ca="1">INDEX(Ref!C:C, MATCH(Mapping!D79, Ref!$B:$B,0))</f>
        <v>#N/A</v>
      </c>
      <c r="F79" s="2" t="e">
        <f ca="1">INDEX(Ref!D:D, MATCH(Mapping!D79, Ref!$B:$B,0))</f>
        <v>#N/A</v>
      </c>
      <c r="G79" s="2" cm="1">
        <f t="array" ref="G79">IFERROR(_xlfn.SWITCH(LOWER(TRIM(RIGHT(SUBSTITUTE(C79," ",REPT(" ",99)),99))),"fly",4,"dfly",8,"calendar",2,"box",4,4),4)</f>
        <v>4</v>
      </c>
      <c r="H79" s="2" t="s">
        <v>443</v>
      </c>
      <c r="I79" s="6" t="str">
        <f>RTD("tt.rtd",,RTD("tt.rtd",,"Inst",H79,$C79),I$2)</f>
        <v/>
      </c>
      <c r="J79" s="7" cm="1">
        <f t="array" ref="J79">SUM(IF(('Fill Book'!$F$4:$F$10084="B")*('Fill Book'!$E$4:$E$10084=Mapping!C79),'Fill Book'!$G$4:$G$10084))</f>
        <v>0</v>
      </c>
      <c r="K79" s="18" t="str" cm="1">
        <f t="array" ref="K79">IFERROR(
  SUMPRODUCT(
    ('Fill Book'!$F$4:$F$10084="B") * ('Fill Book'!$E$4:$E$10084=Mapping!C79),
    'Fill Book'!$G$4:$G$10084,  'Fill Book'!$H$4:$H$10084
  ) /
  SUMIFS(
    'Fill Book'!$G$4:$G$10084,
    'Fill Book'!$F$4:$F$10084, "B",
    'Fill Book'!$E$4:$E$10084, Mapping!C79
  ),
  ""
)</f>
        <v/>
      </c>
      <c r="L79" s="7">
        <f>SUMIFS('Fill Book'!$G$4:$G$10084, 'Fill Book'!$F$4:$F$10084, "S", 'Fill Book'!$E$4:$E$10084, Mapping!C79)</f>
        <v>0</v>
      </c>
      <c r="M79" s="18" t="str" cm="1">
        <f t="array" ref="M79">IFERROR(
  SUMPRODUCT(
    ('Fill Book'!$F$4:$F$10084="S") * ('Fill Book'!$E$4:$E$10084=Mapping!C79),
    'Fill Book'!$G$4:$G$10084,  'Fill Book'!$H$4:$H$10084
  ) /
  SUMIFS(
    'Fill Book'!$G$4:$G$10084,
    'Fill Book'!$F$4:$F$10084, "S",
    'Fill Book'!$E$4:$E$10084, Mapping!C79
  ),
  ""
)</f>
        <v/>
      </c>
      <c r="N79" s="7">
        <f t="shared" si="0"/>
        <v>0</v>
      </c>
      <c r="O79" s="2">
        <f t="shared" ca="1" si="5"/>
        <v>0</v>
      </c>
      <c r="P79" s="2">
        <f t="shared" ca="1" si="6"/>
        <v>0</v>
      </c>
      <c r="Q79" s="2">
        <f t="shared" si="7"/>
        <v>0</v>
      </c>
      <c r="R79" s="9" t="e">
        <f ca="1">((Mapping!$M79 - Mapping!$K79) / Mapping!$E79 * Mapping!$F79) * (MIN(Mapping!$J79, Mapping!$L79))</f>
        <v>#VALUE!</v>
      </c>
      <c r="S79" s="2" t="str">
        <f>IFERROR(INDEX(#REF!, MATCH(Mapping!C79,#REF!, 0)), "")</f>
        <v/>
      </c>
      <c r="T79" s="2" t="e">
        <f t="shared" ca="1" si="8"/>
        <v>#VALUE!</v>
      </c>
      <c r="U79" s="2">
        <f ca="1">IFERROR(INDEX(Ref!E:E, MATCH(D79, Ref!B:B, 0)),5)</f>
        <v>5</v>
      </c>
      <c r="V79">
        <f ca="1">IFERROR(INDEX(Ref!F:F, MATCH(D79, Ref!B:B, 0)),1.5)</f>
        <v>1.5</v>
      </c>
    </row>
    <row r="80" spans="3:22" x14ac:dyDescent="0.25">
      <c r="C80" s="11"/>
      <c r="D80" s="2" t="str" cm="1">
        <f t="array" aca="1" ref="D80" ca="1">UPPER(_xlfn.TEXTJOIN("", TRUE, IF(ISNUMBER(FIND(MID(LEFT(C80, FIND(" ", C80 &amp; " ") - 1), ROW(INDIRECT("1:" &amp; LEN(LEFT(C80, FIND(" ", C80 &amp; " ") - 1)))), 1), "ABCDEFGHIJKLMNOPQRSTUVWXYZabcdefghijklmnopqrstuvwxyz")), MID(LEFT(C80, FIND(" ", C80 &amp; " ") - 1), ROW(INDIRECT("1:" &amp; LEN(LEFT(C80, FIND(" ", C80 &amp; " ") - 1)))), 1), "")))</f>
        <v/>
      </c>
      <c r="E80" s="2" t="e">
        <f ca="1">INDEX(Ref!C:C, MATCH(Mapping!D80, Ref!$B:$B,0))</f>
        <v>#N/A</v>
      </c>
      <c r="F80" s="2" t="e">
        <f ca="1">INDEX(Ref!D:D, MATCH(Mapping!D80, Ref!$B:$B,0))</f>
        <v>#N/A</v>
      </c>
      <c r="G80" s="2" cm="1">
        <f t="array" ref="G80">IFERROR(_xlfn.SWITCH(LOWER(TRIM(RIGHT(SUBSTITUTE(C80," ",REPT(" ",99)),99))),"fly",4,"dfly",8,"calendar",2,"box",4,4),4)</f>
        <v>4</v>
      </c>
      <c r="H80" s="2" t="s">
        <v>443</v>
      </c>
      <c r="I80" s="6" t="str">
        <f>RTD("tt.rtd",,RTD("tt.rtd",,"Inst",H80,$C80),I$2)</f>
        <v/>
      </c>
      <c r="J80" s="7" cm="1">
        <f t="array" ref="J80">SUM(IF(('Fill Book'!$F$4:$F$10084="B")*('Fill Book'!$E$4:$E$10084=Mapping!C80),'Fill Book'!$G$4:$G$10084))</f>
        <v>0</v>
      </c>
      <c r="K80" s="18" t="str" cm="1">
        <f t="array" ref="K80">IFERROR(
  SUMPRODUCT(
    ('Fill Book'!$F$4:$F$10084="B") * ('Fill Book'!$E$4:$E$10084=Mapping!C80),
    'Fill Book'!$G$4:$G$10084,  'Fill Book'!$H$4:$H$10084
  ) /
  SUMIFS(
    'Fill Book'!$G$4:$G$10084,
    'Fill Book'!$F$4:$F$10084, "B",
    'Fill Book'!$E$4:$E$10084, Mapping!C80
  ),
  ""
)</f>
        <v/>
      </c>
      <c r="L80" s="7">
        <f>SUMIFS('Fill Book'!$G$4:$G$10084, 'Fill Book'!$F$4:$F$10084, "S", 'Fill Book'!$E$4:$E$10084, Mapping!C80)</f>
        <v>0</v>
      </c>
      <c r="M80" s="18" t="str" cm="1">
        <f t="array" ref="M80">IFERROR(
  SUMPRODUCT(
    ('Fill Book'!$F$4:$F$10084="S") * ('Fill Book'!$E$4:$E$10084=Mapping!C80),
    'Fill Book'!$G$4:$G$10084,  'Fill Book'!$H$4:$H$10084
  ) /
  SUMIFS(
    'Fill Book'!$G$4:$G$10084,
    'Fill Book'!$F$4:$F$10084, "S",
    'Fill Book'!$E$4:$E$10084, Mapping!C80
  ),
  ""
)</f>
        <v/>
      </c>
      <c r="N80" s="7">
        <f t="shared" si="0"/>
        <v>0</v>
      </c>
      <c r="O80" s="2">
        <f t="shared" ca="1" si="5"/>
        <v>0</v>
      </c>
      <c r="P80" s="2">
        <f t="shared" ca="1" si="6"/>
        <v>0</v>
      </c>
      <c r="Q80" s="2">
        <f t="shared" si="7"/>
        <v>0</v>
      </c>
      <c r="R80" s="9" t="e">
        <f ca="1">((Mapping!$M80 - Mapping!$K80) / Mapping!$E80 * Mapping!$F80) * (MIN(Mapping!$J80, Mapping!$L80))</f>
        <v>#VALUE!</v>
      </c>
      <c r="S80" s="2" t="str">
        <f>IFERROR(INDEX(#REF!, MATCH(Mapping!C80,#REF!, 0)), "")</f>
        <v/>
      </c>
      <c r="T80" s="2" t="e">
        <f t="shared" ca="1" si="8"/>
        <v>#VALUE!</v>
      </c>
      <c r="U80" s="2">
        <f ca="1">IFERROR(INDEX(Ref!E:E, MATCH(D80, Ref!B:B, 0)),5)</f>
        <v>5</v>
      </c>
      <c r="V80">
        <f ca="1">IFERROR(INDEX(Ref!F:F, MATCH(D80, Ref!B:B, 0)),1.5)</f>
        <v>1.5</v>
      </c>
    </row>
    <row r="81" spans="3:22" x14ac:dyDescent="0.25">
      <c r="C81" s="11"/>
      <c r="D81" s="2" t="str" cm="1">
        <f t="array" aca="1" ref="D81" ca="1">UPPER(_xlfn.TEXTJOIN("", TRUE, IF(ISNUMBER(FIND(MID(LEFT(C81, FIND(" ", C81 &amp; " ") - 1), ROW(INDIRECT("1:" &amp; LEN(LEFT(C81, FIND(" ", C81 &amp; " ") - 1)))), 1), "ABCDEFGHIJKLMNOPQRSTUVWXYZabcdefghijklmnopqrstuvwxyz")), MID(LEFT(C81, FIND(" ", C81 &amp; " ") - 1), ROW(INDIRECT("1:" &amp; LEN(LEFT(C81, FIND(" ", C81 &amp; " ") - 1)))), 1), "")))</f>
        <v/>
      </c>
      <c r="E81" s="2" t="e">
        <f ca="1">INDEX(Ref!C:C, MATCH(Mapping!D81, Ref!$B:$B,0))</f>
        <v>#N/A</v>
      </c>
      <c r="F81" s="2" t="e">
        <f ca="1">INDEX(Ref!D:D, MATCH(Mapping!D81, Ref!$B:$B,0))</f>
        <v>#N/A</v>
      </c>
      <c r="G81" s="2" cm="1">
        <f t="array" ref="G81">IFERROR(_xlfn.SWITCH(LOWER(TRIM(RIGHT(SUBSTITUTE(C81," ",REPT(" ",99)),99))),"fly",4,"dfly",8,"calendar",2,"box",4,4),4)</f>
        <v>4</v>
      </c>
      <c r="H81" s="2" t="s">
        <v>443</v>
      </c>
      <c r="I81" s="6" t="str">
        <f>RTD("tt.rtd",,RTD("tt.rtd",,"Inst",H81,$C81),I$2)</f>
        <v/>
      </c>
      <c r="J81" s="7" cm="1">
        <f t="array" ref="J81">SUM(IF(('Fill Book'!$F$4:$F$10084="B")*('Fill Book'!$E$4:$E$10084=Mapping!C81),'Fill Book'!$G$4:$G$10084))</f>
        <v>0</v>
      </c>
      <c r="K81" s="18" t="str" cm="1">
        <f t="array" ref="K81">IFERROR(
  SUMPRODUCT(
    ('Fill Book'!$F$4:$F$10084="B") * ('Fill Book'!$E$4:$E$10084=Mapping!C81),
    'Fill Book'!$G$4:$G$10084,  'Fill Book'!$H$4:$H$10084
  ) /
  SUMIFS(
    'Fill Book'!$G$4:$G$10084,
    'Fill Book'!$F$4:$F$10084, "B",
    'Fill Book'!$E$4:$E$10084, Mapping!C81
  ),
  ""
)</f>
        <v/>
      </c>
      <c r="L81" s="7">
        <f>SUMIFS('Fill Book'!$G$4:$G$10084, 'Fill Book'!$F$4:$F$10084, "S", 'Fill Book'!$E$4:$E$10084, Mapping!C81)</f>
        <v>0</v>
      </c>
      <c r="M81" s="18" t="str" cm="1">
        <f t="array" ref="M81">IFERROR(
  SUMPRODUCT(
    ('Fill Book'!$F$4:$F$10084="S") * ('Fill Book'!$E$4:$E$10084=Mapping!C81),
    'Fill Book'!$G$4:$G$10084,  'Fill Book'!$H$4:$H$10084
  ) /
  SUMIFS(
    'Fill Book'!$G$4:$G$10084,
    'Fill Book'!$F$4:$F$10084, "S",
    'Fill Book'!$E$4:$E$10084, Mapping!C81
  ),
  ""
)</f>
        <v/>
      </c>
      <c r="N81" s="7">
        <f t="shared" si="0"/>
        <v>0</v>
      </c>
      <c r="O81" s="2">
        <f t="shared" ca="1" si="5"/>
        <v>0</v>
      </c>
      <c r="P81" s="2">
        <f t="shared" ca="1" si="6"/>
        <v>0</v>
      </c>
      <c r="Q81" s="2">
        <f t="shared" si="7"/>
        <v>0</v>
      </c>
      <c r="R81" s="9" t="e">
        <f ca="1">((Mapping!$M81 - Mapping!$K81) / Mapping!$E81 * Mapping!$F81) * (MIN(Mapping!$J81, Mapping!$L81))</f>
        <v>#VALUE!</v>
      </c>
      <c r="S81" s="2" t="str">
        <f>IFERROR(INDEX(#REF!, MATCH(Mapping!C81,#REF!, 0)), "")</f>
        <v/>
      </c>
      <c r="T81" s="2" t="e">
        <f t="shared" ca="1" si="8"/>
        <v>#VALUE!</v>
      </c>
      <c r="U81" s="2">
        <f ca="1">IFERROR(INDEX(Ref!E:E, MATCH(D81, Ref!B:B, 0)),5)</f>
        <v>5</v>
      </c>
      <c r="V81">
        <f ca="1">IFERROR(INDEX(Ref!F:F, MATCH(D81, Ref!B:B, 0)),1.5)</f>
        <v>1.5</v>
      </c>
    </row>
    <row r="82" spans="3:22" x14ac:dyDescent="0.25">
      <c r="C82" s="8"/>
      <c r="D82" s="2" t="str" cm="1">
        <f t="array" aca="1" ref="D82" ca="1">UPPER(_xlfn.TEXTJOIN("", TRUE, IF(ISNUMBER(FIND(MID(LEFT(C82, FIND(" ", C82 &amp; " ") - 1), ROW(INDIRECT("1:" &amp; LEN(LEFT(C82, FIND(" ", C82 &amp; " ") - 1)))), 1), "ABCDEFGHIJKLMNOPQRSTUVWXYZabcdefghijklmnopqrstuvwxyz")), MID(LEFT(C82, FIND(" ", C82 &amp; " ") - 1), ROW(INDIRECT("1:" &amp; LEN(LEFT(C82, FIND(" ", C82 &amp; " ") - 1)))), 1), "")))</f>
        <v/>
      </c>
      <c r="E82" s="2" t="e">
        <f ca="1">INDEX(Ref!C:C, MATCH(Mapping!D82, Ref!$B:$B,0))</f>
        <v>#N/A</v>
      </c>
      <c r="F82" s="2" t="e">
        <f ca="1">INDEX(Ref!D:D, MATCH(Mapping!D82, Ref!$B:$B,0))</f>
        <v>#N/A</v>
      </c>
      <c r="G82" s="2" cm="1">
        <f t="array" ref="G82">IFERROR(_xlfn.SWITCH(LOWER(TRIM(RIGHT(SUBSTITUTE(C82," ",REPT(" ",99)),99))),"fly",4,"dfly",8,"calendar",2,"box",4,4),4)</f>
        <v>4</v>
      </c>
      <c r="H82" s="2" t="s">
        <v>443</v>
      </c>
      <c r="I82" s="6" t="str">
        <f>RTD("tt.rtd",,RTD("tt.rtd",,"Inst",H82,$C82),I$2)</f>
        <v/>
      </c>
      <c r="J82" s="7" cm="1">
        <f t="array" ref="J82">SUM(IF(('Fill Book'!$F$4:$F$10084="B")*('Fill Book'!$E$4:$E$10084=Mapping!C82),'Fill Book'!$G$4:$G$10084))</f>
        <v>0</v>
      </c>
      <c r="K82" s="18" t="str" cm="1">
        <f t="array" ref="K82">IFERROR(
  SUMPRODUCT(
    ('Fill Book'!$F$4:$F$10084="B") * ('Fill Book'!$E$4:$E$10084=Mapping!C82),
    'Fill Book'!$G$4:$G$10084,  'Fill Book'!$H$4:$H$10084
  ) /
  SUMIFS(
    'Fill Book'!$G$4:$G$10084,
    'Fill Book'!$F$4:$F$10084, "B",
    'Fill Book'!$E$4:$E$10084, Mapping!C82
  ),
  ""
)</f>
        <v/>
      </c>
      <c r="L82" s="7">
        <f>SUMIFS('Fill Book'!$G$4:$G$10084, 'Fill Book'!$F$4:$F$10084, "S", 'Fill Book'!$E$4:$E$10084, Mapping!C82)</f>
        <v>0</v>
      </c>
      <c r="M82" s="18" t="str" cm="1">
        <f t="array" ref="M82">IFERROR(
  SUMPRODUCT(
    ('Fill Book'!$F$4:$F$10084="S") * ('Fill Book'!$E$4:$E$10084=Mapping!C82),
    'Fill Book'!$G$4:$G$10084,  'Fill Book'!$H$4:$H$10084
  ) /
  SUMIFS(
    'Fill Book'!$G$4:$G$10084,
    'Fill Book'!$F$4:$F$10084, "S",
    'Fill Book'!$E$4:$E$10084, Mapping!C82
  ),
  ""
)</f>
        <v/>
      </c>
      <c r="N82" s="7">
        <f t="shared" si="0"/>
        <v>0</v>
      </c>
      <c r="O82" s="2">
        <f t="shared" ca="1" si="5"/>
        <v>0</v>
      </c>
      <c r="P82" s="2">
        <f t="shared" ca="1" si="6"/>
        <v>0</v>
      </c>
      <c r="Q82" s="2">
        <f t="shared" si="7"/>
        <v>0</v>
      </c>
      <c r="R82" s="9" t="e">
        <f ca="1">((Mapping!$M82 - Mapping!$K82) / Mapping!$E82 * Mapping!$F82) * (MIN(Mapping!$J82, Mapping!$L82))</f>
        <v>#VALUE!</v>
      </c>
      <c r="S82" s="2" t="str">
        <f>IFERROR(INDEX(#REF!, MATCH(Mapping!C82,#REF!, 0)), "")</f>
        <v/>
      </c>
      <c r="T82" s="2" t="e">
        <f t="shared" ca="1" si="8"/>
        <v>#VALUE!</v>
      </c>
      <c r="U82" s="2">
        <f ca="1">IFERROR(INDEX(Ref!E:E, MATCH(D82, Ref!B:B, 0)),5)</f>
        <v>5</v>
      </c>
      <c r="V82">
        <f ca="1">IFERROR(INDEX(Ref!F:F, MATCH(D82, Ref!B:B, 0)),1.5)</f>
        <v>1.5</v>
      </c>
    </row>
    <row r="83" spans="3:22" x14ac:dyDescent="0.25">
      <c r="C83" s="8"/>
      <c r="D83" s="2" t="str" cm="1">
        <f t="array" aca="1" ref="D83" ca="1">UPPER(_xlfn.TEXTJOIN("", TRUE, IF(ISNUMBER(FIND(MID(LEFT(C83, FIND(" ", C83 &amp; " ") - 1), ROW(INDIRECT("1:" &amp; LEN(LEFT(C83, FIND(" ", C83 &amp; " ") - 1)))), 1), "ABCDEFGHIJKLMNOPQRSTUVWXYZabcdefghijklmnopqrstuvwxyz")), MID(LEFT(C83, FIND(" ", C83 &amp; " ") - 1), ROW(INDIRECT("1:" &amp; LEN(LEFT(C83, FIND(" ", C83 &amp; " ") - 1)))), 1), "")))</f>
        <v/>
      </c>
      <c r="E83" s="2" t="e">
        <f ca="1">INDEX(Ref!C:C, MATCH(Mapping!D83, Ref!$B:$B,0))</f>
        <v>#N/A</v>
      </c>
      <c r="F83" s="2" t="e">
        <f ca="1">INDEX(Ref!D:D, MATCH(Mapping!D83, Ref!$B:$B,0))</f>
        <v>#N/A</v>
      </c>
      <c r="G83" s="2" cm="1">
        <f t="array" ref="G83">IFERROR(_xlfn.SWITCH(LOWER(TRIM(RIGHT(SUBSTITUTE(C83," ",REPT(" ",99)),99))),"fly",4,"dfly",8,"calendar",2,"box",4,4),4)</f>
        <v>4</v>
      </c>
      <c r="H83" s="2" t="s">
        <v>443</v>
      </c>
      <c r="I83" s="6" t="str">
        <f>RTD("tt.rtd",,RTD("tt.rtd",,"Inst",H83,$C83),I$2)</f>
        <v/>
      </c>
      <c r="J83" s="7" cm="1">
        <f t="array" ref="J83">SUM(IF(('Fill Book'!$F$4:$F$10084="B")*('Fill Book'!$E$4:$E$10084=Mapping!C83),'Fill Book'!$G$4:$G$10084))</f>
        <v>0</v>
      </c>
      <c r="K83" s="18" t="str" cm="1">
        <f t="array" ref="K83">IFERROR(
  SUMPRODUCT(
    ('Fill Book'!$F$4:$F$10084="B") * ('Fill Book'!$E$4:$E$10084=Mapping!C83),
    'Fill Book'!$G$4:$G$10084,  'Fill Book'!$H$4:$H$10084
  ) /
  SUMIFS(
    'Fill Book'!$G$4:$G$10084,
    'Fill Book'!$F$4:$F$10084, "B",
    'Fill Book'!$E$4:$E$10084, Mapping!C83
  ),
  ""
)</f>
        <v/>
      </c>
      <c r="L83" s="7">
        <f>SUMIFS('Fill Book'!$G$4:$G$10084, 'Fill Book'!$F$4:$F$10084, "S", 'Fill Book'!$E$4:$E$10084, Mapping!C83)</f>
        <v>0</v>
      </c>
      <c r="M83" s="18" t="str" cm="1">
        <f t="array" ref="M83">IFERROR(
  SUMPRODUCT(
    ('Fill Book'!$F$4:$F$10084="S") * ('Fill Book'!$E$4:$E$10084=Mapping!C83),
    'Fill Book'!$G$4:$G$10084,  'Fill Book'!$H$4:$H$10084
  ) /
  SUMIFS(
    'Fill Book'!$G$4:$G$10084,
    'Fill Book'!$F$4:$F$10084, "S",
    'Fill Book'!$E$4:$E$10084, Mapping!C83
  ),
  ""
)</f>
        <v/>
      </c>
      <c r="N83" s="7">
        <f t="shared" si="0"/>
        <v>0</v>
      </c>
      <c r="O83" s="2">
        <f t="shared" ca="1" si="5"/>
        <v>0</v>
      </c>
      <c r="P83" s="2">
        <f t="shared" ca="1" si="6"/>
        <v>0</v>
      </c>
      <c r="Q83" s="2">
        <f t="shared" si="7"/>
        <v>0</v>
      </c>
      <c r="R83" s="9" t="e">
        <f ca="1">((Mapping!$M83 - Mapping!$K83) / Mapping!$E83 * Mapping!$F83) * (MIN(Mapping!$J83, Mapping!$L83))</f>
        <v>#VALUE!</v>
      </c>
      <c r="S83" s="2" t="str">
        <f>IFERROR(INDEX(#REF!, MATCH(Mapping!C83,#REF!, 0)), "")</f>
        <v/>
      </c>
      <c r="T83" s="2" t="e">
        <f t="shared" ca="1" si="8"/>
        <v>#VALUE!</v>
      </c>
      <c r="U83" s="2">
        <f ca="1">IFERROR(INDEX(Ref!E:E, MATCH(D83, Ref!B:B, 0)),5)</f>
        <v>5</v>
      </c>
      <c r="V83">
        <f ca="1">IFERROR(INDEX(Ref!F:F, MATCH(D83, Ref!B:B, 0)),1.5)</f>
        <v>1.5</v>
      </c>
    </row>
    <row r="84" spans="3:22" x14ac:dyDescent="0.25">
      <c r="C84" s="8"/>
      <c r="D84" s="2" t="str" cm="1">
        <f t="array" aca="1" ref="D84" ca="1">UPPER(_xlfn.TEXTJOIN("", TRUE, IF(ISNUMBER(FIND(MID(LEFT(C84, FIND(" ", C84 &amp; " ") - 1), ROW(INDIRECT("1:" &amp; LEN(LEFT(C84, FIND(" ", C84 &amp; " ") - 1)))), 1), "ABCDEFGHIJKLMNOPQRSTUVWXYZabcdefghijklmnopqrstuvwxyz")), MID(LEFT(C84, FIND(" ", C84 &amp; " ") - 1), ROW(INDIRECT("1:" &amp; LEN(LEFT(C84, FIND(" ", C84 &amp; " ") - 1)))), 1), "")))</f>
        <v/>
      </c>
      <c r="E84" s="2" t="e">
        <f ca="1">INDEX(Ref!C:C, MATCH(Mapping!D84, Ref!$B:$B,0))</f>
        <v>#N/A</v>
      </c>
      <c r="F84" s="2" t="e">
        <f ca="1">INDEX(Ref!D:D, MATCH(Mapping!D84, Ref!$B:$B,0))</f>
        <v>#N/A</v>
      </c>
      <c r="G84" s="2" cm="1">
        <f t="array" ref="G84">IFERROR(_xlfn.SWITCH(LOWER(TRIM(RIGHT(SUBSTITUTE(C84," ",REPT(" ",99)),99))),"fly",4,"dfly",8,"calendar",2,"box",4,4),4)</f>
        <v>4</v>
      </c>
      <c r="H84" s="2" t="s">
        <v>443</v>
      </c>
      <c r="I84" s="6" t="str">
        <f>RTD("tt.rtd",,RTD("tt.rtd",,"Inst",H84,$C84),I$2)</f>
        <v/>
      </c>
      <c r="J84" s="7" cm="1">
        <f t="array" ref="J84">SUM(IF(('Fill Book'!$F$4:$F$10084="B")*('Fill Book'!$E$4:$E$10084=Mapping!C84),'Fill Book'!$G$4:$G$10084))</f>
        <v>0</v>
      </c>
      <c r="K84" s="18" t="str" cm="1">
        <f t="array" ref="K84">IFERROR(
  SUMPRODUCT(
    ('Fill Book'!$F$4:$F$10084="B") * ('Fill Book'!$E$4:$E$10084=Mapping!C84),
    'Fill Book'!$G$4:$G$10084,  'Fill Book'!$H$4:$H$10084
  ) /
  SUMIFS(
    'Fill Book'!$G$4:$G$10084,
    'Fill Book'!$F$4:$F$10084, "B",
    'Fill Book'!$E$4:$E$10084, Mapping!C84
  ),
  ""
)</f>
        <v/>
      </c>
      <c r="L84" s="7">
        <f>SUMIFS('Fill Book'!$G$4:$G$10084, 'Fill Book'!$F$4:$F$10084, "S", 'Fill Book'!$E$4:$E$10084, Mapping!C84)</f>
        <v>0</v>
      </c>
      <c r="M84" s="18" t="str" cm="1">
        <f t="array" ref="M84">IFERROR(
  SUMPRODUCT(
    ('Fill Book'!$F$4:$F$10084="S") * ('Fill Book'!$E$4:$E$10084=Mapping!C84),
    'Fill Book'!$G$4:$G$10084,  'Fill Book'!$H$4:$H$10084
  ) /
  SUMIFS(
    'Fill Book'!$G$4:$G$10084,
    'Fill Book'!$F$4:$F$10084, "S",
    'Fill Book'!$E$4:$E$10084, Mapping!C84
  ),
  ""
)</f>
        <v/>
      </c>
      <c r="N84" s="7">
        <f t="shared" si="0"/>
        <v>0</v>
      </c>
      <c r="O84" s="2">
        <f t="shared" ca="1" si="5"/>
        <v>0</v>
      </c>
      <c r="P84" s="2">
        <f t="shared" ca="1" si="6"/>
        <v>0</v>
      </c>
      <c r="Q84" s="2">
        <f t="shared" si="7"/>
        <v>0</v>
      </c>
      <c r="R84" s="9" t="e">
        <f ca="1">((Mapping!$M84 - Mapping!$K84) / Mapping!$E84 * Mapping!$F84) * (MIN(Mapping!$J84, Mapping!$L84))</f>
        <v>#VALUE!</v>
      </c>
      <c r="S84" s="2" t="str">
        <f>IFERROR(INDEX(#REF!, MATCH(Mapping!C84,#REF!, 0)), "")</f>
        <v/>
      </c>
      <c r="T84" s="2" t="e">
        <f t="shared" ca="1" si="8"/>
        <v>#VALUE!</v>
      </c>
      <c r="U84" s="2">
        <f ca="1">IFERROR(INDEX(Ref!E:E, MATCH(D84, Ref!B:B, 0)),5)</f>
        <v>5</v>
      </c>
      <c r="V84">
        <f ca="1">IFERROR(INDEX(Ref!F:F, MATCH(D84, Ref!B:B, 0)),1.5)</f>
        <v>1.5</v>
      </c>
    </row>
    <row r="85" spans="3:22" x14ac:dyDescent="0.25">
      <c r="C85" s="8"/>
      <c r="D85" s="2" t="str" cm="1">
        <f t="array" aca="1" ref="D85" ca="1">UPPER(_xlfn.TEXTJOIN("", TRUE, IF(ISNUMBER(FIND(MID(LEFT(C85, FIND(" ", C85 &amp; " ") - 1), ROW(INDIRECT("1:" &amp; LEN(LEFT(C85, FIND(" ", C85 &amp; " ") - 1)))), 1), "ABCDEFGHIJKLMNOPQRSTUVWXYZabcdefghijklmnopqrstuvwxyz")), MID(LEFT(C85, FIND(" ", C85 &amp; " ") - 1), ROW(INDIRECT("1:" &amp; LEN(LEFT(C85, FIND(" ", C85 &amp; " ") - 1)))), 1), "")))</f>
        <v/>
      </c>
      <c r="E85" s="2" t="e">
        <f ca="1">INDEX(Ref!C:C, MATCH(Mapping!D85, Ref!$B:$B,0))</f>
        <v>#N/A</v>
      </c>
      <c r="F85" s="2" t="e">
        <f ca="1">INDEX(Ref!D:D, MATCH(Mapping!D85, Ref!$B:$B,0))</f>
        <v>#N/A</v>
      </c>
      <c r="G85" s="2" cm="1">
        <f t="array" ref="G85">IFERROR(_xlfn.SWITCH(LOWER(TRIM(RIGHT(SUBSTITUTE(C85," ",REPT(" ",99)),99))),"fly",4,"dfly",8,"calendar",2,"box",4,4),4)</f>
        <v>4</v>
      </c>
      <c r="H85" s="2" t="s">
        <v>443</v>
      </c>
      <c r="I85" s="6" t="str">
        <f>RTD("tt.rtd",,RTD("tt.rtd",,"Inst",H85,$C85),I$2)</f>
        <v/>
      </c>
      <c r="J85" s="7" cm="1">
        <f t="array" ref="J85">SUM(IF(('Fill Book'!$F$4:$F$10084="B")*('Fill Book'!$E$4:$E$10084=Mapping!C85),'Fill Book'!$G$4:$G$10084))</f>
        <v>0</v>
      </c>
      <c r="K85" s="18" t="str" cm="1">
        <f t="array" ref="K85">IFERROR(
  SUMPRODUCT(
    ('Fill Book'!$F$4:$F$10084="B") * ('Fill Book'!$E$4:$E$10084=Mapping!C85),
    'Fill Book'!$G$4:$G$10084,  'Fill Book'!$H$4:$H$10084
  ) /
  SUMIFS(
    'Fill Book'!$G$4:$G$10084,
    'Fill Book'!$F$4:$F$10084, "B",
    'Fill Book'!$E$4:$E$10084, Mapping!C85
  ),
  ""
)</f>
        <v/>
      </c>
      <c r="L85" s="7">
        <f>SUMIFS('Fill Book'!$G$4:$G$10084, 'Fill Book'!$F$4:$F$10084, "S", 'Fill Book'!$E$4:$E$10084, Mapping!C85)</f>
        <v>0</v>
      </c>
      <c r="M85" s="18" t="str" cm="1">
        <f t="array" ref="M85">IFERROR(
  SUMPRODUCT(
    ('Fill Book'!$F$4:$F$10084="S") * ('Fill Book'!$E$4:$E$10084=Mapping!C85),
    'Fill Book'!$G$4:$G$10084,  'Fill Book'!$H$4:$H$10084
  ) /
  SUMIFS(
    'Fill Book'!$G$4:$G$10084,
    'Fill Book'!$F$4:$F$10084, "S",
    'Fill Book'!$E$4:$E$10084, Mapping!C85
  ),
  ""
)</f>
        <v/>
      </c>
      <c r="N85" s="7">
        <f t="shared" si="0"/>
        <v>0</v>
      </c>
      <c r="O85" s="2">
        <f t="shared" ca="1" si="5"/>
        <v>0</v>
      </c>
      <c r="P85" s="2">
        <f t="shared" ca="1" si="6"/>
        <v>0</v>
      </c>
      <c r="Q85" s="2">
        <f t="shared" si="7"/>
        <v>0</v>
      </c>
      <c r="R85" s="9" t="e">
        <f ca="1">((Mapping!$M85 - Mapping!$K85) / Mapping!$E85 * Mapping!$F85) * (MIN(Mapping!$J85, Mapping!$L85))</f>
        <v>#VALUE!</v>
      </c>
      <c r="S85" s="2" t="str">
        <f>IFERROR(INDEX(#REF!, MATCH(Mapping!C85,#REF!, 0)), "")</f>
        <v/>
      </c>
      <c r="T85" s="2" t="e">
        <f t="shared" ca="1" si="8"/>
        <v>#VALUE!</v>
      </c>
      <c r="U85" s="2">
        <f ca="1">IFERROR(INDEX(Ref!E:E, MATCH(D85, Ref!B:B, 0)),5)</f>
        <v>5</v>
      </c>
      <c r="V85">
        <f ca="1">IFERROR(INDEX(Ref!F:F, MATCH(D85, Ref!B:B, 0)),1.5)</f>
        <v>1.5</v>
      </c>
    </row>
    <row r="86" spans="3:22" x14ac:dyDescent="0.25">
      <c r="C86" s="8"/>
      <c r="D86" s="2" t="str" cm="1">
        <f t="array" aca="1" ref="D86" ca="1">UPPER(_xlfn.TEXTJOIN("", TRUE, IF(ISNUMBER(FIND(MID(LEFT(C86, FIND(" ", C86 &amp; " ") - 1), ROW(INDIRECT("1:" &amp; LEN(LEFT(C86, FIND(" ", C86 &amp; " ") - 1)))), 1), "ABCDEFGHIJKLMNOPQRSTUVWXYZabcdefghijklmnopqrstuvwxyz")), MID(LEFT(C86, FIND(" ", C86 &amp; " ") - 1), ROW(INDIRECT("1:" &amp; LEN(LEFT(C86, FIND(" ", C86 &amp; " ") - 1)))), 1), "")))</f>
        <v/>
      </c>
      <c r="E86" s="2" t="e">
        <f ca="1">INDEX(Ref!C:C, MATCH(Mapping!D86, Ref!$B:$B,0))</f>
        <v>#N/A</v>
      </c>
      <c r="F86" s="2" t="e">
        <f ca="1">INDEX(Ref!D:D, MATCH(Mapping!D86, Ref!$B:$B,0))</f>
        <v>#N/A</v>
      </c>
      <c r="G86" s="2" cm="1">
        <f t="array" ref="G86">IFERROR(_xlfn.SWITCH(LOWER(TRIM(RIGHT(SUBSTITUTE(C86," ",REPT(" ",99)),99))),"fly",4,"dfly",8,"calendar",2,"box",4,4),4)</f>
        <v>4</v>
      </c>
      <c r="H86" s="2" t="s">
        <v>443</v>
      </c>
      <c r="I86" s="6" t="str">
        <f>RTD("tt.rtd",,RTD("tt.rtd",,"Inst",H86,$C86),I$2)</f>
        <v/>
      </c>
      <c r="J86" s="7" cm="1">
        <f t="array" ref="J86">SUM(IF(('Fill Book'!$F$4:$F$10084="B")*('Fill Book'!$E$4:$E$10084=Mapping!C86),'Fill Book'!$G$4:$G$10084))</f>
        <v>0</v>
      </c>
      <c r="K86" s="18" t="str" cm="1">
        <f t="array" ref="K86">IFERROR(
  SUMPRODUCT(
    ('Fill Book'!$F$4:$F$10084="B") * ('Fill Book'!$E$4:$E$10084=Mapping!C86),
    'Fill Book'!$G$4:$G$10084,  'Fill Book'!$H$4:$H$10084
  ) /
  SUMIFS(
    'Fill Book'!$G$4:$G$10084,
    'Fill Book'!$F$4:$F$10084, "B",
    'Fill Book'!$E$4:$E$10084, Mapping!C86
  ),
  ""
)</f>
        <v/>
      </c>
      <c r="L86" s="7">
        <f>SUMIFS('Fill Book'!$G$4:$G$10084, 'Fill Book'!$F$4:$F$10084, "S", 'Fill Book'!$E$4:$E$10084, Mapping!C86)</f>
        <v>0</v>
      </c>
      <c r="M86" s="18" t="str" cm="1">
        <f t="array" ref="M86">IFERROR(
  SUMPRODUCT(
    ('Fill Book'!$F$4:$F$10084="S") * ('Fill Book'!$E$4:$E$10084=Mapping!C86),
    'Fill Book'!$G$4:$G$10084,  'Fill Book'!$H$4:$H$10084
  ) /
  SUMIFS(
    'Fill Book'!$G$4:$G$10084,
    'Fill Book'!$F$4:$F$10084, "S",
    'Fill Book'!$E$4:$E$10084, Mapping!C86
  ),
  ""
)</f>
        <v/>
      </c>
      <c r="N86" s="7">
        <f t="shared" si="0"/>
        <v>0</v>
      </c>
      <c r="O86" s="2">
        <f t="shared" ca="1" si="5"/>
        <v>0</v>
      </c>
      <c r="P86" s="2">
        <f t="shared" ca="1" si="6"/>
        <v>0</v>
      </c>
      <c r="Q86" s="2">
        <f t="shared" si="7"/>
        <v>0</v>
      </c>
      <c r="R86" s="9" t="e">
        <f ca="1">((Mapping!$M86 - Mapping!$K86) / Mapping!$E86 * Mapping!$F86) * (MIN(Mapping!$J86, Mapping!$L86))</f>
        <v>#VALUE!</v>
      </c>
      <c r="S86" s="2" t="str">
        <f>IFERROR(INDEX(#REF!, MATCH(Mapping!C86,#REF!, 0)), "")</f>
        <v/>
      </c>
      <c r="T86" s="2" t="e">
        <f t="shared" ca="1" si="8"/>
        <v>#VALUE!</v>
      </c>
      <c r="U86" s="2">
        <f ca="1">IFERROR(INDEX(Ref!E:E, MATCH(D86, Ref!B:B, 0)),5)</f>
        <v>5</v>
      </c>
      <c r="V86">
        <f ca="1">IFERROR(INDEX(Ref!F:F, MATCH(D86, Ref!B:B, 0)),1.5)</f>
        <v>1.5</v>
      </c>
    </row>
    <row r="87" spans="3:22" x14ac:dyDescent="0.25">
      <c r="C87" s="8"/>
      <c r="D87" s="2" t="str" cm="1">
        <f t="array" aca="1" ref="D87" ca="1">UPPER(_xlfn.TEXTJOIN("", TRUE, IF(ISNUMBER(FIND(MID(LEFT(C87, FIND(" ", C87 &amp; " ") - 1), ROW(INDIRECT("1:" &amp; LEN(LEFT(C87, FIND(" ", C87 &amp; " ") - 1)))), 1), "ABCDEFGHIJKLMNOPQRSTUVWXYZabcdefghijklmnopqrstuvwxyz")), MID(LEFT(C87, FIND(" ", C87 &amp; " ") - 1), ROW(INDIRECT("1:" &amp; LEN(LEFT(C87, FIND(" ", C87 &amp; " ") - 1)))), 1), "")))</f>
        <v/>
      </c>
      <c r="E87" s="2" t="e">
        <f ca="1">INDEX(Ref!C:C, MATCH(Mapping!D87, Ref!$B:$B,0))</f>
        <v>#N/A</v>
      </c>
      <c r="F87" s="2" t="e">
        <f ca="1">INDEX(Ref!D:D, MATCH(Mapping!D87, Ref!$B:$B,0))</f>
        <v>#N/A</v>
      </c>
      <c r="G87" s="2" cm="1">
        <f t="array" ref="G87">IFERROR(_xlfn.SWITCH(LOWER(TRIM(RIGHT(SUBSTITUTE(C87," ",REPT(" ",99)),99))),"fly",4,"dfly",8,"calendar",2,"box",4,4),4)</f>
        <v>4</v>
      </c>
      <c r="H87" s="2" t="s">
        <v>443</v>
      </c>
      <c r="I87" s="6" t="str">
        <f>RTD("tt.rtd",,RTD("tt.rtd",,"Inst",H87,$C87),I$2)</f>
        <v/>
      </c>
      <c r="J87" s="7" cm="1">
        <f t="array" ref="J87">SUM(IF(('Fill Book'!$F$4:$F$10084="B")*('Fill Book'!$E$4:$E$10084=Mapping!C87),'Fill Book'!$G$4:$G$10084))</f>
        <v>0</v>
      </c>
      <c r="K87" s="18" t="str" cm="1">
        <f t="array" ref="K87">IFERROR(
  SUMPRODUCT(
    ('Fill Book'!$F$4:$F$10084="B") * ('Fill Book'!$E$4:$E$10084=Mapping!C87),
    'Fill Book'!$G$4:$G$10084,  'Fill Book'!$H$4:$H$10084
  ) /
  SUMIFS(
    'Fill Book'!$G$4:$G$10084,
    'Fill Book'!$F$4:$F$10084, "B",
    'Fill Book'!$E$4:$E$10084, Mapping!C87
  ),
  ""
)</f>
        <v/>
      </c>
      <c r="L87" s="7">
        <f>SUMIFS('Fill Book'!$G$4:$G$10084, 'Fill Book'!$F$4:$F$10084, "S", 'Fill Book'!$E$4:$E$10084, Mapping!C87)</f>
        <v>0</v>
      </c>
      <c r="M87" s="18" t="str" cm="1">
        <f t="array" ref="M87">IFERROR(
  SUMPRODUCT(
    ('Fill Book'!$F$4:$F$10084="S") * ('Fill Book'!$E$4:$E$10084=Mapping!C87),
    'Fill Book'!$G$4:$G$10084,  'Fill Book'!$H$4:$H$10084
  ) /
  SUMIFS(
    'Fill Book'!$G$4:$G$10084,
    'Fill Book'!$F$4:$F$10084, "S",
    'Fill Book'!$E$4:$E$10084, Mapping!C87
  ),
  ""
)</f>
        <v/>
      </c>
      <c r="N87" s="7">
        <f t="shared" si="0"/>
        <v>0</v>
      </c>
      <c r="O87" s="2">
        <f t="shared" ca="1" si="5"/>
        <v>0</v>
      </c>
      <c r="P87" s="2">
        <f t="shared" ca="1" si="6"/>
        <v>0</v>
      </c>
      <c r="Q87" s="2">
        <f t="shared" si="7"/>
        <v>0</v>
      </c>
      <c r="R87" s="9" t="e">
        <f ca="1">((Mapping!$M87 - Mapping!$K87) / Mapping!$E87 * Mapping!$F87) * (MIN(Mapping!$J87, Mapping!$L87))</f>
        <v>#VALUE!</v>
      </c>
      <c r="S87" s="2" t="str">
        <f>IFERROR(INDEX(#REF!, MATCH(Mapping!C87,#REF!, 0)), "")</f>
        <v/>
      </c>
      <c r="T87" s="2" t="e">
        <f t="shared" ca="1" si="8"/>
        <v>#VALUE!</v>
      </c>
      <c r="U87" s="2">
        <f ca="1">IFERROR(INDEX(Ref!E:E, MATCH(D87, Ref!B:B, 0)),5)</f>
        <v>5</v>
      </c>
      <c r="V87">
        <f ca="1">IFERROR(INDEX(Ref!F:F, MATCH(D87, Ref!B:B, 0)),1.5)</f>
        <v>1.5</v>
      </c>
    </row>
    <row r="88" spans="3:22" x14ac:dyDescent="0.25">
      <c r="C88" s="8"/>
      <c r="D88" s="2" t="str" cm="1">
        <f t="array" aca="1" ref="D88" ca="1">UPPER(_xlfn.TEXTJOIN("", TRUE, IF(ISNUMBER(FIND(MID(LEFT(C88, FIND(" ", C88 &amp; " ") - 1), ROW(INDIRECT("1:" &amp; LEN(LEFT(C88, FIND(" ", C88 &amp; " ") - 1)))), 1), "ABCDEFGHIJKLMNOPQRSTUVWXYZabcdefghijklmnopqrstuvwxyz")), MID(LEFT(C88, FIND(" ", C88 &amp; " ") - 1), ROW(INDIRECT("1:" &amp; LEN(LEFT(C88, FIND(" ", C88 &amp; " ") - 1)))), 1), "")))</f>
        <v/>
      </c>
      <c r="E88" s="2" t="e">
        <f ca="1">INDEX(Ref!C:C, MATCH(Mapping!D88, Ref!$B:$B,0))</f>
        <v>#N/A</v>
      </c>
      <c r="F88" s="2" t="e">
        <f ca="1">INDEX(Ref!D:D, MATCH(Mapping!D88, Ref!$B:$B,0))</f>
        <v>#N/A</v>
      </c>
      <c r="G88" s="2" cm="1">
        <f t="array" ref="G88">IFERROR(_xlfn.SWITCH(LOWER(TRIM(RIGHT(SUBSTITUTE(C88," ",REPT(" ",99)),99))),"fly",4,"dfly",8,"calendar",2,"box",4,4),4)</f>
        <v>4</v>
      </c>
      <c r="H88" s="2" t="s">
        <v>443</v>
      </c>
      <c r="I88" s="6" t="str">
        <f>RTD("tt.rtd",,RTD("tt.rtd",,"Inst",H88,$C88),I$2)</f>
        <v/>
      </c>
      <c r="J88" s="7" cm="1">
        <f t="array" ref="J88">SUM(IF(('Fill Book'!$F$4:$F$10084="B")*('Fill Book'!$E$4:$E$10084=Mapping!C88),'Fill Book'!$G$4:$G$10084))</f>
        <v>0</v>
      </c>
      <c r="K88" s="18" t="str" cm="1">
        <f t="array" ref="K88">IFERROR(
  SUMPRODUCT(
    ('Fill Book'!$F$4:$F$10084="B") * ('Fill Book'!$E$4:$E$10084=Mapping!C88),
    'Fill Book'!$G$4:$G$10084,  'Fill Book'!$H$4:$H$10084
  ) /
  SUMIFS(
    'Fill Book'!$G$4:$G$10084,
    'Fill Book'!$F$4:$F$10084, "B",
    'Fill Book'!$E$4:$E$10084, Mapping!C88
  ),
  ""
)</f>
        <v/>
      </c>
      <c r="L88" s="7">
        <f>SUMIFS('Fill Book'!$G$4:$G$10084, 'Fill Book'!$F$4:$F$10084, "S", 'Fill Book'!$E$4:$E$10084, Mapping!C88)</f>
        <v>0</v>
      </c>
      <c r="M88" s="18" t="str" cm="1">
        <f t="array" ref="M88">IFERROR(
  SUMPRODUCT(
    ('Fill Book'!$F$4:$F$10084="S") * ('Fill Book'!$E$4:$E$10084=Mapping!C88),
    'Fill Book'!$G$4:$G$10084,  'Fill Book'!$H$4:$H$10084
  ) /
  SUMIFS(
    'Fill Book'!$G$4:$G$10084,
    'Fill Book'!$F$4:$F$10084, "S",
    'Fill Book'!$E$4:$E$10084, Mapping!C88
  ),
  ""
)</f>
        <v/>
      </c>
      <c r="N88" s="7">
        <f t="shared" si="0"/>
        <v>0</v>
      </c>
      <c r="O88" s="2">
        <f t="shared" ca="1" si="5"/>
        <v>0</v>
      </c>
      <c r="P88" s="2">
        <f t="shared" ca="1" si="6"/>
        <v>0</v>
      </c>
      <c r="Q88" s="2">
        <f t="shared" si="7"/>
        <v>0</v>
      </c>
      <c r="R88" s="9" t="e">
        <f ca="1">((Mapping!$M88 - Mapping!$K88) / Mapping!$E88 * Mapping!$F88) * (MIN(Mapping!$J88, Mapping!$L88))</f>
        <v>#VALUE!</v>
      </c>
      <c r="S88" s="2" t="str">
        <f>IFERROR(INDEX(#REF!, MATCH(Mapping!C88,#REF!, 0)), "")</f>
        <v/>
      </c>
      <c r="T88" s="2" t="e">
        <f t="shared" ca="1" si="8"/>
        <v>#VALUE!</v>
      </c>
      <c r="U88" s="2">
        <f ca="1">IFERROR(INDEX(Ref!E:E, MATCH(D88, Ref!B:B, 0)),5)</f>
        <v>5</v>
      </c>
      <c r="V88">
        <f ca="1">IFERROR(INDEX(Ref!F:F, MATCH(D88, Ref!B:B, 0)),1.5)</f>
        <v>1.5</v>
      </c>
    </row>
    <row r="89" spans="3:22" x14ac:dyDescent="0.25">
      <c r="C89" s="8"/>
      <c r="D89" s="2" t="str" cm="1">
        <f t="array" aca="1" ref="D89" ca="1">UPPER(_xlfn.TEXTJOIN("", TRUE, IF(ISNUMBER(FIND(MID(LEFT(C89, FIND(" ", C89 &amp; " ") - 1), ROW(INDIRECT("1:" &amp; LEN(LEFT(C89, FIND(" ", C89 &amp; " ") - 1)))), 1), "ABCDEFGHIJKLMNOPQRSTUVWXYZabcdefghijklmnopqrstuvwxyz")), MID(LEFT(C89, FIND(" ", C89 &amp; " ") - 1), ROW(INDIRECT("1:" &amp; LEN(LEFT(C89, FIND(" ", C89 &amp; " ") - 1)))), 1), "")))</f>
        <v/>
      </c>
      <c r="E89" s="2" t="e">
        <f ca="1">INDEX(Ref!C:C, MATCH(Mapping!D89, Ref!$B:$B,0))</f>
        <v>#N/A</v>
      </c>
      <c r="F89" s="2" t="e">
        <f ca="1">INDEX(Ref!D:D, MATCH(Mapping!D89, Ref!$B:$B,0))</f>
        <v>#N/A</v>
      </c>
      <c r="G89" s="2" cm="1">
        <f t="array" ref="G89">IFERROR(_xlfn.SWITCH(LOWER(TRIM(RIGHT(SUBSTITUTE(C89," ",REPT(" ",99)),99))),"fly",4,"dfly",8,"calendar",2,"box",4,4),4)</f>
        <v>4</v>
      </c>
      <c r="H89" s="2" t="s">
        <v>443</v>
      </c>
      <c r="I89" s="6" t="str">
        <f>RTD("tt.rtd",,RTD("tt.rtd",,"Inst",H89,$C89),I$2)</f>
        <v/>
      </c>
      <c r="J89" s="7" cm="1">
        <f t="array" ref="J89">SUM(IF(('Fill Book'!$F$4:$F$10084="B")*('Fill Book'!$E$4:$E$10084=Mapping!C89),'Fill Book'!$G$4:$G$10084))</f>
        <v>0</v>
      </c>
      <c r="K89" s="18" t="str" cm="1">
        <f t="array" ref="K89">IFERROR(
  SUMPRODUCT(
    ('Fill Book'!$F$4:$F$10084="B") * ('Fill Book'!$E$4:$E$10084=Mapping!C89),
    'Fill Book'!$G$4:$G$10084,  'Fill Book'!$H$4:$H$10084
  ) /
  SUMIFS(
    'Fill Book'!$G$4:$G$10084,
    'Fill Book'!$F$4:$F$10084, "B",
    'Fill Book'!$E$4:$E$10084, Mapping!C89
  ),
  ""
)</f>
        <v/>
      </c>
      <c r="L89" s="7">
        <f>SUMIFS('Fill Book'!$G$4:$G$10084, 'Fill Book'!$F$4:$F$10084, "S", 'Fill Book'!$E$4:$E$10084, Mapping!C89)</f>
        <v>0</v>
      </c>
      <c r="M89" s="18" t="str" cm="1">
        <f t="array" ref="M89">IFERROR(
  SUMPRODUCT(
    ('Fill Book'!$F$4:$F$10084="S") * ('Fill Book'!$E$4:$E$10084=Mapping!C89),
    'Fill Book'!$G$4:$G$10084,  'Fill Book'!$H$4:$H$10084
  ) /
  SUMIFS(
    'Fill Book'!$G$4:$G$10084,
    'Fill Book'!$F$4:$F$10084, "S",
    'Fill Book'!$E$4:$E$10084, Mapping!C89
  ),
  ""
)</f>
        <v/>
      </c>
      <c r="N89" s="7">
        <f t="shared" si="0"/>
        <v>0</v>
      </c>
      <c r="O89" s="2">
        <f t="shared" ca="1" si="5"/>
        <v>0</v>
      </c>
      <c r="P89" s="2">
        <f t="shared" ca="1" si="6"/>
        <v>0</v>
      </c>
      <c r="Q89" s="2">
        <f t="shared" si="7"/>
        <v>0</v>
      </c>
      <c r="R89" s="9" t="e">
        <f ca="1">((Mapping!$M89 - Mapping!$K89) / Mapping!$E89 * Mapping!$F89) * (MIN(Mapping!$J89, Mapping!$L89))</f>
        <v>#VALUE!</v>
      </c>
      <c r="S89" s="2" t="str">
        <f>IFERROR(INDEX(#REF!, MATCH(Mapping!C89,#REF!, 0)), "")</f>
        <v/>
      </c>
      <c r="T89" s="2" t="e">
        <f t="shared" ca="1" si="8"/>
        <v>#VALUE!</v>
      </c>
      <c r="U89" s="2">
        <f ca="1">IFERROR(INDEX(Ref!E:E, MATCH(D89, Ref!B:B, 0)),5)</f>
        <v>5</v>
      </c>
      <c r="V89">
        <f ca="1">IFERROR(INDEX(Ref!F:F, MATCH(D89, Ref!B:B, 0)),1.5)</f>
        <v>1.5</v>
      </c>
    </row>
    <row r="90" spans="3:22" x14ac:dyDescent="0.25">
      <c r="C90" s="8"/>
      <c r="D90" s="2" t="str" cm="1">
        <f t="array" aca="1" ref="D90" ca="1">UPPER(_xlfn.TEXTJOIN("", TRUE, IF(ISNUMBER(FIND(MID(LEFT(C90, FIND(" ", C90 &amp; " ") - 1), ROW(INDIRECT("1:" &amp; LEN(LEFT(C90, FIND(" ", C90 &amp; " ") - 1)))), 1), "ABCDEFGHIJKLMNOPQRSTUVWXYZabcdefghijklmnopqrstuvwxyz")), MID(LEFT(C90, FIND(" ", C90 &amp; " ") - 1), ROW(INDIRECT("1:" &amp; LEN(LEFT(C90, FIND(" ", C90 &amp; " ") - 1)))), 1), "")))</f>
        <v/>
      </c>
      <c r="E90" s="2" t="e">
        <f ca="1">INDEX(Ref!C:C, MATCH(Mapping!D90, Ref!$B:$B,0))</f>
        <v>#N/A</v>
      </c>
      <c r="F90" s="2" t="e">
        <f ca="1">INDEX(Ref!D:D, MATCH(Mapping!D90, Ref!$B:$B,0))</f>
        <v>#N/A</v>
      </c>
      <c r="G90" s="2" cm="1">
        <f t="array" ref="G90">IFERROR(_xlfn.SWITCH(LOWER(TRIM(RIGHT(SUBSTITUTE(C90," ",REPT(" ",99)),99))),"fly",4,"dfly",8,"calendar",2,"box",4,4),4)</f>
        <v>4</v>
      </c>
      <c r="H90" s="2" t="s">
        <v>443</v>
      </c>
      <c r="I90" s="6" t="str">
        <f>RTD("tt.rtd",,RTD("tt.rtd",,"Inst",H90,$C90),I$2)</f>
        <v/>
      </c>
      <c r="J90" s="7" cm="1">
        <f t="array" ref="J90">SUM(IF(('Fill Book'!$F$4:$F$10084="B")*('Fill Book'!$E$4:$E$10084=Mapping!C90),'Fill Book'!$G$4:$G$10084))</f>
        <v>0</v>
      </c>
      <c r="K90" s="18" t="str" cm="1">
        <f t="array" ref="K90">IFERROR(
  SUMPRODUCT(
    ('Fill Book'!$F$4:$F$10084="B") * ('Fill Book'!$E$4:$E$10084=Mapping!C90),
    'Fill Book'!$G$4:$G$10084,  'Fill Book'!$H$4:$H$10084
  ) /
  SUMIFS(
    'Fill Book'!$G$4:$G$10084,
    'Fill Book'!$F$4:$F$10084, "B",
    'Fill Book'!$E$4:$E$10084, Mapping!C90
  ),
  ""
)</f>
        <v/>
      </c>
      <c r="L90" s="7">
        <f>SUMIFS('Fill Book'!$G$4:$G$10084, 'Fill Book'!$F$4:$F$10084, "S", 'Fill Book'!$E$4:$E$10084, Mapping!C90)</f>
        <v>0</v>
      </c>
      <c r="M90" s="18" t="str" cm="1">
        <f t="array" ref="M90">IFERROR(
  SUMPRODUCT(
    ('Fill Book'!$F$4:$F$10084="S") * ('Fill Book'!$E$4:$E$10084=Mapping!C90),
    'Fill Book'!$G$4:$G$10084,  'Fill Book'!$H$4:$H$10084
  ) /
  SUMIFS(
    'Fill Book'!$G$4:$G$10084,
    'Fill Book'!$F$4:$F$10084, "S",
    'Fill Book'!$E$4:$E$10084, Mapping!C90
  ),
  ""
)</f>
        <v/>
      </c>
      <c r="N90" s="7">
        <f t="shared" si="0"/>
        <v>0</v>
      </c>
      <c r="O90" s="2">
        <f t="shared" ca="1" si="5"/>
        <v>0</v>
      </c>
      <c r="P90" s="2">
        <f t="shared" ca="1" si="6"/>
        <v>0</v>
      </c>
      <c r="Q90" s="2">
        <f t="shared" si="7"/>
        <v>0</v>
      </c>
      <c r="R90" s="9" t="e">
        <f ca="1">((Mapping!$M90 - Mapping!$K90) / Mapping!$E90 * Mapping!$F90) * (MIN(Mapping!$J90, Mapping!$L90))</f>
        <v>#VALUE!</v>
      </c>
      <c r="S90" s="2" t="str">
        <f>IFERROR(INDEX(#REF!, MATCH(Mapping!C90,#REF!, 0)), "")</f>
        <v/>
      </c>
      <c r="T90" s="2" t="e">
        <f t="shared" ca="1" si="8"/>
        <v>#VALUE!</v>
      </c>
      <c r="U90" s="2">
        <f ca="1">IFERROR(INDEX(Ref!E:E, MATCH(D90, Ref!B:B, 0)),5)</f>
        <v>5</v>
      </c>
      <c r="V90">
        <f ca="1">IFERROR(INDEX(Ref!F:F, MATCH(D90, Ref!B:B, 0)),1.5)</f>
        <v>1.5</v>
      </c>
    </row>
    <row r="91" spans="3:22" x14ac:dyDescent="0.25">
      <c r="C91" s="8"/>
      <c r="D91" s="2" t="str" cm="1">
        <f t="array" aca="1" ref="D91" ca="1">UPPER(_xlfn.TEXTJOIN("", TRUE, IF(ISNUMBER(FIND(MID(LEFT(C91, FIND(" ", C91 &amp; " ") - 1), ROW(INDIRECT("1:" &amp; LEN(LEFT(C91, FIND(" ", C91 &amp; " ") - 1)))), 1), "ABCDEFGHIJKLMNOPQRSTUVWXYZabcdefghijklmnopqrstuvwxyz")), MID(LEFT(C91, FIND(" ", C91 &amp; " ") - 1), ROW(INDIRECT("1:" &amp; LEN(LEFT(C91, FIND(" ", C91 &amp; " ") - 1)))), 1), "")))</f>
        <v/>
      </c>
      <c r="E91" s="2" t="e">
        <f ca="1">INDEX(Ref!C:C, MATCH(Mapping!D91, Ref!$B:$B,0))</f>
        <v>#N/A</v>
      </c>
      <c r="F91" s="2" t="e">
        <f ca="1">INDEX(Ref!D:D, MATCH(Mapping!D91, Ref!$B:$B,0))</f>
        <v>#N/A</v>
      </c>
      <c r="G91" s="2" cm="1">
        <f t="array" ref="G91">IFERROR(_xlfn.SWITCH(LOWER(TRIM(RIGHT(SUBSTITUTE(C91," ",REPT(" ",99)),99))),"fly",4,"dfly",8,"calendar",2,"box",4,4),4)</f>
        <v>4</v>
      </c>
      <c r="H91" s="2" t="s">
        <v>443</v>
      </c>
      <c r="I91" s="6" t="str">
        <f>RTD("tt.rtd",,RTD("tt.rtd",,"Inst",H91,$C91),I$2)</f>
        <v/>
      </c>
      <c r="J91" s="7" cm="1">
        <f t="array" ref="J91">SUM(IF(('Fill Book'!$F$4:$F$10084="B")*('Fill Book'!$E$4:$E$10084=Mapping!C91),'Fill Book'!$G$4:$G$10084))</f>
        <v>0</v>
      </c>
      <c r="K91" s="18" t="str" cm="1">
        <f t="array" ref="K91">IFERROR(
  SUMPRODUCT(
    ('Fill Book'!$F$4:$F$10084="B") * ('Fill Book'!$E$4:$E$10084=Mapping!C91),
    'Fill Book'!$G$4:$G$10084,  'Fill Book'!$H$4:$H$10084
  ) /
  SUMIFS(
    'Fill Book'!$G$4:$G$10084,
    'Fill Book'!$F$4:$F$10084, "B",
    'Fill Book'!$E$4:$E$10084, Mapping!C91
  ),
  ""
)</f>
        <v/>
      </c>
      <c r="L91" s="7">
        <f>SUMIFS('Fill Book'!$G$4:$G$10084, 'Fill Book'!$F$4:$F$10084, "S", 'Fill Book'!$E$4:$E$10084, Mapping!C91)</f>
        <v>0</v>
      </c>
      <c r="M91" s="18" t="str" cm="1">
        <f t="array" ref="M91">IFERROR(
  SUMPRODUCT(
    ('Fill Book'!$F$4:$F$10084="S") * ('Fill Book'!$E$4:$E$10084=Mapping!C91),
    'Fill Book'!$G$4:$G$10084,  'Fill Book'!$H$4:$H$10084
  ) /
  SUMIFS(
    'Fill Book'!$G$4:$G$10084,
    'Fill Book'!$F$4:$F$10084, "S",
    'Fill Book'!$E$4:$E$10084, Mapping!C91
  ),
  ""
)</f>
        <v/>
      </c>
      <c r="N91" s="7">
        <f t="shared" si="0"/>
        <v>0</v>
      </c>
      <c r="O91" s="2">
        <f t="shared" ca="1" si="5"/>
        <v>0</v>
      </c>
      <c r="P91" s="2">
        <f t="shared" ca="1" si="6"/>
        <v>0</v>
      </c>
      <c r="Q91" s="2">
        <f t="shared" si="7"/>
        <v>0</v>
      </c>
      <c r="R91" s="9" t="e">
        <f ca="1">((Mapping!$M91 - Mapping!$K91) / Mapping!$E91 * Mapping!$F91) * (MIN(Mapping!$J91, Mapping!$L91))</f>
        <v>#VALUE!</v>
      </c>
      <c r="S91" s="2" t="str">
        <f>IFERROR(INDEX(#REF!, MATCH(Mapping!C91,#REF!, 0)), "")</f>
        <v/>
      </c>
      <c r="T91" s="2" t="e">
        <f t="shared" ca="1" si="8"/>
        <v>#VALUE!</v>
      </c>
      <c r="U91" s="2">
        <f ca="1">IFERROR(INDEX(Ref!E:E, MATCH(D91, Ref!B:B, 0)),5)</f>
        <v>5</v>
      </c>
      <c r="V91">
        <f ca="1">IFERROR(INDEX(Ref!F:F, MATCH(D91, Ref!B:B, 0)),1.5)</f>
        <v>1.5</v>
      </c>
    </row>
    <row r="92" spans="3:22" x14ac:dyDescent="0.25">
      <c r="C92" s="8"/>
      <c r="D92" s="2" t="str" cm="1">
        <f t="array" aca="1" ref="D92" ca="1">UPPER(_xlfn.TEXTJOIN("", TRUE, IF(ISNUMBER(FIND(MID(LEFT(C92, FIND(" ", C92 &amp; " ") - 1), ROW(INDIRECT("1:" &amp; LEN(LEFT(C92, FIND(" ", C92 &amp; " ") - 1)))), 1), "ABCDEFGHIJKLMNOPQRSTUVWXYZabcdefghijklmnopqrstuvwxyz")), MID(LEFT(C92, FIND(" ", C92 &amp; " ") - 1), ROW(INDIRECT("1:" &amp; LEN(LEFT(C92, FIND(" ", C92 &amp; " ") - 1)))), 1), "")))</f>
        <v/>
      </c>
      <c r="E92" s="2" t="e">
        <f ca="1">INDEX(Ref!C:C, MATCH(Mapping!D92, Ref!$B:$B,0))</f>
        <v>#N/A</v>
      </c>
      <c r="F92" s="2" t="e">
        <f ca="1">INDEX(Ref!D:D, MATCH(Mapping!D92, Ref!$B:$B,0))</f>
        <v>#N/A</v>
      </c>
      <c r="G92" s="2" cm="1">
        <f t="array" ref="G92">IFERROR(_xlfn.SWITCH(LOWER(TRIM(RIGHT(SUBSTITUTE(C92," ",REPT(" ",99)),99))),"fly",4,"dfly",8,"calendar",2,"box",4,4),4)</f>
        <v>4</v>
      </c>
      <c r="H92" s="2" t="s">
        <v>443</v>
      </c>
      <c r="I92" s="6" t="str">
        <f>RTD("tt.rtd",,RTD("tt.rtd",,"Inst",H92,$C92),I$2)</f>
        <v/>
      </c>
      <c r="J92" s="7" cm="1">
        <f t="array" ref="J92">SUM(IF(('Fill Book'!$F$4:$F$10084="B")*('Fill Book'!$E$4:$E$10084=Mapping!C92),'Fill Book'!$G$4:$G$10084))</f>
        <v>0</v>
      </c>
      <c r="K92" s="18" t="str" cm="1">
        <f t="array" ref="K92">IFERROR(
  SUMPRODUCT(
    ('Fill Book'!$F$4:$F$10084="B") * ('Fill Book'!$E$4:$E$10084=Mapping!C92),
    'Fill Book'!$G$4:$G$10084,  'Fill Book'!$H$4:$H$10084
  ) /
  SUMIFS(
    'Fill Book'!$G$4:$G$10084,
    'Fill Book'!$F$4:$F$10084, "B",
    'Fill Book'!$E$4:$E$10084, Mapping!C92
  ),
  ""
)</f>
        <v/>
      </c>
      <c r="L92" s="7">
        <f>SUMIFS('Fill Book'!$G$4:$G$10084, 'Fill Book'!$F$4:$F$10084, "S", 'Fill Book'!$E$4:$E$10084, Mapping!C92)</f>
        <v>0</v>
      </c>
      <c r="M92" s="18" t="str" cm="1">
        <f t="array" ref="M92">IFERROR(
  SUMPRODUCT(
    ('Fill Book'!$F$4:$F$10084="S") * ('Fill Book'!$E$4:$E$10084=Mapping!C92),
    'Fill Book'!$G$4:$G$10084,  'Fill Book'!$H$4:$H$10084
  ) /
  SUMIFS(
    'Fill Book'!$G$4:$G$10084,
    'Fill Book'!$F$4:$F$10084, "S",
    'Fill Book'!$E$4:$E$10084, Mapping!C92
  ),
  ""
)</f>
        <v/>
      </c>
      <c r="N92" s="7">
        <f t="shared" si="0"/>
        <v>0</v>
      </c>
      <c r="O92" s="2">
        <f t="shared" ca="1" si="5"/>
        <v>0</v>
      </c>
      <c r="P92" s="2">
        <f t="shared" ca="1" si="6"/>
        <v>0</v>
      </c>
      <c r="Q92" s="2">
        <f t="shared" si="7"/>
        <v>0</v>
      </c>
      <c r="R92" s="9" t="e">
        <f ca="1">((Mapping!$M92 - Mapping!$K92) / Mapping!$E92 * Mapping!$F92) * (MIN(Mapping!$J92, Mapping!$L92))</f>
        <v>#VALUE!</v>
      </c>
      <c r="S92" s="2" t="str">
        <f>IFERROR(INDEX(#REF!, MATCH(Mapping!C92,#REF!, 0)), "")</f>
        <v/>
      </c>
      <c r="T92" s="2" t="e">
        <f t="shared" ca="1" si="8"/>
        <v>#VALUE!</v>
      </c>
      <c r="U92" s="2">
        <f ca="1">IFERROR(INDEX(Ref!E:E, MATCH(D92, Ref!B:B, 0)),5)</f>
        <v>5</v>
      </c>
      <c r="V92">
        <f ca="1">IFERROR(INDEX(Ref!F:F, MATCH(D92, Ref!B:B, 0)),1.5)</f>
        <v>1.5</v>
      </c>
    </row>
    <row r="93" spans="3:22" x14ac:dyDescent="0.25">
      <c r="C93" s="8"/>
      <c r="D93" s="2" t="str" cm="1">
        <f t="array" aca="1" ref="D93" ca="1">UPPER(_xlfn.TEXTJOIN("", TRUE, IF(ISNUMBER(FIND(MID(LEFT(C93, FIND(" ", C93 &amp; " ") - 1), ROW(INDIRECT("1:" &amp; LEN(LEFT(C93, FIND(" ", C93 &amp; " ") - 1)))), 1), "ABCDEFGHIJKLMNOPQRSTUVWXYZabcdefghijklmnopqrstuvwxyz")), MID(LEFT(C93, FIND(" ", C93 &amp; " ") - 1), ROW(INDIRECT("1:" &amp; LEN(LEFT(C93, FIND(" ", C93 &amp; " ") - 1)))), 1), "")))</f>
        <v/>
      </c>
      <c r="E93" s="2" t="e">
        <f ca="1">INDEX(Ref!C:C, MATCH(Mapping!D93, Ref!$B:$B,0))</f>
        <v>#N/A</v>
      </c>
      <c r="F93" s="2" t="e">
        <f ca="1">INDEX(Ref!D:D, MATCH(Mapping!D93, Ref!$B:$B,0))</f>
        <v>#N/A</v>
      </c>
      <c r="G93" s="2" cm="1">
        <f t="array" ref="G93">IFERROR(_xlfn.SWITCH(LOWER(TRIM(RIGHT(SUBSTITUTE(C93," ",REPT(" ",99)),99))),"fly",4,"dfly",8,"calendar",2,"box",4,4),4)</f>
        <v>4</v>
      </c>
      <c r="H93" s="2" t="s">
        <v>443</v>
      </c>
      <c r="I93" s="6" t="str">
        <f>RTD("tt.rtd",,RTD("tt.rtd",,"Inst",H93,$C93),I$2)</f>
        <v/>
      </c>
      <c r="J93" s="7" cm="1">
        <f t="array" ref="J93">SUM(IF(('Fill Book'!$F$4:$F$10084="B")*('Fill Book'!$E$4:$E$10084=Mapping!C93),'Fill Book'!$G$4:$G$10084))</f>
        <v>0</v>
      </c>
      <c r="K93" s="18" t="str" cm="1">
        <f t="array" ref="K93">IFERROR(
  SUMPRODUCT(
    ('Fill Book'!$F$4:$F$10084="B") * ('Fill Book'!$E$4:$E$10084=Mapping!C93),
    'Fill Book'!$G$4:$G$10084,  'Fill Book'!$H$4:$H$10084
  ) /
  SUMIFS(
    'Fill Book'!$G$4:$G$10084,
    'Fill Book'!$F$4:$F$10084, "B",
    'Fill Book'!$E$4:$E$10084, Mapping!C93
  ),
  ""
)</f>
        <v/>
      </c>
      <c r="L93" s="7">
        <f>SUMIFS('Fill Book'!$G$4:$G$10084, 'Fill Book'!$F$4:$F$10084, "S", 'Fill Book'!$E$4:$E$10084, Mapping!C93)</f>
        <v>0</v>
      </c>
      <c r="M93" s="18" t="str" cm="1">
        <f t="array" ref="M93">IFERROR(
  SUMPRODUCT(
    ('Fill Book'!$F$4:$F$10084="S") * ('Fill Book'!$E$4:$E$10084=Mapping!C93),
    'Fill Book'!$G$4:$G$10084,  'Fill Book'!$H$4:$H$10084
  ) /
  SUMIFS(
    'Fill Book'!$G$4:$G$10084,
    'Fill Book'!$F$4:$F$10084, "S",
    'Fill Book'!$E$4:$E$10084, Mapping!C93
  ),
  ""
)</f>
        <v/>
      </c>
      <c r="N93" s="7">
        <f t="shared" si="0"/>
        <v>0</v>
      </c>
      <c r="O93" s="2">
        <f t="shared" ca="1" si="5"/>
        <v>0</v>
      </c>
      <c r="P93" s="2">
        <f t="shared" ca="1" si="6"/>
        <v>0</v>
      </c>
      <c r="Q93" s="2">
        <f t="shared" si="7"/>
        <v>0</v>
      </c>
      <c r="R93" s="9" t="e">
        <f ca="1">((Mapping!$M93 - Mapping!$K93) / Mapping!$E93 * Mapping!$F93) * (MIN(Mapping!$J93, Mapping!$L93))</f>
        <v>#VALUE!</v>
      </c>
      <c r="S93" s="2" t="str">
        <f>IFERROR(INDEX(#REF!, MATCH(Mapping!C93,#REF!, 0)), "")</f>
        <v/>
      </c>
      <c r="T93" s="2" t="e">
        <f t="shared" ca="1" si="8"/>
        <v>#VALUE!</v>
      </c>
      <c r="U93" s="2">
        <f ca="1">IFERROR(INDEX(Ref!E:E, MATCH(D93, Ref!B:B, 0)),5)</f>
        <v>5</v>
      </c>
      <c r="V93">
        <f ca="1">IFERROR(INDEX(Ref!F:F, MATCH(D93, Ref!B:B, 0)),1.5)</f>
        <v>1.5</v>
      </c>
    </row>
    <row r="94" spans="3:22" x14ac:dyDescent="0.25">
      <c r="C94" s="8"/>
      <c r="D94" s="2" t="str" cm="1">
        <f t="array" aca="1" ref="D94" ca="1">UPPER(_xlfn.TEXTJOIN("", TRUE, IF(ISNUMBER(FIND(MID(LEFT(C94, FIND(" ", C94 &amp; " ") - 1), ROW(INDIRECT("1:" &amp; LEN(LEFT(C94, FIND(" ", C94 &amp; " ") - 1)))), 1), "ABCDEFGHIJKLMNOPQRSTUVWXYZabcdefghijklmnopqrstuvwxyz")), MID(LEFT(C94, FIND(" ", C94 &amp; " ") - 1), ROW(INDIRECT("1:" &amp; LEN(LEFT(C94, FIND(" ", C94 &amp; " ") - 1)))), 1), "")))</f>
        <v/>
      </c>
      <c r="E94" s="2" t="e">
        <f ca="1">INDEX(Ref!C:C, MATCH(Mapping!D94, Ref!$B:$B,0))</f>
        <v>#N/A</v>
      </c>
      <c r="F94" s="2" t="e">
        <f ca="1">INDEX(Ref!D:D, MATCH(Mapping!D94, Ref!$B:$B,0))</f>
        <v>#N/A</v>
      </c>
      <c r="G94" s="2" cm="1">
        <f t="array" ref="G94">IFERROR(_xlfn.SWITCH(LOWER(TRIM(RIGHT(SUBSTITUTE(C94," ",REPT(" ",99)),99))),"fly",4,"dfly",8,"calendar",2,"box",4,4),4)</f>
        <v>4</v>
      </c>
      <c r="H94" s="2" t="s">
        <v>443</v>
      </c>
      <c r="I94" s="6" t="str">
        <f>RTD("tt.rtd",,RTD("tt.rtd",,"Inst",H94,$C94),I$2)</f>
        <v/>
      </c>
      <c r="J94" s="7" cm="1">
        <f t="array" ref="J94">SUM(IF(('Fill Book'!$F$4:$F$10084="B")*('Fill Book'!$E$4:$E$10084=Mapping!C94),'Fill Book'!$G$4:$G$10084))</f>
        <v>0</v>
      </c>
      <c r="K94" s="18" t="str" cm="1">
        <f t="array" ref="K94">IFERROR(
  SUMPRODUCT(
    ('Fill Book'!$F$4:$F$10084="B") * ('Fill Book'!$E$4:$E$10084=Mapping!C94),
    'Fill Book'!$G$4:$G$10084,  'Fill Book'!$H$4:$H$10084
  ) /
  SUMIFS(
    'Fill Book'!$G$4:$G$10084,
    'Fill Book'!$F$4:$F$10084, "B",
    'Fill Book'!$E$4:$E$10084, Mapping!C94
  ),
  ""
)</f>
        <v/>
      </c>
      <c r="L94" s="7">
        <f>SUMIFS('Fill Book'!$G$4:$G$10084, 'Fill Book'!$F$4:$F$10084, "S", 'Fill Book'!$E$4:$E$10084, Mapping!C94)</f>
        <v>0</v>
      </c>
      <c r="M94" s="18" t="str" cm="1">
        <f t="array" ref="M94">IFERROR(
  SUMPRODUCT(
    ('Fill Book'!$F$4:$F$10084="S") * ('Fill Book'!$E$4:$E$10084=Mapping!C94),
    'Fill Book'!$G$4:$G$10084,  'Fill Book'!$H$4:$H$10084
  ) /
  SUMIFS(
    'Fill Book'!$G$4:$G$10084,
    'Fill Book'!$F$4:$F$10084, "S",
    'Fill Book'!$E$4:$E$10084, Mapping!C94
  ),
  ""
)</f>
        <v/>
      </c>
      <c r="N94" s="7">
        <f t="shared" si="0"/>
        <v>0</v>
      </c>
      <c r="O94" s="2">
        <f t="shared" ca="1" si="5"/>
        <v>0</v>
      </c>
      <c r="P94" s="2">
        <f ca="1">IFERROR((MIN(J94,L94) * ((M94 - K94) / E94) * F94)-V94*Q94, 0)</f>
        <v>0</v>
      </c>
      <c r="Q94" s="2">
        <f t="shared" si="7"/>
        <v>0</v>
      </c>
      <c r="R94" s="9" t="e">
        <f ca="1">((Mapping!$M94 - Mapping!$K94) / Mapping!$E94 * Mapping!$F94) * (MIN(Mapping!$J94, Mapping!$L94))</f>
        <v>#VALUE!</v>
      </c>
      <c r="S94" s="2" t="str">
        <f>IFERROR(INDEX(#REF!, MATCH(Mapping!C94,#REF!, 0)), "")</f>
        <v/>
      </c>
      <c r="T94" s="2" t="e">
        <f t="shared" ca="1" si="8"/>
        <v>#VALUE!</v>
      </c>
      <c r="U94" s="2">
        <f ca="1">IFERROR(INDEX(Ref!E:E, MATCH(D94, Ref!B:B, 0)),5)</f>
        <v>5</v>
      </c>
      <c r="V94">
        <f ca="1">IFERROR(INDEX(Ref!F:F, MATCH(D94, Ref!B:B, 0)),1.5)</f>
        <v>1.5</v>
      </c>
    </row>
    <row r="95" spans="3:22" x14ac:dyDescent="0.25">
      <c r="C95" s="8"/>
      <c r="D95" s="2" t="str" cm="1">
        <f t="array" aca="1" ref="D95" ca="1">UPPER(_xlfn.TEXTJOIN("", TRUE, IF(ISNUMBER(FIND(MID(LEFT(C95, FIND(" ", C95 &amp; " ") - 1), ROW(INDIRECT("1:" &amp; LEN(LEFT(C95, FIND(" ", C95 &amp; " ") - 1)))), 1), "ABCDEFGHIJKLMNOPQRSTUVWXYZabcdefghijklmnopqrstuvwxyz")), MID(LEFT(C95, FIND(" ", C95 &amp; " ") - 1), ROW(INDIRECT("1:" &amp; LEN(LEFT(C95, FIND(" ", C95 &amp; " ") - 1)))), 1), "")))</f>
        <v/>
      </c>
      <c r="E95" s="2" t="e">
        <f ca="1">INDEX(Ref!C:C, MATCH(Mapping!D95, Ref!$B:$B,0))</f>
        <v>#N/A</v>
      </c>
      <c r="F95" s="2" t="e">
        <f ca="1">INDEX(Ref!D:D, MATCH(Mapping!D95, Ref!$B:$B,0))</f>
        <v>#N/A</v>
      </c>
      <c r="G95" s="2" cm="1">
        <f t="array" ref="G95">IFERROR(_xlfn.SWITCH(LOWER(TRIM(RIGHT(SUBSTITUTE(C95," ",REPT(" ",99)),99))),"fly",4,"dfly",8,"calendar",2,"box",4,4),4)</f>
        <v>4</v>
      </c>
      <c r="H95" s="2" t="s">
        <v>443</v>
      </c>
      <c r="I95" s="6" t="str">
        <f>RTD("tt.rtd",,RTD("tt.rtd",,"Inst",H95,$C95),I$2)</f>
        <v/>
      </c>
      <c r="J95" s="7" cm="1">
        <f t="array" ref="J95">SUM(IF(('Fill Book'!$F$4:$F$10084="B")*('Fill Book'!$E$4:$E$10084=Mapping!C95),'Fill Book'!$G$4:$G$10084))</f>
        <v>0</v>
      </c>
      <c r="K95" s="18" t="str" cm="1">
        <f t="array" ref="K95">IFERROR(
  SUMPRODUCT(
    ('Fill Book'!$F$4:$F$10084="B") * ('Fill Book'!$E$4:$E$10084=Mapping!C95),
    'Fill Book'!$G$4:$G$10084,  'Fill Book'!$H$4:$H$10084
  ) /
  SUMIFS(
    'Fill Book'!$G$4:$G$10084,
    'Fill Book'!$F$4:$F$10084, "B",
    'Fill Book'!$E$4:$E$10084, Mapping!C95
  ),
  ""
)</f>
        <v/>
      </c>
      <c r="L95" s="7">
        <f>SUMIFS('Fill Book'!$G$4:$G$10084, 'Fill Book'!$F$4:$F$10084, "S", 'Fill Book'!$E$4:$E$10084, Mapping!C95)</f>
        <v>0</v>
      </c>
      <c r="M95" s="18" t="str" cm="1">
        <f t="array" ref="M95">IFERROR(
  SUMPRODUCT(
    ('Fill Book'!$F$4:$F$10084="S") * ('Fill Book'!$E$4:$E$10084=Mapping!C95),
    'Fill Book'!$G$4:$G$10084,  'Fill Book'!$H$4:$H$10084
  ) /
  SUMIFS(
    'Fill Book'!$G$4:$G$10084,
    'Fill Book'!$F$4:$F$10084, "S",
    'Fill Book'!$E$4:$E$10084, Mapping!C95
  ),
  ""
)</f>
        <v/>
      </c>
      <c r="N95" s="7">
        <f t="shared" si="0"/>
        <v>0</v>
      </c>
      <c r="O95" s="2">
        <f t="shared" ca="1" si="5"/>
        <v>0</v>
      </c>
      <c r="P95" s="2">
        <f t="shared" ca="1" si="6"/>
        <v>0</v>
      </c>
      <c r="Q95" s="2">
        <f t="shared" si="7"/>
        <v>0</v>
      </c>
      <c r="R95" s="9" t="e">
        <f ca="1">((Mapping!$M95 - Mapping!$K95) / Mapping!$E95 * Mapping!$F95) * (MIN(Mapping!$J95, Mapping!$L95))</f>
        <v>#VALUE!</v>
      </c>
      <c r="S95" s="2" t="str">
        <f>IFERROR(INDEX(#REF!, MATCH(Mapping!C95,#REF!, 0)), "")</f>
        <v/>
      </c>
      <c r="T95" s="2" t="e">
        <f t="shared" ca="1" si="8"/>
        <v>#VALUE!</v>
      </c>
      <c r="U95" s="2">
        <f ca="1">IFERROR(INDEX(Ref!E:E, MATCH(D95, Ref!B:B, 0)),5)</f>
        <v>5</v>
      </c>
      <c r="V95">
        <f ca="1">IFERROR(INDEX(Ref!F:F, MATCH(D95, Ref!B:B, 0)),1.5)</f>
        <v>1.5</v>
      </c>
    </row>
    <row r="96" spans="3:22" x14ac:dyDescent="0.25">
      <c r="C96" s="8"/>
      <c r="D96" s="2" t="str" cm="1">
        <f t="array" aca="1" ref="D96" ca="1">UPPER(_xlfn.TEXTJOIN("", TRUE, IF(ISNUMBER(FIND(MID(LEFT(C96, FIND(" ", C96 &amp; " ") - 1), ROW(INDIRECT("1:" &amp; LEN(LEFT(C96, FIND(" ", C96 &amp; " ") - 1)))), 1), "ABCDEFGHIJKLMNOPQRSTUVWXYZabcdefghijklmnopqrstuvwxyz")), MID(LEFT(C96, FIND(" ", C96 &amp; " ") - 1), ROW(INDIRECT("1:" &amp; LEN(LEFT(C96, FIND(" ", C96 &amp; " ") - 1)))), 1), "")))</f>
        <v/>
      </c>
      <c r="E96" s="2" t="e">
        <f ca="1">INDEX(Ref!C:C, MATCH(Mapping!D96, Ref!$B:$B,0))</f>
        <v>#N/A</v>
      </c>
      <c r="F96" s="2" t="e">
        <f ca="1">INDEX(Ref!D:D, MATCH(Mapping!D96, Ref!$B:$B,0))</f>
        <v>#N/A</v>
      </c>
      <c r="G96" s="2" cm="1">
        <f t="array" ref="G96">IFERROR(_xlfn.SWITCH(LOWER(TRIM(RIGHT(SUBSTITUTE(C96," ",REPT(" ",99)),99))),"fly",4,"dfly",8,"calendar",2,"box",4,4),4)</f>
        <v>4</v>
      </c>
      <c r="H96" s="2" t="s">
        <v>443</v>
      </c>
      <c r="I96" s="6" t="str">
        <f>RTD("tt.rtd",,RTD("tt.rtd",,"Inst",H96,$C96),I$2)</f>
        <v/>
      </c>
      <c r="J96" s="7" cm="1">
        <f t="array" ref="J96">SUM(IF(('Fill Book'!$F$4:$F$10084="B")*('Fill Book'!$E$4:$E$10084=Mapping!C96),'Fill Book'!$G$4:$G$10084))</f>
        <v>0</v>
      </c>
      <c r="K96" s="18" t="str" cm="1">
        <f t="array" ref="K96">IFERROR(
  SUMPRODUCT(
    ('Fill Book'!$F$4:$F$10084="B") * ('Fill Book'!$E$4:$E$10084=Mapping!C96),
    'Fill Book'!$G$4:$G$10084,  'Fill Book'!$H$4:$H$10084
  ) /
  SUMIFS(
    'Fill Book'!$G$4:$G$10084,
    'Fill Book'!$F$4:$F$10084, "B",
    'Fill Book'!$E$4:$E$10084, Mapping!C96
  ),
  ""
)</f>
        <v/>
      </c>
      <c r="L96" s="7">
        <f>SUMIFS('Fill Book'!$G$4:$G$10084, 'Fill Book'!$F$4:$F$10084, "S", 'Fill Book'!$E$4:$E$10084, Mapping!C96)</f>
        <v>0</v>
      </c>
      <c r="M96" s="18" t="str" cm="1">
        <f t="array" ref="M96">IFERROR(
  SUMPRODUCT(
    ('Fill Book'!$F$4:$F$10084="S") * ('Fill Book'!$E$4:$E$10084=Mapping!C96),
    'Fill Book'!$G$4:$G$10084,  'Fill Book'!$H$4:$H$10084
  ) /
  SUMIFS(
    'Fill Book'!$G$4:$G$10084,
    'Fill Book'!$F$4:$F$10084, "S",
    'Fill Book'!$E$4:$E$10084, Mapping!C96
  ),
  ""
)</f>
        <v/>
      </c>
      <c r="N96" s="7">
        <f t="shared" si="0"/>
        <v>0</v>
      </c>
      <c r="O96" s="2">
        <f t="shared" ca="1" si="5"/>
        <v>0</v>
      </c>
      <c r="P96" s="2">
        <f t="shared" ca="1" si="6"/>
        <v>0</v>
      </c>
      <c r="Q96" s="2">
        <f t="shared" si="7"/>
        <v>0</v>
      </c>
      <c r="R96" s="9" t="e">
        <f ca="1">((Mapping!$M96 - Mapping!$K96) / Mapping!$E96 * Mapping!$F96) * (MIN(Mapping!$J96, Mapping!$L96))</f>
        <v>#VALUE!</v>
      </c>
      <c r="S96" s="2" t="str">
        <f>IFERROR(INDEX(#REF!, MATCH(Mapping!C96,#REF!, 0)), "")</f>
        <v/>
      </c>
      <c r="T96" s="2" t="e">
        <f t="shared" ca="1" si="8"/>
        <v>#VALUE!</v>
      </c>
      <c r="U96" s="2">
        <f ca="1">IFERROR(INDEX(Ref!E:E, MATCH(D96, Ref!B:B, 0)),5)</f>
        <v>5</v>
      </c>
      <c r="V96">
        <f ca="1">IFERROR(INDEX(Ref!F:F, MATCH(D96, Ref!B:B, 0)),1.5)</f>
        <v>1.5</v>
      </c>
    </row>
    <row r="97" spans="3:22" x14ac:dyDescent="0.25">
      <c r="C97" s="8"/>
      <c r="D97" s="2" t="str" cm="1">
        <f t="array" aca="1" ref="D97" ca="1">UPPER(_xlfn.TEXTJOIN("", TRUE, IF(ISNUMBER(FIND(MID(LEFT(C97, FIND(" ", C97 &amp; " ") - 1), ROW(INDIRECT("1:" &amp; LEN(LEFT(C97, FIND(" ", C97 &amp; " ") - 1)))), 1), "ABCDEFGHIJKLMNOPQRSTUVWXYZabcdefghijklmnopqrstuvwxyz")), MID(LEFT(C97, FIND(" ", C97 &amp; " ") - 1), ROW(INDIRECT("1:" &amp; LEN(LEFT(C97, FIND(" ", C97 &amp; " ") - 1)))), 1), "")))</f>
        <v/>
      </c>
      <c r="E97" s="2" t="e">
        <f ca="1">INDEX(Ref!C:C, MATCH(Mapping!D97, Ref!$B:$B,0))</f>
        <v>#N/A</v>
      </c>
      <c r="F97" s="2" t="e">
        <f ca="1">INDEX(Ref!D:D, MATCH(Mapping!D97, Ref!$B:$B,0))</f>
        <v>#N/A</v>
      </c>
      <c r="G97" s="2" cm="1">
        <f t="array" ref="G97">IFERROR(_xlfn.SWITCH(LOWER(TRIM(RIGHT(SUBSTITUTE(C97," ",REPT(" ",99)),99))),"fly",4,"dfly",8,"calendar",2,"box",4,4),4)</f>
        <v>4</v>
      </c>
      <c r="H97" s="2" t="s">
        <v>443</v>
      </c>
      <c r="I97" s="6" t="str">
        <f>RTD("tt.rtd",,RTD("tt.rtd",,"Inst",H97,$C97),I$2)</f>
        <v/>
      </c>
      <c r="J97" s="7" cm="1">
        <f t="array" ref="J97">SUM(IF(('Fill Book'!$F$4:$F$10084="B")*('Fill Book'!$E$4:$E$10084=Mapping!C97),'Fill Book'!$G$4:$G$10084))</f>
        <v>0</v>
      </c>
      <c r="K97" s="18" t="str" cm="1">
        <f t="array" ref="K97">IFERROR(
  SUMPRODUCT(
    ('Fill Book'!$F$4:$F$10084="B") * ('Fill Book'!$E$4:$E$10084=Mapping!C97),
    'Fill Book'!$G$4:$G$10084,  'Fill Book'!$H$4:$H$10084
  ) /
  SUMIFS(
    'Fill Book'!$G$4:$G$10084,
    'Fill Book'!$F$4:$F$10084, "B",
    'Fill Book'!$E$4:$E$10084, Mapping!C97
  ),
  ""
)</f>
        <v/>
      </c>
      <c r="L97" s="7">
        <f>SUMIFS('Fill Book'!$G$4:$G$10084, 'Fill Book'!$F$4:$F$10084, "S", 'Fill Book'!$E$4:$E$10084, Mapping!C97)</f>
        <v>0</v>
      </c>
      <c r="M97" s="18" t="str" cm="1">
        <f t="array" ref="M97">IFERROR(
  SUMPRODUCT(
    ('Fill Book'!$F$4:$F$10084="S") * ('Fill Book'!$E$4:$E$10084=Mapping!C97),
    'Fill Book'!$G$4:$G$10084,  'Fill Book'!$H$4:$H$10084
  ) /
  SUMIFS(
    'Fill Book'!$G$4:$G$10084,
    'Fill Book'!$F$4:$F$10084, "S",
    'Fill Book'!$E$4:$E$10084, Mapping!C97
  ),
  ""
)</f>
        <v/>
      </c>
      <c r="N97" s="7">
        <f t="shared" si="0"/>
        <v>0</v>
      </c>
      <c r="O97" s="2">
        <f t="shared" ref="O97:O160" ca="1" si="9">IFERROR(
    IF(L97 &gt; J97,
        ((M97 - I97) / E97) * F97 * (L97 - J97),
        ((I97 - K97) / E97) * F97 * (J97 - L97)
    ),
0)</f>
        <v>0</v>
      </c>
      <c r="P97" s="2">
        <f t="shared" ca="1" si="6"/>
        <v>0</v>
      </c>
      <c r="Q97" s="2">
        <f t="shared" si="7"/>
        <v>0</v>
      </c>
      <c r="R97" s="9" t="e">
        <f ca="1">((Mapping!$M97 - Mapping!$K97) / Mapping!$E97 * Mapping!$F97) * (MIN(Mapping!$J97, Mapping!$L97))</f>
        <v>#VALUE!</v>
      </c>
      <c r="S97" s="2" t="str">
        <f>IFERROR(INDEX(#REF!, MATCH(Mapping!C97,#REF!, 0)), "")</f>
        <v/>
      </c>
      <c r="T97" s="2" t="e">
        <f t="shared" ref="T97:T160" ca="1" si="10">IF(N97&gt;0, (S97-K97)*F97/E97*N97, (S97-M97)*F97/E97*N97)</f>
        <v>#VALUE!</v>
      </c>
      <c r="U97" s="2">
        <f ca="1">IFERROR(INDEX(Ref!E:E, MATCH(D97, Ref!B:B, 0)),5)</f>
        <v>5</v>
      </c>
      <c r="V97">
        <f ca="1">IFERROR(INDEX(Ref!F:F, MATCH(D97, Ref!B:B, 0)),1.5)</f>
        <v>1.5</v>
      </c>
    </row>
    <row r="98" spans="3:22" x14ac:dyDescent="0.25">
      <c r="C98" s="8"/>
      <c r="D98" s="2" t="str" cm="1">
        <f t="array" aca="1" ref="D98" ca="1">UPPER(_xlfn.TEXTJOIN("", TRUE, IF(ISNUMBER(FIND(MID(LEFT(C98, FIND(" ", C98 &amp; " ") - 1), ROW(INDIRECT("1:" &amp; LEN(LEFT(C98, FIND(" ", C98 &amp; " ") - 1)))), 1), "ABCDEFGHIJKLMNOPQRSTUVWXYZabcdefghijklmnopqrstuvwxyz")), MID(LEFT(C98, FIND(" ", C98 &amp; " ") - 1), ROW(INDIRECT("1:" &amp; LEN(LEFT(C98, FIND(" ", C98 &amp; " ") - 1)))), 1), "")))</f>
        <v/>
      </c>
      <c r="E98" s="2" t="e">
        <f ca="1">INDEX(Ref!C:C, MATCH(Mapping!D98, Ref!$B:$B,0))</f>
        <v>#N/A</v>
      </c>
      <c r="F98" s="2" t="e">
        <f ca="1">INDEX(Ref!D:D, MATCH(Mapping!D98, Ref!$B:$B,0))</f>
        <v>#N/A</v>
      </c>
      <c r="G98" s="2" cm="1">
        <f t="array" ref="G98">IFERROR(_xlfn.SWITCH(LOWER(TRIM(RIGHT(SUBSTITUTE(C98," ",REPT(" ",99)),99))),"fly",4,"dfly",8,"calendar",2,"box",4,4),4)</f>
        <v>4</v>
      </c>
      <c r="H98" s="2" t="s">
        <v>443</v>
      </c>
      <c r="I98" s="6" t="str">
        <f>RTD("tt.rtd",,RTD("tt.rtd",,"Inst",H98,$C98),I$2)</f>
        <v/>
      </c>
      <c r="J98" s="7" cm="1">
        <f t="array" ref="J98">SUM(IF(('Fill Book'!$F$4:$F$10084="B")*('Fill Book'!$E$4:$E$10084=Mapping!C98),'Fill Book'!$G$4:$G$10084))</f>
        <v>0</v>
      </c>
      <c r="K98" s="18" t="str" cm="1">
        <f t="array" ref="K98">IFERROR(
  SUMPRODUCT(
    ('Fill Book'!$F$4:$F$10084="B") * ('Fill Book'!$E$4:$E$10084=Mapping!C98),
    'Fill Book'!$G$4:$G$10084,  'Fill Book'!$H$4:$H$10084
  ) /
  SUMIFS(
    'Fill Book'!$G$4:$G$10084,
    'Fill Book'!$F$4:$F$10084, "B",
    'Fill Book'!$E$4:$E$10084, Mapping!C98
  ),
  ""
)</f>
        <v/>
      </c>
      <c r="L98" s="7">
        <f>SUMIFS('Fill Book'!$G$4:$G$10084, 'Fill Book'!$F$4:$F$10084, "S", 'Fill Book'!$E$4:$E$10084, Mapping!C98)</f>
        <v>0</v>
      </c>
      <c r="M98" s="18" t="str" cm="1">
        <f t="array" ref="M98">IFERROR(
  SUMPRODUCT(
    ('Fill Book'!$F$4:$F$10084="S") * ('Fill Book'!$E$4:$E$10084=Mapping!C98),
    'Fill Book'!$G$4:$G$10084,  'Fill Book'!$H$4:$H$10084
  ) /
  SUMIFS(
    'Fill Book'!$G$4:$G$10084,
    'Fill Book'!$F$4:$F$10084, "S",
    'Fill Book'!$E$4:$E$10084, Mapping!C98
  ),
  ""
)</f>
        <v/>
      </c>
      <c r="N98" s="7">
        <f t="shared" si="0"/>
        <v>0</v>
      </c>
      <c r="O98" s="2">
        <f t="shared" ca="1" si="9"/>
        <v>0</v>
      </c>
      <c r="P98" s="2">
        <f t="shared" ca="1" si="6"/>
        <v>0</v>
      </c>
      <c r="Q98" s="2">
        <f t="shared" si="7"/>
        <v>0</v>
      </c>
      <c r="R98" s="9" t="e">
        <f ca="1">((Mapping!$M98 - Mapping!$K98) / Mapping!$E98 * Mapping!$F98) * (MIN(Mapping!$J98, Mapping!$L98))</f>
        <v>#VALUE!</v>
      </c>
      <c r="S98" s="2" t="str">
        <f>IFERROR(INDEX(#REF!, MATCH(Mapping!C98,#REF!, 0)), "")</f>
        <v/>
      </c>
      <c r="T98" s="2" t="e">
        <f t="shared" ca="1" si="10"/>
        <v>#VALUE!</v>
      </c>
      <c r="U98" s="2">
        <f ca="1">IFERROR(INDEX(Ref!E:E, MATCH(D98, Ref!B:B, 0)),5)</f>
        <v>5</v>
      </c>
      <c r="V98">
        <f ca="1">IFERROR(INDEX(Ref!F:F, MATCH(D98, Ref!B:B, 0)),1.5)</f>
        <v>1.5</v>
      </c>
    </row>
    <row r="99" spans="3:22" x14ac:dyDescent="0.25">
      <c r="C99" s="8"/>
      <c r="D99" s="2" t="str" cm="1">
        <f t="array" aca="1" ref="D99" ca="1">UPPER(_xlfn.TEXTJOIN("", TRUE, IF(ISNUMBER(FIND(MID(LEFT(C99, FIND(" ", C99 &amp; " ") - 1), ROW(INDIRECT("1:" &amp; LEN(LEFT(C99, FIND(" ", C99 &amp; " ") - 1)))), 1), "ABCDEFGHIJKLMNOPQRSTUVWXYZabcdefghijklmnopqrstuvwxyz")), MID(LEFT(C99, FIND(" ", C99 &amp; " ") - 1), ROW(INDIRECT("1:" &amp; LEN(LEFT(C99, FIND(" ", C99 &amp; " ") - 1)))), 1), "")))</f>
        <v/>
      </c>
      <c r="E99" s="2" t="e">
        <f ca="1">INDEX(Ref!C:C, MATCH(Mapping!D99, Ref!$B:$B,0))</f>
        <v>#N/A</v>
      </c>
      <c r="F99" s="2" t="e">
        <f ca="1">INDEX(Ref!D:D, MATCH(Mapping!D99, Ref!$B:$B,0))</f>
        <v>#N/A</v>
      </c>
      <c r="G99" s="2" cm="1">
        <f t="array" ref="G99">IFERROR(_xlfn.SWITCH(LOWER(TRIM(RIGHT(SUBSTITUTE(C99," ",REPT(" ",99)),99))),"fly",4,"dfly",8,"calendar",2,"box",4,4),4)</f>
        <v>4</v>
      </c>
      <c r="H99" s="2" t="s">
        <v>443</v>
      </c>
      <c r="I99" s="6" t="str">
        <f>RTD("tt.rtd",,RTD("tt.rtd",,"Inst",H99,$C99),I$2)</f>
        <v/>
      </c>
      <c r="J99" s="7" cm="1">
        <f t="array" ref="J99">SUM(IF(('Fill Book'!$F$4:$F$10084="B")*('Fill Book'!$E$4:$E$10084=Mapping!C99),'Fill Book'!$G$4:$G$10084))</f>
        <v>0</v>
      </c>
      <c r="K99" s="18" t="str" cm="1">
        <f t="array" ref="K99">IFERROR(
  SUMPRODUCT(
    ('Fill Book'!$F$4:$F$10084="B") * ('Fill Book'!$E$4:$E$10084=Mapping!C99),
    'Fill Book'!$G$4:$G$10084,  'Fill Book'!$H$4:$H$10084
  ) /
  SUMIFS(
    'Fill Book'!$G$4:$G$10084,
    'Fill Book'!$F$4:$F$10084, "B",
    'Fill Book'!$E$4:$E$10084, Mapping!C99
  ),
  ""
)</f>
        <v/>
      </c>
      <c r="L99" s="7">
        <f>SUMIFS('Fill Book'!$G$4:$G$10084, 'Fill Book'!$F$4:$F$10084, "S", 'Fill Book'!$E$4:$E$10084, Mapping!C99)</f>
        <v>0</v>
      </c>
      <c r="M99" s="18" t="str" cm="1">
        <f t="array" ref="M99">IFERROR(
  SUMPRODUCT(
    ('Fill Book'!$F$4:$F$10084="S") * ('Fill Book'!$E$4:$E$10084=Mapping!C99),
    'Fill Book'!$G$4:$G$10084,  'Fill Book'!$H$4:$H$10084
  ) /
  SUMIFS(
    'Fill Book'!$G$4:$G$10084,
    'Fill Book'!$F$4:$F$10084, "S",
    'Fill Book'!$E$4:$E$10084, Mapping!C99
  ),
  ""
)</f>
        <v/>
      </c>
      <c r="N99" s="7">
        <f t="shared" si="0"/>
        <v>0</v>
      </c>
      <c r="O99" s="2">
        <f t="shared" ca="1" si="9"/>
        <v>0</v>
      </c>
      <c r="P99" s="2">
        <f t="shared" ca="1" si="6"/>
        <v>0</v>
      </c>
      <c r="Q99" s="2">
        <f t="shared" si="7"/>
        <v>0</v>
      </c>
      <c r="R99" s="9" t="e">
        <f ca="1">((Mapping!$M99 - Mapping!$K99) / Mapping!$E99 * Mapping!$F99) * (MIN(Mapping!$J99, Mapping!$L99))</f>
        <v>#VALUE!</v>
      </c>
      <c r="S99" s="2" t="str">
        <f>IFERROR(INDEX(#REF!, MATCH(Mapping!C99,#REF!, 0)), "")</f>
        <v/>
      </c>
      <c r="T99" s="2" t="e">
        <f t="shared" ca="1" si="10"/>
        <v>#VALUE!</v>
      </c>
      <c r="U99" s="2">
        <f ca="1">IFERROR(INDEX(Ref!E:E, MATCH(D99, Ref!B:B, 0)),5)</f>
        <v>5</v>
      </c>
      <c r="V99">
        <f ca="1">IFERROR(INDEX(Ref!F:F, MATCH(D99, Ref!B:B, 0)),1.5)</f>
        <v>1.5</v>
      </c>
    </row>
    <row r="100" spans="3:22" x14ac:dyDescent="0.25">
      <c r="C100" s="8"/>
      <c r="D100" s="2" t="str" cm="1">
        <f t="array" aca="1" ref="D100" ca="1">UPPER(_xlfn.TEXTJOIN("", TRUE, IF(ISNUMBER(FIND(MID(LEFT(C100, FIND(" ", C100 &amp; " ") - 1), ROW(INDIRECT("1:" &amp; LEN(LEFT(C100, FIND(" ", C100 &amp; " ") - 1)))), 1), "ABCDEFGHIJKLMNOPQRSTUVWXYZabcdefghijklmnopqrstuvwxyz")), MID(LEFT(C100, FIND(" ", C100 &amp; " ") - 1), ROW(INDIRECT("1:" &amp; LEN(LEFT(C100, FIND(" ", C100 &amp; " ") - 1)))), 1), "")))</f>
        <v/>
      </c>
      <c r="E100" s="2" t="e">
        <f ca="1">INDEX(Ref!C:C, MATCH(Mapping!D100, Ref!$B:$B,0))</f>
        <v>#N/A</v>
      </c>
      <c r="F100" s="2" t="e">
        <f ca="1">INDEX(Ref!D:D, MATCH(Mapping!D100, Ref!$B:$B,0))</f>
        <v>#N/A</v>
      </c>
      <c r="G100" s="2" cm="1">
        <f t="array" ref="G100">IFERROR(_xlfn.SWITCH(LOWER(TRIM(RIGHT(SUBSTITUTE(C100," ",REPT(" ",99)),99))),"fly",4,"dfly",8,"calendar",2,"box",4,4),4)</f>
        <v>4</v>
      </c>
      <c r="H100" s="2" t="s">
        <v>443</v>
      </c>
      <c r="I100" s="6" t="str">
        <f>RTD("tt.rtd",,RTD("tt.rtd",,"Inst",H100,$C100),I$2)</f>
        <v/>
      </c>
      <c r="J100" s="7" cm="1">
        <f t="array" ref="J100">SUM(IF(('Fill Book'!$F$4:$F$10084="B")*('Fill Book'!$E$4:$E$10084=Mapping!C100),'Fill Book'!$G$4:$G$10084))</f>
        <v>0</v>
      </c>
      <c r="K100" s="18" t="str" cm="1">
        <f t="array" ref="K100">IFERROR(
  SUMPRODUCT(
    ('Fill Book'!$F$4:$F$10084="B") * ('Fill Book'!$E$4:$E$10084=Mapping!C100),
    'Fill Book'!$G$4:$G$10084,  'Fill Book'!$H$4:$H$10084
  ) /
  SUMIFS(
    'Fill Book'!$G$4:$G$10084,
    'Fill Book'!$F$4:$F$10084, "B",
    'Fill Book'!$E$4:$E$10084, Mapping!C100
  ),
  ""
)</f>
        <v/>
      </c>
      <c r="L100" s="7">
        <f>SUMIFS('Fill Book'!$G$4:$G$10084, 'Fill Book'!$F$4:$F$10084, "S", 'Fill Book'!$E$4:$E$10084, Mapping!C100)</f>
        <v>0</v>
      </c>
      <c r="M100" s="18" t="str" cm="1">
        <f t="array" ref="M100">IFERROR(
  SUMPRODUCT(
    ('Fill Book'!$F$4:$F$10084="S") * ('Fill Book'!$E$4:$E$10084=Mapping!C100),
    'Fill Book'!$G$4:$G$10084,  'Fill Book'!$H$4:$H$10084
  ) /
  SUMIFS(
    'Fill Book'!$G$4:$G$10084,
    'Fill Book'!$F$4:$F$10084, "S",
    'Fill Book'!$E$4:$E$10084, Mapping!C100
  ),
  ""
)</f>
        <v/>
      </c>
      <c r="N100" s="7">
        <f t="shared" si="0"/>
        <v>0</v>
      </c>
      <c r="O100" s="2">
        <f t="shared" ca="1" si="9"/>
        <v>0</v>
      </c>
      <c r="P100" s="2">
        <f t="shared" ca="1" si="6"/>
        <v>0</v>
      </c>
      <c r="Q100" s="2">
        <f t="shared" si="7"/>
        <v>0</v>
      </c>
      <c r="R100" s="9" t="e">
        <f ca="1">((Mapping!$M100 - Mapping!$K100) / Mapping!$E100 * Mapping!$F100) * (MIN(Mapping!$J100, Mapping!$L100))</f>
        <v>#VALUE!</v>
      </c>
      <c r="S100" s="2" t="str">
        <f>IFERROR(INDEX(#REF!, MATCH(Mapping!C100,#REF!, 0)), "")</f>
        <v/>
      </c>
      <c r="T100" s="2" t="e">
        <f t="shared" ca="1" si="10"/>
        <v>#VALUE!</v>
      </c>
      <c r="U100" s="2">
        <f ca="1">IFERROR(INDEX(Ref!E:E, MATCH(D100, Ref!B:B, 0)),5)</f>
        <v>5</v>
      </c>
      <c r="V100">
        <f ca="1">IFERROR(INDEX(Ref!F:F, MATCH(D100, Ref!B:B, 0)),1.5)</f>
        <v>1.5</v>
      </c>
    </row>
    <row r="101" spans="3:22" x14ac:dyDescent="0.25">
      <c r="C101" s="8"/>
      <c r="D101" s="2" t="str" cm="1">
        <f t="array" aca="1" ref="D101" ca="1">UPPER(_xlfn.TEXTJOIN("", TRUE, IF(ISNUMBER(FIND(MID(LEFT(C101, FIND(" ", C101 &amp; " ") - 1), ROW(INDIRECT("1:" &amp; LEN(LEFT(C101, FIND(" ", C101 &amp; " ") - 1)))), 1), "ABCDEFGHIJKLMNOPQRSTUVWXYZabcdefghijklmnopqrstuvwxyz")), MID(LEFT(C101, FIND(" ", C101 &amp; " ") - 1), ROW(INDIRECT("1:" &amp; LEN(LEFT(C101, FIND(" ", C101 &amp; " ") - 1)))), 1), "")))</f>
        <v/>
      </c>
      <c r="E101" s="2" t="e">
        <f ca="1">INDEX(Ref!C:C, MATCH(Mapping!D101, Ref!$B:$B,0))</f>
        <v>#N/A</v>
      </c>
      <c r="F101" s="2" t="e">
        <f ca="1">INDEX(Ref!D:D, MATCH(Mapping!D101, Ref!$B:$B,0))</f>
        <v>#N/A</v>
      </c>
      <c r="G101" s="2" cm="1">
        <f t="array" ref="G101">IFERROR(_xlfn.SWITCH(LOWER(TRIM(RIGHT(SUBSTITUTE(C101," ",REPT(" ",99)),99))),"fly",4,"dfly",8,"calendar",2,"box",4,4),4)</f>
        <v>4</v>
      </c>
      <c r="H101" s="2" t="s">
        <v>443</v>
      </c>
      <c r="I101" s="6" t="str">
        <f>RTD("tt.rtd",,RTD("tt.rtd",,"Inst",H101,$C101),I$2)</f>
        <v/>
      </c>
      <c r="J101" s="7" cm="1">
        <f t="array" ref="J101">SUM(IF(('Fill Book'!$F$4:$F$10084="B")*('Fill Book'!$E$4:$E$10084=Mapping!C101),'Fill Book'!$G$4:$G$10084))</f>
        <v>0</v>
      </c>
      <c r="K101" s="18" t="str" cm="1">
        <f t="array" ref="K101">IFERROR(
  SUMPRODUCT(
    ('Fill Book'!$F$4:$F$10084="B") * ('Fill Book'!$E$4:$E$10084=Mapping!C101),
    'Fill Book'!$G$4:$G$10084,  'Fill Book'!$H$4:$H$10084
  ) /
  SUMIFS(
    'Fill Book'!$G$4:$G$10084,
    'Fill Book'!$F$4:$F$10084, "B",
    'Fill Book'!$E$4:$E$10084, Mapping!C101
  ),
  ""
)</f>
        <v/>
      </c>
      <c r="L101" s="7">
        <f>SUMIFS('Fill Book'!$G$4:$G$10084, 'Fill Book'!$F$4:$F$10084, "S", 'Fill Book'!$E$4:$E$10084, Mapping!C101)</f>
        <v>0</v>
      </c>
      <c r="M101" s="18" t="str" cm="1">
        <f t="array" ref="M101">IFERROR(
  SUMPRODUCT(
    ('Fill Book'!$F$4:$F$10084="S") * ('Fill Book'!$E$4:$E$10084=Mapping!C101),
    'Fill Book'!$G$4:$G$10084,  'Fill Book'!$H$4:$H$10084
  ) /
  SUMIFS(
    'Fill Book'!$G$4:$G$10084,
    'Fill Book'!$F$4:$F$10084, "S",
    'Fill Book'!$E$4:$E$10084, Mapping!C101
  ),
  ""
)</f>
        <v/>
      </c>
      <c r="N101" s="7">
        <f t="shared" si="0"/>
        <v>0</v>
      </c>
      <c r="O101" s="2">
        <f t="shared" ca="1" si="9"/>
        <v>0</v>
      </c>
      <c r="P101" s="2">
        <f t="shared" ca="1" si="6"/>
        <v>0</v>
      </c>
      <c r="Q101" s="2">
        <f t="shared" si="7"/>
        <v>0</v>
      </c>
      <c r="R101" s="9" t="e">
        <f ca="1">((Mapping!$M101 - Mapping!$K101) / Mapping!$E101 * Mapping!$F101) * (MIN(Mapping!$J101, Mapping!$L101))</f>
        <v>#VALUE!</v>
      </c>
      <c r="S101" s="2" t="str">
        <f>IFERROR(INDEX(#REF!, MATCH(Mapping!C101,#REF!, 0)), "")</f>
        <v/>
      </c>
      <c r="T101" s="2" t="e">
        <f t="shared" ca="1" si="10"/>
        <v>#VALUE!</v>
      </c>
      <c r="U101" s="2">
        <f ca="1">IFERROR(INDEX(Ref!E:E, MATCH(D101, Ref!B:B, 0)),5)</f>
        <v>5</v>
      </c>
      <c r="V101">
        <f ca="1">IFERROR(INDEX(Ref!F:F, MATCH(D101, Ref!B:B, 0)),1.5)</f>
        <v>1.5</v>
      </c>
    </row>
    <row r="102" spans="3:22" x14ac:dyDescent="0.25">
      <c r="C102" s="8"/>
      <c r="D102" s="2" t="str" cm="1">
        <f t="array" aca="1" ref="D102" ca="1">UPPER(_xlfn.TEXTJOIN("", TRUE, IF(ISNUMBER(FIND(MID(LEFT(C102, FIND(" ", C102 &amp; " ") - 1), ROW(INDIRECT("1:" &amp; LEN(LEFT(C102, FIND(" ", C102 &amp; " ") - 1)))), 1), "ABCDEFGHIJKLMNOPQRSTUVWXYZabcdefghijklmnopqrstuvwxyz")), MID(LEFT(C102, FIND(" ", C102 &amp; " ") - 1), ROW(INDIRECT("1:" &amp; LEN(LEFT(C102, FIND(" ", C102 &amp; " ") - 1)))), 1), "")))</f>
        <v/>
      </c>
      <c r="E102" s="2" t="e">
        <f ca="1">INDEX(Ref!C:C, MATCH(Mapping!D102, Ref!$B:$B,0))</f>
        <v>#N/A</v>
      </c>
      <c r="F102" s="2" t="e">
        <f ca="1">INDEX(Ref!D:D, MATCH(Mapping!D102, Ref!$B:$B,0))</f>
        <v>#N/A</v>
      </c>
      <c r="G102" s="2" cm="1">
        <f t="array" ref="G102">IFERROR(_xlfn.SWITCH(LOWER(TRIM(RIGHT(SUBSTITUTE(C102," ",REPT(" ",99)),99))),"fly",4,"dfly",8,"calendar",2,"box",4,4),4)</f>
        <v>4</v>
      </c>
      <c r="H102" s="2" t="s">
        <v>443</v>
      </c>
      <c r="I102" s="6" t="str">
        <f>RTD("tt.rtd",,RTD("tt.rtd",,"Inst",H102,$C102),I$2)</f>
        <v/>
      </c>
      <c r="J102" s="7" cm="1">
        <f t="array" ref="J102">SUM(IF(('Fill Book'!$F$4:$F$10084="B")*('Fill Book'!$E$4:$E$10084=Mapping!C102),'Fill Book'!$G$4:$G$10084))</f>
        <v>0</v>
      </c>
      <c r="K102" s="18" t="str" cm="1">
        <f t="array" ref="K102">IFERROR(
  SUMPRODUCT(
    ('Fill Book'!$F$4:$F$10084="B") * ('Fill Book'!$E$4:$E$10084=Mapping!C102),
    'Fill Book'!$G$4:$G$10084,  'Fill Book'!$H$4:$H$10084
  ) /
  SUMIFS(
    'Fill Book'!$G$4:$G$10084,
    'Fill Book'!$F$4:$F$10084, "B",
    'Fill Book'!$E$4:$E$10084, Mapping!C102
  ),
  ""
)</f>
        <v/>
      </c>
      <c r="L102" s="7">
        <f>SUMIFS('Fill Book'!$G$4:$G$10084, 'Fill Book'!$F$4:$F$10084, "S", 'Fill Book'!$E$4:$E$10084, Mapping!C102)</f>
        <v>0</v>
      </c>
      <c r="M102" s="18" t="str" cm="1">
        <f t="array" ref="M102">IFERROR(
  SUMPRODUCT(
    ('Fill Book'!$F$4:$F$10084="S") * ('Fill Book'!$E$4:$E$10084=Mapping!C102),
    'Fill Book'!$G$4:$G$10084,  'Fill Book'!$H$4:$H$10084
  ) /
  SUMIFS(
    'Fill Book'!$G$4:$G$10084,
    'Fill Book'!$F$4:$F$10084, "S",
    'Fill Book'!$E$4:$E$10084, Mapping!C102
  ),
  ""
)</f>
        <v/>
      </c>
      <c r="N102" s="7">
        <f t="shared" si="0"/>
        <v>0</v>
      </c>
      <c r="O102" s="2">
        <f t="shared" ca="1" si="9"/>
        <v>0</v>
      </c>
      <c r="P102" s="2">
        <f t="shared" ca="1" si="6"/>
        <v>0</v>
      </c>
      <c r="Q102" s="2">
        <f t="shared" si="7"/>
        <v>0</v>
      </c>
      <c r="R102" s="9" t="e">
        <f ca="1">((Mapping!$M102 - Mapping!$K102) / Mapping!$E102 * Mapping!$F102) * (MIN(Mapping!$J102, Mapping!$L102))</f>
        <v>#VALUE!</v>
      </c>
      <c r="S102" s="2" t="str">
        <f>IFERROR(INDEX(#REF!, MATCH(Mapping!C102,#REF!, 0)), "")</f>
        <v/>
      </c>
      <c r="T102" s="2" t="e">
        <f t="shared" ca="1" si="10"/>
        <v>#VALUE!</v>
      </c>
      <c r="U102" s="2">
        <f ca="1">IFERROR(INDEX(Ref!E:E, MATCH(D102, Ref!B:B, 0)),5)</f>
        <v>5</v>
      </c>
      <c r="V102">
        <f ca="1">IFERROR(INDEX(Ref!F:F, MATCH(D102, Ref!B:B, 0)),1.5)</f>
        <v>1.5</v>
      </c>
    </row>
    <row r="103" spans="3:22" x14ac:dyDescent="0.25">
      <c r="C103" s="8"/>
      <c r="D103" s="2" t="str" cm="1">
        <f t="array" aca="1" ref="D103" ca="1">UPPER(_xlfn.TEXTJOIN("", TRUE, IF(ISNUMBER(FIND(MID(LEFT(C103, FIND(" ", C103 &amp; " ") - 1), ROW(INDIRECT("1:" &amp; LEN(LEFT(C103, FIND(" ", C103 &amp; " ") - 1)))), 1), "ABCDEFGHIJKLMNOPQRSTUVWXYZabcdefghijklmnopqrstuvwxyz")), MID(LEFT(C103, FIND(" ", C103 &amp; " ") - 1), ROW(INDIRECT("1:" &amp; LEN(LEFT(C103, FIND(" ", C103 &amp; " ") - 1)))), 1), "")))</f>
        <v/>
      </c>
      <c r="E103" s="2" t="e">
        <f ca="1">INDEX(Ref!C:C, MATCH(Mapping!D103, Ref!$B:$B,0))</f>
        <v>#N/A</v>
      </c>
      <c r="F103" s="2" t="e">
        <f ca="1">INDEX(Ref!D:D, MATCH(Mapping!D103, Ref!$B:$B,0))</f>
        <v>#N/A</v>
      </c>
      <c r="G103" s="2" cm="1">
        <f t="array" ref="G103">IFERROR(_xlfn.SWITCH(LOWER(TRIM(RIGHT(SUBSTITUTE(C103," ",REPT(" ",99)),99))),"fly",4,"dfly",8,"calendar",2,"box",4,4),4)</f>
        <v>4</v>
      </c>
      <c r="H103" s="2" t="s">
        <v>443</v>
      </c>
      <c r="I103" s="6" t="str">
        <f>RTD("tt.rtd",,RTD("tt.rtd",,"Inst",H103,$C103),I$2)</f>
        <v/>
      </c>
      <c r="J103" s="7" cm="1">
        <f t="array" ref="J103">SUM(IF(('Fill Book'!$F$4:$F$10084="B")*('Fill Book'!$E$4:$E$10084=Mapping!C103),'Fill Book'!$G$4:$G$10084))</f>
        <v>0</v>
      </c>
      <c r="K103" s="18" t="str" cm="1">
        <f t="array" ref="K103">IFERROR(
  SUMPRODUCT(
    ('Fill Book'!$F$4:$F$10084="B") * ('Fill Book'!$E$4:$E$10084=Mapping!C103),
    'Fill Book'!$G$4:$G$10084,  'Fill Book'!$H$4:$H$10084
  ) /
  SUMIFS(
    'Fill Book'!$G$4:$G$10084,
    'Fill Book'!$F$4:$F$10084, "B",
    'Fill Book'!$E$4:$E$10084, Mapping!C103
  ),
  ""
)</f>
        <v/>
      </c>
      <c r="L103" s="7">
        <f>SUMIFS('Fill Book'!$G$4:$G$10084, 'Fill Book'!$F$4:$F$10084, "S", 'Fill Book'!$E$4:$E$10084, Mapping!C103)</f>
        <v>0</v>
      </c>
      <c r="M103" s="18" t="str" cm="1">
        <f t="array" ref="M103">IFERROR(
  SUMPRODUCT(
    ('Fill Book'!$F$4:$F$10084="S") * ('Fill Book'!$E$4:$E$10084=Mapping!C103),
    'Fill Book'!$G$4:$G$10084,  'Fill Book'!$H$4:$H$10084
  ) /
  SUMIFS(
    'Fill Book'!$G$4:$G$10084,
    'Fill Book'!$F$4:$F$10084, "S",
    'Fill Book'!$E$4:$E$10084, Mapping!C103
  ),
  ""
)</f>
        <v/>
      </c>
      <c r="N103" s="7">
        <f t="shared" si="0"/>
        <v>0</v>
      </c>
      <c r="O103" s="2">
        <f t="shared" ca="1" si="9"/>
        <v>0</v>
      </c>
      <c r="P103" s="2">
        <f t="shared" ca="1" si="6"/>
        <v>0</v>
      </c>
      <c r="Q103" s="2">
        <f t="shared" si="7"/>
        <v>0</v>
      </c>
      <c r="R103" s="9" t="e">
        <f ca="1">((Mapping!$M103 - Mapping!$K103) / Mapping!$E103 * Mapping!$F103) * (MIN(Mapping!$J103, Mapping!$L103))</f>
        <v>#VALUE!</v>
      </c>
      <c r="S103" s="2" t="str">
        <f>IFERROR(INDEX(#REF!, MATCH(Mapping!C103,#REF!, 0)), "")</f>
        <v/>
      </c>
      <c r="T103" s="2" t="e">
        <f t="shared" ca="1" si="10"/>
        <v>#VALUE!</v>
      </c>
      <c r="U103" s="2">
        <f ca="1">IFERROR(INDEX(Ref!E:E, MATCH(D103, Ref!B:B, 0)),5)</f>
        <v>5</v>
      </c>
      <c r="V103">
        <f ca="1">IFERROR(INDEX(Ref!F:F, MATCH(D103, Ref!B:B, 0)),1.5)</f>
        <v>1.5</v>
      </c>
    </row>
    <row r="104" spans="3:22" x14ac:dyDescent="0.25">
      <c r="C104" s="8"/>
      <c r="D104" s="2" t="str" cm="1">
        <f t="array" aca="1" ref="D104" ca="1">UPPER(_xlfn.TEXTJOIN("", TRUE, IF(ISNUMBER(FIND(MID(LEFT(C104, FIND(" ", C104 &amp; " ") - 1), ROW(INDIRECT("1:" &amp; LEN(LEFT(C104, FIND(" ", C104 &amp; " ") - 1)))), 1), "ABCDEFGHIJKLMNOPQRSTUVWXYZabcdefghijklmnopqrstuvwxyz")), MID(LEFT(C104, FIND(" ", C104 &amp; " ") - 1), ROW(INDIRECT("1:" &amp; LEN(LEFT(C104, FIND(" ", C104 &amp; " ") - 1)))), 1), "")))</f>
        <v/>
      </c>
      <c r="E104" s="2" t="e">
        <f ca="1">INDEX(Ref!C:C, MATCH(Mapping!D104, Ref!$B:$B,0))</f>
        <v>#N/A</v>
      </c>
      <c r="F104" s="2" t="e">
        <f ca="1">INDEX(Ref!D:D, MATCH(Mapping!D104, Ref!$B:$B,0))</f>
        <v>#N/A</v>
      </c>
      <c r="G104" s="2" cm="1">
        <f t="array" ref="G104">IFERROR(_xlfn.SWITCH(LOWER(TRIM(RIGHT(SUBSTITUTE(C104," ",REPT(" ",99)),99))),"fly",4,"dfly",8,"calendar",2,"box",4,4),4)</f>
        <v>4</v>
      </c>
      <c r="H104" s="2" t="s">
        <v>443</v>
      </c>
      <c r="I104" s="6" t="str">
        <f>RTD("tt.rtd",,RTD("tt.rtd",,"Inst",H104,$C104),I$2)</f>
        <v/>
      </c>
      <c r="J104" s="7" cm="1">
        <f t="array" ref="J104">SUM(IF(('Fill Book'!$F$4:$F$10084="B")*('Fill Book'!$E$4:$E$10084=Mapping!C104),'Fill Book'!$G$4:$G$10084))</f>
        <v>0</v>
      </c>
      <c r="K104" s="18" t="str" cm="1">
        <f t="array" ref="K104">IFERROR(
  SUMPRODUCT(
    ('Fill Book'!$F$4:$F$10084="B") * ('Fill Book'!$E$4:$E$10084=Mapping!C104),
    'Fill Book'!$G$4:$G$10084,  'Fill Book'!$H$4:$H$10084
  ) /
  SUMIFS(
    'Fill Book'!$G$4:$G$10084,
    'Fill Book'!$F$4:$F$10084, "B",
    'Fill Book'!$E$4:$E$10084, Mapping!C104
  ),
  ""
)</f>
        <v/>
      </c>
      <c r="L104" s="7">
        <f>SUMIFS('Fill Book'!$G$4:$G$10084, 'Fill Book'!$F$4:$F$10084, "S", 'Fill Book'!$E$4:$E$10084, Mapping!C104)</f>
        <v>0</v>
      </c>
      <c r="M104" s="18" t="str" cm="1">
        <f t="array" ref="M104">IFERROR(
  SUMPRODUCT(
    ('Fill Book'!$F$4:$F$10084="S") * ('Fill Book'!$E$4:$E$10084=Mapping!C104),
    'Fill Book'!$G$4:$G$10084,  'Fill Book'!$H$4:$H$10084
  ) /
  SUMIFS(
    'Fill Book'!$G$4:$G$10084,
    'Fill Book'!$F$4:$F$10084, "S",
    'Fill Book'!$E$4:$E$10084, Mapping!C104
  ),
  ""
)</f>
        <v/>
      </c>
      <c r="N104" s="7">
        <f t="shared" si="0"/>
        <v>0</v>
      </c>
      <c r="O104" s="2">
        <f t="shared" ca="1" si="9"/>
        <v>0</v>
      </c>
      <c r="P104" s="2">
        <f t="shared" ca="1" si="6"/>
        <v>0</v>
      </c>
      <c r="Q104" s="2">
        <f t="shared" si="7"/>
        <v>0</v>
      </c>
      <c r="R104" s="9" t="e">
        <f ca="1">((Mapping!$M104 - Mapping!$K104) / Mapping!$E104 * Mapping!$F104) * (MIN(Mapping!$J104, Mapping!$L104))</f>
        <v>#VALUE!</v>
      </c>
      <c r="S104" s="2" t="str">
        <f>IFERROR(INDEX(#REF!, MATCH(Mapping!C104,#REF!, 0)), "")</f>
        <v/>
      </c>
      <c r="T104" s="2" t="e">
        <f t="shared" ca="1" si="10"/>
        <v>#VALUE!</v>
      </c>
      <c r="U104" s="2">
        <f ca="1">IFERROR(INDEX(Ref!E:E, MATCH(D104, Ref!B:B, 0)),5)</f>
        <v>5</v>
      </c>
      <c r="V104">
        <f ca="1">IFERROR(INDEX(Ref!F:F, MATCH(D104, Ref!B:B, 0)),1.5)</f>
        <v>1.5</v>
      </c>
    </row>
    <row r="105" spans="3:22" x14ac:dyDescent="0.25">
      <c r="C105" s="8"/>
      <c r="D105" s="2" t="str" cm="1">
        <f t="array" aca="1" ref="D105" ca="1">UPPER(_xlfn.TEXTJOIN("", TRUE, IF(ISNUMBER(FIND(MID(LEFT(C105, FIND(" ", C105 &amp; " ") - 1), ROW(INDIRECT("1:" &amp; LEN(LEFT(C105, FIND(" ", C105 &amp; " ") - 1)))), 1), "ABCDEFGHIJKLMNOPQRSTUVWXYZabcdefghijklmnopqrstuvwxyz")), MID(LEFT(C105, FIND(" ", C105 &amp; " ") - 1), ROW(INDIRECT("1:" &amp; LEN(LEFT(C105, FIND(" ", C105 &amp; " ") - 1)))), 1), "")))</f>
        <v/>
      </c>
      <c r="E105" s="2" t="e">
        <f ca="1">INDEX(Ref!C:C, MATCH(Mapping!D105, Ref!$B:$B,0))</f>
        <v>#N/A</v>
      </c>
      <c r="F105" s="2" t="e">
        <f ca="1">INDEX(Ref!D:D, MATCH(Mapping!D105, Ref!$B:$B,0))</f>
        <v>#N/A</v>
      </c>
      <c r="G105" s="2" cm="1">
        <f t="array" ref="G105">IFERROR(_xlfn.SWITCH(LOWER(TRIM(RIGHT(SUBSTITUTE(C105," ",REPT(" ",99)),99))),"fly",4,"dfly",8,"calendar",2,"box",4,4),4)</f>
        <v>4</v>
      </c>
      <c r="H105" s="2" t="s">
        <v>443</v>
      </c>
      <c r="I105" s="6" t="str">
        <f>RTD("tt.rtd",,RTD("tt.rtd",,"Inst",H105,$C105),I$2)</f>
        <v/>
      </c>
      <c r="J105" s="7" cm="1">
        <f t="array" ref="J105">SUM(IF(('Fill Book'!$F$4:$F$10084="B")*('Fill Book'!$E$4:$E$10084=Mapping!C105),'Fill Book'!$G$4:$G$10084))</f>
        <v>0</v>
      </c>
      <c r="K105" s="18" t="str" cm="1">
        <f t="array" ref="K105">IFERROR(
  SUMPRODUCT(
    ('Fill Book'!$F$4:$F$10084="B") * ('Fill Book'!$E$4:$E$10084=Mapping!C105),
    'Fill Book'!$G$4:$G$10084,  'Fill Book'!$H$4:$H$10084
  ) /
  SUMIFS(
    'Fill Book'!$G$4:$G$10084,
    'Fill Book'!$F$4:$F$10084, "B",
    'Fill Book'!$E$4:$E$10084, Mapping!C105
  ),
  ""
)</f>
        <v/>
      </c>
      <c r="L105" s="7">
        <f>SUMIFS('Fill Book'!$G$4:$G$10084, 'Fill Book'!$F$4:$F$10084, "S", 'Fill Book'!$E$4:$E$10084, Mapping!C105)</f>
        <v>0</v>
      </c>
      <c r="M105" s="18" t="str" cm="1">
        <f t="array" ref="M105">IFERROR(
  SUMPRODUCT(
    ('Fill Book'!$F$4:$F$10084="S") * ('Fill Book'!$E$4:$E$10084=Mapping!C105),
    'Fill Book'!$G$4:$G$10084,  'Fill Book'!$H$4:$H$10084
  ) /
  SUMIFS(
    'Fill Book'!$G$4:$G$10084,
    'Fill Book'!$F$4:$F$10084, "S",
    'Fill Book'!$E$4:$E$10084, Mapping!C105
  ),
  ""
)</f>
        <v/>
      </c>
      <c r="N105" s="7">
        <f t="shared" si="0"/>
        <v>0</v>
      </c>
      <c r="O105" s="2">
        <f t="shared" ca="1" si="9"/>
        <v>0</v>
      </c>
      <c r="P105" s="2">
        <f t="shared" ca="1" si="6"/>
        <v>0</v>
      </c>
      <c r="Q105" s="2">
        <f t="shared" si="7"/>
        <v>0</v>
      </c>
      <c r="R105" s="9" t="e">
        <f ca="1">((Mapping!$M105 - Mapping!$K105) / Mapping!$E105 * Mapping!$F105) * (MIN(Mapping!$J105, Mapping!$L105))</f>
        <v>#VALUE!</v>
      </c>
      <c r="S105" s="2" t="str">
        <f>IFERROR(INDEX(#REF!, MATCH(Mapping!C105,#REF!, 0)), "")</f>
        <v/>
      </c>
      <c r="T105" s="2" t="e">
        <f t="shared" ca="1" si="10"/>
        <v>#VALUE!</v>
      </c>
      <c r="U105" s="2">
        <f ca="1">IFERROR(INDEX(Ref!E:E, MATCH(D105, Ref!B:B, 0)),5)</f>
        <v>5</v>
      </c>
      <c r="V105">
        <f ca="1">IFERROR(INDEX(Ref!F:F, MATCH(D105, Ref!B:B, 0)),1.5)</f>
        <v>1.5</v>
      </c>
    </row>
    <row r="106" spans="3:22" x14ac:dyDescent="0.25">
      <c r="C106" s="8"/>
      <c r="D106" s="2" t="str" cm="1">
        <f t="array" aca="1" ref="D106" ca="1">UPPER(_xlfn.TEXTJOIN("", TRUE, IF(ISNUMBER(FIND(MID(LEFT(C106, FIND(" ", C106 &amp; " ") - 1), ROW(INDIRECT("1:" &amp; LEN(LEFT(C106, FIND(" ", C106 &amp; " ") - 1)))), 1), "ABCDEFGHIJKLMNOPQRSTUVWXYZabcdefghijklmnopqrstuvwxyz")), MID(LEFT(C106, FIND(" ", C106 &amp; " ") - 1), ROW(INDIRECT("1:" &amp; LEN(LEFT(C106, FIND(" ", C106 &amp; " ") - 1)))), 1), "")))</f>
        <v/>
      </c>
      <c r="E106" s="2" t="e">
        <f ca="1">INDEX(Ref!C:C, MATCH(Mapping!D106, Ref!$B:$B,0))</f>
        <v>#N/A</v>
      </c>
      <c r="F106" s="2" t="e">
        <f ca="1">INDEX(Ref!D:D, MATCH(Mapping!D106, Ref!$B:$B,0))</f>
        <v>#N/A</v>
      </c>
      <c r="G106" s="2" cm="1">
        <f t="array" ref="G106">IFERROR(_xlfn.SWITCH(LOWER(TRIM(RIGHT(SUBSTITUTE(C106," ",REPT(" ",99)),99))),"fly",4,"dfly",8,"calendar",2,"box",4,4),4)</f>
        <v>4</v>
      </c>
      <c r="H106" s="2" t="s">
        <v>443</v>
      </c>
      <c r="I106" s="6" t="str">
        <f>RTD("tt.rtd",,RTD("tt.rtd",,"Inst",H106,$C106),I$2)</f>
        <v/>
      </c>
      <c r="J106" s="7" cm="1">
        <f t="array" ref="J106">SUM(IF(('Fill Book'!$F$4:$F$10084="B")*('Fill Book'!$E$4:$E$10084=Mapping!C106),'Fill Book'!$G$4:$G$10084))</f>
        <v>0</v>
      </c>
      <c r="K106" s="18" t="str" cm="1">
        <f t="array" ref="K106">IFERROR(
  SUMPRODUCT(
    ('Fill Book'!$F$4:$F$10084="B") * ('Fill Book'!$E$4:$E$10084=Mapping!C106),
    'Fill Book'!$G$4:$G$10084,  'Fill Book'!$H$4:$H$10084
  ) /
  SUMIFS(
    'Fill Book'!$G$4:$G$10084,
    'Fill Book'!$F$4:$F$10084, "B",
    'Fill Book'!$E$4:$E$10084, Mapping!C106
  ),
  ""
)</f>
        <v/>
      </c>
      <c r="L106" s="7">
        <f>SUMIFS('Fill Book'!$G$4:$G$10084, 'Fill Book'!$F$4:$F$10084, "S", 'Fill Book'!$E$4:$E$10084, Mapping!C106)</f>
        <v>0</v>
      </c>
      <c r="M106" s="18" t="str" cm="1">
        <f t="array" ref="M106">IFERROR(
  SUMPRODUCT(
    ('Fill Book'!$F$4:$F$10084="S") * ('Fill Book'!$E$4:$E$10084=Mapping!C106),
    'Fill Book'!$G$4:$G$10084,  'Fill Book'!$H$4:$H$10084
  ) /
  SUMIFS(
    'Fill Book'!$G$4:$G$10084,
    'Fill Book'!$F$4:$F$10084, "S",
    'Fill Book'!$E$4:$E$10084, Mapping!C106
  ),
  ""
)</f>
        <v/>
      </c>
      <c r="N106" s="7">
        <f t="shared" si="0"/>
        <v>0</v>
      </c>
      <c r="O106" s="2">
        <f t="shared" ca="1" si="9"/>
        <v>0</v>
      </c>
      <c r="P106" s="2">
        <f t="shared" ca="1" si="6"/>
        <v>0</v>
      </c>
      <c r="Q106" s="2">
        <f t="shared" si="7"/>
        <v>0</v>
      </c>
      <c r="R106" s="9" t="e">
        <f ca="1">((Mapping!$M106 - Mapping!$K106) / Mapping!$E106 * Mapping!$F106) * (MIN(Mapping!$J106, Mapping!$L106))</f>
        <v>#VALUE!</v>
      </c>
      <c r="S106" s="2" t="str">
        <f>IFERROR(INDEX(#REF!, MATCH(Mapping!C106,#REF!, 0)), "")</f>
        <v/>
      </c>
      <c r="T106" s="2" t="e">
        <f t="shared" ca="1" si="10"/>
        <v>#VALUE!</v>
      </c>
      <c r="U106" s="2">
        <f ca="1">IFERROR(INDEX(Ref!E:E, MATCH(D106, Ref!B:B, 0)),5)</f>
        <v>5</v>
      </c>
      <c r="V106">
        <f ca="1">IFERROR(INDEX(Ref!F:F, MATCH(D106, Ref!B:B, 0)),1.5)</f>
        <v>1.5</v>
      </c>
    </row>
    <row r="107" spans="3:22" x14ac:dyDescent="0.25">
      <c r="C107" s="8"/>
      <c r="D107" s="2" t="str" cm="1">
        <f t="array" aca="1" ref="D107" ca="1">UPPER(_xlfn.TEXTJOIN("", TRUE, IF(ISNUMBER(FIND(MID(LEFT(C107, FIND(" ", C107 &amp; " ") - 1), ROW(INDIRECT("1:" &amp; LEN(LEFT(C107, FIND(" ", C107 &amp; " ") - 1)))), 1), "ABCDEFGHIJKLMNOPQRSTUVWXYZabcdefghijklmnopqrstuvwxyz")), MID(LEFT(C107, FIND(" ", C107 &amp; " ") - 1), ROW(INDIRECT("1:" &amp; LEN(LEFT(C107, FIND(" ", C107 &amp; " ") - 1)))), 1), "")))</f>
        <v/>
      </c>
      <c r="E107" s="2" t="e">
        <f ca="1">INDEX(Ref!C:C, MATCH(Mapping!D107, Ref!$B:$B,0))</f>
        <v>#N/A</v>
      </c>
      <c r="F107" s="2" t="e">
        <f ca="1">INDEX(Ref!D:D, MATCH(Mapping!D107, Ref!$B:$B,0))</f>
        <v>#N/A</v>
      </c>
      <c r="G107" s="2" cm="1">
        <f t="array" ref="G107">IFERROR(_xlfn.SWITCH(LOWER(TRIM(RIGHT(SUBSTITUTE(C107," ",REPT(" ",99)),99))),"fly",4,"dfly",8,"calendar",2,"box",4,4),4)</f>
        <v>4</v>
      </c>
      <c r="H107" s="2" t="s">
        <v>443</v>
      </c>
      <c r="I107" s="6" t="str">
        <f>RTD("tt.rtd",,RTD("tt.rtd",,"Inst",H107,$C107),I$2)</f>
        <v/>
      </c>
      <c r="J107" s="7" cm="1">
        <f t="array" ref="J107">SUM(IF(('Fill Book'!$F$4:$F$10084="B")*('Fill Book'!$E$4:$E$10084=Mapping!C107),'Fill Book'!$G$4:$G$10084))</f>
        <v>0</v>
      </c>
      <c r="K107" s="18" t="str" cm="1">
        <f t="array" ref="K107">IFERROR(
  SUMPRODUCT(
    ('Fill Book'!$F$4:$F$10084="B") * ('Fill Book'!$E$4:$E$10084=Mapping!C107),
    'Fill Book'!$G$4:$G$10084,  'Fill Book'!$H$4:$H$10084
  ) /
  SUMIFS(
    'Fill Book'!$G$4:$G$10084,
    'Fill Book'!$F$4:$F$10084, "B",
    'Fill Book'!$E$4:$E$10084, Mapping!C107
  ),
  ""
)</f>
        <v/>
      </c>
      <c r="L107" s="7">
        <f>SUMIFS('Fill Book'!$G$4:$G$10084, 'Fill Book'!$F$4:$F$10084, "S", 'Fill Book'!$E$4:$E$10084, Mapping!C107)</f>
        <v>0</v>
      </c>
      <c r="M107" s="18" t="str" cm="1">
        <f t="array" ref="M107">IFERROR(
  SUMPRODUCT(
    ('Fill Book'!$F$4:$F$10084="S") * ('Fill Book'!$E$4:$E$10084=Mapping!C107),
    'Fill Book'!$G$4:$G$10084,  'Fill Book'!$H$4:$H$10084
  ) /
  SUMIFS(
    'Fill Book'!$G$4:$G$10084,
    'Fill Book'!$F$4:$F$10084, "S",
    'Fill Book'!$E$4:$E$10084, Mapping!C107
  ),
  ""
)</f>
        <v/>
      </c>
      <c r="N107" s="7">
        <f t="shared" si="0"/>
        <v>0</v>
      </c>
      <c r="O107" s="2">
        <f t="shared" ca="1" si="9"/>
        <v>0</v>
      </c>
      <c r="P107" s="2">
        <f t="shared" ca="1" si="6"/>
        <v>0</v>
      </c>
      <c r="Q107" s="2">
        <f t="shared" si="7"/>
        <v>0</v>
      </c>
      <c r="R107" s="9" t="e">
        <f ca="1">((Mapping!$M107 - Mapping!$K107) / Mapping!$E107 * Mapping!$F107) * (MIN(Mapping!$J107, Mapping!$L107))</f>
        <v>#VALUE!</v>
      </c>
      <c r="S107" s="2" t="str">
        <f>IFERROR(INDEX(#REF!, MATCH(Mapping!C107,#REF!, 0)), "")</f>
        <v/>
      </c>
      <c r="T107" s="2" t="e">
        <f t="shared" ca="1" si="10"/>
        <v>#VALUE!</v>
      </c>
      <c r="U107" s="2">
        <f ca="1">IFERROR(INDEX(Ref!E:E, MATCH(D107, Ref!B:B, 0)),5)</f>
        <v>5</v>
      </c>
      <c r="V107">
        <f ca="1">IFERROR(INDEX(Ref!F:F, MATCH(D107, Ref!B:B, 0)),1.5)</f>
        <v>1.5</v>
      </c>
    </row>
    <row r="108" spans="3:22" x14ac:dyDescent="0.25">
      <c r="C108" s="8"/>
      <c r="D108" s="2" t="str" cm="1">
        <f t="array" aca="1" ref="D108" ca="1">UPPER(_xlfn.TEXTJOIN("", TRUE, IF(ISNUMBER(FIND(MID(LEFT(C108, FIND(" ", C108 &amp; " ") - 1), ROW(INDIRECT("1:" &amp; LEN(LEFT(C108, FIND(" ", C108 &amp; " ") - 1)))), 1), "ABCDEFGHIJKLMNOPQRSTUVWXYZabcdefghijklmnopqrstuvwxyz")), MID(LEFT(C108, FIND(" ", C108 &amp; " ") - 1), ROW(INDIRECT("1:" &amp; LEN(LEFT(C108, FIND(" ", C108 &amp; " ") - 1)))), 1), "")))</f>
        <v/>
      </c>
      <c r="E108" s="2" t="e">
        <f ca="1">INDEX(Ref!C:C, MATCH(Mapping!D108, Ref!$B:$B,0))</f>
        <v>#N/A</v>
      </c>
      <c r="F108" s="2" t="e">
        <f ca="1">INDEX(Ref!D:D, MATCH(Mapping!D108, Ref!$B:$B,0))</f>
        <v>#N/A</v>
      </c>
      <c r="G108" s="2" cm="1">
        <f t="array" ref="G108">IFERROR(_xlfn.SWITCH(LOWER(TRIM(RIGHT(SUBSTITUTE(C108," ",REPT(" ",99)),99))),"fly",4,"dfly",8,"calendar",2,"box",4,4),4)</f>
        <v>4</v>
      </c>
      <c r="H108" s="2" t="s">
        <v>443</v>
      </c>
      <c r="I108" s="6" t="str">
        <f>RTD("tt.rtd",,RTD("tt.rtd",,"Inst",H108,$C108),I$2)</f>
        <v/>
      </c>
      <c r="J108" s="7" cm="1">
        <f t="array" ref="J108">SUM(IF(('Fill Book'!$F$4:$F$10084="B")*('Fill Book'!$E$4:$E$10084=Mapping!C108),'Fill Book'!$G$4:$G$10084))</f>
        <v>0</v>
      </c>
      <c r="K108" s="18" t="str" cm="1">
        <f t="array" ref="K108">IFERROR(
  SUMPRODUCT(
    ('Fill Book'!$F$4:$F$10084="B") * ('Fill Book'!$E$4:$E$10084=Mapping!C108),
    'Fill Book'!$G$4:$G$10084,  'Fill Book'!$H$4:$H$10084
  ) /
  SUMIFS(
    'Fill Book'!$G$4:$G$10084,
    'Fill Book'!$F$4:$F$10084, "B",
    'Fill Book'!$E$4:$E$10084, Mapping!C108
  ),
  ""
)</f>
        <v/>
      </c>
      <c r="L108" s="7">
        <f>SUMIFS('Fill Book'!$G$4:$G$10084, 'Fill Book'!$F$4:$F$10084, "S", 'Fill Book'!$E$4:$E$10084, Mapping!C108)</f>
        <v>0</v>
      </c>
      <c r="M108" s="18" t="str" cm="1">
        <f t="array" ref="M108">IFERROR(
  SUMPRODUCT(
    ('Fill Book'!$F$4:$F$10084="S") * ('Fill Book'!$E$4:$E$10084=Mapping!C108),
    'Fill Book'!$G$4:$G$10084,  'Fill Book'!$H$4:$H$10084
  ) /
  SUMIFS(
    'Fill Book'!$G$4:$G$10084,
    'Fill Book'!$F$4:$F$10084, "S",
    'Fill Book'!$E$4:$E$10084, Mapping!C108
  ),
  ""
)</f>
        <v/>
      </c>
      <c r="N108" s="7">
        <f t="shared" si="0"/>
        <v>0</v>
      </c>
      <c r="O108" s="2">
        <f t="shared" ca="1" si="9"/>
        <v>0</v>
      </c>
      <c r="P108" s="2">
        <f t="shared" ca="1" si="6"/>
        <v>0</v>
      </c>
      <c r="Q108" s="2">
        <f t="shared" si="7"/>
        <v>0</v>
      </c>
      <c r="R108" s="9" t="e">
        <f ca="1">((Mapping!$M108 - Mapping!$K108) / Mapping!$E108 * Mapping!$F108) * (MIN(Mapping!$J108, Mapping!$L108))</f>
        <v>#VALUE!</v>
      </c>
      <c r="S108" s="2" t="str">
        <f>IFERROR(INDEX(#REF!, MATCH(Mapping!C108,#REF!, 0)), "")</f>
        <v/>
      </c>
      <c r="T108" s="2" t="e">
        <f t="shared" ca="1" si="10"/>
        <v>#VALUE!</v>
      </c>
      <c r="U108" s="2">
        <f ca="1">IFERROR(INDEX(Ref!E:E, MATCH(D108, Ref!B:B, 0)),5)</f>
        <v>5</v>
      </c>
      <c r="V108">
        <f ca="1">IFERROR(INDEX(Ref!F:F, MATCH(D108, Ref!B:B, 0)),1.5)</f>
        <v>1.5</v>
      </c>
    </row>
    <row r="109" spans="3:22" x14ac:dyDescent="0.25">
      <c r="C109" s="8"/>
      <c r="D109" s="2" t="str" cm="1">
        <f t="array" aca="1" ref="D109" ca="1">UPPER(_xlfn.TEXTJOIN("", TRUE, IF(ISNUMBER(FIND(MID(LEFT(C109, FIND(" ", C109 &amp; " ") - 1), ROW(INDIRECT("1:" &amp; LEN(LEFT(C109, FIND(" ", C109 &amp; " ") - 1)))), 1), "ABCDEFGHIJKLMNOPQRSTUVWXYZabcdefghijklmnopqrstuvwxyz")), MID(LEFT(C109, FIND(" ", C109 &amp; " ") - 1), ROW(INDIRECT("1:" &amp; LEN(LEFT(C109, FIND(" ", C109 &amp; " ") - 1)))), 1), "")))</f>
        <v/>
      </c>
      <c r="E109" s="2" t="e">
        <f ca="1">INDEX(Ref!C:C, MATCH(Mapping!D109, Ref!$B:$B,0))</f>
        <v>#N/A</v>
      </c>
      <c r="F109" s="2" t="e">
        <f ca="1">INDEX(Ref!D:D, MATCH(Mapping!D109, Ref!$B:$B,0))</f>
        <v>#N/A</v>
      </c>
      <c r="G109" s="2" cm="1">
        <f t="array" ref="G109">IFERROR(_xlfn.SWITCH(LOWER(TRIM(RIGHT(SUBSTITUTE(C109," ",REPT(" ",99)),99))),"fly",4,"dfly",8,"calendar",2,"box",4,4),4)</f>
        <v>4</v>
      </c>
      <c r="H109" s="2" t="s">
        <v>443</v>
      </c>
      <c r="I109" s="6" t="str">
        <f>RTD("tt.rtd",,RTD("tt.rtd",,"Inst",H109,$C109),I$2)</f>
        <v/>
      </c>
      <c r="J109" s="7" cm="1">
        <f t="array" ref="J109">SUM(IF(('Fill Book'!$F$4:$F$10084="B")*('Fill Book'!$E$4:$E$10084=Mapping!C109),'Fill Book'!$G$4:$G$10084))</f>
        <v>0</v>
      </c>
      <c r="K109" s="18" t="str" cm="1">
        <f t="array" ref="K109">IFERROR(
  SUMPRODUCT(
    ('Fill Book'!$F$4:$F$10084="B") * ('Fill Book'!$E$4:$E$10084=Mapping!C109),
    'Fill Book'!$G$4:$G$10084,  'Fill Book'!$H$4:$H$10084
  ) /
  SUMIFS(
    'Fill Book'!$G$4:$G$10084,
    'Fill Book'!$F$4:$F$10084, "B",
    'Fill Book'!$E$4:$E$10084, Mapping!C109
  ),
  ""
)</f>
        <v/>
      </c>
      <c r="L109" s="7">
        <f>SUMIFS('Fill Book'!$G$4:$G$10084, 'Fill Book'!$F$4:$F$10084, "S", 'Fill Book'!$E$4:$E$10084, Mapping!C109)</f>
        <v>0</v>
      </c>
      <c r="M109" s="18" t="str" cm="1">
        <f t="array" ref="M109">IFERROR(
  SUMPRODUCT(
    ('Fill Book'!$F$4:$F$10084="S") * ('Fill Book'!$E$4:$E$10084=Mapping!C109),
    'Fill Book'!$G$4:$G$10084,  'Fill Book'!$H$4:$H$10084
  ) /
  SUMIFS(
    'Fill Book'!$G$4:$G$10084,
    'Fill Book'!$F$4:$F$10084, "S",
    'Fill Book'!$E$4:$E$10084, Mapping!C109
  ),
  ""
)</f>
        <v/>
      </c>
      <c r="N109" s="7">
        <f t="shared" si="0"/>
        <v>0</v>
      </c>
      <c r="O109" s="2">
        <f t="shared" ca="1" si="9"/>
        <v>0</v>
      </c>
      <c r="P109" s="2">
        <f t="shared" ca="1" si="6"/>
        <v>0</v>
      </c>
      <c r="Q109" s="2">
        <f t="shared" si="7"/>
        <v>0</v>
      </c>
      <c r="R109" s="9" t="e">
        <f ca="1">((Mapping!$M109 - Mapping!$K109) / Mapping!$E109 * Mapping!$F109) * (MIN(Mapping!$J109, Mapping!$L109))</f>
        <v>#VALUE!</v>
      </c>
      <c r="S109" s="2" t="str">
        <f>IFERROR(INDEX(#REF!, MATCH(Mapping!C109,#REF!, 0)), "")</f>
        <v/>
      </c>
      <c r="T109" s="2" t="e">
        <f t="shared" ca="1" si="10"/>
        <v>#VALUE!</v>
      </c>
      <c r="U109" s="2">
        <f ca="1">IFERROR(INDEX(Ref!E:E, MATCH(D109, Ref!B:B, 0)),5)</f>
        <v>5</v>
      </c>
      <c r="V109">
        <f ca="1">IFERROR(INDEX(Ref!F:F, MATCH(D109, Ref!B:B, 0)),1.5)</f>
        <v>1.5</v>
      </c>
    </row>
    <row r="110" spans="3:22" x14ac:dyDescent="0.25">
      <c r="C110" s="8"/>
      <c r="D110" s="2" t="str" cm="1">
        <f t="array" aca="1" ref="D110" ca="1">UPPER(_xlfn.TEXTJOIN("", TRUE, IF(ISNUMBER(FIND(MID(LEFT(C110, FIND(" ", C110 &amp; " ") - 1), ROW(INDIRECT("1:" &amp; LEN(LEFT(C110, FIND(" ", C110 &amp; " ") - 1)))), 1), "ABCDEFGHIJKLMNOPQRSTUVWXYZabcdefghijklmnopqrstuvwxyz")), MID(LEFT(C110, FIND(" ", C110 &amp; " ") - 1), ROW(INDIRECT("1:" &amp; LEN(LEFT(C110, FIND(" ", C110 &amp; " ") - 1)))), 1), "")))</f>
        <v/>
      </c>
      <c r="E110" s="2" t="e">
        <f ca="1">INDEX(Ref!C:C, MATCH(Mapping!D110, Ref!$B:$B,0))</f>
        <v>#N/A</v>
      </c>
      <c r="F110" s="2" t="e">
        <f ca="1">INDEX(Ref!D:D, MATCH(Mapping!D110, Ref!$B:$B,0))</f>
        <v>#N/A</v>
      </c>
      <c r="G110" s="2" cm="1">
        <f t="array" ref="G110">IFERROR(_xlfn.SWITCH(LOWER(TRIM(RIGHT(SUBSTITUTE(C110," ",REPT(" ",99)),99))),"fly",4,"dfly",8,"calendar",2,"box",4,4),4)</f>
        <v>4</v>
      </c>
      <c r="H110" s="2" t="s">
        <v>443</v>
      </c>
      <c r="I110" s="6" t="str">
        <f>RTD("tt.rtd",,RTD("tt.rtd",,"Inst",H110,$C110),I$2)</f>
        <v/>
      </c>
      <c r="J110" s="7" cm="1">
        <f t="array" ref="J110">SUM(IF(('Fill Book'!$F$4:$F$10084="B")*('Fill Book'!$E$4:$E$10084=Mapping!C110),'Fill Book'!$G$4:$G$10084))</f>
        <v>0</v>
      </c>
      <c r="K110" s="18" t="str" cm="1">
        <f t="array" ref="K110">IFERROR(
  SUMPRODUCT(
    ('Fill Book'!$F$4:$F$10084="B") * ('Fill Book'!$E$4:$E$10084=Mapping!C110),
    'Fill Book'!$G$4:$G$10084,  'Fill Book'!$H$4:$H$10084
  ) /
  SUMIFS(
    'Fill Book'!$G$4:$G$10084,
    'Fill Book'!$F$4:$F$10084, "B",
    'Fill Book'!$E$4:$E$10084, Mapping!C110
  ),
  ""
)</f>
        <v/>
      </c>
      <c r="L110" s="7">
        <f>SUMIFS('Fill Book'!$G$4:$G$10084, 'Fill Book'!$F$4:$F$10084, "S", 'Fill Book'!$E$4:$E$10084, Mapping!C110)</f>
        <v>0</v>
      </c>
      <c r="M110" s="18" t="str" cm="1">
        <f t="array" ref="M110">IFERROR(
  SUMPRODUCT(
    ('Fill Book'!$F$4:$F$10084="S") * ('Fill Book'!$E$4:$E$10084=Mapping!C110),
    'Fill Book'!$G$4:$G$10084,  'Fill Book'!$H$4:$H$10084
  ) /
  SUMIFS(
    'Fill Book'!$G$4:$G$10084,
    'Fill Book'!$F$4:$F$10084, "S",
    'Fill Book'!$E$4:$E$10084, Mapping!C110
  ),
  ""
)</f>
        <v/>
      </c>
      <c r="N110" s="7">
        <f t="shared" si="0"/>
        <v>0</v>
      </c>
      <c r="O110" s="2">
        <f t="shared" ca="1" si="9"/>
        <v>0</v>
      </c>
      <c r="P110" s="2">
        <f t="shared" ca="1" si="6"/>
        <v>0</v>
      </c>
      <c r="Q110" s="2">
        <f t="shared" si="7"/>
        <v>0</v>
      </c>
      <c r="R110" s="9" t="e">
        <f ca="1">((Mapping!$M110 - Mapping!$K110) / Mapping!$E110 * Mapping!$F110) * (MIN(Mapping!$J110, Mapping!$L110))</f>
        <v>#VALUE!</v>
      </c>
      <c r="S110" s="2" t="str">
        <f>IFERROR(INDEX(#REF!, MATCH(Mapping!C110,#REF!, 0)), "")</f>
        <v/>
      </c>
      <c r="T110" s="2" t="e">
        <f t="shared" ca="1" si="10"/>
        <v>#VALUE!</v>
      </c>
      <c r="U110" s="2">
        <f ca="1">IFERROR(INDEX(Ref!E:E, MATCH(D110, Ref!B:B, 0)),5)</f>
        <v>5</v>
      </c>
      <c r="V110">
        <f ca="1">IFERROR(INDEX(Ref!F:F, MATCH(D110, Ref!B:B, 0)),1.5)</f>
        <v>1.5</v>
      </c>
    </row>
    <row r="111" spans="3:22" x14ac:dyDescent="0.25">
      <c r="C111" s="8"/>
      <c r="D111" s="2" t="str" cm="1">
        <f t="array" aca="1" ref="D111" ca="1">UPPER(_xlfn.TEXTJOIN("", TRUE, IF(ISNUMBER(FIND(MID(LEFT(C111, FIND(" ", C111 &amp; " ") - 1), ROW(INDIRECT("1:" &amp; LEN(LEFT(C111, FIND(" ", C111 &amp; " ") - 1)))), 1), "ABCDEFGHIJKLMNOPQRSTUVWXYZabcdefghijklmnopqrstuvwxyz")), MID(LEFT(C111, FIND(" ", C111 &amp; " ") - 1), ROW(INDIRECT("1:" &amp; LEN(LEFT(C111, FIND(" ", C111 &amp; " ") - 1)))), 1), "")))</f>
        <v/>
      </c>
      <c r="E111" s="2" t="e">
        <f ca="1">INDEX(Ref!C:C, MATCH(Mapping!D111, Ref!$B:$B,0))</f>
        <v>#N/A</v>
      </c>
      <c r="F111" s="2" t="e">
        <f ca="1">INDEX(Ref!D:D, MATCH(Mapping!D111, Ref!$B:$B,0))</f>
        <v>#N/A</v>
      </c>
      <c r="G111" s="2" cm="1">
        <f t="array" ref="G111">IFERROR(_xlfn.SWITCH(LOWER(TRIM(RIGHT(SUBSTITUTE(C111," ",REPT(" ",99)),99))),"fly",4,"dfly",8,"calendar",2,"box",4,4),4)</f>
        <v>4</v>
      </c>
      <c r="H111" s="2" t="s">
        <v>443</v>
      </c>
      <c r="I111" s="6" t="str">
        <f>RTD("tt.rtd",,RTD("tt.rtd",,"Inst",H111,$C111),I$2)</f>
        <v/>
      </c>
      <c r="J111" s="7" cm="1">
        <f t="array" ref="J111">SUM(IF(('Fill Book'!$F$4:$F$10084="B")*('Fill Book'!$E$4:$E$10084=Mapping!C111),'Fill Book'!$G$4:$G$10084))</f>
        <v>0</v>
      </c>
      <c r="K111" s="18" t="str" cm="1">
        <f t="array" ref="K111">IFERROR(
  SUMPRODUCT(
    ('Fill Book'!$F$4:$F$10084="B") * ('Fill Book'!$E$4:$E$10084=Mapping!C111),
    'Fill Book'!$G$4:$G$10084,  'Fill Book'!$H$4:$H$10084
  ) /
  SUMIFS(
    'Fill Book'!$G$4:$G$10084,
    'Fill Book'!$F$4:$F$10084, "B",
    'Fill Book'!$E$4:$E$10084, Mapping!C111
  ),
  ""
)</f>
        <v/>
      </c>
      <c r="L111" s="7">
        <f>SUMIFS('Fill Book'!$G$4:$G$10084, 'Fill Book'!$F$4:$F$10084, "S", 'Fill Book'!$E$4:$E$10084, Mapping!C111)</f>
        <v>0</v>
      </c>
      <c r="M111" s="18" t="str" cm="1">
        <f t="array" ref="M111">IFERROR(
  SUMPRODUCT(
    ('Fill Book'!$F$4:$F$10084="S") * ('Fill Book'!$E$4:$E$10084=Mapping!C111),
    'Fill Book'!$G$4:$G$10084,  'Fill Book'!$H$4:$H$10084
  ) /
  SUMIFS(
    'Fill Book'!$G$4:$G$10084,
    'Fill Book'!$F$4:$F$10084, "S",
    'Fill Book'!$E$4:$E$10084, Mapping!C111
  ),
  ""
)</f>
        <v/>
      </c>
      <c r="N111" s="7">
        <f t="shared" si="0"/>
        <v>0</v>
      </c>
      <c r="O111" s="2">
        <f t="shared" ca="1" si="9"/>
        <v>0</v>
      </c>
      <c r="P111" s="2">
        <f t="shared" ca="1" si="6"/>
        <v>0</v>
      </c>
      <c r="Q111" s="2">
        <f t="shared" si="7"/>
        <v>0</v>
      </c>
      <c r="R111" s="9" t="e">
        <f ca="1">((Mapping!$M111 - Mapping!$K111) / Mapping!$E111 * Mapping!$F111) * (MIN(Mapping!$J111, Mapping!$L111))</f>
        <v>#VALUE!</v>
      </c>
      <c r="S111" s="2" t="str">
        <f>IFERROR(INDEX(#REF!, MATCH(Mapping!C111,#REF!, 0)), "")</f>
        <v/>
      </c>
      <c r="T111" s="2" t="e">
        <f t="shared" ca="1" si="10"/>
        <v>#VALUE!</v>
      </c>
      <c r="U111" s="2">
        <f ca="1">IFERROR(INDEX(Ref!E:E, MATCH(D111, Ref!B:B, 0)),5)</f>
        <v>5</v>
      </c>
      <c r="V111">
        <f ca="1">IFERROR(INDEX(Ref!F:F, MATCH(D111, Ref!B:B, 0)),1.5)</f>
        <v>1.5</v>
      </c>
    </row>
    <row r="112" spans="3:22" x14ac:dyDescent="0.25">
      <c r="C112" s="11"/>
      <c r="D112" s="2" t="str" cm="1">
        <f t="array" aca="1" ref="D112" ca="1">UPPER(_xlfn.TEXTJOIN("", TRUE, IF(ISNUMBER(FIND(MID(LEFT(C112, FIND(" ", C112 &amp; " ") - 1), ROW(INDIRECT("1:" &amp; LEN(LEFT(C112, FIND(" ", C112 &amp; " ") - 1)))), 1), "ABCDEFGHIJKLMNOPQRSTUVWXYZabcdefghijklmnopqrstuvwxyz")), MID(LEFT(C112, FIND(" ", C112 &amp; " ") - 1), ROW(INDIRECT("1:" &amp; LEN(LEFT(C112, FIND(" ", C112 &amp; " ") - 1)))), 1), "")))</f>
        <v/>
      </c>
      <c r="E112" s="2" t="e">
        <f ca="1">INDEX(Ref!C:C, MATCH(Mapping!D112, Ref!$B:$B,0))</f>
        <v>#N/A</v>
      </c>
      <c r="F112" s="2" t="e">
        <f ca="1">INDEX(Ref!D:D, MATCH(Mapping!D112, Ref!$B:$B,0))</f>
        <v>#N/A</v>
      </c>
      <c r="G112" s="2" cm="1">
        <f t="array" ref="G112">IFERROR(_xlfn.SWITCH(LOWER(TRIM(RIGHT(SUBSTITUTE(C112," ",REPT(" ",99)),99))),"fly",4,"dfly",8,"calendar",2,"box",4,4),4)</f>
        <v>4</v>
      </c>
      <c r="H112" s="2" t="s">
        <v>443</v>
      </c>
      <c r="I112" s="6" t="str">
        <f>RTD("tt.rtd",,RTD("tt.rtd",,"Inst",H112,$C112),I$2)</f>
        <v/>
      </c>
      <c r="J112" s="7" cm="1">
        <f t="array" ref="J112">SUM(IF(('Fill Book'!$F$4:$F$10084="B")*('Fill Book'!$E$4:$E$10084=Mapping!C112),'Fill Book'!$G$4:$G$10084))</f>
        <v>0</v>
      </c>
      <c r="K112" s="18" t="str" cm="1">
        <f t="array" ref="K112">IFERROR(
  SUMPRODUCT(
    ('Fill Book'!$F$4:$F$10084="B") * ('Fill Book'!$E$4:$E$10084=Mapping!C112),
    'Fill Book'!$G$4:$G$10084,  'Fill Book'!$H$4:$H$10084
  ) /
  SUMIFS(
    'Fill Book'!$G$4:$G$10084,
    'Fill Book'!$F$4:$F$10084, "B",
    'Fill Book'!$E$4:$E$10084, Mapping!C112
  ),
  ""
)</f>
        <v/>
      </c>
      <c r="L112" s="7">
        <f>SUMIFS('Fill Book'!$G$4:$G$10084, 'Fill Book'!$F$4:$F$10084, "S", 'Fill Book'!$E$4:$E$10084, Mapping!C112)</f>
        <v>0</v>
      </c>
      <c r="M112" s="18" t="str" cm="1">
        <f t="array" ref="M112">IFERROR(
  SUMPRODUCT(
    ('Fill Book'!$F$4:$F$10084="S") * ('Fill Book'!$E$4:$E$10084=Mapping!C112),
    'Fill Book'!$G$4:$G$10084,  'Fill Book'!$H$4:$H$10084
  ) /
  SUMIFS(
    'Fill Book'!$G$4:$G$10084,
    'Fill Book'!$F$4:$F$10084, "S",
    'Fill Book'!$E$4:$E$10084, Mapping!C112
  ),
  ""
)</f>
        <v/>
      </c>
      <c r="N112" s="7">
        <f t="shared" si="0"/>
        <v>0</v>
      </c>
      <c r="O112" s="2">
        <f t="shared" ca="1" si="9"/>
        <v>0</v>
      </c>
      <c r="P112" s="2">
        <f t="shared" ca="1" si="6"/>
        <v>0</v>
      </c>
      <c r="Q112" s="2">
        <f t="shared" si="7"/>
        <v>0</v>
      </c>
      <c r="R112" s="9" t="e">
        <f ca="1">((Mapping!$M112 - Mapping!$K112) / Mapping!$E112 * Mapping!$F112) * (MIN(Mapping!$J112, Mapping!$L112))</f>
        <v>#VALUE!</v>
      </c>
      <c r="S112" s="2" t="str">
        <f>IFERROR(INDEX(#REF!, MATCH(Mapping!C112,#REF!, 0)), "")</f>
        <v/>
      </c>
      <c r="T112" s="2" t="e">
        <f t="shared" ca="1" si="10"/>
        <v>#VALUE!</v>
      </c>
      <c r="U112" s="2">
        <f ca="1">IFERROR(INDEX(Ref!E:E, MATCH(D112, Ref!B:B, 0)),5)</f>
        <v>5</v>
      </c>
      <c r="V112">
        <f ca="1">IFERROR(INDEX(Ref!F:F, MATCH(D112, Ref!B:B, 0)),1.5)</f>
        <v>1.5</v>
      </c>
    </row>
    <row r="113" spans="3:22" x14ac:dyDescent="0.25">
      <c r="C113" s="11"/>
      <c r="D113" s="2" t="str" cm="1">
        <f t="array" aca="1" ref="D113" ca="1">UPPER(_xlfn.TEXTJOIN("", TRUE, IF(ISNUMBER(FIND(MID(LEFT(C113, FIND(" ", C113 &amp; " ") - 1), ROW(INDIRECT("1:" &amp; LEN(LEFT(C113, FIND(" ", C113 &amp; " ") - 1)))), 1), "ABCDEFGHIJKLMNOPQRSTUVWXYZabcdefghijklmnopqrstuvwxyz")), MID(LEFT(C113, FIND(" ", C113 &amp; " ") - 1), ROW(INDIRECT("1:" &amp; LEN(LEFT(C113, FIND(" ", C113 &amp; " ") - 1)))), 1), "")))</f>
        <v/>
      </c>
      <c r="E113" s="2" t="e">
        <f ca="1">INDEX(Ref!C:C, MATCH(Mapping!D113, Ref!$B:$B,0))</f>
        <v>#N/A</v>
      </c>
      <c r="F113" s="2" t="e">
        <f ca="1">INDEX(Ref!D:D, MATCH(Mapping!D113, Ref!$B:$B,0))</f>
        <v>#N/A</v>
      </c>
      <c r="G113" s="2" cm="1">
        <f t="array" ref="G113">IFERROR(_xlfn.SWITCH(LOWER(TRIM(RIGHT(SUBSTITUTE(C113," ",REPT(" ",99)),99))),"fly",4,"dfly",8,"calendar",2,"box",4,4),4)</f>
        <v>4</v>
      </c>
      <c r="H113" s="2" t="s">
        <v>443</v>
      </c>
      <c r="I113" s="6" t="str">
        <f>RTD("tt.rtd",,RTD("tt.rtd",,"Inst",H113,$C113),I$2)</f>
        <v/>
      </c>
      <c r="J113" s="7" cm="1">
        <f t="array" ref="J113">SUM(IF(('Fill Book'!$F$4:$F$10084="B")*('Fill Book'!$E$4:$E$10084=Mapping!C113),'Fill Book'!$G$4:$G$10084))</f>
        <v>0</v>
      </c>
      <c r="K113" s="18" t="str" cm="1">
        <f t="array" ref="K113">IFERROR(
  SUMPRODUCT(
    ('Fill Book'!$F$4:$F$10084="B") * ('Fill Book'!$E$4:$E$10084=Mapping!C113),
    'Fill Book'!$G$4:$G$10084,  'Fill Book'!$H$4:$H$10084
  ) /
  SUMIFS(
    'Fill Book'!$G$4:$G$10084,
    'Fill Book'!$F$4:$F$10084, "B",
    'Fill Book'!$E$4:$E$10084, Mapping!C113
  ),
  ""
)</f>
        <v/>
      </c>
      <c r="L113" s="7">
        <f>SUMIFS('Fill Book'!$G$4:$G$10084, 'Fill Book'!$F$4:$F$10084, "S", 'Fill Book'!$E$4:$E$10084, Mapping!C113)</f>
        <v>0</v>
      </c>
      <c r="M113" s="18" t="str" cm="1">
        <f t="array" ref="M113">IFERROR(
  SUMPRODUCT(
    ('Fill Book'!$F$4:$F$10084="S") * ('Fill Book'!$E$4:$E$10084=Mapping!C113),
    'Fill Book'!$G$4:$G$10084,  'Fill Book'!$H$4:$H$10084
  ) /
  SUMIFS(
    'Fill Book'!$G$4:$G$10084,
    'Fill Book'!$F$4:$F$10084, "S",
    'Fill Book'!$E$4:$E$10084, Mapping!C113
  ),
  ""
)</f>
        <v/>
      </c>
      <c r="N113" s="7">
        <f t="shared" si="0"/>
        <v>0</v>
      </c>
      <c r="O113" s="2">
        <f t="shared" ca="1" si="9"/>
        <v>0</v>
      </c>
      <c r="P113" s="2">
        <f t="shared" ca="1" si="6"/>
        <v>0</v>
      </c>
      <c r="Q113" s="2">
        <f t="shared" si="7"/>
        <v>0</v>
      </c>
      <c r="R113" s="9" t="e">
        <f ca="1">((Mapping!$M113 - Mapping!$K113) / Mapping!$E113 * Mapping!$F113) * (MIN(Mapping!$J113, Mapping!$L113))</f>
        <v>#VALUE!</v>
      </c>
      <c r="S113" s="2" t="str">
        <f>IFERROR(INDEX(#REF!, MATCH(Mapping!C113,#REF!, 0)), "")</f>
        <v/>
      </c>
      <c r="T113" s="2" t="e">
        <f t="shared" ca="1" si="10"/>
        <v>#VALUE!</v>
      </c>
      <c r="U113" s="2">
        <f ca="1">IFERROR(INDEX(Ref!E:E, MATCH(D113, Ref!B:B, 0)),5)</f>
        <v>5</v>
      </c>
      <c r="V113">
        <f ca="1">IFERROR(INDEX(Ref!F:F, MATCH(D113, Ref!B:B, 0)),1.5)</f>
        <v>1.5</v>
      </c>
    </row>
    <row r="114" spans="3:22" x14ac:dyDescent="0.25">
      <c r="C114" s="11"/>
      <c r="D114" s="2" t="str" cm="1">
        <f t="array" aca="1" ref="D114" ca="1">UPPER(_xlfn.TEXTJOIN("", TRUE, IF(ISNUMBER(FIND(MID(LEFT(C114, FIND(" ", C114 &amp; " ") - 1), ROW(INDIRECT("1:" &amp; LEN(LEFT(C114, FIND(" ", C114 &amp; " ") - 1)))), 1), "ABCDEFGHIJKLMNOPQRSTUVWXYZabcdefghijklmnopqrstuvwxyz")), MID(LEFT(C114, FIND(" ", C114 &amp; " ") - 1), ROW(INDIRECT("1:" &amp; LEN(LEFT(C114, FIND(" ", C114 &amp; " ") - 1)))), 1), "")))</f>
        <v/>
      </c>
      <c r="E114" s="2" t="e">
        <f ca="1">INDEX(Ref!C:C, MATCH(Mapping!D114, Ref!$B:$B,0))</f>
        <v>#N/A</v>
      </c>
      <c r="F114" s="2" t="e">
        <f ca="1">INDEX(Ref!D:D, MATCH(Mapping!D114, Ref!$B:$B,0))</f>
        <v>#N/A</v>
      </c>
      <c r="G114" s="2" cm="1">
        <f t="array" ref="G114">IFERROR(_xlfn.SWITCH(LOWER(TRIM(RIGHT(SUBSTITUTE(C114," ",REPT(" ",99)),99))),"fly",4,"dfly",8,"calendar",2,"box",4,4),4)</f>
        <v>4</v>
      </c>
      <c r="H114" s="2" t="s">
        <v>443</v>
      </c>
      <c r="I114" s="6" t="str">
        <f>RTD("tt.rtd",,RTD("tt.rtd",,"Inst",H114,$C114),I$2)</f>
        <v/>
      </c>
      <c r="J114" s="7" cm="1">
        <f t="array" ref="J114">SUM(IF(('Fill Book'!$F$4:$F$10084="B")*('Fill Book'!$E$4:$E$10084=Mapping!C114),'Fill Book'!$G$4:$G$10084))</f>
        <v>0</v>
      </c>
      <c r="K114" s="18" t="str" cm="1">
        <f t="array" ref="K114">IFERROR(
  SUMPRODUCT(
    ('Fill Book'!$F$4:$F$10084="B") * ('Fill Book'!$E$4:$E$10084=Mapping!C114),
    'Fill Book'!$G$4:$G$10084,  'Fill Book'!$H$4:$H$10084
  ) /
  SUMIFS(
    'Fill Book'!$G$4:$G$10084,
    'Fill Book'!$F$4:$F$10084, "B",
    'Fill Book'!$E$4:$E$10084, Mapping!C114
  ),
  ""
)</f>
        <v/>
      </c>
      <c r="L114" s="7">
        <f>SUMIFS('Fill Book'!$G$4:$G$10084, 'Fill Book'!$F$4:$F$10084, "S", 'Fill Book'!$E$4:$E$10084, Mapping!C114)</f>
        <v>0</v>
      </c>
      <c r="M114" s="18" t="str" cm="1">
        <f t="array" ref="M114">IFERROR(
  SUMPRODUCT(
    ('Fill Book'!$F$4:$F$10084="S") * ('Fill Book'!$E$4:$E$10084=Mapping!C114),
    'Fill Book'!$G$4:$G$10084,  'Fill Book'!$H$4:$H$10084
  ) /
  SUMIFS(
    'Fill Book'!$G$4:$G$10084,
    'Fill Book'!$F$4:$F$10084, "S",
    'Fill Book'!$E$4:$E$10084, Mapping!C114
  ),
  ""
)</f>
        <v/>
      </c>
      <c r="N114" s="7">
        <f t="shared" si="0"/>
        <v>0</v>
      </c>
      <c r="O114" s="2">
        <f t="shared" ca="1" si="9"/>
        <v>0</v>
      </c>
      <c r="P114" s="2">
        <f t="shared" ca="1" si="6"/>
        <v>0</v>
      </c>
      <c r="Q114" s="2">
        <f t="shared" si="7"/>
        <v>0</v>
      </c>
      <c r="R114" s="9" t="e">
        <f ca="1">((Mapping!$M114 - Mapping!$K114) / Mapping!$E114 * Mapping!$F114) * (MIN(Mapping!$J114, Mapping!$L114))</f>
        <v>#VALUE!</v>
      </c>
      <c r="S114" s="2" t="str">
        <f>IFERROR(INDEX(#REF!, MATCH(Mapping!C114,#REF!, 0)), "")</f>
        <v/>
      </c>
      <c r="T114" s="2" t="e">
        <f t="shared" ca="1" si="10"/>
        <v>#VALUE!</v>
      </c>
      <c r="U114" s="2">
        <f ca="1">IFERROR(INDEX(Ref!E:E, MATCH(D114, Ref!B:B, 0)),5)</f>
        <v>5</v>
      </c>
      <c r="V114">
        <f ca="1">IFERROR(INDEX(Ref!F:F, MATCH(D114, Ref!B:B, 0)),1.5)</f>
        <v>1.5</v>
      </c>
    </row>
    <row r="115" spans="3:22" x14ac:dyDescent="0.25">
      <c r="C115" s="11"/>
      <c r="D115" s="2" t="str" cm="1">
        <f t="array" aca="1" ref="D115" ca="1">UPPER(_xlfn.TEXTJOIN("", TRUE, IF(ISNUMBER(FIND(MID(LEFT(C115, FIND(" ", C115 &amp; " ") - 1), ROW(INDIRECT("1:" &amp; LEN(LEFT(C115, FIND(" ", C115 &amp; " ") - 1)))), 1), "ABCDEFGHIJKLMNOPQRSTUVWXYZabcdefghijklmnopqrstuvwxyz")), MID(LEFT(C115, FIND(" ", C115 &amp; " ") - 1), ROW(INDIRECT("1:" &amp; LEN(LEFT(C115, FIND(" ", C115 &amp; " ") - 1)))), 1), "")))</f>
        <v/>
      </c>
      <c r="E115" s="2" t="e">
        <f ca="1">INDEX(Ref!C:C, MATCH(Mapping!D115, Ref!$B:$B,0))</f>
        <v>#N/A</v>
      </c>
      <c r="F115" s="2" t="e">
        <f ca="1">INDEX(Ref!D:D, MATCH(Mapping!D115, Ref!$B:$B,0))</f>
        <v>#N/A</v>
      </c>
      <c r="G115" s="2" cm="1">
        <f t="array" ref="G115">IFERROR(_xlfn.SWITCH(LOWER(TRIM(RIGHT(SUBSTITUTE(C115," ",REPT(" ",99)),99))),"fly",4,"dfly",8,"calendar",2,"box",4,4),4)</f>
        <v>4</v>
      </c>
      <c r="H115" s="2" t="s">
        <v>443</v>
      </c>
      <c r="I115" s="6" t="str">
        <f>RTD("tt.rtd",,RTD("tt.rtd",,"Inst",H115,$C115),I$2)</f>
        <v/>
      </c>
      <c r="J115" s="7" cm="1">
        <f t="array" ref="J115">SUM(IF(('Fill Book'!$F$4:$F$10084="B")*('Fill Book'!$E$4:$E$10084=Mapping!C115),'Fill Book'!$G$4:$G$10084))</f>
        <v>0</v>
      </c>
      <c r="K115" s="18" t="str" cm="1">
        <f t="array" ref="K115">IFERROR(
  SUMPRODUCT(
    ('Fill Book'!$F$4:$F$10084="B") * ('Fill Book'!$E$4:$E$10084=Mapping!C115),
    'Fill Book'!$G$4:$G$10084,  'Fill Book'!$H$4:$H$10084
  ) /
  SUMIFS(
    'Fill Book'!$G$4:$G$10084,
    'Fill Book'!$F$4:$F$10084, "B",
    'Fill Book'!$E$4:$E$10084, Mapping!C115
  ),
  ""
)</f>
        <v/>
      </c>
      <c r="L115" s="7">
        <f>SUMIFS('Fill Book'!$G$4:$G$10084, 'Fill Book'!$F$4:$F$10084, "S", 'Fill Book'!$E$4:$E$10084, Mapping!C115)</f>
        <v>0</v>
      </c>
      <c r="M115" s="18" t="str" cm="1">
        <f t="array" ref="M115">IFERROR(
  SUMPRODUCT(
    ('Fill Book'!$F$4:$F$10084="S") * ('Fill Book'!$E$4:$E$10084=Mapping!C115),
    'Fill Book'!$G$4:$G$10084,  'Fill Book'!$H$4:$H$10084
  ) /
  SUMIFS(
    'Fill Book'!$G$4:$G$10084,
    'Fill Book'!$F$4:$F$10084, "S",
    'Fill Book'!$E$4:$E$10084, Mapping!C115
  ),
  ""
)</f>
        <v/>
      </c>
      <c r="N115" s="7">
        <f t="shared" si="0"/>
        <v>0</v>
      </c>
      <c r="O115" s="2">
        <f t="shared" ca="1" si="9"/>
        <v>0</v>
      </c>
      <c r="P115" s="2">
        <f t="shared" ca="1" si="6"/>
        <v>0</v>
      </c>
      <c r="Q115" s="2">
        <f t="shared" si="7"/>
        <v>0</v>
      </c>
      <c r="R115" s="9" t="e">
        <f ca="1">((Mapping!$M115 - Mapping!$K115) / Mapping!$E115 * Mapping!$F115) * (MIN(Mapping!$J115, Mapping!$L115))</f>
        <v>#VALUE!</v>
      </c>
      <c r="S115" s="2" t="str">
        <f>IFERROR(INDEX(#REF!, MATCH(Mapping!C115,#REF!, 0)), "")</f>
        <v/>
      </c>
      <c r="T115" s="2" t="e">
        <f t="shared" ca="1" si="10"/>
        <v>#VALUE!</v>
      </c>
      <c r="U115" s="2">
        <f ca="1">IFERROR(INDEX(Ref!E:E, MATCH(D115, Ref!B:B, 0)),5)</f>
        <v>5</v>
      </c>
      <c r="V115">
        <f ca="1">IFERROR(INDEX(Ref!F:F, MATCH(D115, Ref!B:B, 0)),1.5)</f>
        <v>1.5</v>
      </c>
    </row>
    <row r="116" spans="3:22" x14ac:dyDescent="0.25">
      <c r="C116" s="11"/>
      <c r="D116" s="2" t="str" cm="1">
        <f t="array" aca="1" ref="D116" ca="1">UPPER(_xlfn.TEXTJOIN("", TRUE, IF(ISNUMBER(FIND(MID(LEFT(C116, FIND(" ", C116 &amp; " ") - 1), ROW(INDIRECT("1:" &amp; LEN(LEFT(C116, FIND(" ", C116 &amp; " ") - 1)))), 1), "ABCDEFGHIJKLMNOPQRSTUVWXYZabcdefghijklmnopqrstuvwxyz")), MID(LEFT(C116, FIND(" ", C116 &amp; " ") - 1), ROW(INDIRECT("1:" &amp; LEN(LEFT(C116, FIND(" ", C116 &amp; " ") - 1)))), 1), "")))</f>
        <v/>
      </c>
      <c r="E116" s="2" t="e">
        <f ca="1">INDEX(Ref!C:C, MATCH(Mapping!D116, Ref!$B:$B,0))</f>
        <v>#N/A</v>
      </c>
      <c r="F116" s="2" t="e">
        <f ca="1">INDEX(Ref!D:D, MATCH(Mapping!D116, Ref!$B:$B,0))</f>
        <v>#N/A</v>
      </c>
      <c r="G116" s="2" cm="1">
        <f t="array" ref="G116">IFERROR(_xlfn.SWITCH(LOWER(TRIM(RIGHT(SUBSTITUTE(C116," ",REPT(" ",99)),99))),"fly",4,"dfly",8,"calendar",2,"box",4,4),4)</f>
        <v>4</v>
      </c>
      <c r="H116" s="2" t="s">
        <v>443</v>
      </c>
      <c r="I116" s="6" t="str">
        <f>RTD("tt.rtd",,RTD("tt.rtd",,"Inst",H116,$C116),I$2)</f>
        <v/>
      </c>
      <c r="J116" s="7" cm="1">
        <f t="array" ref="J116">SUM(IF(('Fill Book'!$F$4:$F$10084="B")*('Fill Book'!$E$4:$E$10084=Mapping!C116),'Fill Book'!$G$4:$G$10084))</f>
        <v>0</v>
      </c>
      <c r="K116" s="18" t="str" cm="1">
        <f t="array" ref="K116">IFERROR(
  SUMPRODUCT(
    ('Fill Book'!$F$4:$F$10084="B") * ('Fill Book'!$E$4:$E$10084=Mapping!C116),
    'Fill Book'!$G$4:$G$10084,  'Fill Book'!$H$4:$H$10084
  ) /
  SUMIFS(
    'Fill Book'!$G$4:$G$10084,
    'Fill Book'!$F$4:$F$10084, "B",
    'Fill Book'!$E$4:$E$10084, Mapping!C116
  ),
  ""
)</f>
        <v/>
      </c>
      <c r="L116" s="7">
        <f>SUMIFS('Fill Book'!$G$4:$G$10084, 'Fill Book'!$F$4:$F$10084, "S", 'Fill Book'!$E$4:$E$10084, Mapping!C116)</f>
        <v>0</v>
      </c>
      <c r="M116" s="18" t="str" cm="1">
        <f t="array" ref="M116">IFERROR(
  SUMPRODUCT(
    ('Fill Book'!$F$4:$F$10084="S") * ('Fill Book'!$E$4:$E$10084=Mapping!C116),
    'Fill Book'!$G$4:$G$10084,  'Fill Book'!$H$4:$H$10084
  ) /
  SUMIFS(
    'Fill Book'!$G$4:$G$10084,
    'Fill Book'!$F$4:$F$10084, "S",
    'Fill Book'!$E$4:$E$10084, Mapping!C116
  ),
  ""
)</f>
        <v/>
      </c>
      <c r="N116" s="7">
        <f t="shared" si="0"/>
        <v>0</v>
      </c>
      <c r="O116" s="2">
        <f t="shared" ca="1" si="9"/>
        <v>0</v>
      </c>
      <c r="P116" s="2">
        <f t="shared" ca="1" si="6"/>
        <v>0</v>
      </c>
      <c r="Q116" s="2">
        <f t="shared" si="7"/>
        <v>0</v>
      </c>
      <c r="R116" s="9" t="e">
        <f ca="1">((Mapping!$M116 - Mapping!$K116) / Mapping!$E116 * Mapping!$F116) * (MIN(Mapping!$J116, Mapping!$L116))</f>
        <v>#VALUE!</v>
      </c>
      <c r="S116" s="2" t="str">
        <f>IFERROR(INDEX(#REF!, MATCH(Mapping!C116,#REF!, 0)), "")</f>
        <v/>
      </c>
      <c r="T116" s="2" t="e">
        <f t="shared" ca="1" si="10"/>
        <v>#VALUE!</v>
      </c>
      <c r="U116" s="2">
        <f ca="1">IFERROR(INDEX(Ref!E:E, MATCH(D116, Ref!B:B, 0)),5)</f>
        <v>5</v>
      </c>
      <c r="V116">
        <f ca="1">IFERROR(INDEX(Ref!F:F, MATCH(D116, Ref!B:B, 0)),1.5)</f>
        <v>1.5</v>
      </c>
    </row>
    <row r="117" spans="3:22" x14ac:dyDescent="0.25">
      <c r="C117" s="11"/>
      <c r="D117" s="2" t="str" cm="1">
        <f t="array" aca="1" ref="D117" ca="1">UPPER(_xlfn.TEXTJOIN("", TRUE, IF(ISNUMBER(FIND(MID(LEFT(C117, FIND(" ", C117 &amp; " ") - 1), ROW(INDIRECT("1:" &amp; LEN(LEFT(C117, FIND(" ", C117 &amp; " ") - 1)))), 1), "ABCDEFGHIJKLMNOPQRSTUVWXYZabcdefghijklmnopqrstuvwxyz")), MID(LEFT(C117, FIND(" ", C117 &amp; " ") - 1), ROW(INDIRECT("1:" &amp; LEN(LEFT(C117, FIND(" ", C117 &amp; " ") - 1)))), 1), "")))</f>
        <v/>
      </c>
      <c r="E117" s="2" t="e">
        <f ca="1">INDEX(Ref!C:C, MATCH(Mapping!D117, Ref!$B:$B,0))</f>
        <v>#N/A</v>
      </c>
      <c r="F117" s="2" t="e">
        <f ca="1">INDEX(Ref!D:D, MATCH(Mapping!D117, Ref!$B:$B,0))</f>
        <v>#N/A</v>
      </c>
      <c r="G117" s="2" cm="1">
        <f t="array" ref="G117">IFERROR(_xlfn.SWITCH(LOWER(TRIM(RIGHT(SUBSTITUTE(C117," ",REPT(" ",99)),99))),"fly",4,"dfly",8,"calendar",2,"box",4,4),4)</f>
        <v>4</v>
      </c>
      <c r="H117" s="2" t="s">
        <v>443</v>
      </c>
      <c r="I117" s="6" t="str">
        <f>RTD("tt.rtd",,RTD("tt.rtd",,"Inst",H117,$C117),I$2)</f>
        <v/>
      </c>
      <c r="J117" s="7" cm="1">
        <f t="array" ref="J117">SUM(IF(('Fill Book'!$F$4:$F$10084="B")*('Fill Book'!$E$4:$E$10084=Mapping!C117),'Fill Book'!$G$4:$G$10084))</f>
        <v>0</v>
      </c>
      <c r="K117" s="18" t="str" cm="1">
        <f t="array" ref="K117">IFERROR(
  SUMPRODUCT(
    ('Fill Book'!$F$4:$F$10084="B") * ('Fill Book'!$E$4:$E$10084=Mapping!C117),
    'Fill Book'!$G$4:$G$10084,  'Fill Book'!$H$4:$H$10084
  ) /
  SUMIFS(
    'Fill Book'!$G$4:$G$10084,
    'Fill Book'!$F$4:$F$10084, "B",
    'Fill Book'!$E$4:$E$10084, Mapping!C117
  ),
  ""
)</f>
        <v/>
      </c>
      <c r="L117" s="7">
        <f>SUMIFS('Fill Book'!$G$4:$G$10084, 'Fill Book'!$F$4:$F$10084, "S", 'Fill Book'!$E$4:$E$10084, Mapping!C117)</f>
        <v>0</v>
      </c>
      <c r="M117" s="18" t="str" cm="1">
        <f t="array" ref="M117">IFERROR(
  SUMPRODUCT(
    ('Fill Book'!$F$4:$F$10084="S") * ('Fill Book'!$E$4:$E$10084=Mapping!C117),
    'Fill Book'!$G$4:$G$10084,  'Fill Book'!$H$4:$H$10084
  ) /
  SUMIFS(
    'Fill Book'!$G$4:$G$10084,
    'Fill Book'!$F$4:$F$10084, "S",
    'Fill Book'!$E$4:$E$10084, Mapping!C117
  ),
  ""
)</f>
        <v/>
      </c>
      <c r="N117" s="7">
        <f t="shared" si="0"/>
        <v>0</v>
      </c>
      <c r="O117" s="2">
        <f t="shared" ca="1" si="9"/>
        <v>0</v>
      </c>
      <c r="P117" s="2">
        <f t="shared" ca="1" si="6"/>
        <v>0</v>
      </c>
      <c r="Q117" s="2">
        <f t="shared" si="7"/>
        <v>0</v>
      </c>
      <c r="R117" s="9" t="e">
        <f ca="1">((Mapping!$M117 - Mapping!$K117) / Mapping!$E117 * Mapping!$F117) * (MIN(Mapping!$J117, Mapping!$L117))</f>
        <v>#VALUE!</v>
      </c>
      <c r="S117" s="2" t="str">
        <f>IFERROR(INDEX(#REF!, MATCH(Mapping!C117,#REF!, 0)), "")</f>
        <v/>
      </c>
      <c r="T117" s="2" t="e">
        <f t="shared" ca="1" si="10"/>
        <v>#VALUE!</v>
      </c>
      <c r="U117" s="2">
        <f ca="1">IFERROR(INDEX(Ref!E:E, MATCH(D117, Ref!B:B, 0)),5)</f>
        <v>5</v>
      </c>
      <c r="V117">
        <f ca="1">IFERROR(INDEX(Ref!F:F, MATCH(D117, Ref!B:B, 0)),1.5)</f>
        <v>1.5</v>
      </c>
    </row>
    <row r="118" spans="3:22" x14ac:dyDescent="0.25">
      <c r="C118" s="11"/>
      <c r="D118" s="2" t="str" cm="1">
        <f t="array" aca="1" ref="D118" ca="1">UPPER(_xlfn.TEXTJOIN("", TRUE, IF(ISNUMBER(FIND(MID(LEFT(C118, FIND(" ", C118 &amp; " ") - 1), ROW(INDIRECT("1:" &amp; LEN(LEFT(C118, FIND(" ", C118 &amp; " ") - 1)))), 1), "ABCDEFGHIJKLMNOPQRSTUVWXYZabcdefghijklmnopqrstuvwxyz")), MID(LEFT(C118, FIND(" ", C118 &amp; " ") - 1), ROW(INDIRECT("1:" &amp; LEN(LEFT(C118, FIND(" ", C118 &amp; " ") - 1)))), 1), "")))</f>
        <v/>
      </c>
      <c r="E118" s="2" t="e">
        <f ca="1">INDEX(Ref!C:C, MATCH(Mapping!D118, Ref!$B:$B,0))</f>
        <v>#N/A</v>
      </c>
      <c r="F118" s="2" t="e">
        <f ca="1">INDEX(Ref!D:D, MATCH(Mapping!D118, Ref!$B:$B,0))</f>
        <v>#N/A</v>
      </c>
      <c r="G118" s="2" cm="1">
        <f t="array" ref="G118">IFERROR(_xlfn.SWITCH(LOWER(TRIM(RIGHT(SUBSTITUTE(C118," ",REPT(" ",99)),99))),"fly",4,"dfly",8,"calendar",2,"box",4,4),4)</f>
        <v>4</v>
      </c>
      <c r="H118" s="2" t="s">
        <v>443</v>
      </c>
      <c r="I118" s="6" t="str">
        <f>RTD("tt.rtd",,RTD("tt.rtd",,"Inst",H118,$C118),I$2)</f>
        <v/>
      </c>
      <c r="J118" s="7" cm="1">
        <f t="array" ref="J118">SUM(IF(('Fill Book'!$F$4:$F$10084="B")*('Fill Book'!$E$4:$E$10084=Mapping!C118),'Fill Book'!$G$4:$G$10084))</f>
        <v>0</v>
      </c>
      <c r="K118" s="18" t="str" cm="1">
        <f t="array" ref="K118">IFERROR(
  SUMPRODUCT(
    ('Fill Book'!$F$4:$F$10084="B") * ('Fill Book'!$E$4:$E$10084=Mapping!C118),
    'Fill Book'!$G$4:$G$10084,  'Fill Book'!$H$4:$H$10084
  ) /
  SUMIFS(
    'Fill Book'!$G$4:$G$10084,
    'Fill Book'!$F$4:$F$10084, "B",
    'Fill Book'!$E$4:$E$10084, Mapping!C118
  ),
  ""
)</f>
        <v/>
      </c>
      <c r="L118" s="7">
        <f>SUMIFS('Fill Book'!$G$4:$G$10084, 'Fill Book'!$F$4:$F$10084, "S", 'Fill Book'!$E$4:$E$10084, Mapping!C118)</f>
        <v>0</v>
      </c>
      <c r="M118" s="18" t="str" cm="1">
        <f t="array" ref="M118">IFERROR(
  SUMPRODUCT(
    ('Fill Book'!$F$4:$F$10084="S") * ('Fill Book'!$E$4:$E$10084=Mapping!C118),
    'Fill Book'!$G$4:$G$10084,  'Fill Book'!$H$4:$H$10084
  ) /
  SUMIFS(
    'Fill Book'!$G$4:$G$10084,
    'Fill Book'!$F$4:$F$10084, "S",
    'Fill Book'!$E$4:$E$10084, Mapping!C118
  ),
  ""
)</f>
        <v/>
      </c>
      <c r="N118" s="7">
        <f t="shared" si="0"/>
        <v>0</v>
      </c>
      <c r="O118" s="2">
        <f t="shared" ca="1" si="9"/>
        <v>0</v>
      </c>
      <c r="P118" s="2">
        <f t="shared" ca="1" si="6"/>
        <v>0</v>
      </c>
      <c r="Q118" s="2">
        <f t="shared" si="7"/>
        <v>0</v>
      </c>
      <c r="R118" s="9" t="e">
        <f ca="1">((Mapping!$M118 - Mapping!$K118) / Mapping!$E118 * Mapping!$F118) * (MIN(Mapping!$J118, Mapping!$L118))</f>
        <v>#VALUE!</v>
      </c>
      <c r="S118" s="2" t="str">
        <f>IFERROR(INDEX(#REF!, MATCH(Mapping!C118,#REF!, 0)), "")</f>
        <v/>
      </c>
      <c r="T118" s="2" t="e">
        <f t="shared" ca="1" si="10"/>
        <v>#VALUE!</v>
      </c>
      <c r="U118" s="2">
        <f ca="1">IFERROR(INDEX(Ref!E:E, MATCH(D118, Ref!B:B, 0)),5)</f>
        <v>5</v>
      </c>
      <c r="V118">
        <f ca="1">IFERROR(INDEX(Ref!F:F, MATCH(D118, Ref!B:B, 0)),1.5)</f>
        <v>1.5</v>
      </c>
    </row>
    <row r="119" spans="3:22" x14ac:dyDescent="0.25">
      <c r="C119" s="8"/>
      <c r="D119" s="2" t="str" cm="1">
        <f t="array" aca="1" ref="D119" ca="1">UPPER(_xlfn.TEXTJOIN("", TRUE, IF(ISNUMBER(FIND(MID(LEFT(C119, FIND(" ", C119 &amp; " ") - 1), ROW(INDIRECT("1:" &amp; LEN(LEFT(C119, FIND(" ", C119 &amp; " ") - 1)))), 1), "ABCDEFGHIJKLMNOPQRSTUVWXYZabcdefghijklmnopqrstuvwxyz")), MID(LEFT(C119, FIND(" ", C119 &amp; " ") - 1), ROW(INDIRECT("1:" &amp; LEN(LEFT(C119, FIND(" ", C119 &amp; " ") - 1)))), 1), "")))</f>
        <v/>
      </c>
      <c r="E119" s="2" t="e">
        <f ca="1">INDEX(Ref!C:C, MATCH(Mapping!D119, Ref!$B:$B,0))</f>
        <v>#N/A</v>
      </c>
      <c r="F119" s="2" t="e">
        <f ca="1">INDEX(Ref!D:D, MATCH(Mapping!D119, Ref!$B:$B,0))</f>
        <v>#N/A</v>
      </c>
      <c r="G119" s="2" cm="1">
        <f t="array" ref="G119">IFERROR(_xlfn.SWITCH(LOWER(TRIM(RIGHT(SUBSTITUTE(C119," ",REPT(" ",99)),99))),"fly",4,"dfly",8,"calendar",2,"box",4,4),4)</f>
        <v>4</v>
      </c>
      <c r="H119" s="2" t="s">
        <v>443</v>
      </c>
      <c r="I119" s="6" t="str">
        <f>RTD("tt.rtd",,RTD("tt.rtd",,"Inst",H119,$C119),I$2)</f>
        <v/>
      </c>
      <c r="J119" s="7" cm="1">
        <f t="array" ref="J119">SUM(IF(('Fill Book'!$F$4:$F$10084="B")*('Fill Book'!$E$4:$E$10084=Mapping!C119),'Fill Book'!$G$4:$G$10084))</f>
        <v>0</v>
      </c>
      <c r="K119" s="18" t="str" cm="1">
        <f t="array" ref="K119">IFERROR(
  SUMPRODUCT(
    ('Fill Book'!$F$4:$F$10084="B") * ('Fill Book'!$E$4:$E$10084=Mapping!C119),
    'Fill Book'!$G$4:$G$10084,  'Fill Book'!$H$4:$H$10084
  ) /
  SUMIFS(
    'Fill Book'!$G$4:$G$10084,
    'Fill Book'!$F$4:$F$10084, "B",
    'Fill Book'!$E$4:$E$10084, Mapping!C119
  ),
  ""
)</f>
        <v/>
      </c>
      <c r="L119" s="7">
        <f>SUMIFS('Fill Book'!$G$4:$G$10084, 'Fill Book'!$F$4:$F$10084, "S", 'Fill Book'!$E$4:$E$10084, Mapping!C119)</f>
        <v>0</v>
      </c>
      <c r="M119" s="18" t="str" cm="1">
        <f t="array" ref="M119">IFERROR(
  SUMPRODUCT(
    ('Fill Book'!$F$4:$F$10084="S") * ('Fill Book'!$E$4:$E$10084=Mapping!C119),
    'Fill Book'!$G$4:$G$10084,  'Fill Book'!$H$4:$H$10084
  ) /
  SUMIFS(
    'Fill Book'!$G$4:$G$10084,
    'Fill Book'!$F$4:$F$10084, "S",
    'Fill Book'!$E$4:$E$10084, Mapping!C119
  ),
  ""
)</f>
        <v/>
      </c>
      <c r="N119" s="7">
        <f t="shared" si="0"/>
        <v>0</v>
      </c>
      <c r="O119" s="2">
        <f t="shared" ca="1" si="9"/>
        <v>0</v>
      </c>
      <c r="P119" s="2">
        <f t="shared" ca="1" si="6"/>
        <v>0</v>
      </c>
      <c r="Q119" s="2">
        <f t="shared" si="7"/>
        <v>0</v>
      </c>
      <c r="R119" s="9" t="e">
        <f ca="1">((Mapping!$M119 - Mapping!$K119) / Mapping!$E119 * Mapping!$F119) * (MIN(Mapping!$J119, Mapping!$L119))</f>
        <v>#VALUE!</v>
      </c>
      <c r="S119" s="2" t="str">
        <f>IFERROR(INDEX(#REF!, MATCH(Mapping!C119,#REF!, 0)), "")</f>
        <v/>
      </c>
      <c r="T119" s="2" t="e">
        <f t="shared" ca="1" si="10"/>
        <v>#VALUE!</v>
      </c>
      <c r="U119" s="2">
        <f ca="1">IFERROR(INDEX(Ref!E:E, MATCH(D119, Ref!B:B, 0)),5)</f>
        <v>5</v>
      </c>
      <c r="V119">
        <f ca="1">IFERROR(INDEX(Ref!F:F, MATCH(D119, Ref!B:B, 0)),1.5)</f>
        <v>1.5</v>
      </c>
    </row>
    <row r="120" spans="3:22" x14ac:dyDescent="0.25">
      <c r="C120" s="8"/>
      <c r="D120" s="2" t="str" cm="1">
        <f t="array" aca="1" ref="D120" ca="1">UPPER(_xlfn.TEXTJOIN("", TRUE, IF(ISNUMBER(FIND(MID(LEFT(C120, FIND(" ", C120 &amp; " ") - 1), ROW(INDIRECT("1:" &amp; LEN(LEFT(C120, FIND(" ", C120 &amp; " ") - 1)))), 1), "ABCDEFGHIJKLMNOPQRSTUVWXYZabcdefghijklmnopqrstuvwxyz")), MID(LEFT(C120, FIND(" ", C120 &amp; " ") - 1), ROW(INDIRECT("1:" &amp; LEN(LEFT(C120, FIND(" ", C120 &amp; " ") - 1)))), 1), "")))</f>
        <v/>
      </c>
      <c r="E120" s="2" t="e">
        <f ca="1">INDEX(Ref!C:C, MATCH(Mapping!D120, Ref!$B:$B,0))</f>
        <v>#N/A</v>
      </c>
      <c r="F120" s="2" t="e">
        <f ca="1">INDEX(Ref!D:D, MATCH(Mapping!D120, Ref!$B:$B,0))</f>
        <v>#N/A</v>
      </c>
      <c r="G120" s="2" cm="1">
        <f t="array" ref="G120">IFERROR(_xlfn.SWITCH(LOWER(TRIM(RIGHT(SUBSTITUTE(C120," ",REPT(" ",99)),99))),"fly",4,"dfly",8,"calendar",2,"box",4,4),4)</f>
        <v>4</v>
      </c>
      <c r="H120" s="2" t="s">
        <v>443</v>
      </c>
      <c r="I120" s="6" t="str">
        <f>RTD("tt.rtd",,RTD("tt.rtd",,"Inst",H120,$C120),I$2)</f>
        <v/>
      </c>
      <c r="J120" s="7" cm="1">
        <f t="array" ref="J120">SUM(IF(('Fill Book'!$F$4:$F$10084="B")*('Fill Book'!$E$4:$E$10084=Mapping!C120),'Fill Book'!$G$4:$G$10084))</f>
        <v>0</v>
      </c>
      <c r="K120" s="18" t="str" cm="1">
        <f t="array" ref="K120">IFERROR(
  SUMPRODUCT(
    ('Fill Book'!$F$4:$F$10084="B") * ('Fill Book'!$E$4:$E$10084=Mapping!C120),
    'Fill Book'!$G$4:$G$10084,  'Fill Book'!$H$4:$H$10084
  ) /
  SUMIFS(
    'Fill Book'!$G$4:$G$10084,
    'Fill Book'!$F$4:$F$10084, "B",
    'Fill Book'!$E$4:$E$10084, Mapping!C120
  ),
  ""
)</f>
        <v/>
      </c>
      <c r="L120" s="7">
        <f>SUMIFS('Fill Book'!$G$4:$G$10084, 'Fill Book'!$F$4:$F$10084, "S", 'Fill Book'!$E$4:$E$10084, Mapping!C120)</f>
        <v>0</v>
      </c>
      <c r="M120" s="18" t="str" cm="1">
        <f t="array" ref="M120">IFERROR(
  SUMPRODUCT(
    ('Fill Book'!$F$4:$F$10084="S") * ('Fill Book'!$E$4:$E$10084=Mapping!C120),
    'Fill Book'!$G$4:$G$10084,  'Fill Book'!$H$4:$H$10084
  ) /
  SUMIFS(
    'Fill Book'!$G$4:$G$10084,
    'Fill Book'!$F$4:$F$10084, "S",
    'Fill Book'!$E$4:$E$10084, Mapping!C120
  ),
  ""
)</f>
        <v/>
      </c>
      <c r="N120" s="7">
        <f t="shared" si="0"/>
        <v>0</v>
      </c>
      <c r="O120" s="2">
        <f t="shared" ca="1" si="9"/>
        <v>0</v>
      </c>
      <c r="P120" s="2">
        <f t="shared" ca="1" si="6"/>
        <v>0</v>
      </c>
      <c r="Q120" s="2">
        <f t="shared" si="7"/>
        <v>0</v>
      </c>
      <c r="R120" s="9" t="e">
        <f ca="1">((Mapping!$M120 - Mapping!$K120) / Mapping!$E120 * Mapping!$F120) * (MIN(Mapping!$J120, Mapping!$L120))</f>
        <v>#VALUE!</v>
      </c>
      <c r="S120" s="2" t="str">
        <f>IFERROR(INDEX(#REF!, MATCH(Mapping!C120,#REF!, 0)), "")</f>
        <v/>
      </c>
      <c r="T120" s="2" t="e">
        <f t="shared" ca="1" si="10"/>
        <v>#VALUE!</v>
      </c>
      <c r="U120" s="2">
        <f ca="1">IFERROR(INDEX(Ref!E:E, MATCH(D120, Ref!B:B, 0)),5)</f>
        <v>5</v>
      </c>
      <c r="V120">
        <f ca="1">IFERROR(INDEX(Ref!F:F, MATCH(D120, Ref!B:B, 0)),1.5)</f>
        <v>1.5</v>
      </c>
    </row>
    <row r="121" spans="3:22" x14ac:dyDescent="0.25">
      <c r="C121" s="8"/>
      <c r="D121" s="2" t="str" cm="1">
        <f t="array" aca="1" ref="D121" ca="1">UPPER(_xlfn.TEXTJOIN("", TRUE, IF(ISNUMBER(FIND(MID(LEFT(C121, FIND(" ", C121 &amp; " ") - 1), ROW(INDIRECT("1:" &amp; LEN(LEFT(C121, FIND(" ", C121 &amp; " ") - 1)))), 1), "ABCDEFGHIJKLMNOPQRSTUVWXYZabcdefghijklmnopqrstuvwxyz")), MID(LEFT(C121, FIND(" ", C121 &amp; " ") - 1), ROW(INDIRECT("1:" &amp; LEN(LEFT(C121, FIND(" ", C121 &amp; " ") - 1)))), 1), "")))</f>
        <v/>
      </c>
      <c r="E121" s="2" t="e">
        <f ca="1">INDEX(Ref!C:C, MATCH(Mapping!D121, Ref!$B:$B,0))</f>
        <v>#N/A</v>
      </c>
      <c r="F121" s="2" t="e">
        <f ca="1">INDEX(Ref!D:D, MATCH(Mapping!D121, Ref!$B:$B,0))</f>
        <v>#N/A</v>
      </c>
      <c r="G121" s="2" cm="1">
        <f t="array" ref="G121">IFERROR(_xlfn.SWITCH(LOWER(TRIM(RIGHT(SUBSTITUTE(C121," ",REPT(" ",99)),99))),"fly",4,"dfly",8,"calendar",2,"box",4,4),4)</f>
        <v>4</v>
      </c>
      <c r="H121" s="2" t="s">
        <v>443</v>
      </c>
      <c r="I121" s="6" t="str">
        <f>RTD("tt.rtd",,RTD("tt.rtd",,"Inst",H121,$C121),I$2)</f>
        <v/>
      </c>
      <c r="J121" s="7" cm="1">
        <f t="array" ref="J121">SUM(IF(('Fill Book'!$F$4:$F$10084="B")*('Fill Book'!$E$4:$E$10084=Mapping!C121),'Fill Book'!$G$4:$G$10084))</f>
        <v>0</v>
      </c>
      <c r="K121" s="18" t="str" cm="1">
        <f t="array" ref="K121">IFERROR(
  SUMPRODUCT(
    ('Fill Book'!$F$4:$F$10084="B") * ('Fill Book'!$E$4:$E$10084=Mapping!C121),
    'Fill Book'!$G$4:$G$10084,  'Fill Book'!$H$4:$H$10084
  ) /
  SUMIFS(
    'Fill Book'!$G$4:$G$10084,
    'Fill Book'!$F$4:$F$10084, "B",
    'Fill Book'!$E$4:$E$10084, Mapping!C121
  ),
  ""
)</f>
        <v/>
      </c>
      <c r="L121" s="7">
        <f>SUMIFS('Fill Book'!$G$4:$G$10084, 'Fill Book'!$F$4:$F$10084, "S", 'Fill Book'!$E$4:$E$10084, Mapping!C121)</f>
        <v>0</v>
      </c>
      <c r="M121" s="18" t="str" cm="1">
        <f t="array" ref="M121">IFERROR(
  SUMPRODUCT(
    ('Fill Book'!$F$4:$F$10084="S") * ('Fill Book'!$E$4:$E$10084=Mapping!C121),
    'Fill Book'!$G$4:$G$10084,  'Fill Book'!$H$4:$H$10084
  ) /
  SUMIFS(
    'Fill Book'!$G$4:$G$10084,
    'Fill Book'!$F$4:$F$10084, "S",
    'Fill Book'!$E$4:$E$10084, Mapping!C121
  ),
  ""
)</f>
        <v/>
      </c>
      <c r="N121" s="7">
        <f t="shared" si="0"/>
        <v>0</v>
      </c>
      <c r="O121" s="2">
        <f t="shared" ca="1" si="9"/>
        <v>0</v>
      </c>
      <c r="P121" s="2">
        <f t="shared" ca="1" si="6"/>
        <v>0</v>
      </c>
      <c r="Q121" s="2">
        <f t="shared" si="7"/>
        <v>0</v>
      </c>
      <c r="R121" s="9" t="e">
        <f ca="1">((Mapping!$M121 - Mapping!$K121) / Mapping!$E121 * Mapping!$F121) * (MIN(Mapping!$J121, Mapping!$L121))</f>
        <v>#VALUE!</v>
      </c>
      <c r="S121" s="2" t="str">
        <f>IFERROR(INDEX(#REF!, MATCH(Mapping!C121,#REF!, 0)), "")</f>
        <v/>
      </c>
      <c r="T121" s="2" t="e">
        <f t="shared" ca="1" si="10"/>
        <v>#VALUE!</v>
      </c>
      <c r="U121" s="2">
        <f ca="1">IFERROR(INDEX(Ref!E:E, MATCH(D121, Ref!B:B, 0)),5)</f>
        <v>5</v>
      </c>
      <c r="V121">
        <f ca="1">IFERROR(INDEX(Ref!F:F, MATCH(D121, Ref!B:B, 0)),1.5)</f>
        <v>1.5</v>
      </c>
    </row>
    <row r="122" spans="3:22" x14ac:dyDescent="0.25">
      <c r="C122" s="8"/>
      <c r="D122" s="2" t="str" cm="1">
        <f t="array" aca="1" ref="D122" ca="1">UPPER(_xlfn.TEXTJOIN("", TRUE, IF(ISNUMBER(FIND(MID(LEFT(C122, FIND(" ", C122 &amp; " ") - 1), ROW(INDIRECT("1:" &amp; LEN(LEFT(C122, FIND(" ", C122 &amp; " ") - 1)))), 1), "ABCDEFGHIJKLMNOPQRSTUVWXYZabcdefghijklmnopqrstuvwxyz")), MID(LEFT(C122, FIND(" ", C122 &amp; " ") - 1), ROW(INDIRECT("1:" &amp; LEN(LEFT(C122, FIND(" ", C122 &amp; " ") - 1)))), 1), "")))</f>
        <v/>
      </c>
      <c r="E122" s="2" t="e">
        <f ca="1">INDEX(Ref!C:C, MATCH(Mapping!D122, Ref!$B:$B,0))</f>
        <v>#N/A</v>
      </c>
      <c r="F122" s="2" t="e">
        <f ca="1">INDEX(Ref!D:D, MATCH(Mapping!D122, Ref!$B:$B,0))</f>
        <v>#N/A</v>
      </c>
      <c r="G122" s="2" cm="1">
        <f t="array" ref="G122">IFERROR(_xlfn.SWITCH(LOWER(TRIM(RIGHT(SUBSTITUTE(C122," ",REPT(" ",99)),99))),"fly",4,"dfly",8,"calendar",2,"box",4,4),4)</f>
        <v>4</v>
      </c>
      <c r="H122" s="2" t="s">
        <v>443</v>
      </c>
      <c r="I122" s="6" t="str">
        <f>RTD("tt.rtd",,RTD("tt.rtd",,"Inst",H122,$C122),I$2)</f>
        <v/>
      </c>
      <c r="J122" s="7" cm="1">
        <f t="array" ref="J122">SUM(IF(('Fill Book'!$F$4:$F$10084="B")*('Fill Book'!$E$4:$E$10084=Mapping!C122),'Fill Book'!$G$4:$G$10084))</f>
        <v>0</v>
      </c>
      <c r="K122" s="18" t="str" cm="1">
        <f t="array" ref="K122">IFERROR(
  SUMPRODUCT(
    ('Fill Book'!$F$4:$F$10084="B") * ('Fill Book'!$E$4:$E$10084=Mapping!C122),
    'Fill Book'!$G$4:$G$10084,  'Fill Book'!$H$4:$H$10084
  ) /
  SUMIFS(
    'Fill Book'!$G$4:$G$10084,
    'Fill Book'!$F$4:$F$10084, "B",
    'Fill Book'!$E$4:$E$10084, Mapping!C122
  ),
  ""
)</f>
        <v/>
      </c>
      <c r="L122" s="7">
        <f>SUMIFS('Fill Book'!$G$4:$G$10084, 'Fill Book'!$F$4:$F$10084, "S", 'Fill Book'!$E$4:$E$10084, Mapping!C122)</f>
        <v>0</v>
      </c>
      <c r="M122" s="18" t="str" cm="1">
        <f t="array" ref="M122">IFERROR(
  SUMPRODUCT(
    ('Fill Book'!$F$4:$F$10084="S") * ('Fill Book'!$E$4:$E$10084=Mapping!C122),
    'Fill Book'!$G$4:$G$10084,  'Fill Book'!$H$4:$H$10084
  ) /
  SUMIFS(
    'Fill Book'!$G$4:$G$10084,
    'Fill Book'!$F$4:$F$10084, "S",
    'Fill Book'!$E$4:$E$10084, Mapping!C122
  ),
  ""
)</f>
        <v/>
      </c>
      <c r="N122" s="7">
        <f t="shared" si="0"/>
        <v>0</v>
      </c>
      <c r="O122" s="2">
        <f t="shared" ca="1" si="9"/>
        <v>0</v>
      </c>
      <c r="P122" s="2">
        <f t="shared" ca="1" si="6"/>
        <v>0</v>
      </c>
      <c r="Q122" s="2">
        <f t="shared" si="7"/>
        <v>0</v>
      </c>
      <c r="R122" s="9" t="e">
        <f ca="1">((Mapping!$M122 - Mapping!$K122) / Mapping!$E122 * Mapping!$F122) * (MIN(Mapping!$J122, Mapping!$L122))</f>
        <v>#VALUE!</v>
      </c>
      <c r="S122" s="2" t="str">
        <f>IFERROR(INDEX(#REF!, MATCH(Mapping!C122,#REF!, 0)), "")</f>
        <v/>
      </c>
      <c r="T122" s="2" t="e">
        <f t="shared" ca="1" si="10"/>
        <v>#VALUE!</v>
      </c>
      <c r="U122" s="2">
        <f ca="1">IFERROR(INDEX(Ref!E:E, MATCH(D122, Ref!B:B, 0)),5)</f>
        <v>5</v>
      </c>
      <c r="V122">
        <f ca="1">IFERROR(INDEX(Ref!F:F, MATCH(D122, Ref!B:B, 0)),1.5)</f>
        <v>1.5</v>
      </c>
    </row>
    <row r="123" spans="3:22" x14ac:dyDescent="0.25">
      <c r="C123" s="8"/>
      <c r="D123" s="2" t="str" cm="1">
        <f t="array" aca="1" ref="D123" ca="1">UPPER(_xlfn.TEXTJOIN("", TRUE, IF(ISNUMBER(FIND(MID(LEFT(C123, FIND(" ", C123 &amp; " ") - 1), ROW(INDIRECT("1:" &amp; LEN(LEFT(C123, FIND(" ", C123 &amp; " ") - 1)))), 1), "ABCDEFGHIJKLMNOPQRSTUVWXYZabcdefghijklmnopqrstuvwxyz")), MID(LEFT(C123, FIND(" ", C123 &amp; " ") - 1), ROW(INDIRECT("1:" &amp; LEN(LEFT(C123, FIND(" ", C123 &amp; " ") - 1)))), 1), "")))</f>
        <v/>
      </c>
      <c r="E123" s="2" t="e">
        <f ca="1">INDEX(Ref!C:C, MATCH(Mapping!D123, Ref!$B:$B,0))</f>
        <v>#N/A</v>
      </c>
      <c r="F123" s="2" t="e">
        <f ca="1">INDEX(Ref!D:D, MATCH(Mapping!D123, Ref!$B:$B,0))</f>
        <v>#N/A</v>
      </c>
      <c r="G123" s="2" cm="1">
        <f t="array" ref="G123">IFERROR(_xlfn.SWITCH(LOWER(TRIM(RIGHT(SUBSTITUTE(C123," ",REPT(" ",99)),99))),"fly",4,"dfly",8,"calendar",2,"box",4,4),4)</f>
        <v>4</v>
      </c>
      <c r="H123" s="2" t="s">
        <v>443</v>
      </c>
      <c r="I123" s="6" t="str">
        <f>RTD("tt.rtd",,RTD("tt.rtd",,"Inst",H123,$C123),I$2)</f>
        <v/>
      </c>
      <c r="J123" s="7" cm="1">
        <f t="array" ref="J123">SUM(IF(('Fill Book'!$F$4:$F$10084="B")*('Fill Book'!$E$4:$E$10084=Mapping!C123),'Fill Book'!$G$4:$G$10084))</f>
        <v>0</v>
      </c>
      <c r="K123" s="18" t="str" cm="1">
        <f t="array" ref="K123">IFERROR(
  SUMPRODUCT(
    ('Fill Book'!$F$4:$F$10084="B") * ('Fill Book'!$E$4:$E$10084=Mapping!C123),
    'Fill Book'!$G$4:$G$10084,  'Fill Book'!$H$4:$H$10084
  ) /
  SUMIFS(
    'Fill Book'!$G$4:$G$10084,
    'Fill Book'!$F$4:$F$10084, "B",
    'Fill Book'!$E$4:$E$10084, Mapping!C123
  ),
  ""
)</f>
        <v/>
      </c>
      <c r="L123" s="7">
        <f>SUMIFS('Fill Book'!$G$4:$G$10084, 'Fill Book'!$F$4:$F$10084, "S", 'Fill Book'!$E$4:$E$10084, Mapping!C123)</f>
        <v>0</v>
      </c>
      <c r="M123" s="18" t="str" cm="1">
        <f t="array" ref="M123">IFERROR(
  SUMPRODUCT(
    ('Fill Book'!$F$4:$F$10084="S") * ('Fill Book'!$E$4:$E$10084=Mapping!C123),
    'Fill Book'!$G$4:$G$10084,  'Fill Book'!$H$4:$H$10084
  ) /
  SUMIFS(
    'Fill Book'!$G$4:$G$10084,
    'Fill Book'!$F$4:$F$10084, "S",
    'Fill Book'!$E$4:$E$10084, Mapping!C123
  ),
  ""
)</f>
        <v/>
      </c>
      <c r="N123" s="7">
        <f t="shared" si="0"/>
        <v>0</v>
      </c>
      <c r="O123" s="2">
        <f t="shared" ca="1" si="9"/>
        <v>0</v>
      </c>
      <c r="P123" s="2">
        <f t="shared" ca="1" si="6"/>
        <v>0</v>
      </c>
      <c r="Q123" s="2">
        <f t="shared" si="7"/>
        <v>0</v>
      </c>
      <c r="R123" s="9" t="e">
        <f ca="1">((Mapping!$M123 - Mapping!$K123) / Mapping!$E123 * Mapping!$F123) * (MIN(Mapping!$J123, Mapping!$L123))</f>
        <v>#VALUE!</v>
      </c>
      <c r="S123" s="2" t="str">
        <f>IFERROR(INDEX(#REF!, MATCH(Mapping!C123,#REF!, 0)), "")</f>
        <v/>
      </c>
      <c r="T123" s="2" t="e">
        <f t="shared" ca="1" si="10"/>
        <v>#VALUE!</v>
      </c>
      <c r="U123" s="2">
        <f ca="1">IFERROR(INDEX(Ref!E:E, MATCH(D123, Ref!B:B, 0)),5)</f>
        <v>5</v>
      </c>
      <c r="V123">
        <f ca="1">IFERROR(INDEX(Ref!F:F, MATCH(D123, Ref!B:B, 0)),1.5)</f>
        <v>1.5</v>
      </c>
    </row>
    <row r="124" spans="3:22" x14ac:dyDescent="0.25">
      <c r="C124" s="8"/>
      <c r="D124" s="2" t="str" cm="1">
        <f t="array" aca="1" ref="D124" ca="1">UPPER(_xlfn.TEXTJOIN("", TRUE, IF(ISNUMBER(FIND(MID(LEFT(C124, FIND(" ", C124 &amp; " ") - 1), ROW(INDIRECT("1:" &amp; LEN(LEFT(C124, FIND(" ", C124 &amp; " ") - 1)))), 1), "ABCDEFGHIJKLMNOPQRSTUVWXYZabcdefghijklmnopqrstuvwxyz")), MID(LEFT(C124, FIND(" ", C124 &amp; " ") - 1), ROW(INDIRECT("1:" &amp; LEN(LEFT(C124, FIND(" ", C124 &amp; " ") - 1)))), 1), "")))</f>
        <v/>
      </c>
      <c r="E124" s="2" t="e">
        <f ca="1">INDEX(Ref!C:C, MATCH(Mapping!D124, Ref!$B:$B,0))</f>
        <v>#N/A</v>
      </c>
      <c r="F124" s="2" t="e">
        <f ca="1">INDEX(Ref!D:D, MATCH(Mapping!D124, Ref!$B:$B,0))</f>
        <v>#N/A</v>
      </c>
      <c r="G124" s="2" cm="1">
        <f t="array" ref="G124">IFERROR(_xlfn.SWITCH(LOWER(TRIM(RIGHT(SUBSTITUTE(C124," ",REPT(" ",99)),99))),"fly",4,"dfly",8,"calendar",2,"box",4,4),4)</f>
        <v>4</v>
      </c>
      <c r="H124" s="2" t="s">
        <v>443</v>
      </c>
      <c r="I124" s="6" t="str">
        <f>RTD("tt.rtd",,RTD("tt.rtd",,"Inst",H124,$C124),I$2)</f>
        <v/>
      </c>
      <c r="J124" s="7" cm="1">
        <f t="array" ref="J124">SUM(IF(('Fill Book'!$F$4:$F$10084="B")*('Fill Book'!$E$4:$E$10084=Mapping!C124),'Fill Book'!$G$4:$G$10084))</f>
        <v>0</v>
      </c>
      <c r="K124" s="18" t="str" cm="1">
        <f t="array" ref="K124">IFERROR(
  SUMPRODUCT(
    ('Fill Book'!$F$4:$F$10084="B") * ('Fill Book'!$E$4:$E$10084=Mapping!C124),
    'Fill Book'!$G$4:$G$10084,  'Fill Book'!$H$4:$H$10084
  ) /
  SUMIFS(
    'Fill Book'!$G$4:$G$10084,
    'Fill Book'!$F$4:$F$10084, "B",
    'Fill Book'!$E$4:$E$10084, Mapping!C124
  ),
  ""
)</f>
        <v/>
      </c>
      <c r="L124" s="7">
        <f>SUMIFS('Fill Book'!$G$4:$G$10084, 'Fill Book'!$F$4:$F$10084, "S", 'Fill Book'!$E$4:$E$10084, Mapping!C124)</f>
        <v>0</v>
      </c>
      <c r="M124" s="18" t="str" cm="1">
        <f t="array" ref="M124">IFERROR(
  SUMPRODUCT(
    ('Fill Book'!$F$4:$F$10084="S") * ('Fill Book'!$E$4:$E$10084=Mapping!C124),
    'Fill Book'!$G$4:$G$10084,  'Fill Book'!$H$4:$H$10084
  ) /
  SUMIFS(
    'Fill Book'!$G$4:$G$10084,
    'Fill Book'!$F$4:$F$10084, "S",
    'Fill Book'!$E$4:$E$10084, Mapping!C124
  ),
  ""
)</f>
        <v/>
      </c>
      <c r="N124" s="7">
        <f t="shared" si="0"/>
        <v>0</v>
      </c>
      <c r="O124" s="2">
        <f t="shared" ca="1" si="9"/>
        <v>0</v>
      </c>
      <c r="P124" s="2">
        <f t="shared" ca="1" si="6"/>
        <v>0</v>
      </c>
      <c r="Q124" s="2">
        <f t="shared" si="7"/>
        <v>0</v>
      </c>
      <c r="R124" s="9" t="e">
        <f ca="1">((Mapping!$M124 - Mapping!$K124) / Mapping!$E124 * Mapping!$F124) * (MIN(Mapping!$J124, Mapping!$L124))</f>
        <v>#VALUE!</v>
      </c>
      <c r="S124" s="2" t="str">
        <f>IFERROR(INDEX(#REF!, MATCH(Mapping!C124,#REF!, 0)), "")</f>
        <v/>
      </c>
      <c r="T124" s="2" t="e">
        <f t="shared" ca="1" si="10"/>
        <v>#VALUE!</v>
      </c>
      <c r="U124" s="2">
        <f ca="1">IFERROR(INDEX(Ref!E:E, MATCH(D124, Ref!B:B, 0)),5)</f>
        <v>5</v>
      </c>
      <c r="V124">
        <f ca="1">IFERROR(INDEX(Ref!F:F, MATCH(D124, Ref!B:B, 0)),1.5)</f>
        <v>1.5</v>
      </c>
    </row>
    <row r="125" spans="3:22" x14ac:dyDescent="0.25">
      <c r="C125" s="8"/>
      <c r="D125" s="2" t="str" cm="1">
        <f t="array" aca="1" ref="D125" ca="1">UPPER(_xlfn.TEXTJOIN("", TRUE, IF(ISNUMBER(FIND(MID(LEFT(C125, FIND(" ", C125 &amp; " ") - 1), ROW(INDIRECT("1:" &amp; LEN(LEFT(C125, FIND(" ", C125 &amp; " ") - 1)))), 1), "ABCDEFGHIJKLMNOPQRSTUVWXYZabcdefghijklmnopqrstuvwxyz")), MID(LEFT(C125, FIND(" ", C125 &amp; " ") - 1), ROW(INDIRECT("1:" &amp; LEN(LEFT(C125, FIND(" ", C125 &amp; " ") - 1)))), 1), "")))</f>
        <v/>
      </c>
      <c r="E125" s="2" t="e">
        <f ca="1">INDEX(Ref!C:C, MATCH(Mapping!D125, Ref!$B:$B,0))</f>
        <v>#N/A</v>
      </c>
      <c r="F125" s="2" t="e">
        <f ca="1">INDEX(Ref!D:D, MATCH(Mapping!D125, Ref!$B:$B,0))</f>
        <v>#N/A</v>
      </c>
      <c r="G125" s="2" cm="1">
        <f t="array" ref="G125">IFERROR(_xlfn.SWITCH(LOWER(TRIM(RIGHT(SUBSTITUTE(C125," ",REPT(" ",99)),99))),"fly",4,"dfly",8,"calendar",2,"box",4,4),4)</f>
        <v>4</v>
      </c>
      <c r="H125" s="2" t="s">
        <v>443</v>
      </c>
      <c r="I125" s="6" t="str">
        <f>RTD("tt.rtd",,RTD("tt.rtd",,"Inst",H125,$C125),I$2)</f>
        <v/>
      </c>
      <c r="J125" s="7" cm="1">
        <f t="array" ref="J125">SUM(IF(('Fill Book'!$F$4:$F$10084="B")*('Fill Book'!$E$4:$E$10084=Mapping!C125),'Fill Book'!$G$4:$G$10084))</f>
        <v>0</v>
      </c>
      <c r="K125" s="18" t="str" cm="1">
        <f t="array" ref="K125">IFERROR(
  SUMPRODUCT(
    ('Fill Book'!$F$4:$F$10084="B") * ('Fill Book'!$E$4:$E$10084=Mapping!C125),
    'Fill Book'!$G$4:$G$10084,  'Fill Book'!$H$4:$H$10084
  ) /
  SUMIFS(
    'Fill Book'!$G$4:$G$10084,
    'Fill Book'!$F$4:$F$10084, "B",
    'Fill Book'!$E$4:$E$10084, Mapping!C125
  ),
  ""
)</f>
        <v/>
      </c>
      <c r="L125" s="7">
        <f>SUMIFS('Fill Book'!$G$4:$G$10084, 'Fill Book'!$F$4:$F$10084, "S", 'Fill Book'!$E$4:$E$10084, Mapping!C125)</f>
        <v>0</v>
      </c>
      <c r="M125" s="18" t="str" cm="1">
        <f t="array" ref="M125">IFERROR(
  SUMPRODUCT(
    ('Fill Book'!$F$4:$F$10084="S") * ('Fill Book'!$E$4:$E$10084=Mapping!C125),
    'Fill Book'!$G$4:$G$10084,  'Fill Book'!$H$4:$H$10084
  ) /
  SUMIFS(
    'Fill Book'!$G$4:$G$10084,
    'Fill Book'!$F$4:$F$10084, "S",
    'Fill Book'!$E$4:$E$10084, Mapping!C125
  ),
  ""
)</f>
        <v/>
      </c>
      <c r="N125" s="7">
        <f t="shared" si="0"/>
        <v>0</v>
      </c>
      <c r="O125" s="2">
        <f t="shared" ca="1" si="9"/>
        <v>0</v>
      </c>
      <c r="P125" s="2">
        <f t="shared" ca="1" si="6"/>
        <v>0</v>
      </c>
      <c r="Q125" s="2">
        <f t="shared" si="7"/>
        <v>0</v>
      </c>
      <c r="R125" s="9" t="e">
        <f ca="1">((Mapping!$M125 - Mapping!$K125) / Mapping!$E125 * Mapping!$F125) * (MIN(Mapping!$J125, Mapping!$L125))</f>
        <v>#VALUE!</v>
      </c>
      <c r="S125" s="2" t="str">
        <f>IFERROR(INDEX(#REF!, MATCH(Mapping!C125,#REF!, 0)), "")</f>
        <v/>
      </c>
      <c r="T125" s="2" t="e">
        <f t="shared" ca="1" si="10"/>
        <v>#VALUE!</v>
      </c>
      <c r="U125" s="2">
        <f ca="1">IFERROR(INDEX(Ref!E:E, MATCH(D125, Ref!B:B, 0)),5)</f>
        <v>5</v>
      </c>
      <c r="V125">
        <f ca="1">IFERROR(INDEX(Ref!F:F, MATCH(D125, Ref!B:B, 0)),1.5)</f>
        <v>1.5</v>
      </c>
    </row>
    <row r="126" spans="3:22" x14ac:dyDescent="0.25">
      <c r="C126" s="8"/>
      <c r="D126" s="2" t="str" cm="1">
        <f t="array" aca="1" ref="D126" ca="1">UPPER(_xlfn.TEXTJOIN("", TRUE, IF(ISNUMBER(FIND(MID(LEFT(C126, FIND(" ", C126 &amp; " ") - 1), ROW(INDIRECT("1:" &amp; LEN(LEFT(C126, FIND(" ", C126 &amp; " ") - 1)))), 1), "ABCDEFGHIJKLMNOPQRSTUVWXYZabcdefghijklmnopqrstuvwxyz")), MID(LEFT(C126, FIND(" ", C126 &amp; " ") - 1), ROW(INDIRECT("1:" &amp; LEN(LEFT(C126, FIND(" ", C126 &amp; " ") - 1)))), 1), "")))</f>
        <v/>
      </c>
      <c r="E126" s="2" t="e">
        <f ca="1">INDEX(Ref!C:C, MATCH(Mapping!D126, Ref!$B:$B,0))</f>
        <v>#N/A</v>
      </c>
      <c r="F126" s="2" t="e">
        <f ca="1">INDEX(Ref!D:D, MATCH(Mapping!D126, Ref!$B:$B,0))</f>
        <v>#N/A</v>
      </c>
      <c r="G126" s="2" cm="1">
        <f t="array" ref="G126">IFERROR(_xlfn.SWITCH(LOWER(TRIM(RIGHT(SUBSTITUTE(C126," ",REPT(" ",99)),99))),"fly",4,"dfly",8,"calendar",2,"box",4,4),4)</f>
        <v>4</v>
      </c>
      <c r="H126" s="2" t="s">
        <v>443</v>
      </c>
      <c r="I126" s="6" t="str">
        <f>RTD("tt.rtd",,RTD("tt.rtd",,"Inst",H126,$C126),I$2)</f>
        <v/>
      </c>
      <c r="J126" s="7" cm="1">
        <f t="array" ref="J126">SUM(IF(('Fill Book'!$F$4:$F$10084="B")*('Fill Book'!$E$4:$E$10084=Mapping!C126),'Fill Book'!$G$4:$G$10084))</f>
        <v>0</v>
      </c>
      <c r="K126" s="18" t="str" cm="1">
        <f t="array" ref="K126">IFERROR(
  SUMPRODUCT(
    ('Fill Book'!$F$4:$F$10084="B") * ('Fill Book'!$E$4:$E$10084=Mapping!C126),
    'Fill Book'!$G$4:$G$10084,  'Fill Book'!$H$4:$H$10084
  ) /
  SUMIFS(
    'Fill Book'!$G$4:$G$10084,
    'Fill Book'!$F$4:$F$10084, "B",
    'Fill Book'!$E$4:$E$10084, Mapping!C126
  ),
  ""
)</f>
        <v/>
      </c>
      <c r="L126" s="7">
        <f>SUMIFS('Fill Book'!$G$4:$G$10084, 'Fill Book'!$F$4:$F$10084, "S", 'Fill Book'!$E$4:$E$10084, Mapping!C126)</f>
        <v>0</v>
      </c>
      <c r="M126" s="18" t="str" cm="1">
        <f t="array" ref="M126">IFERROR(
  SUMPRODUCT(
    ('Fill Book'!$F$4:$F$10084="S") * ('Fill Book'!$E$4:$E$10084=Mapping!C126),
    'Fill Book'!$G$4:$G$10084,  'Fill Book'!$H$4:$H$10084
  ) /
  SUMIFS(
    'Fill Book'!$G$4:$G$10084,
    'Fill Book'!$F$4:$F$10084, "S",
    'Fill Book'!$E$4:$E$10084, Mapping!C126
  ),
  ""
)</f>
        <v/>
      </c>
      <c r="N126" s="7">
        <f t="shared" si="0"/>
        <v>0</v>
      </c>
      <c r="O126" s="2">
        <f t="shared" ca="1" si="9"/>
        <v>0</v>
      </c>
      <c r="P126" s="2">
        <f t="shared" ca="1" si="6"/>
        <v>0</v>
      </c>
      <c r="Q126" s="2">
        <f t="shared" si="7"/>
        <v>0</v>
      </c>
      <c r="R126" s="9" t="e">
        <f ca="1">((Mapping!$M126 - Mapping!$K126) / Mapping!$E126 * Mapping!$F126) * (MIN(Mapping!$J126, Mapping!$L126))</f>
        <v>#VALUE!</v>
      </c>
      <c r="S126" s="2" t="str">
        <f>IFERROR(INDEX(#REF!, MATCH(Mapping!C126,#REF!, 0)), "")</f>
        <v/>
      </c>
      <c r="T126" s="2" t="e">
        <f t="shared" ca="1" si="10"/>
        <v>#VALUE!</v>
      </c>
      <c r="U126" s="2">
        <f ca="1">IFERROR(INDEX(Ref!E:E, MATCH(D126, Ref!B:B, 0)),5)</f>
        <v>5</v>
      </c>
      <c r="V126">
        <f ca="1">IFERROR(INDEX(Ref!F:F, MATCH(D126, Ref!B:B, 0)),1.5)</f>
        <v>1.5</v>
      </c>
    </row>
    <row r="127" spans="3:22" x14ac:dyDescent="0.25">
      <c r="C127" s="8"/>
      <c r="D127" s="2" t="str" cm="1">
        <f t="array" aca="1" ref="D127" ca="1">UPPER(_xlfn.TEXTJOIN("", TRUE, IF(ISNUMBER(FIND(MID(LEFT(C127, FIND(" ", C127 &amp; " ") - 1), ROW(INDIRECT("1:" &amp; LEN(LEFT(C127, FIND(" ", C127 &amp; " ") - 1)))), 1), "ABCDEFGHIJKLMNOPQRSTUVWXYZabcdefghijklmnopqrstuvwxyz")), MID(LEFT(C127, FIND(" ", C127 &amp; " ") - 1), ROW(INDIRECT("1:" &amp; LEN(LEFT(C127, FIND(" ", C127 &amp; " ") - 1)))), 1), "")))</f>
        <v/>
      </c>
      <c r="E127" s="2" t="e">
        <f ca="1">INDEX(Ref!C:C, MATCH(Mapping!D127, Ref!$B:$B,0))</f>
        <v>#N/A</v>
      </c>
      <c r="F127" s="2" t="e">
        <f ca="1">INDEX(Ref!D:D, MATCH(Mapping!D127, Ref!$B:$B,0))</f>
        <v>#N/A</v>
      </c>
      <c r="G127" s="2" cm="1">
        <f t="array" ref="G127">IFERROR(_xlfn.SWITCH(LOWER(TRIM(RIGHT(SUBSTITUTE(C127," ",REPT(" ",99)),99))),"fly",4,"dfly",8,"calendar",2,"box",4,4),4)</f>
        <v>4</v>
      </c>
      <c r="H127" s="2" t="s">
        <v>443</v>
      </c>
      <c r="I127" s="6" t="str">
        <f>RTD("tt.rtd",,RTD("tt.rtd",,"Inst",H127,$C127),I$2)</f>
        <v/>
      </c>
      <c r="J127" s="7" cm="1">
        <f t="array" ref="J127">SUM(IF(('Fill Book'!$F$4:$F$10084="B")*('Fill Book'!$E$4:$E$10084=Mapping!C127),'Fill Book'!$G$4:$G$10084))</f>
        <v>0</v>
      </c>
      <c r="K127" s="18" t="str" cm="1">
        <f t="array" ref="K127">IFERROR(
  SUMPRODUCT(
    ('Fill Book'!$F$4:$F$10084="B") * ('Fill Book'!$E$4:$E$10084=Mapping!C127),
    'Fill Book'!$G$4:$G$10084,  'Fill Book'!$H$4:$H$10084
  ) /
  SUMIFS(
    'Fill Book'!$G$4:$G$10084,
    'Fill Book'!$F$4:$F$10084, "B",
    'Fill Book'!$E$4:$E$10084, Mapping!C127
  ),
  ""
)</f>
        <v/>
      </c>
      <c r="L127" s="7">
        <f>SUMIFS('Fill Book'!$G$4:$G$10084, 'Fill Book'!$F$4:$F$10084, "S", 'Fill Book'!$E$4:$E$10084, Mapping!C127)</f>
        <v>0</v>
      </c>
      <c r="M127" s="18" t="str" cm="1">
        <f t="array" ref="M127">IFERROR(
  SUMPRODUCT(
    ('Fill Book'!$F$4:$F$10084="S") * ('Fill Book'!$E$4:$E$10084=Mapping!C127),
    'Fill Book'!$G$4:$G$10084,  'Fill Book'!$H$4:$H$10084
  ) /
  SUMIFS(
    'Fill Book'!$G$4:$G$10084,
    'Fill Book'!$F$4:$F$10084, "S",
    'Fill Book'!$E$4:$E$10084, Mapping!C127
  ),
  ""
)</f>
        <v/>
      </c>
      <c r="N127" s="7">
        <f t="shared" si="0"/>
        <v>0</v>
      </c>
      <c r="O127" s="2">
        <f t="shared" ca="1" si="9"/>
        <v>0</v>
      </c>
      <c r="P127" s="2">
        <f t="shared" ca="1" si="6"/>
        <v>0</v>
      </c>
      <c r="Q127" s="2">
        <f t="shared" si="7"/>
        <v>0</v>
      </c>
      <c r="R127" s="9" t="e">
        <f ca="1">((Mapping!$M127 - Mapping!$K127) / Mapping!$E127 * Mapping!$F127) * (MIN(Mapping!$J127, Mapping!$L127))</f>
        <v>#VALUE!</v>
      </c>
      <c r="S127" s="2" t="str">
        <f>IFERROR(INDEX(#REF!, MATCH(Mapping!C127,#REF!, 0)), "")</f>
        <v/>
      </c>
      <c r="T127" s="2" t="e">
        <f t="shared" ca="1" si="10"/>
        <v>#VALUE!</v>
      </c>
      <c r="U127" s="2">
        <f ca="1">IFERROR(INDEX(Ref!E:E, MATCH(D127, Ref!B:B, 0)),5)</f>
        <v>5</v>
      </c>
      <c r="V127">
        <f ca="1">IFERROR(INDEX(Ref!F:F, MATCH(D127, Ref!B:B, 0)),1.5)</f>
        <v>1.5</v>
      </c>
    </row>
    <row r="128" spans="3:22" x14ac:dyDescent="0.25">
      <c r="C128" s="8"/>
      <c r="D128" s="2" t="str" cm="1">
        <f t="array" aca="1" ref="D128" ca="1">UPPER(_xlfn.TEXTJOIN("", TRUE, IF(ISNUMBER(FIND(MID(LEFT(C128, FIND(" ", C128 &amp; " ") - 1), ROW(INDIRECT("1:" &amp; LEN(LEFT(C128, FIND(" ", C128 &amp; " ") - 1)))), 1), "ABCDEFGHIJKLMNOPQRSTUVWXYZabcdefghijklmnopqrstuvwxyz")), MID(LEFT(C128, FIND(" ", C128 &amp; " ") - 1), ROW(INDIRECT("1:" &amp; LEN(LEFT(C128, FIND(" ", C128 &amp; " ") - 1)))), 1), "")))</f>
        <v/>
      </c>
      <c r="E128" s="2" t="e">
        <f ca="1">INDEX(Ref!C:C, MATCH(Mapping!D128, Ref!$B:$B,0))</f>
        <v>#N/A</v>
      </c>
      <c r="F128" s="2" t="e">
        <f ca="1">INDEX(Ref!D:D, MATCH(Mapping!D128, Ref!$B:$B,0))</f>
        <v>#N/A</v>
      </c>
      <c r="G128" s="2" cm="1">
        <f t="array" ref="G128">IFERROR(_xlfn.SWITCH(LOWER(TRIM(RIGHT(SUBSTITUTE(C128," ",REPT(" ",99)),99))),"fly",4,"dfly",8,"calendar",2,"box",4,4),4)</f>
        <v>4</v>
      </c>
      <c r="H128" s="2" t="s">
        <v>443</v>
      </c>
      <c r="I128" s="6" t="str">
        <f>RTD("tt.rtd",,RTD("tt.rtd",,"Inst",H128,$C128),I$2)</f>
        <v/>
      </c>
      <c r="J128" s="7" cm="1">
        <f t="array" ref="J128">SUM(IF(('Fill Book'!$F$4:$F$10084="B")*('Fill Book'!$E$4:$E$10084=Mapping!C128),'Fill Book'!$G$4:$G$10084))</f>
        <v>0</v>
      </c>
      <c r="K128" s="18" t="str" cm="1">
        <f t="array" ref="K128">IFERROR(
  SUMPRODUCT(
    ('Fill Book'!$F$4:$F$10084="B") * ('Fill Book'!$E$4:$E$10084=Mapping!C128),
    'Fill Book'!$G$4:$G$10084,  'Fill Book'!$H$4:$H$10084
  ) /
  SUMIFS(
    'Fill Book'!$G$4:$G$10084,
    'Fill Book'!$F$4:$F$10084, "B",
    'Fill Book'!$E$4:$E$10084, Mapping!C128
  ),
  ""
)</f>
        <v/>
      </c>
      <c r="L128" s="7">
        <f>SUMIFS('Fill Book'!$G$4:$G$10084, 'Fill Book'!$F$4:$F$10084, "S", 'Fill Book'!$E$4:$E$10084, Mapping!C128)</f>
        <v>0</v>
      </c>
      <c r="M128" s="18" t="str" cm="1">
        <f t="array" ref="M128">IFERROR(
  SUMPRODUCT(
    ('Fill Book'!$F$4:$F$10084="S") * ('Fill Book'!$E$4:$E$10084=Mapping!C128),
    'Fill Book'!$G$4:$G$10084,  'Fill Book'!$H$4:$H$10084
  ) /
  SUMIFS(
    'Fill Book'!$G$4:$G$10084,
    'Fill Book'!$F$4:$F$10084, "S",
    'Fill Book'!$E$4:$E$10084, Mapping!C128
  ),
  ""
)</f>
        <v/>
      </c>
      <c r="N128" s="7">
        <f t="shared" si="0"/>
        <v>0</v>
      </c>
      <c r="O128" s="2">
        <f t="shared" ca="1" si="9"/>
        <v>0</v>
      </c>
      <c r="P128" s="2">
        <f t="shared" ca="1" si="6"/>
        <v>0</v>
      </c>
      <c r="Q128" s="2">
        <f t="shared" si="7"/>
        <v>0</v>
      </c>
      <c r="R128" s="9" t="e">
        <f ca="1">((Mapping!$M128 - Mapping!$K128) / Mapping!$E128 * Mapping!$F128) * (MIN(Mapping!$J128, Mapping!$L128))</f>
        <v>#VALUE!</v>
      </c>
      <c r="S128" s="2" t="str">
        <f>IFERROR(INDEX(#REF!, MATCH(Mapping!C128,#REF!, 0)), "")</f>
        <v/>
      </c>
      <c r="T128" s="2" t="e">
        <f t="shared" ca="1" si="10"/>
        <v>#VALUE!</v>
      </c>
      <c r="U128" s="2">
        <f ca="1">IFERROR(INDEX(Ref!E:E, MATCH(D128, Ref!B:B, 0)),5)</f>
        <v>5</v>
      </c>
      <c r="V128">
        <f ca="1">IFERROR(INDEX(Ref!F:F, MATCH(D128, Ref!B:B, 0)),1.5)</f>
        <v>1.5</v>
      </c>
    </row>
    <row r="129" spans="3:22" x14ac:dyDescent="0.25">
      <c r="C129" s="8"/>
      <c r="D129" s="2" t="str" cm="1">
        <f t="array" aca="1" ref="D129" ca="1">UPPER(_xlfn.TEXTJOIN("", TRUE, IF(ISNUMBER(FIND(MID(LEFT(C129, FIND(" ", C129 &amp; " ") - 1), ROW(INDIRECT("1:" &amp; LEN(LEFT(C129, FIND(" ", C129 &amp; " ") - 1)))), 1), "ABCDEFGHIJKLMNOPQRSTUVWXYZabcdefghijklmnopqrstuvwxyz")), MID(LEFT(C129, FIND(" ", C129 &amp; " ") - 1), ROW(INDIRECT("1:" &amp; LEN(LEFT(C129, FIND(" ", C129 &amp; " ") - 1)))), 1), "")))</f>
        <v/>
      </c>
      <c r="E129" s="2" t="e">
        <f ca="1">INDEX(Ref!C:C, MATCH(Mapping!D129, Ref!$B:$B,0))</f>
        <v>#N/A</v>
      </c>
      <c r="F129" s="2" t="e">
        <f ca="1">INDEX(Ref!D:D, MATCH(Mapping!D129, Ref!$B:$B,0))</f>
        <v>#N/A</v>
      </c>
      <c r="G129" s="2" cm="1">
        <f t="array" ref="G129">IFERROR(_xlfn.SWITCH(LOWER(TRIM(RIGHT(SUBSTITUTE(C129," ",REPT(" ",99)),99))),"fly",4,"dfly",8,"calendar",2,"box",4,4),4)</f>
        <v>4</v>
      </c>
      <c r="H129" s="2" t="s">
        <v>443</v>
      </c>
      <c r="I129" s="6" t="str">
        <f>RTD("tt.rtd",,RTD("tt.rtd",,"Inst",H129,$C129),I$2)</f>
        <v/>
      </c>
      <c r="J129" s="7" cm="1">
        <f t="array" ref="J129">SUM(IF(('Fill Book'!$F$4:$F$10084="B")*('Fill Book'!$E$4:$E$10084=Mapping!C129),'Fill Book'!$G$4:$G$10084))</f>
        <v>0</v>
      </c>
      <c r="K129" s="18" t="str" cm="1">
        <f t="array" ref="K129">IFERROR(
  SUMPRODUCT(
    ('Fill Book'!$F$4:$F$10084="B") * ('Fill Book'!$E$4:$E$10084=Mapping!C129),
    'Fill Book'!$G$4:$G$10084,  'Fill Book'!$H$4:$H$10084
  ) /
  SUMIFS(
    'Fill Book'!$G$4:$G$10084,
    'Fill Book'!$F$4:$F$10084, "B",
    'Fill Book'!$E$4:$E$10084, Mapping!C129
  ),
  ""
)</f>
        <v/>
      </c>
      <c r="L129" s="7">
        <f>SUMIFS('Fill Book'!$G$4:$G$10084, 'Fill Book'!$F$4:$F$10084, "S", 'Fill Book'!$E$4:$E$10084, Mapping!C129)</f>
        <v>0</v>
      </c>
      <c r="M129" s="18" t="str" cm="1">
        <f t="array" ref="M129">IFERROR(
  SUMPRODUCT(
    ('Fill Book'!$F$4:$F$10084="S") * ('Fill Book'!$E$4:$E$10084=Mapping!C129),
    'Fill Book'!$G$4:$G$10084,  'Fill Book'!$H$4:$H$10084
  ) /
  SUMIFS(
    'Fill Book'!$G$4:$G$10084,
    'Fill Book'!$F$4:$F$10084, "S",
    'Fill Book'!$E$4:$E$10084, Mapping!C129
  ),
  ""
)</f>
        <v/>
      </c>
      <c r="N129" s="7">
        <f t="shared" si="0"/>
        <v>0</v>
      </c>
      <c r="O129" s="2">
        <f t="shared" ca="1" si="9"/>
        <v>0</v>
      </c>
      <c r="P129" s="2">
        <f t="shared" ca="1" si="6"/>
        <v>0</v>
      </c>
      <c r="Q129" s="2">
        <f t="shared" si="7"/>
        <v>0</v>
      </c>
      <c r="R129" s="9" t="e">
        <f ca="1">((Mapping!$M129 - Mapping!$K129) / Mapping!$E129 * Mapping!$F129) * (MIN(Mapping!$J129, Mapping!$L129))</f>
        <v>#VALUE!</v>
      </c>
      <c r="S129" s="2" t="str">
        <f>IFERROR(INDEX(#REF!, MATCH(Mapping!C129,#REF!, 0)), "")</f>
        <v/>
      </c>
      <c r="T129" s="2" t="e">
        <f t="shared" ca="1" si="10"/>
        <v>#VALUE!</v>
      </c>
      <c r="U129" s="2">
        <f ca="1">IFERROR(INDEX(Ref!E:E, MATCH(D129, Ref!B:B, 0)),5)</f>
        <v>5</v>
      </c>
      <c r="V129">
        <f ca="1">IFERROR(INDEX(Ref!F:F, MATCH(D129, Ref!B:B, 0)),1.5)</f>
        <v>1.5</v>
      </c>
    </row>
    <row r="130" spans="3:22" x14ac:dyDescent="0.25">
      <c r="C130" s="8"/>
      <c r="D130" s="2" t="str" cm="1">
        <f t="array" aca="1" ref="D130" ca="1">UPPER(_xlfn.TEXTJOIN("", TRUE, IF(ISNUMBER(FIND(MID(LEFT(C130, FIND(" ", C130 &amp; " ") - 1), ROW(INDIRECT("1:" &amp; LEN(LEFT(C130, FIND(" ", C130 &amp; " ") - 1)))), 1), "ABCDEFGHIJKLMNOPQRSTUVWXYZabcdefghijklmnopqrstuvwxyz")), MID(LEFT(C130, FIND(" ", C130 &amp; " ") - 1), ROW(INDIRECT("1:" &amp; LEN(LEFT(C130, FIND(" ", C130 &amp; " ") - 1)))), 1), "")))</f>
        <v/>
      </c>
      <c r="E130" s="2" t="e">
        <f ca="1">INDEX(Ref!C:C, MATCH(Mapping!D130, Ref!$B:$B,0))</f>
        <v>#N/A</v>
      </c>
      <c r="F130" s="2" t="e">
        <f ca="1">INDEX(Ref!D:D, MATCH(Mapping!D130, Ref!$B:$B,0))</f>
        <v>#N/A</v>
      </c>
      <c r="G130" s="2" cm="1">
        <f t="array" ref="G130">IFERROR(_xlfn.SWITCH(LOWER(TRIM(RIGHT(SUBSTITUTE(C130," ",REPT(" ",99)),99))),"fly",4,"dfly",8,"calendar",2,"box",4,4),4)</f>
        <v>4</v>
      </c>
      <c r="H130" s="2" t="s">
        <v>443</v>
      </c>
      <c r="I130" s="6" t="str">
        <f>RTD("tt.rtd",,RTD("tt.rtd",,"Inst",H130,$C130),I$2)</f>
        <v/>
      </c>
      <c r="J130" s="7" cm="1">
        <f t="array" ref="J130">SUM(IF(('Fill Book'!$F$4:$F$10084="B")*('Fill Book'!$E$4:$E$10084=Mapping!C130),'Fill Book'!$G$4:$G$10084))</f>
        <v>0</v>
      </c>
      <c r="K130" s="18" t="str" cm="1">
        <f t="array" ref="K130">IFERROR(
  SUMPRODUCT(
    ('Fill Book'!$F$4:$F$10084="B") * ('Fill Book'!$E$4:$E$10084=Mapping!C130),
    'Fill Book'!$G$4:$G$10084,  'Fill Book'!$H$4:$H$10084
  ) /
  SUMIFS(
    'Fill Book'!$G$4:$G$10084,
    'Fill Book'!$F$4:$F$10084, "B",
    'Fill Book'!$E$4:$E$10084, Mapping!C130
  ),
  ""
)</f>
        <v/>
      </c>
      <c r="L130" s="7">
        <f>SUMIFS('Fill Book'!$G$4:$G$10084, 'Fill Book'!$F$4:$F$10084, "S", 'Fill Book'!$E$4:$E$10084, Mapping!C130)</f>
        <v>0</v>
      </c>
      <c r="M130" s="18" t="str" cm="1">
        <f t="array" ref="M130">IFERROR(
  SUMPRODUCT(
    ('Fill Book'!$F$4:$F$10084="S") * ('Fill Book'!$E$4:$E$10084=Mapping!C130),
    'Fill Book'!$G$4:$G$10084,  'Fill Book'!$H$4:$H$10084
  ) /
  SUMIFS(
    'Fill Book'!$G$4:$G$10084,
    'Fill Book'!$F$4:$F$10084, "S",
    'Fill Book'!$E$4:$E$10084, Mapping!C130
  ),
  ""
)</f>
        <v/>
      </c>
      <c r="N130" s="7">
        <f t="shared" si="0"/>
        <v>0</v>
      </c>
      <c r="O130" s="2">
        <f t="shared" ca="1" si="9"/>
        <v>0</v>
      </c>
      <c r="P130" s="2">
        <f t="shared" ca="1" si="6"/>
        <v>0</v>
      </c>
      <c r="Q130" s="2">
        <f t="shared" si="7"/>
        <v>0</v>
      </c>
      <c r="R130" s="9" t="e">
        <f ca="1">((Mapping!$M130 - Mapping!$K130) / Mapping!$E130 * Mapping!$F130) * (MIN(Mapping!$J130, Mapping!$L130))</f>
        <v>#VALUE!</v>
      </c>
      <c r="S130" s="2" t="str">
        <f>IFERROR(INDEX(#REF!, MATCH(Mapping!C130,#REF!, 0)), "")</f>
        <v/>
      </c>
      <c r="T130" s="2" t="e">
        <f t="shared" ca="1" si="10"/>
        <v>#VALUE!</v>
      </c>
      <c r="U130" s="2">
        <f ca="1">IFERROR(INDEX(Ref!E:E, MATCH(D130, Ref!B:B, 0)),5)</f>
        <v>5</v>
      </c>
      <c r="V130">
        <f ca="1">IFERROR(INDEX(Ref!F:F, MATCH(D130, Ref!B:B, 0)),1.5)</f>
        <v>1.5</v>
      </c>
    </row>
    <row r="131" spans="3:22" x14ac:dyDescent="0.25">
      <c r="C131" s="8"/>
      <c r="D131" s="2" t="str" cm="1">
        <f t="array" aca="1" ref="D131" ca="1">UPPER(_xlfn.TEXTJOIN("", TRUE, IF(ISNUMBER(FIND(MID(LEFT(C131, FIND(" ", C131 &amp; " ") - 1), ROW(INDIRECT("1:" &amp; LEN(LEFT(C131, FIND(" ", C131 &amp; " ") - 1)))), 1), "ABCDEFGHIJKLMNOPQRSTUVWXYZabcdefghijklmnopqrstuvwxyz")), MID(LEFT(C131, FIND(" ", C131 &amp; " ") - 1), ROW(INDIRECT("1:" &amp; LEN(LEFT(C131, FIND(" ", C131 &amp; " ") - 1)))), 1), "")))</f>
        <v/>
      </c>
      <c r="E131" s="2" t="e">
        <f ca="1">INDEX(Ref!C:C, MATCH(Mapping!D131, Ref!$B:$B,0))</f>
        <v>#N/A</v>
      </c>
      <c r="F131" s="2" t="e">
        <f ca="1">INDEX(Ref!D:D, MATCH(Mapping!D131, Ref!$B:$B,0))</f>
        <v>#N/A</v>
      </c>
      <c r="G131" s="2" cm="1">
        <f t="array" ref="G131">IFERROR(_xlfn.SWITCH(LOWER(TRIM(RIGHT(SUBSTITUTE(C131," ",REPT(" ",99)),99))),"fly",4,"dfly",8,"calendar",2,"box",4,4),4)</f>
        <v>4</v>
      </c>
      <c r="H131" s="2" t="s">
        <v>443</v>
      </c>
      <c r="I131" s="6" t="str">
        <f>RTD("tt.rtd",,RTD("tt.rtd",,"Inst",H131,$C131),I$2)</f>
        <v/>
      </c>
      <c r="J131" s="7" cm="1">
        <f t="array" ref="J131">SUM(IF(('Fill Book'!$F$4:$F$10084="B")*('Fill Book'!$E$4:$E$10084=Mapping!C131),'Fill Book'!$G$4:$G$10084))</f>
        <v>0</v>
      </c>
      <c r="K131" s="18" t="str" cm="1">
        <f t="array" ref="K131">IFERROR(
  SUMPRODUCT(
    ('Fill Book'!$F$4:$F$10084="B") * ('Fill Book'!$E$4:$E$10084=Mapping!C131),
    'Fill Book'!$G$4:$G$10084,  'Fill Book'!$H$4:$H$10084
  ) /
  SUMIFS(
    'Fill Book'!$G$4:$G$10084,
    'Fill Book'!$F$4:$F$10084, "B",
    'Fill Book'!$E$4:$E$10084, Mapping!C131
  ),
  ""
)</f>
        <v/>
      </c>
      <c r="L131" s="7">
        <f>SUMIFS('Fill Book'!$G$4:$G$10084, 'Fill Book'!$F$4:$F$10084, "S", 'Fill Book'!$E$4:$E$10084, Mapping!C131)</f>
        <v>0</v>
      </c>
      <c r="M131" s="18" t="str" cm="1">
        <f t="array" ref="M131">IFERROR(
  SUMPRODUCT(
    ('Fill Book'!$F$4:$F$10084="S") * ('Fill Book'!$E$4:$E$10084=Mapping!C131),
    'Fill Book'!$G$4:$G$10084,  'Fill Book'!$H$4:$H$10084
  ) /
  SUMIFS(
    'Fill Book'!$G$4:$G$10084,
    'Fill Book'!$F$4:$F$10084, "S",
    'Fill Book'!$E$4:$E$10084, Mapping!C131
  ),
  ""
)</f>
        <v/>
      </c>
      <c r="N131" s="7">
        <f t="shared" si="0"/>
        <v>0</v>
      </c>
      <c r="O131" s="2">
        <f t="shared" ca="1" si="9"/>
        <v>0</v>
      </c>
      <c r="P131" s="2">
        <f t="shared" ca="1" si="6"/>
        <v>0</v>
      </c>
      <c r="Q131" s="2">
        <f t="shared" si="7"/>
        <v>0</v>
      </c>
      <c r="R131" s="9" t="e">
        <f ca="1">((Mapping!$M131 - Mapping!$K131) / Mapping!$E131 * Mapping!$F131) * (MIN(Mapping!$J131, Mapping!$L131))</f>
        <v>#VALUE!</v>
      </c>
      <c r="S131" s="2" t="str">
        <f>IFERROR(INDEX(#REF!, MATCH(Mapping!C131,#REF!, 0)), "")</f>
        <v/>
      </c>
      <c r="T131" s="2" t="e">
        <f t="shared" ca="1" si="10"/>
        <v>#VALUE!</v>
      </c>
      <c r="U131" s="2">
        <f ca="1">IFERROR(INDEX(Ref!E:E, MATCH(D131, Ref!B:B, 0)),5)</f>
        <v>5</v>
      </c>
      <c r="V131">
        <f ca="1">IFERROR(INDEX(Ref!F:F, MATCH(D131, Ref!B:B, 0)),1.5)</f>
        <v>1.5</v>
      </c>
    </row>
    <row r="132" spans="3:22" x14ac:dyDescent="0.25">
      <c r="C132" s="8"/>
      <c r="D132" s="2" t="str" cm="1">
        <f t="array" aca="1" ref="D132" ca="1">UPPER(_xlfn.TEXTJOIN("", TRUE, IF(ISNUMBER(FIND(MID(LEFT(C132, FIND(" ", C132 &amp; " ") - 1), ROW(INDIRECT("1:" &amp; LEN(LEFT(C132, FIND(" ", C132 &amp; " ") - 1)))), 1), "ABCDEFGHIJKLMNOPQRSTUVWXYZabcdefghijklmnopqrstuvwxyz")), MID(LEFT(C132, FIND(" ", C132 &amp; " ") - 1), ROW(INDIRECT("1:" &amp; LEN(LEFT(C132, FIND(" ", C132 &amp; " ") - 1)))), 1), "")))</f>
        <v/>
      </c>
      <c r="E132" s="2" t="e">
        <f ca="1">INDEX(Ref!C:C, MATCH(Mapping!D132, Ref!$B:$B,0))</f>
        <v>#N/A</v>
      </c>
      <c r="F132" s="2" t="e">
        <f ca="1">INDEX(Ref!D:D, MATCH(Mapping!D132, Ref!$B:$B,0))</f>
        <v>#N/A</v>
      </c>
      <c r="G132" s="2" cm="1">
        <f t="array" ref="G132">IFERROR(_xlfn.SWITCH(LOWER(TRIM(RIGHT(SUBSTITUTE(C132," ",REPT(" ",99)),99))),"fly",4,"dfly",8,"calendar",2,"box",4,4),4)</f>
        <v>4</v>
      </c>
      <c r="H132" s="2" t="s">
        <v>443</v>
      </c>
      <c r="I132" s="6" t="str">
        <f>RTD("tt.rtd",,RTD("tt.rtd",,"Inst",H132,$C132),I$2)</f>
        <v/>
      </c>
      <c r="J132" s="7" cm="1">
        <f t="array" ref="J132">SUM(IF(('Fill Book'!$F$4:$F$10084="B")*('Fill Book'!$E$4:$E$10084=Mapping!C132),'Fill Book'!$G$4:$G$10084))</f>
        <v>0</v>
      </c>
      <c r="K132" s="18" t="str" cm="1">
        <f t="array" ref="K132">IFERROR(
  SUMPRODUCT(
    ('Fill Book'!$F$4:$F$10084="B") * ('Fill Book'!$E$4:$E$10084=Mapping!C132),
    'Fill Book'!$G$4:$G$10084,  'Fill Book'!$H$4:$H$10084
  ) /
  SUMIFS(
    'Fill Book'!$G$4:$G$10084,
    'Fill Book'!$F$4:$F$10084, "B",
    'Fill Book'!$E$4:$E$10084, Mapping!C132
  ),
  ""
)</f>
        <v/>
      </c>
      <c r="L132" s="7">
        <f>SUMIFS('Fill Book'!$G$4:$G$10084, 'Fill Book'!$F$4:$F$10084, "S", 'Fill Book'!$E$4:$E$10084, Mapping!C132)</f>
        <v>0</v>
      </c>
      <c r="M132" s="18" t="str" cm="1">
        <f t="array" ref="M132">IFERROR(
  SUMPRODUCT(
    ('Fill Book'!$F$4:$F$10084="S") * ('Fill Book'!$E$4:$E$10084=Mapping!C132),
    'Fill Book'!$G$4:$G$10084,  'Fill Book'!$H$4:$H$10084
  ) /
  SUMIFS(
    'Fill Book'!$G$4:$G$10084,
    'Fill Book'!$F$4:$F$10084, "S",
    'Fill Book'!$E$4:$E$10084, Mapping!C132
  ),
  ""
)</f>
        <v/>
      </c>
      <c r="N132" s="7">
        <f t="shared" si="0"/>
        <v>0</v>
      </c>
      <c r="O132" s="2">
        <f t="shared" ca="1" si="9"/>
        <v>0</v>
      </c>
      <c r="P132" s="2">
        <f t="shared" ref="P132:P195" ca="1" si="11">IFERROR((MIN(J132,L132) * ((M132 - K132) / E132) * F132)-V132*Q132, 0)</f>
        <v>0</v>
      </c>
      <c r="Q132" s="2">
        <f t="shared" ref="Q132:Q195" si="12">MIN($J132,$L132)*$G132</f>
        <v>0</v>
      </c>
      <c r="R132" s="9" t="e">
        <f ca="1">((Mapping!$M132 - Mapping!$K132) / Mapping!$E132 * Mapping!$F132) * (MIN(Mapping!$J132, Mapping!$L132))</f>
        <v>#VALUE!</v>
      </c>
      <c r="S132" s="2" t="str">
        <f>IFERROR(INDEX(#REF!, MATCH(Mapping!C132,#REF!, 0)), "")</f>
        <v/>
      </c>
      <c r="T132" s="2" t="e">
        <f t="shared" ca="1" si="10"/>
        <v>#VALUE!</v>
      </c>
      <c r="U132" s="2">
        <f ca="1">IFERROR(INDEX(Ref!E:E, MATCH(D132, Ref!B:B, 0)),5)</f>
        <v>5</v>
      </c>
      <c r="V132">
        <f ca="1">IFERROR(INDEX(Ref!F:F, MATCH(D132, Ref!B:B, 0)),1.5)</f>
        <v>1.5</v>
      </c>
    </row>
    <row r="133" spans="3:22" x14ac:dyDescent="0.25">
      <c r="C133" s="8"/>
      <c r="D133" s="2" t="str" cm="1">
        <f t="array" aca="1" ref="D133" ca="1">UPPER(_xlfn.TEXTJOIN("", TRUE, IF(ISNUMBER(FIND(MID(LEFT(C133, FIND(" ", C133 &amp; " ") - 1), ROW(INDIRECT("1:" &amp; LEN(LEFT(C133, FIND(" ", C133 &amp; " ") - 1)))), 1), "ABCDEFGHIJKLMNOPQRSTUVWXYZabcdefghijklmnopqrstuvwxyz")), MID(LEFT(C133, FIND(" ", C133 &amp; " ") - 1), ROW(INDIRECT("1:" &amp; LEN(LEFT(C133, FIND(" ", C133 &amp; " ") - 1)))), 1), "")))</f>
        <v/>
      </c>
      <c r="E133" s="2" t="e">
        <f ca="1">INDEX(Ref!C:C, MATCH(Mapping!D133, Ref!$B:$B,0))</f>
        <v>#N/A</v>
      </c>
      <c r="F133" s="2" t="e">
        <f ca="1">INDEX(Ref!D:D, MATCH(Mapping!D133, Ref!$B:$B,0))</f>
        <v>#N/A</v>
      </c>
      <c r="G133" s="2" cm="1">
        <f t="array" ref="G133">IFERROR(_xlfn.SWITCH(LOWER(TRIM(RIGHT(SUBSTITUTE(C133," ",REPT(" ",99)),99))),"fly",4,"dfly",8,"calendar",2,"box",4,4),4)</f>
        <v>4</v>
      </c>
      <c r="H133" s="2" t="s">
        <v>443</v>
      </c>
      <c r="I133" s="6" t="str">
        <f>RTD("tt.rtd",,RTD("tt.rtd",,"Inst",H133,$C133),I$2)</f>
        <v/>
      </c>
      <c r="J133" s="7" cm="1">
        <f t="array" ref="J133">SUM(IF(('Fill Book'!$F$4:$F$10084="B")*('Fill Book'!$E$4:$E$10084=Mapping!C133),'Fill Book'!$G$4:$G$10084))</f>
        <v>0</v>
      </c>
      <c r="K133" s="18" t="str" cm="1">
        <f t="array" ref="K133">IFERROR(
  SUMPRODUCT(
    ('Fill Book'!$F$4:$F$10084="B") * ('Fill Book'!$E$4:$E$10084=Mapping!C133),
    'Fill Book'!$G$4:$G$10084,  'Fill Book'!$H$4:$H$10084
  ) /
  SUMIFS(
    'Fill Book'!$G$4:$G$10084,
    'Fill Book'!$F$4:$F$10084, "B",
    'Fill Book'!$E$4:$E$10084, Mapping!C133
  ),
  ""
)</f>
        <v/>
      </c>
      <c r="L133" s="7">
        <f>SUMIFS('Fill Book'!$G$4:$G$10084, 'Fill Book'!$F$4:$F$10084, "S", 'Fill Book'!$E$4:$E$10084, Mapping!C133)</f>
        <v>0</v>
      </c>
      <c r="M133" s="18" t="str" cm="1">
        <f t="array" ref="M133">IFERROR(
  SUMPRODUCT(
    ('Fill Book'!$F$4:$F$10084="S") * ('Fill Book'!$E$4:$E$10084=Mapping!C133),
    'Fill Book'!$G$4:$G$10084,  'Fill Book'!$H$4:$H$10084
  ) /
  SUMIFS(
    'Fill Book'!$G$4:$G$10084,
    'Fill Book'!$F$4:$F$10084, "S",
    'Fill Book'!$E$4:$E$10084, Mapping!C133
  ),
  ""
)</f>
        <v/>
      </c>
      <c r="N133" s="7">
        <f t="shared" si="0"/>
        <v>0</v>
      </c>
      <c r="O133" s="2">
        <f t="shared" ca="1" si="9"/>
        <v>0</v>
      </c>
      <c r="P133" s="2">
        <f t="shared" ca="1" si="11"/>
        <v>0</v>
      </c>
      <c r="Q133" s="2">
        <f t="shared" si="12"/>
        <v>0</v>
      </c>
      <c r="R133" s="9" t="e">
        <f ca="1">((Mapping!$M133 - Mapping!$K133) / Mapping!$E133 * Mapping!$F133) * (MIN(Mapping!$J133, Mapping!$L133))</f>
        <v>#VALUE!</v>
      </c>
      <c r="S133" s="2" t="str">
        <f>IFERROR(INDEX(#REF!, MATCH(Mapping!C133,#REF!, 0)), "")</f>
        <v/>
      </c>
      <c r="T133" s="2" t="e">
        <f t="shared" ca="1" si="10"/>
        <v>#VALUE!</v>
      </c>
      <c r="U133" s="2">
        <f ca="1">IFERROR(INDEX(Ref!E:E, MATCH(D133, Ref!B:B, 0)),5)</f>
        <v>5</v>
      </c>
      <c r="V133">
        <f ca="1">IFERROR(INDEX(Ref!F:F, MATCH(D133, Ref!B:B, 0)),1.5)</f>
        <v>1.5</v>
      </c>
    </row>
    <row r="134" spans="3:22" x14ac:dyDescent="0.25">
      <c r="C134" s="8"/>
      <c r="D134" s="2" t="str" cm="1">
        <f t="array" aca="1" ref="D134" ca="1">UPPER(_xlfn.TEXTJOIN("", TRUE, IF(ISNUMBER(FIND(MID(LEFT(C134, FIND(" ", C134 &amp; " ") - 1), ROW(INDIRECT("1:" &amp; LEN(LEFT(C134, FIND(" ", C134 &amp; " ") - 1)))), 1), "ABCDEFGHIJKLMNOPQRSTUVWXYZabcdefghijklmnopqrstuvwxyz")), MID(LEFT(C134, FIND(" ", C134 &amp; " ") - 1), ROW(INDIRECT("1:" &amp; LEN(LEFT(C134, FIND(" ", C134 &amp; " ") - 1)))), 1), "")))</f>
        <v/>
      </c>
      <c r="E134" s="2" t="e">
        <f ca="1">INDEX(Ref!C:C, MATCH(Mapping!D134, Ref!$B:$B,0))</f>
        <v>#N/A</v>
      </c>
      <c r="F134" s="2" t="e">
        <f ca="1">INDEX(Ref!D:D, MATCH(Mapping!D134, Ref!$B:$B,0))</f>
        <v>#N/A</v>
      </c>
      <c r="G134" s="2" cm="1">
        <f t="array" ref="G134">IFERROR(_xlfn.SWITCH(LOWER(TRIM(RIGHT(SUBSTITUTE(C134," ",REPT(" ",99)),99))),"fly",4,"dfly",8,"calendar",2,"box",4,4),4)</f>
        <v>4</v>
      </c>
      <c r="H134" s="2" t="s">
        <v>443</v>
      </c>
      <c r="I134" s="6" t="str">
        <f>RTD("tt.rtd",,RTD("tt.rtd",,"Inst",H134,$C134),I$2)</f>
        <v/>
      </c>
      <c r="J134" s="7" cm="1">
        <f t="array" ref="J134">SUM(IF(('Fill Book'!$F$4:$F$10084="B")*('Fill Book'!$E$4:$E$10084=Mapping!C134),'Fill Book'!$G$4:$G$10084))</f>
        <v>0</v>
      </c>
      <c r="K134" s="18" t="str" cm="1">
        <f t="array" ref="K134">IFERROR(
  SUMPRODUCT(
    ('Fill Book'!$F$4:$F$10084="B") * ('Fill Book'!$E$4:$E$10084=Mapping!C134),
    'Fill Book'!$G$4:$G$10084,  'Fill Book'!$H$4:$H$10084
  ) /
  SUMIFS(
    'Fill Book'!$G$4:$G$10084,
    'Fill Book'!$F$4:$F$10084, "B",
    'Fill Book'!$E$4:$E$10084, Mapping!C134
  ),
  ""
)</f>
        <v/>
      </c>
      <c r="L134" s="7">
        <f>SUMIFS('Fill Book'!$G$4:$G$10084, 'Fill Book'!$F$4:$F$10084, "S", 'Fill Book'!$E$4:$E$10084, Mapping!C134)</f>
        <v>0</v>
      </c>
      <c r="M134" s="18" t="str" cm="1">
        <f t="array" ref="M134">IFERROR(
  SUMPRODUCT(
    ('Fill Book'!$F$4:$F$10084="S") * ('Fill Book'!$E$4:$E$10084=Mapping!C134),
    'Fill Book'!$G$4:$G$10084,  'Fill Book'!$H$4:$H$10084
  ) /
  SUMIFS(
    'Fill Book'!$G$4:$G$10084,
    'Fill Book'!$F$4:$F$10084, "S",
    'Fill Book'!$E$4:$E$10084, Mapping!C134
  ),
  ""
)</f>
        <v/>
      </c>
      <c r="N134" s="7">
        <f t="shared" si="0"/>
        <v>0</v>
      </c>
      <c r="O134" s="2">
        <f t="shared" ca="1" si="9"/>
        <v>0</v>
      </c>
      <c r="P134" s="2">
        <f t="shared" ca="1" si="11"/>
        <v>0</v>
      </c>
      <c r="Q134" s="2">
        <f t="shared" si="12"/>
        <v>0</v>
      </c>
      <c r="R134" s="9" t="e">
        <f ca="1">((Mapping!$M134 - Mapping!$K134) / Mapping!$E134 * Mapping!$F134) * (MIN(Mapping!$J134, Mapping!$L134))</f>
        <v>#VALUE!</v>
      </c>
      <c r="S134" s="2" t="str">
        <f>IFERROR(INDEX(#REF!, MATCH(Mapping!C134,#REF!, 0)), "")</f>
        <v/>
      </c>
      <c r="T134" s="2" t="e">
        <f t="shared" ca="1" si="10"/>
        <v>#VALUE!</v>
      </c>
      <c r="U134" s="2">
        <f ca="1">IFERROR(INDEX(Ref!E:E, MATCH(D134, Ref!B:B, 0)),5)</f>
        <v>5</v>
      </c>
      <c r="V134">
        <f ca="1">IFERROR(INDEX(Ref!F:F, MATCH(D134, Ref!B:B, 0)),1.5)</f>
        <v>1.5</v>
      </c>
    </row>
    <row r="135" spans="3:22" x14ac:dyDescent="0.25">
      <c r="C135" s="8"/>
      <c r="D135" s="2" t="str" cm="1">
        <f t="array" aca="1" ref="D135" ca="1">UPPER(_xlfn.TEXTJOIN("", TRUE, IF(ISNUMBER(FIND(MID(LEFT(C135, FIND(" ", C135 &amp; " ") - 1), ROW(INDIRECT("1:" &amp; LEN(LEFT(C135, FIND(" ", C135 &amp; " ") - 1)))), 1), "ABCDEFGHIJKLMNOPQRSTUVWXYZabcdefghijklmnopqrstuvwxyz")), MID(LEFT(C135, FIND(" ", C135 &amp; " ") - 1), ROW(INDIRECT("1:" &amp; LEN(LEFT(C135, FIND(" ", C135 &amp; " ") - 1)))), 1), "")))</f>
        <v/>
      </c>
      <c r="E135" s="2" t="e">
        <f ca="1">INDEX(Ref!C:C, MATCH(Mapping!D135, Ref!$B:$B,0))</f>
        <v>#N/A</v>
      </c>
      <c r="F135" s="2" t="e">
        <f ca="1">INDEX(Ref!D:D, MATCH(Mapping!D135, Ref!$B:$B,0))</f>
        <v>#N/A</v>
      </c>
      <c r="G135" s="2" cm="1">
        <f t="array" ref="G135">IFERROR(_xlfn.SWITCH(LOWER(TRIM(RIGHT(SUBSTITUTE(C135," ",REPT(" ",99)),99))),"fly",4,"dfly",8,"calendar",2,"box",4,4),4)</f>
        <v>4</v>
      </c>
      <c r="H135" s="2" t="s">
        <v>443</v>
      </c>
      <c r="I135" s="6" t="str">
        <f>RTD("tt.rtd",,RTD("tt.rtd",,"Inst",H135,$C135),I$2)</f>
        <v/>
      </c>
      <c r="J135" s="7" cm="1">
        <f t="array" ref="J135">SUM(IF(('Fill Book'!$F$4:$F$10084="B")*('Fill Book'!$E$4:$E$10084=Mapping!C135),'Fill Book'!$G$4:$G$10084))</f>
        <v>0</v>
      </c>
      <c r="K135" s="18" t="str" cm="1">
        <f t="array" ref="K135">IFERROR(
  SUMPRODUCT(
    ('Fill Book'!$F$4:$F$10084="B") * ('Fill Book'!$E$4:$E$10084=Mapping!C135),
    'Fill Book'!$G$4:$G$10084,  'Fill Book'!$H$4:$H$10084
  ) /
  SUMIFS(
    'Fill Book'!$G$4:$G$10084,
    'Fill Book'!$F$4:$F$10084, "B",
    'Fill Book'!$E$4:$E$10084, Mapping!C135
  ),
  ""
)</f>
        <v/>
      </c>
      <c r="L135" s="7">
        <f>SUMIFS('Fill Book'!$G$4:$G$10084, 'Fill Book'!$F$4:$F$10084, "S", 'Fill Book'!$E$4:$E$10084, Mapping!C135)</f>
        <v>0</v>
      </c>
      <c r="M135" s="18" t="str" cm="1">
        <f t="array" ref="M135">IFERROR(
  SUMPRODUCT(
    ('Fill Book'!$F$4:$F$10084="S") * ('Fill Book'!$E$4:$E$10084=Mapping!C135),
    'Fill Book'!$G$4:$G$10084,  'Fill Book'!$H$4:$H$10084
  ) /
  SUMIFS(
    'Fill Book'!$G$4:$G$10084,
    'Fill Book'!$F$4:$F$10084, "S",
    'Fill Book'!$E$4:$E$10084, Mapping!C135
  ),
  ""
)</f>
        <v/>
      </c>
      <c r="N135" s="7">
        <f t="shared" si="0"/>
        <v>0</v>
      </c>
      <c r="O135" s="2">
        <f t="shared" ca="1" si="9"/>
        <v>0</v>
      </c>
      <c r="P135" s="2">
        <f t="shared" ca="1" si="11"/>
        <v>0</v>
      </c>
      <c r="Q135" s="2">
        <f t="shared" si="12"/>
        <v>0</v>
      </c>
      <c r="R135" s="9" t="e">
        <f ca="1">((Mapping!$M135 - Mapping!$K135) / Mapping!$E135 * Mapping!$F135) * (MIN(Mapping!$J135, Mapping!$L135))</f>
        <v>#VALUE!</v>
      </c>
      <c r="S135" s="2" t="str">
        <f>IFERROR(INDEX(#REF!, MATCH(Mapping!C135,#REF!, 0)), "")</f>
        <v/>
      </c>
      <c r="T135" s="2" t="e">
        <f t="shared" ca="1" si="10"/>
        <v>#VALUE!</v>
      </c>
      <c r="U135" s="2">
        <f ca="1">IFERROR(INDEX(Ref!E:E, MATCH(D135, Ref!B:B, 0)),5)</f>
        <v>5</v>
      </c>
      <c r="V135">
        <f ca="1">IFERROR(INDEX(Ref!F:F, MATCH(D135, Ref!B:B, 0)),1.5)</f>
        <v>1.5</v>
      </c>
    </row>
    <row r="136" spans="3:22" x14ac:dyDescent="0.25">
      <c r="C136" s="8"/>
      <c r="D136" s="2" t="str" cm="1">
        <f t="array" aca="1" ref="D136" ca="1">UPPER(_xlfn.TEXTJOIN("", TRUE, IF(ISNUMBER(FIND(MID(LEFT(C136, FIND(" ", C136 &amp; " ") - 1), ROW(INDIRECT("1:" &amp; LEN(LEFT(C136, FIND(" ", C136 &amp; " ") - 1)))), 1), "ABCDEFGHIJKLMNOPQRSTUVWXYZabcdefghijklmnopqrstuvwxyz")), MID(LEFT(C136, FIND(" ", C136 &amp; " ") - 1), ROW(INDIRECT("1:" &amp; LEN(LEFT(C136, FIND(" ", C136 &amp; " ") - 1)))), 1), "")))</f>
        <v/>
      </c>
      <c r="E136" s="2" t="e">
        <f ca="1">INDEX(Ref!C:C, MATCH(Mapping!D136, Ref!$B:$B,0))</f>
        <v>#N/A</v>
      </c>
      <c r="F136" s="2" t="e">
        <f ca="1">INDEX(Ref!D:D, MATCH(Mapping!D136, Ref!$B:$B,0))</f>
        <v>#N/A</v>
      </c>
      <c r="G136" s="2" cm="1">
        <f t="array" ref="G136">IFERROR(_xlfn.SWITCH(LOWER(TRIM(RIGHT(SUBSTITUTE(C136," ",REPT(" ",99)),99))),"fly",4,"dfly",8,"calendar",2,"box",4,4),4)</f>
        <v>4</v>
      </c>
      <c r="H136" s="2" t="s">
        <v>443</v>
      </c>
      <c r="I136" s="6" t="str">
        <f>RTD("tt.rtd",,RTD("tt.rtd",,"Inst",H136,$C136),I$2)</f>
        <v/>
      </c>
      <c r="J136" s="7" cm="1">
        <f t="array" ref="J136">SUM(IF(('Fill Book'!$F$4:$F$10084="B")*('Fill Book'!$E$4:$E$10084=Mapping!C136),'Fill Book'!$G$4:$G$10084))</f>
        <v>0</v>
      </c>
      <c r="K136" s="18" t="str" cm="1">
        <f t="array" ref="K136">IFERROR(
  SUMPRODUCT(
    ('Fill Book'!$F$4:$F$10084="B") * ('Fill Book'!$E$4:$E$10084=Mapping!C136),
    'Fill Book'!$G$4:$G$10084,  'Fill Book'!$H$4:$H$10084
  ) /
  SUMIFS(
    'Fill Book'!$G$4:$G$10084,
    'Fill Book'!$F$4:$F$10084, "B",
    'Fill Book'!$E$4:$E$10084, Mapping!C136
  ),
  ""
)</f>
        <v/>
      </c>
      <c r="L136" s="7">
        <f>SUMIFS('Fill Book'!$G$4:$G$10084, 'Fill Book'!$F$4:$F$10084, "S", 'Fill Book'!$E$4:$E$10084, Mapping!C136)</f>
        <v>0</v>
      </c>
      <c r="M136" s="18" t="str" cm="1">
        <f t="array" ref="M136">IFERROR(
  SUMPRODUCT(
    ('Fill Book'!$F$4:$F$10084="S") * ('Fill Book'!$E$4:$E$10084=Mapping!C136),
    'Fill Book'!$G$4:$G$10084,  'Fill Book'!$H$4:$H$10084
  ) /
  SUMIFS(
    'Fill Book'!$G$4:$G$10084,
    'Fill Book'!$F$4:$F$10084, "S",
    'Fill Book'!$E$4:$E$10084, Mapping!C136
  ),
  ""
)</f>
        <v/>
      </c>
      <c r="N136" s="7">
        <f t="shared" si="0"/>
        <v>0</v>
      </c>
      <c r="O136" s="2">
        <f t="shared" ca="1" si="9"/>
        <v>0</v>
      </c>
      <c r="P136" s="2">
        <f t="shared" ca="1" si="11"/>
        <v>0</v>
      </c>
      <c r="Q136" s="2">
        <f t="shared" si="12"/>
        <v>0</v>
      </c>
      <c r="R136" s="9" t="e">
        <f ca="1">((Mapping!$M136 - Mapping!$K136) / Mapping!$E136 * Mapping!$F136) * (MIN(Mapping!$J136, Mapping!$L136))</f>
        <v>#VALUE!</v>
      </c>
      <c r="S136" s="2" t="str">
        <f>IFERROR(INDEX(#REF!, MATCH(Mapping!C136,#REF!, 0)), "")</f>
        <v/>
      </c>
      <c r="T136" s="2" t="e">
        <f t="shared" ca="1" si="10"/>
        <v>#VALUE!</v>
      </c>
      <c r="U136" s="2">
        <f ca="1">IFERROR(INDEX(Ref!E:E, MATCH(D136, Ref!B:B, 0)),5)</f>
        <v>5</v>
      </c>
      <c r="V136">
        <f ca="1">IFERROR(INDEX(Ref!F:F, MATCH(D136, Ref!B:B, 0)),1.5)</f>
        <v>1.5</v>
      </c>
    </row>
    <row r="137" spans="3:22" x14ac:dyDescent="0.25">
      <c r="C137" s="8"/>
      <c r="D137" s="2" t="str" cm="1">
        <f t="array" aca="1" ref="D137" ca="1">UPPER(_xlfn.TEXTJOIN("", TRUE, IF(ISNUMBER(FIND(MID(LEFT(C137, FIND(" ", C137 &amp; " ") - 1), ROW(INDIRECT("1:" &amp; LEN(LEFT(C137, FIND(" ", C137 &amp; " ") - 1)))), 1), "ABCDEFGHIJKLMNOPQRSTUVWXYZabcdefghijklmnopqrstuvwxyz")), MID(LEFT(C137, FIND(" ", C137 &amp; " ") - 1), ROW(INDIRECT("1:" &amp; LEN(LEFT(C137, FIND(" ", C137 &amp; " ") - 1)))), 1), "")))</f>
        <v/>
      </c>
      <c r="E137" s="2" t="e">
        <f ca="1">INDEX(Ref!C:C, MATCH(Mapping!D137, Ref!$B:$B,0))</f>
        <v>#N/A</v>
      </c>
      <c r="F137" s="2" t="e">
        <f ca="1">INDEX(Ref!D:D, MATCH(Mapping!D137, Ref!$B:$B,0))</f>
        <v>#N/A</v>
      </c>
      <c r="G137" s="2" cm="1">
        <f t="array" ref="G137">IFERROR(_xlfn.SWITCH(LOWER(TRIM(RIGHT(SUBSTITUTE(C137," ",REPT(" ",99)),99))),"fly",4,"dfly",8,"calendar",2,"box",4,4),4)</f>
        <v>4</v>
      </c>
      <c r="H137" s="2" t="s">
        <v>443</v>
      </c>
      <c r="I137" s="6" t="str">
        <f>RTD("tt.rtd",,RTD("tt.rtd",,"Inst",H137,$C137),I$2)</f>
        <v/>
      </c>
      <c r="J137" s="7" cm="1">
        <f t="array" ref="J137">SUM(IF(('Fill Book'!$F$4:$F$10084="B")*('Fill Book'!$E$4:$E$10084=Mapping!C137),'Fill Book'!$G$4:$G$10084))</f>
        <v>0</v>
      </c>
      <c r="K137" s="18" t="str" cm="1">
        <f t="array" ref="K137">IFERROR(
  SUMPRODUCT(
    ('Fill Book'!$F$4:$F$10084="B") * ('Fill Book'!$E$4:$E$10084=Mapping!C137),
    'Fill Book'!$G$4:$G$10084,  'Fill Book'!$H$4:$H$10084
  ) /
  SUMIFS(
    'Fill Book'!$G$4:$G$10084,
    'Fill Book'!$F$4:$F$10084, "B",
    'Fill Book'!$E$4:$E$10084, Mapping!C137
  ),
  ""
)</f>
        <v/>
      </c>
      <c r="L137" s="7">
        <f>SUMIFS('Fill Book'!$G$4:$G$10084, 'Fill Book'!$F$4:$F$10084, "S", 'Fill Book'!$E$4:$E$10084, Mapping!C137)</f>
        <v>0</v>
      </c>
      <c r="M137" s="18" t="str" cm="1">
        <f t="array" ref="M137">IFERROR(
  SUMPRODUCT(
    ('Fill Book'!$F$4:$F$10084="S") * ('Fill Book'!$E$4:$E$10084=Mapping!C137),
    'Fill Book'!$G$4:$G$10084,  'Fill Book'!$H$4:$H$10084
  ) /
  SUMIFS(
    'Fill Book'!$G$4:$G$10084,
    'Fill Book'!$F$4:$F$10084, "S",
    'Fill Book'!$E$4:$E$10084, Mapping!C137
  ),
  ""
)</f>
        <v/>
      </c>
      <c r="N137" s="7">
        <f t="shared" si="0"/>
        <v>0</v>
      </c>
      <c r="O137" s="2">
        <f t="shared" ca="1" si="9"/>
        <v>0</v>
      </c>
      <c r="P137" s="2">
        <f t="shared" ca="1" si="11"/>
        <v>0</v>
      </c>
      <c r="Q137" s="2">
        <f t="shared" si="12"/>
        <v>0</v>
      </c>
      <c r="R137" s="9" t="e">
        <f ca="1">((Mapping!$M137 - Mapping!$K137) / Mapping!$E137 * Mapping!$F137) * (MIN(Mapping!$J137, Mapping!$L137))</f>
        <v>#VALUE!</v>
      </c>
      <c r="S137" s="2" t="str">
        <f>IFERROR(INDEX(#REF!, MATCH(Mapping!C137,#REF!, 0)), "")</f>
        <v/>
      </c>
      <c r="T137" s="2" t="e">
        <f t="shared" ca="1" si="10"/>
        <v>#VALUE!</v>
      </c>
      <c r="U137" s="2">
        <f ca="1">IFERROR(INDEX(Ref!E:E, MATCH(D137, Ref!B:B, 0)),5)</f>
        <v>5</v>
      </c>
      <c r="V137">
        <f ca="1">IFERROR(INDEX(Ref!F:F, MATCH(D137, Ref!B:B, 0)),1.5)</f>
        <v>1.5</v>
      </c>
    </row>
    <row r="138" spans="3:22" x14ac:dyDescent="0.25">
      <c r="C138" s="8"/>
      <c r="D138" s="2" t="str" cm="1">
        <f t="array" aca="1" ref="D138" ca="1">UPPER(_xlfn.TEXTJOIN("", TRUE, IF(ISNUMBER(FIND(MID(LEFT(C138, FIND(" ", C138 &amp; " ") - 1), ROW(INDIRECT("1:" &amp; LEN(LEFT(C138, FIND(" ", C138 &amp; " ") - 1)))), 1), "ABCDEFGHIJKLMNOPQRSTUVWXYZabcdefghijklmnopqrstuvwxyz")), MID(LEFT(C138, FIND(" ", C138 &amp; " ") - 1), ROW(INDIRECT("1:" &amp; LEN(LEFT(C138, FIND(" ", C138 &amp; " ") - 1)))), 1), "")))</f>
        <v/>
      </c>
      <c r="E138" s="2" t="e">
        <f ca="1">INDEX(Ref!C:C, MATCH(Mapping!D138, Ref!$B:$B,0))</f>
        <v>#N/A</v>
      </c>
      <c r="F138" s="2" t="e">
        <f ca="1">INDEX(Ref!D:D, MATCH(Mapping!D138, Ref!$B:$B,0))</f>
        <v>#N/A</v>
      </c>
      <c r="G138" s="2" cm="1">
        <f t="array" ref="G138">IFERROR(_xlfn.SWITCH(LOWER(TRIM(RIGHT(SUBSTITUTE(C138," ",REPT(" ",99)),99))),"fly",4,"dfly",8,"calendar",2,"box",4,4),4)</f>
        <v>4</v>
      </c>
      <c r="H138" s="2" t="s">
        <v>443</v>
      </c>
      <c r="I138" s="6" t="str">
        <f>RTD("tt.rtd",,RTD("tt.rtd",,"Inst",H138,$C138),I$2)</f>
        <v/>
      </c>
      <c r="J138" s="7" cm="1">
        <f t="array" ref="J138">SUM(IF(('Fill Book'!$F$4:$F$10084="B")*('Fill Book'!$E$4:$E$10084=Mapping!C138),'Fill Book'!$G$4:$G$10084))</f>
        <v>0</v>
      </c>
      <c r="K138" s="18" t="str" cm="1">
        <f t="array" ref="K138">IFERROR(
  SUMPRODUCT(
    ('Fill Book'!$F$4:$F$10084="B") * ('Fill Book'!$E$4:$E$10084=Mapping!C138),
    'Fill Book'!$G$4:$G$10084,  'Fill Book'!$H$4:$H$10084
  ) /
  SUMIFS(
    'Fill Book'!$G$4:$G$10084,
    'Fill Book'!$F$4:$F$10084, "B",
    'Fill Book'!$E$4:$E$10084, Mapping!C138
  ),
  ""
)</f>
        <v/>
      </c>
      <c r="L138" s="7">
        <f>SUMIFS('Fill Book'!$G$4:$G$10084, 'Fill Book'!$F$4:$F$10084, "S", 'Fill Book'!$E$4:$E$10084, Mapping!C138)</f>
        <v>0</v>
      </c>
      <c r="M138" s="18" t="str" cm="1">
        <f t="array" ref="M138">IFERROR(
  SUMPRODUCT(
    ('Fill Book'!$F$4:$F$10084="S") * ('Fill Book'!$E$4:$E$10084=Mapping!C138),
    'Fill Book'!$G$4:$G$10084,  'Fill Book'!$H$4:$H$10084
  ) /
  SUMIFS(
    'Fill Book'!$G$4:$G$10084,
    'Fill Book'!$F$4:$F$10084, "S",
    'Fill Book'!$E$4:$E$10084, Mapping!C138
  ),
  ""
)</f>
        <v/>
      </c>
      <c r="N138" s="7">
        <f t="shared" si="0"/>
        <v>0</v>
      </c>
      <c r="O138" s="2">
        <f t="shared" ca="1" si="9"/>
        <v>0</v>
      </c>
      <c r="P138" s="2">
        <f t="shared" ca="1" si="11"/>
        <v>0</v>
      </c>
      <c r="Q138" s="2">
        <f t="shared" si="12"/>
        <v>0</v>
      </c>
      <c r="R138" s="9" t="e">
        <f ca="1">((Mapping!$M138 - Mapping!$K138) / Mapping!$E138 * Mapping!$F138) * (MIN(Mapping!$J138, Mapping!$L138))</f>
        <v>#VALUE!</v>
      </c>
      <c r="S138" s="2" t="str">
        <f>IFERROR(INDEX(#REF!, MATCH(Mapping!C138,#REF!, 0)), "")</f>
        <v/>
      </c>
      <c r="T138" s="2" t="e">
        <f t="shared" ca="1" si="10"/>
        <v>#VALUE!</v>
      </c>
      <c r="U138" s="2">
        <f ca="1">IFERROR(INDEX(Ref!E:E, MATCH(D138, Ref!B:B, 0)),5)</f>
        <v>5</v>
      </c>
      <c r="V138">
        <f ca="1">IFERROR(INDEX(Ref!F:F, MATCH(D138, Ref!B:B, 0)),1.5)</f>
        <v>1.5</v>
      </c>
    </row>
    <row r="139" spans="3:22" x14ac:dyDescent="0.25">
      <c r="C139" s="8"/>
      <c r="D139" s="2" t="str" cm="1">
        <f t="array" aca="1" ref="D139" ca="1">UPPER(_xlfn.TEXTJOIN("", TRUE, IF(ISNUMBER(FIND(MID(LEFT(C139, FIND(" ", C139 &amp; " ") - 1), ROW(INDIRECT("1:" &amp; LEN(LEFT(C139, FIND(" ", C139 &amp; " ") - 1)))), 1), "ABCDEFGHIJKLMNOPQRSTUVWXYZabcdefghijklmnopqrstuvwxyz")), MID(LEFT(C139, FIND(" ", C139 &amp; " ") - 1), ROW(INDIRECT("1:" &amp; LEN(LEFT(C139, FIND(" ", C139 &amp; " ") - 1)))), 1), "")))</f>
        <v/>
      </c>
      <c r="E139" s="2" t="e">
        <f ca="1">INDEX(Ref!C:C, MATCH(Mapping!D139, Ref!$B:$B,0))</f>
        <v>#N/A</v>
      </c>
      <c r="F139" s="2" t="e">
        <f ca="1">INDEX(Ref!D:D, MATCH(Mapping!D139, Ref!$B:$B,0))</f>
        <v>#N/A</v>
      </c>
      <c r="G139" s="2" cm="1">
        <f t="array" ref="G139">IFERROR(_xlfn.SWITCH(LOWER(TRIM(RIGHT(SUBSTITUTE(C139," ",REPT(" ",99)),99))),"fly",4,"dfly",8,"calendar",2,"box",4,4),4)</f>
        <v>4</v>
      </c>
      <c r="H139" s="2" t="s">
        <v>443</v>
      </c>
      <c r="I139" s="6" t="str">
        <f>RTD("tt.rtd",,RTD("tt.rtd",,"Inst",H139,$C139),I$2)</f>
        <v/>
      </c>
      <c r="J139" s="7" cm="1">
        <f t="array" ref="J139">SUM(IF(('Fill Book'!$F$4:$F$10084="B")*('Fill Book'!$E$4:$E$10084=Mapping!C139),'Fill Book'!$G$4:$G$10084))</f>
        <v>0</v>
      </c>
      <c r="K139" s="18" t="str" cm="1">
        <f t="array" ref="K139">IFERROR(
  SUMPRODUCT(
    ('Fill Book'!$F$4:$F$10084="B") * ('Fill Book'!$E$4:$E$10084=Mapping!C139),
    'Fill Book'!$G$4:$G$10084,  'Fill Book'!$H$4:$H$10084
  ) /
  SUMIFS(
    'Fill Book'!$G$4:$G$10084,
    'Fill Book'!$F$4:$F$10084, "B",
    'Fill Book'!$E$4:$E$10084, Mapping!C139
  ),
  ""
)</f>
        <v/>
      </c>
      <c r="L139" s="7">
        <f>SUMIFS('Fill Book'!$G$4:$G$10084, 'Fill Book'!$F$4:$F$10084, "S", 'Fill Book'!$E$4:$E$10084, Mapping!C139)</f>
        <v>0</v>
      </c>
      <c r="M139" s="18" t="str" cm="1">
        <f t="array" ref="M139">IFERROR(
  SUMPRODUCT(
    ('Fill Book'!$F$4:$F$10084="S") * ('Fill Book'!$E$4:$E$10084=Mapping!C139),
    'Fill Book'!$G$4:$G$10084,  'Fill Book'!$H$4:$H$10084
  ) /
  SUMIFS(
    'Fill Book'!$G$4:$G$10084,
    'Fill Book'!$F$4:$F$10084, "S",
    'Fill Book'!$E$4:$E$10084, Mapping!C139
  ),
  ""
)</f>
        <v/>
      </c>
      <c r="N139" s="7">
        <f t="shared" si="0"/>
        <v>0</v>
      </c>
      <c r="O139" s="2">
        <f t="shared" ca="1" si="9"/>
        <v>0</v>
      </c>
      <c r="P139" s="2">
        <f t="shared" ca="1" si="11"/>
        <v>0</v>
      </c>
      <c r="Q139" s="2">
        <f t="shared" si="12"/>
        <v>0</v>
      </c>
      <c r="R139" s="9" t="e">
        <f ca="1">((Mapping!$M139 - Mapping!$K139) / Mapping!$E139 * Mapping!$F139) * (MIN(Mapping!$J139, Mapping!$L139))</f>
        <v>#VALUE!</v>
      </c>
      <c r="S139" s="2" t="str">
        <f>IFERROR(INDEX(#REF!, MATCH(Mapping!C139,#REF!, 0)), "")</f>
        <v/>
      </c>
      <c r="T139" s="2" t="e">
        <f t="shared" ca="1" si="10"/>
        <v>#VALUE!</v>
      </c>
      <c r="U139" s="2">
        <f ca="1">IFERROR(INDEX(Ref!E:E, MATCH(D139, Ref!B:B, 0)),5)</f>
        <v>5</v>
      </c>
      <c r="V139">
        <f ca="1">IFERROR(INDEX(Ref!F:F, MATCH(D139, Ref!B:B, 0)),1.5)</f>
        <v>1.5</v>
      </c>
    </row>
    <row r="140" spans="3:22" x14ac:dyDescent="0.25">
      <c r="C140" s="8"/>
      <c r="D140" s="2" t="str" cm="1">
        <f t="array" aca="1" ref="D140" ca="1">UPPER(_xlfn.TEXTJOIN("", TRUE, IF(ISNUMBER(FIND(MID(LEFT(C140, FIND(" ", C140 &amp; " ") - 1), ROW(INDIRECT("1:" &amp; LEN(LEFT(C140, FIND(" ", C140 &amp; " ") - 1)))), 1), "ABCDEFGHIJKLMNOPQRSTUVWXYZabcdefghijklmnopqrstuvwxyz")), MID(LEFT(C140, FIND(" ", C140 &amp; " ") - 1), ROW(INDIRECT("1:" &amp; LEN(LEFT(C140, FIND(" ", C140 &amp; " ") - 1)))), 1), "")))</f>
        <v/>
      </c>
      <c r="E140" s="2" t="e">
        <f ca="1">INDEX(Ref!C:C, MATCH(Mapping!D140, Ref!$B:$B,0))</f>
        <v>#N/A</v>
      </c>
      <c r="F140" s="2" t="e">
        <f ca="1">INDEX(Ref!D:D, MATCH(Mapping!D140, Ref!$B:$B,0))</f>
        <v>#N/A</v>
      </c>
      <c r="G140" s="2" cm="1">
        <f t="array" ref="G140">IFERROR(_xlfn.SWITCH(LOWER(TRIM(RIGHT(SUBSTITUTE(C140," ",REPT(" ",99)),99))),"fly",4,"dfly",8,"calendar",2,"box",4,4),4)</f>
        <v>4</v>
      </c>
      <c r="H140" s="2" t="s">
        <v>443</v>
      </c>
      <c r="I140" s="6" t="str">
        <f>RTD("tt.rtd",,RTD("tt.rtd",,"Inst",H140,$C140),I$2)</f>
        <v/>
      </c>
      <c r="J140" s="7" cm="1">
        <f t="array" ref="J140">SUM(IF(('Fill Book'!$F$4:$F$10084="B")*('Fill Book'!$E$4:$E$10084=Mapping!C140),'Fill Book'!$G$4:$G$10084))</f>
        <v>0</v>
      </c>
      <c r="K140" s="18" t="str" cm="1">
        <f t="array" ref="K140">IFERROR(
  SUMPRODUCT(
    ('Fill Book'!$F$4:$F$10084="B") * ('Fill Book'!$E$4:$E$10084=Mapping!C140),
    'Fill Book'!$G$4:$G$10084,  'Fill Book'!$H$4:$H$10084
  ) /
  SUMIFS(
    'Fill Book'!$G$4:$G$10084,
    'Fill Book'!$F$4:$F$10084, "B",
    'Fill Book'!$E$4:$E$10084, Mapping!C140
  ),
  ""
)</f>
        <v/>
      </c>
      <c r="L140" s="7">
        <f>SUMIFS('Fill Book'!$G$4:$G$10084, 'Fill Book'!$F$4:$F$10084, "S", 'Fill Book'!$E$4:$E$10084, Mapping!C140)</f>
        <v>0</v>
      </c>
      <c r="M140" s="18" t="str" cm="1">
        <f t="array" ref="M140">IFERROR(
  SUMPRODUCT(
    ('Fill Book'!$F$4:$F$10084="S") * ('Fill Book'!$E$4:$E$10084=Mapping!C140),
    'Fill Book'!$G$4:$G$10084,  'Fill Book'!$H$4:$H$10084
  ) /
  SUMIFS(
    'Fill Book'!$G$4:$G$10084,
    'Fill Book'!$F$4:$F$10084, "S",
    'Fill Book'!$E$4:$E$10084, Mapping!C140
  ),
  ""
)</f>
        <v/>
      </c>
      <c r="N140" s="7">
        <f t="shared" si="0"/>
        <v>0</v>
      </c>
      <c r="O140" s="2">
        <f t="shared" ca="1" si="9"/>
        <v>0</v>
      </c>
      <c r="P140" s="2">
        <f t="shared" ca="1" si="11"/>
        <v>0</v>
      </c>
      <c r="Q140" s="2">
        <f t="shared" si="12"/>
        <v>0</v>
      </c>
      <c r="R140" s="9" t="e">
        <f ca="1">((Mapping!$M140 - Mapping!$K140) / Mapping!$E140 * Mapping!$F140) * (MIN(Mapping!$J140, Mapping!$L140))</f>
        <v>#VALUE!</v>
      </c>
      <c r="S140" s="2" t="str">
        <f>IFERROR(INDEX(#REF!, MATCH(Mapping!C140,#REF!, 0)), "")</f>
        <v/>
      </c>
      <c r="T140" s="2" t="e">
        <f t="shared" ca="1" si="10"/>
        <v>#VALUE!</v>
      </c>
      <c r="U140" s="2">
        <f ca="1">IFERROR(INDEX(Ref!E:E, MATCH(D140, Ref!B:B, 0)),5)</f>
        <v>5</v>
      </c>
      <c r="V140">
        <f ca="1">IFERROR(INDEX(Ref!F:F, MATCH(D140, Ref!B:B, 0)),1.5)</f>
        <v>1.5</v>
      </c>
    </row>
    <row r="141" spans="3:22" x14ac:dyDescent="0.25">
      <c r="C141" s="8"/>
      <c r="D141" s="2" t="str" cm="1">
        <f t="array" aca="1" ref="D141" ca="1">UPPER(_xlfn.TEXTJOIN("", TRUE, IF(ISNUMBER(FIND(MID(LEFT(C141, FIND(" ", C141 &amp; " ") - 1), ROW(INDIRECT("1:" &amp; LEN(LEFT(C141, FIND(" ", C141 &amp; " ") - 1)))), 1), "ABCDEFGHIJKLMNOPQRSTUVWXYZabcdefghijklmnopqrstuvwxyz")), MID(LEFT(C141, FIND(" ", C141 &amp; " ") - 1), ROW(INDIRECT("1:" &amp; LEN(LEFT(C141, FIND(" ", C141 &amp; " ") - 1)))), 1), "")))</f>
        <v/>
      </c>
      <c r="E141" s="2" t="e">
        <f ca="1">INDEX(Ref!C:C, MATCH(Mapping!D141, Ref!$B:$B,0))</f>
        <v>#N/A</v>
      </c>
      <c r="F141" s="2" t="e">
        <f ca="1">INDEX(Ref!D:D, MATCH(Mapping!D141, Ref!$B:$B,0))</f>
        <v>#N/A</v>
      </c>
      <c r="G141" s="2" cm="1">
        <f t="array" ref="G141">IFERROR(_xlfn.SWITCH(LOWER(TRIM(RIGHT(SUBSTITUTE(C141," ",REPT(" ",99)),99))),"fly",4,"dfly",8,"calendar",2,"box",4,4),4)</f>
        <v>4</v>
      </c>
      <c r="H141" s="2" t="s">
        <v>443</v>
      </c>
      <c r="I141" s="6" t="str">
        <f>RTD("tt.rtd",,RTD("tt.rtd",,"Inst",H141,$C141),I$2)</f>
        <v/>
      </c>
      <c r="J141" s="7" cm="1">
        <f t="array" ref="J141">SUM(IF(('Fill Book'!$F$4:$F$10084="B")*('Fill Book'!$E$4:$E$10084=Mapping!C141),'Fill Book'!$G$4:$G$10084))</f>
        <v>0</v>
      </c>
      <c r="K141" s="18" t="str" cm="1">
        <f t="array" ref="K141">IFERROR(
  SUMPRODUCT(
    ('Fill Book'!$F$4:$F$10084="B") * ('Fill Book'!$E$4:$E$10084=Mapping!C141),
    'Fill Book'!$G$4:$G$10084,  'Fill Book'!$H$4:$H$10084
  ) /
  SUMIFS(
    'Fill Book'!$G$4:$G$10084,
    'Fill Book'!$F$4:$F$10084, "B",
    'Fill Book'!$E$4:$E$10084, Mapping!C141
  ),
  ""
)</f>
        <v/>
      </c>
      <c r="L141" s="7">
        <f>SUMIFS('Fill Book'!$G$4:$G$10084, 'Fill Book'!$F$4:$F$10084, "S", 'Fill Book'!$E$4:$E$10084, Mapping!C141)</f>
        <v>0</v>
      </c>
      <c r="M141" s="18" t="str" cm="1">
        <f t="array" ref="M141">IFERROR(
  SUMPRODUCT(
    ('Fill Book'!$F$4:$F$10084="S") * ('Fill Book'!$E$4:$E$10084=Mapping!C141),
    'Fill Book'!$G$4:$G$10084,  'Fill Book'!$H$4:$H$10084
  ) /
  SUMIFS(
    'Fill Book'!$G$4:$G$10084,
    'Fill Book'!$F$4:$F$10084, "S",
    'Fill Book'!$E$4:$E$10084, Mapping!C141
  ),
  ""
)</f>
        <v/>
      </c>
      <c r="N141" s="7">
        <f t="shared" si="0"/>
        <v>0</v>
      </c>
      <c r="O141" s="2">
        <f t="shared" ca="1" si="9"/>
        <v>0</v>
      </c>
      <c r="P141" s="2">
        <f t="shared" ca="1" si="11"/>
        <v>0</v>
      </c>
      <c r="Q141" s="2">
        <f t="shared" si="12"/>
        <v>0</v>
      </c>
      <c r="R141" s="9" t="e">
        <f ca="1">((Mapping!$M141 - Mapping!$K141) / Mapping!$E141 * Mapping!$F141) * (MIN(Mapping!$J141, Mapping!$L141))</f>
        <v>#VALUE!</v>
      </c>
      <c r="S141" s="2" t="str">
        <f>IFERROR(INDEX(#REF!, MATCH(Mapping!C141,#REF!, 0)), "")</f>
        <v/>
      </c>
      <c r="T141" s="2" t="e">
        <f t="shared" ca="1" si="10"/>
        <v>#VALUE!</v>
      </c>
      <c r="U141" s="2">
        <f ca="1">IFERROR(INDEX(Ref!E:E, MATCH(D141, Ref!B:B, 0)),5)</f>
        <v>5</v>
      </c>
      <c r="V141">
        <f ca="1">IFERROR(INDEX(Ref!F:F, MATCH(D141, Ref!B:B, 0)),1.5)</f>
        <v>1.5</v>
      </c>
    </row>
    <row r="142" spans="3:22" x14ac:dyDescent="0.25">
      <c r="C142" s="8"/>
      <c r="D142" s="2" t="str" cm="1">
        <f t="array" aca="1" ref="D142" ca="1">UPPER(_xlfn.TEXTJOIN("", TRUE, IF(ISNUMBER(FIND(MID(LEFT(C142, FIND(" ", C142 &amp; " ") - 1), ROW(INDIRECT("1:" &amp; LEN(LEFT(C142, FIND(" ", C142 &amp; " ") - 1)))), 1), "ABCDEFGHIJKLMNOPQRSTUVWXYZabcdefghijklmnopqrstuvwxyz")), MID(LEFT(C142, FIND(" ", C142 &amp; " ") - 1), ROW(INDIRECT("1:" &amp; LEN(LEFT(C142, FIND(" ", C142 &amp; " ") - 1)))), 1), "")))</f>
        <v/>
      </c>
      <c r="E142" s="2" t="e">
        <f ca="1">INDEX(Ref!C:C, MATCH(Mapping!D142, Ref!$B:$B,0))</f>
        <v>#N/A</v>
      </c>
      <c r="F142" s="2" t="e">
        <f ca="1">INDEX(Ref!D:D, MATCH(Mapping!D142, Ref!$B:$B,0))</f>
        <v>#N/A</v>
      </c>
      <c r="G142" s="2" cm="1">
        <f t="array" ref="G142">IFERROR(_xlfn.SWITCH(LOWER(TRIM(RIGHT(SUBSTITUTE(C142," ",REPT(" ",99)),99))),"fly",4,"dfly",8,"calendar",2,"box",4,4),4)</f>
        <v>4</v>
      </c>
      <c r="H142" s="2" t="s">
        <v>443</v>
      </c>
      <c r="I142" s="6" t="str">
        <f>RTD("tt.rtd",,RTD("tt.rtd",,"Inst",H142,$C142),I$2)</f>
        <v/>
      </c>
      <c r="J142" s="7" cm="1">
        <f t="array" ref="J142">SUM(IF(('Fill Book'!$F$4:$F$10084="B")*('Fill Book'!$E$4:$E$10084=Mapping!C142),'Fill Book'!$G$4:$G$10084))</f>
        <v>0</v>
      </c>
      <c r="K142" s="18" t="str" cm="1">
        <f t="array" ref="K142">IFERROR(
  SUMPRODUCT(
    ('Fill Book'!$F$4:$F$10084="B") * ('Fill Book'!$E$4:$E$10084=Mapping!C142),
    'Fill Book'!$G$4:$G$10084,  'Fill Book'!$H$4:$H$10084
  ) /
  SUMIFS(
    'Fill Book'!$G$4:$G$10084,
    'Fill Book'!$F$4:$F$10084, "B",
    'Fill Book'!$E$4:$E$10084, Mapping!C142
  ),
  ""
)</f>
        <v/>
      </c>
      <c r="L142" s="7">
        <f>SUMIFS('Fill Book'!$G$4:$G$10084, 'Fill Book'!$F$4:$F$10084, "S", 'Fill Book'!$E$4:$E$10084, Mapping!C142)</f>
        <v>0</v>
      </c>
      <c r="M142" s="18" t="str" cm="1">
        <f t="array" ref="M142">IFERROR(
  SUMPRODUCT(
    ('Fill Book'!$F$4:$F$10084="S") * ('Fill Book'!$E$4:$E$10084=Mapping!C142),
    'Fill Book'!$G$4:$G$10084,  'Fill Book'!$H$4:$H$10084
  ) /
  SUMIFS(
    'Fill Book'!$G$4:$G$10084,
    'Fill Book'!$F$4:$F$10084, "S",
    'Fill Book'!$E$4:$E$10084, Mapping!C142
  ),
  ""
)</f>
        <v/>
      </c>
      <c r="N142" s="7">
        <f t="shared" si="0"/>
        <v>0</v>
      </c>
      <c r="O142" s="2">
        <f t="shared" ca="1" si="9"/>
        <v>0</v>
      </c>
      <c r="P142" s="2">
        <f t="shared" ca="1" si="11"/>
        <v>0</v>
      </c>
      <c r="Q142" s="2">
        <f t="shared" si="12"/>
        <v>0</v>
      </c>
      <c r="R142" s="9" t="e">
        <f ca="1">((Mapping!$M142 - Mapping!$K142) / Mapping!$E142 * Mapping!$F142) * (MIN(Mapping!$J142, Mapping!$L142))</f>
        <v>#VALUE!</v>
      </c>
      <c r="S142" s="2" t="str">
        <f>IFERROR(INDEX(#REF!, MATCH(Mapping!C142,#REF!, 0)), "")</f>
        <v/>
      </c>
      <c r="T142" s="2" t="e">
        <f t="shared" ca="1" si="10"/>
        <v>#VALUE!</v>
      </c>
      <c r="U142" s="2">
        <f ca="1">IFERROR(INDEX(Ref!E:E, MATCH(D142, Ref!B:B, 0)),5)</f>
        <v>5</v>
      </c>
      <c r="V142">
        <f ca="1">IFERROR(INDEX(Ref!F:F, MATCH(D142, Ref!B:B, 0)),1.5)</f>
        <v>1.5</v>
      </c>
    </row>
    <row r="143" spans="3:22" x14ac:dyDescent="0.25">
      <c r="C143" s="8"/>
      <c r="D143" s="2" t="str" cm="1">
        <f t="array" aca="1" ref="D143" ca="1">UPPER(_xlfn.TEXTJOIN("", TRUE, IF(ISNUMBER(FIND(MID(LEFT(C143, FIND(" ", C143 &amp; " ") - 1), ROW(INDIRECT("1:" &amp; LEN(LEFT(C143, FIND(" ", C143 &amp; " ") - 1)))), 1), "ABCDEFGHIJKLMNOPQRSTUVWXYZabcdefghijklmnopqrstuvwxyz")), MID(LEFT(C143, FIND(" ", C143 &amp; " ") - 1), ROW(INDIRECT("1:" &amp; LEN(LEFT(C143, FIND(" ", C143 &amp; " ") - 1)))), 1), "")))</f>
        <v/>
      </c>
      <c r="E143" s="2" t="e">
        <f ca="1">INDEX(Ref!C:C, MATCH(Mapping!D143, Ref!$B:$B,0))</f>
        <v>#N/A</v>
      </c>
      <c r="F143" s="2" t="e">
        <f ca="1">INDEX(Ref!D:D, MATCH(Mapping!D143, Ref!$B:$B,0))</f>
        <v>#N/A</v>
      </c>
      <c r="G143" s="2" cm="1">
        <f t="array" ref="G143">IFERROR(_xlfn.SWITCH(LOWER(TRIM(RIGHT(SUBSTITUTE(C143," ",REPT(" ",99)),99))),"fly",4,"dfly",8,"calendar",2,"box",4,4),4)</f>
        <v>4</v>
      </c>
      <c r="H143" s="2" t="s">
        <v>443</v>
      </c>
      <c r="I143" s="6" t="str">
        <f>RTD("tt.rtd",,RTD("tt.rtd",,"Inst",H143,$C143),I$2)</f>
        <v/>
      </c>
      <c r="J143" s="7" cm="1">
        <f t="array" ref="J143">SUM(IF(('Fill Book'!$F$4:$F$10084="B")*('Fill Book'!$E$4:$E$10084=Mapping!C143),'Fill Book'!$G$4:$G$10084))</f>
        <v>0</v>
      </c>
      <c r="K143" s="18" t="str" cm="1">
        <f t="array" ref="K143">IFERROR(
  SUMPRODUCT(
    ('Fill Book'!$F$4:$F$10084="B") * ('Fill Book'!$E$4:$E$10084=Mapping!C143),
    'Fill Book'!$G$4:$G$10084,  'Fill Book'!$H$4:$H$10084
  ) /
  SUMIFS(
    'Fill Book'!$G$4:$G$10084,
    'Fill Book'!$F$4:$F$10084, "B",
    'Fill Book'!$E$4:$E$10084, Mapping!C143
  ),
  ""
)</f>
        <v/>
      </c>
      <c r="L143" s="7">
        <f>SUMIFS('Fill Book'!$G$4:$G$10084, 'Fill Book'!$F$4:$F$10084, "S", 'Fill Book'!$E$4:$E$10084, Mapping!C143)</f>
        <v>0</v>
      </c>
      <c r="M143" s="18" t="str" cm="1">
        <f t="array" ref="M143">IFERROR(
  SUMPRODUCT(
    ('Fill Book'!$F$4:$F$10084="S") * ('Fill Book'!$E$4:$E$10084=Mapping!C143),
    'Fill Book'!$G$4:$G$10084,  'Fill Book'!$H$4:$H$10084
  ) /
  SUMIFS(
    'Fill Book'!$G$4:$G$10084,
    'Fill Book'!$F$4:$F$10084, "S",
    'Fill Book'!$E$4:$E$10084, Mapping!C143
  ),
  ""
)</f>
        <v/>
      </c>
      <c r="N143" s="7">
        <f t="shared" si="0"/>
        <v>0</v>
      </c>
      <c r="O143" s="2">
        <f t="shared" ca="1" si="9"/>
        <v>0</v>
      </c>
      <c r="P143" s="2">
        <f t="shared" ca="1" si="11"/>
        <v>0</v>
      </c>
      <c r="Q143" s="2">
        <f t="shared" si="12"/>
        <v>0</v>
      </c>
      <c r="R143" s="9" t="e">
        <f ca="1">((Mapping!$M143 - Mapping!$K143) / Mapping!$E143 * Mapping!$F143) * (MIN(Mapping!$J143, Mapping!$L143))</f>
        <v>#VALUE!</v>
      </c>
      <c r="S143" s="2" t="str">
        <f>IFERROR(INDEX(#REF!, MATCH(Mapping!C143,#REF!, 0)), "")</f>
        <v/>
      </c>
      <c r="T143" s="2" t="e">
        <f t="shared" ca="1" si="10"/>
        <v>#VALUE!</v>
      </c>
      <c r="U143" s="2">
        <f ca="1">IFERROR(INDEX(Ref!E:E, MATCH(D143, Ref!B:B, 0)),5)</f>
        <v>5</v>
      </c>
      <c r="V143">
        <f ca="1">IFERROR(INDEX(Ref!F:F, MATCH(D143, Ref!B:B, 0)),1.5)</f>
        <v>1.5</v>
      </c>
    </row>
    <row r="144" spans="3:22" x14ac:dyDescent="0.25">
      <c r="C144" s="8"/>
      <c r="D144" s="2" t="str" cm="1">
        <f t="array" aca="1" ref="D144" ca="1">UPPER(_xlfn.TEXTJOIN("", TRUE, IF(ISNUMBER(FIND(MID(LEFT(C144, FIND(" ", C144 &amp; " ") - 1), ROW(INDIRECT("1:" &amp; LEN(LEFT(C144, FIND(" ", C144 &amp; " ") - 1)))), 1), "ABCDEFGHIJKLMNOPQRSTUVWXYZabcdefghijklmnopqrstuvwxyz")), MID(LEFT(C144, FIND(" ", C144 &amp; " ") - 1), ROW(INDIRECT("1:" &amp; LEN(LEFT(C144, FIND(" ", C144 &amp; " ") - 1)))), 1), "")))</f>
        <v/>
      </c>
      <c r="E144" s="2" t="e">
        <f ca="1">INDEX(Ref!C:C, MATCH(Mapping!D144, Ref!$B:$B,0))</f>
        <v>#N/A</v>
      </c>
      <c r="F144" s="2" t="e">
        <f ca="1">INDEX(Ref!D:D, MATCH(Mapping!D144, Ref!$B:$B,0))</f>
        <v>#N/A</v>
      </c>
      <c r="G144" s="2" cm="1">
        <f t="array" ref="G144">IFERROR(_xlfn.SWITCH(LOWER(TRIM(RIGHT(SUBSTITUTE(C144," ",REPT(" ",99)),99))),"fly",4,"dfly",8,"calendar",2,"box",4,4),4)</f>
        <v>4</v>
      </c>
      <c r="H144" s="2" t="s">
        <v>443</v>
      </c>
      <c r="I144" s="6" t="str">
        <f>RTD("tt.rtd",,RTD("tt.rtd",,"Inst",H144,$C144),I$2)</f>
        <v/>
      </c>
      <c r="J144" s="7" cm="1">
        <f t="array" ref="J144">SUM(IF(('Fill Book'!$F$4:$F$10084="B")*('Fill Book'!$E$4:$E$10084=Mapping!C144),'Fill Book'!$G$4:$G$10084))</f>
        <v>0</v>
      </c>
      <c r="K144" s="18" t="str" cm="1">
        <f t="array" ref="K144">IFERROR(
  SUMPRODUCT(
    ('Fill Book'!$F$4:$F$10084="B") * ('Fill Book'!$E$4:$E$10084=Mapping!C144),
    'Fill Book'!$G$4:$G$10084,  'Fill Book'!$H$4:$H$10084
  ) /
  SUMIFS(
    'Fill Book'!$G$4:$G$10084,
    'Fill Book'!$F$4:$F$10084, "B",
    'Fill Book'!$E$4:$E$10084, Mapping!C144
  ),
  ""
)</f>
        <v/>
      </c>
      <c r="L144" s="7">
        <f>SUMIFS('Fill Book'!$G$4:$G$10084, 'Fill Book'!$F$4:$F$10084, "S", 'Fill Book'!$E$4:$E$10084, Mapping!C144)</f>
        <v>0</v>
      </c>
      <c r="M144" s="18" t="str" cm="1">
        <f t="array" ref="M144">IFERROR(
  SUMPRODUCT(
    ('Fill Book'!$F$4:$F$10084="S") * ('Fill Book'!$E$4:$E$10084=Mapping!C144),
    'Fill Book'!$G$4:$G$10084,  'Fill Book'!$H$4:$H$10084
  ) /
  SUMIFS(
    'Fill Book'!$G$4:$G$10084,
    'Fill Book'!$F$4:$F$10084, "S",
    'Fill Book'!$E$4:$E$10084, Mapping!C144
  ),
  ""
)</f>
        <v/>
      </c>
      <c r="N144" s="7">
        <f t="shared" si="0"/>
        <v>0</v>
      </c>
      <c r="O144" s="2">
        <f t="shared" ca="1" si="9"/>
        <v>0</v>
      </c>
      <c r="P144" s="2">
        <f t="shared" ca="1" si="11"/>
        <v>0</v>
      </c>
      <c r="Q144" s="2">
        <f t="shared" si="12"/>
        <v>0</v>
      </c>
      <c r="R144" s="9" t="e">
        <f ca="1">((Mapping!$M144 - Mapping!$K144) / Mapping!$E144 * Mapping!$F144) * (MIN(Mapping!$J144, Mapping!$L144))</f>
        <v>#VALUE!</v>
      </c>
      <c r="S144" s="2" t="str">
        <f>IFERROR(INDEX(#REF!, MATCH(Mapping!C144,#REF!, 0)), "")</f>
        <v/>
      </c>
      <c r="T144" s="2" t="e">
        <f t="shared" ca="1" si="10"/>
        <v>#VALUE!</v>
      </c>
      <c r="U144" s="2">
        <f ca="1">IFERROR(INDEX(Ref!E:E, MATCH(D144, Ref!B:B, 0)),5)</f>
        <v>5</v>
      </c>
      <c r="V144">
        <f ca="1">IFERROR(INDEX(Ref!F:F, MATCH(D144, Ref!B:B, 0)),1.5)</f>
        <v>1.5</v>
      </c>
    </row>
    <row r="145" spans="3:22" x14ac:dyDescent="0.25">
      <c r="C145" s="8"/>
      <c r="D145" s="2" t="str" cm="1">
        <f t="array" aca="1" ref="D145" ca="1">UPPER(_xlfn.TEXTJOIN("", TRUE, IF(ISNUMBER(FIND(MID(LEFT(C145, FIND(" ", C145 &amp; " ") - 1), ROW(INDIRECT("1:" &amp; LEN(LEFT(C145, FIND(" ", C145 &amp; " ") - 1)))), 1), "ABCDEFGHIJKLMNOPQRSTUVWXYZabcdefghijklmnopqrstuvwxyz")), MID(LEFT(C145, FIND(" ", C145 &amp; " ") - 1), ROW(INDIRECT("1:" &amp; LEN(LEFT(C145, FIND(" ", C145 &amp; " ") - 1)))), 1), "")))</f>
        <v/>
      </c>
      <c r="E145" s="2" t="e">
        <f ca="1">INDEX(Ref!C:C, MATCH(Mapping!D145, Ref!$B:$B,0))</f>
        <v>#N/A</v>
      </c>
      <c r="F145" s="2" t="e">
        <f ca="1">INDEX(Ref!D:D, MATCH(Mapping!D145, Ref!$B:$B,0))</f>
        <v>#N/A</v>
      </c>
      <c r="G145" s="2" cm="1">
        <f t="array" ref="G145">IFERROR(_xlfn.SWITCH(LOWER(TRIM(RIGHT(SUBSTITUTE(C145," ",REPT(" ",99)),99))),"fly",4,"dfly",8,"calendar",2,"box",4,4),4)</f>
        <v>4</v>
      </c>
      <c r="H145" s="2" t="s">
        <v>443</v>
      </c>
      <c r="I145" s="6" t="str">
        <f>RTD("tt.rtd",,RTD("tt.rtd",,"Inst",H145,$C145),I$2)</f>
        <v/>
      </c>
      <c r="J145" s="7" cm="1">
        <f t="array" ref="J145">SUM(IF(('Fill Book'!$F$4:$F$10084="B")*('Fill Book'!$E$4:$E$10084=Mapping!C145),'Fill Book'!$G$4:$G$10084))</f>
        <v>0</v>
      </c>
      <c r="K145" s="18" t="str" cm="1">
        <f t="array" ref="K145">IFERROR(
  SUMPRODUCT(
    ('Fill Book'!$F$4:$F$10084="B") * ('Fill Book'!$E$4:$E$10084=Mapping!C145),
    'Fill Book'!$G$4:$G$10084,  'Fill Book'!$H$4:$H$10084
  ) /
  SUMIFS(
    'Fill Book'!$G$4:$G$10084,
    'Fill Book'!$F$4:$F$10084, "B",
    'Fill Book'!$E$4:$E$10084, Mapping!C145
  ),
  ""
)</f>
        <v/>
      </c>
      <c r="L145" s="7">
        <f>SUMIFS('Fill Book'!$G$4:$G$10084, 'Fill Book'!$F$4:$F$10084, "S", 'Fill Book'!$E$4:$E$10084, Mapping!C145)</f>
        <v>0</v>
      </c>
      <c r="M145" s="18" t="str" cm="1">
        <f t="array" ref="M145">IFERROR(
  SUMPRODUCT(
    ('Fill Book'!$F$4:$F$10084="S") * ('Fill Book'!$E$4:$E$10084=Mapping!C145),
    'Fill Book'!$G$4:$G$10084,  'Fill Book'!$H$4:$H$10084
  ) /
  SUMIFS(
    'Fill Book'!$G$4:$G$10084,
    'Fill Book'!$F$4:$F$10084, "S",
    'Fill Book'!$E$4:$E$10084, Mapping!C145
  ),
  ""
)</f>
        <v/>
      </c>
      <c r="N145" s="7">
        <f t="shared" si="0"/>
        <v>0</v>
      </c>
      <c r="O145" s="2">
        <f t="shared" ca="1" si="9"/>
        <v>0</v>
      </c>
      <c r="P145" s="2">
        <f t="shared" ca="1" si="11"/>
        <v>0</v>
      </c>
      <c r="Q145" s="2">
        <f t="shared" si="12"/>
        <v>0</v>
      </c>
      <c r="R145" s="9" t="e">
        <f ca="1">((Mapping!$M145 - Mapping!$K145) / Mapping!$E145 * Mapping!$F145) * (MIN(Mapping!$J145, Mapping!$L145))</f>
        <v>#VALUE!</v>
      </c>
      <c r="S145" s="2" t="str">
        <f>IFERROR(INDEX(#REF!, MATCH(Mapping!C145,#REF!, 0)), "")</f>
        <v/>
      </c>
      <c r="T145" s="2" t="e">
        <f t="shared" ca="1" si="10"/>
        <v>#VALUE!</v>
      </c>
      <c r="U145" s="2">
        <f ca="1">IFERROR(INDEX(Ref!E:E, MATCH(D145, Ref!B:B, 0)),5)</f>
        <v>5</v>
      </c>
      <c r="V145">
        <f ca="1">IFERROR(INDEX(Ref!F:F, MATCH(D145, Ref!B:B, 0)),1.5)</f>
        <v>1.5</v>
      </c>
    </row>
    <row r="146" spans="3:22" x14ac:dyDescent="0.25">
      <c r="C146" s="8"/>
      <c r="D146" s="2" t="str" cm="1">
        <f t="array" aca="1" ref="D146" ca="1">UPPER(_xlfn.TEXTJOIN("", TRUE, IF(ISNUMBER(FIND(MID(LEFT(C146, FIND(" ", C146 &amp; " ") - 1), ROW(INDIRECT("1:" &amp; LEN(LEFT(C146, FIND(" ", C146 &amp; " ") - 1)))), 1), "ABCDEFGHIJKLMNOPQRSTUVWXYZabcdefghijklmnopqrstuvwxyz")), MID(LEFT(C146, FIND(" ", C146 &amp; " ") - 1), ROW(INDIRECT("1:" &amp; LEN(LEFT(C146, FIND(" ", C146 &amp; " ") - 1)))), 1), "")))</f>
        <v/>
      </c>
      <c r="E146" s="2" t="e">
        <f ca="1">INDEX(Ref!C:C, MATCH(Mapping!D146, Ref!$B:$B,0))</f>
        <v>#N/A</v>
      </c>
      <c r="F146" s="2" t="e">
        <f ca="1">INDEX(Ref!D:D, MATCH(Mapping!D146, Ref!$B:$B,0))</f>
        <v>#N/A</v>
      </c>
      <c r="G146" s="2" cm="1">
        <f t="array" ref="G146">IFERROR(_xlfn.SWITCH(LOWER(TRIM(RIGHT(SUBSTITUTE(C146," ",REPT(" ",99)),99))),"fly",4,"dfly",8,"calendar",2,"box",4,4),4)</f>
        <v>4</v>
      </c>
      <c r="H146" s="2" t="s">
        <v>443</v>
      </c>
      <c r="I146" s="6" t="str">
        <f>RTD("tt.rtd",,RTD("tt.rtd",,"Inst",H146,$C146),I$2)</f>
        <v/>
      </c>
      <c r="J146" s="7" cm="1">
        <f t="array" ref="J146">SUM(IF(('Fill Book'!$F$4:$F$10084="B")*('Fill Book'!$E$4:$E$10084=Mapping!C146),'Fill Book'!$G$4:$G$10084))</f>
        <v>0</v>
      </c>
      <c r="K146" s="18" t="str" cm="1">
        <f t="array" ref="K146">IFERROR(
  SUMPRODUCT(
    ('Fill Book'!$F$4:$F$10084="B") * ('Fill Book'!$E$4:$E$10084=Mapping!C146),
    'Fill Book'!$G$4:$G$10084,  'Fill Book'!$H$4:$H$10084
  ) /
  SUMIFS(
    'Fill Book'!$G$4:$G$10084,
    'Fill Book'!$F$4:$F$10084, "B",
    'Fill Book'!$E$4:$E$10084, Mapping!C146
  ),
  ""
)</f>
        <v/>
      </c>
      <c r="L146" s="7">
        <f>SUMIFS('Fill Book'!$G$4:$G$10084, 'Fill Book'!$F$4:$F$10084, "S", 'Fill Book'!$E$4:$E$10084, Mapping!C146)</f>
        <v>0</v>
      </c>
      <c r="M146" s="18" t="str" cm="1">
        <f t="array" ref="M146">IFERROR(
  SUMPRODUCT(
    ('Fill Book'!$F$4:$F$10084="S") * ('Fill Book'!$E$4:$E$10084=Mapping!C146),
    'Fill Book'!$G$4:$G$10084,  'Fill Book'!$H$4:$H$10084
  ) /
  SUMIFS(
    'Fill Book'!$G$4:$G$10084,
    'Fill Book'!$F$4:$F$10084, "S",
    'Fill Book'!$E$4:$E$10084, Mapping!C146
  ),
  ""
)</f>
        <v/>
      </c>
      <c r="N146" s="7">
        <f t="shared" si="0"/>
        <v>0</v>
      </c>
      <c r="O146" s="2">
        <f t="shared" ca="1" si="9"/>
        <v>0</v>
      </c>
      <c r="P146" s="2">
        <f t="shared" ca="1" si="11"/>
        <v>0</v>
      </c>
      <c r="Q146" s="2">
        <f t="shared" si="12"/>
        <v>0</v>
      </c>
      <c r="R146" s="9" t="e">
        <f ca="1">((Mapping!$M146 - Mapping!$K146) / Mapping!$E146 * Mapping!$F146) * (MIN(Mapping!$J146, Mapping!$L146))</f>
        <v>#VALUE!</v>
      </c>
      <c r="S146" s="2" t="str">
        <f>IFERROR(INDEX(#REF!, MATCH(Mapping!C146,#REF!, 0)), "")</f>
        <v/>
      </c>
      <c r="T146" s="2" t="e">
        <f t="shared" ca="1" si="10"/>
        <v>#VALUE!</v>
      </c>
      <c r="U146" s="2">
        <f ca="1">IFERROR(INDEX(Ref!E:E, MATCH(D146, Ref!B:B, 0)),5)</f>
        <v>5</v>
      </c>
      <c r="V146">
        <f ca="1">IFERROR(INDEX(Ref!F:F, MATCH(D146, Ref!B:B, 0)),1.5)</f>
        <v>1.5</v>
      </c>
    </row>
    <row r="147" spans="3:22" x14ac:dyDescent="0.25">
      <c r="C147" s="8"/>
      <c r="D147" s="2" t="str" cm="1">
        <f t="array" aca="1" ref="D147" ca="1">UPPER(_xlfn.TEXTJOIN("", TRUE, IF(ISNUMBER(FIND(MID(LEFT(C147, FIND(" ", C147 &amp; " ") - 1), ROW(INDIRECT("1:" &amp; LEN(LEFT(C147, FIND(" ", C147 &amp; " ") - 1)))), 1), "ABCDEFGHIJKLMNOPQRSTUVWXYZabcdefghijklmnopqrstuvwxyz")), MID(LEFT(C147, FIND(" ", C147 &amp; " ") - 1), ROW(INDIRECT("1:" &amp; LEN(LEFT(C147, FIND(" ", C147 &amp; " ") - 1)))), 1), "")))</f>
        <v/>
      </c>
      <c r="E147" s="2" t="e">
        <f ca="1">INDEX(Ref!C:C, MATCH(Mapping!D147, Ref!$B:$B,0))</f>
        <v>#N/A</v>
      </c>
      <c r="F147" s="2" t="e">
        <f ca="1">INDEX(Ref!D:D, MATCH(Mapping!D147, Ref!$B:$B,0))</f>
        <v>#N/A</v>
      </c>
      <c r="G147" s="2" cm="1">
        <f t="array" ref="G147">IFERROR(_xlfn.SWITCH(LOWER(TRIM(RIGHT(SUBSTITUTE(C147," ",REPT(" ",99)),99))),"fly",4,"dfly",8,"calendar",2,"box",4,4),4)</f>
        <v>4</v>
      </c>
      <c r="H147" s="2" t="s">
        <v>443</v>
      </c>
      <c r="I147" s="6" t="str">
        <f>RTD("tt.rtd",,RTD("tt.rtd",,"Inst",H147,$C147),I$2)</f>
        <v/>
      </c>
      <c r="J147" s="7" cm="1">
        <f t="array" ref="J147">SUM(IF(('Fill Book'!$F$4:$F$10084="B")*('Fill Book'!$E$4:$E$10084=Mapping!C147),'Fill Book'!$G$4:$G$10084))</f>
        <v>0</v>
      </c>
      <c r="K147" s="18" t="str" cm="1">
        <f t="array" ref="K147">IFERROR(
  SUMPRODUCT(
    ('Fill Book'!$F$4:$F$10084="B") * ('Fill Book'!$E$4:$E$10084=Mapping!C147),
    'Fill Book'!$G$4:$G$10084,  'Fill Book'!$H$4:$H$10084
  ) /
  SUMIFS(
    'Fill Book'!$G$4:$G$10084,
    'Fill Book'!$F$4:$F$10084, "B",
    'Fill Book'!$E$4:$E$10084, Mapping!C147
  ),
  ""
)</f>
        <v/>
      </c>
      <c r="L147" s="7">
        <f>SUMIFS('Fill Book'!$G$4:$G$10084, 'Fill Book'!$F$4:$F$10084, "S", 'Fill Book'!$E$4:$E$10084, Mapping!C147)</f>
        <v>0</v>
      </c>
      <c r="M147" s="18" t="str" cm="1">
        <f t="array" ref="M147">IFERROR(
  SUMPRODUCT(
    ('Fill Book'!$F$4:$F$10084="S") * ('Fill Book'!$E$4:$E$10084=Mapping!C147),
    'Fill Book'!$G$4:$G$10084,  'Fill Book'!$H$4:$H$10084
  ) /
  SUMIFS(
    'Fill Book'!$G$4:$G$10084,
    'Fill Book'!$F$4:$F$10084, "S",
    'Fill Book'!$E$4:$E$10084, Mapping!C147
  ),
  ""
)</f>
        <v/>
      </c>
      <c r="N147" s="7">
        <f t="shared" si="0"/>
        <v>0</v>
      </c>
      <c r="O147" s="2">
        <f t="shared" ca="1" si="9"/>
        <v>0</v>
      </c>
      <c r="P147" s="2">
        <f t="shared" ca="1" si="11"/>
        <v>0</v>
      </c>
      <c r="Q147" s="2">
        <f t="shared" si="12"/>
        <v>0</v>
      </c>
      <c r="R147" s="9" t="e">
        <f ca="1">((Mapping!$M147 - Mapping!$K147) / Mapping!$E147 * Mapping!$F147) * (MIN(Mapping!$J147, Mapping!$L147))</f>
        <v>#VALUE!</v>
      </c>
      <c r="S147" s="2" t="str">
        <f>IFERROR(INDEX(#REF!, MATCH(Mapping!C147,#REF!, 0)), "")</f>
        <v/>
      </c>
      <c r="T147" s="2" t="e">
        <f t="shared" ca="1" si="10"/>
        <v>#VALUE!</v>
      </c>
      <c r="U147" s="2">
        <f ca="1">IFERROR(INDEX(Ref!E:E, MATCH(D147, Ref!B:B, 0)),5)</f>
        <v>5</v>
      </c>
      <c r="V147">
        <f ca="1">IFERROR(INDEX(Ref!F:F, MATCH(D147, Ref!B:B, 0)),1.5)</f>
        <v>1.5</v>
      </c>
    </row>
    <row r="148" spans="3:22" x14ac:dyDescent="0.25">
      <c r="C148" s="8"/>
      <c r="D148" s="2" t="str" cm="1">
        <f t="array" aca="1" ref="D148" ca="1">UPPER(_xlfn.TEXTJOIN("", TRUE, IF(ISNUMBER(FIND(MID(LEFT(C148, FIND(" ", C148 &amp; " ") - 1), ROW(INDIRECT("1:" &amp; LEN(LEFT(C148, FIND(" ", C148 &amp; " ") - 1)))), 1), "ABCDEFGHIJKLMNOPQRSTUVWXYZabcdefghijklmnopqrstuvwxyz")), MID(LEFT(C148, FIND(" ", C148 &amp; " ") - 1), ROW(INDIRECT("1:" &amp; LEN(LEFT(C148, FIND(" ", C148 &amp; " ") - 1)))), 1), "")))</f>
        <v/>
      </c>
      <c r="E148" s="2" t="e">
        <f ca="1">INDEX(Ref!C:C, MATCH(Mapping!D148, Ref!$B:$B,0))</f>
        <v>#N/A</v>
      </c>
      <c r="F148" s="2" t="e">
        <f ca="1">INDEX(Ref!D:D, MATCH(Mapping!D148, Ref!$B:$B,0))</f>
        <v>#N/A</v>
      </c>
      <c r="G148" s="2" cm="1">
        <f t="array" ref="G148">IFERROR(_xlfn.SWITCH(LOWER(TRIM(RIGHT(SUBSTITUTE(C148," ",REPT(" ",99)),99))),"fly",4,"dfly",8,"calendar",2,"box",4,4),4)</f>
        <v>4</v>
      </c>
      <c r="H148" s="2" t="s">
        <v>443</v>
      </c>
      <c r="I148" s="6" t="str">
        <f>RTD("tt.rtd",,RTD("tt.rtd",,"Inst",H148,$C148),I$2)</f>
        <v/>
      </c>
      <c r="J148" s="7" cm="1">
        <f t="array" ref="J148">SUM(IF(('Fill Book'!$F$4:$F$10084="B")*('Fill Book'!$E$4:$E$10084=Mapping!C148),'Fill Book'!$G$4:$G$10084))</f>
        <v>0</v>
      </c>
      <c r="K148" s="18" t="str" cm="1">
        <f t="array" ref="K148">IFERROR(
  SUMPRODUCT(
    ('Fill Book'!$F$4:$F$10084="B") * ('Fill Book'!$E$4:$E$10084=Mapping!C148),
    'Fill Book'!$G$4:$G$10084,  'Fill Book'!$H$4:$H$10084
  ) /
  SUMIFS(
    'Fill Book'!$G$4:$G$10084,
    'Fill Book'!$F$4:$F$10084, "B",
    'Fill Book'!$E$4:$E$10084, Mapping!C148
  ),
  ""
)</f>
        <v/>
      </c>
      <c r="L148" s="7">
        <f>SUMIFS('Fill Book'!$G$4:$G$10084, 'Fill Book'!$F$4:$F$10084, "S", 'Fill Book'!$E$4:$E$10084, Mapping!C148)</f>
        <v>0</v>
      </c>
      <c r="M148" s="18" t="str" cm="1">
        <f t="array" ref="M148">IFERROR(
  SUMPRODUCT(
    ('Fill Book'!$F$4:$F$10084="S") * ('Fill Book'!$E$4:$E$10084=Mapping!C148),
    'Fill Book'!$G$4:$G$10084,  'Fill Book'!$H$4:$H$10084
  ) /
  SUMIFS(
    'Fill Book'!$G$4:$G$10084,
    'Fill Book'!$F$4:$F$10084, "S",
    'Fill Book'!$E$4:$E$10084, Mapping!C148
  ),
  ""
)</f>
        <v/>
      </c>
      <c r="N148" s="7">
        <f t="shared" si="0"/>
        <v>0</v>
      </c>
      <c r="O148" s="2">
        <f t="shared" ca="1" si="9"/>
        <v>0</v>
      </c>
      <c r="P148" s="2">
        <f t="shared" ca="1" si="11"/>
        <v>0</v>
      </c>
      <c r="Q148" s="2">
        <f t="shared" si="12"/>
        <v>0</v>
      </c>
      <c r="R148" s="9" t="e">
        <f ca="1">((Mapping!$M148 - Mapping!$K148) / Mapping!$E148 * Mapping!$F148) * (MIN(Mapping!$J148, Mapping!$L148))</f>
        <v>#VALUE!</v>
      </c>
      <c r="S148" s="2" t="str">
        <f>IFERROR(INDEX(#REF!, MATCH(Mapping!C148,#REF!, 0)), "")</f>
        <v/>
      </c>
      <c r="T148" s="2" t="e">
        <f t="shared" ca="1" si="10"/>
        <v>#VALUE!</v>
      </c>
      <c r="U148" s="2">
        <f ca="1">IFERROR(INDEX(Ref!E:E, MATCH(D148, Ref!B:B, 0)),5)</f>
        <v>5</v>
      </c>
      <c r="V148">
        <f ca="1">IFERROR(INDEX(Ref!F:F, MATCH(D148, Ref!B:B, 0)),1.5)</f>
        <v>1.5</v>
      </c>
    </row>
    <row r="149" spans="3:22" x14ac:dyDescent="0.25">
      <c r="C149" s="8"/>
      <c r="D149" s="2" t="str" cm="1">
        <f t="array" aca="1" ref="D149" ca="1">UPPER(_xlfn.TEXTJOIN("", TRUE, IF(ISNUMBER(FIND(MID(LEFT(C149, FIND(" ", C149 &amp; " ") - 1), ROW(INDIRECT("1:" &amp; LEN(LEFT(C149, FIND(" ", C149 &amp; " ") - 1)))), 1), "ABCDEFGHIJKLMNOPQRSTUVWXYZabcdefghijklmnopqrstuvwxyz")), MID(LEFT(C149, FIND(" ", C149 &amp; " ") - 1), ROW(INDIRECT("1:" &amp; LEN(LEFT(C149, FIND(" ", C149 &amp; " ") - 1)))), 1), "")))</f>
        <v/>
      </c>
      <c r="E149" s="2" t="e">
        <f ca="1">INDEX(Ref!C:C, MATCH(Mapping!D149, Ref!$B:$B,0))</f>
        <v>#N/A</v>
      </c>
      <c r="F149" s="2" t="e">
        <f ca="1">INDEX(Ref!D:D, MATCH(Mapping!D149, Ref!$B:$B,0))</f>
        <v>#N/A</v>
      </c>
      <c r="G149" s="2" cm="1">
        <f t="array" ref="G149">IFERROR(_xlfn.SWITCH(LOWER(TRIM(RIGHT(SUBSTITUTE(C149," ",REPT(" ",99)),99))),"fly",4,"dfly",8,"calendar",2,"box",4,4),4)</f>
        <v>4</v>
      </c>
      <c r="H149" s="2" t="s">
        <v>443</v>
      </c>
      <c r="I149" s="6" t="str">
        <f>RTD("tt.rtd",,RTD("tt.rtd",,"Inst",H149,$C149),I$2)</f>
        <v/>
      </c>
      <c r="J149" s="7" cm="1">
        <f t="array" ref="J149">SUM(IF(('Fill Book'!$F$4:$F$10084="B")*('Fill Book'!$E$4:$E$10084=Mapping!C149),'Fill Book'!$G$4:$G$10084))</f>
        <v>0</v>
      </c>
      <c r="K149" s="18" t="str" cm="1">
        <f t="array" ref="K149">IFERROR(
  SUMPRODUCT(
    ('Fill Book'!$F$4:$F$10084="B") * ('Fill Book'!$E$4:$E$10084=Mapping!C149),
    'Fill Book'!$G$4:$G$10084,  'Fill Book'!$H$4:$H$10084
  ) /
  SUMIFS(
    'Fill Book'!$G$4:$G$10084,
    'Fill Book'!$F$4:$F$10084, "B",
    'Fill Book'!$E$4:$E$10084, Mapping!C149
  ),
  ""
)</f>
        <v/>
      </c>
      <c r="L149" s="7">
        <f>SUMIFS('Fill Book'!$G$4:$G$10084, 'Fill Book'!$F$4:$F$10084, "S", 'Fill Book'!$E$4:$E$10084, Mapping!C149)</f>
        <v>0</v>
      </c>
      <c r="M149" s="18" t="str" cm="1">
        <f t="array" ref="M149">IFERROR(
  SUMPRODUCT(
    ('Fill Book'!$F$4:$F$10084="S") * ('Fill Book'!$E$4:$E$10084=Mapping!C149),
    'Fill Book'!$G$4:$G$10084,  'Fill Book'!$H$4:$H$10084
  ) /
  SUMIFS(
    'Fill Book'!$G$4:$G$10084,
    'Fill Book'!$F$4:$F$10084, "S",
    'Fill Book'!$E$4:$E$10084, Mapping!C149
  ),
  ""
)</f>
        <v/>
      </c>
      <c r="N149" s="7">
        <f t="shared" si="0"/>
        <v>0</v>
      </c>
      <c r="O149" s="2">
        <f t="shared" ca="1" si="9"/>
        <v>0</v>
      </c>
      <c r="P149" s="2">
        <f t="shared" ca="1" si="11"/>
        <v>0</v>
      </c>
      <c r="Q149" s="2">
        <f t="shared" si="12"/>
        <v>0</v>
      </c>
      <c r="R149" s="9" t="e">
        <f ca="1">((Mapping!$M149 - Mapping!$K149) / Mapping!$E149 * Mapping!$F149) * (MIN(Mapping!$J149, Mapping!$L149))</f>
        <v>#VALUE!</v>
      </c>
      <c r="S149" s="2" t="str">
        <f>IFERROR(INDEX(#REF!, MATCH(Mapping!C149,#REF!, 0)), "")</f>
        <v/>
      </c>
      <c r="T149" s="2" t="e">
        <f t="shared" ca="1" si="10"/>
        <v>#VALUE!</v>
      </c>
      <c r="U149" s="2">
        <f ca="1">IFERROR(INDEX(Ref!E:E, MATCH(D149, Ref!B:B, 0)),5)</f>
        <v>5</v>
      </c>
      <c r="V149">
        <f ca="1">IFERROR(INDEX(Ref!F:F, MATCH(D149, Ref!B:B, 0)),1.5)</f>
        <v>1.5</v>
      </c>
    </row>
    <row r="150" spans="3:22" x14ac:dyDescent="0.25">
      <c r="C150" s="8"/>
      <c r="D150" s="2" t="str" cm="1">
        <f t="array" aca="1" ref="D150" ca="1">UPPER(_xlfn.TEXTJOIN("", TRUE, IF(ISNUMBER(FIND(MID(LEFT(C150, FIND(" ", C150 &amp; " ") - 1), ROW(INDIRECT("1:" &amp; LEN(LEFT(C150, FIND(" ", C150 &amp; " ") - 1)))), 1), "ABCDEFGHIJKLMNOPQRSTUVWXYZabcdefghijklmnopqrstuvwxyz")), MID(LEFT(C150, FIND(" ", C150 &amp; " ") - 1), ROW(INDIRECT("1:" &amp; LEN(LEFT(C150, FIND(" ", C150 &amp; " ") - 1)))), 1), "")))</f>
        <v/>
      </c>
      <c r="E150" s="2" t="e">
        <f ca="1">INDEX(Ref!C:C, MATCH(Mapping!D150, Ref!$B:$B,0))</f>
        <v>#N/A</v>
      </c>
      <c r="F150" s="2" t="e">
        <f ca="1">INDEX(Ref!D:D, MATCH(Mapping!D150, Ref!$B:$B,0))</f>
        <v>#N/A</v>
      </c>
      <c r="G150" s="2" cm="1">
        <f t="array" ref="G150">IFERROR(_xlfn.SWITCH(LOWER(TRIM(RIGHT(SUBSTITUTE(C150," ",REPT(" ",99)),99))),"fly",4,"dfly",8,"calendar",2,"box",4,4),4)</f>
        <v>4</v>
      </c>
      <c r="H150" s="2" t="s">
        <v>443</v>
      </c>
      <c r="I150" s="6" t="str">
        <f>RTD("tt.rtd",,RTD("tt.rtd",,"Inst",H150,$C150),I$2)</f>
        <v/>
      </c>
      <c r="J150" s="7" cm="1">
        <f t="array" ref="J150">SUM(IF(('Fill Book'!$F$4:$F$10084="B")*('Fill Book'!$E$4:$E$10084=Mapping!C150),'Fill Book'!$G$4:$G$10084))</f>
        <v>0</v>
      </c>
      <c r="K150" s="18" t="str" cm="1">
        <f t="array" ref="K150">IFERROR(
  SUMPRODUCT(
    ('Fill Book'!$F$4:$F$10084="B") * ('Fill Book'!$E$4:$E$10084=Mapping!C150),
    'Fill Book'!$G$4:$G$10084,  'Fill Book'!$H$4:$H$10084
  ) /
  SUMIFS(
    'Fill Book'!$G$4:$G$10084,
    'Fill Book'!$F$4:$F$10084, "B",
    'Fill Book'!$E$4:$E$10084, Mapping!C150
  ),
  ""
)</f>
        <v/>
      </c>
      <c r="L150" s="7">
        <f>SUMIFS('Fill Book'!$G$4:$G$10084, 'Fill Book'!$F$4:$F$10084, "S", 'Fill Book'!$E$4:$E$10084, Mapping!C150)</f>
        <v>0</v>
      </c>
      <c r="M150" s="18" t="str" cm="1">
        <f t="array" ref="M150">IFERROR(
  SUMPRODUCT(
    ('Fill Book'!$F$4:$F$10084="S") * ('Fill Book'!$E$4:$E$10084=Mapping!C150),
    'Fill Book'!$G$4:$G$10084,  'Fill Book'!$H$4:$H$10084
  ) /
  SUMIFS(
    'Fill Book'!$G$4:$G$10084,
    'Fill Book'!$F$4:$F$10084, "S",
    'Fill Book'!$E$4:$E$10084, Mapping!C150
  ),
  ""
)</f>
        <v/>
      </c>
      <c r="N150" s="7">
        <f t="shared" si="0"/>
        <v>0</v>
      </c>
      <c r="O150" s="2">
        <f t="shared" ca="1" si="9"/>
        <v>0</v>
      </c>
      <c r="P150" s="2">
        <f t="shared" ca="1" si="11"/>
        <v>0</v>
      </c>
      <c r="Q150" s="2">
        <f t="shared" si="12"/>
        <v>0</v>
      </c>
      <c r="R150" s="9" t="e">
        <f ca="1">((Mapping!$M150 - Mapping!$K150) / Mapping!$E150 * Mapping!$F150) * (MIN(Mapping!$J150, Mapping!$L150))</f>
        <v>#VALUE!</v>
      </c>
      <c r="S150" s="2" t="str">
        <f>IFERROR(INDEX(#REF!, MATCH(Mapping!C150,#REF!, 0)), "")</f>
        <v/>
      </c>
      <c r="T150" s="2" t="e">
        <f t="shared" ca="1" si="10"/>
        <v>#VALUE!</v>
      </c>
      <c r="U150" s="2">
        <f ca="1">IFERROR(INDEX(Ref!E:E, MATCH(D150, Ref!B:B, 0)),5)</f>
        <v>5</v>
      </c>
      <c r="V150">
        <f ca="1">IFERROR(INDEX(Ref!F:F, MATCH(D150, Ref!B:B, 0)),1.5)</f>
        <v>1.5</v>
      </c>
    </row>
    <row r="151" spans="3:22" x14ac:dyDescent="0.25">
      <c r="C151" s="8"/>
      <c r="D151" s="2" t="str" cm="1">
        <f t="array" aca="1" ref="D151" ca="1">UPPER(_xlfn.TEXTJOIN("", TRUE, IF(ISNUMBER(FIND(MID(LEFT(C151, FIND(" ", C151 &amp; " ") - 1), ROW(INDIRECT("1:" &amp; LEN(LEFT(C151, FIND(" ", C151 &amp; " ") - 1)))), 1), "ABCDEFGHIJKLMNOPQRSTUVWXYZabcdefghijklmnopqrstuvwxyz")), MID(LEFT(C151, FIND(" ", C151 &amp; " ") - 1), ROW(INDIRECT("1:" &amp; LEN(LEFT(C151, FIND(" ", C151 &amp; " ") - 1)))), 1), "")))</f>
        <v/>
      </c>
      <c r="E151" s="2" t="e">
        <f ca="1">INDEX(Ref!C:C, MATCH(Mapping!D151, Ref!$B:$B,0))</f>
        <v>#N/A</v>
      </c>
      <c r="F151" s="2" t="e">
        <f ca="1">INDEX(Ref!D:D, MATCH(Mapping!D151, Ref!$B:$B,0))</f>
        <v>#N/A</v>
      </c>
      <c r="G151" s="2" cm="1">
        <f t="array" ref="G151">IFERROR(_xlfn.SWITCH(LOWER(TRIM(RIGHT(SUBSTITUTE(C151," ",REPT(" ",99)),99))),"fly",4,"dfly",8,"calendar",2,"box",4,4),4)</f>
        <v>4</v>
      </c>
      <c r="H151" s="2" t="s">
        <v>443</v>
      </c>
      <c r="I151" s="6" t="str">
        <f>RTD("tt.rtd",,RTD("tt.rtd",,"Inst",H151,$C151),I$2)</f>
        <v/>
      </c>
      <c r="J151" s="7" cm="1">
        <f t="array" ref="J151">SUM(IF(('Fill Book'!$F$4:$F$10084="B")*('Fill Book'!$E$4:$E$10084=Mapping!C151),'Fill Book'!$G$4:$G$10084))</f>
        <v>0</v>
      </c>
      <c r="K151" s="18" t="str" cm="1">
        <f t="array" ref="K151">IFERROR(
  SUMPRODUCT(
    ('Fill Book'!$F$4:$F$10084="B") * ('Fill Book'!$E$4:$E$10084=Mapping!C151),
    'Fill Book'!$G$4:$G$10084,  'Fill Book'!$H$4:$H$10084
  ) /
  SUMIFS(
    'Fill Book'!$G$4:$G$10084,
    'Fill Book'!$F$4:$F$10084, "B",
    'Fill Book'!$E$4:$E$10084, Mapping!C151
  ),
  ""
)</f>
        <v/>
      </c>
      <c r="L151" s="7">
        <f>SUMIFS('Fill Book'!$G$4:$G$10084, 'Fill Book'!$F$4:$F$10084, "S", 'Fill Book'!$E$4:$E$10084, Mapping!C151)</f>
        <v>0</v>
      </c>
      <c r="M151" s="18" t="str" cm="1">
        <f t="array" ref="M151">IFERROR(
  SUMPRODUCT(
    ('Fill Book'!$F$4:$F$10084="S") * ('Fill Book'!$E$4:$E$10084=Mapping!C151),
    'Fill Book'!$G$4:$G$10084,  'Fill Book'!$H$4:$H$10084
  ) /
  SUMIFS(
    'Fill Book'!$G$4:$G$10084,
    'Fill Book'!$F$4:$F$10084, "S",
    'Fill Book'!$E$4:$E$10084, Mapping!C151
  ),
  ""
)</f>
        <v/>
      </c>
      <c r="N151" s="7">
        <f t="shared" si="0"/>
        <v>0</v>
      </c>
      <c r="O151" s="2">
        <f t="shared" ca="1" si="9"/>
        <v>0</v>
      </c>
      <c r="P151" s="2">
        <f t="shared" ca="1" si="11"/>
        <v>0</v>
      </c>
      <c r="Q151" s="2">
        <f t="shared" si="12"/>
        <v>0</v>
      </c>
      <c r="R151" s="9" t="e">
        <f ca="1">((Mapping!$M151 - Mapping!$K151) / Mapping!$E151 * Mapping!$F151) * (MIN(Mapping!$J151, Mapping!$L151))</f>
        <v>#VALUE!</v>
      </c>
      <c r="S151" s="2" t="str">
        <f>IFERROR(INDEX(#REF!, MATCH(Mapping!C151,#REF!, 0)), "")</f>
        <v/>
      </c>
      <c r="T151" s="2" t="e">
        <f t="shared" ca="1" si="10"/>
        <v>#VALUE!</v>
      </c>
      <c r="U151" s="2">
        <f ca="1">IFERROR(INDEX(Ref!E:E, MATCH(D151, Ref!B:B, 0)),5)</f>
        <v>5</v>
      </c>
      <c r="V151">
        <f ca="1">IFERROR(INDEX(Ref!F:F, MATCH(D151, Ref!B:B, 0)),1.5)</f>
        <v>1.5</v>
      </c>
    </row>
    <row r="152" spans="3:22" x14ac:dyDescent="0.25">
      <c r="C152" s="8"/>
      <c r="D152" s="2" t="str" cm="1">
        <f t="array" aca="1" ref="D152" ca="1">UPPER(_xlfn.TEXTJOIN("", TRUE, IF(ISNUMBER(FIND(MID(LEFT(C152, FIND(" ", C152 &amp; " ") - 1), ROW(INDIRECT("1:" &amp; LEN(LEFT(C152, FIND(" ", C152 &amp; " ") - 1)))), 1), "ABCDEFGHIJKLMNOPQRSTUVWXYZabcdefghijklmnopqrstuvwxyz")), MID(LEFT(C152, FIND(" ", C152 &amp; " ") - 1), ROW(INDIRECT("1:" &amp; LEN(LEFT(C152, FIND(" ", C152 &amp; " ") - 1)))), 1), "")))</f>
        <v/>
      </c>
      <c r="E152" s="2" t="e">
        <f ca="1">INDEX(Ref!C:C, MATCH(Mapping!D152, Ref!$B:$B,0))</f>
        <v>#N/A</v>
      </c>
      <c r="F152" s="2" t="e">
        <f ca="1">INDEX(Ref!D:D, MATCH(Mapping!D152, Ref!$B:$B,0))</f>
        <v>#N/A</v>
      </c>
      <c r="G152" s="2" cm="1">
        <f t="array" ref="G152">IFERROR(_xlfn.SWITCH(LOWER(TRIM(RIGHT(SUBSTITUTE(C152," ",REPT(" ",99)),99))),"fly",4,"dfly",8,"calendar",2,"box",4,4),4)</f>
        <v>4</v>
      </c>
      <c r="H152" s="2" t="s">
        <v>443</v>
      </c>
      <c r="I152" s="6" t="str">
        <f>RTD("tt.rtd",,RTD("tt.rtd",,"Inst",H152,$C152),I$2)</f>
        <v/>
      </c>
      <c r="J152" s="7" cm="1">
        <f t="array" ref="J152">SUM(IF(('Fill Book'!$F$4:$F$10084="B")*('Fill Book'!$E$4:$E$10084=Mapping!C152),'Fill Book'!$G$4:$G$10084))</f>
        <v>0</v>
      </c>
      <c r="K152" s="18" t="str" cm="1">
        <f t="array" ref="K152">IFERROR(
  SUMPRODUCT(
    ('Fill Book'!$F$4:$F$10084="B") * ('Fill Book'!$E$4:$E$10084=Mapping!C152),
    'Fill Book'!$G$4:$G$10084,  'Fill Book'!$H$4:$H$10084
  ) /
  SUMIFS(
    'Fill Book'!$G$4:$G$10084,
    'Fill Book'!$F$4:$F$10084, "B",
    'Fill Book'!$E$4:$E$10084, Mapping!C152
  ),
  ""
)</f>
        <v/>
      </c>
      <c r="L152" s="7">
        <f>SUMIFS('Fill Book'!$G$4:$G$10084, 'Fill Book'!$F$4:$F$10084, "S", 'Fill Book'!$E$4:$E$10084, Mapping!C152)</f>
        <v>0</v>
      </c>
      <c r="M152" s="18" t="str" cm="1">
        <f t="array" ref="M152">IFERROR(
  SUMPRODUCT(
    ('Fill Book'!$F$4:$F$10084="S") * ('Fill Book'!$E$4:$E$10084=Mapping!C152),
    'Fill Book'!$G$4:$G$10084,  'Fill Book'!$H$4:$H$10084
  ) /
  SUMIFS(
    'Fill Book'!$G$4:$G$10084,
    'Fill Book'!$F$4:$F$10084, "S",
    'Fill Book'!$E$4:$E$10084, Mapping!C152
  ),
  ""
)</f>
        <v/>
      </c>
      <c r="N152" s="7">
        <f t="shared" si="0"/>
        <v>0</v>
      </c>
      <c r="O152" s="2">
        <f t="shared" ca="1" si="9"/>
        <v>0</v>
      </c>
      <c r="P152" s="2">
        <f t="shared" ca="1" si="11"/>
        <v>0</v>
      </c>
      <c r="Q152" s="2">
        <f t="shared" si="12"/>
        <v>0</v>
      </c>
      <c r="R152" s="9" t="e">
        <f ca="1">((Mapping!$M152 - Mapping!$K152) / Mapping!$E152 * Mapping!$F152) * (MIN(Mapping!$J152, Mapping!$L152))</f>
        <v>#VALUE!</v>
      </c>
      <c r="S152" s="2" t="str">
        <f>IFERROR(INDEX(#REF!, MATCH(Mapping!C152,#REF!, 0)), "")</f>
        <v/>
      </c>
      <c r="T152" s="2" t="e">
        <f t="shared" ca="1" si="10"/>
        <v>#VALUE!</v>
      </c>
      <c r="U152" s="2">
        <f ca="1">IFERROR(INDEX(Ref!E:E, MATCH(D152, Ref!B:B, 0)),5)</f>
        <v>5</v>
      </c>
      <c r="V152">
        <f ca="1">IFERROR(INDEX(Ref!F:F, MATCH(D152, Ref!B:B, 0)),1.5)</f>
        <v>1.5</v>
      </c>
    </row>
    <row r="153" spans="3:22" x14ac:dyDescent="0.25">
      <c r="C153" s="8"/>
      <c r="D153" s="2" t="str" cm="1">
        <f t="array" aca="1" ref="D153" ca="1">UPPER(_xlfn.TEXTJOIN("", TRUE, IF(ISNUMBER(FIND(MID(LEFT(C153, FIND(" ", C153 &amp; " ") - 1), ROW(INDIRECT("1:" &amp; LEN(LEFT(C153, FIND(" ", C153 &amp; " ") - 1)))), 1), "ABCDEFGHIJKLMNOPQRSTUVWXYZabcdefghijklmnopqrstuvwxyz")), MID(LEFT(C153, FIND(" ", C153 &amp; " ") - 1), ROW(INDIRECT("1:" &amp; LEN(LEFT(C153, FIND(" ", C153 &amp; " ") - 1)))), 1), "")))</f>
        <v/>
      </c>
      <c r="E153" s="2" t="e">
        <f ca="1">INDEX(Ref!C:C, MATCH(Mapping!D153, Ref!$B:$B,0))</f>
        <v>#N/A</v>
      </c>
      <c r="F153" s="2" t="e">
        <f ca="1">INDEX(Ref!D:D, MATCH(Mapping!D153, Ref!$B:$B,0))</f>
        <v>#N/A</v>
      </c>
      <c r="G153" s="2" cm="1">
        <f t="array" ref="G153">IFERROR(_xlfn.SWITCH(LOWER(TRIM(RIGHT(SUBSTITUTE(C153," ",REPT(" ",99)),99))),"fly",4,"dfly",8,"calendar",2,"box",4,4),4)</f>
        <v>4</v>
      </c>
      <c r="H153" s="2" t="s">
        <v>443</v>
      </c>
      <c r="I153" s="6" t="str">
        <f>RTD("tt.rtd",,RTD("tt.rtd",,"Inst",H153,$C153),I$2)</f>
        <v/>
      </c>
      <c r="J153" s="7" cm="1">
        <f t="array" ref="J153">SUM(IF(('Fill Book'!$F$4:$F$10084="B")*('Fill Book'!$E$4:$E$10084=Mapping!C153),'Fill Book'!$G$4:$G$10084))</f>
        <v>0</v>
      </c>
      <c r="K153" s="18" t="str" cm="1">
        <f t="array" ref="K153">IFERROR(
  SUMPRODUCT(
    ('Fill Book'!$F$4:$F$10084="B") * ('Fill Book'!$E$4:$E$10084=Mapping!C153),
    'Fill Book'!$G$4:$G$10084,  'Fill Book'!$H$4:$H$10084
  ) /
  SUMIFS(
    'Fill Book'!$G$4:$G$10084,
    'Fill Book'!$F$4:$F$10084, "B",
    'Fill Book'!$E$4:$E$10084, Mapping!C153
  ),
  ""
)</f>
        <v/>
      </c>
      <c r="L153" s="7">
        <f>SUMIFS('Fill Book'!$G$4:$G$10084, 'Fill Book'!$F$4:$F$10084, "S", 'Fill Book'!$E$4:$E$10084, Mapping!C153)</f>
        <v>0</v>
      </c>
      <c r="M153" s="18" t="str" cm="1">
        <f t="array" ref="M153">IFERROR(
  SUMPRODUCT(
    ('Fill Book'!$F$4:$F$10084="S") * ('Fill Book'!$E$4:$E$10084=Mapping!C153),
    'Fill Book'!$G$4:$G$10084,  'Fill Book'!$H$4:$H$10084
  ) /
  SUMIFS(
    'Fill Book'!$G$4:$G$10084,
    'Fill Book'!$F$4:$F$10084, "S",
    'Fill Book'!$E$4:$E$10084, Mapping!C153
  ),
  ""
)</f>
        <v/>
      </c>
      <c r="N153" s="7">
        <f t="shared" si="0"/>
        <v>0</v>
      </c>
      <c r="O153" s="2">
        <f t="shared" ca="1" si="9"/>
        <v>0</v>
      </c>
      <c r="P153" s="2">
        <f t="shared" ca="1" si="11"/>
        <v>0</v>
      </c>
      <c r="Q153" s="2">
        <f t="shared" si="12"/>
        <v>0</v>
      </c>
      <c r="R153" s="9" t="e">
        <f ca="1">((Mapping!$M153 - Mapping!$K153) / Mapping!$E153 * Mapping!$F153) * (MIN(Mapping!$J153, Mapping!$L153))</f>
        <v>#VALUE!</v>
      </c>
      <c r="S153" s="2" t="str">
        <f>IFERROR(INDEX(#REF!, MATCH(Mapping!C153,#REF!, 0)), "")</f>
        <v/>
      </c>
      <c r="T153" s="2" t="e">
        <f t="shared" ca="1" si="10"/>
        <v>#VALUE!</v>
      </c>
      <c r="U153" s="2">
        <f ca="1">IFERROR(INDEX(Ref!E:E, MATCH(D153, Ref!B:B, 0)),5)</f>
        <v>5</v>
      </c>
      <c r="V153">
        <f ca="1">IFERROR(INDEX(Ref!F:F, MATCH(D153, Ref!B:B, 0)),1.5)</f>
        <v>1.5</v>
      </c>
    </row>
    <row r="154" spans="3:22" x14ac:dyDescent="0.25">
      <c r="C154" s="8"/>
      <c r="D154" s="2" t="str" cm="1">
        <f t="array" aca="1" ref="D154" ca="1">UPPER(_xlfn.TEXTJOIN("", TRUE, IF(ISNUMBER(FIND(MID(LEFT(C154, FIND(" ", C154 &amp; " ") - 1), ROW(INDIRECT("1:" &amp; LEN(LEFT(C154, FIND(" ", C154 &amp; " ") - 1)))), 1), "ABCDEFGHIJKLMNOPQRSTUVWXYZabcdefghijklmnopqrstuvwxyz")), MID(LEFT(C154, FIND(" ", C154 &amp; " ") - 1), ROW(INDIRECT("1:" &amp; LEN(LEFT(C154, FIND(" ", C154 &amp; " ") - 1)))), 1), "")))</f>
        <v/>
      </c>
      <c r="E154" s="2" t="e">
        <f ca="1">INDEX(Ref!C:C, MATCH(Mapping!D154, Ref!$B:$B,0))</f>
        <v>#N/A</v>
      </c>
      <c r="F154" s="2" t="e">
        <f ca="1">INDEX(Ref!D:D, MATCH(Mapping!D154, Ref!$B:$B,0))</f>
        <v>#N/A</v>
      </c>
      <c r="G154" s="2" cm="1">
        <f t="array" ref="G154">IFERROR(_xlfn.SWITCH(LOWER(TRIM(RIGHT(SUBSTITUTE(C154," ",REPT(" ",99)),99))),"fly",4,"dfly",8,"calendar",2,"box",4,4),4)</f>
        <v>4</v>
      </c>
      <c r="H154" s="2" t="s">
        <v>443</v>
      </c>
      <c r="I154" s="6" t="str">
        <f>RTD("tt.rtd",,RTD("tt.rtd",,"Inst",H154,$C154),I$2)</f>
        <v/>
      </c>
      <c r="J154" s="7" cm="1">
        <f t="array" ref="J154">SUM(IF(('Fill Book'!$F$4:$F$10084="B")*('Fill Book'!$E$4:$E$10084=Mapping!C154),'Fill Book'!$G$4:$G$10084))</f>
        <v>0</v>
      </c>
      <c r="K154" s="18" t="str" cm="1">
        <f t="array" ref="K154">IFERROR(
  SUMPRODUCT(
    ('Fill Book'!$F$4:$F$10084="B") * ('Fill Book'!$E$4:$E$10084=Mapping!C154),
    'Fill Book'!$G$4:$G$10084,  'Fill Book'!$H$4:$H$10084
  ) /
  SUMIFS(
    'Fill Book'!$G$4:$G$10084,
    'Fill Book'!$F$4:$F$10084, "B",
    'Fill Book'!$E$4:$E$10084, Mapping!C154
  ),
  ""
)</f>
        <v/>
      </c>
      <c r="L154" s="7">
        <f>SUMIFS('Fill Book'!$G$4:$G$10084, 'Fill Book'!$F$4:$F$10084, "S", 'Fill Book'!$E$4:$E$10084, Mapping!C154)</f>
        <v>0</v>
      </c>
      <c r="M154" s="18" t="str" cm="1">
        <f t="array" ref="M154">IFERROR(
  SUMPRODUCT(
    ('Fill Book'!$F$4:$F$10084="S") * ('Fill Book'!$E$4:$E$10084=Mapping!C154),
    'Fill Book'!$G$4:$G$10084,  'Fill Book'!$H$4:$H$10084
  ) /
  SUMIFS(
    'Fill Book'!$G$4:$G$10084,
    'Fill Book'!$F$4:$F$10084, "S",
    'Fill Book'!$E$4:$E$10084, Mapping!C154
  ),
  ""
)</f>
        <v/>
      </c>
      <c r="N154" s="7">
        <f t="shared" si="0"/>
        <v>0</v>
      </c>
      <c r="O154" s="2">
        <f t="shared" ca="1" si="9"/>
        <v>0</v>
      </c>
      <c r="P154" s="2">
        <f t="shared" ca="1" si="11"/>
        <v>0</v>
      </c>
      <c r="Q154" s="2">
        <f t="shared" si="12"/>
        <v>0</v>
      </c>
      <c r="R154" s="9" t="e">
        <f ca="1">((Mapping!$M154 - Mapping!$K154) / Mapping!$E154 * Mapping!$F154) * (MIN(Mapping!$J154, Mapping!$L154))</f>
        <v>#VALUE!</v>
      </c>
      <c r="S154" s="2" t="str">
        <f>IFERROR(INDEX(#REF!, MATCH(Mapping!C154,#REF!, 0)), "")</f>
        <v/>
      </c>
      <c r="T154" s="2" t="e">
        <f t="shared" ca="1" si="10"/>
        <v>#VALUE!</v>
      </c>
      <c r="U154" s="2">
        <f ca="1">IFERROR(INDEX(Ref!E:E, MATCH(D154, Ref!B:B, 0)),5)</f>
        <v>5</v>
      </c>
      <c r="V154">
        <f ca="1">IFERROR(INDEX(Ref!F:F, MATCH(D154, Ref!B:B, 0)),1.5)</f>
        <v>1.5</v>
      </c>
    </row>
    <row r="155" spans="3:22" x14ac:dyDescent="0.25">
      <c r="C155" s="8"/>
      <c r="D155" s="2" t="str" cm="1">
        <f t="array" aca="1" ref="D155" ca="1">UPPER(_xlfn.TEXTJOIN("", TRUE, IF(ISNUMBER(FIND(MID(LEFT(C155, FIND(" ", C155 &amp; " ") - 1), ROW(INDIRECT("1:" &amp; LEN(LEFT(C155, FIND(" ", C155 &amp; " ") - 1)))), 1), "ABCDEFGHIJKLMNOPQRSTUVWXYZabcdefghijklmnopqrstuvwxyz")), MID(LEFT(C155, FIND(" ", C155 &amp; " ") - 1), ROW(INDIRECT("1:" &amp; LEN(LEFT(C155, FIND(" ", C155 &amp; " ") - 1)))), 1), "")))</f>
        <v/>
      </c>
      <c r="E155" s="2" t="e">
        <f ca="1">INDEX(Ref!C:C, MATCH(Mapping!D155, Ref!$B:$B,0))</f>
        <v>#N/A</v>
      </c>
      <c r="F155" s="2" t="e">
        <f ca="1">INDEX(Ref!D:D, MATCH(Mapping!D155, Ref!$B:$B,0))</f>
        <v>#N/A</v>
      </c>
      <c r="G155" s="2" cm="1">
        <f t="array" ref="G155">IFERROR(_xlfn.SWITCH(LOWER(TRIM(RIGHT(SUBSTITUTE(C155," ",REPT(" ",99)),99))),"fly",4,"dfly",8,"calendar",2,"box",4,4),4)</f>
        <v>4</v>
      </c>
      <c r="H155" s="2" t="s">
        <v>443</v>
      </c>
      <c r="I155" s="6" t="str">
        <f>RTD("tt.rtd",,RTD("tt.rtd",,"Inst",H155,$C155),I$2)</f>
        <v/>
      </c>
      <c r="J155" s="7" cm="1">
        <f t="array" ref="J155">SUM(IF(('Fill Book'!$F$4:$F$10084="B")*('Fill Book'!$E$4:$E$10084=Mapping!C155),'Fill Book'!$G$4:$G$10084))</f>
        <v>0</v>
      </c>
      <c r="K155" s="18" t="str" cm="1">
        <f t="array" ref="K155">IFERROR(
  SUMPRODUCT(
    ('Fill Book'!$F$4:$F$10084="B") * ('Fill Book'!$E$4:$E$10084=Mapping!C155),
    'Fill Book'!$G$4:$G$10084,  'Fill Book'!$H$4:$H$10084
  ) /
  SUMIFS(
    'Fill Book'!$G$4:$G$10084,
    'Fill Book'!$F$4:$F$10084, "B",
    'Fill Book'!$E$4:$E$10084, Mapping!C155
  ),
  ""
)</f>
        <v/>
      </c>
      <c r="L155" s="7">
        <f>SUMIFS('Fill Book'!$G$4:$G$10084, 'Fill Book'!$F$4:$F$10084, "S", 'Fill Book'!$E$4:$E$10084, Mapping!C155)</f>
        <v>0</v>
      </c>
      <c r="M155" s="18" t="str" cm="1">
        <f t="array" ref="M155">IFERROR(
  SUMPRODUCT(
    ('Fill Book'!$F$4:$F$10084="S") * ('Fill Book'!$E$4:$E$10084=Mapping!C155),
    'Fill Book'!$G$4:$G$10084,  'Fill Book'!$H$4:$H$10084
  ) /
  SUMIFS(
    'Fill Book'!$G$4:$G$10084,
    'Fill Book'!$F$4:$F$10084, "S",
    'Fill Book'!$E$4:$E$10084, Mapping!C155
  ),
  ""
)</f>
        <v/>
      </c>
      <c r="N155" s="7">
        <f t="shared" si="0"/>
        <v>0</v>
      </c>
      <c r="O155" s="2">
        <f t="shared" ca="1" si="9"/>
        <v>0</v>
      </c>
      <c r="P155" s="2">
        <f t="shared" ca="1" si="11"/>
        <v>0</v>
      </c>
      <c r="Q155" s="2">
        <f t="shared" si="12"/>
        <v>0</v>
      </c>
      <c r="R155" s="9" t="e">
        <f ca="1">((Mapping!$M155 - Mapping!$K155) / Mapping!$E155 * Mapping!$F155) * (MIN(Mapping!$J155, Mapping!$L155))</f>
        <v>#VALUE!</v>
      </c>
      <c r="S155" s="2" t="str">
        <f>IFERROR(INDEX(#REF!, MATCH(Mapping!C155,#REF!, 0)), "")</f>
        <v/>
      </c>
      <c r="T155" s="2" t="e">
        <f t="shared" ca="1" si="10"/>
        <v>#VALUE!</v>
      </c>
      <c r="U155" s="2">
        <f ca="1">IFERROR(INDEX(Ref!E:E, MATCH(D155, Ref!B:B, 0)),5)</f>
        <v>5</v>
      </c>
      <c r="V155">
        <f ca="1">IFERROR(INDEX(Ref!F:F, MATCH(D155, Ref!B:B, 0)),1.5)</f>
        <v>1.5</v>
      </c>
    </row>
    <row r="156" spans="3:22" x14ac:dyDescent="0.25">
      <c r="C156" s="8"/>
      <c r="D156" s="2" t="str" cm="1">
        <f t="array" aca="1" ref="D156" ca="1">UPPER(_xlfn.TEXTJOIN("", TRUE, IF(ISNUMBER(FIND(MID(LEFT(C156, FIND(" ", C156 &amp; " ") - 1), ROW(INDIRECT("1:" &amp; LEN(LEFT(C156, FIND(" ", C156 &amp; " ") - 1)))), 1), "ABCDEFGHIJKLMNOPQRSTUVWXYZabcdefghijklmnopqrstuvwxyz")), MID(LEFT(C156, FIND(" ", C156 &amp; " ") - 1), ROW(INDIRECT("1:" &amp; LEN(LEFT(C156, FIND(" ", C156 &amp; " ") - 1)))), 1), "")))</f>
        <v/>
      </c>
      <c r="E156" s="2" t="e">
        <f ca="1">INDEX(Ref!C:C, MATCH(Mapping!D156, Ref!$B:$B,0))</f>
        <v>#N/A</v>
      </c>
      <c r="F156" s="2" t="e">
        <f ca="1">INDEX(Ref!D:D, MATCH(Mapping!D156, Ref!$B:$B,0))</f>
        <v>#N/A</v>
      </c>
      <c r="G156" s="2" cm="1">
        <f t="array" ref="G156">IFERROR(_xlfn.SWITCH(LOWER(TRIM(RIGHT(SUBSTITUTE(C156," ",REPT(" ",99)),99))),"fly",4,"dfly",8,"calendar",2,"box",4,4),4)</f>
        <v>4</v>
      </c>
      <c r="H156" s="2" t="s">
        <v>443</v>
      </c>
      <c r="I156" s="6" t="str">
        <f>RTD("tt.rtd",,RTD("tt.rtd",,"Inst",H156,$C156),I$2)</f>
        <v/>
      </c>
      <c r="J156" s="7" cm="1">
        <f t="array" ref="J156">SUM(IF(('Fill Book'!$F$4:$F$10084="B")*('Fill Book'!$E$4:$E$10084=Mapping!C156),'Fill Book'!$G$4:$G$10084))</f>
        <v>0</v>
      </c>
      <c r="K156" s="18" t="str" cm="1">
        <f t="array" ref="K156">IFERROR(
  SUMPRODUCT(
    ('Fill Book'!$F$4:$F$10084="B") * ('Fill Book'!$E$4:$E$10084=Mapping!C156),
    'Fill Book'!$G$4:$G$10084,  'Fill Book'!$H$4:$H$10084
  ) /
  SUMIFS(
    'Fill Book'!$G$4:$G$10084,
    'Fill Book'!$F$4:$F$10084, "B",
    'Fill Book'!$E$4:$E$10084, Mapping!C156
  ),
  ""
)</f>
        <v/>
      </c>
      <c r="L156" s="7">
        <f>SUMIFS('Fill Book'!$G$4:$G$10084, 'Fill Book'!$F$4:$F$10084, "S", 'Fill Book'!$E$4:$E$10084, Mapping!C156)</f>
        <v>0</v>
      </c>
      <c r="M156" s="18" t="str" cm="1">
        <f t="array" ref="M156">IFERROR(
  SUMPRODUCT(
    ('Fill Book'!$F$4:$F$10084="S") * ('Fill Book'!$E$4:$E$10084=Mapping!C156),
    'Fill Book'!$G$4:$G$10084,  'Fill Book'!$H$4:$H$10084
  ) /
  SUMIFS(
    'Fill Book'!$G$4:$G$10084,
    'Fill Book'!$F$4:$F$10084, "S",
    'Fill Book'!$E$4:$E$10084, Mapping!C156
  ),
  ""
)</f>
        <v/>
      </c>
      <c r="N156" s="7">
        <f t="shared" si="0"/>
        <v>0</v>
      </c>
      <c r="O156" s="2">
        <f t="shared" ca="1" si="9"/>
        <v>0</v>
      </c>
      <c r="P156" s="2">
        <f t="shared" ca="1" si="11"/>
        <v>0</v>
      </c>
      <c r="Q156" s="2">
        <f t="shared" si="12"/>
        <v>0</v>
      </c>
      <c r="R156" s="9" t="e">
        <f ca="1">((Mapping!$M156 - Mapping!$K156) / Mapping!$E156 * Mapping!$F156) * (MIN(Mapping!$J156, Mapping!$L156))</f>
        <v>#VALUE!</v>
      </c>
      <c r="S156" s="2" t="str">
        <f>IFERROR(INDEX(#REF!, MATCH(Mapping!C156,#REF!, 0)), "")</f>
        <v/>
      </c>
      <c r="T156" s="2" t="e">
        <f t="shared" ca="1" si="10"/>
        <v>#VALUE!</v>
      </c>
      <c r="U156" s="2">
        <f ca="1">IFERROR(INDEX(Ref!E:E, MATCH(D156, Ref!B:B, 0)),5)</f>
        <v>5</v>
      </c>
      <c r="V156">
        <f ca="1">IFERROR(INDEX(Ref!F:F, MATCH(D156, Ref!B:B, 0)),1.5)</f>
        <v>1.5</v>
      </c>
    </row>
    <row r="157" spans="3:22" x14ac:dyDescent="0.25">
      <c r="C157" s="8"/>
      <c r="D157" s="2" t="str" cm="1">
        <f t="array" aca="1" ref="D157" ca="1">UPPER(_xlfn.TEXTJOIN("", TRUE, IF(ISNUMBER(FIND(MID(LEFT(C157, FIND(" ", C157 &amp; " ") - 1), ROW(INDIRECT("1:" &amp; LEN(LEFT(C157, FIND(" ", C157 &amp; " ") - 1)))), 1), "ABCDEFGHIJKLMNOPQRSTUVWXYZabcdefghijklmnopqrstuvwxyz")), MID(LEFT(C157, FIND(" ", C157 &amp; " ") - 1), ROW(INDIRECT("1:" &amp; LEN(LEFT(C157, FIND(" ", C157 &amp; " ") - 1)))), 1), "")))</f>
        <v/>
      </c>
      <c r="E157" s="2" t="e">
        <f ca="1">INDEX(Ref!C:C, MATCH(Mapping!D157, Ref!$B:$B,0))</f>
        <v>#N/A</v>
      </c>
      <c r="F157" s="2" t="e">
        <f ca="1">INDEX(Ref!D:D, MATCH(Mapping!D157, Ref!$B:$B,0))</f>
        <v>#N/A</v>
      </c>
      <c r="G157" s="2" cm="1">
        <f t="array" ref="G157">IFERROR(_xlfn.SWITCH(LOWER(TRIM(RIGHT(SUBSTITUTE(C157," ",REPT(" ",99)),99))),"fly",4,"dfly",8,"calendar",2,"box",4,4),4)</f>
        <v>4</v>
      </c>
      <c r="H157" s="2" t="s">
        <v>443</v>
      </c>
      <c r="I157" s="6" t="str">
        <f>RTD("tt.rtd",,RTD("tt.rtd",,"Inst",H157,$C157),I$2)</f>
        <v/>
      </c>
      <c r="J157" s="7" cm="1">
        <f t="array" ref="J157">SUM(IF(('Fill Book'!$F$4:$F$10084="B")*('Fill Book'!$E$4:$E$10084=Mapping!C157),'Fill Book'!$G$4:$G$10084))</f>
        <v>0</v>
      </c>
      <c r="K157" s="18" t="str" cm="1">
        <f t="array" ref="K157">IFERROR(
  SUMPRODUCT(
    ('Fill Book'!$F$4:$F$10084="B") * ('Fill Book'!$E$4:$E$10084=Mapping!C157),
    'Fill Book'!$G$4:$G$10084,  'Fill Book'!$H$4:$H$10084
  ) /
  SUMIFS(
    'Fill Book'!$G$4:$G$10084,
    'Fill Book'!$F$4:$F$10084, "B",
    'Fill Book'!$E$4:$E$10084, Mapping!C157
  ),
  ""
)</f>
        <v/>
      </c>
      <c r="L157" s="7">
        <f>SUMIFS('Fill Book'!$G$4:$G$10084, 'Fill Book'!$F$4:$F$10084, "S", 'Fill Book'!$E$4:$E$10084, Mapping!C157)</f>
        <v>0</v>
      </c>
      <c r="M157" s="18" t="str" cm="1">
        <f t="array" ref="M157">IFERROR(
  SUMPRODUCT(
    ('Fill Book'!$F$4:$F$10084="S") * ('Fill Book'!$E$4:$E$10084=Mapping!C157),
    'Fill Book'!$G$4:$G$10084,  'Fill Book'!$H$4:$H$10084
  ) /
  SUMIFS(
    'Fill Book'!$G$4:$G$10084,
    'Fill Book'!$F$4:$F$10084, "S",
    'Fill Book'!$E$4:$E$10084, Mapping!C157
  ),
  ""
)</f>
        <v/>
      </c>
      <c r="N157" s="7">
        <f t="shared" si="0"/>
        <v>0</v>
      </c>
      <c r="O157" s="2">
        <f t="shared" ca="1" si="9"/>
        <v>0</v>
      </c>
      <c r="P157" s="2">
        <f t="shared" ca="1" si="11"/>
        <v>0</v>
      </c>
      <c r="Q157" s="2">
        <f t="shared" si="12"/>
        <v>0</v>
      </c>
      <c r="R157" s="9" t="e">
        <f ca="1">((Mapping!$M157 - Mapping!$K157) / Mapping!$E157 * Mapping!$F157) * (MIN(Mapping!$J157, Mapping!$L157))</f>
        <v>#VALUE!</v>
      </c>
      <c r="S157" s="2" t="str">
        <f>IFERROR(INDEX(#REF!, MATCH(Mapping!C157,#REF!, 0)), "")</f>
        <v/>
      </c>
      <c r="T157" s="2" t="e">
        <f t="shared" ca="1" si="10"/>
        <v>#VALUE!</v>
      </c>
      <c r="U157" s="2">
        <f ca="1">IFERROR(INDEX(Ref!E:E, MATCH(D157, Ref!B:B, 0)),5)</f>
        <v>5</v>
      </c>
      <c r="V157">
        <f ca="1">IFERROR(INDEX(Ref!F:F, MATCH(D157, Ref!B:B, 0)),1.5)</f>
        <v>1.5</v>
      </c>
    </row>
    <row r="158" spans="3:22" x14ac:dyDescent="0.25">
      <c r="C158" s="8"/>
      <c r="D158" s="2" t="str" cm="1">
        <f t="array" aca="1" ref="D158" ca="1">UPPER(_xlfn.TEXTJOIN("", TRUE, IF(ISNUMBER(FIND(MID(LEFT(C158, FIND(" ", C158 &amp; " ") - 1), ROW(INDIRECT("1:" &amp; LEN(LEFT(C158, FIND(" ", C158 &amp; " ") - 1)))), 1), "ABCDEFGHIJKLMNOPQRSTUVWXYZabcdefghijklmnopqrstuvwxyz")), MID(LEFT(C158, FIND(" ", C158 &amp; " ") - 1), ROW(INDIRECT("1:" &amp; LEN(LEFT(C158, FIND(" ", C158 &amp; " ") - 1)))), 1), "")))</f>
        <v/>
      </c>
      <c r="E158" s="2" t="e">
        <f ca="1">INDEX(Ref!C:C, MATCH(Mapping!D158, Ref!$B:$B,0))</f>
        <v>#N/A</v>
      </c>
      <c r="F158" s="2" t="e">
        <f ca="1">INDEX(Ref!D:D, MATCH(Mapping!D158, Ref!$B:$B,0))</f>
        <v>#N/A</v>
      </c>
      <c r="G158" s="2" cm="1">
        <f t="array" ref="G158">IFERROR(_xlfn.SWITCH(LOWER(TRIM(RIGHT(SUBSTITUTE(C158," ",REPT(" ",99)),99))),"fly",4,"dfly",8,"calendar",2,"box",4,4),4)</f>
        <v>4</v>
      </c>
      <c r="H158" s="2" t="s">
        <v>443</v>
      </c>
      <c r="I158" s="6" t="str">
        <f>RTD("tt.rtd",,RTD("tt.rtd",,"Inst",H158,$C158),I$2)</f>
        <v/>
      </c>
      <c r="J158" s="7" cm="1">
        <f t="array" ref="J158">SUM(IF(('Fill Book'!$F$4:$F$10084="B")*('Fill Book'!$E$4:$E$10084=Mapping!C158),'Fill Book'!$G$4:$G$10084))</f>
        <v>0</v>
      </c>
      <c r="K158" s="18" t="str" cm="1">
        <f t="array" ref="K158">IFERROR(
  SUMPRODUCT(
    ('Fill Book'!$F$4:$F$10084="B") * ('Fill Book'!$E$4:$E$10084=Mapping!C158),
    'Fill Book'!$G$4:$G$10084,  'Fill Book'!$H$4:$H$10084
  ) /
  SUMIFS(
    'Fill Book'!$G$4:$G$10084,
    'Fill Book'!$F$4:$F$10084, "B",
    'Fill Book'!$E$4:$E$10084, Mapping!C158
  ),
  ""
)</f>
        <v/>
      </c>
      <c r="L158" s="7">
        <f>SUMIFS('Fill Book'!$G$4:$G$10084, 'Fill Book'!$F$4:$F$10084, "S", 'Fill Book'!$E$4:$E$10084, Mapping!C158)</f>
        <v>0</v>
      </c>
      <c r="M158" s="18" t="str" cm="1">
        <f t="array" ref="M158">IFERROR(
  SUMPRODUCT(
    ('Fill Book'!$F$4:$F$10084="S") * ('Fill Book'!$E$4:$E$10084=Mapping!C158),
    'Fill Book'!$G$4:$G$10084,  'Fill Book'!$H$4:$H$10084
  ) /
  SUMIFS(
    'Fill Book'!$G$4:$G$10084,
    'Fill Book'!$F$4:$F$10084, "S",
    'Fill Book'!$E$4:$E$10084, Mapping!C158
  ),
  ""
)</f>
        <v/>
      </c>
      <c r="N158" s="7">
        <f t="shared" si="0"/>
        <v>0</v>
      </c>
      <c r="O158" s="2">
        <f t="shared" ca="1" si="9"/>
        <v>0</v>
      </c>
      <c r="P158" s="2">
        <f t="shared" ca="1" si="11"/>
        <v>0</v>
      </c>
      <c r="Q158" s="2">
        <f t="shared" si="12"/>
        <v>0</v>
      </c>
      <c r="R158" s="9" t="e">
        <f ca="1">((Mapping!$M158 - Mapping!$K158) / Mapping!$E158 * Mapping!$F158) * (MIN(Mapping!$J158, Mapping!$L158))</f>
        <v>#VALUE!</v>
      </c>
      <c r="S158" s="2" t="str">
        <f>IFERROR(INDEX(#REF!, MATCH(Mapping!C158,#REF!, 0)), "")</f>
        <v/>
      </c>
      <c r="T158" s="2" t="e">
        <f t="shared" ca="1" si="10"/>
        <v>#VALUE!</v>
      </c>
      <c r="U158" s="2">
        <f ca="1">IFERROR(INDEX(Ref!E:E, MATCH(D158, Ref!B:B, 0)),5)</f>
        <v>5</v>
      </c>
      <c r="V158">
        <f ca="1">IFERROR(INDEX(Ref!F:F, MATCH(D158, Ref!B:B, 0)),1.5)</f>
        <v>1.5</v>
      </c>
    </row>
    <row r="159" spans="3:22" x14ac:dyDescent="0.25">
      <c r="C159" s="11"/>
      <c r="D159" s="2" t="str" cm="1">
        <f t="array" aca="1" ref="D159" ca="1">UPPER(_xlfn.TEXTJOIN("", TRUE, IF(ISNUMBER(FIND(MID(LEFT(C159, FIND(" ", C159 &amp; " ") - 1), ROW(INDIRECT("1:" &amp; LEN(LEFT(C159, FIND(" ", C159 &amp; " ") - 1)))), 1), "ABCDEFGHIJKLMNOPQRSTUVWXYZabcdefghijklmnopqrstuvwxyz")), MID(LEFT(C159, FIND(" ", C159 &amp; " ") - 1), ROW(INDIRECT("1:" &amp; LEN(LEFT(C159, FIND(" ", C159 &amp; " ") - 1)))), 1), "")))</f>
        <v/>
      </c>
      <c r="E159" s="2" t="e">
        <f ca="1">INDEX(Ref!C:C, MATCH(Mapping!D159, Ref!$B:$B,0))</f>
        <v>#N/A</v>
      </c>
      <c r="F159" s="2" t="e">
        <f ca="1">INDEX(Ref!D:D, MATCH(Mapping!D159, Ref!$B:$B,0))</f>
        <v>#N/A</v>
      </c>
      <c r="G159" s="2" cm="1">
        <f t="array" ref="G159">IFERROR(_xlfn.SWITCH(LOWER(TRIM(RIGHT(SUBSTITUTE(C159," ",REPT(" ",99)),99))),"fly",4,"dfly",8,"calendar",2,"box",4,4),4)</f>
        <v>4</v>
      </c>
      <c r="H159" s="2" t="s">
        <v>443</v>
      </c>
      <c r="I159" s="6" t="str">
        <f>RTD("tt.rtd",,RTD("tt.rtd",,"Inst",H159,$C159),I$2)</f>
        <v/>
      </c>
      <c r="J159" s="7" cm="1">
        <f t="array" ref="J159">SUM(IF(('Fill Book'!$F$4:$F$10084="B")*('Fill Book'!$E$4:$E$10084=Mapping!C159),'Fill Book'!$G$4:$G$10084))</f>
        <v>0</v>
      </c>
      <c r="K159" s="18" t="str" cm="1">
        <f t="array" ref="K159">IFERROR(
  SUMPRODUCT(
    ('Fill Book'!$F$4:$F$10084="B") * ('Fill Book'!$E$4:$E$10084=Mapping!C159),
    'Fill Book'!$G$4:$G$10084,  'Fill Book'!$H$4:$H$10084
  ) /
  SUMIFS(
    'Fill Book'!$G$4:$G$10084,
    'Fill Book'!$F$4:$F$10084, "B",
    'Fill Book'!$E$4:$E$10084, Mapping!C159
  ),
  ""
)</f>
        <v/>
      </c>
      <c r="L159" s="7">
        <f>SUMIFS('Fill Book'!$G$4:$G$10084, 'Fill Book'!$F$4:$F$10084, "S", 'Fill Book'!$E$4:$E$10084, Mapping!C159)</f>
        <v>0</v>
      </c>
      <c r="M159" s="18" t="str" cm="1">
        <f t="array" ref="M159">IFERROR(
  SUMPRODUCT(
    ('Fill Book'!$F$4:$F$10084="S") * ('Fill Book'!$E$4:$E$10084=Mapping!C159),
    'Fill Book'!$G$4:$G$10084,  'Fill Book'!$H$4:$H$10084
  ) /
  SUMIFS(
    'Fill Book'!$G$4:$G$10084,
    'Fill Book'!$F$4:$F$10084, "S",
    'Fill Book'!$E$4:$E$10084, Mapping!C159
  ),
  ""
)</f>
        <v/>
      </c>
      <c r="N159" s="7">
        <f t="shared" si="0"/>
        <v>0</v>
      </c>
      <c r="O159" s="2">
        <f t="shared" ca="1" si="9"/>
        <v>0</v>
      </c>
      <c r="P159" s="2">
        <f t="shared" ca="1" si="11"/>
        <v>0</v>
      </c>
      <c r="Q159" s="2">
        <f t="shared" si="12"/>
        <v>0</v>
      </c>
      <c r="R159" s="9" t="e">
        <f ca="1">((Mapping!$M159 - Mapping!$K159) / Mapping!$E159 * Mapping!$F159) * (MIN(Mapping!$J159, Mapping!$L159))</f>
        <v>#VALUE!</v>
      </c>
      <c r="S159" s="2" t="str">
        <f>IFERROR(INDEX(#REF!, MATCH(Mapping!C159,#REF!, 0)), "")</f>
        <v/>
      </c>
      <c r="T159" s="2" t="e">
        <f t="shared" ca="1" si="10"/>
        <v>#VALUE!</v>
      </c>
      <c r="U159" s="2">
        <f ca="1">IFERROR(INDEX(Ref!E:E, MATCH(D159, Ref!B:B, 0)),5)</f>
        <v>5</v>
      </c>
      <c r="V159">
        <f ca="1">IFERROR(INDEX(Ref!F:F, MATCH(D159, Ref!B:B, 0)),1.5)</f>
        <v>1.5</v>
      </c>
    </row>
    <row r="160" spans="3:22" x14ac:dyDescent="0.25">
      <c r="C160" s="11"/>
      <c r="D160" s="2" t="str" cm="1">
        <f t="array" aca="1" ref="D160" ca="1">UPPER(_xlfn.TEXTJOIN("", TRUE, IF(ISNUMBER(FIND(MID(LEFT(C160, FIND(" ", C160 &amp; " ") - 1), ROW(INDIRECT("1:" &amp; LEN(LEFT(C160, FIND(" ", C160 &amp; " ") - 1)))), 1), "ABCDEFGHIJKLMNOPQRSTUVWXYZabcdefghijklmnopqrstuvwxyz")), MID(LEFT(C160, FIND(" ", C160 &amp; " ") - 1), ROW(INDIRECT("1:" &amp; LEN(LEFT(C160, FIND(" ", C160 &amp; " ") - 1)))), 1), "")))</f>
        <v/>
      </c>
      <c r="E160" s="2" t="e">
        <f ca="1">INDEX(Ref!C:C, MATCH(Mapping!D160, Ref!$B:$B,0))</f>
        <v>#N/A</v>
      </c>
      <c r="F160" s="2" t="e">
        <f ca="1">INDEX(Ref!D:D, MATCH(Mapping!D160, Ref!$B:$B,0))</f>
        <v>#N/A</v>
      </c>
      <c r="G160" s="2" cm="1">
        <f t="array" ref="G160">IFERROR(_xlfn.SWITCH(LOWER(TRIM(RIGHT(SUBSTITUTE(C160," ",REPT(" ",99)),99))),"fly",4,"dfly",8,"calendar",2,"box",4,4),4)</f>
        <v>4</v>
      </c>
      <c r="H160" s="2" t="s">
        <v>443</v>
      </c>
      <c r="I160" s="6" t="str">
        <f>RTD("tt.rtd",,RTD("tt.rtd",,"Inst",H160,$C160),I$2)</f>
        <v/>
      </c>
      <c r="J160" s="7" cm="1">
        <f t="array" ref="J160">SUM(IF(('Fill Book'!$F$4:$F$10084="B")*('Fill Book'!$E$4:$E$10084=Mapping!C160),'Fill Book'!$G$4:$G$10084))</f>
        <v>0</v>
      </c>
      <c r="K160" s="18" t="str" cm="1">
        <f t="array" ref="K160">IFERROR(
  SUMPRODUCT(
    ('Fill Book'!$F$4:$F$10084="B") * ('Fill Book'!$E$4:$E$10084=Mapping!C160),
    'Fill Book'!$G$4:$G$10084,  'Fill Book'!$H$4:$H$10084
  ) /
  SUMIFS(
    'Fill Book'!$G$4:$G$10084,
    'Fill Book'!$F$4:$F$10084, "B",
    'Fill Book'!$E$4:$E$10084, Mapping!C160
  ),
  ""
)</f>
        <v/>
      </c>
      <c r="L160" s="7">
        <f>SUMIFS('Fill Book'!$G$4:$G$10084, 'Fill Book'!$F$4:$F$10084, "S", 'Fill Book'!$E$4:$E$10084, Mapping!C160)</f>
        <v>0</v>
      </c>
      <c r="M160" s="18" t="str" cm="1">
        <f t="array" ref="M160">IFERROR(
  SUMPRODUCT(
    ('Fill Book'!$F$4:$F$10084="S") * ('Fill Book'!$E$4:$E$10084=Mapping!C160),
    'Fill Book'!$G$4:$G$10084,  'Fill Book'!$H$4:$H$10084
  ) /
  SUMIFS(
    'Fill Book'!$G$4:$G$10084,
    'Fill Book'!$F$4:$F$10084, "S",
    'Fill Book'!$E$4:$E$10084, Mapping!C160
  ),
  ""
)</f>
        <v/>
      </c>
      <c r="N160" s="7">
        <f t="shared" si="0"/>
        <v>0</v>
      </c>
      <c r="O160" s="2">
        <f t="shared" ca="1" si="9"/>
        <v>0</v>
      </c>
      <c r="P160" s="2">
        <f t="shared" ca="1" si="11"/>
        <v>0</v>
      </c>
      <c r="Q160" s="2">
        <f t="shared" si="12"/>
        <v>0</v>
      </c>
      <c r="R160" s="9" t="e">
        <f ca="1">((Mapping!$M160 - Mapping!$K160) / Mapping!$E160 * Mapping!$F160) * (MIN(Mapping!$J160, Mapping!$L160))</f>
        <v>#VALUE!</v>
      </c>
      <c r="S160" s="2" t="str">
        <f>IFERROR(INDEX(#REF!, MATCH(Mapping!C160,#REF!, 0)), "")</f>
        <v/>
      </c>
      <c r="T160" s="2" t="e">
        <f t="shared" ca="1" si="10"/>
        <v>#VALUE!</v>
      </c>
      <c r="U160" s="2">
        <f ca="1">IFERROR(INDEX(Ref!E:E, MATCH(D160, Ref!B:B, 0)),5)</f>
        <v>5</v>
      </c>
      <c r="V160">
        <f ca="1">IFERROR(INDEX(Ref!F:F, MATCH(D160, Ref!B:B, 0)),1.5)</f>
        <v>1.5</v>
      </c>
    </row>
    <row r="161" spans="1:22" x14ac:dyDescent="0.25">
      <c r="C161" s="11"/>
      <c r="D161" s="2" t="str" cm="1">
        <f t="array" aca="1" ref="D161" ca="1">UPPER(_xlfn.TEXTJOIN("", TRUE, IF(ISNUMBER(FIND(MID(LEFT(C161, FIND(" ", C161 &amp; " ") - 1), ROW(INDIRECT("1:" &amp; LEN(LEFT(C161, FIND(" ", C161 &amp; " ") - 1)))), 1), "ABCDEFGHIJKLMNOPQRSTUVWXYZabcdefghijklmnopqrstuvwxyz")), MID(LEFT(C161, FIND(" ", C161 &amp; " ") - 1), ROW(INDIRECT("1:" &amp; LEN(LEFT(C161, FIND(" ", C161 &amp; " ") - 1)))), 1), "")))</f>
        <v/>
      </c>
      <c r="E161" s="2" t="e">
        <f ca="1">INDEX(Ref!C:C, MATCH(Mapping!D161, Ref!$B:$B,0))</f>
        <v>#N/A</v>
      </c>
      <c r="F161" s="2" t="e">
        <f ca="1">INDEX(Ref!D:D, MATCH(Mapping!D161, Ref!$B:$B,0))</f>
        <v>#N/A</v>
      </c>
      <c r="G161" s="2" cm="1">
        <f t="array" ref="G161">IFERROR(_xlfn.SWITCH(LOWER(TRIM(RIGHT(SUBSTITUTE(C161," ",REPT(" ",99)),99))),"fly",4,"dfly",8,"calendar",2,"box",4,4),4)</f>
        <v>4</v>
      </c>
      <c r="H161" s="2" t="s">
        <v>443</v>
      </c>
      <c r="I161" s="6" t="str">
        <f>RTD("tt.rtd",,RTD("tt.rtd",,"Inst",H161,$C161),I$2)</f>
        <v/>
      </c>
      <c r="J161" s="7" cm="1">
        <f t="array" ref="J161">SUM(IF(('Fill Book'!$F$4:$F$10084="B")*('Fill Book'!$E$4:$E$10084=Mapping!C161),'Fill Book'!$G$4:$G$10084))</f>
        <v>0</v>
      </c>
      <c r="K161" s="18" t="str" cm="1">
        <f t="array" ref="K161">IFERROR(
  SUMPRODUCT(
    ('Fill Book'!$F$4:$F$10084="B") * ('Fill Book'!$E$4:$E$10084=Mapping!C161),
    'Fill Book'!$G$4:$G$10084,  'Fill Book'!$H$4:$H$10084
  ) /
  SUMIFS(
    'Fill Book'!$G$4:$G$10084,
    'Fill Book'!$F$4:$F$10084, "B",
    'Fill Book'!$E$4:$E$10084, Mapping!C161
  ),
  ""
)</f>
        <v/>
      </c>
      <c r="L161" s="7">
        <f>SUMIFS('Fill Book'!$G$4:$G$10084, 'Fill Book'!$F$4:$F$10084, "S", 'Fill Book'!$E$4:$E$10084, Mapping!C161)</f>
        <v>0</v>
      </c>
      <c r="M161" s="18" t="str" cm="1">
        <f t="array" ref="M161">IFERROR(
  SUMPRODUCT(
    ('Fill Book'!$F$4:$F$10084="S") * ('Fill Book'!$E$4:$E$10084=Mapping!C161),
    'Fill Book'!$G$4:$G$10084,  'Fill Book'!$H$4:$H$10084
  ) /
  SUMIFS(
    'Fill Book'!$G$4:$G$10084,
    'Fill Book'!$F$4:$F$10084, "S",
    'Fill Book'!$E$4:$E$10084, Mapping!C161
  ),
  ""
)</f>
        <v/>
      </c>
      <c r="N161" s="7">
        <f t="shared" si="0"/>
        <v>0</v>
      </c>
      <c r="O161" s="2">
        <f t="shared" ref="O161:O224" ca="1" si="13">IFERROR(
    IF(L161 &gt; J161,
        ((M161 - I161) / E161) * F161 * (L161 - J161),
        ((I161 - K161) / E161) * F161 * (J161 - L161)
    ),
0)</f>
        <v>0</v>
      </c>
      <c r="P161" s="2">
        <f t="shared" ca="1" si="11"/>
        <v>0</v>
      </c>
      <c r="Q161" s="2">
        <f t="shared" si="12"/>
        <v>0</v>
      </c>
      <c r="R161" s="9" t="e">
        <f ca="1">((Mapping!$M161 - Mapping!$K161) / Mapping!$E161 * Mapping!$F161) * (MIN(Mapping!$J161, Mapping!$L161))</f>
        <v>#VALUE!</v>
      </c>
      <c r="S161" s="2" t="str">
        <f>IFERROR(INDEX(#REF!, MATCH(Mapping!C161,#REF!, 0)), "")</f>
        <v/>
      </c>
      <c r="T161" s="2" t="e">
        <f t="shared" ref="T161:T224" ca="1" si="14">IF(N161&gt;0, (S161-K161)*F161/E161*N161, (S161-M161)*F161/E161*N161)</f>
        <v>#VALUE!</v>
      </c>
      <c r="U161" s="2">
        <f ca="1">IFERROR(INDEX(Ref!E:E, MATCH(D161, Ref!B:B, 0)),5)</f>
        <v>5</v>
      </c>
      <c r="V161">
        <f ca="1">IFERROR(INDEX(Ref!F:F, MATCH(D161, Ref!B:B, 0)),1.5)</f>
        <v>1.5</v>
      </c>
    </row>
    <row r="162" spans="1:22" x14ac:dyDescent="0.25">
      <c r="C162" s="11"/>
      <c r="D162" s="2" t="str" cm="1">
        <f t="array" aca="1" ref="D162" ca="1">UPPER(_xlfn.TEXTJOIN("", TRUE, IF(ISNUMBER(FIND(MID(LEFT(C162, FIND(" ", C162 &amp; " ") - 1), ROW(INDIRECT("1:" &amp; LEN(LEFT(C162, FIND(" ", C162 &amp; " ") - 1)))), 1), "ABCDEFGHIJKLMNOPQRSTUVWXYZabcdefghijklmnopqrstuvwxyz")), MID(LEFT(C162, FIND(" ", C162 &amp; " ") - 1), ROW(INDIRECT("1:" &amp; LEN(LEFT(C162, FIND(" ", C162 &amp; " ") - 1)))), 1), "")))</f>
        <v/>
      </c>
      <c r="E162" s="2" t="e">
        <f ca="1">INDEX(Ref!C:C, MATCH(Mapping!D162, Ref!$B:$B,0))</f>
        <v>#N/A</v>
      </c>
      <c r="F162" s="2" t="e">
        <f ca="1">INDEX(Ref!D:D, MATCH(Mapping!D162, Ref!$B:$B,0))</f>
        <v>#N/A</v>
      </c>
      <c r="G162" s="2" cm="1">
        <f t="array" ref="G162">IFERROR(_xlfn.SWITCH(LOWER(TRIM(RIGHT(SUBSTITUTE(C162," ",REPT(" ",99)),99))),"fly",4,"dfly",8,"calendar",2,"box",4,4),4)</f>
        <v>4</v>
      </c>
      <c r="H162" s="2" t="s">
        <v>443</v>
      </c>
      <c r="I162" s="6" t="str">
        <f>RTD("tt.rtd",,RTD("tt.rtd",,"Inst",H162,$C162),I$2)</f>
        <v/>
      </c>
      <c r="J162" s="7" cm="1">
        <f t="array" ref="J162">SUM(IF(('Fill Book'!$F$4:$F$10084="B")*('Fill Book'!$E$4:$E$10084=Mapping!C162),'Fill Book'!$G$4:$G$10084))</f>
        <v>0</v>
      </c>
      <c r="K162" s="18" t="str" cm="1">
        <f t="array" ref="K162">IFERROR(
  SUMPRODUCT(
    ('Fill Book'!$F$4:$F$10084="B") * ('Fill Book'!$E$4:$E$10084=Mapping!C162),
    'Fill Book'!$G$4:$G$10084,  'Fill Book'!$H$4:$H$10084
  ) /
  SUMIFS(
    'Fill Book'!$G$4:$G$10084,
    'Fill Book'!$F$4:$F$10084, "B",
    'Fill Book'!$E$4:$E$10084, Mapping!C162
  ),
  ""
)</f>
        <v/>
      </c>
      <c r="L162" s="7">
        <f>SUMIFS('Fill Book'!$G$4:$G$10084, 'Fill Book'!$F$4:$F$10084, "S", 'Fill Book'!$E$4:$E$10084, Mapping!C162)</f>
        <v>0</v>
      </c>
      <c r="M162" s="18" t="str" cm="1">
        <f t="array" ref="M162">IFERROR(
  SUMPRODUCT(
    ('Fill Book'!$F$4:$F$10084="S") * ('Fill Book'!$E$4:$E$10084=Mapping!C162),
    'Fill Book'!$G$4:$G$10084,  'Fill Book'!$H$4:$H$10084
  ) /
  SUMIFS(
    'Fill Book'!$G$4:$G$10084,
    'Fill Book'!$F$4:$F$10084, "S",
    'Fill Book'!$E$4:$E$10084, Mapping!C162
  ),
  ""
)</f>
        <v/>
      </c>
      <c r="N162" s="7">
        <f t="shared" si="0"/>
        <v>0</v>
      </c>
      <c r="O162" s="2">
        <f t="shared" ca="1" si="13"/>
        <v>0</v>
      </c>
      <c r="P162" s="2">
        <f t="shared" ca="1" si="11"/>
        <v>0</v>
      </c>
      <c r="Q162" s="2">
        <f t="shared" si="12"/>
        <v>0</v>
      </c>
      <c r="R162" s="9" t="e">
        <f ca="1">((Mapping!$M162 - Mapping!$K162) / Mapping!$E162 * Mapping!$F162) * (MIN(Mapping!$J162, Mapping!$L162))</f>
        <v>#VALUE!</v>
      </c>
      <c r="S162" s="2" t="str">
        <f>IFERROR(INDEX(#REF!, MATCH(Mapping!C162,#REF!, 0)), "")</f>
        <v/>
      </c>
      <c r="T162" s="2" t="e">
        <f t="shared" ca="1" si="14"/>
        <v>#VALUE!</v>
      </c>
      <c r="U162" s="2">
        <f ca="1">IFERROR(INDEX(Ref!E:E, MATCH(D162, Ref!B:B, 0)),5)</f>
        <v>5</v>
      </c>
      <c r="V162">
        <f ca="1">IFERROR(INDEX(Ref!F:F, MATCH(D162, Ref!B:B, 0)),1.5)</f>
        <v>1.5</v>
      </c>
    </row>
    <row r="163" spans="1:22" x14ac:dyDescent="0.25">
      <c r="C163" s="11"/>
      <c r="D163" s="2" t="str" cm="1">
        <f t="array" aca="1" ref="D163" ca="1">UPPER(_xlfn.TEXTJOIN("", TRUE, IF(ISNUMBER(FIND(MID(LEFT(C163, FIND(" ", C163 &amp; " ") - 1), ROW(INDIRECT("1:" &amp; LEN(LEFT(C163, FIND(" ", C163 &amp; " ") - 1)))), 1), "ABCDEFGHIJKLMNOPQRSTUVWXYZabcdefghijklmnopqrstuvwxyz")), MID(LEFT(C163, FIND(" ", C163 &amp; " ") - 1), ROW(INDIRECT("1:" &amp; LEN(LEFT(C163, FIND(" ", C163 &amp; " ") - 1)))), 1), "")))</f>
        <v/>
      </c>
      <c r="E163" s="2" t="e">
        <f ca="1">INDEX(Ref!C:C, MATCH(Mapping!D163, Ref!$B:$B,0))</f>
        <v>#N/A</v>
      </c>
      <c r="F163" s="2" t="e">
        <f ca="1">INDEX(Ref!D:D, MATCH(Mapping!D163, Ref!$B:$B,0))</f>
        <v>#N/A</v>
      </c>
      <c r="G163" s="2" cm="1">
        <f t="array" ref="G163">IFERROR(_xlfn.SWITCH(LOWER(TRIM(RIGHT(SUBSTITUTE(C163," ",REPT(" ",99)),99))),"fly",4,"dfly",8,"calendar",2,"box",4,4),4)</f>
        <v>4</v>
      </c>
      <c r="H163" s="2" t="s">
        <v>443</v>
      </c>
      <c r="I163" s="6" t="str">
        <f>RTD("tt.rtd",,RTD("tt.rtd",,"Inst",H163,$C163),I$2)</f>
        <v/>
      </c>
      <c r="J163" s="7" cm="1">
        <f t="array" ref="J163">SUM(IF(('Fill Book'!$F$4:$F$10084="B")*('Fill Book'!$E$4:$E$10084=Mapping!C163),'Fill Book'!$G$4:$G$10084))</f>
        <v>0</v>
      </c>
      <c r="K163" s="18" t="str" cm="1">
        <f t="array" ref="K163">IFERROR(
  SUMPRODUCT(
    ('Fill Book'!$F$4:$F$10084="B") * ('Fill Book'!$E$4:$E$10084=Mapping!C163),
    'Fill Book'!$G$4:$G$10084,  'Fill Book'!$H$4:$H$10084
  ) /
  SUMIFS(
    'Fill Book'!$G$4:$G$10084,
    'Fill Book'!$F$4:$F$10084, "B",
    'Fill Book'!$E$4:$E$10084, Mapping!C163
  ),
  ""
)</f>
        <v/>
      </c>
      <c r="L163" s="7">
        <f>SUMIFS('Fill Book'!$G$4:$G$10084, 'Fill Book'!$F$4:$F$10084, "S", 'Fill Book'!$E$4:$E$10084, Mapping!C163)</f>
        <v>0</v>
      </c>
      <c r="M163" s="18" t="str" cm="1">
        <f t="array" ref="M163">IFERROR(
  SUMPRODUCT(
    ('Fill Book'!$F$4:$F$10084="S") * ('Fill Book'!$E$4:$E$10084=Mapping!C163),
    'Fill Book'!$G$4:$G$10084,  'Fill Book'!$H$4:$H$10084
  ) /
  SUMIFS(
    'Fill Book'!$G$4:$G$10084,
    'Fill Book'!$F$4:$F$10084, "S",
    'Fill Book'!$E$4:$E$10084, Mapping!C163
  ),
  ""
)</f>
        <v/>
      </c>
      <c r="N163" s="7">
        <f t="shared" si="0"/>
        <v>0</v>
      </c>
      <c r="O163" s="2">
        <f t="shared" ca="1" si="13"/>
        <v>0</v>
      </c>
      <c r="P163" s="2">
        <f t="shared" ca="1" si="11"/>
        <v>0</v>
      </c>
      <c r="Q163" s="2">
        <f t="shared" si="12"/>
        <v>0</v>
      </c>
      <c r="R163" s="9" t="e">
        <f ca="1">((Mapping!$M163 - Mapping!$K163) / Mapping!$E163 * Mapping!$F163) * (MIN(Mapping!$J163, Mapping!$L163))</f>
        <v>#VALUE!</v>
      </c>
      <c r="S163" s="2" t="str">
        <f>IFERROR(INDEX(#REF!, MATCH(Mapping!C163,#REF!, 0)), "")</f>
        <v/>
      </c>
      <c r="T163" s="2" t="e">
        <f t="shared" ca="1" si="14"/>
        <v>#VALUE!</v>
      </c>
      <c r="U163" s="2">
        <f ca="1">IFERROR(INDEX(Ref!E:E, MATCH(D163, Ref!B:B, 0)),5)</f>
        <v>5</v>
      </c>
      <c r="V163">
        <f ca="1">IFERROR(INDEX(Ref!F:F, MATCH(D163, Ref!B:B, 0)),1.5)</f>
        <v>1.5</v>
      </c>
    </row>
    <row r="164" spans="1:22" x14ac:dyDescent="0.25">
      <c r="C164" s="11"/>
      <c r="D164" s="2" t="str" cm="1">
        <f t="array" aca="1" ref="D164" ca="1">UPPER(_xlfn.TEXTJOIN("", TRUE, IF(ISNUMBER(FIND(MID(LEFT(C164, FIND(" ", C164 &amp; " ") - 1), ROW(INDIRECT("1:" &amp; LEN(LEFT(C164, FIND(" ", C164 &amp; " ") - 1)))), 1), "ABCDEFGHIJKLMNOPQRSTUVWXYZabcdefghijklmnopqrstuvwxyz")), MID(LEFT(C164, FIND(" ", C164 &amp; " ") - 1), ROW(INDIRECT("1:" &amp; LEN(LEFT(C164, FIND(" ", C164 &amp; " ") - 1)))), 1), "")))</f>
        <v/>
      </c>
      <c r="E164" s="2" t="e">
        <f ca="1">INDEX(Ref!C:C, MATCH(Mapping!D164, Ref!$B:$B,0))</f>
        <v>#N/A</v>
      </c>
      <c r="F164" s="2" t="e">
        <f ca="1">INDEX(Ref!D:D, MATCH(Mapping!D164, Ref!$B:$B,0))</f>
        <v>#N/A</v>
      </c>
      <c r="G164" s="2" cm="1">
        <f t="array" ref="G164">IFERROR(_xlfn.SWITCH(LOWER(TRIM(RIGHT(SUBSTITUTE(C164," ",REPT(" ",99)),99))),"fly",4,"dfly",8,"calendar",2,"box",4,4),4)</f>
        <v>4</v>
      </c>
      <c r="H164" s="2" t="s">
        <v>443</v>
      </c>
      <c r="I164" s="6" t="str">
        <f>RTD("tt.rtd",,RTD("tt.rtd",,"Inst",H164,$C164),I$2)</f>
        <v/>
      </c>
      <c r="J164" s="7" cm="1">
        <f t="array" ref="J164">SUM(IF(('Fill Book'!$F$4:$F$10084="B")*('Fill Book'!$E$4:$E$10084=Mapping!C164),'Fill Book'!$G$4:$G$10084))</f>
        <v>0</v>
      </c>
      <c r="K164" s="18" t="str" cm="1">
        <f t="array" ref="K164">IFERROR(
  SUMPRODUCT(
    ('Fill Book'!$F$4:$F$10084="B") * ('Fill Book'!$E$4:$E$10084=Mapping!C164),
    'Fill Book'!$G$4:$G$10084,  'Fill Book'!$H$4:$H$10084
  ) /
  SUMIFS(
    'Fill Book'!$G$4:$G$10084,
    'Fill Book'!$F$4:$F$10084, "B",
    'Fill Book'!$E$4:$E$10084, Mapping!C164
  ),
  ""
)</f>
        <v/>
      </c>
      <c r="L164" s="7">
        <f>SUMIFS('Fill Book'!$G$4:$G$10084, 'Fill Book'!$F$4:$F$10084, "S", 'Fill Book'!$E$4:$E$10084, Mapping!C164)</f>
        <v>0</v>
      </c>
      <c r="M164" s="18" t="str" cm="1">
        <f t="array" ref="M164">IFERROR(
  SUMPRODUCT(
    ('Fill Book'!$F$4:$F$10084="S") * ('Fill Book'!$E$4:$E$10084=Mapping!C164),
    'Fill Book'!$G$4:$G$10084,  'Fill Book'!$H$4:$H$10084
  ) /
  SUMIFS(
    'Fill Book'!$G$4:$G$10084,
    'Fill Book'!$F$4:$F$10084, "S",
    'Fill Book'!$E$4:$E$10084, Mapping!C164
  ),
  ""
)</f>
        <v/>
      </c>
      <c r="N164" s="7">
        <f t="shared" si="0"/>
        <v>0</v>
      </c>
      <c r="O164" s="2">
        <f t="shared" ca="1" si="13"/>
        <v>0</v>
      </c>
      <c r="P164" s="2">
        <f t="shared" ca="1" si="11"/>
        <v>0</v>
      </c>
      <c r="Q164" s="2">
        <f t="shared" si="12"/>
        <v>0</v>
      </c>
      <c r="R164" s="9" t="e">
        <f ca="1">((Mapping!$M164 - Mapping!$K164) / Mapping!$E164 * Mapping!$F164) * (MIN(Mapping!$J164, Mapping!$L164))</f>
        <v>#VALUE!</v>
      </c>
      <c r="S164" s="2" t="str">
        <f>IFERROR(INDEX(#REF!, MATCH(Mapping!C164,#REF!, 0)), "")</f>
        <v/>
      </c>
      <c r="T164" s="2" t="e">
        <f t="shared" ca="1" si="14"/>
        <v>#VALUE!</v>
      </c>
      <c r="U164" s="2">
        <f ca="1">IFERROR(INDEX(Ref!E:E, MATCH(D164, Ref!B:B, 0)),5)</f>
        <v>5</v>
      </c>
      <c r="V164">
        <f ca="1">IFERROR(INDEX(Ref!F:F, MATCH(D164, Ref!B:B, 0)),1.5)</f>
        <v>1.5</v>
      </c>
    </row>
    <row r="165" spans="1:22" x14ac:dyDescent="0.25">
      <c r="C165" s="11"/>
      <c r="D165" s="2" t="str" cm="1">
        <f t="array" aca="1" ref="D165" ca="1">UPPER(_xlfn.TEXTJOIN("", TRUE, IF(ISNUMBER(FIND(MID(LEFT(C165, FIND(" ", C165 &amp; " ") - 1), ROW(INDIRECT("1:" &amp; LEN(LEFT(C165, FIND(" ", C165 &amp; " ") - 1)))), 1), "ABCDEFGHIJKLMNOPQRSTUVWXYZabcdefghijklmnopqrstuvwxyz")), MID(LEFT(C165, FIND(" ", C165 &amp; " ") - 1), ROW(INDIRECT("1:" &amp; LEN(LEFT(C165, FIND(" ", C165 &amp; " ") - 1)))), 1), "")))</f>
        <v/>
      </c>
      <c r="E165" s="2" t="e">
        <f ca="1">INDEX(Ref!C:C, MATCH(Mapping!D165, Ref!$B:$B,0))</f>
        <v>#N/A</v>
      </c>
      <c r="F165" s="2" t="e">
        <f ca="1">INDEX(Ref!D:D, MATCH(Mapping!D165, Ref!$B:$B,0))</f>
        <v>#N/A</v>
      </c>
      <c r="G165" s="2" cm="1">
        <f t="array" ref="G165">IFERROR(_xlfn.SWITCH(LOWER(TRIM(RIGHT(SUBSTITUTE(C165," ",REPT(" ",99)),99))),"fly",4,"dfly",8,"calendar",2,"box",4,4),4)</f>
        <v>4</v>
      </c>
      <c r="H165" s="2" t="s">
        <v>443</v>
      </c>
      <c r="I165" s="6" t="str">
        <f>RTD("tt.rtd",,RTD("tt.rtd",,"Inst",H165,$C165),I$2)</f>
        <v/>
      </c>
      <c r="J165" s="7" cm="1">
        <f t="array" ref="J165">SUM(IF(('Fill Book'!$F$4:$F$10084="B")*('Fill Book'!$E$4:$E$10084=Mapping!C165),'Fill Book'!$G$4:$G$10084))</f>
        <v>0</v>
      </c>
      <c r="K165" s="18" t="str" cm="1">
        <f t="array" ref="K165">IFERROR(
  SUMPRODUCT(
    ('Fill Book'!$F$4:$F$10084="B") * ('Fill Book'!$E$4:$E$10084=Mapping!C165),
    'Fill Book'!$G$4:$G$10084,  'Fill Book'!$H$4:$H$10084
  ) /
  SUMIFS(
    'Fill Book'!$G$4:$G$10084,
    'Fill Book'!$F$4:$F$10084, "B",
    'Fill Book'!$E$4:$E$10084, Mapping!C165
  ),
  ""
)</f>
        <v/>
      </c>
      <c r="L165" s="7">
        <f>SUMIFS('Fill Book'!$G$4:$G$10084, 'Fill Book'!$F$4:$F$10084, "S", 'Fill Book'!$E$4:$E$10084, Mapping!C165)</f>
        <v>0</v>
      </c>
      <c r="M165" s="18" t="str" cm="1">
        <f t="array" ref="M165">IFERROR(
  SUMPRODUCT(
    ('Fill Book'!$F$4:$F$10084="S") * ('Fill Book'!$E$4:$E$10084=Mapping!C165),
    'Fill Book'!$G$4:$G$10084,  'Fill Book'!$H$4:$H$10084
  ) /
  SUMIFS(
    'Fill Book'!$G$4:$G$10084,
    'Fill Book'!$F$4:$F$10084, "S",
    'Fill Book'!$E$4:$E$10084, Mapping!C165
  ),
  ""
)</f>
        <v/>
      </c>
      <c r="N165" s="7">
        <f t="shared" si="0"/>
        <v>0</v>
      </c>
      <c r="O165" s="2">
        <f t="shared" ca="1" si="13"/>
        <v>0</v>
      </c>
      <c r="P165" s="2">
        <f t="shared" ca="1" si="11"/>
        <v>0</v>
      </c>
      <c r="Q165" s="2">
        <f t="shared" si="12"/>
        <v>0</v>
      </c>
      <c r="R165" s="9" t="e">
        <f ca="1">((Mapping!$M165 - Mapping!$K165) / Mapping!$E165 * Mapping!$F165) * (MIN(Mapping!$J165, Mapping!$L165))</f>
        <v>#VALUE!</v>
      </c>
      <c r="S165" s="2" t="str">
        <f>IFERROR(INDEX(#REF!, MATCH(Mapping!C165,#REF!, 0)), "")</f>
        <v/>
      </c>
      <c r="T165" s="2" t="e">
        <f t="shared" ca="1" si="14"/>
        <v>#VALUE!</v>
      </c>
      <c r="U165" s="2">
        <f ca="1">IFERROR(INDEX(Ref!E:E, MATCH(D165, Ref!B:B, 0)),5)</f>
        <v>5</v>
      </c>
      <c r="V165">
        <f ca="1">IFERROR(INDEX(Ref!F:F, MATCH(D165, Ref!B:B, 0)),1.5)</f>
        <v>1.5</v>
      </c>
    </row>
    <row r="166" spans="1:22" x14ac:dyDescent="0.25">
      <c r="C166" s="11"/>
      <c r="D166" s="2" t="str" cm="1">
        <f t="array" aca="1" ref="D166" ca="1">UPPER(_xlfn.TEXTJOIN("", TRUE, IF(ISNUMBER(FIND(MID(LEFT(C166, FIND(" ", C166 &amp; " ") - 1), ROW(INDIRECT("1:" &amp; LEN(LEFT(C166, FIND(" ", C166 &amp; " ") - 1)))), 1), "ABCDEFGHIJKLMNOPQRSTUVWXYZabcdefghijklmnopqrstuvwxyz")), MID(LEFT(C166, FIND(" ", C166 &amp; " ") - 1), ROW(INDIRECT("1:" &amp; LEN(LEFT(C166, FIND(" ", C166 &amp; " ") - 1)))), 1), "")))</f>
        <v/>
      </c>
      <c r="E166" s="2" t="e">
        <f ca="1">INDEX(Ref!C:C, MATCH(Mapping!D166, Ref!$B:$B,0))</f>
        <v>#N/A</v>
      </c>
      <c r="F166" s="2" t="e">
        <f ca="1">INDEX(Ref!D:D, MATCH(Mapping!D166, Ref!$B:$B,0))</f>
        <v>#N/A</v>
      </c>
      <c r="G166" s="2" cm="1">
        <f t="array" ref="G166">IFERROR(_xlfn.SWITCH(LOWER(TRIM(RIGHT(SUBSTITUTE(C166," ",REPT(" ",99)),99))),"fly",4,"dfly",8,"calendar",2,"box",4,4),4)</f>
        <v>4</v>
      </c>
      <c r="H166" s="2" t="s">
        <v>443</v>
      </c>
      <c r="I166" s="6" t="str">
        <f>RTD("tt.rtd",,RTD("tt.rtd",,"Inst",H166,$C166),I$2)</f>
        <v/>
      </c>
      <c r="J166" s="7" cm="1">
        <f t="array" ref="J166">SUM(IF(('Fill Book'!$F$4:$F$10084="B")*('Fill Book'!$E$4:$E$10084=Mapping!C166),'Fill Book'!$G$4:$G$10084))</f>
        <v>0</v>
      </c>
      <c r="K166" s="18" t="str" cm="1">
        <f t="array" ref="K166">IFERROR(
  SUMPRODUCT(
    ('Fill Book'!$F$4:$F$10084="B") * ('Fill Book'!$E$4:$E$10084=Mapping!C166),
    'Fill Book'!$G$4:$G$10084,  'Fill Book'!$H$4:$H$10084
  ) /
  SUMIFS(
    'Fill Book'!$G$4:$G$10084,
    'Fill Book'!$F$4:$F$10084, "B",
    'Fill Book'!$E$4:$E$10084, Mapping!C166
  ),
  ""
)</f>
        <v/>
      </c>
      <c r="L166" s="7">
        <f>SUMIFS('Fill Book'!$G$4:$G$10084, 'Fill Book'!$F$4:$F$10084, "S", 'Fill Book'!$E$4:$E$10084, Mapping!C166)</f>
        <v>0</v>
      </c>
      <c r="M166" s="18" t="str" cm="1">
        <f t="array" ref="M166">IFERROR(
  SUMPRODUCT(
    ('Fill Book'!$F$4:$F$10084="S") * ('Fill Book'!$E$4:$E$10084=Mapping!C166),
    'Fill Book'!$G$4:$G$10084,  'Fill Book'!$H$4:$H$10084
  ) /
  SUMIFS(
    'Fill Book'!$G$4:$G$10084,
    'Fill Book'!$F$4:$F$10084, "S",
    'Fill Book'!$E$4:$E$10084, Mapping!C166
  ),
  ""
)</f>
        <v/>
      </c>
      <c r="N166" s="7">
        <f t="shared" si="0"/>
        <v>0</v>
      </c>
      <c r="O166" s="2">
        <f t="shared" ca="1" si="13"/>
        <v>0</v>
      </c>
      <c r="P166" s="2">
        <f t="shared" ca="1" si="11"/>
        <v>0</v>
      </c>
      <c r="Q166" s="2">
        <f t="shared" si="12"/>
        <v>0</v>
      </c>
      <c r="R166" s="9" t="e">
        <f ca="1">((Mapping!$M166 - Mapping!$K166) / Mapping!$E166 * Mapping!$F166) * (MIN(Mapping!$J166, Mapping!$L166))</f>
        <v>#VALUE!</v>
      </c>
      <c r="S166" s="2" t="str">
        <f>IFERROR(INDEX(#REF!, MATCH(Mapping!C166,#REF!, 0)), "")</f>
        <v/>
      </c>
      <c r="T166" s="2" t="e">
        <f t="shared" ca="1" si="14"/>
        <v>#VALUE!</v>
      </c>
      <c r="U166" s="2">
        <f ca="1">IFERROR(INDEX(Ref!E:E, MATCH(D166, Ref!B:B, 0)),5)</f>
        <v>5</v>
      </c>
      <c r="V166">
        <f ca="1">IFERROR(INDEX(Ref!F:F, MATCH(D166, Ref!B:B, 0)),1.5)</f>
        <v>1.5</v>
      </c>
    </row>
    <row r="167" spans="1:22" x14ac:dyDescent="0.25">
      <c r="C167" s="11"/>
      <c r="D167" s="2" t="str" cm="1">
        <f t="array" aca="1" ref="D167" ca="1">UPPER(_xlfn.TEXTJOIN("", TRUE, IF(ISNUMBER(FIND(MID(LEFT(C167, FIND(" ", C167 &amp; " ") - 1), ROW(INDIRECT("1:" &amp; LEN(LEFT(C167, FIND(" ", C167 &amp; " ") - 1)))), 1), "ABCDEFGHIJKLMNOPQRSTUVWXYZabcdefghijklmnopqrstuvwxyz")), MID(LEFT(C167, FIND(" ", C167 &amp; " ") - 1), ROW(INDIRECT("1:" &amp; LEN(LEFT(C167, FIND(" ", C167 &amp; " ") - 1)))), 1), "")))</f>
        <v/>
      </c>
      <c r="E167" s="2" t="e">
        <f ca="1">INDEX(Ref!C:C, MATCH(Mapping!D167, Ref!$B:$B,0))</f>
        <v>#N/A</v>
      </c>
      <c r="F167" s="2" t="e">
        <f ca="1">INDEX(Ref!D:D, MATCH(Mapping!D167, Ref!$B:$B,0))</f>
        <v>#N/A</v>
      </c>
      <c r="G167" s="2" cm="1">
        <f t="array" ref="G167">IFERROR(_xlfn.SWITCH(LOWER(TRIM(RIGHT(SUBSTITUTE(C167," ",REPT(" ",99)),99))),"fly",4,"dfly",8,"calendar",2,"box",4,4),4)</f>
        <v>4</v>
      </c>
      <c r="H167" s="2" t="s">
        <v>443</v>
      </c>
      <c r="I167" s="6" t="str">
        <f>RTD("tt.rtd",,RTD("tt.rtd",,"Inst",H167,$C167),I$2)</f>
        <v/>
      </c>
      <c r="J167" s="7" cm="1">
        <f t="array" ref="J167">SUM(IF(('Fill Book'!$F$4:$F$10084="B")*('Fill Book'!$E$4:$E$10084=Mapping!C167),'Fill Book'!$G$4:$G$10084))</f>
        <v>0</v>
      </c>
      <c r="K167" s="18" t="str" cm="1">
        <f t="array" ref="K167">IFERROR(
  SUMPRODUCT(
    ('Fill Book'!$F$4:$F$10084="B") * ('Fill Book'!$E$4:$E$10084=Mapping!C167),
    'Fill Book'!$G$4:$G$10084,  'Fill Book'!$H$4:$H$10084
  ) /
  SUMIFS(
    'Fill Book'!$G$4:$G$10084,
    'Fill Book'!$F$4:$F$10084, "B",
    'Fill Book'!$E$4:$E$10084, Mapping!C167
  ),
  ""
)</f>
        <v/>
      </c>
      <c r="L167" s="7">
        <f>SUMIFS('Fill Book'!$G$4:$G$10084, 'Fill Book'!$F$4:$F$10084, "S", 'Fill Book'!$E$4:$E$10084, Mapping!C167)</f>
        <v>0</v>
      </c>
      <c r="M167" s="18" t="str" cm="1">
        <f t="array" ref="M167">IFERROR(
  SUMPRODUCT(
    ('Fill Book'!$F$4:$F$10084="S") * ('Fill Book'!$E$4:$E$10084=Mapping!C167),
    'Fill Book'!$G$4:$G$10084,  'Fill Book'!$H$4:$H$10084
  ) /
  SUMIFS(
    'Fill Book'!$G$4:$G$10084,
    'Fill Book'!$F$4:$F$10084, "S",
    'Fill Book'!$E$4:$E$10084, Mapping!C167
  ),
  ""
)</f>
        <v/>
      </c>
      <c r="N167" s="7">
        <f t="shared" si="0"/>
        <v>0</v>
      </c>
      <c r="O167" s="2">
        <f t="shared" ca="1" si="13"/>
        <v>0</v>
      </c>
      <c r="P167" s="2">
        <f t="shared" ca="1" si="11"/>
        <v>0</v>
      </c>
      <c r="Q167" s="2">
        <f t="shared" si="12"/>
        <v>0</v>
      </c>
      <c r="R167" s="9" t="e">
        <f ca="1">((Mapping!$M167 - Mapping!$K167) / Mapping!$E167 * Mapping!$F167) * (MIN(Mapping!$J167, Mapping!$L167))</f>
        <v>#VALUE!</v>
      </c>
      <c r="S167" s="2" t="str">
        <f>IFERROR(INDEX(#REF!, MATCH(Mapping!C167,#REF!, 0)), "")</f>
        <v/>
      </c>
      <c r="T167" s="2" t="e">
        <f t="shared" ca="1" si="14"/>
        <v>#VALUE!</v>
      </c>
      <c r="U167" s="2">
        <f ca="1">IFERROR(INDEX(Ref!E:E, MATCH(D167, Ref!B:B, 0)),5)</f>
        <v>5</v>
      </c>
      <c r="V167">
        <f ca="1">IFERROR(INDEX(Ref!F:F, MATCH(D167, Ref!B:B, 0)),1.5)</f>
        <v>1.5</v>
      </c>
    </row>
    <row r="168" spans="1:22" x14ac:dyDescent="0.25">
      <c r="C168" s="8"/>
      <c r="D168" s="2" t="str" cm="1">
        <f t="array" aca="1" ref="D168" ca="1">UPPER(_xlfn.TEXTJOIN("", TRUE, IF(ISNUMBER(FIND(MID(LEFT(C168, FIND(" ", C168 &amp; " ") - 1), ROW(INDIRECT("1:" &amp; LEN(LEFT(C168, FIND(" ", C168 &amp; " ") - 1)))), 1), "ABCDEFGHIJKLMNOPQRSTUVWXYZabcdefghijklmnopqrstuvwxyz")), MID(LEFT(C168, FIND(" ", C168 &amp; " ") - 1), ROW(INDIRECT("1:" &amp; LEN(LEFT(C168, FIND(" ", C168 &amp; " ") - 1)))), 1), "")))</f>
        <v/>
      </c>
      <c r="E168" s="2" t="e">
        <f ca="1">INDEX(Ref!C:C, MATCH(Mapping!D168, Ref!$B:$B,0))</f>
        <v>#N/A</v>
      </c>
      <c r="F168" s="2" t="e">
        <f ca="1">INDEX(Ref!D:D, MATCH(Mapping!D168, Ref!$B:$B,0))</f>
        <v>#N/A</v>
      </c>
      <c r="G168" s="2" cm="1">
        <f t="array" ref="G168">IFERROR(_xlfn.SWITCH(LOWER(TRIM(RIGHT(SUBSTITUTE(C168," ",REPT(" ",99)),99))),"fly",4,"dfly",8,"calendar",2,"box",4,4),4)</f>
        <v>4</v>
      </c>
      <c r="H168" s="2" t="s">
        <v>443</v>
      </c>
      <c r="I168" s="6" t="str">
        <f>RTD("tt.rtd",,RTD("tt.rtd",,"Inst",H168,$C168),I$2)</f>
        <v/>
      </c>
      <c r="J168" s="7" cm="1">
        <f t="array" ref="J168">SUM(IF(('Fill Book'!$F$4:$F$10084="B")*('Fill Book'!$E$4:$E$10084=Mapping!C168),'Fill Book'!$G$4:$G$10084))</f>
        <v>0</v>
      </c>
      <c r="K168" s="18" t="str" cm="1">
        <f t="array" ref="K168">IFERROR(
  SUMPRODUCT(
    ('Fill Book'!$F$4:$F$10084="B") * ('Fill Book'!$E$4:$E$10084=Mapping!C168),
    'Fill Book'!$G$4:$G$10084,  'Fill Book'!$H$4:$H$10084
  ) /
  SUMIFS(
    'Fill Book'!$G$4:$G$10084,
    'Fill Book'!$F$4:$F$10084, "B",
    'Fill Book'!$E$4:$E$10084, Mapping!C168
  ),
  ""
)</f>
        <v/>
      </c>
      <c r="L168" s="7">
        <f>SUMIFS('Fill Book'!$G$4:$G$10084, 'Fill Book'!$F$4:$F$10084, "S", 'Fill Book'!$E$4:$E$10084, Mapping!C168)</f>
        <v>0</v>
      </c>
      <c r="M168" s="18" t="str" cm="1">
        <f t="array" ref="M168">IFERROR(
  SUMPRODUCT(
    ('Fill Book'!$F$4:$F$10084="S") * ('Fill Book'!$E$4:$E$10084=Mapping!C168),
    'Fill Book'!$G$4:$G$10084,  'Fill Book'!$H$4:$H$10084
  ) /
  SUMIFS(
    'Fill Book'!$G$4:$G$10084,
    'Fill Book'!$F$4:$F$10084, "S",
    'Fill Book'!$E$4:$E$10084, Mapping!C168
  ),
  ""
)</f>
        <v/>
      </c>
      <c r="N168" s="7">
        <f t="shared" si="0"/>
        <v>0</v>
      </c>
      <c r="O168" s="2">
        <f t="shared" ca="1" si="13"/>
        <v>0</v>
      </c>
      <c r="P168" s="2">
        <f t="shared" ca="1" si="11"/>
        <v>0</v>
      </c>
      <c r="Q168" s="2">
        <f t="shared" si="12"/>
        <v>0</v>
      </c>
      <c r="R168" s="9" t="e">
        <f ca="1">((Mapping!$M168 - Mapping!$K168) / Mapping!$E168 * Mapping!$F168) * (MIN(Mapping!$J168, Mapping!$L168))</f>
        <v>#VALUE!</v>
      </c>
      <c r="S168" s="2" t="str">
        <f>IFERROR(INDEX(#REF!, MATCH(Mapping!C168,#REF!, 0)), "")</f>
        <v/>
      </c>
      <c r="T168" s="2" t="e">
        <f t="shared" ca="1" si="14"/>
        <v>#VALUE!</v>
      </c>
      <c r="U168" s="2">
        <f ca="1">IFERROR(INDEX(Ref!E:E, MATCH(D168, Ref!B:B, 0)),5)</f>
        <v>5</v>
      </c>
      <c r="V168">
        <f ca="1">IFERROR(INDEX(Ref!F:F, MATCH(D168, Ref!B:B, 0)),1.5)</f>
        <v>1.5</v>
      </c>
    </row>
    <row r="169" spans="1:22" x14ac:dyDescent="0.25">
      <c r="C169" s="13"/>
      <c r="D169" s="2" t="str" cm="1">
        <f t="array" aca="1" ref="D169" ca="1">UPPER(_xlfn.TEXTJOIN("", TRUE, IF(ISNUMBER(FIND(MID(LEFT(C169, FIND(" ", C169 &amp; " ") - 1), ROW(INDIRECT("1:" &amp; LEN(LEFT(C169, FIND(" ", C169 &amp; " ") - 1)))), 1), "ABCDEFGHIJKLMNOPQRSTUVWXYZabcdefghijklmnopqrstuvwxyz")), MID(LEFT(C169, FIND(" ", C169 &amp; " ") - 1), ROW(INDIRECT("1:" &amp; LEN(LEFT(C169, FIND(" ", C169 &amp; " ") - 1)))), 1), "")))</f>
        <v/>
      </c>
      <c r="E169" s="2" t="e">
        <f ca="1">INDEX(Ref!C:C, MATCH(Mapping!D169, Ref!$B:$B,0))</f>
        <v>#N/A</v>
      </c>
      <c r="F169" s="2" t="e">
        <f ca="1">INDEX(Ref!D:D, MATCH(Mapping!D169, Ref!$B:$B,0))</f>
        <v>#N/A</v>
      </c>
      <c r="G169" s="2" cm="1">
        <f t="array" ref="G169">IFERROR(_xlfn.SWITCH(LOWER(TRIM(RIGHT(SUBSTITUTE(C169," ",REPT(" ",99)),99))),"fly",4,"dfly",8,"calendar",2,"box",4,4),4)</f>
        <v>4</v>
      </c>
      <c r="H169" s="2" t="s">
        <v>443</v>
      </c>
      <c r="I169" s="6" t="str">
        <f>RTD("tt.rtd",,RTD("tt.rtd",,"Inst",H169,$C169),I$2)</f>
        <v/>
      </c>
      <c r="J169" s="7" cm="1">
        <f t="array" ref="J169">SUM(IF(('Fill Book'!$F$4:$F$10084="B")*('Fill Book'!$E$4:$E$10084=Mapping!C169),'Fill Book'!$G$4:$G$10084))</f>
        <v>0</v>
      </c>
      <c r="K169" s="18" t="str" cm="1">
        <f t="array" ref="K169">IFERROR(
  SUMPRODUCT(
    ('Fill Book'!$F$4:$F$10084="B") * ('Fill Book'!$E$4:$E$10084=Mapping!C169),
    'Fill Book'!$G$4:$G$10084,  'Fill Book'!$H$4:$H$10084
  ) /
  SUMIFS(
    'Fill Book'!$G$4:$G$10084,
    'Fill Book'!$F$4:$F$10084, "B",
    'Fill Book'!$E$4:$E$10084, Mapping!C169
  ),
  ""
)</f>
        <v/>
      </c>
      <c r="L169" s="7">
        <f>SUMIFS('Fill Book'!$G$4:$G$10084, 'Fill Book'!$F$4:$F$10084, "S", 'Fill Book'!$E$4:$E$10084, Mapping!C169)</f>
        <v>0</v>
      </c>
      <c r="M169" s="18" t="str" cm="1">
        <f t="array" ref="M169">IFERROR(
  SUMPRODUCT(
    ('Fill Book'!$F$4:$F$10084="S") * ('Fill Book'!$E$4:$E$10084=Mapping!C169),
    'Fill Book'!$G$4:$G$10084,  'Fill Book'!$H$4:$H$10084
  ) /
  SUMIFS(
    'Fill Book'!$G$4:$G$10084,
    'Fill Book'!$F$4:$F$10084, "S",
    'Fill Book'!$E$4:$E$10084, Mapping!C169
  ),
  ""
)</f>
        <v/>
      </c>
      <c r="N169" s="7">
        <f t="shared" si="0"/>
        <v>0</v>
      </c>
      <c r="O169" s="2">
        <f t="shared" ca="1" si="13"/>
        <v>0</v>
      </c>
      <c r="P169" s="2">
        <f t="shared" ca="1" si="11"/>
        <v>0</v>
      </c>
      <c r="Q169" s="2">
        <f t="shared" si="12"/>
        <v>0</v>
      </c>
      <c r="R169" s="9" t="e">
        <f ca="1">((Mapping!$M169 - Mapping!$K169) / Mapping!$E169 * Mapping!$F169) * (MIN(Mapping!$J169, Mapping!$L169))</f>
        <v>#VALUE!</v>
      </c>
      <c r="S169" s="2" t="str">
        <f>IFERROR(INDEX(#REF!, MATCH(Mapping!C169,#REF!, 0)), "")</f>
        <v/>
      </c>
      <c r="T169" s="2" t="e">
        <f t="shared" ca="1" si="14"/>
        <v>#VALUE!</v>
      </c>
      <c r="U169" s="2">
        <f ca="1">IFERROR(INDEX(Ref!E:E, MATCH(D169, Ref!B:B, 0)),5)</f>
        <v>5</v>
      </c>
      <c r="V169">
        <f ca="1">IFERROR(INDEX(Ref!F:F, MATCH(D169, Ref!B:B, 0)),1.5)</f>
        <v>1.5</v>
      </c>
    </row>
    <row r="170" spans="1:22" x14ac:dyDescent="0.25">
      <c r="C170" s="13"/>
      <c r="D170" s="2" t="str" cm="1">
        <f t="array" aca="1" ref="D170" ca="1">UPPER(_xlfn.TEXTJOIN("", TRUE, IF(ISNUMBER(FIND(MID(LEFT(C170, FIND(" ", C170 &amp; " ") - 1), ROW(INDIRECT("1:" &amp; LEN(LEFT(C170, FIND(" ", C170 &amp; " ") - 1)))), 1), "ABCDEFGHIJKLMNOPQRSTUVWXYZabcdefghijklmnopqrstuvwxyz")), MID(LEFT(C170, FIND(" ", C170 &amp; " ") - 1), ROW(INDIRECT("1:" &amp; LEN(LEFT(C170, FIND(" ", C170 &amp; " ") - 1)))), 1), "")))</f>
        <v/>
      </c>
      <c r="E170" s="2" t="e">
        <f ca="1">INDEX(Ref!C:C, MATCH(Mapping!D170, Ref!$B:$B,0))</f>
        <v>#N/A</v>
      </c>
      <c r="F170" s="2" t="e">
        <f ca="1">INDEX(Ref!D:D, MATCH(Mapping!D170, Ref!$B:$B,0))</f>
        <v>#N/A</v>
      </c>
      <c r="G170" s="2" cm="1">
        <f t="array" ref="G170">IFERROR(_xlfn.SWITCH(LOWER(TRIM(RIGHT(SUBSTITUTE(C170," ",REPT(" ",99)),99))),"fly",4,"dfly",8,"calendar",2,"box",4,4),4)</f>
        <v>4</v>
      </c>
      <c r="H170" s="2" t="s">
        <v>443</v>
      </c>
      <c r="I170" s="6" t="str">
        <f>RTD("tt.rtd",,RTD("tt.rtd",,"Inst",H170,$C170),I$2)</f>
        <v/>
      </c>
      <c r="J170" s="7" cm="1">
        <f t="array" ref="J170">SUM(IF(('Fill Book'!$F$4:$F$10084="B")*('Fill Book'!$E$4:$E$10084=Mapping!C170),'Fill Book'!$G$4:$G$10084))</f>
        <v>0</v>
      </c>
      <c r="K170" s="18" t="str" cm="1">
        <f t="array" ref="K170">IFERROR(
  SUMPRODUCT(
    ('Fill Book'!$F$4:$F$10084="B") * ('Fill Book'!$E$4:$E$10084=Mapping!C170),
    'Fill Book'!$G$4:$G$10084,  'Fill Book'!$H$4:$H$10084
  ) /
  SUMIFS(
    'Fill Book'!$G$4:$G$10084,
    'Fill Book'!$F$4:$F$10084, "B",
    'Fill Book'!$E$4:$E$10084, Mapping!C170
  ),
  ""
)</f>
        <v/>
      </c>
      <c r="L170" s="7">
        <f>SUMIFS('Fill Book'!$G$4:$G$10084, 'Fill Book'!$F$4:$F$10084, "S", 'Fill Book'!$E$4:$E$10084, Mapping!C170)</f>
        <v>0</v>
      </c>
      <c r="M170" s="18" t="str" cm="1">
        <f t="array" ref="M170">IFERROR(
  SUMPRODUCT(
    ('Fill Book'!$F$4:$F$10084="S") * ('Fill Book'!$E$4:$E$10084=Mapping!C170),
    'Fill Book'!$G$4:$G$10084,  'Fill Book'!$H$4:$H$10084
  ) /
  SUMIFS(
    'Fill Book'!$G$4:$G$10084,
    'Fill Book'!$F$4:$F$10084, "S",
    'Fill Book'!$E$4:$E$10084, Mapping!C170
  ),
  ""
)</f>
        <v/>
      </c>
      <c r="N170" s="7">
        <f t="shared" si="0"/>
        <v>0</v>
      </c>
      <c r="O170" s="2">
        <f t="shared" ca="1" si="13"/>
        <v>0</v>
      </c>
      <c r="P170" s="2">
        <f t="shared" ca="1" si="11"/>
        <v>0</v>
      </c>
      <c r="Q170" s="2">
        <f t="shared" si="12"/>
        <v>0</v>
      </c>
      <c r="R170" s="9" t="e">
        <f ca="1">((Mapping!$M170 - Mapping!$K170) / Mapping!$E170 * Mapping!$F170) * (MIN(Mapping!$J170, Mapping!$L170))</f>
        <v>#VALUE!</v>
      </c>
      <c r="S170" s="2" t="str">
        <f>IFERROR(INDEX(#REF!, MATCH(Mapping!C170,#REF!, 0)), "")</f>
        <v/>
      </c>
      <c r="T170" s="2" t="e">
        <f t="shared" ca="1" si="14"/>
        <v>#VALUE!</v>
      </c>
      <c r="U170" s="2">
        <f ca="1">IFERROR(INDEX(Ref!E:E, MATCH(D170, Ref!B:B, 0)),5)</f>
        <v>5</v>
      </c>
      <c r="V170">
        <f ca="1">IFERROR(INDEX(Ref!F:F, MATCH(D170, Ref!B:B, 0)),1.5)</f>
        <v>1.5</v>
      </c>
    </row>
    <row r="171" spans="1:22" x14ac:dyDescent="0.25">
      <c r="C171" s="10"/>
      <c r="D171" s="2" t="str" cm="1">
        <f t="array" aca="1" ref="D171" ca="1">UPPER(_xlfn.TEXTJOIN("", TRUE, IF(ISNUMBER(FIND(MID(LEFT(C171, FIND(" ", C171 &amp; " ") - 1), ROW(INDIRECT("1:" &amp; LEN(LEFT(C171, FIND(" ", C171 &amp; " ") - 1)))), 1), "ABCDEFGHIJKLMNOPQRSTUVWXYZabcdefghijklmnopqrstuvwxyz")), MID(LEFT(C171, FIND(" ", C171 &amp; " ") - 1), ROW(INDIRECT("1:" &amp; LEN(LEFT(C171, FIND(" ", C171 &amp; " ") - 1)))), 1), "")))</f>
        <v/>
      </c>
      <c r="E171" s="2" t="e">
        <f ca="1">INDEX(Ref!C:C, MATCH(Mapping!D171, Ref!$B:$B,0))</f>
        <v>#N/A</v>
      </c>
      <c r="F171" s="2" t="e">
        <f ca="1">INDEX(Ref!D:D, MATCH(Mapping!D171, Ref!$B:$B,0))</f>
        <v>#N/A</v>
      </c>
      <c r="G171" s="2" cm="1">
        <f t="array" ref="G171">IFERROR(_xlfn.SWITCH(LOWER(TRIM(RIGHT(SUBSTITUTE(C171," ",REPT(" ",99)),99))),"fly",4,"dfly",8,"calendar",2,"box",4,4),4)</f>
        <v>4</v>
      </c>
      <c r="H171" s="2" t="s">
        <v>443</v>
      </c>
      <c r="I171" s="6" t="str">
        <f>RTD("tt.rtd",,RTD("tt.rtd",,"Inst",H171,$C171),I$2)</f>
        <v/>
      </c>
      <c r="J171" s="7" cm="1">
        <f t="array" ref="J171">SUM(IF(('Fill Book'!$F$4:$F$10084="B")*('Fill Book'!$E$4:$E$10084=Mapping!C171),'Fill Book'!$G$4:$G$10084))</f>
        <v>0</v>
      </c>
      <c r="K171" s="18" t="str" cm="1">
        <f t="array" ref="K171">IFERROR(
  SUMPRODUCT(
    ('Fill Book'!$F$4:$F$10084="B") * ('Fill Book'!$E$4:$E$10084=Mapping!C171),
    'Fill Book'!$G$4:$G$10084,  'Fill Book'!$H$4:$H$10084
  ) /
  SUMIFS(
    'Fill Book'!$G$4:$G$10084,
    'Fill Book'!$F$4:$F$10084, "B",
    'Fill Book'!$E$4:$E$10084, Mapping!C171
  ),
  ""
)</f>
        <v/>
      </c>
      <c r="L171" s="7">
        <f>SUMIFS('Fill Book'!$G$4:$G$10084, 'Fill Book'!$F$4:$F$10084, "S", 'Fill Book'!$E$4:$E$10084, Mapping!C171)</f>
        <v>0</v>
      </c>
      <c r="M171" s="18" t="str" cm="1">
        <f t="array" ref="M171">IFERROR(
  SUMPRODUCT(
    ('Fill Book'!$F$4:$F$10084="S") * ('Fill Book'!$E$4:$E$10084=Mapping!C171),
    'Fill Book'!$G$4:$G$10084,  'Fill Book'!$H$4:$H$10084
  ) /
  SUMIFS(
    'Fill Book'!$G$4:$G$10084,
    'Fill Book'!$F$4:$F$10084, "S",
    'Fill Book'!$E$4:$E$10084, Mapping!C171
  ),
  ""
)</f>
        <v/>
      </c>
      <c r="N171" s="7">
        <f t="shared" si="0"/>
        <v>0</v>
      </c>
      <c r="O171" s="2">
        <f t="shared" ca="1" si="13"/>
        <v>0</v>
      </c>
      <c r="P171" s="2">
        <f t="shared" ca="1" si="11"/>
        <v>0</v>
      </c>
      <c r="Q171" s="2">
        <f t="shared" si="12"/>
        <v>0</v>
      </c>
      <c r="R171" s="9" t="e">
        <f ca="1">((Mapping!$M171 - Mapping!$K171) / Mapping!$E171 * Mapping!$F171) * (MIN(Mapping!$J171, Mapping!$L171))</f>
        <v>#VALUE!</v>
      </c>
      <c r="S171" s="2" t="str">
        <f>IFERROR(INDEX(#REF!, MATCH(Mapping!C171,#REF!, 0)), "")</f>
        <v/>
      </c>
      <c r="T171" s="2" t="e">
        <f t="shared" ca="1" si="14"/>
        <v>#VALUE!</v>
      </c>
      <c r="U171" s="2">
        <f ca="1">IFERROR(INDEX(Ref!E:E, MATCH(D171, Ref!B:B, 0)),5)</f>
        <v>5</v>
      </c>
      <c r="V171">
        <f ca="1">IFERROR(INDEX(Ref!F:F, MATCH(D171, Ref!B:B, 0)),1.5)</f>
        <v>1.5</v>
      </c>
    </row>
    <row r="172" spans="1:22" x14ac:dyDescent="0.25">
      <c r="C172" s="10"/>
      <c r="D172" s="2" t="str" cm="1">
        <f t="array" aca="1" ref="D172" ca="1">UPPER(_xlfn.TEXTJOIN("", TRUE, IF(ISNUMBER(FIND(MID(LEFT(C172, FIND(" ", C172 &amp; " ") - 1), ROW(INDIRECT("1:" &amp; LEN(LEFT(C172, FIND(" ", C172 &amp; " ") - 1)))), 1), "ABCDEFGHIJKLMNOPQRSTUVWXYZabcdefghijklmnopqrstuvwxyz")), MID(LEFT(C172, FIND(" ", C172 &amp; " ") - 1), ROW(INDIRECT("1:" &amp; LEN(LEFT(C172, FIND(" ", C172 &amp; " ") - 1)))), 1), "")))</f>
        <v/>
      </c>
      <c r="E172" s="2" t="e">
        <f ca="1">INDEX(Ref!C:C, MATCH(Mapping!D172, Ref!$B:$B,0))</f>
        <v>#N/A</v>
      </c>
      <c r="F172" s="2" t="e">
        <f ca="1">INDEX(Ref!D:D, MATCH(Mapping!D172, Ref!$B:$B,0))</f>
        <v>#N/A</v>
      </c>
      <c r="G172" s="2" cm="1">
        <f t="array" ref="G172">IFERROR(_xlfn.SWITCH(LOWER(TRIM(RIGHT(SUBSTITUTE(C172," ",REPT(" ",99)),99))),"fly",4,"dfly",8,"calendar",2,"box",4,4),4)</f>
        <v>4</v>
      </c>
      <c r="H172" s="2" t="s">
        <v>443</v>
      </c>
      <c r="I172" s="6" t="str">
        <f>RTD("tt.rtd",,RTD("tt.rtd",,"Inst",H172,$C172),I$2)</f>
        <v/>
      </c>
      <c r="J172" s="7" cm="1">
        <f t="array" ref="J172">SUM(IF(('Fill Book'!$F$4:$F$10084="B")*('Fill Book'!$E$4:$E$10084=Mapping!C172),'Fill Book'!$G$4:$G$10084))</f>
        <v>0</v>
      </c>
      <c r="K172" s="18" t="str" cm="1">
        <f t="array" ref="K172">IFERROR(
  SUMPRODUCT(
    ('Fill Book'!$F$4:$F$10084="B") * ('Fill Book'!$E$4:$E$10084=Mapping!C172),
    'Fill Book'!$G$4:$G$10084,  'Fill Book'!$H$4:$H$10084
  ) /
  SUMIFS(
    'Fill Book'!$G$4:$G$10084,
    'Fill Book'!$F$4:$F$10084, "B",
    'Fill Book'!$E$4:$E$10084, Mapping!C172
  ),
  ""
)</f>
        <v/>
      </c>
      <c r="L172" s="7">
        <f>SUMIFS('Fill Book'!$G$4:$G$10084, 'Fill Book'!$F$4:$F$10084, "S", 'Fill Book'!$E$4:$E$10084, Mapping!C172)</f>
        <v>0</v>
      </c>
      <c r="M172" s="18" t="str" cm="1">
        <f t="array" ref="M172">IFERROR(
  SUMPRODUCT(
    ('Fill Book'!$F$4:$F$10084="S") * ('Fill Book'!$E$4:$E$10084=Mapping!C172),
    'Fill Book'!$G$4:$G$10084,  'Fill Book'!$H$4:$H$10084
  ) /
  SUMIFS(
    'Fill Book'!$G$4:$G$10084,
    'Fill Book'!$F$4:$F$10084, "S",
    'Fill Book'!$E$4:$E$10084, Mapping!C172
  ),
  ""
)</f>
        <v/>
      </c>
      <c r="N172" s="7">
        <f t="shared" si="0"/>
        <v>0</v>
      </c>
      <c r="O172" s="2">
        <f t="shared" ca="1" si="13"/>
        <v>0</v>
      </c>
      <c r="P172" s="2">
        <f t="shared" ca="1" si="11"/>
        <v>0</v>
      </c>
      <c r="Q172" s="2">
        <f t="shared" si="12"/>
        <v>0</v>
      </c>
      <c r="R172" s="9" t="e">
        <f ca="1">((Mapping!$M172 - Mapping!$K172) / Mapping!$E172 * Mapping!$F172) * (MIN(Mapping!$J172, Mapping!$L172))</f>
        <v>#VALUE!</v>
      </c>
      <c r="S172" s="2" t="str">
        <f>IFERROR(INDEX(#REF!, MATCH(Mapping!C172,#REF!, 0)), "")</f>
        <v/>
      </c>
      <c r="T172" s="2" t="e">
        <f t="shared" ca="1" si="14"/>
        <v>#VALUE!</v>
      </c>
      <c r="U172" s="2">
        <f ca="1">IFERROR(INDEX(Ref!E:E, MATCH(D172, Ref!B:B, 0)),5)</f>
        <v>5</v>
      </c>
      <c r="V172">
        <f ca="1">IFERROR(INDEX(Ref!F:F, MATCH(D172, Ref!B:B, 0)),1.5)</f>
        <v>1.5</v>
      </c>
    </row>
    <row r="173" spans="1:22" x14ac:dyDescent="0.25">
      <c r="C173" s="8"/>
      <c r="D173" s="2" t="str" cm="1">
        <f t="array" aca="1" ref="D173" ca="1">UPPER(_xlfn.TEXTJOIN("", TRUE, IF(ISNUMBER(FIND(MID(LEFT(C173, FIND(" ", C173 &amp; " ") - 1), ROW(INDIRECT("1:" &amp; LEN(LEFT(C173, FIND(" ", C173 &amp; " ") - 1)))), 1), "ABCDEFGHIJKLMNOPQRSTUVWXYZabcdefghijklmnopqrstuvwxyz")), MID(LEFT(C173, FIND(" ", C173 &amp; " ") - 1), ROW(INDIRECT("1:" &amp; LEN(LEFT(C173, FIND(" ", C173 &amp; " ") - 1)))), 1), "")))</f>
        <v/>
      </c>
      <c r="E173" s="2" t="e">
        <f ca="1">INDEX(Ref!C:C, MATCH(Mapping!D173, Ref!$B:$B,0))</f>
        <v>#N/A</v>
      </c>
      <c r="F173" s="2" t="e">
        <f ca="1">INDEX(Ref!D:D, MATCH(Mapping!D173, Ref!$B:$B,0))</f>
        <v>#N/A</v>
      </c>
      <c r="G173" s="2" cm="1">
        <f t="array" ref="G173">IFERROR(_xlfn.SWITCH(LOWER(TRIM(RIGHT(SUBSTITUTE(C173," ",REPT(" ",99)),99))),"fly",4,"dfly",8,"calendar",2,"box",4,4),4)</f>
        <v>4</v>
      </c>
      <c r="H173" s="2" t="s">
        <v>443</v>
      </c>
      <c r="I173" s="6" t="str">
        <f>RTD("tt.rtd",,RTD("tt.rtd",,"Inst",H173,$C173),I$2)</f>
        <v/>
      </c>
      <c r="J173" s="7" cm="1">
        <f t="array" ref="J173">SUM(IF(('Fill Book'!$F$4:$F$10084="B")*('Fill Book'!$E$4:$E$10084=Mapping!C173),'Fill Book'!$G$4:$G$10084))</f>
        <v>0</v>
      </c>
      <c r="K173" s="18" t="str" cm="1">
        <f t="array" ref="K173">IFERROR(
  SUMPRODUCT(
    ('Fill Book'!$F$4:$F$10084="B") * ('Fill Book'!$E$4:$E$10084=Mapping!C173),
    'Fill Book'!$G$4:$G$10084,  'Fill Book'!$H$4:$H$10084
  ) /
  SUMIFS(
    'Fill Book'!$G$4:$G$10084,
    'Fill Book'!$F$4:$F$10084, "B",
    'Fill Book'!$E$4:$E$10084, Mapping!C173
  ),
  ""
)</f>
        <v/>
      </c>
      <c r="L173" s="7">
        <f>SUMIFS('Fill Book'!$G$4:$G$10084, 'Fill Book'!$F$4:$F$10084, "S", 'Fill Book'!$E$4:$E$10084, Mapping!C173)</f>
        <v>0</v>
      </c>
      <c r="M173" s="18" t="str" cm="1">
        <f t="array" ref="M173">IFERROR(
  SUMPRODUCT(
    ('Fill Book'!$F$4:$F$10084="S") * ('Fill Book'!$E$4:$E$10084=Mapping!C173),
    'Fill Book'!$G$4:$G$10084,  'Fill Book'!$H$4:$H$10084
  ) /
  SUMIFS(
    'Fill Book'!$G$4:$G$10084,
    'Fill Book'!$F$4:$F$10084, "S",
    'Fill Book'!$E$4:$E$10084, Mapping!C173
  ),
  ""
)</f>
        <v/>
      </c>
      <c r="N173" s="7">
        <f t="shared" si="0"/>
        <v>0</v>
      </c>
      <c r="O173" s="2">
        <f t="shared" ca="1" si="13"/>
        <v>0</v>
      </c>
      <c r="P173" s="2">
        <f t="shared" ca="1" si="11"/>
        <v>0</v>
      </c>
      <c r="Q173" s="2">
        <f t="shared" si="12"/>
        <v>0</v>
      </c>
      <c r="R173" s="9" t="e">
        <f ca="1">((Mapping!$M173 - Mapping!$K173) / Mapping!$E173 * Mapping!$F173) * (MIN(Mapping!$J173, Mapping!$L173))</f>
        <v>#VALUE!</v>
      </c>
      <c r="S173" s="2" t="str">
        <f>IFERROR(INDEX(#REF!, MATCH(Mapping!C173,#REF!, 0)), "")</f>
        <v/>
      </c>
      <c r="T173" s="2" t="e">
        <f t="shared" ca="1" si="14"/>
        <v>#VALUE!</v>
      </c>
      <c r="U173" s="2">
        <f ca="1">IFERROR(INDEX(Ref!E:E, MATCH(D173, Ref!B:B, 0)),5)</f>
        <v>5</v>
      </c>
      <c r="V173">
        <f ca="1">IFERROR(INDEX(Ref!F:F, MATCH(D173, Ref!B:B, 0)),1.5)</f>
        <v>1.5</v>
      </c>
    </row>
    <row r="174" spans="1:22" x14ac:dyDescent="0.25">
      <c r="C174" s="2"/>
      <c r="D174" s="2" t="str" cm="1">
        <f t="array" aca="1" ref="D174" ca="1">UPPER(_xlfn.TEXTJOIN("", TRUE, IF(ISNUMBER(FIND(MID(LEFT(C174, FIND(" ", C174 &amp; " ") - 1), ROW(INDIRECT("1:" &amp; LEN(LEFT(C174, FIND(" ", C174 &amp; " ") - 1)))), 1), "ABCDEFGHIJKLMNOPQRSTUVWXYZabcdefghijklmnopqrstuvwxyz")), MID(LEFT(C174, FIND(" ", C174 &amp; " ") - 1), ROW(INDIRECT("1:" &amp; LEN(LEFT(C174, FIND(" ", C174 &amp; " ") - 1)))), 1), "")))</f>
        <v/>
      </c>
      <c r="E174" s="2" t="e">
        <f ca="1">INDEX(Ref!C:C, MATCH(Mapping!D174, Ref!$B:$B,0))</f>
        <v>#N/A</v>
      </c>
      <c r="F174" s="2" t="e">
        <f ca="1">INDEX(Ref!D:D, MATCH(Mapping!D174, Ref!$B:$B,0))</f>
        <v>#N/A</v>
      </c>
      <c r="G174" s="2" cm="1">
        <f t="array" ref="G174">IFERROR(_xlfn.SWITCH(LOWER(TRIM(RIGHT(SUBSTITUTE(C174," ",REPT(" ",99)),99))),"fly",4,"dfly",8,"calendar",2,"box",4,4),4)</f>
        <v>4</v>
      </c>
      <c r="H174" s="2" t="s">
        <v>443</v>
      </c>
      <c r="I174" s="6" t="str">
        <f>RTD("tt.rtd",,RTD("tt.rtd",,"Inst",H174,$C174),I$2)</f>
        <v/>
      </c>
      <c r="J174" s="7" cm="1">
        <f t="array" ref="J174">SUM(IF(('Fill Book'!$F$4:$F$10084="B")*('Fill Book'!$E$4:$E$10084=Mapping!C174),'Fill Book'!$G$4:$G$10084))</f>
        <v>0</v>
      </c>
      <c r="K174" s="18" t="str" cm="1">
        <f t="array" ref="K174">IFERROR(
  SUMPRODUCT(
    ('Fill Book'!$F$4:$F$10084="B") * ('Fill Book'!$E$4:$E$10084=Mapping!C174),
    'Fill Book'!$G$4:$G$10084,  'Fill Book'!$H$4:$H$10084
  ) /
  SUMIFS(
    'Fill Book'!$G$4:$G$10084,
    'Fill Book'!$F$4:$F$10084, "B",
    'Fill Book'!$E$4:$E$10084, Mapping!C174
  ),
  ""
)</f>
        <v/>
      </c>
      <c r="L174" s="7">
        <f>SUMIFS('Fill Book'!$G$4:$G$10084, 'Fill Book'!$F$4:$F$10084, "S", 'Fill Book'!$E$4:$E$10084, Mapping!C174)</f>
        <v>0</v>
      </c>
      <c r="M174" s="18" t="str" cm="1">
        <f t="array" ref="M174">IFERROR(
  SUMPRODUCT(
    ('Fill Book'!$F$4:$F$10084="S") * ('Fill Book'!$E$4:$E$10084=Mapping!C174),
    'Fill Book'!$G$4:$G$10084,  'Fill Book'!$H$4:$H$10084
  ) /
  SUMIFS(
    'Fill Book'!$G$4:$G$10084,
    'Fill Book'!$F$4:$F$10084, "S",
    'Fill Book'!$E$4:$E$10084, Mapping!C174
  ),
  ""
)</f>
        <v/>
      </c>
      <c r="N174" s="7">
        <f t="shared" si="0"/>
        <v>0</v>
      </c>
      <c r="O174" s="2">
        <f t="shared" ca="1" si="13"/>
        <v>0</v>
      </c>
      <c r="P174" s="2">
        <f t="shared" ca="1" si="11"/>
        <v>0</v>
      </c>
      <c r="Q174" s="2">
        <f t="shared" si="12"/>
        <v>0</v>
      </c>
      <c r="R174" s="9" t="e">
        <f ca="1">((Mapping!$M174 - Mapping!$K174) / Mapping!$E174 * Mapping!$F174) * (MIN(Mapping!$J174, Mapping!$L174))</f>
        <v>#VALUE!</v>
      </c>
      <c r="S174" s="2" t="str">
        <f>IFERROR(INDEX(#REF!, MATCH(Mapping!C174,#REF!, 0)), "")</f>
        <v/>
      </c>
      <c r="T174" s="2" t="e">
        <f t="shared" ca="1" si="14"/>
        <v>#VALUE!</v>
      </c>
      <c r="U174" s="2">
        <f ca="1">IFERROR(INDEX(Ref!E:E, MATCH(D174, Ref!B:B, 0)),5)</f>
        <v>5</v>
      </c>
      <c r="V174">
        <f ca="1">IFERROR(INDEX(Ref!F:F, MATCH(D174, Ref!B:B, 0)),1.5)</f>
        <v>1.5</v>
      </c>
    </row>
    <row r="175" spans="1:22" x14ac:dyDescent="0.25">
      <c r="C175" s="2"/>
      <c r="D175" s="2" t="str" cm="1">
        <f t="array" aca="1" ref="D175" ca="1">UPPER(_xlfn.TEXTJOIN("", TRUE, IF(ISNUMBER(FIND(MID(LEFT(C175, FIND(" ", C175 &amp; " ") - 1), ROW(INDIRECT("1:" &amp; LEN(LEFT(C175, FIND(" ", C175 &amp; " ") - 1)))), 1), "ABCDEFGHIJKLMNOPQRSTUVWXYZabcdefghijklmnopqrstuvwxyz")), MID(LEFT(C175, FIND(" ", C175 &amp; " ") - 1), ROW(INDIRECT("1:" &amp; LEN(LEFT(C175, FIND(" ", C175 &amp; " ") - 1)))), 1), "")))</f>
        <v/>
      </c>
      <c r="E175" s="2" t="e">
        <f ca="1">INDEX(Ref!C:C, MATCH(Mapping!D175, Ref!$B:$B,0))</f>
        <v>#N/A</v>
      </c>
      <c r="F175" s="2" t="e">
        <f ca="1">INDEX(Ref!D:D, MATCH(Mapping!D175, Ref!$B:$B,0))</f>
        <v>#N/A</v>
      </c>
      <c r="G175" s="2" cm="1">
        <f t="array" ref="G175">IFERROR(_xlfn.SWITCH(LOWER(TRIM(RIGHT(SUBSTITUTE(C175," ",REPT(" ",99)),99))),"fly",4,"dfly",8,"calendar",2,"box",4,4),4)</f>
        <v>4</v>
      </c>
      <c r="H175" s="2" t="s">
        <v>443</v>
      </c>
      <c r="I175" s="6" t="str">
        <f>RTD("tt.rtd",,RTD("tt.rtd",,"Inst",H175,$C175),I$2)</f>
        <v/>
      </c>
      <c r="J175" s="7" cm="1">
        <f t="array" ref="J175">SUM(IF(('Fill Book'!$F$4:$F$10084="B")*('Fill Book'!$E$4:$E$10084=Mapping!C175),'Fill Book'!$G$4:$G$10084))</f>
        <v>0</v>
      </c>
      <c r="K175" s="18" t="str" cm="1">
        <f t="array" ref="K175">IFERROR(
  SUMPRODUCT(
    ('Fill Book'!$F$4:$F$10084="B") * ('Fill Book'!$E$4:$E$10084=Mapping!C175),
    'Fill Book'!$G$4:$G$10084,  'Fill Book'!$H$4:$H$10084
  ) /
  SUMIFS(
    'Fill Book'!$G$4:$G$10084,
    'Fill Book'!$F$4:$F$10084, "B",
    'Fill Book'!$E$4:$E$10084, Mapping!C175
  ),
  ""
)</f>
        <v/>
      </c>
      <c r="L175" s="7">
        <f>SUMIFS('Fill Book'!$G$4:$G$10084, 'Fill Book'!$F$4:$F$10084, "S", 'Fill Book'!$E$4:$E$10084, Mapping!C175)</f>
        <v>0</v>
      </c>
      <c r="M175" s="18" t="str" cm="1">
        <f t="array" ref="M175">IFERROR(
  SUMPRODUCT(
    ('Fill Book'!$F$4:$F$10084="S") * ('Fill Book'!$E$4:$E$10084=Mapping!C175),
    'Fill Book'!$G$4:$G$10084,  'Fill Book'!$H$4:$H$10084
  ) /
  SUMIFS(
    'Fill Book'!$G$4:$G$10084,
    'Fill Book'!$F$4:$F$10084, "S",
    'Fill Book'!$E$4:$E$10084, Mapping!C175
  ),
  ""
)</f>
        <v/>
      </c>
      <c r="N175" s="7">
        <f t="shared" si="0"/>
        <v>0</v>
      </c>
      <c r="O175" s="2">
        <f t="shared" ca="1" si="13"/>
        <v>0</v>
      </c>
      <c r="P175" s="2">
        <f t="shared" ca="1" si="11"/>
        <v>0</v>
      </c>
      <c r="Q175" s="2">
        <f t="shared" si="12"/>
        <v>0</v>
      </c>
      <c r="R175" s="9" t="e">
        <f ca="1">((Mapping!$M175 - Mapping!$K175) / Mapping!$E175 * Mapping!$F175) * (MIN(Mapping!$J175, Mapping!$L175))</f>
        <v>#VALUE!</v>
      </c>
      <c r="S175" s="2" t="str">
        <f>IFERROR(INDEX(#REF!, MATCH(Mapping!C175,#REF!, 0)), "")</f>
        <v/>
      </c>
      <c r="T175" s="2" t="e">
        <f t="shared" ca="1" si="14"/>
        <v>#VALUE!</v>
      </c>
      <c r="U175" s="2">
        <f ca="1">IFERROR(INDEX(Ref!E:E, MATCH(D175, Ref!B:B, 0)),5)</f>
        <v>5</v>
      </c>
      <c r="V175">
        <f ca="1">IFERROR(INDEX(Ref!F:F, MATCH(D175, Ref!B:B, 0)),1.5)</f>
        <v>1.5</v>
      </c>
    </row>
    <row r="176" spans="1:22" s="4" customFormat="1" x14ac:dyDescent="0.25">
      <c r="A176" s="12"/>
      <c r="B176" s="116"/>
      <c r="C176" s="2"/>
      <c r="D176" s="2" t="str" cm="1">
        <f t="array" aca="1" ref="D176" ca="1">UPPER(_xlfn.TEXTJOIN("", TRUE, IF(ISNUMBER(FIND(MID(LEFT(C176, FIND(" ", C176 &amp; " ") - 1), ROW(INDIRECT("1:" &amp; LEN(LEFT(C176, FIND(" ", C176 &amp; " ") - 1)))), 1), "ABCDEFGHIJKLMNOPQRSTUVWXYZabcdefghijklmnopqrstuvwxyz")), MID(LEFT(C176, FIND(" ", C176 &amp; " ") - 1), ROW(INDIRECT("1:" &amp; LEN(LEFT(C176, FIND(" ", C176 &amp; " ") - 1)))), 1), "")))</f>
        <v/>
      </c>
      <c r="E176" s="2" t="e">
        <f ca="1">INDEX(Ref!C:C, MATCH(Mapping!D176, Ref!$B:$B,0))</f>
        <v>#N/A</v>
      </c>
      <c r="F176" s="2" t="e">
        <f ca="1">INDEX(Ref!D:D, MATCH(Mapping!D176, Ref!$B:$B,0))</f>
        <v>#N/A</v>
      </c>
      <c r="G176" s="2" cm="1">
        <f t="array" ref="G176">IFERROR(_xlfn.SWITCH(LOWER(TRIM(RIGHT(SUBSTITUTE(C176," ",REPT(" ",99)),99))),"fly",4,"dfly",8,"calendar",2,"box",4,4),4)</f>
        <v>4</v>
      </c>
      <c r="H176" s="2" t="s">
        <v>443</v>
      </c>
      <c r="I176" s="6" t="str">
        <f>RTD("tt.rtd",,RTD("tt.rtd",,"Inst",H176,$C176),I$2)</f>
        <v/>
      </c>
      <c r="J176" s="7" cm="1">
        <f t="array" ref="J176">SUM(IF(('Fill Book'!$F$4:$F$10084="B")*('Fill Book'!$E$4:$E$10084=Mapping!C176),'Fill Book'!$G$4:$G$10084))</f>
        <v>0</v>
      </c>
      <c r="K176" s="18" t="str" cm="1">
        <f t="array" ref="K176">IFERROR(
  SUMPRODUCT(
    ('Fill Book'!$F$4:$F$10084="B") * ('Fill Book'!$E$4:$E$10084=Mapping!C176),
    'Fill Book'!$G$4:$G$10084,  'Fill Book'!$H$4:$H$10084
  ) /
  SUMIFS(
    'Fill Book'!$G$4:$G$10084,
    'Fill Book'!$F$4:$F$10084, "B",
    'Fill Book'!$E$4:$E$10084, Mapping!C176
  ),
  ""
)</f>
        <v/>
      </c>
      <c r="L176" s="7">
        <f>SUMIFS('Fill Book'!$G$4:$G$10084, 'Fill Book'!$F$4:$F$10084, "S", 'Fill Book'!$E$4:$E$10084, Mapping!C176)</f>
        <v>0</v>
      </c>
      <c r="M176" s="18" t="str" cm="1">
        <f t="array" ref="M176">IFERROR(
  SUMPRODUCT(
    ('Fill Book'!$F$4:$F$10084="S") * ('Fill Book'!$E$4:$E$10084=Mapping!C176),
    'Fill Book'!$G$4:$G$10084,  'Fill Book'!$H$4:$H$10084
  ) /
  SUMIFS(
    'Fill Book'!$G$4:$G$10084,
    'Fill Book'!$F$4:$F$10084, "S",
    'Fill Book'!$E$4:$E$10084, Mapping!C176
  ),
  ""
)</f>
        <v/>
      </c>
      <c r="N176" s="7">
        <f t="shared" si="0"/>
        <v>0</v>
      </c>
      <c r="O176" s="2">
        <f t="shared" ca="1" si="13"/>
        <v>0</v>
      </c>
      <c r="P176" s="2">
        <f t="shared" ca="1" si="11"/>
        <v>0</v>
      </c>
      <c r="Q176" s="2">
        <f t="shared" si="12"/>
        <v>0</v>
      </c>
      <c r="R176" s="9" t="e">
        <f ca="1">((Mapping!$M176 - Mapping!$K176) / Mapping!$E176 * Mapping!$F176) * (MIN(Mapping!$J176, Mapping!$L176))</f>
        <v>#VALUE!</v>
      </c>
      <c r="S176" s="2" t="str">
        <f>IFERROR(INDEX(#REF!, MATCH(Mapping!C176,#REF!, 0)), "")</f>
        <v/>
      </c>
      <c r="T176" s="2" t="e">
        <f t="shared" ca="1" si="14"/>
        <v>#VALUE!</v>
      </c>
      <c r="U176" s="2">
        <f ca="1">IFERROR(INDEX(Ref!E:E, MATCH(D176, Ref!B:B, 0)),5)</f>
        <v>5</v>
      </c>
      <c r="V176">
        <f ca="1">IFERROR(INDEX(Ref!F:F, MATCH(D176, Ref!B:B, 0)),1.5)</f>
        <v>1.5</v>
      </c>
    </row>
    <row r="177" spans="3:22" x14ac:dyDescent="0.25">
      <c r="C177" s="2"/>
      <c r="D177" s="2" t="str" cm="1">
        <f t="array" aca="1" ref="D177" ca="1">UPPER(_xlfn.TEXTJOIN("", TRUE, IF(ISNUMBER(FIND(MID(LEFT(C177, FIND(" ", C177 &amp; " ") - 1), ROW(INDIRECT("1:" &amp; LEN(LEFT(C177, FIND(" ", C177 &amp; " ") - 1)))), 1), "ABCDEFGHIJKLMNOPQRSTUVWXYZabcdefghijklmnopqrstuvwxyz")), MID(LEFT(C177, FIND(" ", C177 &amp; " ") - 1), ROW(INDIRECT("1:" &amp; LEN(LEFT(C177, FIND(" ", C177 &amp; " ") - 1)))), 1), "")))</f>
        <v/>
      </c>
      <c r="E177" s="2" t="e">
        <f ca="1">INDEX(Ref!C:C, MATCH(Mapping!D177, Ref!$B:$B,0))</f>
        <v>#N/A</v>
      </c>
      <c r="F177" s="2" t="e">
        <f ca="1">INDEX(Ref!D:D, MATCH(Mapping!D177, Ref!$B:$B,0))</f>
        <v>#N/A</v>
      </c>
      <c r="G177" s="2" cm="1">
        <f t="array" ref="G177">IFERROR(_xlfn.SWITCH(LOWER(TRIM(RIGHT(SUBSTITUTE(C177," ",REPT(" ",99)),99))),"fly",4,"dfly",8,"calendar",2,"box",4,4),4)</f>
        <v>4</v>
      </c>
      <c r="H177" s="2" t="s">
        <v>443</v>
      </c>
      <c r="I177" s="6" t="str">
        <f>RTD("tt.rtd",,RTD("tt.rtd",,"Inst",H177,$C177),I$2)</f>
        <v/>
      </c>
      <c r="J177" s="7" cm="1">
        <f t="array" ref="J177">SUM(IF(('Fill Book'!$F$4:$F$10084="B")*('Fill Book'!$E$4:$E$10084=Mapping!C177),'Fill Book'!$G$4:$G$10084))</f>
        <v>0</v>
      </c>
      <c r="K177" s="18" t="str" cm="1">
        <f t="array" ref="K177">IFERROR(
  SUMPRODUCT(
    ('Fill Book'!$F$4:$F$10084="B") * ('Fill Book'!$E$4:$E$10084=Mapping!C177),
    'Fill Book'!$G$4:$G$10084,  'Fill Book'!$H$4:$H$10084
  ) /
  SUMIFS(
    'Fill Book'!$G$4:$G$10084,
    'Fill Book'!$F$4:$F$10084, "B",
    'Fill Book'!$E$4:$E$10084, Mapping!C177
  ),
  ""
)</f>
        <v/>
      </c>
      <c r="L177" s="7">
        <f>SUMIFS('Fill Book'!$G$4:$G$10084, 'Fill Book'!$F$4:$F$10084, "S", 'Fill Book'!$E$4:$E$10084, Mapping!C177)</f>
        <v>0</v>
      </c>
      <c r="M177" s="18" t="str" cm="1">
        <f t="array" ref="M177">IFERROR(
  SUMPRODUCT(
    ('Fill Book'!$F$4:$F$10084="S") * ('Fill Book'!$E$4:$E$10084=Mapping!C177),
    'Fill Book'!$G$4:$G$10084,  'Fill Book'!$H$4:$H$10084
  ) /
  SUMIFS(
    'Fill Book'!$G$4:$G$10084,
    'Fill Book'!$F$4:$F$10084, "S",
    'Fill Book'!$E$4:$E$10084, Mapping!C177
  ),
  ""
)</f>
        <v/>
      </c>
      <c r="N177" s="7">
        <f t="shared" si="0"/>
        <v>0</v>
      </c>
      <c r="O177" s="2">
        <f t="shared" ca="1" si="13"/>
        <v>0</v>
      </c>
      <c r="P177" s="2">
        <f t="shared" ca="1" si="11"/>
        <v>0</v>
      </c>
      <c r="Q177" s="2">
        <f t="shared" si="12"/>
        <v>0</v>
      </c>
      <c r="R177" s="9" t="e">
        <f ca="1">((Mapping!$M177 - Mapping!$K177) / Mapping!$E177 * Mapping!$F177) * (MIN(Mapping!$J177, Mapping!$L177))</f>
        <v>#VALUE!</v>
      </c>
      <c r="S177" s="2" t="str">
        <f>IFERROR(INDEX(#REF!, MATCH(Mapping!C177,#REF!, 0)), "")</f>
        <v/>
      </c>
      <c r="T177" s="2" t="e">
        <f t="shared" ca="1" si="14"/>
        <v>#VALUE!</v>
      </c>
      <c r="U177" s="2">
        <f ca="1">IFERROR(INDEX(Ref!E:E, MATCH(D177, Ref!B:B, 0)),5)</f>
        <v>5</v>
      </c>
      <c r="V177">
        <f ca="1">IFERROR(INDEX(Ref!F:F, MATCH(D177, Ref!B:B, 0)),1.5)</f>
        <v>1.5</v>
      </c>
    </row>
    <row r="178" spans="3:22" x14ac:dyDescent="0.25">
      <c r="C178" s="2"/>
      <c r="D178" s="2" t="str" cm="1">
        <f t="array" aca="1" ref="D178" ca="1">UPPER(_xlfn.TEXTJOIN("", TRUE, IF(ISNUMBER(FIND(MID(LEFT(C178, FIND(" ", C178 &amp; " ") - 1), ROW(INDIRECT("1:" &amp; LEN(LEFT(C178, FIND(" ", C178 &amp; " ") - 1)))), 1), "ABCDEFGHIJKLMNOPQRSTUVWXYZabcdefghijklmnopqrstuvwxyz")), MID(LEFT(C178, FIND(" ", C178 &amp; " ") - 1), ROW(INDIRECT("1:" &amp; LEN(LEFT(C178, FIND(" ", C178 &amp; " ") - 1)))), 1), "")))</f>
        <v/>
      </c>
      <c r="E178" s="2" t="e">
        <f ca="1">INDEX(Ref!C:C, MATCH(Mapping!D178, Ref!$B:$B,0))</f>
        <v>#N/A</v>
      </c>
      <c r="F178" s="2" t="e">
        <f ca="1">INDEX(Ref!D:D, MATCH(Mapping!D178, Ref!$B:$B,0))</f>
        <v>#N/A</v>
      </c>
      <c r="G178" s="2" cm="1">
        <f t="array" ref="G178">IFERROR(_xlfn.SWITCH(LOWER(TRIM(RIGHT(SUBSTITUTE(C178," ",REPT(" ",99)),99))),"fly",4,"dfly",8,"calendar",2,"box",4,4),4)</f>
        <v>4</v>
      </c>
      <c r="H178" s="2" t="s">
        <v>443</v>
      </c>
      <c r="I178" s="6" t="str">
        <f>RTD("tt.rtd",,RTD("tt.rtd",,"Inst",H178,$C178),I$2)</f>
        <v/>
      </c>
      <c r="J178" s="7" cm="1">
        <f t="array" ref="J178">SUM(IF(('Fill Book'!$F$4:$F$10084="B")*('Fill Book'!$E$4:$E$10084=Mapping!C178),'Fill Book'!$G$4:$G$10084))</f>
        <v>0</v>
      </c>
      <c r="K178" s="18" t="str" cm="1">
        <f t="array" ref="K178">IFERROR(
  SUMPRODUCT(
    ('Fill Book'!$F$4:$F$10084="B") * ('Fill Book'!$E$4:$E$10084=Mapping!C178),
    'Fill Book'!$G$4:$G$10084,  'Fill Book'!$H$4:$H$10084
  ) /
  SUMIFS(
    'Fill Book'!$G$4:$G$10084,
    'Fill Book'!$F$4:$F$10084, "B",
    'Fill Book'!$E$4:$E$10084, Mapping!C178
  ),
  ""
)</f>
        <v/>
      </c>
      <c r="L178" s="7">
        <f>SUMIFS('Fill Book'!$G$4:$G$10084, 'Fill Book'!$F$4:$F$10084, "S", 'Fill Book'!$E$4:$E$10084, Mapping!C178)</f>
        <v>0</v>
      </c>
      <c r="M178" s="18" t="str" cm="1">
        <f t="array" ref="M178">IFERROR(
  SUMPRODUCT(
    ('Fill Book'!$F$4:$F$10084="S") * ('Fill Book'!$E$4:$E$10084=Mapping!C178),
    'Fill Book'!$G$4:$G$10084,  'Fill Book'!$H$4:$H$10084
  ) /
  SUMIFS(
    'Fill Book'!$G$4:$G$10084,
    'Fill Book'!$F$4:$F$10084, "S",
    'Fill Book'!$E$4:$E$10084, Mapping!C178
  ),
  ""
)</f>
        <v/>
      </c>
      <c r="N178" s="7">
        <f t="shared" si="0"/>
        <v>0</v>
      </c>
      <c r="O178" s="2">
        <f t="shared" ca="1" si="13"/>
        <v>0</v>
      </c>
      <c r="P178" s="2">
        <f t="shared" ca="1" si="11"/>
        <v>0</v>
      </c>
      <c r="Q178" s="2">
        <f t="shared" si="12"/>
        <v>0</v>
      </c>
      <c r="R178" s="9" t="e">
        <f ca="1">((Mapping!$M178 - Mapping!$K178) / Mapping!$E178 * Mapping!$F178) * (MIN(Mapping!$J178, Mapping!$L178))</f>
        <v>#VALUE!</v>
      </c>
      <c r="S178" s="2" t="str">
        <f>IFERROR(INDEX(#REF!, MATCH(Mapping!C178,#REF!, 0)), "")</f>
        <v/>
      </c>
      <c r="T178" s="2" t="e">
        <f t="shared" ca="1" si="14"/>
        <v>#VALUE!</v>
      </c>
      <c r="U178" s="2">
        <f ca="1">IFERROR(INDEX(Ref!E:E, MATCH(D178, Ref!B:B, 0)),5)</f>
        <v>5</v>
      </c>
      <c r="V178">
        <f ca="1">IFERROR(INDEX(Ref!F:F, MATCH(D178, Ref!B:B, 0)),1.5)</f>
        <v>1.5</v>
      </c>
    </row>
    <row r="179" spans="3:22" x14ac:dyDescent="0.25">
      <c r="C179" s="2"/>
      <c r="D179" s="2" t="str" cm="1">
        <f t="array" aca="1" ref="D179" ca="1">UPPER(_xlfn.TEXTJOIN("", TRUE, IF(ISNUMBER(FIND(MID(LEFT(C179, FIND(" ", C179 &amp; " ") - 1), ROW(INDIRECT("1:" &amp; LEN(LEFT(C179, FIND(" ", C179 &amp; " ") - 1)))), 1), "ABCDEFGHIJKLMNOPQRSTUVWXYZabcdefghijklmnopqrstuvwxyz")), MID(LEFT(C179, FIND(" ", C179 &amp; " ") - 1), ROW(INDIRECT("1:" &amp; LEN(LEFT(C179, FIND(" ", C179 &amp; " ") - 1)))), 1), "")))</f>
        <v/>
      </c>
      <c r="E179" s="2" t="e">
        <f ca="1">INDEX(Ref!C:C, MATCH(Mapping!D179, Ref!$B:$B,0))</f>
        <v>#N/A</v>
      </c>
      <c r="F179" s="2" t="e">
        <f ca="1">INDEX(Ref!D:D, MATCH(Mapping!D179, Ref!$B:$B,0))</f>
        <v>#N/A</v>
      </c>
      <c r="G179" s="2" cm="1">
        <f t="array" ref="G179">IFERROR(_xlfn.SWITCH(LOWER(TRIM(RIGHT(SUBSTITUTE(C179," ",REPT(" ",99)),99))),"fly",4,"dfly",8,"calendar",2,"box",4,4),4)</f>
        <v>4</v>
      </c>
      <c r="H179" s="2" t="s">
        <v>443</v>
      </c>
      <c r="I179" s="6" t="str">
        <f>RTD("tt.rtd",,RTD("tt.rtd",,"Inst",H179,$C179),I$2)</f>
        <v/>
      </c>
      <c r="J179" s="7" cm="1">
        <f t="array" ref="J179">SUM(IF(('Fill Book'!$F$4:$F$10084="B")*('Fill Book'!$E$4:$E$10084=Mapping!C179),'Fill Book'!$G$4:$G$10084))</f>
        <v>0</v>
      </c>
      <c r="K179" s="18" t="str" cm="1">
        <f t="array" ref="K179">IFERROR(
  SUMPRODUCT(
    ('Fill Book'!$F$4:$F$10084="B") * ('Fill Book'!$E$4:$E$10084=Mapping!C179),
    'Fill Book'!$G$4:$G$10084,  'Fill Book'!$H$4:$H$10084
  ) /
  SUMIFS(
    'Fill Book'!$G$4:$G$10084,
    'Fill Book'!$F$4:$F$10084, "B",
    'Fill Book'!$E$4:$E$10084, Mapping!C179
  ),
  ""
)</f>
        <v/>
      </c>
      <c r="L179" s="7">
        <f>SUMIFS('Fill Book'!$G$4:$G$10084, 'Fill Book'!$F$4:$F$10084, "S", 'Fill Book'!$E$4:$E$10084, Mapping!C179)</f>
        <v>0</v>
      </c>
      <c r="M179" s="18" t="str" cm="1">
        <f t="array" ref="M179">IFERROR(
  SUMPRODUCT(
    ('Fill Book'!$F$4:$F$10084="S") * ('Fill Book'!$E$4:$E$10084=Mapping!C179),
    'Fill Book'!$G$4:$G$10084,  'Fill Book'!$H$4:$H$10084
  ) /
  SUMIFS(
    'Fill Book'!$G$4:$G$10084,
    'Fill Book'!$F$4:$F$10084, "S",
    'Fill Book'!$E$4:$E$10084, Mapping!C179
  ),
  ""
)</f>
        <v/>
      </c>
      <c r="N179" s="7">
        <f t="shared" si="0"/>
        <v>0</v>
      </c>
      <c r="O179" s="2">
        <f t="shared" ca="1" si="13"/>
        <v>0</v>
      </c>
      <c r="P179" s="2">
        <f t="shared" ca="1" si="11"/>
        <v>0</v>
      </c>
      <c r="Q179" s="2">
        <f t="shared" si="12"/>
        <v>0</v>
      </c>
      <c r="R179" s="9" t="e">
        <f ca="1">((Mapping!$M179 - Mapping!$K179) / Mapping!$E179 * Mapping!$F179) * (MIN(Mapping!$J179, Mapping!$L179))</f>
        <v>#VALUE!</v>
      </c>
      <c r="S179" s="2" t="str">
        <f>IFERROR(INDEX(#REF!, MATCH(Mapping!C179,#REF!, 0)), "")</f>
        <v/>
      </c>
      <c r="T179" s="2" t="e">
        <f t="shared" ca="1" si="14"/>
        <v>#VALUE!</v>
      </c>
      <c r="U179" s="2">
        <f ca="1">IFERROR(INDEX(Ref!E:E, MATCH(D179, Ref!B:B, 0)),5)</f>
        <v>5</v>
      </c>
      <c r="V179">
        <f ca="1">IFERROR(INDEX(Ref!F:F, MATCH(D179, Ref!B:B, 0)),1.5)</f>
        <v>1.5</v>
      </c>
    </row>
    <row r="180" spans="3:22" x14ac:dyDescent="0.25">
      <c r="C180" s="2"/>
      <c r="D180" s="2" t="str" cm="1">
        <f t="array" aca="1" ref="D180" ca="1">UPPER(_xlfn.TEXTJOIN("", TRUE, IF(ISNUMBER(FIND(MID(LEFT(C180, FIND(" ", C180 &amp; " ") - 1), ROW(INDIRECT("1:" &amp; LEN(LEFT(C180, FIND(" ", C180 &amp; " ") - 1)))), 1), "ABCDEFGHIJKLMNOPQRSTUVWXYZabcdefghijklmnopqrstuvwxyz")), MID(LEFT(C180, FIND(" ", C180 &amp; " ") - 1), ROW(INDIRECT("1:" &amp; LEN(LEFT(C180, FIND(" ", C180 &amp; " ") - 1)))), 1), "")))</f>
        <v/>
      </c>
      <c r="E180" s="2" t="e">
        <f ca="1">INDEX(Ref!C:C, MATCH(Mapping!D180, Ref!$B:$B,0))</f>
        <v>#N/A</v>
      </c>
      <c r="F180" s="2" t="e">
        <f ca="1">INDEX(Ref!D:D, MATCH(Mapping!D180, Ref!$B:$B,0))</f>
        <v>#N/A</v>
      </c>
      <c r="G180" s="2" cm="1">
        <f t="array" ref="G180">IFERROR(_xlfn.SWITCH(LOWER(TRIM(RIGHT(SUBSTITUTE(C180," ",REPT(" ",99)),99))),"fly",4,"dfly",8,"calendar",2,"box",4,4),4)</f>
        <v>4</v>
      </c>
      <c r="H180" s="2" t="s">
        <v>443</v>
      </c>
      <c r="I180" s="6" t="str">
        <f>RTD("tt.rtd",,RTD("tt.rtd",,"Inst",H180,$C180),I$2)</f>
        <v/>
      </c>
      <c r="J180" s="7" cm="1">
        <f t="array" ref="J180">SUM(IF(('Fill Book'!$F$4:$F$10084="B")*('Fill Book'!$E$4:$E$10084=Mapping!C180),'Fill Book'!$G$4:$G$10084))</f>
        <v>0</v>
      </c>
      <c r="K180" s="18" t="str" cm="1">
        <f t="array" ref="K180">IFERROR(
  SUMPRODUCT(
    ('Fill Book'!$F$4:$F$10084="B") * ('Fill Book'!$E$4:$E$10084=Mapping!C180),
    'Fill Book'!$G$4:$G$10084,  'Fill Book'!$H$4:$H$10084
  ) /
  SUMIFS(
    'Fill Book'!$G$4:$G$10084,
    'Fill Book'!$F$4:$F$10084, "B",
    'Fill Book'!$E$4:$E$10084, Mapping!C180
  ),
  ""
)</f>
        <v/>
      </c>
      <c r="L180" s="7">
        <f>SUMIFS('Fill Book'!$G$4:$G$10084, 'Fill Book'!$F$4:$F$10084, "S", 'Fill Book'!$E$4:$E$10084, Mapping!C180)</f>
        <v>0</v>
      </c>
      <c r="M180" s="18" t="str" cm="1">
        <f t="array" ref="M180">IFERROR(
  SUMPRODUCT(
    ('Fill Book'!$F$4:$F$10084="S") * ('Fill Book'!$E$4:$E$10084=Mapping!C180),
    'Fill Book'!$G$4:$G$10084,  'Fill Book'!$H$4:$H$10084
  ) /
  SUMIFS(
    'Fill Book'!$G$4:$G$10084,
    'Fill Book'!$F$4:$F$10084, "S",
    'Fill Book'!$E$4:$E$10084, Mapping!C180
  ),
  ""
)</f>
        <v/>
      </c>
      <c r="N180" s="7">
        <f t="shared" si="0"/>
        <v>0</v>
      </c>
      <c r="O180" s="2">
        <f t="shared" ca="1" si="13"/>
        <v>0</v>
      </c>
      <c r="P180" s="2">
        <f t="shared" ca="1" si="11"/>
        <v>0</v>
      </c>
      <c r="Q180" s="2">
        <f t="shared" si="12"/>
        <v>0</v>
      </c>
      <c r="R180" s="9" t="e">
        <f ca="1">((Mapping!$M180 - Mapping!$K180) / Mapping!$E180 * Mapping!$F180) * (MIN(Mapping!$J180, Mapping!$L180))</f>
        <v>#VALUE!</v>
      </c>
      <c r="S180" s="2" t="str">
        <f>IFERROR(INDEX(#REF!, MATCH(Mapping!C180,#REF!, 0)), "")</f>
        <v/>
      </c>
      <c r="T180" s="2" t="e">
        <f t="shared" ca="1" si="14"/>
        <v>#VALUE!</v>
      </c>
      <c r="U180" s="2">
        <f ca="1">IFERROR(INDEX(Ref!E:E, MATCH(D180, Ref!B:B, 0)),5)</f>
        <v>5</v>
      </c>
      <c r="V180">
        <f ca="1">IFERROR(INDEX(Ref!F:F, MATCH(D180, Ref!B:B, 0)),1.5)</f>
        <v>1.5</v>
      </c>
    </row>
    <row r="181" spans="3:22" x14ac:dyDescent="0.25">
      <c r="C181" s="2"/>
      <c r="D181" s="2" t="str" cm="1">
        <f t="array" aca="1" ref="D181" ca="1">UPPER(_xlfn.TEXTJOIN("", TRUE, IF(ISNUMBER(FIND(MID(LEFT(C181, FIND(" ", C181 &amp; " ") - 1), ROW(INDIRECT("1:" &amp; LEN(LEFT(C181, FIND(" ", C181 &amp; " ") - 1)))), 1), "ABCDEFGHIJKLMNOPQRSTUVWXYZabcdefghijklmnopqrstuvwxyz")), MID(LEFT(C181, FIND(" ", C181 &amp; " ") - 1), ROW(INDIRECT("1:" &amp; LEN(LEFT(C181, FIND(" ", C181 &amp; " ") - 1)))), 1), "")))</f>
        <v/>
      </c>
      <c r="E181" s="2" t="e">
        <f ca="1">INDEX(Ref!C:C, MATCH(Mapping!D181, Ref!$B:$B,0))</f>
        <v>#N/A</v>
      </c>
      <c r="F181" s="2" t="e">
        <f ca="1">INDEX(Ref!D:D, MATCH(Mapping!D181, Ref!$B:$B,0))</f>
        <v>#N/A</v>
      </c>
      <c r="G181" s="2" cm="1">
        <f t="array" ref="G181">IFERROR(_xlfn.SWITCH(LOWER(TRIM(RIGHT(SUBSTITUTE(C181," ",REPT(" ",99)),99))),"fly",4,"dfly",8,"calendar",2,"box",4,4),4)</f>
        <v>4</v>
      </c>
      <c r="H181" s="2" t="s">
        <v>443</v>
      </c>
      <c r="I181" s="6" t="str">
        <f>RTD("tt.rtd",,RTD("tt.rtd",,"Inst",H181,$C181),I$2)</f>
        <v/>
      </c>
      <c r="J181" s="7" cm="1">
        <f t="array" ref="J181">SUM(IF(('Fill Book'!$F$4:$F$10084="B")*('Fill Book'!$E$4:$E$10084=Mapping!C181),'Fill Book'!$G$4:$G$10084))</f>
        <v>0</v>
      </c>
      <c r="K181" s="18" t="str" cm="1">
        <f t="array" ref="K181">IFERROR(
  SUMPRODUCT(
    ('Fill Book'!$F$4:$F$10084="B") * ('Fill Book'!$E$4:$E$10084=Mapping!C181),
    'Fill Book'!$G$4:$G$10084,  'Fill Book'!$H$4:$H$10084
  ) /
  SUMIFS(
    'Fill Book'!$G$4:$G$10084,
    'Fill Book'!$F$4:$F$10084, "B",
    'Fill Book'!$E$4:$E$10084, Mapping!C181
  ),
  ""
)</f>
        <v/>
      </c>
      <c r="L181" s="7">
        <f>SUMIFS('Fill Book'!$G$4:$G$10084, 'Fill Book'!$F$4:$F$10084, "S", 'Fill Book'!$E$4:$E$10084, Mapping!C181)</f>
        <v>0</v>
      </c>
      <c r="M181" s="18" t="str" cm="1">
        <f t="array" ref="M181">IFERROR(
  SUMPRODUCT(
    ('Fill Book'!$F$4:$F$10084="S") * ('Fill Book'!$E$4:$E$10084=Mapping!C181),
    'Fill Book'!$G$4:$G$10084,  'Fill Book'!$H$4:$H$10084
  ) /
  SUMIFS(
    'Fill Book'!$G$4:$G$10084,
    'Fill Book'!$F$4:$F$10084, "S",
    'Fill Book'!$E$4:$E$10084, Mapping!C181
  ),
  ""
)</f>
        <v/>
      </c>
      <c r="N181" s="7">
        <f t="shared" si="0"/>
        <v>0</v>
      </c>
      <c r="O181" s="2">
        <f t="shared" ca="1" si="13"/>
        <v>0</v>
      </c>
      <c r="P181" s="2">
        <f t="shared" ca="1" si="11"/>
        <v>0</v>
      </c>
      <c r="Q181" s="2">
        <f t="shared" si="12"/>
        <v>0</v>
      </c>
      <c r="R181" s="9" t="e">
        <f ca="1">((Mapping!$M181 - Mapping!$K181) / Mapping!$E181 * Mapping!$F181) * (MIN(Mapping!$J181, Mapping!$L181))</f>
        <v>#VALUE!</v>
      </c>
      <c r="S181" s="2" t="str">
        <f>IFERROR(INDEX(#REF!, MATCH(Mapping!C181,#REF!, 0)), "")</f>
        <v/>
      </c>
      <c r="T181" s="2" t="e">
        <f t="shared" ca="1" si="14"/>
        <v>#VALUE!</v>
      </c>
      <c r="U181" s="2">
        <f ca="1">IFERROR(INDEX(Ref!E:E, MATCH(D181, Ref!B:B, 0)),5)</f>
        <v>5</v>
      </c>
      <c r="V181">
        <f ca="1">IFERROR(INDEX(Ref!F:F, MATCH(D181, Ref!B:B, 0)),1.5)</f>
        <v>1.5</v>
      </c>
    </row>
    <row r="182" spans="3:22" x14ac:dyDescent="0.25">
      <c r="C182" s="2"/>
      <c r="D182" s="2" t="str" cm="1">
        <f t="array" aca="1" ref="D182" ca="1">UPPER(_xlfn.TEXTJOIN("", TRUE, IF(ISNUMBER(FIND(MID(LEFT(C182, FIND(" ", C182 &amp; " ") - 1), ROW(INDIRECT("1:" &amp; LEN(LEFT(C182, FIND(" ", C182 &amp; " ") - 1)))), 1), "ABCDEFGHIJKLMNOPQRSTUVWXYZabcdefghijklmnopqrstuvwxyz")), MID(LEFT(C182, FIND(" ", C182 &amp; " ") - 1), ROW(INDIRECT("1:" &amp; LEN(LEFT(C182, FIND(" ", C182 &amp; " ") - 1)))), 1), "")))</f>
        <v/>
      </c>
      <c r="E182" s="2" t="e">
        <f ca="1">INDEX(Ref!C:C, MATCH(Mapping!D182, Ref!$B:$B,0))</f>
        <v>#N/A</v>
      </c>
      <c r="F182" s="2" t="e">
        <f ca="1">INDEX(Ref!D:D, MATCH(Mapping!D182, Ref!$B:$B,0))</f>
        <v>#N/A</v>
      </c>
      <c r="G182" s="2" cm="1">
        <f t="array" ref="G182">IFERROR(_xlfn.SWITCH(LOWER(TRIM(RIGHT(SUBSTITUTE(C182," ",REPT(" ",99)),99))),"fly",4,"dfly",8,"calendar",2,"box",4,4),4)</f>
        <v>4</v>
      </c>
      <c r="H182" s="2" t="s">
        <v>443</v>
      </c>
      <c r="I182" s="6" t="str">
        <f>RTD("tt.rtd",,RTD("tt.rtd",,"Inst",H182,$C182),I$2)</f>
        <v/>
      </c>
      <c r="J182" s="7" cm="1">
        <f t="array" ref="J182">SUM(IF(('Fill Book'!$F$4:$F$10084="B")*('Fill Book'!$E$4:$E$10084=Mapping!C182),'Fill Book'!$G$4:$G$10084))</f>
        <v>0</v>
      </c>
      <c r="K182" s="18" t="str" cm="1">
        <f t="array" ref="K182">IFERROR(
  SUMPRODUCT(
    ('Fill Book'!$F$4:$F$10084="B") * ('Fill Book'!$E$4:$E$10084=Mapping!C182),
    'Fill Book'!$G$4:$G$10084,  'Fill Book'!$H$4:$H$10084
  ) /
  SUMIFS(
    'Fill Book'!$G$4:$G$10084,
    'Fill Book'!$F$4:$F$10084, "B",
    'Fill Book'!$E$4:$E$10084, Mapping!C182
  ),
  ""
)</f>
        <v/>
      </c>
      <c r="L182" s="7">
        <f>SUMIFS('Fill Book'!$G$4:$G$10084, 'Fill Book'!$F$4:$F$10084, "S", 'Fill Book'!$E$4:$E$10084, Mapping!C182)</f>
        <v>0</v>
      </c>
      <c r="M182" s="18" t="str" cm="1">
        <f t="array" ref="M182">IFERROR(
  SUMPRODUCT(
    ('Fill Book'!$F$4:$F$10084="S") * ('Fill Book'!$E$4:$E$10084=Mapping!C182),
    'Fill Book'!$G$4:$G$10084,  'Fill Book'!$H$4:$H$10084
  ) /
  SUMIFS(
    'Fill Book'!$G$4:$G$10084,
    'Fill Book'!$F$4:$F$10084, "S",
    'Fill Book'!$E$4:$E$10084, Mapping!C182
  ),
  ""
)</f>
        <v/>
      </c>
      <c r="N182" s="7">
        <f t="shared" si="0"/>
        <v>0</v>
      </c>
      <c r="O182" s="2">
        <f t="shared" ca="1" si="13"/>
        <v>0</v>
      </c>
      <c r="P182" s="2">
        <f t="shared" ca="1" si="11"/>
        <v>0</v>
      </c>
      <c r="Q182" s="2">
        <f t="shared" si="12"/>
        <v>0</v>
      </c>
      <c r="R182" s="9" t="e">
        <f ca="1">((Mapping!$M182 - Mapping!$K182) / Mapping!$E182 * Mapping!$F182) * (MIN(Mapping!$J182, Mapping!$L182))</f>
        <v>#VALUE!</v>
      </c>
      <c r="S182" s="2" t="str">
        <f>IFERROR(INDEX(#REF!, MATCH(Mapping!C182,#REF!, 0)), "")</f>
        <v/>
      </c>
      <c r="T182" s="2" t="e">
        <f t="shared" ca="1" si="14"/>
        <v>#VALUE!</v>
      </c>
      <c r="U182" s="2">
        <f ca="1">IFERROR(INDEX(Ref!E:E, MATCH(D182, Ref!B:B, 0)),5)</f>
        <v>5</v>
      </c>
      <c r="V182">
        <f ca="1">IFERROR(INDEX(Ref!F:F, MATCH(D182, Ref!B:B, 0)),1.5)</f>
        <v>1.5</v>
      </c>
    </row>
    <row r="183" spans="3:22" x14ac:dyDescent="0.25">
      <c r="C183" s="2"/>
      <c r="D183" s="2" t="str" cm="1">
        <f t="array" aca="1" ref="D183" ca="1">UPPER(_xlfn.TEXTJOIN("", TRUE, IF(ISNUMBER(FIND(MID(LEFT(C183, FIND(" ", C183 &amp; " ") - 1), ROW(INDIRECT("1:" &amp; LEN(LEFT(C183, FIND(" ", C183 &amp; " ") - 1)))), 1), "ABCDEFGHIJKLMNOPQRSTUVWXYZabcdefghijklmnopqrstuvwxyz")), MID(LEFT(C183, FIND(" ", C183 &amp; " ") - 1), ROW(INDIRECT("1:" &amp; LEN(LEFT(C183, FIND(" ", C183 &amp; " ") - 1)))), 1), "")))</f>
        <v/>
      </c>
      <c r="E183" s="2" t="e">
        <f ca="1">INDEX(Ref!C:C, MATCH(Mapping!D183, Ref!$B:$B,0))</f>
        <v>#N/A</v>
      </c>
      <c r="F183" s="2" t="e">
        <f ca="1">INDEX(Ref!D:D, MATCH(Mapping!D183, Ref!$B:$B,0))</f>
        <v>#N/A</v>
      </c>
      <c r="G183" s="2" cm="1">
        <f t="array" ref="G183">IFERROR(_xlfn.SWITCH(LOWER(TRIM(RIGHT(SUBSTITUTE(C183," ",REPT(" ",99)),99))),"fly",4,"dfly",8,"calendar",2,"box",4,4),4)</f>
        <v>4</v>
      </c>
      <c r="H183" s="2" t="s">
        <v>443</v>
      </c>
      <c r="I183" s="6" t="str">
        <f>RTD("tt.rtd",,RTD("tt.rtd",,"Inst",H183,$C183),I$2)</f>
        <v/>
      </c>
      <c r="J183" s="7" cm="1">
        <f t="array" ref="J183">SUM(IF(('Fill Book'!$F$4:$F$10084="B")*('Fill Book'!$E$4:$E$10084=Mapping!C183),'Fill Book'!$G$4:$G$10084))</f>
        <v>0</v>
      </c>
      <c r="K183" s="18" t="str" cm="1">
        <f t="array" ref="K183">IFERROR(
  SUMPRODUCT(
    ('Fill Book'!$F$4:$F$10084="B") * ('Fill Book'!$E$4:$E$10084=Mapping!C183),
    'Fill Book'!$G$4:$G$10084,  'Fill Book'!$H$4:$H$10084
  ) /
  SUMIFS(
    'Fill Book'!$G$4:$G$10084,
    'Fill Book'!$F$4:$F$10084, "B",
    'Fill Book'!$E$4:$E$10084, Mapping!C183
  ),
  ""
)</f>
        <v/>
      </c>
      <c r="L183" s="7">
        <f>SUMIFS('Fill Book'!$G$4:$G$10084, 'Fill Book'!$F$4:$F$10084, "S", 'Fill Book'!$E$4:$E$10084, Mapping!C183)</f>
        <v>0</v>
      </c>
      <c r="M183" s="18" t="str" cm="1">
        <f t="array" ref="M183">IFERROR(
  SUMPRODUCT(
    ('Fill Book'!$F$4:$F$10084="S") * ('Fill Book'!$E$4:$E$10084=Mapping!C183),
    'Fill Book'!$G$4:$G$10084,  'Fill Book'!$H$4:$H$10084
  ) /
  SUMIFS(
    'Fill Book'!$G$4:$G$10084,
    'Fill Book'!$F$4:$F$10084, "S",
    'Fill Book'!$E$4:$E$10084, Mapping!C183
  ),
  ""
)</f>
        <v/>
      </c>
      <c r="N183" s="7">
        <f t="shared" si="0"/>
        <v>0</v>
      </c>
      <c r="O183" s="2">
        <f t="shared" ca="1" si="13"/>
        <v>0</v>
      </c>
      <c r="P183" s="2">
        <f t="shared" ca="1" si="11"/>
        <v>0</v>
      </c>
      <c r="Q183" s="2">
        <f t="shared" si="12"/>
        <v>0</v>
      </c>
      <c r="R183" s="9" t="e">
        <f ca="1">((Mapping!$M183 - Mapping!$K183) / Mapping!$E183 * Mapping!$F183) * (MIN(Mapping!$J183, Mapping!$L183))</f>
        <v>#VALUE!</v>
      </c>
      <c r="S183" s="2" t="str">
        <f>IFERROR(INDEX(#REF!, MATCH(Mapping!C183,#REF!, 0)), "")</f>
        <v/>
      </c>
      <c r="T183" s="2" t="e">
        <f t="shared" ca="1" si="14"/>
        <v>#VALUE!</v>
      </c>
      <c r="U183" s="2">
        <f ca="1">IFERROR(INDEX(Ref!E:E, MATCH(D183, Ref!B:B, 0)),5)</f>
        <v>5</v>
      </c>
      <c r="V183">
        <f ca="1">IFERROR(INDEX(Ref!F:F, MATCH(D183, Ref!B:B, 0)),1.5)</f>
        <v>1.5</v>
      </c>
    </row>
    <row r="184" spans="3:22" x14ac:dyDescent="0.25">
      <c r="C184" s="2"/>
      <c r="D184" s="2" t="str" cm="1">
        <f t="array" aca="1" ref="D184" ca="1">UPPER(_xlfn.TEXTJOIN("", TRUE, IF(ISNUMBER(FIND(MID(LEFT(C184, FIND(" ", C184 &amp; " ") - 1), ROW(INDIRECT("1:" &amp; LEN(LEFT(C184, FIND(" ", C184 &amp; " ") - 1)))), 1), "ABCDEFGHIJKLMNOPQRSTUVWXYZabcdefghijklmnopqrstuvwxyz")), MID(LEFT(C184, FIND(" ", C184 &amp; " ") - 1), ROW(INDIRECT("1:" &amp; LEN(LEFT(C184, FIND(" ", C184 &amp; " ") - 1)))), 1), "")))</f>
        <v/>
      </c>
      <c r="E184" s="2" t="e">
        <f ca="1">INDEX(Ref!C:C, MATCH(Mapping!D184, Ref!$B:$B,0))</f>
        <v>#N/A</v>
      </c>
      <c r="F184" s="2" t="e">
        <f ca="1">INDEX(Ref!D:D, MATCH(Mapping!D184, Ref!$B:$B,0))</f>
        <v>#N/A</v>
      </c>
      <c r="G184" s="2" cm="1">
        <f t="array" ref="G184">IFERROR(_xlfn.SWITCH(LOWER(TRIM(RIGHT(SUBSTITUTE(C184," ",REPT(" ",99)),99))),"fly",4,"dfly",8,"calendar",2,"box",4,4),4)</f>
        <v>4</v>
      </c>
      <c r="H184" s="2" t="s">
        <v>443</v>
      </c>
      <c r="I184" s="6" t="str">
        <f>RTD("tt.rtd",,RTD("tt.rtd",,"Inst",H184,$C184),I$2)</f>
        <v/>
      </c>
      <c r="J184" s="7" cm="1">
        <f t="array" ref="J184">SUM(IF(('Fill Book'!$F$4:$F$10084="B")*('Fill Book'!$E$4:$E$10084=Mapping!C184),'Fill Book'!$G$4:$G$10084))</f>
        <v>0</v>
      </c>
      <c r="K184" s="18" t="str" cm="1">
        <f t="array" ref="K184">IFERROR(
  SUMPRODUCT(
    ('Fill Book'!$F$4:$F$10084="B") * ('Fill Book'!$E$4:$E$10084=Mapping!C184),
    'Fill Book'!$G$4:$G$10084,  'Fill Book'!$H$4:$H$10084
  ) /
  SUMIFS(
    'Fill Book'!$G$4:$G$10084,
    'Fill Book'!$F$4:$F$10084, "B",
    'Fill Book'!$E$4:$E$10084, Mapping!C184
  ),
  ""
)</f>
        <v/>
      </c>
      <c r="L184" s="7">
        <f>SUMIFS('Fill Book'!$G$4:$G$10084, 'Fill Book'!$F$4:$F$10084, "S", 'Fill Book'!$E$4:$E$10084, Mapping!C184)</f>
        <v>0</v>
      </c>
      <c r="M184" s="18" t="str" cm="1">
        <f t="array" ref="M184">IFERROR(
  SUMPRODUCT(
    ('Fill Book'!$F$4:$F$10084="S") * ('Fill Book'!$E$4:$E$10084=Mapping!C184),
    'Fill Book'!$G$4:$G$10084,  'Fill Book'!$H$4:$H$10084
  ) /
  SUMIFS(
    'Fill Book'!$G$4:$G$10084,
    'Fill Book'!$F$4:$F$10084, "S",
    'Fill Book'!$E$4:$E$10084, Mapping!C184
  ),
  ""
)</f>
        <v/>
      </c>
      <c r="N184" s="7">
        <f t="shared" si="0"/>
        <v>0</v>
      </c>
      <c r="O184" s="2">
        <f t="shared" ca="1" si="13"/>
        <v>0</v>
      </c>
      <c r="P184" s="2">
        <f t="shared" ca="1" si="11"/>
        <v>0</v>
      </c>
      <c r="Q184" s="2">
        <f t="shared" si="12"/>
        <v>0</v>
      </c>
      <c r="R184" s="9" t="e">
        <f ca="1">((Mapping!$M184 - Mapping!$K184) / Mapping!$E184 * Mapping!$F184) * (MIN(Mapping!$J184, Mapping!$L184))</f>
        <v>#VALUE!</v>
      </c>
      <c r="S184" s="2" t="str">
        <f>IFERROR(INDEX(#REF!, MATCH(Mapping!C184,#REF!, 0)), "")</f>
        <v/>
      </c>
      <c r="T184" s="2" t="e">
        <f t="shared" ca="1" si="14"/>
        <v>#VALUE!</v>
      </c>
      <c r="U184" s="2">
        <f ca="1">IFERROR(INDEX(Ref!E:E, MATCH(D184, Ref!B:B, 0)),5)</f>
        <v>5</v>
      </c>
      <c r="V184">
        <f ca="1">IFERROR(INDEX(Ref!F:F, MATCH(D184, Ref!B:B, 0)),1.5)</f>
        <v>1.5</v>
      </c>
    </row>
    <row r="185" spans="3:22" x14ac:dyDescent="0.25">
      <c r="C185" s="2"/>
      <c r="D185" s="2" t="str" cm="1">
        <f t="array" aca="1" ref="D185" ca="1">UPPER(_xlfn.TEXTJOIN("", TRUE, IF(ISNUMBER(FIND(MID(LEFT(C185, FIND(" ", C185 &amp; " ") - 1), ROW(INDIRECT("1:" &amp; LEN(LEFT(C185, FIND(" ", C185 &amp; " ") - 1)))), 1), "ABCDEFGHIJKLMNOPQRSTUVWXYZabcdefghijklmnopqrstuvwxyz")), MID(LEFT(C185, FIND(" ", C185 &amp; " ") - 1), ROW(INDIRECT("1:" &amp; LEN(LEFT(C185, FIND(" ", C185 &amp; " ") - 1)))), 1), "")))</f>
        <v/>
      </c>
      <c r="E185" s="2" t="e">
        <f ca="1">INDEX(Ref!C:C, MATCH(Mapping!D185, Ref!$B:$B,0))</f>
        <v>#N/A</v>
      </c>
      <c r="F185" s="2" t="e">
        <f ca="1">INDEX(Ref!D:D, MATCH(Mapping!D185, Ref!$B:$B,0))</f>
        <v>#N/A</v>
      </c>
      <c r="G185" s="2" cm="1">
        <f t="array" ref="G185">IFERROR(_xlfn.SWITCH(LOWER(TRIM(RIGHT(SUBSTITUTE(C185," ",REPT(" ",99)),99))),"fly",4,"dfly",8,"calendar",2,"box",4,4),4)</f>
        <v>4</v>
      </c>
      <c r="H185" s="2" t="s">
        <v>443</v>
      </c>
      <c r="I185" s="6" t="str">
        <f>RTD("tt.rtd",,RTD("tt.rtd",,"Inst",H185,$C185),I$2)</f>
        <v/>
      </c>
      <c r="J185" s="7" cm="1">
        <f t="array" ref="J185">SUM(IF(('Fill Book'!$F$4:$F$10084="B")*('Fill Book'!$E$4:$E$10084=Mapping!C185),'Fill Book'!$G$4:$G$10084))</f>
        <v>0</v>
      </c>
      <c r="K185" s="18" t="str" cm="1">
        <f t="array" ref="K185">IFERROR(
  SUMPRODUCT(
    ('Fill Book'!$F$4:$F$10084="B") * ('Fill Book'!$E$4:$E$10084=Mapping!C185),
    'Fill Book'!$G$4:$G$10084,  'Fill Book'!$H$4:$H$10084
  ) /
  SUMIFS(
    'Fill Book'!$G$4:$G$10084,
    'Fill Book'!$F$4:$F$10084, "B",
    'Fill Book'!$E$4:$E$10084, Mapping!C185
  ),
  ""
)</f>
        <v/>
      </c>
      <c r="L185" s="7">
        <f>SUMIFS('Fill Book'!$G$4:$G$10084, 'Fill Book'!$F$4:$F$10084, "S", 'Fill Book'!$E$4:$E$10084, Mapping!C185)</f>
        <v>0</v>
      </c>
      <c r="M185" s="18" t="str" cm="1">
        <f t="array" ref="M185">IFERROR(
  SUMPRODUCT(
    ('Fill Book'!$F$4:$F$10084="S") * ('Fill Book'!$E$4:$E$10084=Mapping!C185),
    'Fill Book'!$G$4:$G$10084,  'Fill Book'!$H$4:$H$10084
  ) /
  SUMIFS(
    'Fill Book'!$G$4:$G$10084,
    'Fill Book'!$F$4:$F$10084, "S",
    'Fill Book'!$E$4:$E$10084, Mapping!C185
  ),
  ""
)</f>
        <v/>
      </c>
      <c r="N185" s="7">
        <f t="shared" si="0"/>
        <v>0</v>
      </c>
      <c r="O185" s="2">
        <f t="shared" ca="1" si="13"/>
        <v>0</v>
      </c>
      <c r="P185" s="2">
        <f t="shared" ca="1" si="11"/>
        <v>0</v>
      </c>
      <c r="Q185" s="2">
        <f t="shared" si="12"/>
        <v>0</v>
      </c>
      <c r="R185" s="9" t="e">
        <f ca="1">((Mapping!$M185 - Mapping!$K185) / Mapping!$E185 * Mapping!$F185) * (MIN(Mapping!$J185, Mapping!$L185))</f>
        <v>#VALUE!</v>
      </c>
      <c r="S185" s="2" t="str">
        <f>IFERROR(INDEX(#REF!, MATCH(Mapping!C185,#REF!, 0)), "")</f>
        <v/>
      </c>
      <c r="T185" s="2" t="e">
        <f t="shared" ca="1" si="14"/>
        <v>#VALUE!</v>
      </c>
      <c r="U185" s="2">
        <f ca="1">IFERROR(INDEX(Ref!E:E, MATCH(D185, Ref!B:B, 0)),5)</f>
        <v>5</v>
      </c>
      <c r="V185">
        <f ca="1">IFERROR(INDEX(Ref!F:F, MATCH(D185, Ref!B:B, 0)),1.5)</f>
        <v>1.5</v>
      </c>
    </row>
    <row r="186" spans="3:22" x14ac:dyDescent="0.25">
      <c r="C186" s="2"/>
      <c r="D186" s="2" t="str" cm="1">
        <f t="array" aca="1" ref="D186" ca="1">UPPER(_xlfn.TEXTJOIN("", TRUE, IF(ISNUMBER(FIND(MID(LEFT(C186, FIND(" ", C186 &amp; " ") - 1), ROW(INDIRECT("1:" &amp; LEN(LEFT(C186, FIND(" ", C186 &amp; " ") - 1)))), 1), "ABCDEFGHIJKLMNOPQRSTUVWXYZabcdefghijklmnopqrstuvwxyz")), MID(LEFT(C186, FIND(" ", C186 &amp; " ") - 1), ROW(INDIRECT("1:" &amp; LEN(LEFT(C186, FIND(" ", C186 &amp; " ") - 1)))), 1), "")))</f>
        <v/>
      </c>
      <c r="E186" s="2" t="e">
        <f ca="1">INDEX(Ref!C:C, MATCH(Mapping!D186, Ref!$B:$B,0))</f>
        <v>#N/A</v>
      </c>
      <c r="F186" s="2" t="e">
        <f ca="1">INDEX(Ref!D:D, MATCH(Mapping!D186, Ref!$B:$B,0))</f>
        <v>#N/A</v>
      </c>
      <c r="G186" s="2" cm="1">
        <f t="array" ref="G186">IFERROR(_xlfn.SWITCH(LOWER(TRIM(RIGHT(SUBSTITUTE(C186," ",REPT(" ",99)),99))),"fly",4,"dfly",8,"calendar",2,"box",4,4),4)</f>
        <v>4</v>
      </c>
      <c r="H186" s="2" t="s">
        <v>443</v>
      </c>
      <c r="I186" s="6" t="str">
        <f>RTD("tt.rtd",,RTD("tt.rtd",,"Inst",H186,$C186),I$2)</f>
        <v/>
      </c>
      <c r="J186" s="7" cm="1">
        <f t="array" ref="J186">SUM(IF(('Fill Book'!$F$4:$F$10084="B")*('Fill Book'!$E$4:$E$10084=Mapping!C186),'Fill Book'!$G$4:$G$10084))</f>
        <v>0</v>
      </c>
      <c r="K186" s="18" t="str" cm="1">
        <f t="array" ref="K186">IFERROR(
  SUMPRODUCT(
    ('Fill Book'!$F$4:$F$10084="B") * ('Fill Book'!$E$4:$E$10084=Mapping!C186),
    'Fill Book'!$G$4:$G$10084,  'Fill Book'!$H$4:$H$10084
  ) /
  SUMIFS(
    'Fill Book'!$G$4:$G$10084,
    'Fill Book'!$F$4:$F$10084, "B",
    'Fill Book'!$E$4:$E$10084, Mapping!C186
  ),
  ""
)</f>
        <v/>
      </c>
      <c r="L186" s="7">
        <f>SUMIFS('Fill Book'!$G$4:$G$10084, 'Fill Book'!$F$4:$F$10084, "S", 'Fill Book'!$E$4:$E$10084, Mapping!C186)</f>
        <v>0</v>
      </c>
      <c r="M186" s="18" t="str" cm="1">
        <f t="array" ref="M186">IFERROR(
  SUMPRODUCT(
    ('Fill Book'!$F$4:$F$10084="S") * ('Fill Book'!$E$4:$E$10084=Mapping!C186),
    'Fill Book'!$G$4:$G$10084,  'Fill Book'!$H$4:$H$10084
  ) /
  SUMIFS(
    'Fill Book'!$G$4:$G$10084,
    'Fill Book'!$F$4:$F$10084, "S",
    'Fill Book'!$E$4:$E$10084, Mapping!C186
  ),
  ""
)</f>
        <v/>
      </c>
      <c r="N186" s="7">
        <f t="shared" si="0"/>
        <v>0</v>
      </c>
      <c r="O186" s="2">
        <f t="shared" ca="1" si="13"/>
        <v>0</v>
      </c>
      <c r="P186" s="2">
        <f t="shared" ca="1" si="11"/>
        <v>0</v>
      </c>
      <c r="Q186" s="2">
        <f t="shared" si="12"/>
        <v>0</v>
      </c>
      <c r="R186" s="9" t="e">
        <f ca="1">((Mapping!$M186 - Mapping!$K186) / Mapping!$E186 * Mapping!$F186) * (MIN(Mapping!$J186, Mapping!$L186))</f>
        <v>#VALUE!</v>
      </c>
      <c r="S186" s="2" t="str">
        <f>IFERROR(INDEX(#REF!, MATCH(Mapping!C186,#REF!, 0)), "")</f>
        <v/>
      </c>
      <c r="T186" s="2" t="e">
        <f t="shared" ca="1" si="14"/>
        <v>#VALUE!</v>
      </c>
      <c r="U186" s="2">
        <f ca="1">IFERROR(INDEX(Ref!E:E, MATCH(D186, Ref!B:B, 0)),5)</f>
        <v>5</v>
      </c>
      <c r="V186">
        <f ca="1">IFERROR(INDEX(Ref!F:F, MATCH(D186, Ref!B:B, 0)),1.5)</f>
        <v>1.5</v>
      </c>
    </row>
    <row r="187" spans="3:22" x14ac:dyDescent="0.25">
      <c r="C187" s="2"/>
      <c r="D187" s="2" t="str" cm="1">
        <f t="array" aca="1" ref="D187" ca="1">UPPER(_xlfn.TEXTJOIN("", TRUE, IF(ISNUMBER(FIND(MID(LEFT(C187, FIND(" ", C187 &amp; " ") - 1), ROW(INDIRECT("1:" &amp; LEN(LEFT(C187, FIND(" ", C187 &amp; " ") - 1)))), 1), "ABCDEFGHIJKLMNOPQRSTUVWXYZabcdefghijklmnopqrstuvwxyz")), MID(LEFT(C187, FIND(" ", C187 &amp; " ") - 1), ROW(INDIRECT("1:" &amp; LEN(LEFT(C187, FIND(" ", C187 &amp; " ") - 1)))), 1), "")))</f>
        <v/>
      </c>
      <c r="E187" s="2" t="e">
        <f ca="1">INDEX(Ref!C:C, MATCH(Mapping!D187, Ref!$B:$B,0))</f>
        <v>#N/A</v>
      </c>
      <c r="F187" s="2" t="e">
        <f ca="1">INDEX(Ref!D:D, MATCH(Mapping!D187, Ref!$B:$B,0))</f>
        <v>#N/A</v>
      </c>
      <c r="G187" s="2" cm="1">
        <f t="array" ref="G187">IFERROR(_xlfn.SWITCH(LOWER(TRIM(RIGHT(SUBSTITUTE(C187," ",REPT(" ",99)),99))),"fly",4,"dfly",8,"calendar",2,"box",4,4),4)</f>
        <v>4</v>
      </c>
      <c r="H187" s="2" t="s">
        <v>443</v>
      </c>
      <c r="I187" s="6" t="str">
        <f>RTD("tt.rtd",,RTD("tt.rtd",,"Inst",H187,$C187),I$2)</f>
        <v/>
      </c>
      <c r="J187" s="7" cm="1">
        <f t="array" ref="J187">SUM(IF(('Fill Book'!$F$4:$F$10084="B")*('Fill Book'!$E$4:$E$10084=Mapping!C187),'Fill Book'!$G$4:$G$10084))</f>
        <v>0</v>
      </c>
      <c r="K187" s="18" t="str" cm="1">
        <f t="array" ref="K187">IFERROR(
  SUMPRODUCT(
    ('Fill Book'!$F$4:$F$10084="B") * ('Fill Book'!$E$4:$E$10084=Mapping!C187),
    'Fill Book'!$G$4:$G$10084,  'Fill Book'!$H$4:$H$10084
  ) /
  SUMIFS(
    'Fill Book'!$G$4:$G$10084,
    'Fill Book'!$F$4:$F$10084, "B",
    'Fill Book'!$E$4:$E$10084, Mapping!C187
  ),
  ""
)</f>
        <v/>
      </c>
      <c r="L187" s="7">
        <f>SUMIFS('Fill Book'!$G$4:$G$10084, 'Fill Book'!$F$4:$F$10084, "S", 'Fill Book'!$E$4:$E$10084, Mapping!C187)</f>
        <v>0</v>
      </c>
      <c r="M187" s="18" t="str" cm="1">
        <f t="array" ref="M187">IFERROR(
  SUMPRODUCT(
    ('Fill Book'!$F$4:$F$10084="S") * ('Fill Book'!$E$4:$E$10084=Mapping!C187),
    'Fill Book'!$G$4:$G$10084,  'Fill Book'!$H$4:$H$10084
  ) /
  SUMIFS(
    'Fill Book'!$G$4:$G$10084,
    'Fill Book'!$F$4:$F$10084, "S",
    'Fill Book'!$E$4:$E$10084, Mapping!C187
  ),
  ""
)</f>
        <v/>
      </c>
      <c r="N187" s="7">
        <f t="shared" si="0"/>
        <v>0</v>
      </c>
      <c r="O187" s="2">
        <f t="shared" ca="1" si="13"/>
        <v>0</v>
      </c>
      <c r="P187" s="2">
        <f t="shared" ca="1" si="11"/>
        <v>0</v>
      </c>
      <c r="Q187" s="2">
        <f t="shared" si="12"/>
        <v>0</v>
      </c>
      <c r="R187" s="9" t="e">
        <f ca="1">((Mapping!$M187 - Mapping!$K187) / Mapping!$E187 * Mapping!$F187) * (MIN(Mapping!$J187, Mapping!$L187))</f>
        <v>#VALUE!</v>
      </c>
      <c r="S187" s="2" t="str">
        <f>IFERROR(INDEX(#REF!, MATCH(Mapping!C187,#REF!, 0)), "")</f>
        <v/>
      </c>
      <c r="T187" s="2" t="e">
        <f t="shared" ca="1" si="14"/>
        <v>#VALUE!</v>
      </c>
      <c r="U187" s="2">
        <f ca="1">IFERROR(INDEX(Ref!E:E, MATCH(D187, Ref!B:B, 0)),5)</f>
        <v>5</v>
      </c>
      <c r="V187">
        <f ca="1">IFERROR(INDEX(Ref!F:F, MATCH(D187, Ref!B:B, 0)),1.5)</f>
        <v>1.5</v>
      </c>
    </row>
    <row r="188" spans="3:22" x14ac:dyDescent="0.25">
      <c r="C188" s="2"/>
      <c r="D188" s="2" t="str" cm="1">
        <f t="array" aca="1" ref="D188" ca="1">UPPER(_xlfn.TEXTJOIN("", TRUE, IF(ISNUMBER(FIND(MID(LEFT(C188, FIND(" ", C188 &amp; " ") - 1), ROW(INDIRECT("1:" &amp; LEN(LEFT(C188, FIND(" ", C188 &amp; " ") - 1)))), 1), "ABCDEFGHIJKLMNOPQRSTUVWXYZabcdefghijklmnopqrstuvwxyz")), MID(LEFT(C188, FIND(" ", C188 &amp; " ") - 1), ROW(INDIRECT("1:" &amp; LEN(LEFT(C188, FIND(" ", C188 &amp; " ") - 1)))), 1), "")))</f>
        <v/>
      </c>
      <c r="E188" s="2" t="e">
        <f ca="1">INDEX(Ref!C:C, MATCH(Mapping!D188, Ref!$B:$B,0))</f>
        <v>#N/A</v>
      </c>
      <c r="F188" s="2" t="e">
        <f ca="1">INDEX(Ref!D:D, MATCH(Mapping!D188, Ref!$B:$B,0))</f>
        <v>#N/A</v>
      </c>
      <c r="G188" s="2" cm="1">
        <f t="array" ref="G188">IFERROR(_xlfn.SWITCH(LOWER(TRIM(RIGHT(SUBSTITUTE(C188," ",REPT(" ",99)),99))),"fly",4,"dfly",8,"calendar",2,"box",4,4),4)</f>
        <v>4</v>
      </c>
      <c r="H188" s="2" t="s">
        <v>443</v>
      </c>
      <c r="I188" s="6" t="str">
        <f>RTD("tt.rtd",,RTD("tt.rtd",,"Inst",H188,$C188),I$2)</f>
        <v/>
      </c>
      <c r="J188" s="7" cm="1">
        <f t="array" ref="J188">SUM(IF(('Fill Book'!$F$4:$F$10084="B")*('Fill Book'!$E$4:$E$10084=Mapping!C188),'Fill Book'!$G$4:$G$10084))</f>
        <v>0</v>
      </c>
      <c r="K188" s="18" t="str" cm="1">
        <f t="array" ref="K188">IFERROR(
  SUMPRODUCT(
    ('Fill Book'!$F$4:$F$10084="B") * ('Fill Book'!$E$4:$E$10084=Mapping!C188),
    'Fill Book'!$G$4:$G$10084,  'Fill Book'!$H$4:$H$10084
  ) /
  SUMIFS(
    'Fill Book'!$G$4:$G$10084,
    'Fill Book'!$F$4:$F$10084, "B",
    'Fill Book'!$E$4:$E$10084, Mapping!C188
  ),
  ""
)</f>
        <v/>
      </c>
      <c r="L188" s="7">
        <f>SUMIFS('Fill Book'!$G$4:$G$10084, 'Fill Book'!$F$4:$F$10084, "S", 'Fill Book'!$E$4:$E$10084, Mapping!C188)</f>
        <v>0</v>
      </c>
      <c r="M188" s="18" t="str" cm="1">
        <f t="array" ref="M188">IFERROR(
  SUMPRODUCT(
    ('Fill Book'!$F$4:$F$10084="S") * ('Fill Book'!$E$4:$E$10084=Mapping!C188),
    'Fill Book'!$G$4:$G$10084,  'Fill Book'!$H$4:$H$10084
  ) /
  SUMIFS(
    'Fill Book'!$G$4:$G$10084,
    'Fill Book'!$F$4:$F$10084, "S",
    'Fill Book'!$E$4:$E$10084, Mapping!C188
  ),
  ""
)</f>
        <v/>
      </c>
      <c r="N188" s="7">
        <f t="shared" si="0"/>
        <v>0</v>
      </c>
      <c r="O188" s="2">
        <f t="shared" ca="1" si="13"/>
        <v>0</v>
      </c>
      <c r="P188" s="2">
        <f t="shared" ca="1" si="11"/>
        <v>0</v>
      </c>
      <c r="Q188" s="2">
        <f t="shared" si="12"/>
        <v>0</v>
      </c>
      <c r="R188" s="9" t="e">
        <f ca="1">((Mapping!$M188 - Mapping!$K188) / Mapping!$E188 * Mapping!$F188) * (MIN(Mapping!$J188, Mapping!$L188))</f>
        <v>#VALUE!</v>
      </c>
      <c r="S188" s="2" t="str">
        <f>IFERROR(INDEX(#REF!, MATCH(Mapping!C188,#REF!, 0)), "")</f>
        <v/>
      </c>
      <c r="T188" s="2" t="e">
        <f t="shared" ca="1" si="14"/>
        <v>#VALUE!</v>
      </c>
      <c r="U188" s="2">
        <f ca="1">IFERROR(INDEX(Ref!E:E, MATCH(D188, Ref!B:B, 0)),5)</f>
        <v>5</v>
      </c>
      <c r="V188">
        <f ca="1">IFERROR(INDEX(Ref!F:F, MATCH(D188, Ref!B:B, 0)),1.5)</f>
        <v>1.5</v>
      </c>
    </row>
    <row r="189" spans="3:22" x14ac:dyDescent="0.25">
      <c r="C189" s="2"/>
      <c r="D189" s="2" t="str" cm="1">
        <f t="array" aca="1" ref="D189" ca="1">UPPER(_xlfn.TEXTJOIN("", TRUE, IF(ISNUMBER(FIND(MID(LEFT(C189, FIND(" ", C189 &amp; " ") - 1), ROW(INDIRECT("1:" &amp; LEN(LEFT(C189, FIND(" ", C189 &amp; " ") - 1)))), 1), "ABCDEFGHIJKLMNOPQRSTUVWXYZabcdefghijklmnopqrstuvwxyz")), MID(LEFT(C189, FIND(" ", C189 &amp; " ") - 1), ROW(INDIRECT("1:" &amp; LEN(LEFT(C189, FIND(" ", C189 &amp; " ") - 1)))), 1), "")))</f>
        <v/>
      </c>
      <c r="E189" s="2" t="e">
        <f ca="1">INDEX(Ref!C:C, MATCH(Mapping!D189, Ref!$B:$B,0))</f>
        <v>#N/A</v>
      </c>
      <c r="F189" s="2" t="e">
        <f ca="1">INDEX(Ref!D:D, MATCH(Mapping!D189, Ref!$B:$B,0))</f>
        <v>#N/A</v>
      </c>
      <c r="G189" s="2" cm="1">
        <f t="array" ref="G189">IFERROR(_xlfn.SWITCH(LOWER(TRIM(RIGHT(SUBSTITUTE(C189," ",REPT(" ",99)),99))),"fly",4,"dfly",8,"calendar",2,"box",4,4),4)</f>
        <v>4</v>
      </c>
      <c r="H189" s="2" t="s">
        <v>443</v>
      </c>
      <c r="I189" s="6" t="str">
        <f>RTD("tt.rtd",,RTD("tt.rtd",,"Inst",H189,$C189),I$2)</f>
        <v/>
      </c>
      <c r="J189" s="7" cm="1">
        <f t="array" ref="J189">SUM(IF(('Fill Book'!$F$4:$F$10084="B")*('Fill Book'!$E$4:$E$10084=Mapping!C189),'Fill Book'!$G$4:$G$10084))</f>
        <v>0</v>
      </c>
      <c r="K189" s="18" t="str" cm="1">
        <f t="array" ref="K189">IFERROR(
  SUMPRODUCT(
    ('Fill Book'!$F$4:$F$10084="B") * ('Fill Book'!$E$4:$E$10084=Mapping!C189),
    'Fill Book'!$G$4:$G$10084,  'Fill Book'!$H$4:$H$10084
  ) /
  SUMIFS(
    'Fill Book'!$G$4:$G$10084,
    'Fill Book'!$F$4:$F$10084, "B",
    'Fill Book'!$E$4:$E$10084, Mapping!C189
  ),
  ""
)</f>
        <v/>
      </c>
      <c r="L189" s="7">
        <f>SUMIFS('Fill Book'!$G$4:$G$10084, 'Fill Book'!$F$4:$F$10084, "S", 'Fill Book'!$E$4:$E$10084, Mapping!C189)</f>
        <v>0</v>
      </c>
      <c r="M189" s="18" t="str" cm="1">
        <f t="array" ref="M189">IFERROR(
  SUMPRODUCT(
    ('Fill Book'!$F$4:$F$10084="S") * ('Fill Book'!$E$4:$E$10084=Mapping!C189),
    'Fill Book'!$G$4:$G$10084,  'Fill Book'!$H$4:$H$10084
  ) /
  SUMIFS(
    'Fill Book'!$G$4:$G$10084,
    'Fill Book'!$F$4:$F$10084, "S",
    'Fill Book'!$E$4:$E$10084, Mapping!C189
  ),
  ""
)</f>
        <v/>
      </c>
      <c r="N189" s="7">
        <f t="shared" si="0"/>
        <v>0</v>
      </c>
      <c r="O189" s="2">
        <f t="shared" ca="1" si="13"/>
        <v>0</v>
      </c>
      <c r="P189" s="2">
        <f t="shared" ca="1" si="11"/>
        <v>0</v>
      </c>
      <c r="Q189" s="2">
        <f t="shared" si="12"/>
        <v>0</v>
      </c>
      <c r="R189" s="9" t="e">
        <f ca="1">((Mapping!$M189 - Mapping!$K189) / Mapping!$E189 * Mapping!$F189) * (MIN(Mapping!$J189, Mapping!$L189))</f>
        <v>#VALUE!</v>
      </c>
      <c r="S189" s="2" t="str">
        <f>IFERROR(INDEX(#REF!, MATCH(Mapping!C189,#REF!, 0)), "")</f>
        <v/>
      </c>
      <c r="T189" s="2" t="e">
        <f t="shared" ca="1" si="14"/>
        <v>#VALUE!</v>
      </c>
      <c r="U189" s="2">
        <f ca="1">IFERROR(INDEX(Ref!E:E, MATCH(D189, Ref!B:B, 0)),5)</f>
        <v>5</v>
      </c>
      <c r="V189">
        <f ca="1">IFERROR(INDEX(Ref!F:F, MATCH(D189, Ref!B:B, 0)),1.5)</f>
        <v>1.5</v>
      </c>
    </row>
    <row r="190" spans="3:22" x14ac:dyDescent="0.25">
      <c r="C190" s="2"/>
      <c r="D190" s="2" t="str" cm="1">
        <f t="array" aca="1" ref="D190" ca="1">UPPER(_xlfn.TEXTJOIN("", TRUE, IF(ISNUMBER(FIND(MID(LEFT(C190, FIND(" ", C190 &amp; " ") - 1), ROW(INDIRECT("1:" &amp; LEN(LEFT(C190, FIND(" ", C190 &amp; " ") - 1)))), 1), "ABCDEFGHIJKLMNOPQRSTUVWXYZabcdefghijklmnopqrstuvwxyz")), MID(LEFT(C190, FIND(" ", C190 &amp; " ") - 1), ROW(INDIRECT("1:" &amp; LEN(LEFT(C190, FIND(" ", C190 &amp; " ") - 1)))), 1), "")))</f>
        <v/>
      </c>
      <c r="E190" s="2" t="e">
        <f ca="1">INDEX(Ref!C:C, MATCH(Mapping!D190, Ref!$B:$B,0))</f>
        <v>#N/A</v>
      </c>
      <c r="F190" s="2" t="e">
        <f ca="1">INDEX(Ref!D:D, MATCH(Mapping!D190, Ref!$B:$B,0))</f>
        <v>#N/A</v>
      </c>
      <c r="G190" s="2" cm="1">
        <f t="array" ref="G190">IFERROR(_xlfn.SWITCH(LOWER(TRIM(RIGHT(SUBSTITUTE(C190," ",REPT(" ",99)),99))),"fly",4,"dfly",8,"calendar",2,"box",4,4),4)</f>
        <v>4</v>
      </c>
      <c r="H190" s="2" t="s">
        <v>443</v>
      </c>
      <c r="I190" s="6" t="str">
        <f>RTD("tt.rtd",,RTD("tt.rtd",,"Inst",H190,$C190),I$2)</f>
        <v/>
      </c>
      <c r="J190" s="7" cm="1">
        <f t="array" ref="J190">SUM(IF(('Fill Book'!$F$4:$F$10084="B")*('Fill Book'!$E$4:$E$10084=Mapping!C190),'Fill Book'!$G$4:$G$10084))</f>
        <v>0</v>
      </c>
      <c r="K190" s="18" t="str" cm="1">
        <f t="array" ref="K190">IFERROR(
  SUMPRODUCT(
    ('Fill Book'!$F$4:$F$10084="B") * ('Fill Book'!$E$4:$E$10084=Mapping!C190),
    'Fill Book'!$G$4:$G$10084,  'Fill Book'!$H$4:$H$10084
  ) /
  SUMIFS(
    'Fill Book'!$G$4:$G$10084,
    'Fill Book'!$F$4:$F$10084, "B",
    'Fill Book'!$E$4:$E$10084, Mapping!C190
  ),
  ""
)</f>
        <v/>
      </c>
      <c r="L190" s="7">
        <f>SUMIFS('Fill Book'!$G$4:$G$10084, 'Fill Book'!$F$4:$F$10084, "S", 'Fill Book'!$E$4:$E$10084, Mapping!C190)</f>
        <v>0</v>
      </c>
      <c r="M190" s="18" t="str" cm="1">
        <f t="array" ref="M190">IFERROR(
  SUMPRODUCT(
    ('Fill Book'!$F$4:$F$10084="S") * ('Fill Book'!$E$4:$E$10084=Mapping!C190),
    'Fill Book'!$G$4:$G$10084,  'Fill Book'!$H$4:$H$10084
  ) /
  SUMIFS(
    'Fill Book'!$G$4:$G$10084,
    'Fill Book'!$F$4:$F$10084, "S",
    'Fill Book'!$E$4:$E$10084, Mapping!C190
  ),
  ""
)</f>
        <v/>
      </c>
      <c r="N190" s="7">
        <f t="shared" si="0"/>
        <v>0</v>
      </c>
      <c r="O190" s="2">
        <f t="shared" ca="1" si="13"/>
        <v>0</v>
      </c>
      <c r="P190" s="2">
        <f t="shared" ca="1" si="11"/>
        <v>0</v>
      </c>
      <c r="Q190" s="2">
        <f t="shared" si="12"/>
        <v>0</v>
      </c>
      <c r="R190" s="9" t="e">
        <f ca="1">((Mapping!$M190 - Mapping!$K190) / Mapping!$E190 * Mapping!$F190) * (MIN(Mapping!$J190, Mapping!$L190))</f>
        <v>#VALUE!</v>
      </c>
      <c r="S190" s="2" t="str">
        <f>IFERROR(INDEX(#REF!, MATCH(Mapping!C190,#REF!, 0)), "")</f>
        <v/>
      </c>
      <c r="T190" s="2" t="e">
        <f t="shared" ca="1" si="14"/>
        <v>#VALUE!</v>
      </c>
      <c r="U190" s="2">
        <f ca="1">IFERROR(INDEX(Ref!E:E, MATCH(D190, Ref!B:B, 0)),5)</f>
        <v>5</v>
      </c>
      <c r="V190">
        <f ca="1">IFERROR(INDEX(Ref!F:F, MATCH(D190, Ref!B:B, 0)),1.5)</f>
        <v>1.5</v>
      </c>
    </row>
    <row r="191" spans="3:22" x14ac:dyDescent="0.25">
      <c r="C191" s="2"/>
      <c r="D191" s="2" t="str" cm="1">
        <f t="array" aca="1" ref="D191" ca="1">UPPER(_xlfn.TEXTJOIN("", TRUE, IF(ISNUMBER(FIND(MID(LEFT(C191, FIND(" ", C191 &amp; " ") - 1), ROW(INDIRECT("1:" &amp; LEN(LEFT(C191, FIND(" ", C191 &amp; " ") - 1)))), 1), "ABCDEFGHIJKLMNOPQRSTUVWXYZabcdefghijklmnopqrstuvwxyz")), MID(LEFT(C191, FIND(" ", C191 &amp; " ") - 1), ROW(INDIRECT("1:" &amp; LEN(LEFT(C191, FIND(" ", C191 &amp; " ") - 1)))), 1), "")))</f>
        <v/>
      </c>
      <c r="E191" s="2" t="e">
        <f ca="1">INDEX(Ref!C:C, MATCH(Mapping!D191, Ref!$B:$B,0))</f>
        <v>#N/A</v>
      </c>
      <c r="F191" s="2" t="e">
        <f ca="1">INDEX(Ref!D:D, MATCH(Mapping!D191, Ref!$B:$B,0))</f>
        <v>#N/A</v>
      </c>
      <c r="G191" s="2" cm="1">
        <f t="array" ref="G191">IFERROR(_xlfn.SWITCH(LOWER(TRIM(RIGHT(SUBSTITUTE(C191," ",REPT(" ",99)),99))),"fly",4,"dfly",8,"calendar",2,"box",4,4),4)</f>
        <v>4</v>
      </c>
      <c r="H191" s="2" t="s">
        <v>443</v>
      </c>
      <c r="I191" s="6" t="str">
        <f>RTD("tt.rtd",,RTD("tt.rtd",,"Inst",H191,$C191),I$2)</f>
        <v/>
      </c>
      <c r="J191" s="7" cm="1">
        <f t="array" ref="J191">SUM(IF(('Fill Book'!$F$4:$F$10084="B")*('Fill Book'!$E$4:$E$10084=Mapping!C191),'Fill Book'!$G$4:$G$10084))</f>
        <v>0</v>
      </c>
      <c r="K191" s="18" t="str" cm="1">
        <f t="array" ref="K191">IFERROR(
  SUMPRODUCT(
    ('Fill Book'!$F$4:$F$10084="B") * ('Fill Book'!$E$4:$E$10084=Mapping!C191),
    'Fill Book'!$G$4:$G$10084,  'Fill Book'!$H$4:$H$10084
  ) /
  SUMIFS(
    'Fill Book'!$G$4:$G$10084,
    'Fill Book'!$F$4:$F$10084, "B",
    'Fill Book'!$E$4:$E$10084, Mapping!C191
  ),
  ""
)</f>
        <v/>
      </c>
      <c r="L191" s="7">
        <f>SUMIFS('Fill Book'!$G$4:$G$10084, 'Fill Book'!$F$4:$F$10084, "S", 'Fill Book'!$E$4:$E$10084, Mapping!C191)</f>
        <v>0</v>
      </c>
      <c r="M191" s="18" t="str" cm="1">
        <f t="array" ref="M191">IFERROR(
  SUMPRODUCT(
    ('Fill Book'!$F$4:$F$10084="S") * ('Fill Book'!$E$4:$E$10084=Mapping!C191),
    'Fill Book'!$G$4:$G$10084,  'Fill Book'!$H$4:$H$10084
  ) /
  SUMIFS(
    'Fill Book'!$G$4:$G$10084,
    'Fill Book'!$F$4:$F$10084, "S",
    'Fill Book'!$E$4:$E$10084, Mapping!C191
  ),
  ""
)</f>
        <v/>
      </c>
      <c r="N191" s="7">
        <f t="shared" si="0"/>
        <v>0</v>
      </c>
      <c r="O191" s="2">
        <f t="shared" ca="1" si="13"/>
        <v>0</v>
      </c>
      <c r="P191" s="2">
        <f t="shared" ca="1" si="11"/>
        <v>0</v>
      </c>
      <c r="Q191" s="2">
        <f t="shared" si="12"/>
        <v>0</v>
      </c>
      <c r="R191" s="9" t="e">
        <f ca="1">((Mapping!$M191 - Mapping!$K191) / Mapping!$E191 * Mapping!$F191) * (MIN(Mapping!$J191, Mapping!$L191))</f>
        <v>#VALUE!</v>
      </c>
      <c r="S191" s="2" t="str">
        <f>IFERROR(INDEX(#REF!, MATCH(Mapping!C191,#REF!, 0)), "")</f>
        <v/>
      </c>
      <c r="T191" s="2" t="e">
        <f t="shared" ca="1" si="14"/>
        <v>#VALUE!</v>
      </c>
      <c r="U191" s="2">
        <f ca="1">IFERROR(INDEX(Ref!E:E, MATCH(D191, Ref!B:B, 0)),5)</f>
        <v>5</v>
      </c>
      <c r="V191">
        <f ca="1">IFERROR(INDEX(Ref!F:F, MATCH(D191, Ref!B:B, 0)),1.5)</f>
        <v>1.5</v>
      </c>
    </row>
    <row r="192" spans="3:22" x14ac:dyDescent="0.25">
      <c r="C192" s="2"/>
      <c r="D192" s="2" t="str" cm="1">
        <f t="array" aca="1" ref="D192" ca="1">UPPER(_xlfn.TEXTJOIN("", TRUE, IF(ISNUMBER(FIND(MID(LEFT(C192, FIND(" ", C192 &amp; " ") - 1), ROW(INDIRECT("1:" &amp; LEN(LEFT(C192, FIND(" ", C192 &amp; " ") - 1)))), 1), "ABCDEFGHIJKLMNOPQRSTUVWXYZabcdefghijklmnopqrstuvwxyz")), MID(LEFT(C192, FIND(" ", C192 &amp; " ") - 1), ROW(INDIRECT("1:" &amp; LEN(LEFT(C192, FIND(" ", C192 &amp; " ") - 1)))), 1), "")))</f>
        <v/>
      </c>
      <c r="E192" s="2" t="e">
        <f ca="1">INDEX(Ref!C:C, MATCH(Mapping!D192, Ref!$B:$B,0))</f>
        <v>#N/A</v>
      </c>
      <c r="F192" s="2" t="e">
        <f ca="1">INDEX(Ref!D:D, MATCH(Mapping!D192, Ref!$B:$B,0))</f>
        <v>#N/A</v>
      </c>
      <c r="G192" s="2" cm="1">
        <f t="array" ref="G192">IFERROR(_xlfn.SWITCH(LOWER(TRIM(RIGHT(SUBSTITUTE(C192," ",REPT(" ",99)),99))),"fly",4,"dfly",8,"calendar",2,"box",4,4),4)</f>
        <v>4</v>
      </c>
      <c r="H192" s="2" t="s">
        <v>443</v>
      </c>
      <c r="I192" s="6" t="str">
        <f>RTD("tt.rtd",,RTD("tt.rtd",,"Inst",H192,$C192),I$2)</f>
        <v/>
      </c>
      <c r="J192" s="7" cm="1">
        <f t="array" ref="J192">SUM(IF(('Fill Book'!$F$4:$F$10084="B")*('Fill Book'!$E$4:$E$10084=Mapping!C192),'Fill Book'!$G$4:$G$10084))</f>
        <v>0</v>
      </c>
      <c r="K192" s="18" t="str" cm="1">
        <f t="array" ref="K192">IFERROR(
  SUMPRODUCT(
    ('Fill Book'!$F$4:$F$10084="B") * ('Fill Book'!$E$4:$E$10084=Mapping!C192),
    'Fill Book'!$G$4:$G$10084,  'Fill Book'!$H$4:$H$10084
  ) /
  SUMIFS(
    'Fill Book'!$G$4:$G$10084,
    'Fill Book'!$F$4:$F$10084, "B",
    'Fill Book'!$E$4:$E$10084, Mapping!C192
  ),
  ""
)</f>
        <v/>
      </c>
      <c r="L192" s="7">
        <f>SUMIFS('Fill Book'!$G$4:$G$10084, 'Fill Book'!$F$4:$F$10084, "S", 'Fill Book'!$E$4:$E$10084, Mapping!C192)</f>
        <v>0</v>
      </c>
      <c r="M192" s="18" t="str" cm="1">
        <f t="array" ref="M192">IFERROR(
  SUMPRODUCT(
    ('Fill Book'!$F$4:$F$10084="S") * ('Fill Book'!$E$4:$E$10084=Mapping!C192),
    'Fill Book'!$G$4:$G$10084,  'Fill Book'!$H$4:$H$10084
  ) /
  SUMIFS(
    'Fill Book'!$G$4:$G$10084,
    'Fill Book'!$F$4:$F$10084, "S",
    'Fill Book'!$E$4:$E$10084, Mapping!C192
  ),
  ""
)</f>
        <v/>
      </c>
      <c r="N192" s="7">
        <f t="shared" si="0"/>
        <v>0</v>
      </c>
      <c r="O192" s="2">
        <f t="shared" ca="1" si="13"/>
        <v>0</v>
      </c>
      <c r="P192" s="2">
        <f t="shared" ca="1" si="11"/>
        <v>0</v>
      </c>
      <c r="Q192" s="2">
        <f t="shared" si="12"/>
        <v>0</v>
      </c>
      <c r="R192" s="9" t="e">
        <f ca="1">((Mapping!$M192 - Mapping!$K192) / Mapping!$E192 * Mapping!$F192) * (MIN(Mapping!$J192, Mapping!$L192))</f>
        <v>#VALUE!</v>
      </c>
      <c r="S192" s="2" t="str">
        <f>IFERROR(INDEX(#REF!, MATCH(Mapping!C192,#REF!, 0)), "")</f>
        <v/>
      </c>
      <c r="T192" s="2" t="e">
        <f t="shared" ca="1" si="14"/>
        <v>#VALUE!</v>
      </c>
      <c r="U192" s="2">
        <f ca="1">IFERROR(INDEX(Ref!E:E, MATCH(D192, Ref!B:B, 0)),5)</f>
        <v>5</v>
      </c>
      <c r="V192">
        <f ca="1">IFERROR(INDEX(Ref!F:F, MATCH(D192, Ref!B:B, 0)),1.5)</f>
        <v>1.5</v>
      </c>
    </row>
    <row r="193" spans="3:22" x14ac:dyDescent="0.25">
      <c r="C193" s="2"/>
      <c r="D193" s="2" t="str" cm="1">
        <f t="array" aca="1" ref="D193" ca="1">UPPER(_xlfn.TEXTJOIN("", TRUE, IF(ISNUMBER(FIND(MID(LEFT(C193, FIND(" ", C193 &amp; " ") - 1), ROW(INDIRECT("1:" &amp; LEN(LEFT(C193, FIND(" ", C193 &amp; " ") - 1)))), 1), "ABCDEFGHIJKLMNOPQRSTUVWXYZabcdefghijklmnopqrstuvwxyz")), MID(LEFT(C193, FIND(" ", C193 &amp; " ") - 1), ROW(INDIRECT("1:" &amp; LEN(LEFT(C193, FIND(" ", C193 &amp; " ") - 1)))), 1), "")))</f>
        <v/>
      </c>
      <c r="E193" s="2" t="e">
        <f ca="1">INDEX(Ref!C:C, MATCH(Mapping!D193, Ref!$B:$B,0))</f>
        <v>#N/A</v>
      </c>
      <c r="F193" s="2" t="e">
        <f ca="1">INDEX(Ref!D:D, MATCH(Mapping!D193, Ref!$B:$B,0))</f>
        <v>#N/A</v>
      </c>
      <c r="G193" s="2" cm="1">
        <f t="array" ref="G193">IFERROR(_xlfn.SWITCH(LOWER(TRIM(RIGHT(SUBSTITUTE(C193," ",REPT(" ",99)),99))),"fly",4,"dfly",8,"calendar",2,"box",4,4),4)</f>
        <v>4</v>
      </c>
      <c r="H193" s="2" t="s">
        <v>443</v>
      </c>
      <c r="I193" s="6" t="str">
        <f>RTD("tt.rtd",,RTD("tt.rtd",,"Inst",H193,$C193),I$2)</f>
        <v/>
      </c>
      <c r="J193" s="7" cm="1">
        <f t="array" ref="J193">SUM(IF(('Fill Book'!$F$4:$F$10084="B")*('Fill Book'!$E$4:$E$10084=Mapping!C193),'Fill Book'!$G$4:$G$10084))</f>
        <v>0</v>
      </c>
      <c r="K193" s="18" t="str" cm="1">
        <f t="array" ref="K193">IFERROR(
  SUMPRODUCT(
    ('Fill Book'!$F$4:$F$10084="B") * ('Fill Book'!$E$4:$E$10084=Mapping!C193),
    'Fill Book'!$G$4:$G$10084,  'Fill Book'!$H$4:$H$10084
  ) /
  SUMIFS(
    'Fill Book'!$G$4:$G$10084,
    'Fill Book'!$F$4:$F$10084, "B",
    'Fill Book'!$E$4:$E$10084, Mapping!C193
  ),
  ""
)</f>
        <v/>
      </c>
      <c r="L193" s="7">
        <f>SUMIFS('Fill Book'!$G$4:$G$10084, 'Fill Book'!$F$4:$F$10084, "S", 'Fill Book'!$E$4:$E$10084, Mapping!C193)</f>
        <v>0</v>
      </c>
      <c r="M193" s="18" t="str" cm="1">
        <f t="array" ref="M193">IFERROR(
  SUMPRODUCT(
    ('Fill Book'!$F$4:$F$10084="S") * ('Fill Book'!$E$4:$E$10084=Mapping!C193),
    'Fill Book'!$G$4:$G$10084,  'Fill Book'!$H$4:$H$10084
  ) /
  SUMIFS(
    'Fill Book'!$G$4:$G$10084,
    'Fill Book'!$F$4:$F$10084, "S",
    'Fill Book'!$E$4:$E$10084, Mapping!C193
  ),
  ""
)</f>
        <v/>
      </c>
      <c r="N193" s="7">
        <f t="shared" si="0"/>
        <v>0</v>
      </c>
      <c r="O193" s="2">
        <f t="shared" ca="1" si="13"/>
        <v>0</v>
      </c>
      <c r="P193" s="2">
        <f t="shared" ca="1" si="11"/>
        <v>0</v>
      </c>
      <c r="Q193" s="2">
        <f t="shared" si="12"/>
        <v>0</v>
      </c>
      <c r="R193" s="9" t="e">
        <f ca="1">((Mapping!$M193 - Mapping!$K193) / Mapping!$E193 * Mapping!$F193) * (MIN(Mapping!$J193, Mapping!$L193))</f>
        <v>#VALUE!</v>
      </c>
      <c r="S193" s="2" t="str">
        <f>IFERROR(INDEX(#REF!, MATCH(Mapping!C193,#REF!, 0)), "")</f>
        <v/>
      </c>
      <c r="T193" s="2" t="e">
        <f t="shared" ca="1" si="14"/>
        <v>#VALUE!</v>
      </c>
      <c r="U193" s="2">
        <f ca="1">IFERROR(INDEX(Ref!E:E, MATCH(D193, Ref!B:B, 0)),5)</f>
        <v>5</v>
      </c>
      <c r="V193">
        <f ca="1">IFERROR(INDEX(Ref!F:F, MATCH(D193, Ref!B:B, 0)),1.5)</f>
        <v>1.5</v>
      </c>
    </row>
    <row r="194" spans="3:22" x14ac:dyDescent="0.25">
      <c r="C194" s="2"/>
      <c r="D194" s="2" t="str" cm="1">
        <f t="array" aca="1" ref="D194" ca="1">UPPER(_xlfn.TEXTJOIN("", TRUE, IF(ISNUMBER(FIND(MID(LEFT(C194, FIND(" ", C194 &amp; " ") - 1), ROW(INDIRECT("1:" &amp; LEN(LEFT(C194, FIND(" ", C194 &amp; " ") - 1)))), 1), "ABCDEFGHIJKLMNOPQRSTUVWXYZabcdefghijklmnopqrstuvwxyz")), MID(LEFT(C194, FIND(" ", C194 &amp; " ") - 1), ROW(INDIRECT("1:" &amp; LEN(LEFT(C194, FIND(" ", C194 &amp; " ") - 1)))), 1), "")))</f>
        <v/>
      </c>
      <c r="E194" s="2" t="e">
        <f ca="1">INDEX(Ref!C:C, MATCH(Mapping!D194, Ref!$B:$B,0))</f>
        <v>#N/A</v>
      </c>
      <c r="F194" s="2" t="e">
        <f ca="1">INDEX(Ref!D:D, MATCH(Mapping!D194, Ref!$B:$B,0))</f>
        <v>#N/A</v>
      </c>
      <c r="G194" s="2" cm="1">
        <f t="array" ref="G194">IFERROR(_xlfn.SWITCH(LOWER(TRIM(RIGHT(SUBSTITUTE(C194," ",REPT(" ",99)),99))),"fly",4,"dfly",8,"calendar",2,"box",4,4),4)</f>
        <v>4</v>
      </c>
      <c r="H194" s="2" t="s">
        <v>443</v>
      </c>
      <c r="I194" s="6" t="str">
        <f>RTD("tt.rtd",,RTD("tt.rtd",,"Inst",H194,$C194),I$2)</f>
        <v/>
      </c>
      <c r="J194" s="7" cm="1">
        <f t="array" ref="J194">SUM(IF(('Fill Book'!$F$4:$F$10084="B")*('Fill Book'!$E$4:$E$10084=Mapping!C194),'Fill Book'!$G$4:$G$10084))</f>
        <v>0</v>
      </c>
      <c r="K194" s="18" t="str" cm="1">
        <f t="array" ref="K194">IFERROR(
  SUMPRODUCT(
    ('Fill Book'!$F$4:$F$10084="B") * ('Fill Book'!$E$4:$E$10084=Mapping!C194),
    'Fill Book'!$G$4:$G$10084,  'Fill Book'!$H$4:$H$10084
  ) /
  SUMIFS(
    'Fill Book'!$G$4:$G$10084,
    'Fill Book'!$F$4:$F$10084, "B",
    'Fill Book'!$E$4:$E$10084, Mapping!C194
  ),
  ""
)</f>
        <v/>
      </c>
      <c r="L194" s="7">
        <f>SUMIFS('Fill Book'!$G$4:$G$10084, 'Fill Book'!$F$4:$F$10084, "S", 'Fill Book'!$E$4:$E$10084, Mapping!C194)</f>
        <v>0</v>
      </c>
      <c r="M194" s="18" t="str" cm="1">
        <f t="array" ref="M194">IFERROR(
  SUMPRODUCT(
    ('Fill Book'!$F$4:$F$10084="S") * ('Fill Book'!$E$4:$E$10084=Mapping!C194),
    'Fill Book'!$G$4:$G$10084,  'Fill Book'!$H$4:$H$10084
  ) /
  SUMIFS(
    'Fill Book'!$G$4:$G$10084,
    'Fill Book'!$F$4:$F$10084, "S",
    'Fill Book'!$E$4:$E$10084, Mapping!C194
  ),
  ""
)</f>
        <v/>
      </c>
      <c r="N194" s="7">
        <f t="shared" si="0"/>
        <v>0</v>
      </c>
      <c r="O194" s="2">
        <f t="shared" ca="1" si="13"/>
        <v>0</v>
      </c>
      <c r="P194" s="2">
        <f t="shared" ca="1" si="11"/>
        <v>0</v>
      </c>
      <c r="Q194" s="2">
        <f t="shared" si="12"/>
        <v>0</v>
      </c>
      <c r="R194" s="9" t="e">
        <f ca="1">((Mapping!$M194 - Mapping!$K194) / Mapping!$E194 * Mapping!$F194) * (MIN(Mapping!$J194, Mapping!$L194))</f>
        <v>#VALUE!</v>
      </c>
      <c r="S194" s="2" t="str">
        <f>IFERROR(INDEX(#REF!, MATCH(Mapping!C194,#REF!, 0)), "")</f>
        <v/>
      </c>
      <c r="T194" s="2" t="e">
        <f t="shared" ca="1" si="14"/>
        <v>#VALUE!</v>
      </c>
      <c r="U194" s="2">
        <f ca="1">IFERROR(INDEX(Ref!E:E, MATCH(D194, Ref!B:B, 0)),5)</f>
        <v>5</v>
      </c>
      <c r="V194">
        <f ca="1">IFERROR(INDEX(Ref!F:F, MATCH(D194, Ref!B:B, 0)),1.5)</f>
        <v>1.5</v>
      </c>
    </row>
    <row r="195" spans="3:22" x14ac:dyDescent="0.25">
      <c r="C195" s="2"/>
      <c r="D195" s="2" t="str" cm="1">
        <f t="array" aca="1" ref="D195" ca="1">UPPER(_xlfn.TEXTJOIN("", TRUE, IF(ISNUMBER(FIND(MID(LEFT(C195, FIND(" ", C195 &amp; " ") - 1), ROW(INDIRECT("1:" &amp; LEN(LEFT(C195, FIND(" ", C195 &amp; " ") - 1)))), 1), "ABCDEFGHIJKLMNOPQRSTUVWXYZabcdefghijklmnopqrstuvwxyz")), MID(LEFT(C195, FIND(" ", C195 &amp; " ") - 1), ROW(INDIRECT("1:" &amp; LEN(LEFT(C195, FIND(" ", C195 &amp; " ") - 1)))), 1), "")))</f>
        <v/>
      </c>
      <c r="E195" s="2" t="e">
        <f ca="1">INDEX(Ref!C:C, MATCH(Mapping!D195, Ref!$B:$B,0))</f>
        <v>#N/A</v>
      </c>
      <c r="F195" s="2" t="e">
        <f ca="1">INDEX(Ref!D:D, MATCH(Mapping!D195, Ref!$B:$B,0))</f>
        <v>#N/A</v>
      </c>
      <c r="G195" s="2" cm="1">
        <f t="array" ref="G195">IFERROR(_xlfn.SWITCH(LOWER(TRIM(RIGHT(SUBSTITUTE(C195," ",REPT(" ",99)),99))),"fly",4,"dfly",8,"calendar",2,"box",4,4),4)</f>
        <v>4</v>
      </c>
      <c r="H195" s="2" t="s">
        <v>443</v>
      </c>
      <c r="I195" s="6" t="str">
        <f>RTD("tt.rtd",,RTD("tt.rtd",,"Inst",H195,$C195),I$2)</f>
        <v/>
      </c>
      <c r="J195" s="7" cm="1">
        <f t="array" ref="J195">SUM(IF(('Fill Book'!$F$4:$F$10084="B")*('Fill Book'!$E$4:$E$10084=Mapping!C195),'Fill Book'!$G$4:$G$10084))</f>
        <v>0</v>
      </c>
      <c r="K195" s="18" t="str" cm="1">
        <f t="array" ref="K195">IFERROR(
  SUMPRODUCT(
    ('Fill Book'!$F$4:$F$10084="B") * ('Fill Book'!$E$4:$E$10084=Mapping!C195),
    'Fill Book'!$G$4:$G$10084,  'Fill Book'!$H$4:$H$10084
  ) /
  SUMIFS(
    'Fill Book'!$G$4:$G$10084,
    'Fill Book'!$F$4:$F$10084, "B",
    'Fill Book'!$E$4:$E$10084, Mapping!C195
  ),
  ""
)</f>
        <v/>
      </c>
      <c r="L195" s="7">
        <f>SUMIFS('Fill Book'!$G$4:$G$10084, 'Fill Book'!$F$4:$F$10084, "S", 'Fill Book'!$E$4:$E$10084, Mapping!C195)</f>
        <v>0</v>
      </c>
      <c r="M195" s="18" t="str" cm="1">
        <f t="array" ref="M195">IFERROR(
  SUMPRODUCT(
    ('Fill Book'!$F$4:$F$10084="S") * ('Fill Book'!$E$4:$E$10084=Mapping!C195),
    'Fill Book'!$G$4:$G$10084,  'Fill Book'!$H$4:$H$10084
  ) /
  SUMIFS(
    'Fill Book'!$G$4:$G$10084,
    'Fill Book'!$F$4:$F$10084, "S",
    'Fill Book'!$E$4:$E$10084, Mapping!C195
  ),
  ""
)</f>
        <v/>
      </c>
      <c r="N195" s="7">
        <f t="shared" si="0"/>
        <v>0</v>
      </c>
      <c r="O195" s="2">
        <f t="shared" ca="1" si="13"/>
        <v>0</v>
      </c>
      <c r="P195" s="2">
        <f t="shared" ca="1" si="11"/>
        <v>0</v>
      </c>
      <c r="Q195" s="2">
        <f t="shared" si="12"/>
        <v>0</v>
      </c>
      <c r="R195" s="9" t="e">
        <f ca="1">((Mapping!$M195 - Mapping!$K195) / Mapping!$E195 * Mapping!$F195) * (MIN(Mapping!$J195, Mapping!$L195))</f>
        <v>#VALUE!</v>
      </c>
      <c r="S195" s="2" t="str">
        <f>IFERROR(INDEX(#REF!, MATCH(Mapping!C195,#REF!, 0)), "")</f>
        <v/>
      </c>
      <c r="T195" s="2" t="e">
        <f t="shared" ca="1" si="14"/>
        <v>#VALUE!</v>
      </c>
      <c r="U195" s="2">
        <f ca="1">IFERROR(INDEX(Ref!E:E, MATCH(D195, Ref!B:B, 0)),5)</f>
        <v>5</v>
      </c>
      <c r="V195">
        <f ca="1">IFERROR(INDEX(Ref!F:F, MATCH(D195, Ref!B:B, 0)),1.5)</f>
        <v>1.5</v>
      </c>
    </row>
    <row r="196" spans="3:22" x14ac:dyDescent="0.25">
      <c r="C196" s="2"/>
      <c r="D196" s="2" t="str" cm="1">
        <f t="array" aca="1" ref="D196" ca="1">UPPER(_xlfn.TEXTJOIN("", TRUE, IF(ISNUMBER(FIND(MID(LEFT(C196, FIND(" ", C196 &amp; " ") - 1), ROW(INDIRECT("1:" &amp; LEN(LEFT(C196, FIND(" ", C196 &amp; " ") - 1)))), 1), "ABCDEFGHIJKLMNOPQRSTUVWXYZabcdefghijklmnopqrstuvwxyz")), MID(LEFT(C196, FIND(" ", C196 &amp; " ") - 1), ROW(INDIRECT("1:" &amp; LEN(LEFT(C196, FIND(" ", C196 &amp; " ") - 1)))), 1), "")))</f>
        <v/>
      </c>
      <c r="E196" s="2" t="e">
        <f ca="1">INDEX(Ref!C:C, MATCH(Mapping!D196, Ref!$B:$B,0))</f>
        <v>#N/A</v>
      </c>
      <c r="F196" s="2" t="e">
        <f ca="1">INDEX(Ref!D:D, MATCH(Mapping!D196, Ref!$B:$B,0))</f>
        <v>#N/A</v>
      </c>
      <c r="G196" s="2" cm="1">
        <f t="array" ref="G196">IFERROR(_xlfn.SWITCH(LOWER(TRIM(RIGHT(SUBSTITUTE(C196," ",REPT(" ",99)),99))),"fly",4,"dfly",8,"calendar",2,"box",4,4),4)</f>
        <v>4</v>
      </c>
      <c r="H196" s="2" t="s">
        <v>443</v>
      </c>
      <c r="I196" s="6" t="str">
        <f>RTD("tt.rtd",,RTD("tt.rtd",,"Inst",H196,$C196),I$2)</f>
        <v/>
      </c>
      <c r="J196" s="7" cm="1">
        <f t="array" ref="J196">SUM(IF(('Fill Book'!$F$4:$F$10084="B")*('Fill Book'!$E$4:$E$10084=Mapping!C196),'Fill Book'!$G$4:$G$10084))</f>
        <v>0</v>
      </c>
      <c r="K196" s="18" t="str" cm="1">
        <f t="array" ref="K196">IFERROR(
  SUMPRODUCT(
    ('Fill Book'!$F$4:$F$10084="B") * ('Fill Book'!$E$4:$E$10084=Mapping!C196),
    'Fill Book'!$G$4:$G$10084,  'Fill Book'!$H$4:$H$10084
  ) /
  SUMIFS(
    'Fill Book'!$G$4:$G$10084,
    'Fill Book'!$F$4:$F$10084, "B",
    'Fill Book'!$E$4:$E$10084, Mapping!C196
  ),
  ""
)</f>
        <v/>
      </c>
      <c r="L196" s="7">
        <f>SUMIFS('Fill Book'!$G$4:$G$10084, 'Fill Book'!$F$4:$F$10084, "S", 'Fill Book'!$E$4:$E$10084, Mapping!C196)</f>
        <v>0</v>
      </c>
      <c r="M196" s="18" t="str" cm="1">
        <f t="array" ref="M196">IFERROR(
  SUMPRODUCT(
    ('Fill Book'!$F$4:$F$10084="S") * ('Fill Book'!$E$4:$E$10084=Mapping!C196),
    'Fill Book'!$G$4:$G$10084,  'Fill Book'!$H$4:$H$10084
  ) /
  SUMIFS(
    'Fill Book'!$G$4:$G$10084,
    'Fill Book'!$F$4:$F$10084, "S",
    'Fill Book'!$E$4:$E$10084, Mapping!C196
  ),
  ""
)</f>
        <v/>
      </c>
      <c r="N196" s="7">
        <f t="shared" si="0"/>
        <v>0</v>
      </c>
      <c r="O196" s="2">
        <f t="shared" ca="1" si="13"/>
        <v>0</v>
      </c>
      <c r="P196" s="2">
        <f t="shared" ref="P196:P259" ca="1" si="15">IFERROR((MIN(J196,L196) * ((M196 - K196) / E196) * F196)-V196*Q196, 0)</f>
        <v>0</v>
      </c>
      <c r="Q196" s="2">
        <f t="shared" ref="Q196:Q259" si="16">MIN($J196,$L196)*$G196</f>
        <v>0</v>
      </c>
      <c r="R196" s="9" t="e">
        <f ca="1">((Mapping!$M196 - Mapping!$K196) / Mapping!$E196 * Mapping!$F196) * (MIN(Mapping!$J196, Mapping!$L196))</f>
        <v>#VALUE!</v>
      </c>
      <c r="S196" s="2" t="str">
        <f>IFERROR(INDEX(#REF!, MATCH(Mapping!C196,#REF!, 0)), "")</f>
        <v/>
      </c>
      <c r="T196" s="2" t="e">
        <f t="shared" ca="1" si="14"/>
        <v>#VALUE!</v>
      </c>
      <c r="U196" s="2">
        <f ca="1">IFERROR(INDEX(Ref!E:E, MATCH(D196, Ref!B:B, 0)),5)</f>
        <v>5</v>
      </c>
      <c r="V196">
        <f ca="1">IFERROR(INDEX(Ref!F:F, MATCH(D196, Ref!B:B, 0)),1.5)</f>
        <v>1.5</v>
      </c>
    </row>
    <row r="197" spans="3:22" x14ac:dyDescent="0.25">
      <c r="C197" s="21"/>
      <c r="D197" s="2" t="str" cm="1">
        <f t="array" aca="1" ref="D197" ca="1">UPPER(_xlfn.TEXTJOIN("", TRUE, IF(ISNUMBER(FIND(MID(LEFT(C197, FIND(" ", C197 &amp; " ") - 1), ROW(INDIRECT("1:" &amp; LEN(LEFT(C197, FIND(" ", C197 &amp; " ") - 1)))), 1), "ABCDEFGHIJKLMNOPQRSTUVWXYZabcdefghijklmnopqrstuvwxyz")), MID(LEFT(C197, FIND(" ", C197 &amp; " ") - 1), ROW(INDIRECT("1:" &amp; LEN(LEFT(C197, FIND(" ", C197 &amp; " ") - 1)))), 1), "")))</f>
        <v/>
      </c>
      <c r="E197" s="2" t="e">
        <f ca="1">INDEX(Ref!C:C, MATCH(Mapping!D197, Ref!$B:$B,0))</f>
        <v>#N/A</v>
      </c>
      <c r="F197" s="2" t="e">
        <f ca="1">INDEX(Ref!D:D, MATCH(Mapping!D197, Ref!$B:$B,0))</f>
        <v>#N/A</v>
      </c>
      <c r="G197" s="2" cm="1">
        <f t="array" ref="G197">IFERROR(_xlfn.SWITCH(LOWER(TRIM(RIGHT(SUBSTITUTE(C197," ",REPT(" ",99)),99))),"fly",4,"dfly",8,"calendar",2,"box",4,4),4)</f>
        <v>4</v>
      </c>
      <c r="H197" s="2" t="s">
        <v>443</v>
      </c>
      <c r="I197" s="6" t="str">
        <f>RTD("tt.rtd",,RTD("tt.rtd",,"Inst",H197,$C197),I$2)</f>
        <v/>
      </c>
      <c r="J197" s="7" cm="1">
        <f t="array" ref="J197">SUM(IF(('Fill Book'!$F$4:$F$10084="B")*('Fill Book'!$E$4:$E$10084=Mapping!C197),'Fill Book'!$G$4:$G$10084))</f>
        <v>0</v>
      </c>
      <c r="K197" s="18" t="str" cm="1">
        <f t="array" ref="K197">IFERROR(
  SUMPRODUCT(
    ('Fill Book'!$F$4:$F$10084="B") * ('Fill Book'!$E$4:$E$10084=Mapping!C197),
    'Fill Book'!$G$4:$G$10084,  'Fill Book'!$H$4:$H$10084
  ) /
  SUMIFS(
    'Fill Book'!$G$4:$G$10084,
    'Fill Book'!$F$4:$F$10084, "B",
    'Fill Book'!$E$4:$E$10084, Mapping!C197
  ),
  ""
)</f>
        <v/>
      </c>
      <c r="L197" s="7">
        <f>SUMIFS('Fill Book'!$G$4:$G$10084, 'Fill Book'!$F$4:$F$10084, "S", 'Fill Book'!$E$4:$E$10084, Mapping!C197)</f>
        <v>0</v>
      </c>
      <c r="M197" s="18" t="str" cm="1">
        <f t="array" ref="M197">IFERROR(
  SUMPRODUCT(
    ('Fill Book'!$F$4:$F$10084="S") * ('Fill Book'!$E$4:$E$10084=Mapping!C197),
    'Fill Book'!$G$4:$G$10084,  'Fill Book'!$H$4:$H$10084
  ) /
  SUMIFS(
    'Fill Book'!$G$4:$G$10084,
    'Fill Book'!$F$4:$F$10084, "S",
    'Fill Book'!$E$4:$E$10084, Mapping!C197
  ),
  ""
)</f>
        <v/>
      </c>
      <c r="N197" s="7">
        <f t="shared" si="0"/>
        <v>0</v>
      </c>
      <c r="O197" s="2">
        <f t="shared" ca="1" si="13"/>
        <v>0</v>
      </c>
      <c r="P197" s="2">
        <f t="shared" ca="1" si="15"/>
        <v>0</v>
      </c>
      <c r="Q197" s="2">
        <f t="shared" si="16"/>
        <v>0</v>
      </c>
      <c r="R197" s="9" t="e">
        <f ca="1">((Mapping!$M197 - Mapping!$K197) / Mapping!$E197 * Mapping!$F197) * (MIN(Mapping!$J197, Mapping!$L197))</f>
        <v>#VALUE!</v>
      </c>
      <c r="S197" s="2" t="str">
        <f>IFERROR(INDEX(#REF!, MATCH(Mapping!C197,#REF!, 0)), "")</f>
        <v/>
      </c>
      <c r="T197" s="2" t="e">
        <f t="shared" ca="1" si="14"/>
        <v>#VALUE!</v>
      </c>
      <c r="U197" s="2">
        <f ca="1">IFERROR(INDEX(Ref!E:E, MATCH(D197, Ref!B:B, 0)),5)</f>
        <v>5</v>
      </c>
      <c r="V197">
        <f ca="1">IFERROR(INDEX(Ref!F:F, MATCH(D197, Ref!B:B, 0)),1.5)</f>
        <v>1.5</v>
      </c>
    </row>
    <row r="198" spans="3:22" x14ac:dyDescent="0.25">
      <c r="C198" s="21"/>
      <c r="D198" s="2" t="str" cm="1">
        <f t="array" aca="1" ref="D198" ca="1">UPPER(_xlfn.TEXTJOIN("", TRUE, IF(ISNUMBER(FIND(MID(LEFT(C198, FIND(" ", C198 &amp; " ") - 1), ROW(INDIRECT("1:" &amp; LEN(LEFT(C198, FIND(" ", C198 &amp; " ") - 1)))), 1), "ABCDEFGHIJKLMNOPQRSTUVWXYZabcdefghijklmnopqrstuvwxyz")), MID(LEFT(C198, FIND(" ", C198 &amp; " ") - 1), ROW(INDIRECT("1:" &amp; LEN(LEFT(C198, FIND(" ", C198 &amp; " ") - 1)))), 1), "")))</f>
        <v/>
      </c>
      <c r="E198" s="2" t="e">
        <f ca="1">INDEX(Ref!C:C, MATCH(Mapping!D198, Ref!$B:$B,0))</f>
        <v>#N/A</v>
      </c>
      <c r="F198" s="2" t="e">
        <f ca="1">INDEX(Ref!D:D, MATCH(Mapping!D198, Ref!$B:$B,0))</f>
        <v>#N/A</v>
      </c>
      <c r="G198" s="2" cm="1">
        <f t="array" ref="G198">IFERROR(_xlfn.SWITCH(LOWER(TRIM(RIGHT(SUBSTITUTE(C198," ",REPT(" ",99)),99))),"fly",4,"dfly",8,"calendar",2,"box",4,4),4)</f>
        <v>4</v>
      </c>
      <c r="H198" s="2" t="s">
        <v>443</v>
      </c>
      <c r="I198" s="6" t="str">
        <f>RTD("tt.rtd",,RTD("tt.rtd",,"Inst",H198,$C198),I$2)</f>
        <v/>
      </c>
      <c r="J198" s="7" cm="1">
        <f t="array" ref="J198">SUM(IF(('Fill Book'!$F$4:$F$10084="B")*('Fill Book'!$E$4:$E$10084=Mapping!C198),'Fill Book'!$G$4:$G$10084))</f>
        <v>0</v>
      </c>
      <c r="K198" s="18" t="str" cm="1">
        <f t="array" ref="K198">IFERROR(
  SUMPRODUCT(
    ('Fill Book'!$F$4:$F$10084="B") * ('Fill Book'!$E$4:$E$10084=Mapping!C198),
    'Fill Book'!$G$4:$G$10084,  'Fill Book'!$H$4:$H$10084
  ) /
  SUMIFS(
    'Fill Book'!$G$4:$G$10084,
    'Fill Book'!$F$4:$F$10084, "B",
    'Fill Book'!$E$4:$E$10084, Mapping!C198
  ),
  ""
)</f>
        <v/>
      </c>
      <c r="L198" s="7">
        <f>SUMIFS('Fill Book'!$G$4:$G$10084, 'Fill Book'!$F$4:$F$10084, "S", 'Fill Book'!$E$4:$E$10084, Mapping!C198)</f>
        <v>0</v>
      </c>
      <c r="M198" s="18" t="str" cm="1">
        <f t="array" ref="M198">IFERROR(
  SUMPRODUCT(
    ('Fill Book'!$F$4:$F$10084="S") * ('Fill Book'!$E$4:$E$10084=Mapping!C198),
    'Fill Book'!$G$4:$G$10084,  'Fill Book'!$H$4:$H$10084
  ) /
  SUMIFS(
    'Fill Book'!$G$4:$G$10084,
    'Fill Book'!$F$4:$F$10084, "S",
    'Fill Book'!$E$4:$E$10084, Mapping!C198
  ),
  ""
)</f>
        <v/>
      </c>
      <c r="N198" s="7">
        <f t="shared" si="0"/>
        <v>0</v>
      </c>
      <c r="O198" s="2">
        <f t="shared" ca="1" si="13"/>
        <v>0</v>
      </c>
      <c r="P198" s="2">
        <f t="shared" ca="1" si="15"/>
        <v>0</v>
      </c>
      <c r="Q198" s="2">
        <f t="shared" si="16"/>
        <v>0</v>
      </c>
      <c r="R198" s="9" t="e">
        <f ca="1">((Mapping!$M198 - Mapping!$K198) / Mapping!$E198 * Mapping!$F198) * (MIN(Mapping!$J198, Mapping!$L198))</f>
        <v>#VALUE!</v>
      </c>
      <c r="S198" s="2" t="str">
        <f>IFERROR(INDEX(#REF!, MATCH(Mapping!C198,#REF!, 0)), "")</f>
        <v/>
      </c>
      <c r="T198" s="2" t="e">
        <f t="shared" ca="1" si="14"/>
        <v>#VALUE!</v>
      </c>
      <c r="U198" s="2">
        <f ca="1">IFERROR(INDEX(Ref!E:E, MATCH(D198, Ref!B:B, 0)),5)</f>
        <v>5</v>
      </c>
      <c r="V198">
        <f ca="1">IFERROR(INDEX(Ref!F:F, MATCH(D198, Ref!B:B, 0)),1.5)</f>
        <v>1.5</v>
      </c>
    </row>
    <row r="199" spans="3:22" x14ac:dyDescent="0.25">
      <c r="C199" s="21"/>
      <c r="D199" s="2" t="str" cm="1">
        <f t="array" aca="1" ref="D199" ca="1">UPPER(_xlfn.TEXTJOIN("", TRUE, IF(ISNUMBER(FIND(MID(LEFT(C199, FIND(" ", C199 &amp; " ") - 1), ROW(INDIRECT("1:" &amp; LEN(LEFT(C199, FIND(" ", C199 &amp; " ") - 1)))), 1), "ABCDEFGHIJKLMNOPQRSTUVWXYZabcdefghijklmnopqrstuvwxyz")), MID(LEFT(C199, FIND(" ", C199 &amp; " ") - 1), ROW(INDIRECT("1:" &amp; LEN(LEFT(C199, FIND(" ", C199 &amp; " ") - 1)))), 1), "")))</f>
        <v/>
      </c>
      <c r="E199" s="2" t="e">
        <f ca="1">INDEX(Ref!C:C, MATCH(Mapping!D199, Ref!$B:$B,0))</f>
        <v>#N/A</v>
      </c>
      <c r="F199" s="2" t="e">
        <f ca="1">INDEX(Ref!D:D, MATCH(Mapping!D199, Ref!$B:$B,0))</f>
        <v>#N/A</v>
      </c>
      <c r="G199" s="2" cm="1">
        <f t="array" ref="G199">IFERROR(_xlfn.SWITCH(LOWER(TRIM(RIGHT(SUBSTITUTE(C199," ",REPT(" ",99)),99))),"fly",4,"dfly",8,"calendar",2,"box",4,4),4)</f>
        <v>4</v>
      </c>
      <c r="H199" s="2" t="s">
        <v>443</v>
      </c>
      <c r="I199" s="6" t="str">
        <f>RTD("tt.rtd",,RTD("tt.rtd",,"Inst",H199,$C199),I$2)</f>
        <v/>
      </c>
      <c r="J199" s="7" cm="1">
        <f t="array" ref="J199">SUM(IF(('Fill Book'!$F$4:$F$10084="B")*('Fill Book'!$E$4:$E$10084=Mapping!C199),'Fill Book'!$G$4:$G$10084))</f>
        <v>0</v>
      </c>
      <c r="K199" s="18" t="str" cm="1">
        <f t="array" ref="K199">IFERROR(
  SUMPRODUCT(
    ('Fill Book'!$F$4:$F$10084="B") * ('Fill Book'!$E$4:$E$10084=Mapping!C199),
    'Fill Book'!$G$4:$G$10084,  'Fill Book'!$H$4:$H$10084
  ) /
  SUMIFS(
    'Fill Book'!$G$4:$G$10084,
    'Fill Book'!$F$4:$F$10084, "B",
    'Fill Book'!$E$4:$E$10084, Mapping!C199
  ),
  ""
)</f>
        <v/>
      </c>
      <c r="L199" s="7">
        <f>SUMIFS('Fill Book'!$G$4:$G$10084, 'Fill Book'!$F$4:$F$10084, "S", 'Fill Book'!$E$4:$E$10084, Mapping!C199)</f>
        <v>0</v>
      </c>
      <c r="M199" s="18" t="str" cm="1">
        <f t="array" ref="M199">IFERROR(
  SUMPRODUCT(
    ('Fill Book'!$F$4:$F$10084="S") * ('Fill Book'!$E$4:$E$10084=Mapping!C199),
    'Fill Book'!$G$4:$G$10084,  'Fill Book'!$H$4:$H$10084
  ) /
  SUMIFS(
    'Fill Book'!$G$4:$G$10084,
    'Fill Book'!$F$4:$F$10084, "S",
    'Fill Book'!$E$4:$E$10084, Mapping!C199
  ),
  ""
)</f>
        <v/>
      </c>
      <c r="N199" s="7">
        <f t="shared" si="0"/>
        <v>0</v>
      </c>
      <c r="O199" s="2">
        <f t="shared" ca="1" si="13"/>
        <v>0</v>
      </c>
      <c r="P199" s="2">
        <f t="shared" ca="1" si="15"/>
        <v>0</v>
      </c>
      <c r="Q199" s="2">
        <f t="shared" si="16"/>
        <v>0</v>
      </c>
      <c r="R199" s="9" t="e">
        <f ca="1">((Mapping!$M199 - Mapping!$K199) / Mapping!$E199 * Mapping!$F199) * (MIN(Mapping!$J199, Mapping!$L199))</f>
        <v>#VALUE!</v>
      </c>
      <c r="S199" s="2" t="str">
        <f>IFERROR(INDEX(#REF!, MATCH(Mapping!C199,#REF!, 0)), "")</f>
        <v/>
      </c>
      <c r="T199" s="2" t="e">
        <f t="shared" ca="1" si="14"/>
        <v>#VALUE!</v>
      </c>
      <c r="U199" s="2">
        <f ca="1">IFERROR(INDEX(Ref!E:E, MATCH(D199, Ref!B:B, 0)),5)</f>
        <v>5</v>
      </c>
      <c r="V199">
        <f ca="1">IFERROR(INDEX(Ref!F:F, MATCH(D199, Ref!B:B, 0)),1.5)</f>
        <v>1.5</v>
      </c>
    </row>
    <row r="200" spans="3:22" x14ac:dyDescent="0.25">
      <c r="C200" s="21"/>
      <c r="D200" s="2" t="str" cm="1">
        <f t="array" aca="1" ref="D200" ca="1">UPPER(_xlfn.TEXTJOIN("", TRUE, IF(ISNUMBER(FIND(MID(LEFT(C200, FIND(" ", C200 &amp; " ") - 1), ROW(INDIRECT("1:" &amp; LEN(LEFT(C200, FIND(" ", C200 &amp; " ") - 1)))), 1), "ABCDEFGHIJKLMNOPQRSTUVWXYZabcdefghijklmnopqrstuvwxyz")), MID(LEFT(C200, FIND(" ", C200 &amp; " ") - 1), ROW(INDIRECT("1:" &amp; LEN(LEFT(C200, FIND(" ", C200 &amp; " ") - 1)))), 1), "")))</f>
        <v/>
      </c>
      <c r="E200" s="2" t="e">
        <f ca="1">INDEX(Ref!C:C, MATCH(Mapping!D200, Ref!$B:$B,0))</f>
        <v>#N/A</v>
      </c>
      <c r="F200" s="2" t="e">
        <f ca="1">INDEX(Ref!D:D, MATCH(Mapping!D200, Ref!$B:$B,0))</f>
        <v>#N/A</v>
      </c>
      <c r="G200" s="2" cm="1">
        <f t="array" ref="G200">IFERROR(_xlfn.SWITCH(LOWER(TRIM(RIGHT(SUBSTITUTE(C200," ",REPT(" ",99)),99))),"fly",4,"dfly",8,"calendar",2,"box",4,4),4)</f>
        <v>4</v>
      </c>
      <c r="H200" s="2" t="s">
        <v>443</v>
      </c>
      <c r="I200" s="6" t="str">
        <f>RTD("tt.rtd",,RTD("tt.rtd",,"Inst",H200,$C200),I$2)</f>
        <v/>
      </c>
      <c r="J200" s="7" cm="1">
        <f t="array" ref="J200">SUM(IF(('Fill Book'!$F$4:$F$10084="B")*('Fill Book'!$E$4:$E$10084=Mapping!C200),'Fill Book'!$G$4:$G$10084))</f>
        <v>0</v>
      </c>
      <c r="K200" s="18" t="str" cm="1">
        <f t="array" ref="K200">IFERROR(
  SUMPRODUCT(
    ('Fill Book'!$F$4:$F$10084="B") * ('Fill Book'!$E$4:$E$10084=Mapping!C200),
    'Fill Book'!$G$4:$G$10084,  'Fill Book'!$H$4:$H$10084
  ) /
  SUMIFS(
    'Fill Book'!$G$4:$G$10084,
    'Fill Book'!$F$4:$F$10084, "B",
    'Fill Book'!$E$4:$E$10084, Mapping!C200
  ),
  ""
)</f>
        <v/>
      </c>
      <c r="L200" s="7">
        <f>SUMIFS('Fill Book'!$G$4:$G$10084, 'Fill Book'!$F$4:$F$10084, "S", 'Fill Book'!$E$4:$E$10084, Mapping!C200)</f>
        <v>0</v>
      </c>
      <c r="M200" s="18" t="str" cm="1">
        <f t="array" ref="M200">IFERROR(
  SUMPRODUCT(
    ('Fill Book'!$F$4:$F$10084="S") * ('Fill Book'!$E$4:$E$10084=Mapping!C200),
    'Fill Book'!$G$4:$G$10084,  'Fill Book'!$H$4:$H$10084
  ) /
  SUMIFS(
    'Fill Book'!$G$4:$G$10084,
    'Fill Book'!$F$4:$F$10084, "S",
    'Fill Book'!$E$4:$E$10084, Mapping!C200
  ),
  ""
)</f>
        <v/>
      </c>
      <c r="N200" s="7">
        <f t="shared" si="0"/>
        <v>0</v>
      </c>
      <c r="O200" s="2">
        <f t="shared" ca="1" si="13"/>
        <v>0</v>
      </c>
      <c r="P200" s="2">
        <f t="shared" ca="1" si="15"/>
        <v>0</v>
      </c>
      <c r="Q200" s="2">
        <f t="shared" si="16"/>
        <v>0</v>
      </c>
      <c r="R200" s="9" t="e">
        <f ca="1">((Mapping!$M200 - Mapping!$K200) / Mapping!$E200 * Mapping!$F200) * (MIN(Mapping!$J200, Mapping!$L200))</f>
        <v>#VALUE!</v>
      </c>
      <c r="S200" s="2" t="str">
        <f>IFERROR(INDEX(#REF!, MATCH(Mapping!C200,#REF!, 0)), "")</f>
        <v/>
      </c>
      <c r="T200" s="2" t="e">
        <f t="shared" ca="1" si="14"/>
        <v>#VALUE!</v>
      </c>
      <c r="U200" s="2">
        <f ca="1">IFERROR(INDEX(Ref!E:E, MATCH(D200, Ref!B:B, 0)),5)</f>
        <v>5</v>
      </c>
      <c r="V200">
        <f ca="1">IFERROR(INDEX(Ref!F:F, MATCH(D200, Ref!B:B, 0)),1.5)</f>
        <v>1.5</v>
      </c>
    </row>
    <row r="201" spans="3:22" x14ac:dyDescent="0.25">
      <c r="C201" s="21"/>
      <c r="D201" s="2" t="str" cm="1">
        <f t="array" aca="1" ref="D201" ca="1">UPPER(_xlfn.TEXTJOIN("", TRUE, IF(ISNUMBER(FIND(MID(LEFT(C201, FIND(" ", C201 &amp; " ") - 1), ROW(INDIRECT("1:" &amp; LEN(LEFT(C201, FIND(" ", C201 &amp; " ") - 1)))), 1), "ABCDEFGHIJKLMNOPQRSTUVWXYZabcdefghijklmnopqrstuvwxyz")), MID(LEFT(C201, FIND(" ", C201 &amp; " ") - 1), ROW(INDIRECT("1:" &amp; LEN(LEFT(C201, FIND(" ", C201 &amp; " ") - 1)))), 1), "")))</f>
        <v/>
      </c>
      <c r="E201" s="2" t="e">
        <f ca="1">INDEX(Ref!C:C, MATCH(Mapping!D201, Ref!$B:$B,0))</f>
        <v>#N/A</v>
      </c>
      <c r="F201" s="2" t="e">
        <f ca="1">INDEX(Ref!D:D, MATCH(Mapping!D201, Ref!$B:$B,0))</f>
        <v>#N/A</v>
      </c>
      <c r="G201" s="2" cm="1">
        <f t="array" ref="G201">IFERROR(_xlfn.SWITCH(LOWER(TRIM(RIGHT(SUBSTITUTE(C201," ",REPT(" ",99)),99))),"fly",4,"dfly",8,"calendar",2,"box",4,4),4)</f>
        <v>4</v>
      </c>
      <c r="H201" s="2" t="s">
        <v>443</v>
      </c>
      <c r="I201" s="6" t="str">
        <f>RTD("tt.rtd",,RTD("tt.rtd",,"Inst",H201,$C201),I$2)</f>
        <v/>
      </c>
      <c r="J201" s="7" cm="1">
        <f t="array" ref="J201">SUM(IF(('Fill Book'!$F$4:$F$10084="B")*('Fill Book'!$E$4:$E$10084=Mapping!C201),'Fill Book'!$G$4:$G$10084))</f>
        <v>0</v>
      </c>
      <c r="K201" s="18" t="str" cm="1">
        <f t="array" ref="K201">IFERROR(
  SUMPRODUCT(
    ('Fill Book'!$F$4:$F$10084="B") * ('Fill Book'!$E$4:$E$10084=Mapping!C201),
    'Fill Book'!$G$4:$G$10084,  'Fill Book'!$H$4:$H$10084
  ) /
  SUMIFS(
    'Fill Book'!$G$4:$G$10084,
    'Fill Book'!$F$4:$F$10084, "B",
    'Fill Book'!$E$4:$E$10084, Mapping!C201
  ),
  ""
)</f>
        <v/>
      </c>
      <c r="L201" s="7">
        <f>SUMIFS('Fill Book'!$G$4:$G$10084, 'Fill Book'!$F$4:$F$10084, "S", 'Fill Book'!$E$4:$E$10084, Mapping!C201)</f>
        <v>0</v>
      </c>
      <c r="M201" s="18" t="str" cm="1">
        <f t="array" ref="M201">IFERROR(
  SUMPRODUCT(
    ('Fill Book'!$F$4:$F$10084="S") * ('Fill Book'!$E$4:$E$10084=Mapping!C201),
    'Fill Book'!$G$4:$G$10084,  'Fill Book'!$H$4:$H$10084
  ) /
  SUMIFS(
    'Fill Book'!$G$4:$G$10084,
    'Fill Book'!$F$4:$F$10084, "S",
    'Fill Book'!$E$4:$E$10084, Mapping!C201
  ),
  ""
)</f>
        <v/>
      </c>
      <c r="N201" s="7">
        <f t="shared" si="0"/>
        <v>0</v>
      </c>
      <c r="O201" s="2">
        <f t="shared" ca="1" si="13"/>
        <v>0</v>
      </c>
      <c r="P201" s="2">
        <f t="shared" ca="1" si="15"/>
        <v>0</v>
      </c>
      <c r="Q201" s="2">
        <f t="shared" si="16"/>
        <v>0</v>
      </c>
      <c r="R201" s="9" t="e">
        <f ca="1">((Mapping!$M201 - Mapping!$K201) / Mapping!$E201 * Mapping!$F201) * (MIN(Mapping!$J201, Mapping!$L201))</f>
        <v>#VALUE!</v>
      </c>
      <c r="S201" s="2" t="str">
        <f>IFERROR(INDEX(#REF!, MATCH(Mapping!C201,#REF!, 0)), "")</f>
        <v/>
      </c>
      <c r="T201" s="2" t="e">
        <f t="shared" ca="1" si="14"/>
        <v>#VALUE!</v>
      </c>
      <c r="U201" s="2">
        <f ca="1">IFERROR(INDEX(Ref!E:E, MATCH(D201, Ref!B:B, 0)),5)</f>
        <v>5</v>
      </c>
      <c r="V201">
        <f ca="1">IFERROR(INDEX(Ref!F:F, MATCH(D201, Ref!B:B, 0)),1.5)</f>
        <v>1.5</v>
      </c>
    </row>
    <row r="202" spans="3:22" x14ac:dyDescent="0.25">
      <c r="C202" s="22"/>
      <c r="D202" s="2" t="str" cm="1">
        <f t="array" aca="1" ref="D202" ca="1">UPPER(_xlfn.TEXTJOIN("", TRUE, IF(ISNUMBER(FIND(MID(LEFT(C202, FIND(" ", C202 &amp; " ") - 1), ROW(INDIRECT("1:" &amp; LEN(LEFT(C202, FIND(" ", C202 &amp; " ") - 1)))), 1), "ABCDEFGHIJKLMNOPQRSTUVWXYZabcdefghijklmnopqrstuvwxyz")), MID(LEFT(C202, FIND(" ", C202 &amp; " ") - 1), ROW(INDIRECT("1:" &amp; LEN(LEFT(C202, FIND(" ", C202 &amp; " ") - 1)))), 1), "")))</f>
        <v/>
      </c>
      <c r="E202" s="2" t="e">
        <f ca="1">INDEX(Ref!C:C, MATCH(Mapping!D202, Ref!$B:$B,0))</f>
        <v>#N/A</v>
      </c>
      <c r="F202" s="2" t="e">
        <f ca="1">INDEX(Ref!D:D, MATCH(Mapping!D202, Ref!$B:$B,0))</f>
        <v>#N/A</v>
      </c>
      <c r="G202" s="2" cm="1">
        <f t="array" ref="G202">IFERROR(_xlfn.SWITCH(LOWER(TRIM(RIGHT(SUBSTITUTE(C202," ",REPT(" ",99)),99))),"fly",4,"dfly",8,"calendar",2,"box",4,4),4)</f>
        <v>4</v>
      </c>
      <c r="H202" s="2" t="s">
        <v>443</v>
      </c>
      <c r="I202" s="6" t="str">
        <f>RTD("tt.rtd",,RTD("tt.rtd",,"Inst",H202,$C202),I$2)</f>
        <v/>
      </c>
      <c r="J202" s="7" cm="1">
        <f t="array" ref="J202">SUM(IF(('Fill Book'!$F$4:$F$10084="B")*('Fill Book'!$E$4:$E$10084=Mapping!C202),'Fill Book'!$G$4:$G$10084))</f>
        <v>0</v>
      </c>
      <c r="K202" s="18" t="str" cm="1">
        <f t="array" ref="K202">IFERROR(
  SUMPRODUCT(
    ('Fill Book'!$F$4:$F$10084="B") * ('Fill Book'!$E$4:$E$10084=Mapping!C202),
    'Fill Book'!$G$4:$G$10084,  'Fill Book'!$H$4:$H$10084
  ) /
  SUMIFS(
    'Fill Book'!$G$4:$G$10084,
    'Fill Book'!$F$4:$F$10084, "B",
    'Fill Book'!$E$4:$E$10084, Mapping!C202
  ),
  ""
)</f>
        <v/>
      </c>
      <c r="L202" s="7">
        <f>SUMIFS('Fill Book'!$G$4:$G$10084, 'Fill Book'!$F$4:$F$10084, "S", 'Fill Book'!$E$4:$E$10084, Mapping!C202)</f>
        <v>0</v>
      </c>
      <c r="M202" s="18" t="str" cm="1">
        <f t="array" ref="M202">IFERROR(
  SUMPRODUCT(
    ('Fill Book'!$F$4:$F$10084="S") * ('Fill Book'!$E$4:$E$10084=Mapping!C202),
    'Fill Book'!$G$4:$G$10084,  'Fill Book'!$H$4:$H$10084
  ) /
  SUMIFS(
    'Fill Book'!$G$4:$G$10084,
    'Fill Book'!$F$4:$F$10084, "S",
    'Fill Book'!$E$4:$E$10084, Mapping!C202
  ),
  ""
)</f>
        <v/>
      </c>
      <c r="N202" s="7">
        <f t="shared" si="0"/>
        <v>0</v>
      </c>
      <c r="O202" s="2">
        <f t="shared" ca="1" si="13"/>
        <v>0</v>
      </c>
      <c r="P202" s="2">
        <f t="shared" ca="1" si="15"/>
        <v>0</v>
      </c>
      <c r="Q202" s="2">
        <f t="shared" si="16"/>
        <v>0</v>
      </c>
      <c r="R202" s="9" t="e">
        <f ca="1">((Mapping!$M202 - Mapping!$K202) / Mapping!$E202 * Mapping!$F202) * (MIN(Mapping!$J202, Mapping!$L202))</f>
        <v>#VALUE!</v>
      </c>
      <c r="S202" s="2" t="str">
        <f>IFERROR(INDEX(#REF!, MATCH(Mapping!C202,#REF!, 0)), "")</f>
        <v/>
      </c>
      <c r="T202" s="2" t="e">
        <f t="shared" ca="1" si="14"/>
        <v>#VALUE!</v>
      </c>
      <c r="U202" s="2">
        <f ca="1">IFERROR(INDEX(Ref!E:E, MATCH(D202, Ref!B:B, 0)),5)</f>
        <v>5</v>
      </c>
      <c r="V202">
        <f ca="1">IFERROR(INDEX(Ref!F:F, MATCH(D202, Ref!B:B, 0)),1.5)</f>
        <v>1.5</v>
      </c>
    </row>
    <row r="203" spans="3:22" x14ac:dyDescent="0.25">
      <c r="C203" s="22"/>
      <c r="D203" s="2" t="str" cm="1">
        <f t="array" aca="1" ref="D203" ca="1">UPPER(_xlfn.TEXTJOIN("", TRUE, IF(ISNUMBER(FIND(MID(LEFT(C203, FIND(" ", C203 &amp; " ") - 1), ROW(INDIRECT("1:" &amp; LEN(LEFT(C203, FIND(" ", C203 &amp; " ") - 1)))), 1), "ABCDEFGHIJKLMNOPQRSTUVWXYZabcdefghijklmnopqrstuvwxyz")), MID(LEFT(C203, FIND(" ", C203 &amp; " ") - 1), ROW(INDIRECT("1:" &amp; LEN(LEFT(C203, FIND(" ", C203 &amp; " ") - 1)))), 1), "")))</f>
        <v/>
      </c>
      <c r="E203" s="2" t="e">
        <f ca="1">INDEX(Ref!C:C, MATCH(Mapping!D203, Ref!$B:$B,0))</f>
        <v>#N/A</v>
      </c>
      <c r="F203" s="2" t="e">
        <f ca="1">INDEX(Ref!D:D, MATCH(Mapping!D203, Ref!$B:$B,0))</f>
        <v>#N/A</v>
      </c>
      <c r="G203" s="2" cm="1">
        <f t="array" ref="G203">IFERROR(_xlfn.SWITCH(LOWER(TRIM(RIGHT(SUBSTITUTE(C203," ",REPT(" ",99)),99))),"fly",4,"dfly",8,"calendar",2,"box",4,4),4)</f>
        <v>4</v>
      </c>
      <c r="H203" s="2" t="s">
        <v>443</v>
      </c>
      <c r="I203" s="6" t="str">
        <f>RTD("tt.rtd",,RTD("tt.rtd",,"Inst",H203,$C203),I$2)</f>
        <v/>
      </c>
      <c r="J203" s="7" cm="1">
        <f t="array" ref="J203">SUM(IF(('Fill Book'!$F$4:$F$10084="B")*('Fill Book'!$E$4:$E$10084=Mapping!C203),'Fill Book'!$G$4:$G$10084))</f>
        <v>0</v>
      </c>
      <c r="K203" s="18" t="str" cm="1">
        <f t="array" ref="K203">IFERROR(
  SUMPRODUCT(
    ('Fill Book'!$F$4:$F$10084="B") * ('Fill Book'!$E$4:$E$10084=Mapping!C203),
    'Fill Book'!$G$4:$G$10084,  'Fill Book'!$H$4:$H$10084
  ) /
  SUMIFS(
    'Fill Book'!$G$4:$G$10084,
    'Fill Book'!$F$4:$F$10084, "B",
    'Fill Book'!$E$4:$E$10084, Mapping!C203
  ),
  ""
)</f>
        <v/>
      </c>
      <c r="L203" s="7">
        <f>SUMIFS('Fill Book'!$G$4:$G$10084, 'Fill Book'!$F$4:$F$10084, "S", 'Fill Book'!$E$4:$E$10084, Mapping!C203)</f>
        <v>0</v>
      </c>
      <c r="M203" s="18" t="str" cm="1">
        <f t="array" ref="M203">IFERROR(
  SUMPRODUCT(
    ('Fill Book'!$F$4:$F$10084="S") * ('Fill Book'!$E$4:$E$10084=Mapping!C203),
    'Fill Book'!$G$4:$G$10084,  'Fill Book'!$H$4:$H$10084
  ) /
  SUMIFS(
    'Fill Book'!$G$4:$G$10084,
    'Fill Book'!$F$4:$F$10084, "S",
    'Fill Book'!$E$4:$E$10084, Mapping!C203
  ),
  ""
)</f>
        <v/>
      </c>
      <c r="N203" s="7">
        <f t="shared" si="0"/>
        <v>0</v>
      </c>
      <c r="O203" s="2">
        <f t="shared" ca="1" si="13"/>
        <v>0</v>
      </c>
      <c r="P203" s="2">
        <f t="shared" ca="1" si="15"/>
        <v>0</v>
      </c>
      <c r="Q203" s="2">
        <f t="shared" si="16"/>
        <v>0</v>
      </c>
      <c r="R203" s="9" t="e">
        <f ca="1">((Mapping!$M203 - Mapping!$K203) / Mapping!$E203 * Mapping!$F203) * (MIN(Mapping!$J203, Mapping!$L203))</f>
        <v>#VALUE!</v>
      </c>
      <c r="S203" s="2" t="str">
        <f>IFERROR(INDEX(#REF!, MATCH(Mapping!C203,#REF!, 0)), "")</f>
        <v/>
      </c>
      <c r="T203" s="2" t="e">
        <f t="shared" ca="1" si="14"/>
        <v>#VALUE!</v>
      </c>
      <c r="U203" s="2">
        <f ca="1">IFERROR(INDEX(Ref!E:E, MATCH(D203, Ref!B:B, 0)),5)</f>
        <v>5</v>
      </c>
      <c r="V203">
        <f ca="1">IFERROR(INDEX(Ref!F:F, MATCH(D203, Ref!B:B, 0)),1.5)</f>
        <v>1.5</v>
      </c>
    </row>
    <row r="204" spans="3:22" x14ac:dyDescent="0.25">
      <c r="C204" s="21"/>
      <c r="D204" s="2" t="str" cm="1">
        <f t="array" aca="1" ref="D204" ca="1">UPPER(_xlfn.TEXTJOIN("", TRUE, IF(ISNUMBER(FIND(MID(LEFT(C204, FIND(" ", C204 &amp; " ") - 1), ROW(INDIRECT("1:" &amp; LEN(LEFT(C204, FIND(" ", C204 &amp; " ") - 1)))), 1), "ABCDEFGHIJKLMNOPQRSTUVWXYZabcdefghijklmnopqrstuvwxyz")), MID(LEFT(C204, FIND(" ", C204 &amp; " ") - 1), ROW(INDIRECT("1:" &amp; LEN(LEFT(C204, FIND(" ", C204 &amp; " ") - 1)))), 1), "")))</f>
        <v/>
      </c>
      <c r="E204" s="2" t="e">
        <f ca="1">INDEX(Ref!C:C, MATCH(Mapping!D204, Ref!$B:$B,0))</f>
        <v>#N/A</v>
      </c>
      <c r="F204" s="2" t="e">
        <f ca="1">INDEX(Ref!D:D, MATCH(Mapping!D204, Ref!$B:$B,0))</f>
        <v>#N/A</v>
      </c>
      <c r="G204" s="2" cm="1">
        <f t="array" ref="G204">IFERROR(_xlfn.SWITCH(LOWER(TRIM(RIGHT(SUBSTITUTE(C204," ",REPT(" ",99)),99))),"fly",4,"dfly",8,"calendar",2,"box",4,4),4)</f>
        <v>4</v>
      </c>
      <c r="H204" s="2" t="s">
        <v>443</v>
      </c>
      <c r="I204" s="6" t="str">
        <f>RTD("tt.rtd",,RTD("tt.rtd",,"Inst",H204,$C204),I$2)</f>
        <v/>
      </c>
      <c r="J204" s="7" cm="1">
        <f t="array" ref="J204">SUM(IF(('Fill Book'!$F$4:$F$10084="B")*('Fill Book'!$E$4:$E$10084=Mapping!C204),'Fill Book'!$G$4:$G$10084))</f>
        <v>0</v>
      </c>
      <c r="K204" s="18" t="str" cm="1">
        <f t="array" ref="K204">IFERROR(
  SUMPRODUCT(
    ('Fill Book'!$F$4:$F$10084="B") * ('Fill Book'!$E$4:$E$10084=Mapping!C204),
    'Fill Book'!$G$4:$G$10084,  'Fill Book'!$H$4:$H$10084
  ) /
  SUMIFS(
    'Fill Book'!$G$4:$G$10084,
    'Fill Book'!$F$4:$F$10084, "B",
    'Fill Book'!$E$4:$E$10084, Mapping!C204
  ),
  ""
)</f>
        <v/>
      </c>
      <c r="L204" s="7">
        <f>SUMIFS('Fill Book'!$G$4:$G$10084, 'Fill Book'!$F$4:$F$10084, "S", 'Fill Book'!$E$4:$E$10084, Mapping!C204)</f>
        <v>0</v>
      </c>
      <c r="M204" s="18" t="str" cm="1">
        <f t="array" ref="M204">IFERROR(
  SUMPRODUCT(
    ('Fill Book'!$F$4:$F$10084="S") * ('Fill Book'!$E$4:$E$10084=Mapping!C204),
    'Fill Book'!$G$4:$G$10084,  'Fill Book'!$H$4:$H$10084
  ) /
  SUMIFS(
    'Fill Book'!$G$4:$G$10084,
    'Fill Book'!$F$4:$F$10084, "S",
    'Fill Book'!$E$4:$E$10084, Mapping!C204
  ),
  ""
)</f>
        <v/>
      </c>
      <c r="N204" s="7">
        <f t="shared" si="0"/>
        <v>0</v>
      </c>
      <c r="O204" s="2">
        <f t="shared" ca="1" si="13"/>
        <v>0</v>
      </c>
      <c r="P204" s="2">
        <f t="shared" ca="1" si="15"/>
        <v>0</v>
      </c>
      <c r="Q204" s="2">
        <f t="shared" si="16"/>
        <v>0</v>
      </c>
      <c r="R204" s="9" t="e">
        <f ca="1">((Mapping!$M204 - Mapping!$K204) / Mapping!$E204 * Mapping!$F204) * (MIN(Mapping!$J204, Mapping!$L204))</f>
        <v>#VALUE!</v>
      </c>
      <c r="S204" s="2" t="str">
        <f>IFERROR(INDEX(#REF!, MATCH(Mapping!C204,#REF!, 0)), "")</f>
        <v/>
      </c>
      <c r="T204" s="2" t="e">
        <f t="shared" ca="1" si="14"/>
        <v>#VALUE!</v>
      </c>
      <c r="U204" s="2">
        <f ca="1">IFERROR(INDEX(Ref!E:E, MATCH(D204, Ref!B:B, 0)),5)</f>
        <v>5</v>
      </c>
      <c r="V204">
        <f ca="1">IFERROR(INDEX(Ref!F:F, MATCH(D204, Ref!B:B, 0)),1.5)</f>
        <v>1.5</v>
      </c>
    </row>
    <row r="205" spans="3:22" x14ac:dyDescent="0.25">
      <c r="C205" s="2"/>
      <c r="D205" s="2" t="str" cm="1">
        <f t="array" aca="1" ref="D205" ca="1">UPPER(_xlfn.TEXTJOIN("", TRUE, IF(ISNUMBER(FIND(MID(LEFT(C205, FIND(" ", C205 &amp; " ") - 1), ROW(INDIRECT("1:" &amp; LEN(LEFT(C205, FIND(" ", C205 &amp; " ") - 1)))), 1), "ABCDEFGHIJKLMNOPQRSTUVWXYZabcdefghijklmnopqrstuvwxyz")), MID(LEFT(C205, FIND(" ", C205 &amp; " ") - 1), ROW(INDIRECT("1:" &amp; LEN(LEFT(C205, FIND(" ", C205 &amp; " ") - 1)))), 1), "")))</f>
        <v/>
      </c>
      <c r="E205" s="2" t="e">
        <f ca="1">INDEX(Ref!C:C, MATCH(Mapping!D205, Ref!$B:$B,0))</f>
        <v>#N/A</v>
      </c>
      <c r="F205" s="2" t="e">
        <f ca="1">INDEX(Ref!D:D, MATCH(Mapping!D205, Ref!$B:$B,0))</f>
        <v>#N/A</v>
      </c>
      <c r="G205" s="2" cm="1">
        <f t="array" ref="G205">IFERROR(_xlfn.SWITCH(LOWER(TRIM(RIGHT(SUBSTITUTE(C205," ",REPT(" ",99)),99))),"fly",4,"dfly",8,"calendar",2,"box",4,4),4)</f>
        <v>4</v>
      </c>
      <c r="H205" s="2" t="s">
        <v>443</v>
      </c>
      <c r="I205" s="6" t="str">
        <f>RTD("tt.rtd",,RTD("tt.rtd",,"Inst",H205,$C205),I$2)</f>
        <v/>
      </c>
      <c r="J205" s="7" cm="1">
        <f t="array" ref="J205">SUM(IF(('Fill Book'!$F$4:$F$10084="B")*('Fill Book'!$E$4:$E$10084=Mapping!C205),'Fill Book'!$G$4:$G$10084))</f>
        <v>0</v>
      </c>
      <c r="K205" s="18" t="str" cm="1">
        <f t="array" ref="K205">IFERROR(
  SUMPRODUCT(
    ('Fill Book'!$F$4:$F$10084="B") * ('Fill Book'!$E$4:$E$10084=Mapping!C205),
    'Fill Book'!$G$4:$G$10084,  'Fill Book'!$H$4:$H$10084
  ) /
  SUMIFS(
    'Fill Book'!$G$4:$G$10084,
    'Fill Book'!$F$4:$F$10084, "B",
    'Fill Book'!$E$4:$E$10084, Mapping!C205
  ),
  ""
)</f>
        <v/>
      </c>
      <c r="L205" s="7">
        <f>SUMIFS('Fill Book'!$G$4:$G$10084, 'Fill Book'!$F$4:$F$10084, "S", 'Fill Book'!$E$4:$E$10084, Mapping!C205)</f>
        <v>0</v>
      </c>
      <c r="M205" s="18" t="str" cm="1">
        <f t="array" ref="M205">IFERROR(
  SUMPRODUCT(
    ('Fill Book'!$F$4:$F$10084="S") * ('Fill Book'!$E$4:$E$10084=Mapping!C205),
    'Fill Book'!$G$4:$G$10084,  'Fill Book'!$H$4:$H$10084
  ) /
  SUMIFS(
    'Fill Book'!$G$4:$G$10084,
    'Fill Book'!$F$4:$F$10084, "S",
    'Fill Book'!$E$4:$E$10084, Mapping!C205
  ),
  ""
)</f>
        <v/>
      </c>
      <c r="N205" s="7">
        <f t="shared" si="0"/>
        <v>0</v>
      </c>
      <c r="O205" s="2">
        <f t="shared" ca="1" si="13"/>
        <v>0</v>
      </c>
      <c r="P205" s="2">
        <f t="shared" ca="1" si="15"/>
        <v>0</v>
      </c>
      <c r="Q205" s="2">
        <f t="shared" si="16"/>
        <v>0</v>
      </c>
      <c r="R205" s="9" t="e">
        <f ca="1">((Mapping!$M205 - Mapping!$K205) / Mapping!$E205 * Mapping!$F205) * (MIN(Mapping!$J205, Mapping!$L205))</f>
        <v>#VALUE!</v>
      </c>
      <c r="S205" s="2" t="str">
        <f>IFERROR(INDEX(#REF!, MATCH(Mapping!C205,#REF!, 0)), "")</f>
        <v/>
      </c>
      <c r="T205" s="2" t="e">
        <f t="shared" ca="1" si="14"/>
        <v>#VALUE!</v>
      </c>
      <c r="U205" s="2">
        <f ca="1">IFERROR(INDEX(Ref!E:E, MATCH(D205, Ref!B:B, 0)),5)</f>
        <v>5</v>
      </c>
      <c r="V205">
        <f ca="1">IFERROR(INDEX(Ref!F:F, MATCH(D205, Ref!B:B, 0)),1.5)</f>
        <v>1.5</v>
      </c>
    </row>
    <row r="206" spans="3:22" x14ac:dyDescent="0.25">
      <c r="C206" s="2"/>
      <c r="D206" s="2" t="str" cm="1">
        <f t="array" aca="1" ref="D206" ca="1">UPPER(_xlfn.TEXTJOIN("", TRUE, IF(ISNUMBER(FIND(MID(LEFT(C206, FIND(" ", C206 &amp; " ") - 1), ROW(INDIRECT("1:" &amp; LEN(LEFT(C206, FIND(" ", C206 &amp; " ") - 1)))), 1), "ABCDEFGHIJKLMNOPQRSTUVWXYZabcdefghijklmnopqrstuvwxyz")), MID(LEFT(C206, FIND(" ", C206 &amp; " ") - 1), ROW(INDIRECT("1:" &amp; LEN(LEFT(C206, FIND(" ", C206 &amp; " ") - 1)))), 1), "")))</f>
        <v/>
      </c>
      <c r="E206" s="2" t="e">
        <f ca="1">INDEX(Ref!C:C, MATCH(Mapping!D206, Ref!$B:$B,0))</f>
        <v>#N/A</v>
      </c>
      <c r="F206" s="2" t="e">
        <f ca="1">INDEX(Ref!D:D, MATCH(Mapping!D206, Ref!$B:$B,0))</f>
        <v>#N/A</v>
      </c>
      <c r="G206" s="2" cm="1">
        <f t="array" ref="G206">IFERROR(_xlfn.SWITCH(LOWER(TRIM(RIGHT(SUBSTITUTE(C206," ",REPT(" ",99)),99))),"fly",4,"dfly",8,"calendar",2,"box",4,4),4)</f>
        <v>4</v>
      </c>
      <c r="H206" s="2" t="s">
        <v>443</v>
      </c>
      <c r="I206" s="6" t="str">
        <f>RTD("tt.rtd",,RTD("tt.rtd",,"Inst",H206,$C206),I$2)</f>
        <v/>
      </c>
      <c r="J206" s="7" cm="1">
        <f t="array" ref="J206">SUM(IF(('Fill Book'!$F$4:$F$10084="B")*('Fill Book'!$E$4:$E$10084=Mapping!C206),'Fill Book'!$G$4:$G$10084))</f>
        <v>0</v>
      </c>
      <c r="K206" s="18" t="str" cm="1">
        <f t="array" ref="K206">IFERROR(
  SUMPRODUCT(
    ('Fill Book'!$F$4:$F$10084="B") * ('Fill Book'!$E$4:$E$10084=Mapping!C206),
    'Fill Book'!$G$4:$G$10084,  'Fill Book'!$H$4:$H$10084
  ) /
  SUMIFS(
    'Fill Book'!$G$4:$G$10084,
    'Fill Book'!$F$4:$F$10084, "B",
    'Fill Book'!$E$4:$E$10084, Mapping!C206
  ),
  ""
)</f>
        <v/>
      </c>
      <c r="L206" s="7">
        <f>SUMIFS('Fill Book'!$G$4:$G$10084, 'Fill Book'!$F$4:$F$10084, "S", 'Fill Book'!$E$4:$E$10084, Mapping!C206)</f>
        <v>0</v>
      </c>
      <c r="M206" s="18" t="str" cm="1">
        <f t="array" ref="M206">IFERROR(
  SUMPRODUCT(
    ('Fill Book'!$F$4:$F$10084="S") * ('Fill Book'!$E$4:$E$10084=Mapping!C206),
    'Fill Book'!$G$4:$G$10084,  'Fill Book'!$H$4:$H$10084
  ) /
  SUMIFS(
    'Fill Book'!$G$4:$G$10084,
    'Fill Book'!$F$4:$F$10084, "S",
    'Fill Book'!$E$4:$E$10084, Mapping!C206
  ),
  ""
)</f>
        <v/>
      </c>
      <c r="N206" s="7">
        <f t="shared" si="0"/>
        <v>0</v>
      </c>
      <c r="O206" s="2">
        <f t="shared" ca="1" si="13"/>
        <v>0</v>
      </c>
      <c r="P206" s="2">
        <f t="shared" ca="1" si="15"/>
        <v>0</v>
      </c>
      <c r="Q206" s="2">
        <f t="shared" si="16"/>
        <v>0</v>
      </c>
      <c r="R206" s="9" t="e">
        <f ca="1">((Mapping!$M206 - Mapping!$K206) / Mapping!$E206 * Mapping!$F206) * (MIN(Mapping!$J206, Mapping!$L206))</f>
        <v>#VALUE!</v>
      </c>
      <c r="S206" s="2" t="str">
        <f>IFERROR(INDEX(#REF!, MATCH(Mapping!C206,#REF!, 0)), "")</f>
        <v/>
      </c>
      <c r="T206" s="2" t="e">
        <f t="shared" ca="1" si="14"/>
        <v>#VALUE!</v>
      </c>
      <c r="U206" s="2">
        <f ca="1">IFERROR(INDEX(Ref!E:E, MATCH(D206, Ref!B:B, 0)),5)</f>
        <v>5</v>
      </c>
      <c r="V206">
        <f ca="1">IFERROR(INDEX(Ref!F:F, MATCH(D206, Ref!B:B, 0)),1.5)</f>
        <v>1.5</v>
      </c>
    </row>
    <row r="207" spans="3:22" x14ac:dyDescent="0.25">
      <c r="C207" s="2"/>
      <c r="D207" s="2" t="str" cm="1">
        <f t="array" aca="1" ref="D207" ca="1">UPPER(_xlfn.TEXTJOIN("", TRUE, IF(ISNUMBER(FIND(MID(LEFT(C207, FIND(" ", C207 &amp; " ") - 1), ROW(INDIRECT("1:" &amp; LEN(LEFT(C207, FIND(" ", C207 &amp; " ") - 1)))), 1), "ABCDEFGHIJKLMNOPQRSTUVWXYZabcdefghijklmnopqrstuvwxyz")), MID(LEFT(C207, FIND(" ", C207 &amp; " ") - 1), ROW(INDIRECT("1:" &amp; LEN(LEFT(C207, FIND(" ", C207 &amp; " ") - 1)))), 1), "")))</f>
        <v/>
      </c>
      <c r="E207" s="2" t="e">
        <f ca="1">INDEX(Ref!C:C, MATCH(Mapping!D207, Ref!$B:$B,0))</f>
        <v>#N/A</v>
      </c>
      <c r="F207" s="2" t="e">
        <f ca="1">INDEX(Ref!D:D, MATCH(Mapping!D207, Ref!$B:$B,0))</f>
        <v>#N/A</v>
      </c>
      <c r="G207" s="2" cm="1">
        <f t="array" ref="G207">IFERROR(_xlfn.SWITCH(LOWER(TRIM(RIGHT(SUBSTITUTE(C207," ",REPT(" ",99)),99))),"fly",4,"dfly",8,"calendar",2,"box",4,4),4)</f>
        <v>4</v>
      </c>
      <c r="H207" s="2" t="s">
        <v>443</v>
      </c>
      <c r="I207" s="6" t="str">
        <f>RTD("tt.rtd",,RTD("tt.rtd",,"Inst",H207,$C207),I$2)</f>
        <v/>
      </c>
      <c r="J207" s="7" cm="1">
        <f t="array" ref="J207">SUM(IF(('Fill Book'!$F$4:$F$10084="B")*('Fill Book'!$E$4:$E$10084=Mapping!C207),'Fill Book'!$G$4:$G$10084))</f>
        <v>0</v>
      </c>
      <c r="K207" s="18" t="str" cm="1">
        <f t="array" ref="K207">IFERROR(
  SUMPRODUCT(
    ('Fill Book'!$F$4:$F$10084="B") * ('Fill Book'!$E$4:$E$10084=Mapping!C207),
    'Fill Book'!$G$4:$G$10084,  'Fill Book'!$H$4:$H$10084
  ) /
  SUMIFS(
    'Fill Book'!$G$4:$G$10084,
    'Fill Book'!$F$4:$F$10084, "B",
    'Fill Book'!$E$4:$E$10084, Mapping!C207
  ),
  ""
)</f>
        <v/>
      </c>
      <c r="L207" s="7">
        <f>SUMIFS('Fill Book'!$G$4:$G$10084, 'Fill Book'!$F$4:$F$10084, "S", 'Fill Book'!$E$4:$E$10084, Mapping!C207)</f>
        <v>0</v>
      </c>
      <c r="M207" s="18" t="str" cm="1">
        <f t="array" ref="M207">IFERROR(
  SUMPRODUCT(
    ('Fill Book'!$F$4:$F$10084="S") * ('Fill Book'!$E$4:$E$10084=Mapping!C207),
    'Fill Book'!$G$4:$G$10084,  'Fill Book'!$H$4:$H$10084
  ) /
  SUMIFS(
    'Fill Book'!$G$4:$G$10084,
    'Fill Book'!$F$4:$F$10084, "S",
    'Fill Book'!$E$4:$E$10084, Mapping!C207
  ),
  ""
)</f>
        <v/>
      </c>
      <c r="N207" s="7">
        <f t="shared" si="0"/>
        <v>0</v>
      </c>
      <c r="O207" s="2">
        <f t="shared" ca="1" si="13"/>
        <v>0</v>
      </c>
      <c r="P207" s="2">
        <f t="shared" ca="1" si="15"/>
        <v>0</v>
      </c>
      <c r="Q207" s="2">
        <f t="shared" si="16"/>
        <v>0</v>
      </c>
      <c r="R207" s="9" t="e">
        <f ca="1">((Mapping!$M207 - Mapping!$K207) / Mapping!$E207 * Mapping!$F207) * (MIN(Mapping!$J207, Mapping!$L207))</f>
        <v>#VALUE!</v>
      </c>
      <c r="S207" s="2" t="str">
        <f>IFERROR(INDEX(#REF!, MATCH(Mapping!C207,#REF!, 0)), "")</f>
        <v/>
      </c>
      <c r="T207" s="2" t="e">
        <f t="shared" ca="1" si="14"/>
        <v>#VALUE!</v>
      </c>
      <c r="U207" s="2">
        <f ca="1">IFERROR(INDEX(Ref!E:E, MATCH(D207, Ref!B:B, 0)),5)</f>
        <v>5</v>
      </c>
      <c r="V207">
        <f ca="1">IFERROR(INDEX(Ref!F:F, MATCH(D207, Ref!B:B, 0)),1.5)</f>
        <v>1.5</v>
      </c>
    </row>
    <row r="208" spans="3:22" x14ac:dyDescent="0.25">
      <c r="C208" s="2"/>
      <c r="D208" s="2" t="str" cm="1">
        <f t="array" aca="1" ref="D208" ca="1">UPPER(_xlfn.TEXTJOIN("", TRUE, IF(ISNUMBER(FIND(MID(LEFT(C208, FIND(" ", C208 &amp; " ") - 1), ROW(INDIRECT("1:" &amp; LEN(LEFT(C208, FIND(" ", C208 &amp; " ") - 1)))), 1), "ABCDEFGHIJKLMNOPQRSTUVWXYZabcdefghijklmnopqrstuvwxyz")), MID(LEFT(C208, FIND(" ", C208 &amp; " ") - 1), ROW(INDIRECT("1:" &amp; LEN(LEFT(C208, FIND(" ", C208 &amp; " ") - 1)))), 1), "")))</f>
        <v/>
      </c>
      <c r="E208" s="2" t="e">
        <f ca="1">INDEX(Ref!C:C, MATCH(Mapping!D208, Ref!$B:$B,0))</f>
        <v>#N/A</v>
      </c>
      <c r="F208" s="2" t="e">
        <f ca="1">INDEX(Ref!D:D, MATCH(Mapping!D208, Ref!$B:$B,0))</f>
        <v>#N/A</v>
      </c>
      <c r="G208" s="2" cm="1">
        <f t="array" ref="G208">IFERROR(_xlfn.SWITCH(LOWER(TRIM(RIGHT(SUBSTITUTE(C208," ",REPT(" ",99)),99))),"fly",4,"dfly",8,"calendar",2,"box",4,4),4)</f>
        <v>4</v>
      </c>
      <c r="H208" s="2" t="s">
        <v>443</v>
      </c>
      <c r="I208" s="6" t="str">
        <f>RTD("tt.rtd",,RTD("tt.rtd",,"Inst",H208,$C208),I$2)</f>
        <v/>
      </c>
      <c r="J208" s="7" cm="1">
        <f t="array" ref="J208">SUM(IF(('Fill Book'!$F$4:$F$10084="B")*('Fill Book'!$E$4:$E$10084=Mapping!C208),'Fill Book'!$G$4:$G$10084))</f>
        <v>0</v>
      </c>
      <c r="K208" s="18" t="str" cm="1">
        <f t="array" ref="K208">IFERROR(
  SUMPRODUCT(
    ('Fill Book'!$F$4:$F$10084="B") * ('Fill Book'!$E$4:$E$10084=Mapping!C208),
    'Fill Book'!$G$4:$G$10084,  'Fill Book'!$H$4:$H$10084
  ) /
  SUMIFS(
    'Fill Book'!$G$4:$G$10084,
    'Fill Book'!$F$4:$F$10084, "B",
    'Fill Book'!$E$4:$E$10084, Mapping!C208
  ),
  ""
)</f>
        <v/>
      </c>
      <c r="L208" s="7">
        <f>SUMIFS('Fill Book'!$G$4:$G$10084, 'Fill Book'!$F$4:$F$10084, "S", 'Fill Book'!$E$4:$E$10084, Mapping!C208)</f>
        <v>0</v>
      </c>
      <c r="M208" s="18" t="str" cm="1">
        <f t="array" ref="M208">IFERROR(
  SUMPRODUCT(
    ('Fill Book'!$F$4:$F$10084="S") * ('Fill Book'!$E$4:$E$10084=Mapping!C208),
    'Fill Book'!$G$4:$G$10084,  'Fill Book'!$H$4:$H$10084
  ) /
  SUMIFS(
    'Fill Book'!$G$4:$G$10084,
    'Fill Book'!$F$4:$F$10084, "S",
    'Fill Book'!$E$4:$E$10084, Mapping!C208
  ),
  ""
)</f>
        <v/>
      </c>
      <c r="N208" s="7">
        <f t="shared" si="0"/>
        <v>0</v>
      </c>
      <c r="O208" s="2">
        <f t="shared" ca="1" si="13"/>
        <v>0</v>
      </c>
      <c r="P208" s="2">
        <f t="shared" ca="1" si="15"/>
        <v>0</v>
      </c>
      <c r="Q208" s="2">
        <f t="shared" si="16"/>
        <v>0</v>
      </c>
      <c r="R208" s="9" t="e">
        <f ca="1">((Mapping!$M208 - Mapping!$K208) / Mapping!$E208 * Mapping!$F208) * (MIN(Mapping!$J208, Mapping!$L208))</f>
        <v>#VALUE!</v>
      </c>
      <c r="S208" s="2" t="str">
        <f>IFERROR(INDEX(#REF!, MATCH(Mapping!C208,#REF!, 0)), "")</f>
        <v/>
      </c>
      <c r="T208" s="2" t="e">
        <f t="shared" ca="1" si="14"/>
        <v>#VALUE!</v>
      </c>
      <c r="U208" s="2">
        <f ca="1">IFERROR(INDEX(Ref!E:E, MATCH(D208, Ref!B:B, 0)),5)</f>
        <v>5</v>
      </c>
      <c r="V208">
        <f ca="1">IFERROR(INDEX(Ref!F:F, MATCH(D208, Ref!B:B, 0)),1.5)</f>
        <v>1.5</v>
      </c>
    </row>
    <row r="209" spans="3:22" x14ac:dyDescent="0.25">
      <c r="C209" s="2"/>
      <c r="D209" s="2" t="str" cm="1">
        <f t="array" aca="1" ref="D209" ca="1">UPPER(_xlfn.TEXTJOIN("", TRUE, IF(ISNUMBER(FIND(MID(LEFT(C209, FIND(" ", C209 &amp; " ") - 1), ROW(INDIRECT("1:" &amp; LEN(LEFT(C209, FIND(" ", C209 &amp; " ") - 1)))), 1), "ABCDEFGHIJKLMNOPQRSTUVWXYZabcdefghijklmnopqrstuvwxyz")), MID(LEFT(C209, FIND(" ", C209 &amp; " ") - 1), ROW(INDIRECT("1:" &amp; LEN(LEFT(C209, FIND(" ", C209 &amp; " ") - 1)))), 1), "")))</f>
        <v/>
      </c>
      <c r="E209" s="2" t="e">
        <f ca="1">INDEX(Ref!C:C, MATCH(Mapping!D209, Ref!$B:$B,0))</f>
        <v>#N/A</v>
      </c>
      <c r="F209" s="2" t="e">
        <f ca="1">INDEX(Ref!D:D, MATCH(Mapping!D209, Ref!$B:$B,0))</f>
        <v>#N/A</v>
      </c>
      <c r="G209" s="2" cm="1">
        <f t="array" ref="G209">IFERROR(_xlfn.SWITCH(LOWER(TRIM(RIGHT(SUBSTITUTE(C209," ",REPT(" ",99)),99))),"fly",4,"dfly",8,"calendar",2,"box",4,4),4)</f>
        <v>4</v>
      </c>
      <c r="H209" s="2" t="s">
        <v>443</v>
      </c>
      <c r="I209" s="6" t="str">
        <f>RTD("tt.rtd",,RTD("tt.rtd",,"Inst",H209,$C209),I$2)</f>
        <v/>
      </c>
      <c r="J209" s="7" cm="1">
        <f t="array" ref="J209">SUM(IF(('Fill Book'!$F$4:$F$10084="B")*('Fill Book'!$E$4:$E$10084=Mapping!C209),'Fill Book'!$G$4:$G$10084))</f>
        <v>0</v>
      </c>
      <c r="K209" s="18" t="str" cm="1">
        <f t="array" ref="K209">IFERROR(
  SUMPRODUCT(
    ('Fill Book'!$F$4:$F$10084="B") * ('Fill Book'!$E$4:$E$10084=Mapping!C209),
    'Fill Book'!$G$4:$G$10084,  'Fill Book'!$H$4:$H$10084
  ) /
  SUMIFS(
    'Fill Book'!$G$4:$G$10084,
    'Fill Book'!$F$4:$F$10084, "B",
    'Fill Book'!$E$4:$E$10084, Mapping!C209
  ),
  ""
)</f>
        <v/>
      </c>
      <c r="L209" s="7">
        <f>SUMIFS('Fill Book'!$G$4:$G$10084, 'Fill Book'!$F$4:$F$10084, "S", 'Fill Book'!$E$4:$E$10084, Mapping!C209)</f>
        <v>0</v>
      </c>
      <c r="M209" s="18" t="str" cm="1">
        <f t="array" ref="M209">IFERROR(
  SUMPRODUCT(
    ('Fill Book'!$F$4:$F$10084="S") * ('Fill Book'!$E$4:$E$10084=Mapping!C209),
    'Fill Book'!$G$4:$G$10084,  'Fill Book'!$H$4:$H$10084
  ) /
  SUMIFS(
    'Fill Book'!$G$4:$G$10084,
    'Fill Book'!$F$4:$F$10084, "S",
    'Fill Book'!$E$4:$E$10084, Mapping!C209
  ),
  ""
)</f>
        <v/>
      </c>
      <c r="N209" s="7">
        <f t="shared" si="0"/>
        <v>0</v>
      </c>
      <c r="O209" s="2">
        <f t="shared" ca="1" si="13"/>
        <v>0</v>
      </c>
      <c r="P209" s="2">
        <f t="shared" ca="1" si="15"/>
        <v>0</v>
      </c>
      <c r="Q209" s="2">
        <f t="shared" si="16"/>
        <v>0</v>
      </c>
      <c r="R209" s="9" t="e">
        <f ca="1">((Mapping!$M209 - Mapping!$K209) / Mapping!$E209 * Mapping!$F209) * (MIN(Mapping!$J209, Mapping!$L209))</f>
        <v>#VALUE!</v>
      </c>
      <c r="S209" s="2" t="str">
        <f>IFERROR(INDEX(#REF!, MATCH(Mapping!C209,#REF!, 0)), "")</f>
        <v/>
      </c>
      <c r="T209" s="2" t="e">
        <f t="shared" ca="1" si="14"/>
        <v>#VALUE!</v>
      </c>
      <c r="U209" s="2">
        <f ca="1">IFERROR(INDEX(Ref!E:E, MATCH(D209, Ref!B:B, 0)),5)</f>
        <v>5</v>
      </c>
      <c r="V209">
        <f ca="1">IFERROR(INDEX(Ref!F:F, MATCH(D209, Ref!B:B, 0)),1.5)</f>
        <v>1.5</v>
      </c>
    </row>
    <row r="210" spans="3:22" x14ac:dyDescent="0.25">
      <c r="C210" s="2"/>
      <c r="D210" s="2" t="str" cm="1">
        <f t="array" aca="1" ref="D210" ca="1">UPPER(_xlfn.TEXTJOIN("", TRUE, IF(ISNUMBER(FIND(MID(LEFT(C210, FIND(" ", C210 &amp; " ") - 1), ROW(INDIRECT("1:" &amp; LEN(LEFT(C210, FIND(" ", C210 &amp; " ") - 1)))), 1), "ABCDEFGHIJKLMNOPQRSTUVWXYZabcdefghijklmnopqrstuvwxyz")), MID(LEFT(C210, FIND(" ", C210 &amp; " ") - 1), ROW(INDIRECT("1:" &amp; LEN(LEFT(C210, FIND(" ", C210 &amp; " ") - 1)))), 1), "")))</f>
        <v/>
      </c>
      <c r="E210" s="2" t="e">
        <f ca="1">INDEX(Ref!C:C, MATCH(Mapping!D210, Ref!$B:$B,0))</f>
        <v>#N/A</v>
      </c>
      <c r="F210" s="2" t="e">
        <f ca="1">INDEX(Ref!D:D, MATCH(Mapping!D210, Ref!$B:$B,0))</f>
        <v>#N/A</v>
      </c>
      <c r="G210" s="2" cm="1">
        <f t="array" ref="G210">IFERROR(_xlfn.SWITCH(LOWER(TRIM(RIGHT(SUBSTITUTE(C210," ",REPT(" ",99)),99))),"fly",4,"dfly",8,"calendar",2,"box",4,4),4)</f>
        <v>4</v>
      </c>
      <c r="H210" s="2" t="s">
        <v>443</v>
      </c>
      <c r="I210" s="6" t="str">
        <f>RTD("tt.rtd",,RTD("tt.rtd",,"Inst",H210,$C210),I$2)</f>
        <v/>
      </c>
      <c r="J210" s="7" cm="1">
        <f t="array" ref="J210">SUM(IF(('Fill Book'!$F$4:$F$10084="B")*('Fill Book'!$E$4:$E$10084=Mapping!C210),'Fill Book'!$G$4:$G$10084))</f>
        <v>0</v>
      </c>
      <c r="K210" s="18" t="str" cm="1">
        <f t="array" ref="K210">IFERROR(
  SUMPRODUCT(
    ('Fill Book'!$F$4:$F$10084="B") * ('Fill Book'!$E$4:$E$10084=Mapping!C210),
    'Fill Book'!$G$4:$G$10084,  'Fill Book'!$H$4:$H$10084
  ) /
  SUMIFS(
    'Fill Book'!$G$4:$G$10084,
    'Fill Book'!$F$4:$F$10084, "B",
    'Fill Book'!$E$4:$E$10084, Mapping!C210
  ),
  ""
)</f>
        <v/>
      </c>
      <c r="L210" s="7">
        <f>SUMIFS('Fill Book'!$G$4:$G$10084, 'Fill Book'!$F$4:$F$10084, "S", 'Fill Book'!$E$4:$E$10084, Mapping!C210)</f>
        <v>0</v>
      </c>
      <c r="M210" s="18" t="str" cm="1">
        <f t="array" ref="M210">IFERROR(
  SUMPRODUCT(
    ('Fill Book'!$F$4:$F$10084="S") * ('Fill Book'!$E$4:$E$10084=Mapping!C210),
    'Fill Book'!$G$4:$G$10084,  'Fill Book'!$H$4:$H$10084
  ) /
  SUMIFS(
    'Fill Book'!$G$4:$G$10084,
    'Fill Book'!$F$4:$F$10084, "S",
    'Fill Book'!$E$4:$E$10084, Mapping!C210
  ),
  ""
)</f>
        <v/>
      </c>
      <c r="N210" s="7">
        <f t="shared" si="0"/>
        <v>0</v>
      </c>
      <c r="O210" s="2">
        <f t="shared" ca="1" si="13"/>
        <v>0</v>
      </c>
      <c r="P210" s="2">
        <f t="shared" ca="1" si="15"/>
        <v>0</v>
      </c>
      <c r="Q210" s="2">
        <f t="shared" si="16"/>
        <v>0</v>
      </c>
      <c r="R210" s="9" t="e">
        <f ca="1">((Mapping!$M210 - Mapping!$K210) / Mapping!$E210 * Mapping!$F210) * (MIN(Mapping!$J210, Mapping!$L210))</f>
        <v>#VALUE!</v>
      </c>
      <c r="S210" s="2" t="str">
        <f>IFERROR(INDEX(#REF!, MATCH(Mapping!C210,#REF!, 0)), "")</f>
        <v/>
      </c>
      <c r="T210" s="2" t="e">
        <f t="shared" ca="1" si="14"/>
        <v>#VALUE!</v>
      </c>
      <c r="U210" s="2">
        <f ca="1">IFERROR(INDEX(Ref!E:E, MATCH(D210, Ref!B:B, 0)),5)</f>
        <v>5</v>
      </c>
      <c r="V210">
        <f ca="1">IFERROR(INDEX(Ref!F:F, MATCH(D210, Ref!B:B, 0)),1.5)</f>
        <v>1.5</v>
      </c>
    </row>
    <row r="211" spans="3:22" x14ac:dyDescent="0.25">
      <c r="C211" s="2"/>
      <c r="D211" s="2" t="str" cm="1">
        <f t="array" aca="1" ref="D211" ca="1">UPPER(_xlfn.TEXTJOIN("", TRUE, IF(ISNUMBER(FIND(MID(LEFT(C211, FIND(" ", C211 &amp; " ") - 1), ROW(INDIRECT("1:" &amp; LEN(LEFT(C211, FIND(" ", C211 &amp; " ") - 1)))), 1), "ABCDEFGHIJKLMNOPQRSTUVWXYZabcdefghijklmnopqrstuvwxyz")), MID(LEFT(C211, FIND(" ", C211 &amp; " ") - 1), ROW(INDIRECT("1:" &amp; LEN(LEFT(C211, FIND(" ", C211 &amp; " ") - 1)))), 1), "")))</f>
        <v/>
      </c>
      <c r="E211" s="2" t="e">
        <f ca="1">INDEX(Ref!C:C, MATCH(Mapping!D211, Ref!$B:$B,0))</f>
        <v>#N/A</v>
      </c>
      <c r="F211" s="2" t="e">
        <f ca="1">INDEX(Ref!D:D, MATCH(Mapping!D211, Ref!$B:$B,0))</f>
        <v>#N/A</v>
      </c>
      <c r="G211" s="2" cm="1">
        <f t="array" ref="G211">IFERROR(_xlfn.SWITCH(LOWER(TRIM(RIGHT(SUBSTITUTE(C211," ",REPT(" ",99)),99))),"fly",4,"dfly",8,"calendar",2,"box",4,4),4)</f>
        <v>4</v>
      </c>
      <c r="H211" s="2" t="s">
        <v>443</v>
      </c>
      <c r="I211" s="6" t="str">
        <f>RTD("tt.rtd",,RTD("tt.rtd",,"Inst",H211,$C211),I$2)</f>
        <v/>
      </c>
      <c r="J211" s="7" cm="1">
        <f t="array" ref="J211">SUM(IF(('Fill Book'!$F$4:$F$10084="B")*('Fill Book'!$E$4:$E$10084=Mapping!C211),'Fill Book'!$G$4:$G$10084))</f>
        <v>0</v>
      </c>
      <c r="K211" s="18" t="str" cm="1">
        <f t="array" ref="K211">IFERROR(
  SUMPRODUCT(
    ('Fill Book'!$F$4:$F$10084="B") * ('Fill Book'!$E$4:$E$10084=Mapping!C211),
    'Fill Book'!$G$4:$G$10084,  'Fill Book'!$H$4:$H$10084
  ) /
  SUMIFS(
    'Fill Book'!$G$4:$G$10084,
    'Fill Book'!$F$4:$F$10084, "B",
    'Fill Book'!$E$4:$E$10084, Mapping!C211
  ),
  ""
)</f>
        <v/>
      </c>
      <c r="L211" s="7">
        <f>SUMIFS('Fill Book'!$G$4:$G$10084, 'Fill Book'!$F$4:$F$10084, "S", 'Fill Book'!$E$4:$E$10084, Mapping!C211)</f>
        <v>0</v>
      </c>
      <c r="M211" s="18" t="str" cm="1">
        <f t="array" ref="M211">IFERROR(
  SUMPRODUCT(
    ('Fill Book'!$F$4:$F$10084="S") * ('Fill Book'!$E$4:$E$10084=Mapping!C211),
    'Fill Book'!$G$4:$G$10084,  'Fill Book'!$H$4:$H$10084
  ) /
  SUMIFS(
    'Fill Book'!$G$4:$G$10084,
    'Fill Book'!$F$4:$F$10084, "S",
    'Fill Book'!$E$4:$E$10084, Mapping!C211
  ),
  ""
)</f>
        <v/>
      </c>
      <c r="N211" s="7">
        <f t="shared" si="0"/>
        <v>0</v>
      </c>
      <c r="O211" s="2">
        <f t="shared" ca="1" si="13"/>
        <v>0</v>
      </c>
      <c r="P211" s="2">
        <f t="shared" ca="1" si="15"/>
        <v>0</v>
      </c>
      <c r="Q211" s="2">
        <f t="shared" si="16"/>
        <v>0</v>
      </c>
      <c r="R211" s="9" t="e">
        <f ca="1">((Mapping!$M211 - Mapping!$K211) / Mapping!$E211 * Mapping!$F211) * (MIN(Mapping!$J211, Mapping!$L211))</f>
        <v>#VALUE!</v>
      </c>
      <c r="S211" s="2" t="str">
        <f>IFERROR(INDEX(#REF!, MATCH(Mapping!C211,#REF!, 0)), "")</f>
        <v/>
      </c>
      <c r="T211" s="2" t="e">
        <f t="shared" ca="1" si="14"/>
        <v>#VALUE!</v>
      </c>
      <c r="U211" s="2">
        <f ca="1">IFERROR(INDEX(Ref!E:E, MATCH(D211, Ref!B:B, 0)),5)</f>
        <v>5</v>
      </c>
      <c r="V211">
        <f ca="1">IFERROR(INDEX(Ref!F:F, MATCH(D211, Ref!B:B, 0)),1.5)</f>
        <v>1.5</v>
      </c>
    </row>
    <row r="212" spans="3:22" x14ac:dyDescent="0.25">
      <c r="C212" s="2"/>
      <c r="D212" s="2" t="str" cm="1">
        <f t="array" aca="1" ref="D212" ca="1">UPPER(_xlfn.TEXTJOIN("", TRUE, IF(ISNUMBER(FIND(MID(LEFT(C212, FIND(" ", C212 &amp; " ") - 1), ROW(INDIRECT("1:" &amp; LEN(LEFT(C212, FIND(" ", C212 &amp; " ") - 1)))), 1), "ABCDEFGHIJKLMNOPQRSTUVWXYZabcdefghijklmnopqrstuvwxyz")), MID(LEFT(C212, FIND(" ", C212 &amp; " ") - 1), ROW(INDIRECT("1:" &amp; LEN(LEFT(C212, FIND(" ", C212 &amp; " ") - 1)))), 1), "")))</f>
        <v/>
      </c>
      <c r="E212" s="2" t="e">
        <f ca="1">INDEX(Ref!C:C, MATCH(Mapping!D212, Ref!$B:$B,0))</f>
        <v>#N/A</v>
      </c>
      <c r="F212" s="2" t="e">
        <f ca="1">INDEX(Ref!D:D, MATCH(Mapping!D212, Ref!$B:$B,0))</f>
        <v>#N/A</v>
      </c>
      <c r="G212" s="2" cm="1">
        <f t="array" ref="G212">IFERROR(_xlfn.SWITCH(LOWER(TRIM(RIGHT(SUBSTITUTE(C212," ",REPT(" ",99)),99))),"fly",4,"dfly",8,"calendar",2,"box",4,4),4)</f>
        <v>4</v>
      </c>
      <c r="H212" s="2" t="s">
        <v>443</v>
      </c>
      <c r="I212" s="6" t="str">
        <f>RTD("tt.rtd",,RTD("tt.rtd",,"Inst",H212,$C212),I$2)</f>
        <v/>
      </c>
      <c r="J212" s="7" cm="1">
        <f t="array" ref="J212">SUM(IF(('Fill Book'!$F$4:$F$10084="B")*('Fill Book'!$E$4:$E$10084=Mapping!C212),'Fill Book'!$G$4:$G$10084))</f>
        <v>0</v>
      </c>
      <c r="K212" s="18" t="str" cm="1">
        <f t="array" ref="K212">IFERROR(
  SUMPRODUCT(
    ('Fill Book'!$F$4:$F$10084="B") * ('Fill Book'!$E$4:$E$10084=Mapping!C212),
    'Fill Book'!$G$4:$G$10084,  'Fill Book'!$H$4:$H$10084
  ) /
  SUMIFS(
    'Fill Book'!$G$4:$G$10084,
    'Fill Book'!$F$4:$F$10084, "B",
    'Fill Book'!$E$4:$E$10084, Mapping!C212
  ),
  ""
)</f>
        <v/>
      </c>
      <c r="L212" s="7">
        <f>SUMIFS('Fill Book'!$G$4:$G$10084, 'Fill Book'!$F$4:$F$10084, "S", 'Fill Book'!$E$4:$E$10084, Mapping!C212)</f>
        <v>0</v>
      </c>
      <c r="M212" s="18" t="str" cm="1">
        <f t="array" ref="M212">IFERROR(
  SUMPRODUCT(
    ('Fill Book'!$F$4:$F$10084="S") * ('Fill Book'!$E$4:$E$10084=Mapping!C212),
    'Fill Book'!$G$4:$G$10084,  'Fill Book'!$H$4:$H$10084
  ) /
  SUMIFS(
    'Fill Book'!$G$4:$G$10084,
    'Fill Book'!$F$4:$F$10084, "S",
    'Fill Book'!$E$4:$E$10084, Mapping!C212
  ),
  ""
)</f>
        <v/>
      </c>
      <c r="N212" s="7">
        <f t="shared" si="0"/>
        <v>0</v>
      </c>
      <c r="O212" s="2">
        <f t="shared" ca="1" si="13"/>
        <v>0</v>
      </c>
      <c r="P212" s="2">
        <f t="shared" ca="1" si="15"/>
        <v>0</v>
      </c>
      <c r="Q212" s="2">
        <f t="shared" si="16"/>
        <v>0</v>
      </c>
      <c r="R212" s="9" t="e">
        <f ca="1">((Mapping!$M212 - Mapping!$K212) / Mapping!$E212 * Mapping!$F212) * (MIN(Mapping!$J212, Mapping!$L212))</f>
        <v>#VALUE!</v>
      </c>
      <c r="S212" s="2" t="str">
        <f>IFERROR(INDEX(#REF!, MATCH(Mapping!C212,#REF!, 0)), "")</f>
        <v/>
      </c>
      <c r="T212" s="2" t="e">
        <f t="shared" ca="1" si="14"/>
        <v>#VALUE!</v>
      </c>
      <c r="U212" s="2">
        <f ca="1">IFERROR(INDEX(Ref!E:E, MATCH(D212, Ref!B:B, 0)),5)</f>
        <v>5</v>
      </c>
      <c r="V212">
        <f ca="1">IFERROR(INDEX(Ref!F:F, MATCH(D212, Ref!B:B, 0)),1.5)</f>
        <v>1.5</v>
      </c>
    </row>
    <row r="213" spans="3:22" x14ac:dyDescent="0.25">
      <c r="C213" s="2"/>
      <c r="D213" s="2" t="str" cm="1">
        <f t="array" aca="1" ref="D213" ca="1">UPPER(_xlfn.TEXTJOIN("", TRUE, IF(ISNUMBER(FIND(MID(LEFT(C213, FIND(" ", C213 &amp; " ") - 1), ROW(INDIRECT("1:" &amp; LEN(LEFT(C213, FIND(" ", C213 &amp; " ") - 1)))), 1), "ABCDEFGHIJKLMNOPQRSTUVWXYZabcdefghijklmnopqrstuvwxyz")), MID(LEFT(C213, FIND(" ", C213 &amp; " ") - 1), ROW(INDIRECT("1:" &amp; LEN(LEFT(C213, FIND(" ", C213 &amp; " ") - 1)))), 1), "")))</f>
        <v/>
      </c>
      <c r="E213" s="2" t="e">
        <f ca="1">INDEX(Ref!C:C, MATCH(Mapping!D213, Ref!$B:$B,0))</f>
        <v>#N/A</v>
      </c>
      <c r="F213" s="2" t="e">
        <f ca="1">INDEX(Ref!D:D, MATCH(Mapping!D213, Ref!$B:$B,0))</f>
        <v>#N/A</v>
      </c>
      <c r="G213" s="2" cm="1">
        <f t="array" ref="G213">IFERROR(_xlfn.SWITCH(LOWER(TRIM(RIGHT(SUBSTITUTE(C213," ",REPT(" ",99)),99))),"fly",4,"dfly",8,"calendar",2,"box",4,4),4)</f>
        <v>4</v>
      </c>
      <c r="H213" s="2" t="s">
        <v>443</v>
      </c>
      <c r="I213" s="6" t="str">
        <f>RTD("tt.rtd",,RTD("tt.rtd",,"Inst",H213,$C213),I$2)</f>
        <v/>
      </c>
      <c r="J213" s="7" cm="1">
        <f t="array" ref="J213">SUM(IF(('Fill Book'!$F$4:$F$10084="B")*('Fill Book'!$E$4:$E$10084=Mapping!C213),'Fill Book'!$G$4:$G$10084))</f>
        <v>0</v>
      </c>
      <c r="K213" s="18" t="str" cm="1">
        <f t="array" ref="K213">IFERROR(
  SUMPRODUCT(
    ('Fill Book'!$F$4:$F$10084="B") * ('Fill Book'!$E$4:$E$10084=Mapping!C213),
    'Fill Book'!$G$4:$G$10084,  'Fill Book'!$H$4:$H$10084
  ) /
  SUMIFS(
    'Fill Book'!$G$4:$G$10084,
    'Fill Book'!$F$4:$F$10084, "B",
    'Fill Book'!$E$4:$E$10084, Mapping!C213
  ),
  ""
)</f>
        <v/>
      </c>
      <c r="L213" s="7">
        <f>SUMIFS('Fill Book'!$G$4:$G$10084, 'Fill Book'!$F$4:$F$10084, "S", 'Fill Book'!$E$4:$E$10084, Mapping!C213)</f>
        <v>0</v>
      </c>
      <c r="M213" s="18" t="str" cm="1">
        <f t="array" ref="M213">IFERROR(
  SUMPRODUCT(
    ('Fill Book'!$F$4:$F$10084="S") * ('Fill Book'!$E$4:$E$10084=Mapping!C213),
    'Fill Book'!$G$4:$G$10084,  'Fill Book'!$H$4:$H$10084
  ) /
  SUMIFS(
    'Fill Book'!$G$4:$G$10084,
    'Fill Book'!$F$4:$F$10084, "S",
    'Fill Book'!$E$4:$E$10084, Mapping!C213
  ),
  ""
)</f>
        <v/>
      </c>
      <c r="N213" s="7">
        <f t="shared" si="0"/>
        <v>0</v>
      </c>
      <c r="O213" s="2">
        <f t="shared" ca="1" si="13"/>
        <v>0</v>
      </c>
      <c r="P213" s="2">
        <f t="shared" ca="1" si="15"/>
        <v>0</v>
      </c>
      <c r="Q213" s="2">
        <f t="shared" si="16"/>
        <v>0</v>
      </c>
      <c r="R213" s="9" t="e">
        <f ca="1">((Mapping!$M213 - Mapping!$K213) / Mapping!$E213 * Mapping!$F213) * (MIN(Mapping!$J213, Mapping!$L213))</f>
        <v>#VALUE!</v>
      </c>
      <c r="S213" s="2" t="str">
        <f>IFERROR(INDEX(#REF!, MATCH(Mapping!C213,#REF!, 0)), "")</f>
        <v/>
      </c>
      <c r="T213" s="2" t="e">
        <f t="shared" ca="1" si="14"/>
        <v>#VALUE!</v>
      </c>
      <c r="U213" s="2">
        <f ca="1">IFERROR(INDEX(Ref!E:E, MATCH(D213, Ref!B:B, 0)),5)</f>
        <v>5</v>
      </c>
      <c r="V213">
        <f ca="1">IFERROR(INDEX(Ref!F:F, MATCH(D213, Ref!B:B, 0)),1.5)</f>
        <v>1.5</v>
      </c>
    </row>
    <row r="214" spans="3:22" x14ac:dyDescent="0.25">
      <c r="C214" s="2"/>
      <c r="D214" s="2" t="str" cm="1">
        <f t="array" aca="1" ref="D214" ca="1">UPPER(_xlfn.TEXTJOIN("", TRUE, IF(ISNUMBER(FIND(MID(LEFT(C214, FIND(" ", C214 &amp; " ") - 1), ROW(INDIRECT("1:" &amp; LEN(LEFT(C214, FIND(" ", C214 &amp; " ") - 1)))), 1), "ABCDEFGHIJKLMNOPQRSTUVWXYZabcdefghijklmnopqrstuvwxyz")), MID(LEFT(C214, FIND(" ", C214 &amp; " ") - 1), ROW(INDIRECT("1:" &amp; LEN(LEFT(C214, FIND(" ", C214 &amp; " ") - 1)))), 1), "")))</f>
        <v/>
      </c>
      <c r="E214" s="2" t="e">
        <f ca="1">INDEX(Ref!C:C, MATCH(Mapping!D214, Ref!$B:$B,0))</f>
        <v>#N/A</v>
      </c>
      <c r="F214" s="2" t="e">
        <f ca="1">INDEX(Ref!D:D, MATCH(Mapping!D214, Ref!$B:$B,0))</f>
        <v>#N/A</v>
      </c>
      <c r="G214" s="2" cm="1">
        <f t="array" ref="G214">IFERROR(_xlfn.SWITCH(LOWER(TRIM(RIGHT(SUBSTITUTE(C214," ",REPT(" ",99)),99))),"fly",4,"dfly",8,"calendar",2,"box",4,4),4)</f>
        <v>4</v>
      </c>
      <c r="H214" s="2" t="s">
        <v>443</v>
      </c>
      <c r="I214" s="6" t="str">
        <f>RTD("tt.rtd",,RTD("tt.rtd",,"Inst",H214,$C214),I$2)</f>
        <v/>
      </c>
      <c r="J214" s="7" cm="1">
        <f t="array" ref="J214">SUM(IF(('Fill Book'!$F$4:$F$10084="B")*('Fill Book'!$E$4:$E$10084=Mapping!C214),'Fill Book'!$G$4:$G$10084))</f>
        <v>0</v>
      </c>
      <c r="K214" s="18" t="str" cm="1">
        <f t="array" ref="K214">IFERROR(
  SUMPRODUCT(
    ('Fill Book'!$F$4:$F$10084="B") * ('Fill Book'!$E$4:$E$10084=Mapping!C214),
    'Fill Book'!$G$4:$G$10084,  'Fill Book'!$H$4:$H$10084
  ) /
  SUMIFS(
    'Fill Book'!$G$4:$G$10084,
    'Fill Book'!$F$4:$F$10084, "B",
    'Fill Book'!$E$4:$E$10084, Mapping!C214
  ),
  ""
)</f>
        <v/>
      </c>
      <c r="L214" s="7">
        <f>SUMIFS('Fill Book'!$G$4:$G$10084, 'Fill Book'!$F$4:$F$10084, "S", 'Fill Book'!$E$4:$E$10084, Mapping!C214)</f>
        <v>0</v>
      </c>
      <c r="M214" s="18" t="str" cm="1">
        <f t="array" ref="M214">IFERROR(
  SUMPRODUCT(
    ('Fill Book'!$F$4:$F$10084="S") * ('Fill Book'!$E$4:$E$10084=Mapping!C214),
    'Fill Book'!$G$4:$G$10084,  'Fill Book'!$H$4:$H$10084
  ) /
  SUMIFS(
    'Fill Book'!$G$4:$G$10084,
    'Fill Book'!$F$4:$F$10084, "S",
    'Fill Book'!$E$4:$E$10084, Mapping!C214
  ),
  ""
)</f>
        <v/>
      </c>
      <c r="N214" s="7">
        <f t="shared" si="0"/>
        <v>0</v>
      </c>
      <c r="O214" s="2">
        <f t="shared" ca="1" si="13"/>
        <v>0</v>
      </c>
      <c r="P214" s="2">
        <f t="shared" ca="1" si="15"/>
        <v>0</v>
      </c>
      <c r="Q214" s="2">
        <f t="shared" si="16"/>
        <v>0</v>
      </c>
      <c r="R214" s="9" t="e">
        <f ca="1">((Mapping!$M214 - Mapping!$K214) / Mapping!$E214 * Mapping!$F214) * (MIN(Mapping!$J214, Mapping!$L214))</f>
        <v>#VALUE!</v>
      </c>
      <c r="S214" s="2" t="str">
        <f>IFERROR(INDEX(#REF!, MATCH(Mapping!C214,#REF!, 0)), "")</f>
        <v/>
      </c>
      <c r="T214" s="2" t="e">
        <f t="shared" ca="1" si="14"/>
        <v>#VALUE!</v>
      </c>
      <c r="U214" s="2">
        <f ca="1">IFERROR(INDEX(Ref!E:E, MATCH(D214, Ref!B:B, 0)),5)</f>
        <v>5</v>
      </c>
      <c r="V214">
        <f ca="1">IFERROR(INDEX(Ref!F:F, MATCH(D214, Ref!B:B, 0)),1.5)</f>
        <v>1.5</v>
      </c>
    </row>
    <row r="215" spans="3:22" x14ac:dyDescent="0.25">
      <c r="C215" s="2"/>
      <c r="D215" s="2" t="str" cm="1">
        <f t="array" aca="1" ref="D215" ca="1">UPPER(_xlfn.TEXTJOIN("", TRUE, IF(ISNUMBER(FIND(MID(LEFT(C215, FIND(" ", C215 &amp; " ") - 1), ROW(INDIRECT("1:" &amp; LEN(LEFT(C215, FIND(" ", C215 &amp; " ") - 1)))), 1), "ABCDEFGHIJKLMNOPQRSTUVWXYZabcdefghijklmnopqrstuvwxyz")), MID(LEFT(C215, FIND(" ", C215 &amp; " ") - 1), ROW(INDIRECT("1:" &amp; LEN(LEFT(C215, FIND(" ", C215 &amp; " ") - 1)))), 1), "")))</f>
        <v/>
      </c>
      <c r="E215" s="2" t="e">
        <f ca="1">INDEX(Ref!C:C, MATCH(Mapping!D215, Ref!$B:$B,0))</f>
        <v>#N/A</v>
      </c>
      <c r="F215" s="2" t="e">
        <f ca="1">INDEX(Ref!D:D, MATCH(Mapping!D215, Ref!$B:$B,0))</f>
        <v>#N/A</v>
      </c>
      <c r="G215" s="2" cm="1">
        <f t="array" ref="G215">IFERROR(_xlfn.SWITCH(LOWER(TRIM(RIGHT(SUBSTITUTE(C215," ",REPT(" ",99)),99))),"fly",4,"dfly",8,"calendar",2,"box",4,4),4)</f>
        <v>4</v>
      </c>
      <c r="H215" s="2" t="s">
        <v>443</v>
      </c>
      <c r="I215" s="6" t="str">
        <f>RTD("tt.rtd",,RTD("tt.rtd",,"Inst",H215,$C215),I$2)</f>
        <v/>
      </c>
      <c r="J215" s="7" cm="1">
        <f t="array" ref="J215">SUM(IF(('Fill Book'!$F$4:$F$10084="B")*('Fill Book'!$E$4:$E$10084=Mapping!C215),'Fill Book'!$G$4:$G$10084))</f>
        <v>0</v>
      </c>
      <c r="K215" s="18" t="str" cm="1">
        <f t="array" ref="K215">IFERROR(
  SUMPRODUCT(
    ('Fill Book'!$F$4:$F$10084="B") * ('Fill Book'!$E$4:$E$10084=Mapping!C215),
    'Fill Book'!$G$4:$G$10084,  'Fill Book'!$H$4:$H$10084
  ) /
  SUMIFS(
    'Fill Book'!$G$4:$G$10084,
    'Fill Book'!$F$4:$F$10084, "B",
    'Fill Book'!$E$4:$E$10084, Mapping!C215
  ),
  ""
)</f>
        <v/>
      </c>
      <c r="L215" s="7">
        <f>SUMIFS('Fill Book'!$G$4:$G$10084, 'Fill Book'!$F$4:$F$10084, "S", 'Fill Book'!$E$4:$E$10084, Mapping!C215)</f>
        <v>0</v>
      </c>
      <c r="M215" s="18" t="str" cm="1">
        <f t="array" ref="M215">IFERROR(
  SUMPRODUCT(
    ('Fill Book'!$F$4:$F$10084="S") * ('Fill Book'!$E$4:$E$10084=Mapping!C215),
    'Fill Book'!$G$4:$G$10084,  'Fill Book'!$H$4:$H$10084
  ) /
  SUMIFS(
    'Fill Book'!$G$4:$G$10084,
    'Fill Book'!$F$4:$F$10084, "S",
    'Fill Book'!$E$4:$E$10084, Mapping!C215
  ),
  ""
)</f>
        <v/>
      </c>
      <c r="N215" s="7">
        <f t="shared" si="0"/>
        <v>0</v>
      </c>
      <c r="O215" s="2">
        <f t="shared" ca="1" si="13"/>
        <v>0</v>
      </c>
      <c r="P215" s="2">
        <f t="shared" ca="1" si="15"/>
        <v>0</v>
      </c>
      <c r="Q215" s="2">
        <f t="shared" si="16"/>
        <v>0</v>
      </c>
      <c r="R215" s="9" t="e">
        <f ca="1">((Mapping!$M215 - Mapping!$K215) / Mapping!$E215 * Mapping!$F215) * (MIN(Mapping!$J215, Mapping!$L215))</f>
        <v>#VALUE!</v>
      </c>
      <c r="S215" s="2" t="str">
        <f>IFERROR(INDEX(#REF!, MATCH(Mapping!C215,#REF!, 0)), "")</f>
        <v/>
      </c>
      <c r="T215" s="2" t="e">
        <f t="shared" ca="1" si="14"/>
        <v>#VALUE!</v>
      </c>
      <c r="U215" s="2">
        <f ca="1">IFERROR(INDEX(Ref!E:E, MATCH(D215, Ref!B:B, 0)),5)</f>
        <v>5</v>
      </c>
      <c r="V215">
        <f ca="1">IFERROR(INDEX(Ref!F:F, MATCH(D215, Ref!B:B, 0)),1.5)</f>
        <v>1.5</v>
      </c>
    </row>
    <row r="216" spans="3:22" x14ac:dyDescent="0.25">
      <c r="C216" s="2"/>
      <c r="D216" s="2" t="str" cm="1">
        <f t="array" aca="1" ref="D216" ca="1">UPPER(_xlfn.TEXTJOIN("", TRUE, IF(ISNUMBER(FIND(MID(LEFT(C216, FIND(" ", C216 &amp; " ") - 1), ROW(INDIRECT("1:" &amp; LEN(LEFT(C216, FIND(" ", C216 &amp; " ") - 1)))), 1), "ABCDEFGHIJKLMNOPQRSTUVWXYZabcdefghijklmnopqrstuvwxyz")), MID(LEFT(C216, FIND(" ", C216 &amp; " ") - 1), ROW(INDIRECT("1:" &amp; LEN(LEFT(C216, FIND(" ", C216 &amp; " ") - 1)))), 1), "")))</f>
        <v/>
      </c>
      <c r="E216" s="2" t="e">
        <f ca="1">INDEX(Ref!C:C, MATCH(Mapping!D216, Ref!$B:$B,0))</f>
        <v>#N/A</v>
      </c>
      <c r="F216" s="2" t="e">
        <f ca="1">INDEX(Ref!D:D, MATCH(Mapping!D216, Ref!$B:$B,0))</f>
        <v>#N/A</v>
      </c>
      <c r="G216" s="2" cm="1">
        <f t="array" ref="G216">IFERROR(_xlfn.SWITCH(LOWER(TRIM(RIGHT(SUBSTITUTE(C216," ",REPT(" ",99)),99))),"fly",4,"dfly",8,"calendar",2,"box",4,4),4)</f>
        <v>4</v>
      </c>
      <c r="H216" s="2" t="s">
        <v>443</v>
      </c>
      <c r="I216" s="6" t="str">
        <f>RTD("tt.rtd",,RTD("tt.rtd",,"Inst",H216,$C216),I$2)</f>
        <v/>
      </c>
      <c r="J216" s="7" cm="1">
        <f t="array" ref="J216">SUM(IF(('Fill Book'!$F$4:$F$10084="B")*('Fill Book'!$E$4:$E$10084=Mapping!C216),'Fill Book'!$G$4:$G$10084))</f>
        <v>0</v>
      </c>
      <c r="K216" s="18" t="str" cm="1">
        <f t="array" ref="K216">IFERROR(
  SUMPRODUCT(
    ('Fill Book'!$F$4:$F$10084="B") * ('Fill Book'!$E$4:$E$10084=Mapping!C216),
    'Fill Book'!$G$4:$G$10084,  'Fill Book'!$H$4:$H$10084
  ) /
  SUMIFS(
    'Fill Book'!$G$4:$G$10084,
    'Fill Book'!$F$4:$F$10084, "B",
    'Fill Book'!$E$4:$E$10084, Mapping!C216
  ),
  ""
)</f>
        <v/>
      </c>
      <c r="L216" s="7">
        <f>SUMIFS('Fill Book'!$G$4:$G$10084, 'Fill Book'!$F$4:$F$10084, "S", 'Fill Book'!$E$4:$E$10084, Mapping!C216)</f>
        <v>0</v>
      </c>
      <c r="M216" s="18" t="str" cm="1">
        <f t="array" ref="M216">IFERROR(
  SUMPRODUCT(
    ('Fill Book'!$F$4:$F$10084="S") * ('Fill Book'!$E$4:$E$10084=Mapping!C216),
    'Fill Book'!$G$4:$G$10084,  'Fill Book'!$H$4:$H$10084
  ) /
  SUMIFS(
    'Fill Book'!$G$4:$G$10084,
    'Fill Book'!$F$4:$F$10084, "S",
    'Fill Book'!$E$4:$E$10084, Mapping!C216
  ),
  ""
)</f>
        <v/>
      </c>
      <c r="N216" s="7">
        <f t="shared" si="0"/>
        <v>0</v>
      </c>
      <c r="O216" s="2">
        <f t="shared" ca="1" si="13"/>
        <v>0</v>
      </c>
      <c r="P216" s="2">
        <f t="shared" ca="1" si="15"/>
        <v>0</v>
      </c>
      <c r="Q216" s="2">
        <f t="shared" si="16"/>
        <v>0</v>
      </c>
      <c r="R216" s="9" t="e">
        <f ca="1">((Mapping!$M216 - Mapping!$K216) / Mapping!$E216 * Mapping!$F216) * (MIN(Mapping!$J216, Mapping!$L216))</f>
        <v>#VALUE!</v>
      </c>
      <c r="S216" s="2" t="str">
        <f>IFERROR(INDEX(#REF!, MATCH(Mapping!C216,#REF!, 0)), "")</f>
        <v/>
      </c>
      <c r="T216" s="2" t="e">
        <f t="shared" ca="1" si="14"/>
        <v>#VALUE!</v>
      </c>
      <c r="U216" s="2">
        <f ca="1">IFERROR(INDEX(Ref!E:E, MATCH(D216, Ref!B:B, 0)),5)</f>
        <v>5</v>
      </c>
      <c r="V216">
        <f ca="1">IFERROR(INDEX(Ref!F:F, MATCH(D216, Ref!B:B, 0)),1.5)</f>
        <v>1.5</v>
      </c>
    </row>
    <row r="217" spans="3:22" x14ac:dyDescent="0.25">
      <c r="C217" s="8"/>
      <c r="D217" s="2" t="str" cm="1">
        <f t="array" aca="1" ref="D217" ca="1">UPPER(_xlfn.TEXTJOIN("", TRUE, IF(ISNUMBER(FIND(MID(LEFT(C217, FIND(" ", C217 &amp; " ") - 1), ROW(INDIRECT("1:" &amp; LEN(LEFT(C217, FIND(" ", C217 &amp; " ") - 1)))), 1), "ABCDEFGHIJKLMNOPQRSTUVWXYZabcdefghijklmnopqrstuvwxyz")), MID(LEFT(C217, FIND(" ", C217 &amp; " ") - 1), ROW(INDIRECT("1:" &amp; LEN(LEFT(C217, FIND(" ", C217 &amp; " ") - 1)))), 1), "")))</f>
        <v/>
      </c>
      <c r="E217" s="2" t="e">
        <f ca="1">INDEX(Ref!C:C, MATCH(Mapping!D217, Ref!$B:$B,0))</f>
        <v>#N/A</v>
      </c>
      <c r="F217" s="2" t="e">
        <f ca="1">INDEX(Ref!D:D, MATCH(Mapping!D217, Ref!$B:$B,0))</f>
        <v>#N/A</v>
      </c>
      <c r="G217" s="2" cm="1">
        <f t="array" ref="G217">IFERROR(_xlfn.SWITCH(LOWER(TRIM(RIGHT(SUBSTITUTE(C217," ",REPT(" ",99)),99))),"fly",4,"dfly",8,"calendar",2,"box",4,4),4)</f>
        <v>4</v>
      </c>
      <c r="H217" s="2" t="s">
        <v>443</v>
      </c>
      <c r="I217" s="6" t="str">
        <f>RTD("tt.rtd",,RTD("tt.rtd",,"Inst",H217,$C217),I$2)</f>
        <v/>
      </c>
      <c r="J217" s="7" cm="1">
        <f t="array" ref="J217">SUM(IF(('Fill Book'!$F$4:$F$10084="B")*('Fill Book'!$E$4:$E$10084=Mapping!C217),'Fill Book'!$G$4:$G$10084))</f>
        <v>0</v>
      </c>
      <c r="K217" s="18" t="str" cm="1">
        <f t="array" ref="K217">IFERROR(
  SUMPRODUCT(
    ('Fill Book'!$F$4:$F$10084="B") * ('Fill Book'!$E$4:$E$10084=Mapping!C217),
    'Fill Book'!$G$4:$G$10084,  'Fill Book'!$H$4:$H$10084
  ) /
  SUMIFS(
    'Fill Book'!$G$4:$G$10084,
    'Fill Book'!$F$4:$F$10084, "B",
    'Fill Book'!$E$4:$E$10084, Mapping!C217
  ),
  ""
)</f>
        <v/>
      </c>
      <c r="L217" s="7">
        <f>SUMIFS('Fill Book'!$G$4:$G$10084, 'Fill Book'!$F$4:$F$10084, "S", 'Fill Book'!$E$4:$E$10084, Mapping!C217)</f>
        <v>0</v>
      </c>
      <c r="M217" s="18" t="str" cm="1">
        <f t="array" ref="M217">IFERROR(
  SUMPRODUCT(
    ('Fill Book'!$F$4:$F$10084="S") * ('Fill Book'!$E$4:$E$10084=Mapping!C217),
    'Fill Book'!$G$4:$G$10084,  'Fill Book'!$H$4:$H$10084
  ) /
  SUMIFS(
    'Fill Book'!$G$4:$G$10084,
    'Fill Book'!$F$4:$F$10084, "S",
    'Fill Book'!$E$4:$E$10084, Mapping!C217
  ),
  ""
)</f>
        <v/>
      </c>
      <c r="N217" s="7">
        <f t="shared" si="0"/>
        <v>0</v>
      </c>
      <c r="O217" s="2">
        <f t="shared" ca="1" si="13"/>
        <v>0</v>
      </c>
      <c r="P217" s="2">
        <f t="shared" ca="1" si="15"/>
        <v>0</v>
      </c>
      <c r="Q217" s="2">
        <f t="shared" si="16"/>
        <v>0</v>
      </c>
      <c r="R217" s="9" t="e">
        <f ca="1">((Mapping!$M217 - Mapping!$K217) / Mapping!$E217 * Mapping!$F217) * (MIN(Mapping!$J217, Mapping!$L217))</f>
        <v>#VALUE!</v>
      </c>
      <c r="S217" s="2" t="str">
        <f>IFERROR(INDEX(#REF!, MATCH(Mapping!C217,#REF!, 0)), "")</f>
        <v/>
      </c>
      <c r="T217" s="2" t="e">
        <f t="shared" ca="1" si="14"/>
        <v>#VALUE!</v>
      </c>
      <c r="U217" s="2">
        <f ca="1">IFERROR(INDEX(Ref!E:E, MATCH(D217, Ref!B:B, 0)),5)</f>
        <v>5</v>
      </c>
      <c r="V217">
        <f ca="1">IFERROR(INDEX(Ref!F:F, MATCH(D217, Ref!B:B, 0)),1.5)</f>
        <v>1.5</v>
      </c>
    </row>
    <row r="218" spans="3:22" x14ac:dyDescent="0.25">
      <c r="C218" s="2"/>
      <c r="D218" s="2" t="str" cm="1">
        <f t="array" aca="1" ref="D218" ca="1">UPPER(_xlfn.TEXTJOIN("", TRUE, IF(ISNUMBER(FIND(MID(LEFT(C218, FIND(" ", C218 &amp; " ") - 1), ROW(INDIRECT("1:" &amp; LEN(LEFT(C218, FIND(" ", C218 &amp; " ") - 1)))), 1), "ABCDEFGHIJKLMNOPQRSTUVWXYZabcdefghijklmnopqrstuvwxyz")), MID(LEFT(C218, FIND(" ", C218 &amp; " ") - 1), ROW(INDIRECT("1:" &amp; LEN(LEFT(C218, FIND(" ", C218 &amp; " ") - 1)))), 1), "")))</f>
        <v/>
      </c>
      <c r="E218" s="2" t="e">
        <f ca="1">INDEX(Ref!C:C, MATCH(Mapping!D218, Ref!$B:$B,0))</f>
        <v>#N/A</v>
      </c>
      <c r="F218" s="2" t="e">
        <f ca="1">INDEX(Ref!D:D, MATCH(Mapping!D218, Ref!$B:$B,0))</f>
        <v>#N/A</v>
      </c>
      <c r="G218" s="2" cm="1">
        <f t="array" ref="G218">IFERROR(_xlfn.SWITCH(LOWER(TRIM(RIGHT(SUBSTITUTE(C218," ",REPT(" ",99)),99))),"fly",4,"dfly",8,"calendar",2,"box",4,4),4)</f>
        <v>4</v>
      </c>
      <c r="H218" s="2" t="s">
        <v>443</v>
      </c>
      <c r="I218" s="6" t="str">
        <f>RTD("tt.rtd",,RTD("tt.rtd",,"Inst",H218,$C218),I$2)</f>
        <v/>
      </c>
      <c r="J218" s="7" cm="1">
        <f t="array" ref="J218">SUM(IF(('Fill Book'!$F$4:$F$10084="B")*('Fill Book'!$E$4:$E$10084=Mapping!C218),'Fill Book'!$G$4:$G$10084))</f>
        <v>0</v>
      </c>
      <c r="K218" s="18" t="str" cm="1">
        <f t="array" ref="K218">IFERROR(
  SUMPRODUCT(
    ('Fill Book'!$F$4:$F$10084="B") * ('Fill Book'!$E$4:$E$10084=Mapping!C218),
    'Fill Book'!$G$4:$G$10084,  'Fill Book'!$H$4:$H$10084
  ) /
  SUMIFS(
    'Fill Book'!$G$4:$G$10084,
    'Fill Book'!$F$4:$F$10084, "B",
    'Fill Book'!$E$4:$E$10084, Mapping!C218
  ),
  ""
)</f>
        <v/>
      </c>
      <c r="L218" s="7">
        <f>SUMIFS('Fill Book'!$G$4:$G$10084, 'Fill Book'!$F$4:$F$10084, "S", 'Fill Book'!$E$4:$E$10084, Mapping!C218)</f>
        <v>0</v>
      </c>
      <c r="M218" s="18" t="str" cm="1">
        <f t="array" ref="M218">IFERROR(
  SUMPRODUCT(
    ('Fill Book'!$F$4:$F$10084="S") * ('Fill Book'!$E$4:$E$10084=Mapping!C218),
    'Fill Book'!$G$4:$G$10084,  'Fill Book'!$H$4:$H$10084
  ) /
  SUMIFS(
    'Fill Book'!$G$4:$G$10084,
    'Fill Book'!$F$4:$F$10084, "S",
    'Fill Book'!$E$4:$E$10084, Mapping!C218
  ),
  ""
)</f>
        <v/>
      </c>
      <c r="N218" s="7">
        <f t="shared" si="0"/>
        <v>0</v>
      </c>
      <c r="O218" s="2">
        <f t="shared" ca="1" si="13"/>
        <v>0</v>
      </c>
      <c r="P218" s="2">
        <f t="shared" ca="1" si="15"/>
        <v>0</v>
      </c>
      <c r="Q218" s="2">
        <f t="shared" si="16"/>
        <v>0</v>
      </c>
      <c r="R218" s="9" t="e">
        <f ca="1">((Mapping!$M218 - Mapping!$K218) / Mapping!$E218 * Mapping!$F218) * (MIN(Mapping!$J218, Mapping!$L218))</f>
        <v>#VALUE!</v>
      </c>
      <c r="S218" s="2" t="str">
        <f>IFERROR(INDEX(#REF!, MATCH(Mapping!C218,#REF!, 0)), "")</f>
        <v/>
      </c>
      <c r="T218" s="2" t="e">
        <f t="shared" ca="1" si="14"/>
        <v>#VALUE!</v>
      </c>
      <c r="U218" s="2">
        <f ca="1">IFERROR(INDEX(Ref!E:E, MATCH(D218, Ref!B:B, 0)),5)</f>
        <v>5</v>
      </c>
      <c r="V218">
        <f ca="1">IFERROR(INDEX(Ref!F:F, MATCH(D218, Ref!B:B, 0)),1.5)</f>
        <v>1.5</v>
      </c>
    </row>
    <row r="219" spans="3:22" x14ac:dyDescent="0.25">
      <c r="C219" s="2"/>
      <c r="D219" s="2" t="str" cm="1">
        <f t="array" aca="1" ref="D219" ca="1">UPPER(_xlfn.TEXTJOIN("", TRUE, IF(ISNUMBER(FIND(MID(LEFT(C219, FIND(" ", C219 &amp; " ") - 1), ROW(INDIRECT("1:" &amp; LEN(LEFT(C219, FIND(" ", C219 &amp; " ") - 1)))), 1), "ABCDEFGHIJKLMNOPQRSTUVWXYZabcdefghijklmnopqrstuvwxyz")), MID(LEFT(C219, FIND(" ", C219 &amp; " ") - 1), ROW(INDIRECT("1:" &amp; LEN(LEFT(C219, FIND(" ", C219 &amp; " ") - 1)))), 1), "")))</f>
        <v/>
      </c>
      <c r="E219" s="2" t="e">
        <f ca="1">INDEX(Ref!C:C, MATCH(Mapping!D219, Ref!$B:$B,0))</f>
        <v>#N/A</v>
      </c>
      <c r="F219" s="2" t="e">
        <f ca="1">INDEX(Ref!D:D, MATCH(Mapping!D219, Ref!$B:$B,0))</f>
        <v>#N/A</v>
      </c>
      <c r="G219" s="2" cm="1">
        <f t="array" ref="G219">IFERROR(_xlfn.SWITCH(LOWER(TRIM(RIGHT(SUBSTITUTE(C219," ",REPT(" ",99)),99))),"fly",4,"dfly",8,"calendar",2,"box",4,4),4)</f>
        <v>4</v>
      </c>
      <c r="H219" s="2" t="s">
        <v>443</v>
      </c>
      <c r="I219" s="6" t="str">
        <f>RTD("tt.rtd",,RTD("tt.rtd",,"Inst",H219,$C219),I$2)</f>
        <v/>
      </c>
      <c r="J219" s="7" cm="1">
        <f t="array" ref="J219">SUM(IF(('Fill Book'!$F$4:$F$10084="B")*('Fill Book'!$E$4:$E$10084=Mapping!C219),'Fill Book'!$G$4:$G$10084))</f>
        <v>0</v>
      </c>
      <c r="K219" s="18" t="str" cm="1">
        <f t="array" ref="K219">IFERROR(
  SUMPRODUCT(
    ('Fill Book'!$F$4:$F$10084="B") * ('Fill Book'!$E$4:$E$10084=Mapping!C219),
    'Fill Book'!$G$4:$G$10084,  'Fill Book'!$H$4:$H$10084
  ) /
  SUMIFS(
    'Fill Book'!$G$4:$G$10084,
    'Fill Book'!$F$4:$F$10084, "B",
    'Fill Book'!$E$4:$E$10084, Mapping!C219
  ),
  ""
)</f>
        <v/>
      </c>
      <c r="L219" s="7">
        <f>SUMIFS('Fill Book'!$G$4:$G$10084, 'Fill Book'!$F$4:$F$10084, "S", 'Fill Book'!$E$4:$E$10084, Mapping!C219)</f>
        <v>0</v>
      </c>
      <c r="M219" s="18" t="str" cm="1">
        <f t="array" ref="M219">IFERROR(
  SUMPRODUCT(
    ('Fill Book'!$F$4:$F$10084="S") * ('Fill Book'!$E$4:$E$10084=Mapping!C219),
    'Fill Book'!$G$4:$G$10084,  'Fill Book'!$H$4:$H$10084
  ) /
  SUMIFS(
    'Fill Book'!$G$4:$G$10084,
    'Fill Book'!$F$4:$F$10084, "S",
    'Fill Book'!$E$4:$E$10084, Mapping!C219
  ),
  ""
)</f>
        <v/>
      </c>
      <c r="N219" s="7">
        <f t="shared" si="0"/>
        <v>0</v>
      </c>
      <c r="O219" s="2">
        <f t="shared" ca="1" si="13"/>
        <v>0</v>
      </c>
      <c r="P219" s="2">
        <f t="shared" ca="1" si="15"/>
        <v>0</v>
      </c>
      <c r="Q219" s="2">
        <f t="shared" si="16"/>
        <v>0</v>
      </c>
      <c r="R219" s="9" t="e">
        <f ca="1">((Mapping!$M219 - Mapping!$K219) / Mapping!$E219 * Mapping!$F219) * (MIN(Mapping!$J219, Mapping!$L219))</f>
        <v>#VALUE!</v>
      </c>
      <c r="S219" s="2" t="str">
        <f>IFERROR(INDEX(#REF!, MATCH(Mapping!C219,#REF!, 0)), "")</f>
        <v/>
      </c>
      <c r="T219" s="2" t="e">
        <f t="shared" ca="1" si="14"/>
        <v>#VALUE!</v>
      </c>
      <c r="U219" s="2">
        <f ca="1">IFERROR(INDEX(Ref!E:E, MATCH(D219, Ref!B:B, 0)),5)</f>
        <v>5</v>
      </c>
      <c r="V219">
        <f ca="1">IFERROR(INDEX(Ref!F:F, MATCH(D219, Ref!B:B, 0)),1.5)</f>
        <v>1.5</v>
      </c>
    </row>
    <row r="220" spans="3:22" x14ac:dyDescent="0.25">
      <c r="C220" s="8"/>
      <c r="D220" s="2" t="str" cm="1">
        <f t="array" aca="1" ref="D220" ca="1">UPPER(_xlfn.TEXTJOIN("", TRUE, IF(ISNUMBER(FIND(MID(LEFT(C220, FIND(" ", C220 &amp; " ") - 1), ROW(INDIRECT("1:" &amp; LEN(LEFT(C220, FIND(" ", C220 &amp; " ") - 1)))), 1), "ABCDEFGHIJKLMNOPQRSTUVWXYZabcdefghijklmnopqrstuvwxyz")), MID(LEFT(C220, FIND(" ", C220 &amp; " ") - 1), ROW(INDIRECT("1:" &amp; LEN(LEFT(C220, FIND(" ", C220 &amp; " ") - 1)))), 1), "")))</f>
        <v/>
      </c>
      <c r="E220" s="2" t="e">
        <f ca="1">INDEX(Ref!C:C, MATCH(Mapping!D220, Ref!$B:$B,0))</f>
        <v>#N/A</v>
      </c>
      <c r="F220" s="2" t="e">
        <f ca="1">INDEX(Ref!D:D, MATCH(Mapping!D220, Ref!$B:$B,0))</f>
        <v>#N/A</v>
      </c>
      <c r="G220" s="2" cm="1">
        <f t="array" ref="G220">IFERROR(_xlfn.SWITCH(LOWER(TRIM(RIGHT(SUBSTITUTE(C220," ",REPT(" ",99)),99))),"fly",4,"dfly",8,"calendar",2,"box",4,4),4)</f>
        <v>4</v>
      </c>
      <c r="H220" s="2" t="s">
        <v>443</v>
      </c>
      <c r="I220" s="6" t="str">
        <f>RTD("tt.rtd",,RTD("tt.rtd",,"Inst",H220,$C220),I$2)</f>
        <v/>
      </c>
      <c r="J220" s="7" cm="1">
        <f t="array" ref="J220">SUM(IF(('Fill Book'!$F$4:$F$10084="B")*('Fill Book'!$E$4:$E$10084=Mapping!C220),'Fill Book'!$G$4:$G$10084))</f>
        <v>0</v>
      </c>
      <c r="K220" s="18" t="str" cm="1">
        <f t="array" ref="K220">IFERROR(
  SUMPRODUCT(
    ('Fill Book'!$F$4:$F$10084="B") * ('Fill Book'!$E$4:$E$10084=Mapping!C220),
    'Fill Book'!$G$4:$G$10084,  'Fill Book'!$H$4:$H$10084
  ) /
  SUMIFS(
    'Fill Book'!$G$4:$G$10084,
    'Fill Book'!$F$4:$F$10084, "B",
    'Fill Book'!$E$4:$E$10084, Mapping!C220
  ),
  ""
)</f>
        <v/>
      </c>
      <c r="L220" s="7">
        <f>SUMIFS('Fill Book'!$G$4:$G$10084, 'Fill Book'!$F$4:$F$10084, "S", 'Fill Book'!$E$4:$E$10084, Mapping!C220)</f>
        <v>0</v>
      </c>
      <c r="M220" s="18" t="str" cm="1">
        <f t="array" ref="M220">IFERROR(
  SUMPRODUCT(
    ('Fill Book'!$F$4:$F$10084="S") * ('Fill Book'!$E$4:$E$10084=Mapping!C220),
    'Fill Book'!$G$4:$G$10084,  'Fill Book'!$H$4:$H$10084
  ) /
  SUMIFS(
    'Fill Book'!$G$4:$G$10084,
    'Fill Book'!$F$4:$F$10084, "S",
    'Fill Book'!$E$4:$E$10084, Mapping!C220
  ),
  ""
)</f>
        <v/>
      </c>
      <c r="N220" s="7">
        <f t="shared" si="0"/>
        <v>0</v>
      </c>
      <c r="O220" s="2">
        <f t="shared" ca="1" si="13"/>
        <v>0</v>
      </c>
      <c r="P220" s="2">
        <f t="shared" ca="1" si="15"/>
        <v>0</v>
      </c>
      <c r="Q220" s="2">
        <f t="shared" si="16"/>
        <v>0</v>
      </c>
      <c r="R220" s="9" t="e">
        <f ca="1">((Mapping!$M220 - Mapping!$K220) / Mapping!$E220 * Mapping!$F220) * (MIN(Mapping!$J220, Mapping!$L220))</f>
        <v>#VALUE!</v>
      </c>
      <c r="S220" s="2" t="str">
        <f>IFERROR(INDEX(#REF!, MATCH(Mapping!C220,#REF!, 0)), "")</f>
        <v/>
      </c>
      <c r="T220" s="2" t="e">
        <f t="shared" ca="1" si="14"/>
        <v>#VALUE!</v>
      </c>
      <c r="U220" s="2">
        <f ca="1">IFERROR(INDEX(Ref!E:E, MATCH(D220, Ref!B:B, 0)),5)</f>
        <v>5</v>
      </c>
      <c r="V220">
        <f ca="1">IFERROR(INDEX(Ref!F:F, MATCH(D220, Ref!B:B, 0)),1.5)</f>
        <v>1.5</v>
      </c>
    </row>
    <row r="221" spans="3:22" x14ac:dyDescent="0.25">
      <c r="C221" s="8"/>
      <c r="D221" s="2" t="str" cm="1">
        <f t="array" aca="1" ref="D221" ca="1">UPPER(_xlfn.TEXTJOIN("", TRUE, IF(ISNUMBER(FIND(MID(LEFT(C221, FIND(" ", C221 &amp; " ") - 1), ROW(INDIRECT("1:" &amp; LEN(LEFT(C221, FIND(" ", C221 &amp; " ") - 1)))), 1), "ABCDEFGHIJKLMNOPQRSTUVWXYZabcdefghijklmnopqrstuvwxyz")), MID(LEFT(C221, FIND(" ", C221 &amp; " ") - 1), ROW(INDIRECT("1:" &amp; LEN(LEFT(C221, FIND(" ", C221 &amp; " ") - 1)))), 1), "")))</f>
        <v/>
      </c>
      <c r="E221" s="2" t="e">
        <f ca="1">INDEX(Ref!C:C, MATCH(Mapping!D221, Ref!$B:$B,0))</f>
        <v>#N/A</v>
      </c>
      <c r="F221" s="2" t="e">
        <f ca="1">INDEX(Ref!D:D, MATCH(Mapping!D221, Ref!$B:$B,0))</f>
        <v>#N/A</v>
      </c>
      <c r="G221" s="2" cm="1">
        <f t="array" ref="G221">IFERROR(_xlfn.SWITCH(LOWER(TRIM(RIGHT(SUBSTITUTE(C221," ",REPT(" ",99)),99))),"fly",4,"dfly",8,"calendar",2,"box",4,4),4)</f>
        <v>4</v>
      </c>
      <c r="H221" s="2" t="s">
        <v>443</v>
      </c>
      <c r="I221" s="6" t="str">
        <f>RTD("tt.rtd",,RTD("tt.rtd",,"Inst",H221,$C221),I$2)</f>
        <v/>
      </c>
      <c r="J221" s="7" cm="1">
        <f t="array" ref="J221">SUM(IF(('Fill Book'!$F$4:$F$10084="B")*('Fill Book'!$E$4:$E$10084=Mapping!C221),'Fill Book'!$G$4:$G$10084))</f>
        <v>0</v>
      </c>
      <c r="K221" s="18" t="str" cm="1">
        <f t="array" ref="K221">IFERROR(
  SUMPRODUCT(
    ('Fill Book'!$F$4:$F$10084="B") * ('Fill Book'!$E$4:$E$10084=Mapping!C221),
    'Fill Book'!$G$4:$G$10084,  'Fill Book'!$H$4:$H$10084
  ) /
  SUMIFS(
    'Fill Book'!$G$4:$G$10084,
    'Fill Book'!$F$4:$F$10084, "B",
    'Fill Book'!$E$4:$E$10084, Mapping!C221
  ),
  ""
)</f>
        <v/>
      </c>
      <c r="L221" s="7">
        <f>SUMIFS('Fill Book'!$G$4:$G$10084, 'Fill Book'!$F$4:$F$10084, "S", 'Fill Book'!$E$4:$E$10084, Mapping!C221)</f>
        <v>0</v>
      </c>
      <c r="M221" s="18" t="str" cm="1">
        <f t="array" ref="M221">IFERROR(
  SUMPRODUCT(
    ('Fill Book'!$F$4:$F$10084="S") * ('Fill Book'!$E$4:$E$10084=Mapping!C221),
    'Fill Book'!$G$4:$G$10084,  'Fill Book'!$H$4:$H$10084
  ) /
  SUMIFS(
    'Fill Book'!$G$4:$G$10084,
    'Fill Book'!$F$4:$F$10084, "S",
    'Fill Book'!$E$4:$E$10084, Mapping!C221
  ),
  ""
)</f>
        <v/>
      </c>
      <c r="N221" s="7">
        <f t="shared" si="0"/>
        <v>0</v>
      </c>
      <c r="O221" s="2">
        <f t="shared" ca="1" si="13"/>
        <v>0</v>
      </c>
      <c r="P221" s="2">
        <f t="shared" ca="1" si="15"/>
        <v>0</v>
      </c>
      <c r="Q221" s="2">
        <f t="shared" si="16"/>
        <v>0</v>
      </c>
      <c r="R221" s="9" t="e">
        <f ca="1">((Mapping!$M221 - Mapping!$K221) / Mapping!$E221 * Mapping!$F221) * (MIN(Mapping!$J221, Mapping!$L221))</f>
        <v>#VALUE!</v>
      </c>
      <c r="S221" s="2" t="str">
        <f>IFERROR(INDEX(#REF!, MATCH(Mapping!C221,#REF!, 0)), "")</f>
        <v/>
      </c>
      <c r="T221" s="2" t="e">
        <f t="shared" ca="1" si="14"/>
        <v>#VALUE!</v>
      </c>
      <c r="U221" s="2">
        <f ca="1">IFERROR(INDEX(Ref!E:E, MATCH(D221, Ref!B:B, 0)),5)</f>
        <v>5</v>
      </c>
      <c r="V221">
        <f ca="1">IFERROR(INDEX(Ref!F:F, MATCH(D221, Ref!B:B, 0)),1.5)</f>
        <v>1.5</v>
      </c>
    </row>
    <row r="222" spans="3:22" x14ac:dyDescent="0.25">
      <c r="C222" s="8"/>
      <c r="D222" s="2" t="str" cm="1">
        <f t="array" aca="1" ref="D222" ca="1">UPPER(_xlfn.TEXTJOIN("", TRUE, IF(ISNUMBER(FIND(MID(LEFT(C222, FIND(" ", C222 &amp; " ") - 1), ROW(INDIRECT("1:" &amp; LEN(LEFT(C222, FIND(" ", C222 &amp; " ") - 1)))), 1), "ABCDEFGHIJKLMNOPQRSTUVWXYZabcdefghijklmnopqrstuvwxyz")), MID(LEFT(C222, FIND(" ", C222 &amp; " ") - 1), ROW(INDIRECT("1:" &amp; LEN(LEFT(C222, FIND(" ", C222 &amp; " ") - 1)))), 1), "")))</f>
        <v/>
      </c>
      <c r="E222" s="2" t="e">
        <f ca="1">INDEX(Ref!C:C, MATCH(Mapping!D222, Ref!$B:$B,0))</f>
        <v>#N/A</v>
      </c>
      <c r="F222" s="2" t="e">
        <f ca="1">INDEX(Ref!D:D, MATCH(Mapping!D222, Ref!$B:$B,0))</f>
        <v>#N/A</v>
      </c>
      <c r="G222" s="2" cm="1">
        <f t="array" ref="G222">IFERROR(_xlfn.SWITCH(LOWER(TRIM(RIGHT(SUBSTITUTE(C222," ",REPT(" ",99)),99))),"fly",4,"dfly",8,"calendar",2,"box",4,4),4)</f>
        <v>4</v>
      </c>
      <c r="H222" s="2" t="s">
        <v>443</v>
      </c>
      <c r="I222" s="6" t="str">
        <f>RTD("tt.rtd",,RTD("tt.rtd",,"Inst",H222,$C222),I$2)</f>
        <v/>
      </c>
      <c r="J222" s="7" cm="1">
        <f t="array" ref="J222">SUM(IF(('Fill Book'!$F$4:$F$10084="B")*('Fill Book'!$E$4:$E$10084=Mapping!C222),'Fill Book'!$G$4:$G$10084))</f>
        <v>0</v>
      </c>
      <c r="K222" s="18" t="str" cm="1">
        <f t="array" ref="K222">IFERROR(
  SUMPRODUCT(
    ('Fill Book'!$F$4:$F$10084="B") * ('Fill Book'!$E$4:$E$10084=Mapping!C222),
    'Fill Book'!$G$4:$G$10084,  'Fill Book'!$H$4:$H$10084
  ) /
  SUMIFS(
    'Fill Book'!$G$4:$G$10084,
    'Fill Book'!$F$4:$F$10084, "B",
    'Fill Book'!$E$4:$E$10084, Mapping!C222
  ),
  ""
)</f>
        <v/>
      </c>
      <c r="L222" s="7">
        <f>SUMIFS('Fill Book'!$G$4:$G$10084, 'Fill Book'!$F$4:$F$10084, "S", 'Fill Book'!$E$4:$E$10084, Mapping!C222)</f>
        <v>0</v>
      </c>
      <c r="M222" s="18" t="str" cm="1">
        <f t="array" ref="M222">IFERROR(
  SUMPRODUCT(
    ('Fill Book'!$F$4:$F$10084="S") * ('Fill Book'!$E$4:$E$10084=Mapping!C222),
    'Fill Book'!$G$4:$G$10084,  'Fill Book'!$H$4:$H$10084
  ) /
  SUMIFS(
    'Fill Book'!$G$4:$G$10084,
    'Fill Book'!$F$4:$F$10084, "S",
    'Fill Book'!$E$4:$E$10084, Mapping!C222
  ),
  ""
)</f>
        <v/>
      </c>
      <c r="N222" s="7">
        <f t="shared" si="0"/>
        <v>0</v>
      </c>
      <c r="O222" s="2">
        <f t="shared" ca="1" si="13"/>
        <v>0</v>
      </c>
      <c r="P222" s="2">
        <f t="shared" ca="1" si="15"/>
        <v>0</v>
      </c>
      <c r="Q222" s="2">
        <f t="shared" si="16"/>
        <v>0</v>
      </c>
      <c r="R222" s="9" t="e">
        <f ca="1">((Mapping!$M222 - Mapping!$K222) / Mapping!$E222 * Mapping!$F222) * (MIN(Mapping!$J222, Mapping!$L222))</f>
        <v>#VALUE!</v>
      </c>
      <c r="S222" s="2" t="str">
        <f>IFERROR(INDEX(#REF!, MATCH(Mapping!C222,#REF!, 0)), "")</f>
        <v/>
      </c>
      <c r="T222" s="2" t="e">
        <f t="shared" ca="1" si="14"/>
        <v>#VALUE!</v>
      </c>
      <c r="U222" s="2">
        <f ca="1">IFERROR(INDEX(Ref!E:E, MATCH(D222, Ref!B:B, 0)),5)</f>
        <v>5</v>
      </c>
      <c r="V222">
        <f ca="1">IFERROR(INDEX(Ref!F:F, MATCH(D222, Ref!B:B, 0)),1.5)</f>
        <v>1.5</v>
      </c>
    </row>
    <row r="223" spans="3:22" x14ac:dyDescent="0.25">
      <c r="C223" s="8"/>
      <c r="D223" s="2" t="str" cm="1">
        <f t="array" aca="1" ref="D223" ca="1">UPPER(_xlfn.TEXTJOIN("", TRUE, IF(ISNUMBER(FIND(MID(LEFT(C223, FIND(" ", C223 &amp; " ") - 1), ROW(INDIRECT("1:" &amp; LEN(LEFT(C223, FIND(" ", C223 &amp; " ") - 1)))), 1), "ABCDEFGHIJKLMNOPQRSTUVWXYZabcdefghijklmnopqrstuvwxyz")), MID(LEFT(C223, FIND(" ", C223 &amp; " ") - 1), ROW(INDIRECT("1:" &amp; LEN(LEFT(C223, FIND(" ", C223 &amp; " ") - 1)))), 1), "")))</f>
        <v/>
      </c>
      <c r="E223" s="2" t="e">
        <f ca="1">INDEX(Ref!C:C, MATCH(Mapping!D223, Ref!$B:$B,0))</f>
        <v>#N/A</v>
      </c>
      <c r="F223" s="2" t="e">
        <f ca="1">INDEX(Ref!D:D, MATCH(Mapping!D223, Ref!$B:$B,0))</f>
        <v>#N/A</v>
      </c>
      <c r="G223" s="2" cm="1">
        <f t="array" ref="G223">IFERROR(_xlfn.SWITCH(LOWER(TRIM(RIGHT(SUBSTITUTE(C223," ",REPT(" ",99)),99))),"fly",4,"dfly",8,"calendar",2,"box",4,4),4)</f>
        <v>4</v>
      </c>
      <c r="H223" s="2" t="s">
        <v>443</v>
      </c>
      <c r="I223" s="6" t="str">
        <f>RTD("tt.rtd",,RTD("tt.rtd",,"Inst",H223,$C223),I$2)</f>
        <v/>
      </c>
      <c r="J223" s="7" cm="1">
        <f t="array" ref="J223">SUM(IF(('Fill Book'!$F$4:$F$10084="B")*('Fill Book'!$E$4:$E$10084=Mapping!C223),'Fill Book'!$G$4:$G$10084))</f>
        <v>0</v>
      </c>
      <c r="K223" s="18" t="str" cm="1">
        <f t="array" ref="K223">IFERROR(
  SUMPRODUCT(
    ('Fill Book'!$F$4:$F$10084="B") * ('Fill Book'!$E$4:$E$10084=Mapping!C223),
    'Fill Book'!$G$4:$G$10084,  'Fill Book'!$H$4:$H$10084
  ) /
  SUMIFS(
    'Fill Book'!$G$4:$G$10084,
    'Fill Book'!$F$4:$F$10084, "B",
    'Fill Book'!$E$4:$E$10084, Mapping!C223
  ),
  ""
)</f>
        <v/>
      </c>
      <c r="L223" s="7">
        <f>SUMIFS('Fill Book'!$G$4:$G$10084, 'Fill Book'!$F$4:$F$10084, "S", 'Fill Book'!$E$4:$E$10084, Mapping!C223)</f>
        <v>0</v>
      </c>
      <c r="M223" s="18" t="str" cm="1">
        <f t="array" ref="M223">IFERROR(
  SUMPRODUCT(
    ('Fill Book'!$F$4:$F$10084="S") * ('Fill Book'!$E$4:$E$10084=Mapping!C223),
    'Fill Book'!$G$4:$G$10084,  'Fill Book'!$H$4:$H$10084
  ) /
  SUMIFS(
    'Fill Book'!$G$4:$G$10084,
    'Fill Book'!$F$4:$F$10084, "S",
    'Fill Book'!$E$4:$E$10084, Mapping!C223
  ),
  ""
)</f>
        <v/>
      </c>
      <c r="N223" s="7">
        <f t="shared" si="0"/>
        <v>0</v>
      </c>
      <c r="O223" s="2">
        <f t="shared" ca="1" si="13"/>
        <v>0</v>
      </c>
      <c r="P223" s="2">
        <f t="shared" ca="1" si="15"/>
        <v>0</v>
      </c>
      <c r="Q223" s="2">
        <f t="shared" si="16"/>
        <v>0</v>
      </c>
      <c r="R223" s="9" t="e">
        <f ca="1">((Mapping!$M223 - Mapping!$K223) / Mapping!$E223 * Mapping!$F223) * (MIN(Mapping!$J223, Mapping!$L223))</f>
        <v>#VALUE!</v>
      </c>
      <c r="S223" s="2" t="str">
        <f>IFERROR(INDEX(#REF!, MATCH(Mapping!C223,#REF!, 0)), "")</f>
        <v/>
      </c>
      <c r="T223" s="2" t="e">
        <f t="shared" ca="1" si="14"/>
        <v>#VALUE!</v>
      </c>
      <c r="U223" s="2">
        <f ca="1">IFERROR(INDEX(Ref!E:E, MATCH(D223, Ref!B:B, 0)),5)</f>
        <v>5</v>
      </c>
      <c r="V223">
        <f ca="1">IFERROR(INDEX(Ref!F:F, MATCH(D223, Ref!B:B, 0)),1.5)</f>
        <v>1.5</v>
      </c>
    </row>
    <row r="224" spans="3:22" x14ac:dyDescent="0.25">
      <c r="C224" s="8"/>
      <c r="D224" s="2" t="str" cm="1">
        <f t="array" aca="1" ref="D224" ca="1">UPPER(_xlfn.TEXTJOIN("", TRUE, IF(ISNUMBER(FIND(MID(LEFT(C224, FIND(" ", C224 &amp; " ") - 1), ROW(INDIRECT("1:" &amp; LEN(LEFT(C224, FIND(" ", C224 &amp; " ") - 1)))), 1), "ABCDEFGHIJKLMNOPQRSTUVWXYZabcdefghijklmnopqrstuvwxyz")), MID(LEFT(C224, FIND(" ", C224 &amp; " ") - 1), ROW(INDIRECT("1:" &amp; LEN(LEFT(C224, FIND(" ", C224 &amp; " ") - 1)))), 1), "")))</f>
        <v/>
      </c>
      <c r="E224" s="2" t="e">
        <f ca="1">INDEX(Ref!C:C, MATCH(Mapping!D224, Ref!$B:$B,0))</f>
        <v>#N/A</v>
      </c>
      <c r="F224" s="2" t="e">
        <f ca="1">INDEX(Ref!D:D, MATCH(Mapping!D224, Ref!$B:$B,0))</f>
        <v>#N/A</v>
      </c>
      <c r="G224" s="2" cm="1">
        <f t="array" ref="G224">IFERROR(_xlfn.SWITCH(LOWER(TRIM(RIGHT(SUBSTITUTE(C224," ",REPT(" ",99)),99))),"fly",4,"dfly",8,"calendar",2,"box",4,4),4)</f>
        <v>4</v>
      </c>
      <c r="H224" s="2" t="s">
        <v>443</v>
      </c>
      <c r="I224" s="6" t="str">
        <f>RTD("tt.rtd",,RTD("tt.rtd",,"Inst",H224,$C224),I$2)</f>
        <v/>
      </c>
      <c r="J224" s="7" cm="1">
        <f t="array" ref="J224">SUM(IF(('Fill Book'!$F$4:$F$10084="B")*('Fill Book'!$E$4:$E$10084=Mapping!C224),'Fill Book'!$G$4:$G$10084))</f>
        <v>0</v>
      </c>
      <c r="K224" s="18" t="str" cm="1">
        <f t="array" ref="K224">IFERROR(
  SUMPRODUCT(
    ('Fill Book'!$F$4:$F$10084="B") * ('Fill Book'!$E$4:$E$10084=Mapping!C224),
    'Fill Book'!$G$4:$G$10084,  'Fill Book'!$H$4:$H$10084
  ) /
  SUMIFS(
    'Fill Book'!$G$4:$G$10084,
    'Fill Book'!$F$4:$F$10084, "B",
    'Fill Book'!$E$4:$E$10084, Mapping!C224
  ),
  ""
)</f>
        <v/>
      </c>
      <c r="L224" s="7">
        <f>SUMIFS('Fill Book'!$G$4:$G$10084, 'Fill Book'!$F$4:$F$10084, "S", 'Fill Book'!$E$4:$E$10084, Mapping!C224)</f>
        <v>0</v>
      </c>
      <c r="M224" s="18" t="str" cm="1">
        <f t="array" ref="M224">IFERROR(
  SUMPRODUCT(
    ('Fill Book'!$F$4:$F$10084="S") * ('Fill Book'!$E$4:$E$10084=Mapping!C224),
    'Fill Book'!$G$4:$G$10084,  'Fill Book'!$H$4:$H$10084
  ) /
  SUMIFS(
    'Fill Book'!$G$4:$G$10084,
    'Fill Book'!$F$4:$F$10084, "S",
    'Fill Book'!$E$4:$E$10084, Mapping!C224
  ),
  ""
)</f>
        <v/>
      </c>
      <c r="N224" s="7">
        <f t="shared" si="0"/>
        <v>0</v>
      </c>
      <c r="O224" s="2">
        <f t="shared" ca="1" si="13"/>
        <v>0</v>
      </c>
      <c r="P224" s="2">
        <f t="shared" ca="1" si="15"/>
        <v>0</v>
      </c>
      <c r="Q224" s="2">
        <f t="shared" si="16"/>
        <v>0</v>
      </c>
      <c r="R224" s="9" t="e">
        <f ca="1">((Mapping!$M224 - Mapping!$K224) / Mapping!$E224 * Mapping!$F224) * (MIN(Mapping!$J224, Mapping!$L224))</f>
        <v>#VALUE!</v>
      </c>
      <c r="S224" s="2" t="str">
        <f>IFERROR(INDEX(#REF!, MATCH(Mapping!C224,#REF!, 0)), "")</f>
        <v/>
      </c>
      <c r="T224" s="2" t="e">
        <f t="shared" ca="1" si="14"/>
        <v>#VALUE!</v>
      </c>
      <c r="U224" s="2">
        <f ca="1">IFERROR(INDEX(Ref!E:E, MATCH(D224, Ref!B:B, 0)),5)</f>
        <v>5</v>
      </c>
      <c r="V224">
        <f ca="1">IFERROR(INDEX(Ref!F:F, MATCH(D224, Ref!B:B, 0)),1.5)</f>
        <v>1.5</v>
      </c>
    </row>
    <row r="225" spans="3:22" x14ac:dyDescent="0.25">
      <c r="C225" s="8"/>
      <c r="D225" s="2" t="str" cm="1">
        <f t="array" aca="1" ref="D225" ca="1">UPPER(_xlfn.TEXTJOIN("", TRUE, IF(ISNUMBER(FIND(MID(LEFT(C225, FIND(" ", C225 &amp; " ") - 1), ROW(INDIRECT("1:" &amp; LEN(LEFT(C225, FIND(" ", C225 &amp; " ") - 1)))), 1), "ABCDEFGHIJKLMNOPQRSTUVWXYZabcdefghijklmnopqrstuvwxyz")), MID(LEFT(C225, FIND(" ", C225 &amp; " ") - 1), ROW(INDIRECT("1:" &amp; LEN(LEFT(C225, FIND(" ", C225 &amp; " ") - 1)))), 1), "")))</f>
        <v/>
      </c>
      <c r="E225" s="2" t="e">
        <f ca="1">INDEX(Ref!C:C, MATCH(Mapping!D225, Ref!$B:$B,0))</f>
        <v>#N/A</v>
      </c>
      <c r="F225" s="2" t="e">
        <f ca="1">INDEX(Ref!D:D, MATCH(Mapping!D225, Ref!$B:$B,0))</f>
        <v>#N/A</v>
      </c>
      <c r="G225" s="2" cm="1">
        <f t="array" ref="G225">IFERROR(_xlfn.SWITCH(LOWER(TRIM(RIGHT(SUBSTITUTE(C225," ",REPT(" ",99)),99))),"fly",4,"dfly",8,"calendar",2,"box",4,4),4)</f>
        <v>4</v>
      </c>
      <c r="H225" s="2" t="s">
        <v>443</v>
      </c>
      <c r="I225" s="6" t="str">
        <f>RTD("tt.rtd",,RTD("tt.rtd",,"Inst",H225,$C225),I$2)</f>
        <v/>
      </c>
      <c r="J225" s="7" cm="1">
        <f t="array" ref="J225">SUM(IF(('Fill Book'!$F$4:$F$10084="B")*('Fill Book'!$E$4:$E$10084=Mapping!C225),'Fill Book'!$G$4:$G$10084))</f>
        <v>0</v>
      </c>
      <c r="K225" s="18" t="str" cm="1">
        <f t="array" ref="K225">IFERROR(
  SUMPRODUCT(
    ('Fill Book'!$F$4:$F$10084="B") * ('Fill Book'!$E$4:$E$10084=Mapping!C225),
    'Fill Book'!$G$4:$G$10084,  'Fill Book'!$H$4:$H$10084
  ) /
  SUMIFS(
    'Fill Book'!$G$4:$G$10084,
    'Fill Book'!$F$4:$F$10084, "B",
    'Fill Book'!$E$4:$E$10084, Mapping!C225
  ),
  ""
)</f>
        <v/>
      </c>
      <c r="L225" s="7">
        <f>SUMIFS('Fill Book'!$G$4:$G$10084, 'Fill Book'!$F$4:$F$10084, "S", 'Fill Book'!$E$4:$E$10084, Mapping!C225)</f>
        <v>0</v>
      </c>
      <c r="M225" s="18" t="str" cm="1">
        <f t="array" ref="M225">IFERROR(
  SUMPRODUCT(
    ('Fill Book'!$F$4:$F$10084="S") * ('Fill Book'!$E$4:$E$10084=Mapping!C225),
    'Fill Book'!$G$4:$G$10084,  'Fill Book'!$H$4:$H$10084
  ) /
  SUMIFS(
    'Fill Book'!$G$4:$G$10084,
    'Fill Book'!$F$4:$F$10084, "S",
    'Fill Book'!$E$4:$E$10084, Mapping!C225
  ),
  ""
)</f>
        <v/>
      </c>
      <c r="N225" s="7">
        <f t="shared" si="0"/>
        <v>0</v>
      </c>
      <c r="O225" s="2">
        <f t="shared" ref="O225:O288" ca="1" si="17">IFERROR(
    IF(L225 &gt; J225,
        ((M225 - I225) / E225) * F225 * (L225 - J225),
        ((I225 - K225) / E225) * F225 * (J225 - L225)
    ),
0)</f>
        <v>0</v>
      </c>
      <c r="P225" s="2">
        <f t="shared" ca="1" si="15"/>
        <v>0</v>
      </c>
      <c r="Q225" s="2">
        <f t="shared" si="16"/>
        <v>0</v>
      </c>
      <c r="R225" s="9" t="e">
        <f ca="1">((Mapping!$M225 - Mapping!$K225) / Mapping!$E225 * Mapping!$F225) * (MIN(Mapping!$J225, Mapping!$L225))</f>
        <v>#VALUE!</v>
      </c>
      <c r="S225" s="2" t="str">
        <f>IFERROR(INDEX(#REF!, MATCH(Mapping!C225,#REF!, 0)), "")</f>
        <v/>
      </c>
      <c r="T225" s="2" t="e">
        <f t="shared" ref="T225:T288" ca="1" si="18">IF(N225&gt;0, (S225-K225)*F225/E225*N225, (S225-M225)*F225/E225*N225)</f>
        <v>#VALUE!</v>
      </c>
      <c r="U225" s="2">
        <f ca="1">IFERROR(INDEX(Ref!E:E, MATCH(D225, Ref!B:B, 0)),5)</f>
        <v>5</v>
      </c>
      <c r="V225">
        <f ca="1">IFERROR(INDEX(Ref!F:F, MATCH(D225, Ref!B:B, 0)),1.5)</f>
        <v>1.5</v>
      </c>
    </row>
    <row r="226" spans="3:22" x14ac:dyDescent="0.25">
      <c r="C226" s="2"/>
      <c r="D226" s="2" t="str" cm="1">
        <f t="array" aca="1" ref="D226" ca="1">UPPER(_xlfn.TEXTJOIN("", TRUE, IF(ISNUMBER(FIND(MID(LEFT(C226, FIND(" ", C226 &amp; " ") - 1), ROW(INDIRECT("1:" &amp; LEN(LEFT(C226, FIND(" ", C226 &amp; " ") - 1)))), 1), "ABCDEFGHIJKLMNOPQRSTUVWXYZabcdefghijklmnopqrstuvwxyz")), MID(LEFT(C226, FIND(" ", C226 &amp; " ") - 1), ROW(INDIRECT("1:" &amp; LEN(LEFT(C226, FIND(" ", C226 &amp; " ") - 1)))), 1), "")))</f>
        <v/>
      </c>
      <c r="E226" s="2" t="e">
        <f ca="1">INDEX(Ref!C:C, MATCH(Mapping!D226, Ref!$B:$B,0))</f>
        <v>#N/A</v>
      </c>
      <c r="F226" s="2" t="e">
        <f ca="1">INDEX(Ref!D:D, MATCH(Mapping!D226, Ref!$B:$B,0))</f>
        <v>#N/A</v>
      </c>
      <c r="G226" s="2" cm="1">
        <f t="array" ref="G226">IFERROR(_xlfn.SWITCH(LOWER(TRIM(RIGHT(SUBSTITUTE(C226," ",REPT(" ",99)),99))),"fly",4,"dfly",8,"calendar",2,"box",4,4),4)</f>
        <v>4</v>
      </c>
      <c r="H226" s="2" t="s">
        <v>443</v>
      </c>
      <c r="I226" s="6" t="str">
        <f>RTD("tt.rtd",,RTD("tt.rtd",,"Inst",H226,$C226),I$2)</f>
        <v/>
      </c>
      <c r="J226" s="7" cm="1">
        <f t="array" ref="J226">SUM(IF(('Fill Book'!$F$4:$F$10084="B")*('Fill Book'!$E$4:$E$10084=Mapping!C226),'Fill Book'!$G$4:$G$10084))</f>
        <v>0</v>
      </c>
      <c r="K226" s="18" t="str" cm="1">
        <f t="array" ref="K226">IFERROR(
  SUMPRODUCT(
    ('Fill Book'!$F$4:$F$10084="B") * ('Fill Book'!$E$4:$E$10084=Mapping!C226),
    'Fill Book'!$G$4:$G$10084,  'Fill Book'!$H$4:$H$10084
  ) /
  SUMIFS(
    'Fill Book'!$G$4:$G$10084,
    'Fill Book'!$F$4:$F$10084, "B",
    'Fill Book'!$E$4:$E$10084, Mapping!C226
  ),
  ""
)</f>
        <v/>
      </c>
      <c r="L226" s="7">
        <f>SUMIFS('Fill Book'!$G$4:$G$10084, 'Fill Book'!$F$4:$F$10084, "S", 'Fill Book'!$E$4:$E$10084, Mapping!C226)</f>
        <v>0</v>
      </c>
      <c r="M226" s="18" t="str" cm="1">
        <f t="array" ref="M226">IFERROR(
  SUMPRODUCT(
    ('Fill Book'!$F$4:$F$10084="S") * ('Fill Book'!$E$4:$E$10084=Mapping!C226),
    'Fill Book'!$G$4:$G$10084,  'Fill Book'!$H$4:$H$10084
  ) /
  SUMIFS(
    'Fill Book'!$G$4:$G$10084,
    'Fill Book'!$F$4:$F$10084, "S",
    'Fill Book'!$E$4:$E$10084, Mapping!C226
  ),
  ""
)</f>
        <v/>
      </c>
      <c r="N226" s="7">
        <f t="shared" si="0"/>
        <v>0</v>
      </c>
      <c r="O226" s="2">
        <f t="shared" ca="1" si="17"/>
        <v>0</v>
      </c>
      <c r="P226" s="2">
        <f t="shared" ca="1" si="15"/>
        <v>0</v>
      </c>
      <c r="Q226" s="2">
        <f t="shared" si="16"/>
        <v>0</v>
      </c>
      <c r="R226" s="9" t="e">
        <f ca="1">((Mapping!$M226 - Mapping!$K226) / Mapping!$E226 * Mapping!$F226) * (MIN(Mapping!$J226, Mapping!$L226))</f>
        <v>#VALUE!</v>
      </c>
      <c r="S226" s="2" t="str">
        <f>IFERROR(INDEX(#REF!, MATCH(Mapping!C226,#REF!, 0)), "")</f>
        <v/>
      </c>
      <c r="T226" s="2" t="e">
        <f t="shared" ca="1" si="18"/>
        <v>#VALUE!</v>
      </c>
      <c r="U226" s="2">
        <f ca="1">IFERROR(INDEX(Ref!E:E, MATCH(D226, Ref!B:B, 0)),5)</f>
        <v>5</v>
      </c>
      <c r="V226">
        <f ca="1">IFERROR(INDEX(Ref!F:F, MATCH(D226, Ref!B:B, 0)),1.5)</f>
        <v>1.5</v>
      </c>
    </row>
    <row r="227" spans="3:22" x14ac:dyDescent="0.25">
      <c r="C227" s="2"/>
      <c r="D227" s="2" t="str" cm="1">
        <f t="array" aca="1" ref="D227" ca="1">UPPER(_xlfn.TEXTJOIN("", TRUE, IF(ISNUMBER(FIND(MID(LEFT(C227, FIND(" ", C227 &amp; " ") - 1), ROW(INDIRECT("1:" &amp; LEN(LEFT(C227, FIND(" ", C227 &amp; " ") - 1)))), 1), "ABCDEFGHIJKLMNOPQRSTUVWXYZabcdefghijklmnopqrstuvwxyz")), MID(LEFT(C227, FIND(" ", C227 &amp; " ") - 1), ROW(INDIRECT("1:" &amp; LEN(LEFT(C227, FIND(" ", C227 &amp; " ") - 1)))), 1), "")))</f>
        <v/>
      </c>
      <c r="E227" s="2" t="e">
        <f ca="1">INDEX(Ref!C:C, MATCH(Mapping!D227, Ref!$B:$B,0))</f>
        <v>#N/A</v>
      </c>
      <c r="F227" s="2" t="e">
        <f ca="1">INDEX(Ref!D:D, MATCH(Mapping!D227, Ref!$B:$B,0))</f>
        <v>#N/A</v>
      </c>
      <c r="G227" s="2" cm="1">
        <f t="array" ref="G227">IFERROR(_xlfn.SWITCH(LOWER(TRIM(RIGHT(SUBSTITUTE(C227," ",REPT(" ",99)),99))),"fly",4,"dfly",8,"calendar",2,"box",4,4),4)</f>
        <v>4</v>
      </c>
      <c r="H227" s="2" t="s">
        <v>443</v>
      </c>
      <c r="I227" s="6" t="str">
        <f>RTD("tt.rtd",,RTD("tt.rtd",,"Inst",H227,$C227),I$2)</f>
        <v/>
      </c>
      <c r="J227" s="7" cm="1">
        <f t="array" ref="J227">SUM(IF(('Fill Book'!$F$4:$F$10084="B")*('Fill Book'!$E$4:$E$10084=Mapping!C227),'Fill Book'!$G$4:$G$10084))</f>
        <v>0</v>
      </c>
      <c r="K227" s="18" t="str" cm="1">
        <f t="array" ref="K227">IFERROR(
  SUMPRODUCT(
    ('Fill Book'!$F$4:$F$10084="B") * ('Fill Book'!$E$4:$E$10084=Mapping!C227),
    'Fill Book'!$G$4:$G$10084,  'Fill Book'!$H$4:$H$10084
  ) /
  SUMIFS(
    'Fill Book'!$G$4:$G$10084,
    'Fill Book'!$F$4:$F$10084, "B",
    'Fill Book'!$E$4:$E$10084, Mapping!C227
  ),
  ""
)</f>
        <v/>
      </c>
      <c r="L227" s="7">
        <f>SUMIFS('Fill Book'!$G$4:$G$10084, 'Fill Book'!$F$4:$F$10084, "S", 'Fill Book'!$E$4:$E$10084, Mapping!C227)</f>
        <v>0</v>
      </c>
      <c r="M227" s="18" t="str" cm="1">
        <f t="array" ref="M227">IFERROR(
  SUMPRODUCT(
    ('Fill Book'!$F$4:$F$10084="S") * ('Fill Book'!$E$4:$E$10084=Mapping!C227),
    'Fill Book'!$G$4:$G$10084,  'Fill Book'!$H$4:$H$10084
  ) /
  SUMIFS(
    'Fill Book'!$G$4:$G$10084,
    'Fill Book'!$F$4:$F$10084, "S",
    'Fill Book'!$E$4:$E$10084, Mapping!C227
  ),
  ""
)</f>
        <v/>
      </c>
      <c r="N227" s="7">
        <f t="shared" si="0"/>
        <v>0</v>
      </c>
      <c r="O227" s="2">
        <f t="shared" ca="1" si="17"/>
        <v>0</v>
      </c>
      <c r="P227" s="2">
        <f t="shared" ca="1" si="15"/>
        <v>0</v>
      </c>
      <c r="Q227" s="2">
        <f t="shared" si="16"/>
        <v>0</v>
      </c>
      <c r="R227" s="9" t="e">
        <f ca="1">((Mapping!$M227 - Mapping!$K227) / Mapping!$E227 * Mapping!$F227) * (MIN(Mapping!$J227, Mapping!$L227))</f>
        <v>#VALUE!</v>
      </c>
      <c r="S227" s="2" t="str">
        <f>IFERROR(INDEX(#REF!, MATCH(Mapping!C227,#REF!, 0)), "")</f>
        <v/>
      </c>
      <c r="T227" s="2" t="e">
        <f t="shared" ca="1" si="18"/>
        <v>#VALUE!</v>
      </c>
      <c r="U227" s="2">
        <f ca="1">IFERROR(INDEX(Ref!E:E, MATCH(D227, Ref!B:B, 0)),5)</f>
        <v>5</v>
      </c>
      <c r="V227">
        <f ca="1">IFERROR(INDEX(Ref!F:F, MATCH(D227, Ref!B:B, 0)),1.5)</f>
        <v>1.5</v>
      </c>
    </row>
    <row r="228" spans="3:22" x14ac:dyDescent="0.25">
      <c r="C228" s="2"/>
      <c r="D228" s="2" t="str" cm="1">
        <f t="array" aca="1" ref="D228" ca="1">UPPER(_xlfn.TEXTJOIN("", TRUE, IF(ISNUMBER(FIND(MID(LEFT(C228, FIND(" ", C228 &amp; " ") - 1), ROW(INDIRECT("1:" &amp; LEN(LEFT(C228, FIND(" ", C228 &amp; " ") - 1)))), 1), "ABCDEFGHIJKLMNOPQRSTUVWXYZabcdefghijklmnopqrstuvwxyz")), MID(LEFT(C228, FIND(" ", C228 &amp; " ") - 1), ROW(INDIRECT("1:" &amp; LEN(LEFT(C228, FIND(" ", C228 &amp; " ") - 1)))), 1), "")))</f>
        <v/>
      </c>
      <c r="E228" s="2" t="e">
        <f ca="1">INDEX(Ref!C:C, MATCH(Mapping!D228, Ref!$B:$B,0))</f>
        <v>#N/A</v>
      </c>
      <c r="F228" s="2" t="e">
        <f ca="1">INDEX(Ref!D:D, MATCH(Mapping!D228, Ref!$B:$B,0))</f>
        <v>#N/A</v>
      </c>
      <c r="G228" s="2" cm="1">
        <f t="array" ref="G228">IFERROR(_xlfn.SWITCH(LOWER(TRIM(RIGHT(SUBSTITUTE(C228," ",REPT(" ",99)),99))),"fly",4,"dfly",8,"calendar",2,"box",4,4),4)</f>
        <v>4</v>
      </c>
      <c r="H228" s="2" t="s">
        <v>443</v>
      </c>
      <c r="I228" s="6" t="str">
        <f>RTD("tt.rtd",,RTD("tt.rtd",,"Inst",H228,$C228),I$2)</f>
        <v/>
      </c>
      <c r="J228" s="7" cm="1">
        <f t="array" ref="J228">SUM(IF(('Fill Book'!$F$4:$F$10084="B")*('Fill Book'!$E$4:$E$10084=Mapping!C228),'Fill Book'!$G$4:$G$10084))</f>
        <v>0</v>
      </c>
      <c r="K228" s="18" t="str" cm="1">
        <f t="array" ref="K228">IFERROR(
  SUMPRODUCT(
    ('Fill Book'!$F$4:$F$10084="B") * ('Fill Book'!$E$4:$E$10084=Mapping!C228),
    'Fill Book'!$G$4:$G$10084,  'Fill Book'!$H$4:$H$10084
  ) /
  SUMIFS(
    'Fill Book'!$G$4:$G$10084,
    'Fill Book'!$F$4:$F$10084, "B",
    'Fill Book'!$E$4:$E$10084, Mapping!C228
  ),
  ""
)</f>
        <v/>
      </c>
      <c r="L228" s="7">
        <f>SUMIFS('Fill Book'!$G$4:$G$10084, 'Fill Book'!$F$4:$F$10084, "S", 'Fill Book'!$E$4:$E$10084, Mapping!C228)</f>
        <v>0</v>
      </c>
      <c r="M228" s="18" t="str" cm="1">
        <f t="array" ref="M228">IFERROR(
  SUMPRODUCT(
    ('Fill Book'!$F$4:$F$10084="S") * ('Fill Book'!$E$4:$E$10084=Mapping!C228),
    'Fill Book'!$G$4:$G$10084,  'Fill Book'!$H$4:$H$10084
  ) /
  SUMIFS(
    'Fill Book'!$G$4:$G$10084,
    'Fill Book'!$F$4:$F$10084, "S",
    'Fill Book'!$E$4:$E$10084, Mapping!C228
  ),
  ""
)</f>
        <v/>
      </c>
      <c r="N228" s="7">
        <f t="shared" si="0"/>
        <v>0</v>
      </c>
      <c r="O228" s="2">
        <f t="shared" ca="1" si="17"/>
        <v>0</v>
      </c>
      <c r="P228" s="2">
        <f t="shared" ca="1" si="15"/>
        <v>0</v>
      </c>
      <c r="Q228" s="2">
        <f t="shared" si="16"/>
        <v>0</v>
      </c>
      <c r="R228" s="9" t="e">
        <f ca="1">((Mapping!$M228 - Mapping!$K228) / Mapping!$E228 * Mapping!$F228) * (MIN(Mapping!$J228, Mapping!$L228))</f>
        <v>#VALUE!</v>
      </c>
      <c r="S228" s="2" t="str">
        <f>IFERROR(INDEX(#REF!, MATCH(Mapping!C228,#REF!, 0)), "")</f>
        <v/>
      </c>
      <c r="T228" s="2" t="e">
        <f t="shared" ca="1" si="18"/>
        <v>#VALUE!</v>
      </c>
      <c r="U228" s="2">
        <f ca="1">IFERROR(INDEX(Ref!E:E, MATCH(D228, Ref!B:B, 0)),5)</f>
        <v>5</v>
      </c>
      <c r="V228">
        <f ca="1">IFERROR(INDEX(Ref!F:F, MATCH(D228, Ref!B:B, 0)),1.5)</f>
        <v>1.5</v>
      </c>
    </row>
    <row r="229" spans="3:22" x14ac:dyDescent="0.25">
      <c r="C229" s="2"/>
      <c r="D229" s="2" t="str" cm="1">
        <f t="array" aca="1" ref="D229" ca="1">UPPER(_xlfn.TEXTJOIN("", TRUE, IF(ISNUMBER(FIND(MID(LEFT(C229, FIND(" ", C229 &amp; " ") - 1), ROW(INDIRECT("1:" &amp; LEN(LEFT(C229, FIND(" ", C229 &amp; " ") - 1)))), 1), "ABCDEFGHIJKLMNOPQRSTUVWXYZabcdefghijklmnopqrstuvwxyz")), MID(LEFT(C229, FIND(" ", C229 &amp; " ") - 1), ROW(INDIRECT("1:" &amp; LEN(LEFT(C229, FIND(" ", C229 &amp; " ") - 1)))), 1), "")))</f>
        <v/>
      </c>
      <c r="E229" s="2" t="e">
        <f ca="1">INDEX(Ref!C:C, MATCH(Mapping!D229, Ref!$B:$B,0))</f>
        <v>#N/A</v>
      </c>
      <c r="F229" s="2" t="e">
        <f ca="1">INDEX(Ref!D:D, MATCH(Mapping!D229, Ref!$B:$B,0))</f>
        <v>#N/A</v>
      </c>
      <c r="G229" s="2" cm="1">
        <f t="array" ref="G229">IFERROR(_xlfn.SWITCH(LOWER(TRIM(RIGHT(SUBSTITUTE(C229," ",REPT(" ",99)),99))),"fly",4,"dfly",8,"calendar",2,"box",4,4),4)</f>
        <v>4</v>
      </c>
      <c r="H229" s="2" t="s">
        <v>443</v>
      </c>
      <c r="I229" s="6" t="str">
        <f>RTD("tt.rtd",,RTD("tt.rtd",,"Inst",H229,$C229),I$2)</f>
        <v/>
      </c>
      <c r="J229" s="7" cm="1">
        <f t="array" ref="J229">SUM(IF(('Fill Book'!$F$4:$F$10084="B")*('Fill Book'!$E$4:$E$10084=Mapping!C229),'Fill Book'!$G$4:$G$10084))</f>
        <v>0</v>
      </c>
      <c r="K229" s="18" t="str" cm="1">
        <f t="array" ref="K229">IFERROR(
  SUMPRODUCT(
    ('Fill Book'!$F$4:$F$10084="B") * ('Fill Book'!$E$4:$E$10084=Mapping!C229),
    'Fill Book'!$G$4:$G$10084,  'Fill Book'!$H$4:$H$10084
  ) /
  SUMIFS(
    'Fill Book'!$G$4:$G$10084,
    'Fill Book'!$F$4:$F$10084, "B",
    'Fill Book'!$E$4:$E$10084, Mapping!C229
  ),
  ""
)</f>
        <v/>
      </c>
      <c r="L229" s="7">
        <f>SUMIFS('Fill Book'!$G$4:$G$10084, 'Fill Book'!$F$4:$F$10084, "S", 'Fill Book'!$E$4:$E$10084, Mapping!C229)</f>
        <v>0</v>
      </c>
      <c r="M229" s="18" t="str" cm="1">
        <f t="array" ref="M229">IFERROR(
  SUMPRODUCT(
    ('Fill Book'!$F$4:$F$10084="S") * ('Fill Book'!$E$4:$E$10084=Mapping!C229),
    'Fill Book'!$G$4:$G$10084,  'Fill Book'!$H$4:$H$10084
  ) /
  SUMIFS(
    'Fill Book'!$G$4:$G$10084,
    'Fill Book'!$F$4:$F$10084, "S",
    'Fill Book'!$E$4:$E$10084, Mapping!C229
  ),
  ""
)</f>
        <v/>
      </c>
      <c r="N229" s="7">
        <f t="shared" si="0"/>
        <v>0</v>
      </c>
      <c r="O229" s="2">
        <f t="shared" ca="1" si="17"/>
        <v>0</v>
      </c>
      <c r="P229" s="2">
        <f t="shared" ca="1" si="15"/>
        <v>0</v>
      </c>
      <c r="Q229" s="2">
        <f t="shared" si="16"/>
        <v>0</v>
      </c>
      <c r="R229" s="9" t="e">
        <f ca="1">((Mapping!$M229 - Mapping!$K229) / Mapping!$E229 * Mapping!$F229) * (MIN(Mapping!$J229, Mapping!$L229))</f>
        <v>#VALUE!</v>
      </c>
      <c r="S229" s="2" t="str">
        <f>IFERROR(INDEX(#REF!, MATCH(Mapping!C229,#REF!, 0)), "")</f>
        <v/>
      </c>
      <c r="T229" s="2" t="e">
        <f t="shared" ca="1" si="18"/>
        <v>#VALUE!</v>
      </c>
      <c r="U229" s="2">
        <f ca="1">IFERROR(INDEX(Ref!E:E, MATCH(D229, Ref!B:B, 0)),5)</f>
        <v>5</v>
      </c>
      <c r="V229">
        <f ca="1">IFERROR(INDEX(Ref!F:F, MATCH(D229, Ref!B:B, 0)),1.5)</f>
        <v>1.5</v>
      </c>
    </row>
    <row r="230" spans="3:22" x14ac:dyDescent="0.25">
      <c r="C230" s="2"/>
      <c r="D230" s="2" t="str" cm="1">
        <f t="array" aca="1" ref="D230" ca="1">UPPER(_xlfn.TEXTJOIN("", TRUE, IF(ISNUMBER(FIND(MID(LEFT(C230, FIND(" ", C230 &amp; " ") - 1), ROW(INDIRECT("1:" &amp; LEN(LEFT(C230, FIND(" ", C230 &amp; " ") - 1)))), 1), "ABCDEFGHIJKLMNOPQRSTUVWXYZabcdefghijklmnopqrstuvwxyz")), MID(LEFT(C230, FIND(" ", C230 &amp; " ") - 1), ROW(INDIRECT("1:" &amp; LEN(LEFT(C230, FIND(" ", C230 &amp; " ") - 1)))), 1), "")))</f>
        <v/>
      </c>
      <c r="E230" s="2" t="e">
        <f ca="1">INDEX(Ref!C:C, MATCH(Mapping!D230, Ref!$B:$B,0))</f>
        <v>#N/A</v>
      </c>
      <c r="F230" s="2" t="e">
        <f ca="1">INDEX(Ref!D:D, MATCH(Mapping!D230, Ref!$B:$B,0))</f>
        <v>#N/A</v>
      </c>
      <c r="G230" s="2" cm="1">
        <f t="array" ref="G230">IFERROR(_xlfn.SWITCH(LOWER(TRIM(RIGHT(SUBSTITUTE(C230," ",REPT(" ",99)),99))),"fly",4,"dfly",8,"calendar",2,"box",4,4),4)</f>
        <v>4</v>
      </c>
      <c r="H230" s="2" t="s">
        <v>443</v>
      </c>
      <c r="I230" s="6" t="str">
        <f>RTD("tt.rtd",,RTD("tt.rtd",,"Inst",H230,$C230),I$2)</f>
        <v/>
      </c>
      <c r="J230" s="7" cm="1">
        <f t="array" ref="J230">SUM(IF(('Fill Book'!$F$4:$F$10084="B")*('Fill Book'!$E$4:$E$10084=Mapping!C230),'Fill Book'!$G$4:$G$10084))</f>
        <v>0</v>
      </c>
      <c r="K230" s="18" t="str" cm="1">
        <f t="array" ref="K230">IFERROR(
  SUMPRODUCT(
    ('Fill Book'!$F$4:$F$10084="B") * ('Fill Book'!$E$4:$E$10084=Mapping!C230),
    'Fill Book'!$G$4:$G$10084,  'Fill Book'!$H$4:$H$10084
  ) /
  SUMIFS(
    'Fill Book'!$G$4:$G$10084,
    'Fill Book'!$F$4:$F$10084, "B",
    'Fill Book'!$E$4:$E$10084, Mapping!C230
  ),
  ""
)</f>
        <v/>
      </c>
      <c r="L230" s="7">
        <f>SUMIFS('Fill Book'!$G$4:$G$10084, 'Fill Book'!$F$4:$F$10084, "S", 'Fill Book'!$E$4:$E$10084, Mapping!C230)</f>
        <v>0</v>
      </c>
      <c r="M230" s="18" t="str" cm="1">
        <f t="array" ref="M230">IFERROR(
  SUMPRODUCT(
    ('Fill Book'!$F$4:$F$10084="S") * ('Fill Book'!$E$4:$E$10084=Mapping!C230),
    'Fill Book'!$G$4:$G$10084,  'Fill Book'!$H$4:$H$10084
  ) /
  SUMIFS(
    'Fill Book'!$G$4:$G$10084,
    'Fill Book'!$F$4:$F$10084, "S",
    'Fill Book'!$E$4:$E$10084, Mapping!C230
  ),
  ""
)</f>
        <v/>
      </c>
      <c r="N230" s="7">
        <f t="shared" si="0"/>
        <v>0</v>
      </c>
      <c r="O230" s="2">
        <f t="shared" ca="1" si="17"/>
        <v>0</v>
      </c>
      <c r="P230" s="2">
        <f t="shared" ca="1" si="15"/>
        <v>0</v>
      </c>
      <c r="Q230" s="2">
        <f t="shared" si="16"/>
        <v>0</v>
      </c>
      <c r="R230" s="9" t="e">
        <f ca="1">((Mapping!$M230 - Mapping!$K230) / Mapping!$E230 * Mapping!$F230) * (MIN(Mapping!$J230, Mapping!$L230))</f>
        <v>#VALUE!</v>
      </c>
      <c r="S230" s="2" t="str">
        <f>IFERROR(INDEX(#REF!, MATCH(Mapping!C230,#REF!, 0)), "")</f>
        <v/>
      </c>
      <c r="T230" s="2" t="e">
        <f t="shared" ca="1" si="18"/>
        <v>#VALUE!</v>
      </c>
      <c r="U230" s="2">
        <f ca="1">IFERROR(INDEX(Ref!E:E, MATCH(D230, Ref!B:B, 0)),5)</f>
        <v>5</v>
      </c>
      <c r="V230">
        <f ca="1">IFERROR(INDEX(Ref!F:F, MATCH(D230, Ref!B:B, 0)),1.5)</f>
        <v>1.5</v>
      </c>
    </row>
    <row r="231" spans="3:22" x14ac:dyDescent="0.25">
      <c r="C231" s="2"/>
      <c r="D231" s="2" t="str" cm="1">
        <f t="array" aca="1" ref="D231" ca="1">UPPER(_xlfn.TEXTJOIN("", TRUE, IF(ISNUMBER(FIND(MID(LEFT(C231, FIND(" ", C231 &amp; " ") - 1), ROW(INDIRECT("1:" &amp; LEN(LEFT(C231, FIND(" ", C231 &amp; " ") - 1)))), 1), "ABCDEFGHIJKLMNOPQRSTUVWXYZabcdefghijklmnopqrstuvwxyz")), MID(LEFT(C231, FIND(" ", C231 &amp; " ") - 1), ROW(INDIRECT("1:" &amp; LEN(LEFT(C231, FIND(" ", C231 &amp; " ") - 1)))), 1), "")))</f>
        <v/>
      </c>
      <c r="E231" s="2" t="e">
        <f ca="1">INDEX(Ref!C:C, MATCH(Mapping!D231, Ref!$B:$B,0))</f>
        <v>#N/A</v>
      </c>
      <c r="F231" s="2" t="e">
        <f ca="1">INDEX(Ref!D:D, MATCH(Mapping!D231, Ref!$B:$B,0))</f>
        <v>#N/A</v>
      </c>
      <c r="G231" s="2" cm="1">
        <f t="array" ref="G231">IFERROR(_xlfn.SWITCH(LOWER(TRIM(RIGHT(SUBSTITUTE(C231," ",REPT(" ",99)),99))),"fly",4,"dfly",8,"calendar",2,"box",4,4),4)</f>
        <v>4</v>
      </c>
      <c r="H231" s="2" t="s">
        <v>443</v>
      </c>
      <c r="I231" s="6" t="str">
        <f>RTD("tt.rtd",,RTD("tt.rtd",,"Inst",H231,$C231),I$2)</f>
        <v/>
      </c>
      <c r="J231" s="7" cm="1">
        <f t="array" ref="J231">SUM(IF(('Fill Book'!$F$4:$F$10084="B")*('Fill Book'!$E$4:$E$10084=Mapping!C231),'Fill Book'!$G$4:$G$10084))</f>
        <v>0</v>
      </c>
      <c r="K231" s="18" t="str" cm="1">
        <f t="array" ref="K231">IFERROR(
  SUMPRODUCT(
    ('Fill Book'!$F$4:$F$10084="B") * ('Fill Book'!$E$4:$E$10084=Mapping!C231),
    'Fill Book'!$G$4:$G$10084,  'Fill Book'!$H$4:$H$10084
  ) /
  SUMIFS(
    'Fill Book'!$G$4:$G$10084,
    'Fill Book'!$F$4:$F$10084, "B",
    'Fill Book'!$E$4:$E$10084, Mapping!C231
  ),
  ""
)</f>
        <v/>
      </c>
      <c r="L231" s="7">
        <f>SUMIFS('Fill Book'!$G$4:$G$10084, 'Fill Book'!$F$4:$F$10084, "S", 'Fill Book'!$E$4:$E$10084, Mapping!C231)</f>
        <v>0</v>
      </c>
      <c r="M231" s="18" t="str" cm="1">
        <f t="array" ref="M231">IFERROR(
  SUMPRODUCT(
    ('Fill Book'!$F$4:$F$10084="S") * ('Fill Book'!$E$4:$E$10084=Mapping!C231),
    'Fill Book'!$G$4:$G$10084,  'Fill Book'!$H$4:$H$10084
  ) /
  SUMIFS(
    'Fill Book'!$G$4:$G$10084,
    'Fill Book'!$F$4:$F$10084, "S",
    'Fill Book'!$E$4:$E$10084, Mapping!C231
  ),
  ""
)</f>
        <v/>
      </c>
      <c r="N231" s="7">
        <f t="shared" si="0"/>
        <v>0</v>
      </c>
      <c r="O231" s="2">
        <f t="shared" ca="1" si="17"/>
        <v>0</v>
      </c>
      <c r="P231" s="2">
        <f t="shared" ca="1" si="15"/>
        <v>0</v>
      </c>
      <c r="Q231" s="2">
        <f t="shared" si="16"/>
        <v>0</v>
      </c>
      <c r="R231" s="9" t="e">
        <f ca="1">((Mapping!$M231 - Mapping!$K231) / Mapping!$E231 * Mapping!$F231) * (MIN(Mapping!$J231, Mapping!$L231))</f>
        <v>#VALUE!</v>
      </c>
      <c r="S231" s="2" t="str">
        <f>IFERROR(INDEX(#REF!, MATCH(Mapping!C231,#REF!, 0)), "")</f>
        <v/>
      </c>
      <c r="T231" s="2" t="e">
        <f t="shared" ca="1" si="18"/>
        <v>#VALUE!</v>
      </c>
      <c r="U231" s="2">
        <f ca="1">IFERROR(INDEX(Ref!E:E, MATCH(D231, Ref!B:B, 0)),5)</f>
        <v>5</v>
      </c>
      <c r="V231">
        <f ca="1">IFERROR(INDEX(Ref!F:F, MATCH(D231, Ref!B:B, 0)),1.5)</f>
        <v>1.5</v>
      </c>
    </row>
    <row r="232" spans="3:22" x14ac:dyDescent="0.25">
      <c r="C232" s="2"/>
      <c r="D232" s="2" t="str" cm="1">
        <f t="array" aca="1" ref="D232" ca="1">UPPER(_xlfn.TEXTJOIN("", TRUE, IF(ISNUMBER(FIND(MID(LEFT(C232, FIND(" ", C232 &amp; " ") - 1), ROW(INDIRECT("1:" &amp; LEN(LEFT(C232, FIND(" ", C232 &amp; " ") - 1)))), 1), "ABCDEFGHIJKLMNOPQRSTUVWXYZabcdefghijklmnopqrstuvwxyz")), MID(LEFT(C232, FIND(" ", C232 &amp; " ") - 1), ROW(INDIRECT("1:" &amp; LEN(LEFT(C232, FIND(" ", C232 &amp; " ") - 1)))), 1), "")))</f>
        <v/>
      </c>
      <c r="E232" s="2" t="e">
        <f ca="1">INDEX(Ref!C:C, MATCH(Mapping!D232, Ref!$B:$B,0))</f>
        <v>#N/A</v>
      </c>
      <c r="F232" s="2" t="e">
        <f ca="1">INDEX(Ref!D:D, MATCH(Mapping!D232, Ref!$B:$B,0))</f>
        <v>#N/A</v>
      </c>
      <c r="G232" s="2" cm="1">
        <f t="array" ref="G232">IFERROR(_xlfn.SWITCH(LOWER(TRIM(RIGHT(SUBSTITUTE(C232," ",REPT(" ",99)),99))),"fly",4,"dfly",8,"calendar",2,"box",4,4),4)</f>
        <v>4</v>
      </c>
      <c r="H232" s="2" t="s">
        <v>443</v>
      </c>
      <c r="I232" s="6" t="str">
        <f>RTD("tt.rtd",,RTD("tt.rtd",,"Inst",H232,$C232),I$2)</f>
        <v/>
      </c>
      <c r="J232" s="7" cm="1">
        <f t="array" ref="J232">SUM(IF(('Fill Book'!$F$4:$F$10084="B")*('Fill Book'!$E$4:$E$10084=Mapping!C232),'Fill Book'!$G$4:$G$10084))</f>
        <v>0</v>
      </c>
      <c r="K232" s="18" t="str" cm="1">
        <f t="array" ref="K232">IFERROR(
  SUMPRODUCT(
    ('Fill Book'!$F$4:$F$10084="B") * ('Fill Book'!$E$4:$E$10084=Mapping!C232),
    'Fill Book'!$G$4:$G$10084,  'Fill Book'!$H$4:$H$10084
  ) /
  SUMIFS(
    'Fill Book'!$G$4:$G$10084,
    'Fill Book'!$F$4:$F$10084, "B",
    'Fill Book'!$E$4:$E$10084, Mapping!C232
  ),
  ""
)</f>
        <v/>
      </c>
      <c r="L232" s="7">
        <f>SUMIFS('Fill Book'!$G$4:$G$10084, 'Fill Book'!$F$4:$F$10084, "S", 'Fill Book'!$E$4:$E$10084, Mapping!C232)</f>
        <v>0</v>
      </c>
      <c r="M232" s="18" t="str" cm="1">
        <f t="array" ref="M232">IFERROR(
  SUMPRODUCT(
    ('Fill Book'!$F$4:$F$10084="S") * ('Fill Book'!$E$4:$E$10084=Mapping!C232),
    'Fill Book'!$G$4:$G$10084,  'Fill Book'!$H$4:$H$10084
  ) /
  SUMIFS(
    'Fill Book'!$G$4:$G$10084,
    'Fill Book'!$F$4:$F$10084, "S",
    'Fill Book'!$E$4:$E$10084, Mapping!C232
  ),
  ""
)</f>
        <v/>
      </c>
      <c r="N232" s="7">
        <f t="shared" si="0"/>
        <v>0</v>
      </c>
      <c r="O232" s="2">
        <f t="shared" ca="1" si="17"/>
        <v>0</v>
      </c>
      <c r="P232" s="2">
        <f t="shared" ca="1" si="15"/>
        <v>0</v>
      </c>
      <c r="Q232" s="2">
        <f t="shared" si="16"/>
        <v>0</v>
      </c>
      <c r="R232" s="9" t="e">
        <f ca="1">((Mapping!$M232 - Mapping!$K232) / Mapping!$E232 * Mapping!$F232) * (MIN(Mapping!$J232, Mapping!$L232))</f>
        <v>#VALUE!</v>
      </c>
      <c r="S232" s="2" t="str">
        <f>IFERROR(INDEX(#REF!, MATCH(Mapping!C232,#REF!, 0)), "")</f>
        <v/>
      </c>
      <c r="T232" s="2" t="e">
        <f t="shared" ca="1" si="18"/>
        <v>#VALUE!</v>
      </c>
      <c r="U232" s="2">
        <f ca="1">IFERROR(INDEX(Ref!E:E, MATCH(D232, Ref!B:B, 0)),5)</f>
        <v>5</v>
      </c>
      <c r="V232">
        <f ca="1">IFERROR(INDEX(Ref!F:F, MATCH(D232, Ref!B:B, 0)),1.5)</f>
        <v>1.5</v>
      </c>
    </row>
    <row r="233" spans="3:22" x14ac:dyDescent="0.25">
      <c r="C233" s="2"/>
      <c r="D233" s="2" t="str" cm="1">
        <f t="array" aca="1" ref="D233" ca="1">UPPER(_xlfn.TEXTJOIN("", TRUE, IF(ISNUMBER(FIND(MID(LEFT(C233, FIND(" ", C233 &amp; " ") - 1), ROW(INDIRECT("1:" &amp; LEN(LEFT(C233, FIND(" ", C233 &amp; " ") - 1)))), 1), "ABCDEFGHIJKLMNOPQRSTUVWXYZabcdefghijklmnopqrstuvwxyz")), MID(LEFT(C233, FIND(" ", C233 &amp; " ") - 1), ROW(INDIRECT("1:" &amp; LEN(LEFT(C233, FIND(" ", C233 &amp; " ") - 1)))), 1), "")))</f>
        <v/>
      </c>
      <c r="E233" s="2" t="e">
        <f ca="1">INDEX(Ref!C:C, MATCH(Mapping!D233, Ref!$B:$B,0))</f>
        <v>#N/A</v>
      </c>
      <c r="F233" s="2" t="e">
        <f ca="1">INDEX(Ref!D:D, MATCH(Mapping!D233, Ref!$B:$B,0))</f>
        <v>#N/A</v>
      </c>
      <c r="G233" s="2" cm="1">
        <f t="array" ref="G233">IFERROR(_xlfn.SWITCH(LOWER(TRIM(RIGHT(SUBSTITUTE(C233," ",REPT(" ",99)),99))),"fly",4,"dfly",8,"calendar",2,"box",4,4),4)</f>
        <v>4</v>
      </c>
      <c r="H233" s="2" t="s">
        <v>443</v>
      </c>
      <c r="I233" s="6" t="str">
        <f>RTD("tt.rtd",,RTD("tt.rtd",,"Inst",H233,$C233),I$2)</f>
        <v/>
      </c>
      <c r="J233" s="7" cm="1">
        <f t="array" ref="J233">SUM(IF(('Fill Book'!$F$4:$F$10084="B")*('Fill Book'!$E$4:$E$10084=Mapping!C233),'Fill Book'!$G$4:$G$10084))</f>
        <v>0</v>
      </c>
      <c r="K233" s="18" t="str" cm="1">
        <f t="array" ref="K233">IFERROR(
  SUMPRODUCT(
    ('Fill Book'!$F$4:$F$10084="B") * ('Fill Book'!$E$4:$E$10084=Mapping!C233),
    'Fill Book'!$G$4:$G$10084,  'Fill Book'!$H$4:$H$10084
  ) /
  SUMIFS(
    'Fill Book'!$G$4:$G$10084,
    'Fill Book'!$F$4:$F$10084, "B",
    'Fill Book'!$E$4:$E$10084, Mapping!C233
  ),
  ""
)</f>
        <v/>
      </c>
      <c r="L233" s="7">
        <f>SUMIFS('Fill Book'!$G$4:$G$10084, 'Fill Book'!$F$4:$F$10084, "S", 'Fill Book'!$E$4:$E$10084, Mapping!C233)</f>
        <v>0</v>
      </c>
      <c r="M233" s="18" t="str" cm="1">
        <f t="array" ref="M233">IFERROR(
  SUMPRODUCT(
    ('Fill Book'!$F$4:$F$10084="S") * ('Fill Book'!$E$4:$E$10084=Mapping!C233),
    'Fill Book'!$G$4:$G$10084,  'Fill Book'!$H$4:$H$10084
  ) /
  SUMIFS(
    'Fill Book'!$G$4:$G$10084,
    'Fill Book'!$F$4:$F$10084, "S",
    'Fill Book'!$E$4:$E$10084, Mapping!C233
  ),
  ""
)</f>
        <v/>
      </c>
      <c r="N233" s="7">
        <f t="shared" si="0"/>
        <v>0</v>
      </c>
      <c r="O233" s="2">
        <f t="shared" ca="1" si="17"/>
        <v>0</v>
      </c>
      <c r="P233" s="2">
        <f t="shared" ca="1" si="15"/>
        <v>0</v>
      </c>
      <c r="Q233" s="2">
        <f t="shared" si="16"/>
        <v>0</v>
      </c>
      <c r="R233" s="9" t="e">
        <f ca="1">((Mapping!$M233 - Mapping!$K233) / Mapping!$E233 * Mapping!$F233) * (MIN(Mapping!$J233, Mapping!$L233))</f>
        <v>#VALUE!</v>
      </c>
      <c r="S233" s="2" t="str">
        <f>IFERROR(INDEX(#REF!, MATCH(Mapping!C233,#REF!, 0)), "")</f>
        <v/>
      </c>
      <c r="T233" s="2" t="e">
        <f t="shared" ca="1" si="18"/>
        <v>#VALUE!</v>
      </c>
      <c r="U233" s="2">
        <f ca="1">IFERROR(INDEX(Ref!E:E, MATCH(D233, Ref!B:B, 0)),5)</f>
        <v>5</v>
      </c>
      <c r="V233">
        <f ca="1">IFERROR(INDEX(Ref!F:F, MATCH(D233, Ref!B:B, 0)),1.5)</f>
        <v>1.5</v>
      </c>
    </row>
    <row r="234" spans="3:22" x14ac:dyDescent="0.25">
      <c r="C234" s="2"/>
      <c r="D234" s="2" t="str" cm="1">
        <f t="array" aca="1" ref="D234" ca="1">UPPER(_xlfn.TEXTJOIN("", TRUE, IF(ISNUMBER(FIND(MID(LEFT(C234, FIND(" ", C234 &amp; " ") - 1), ROW(INDIRECT("1:" &amp; LEN(LEFT(C234, FIND(" ", C234 &amp; " ") - 1)))), 1), "ABCDEFGHIJKLMNOPQRSTUVWXYZabcdefghijklmnopqrstuvwxyz")), MID(LEFT(C234, FIND(" ", C234 &amp; " ") - 1), ROW(INDIRECT("1:" &amp; LEN(LEFT(C234, FIND(" ", C234 &amp; " ") - 1)))), 1), "")))</f>
        <v/>
      </c>
      <c r="E234" s="2" t="e">
        <f ca="1">INDEX(Ref!C:C, MATCH(Mapping!D234, Ref!$B:$B,0))</f>
        <v>#N/A</v>
      </c>
      <c r="F234" s="2" t="e">
        <f ca="1">INDEX(Ref!D:D, MATCH(Mapping!D234, Ref!$B:$B,0))</f>
        <v>#N/A</v>
      </c>
      <c r="G234" s="2" cm="1">
        <f t="array" ref="G234">IFERROR(_xlfn.SWITCH(LOWER(TRIM(RIGHT(SUBSTITUTE(C234," ",REPT(" ",99)),99))),"fly",4,"dfly",8,"calendar",2,"box",4,4),4)</f>
        <v>4</v>
      </c>
      <c r="H234" s="2" t="s">
        <v>443</v>
      </c>
      <c r="I234" s="6" t="str">
        <f>RTD("tt.rtd",,RTD("tt.rtd",,"Inst",H234,$C234),I$2)</f>
        <v/>
      </c>
      <c r="J234" s="7" cm="1">
        <f t="array" ref="J234">SUM(IF(('Fill Book'!$F$4:$F$10084="B")*('Fill Book'!$E$4:$E$10084=Mapping!C234),'Fill Book'!$G$4:$G$10084))</f>
        <v>0</v>
      </c>
      <c r="K234" s="18" t="str" cm="1">
        <f t="array" ref="K234">IFERROR(
  SUMPRODUCT(
    ('Fill Book'!$F$4:$F$10084="B") * ('Fill Book'!$E$4:$E$10084=Mapping!C234),
    'Fill Book'!$G$4:$G$10084,  'Fill Book'!$H$4:$H$10084
  ) /
  SUMIFS(
    'Fill Book'!$G$4:$G$10084,
    'Fill Book'!$F$4:$F$10084, "B",
    'Fill Book'!$E$4:$E$10084, Mapping!C234
  ),
  ""
)</f>
        <v/>
      </c>
      <c r="L234" s="7">
        <f>SUMIFS('Fill Book'!$G$4:$G$10084, 'Fill Book'!$F$4:$F$10084, "S", 'Fill Book'!$E$4:$E$10084, Mapping!C234)</f>
        <v>0</v>
      </c>
      <c r="M234" s="18" t="str" cm="1">
        <f t="array" ref="M234">IFERROR(
  SUMPRODUCT(
    ('Fill Book'!$F$4:$F$10084="S") * ('Fill Book'!$E$4:$E$10084=Mapping!C234),
    'Fill Book'!$G$4:$G$10084,  'Fill Book'!$H$4:$H$10084
  ) /
  SUMIFS(
    'Fill Book'!$G$4:$G$10084,
    'Fill Book'!$F$4:$F$10084, "S",
    'Fill Book'!$E$4:$E$10084, Mapping!C234
  ),
  ""
)</f>
        <v/>
      </c>
      <c r="N234" s="7">
        <f t="shared" si="0"/>
        <v>0</v>
      </c>
      <c r="O234" s="2">
        <f t="shared" ca="1" si="17"/>
        <v>0</v>
      </c>
      <c r="P234" s="2">
        <f t="shared" ca="1" si="15"/>
        <v>0</v>
      </c>
      <c r="Q234" s="2">
        <f t="shared" si="16"/>
        <v>0</v>
      </c>
      <c r="R234" s="9" t="e">
        <f ca="1">((Mapping!$M234 - Mapping!$K234) / Mapping!$E234 * Mapping!$F234) * (MIN(Mapping!$J234, Mapping!$L234))</f>
        <v>#VALUE!</v>
      </c>
      <c r="S234" s="2" t="str">
        <f>IFERROR(INDEX(#REF!, MATCH(Mapping!C234,#REF!, 0)), "")</f>
        <v/>
      </c>
      <c r="T234" s="2" t="e">
        <f t="shared" ca="1" si="18"/>
        <v>#VALUE!</v>
      </c>
      <c r="U234" s="2">
        <f ca="1">IFERROR(INDEX(Ref!E:E, MATCH(D234, Ref!B:B, 0)),5)</f>
        <v>5</v>
      </c>
      <c r="V234">
        <f ca="1">IFERROR(INDEX(Ref!F:F, MATCH(D234, Ref!B:B, 0)),1.5)</f>
        <v>1.5</v>
      </c>
    </row>
    <row r="235" spans="3:22" x14ac:dyDescent="0.25">
      <c r="C235" s="2"/>
      <c r="D235" s="2" t="str" cm="1">
        <f t="array" aca="1" ref="D235" ca="1">UPPER(_xlfn.TEXTJOIN("", TRUE, IF(ISNUMBER(FIND(MID(LEFT(C235, FIND(" ", C235 &amp; " ") - 1), ROW(INDIRECT("1:" &amp; LEN(LEFT(C235, FIND(" ", C235 &amp; " ") - 1)))), 1), "ABCDEFGHIJKLMNOPQRSTUVWXYZabcdefghijklmnopqrstuvwxyz")), MID(LEFT(C235, FIND(" ", C235 &amp; " ") - 1), ROW(INDIRECT("1:" &amp; LEN(LEFT(C235, FIND(" ", C235 &amp; " ") - 1)))), 1), "")))</f>
        <v/>
      </c>
      <c r="E235" s="2" t="e">
        <f ca="1">INDEX(Ref!C:C, MATCH(Mapping!D235, Ref!$B:$B,0))</f>
        <v>#N/A</v>
      </c>
      <c r="F235" s="2" t="e">
        <f ca="1">INDEX(Ref!D:D, MATCH(Mapping!D235, Ref!$B:$B,0))</f>
        <v>#N/A</v>
      </c>
      <c r="G235" s="2" cm="1">
        <f t="array" ref="G235">IFERROR(_xlfn.SWITCH(LOWER(TRIM(RIGHT(SUBSTITUTE(C235," ",REPT(" ",99)),99))),"fly",4,"dfly",8,"calendar",2,"box",4,4),4)</f>
        <v>4</v>
      </c>
      <c r="H235" s="2" t="s">
        <v>443</v>
      </c>
      <c r="I235" s="6" t="str">
        <f>RTD("tt.rtd",,RTD("tt.rtd",,"Inst",H235,$C235),I$2)</f>
        <v/>
      </c>
      <c r="J235" s="7" cm="1">
        <f t="array" ref="J235">SUM(IF(('Fill Book'!$F$4:$F$10084="B")*('Fill Book'!$E$4:$E$10084=Mapping!C235),'Fill Book'!$G$4:$G$10084))</f>
        <v>0</v>
      </c>
      <c r="K235" s="18" t="str" cm="1">
        <f t="array" ref="K235">IFERROR(
  SUMPRODUCT(
    ('Fill Book'!$F$4:$F$10084="B") * ('Fill Book'!$E$4:$E$10084=Mapping!C235),
    'Fill Book'!$G$4:$G$10084,  'Fill Book'!$H$4:$H$10084
  ) /
  SUMIFS(
    'Fill Book'!$G$4:$G$10084,
    'Fill Book'!$F$4:$F$10084, "B",
    'Fill Book'!$E$4:$E$10084, Mapping!C235
  ),
  ""
)</f>
        <v/>
      </c>
      <c r="L235" s="7">
        <f>SUMIFS('Fill Book'!$G$4:$G$10084, 'Fill Book'!$F$4:$F$10084, "S", 'Fill Book'!$E$4:$E$10084, Mapping!C235)</f>
        <v>0</v>
      </c>
      <c r="M235" s="18" t="str" cm="1">
        <f t="array" ref="M235">IFERROR(
  SUMPRODUCT(
    ('Fill Book'!$F$4:$F$10084="S") * ('Fill Book'!$E$4:$E$10084=Mapping!C235),
    'Fill Book'!$G$4:$G$10084,  'Fill Book'!$H$4:$H$10084
  ) /
  SUMIFS(
    'Fill Book'!$G$4:$G$10084,
    'Fill Book'!$F$4:$F$10084, "S",
    'Fill Book'!$E$4:$E$10084, Mapping!C235
  ),
  ""
)</f>
        <v/>
      </c>
      <c r="N235" s="7">
        <f t="shared" si="0"/>
        <v>0</v>
      </c>
      <c r="O235" s="2">
        <f t="shared" ca="1" si="17"/>
        <v>0</v>
      </c>
      <c r="P235" s="2">
        <f t="shared" ca="1" si="15"/>
        <v>0</v>
      </c>
      <c r="Q235" s="2">
        <f t="shared" si="16"/>
        <v>0</v>
      </c>
      <c r="R235" s="9" t="e">
        <f ca="1">((Mapping!$M235 - Mapping!$K235) / Mapping!$E235 * Mapping!$F235) * (MIN(Mapping!$J235, Mapping!$L235))</f>
        <v>#VALUE!</v>
      </c>
      <c r="S235" s="2" t="str">
        <f>IFERROR(INDEX(#REF!, MATCH(Mapping!C235,#REF!, 0)), "")</f>
        <v/>
      </c>
      <c r="T235" s="2" t="e">
        <f t="shared" ca="1" si="18"/>
        <v>#VALUE!</v>
      </c>
      <c r="U235" s="2">
        <f ca="1">IFERROR(INDEX(Ref!E:E, MATCH(D235, Ref!B:B, 0)),5)</f>
        <v>5</v>
      </c>
      <c r="V235">
        <f ca="1">IFERROR(INDEX(Ref!F:F, MATCH(D235, Ref!B:B, 0)),1.5)</f>
        <v>1.5</v>
      </c>
    </row>
    <row r="236" spans="3:22" x14ac:dyDescent="0.25">
      <c r="C236" s="2"/>
      <c r="D236" s="2" t="str" cm="1">
        <f t="array" aca="1" ref="D236" ca="1">UPPER(_xlfn.TEXTJOIN("", TRUE, IF(ISNUMBER(FIND(MID(LEFT(C236, FIND(" ", C236 &amp; " ") - 1), ROW(INDIRECT("1:" &amp; LEN(LEFT(C236, FIND(" ", C236 &amp; " ") - 1)))), 1), "ABCDEFGHIJKLMNOPQRSTUVWXYZabcdefghijklmnopqrstuvwxyz")), MID(LEFT(C236, FIND(" ", C236 &amp; " ") - 1), ROW(INDIRECT("1:" &amp; LEN(LEFT(C236, FIND(" ", C236 &amp; " ") - 1)))), 1), "")))</f>
        <v/>
      </c>
      <c r="E236" s="2" t="e">
        <f ca="1">INDEX(Ref!C:C, MATCH(Mapping!D236, Ref!$B:$B,0))</f>
        <v>#N/A</v>
      </c>
      <c r="F236" s="2" t="e">
        <f ca="1">INDEX(Ref!D:D, MATCH(Mapping!D236, Ref!$B:$B,0))</f>
        <v>#N/A</v>
      </c>
      <c r="G236" s="2" cm="1">
        <f t="array" ref="G236">IFERROR(_xlfn.SWITCH(LOWER(TRIM(RIGHT(SUBSTITUTE(C236," ",REPT(" ",99)),99))),"fly",4,"dfly",8,"calendar",2,"box",4,4),4)</f>
        <v>4</v>
      </c>
      <c r="H236" s="2" t="s">
        <v>443</v>
      </c>
      <c r="I236" s="6" t="str">
        <f>RTD("tt.rtd",,RTD("tt.rtd",,"Inst",H236,$C236),I$2)</f>
        <v/>
      </c>
      <c r="J236" s="7" cm="1">
        <f t="array" ref="J236">SUM(IF(('Fill Book'!$F$4:$F$10084="B")*('Fill Book'!$E$4:$E$10084=Mapping!C236),'Fill Book'!$G$4:$G$10084))</f>
        <v>0</v>
      </c>
      <c r="K236" s="18" t="str" cm="1">
        <f t="array" ref="K236">IFERROR(
  SUMPRODUCT(
    ('Fill Book'!$F$4:$F$10084="B") * ('Fill Book'!$E$4:$E$10084=Mapping!C236),
    'Fill Book'!$G$4:$G$10084,  'Fill Book'!$H$4:$H$10084
  ) /
  SUMIFS(
    'Fill Book'!$G$4:$G$10084,
    'Fill Book'!$F$4:$F$10084, "B",
    'Fill Book'!$E$4:$E$10084, Mapping!C236
  ),
  ""
)</f>
        <v/>
      </c>
      <c r="L236" s="7">
        <f>SUMIFS('Fill Book'!$G$4:$G$10084, 'Fill Book'!$F$4:$F$10084, "S", 'Fill Book'!$E$4:$E$10084, Mapping!C236)</f>
        <v>0</v>
      </c>
      <c r="M236" s="18" t="str" cm="1">
        <f t="array" ref="M236">IFERROR(
  SUMPRODUCT(
    ('Fill Book'!$F$4:$F$10084="S") * ('Fill Book'!$E$4:$E$10084=Mapping!C236),
    'Fill Book'!$G$4:$G$10084,  'Fill Book'!$H$4:$H$10084
  ) /
  SUMIFS(
    'Fill Book'!$G$4:$G$10084,
    'Fill Book'!$F$4:$F$10084, "S",
    'Fill Book'!$E$4:$E$10084, Mapping!C236
  ),
  ""
)</f>
        <v/>
      </c>
      <c r="N236" s="7">
        <f t="shared" si="0"/>
        <v>0</v>
      </c>
      <c r="O236" s="2">
        <f t="shared" ca="1" si="17"/>
        <v>0</v>
      </c>
      <c r="P236" s="2">
        <f t="shared" ca="1" si="15"/>
        <v>0</v>
      </c>
      <c r="Q236" s="2">
        <f t="shared" si="16"/>
        <v>0</v>
      </c>
      <c r="R236" s="9" t="e">
        <f ca="1">((Mapping!$M236 - Mapping!$K236) / Mapping!$E236 * Mapping!$F236) * (MIN(Mapping!$J236, Mapping!$L236))</f>
        <v>#VALUE!</v>
      </c>
      <c r="S236" s="2" t="str">
        <f>IFERROR(INDEX(#REF!, MATCH(Mapping!C236,#REF!, 0)), "")</f>
        <v/>
      </c>
      <c r="T236" s="2" t="e">
        <f t="shared" ca="1" si="18"/>
        <v>#VALUE!</v>
      </c>
      <c r="U236" s="2">
        <f ca="1">IFERROR(INDEX(Ref!E:E, MATCH(D236, Ref!B:B, 0)),5)</f>
        <v>5</v>
      </c>
      <c r="V236">
        <f ca="1">IFERROR(INDEX(Ref!F:F, MATCH(D236, Ref!B:B, 0)),1.5)</f>
        <v>1.5</v>
      </c>
    </row>
    <row r="237" spans="3:22" x14ac:dyDescent="0.25">
      <c r="C237" s="2"/>
      <c r="D237" s="2" t="str" cm="1">
        <f t="array" aca="1" ref="D237" ca="1">UPPER(_xlfn.TEXTJOIN("", TRUE, IF(ISNUMBER(FIND(MID(LEFT(C237, FIND(" ", C237 &amp; " ") - 1), ROW(INDIRECT("1:" &amp; LEN(LEFT(C237, FIND(" ", C237 &amp; " ") - 1)))), 1), "ABCDEFGHIJKLMNOPQRSTUVWXYZabcdefghijklmnopqrstuvwxyz")), MID(LEFT(C237, FIND(" ", C237 &amp; " ") - 1), ROW(INDIRECT("1:" &amp; LEN(LEFT(C237, FIND(" ", C237 &amp; " ") - 1)))), 1), "")))</f>
        <v/>
      </c>
      <c r="E237" s="2" t="e">
        <f ca="1">INDEX(Ref!C:C, MATCH(Mapping!D237, Ref!$B:$B,0))</f>
        <v>#N/A</v>
      </c>
      <c r="F237" s="2" t="e">
        <f ca="1">INDEX(Ref!D:D, MATCH(Mapping!D237, Ref!$B:$B,0))</f>
        <v>#N/A</v>
      </c>
      <c r="G237" s="2" cm="1">
        <f t="array" ref="G237">IFERROR(_xlfn.SWITCH(LOWER(TRIM(RIGHT(SUBSTITUTE(C237," ",REPT(" ",99)),99))),"fly",4,"dfly",8,"calendar",2,"box",4,4),4)</f>
        <v>4</v>
      </c>
      <c r="H237" s="2" t="s">
        <v>443</v>
      </c>
      <c r="I237" s="6" t="str">
        <f>RTD("tt.rtd",,RTD("tt.rtd",,"Inst",H237,$C237),I$2)</f>
        <v/>
      </c>
      <c r="J237" s="7" cm="1">
        <f t="array" ref="J237">SUM(IF(('Fill Book'!$F$4:$F$10084="B")*('Fill Book'!$E$4:$E$10084=Mapping!C237),'Fill Book'!$G$4:$G$10084))</f>
        <v>0</v>
      </c>
      <c r="K237" s="18" t="str" cm="1">
        <f t="array" ref="K237">IFERROR(
  SUMPRODUCT(
    ('Fill Book'!$F$4:$F$10084="B") * ('Fill Book'!$E$4:$E$10084=Mapping!C237),
    'Fill Book'!$G$4:$G$10084,  'Fill Book'!$H$4:$H$10084
  ) /
  SUMIFS(
    'Fill Book'!$G$4:$G$10084,
    'Fill Book'!$F$4:$F$10084, "B",
    'Fill Book'!$E$4:$E$10084, Mapping!C237
  ),
  ""
)</f>
        <v/>
      </c>
      <c r="L237" s="7">
        <f>SUMIFS('Fill Book'!$G$4:$G$10084, 'Fill Book'!$F$4:$F$10084, "S", 'Fill Book'!$E$4:$E$10084, Mapping!C237)</f>
        <v>0</v>
      </c>
      <c r="M237" s="18" t="str" cm="1">
        <f t="array" ref="M237">IFERROR(
  SUMPRODUCT(
    ('Fill Book'!$F$4:$F$10084="S") * ('Fill Book'!$E$4:$E$10084=Mapping!C237),
    'Fill Book'!$G$4:$G$10084,  'Fill Book'!$H$4:$H$10084
  ) /
  SUMIFS(
    'Fill Book'!$G$4:$G$10084,
    'Fill Book'!$F$4:$F$10084, "S",
    'Fill Book'!$E$4:$E$10084, Mapping!C237
  ),
  ""
)</f>
        <v/>
      </c>
      <c r="N237" s="7">
        <f t="shared" si="0"/>
        <v>0</v>
      </c>
      <c r="O237" s="2">
        <f t="shared" ca="1" si="17"/>
        <v>0</v>
      </c>
      <c r="P237" s="2">
        <f t="shared" ca="1" si="15"/>
        <v>0</v>
      </c>
      <c r="Q237" s="2">
        <f t="shared" si="16"/>
        <v>0</v>
      </c>
      <c r="R237" s="9" t="e">
        <f ca="1">((Mapping!$M237 - Mapping!$K237) / Mapping!$E237 * Mapping!$F237) * (MIN(Mapping!$J237, Mapping!$L237))</f>
        <v>#VALUE!</v>
      </c>
      <c r="S237" s="2" t="str">
        <f>IFERROR(INDEX(#REF!, MATCH(Mapping!C237,#REF!, 0)), "")</f>
        <v/>
      </c>
      <c r="T237" s="2" t="e">
        <f t="shared" ca="1" si="18"/>
        <v>#VALUE!</v>
      </c>
      <c r="U237" s="2">
        <f ca="1">IFERROR(INDEX(Ref!E:E, MATCH(D237, Ref!B:B, 0)),5)</f>
        <v>5</v>
      </c>
      <c r="V237">
        <f ca="1">IFERROR(INDEX(Ref!F:F, MATCH(D237, Ref!B:B, 0)),1.5)</f>
        <v>1.5</v>
      </c>
    </row>
    <row r="238" spans="3:22" x14ac:dyDescent="0.25">
      <c r="C238" s="2"/>
      <c r="D238" s="2" t="str" cm="1">
        <f t="array" aca="1" ref="D238" ca="1">UPPER(_xlfn.TEXTJOIN("", TRUE, IF(ISNUMBER(FIND(MID(LEFT(C238, FIND(" ", C238 &amp; " ") - 1), ROW(INDIRECT("1:" &amp; LEN(LEFT(C238, FIND(" ", C238 &amp; " ") - 1)))), 1), "ABCDEFGHIJKLMNOPQRSTUVWXYZabcdefghijklmnopqrstuvwxyz")), MID(LEFT(C238, FIND(" ", C238 &amp; " ") - 1), ROW(INDIRECT("1:" &amp; LEN(LEFT(C238, FIND(" ", C238 &amp; " ") - 1)))), 1), "")))</f>
        <v/>
      </c>
      <c r="E238" s="2" t="e">
        <f ca="1">INDEX(Ref!C:C, MATCH(Mapping!D238, Ref!$B:$B,0))</f>
        <v>#N/A</v>
      </c>
      <c r="F238" s="2" t="e">
        <f ca="1">INDEX(Ref!D:D, MATCH(Mapping!D238, Ref!$B:$B,0))</f>
        <v>#N/A</v>
      </c>
      <c r="G238" s="2" cm="1">
        <f t="array" ref="G238">IFERROR(_xlfn.SWITCH(LOWER(TRIM(RIGHT(SUBSTITUTE(C238," ",REPT(" ",99)),99))),"fly",4,"dfly",8,"calendar",2,"box",4,4),4)</f>
        <v>4</v>
      </c>
      <c r="H238" s="2" t="s">
        <v>443</v>
      </c>
      <c r="I238" s="6" t="str">
        <f>RTD("tt.rtd",,RTD("tt.rtd",,"Inst",H238,$C238),I$2)</f>
        <v/>
      </c>
      <c r="J238" s="7" cm="1">
        <f t="array" ref="J238">SUM(IF(('Fill Book'!$F$4:$F$10084="B")*('Fill Book'!$E$4:$E$10084=Mapping!C238),'Fill Book'!$G$4:$G$10084))</f>
        <v>0</v>
      </c>
      <c r="K238" s="18" t="str" cm="1">
        <f t="array" ref="K238">IFERROR(
  SUMPRODUCT(
    ('Fill Book'!$F$4:$F$10084="B") * ('Fill Book'!$E$4:$E$10084=Mapping!C238),
    'Fill Book'!$G$4:$G$10084,  'Fill Book'!$H$4:$H$10084
  ) /
  SUMIFS(
    'Fill Book'!$G$4:$G$10084,
    'Fill Book'!$F$4:$F$10084, "B",
    'Fill Book'!$E$4:$E$10084, Mapping!C238
  ),
  ""
)</f>
        <v/>
      </c>
      <c r="L238" s="7">
        <f>SUMIFS('Fill Book'!$G$4:$G$10084, 'Fill Book'!$F$4:$F$10084, "S", 'Fill Book'!$E$4:$E$10084, Mapping!C238)</f>
        <v>0</v>
      </c>
      <c r="M238" s="18" t="str" cm="1">
        <f t="array" ref="M238">IFERROR(
  SUMPRODUCT(
    ('Fill Book'!$F$4:$F$10084="S") * ('Fill Book'!$E$4:$E$10084=Mapping!C238),
    'Fill Book'!$G$4:$G$10084,  'Fill Book'!$H$4:$H$10084
  ) /
  SUMIFS(
    'Fill Book'!$G$4:$G$10084,
    'Fill Book'!$F$4:$F$10084, "S",
    'Fill Book'!$E$4:$E$10084, Mapping!C238
  ),
  ""
)</f>
        <v/>
      </c>
      <c r="N238" s="7">
        <f t="shared" si="0"/>
        <v>0</v>
      </c>
      <c r="O238" s="2">
        <f t="shared" ca="1" si="17"/>
        <v>0</v>
      </c>
      <c r="P238" s="2">
        <f t="shared" ca="1" si="15"/>
        <v>0</v>
      </c>
      <c r="Q238" s="2">
        <f t="shared" si="16"/>
        <v>0</v>
      </c>
      <c r="R238" s="9" t="e">
        <f ca="1">((Mapping!$M238 - Mapping!$K238) / Mapping!$E238 * Mapping!$F238) * (MIN(Mapping!$J238, Mapping!$L238))</f>
        <v>#VALUE!</v>
      </c>
      <c r="S238" s="2" t="str">
        <f>IFERROR(INDEX(#REF!, MATCH(Mapping!C238,#REF!, 0)), "")</f>
        <v/>
      </c>
      <c r="T238" s="2" t="e">
        <f t="shared" ca="1" si="18"/>
        <v>#VALUE!</v>
      </c>
      <c r="U238" s="2">
        <f ca="1">IFERROR(INDEX(Ref!E:E, MATCH(D238, Ref!B:B, 0)),5)</f>
        <v>5</v>
      </c>
      <c r="V238">
        <f ca="1">IFERROR(INDEX(Ref!F:F, MATCH(D238, Ref!B:B, 0)),1.5)</f>
        <v>1.5</v>
      </c>
    </row>
    <row r="239" spans="3:22" x14ac:dyDescent="0.25">
      <c r="C239" s="2"/>
      <c r="D239" s="2" t="str" cm="1">
        <f t="array" aca="1" ref="D239" ca="1">UPPER(_xlfn.TEXTJOIN("", TRUE, IF(ISNUMBER(FIND(MID(LEFT(C239, FIND(" ", C239 &amp; " ") - 1), ROW(INDIRECT("1:" &amp; LEN(LEFT(C239, FIND(" ", C239 &amp; " ") - 1)))), 1), "ABCDEFGHIJKLMNOPQRSTUVWXYZabcdefghijklmnopqrstuvwxyz")), MID(LEFT(C239, FIND(" ", C239 &amp; " ") - 1), ROW(INDIRECT("1:" &amp; LEN(LEFT(C239, FIND(" ", C239 &amp; " ") - 1)))), 1), "")))</f>
        <v/>
      </c>
      <c r="E239" s="2" t="e">
        <f ca="1">INDEX(Ref!C:C, MATCH(Mapping!D239, Ref!$B:$B,0))</f>
        <v>#N/A</v>
      </c>
      <c r="F239" s="2" t="e">
        <f ca="1">INDEX(Ref!D:D, MATCH(Mapping!D239, Ref!$B:$B,0))</f>
        <v>#N/A</v>
      </c>
      <c r="G239" s="2" cm="1">
        <f t="array" ref="G239">IFERROR(_xlfn.SWITCH(LOWER(TRIM(RIGHT(SUBSTITUTE(C239," ",REPT(" ",99)),99))),"fly",4,"dfly",8,"calendar",2,"box",4,4),4)</f>
        <v>4</v>
      </c>
      <c r="H239" s="2" t="s">
        <v>443</v>
      </c>
      <c r="I239" s="6" t="str">
        <f>RTD("tt.rtd",,RTD("tt.rtd",,"Inst",H239,$C239),I$2)</f>
        <v/>
      </c>
      <c r="J239" s="7" cm="1">
        <f t="array" ref="J239">SUM(IF(('Fill Book'!$F$4:$F$10084="B")*('Fill Book'!$E$4:$E$10084=Mapping!C239),'Fill Book'!$G$4:$G$10084))</f>
        <v>0</v>
      </c>
      <c r="K239" s="18" t="str" cm="1">
        <f t="array" ref="K239">IFERROR(
  SUMPRODUCT(
    ('Fill Book'!$F$4:$F$10084="B") * ('Fill Book'!$E$4:$E$10084=Mapping!C239),
    'Fill Book'!$G$4:$G$10084,  'Fill Book'!$H$4:$H$10084
  ) /
  SUMIFS(
    'Fill Book'!$G$4:$G$10084,
    'Fill Book'!$F$4:$F$10084, "B",
    'Fill Book'!$E$4:$E$10084, Mapping!C239
  ),
  ""
)</f>
        <v/>
      </c>
      <c r="L239" s="7">
        <f>SUMIFS('Fill Book'!$G$4:$G$10084, 'Fill Book'!$F$4:$F$10084, "S", 'Fill Book'!$E$4:$E$10084, Mapping!C239)</f>
        <v>0</v>
      </c>
      <c r="M239" s="18" t="str" cm="1">
        <f t="array" ref="M239">IFERROR(
  SUMPRODUCT(
    ('Fill Book'!$F$4:$F$10084="S") * ('Fill Book'!$E$4:$E$10084=Mapping!C239),
    'Fill Book'!$G$4:$G$10084,  'Fill Book'!$H$4:$H$10084
  ) /
  SUMIFS(
    'Fill Book'!$G$4:$G$10084,
    'Fill Book'!$F$4:$F$10084, "S",
    'Fill Book'!$E$4:$E$10084, Mapping!C239
  ),
  ""
)</f>
        <v/>
      </c>
      <c r="N239" s="7">
        <f t="shared" si="0"/>
        <v>0</v>
      </c>
      <c r="O239" s="2">
        <f t="shared" ca="1" si="17"/>
        <v>0</v>
      </c>
      <c r="P239" s="2">
        <f t="shared" ca="1" si="15"/>
        <v>0</v>
      </c>
      <c r="Q239" s="2">
        <f t="shared" si="16"/>
        <v>0</v>
      </c>
      <c r="R239" s="9" t="e">
        <f ca="1">((Mapping!$M239 - Mapping!$K239) / Mapping!$E239 * Mapping!$F239) * (MIN(Mapping!$J239, Mapping!$L239))</f>
        <v>#VALUE!</v>
      </c>
      <c r="S239" s="2" t="str">
        <f>IFERROR(INDEX(#REF!, MATCH(Mapping!C239,#REF!, 0)), "")</f>
        <v/>
      </c>
      <c r="T239" s="2" t="e">
        <f t="shared" ca="1" si="18"/>
        <v>#VALUE!</v>
      </c>
      <c r="U239" s="2">
        <f ca="1">IFERROR(INDEX(Ref!E:E, MATCH(D239, Ref!B:B, 0)),5)</f>
        <v>5</v>
      </c>
      <c r="V239">
        <f ca="1">IFERROR(INDEX(Ref!F:F, MATCH(D239, Ref!B:B, 0)),1.5)</f>
        <v>1.5</v>
      </c>
    </row>
    <row r="240" spans="3:22" x14ac:dyDescent="0.25">
      <c r="C240" s="2"/>
      <c r="D240" s="2" t="str" cm="1">
        <f t="array" aca="1" ref="D240" ca="1">UPPER(_xlfn.TEXTJOIN("", TRUE, IF(ISNUMBER(FIND(MID(LEFT(C240, FIND(" ", C240 &amp; " ") - 1), ROW(INDIRECT("1:" &amp; LEN(LEFT(C240, FIND(" ", C240 &amp; " ") - 1)))), 1), "ABCDEFGHIJKLMNOPQRSTUVWXYZabcdefghijklmnopqrstuvwxyz")), MID(LEFT(C240, FIND(" ", C240 &amp; " ") - 1), ROW(INDIRECT("1:" &amp; LEN(LEFT(C240, FIND(" ", C240 &amp; " ") - 1)))), 1), "")))</f>
        <v/>
      </c>
      <c r="E240" s="2" t="e">
        <f ca="1">INDEX(Ref!C:C, MATCH(Mapping!D240, Ref!$B:$B,0))</f>
        <v>#N/A</v>
      </c>
      <c r="F240" s="2" t="e">
        <f ca="1">INDEX(Ref!D:D, MATCH(Mapping!D240, Ref!$B:$B,0))</f>
        <v>#N/A</v>
      </c>
      <c r="G240" s="2" cm="1">
        <f t="array" ref="G240">IFERROR(_xlfn.SWITCH(LOWER(TRIM(RIGHT(SUBSTITUTE(C240," ",REPT(" ",99)),99))),"fly",4,"dfly",8,"calendar",2,"box",4,4),4)</f>
        <v>4</v>
      </c>
      <c r="H240" s="2" t="s">
        <v>443</v>
      </c>
      <c r="I240" s="6" t="str">
        <f>RTD("tt.rtd",,RTD("tt.rtd",,"Inst",H240,$C240),I$2)</f>
        <v/>
      </c>
      <c r="J240" s="7" cm="1">
        <f t="array" ref="J240">SUM(IF(('Fill Book'!$F$4:$F$10084="B")*('Fill Book'!$E$4:$E$10084=Mapping!C240),'Fill Book'!$G$4:$G$10084))</f>
        <v>0</v>
      </c>
      <c r="K240" s="18" t="str" cm="1">
        <f t="array" ref="K240">IFERROR(
  SUMPRODUCT(
    ('Fill Book'!$F$4:$F$10084="B") * ('Fill Book'!$E$4:$E$10084=Mapping!C240),
    'Fill Book'!$G$4:$G$10084,  'Fill Book'!$H$4:$H$10084
  ) /
  SUMIFS(
    'Fill Book'!$G$4:$G$10084,
    'Fill Book'!$F$4:$F$10084, "B",
    'Fill Book'!$E$4:$E$10084, Mapping!C240
  ),
  ""
)</f>
        <v/>
      </c>
      <c r="L240" s="7">
        <f>SUMIFS('Fill Book'!$G$4:$G$10084, 'Fill Book'!$F$4:$F$10084, "S", 'Fill Book'!$E$4:$E$10084, Mapping!C240)</f>
        <v>0</v>
      </c>
      <c r="M240" s="18" t="str" cm="1">
        <f t="array" ref="M240">IFERROR(
  SUMPRODUCT(
    ('Fill Book'!$F$4:$F$10084="S") * ('Fill Book'!$E$4:$E$10084=Mapping!C240),
    'Fill Book'!$G$4:$G$10084,  'Fill Book'!$H$4:$H$10084
  ) /
  SUMIFS(
    'Fill Book'!$G$4:$G$10084,
    'Fill Book'!$F$4:$F$10084, "S",
    'Fill Book'!$E$4:$E$10084, Mapping!C240
  ),
  ""
)</f>
        <v/>
      </c>
      <c r="N240" s="7">
        <f t="shared" si="0"/>
        <v>0</v>
      </c>
      <c r="O240" s="2">
        <f t="shared" ca="1" si="17"/>
        <v>0</v>
      </c>
      <c r="P240" s="2">
        <f t="shared" ca="1" si="15"/>
        <v>0</v>
      </c>
      <c r="Q240" s="2">
        <f t="shared" si="16"/>
        <v>0</v>
      </c>
      <c r="R240" s="9" t="e">
        <f ca="1">((Mapping!$M240 - Mapping!$K240) / Mapping!$E240 * Mapping!$F240) * (MIN(Mapping!$J240, Mapping!$L240))</f>
        <v>#VALUE!</v>
      </c>
      <c r="S240" s="2" t="str">
        <f>IFERROR(INDEX(#REF!, MATCH(Mapping!C240,#REF!, 0)), "")</f>
        <v/>
      </c>
      <c r="T240" s="2" t="e">
        <f t="shared" ca="1" si="18"/>
        <v>#VALUE!</v>
      </c>
      <c r="U240" s="2">
        <f ca="1">IFERROR(INDEX(Ref!E:E, MATCH(D240, Ref!B:B, 0)),5)</f>
        <v>5</v>
      </c>
      <c r="V240">
        <f ca="1">IFERROR(INDEX(Ref!F:F, MATCH(D240, Ref!B:B, 0)),1.5)</f>
        <v>1.5</v>
      </c>
    </row>
    <row r="241" spans="3:22" x14ac:dyDescent="0.25">
      <c r="C241" s="2"/>
      <c r="D241" s="2" t="str" cm="1">
        <f t="array" aca="1" ref="D241" ca="1">UPPER(_xlfn.TEXTJOIN("", TRUE, IF(ISNUMBER(FIND(MID(LEFT(C241, FIND(" ", C241 &amp; " ") - 1), ROW(INDIRECT("1:" &amp; LEN(LEFT(C241, FIND(" ", C241 &amp; " ") - 1)))), 1), "ABCDEFGHIJKLMNOPQRSTUVWXYZabcdefghijklmnopqrstuvwxyz")), MID(LEFT(C241, FIND(" ", C241 &amp; " ") - 1), ROW(INDIRECT("1:" &amp; LEN(LEFT(C241, FIND(" ", C241 &amp; " ") - 1)))), 1), "")))</f>
        <v/>
      </c>
      <c r="E241" s="2" t="e">
        <f ca="1">INDEX(Ref!C:C, MATCH(Mapping!D241, Ref!$B:$B,0))</f>
        <v>#N/A</v>
      </c>
      <c r="F241" s="2" t="e">
        <f ca="1">INDEX(Ref!D:D, MATCH(Mapping!D241, Ref!$B:$B,0))</f>
        <v>#N/A</v>
      </c>
      <c r="G241" s="2" cm="1">
        <f t="array" ref="G241">IFERROR(_xlfn.SWITCH(LOWER(TRIM(RIGHT(SUBSTITUTE(C241," ",REPT(" ",99)),99))),"fly",4,"dfly",8,"calendar",2,"box",4,4),4)</f>
        <v>4</v>
      </c>
      <c r="H241" s="2" t="s">
        <v>443</v>
      </c>
      <c r="I241" s="6" t="str">
        <f>RTD("tt.rtd",,RTD("tt.rtd",,"Inst",H241,$C241),I$2)</f>
        <v/>
      </c>
      <c r="J241" s="7" cm="1">
        <f t="array" ref="J241">SUM(IF(('Fill Book'!$F$4:$F$10084="B")*('Fill Book'!$E$4:$E$10084=Mapping!C241),'Fill Book'!$G$4:$G$10084))</f>
        <v>0</v>
      </c>
      <c r="K241" s="18" t="str" cm="1">
        <f t="array" ref="K241">IFERROR(
  SUMPRODUCT(
    ('Fill Book'!$F$4:$F$10084="B") * ('Fill Book'!$E$4:$E$10084=Mapping!C241),
    'Fill Book'!$G$4:$G$10084,  'Fill Book'!$H$4:$H$10084
  ) /
  SUMIFS(
    'Fill Book'!$G$4:$G$10084,
    'Fill Book'!$F$4:$F$10084, "B",
    'Fill Book'!$E$4:$E$10084, Mapping!C241
  ),
  ""
)</f>
        <v/>
      </c>
      <c r="L241" s="7">
        <f>SUMIFS('Fill Book'!$G$4:$G$10084, 'Fill Book'!$F$4:$F$10084, "S", 'Fill Book'!$E$4:$E$10084, Mapping!C241)</f>
        <v>0</v>
      </c>
      <c r="M241" s="18" t="str" cm="1">
        <f t="array" ref="M241">IFERROR(
  SUMPRODUCT(
    ('Fill Book'!$F$4:$F$10084="S") * ('Fill Book'!$E$4:$E$10084=Mapping!C241),
    'Fill Book'!$G$4:$G$10084,  'Fill Book'!$H$4:$H$10084
  ) /
  SUMIFS(
    'Fill Book'!$G$4:$G$10084,
    'Fill Book'!$F$4:$F$10084, "S",
    'Fill Book'!$E$4:$E$10084, Mapping!C241
  ),
  ""
)</f>
        <v/>
      </c>
      <c r="N241" s="7">
        <f t="shared" si="0"/>
        <v>0</v>
      </c>
      <c r="O241" s="2">
        <f t="shared" ca="1" si="17"/>
        <v>0</v>
      </c>
      <c r="P241" s="2">
        <f t="shared" ca="1" si="15"/>
        <v>0</v>
      </c>
      <c r="Q241" s="2">
        <f t="shared" si="16"/>
        <v>0</v>
      </c>
      <c r="R241" s="9" t="e">
        <f ca="1">((Mapping!$M241 - Mapping!$K241) / Mapping!$E241 * Mapping!$F241) * (MIN(Mapping!$J241, Mapping!$L241))</f>
        <v>#VALUE!</v>
      </c>
      <c r="S241" s="2" t="str">
        <f>IFERROR(INDEX(#REF!, MATCH(Mapping!C241,#REF!, 0)), "")</f>
        <v/>
      </c>
      <c r="T241" s="2" t="e">
        <f t="shared" ca="1" si="18"/>
        <v>#VALUE!</v>
      </c>
      <c r="U241" s="2">
        <f ca="1">IFERROR(INDEX(Ref!E:E, MATCH(D241, Ref!B:B, 0)),5)</f>
        <v>5</v>
      </c>
      <c r="V241">
        <f ca="1">IFERROR(INDEX(Ref!F:F, MATCH(D241, Ref!B:B, 0)),1.5)</f>
        <v>1.5</v>
      </c>
    </row>
    <row r="242" spans="3:22" x14ac:dyDescent="0.25">
      <c r="C242" s="2"/>
      <c r="D242" s="2" t="str" cm="1">
        <f t="array" aca="1" ref="D242" ca="1">UPPER(_xlfn.TEXTJOIN("", TRUE, IF(ISNUMBER(FIND(MID(LEFT(C242, FIND(" ", C242 &amp; " ") - 1), ROW(INDIRECT("1:" &amp; LEN(LEFT(C242, FIND(" ", C242 &amp; " ") - 1)))), 1), "ABCDEFGHIJKLMNOPQRSTUVWXYZabcdefghijklmnopqrstuvwxyz")), MID(LEFT(C242, FIND(" ", C242 &amp; " ") - 1), ROW(INDIRECT("1:" &amp; LEN(LEFT(C242, FIND(" ", C242 &amp; " ") - 1)))), 1), "")))</f>
        <v/>
      </c>
      <c r="E242" s="2" t="e">
        <f ca="1">INDEX(Ref!C:C, MATCH(Mapping!D242, Ref!$B:$B,0))</f>
        <v>#N/A</v>
      </c>
      <c r="F242" s="2" t="e">
        <f ca="1">INDEX(Ref!D:D, MATCH(Mapping!D242, Ref!$B:$B,0))</f>
        <v>#N/A</v>
      </c>
      <c r="G242" s="2" cm="1">
        <f t="array" ref="G242">IFERROR(_xlfn.SWITCH(LOWER(TRIM(RIGHT(SUBSTITUTE(C242," ",REPT(" ",99)),99))),"fly",4,"dfly",8,"calendar",2,"box",4,4),4)</f>
        <v>4</v>
      </c>
      <c r="H242" s="2" t="s">
        <v>443</v>
      </c>
      <c r="I242" s="6" t="str">
        <f>RTD("tt.rtd",,RTD("tt.rtd",,"Inst",H242,$C242),I$2)</f>
        <v/>
      </c>
      <c r="J242" s="7" cm="1">
        <f t="array" ref="J242">SUM(IF(('Fill Book'!$F$4:$F$10084="B")*('Fill Book'!$E$4:$E$10084=Mapping!C242),'Fill Book'!$G$4:$G$10084))</f>
        <v>0</v>
      </c>
      <c r="K242" s="18" t="str" cm="1">
        <f t="array" ref="K242">IFERROR(
  SUMPRODUCT(
    ('Fill Book'!$F$4:$F$10084="B") * ('Fill Book'!$E$4:$E$10084=Mapping!C242),
    'Fill Book'!$G$4:$G$10084,  'Fill Book'!$H$4:$H$10084
  ) /
  SUMIFS(
    'Fill Book'!$G$4:$G$10084,
    'Fill Book'!$F$4:$F$10084, "B",
    'Fill Book'!$E$4:$E$10084, Mapping!C242
  ),
  ""
)</f>
        <v/>
      </c>
      <c r="L242" s="7">
        <f>SUMIFS('Fill Book'!$G$4:$G$10084, 'Fill Book'!$F$4:$F$10084, "S", 'Fill Book'!$E$4:$E$10084, Mapping!C242)</f>
        <v>0</v>
      </c>
      <c r="M242" s="18" t="str" cm="1">
        <f t="array" ref="M242">IFERROR(
  SUMPRODUCT(
    ('Fill Book'!$F$4:$F$10084="S") * ('Fill Book'!$E$4:$E$10084=Mapping!C242),
    'Fill Book'!$G$4:$G$10084,  'Fill Book'!$H$4:$H$10084
  ) /
  SUMIFS(
    'Fill Book'!$G$4:$G$10084,
    'Fill Book'!$F$4:$F$10084, "S",
    'Fill Book'!$E$4:$E$10084, Mapping!C242
  ),
  ""
)</f>
        <v/>
      </c>
      <c r="N242" s="7">
        <f t="shared" si="0"/>
        <v>0</v>
      </c>
      <c r="O242" s="2">
        <f t="shared" ca="1" si="17"/>
        <v>0</v>
      </c>
      <c r="P242" s="2">
        <f t="shared" ca="1" si="15"/>
        <v>0</v>
      </c>
      <c r="Q242" s="2">
        <f t="shared" si="16"/>
        <v>0</v>
      </c>
      <c r="R242" s="9" t="e">
        <f ca="1">((Mapping!$M242 - Mapping!$K242) / Mapping!$E242 * Mapping!$F242) * (MIN(Mapping!$J242, Mapping!$L242))</f>
        <v>#VALUE!</v>
      </c>
      <c r="S242" s="2" t="str">
        <f>IFERROR(INDEX(#REF!, MATCH(Mapping!C242,#REF!, 0)), "")</f>
        <v/>
      </c>
      <c r="T242" s="2" t="e">
        <f t="shared" ca="1" si="18"/>
        <v>#VALUE!</v>
      </c>
      <c r="U242" s="2">
        <f ca="1">IFERROR(INDEX(Ref!E:E, MATCH(D242, Ref!B:B, 0)),5)</f>
        <v>5</v>
      </c>
      <c r="V242">
        <f ca="1">IFERROR(INDEX(Ref!F:F, MATCH(D242, Ref!B:B, 0)),1.5)</f>
        <v>1.5</v>
      </c>
    </row>
    <row r="243" spans="3:22" x14ac:dyDescent="0.25">
      <c r="C243" s="2"/>
      <c r="D243" s="2" t="str" cm="1">
        <f t="array" aca="1" ref="D243" ca="1">UPPER(_xlfn.TEXTJOIN("", TRUE, IF(ISNUMBER(FIND(MID(LEFT(C243, FIND(" ", C243 &amp; " ") - 1), ROW(INDIRECT("1:" &amp; LEN(LEFT(C243, FIND(" ", C243 &amp; " ") - 1)))), 1), "ABCDEFGHIJKLMNOPQRSTUVWXYZabcdefghijklmnopqrstuvwxyz")), MID(LEFT(C243, FIND(" ", C243 &amp; " ") - 1), ROW(INDIRECT("1:" &amp; LEN(LEFT(C243, FIND(" ", C243 &amp; " ") - 1)))), 1), "")))</f>
        <v/>
      </c>
      <c r="E243" s="2" t="e">
        <f ca="1">INDEX(Ref!C:C, MATCH(Mapping!D243, Ref!$B:$B,0))</f>
        <v>#N/A</v>
      </c>
      <c r="F243" s="2" t="e">
        <f ca="1">INDEX(Ref!D:D, MATCH(Mapping!D243, Ref!$B:$B,0))</f>
        <v>#N/A</v>
      </c>
      <c r="G243" s="2" cm="1">
        <f t="array" ref="G243">IFERROR(_xlfn.SWITCH(LOWER(TRIM(RIGHT(SUBSTITUTE(C243," ",REPT(" ",99)),99))),"fly",4,"dfly",8,"calendar",2,"box",4,4),4)</f>
        <v>4</v>
      </c>
      <c r="H243" s="2" t="s">
        <v>443</v>
      </c>
      <c r="I243" s="6" t="str">
        <f>RTD("tt.rtd",,RTD("tt.rtd",,"Inst",H243,$C243),I$2)</f>
        <v/>
      </c>
      <c r="J243" s="7" cm="1">
        <f t="array" ref="J243">SUM(IF(('Fill Book'!$F$4:$F$10084="B")*('Fill Book'!$E$4:$E$10084=Mapping!C243),'Fill Book'!$G$4:$G$10084))</f>
        <v>0</v>
      </c>
      <c r="K243" s="18" t="str" cm="1">
        <f t="array" ref="K243">IFERROR(
  SUMPRODUCT(
    ('Fill Book'!$F$4:$F$10084="B") * ('Fill Book'!$E$4:$E$10084=Mapping!C243),
    'Fill Book'!$G$4:$G$10084,  'Fill Book'!$H$4:$H$10084
  ) /
  SUMIFS(
    'Fill Book'!$G$4:$G$10084,
    'Fill Book'!$F$4:$F$10084, "B",
    'Fill Book'!$E$4:$E$10084, Mapping!C243
  ),
  ""
)</f>
        <v/>
      </c>
      <c r="L243" s="7">
        <f>SUMIFS('Fill Book'!$G$4:$G$10084, 'Fill Book'!$F$4:$F$10084, "S", 'Fill Book'!$E$4:$E$10084, Mapping!C243)</f>
        <v>0</v>
      </c>
      <c r="M243" s="18" t="str" cm="1">
        <f t="array" ref="M243">IFERROR(
  SUMPRODUCT(
    ('Fill Book'!$F$4:$F$10084="S") * ('Fill Book'!$E$4:$E$10084=Mapping!C243),
    'Fill Book'!$G$4:$G$10084,  'Fill Book'!$H$4:$H$10084
  ) /
  SUMIFS(
    'Fill Book'!$G$4:$G$10084,
    'Fill Book'!$F$4:$F$10084, "S",
    'Fill Book'!$E$4:$E$10084, Mapping!C243
  ),
  ""
)</f>
        <v/>
      </c>
      <c r="N243" s="7">
        <f t="shared" si="0"/>
        <v>0</v>
      </c>
      <c r="O243" s="2">
        <f t="shared" ca="1" si="17"/>
        <v>0</v>
      </c>
      <c r="P243" s="2">
        <f t="shared" ca="1" si="15"/>
        <v>0</v>
      </c>
      <c r="Q243" s="2">
        <f t="shared" si="16"/>
        <v>0</v>
      </c>
      <c r="R243" s="9" t="e">
        <f ca="1">((Mapping!$M243 - Mapping!$K243) / Mapping!$E243 * Mapping!$F243) * (MIN(Mapping!$J243, Mapping!$L243))</f>
        <v>#VALUE!</v>
      </c>
      <c r="S243" s="2" t="str">
        <f>IFERROR(INDEX(#REF!, MATCH(Mapping!C243,#REF!, 0)), "")</f>
        <v/>
      </c>
      <c r="T243" s="2" t="e">
        <f t="shared" ca="1" si="18"/>
        <v>#VALUE!</v>
      </c>
      <c r="U243" s="2">
        <f ca="1">IFERROR(INDEX(Ref!E:E, MATCH(D243, Ref!B:B, 0)),5)</f>
        <v>5</v>
      </c>
      <c r="V243">
        <f ca="1">IFERROR(INDEX(Ref!F:F, MATCH(D243, Ref!B:B, 0)),1.5)</f>
        <v>1.5</v>
      </c>
    </row>
    <row r="244" spans="3:22" x14ac:dyDescent="0.25">
      <c r="C244" s="2"/>
      <c r="D244" s="2" t="str" cm="1">
        <f t="array" aca="1" ref="D244" ca="1">UPPER(_xlfn.TEXTJOIN("", TRUE, IF(ISNUMBER(FIND(MID(LEFT(C244, FIND(" ", C244 &amp; " ") - 1), ROW(INDIRECT("1:" &amp; LEN(LEFT(C244, FIND(" ", C244 &amp; " ") - 1)))), 1), "ABCDEFGHIJKLMNOPQRSTUVWXYZabcdefghijklmnopqrstuvwxyz")), MID(LEFT(C244, FIND(" ", C244 &amp; " ") - 1), ROW(INDIRECT("1:" &amp; LEN(LEFT(C244, FIND(" ", C244 &amp; " ") - 1)))), 1), "")))</f>
        <v/>
      </c>
      <c r="E244" s="2" t="e">
        <f ca="1">INDEX(Ref!C:C, MATCH(Mapping!D244, Ref!$B:$B,0))</f>
        <v>#N/A</v>
      </c>
      <c r="F244" s="2" t="e">
        <f ca="1">INDEX(Ref!D:D, MATCH(Mapping!D244, Ref!$B:$B,0))</f>
        <v>#N/A</v>
      </c>
      <c r="G244" s="2" cm="1">
        <f t="array" ref="G244">IFERROR(_xlfn.SWITCH(LOWER(TRIM(RIGHT(SUBSTITUTE(C244," ",REPT(" ",99)),99))),"fly",4,"dfly",8,"calendar",2,"box",4,4),4)</f>
        <v>4</v>
      </c>
      <c r="H244" s="2" t="s">
        <v>443</v>
      </c>
      <c r="I244" s="6" t="str">
        <f>RTD("tt.rtd",,RTD("tt.rtd",,"Inst",H244,$C244),I$2)</f>
        <v/>
      </c>
      <c r="J244" s="7" cm="1">
        <f t="array" ref="J244">SUM(IF(('Fill Book'!$F$4:$F$10084="B")*('Fill Book'!$E$4:$E$10084=Mapping!C244),'Fill Book'!$G$4:$G$10084))</f>
        <v>0</v>
      </c>
      <c r="K244" s="18" t="str" cm="1">
        <f t="array" ref="K244">IFERROR(
  SUMPRODUCT(
    ('Fill Book'!$F$4:$F$10084="B") * ('Fill Book'!$E$4:$E$10084=Mapping!C244),
    'Fill Book'!$G$4:$G$10084,  'Fill Book'!$H$4:$H$10084
  ) /
  SUMIFS(
    'Fill Book'!$G$4:$G$10084,
    'Fill Book'!$F$4:$F$10084, "B",
    'Fill Book'!$E$4:$E$10084, Mapping!C244
  ),
  ""
)</f>
        <v/>
      </c>
      <c r="L244" s="7">
        <f>SUMIFS('Fill Book'!$G$4:$G$10084, 'Fill Book'!$F$4:$F$10084, "S", 'Fill Book'!$E$4:$E$10084, Mapping!C244)</f>
        <v>0</v>
      </c>
      <c r="M244" s="18" t="str" cm="1">
        <f t="array" ref="M244">IFERROR(
  SUMPRODUCT(
    ('Fill Book'!$F$4:$F$10084="S") * ('Fill Book'!$E$4:$E$10084=Mapping!C244),
    'Fill Book'!$G$4:$G$10084,  'Fill Book'!$H$4:$H$10084
  ) /
  SUMIFS(
    'Fill Book'!$G$4:$G$10084,
    'Fill Book'!$F$4:$F$10084, "S",
    'Fill Book'!$E$4:$E$10084, Mapping!C244
  ),
  ""
)</f>
        <v/>
      </c>
      <c r="N244" s="7">
        <f t="shared" si="0"/>
        <v>0</v>
      </c>
      <c r="O244" s="2">
        <f t="shared" ca="1" si="17"/>
        <v>0</v>
      </c>
      <c r="P244" s="2">
        <f t="shared" ca="1" si="15"/>
        <v>0</v>
      </c>
      <c r="Q244" s="2">
        <f t="shared" si="16"/>
        <v>0</v>
      </c>
      <c r="R244" s="9" t="e">
        <f ca="1">((Mapping!$M244 - Mapping!$K244) / Mapping!$E244 * Mapping!$F244) * (MIN(Mapping!$J244, Mapping!$L244))</f>
        <v>#VALUE!</v>
      </c>
      <c r="S244" s="2" t="str">
        <f>IFERROR(INDEX(#REF!, MATCH(Mapping!C244,#REF!, 0)), "")</f>
        <v/>
      </c>
      <c r="T244" s="2" t="e">
        <f t="shared" ca="1" si="18"/>
        <v>#VALUE!</v>
      </c>
      <c r="U244" s="2">
        <f ca="1">IFERROR(INDEX(Ref!E:E, MATCH(D244, Ref!B:B, 0)),5)</f>
        <v>5</v>
      </c>
      <c r="V244">
        <f ca="1">IFERROR(INDEX(Ref!F:F, MATCH(D244, Ref!B:B, 0)),1.5)</f>
        <v>1.5</v>
      </c>
    </row>
    <row r="245" spans="3:22" x14ac:dyDescent="0.25">
      <c r="C245" s="2"/>
      <c r="D245" s="2" t="str" cm="1">
        <f t="array" aca="1" ref="D245" ca="1">UPPER(_xlfn.TEXTJOIN("", TRUE, IF(ISNUMBER(FIND(MID(LEFT(C245, FIND(" ", C245 &amp; " ") - 1), ROW(INDIRECT("1:" &amp; LEN(LEFT(C245, FIND(" ", C245 &amp; " ") - 1)))), 1), "ABCDEFGHIJKLMNOPQRSTUVWXYZabcdefghijklmnopqrstuvwxyz")), MID(LEFT(C245, FIND(" ", C245 &amp; " ") - 1), ROW(INDIRECT("1:" &amp; LEN(LEFT(C245, FIND(" ", C245 &amp; " ") - 1)))), 1), "")))</f>
        <v/>
      </c>
      <c r="E245" s="2" t="e">
        <f ca="1">INDEX(Ref!C:C, MATCH(Mapping!D245, Ref!$B:$B,0))</f>
        <v>#N/A</v>
      </c>
      <c r="F245" s="2" t="e">
        <f ca="1">INDEX(Ref!D:D, MATCH(Mapping!D245, Ref!$B:$B,0))</f>
        <v>#N/A</v>
      </c>
      <c r="G245" s="2" cm="1">
        <f t="array" ref="G245">IFERROR(_xlfn.SWITCH(LOWER(TRIM(RIGHT(SUBSTITUTE(C245," ",REPT(" ",99)),99))),"fly",4,"dfly",8,"calendar",2,"box",4,4),4)</f>
        <v>4</v>
      </c>
      <c r="H245" s="2" t="s">
        <v>443</v>
      </c>
      <c r="I245" s="6" t="str">
        <f>RTD("tt.rtd",,RTD("tt.rtd",,"Inst",H245,$C245),I$2)</f>
        <v/>
      </c>
      <c r="J245" s="7" cm="1">
        <f t="array" ref="J245">SUM(IF(('Fill Book'!$F$4:$F$10084="B")*('Fill Book'!$E$4:$E$10084=Mapping!C245),'Fill Book'!$G$4:$G$10084))</f>
        <v>0</v>
      </c>
      <c r="K245" s="18" t="str" cm="1">
        <f t="array" ref="K245">IFERROR(
  SUMPRODUCT(
    ('Fill Book'!$F$4:$F$10084="B") * ('Fill Book'!$E$4:$E$10084=Mapping!C245),
    'Fill Book'!$G$4:$G$10084,  'Fill Book'!$H$4:$H$10084
  ) /
  SUMIFS(
    'Fill Book'!$G$4:$G$10084,
    'Fill Book'!$F$4:$F$10084, "B",
    'Fill Book'!$E$4:$E$10084, Mapping!C245
  ),
  ""
)</f>
        <v/>
      </c>
      <c r="L245" s="7">
        <f>SUMIFS('Fill Book'!$G$4:$G$10084, 'Fill Book'!$F$4:$F$10084, "S", 'Fill Book'!$E$4:$E$10084, Mapping!C245)</f>
        <v>0</v>
      </c>
      <c r="M245" s="18" t="str" cm="1">
        <f t="array" ref="M245">IFERROR(
  SUMPRODUCT(
    ('Fill Book'!$F$4:$F$10084="S") * ('Fill Book'!$E$4:$E$10084=Mapping!C245),
    'Fill Book'!$G$4:$G$10084,  'Fill Book'!$H$4:$H$10084
  ) /
  SUMIFS(
    'Fill Book'!$G$4:$G$10084,
    'Fill Book'!$F$4:$F$10084, "S",
    'Fill Book'!$E$4:$E$10084, Mapping!C245
  ),
  ""
)</f>
        <v/>
      </c>
      <c r="N245" s="7">
        <f t="shared" si="0"/>
        <v>0</v>
      </c>
      <c r="O245" s="2">
        <f t="shared" ca="1" si="17"/>
        <v>0</v>
      </c>
      <c r="P245" s="2">
        <f t="shared" ca="1" si="15"/>
        <v>0</v>
      </c>
      <c r="Q245" s="2">
        <f t="shared" si="16"/>
        <v>0</v>
      </c>
      <c r="R245" s="9" t="e">
        <f ca="1">((Mapping!$M245 - Mapping!$K245) / Mapping!$E245 * Mapping!$F245) * (MIN(Mapping!$J245, Mapping!$L245))</f>
        <v>#VALUE!</v>
      </c>
      <c r="S245" s="2" t="str">
        <f>IFERROR(INDEX(#REF!, MATCH(Mapping!C245,#REF!, 0)), "")</f>
        <v/>
      </c>
      <c r="T245" s="2" t="e">
        <f t="shared" ca="1" si="18"/>
        <v>#VALUE!</v>
      </c>
      <c r="U245" s="2">
        <f ca="1">IFERROR(INDEX(Ref!E:E, MATCH(D245, Ref!B:B, 0)),5)</f>
        <v>5</v>
      </c>
      <c r="V245">
        <f ca="1">IFERROR(INDEX(Ref!F:F, MATCH(D245, Ref!B:B, 0)),1.5)</f>
        <v>1.5</v>
      </c>
    </row>
    <row r="246" spans="3:22" x14ac:dyDescent="0.25">
      <c r="C246" s="2"/>
      <c r="D246" s="2" t="str" cm="1">
        <f t="array" aca="1" ref="D246" ca="1">UPPER(_xlfn.TEXTJOIN("", TRUE, IF(ISNUMBER(FIND(MID(LEFT(C246, FIND(" ", C246 &amp; " ") - 1), ROW(INDIRECT("1:" &amp; LEN(LEFT(C246, FIND(" ", C246 &amp; " ") - 1)))), 1), "ABCDEFGHIJKLMNOPQRSTUVWXYZabcdefghijklmnopqrstuvwxyz")), MID(LEFT(C246, FIND(" ", C246 &amp; " ") - 1), ROW(INDIRECT("1:" &amp; LEN(LEFT(C246, FIND(" ", C246 &amp; " ") - 1)))), 1), "")))</f>
        <v/>
      </c>
      <c r="E246" s="2" t="e">
        <f ca="1">INDEX(Ref!C:C, MATCH(Mapping!D246, Ref!$B:$B,0))</f>
        <v>#N/A</v>
      </c>
      <c r="F246" s="2" t="e">
        <f ca="1">INDEX(Ref!D:D, MATCH(Mapping!D246, Ref!$B:$B,0))</f>
        <v>#N/A</v>
      </c>
      <c r="G246" s="2" cm="1">
        <f t="array" ref="G246">IFERROR(_xlfn.SWITCH(LOWER(TRIM(RIGHT(SUBSTITUTE(C246," ",REPT(" ",99)),99))),"fly",4,"dfly",8,"calendar",2,"box",4,4),4)</f>
        <v>4</v>
      </c>
      <c r="H246" s="2" t="s">
        <v>443</v>
      </c>
      <c r="I246" s="6" t="str">
        <f>RTD("tt.rtd",,RTD("tt.rtd",,"Inst",H246,$C246),I$2)</f>
        <v/>
      </c>
      <c r="J246" s="7" cm="1">
        <f t="array" ref="J246">SUM(IF(('Fill Book'!$F$4:$F$10084="B")*('Fill Book'!$E$4:$E$10084=Mapping!C246),'Fill Book'!$G$4:$G$10084))</f>
        <v>0</v>
      </c>
      <c r="K246" s="18" t="str" cm="1">
        <f t="array" ref="K246">IFERROR(
  SUMPRODUCT(
    ('Fill Book'!$F$4:$F$10084="B") * ('Fill Book'!$E$4:$E$10084=Mapping!C246),
    'Fill Book'!$G$4:$G$10084,  'Fill Book'!$H$4:$H$10084
  ) /
  SUMIFS(
    'Fill Book'!$G$4:$G$10084,
    'Fill Book'!$F$4:$F$10084, "B",
    'Fill Book'!$E$4:$E$10084, Mapping!C246
  ),
  ""
)</f>
        <v/>
      </c>
      <c r="L246" s="7">
        <f>SUMIFS('Fill Book'!$G$4:$G$10084, 'Fill Book'!$F$4:$F$10084, "S", 'Fill Book'!$E$4:$E$10084, Mapping!C246)</f>
        <v>0</v>
      </c>
      <c r="M246" s="18" t="str" cm="1">
        <f t="array" ref="M246">IFERROR(
  SUMPRODUCT(
    ('Fill Book'!$F$4:$F$10084="S") * ('Fill Book'!$E$4:$E$10084=Mapping!C246),
    'Fill Book'!$G$4:$G$10084,  'Fill Book'!$H$4:$H$10084
  ) /
  SUMIFS(
    'Fill Book'!$G$4:$G$10084,
    'Fill Book'!$F$4:$F$10084, "S",
    'Fill Book'!$E$4:$E$10084, Mapping!C246
  ),
  ""
)</f>
        <v/>
      </c>
      <c r="N246" s="7">
        <f t="shared" si="0"/>
        <v>0</v>
      </c>
      <c r="O246" s="2">
        <f t="shared" ca="1" si="17"/>
        <v>0</v>
      </c>
      <c r="P246" s="2">
        <f t="shared" ca="1" si="15"/>
        <v>0</v>
      </c>
      <c r="Q246" s="2">
        <f t="shared" si="16"/>
        <v>0</v>
      </c>
      <c r="R246" s="9" t="e">
        <f ca="1">((Mapping!$M246 - Mapping!$K246) / Mapping!$E246 * Mapping!$F246) * (MIN(Mapping!$J246, Mapping!$L246))</f>
        <v>#VALUE!</v>
      </c>
      <c r="S246" s="2" t="str">
        <f>IFERROR(INDEX(#REF!, MATCH(Mapping!C246,#REF!, 0)), "")</f>
        <v/>
      </c>
      <c r="T246" s="2" t="e">
        <f t="shared" ca="1" si="18"/>
        <v>#VALUE!</v>
      </c>
      <c r="U246" s="2">
        <f ca="1">IFERROR(INDEX(Ref!E:E, MATCH(D246, Ref!B:B, 0)),5)</f>
        <v>5</v>
      </c>
      <c r="V246">
        <f ca="1">IFERROR(INDEX(Ref!F:F, MATCH(D246, Ref!B:B, 0)),1.5)</f>
        <v>1.5</v>
      </c>
    </row>
    <row r="247" spans="3:22" x14ac:dyDescent="0.25">
      <c r="C247" s="2"/>
      <c r="D247" s="2" t="str" cm="1">
        <f t="array" aca="1" ref="D247" ca="1">UPPER(_xlfn.TEXTJOIN("", TRUE, IF(ISNUMBER(FIND(MID(LEFT(C247, FIND(" ", C247 &amp; " ") - 1), ROW(INDIRECT("1:" &amp; LEN(LEFT(C247, FIND(" ", C247 &amp; " ") - 1)))), 1), "ABCDEFGHIJKLMNOPQRSTUVWXYZabcdefghijklmnopqrstuvwxyz")), MID(LEFT(C247, FIND(" ", C247 &amp; " ") - 1), ROW(INDIRECT("1:" &amp; LEN(LEFT(C247, FIND(" ", C247 &amp; " ") - 1)))), 1), "")))</f>
        <v/>
      </c>
      <c r="E247" s="2" t="e">
        <f ca="1">INDEX(Ref!C:C, MATCH(Mapping!D247, Ref!$B:$B,0))</f>
        <v>#N/A</v>
      </c>
      <c r="F247" s="2" t="e">
        <f ca="1">INDEX(Ref!D:D, MATCH(Mapping!D247, Ref!$B:$B,0))</f>
        <v>#N/A</v>
      </c>
      <c r="G247" s="2" cm="1">
        <f t="array" ref="G247">IFERROR(_xlfn.SWITCH(LOWER(TRIM(RIGHT(SUBSTITUTE(C247," ",REPT(" ",99)),99))),"fly",4,"dfly",8,"calendar",2,"box",4,4),4)</f>
        <v>4</v>
      </c>
      <c r="H247" s="2" t="s">
        <v>443</v>
      </c>
      <c r="I247" s="6" t="str">
        <f>RTD("tt.rtd",,RTD("tt.rtd",,"Inst",H247,$C247),I$2)</f>
        <v/>
      </c>
      <c r="J247" s="7" cm="1">
        <f t="array" ref="J247">SUM(IF(('Fill Book'!$F$4:$F$10084="B")*('Fill Book'!$E$4:$E$10084=Mapping!C247),'Fill Book'!$G$4:$G$10084))</f>
        <v>0</v>
      </c>
      <c r="K247" s="18" t="str" cm="1">
        <f t="array" ref="K247">IFERROR(
  SUMPRODUCT(
    ('Fill Book'!$F$4:$F$10084="B") * ('Fill Book'!$E$4:$E$10084=Mapping!C247),
    'Fill Book'!$G$4:$G$10084,  'Fill Book'!$H$4:$H$10084
  ) /
  SUMIFS(
    'Fill Book'!$G$4:$G$10084,
    'Fill Book'!$F$4:$F$10084, "B",
    'Fill Book'!$E$4:$E$10084, Mapping!C247
  ),
  ""
)</f>
        <v/>
      </c>
      <c r="L247" s="7">
        <f>SUMIFS('Fill Book'!$G$4:$G$10084, 'Fill Book'!$F$4:$F$10084, "S", 'Fill Book'!$E$4:$E$10084, Mapping!C247)</f>
        <v>0</v>
      </c>
      <c r="M247" s="18" t="str" cm="1">
        <f t="array" ref="M247">IFERROR(
  SUMPRODUCT(
    ('Fill Book'!$F$4:$F$10084="S") * ('Fill Book'!$E$4:$E$10084=Mapping!C247),
    'Fill Book'!$G$4:$G$10084,  'Fill Book'!$H$4:$H$10084
  ) /
  SUMIFS(
    'Fill Book'!$G$4:$G$10084,
    'Fill Book'!$F$4:$F$10084, "S",
    'Fill Book'!$E$4:$E$10084, Mapping!C247
  ),
  ""
)</f>
        <v/>
      </c>
      <c r="N247" s="7">
        <f t="shared" si="0"/>
        <v>0</v>
      </c>
      <c r="O247" s="2">
        <f t="shared" ca="1" si="17"/>
        <v>0</v>
      </c>
      <c r="P247" s="2">
        <f t="shared" ca="1" si="15"/>
        <v>0</v>
      </c>
      <c r="Q247" s="2">
        <f t="shared" si="16"/>
        <v>0</v>
      </c>
      <c r="R247" s="9" t="e">
        <f ca="1">((Mapping!$M247 - Mapping!$K247) / Mapping!$E247 * Mapping!$F247) * (MIN(Mapping!$J247, Mapping!$L247))</f>
        <v>#VALUE!</v>
      </c>
      <c r="S247" s="2" t="str">
        <f>IFERROR(INDEX(#REF!, MATCH(Mapping!C247,#REF!, 0)), "")</f>
        <v/>
      </c>
      <c r="T247" s="2" t="e">
        <f t="shared" ca="1" si="18"/>
        <v>#VALUE!</v>
      </c>
      <c r="U247" s="2">
        <f ca="1">IFERROR(INDEX(Ref!E:E, MATCH(D247, Ref!B:B, 0)),5)</f>
        <v>5</v>
      </c>
      <c r="V247">
        <f ca="1">IFERROR(INDEX(Ref!F:F, MATCH(D247, Ref!B:B, 0)),1.5)</f>
        <v>1.5</v>
      </c>
    </row>
    <row r="248" spans="3:22" x14ac:dyDescent="0.25">
      <c r="C248" s="2"/>
      <c r="D248" s="2" t="str" cm="1">
        <f t="array" aca="1" ref="D248" ca="1">UPPER(_xlfn.TEXTJOIN("", TRUE, IF(ISNUMBER(FIND(MID(LEFT(C248, FIND(" ", C248 &amp; " ") - 1), ROW(INDIRECT("1:" &amp; LEN(LEFT(C248, FIND(" ", C248 &amp; " ") - 1)))), 1), "ABCDEFGHIJKLMNOPQRSTUVWXYZabcdefghijklmnopqrstuvwxyz")), MID(LEFT(C248, FIND(" ", C248 &amp; " ") - 1), ROW(INDIRECT("1:" &amp; LEN(LEFT(C248, FIND(" ", C248 &amp; " ") - 1)))), 1), "")))</f>
        <v/>
      </c>
      <c r="E248" s="2" t="e">
        <f ca="1">INDEX(Ref!C:C, MATCH(Mapping!D248, Ref!$B:$B,0))</f>
        <v>#N/A</v>
      </c>
      <c r="F248" s="2" t="e">
        <f ca="1">INDEX(Ref!D:D, MATCH(Mapping!D248, Ref!$B:$B,0))</f>
        <v>#N/A</v>
      </c>
      <c r="G248" s="2" cm="1">
        <f t="array" ref="G248">IFERROR(_xlfn.SWITCH(LOWER(TRIM(RIGHT(SUBSTITUTE(C248," ",REPT(" ",99)),99))),"fly",4,"dfly",8,"calendar",2,"box",4,4),4)</f>
        <v>4</v>
      </c>
      <c r="H248" s="2" t="s">
        <v>443</v>
      </c>
      <c r="I248" s="6" t="str">
        <f>RTD("tt.rtd",,RTD("tt.rtd",,"Inst",H248,$C248),I$2)</f>
        <v/>
      </c>
      <c r="J248" s="7" cm="1">
        <f t="array" ref="J248">SUM(IF(('Fill Book'!$F$4:$F$10084="B")*('Fill Book'!$E$4:$E$10084=Mapping!C248),'Fill Book'!$G$4:$G$10084))</f>
        <v>0</v>
      </c>
      <c r="K248" s="18" t="str" cm="1">
        <f t="array" ref="K248">IFERROR(
  SUMPRODUCT(
    ('Fill Book'!$F$4:$F$10084="B") * ('Fill Book'!$E$4:$E$10084=Mapping!C248),
    'Fill Book'!$G$4:$G$10084,  'Fill Book'!$H$4:$H$10084
  ) /
  SUMIFS(
    'Fill Book'!$G$4:$G$10084,
    'Fill Book'!$F$4:$F$10084, "B",
    'Fill Book'!$E$4:$E$10084, Mapping!C248
  ),
  ""
)</f>
        <v/>
      </c>
      <c r="L248" s="7">
        <f>SUMIFS('Fill Book'!$G$4:$G$10084, 'Fill Book'!$F$4:$F$10084, "S", 'Fill Book'!$E$4:$E$10084, Mapping!C248)</f>
        <v>0</v>
      </c>
      <c r="M248" s="18" t="str" cm="1">
        <f t="array" ref="M248">IFERROR(
  SUMPRODUCT(
    ('Fill Book'!$F$4:$F$10084="S") * ('Fill Book'!$E$4:$E$10084=Mapping!C248),
    'Fill Book'!$G$4:$G$10084,  'Fill Book'!$H$4:$H$10084
  ) /
  SUMIFS(
    'Fill Book'!$G$4:$G$10084,
    'Fill Book'!$F$4:$F$10084, "S",
    'Fill Book'!$E$4:$E$10084, Mapping!C248
  ),
  ""
)</f>
        <v/>
      </c>
      <c r="N248" s="7">
        <f t="shared" si="0"/>
        <v>0</v>
      </c>
      <c r="O248" s="2">
        <f t="shared" ca="1" si="17"/>
        <v>0</v>
      </c>
      <c r="P248" s="2">
        <f t="shared" ca="1" si="15"/>
        <v>0</v>
      </c>
      <c r="Q248" s="2">
        <f t="shared" si="16"/>
        <v>0</v>
      </c>
      <c r="R248" s="9" t="e">
        <f ca="1">((Mapping!$M248 - Mapping!$K248) / Mapping!$E248 * Mapping!$F248) * (MIN(Mapping!$J248, Mapping!$L248))</f>
        <v>#VALUE!</v>
      </c>
      <c r="S248" s="2" t="str">
        <f>IFERROR(INDEX(#REF!, MATCH(Mapping!C248,#REF!, 0)), "")</f>
        <v/>
      </c>
      <c r="T248" s="2" t="e">
        <f t="shared" ca="1" si="18"/>
        <v>#VALUE!</v>
      </c>
      <c r="U248" s="2">
        <f ca="1">IFERROR(INDEX(Ref!E:E, MATCH(D248, Ref!B:B, 0)),5)</f>
        <v>5</v>
      </c>
      <c r="V248">
        <f ca="1">IFERROR(INDEX(Ref!F:F, MATCH(D248, Ref!B:B, 0)),1.5)</f>
        <v>1.5</v>
      </c>
    </row>
    <row r="249" spans="3:22" x14ac:dyDescent="0.25">
      <c r="C249" s="2"/>
      <c r="D249" s="2" t="str" cm="1">
        <f t="array" aca="1" ref="D249" ca="1">UPPER(_xlfn.TEXTJOIN("", TRUE, IF(ISNUMBER(FIND(MID(LEFT(C249, FIND(" ", C249 &amp; " ") - 1), ROW(INDIRECT("1:" &amp; LEN(LEFT(C249, FIND(" ", C249 &amp; " ") - 1)))), 1), "ABCDEFGHIJKLMNOPQRSTUVWXYZabcdefghijklmnopqrstuvwxyz")), MID(LEFT(C249, FIND(" ", C249 &amp; " ") - 1), ROW(INDIRECT("1:" &amp; LEN(LEFT(C249, FIND(" ", C249 &amp; " ") - 1)))), 1), "")))</f>
        <v/>
      </c>
      <c r="E249" s="2" t="e">
        <f ca="1">INDEX(Ref!C:C, MATCH(Mapping!D249, Ref!$B:$B,0))</f>
        <v>#N/A</v>
      </c>
      <c r="F249" s="2" t="e">
        <f ca="1">INDEX(Ref!D:D, MATCH(Mapping!D249, Ref!$B:$B,0))</f>
        <v>#N/A</v>
      </c>
      <c r="G249" s="2" cm="1">
        <f t="array" ref="G249">IFERROR(_xlfn.SWITCH(LOWER(TRIM(RIGHT(SUBSTITUTE(C249," ",REPT(" ",99)),99))),"fly",4,"dfly",8,"calendar",2,"box",4,4),4)</f>
        <v>4</v>
      </c>
      <c r="H249" s="2" t="s">
        <v>443</v>
      </c>
      <c r="I249" s="6" t="str">
        <f>RTD("tt.rtd",,RTD("tt.rtd",,"Inst",H249,$C249),I$2)</f>
        <v/>
      </c>
      <c r="J249" s="7" cm="1">
        <f t="array" ref="J249">SUM(IF(('Fill Book'!$F$4:$F$10084="B")*('Fill Book'!$E$4:$E$10084=Mapping!C249),'Fill Book'!$G$4:$G$10084))</f>
        <v>0</v>
      </c>
      <c r="K249" s="18" t="str" cm="1">
        <f t="array" ref="K249">IFERROR(
  SUMPRODUCT(
    ('Fill Book'!$F$4:$F$10084="B") * ('Fill Book'!$E$4:$E$10084=Mapping!C249),
    'Fill Book'!$G$4:$G$10084,  'Fill Book'!$H$4:$H$10084
  ) /
  SUMIFS(
    'Fill Book'!$G$4:$G$10084,
    'Fill Book'!$F$4:$F$10084, "B",
    'Fill Book'!$E$4:$E$10084, Mapping!C249
  ),
  ""
)</f>
        <v/>
      </c>
      <c r="L249" s="7">
        <f>SUMIFS('Fill Book'!$G$4:$G$10084, 'Fill Book'!$F$4:$F$10084, "S", 'Fill Book'!$E$4:$E$10084, Mapping!C249)</f>
        <v>0</v>
      </c>
      <c r="M249" s="18" t="str" cm="1">
        <f t="array" ref="M249">IFERROR(
  SUMPRODUCT(
    ('Fill Book'!$F$4:$F$10084="S") * ('Fill Book'!$E$4:$E$10084=Mapping!C249),
    'Fill Book'!$G$4:$G$10084,  'Fill Book'!$H$4:$H$10084
  ) /
  SUMIFS(
    'Fill Book'!$G$4:$G$10084,
    'Fill Book'!$F$4:$F$10084, "S",
    'Fill Book'!$E$4:$E$10084, Mapping!C249
  ),
  ""
)</f>
        <v/>
      </c>
      <c r="N249" s="7">
        <f t="shared" si="0"/>
        <v>0</v>
      </c>
      <c r="O249" s="2">
        <f t="shared" ca="1" si="17"/>
        <v>0</v>
      </c>
      <c r="P249" s="2">
        <f t="shared" ca="1" si="15"/>
        <v>0</v>
      </c>
      <c r="Q249" s="2">
        <f t="shared" si="16"/>
        <v>0</v>
      </c>
      <c r="R249" s="9" t="e">
        <f ca="1">((Mapping!$M249 - Mapping!$K249) / Mapping!$E249 * Mapping!$F249) * (MIN(Mapping!$J249, Mapping!$L249))</f>
        <v>#VALUE!</v>
      </c>
      <c r="S249" s="2" t="str">
        <f>IFERROR(INDEX(#REF!, MATCH(Mapping!C249,#REF!, 0)), "")</f>
        <v/>
      </c>
      <c r="T249" s="2" t="e">
        <f t="shared" ca="1" si="18"/>
        <v>#VALUE!</v>
      </c>
      <c r="U249" s="2">
        <f ca="1">IFERROR(INDEX(Ref!E:E, MATCH(D249, Ref!B:B, 0)),5)</f>
        <v>5</v>
      </c>
      <c r="V249">
        <f ca="1">IFERROR(INDEX(Ref!F:F, MATCH(D249, Ref!B:B, 0)),1.5)</f>
        <v>1.5</v>
      </c>
    </row>
    <row r="250" spans="3:22" x14ac:dyDescent="0.25">
      <c r="C250" s="2"/>
      <c r="D250" s="2" t="str" cm="1">
        <f t="array" aca="1" ref="D250" ca="1">UPPER(_xlfn.TEXTJOIN("", TRUE, IF(ISNUMBER(FIND(MID(LEFT(C250, FIND(" ", C250 &amp; " ") - 1), ROW(INDIRECT("1:" &amp; LEN(LEFT(C250, FIND(" ", C250 &amp; " ") - 1)))), 1), "ABCDEFGHIJKLMNOPQRSTUVWXYZabcdefghijklmnopqrstuvwxyz")), MID(LEFT(C250, FIND(" ", C250 &amp; " ") - 1), ROW(INDIRECT("1:" &amp; LEN(LEFT(C250, FIND(" ", C250 &amp; " ") - 1)))), 1), "")))</f>
        <v/>
      </c>
      <c r="E250" s="2" t="e">
        <f ca="1">INDEX(Ref!C:C, MATCH(Mapping!D250, Ref!$B:$B,0))</f>
        <v>#N/A</v>
      </c>
      <c r="F250" s="2" t="e">
        <f ca="1">INDEX(Ref!D:D, MATCH(Mapping!D250, Ref!$B:$B,0))</f>
        <v>#N/A</v>
      </c>
      <c r="G250" s="2" cm="1">
        <f t="array" ref="G250">IFERROR(_xlfn.SWITCH(LOWER(TRIM(RIGHT(SUBSTITUTE(C250," ",REPT(" ",99)),99))),"fly",4,"dfly",8,"calendar",2,"box",4,4),4)</f>
        <v>4</v>
      </c>
      <c r="H250" s="2" t="s">
        <v>443</v>
      </c>
      <c r="I250" s="6" t="str">
        <f>RTD("tt.rtd",,RTD("tt.rtd",,"Inst",H250,$C250),I$2)</f>
        <v/>
      </c>
      <c r="J250" s="7" cm="1">
        <f t="array" ref="J250">SUM(IF(('Fill Book'!$F$4:$F$10084="B")*('Fill Book'!$E$4:$E$10084=Mapping!C250),'Fill Book'!$G$4:$G$10084))</f>
        <v>0</v>
      </c>
      <c r="K250" s="18" t="str" cm="1">
        <f t="array" ref="K250">IFERROR(
  SUMPRODUCT(
    ('Fill Book'!$F$4:$F$10084="B") * ('Fill Book'!$E$4:$E$10084=Mapping!C250),
    'Fill Book'!$G$4:$G$10084,  'Fill Book'!$H$4:$H$10084
  ) /
  SUMIFS(
    'Fill Book'!$G$4:$G$10084,
    'Fill Book'!$F$4:$F$10084, "B",
    'Fill Book'!$E$4:$E$10084, Mapping!C250
  ),
  ""
)</f>
        <v/>
      </c>
      <c r="L250" s="7">
        <f>SUMIFS('Fill Book'!$G$4:$G$10084, 'Fill Book'!$F$4:$F$10084, "S", 'Fill Book'!$E$4:$E$10084, Mapping!C250)</f>
        <v>0</v>
      </c>
      <c r="M250" s="18" t="str" cm="1">
        <f t="array" ref="M250">IFERROR(
  SUMPRODUCT(
    ('Fill Book'!$F$4:$F$10084="S") * ('Fill Book'!$E$4:$E$10084=Mapping!C250),
    'Fill Book'!$G$4:$G$10084,  'Fill Book'!$H$4:$H$10084
  ) /
  SUMIFS(
    'Fill Book'!$G$4:$G$10084,
    'Fill Book'!$F$4:$F$10084, "S",
    'Fill Book'!$E$4:$E$10084, Mapping!C250
  ),
  ""
)</f>
        <v/>
      </c>
      <c r="N250" s="7">
        <f t="shared" si="0"/>
        <v>0</v>
      </c>
      <c r="O250" s="2">
        <f t="shared" ca="1" si="17"/>
        <v>0</v>
      </c>
      <c r="P250" s="2">
        <f t="shared" ca="1" si="15"/>
        <v>0</v>
      </c>
      <c r="Q250" s="2">
        <f t="shared" si="16"/>
        <v>0</v>
      </c>
      <c r="R250" s="9" t="e">
        <f ca="1">((Mapping!$M250 - Mapping!$K250) / Mapping!$E250 * Mapping!$F250) * (MIN(Mapping!$J250, Mapping!$L250))</f>
        <v>#VALUE!</v>
      </c>
      <c r="S250" s="2" t="str">
        <f>IFERROR(INDEX(#REF!, MATCH(Mapping!C250,#REF!, 0)), "")</f>
        <v/>
      </c>
      <c r="T250" s="2" t="e">
        <f t="shared" ca="1" si="18"/>
        <v>#VALUE!</v>
      </c>
      <c r="U250" s="2">
        <f ca="1">IFERROR(INDEX(Ref!E:E, MATCH(D250, Ref!B:B, 0)),5)</f>
        <v>5</v>
      </c>
      <c r="V250">
        <f ca="1">IFERROR(INDEX(Ref!F:F, MATCH(D250, Ref!B:B, 0)),1.5)</f>
        <v>1.5</v>
      </c>
    </row>
    <row r="251" spans="3:22" x14ac:dyDescent="0.25">
      <c r="C251" s="2"/>
      <c r="D251" s="2" t="str" cm="1">
        <f t="array" aca="1" ref="D251" ca="1">UPPER(_xlfn.TEXTJOIN("", TRUE, IF(ISNUMBER(FIND(MID(LEFT(C251, FIND(" ", C251 &amp; " ") - 1), ROW(INDIRECT("1:" &amp; LEN(LEFT(C251, FIND(" ", C251 &amp; " ") - 1)))), 1), "ABCDEFGHIJKLMNOPQRSTUVWXYZabcdefghijklmnopqrstuvwxyz")), MID(LEFT(C251, FIND(" ", C251 &amp; " ") - 1), ROW(INDIRECT("1:" &amp; LEN(LEFT(C251, FIND(" ", C251 &amp; " ") - 1)))), 1), "")))</f>
        <v/>
      </c>
      <c r="E251" s="2" t="e">
        <f ca="1">INDEX(Ref!C:C, MATCH(Mapping!D251, Ref!$B:$B,0))</f>
        <v>#N/A</v>
      </c>
      <c r="F251" s="2" t="e">
        <f ca="1">INDEX(Ref!D:D, MATCH(Mapping!D251, Ref!$B:$B,0))</f>
        <v>#N/A</v>
      </c>
      <c r="G251" s="2" cm="1">
        <f t="array" ref="G251">IFERROR(_xlfn.SWITCH(LOWER(TRIM(RIGHT(SUBSTITUTE(C251," ",REPT(" ",99)),99))),"fly",4,"dfly",8,"calendar",2,"box",4,4),4)</f>
        <v>4</v>
      </c>
      <c r="H251" s="2" t="s">
        <v>443</v>
      </c>
      <c r="I251" s="6" t="str">
        <f>RTD("tt.rtd",,RTD("tt.rtd",,"Inst",H251,$C251),I$2)</f>
        <v/>
      </c>
      <c r="J251" s="7" cm="1">
        <f t="array" ref="J251">SUM(IF(('Fill Book'!$F$4:$F$10084="B")*('Fill Book'!$E$4:$E$10084=Mapping!C251),'Fill Book'!$G$4:$G$10084))</f>
        <v>0</v>
      </c>
      <c r="K251" s="18" t="str" cm="1">
        <f t="array" ref="K251">IFERROR(
  SUMPRODUCT(
    ('Fill Book'!$F$4:$F$10084="B") * ('Fill Book'!$E$4:$E$10084=Mapping!C251),
    'Fill Book'!$G$4:$G$10084,  'Fill Book'!$H$4:$H$10084
  ) /
  SUMIFS(
    'Fill Book'!$G$4:$G$10084,
    'Fill Book'!$F$4:$F$10084, "B",
    'Fill Book'!$E$4:$E$10084, Mapping!C251
  ),
  ""
)</f>
        <v/>
      </c>
      <c r="L251" s="7">
        <f>SUMIFS('Fill Book'!$G$4:$G$10084, 'Fill Book'!$F$4:$F$10084, "S", 'Fill Book'!$E$4:$E$10084, Mapping!C251)</f>
        <v>0</v>
      </c>
      <c r="M251" s="18" t="str" cm="1">
        <f t="array" ref="M251">IFERROR(
  SUMPRODUCT(
    ('Fill Book'!$F$4:$F$10084="S") * ('Fill Book'!$E$4:$E$10084=Mapping!C251),
    'Fill Book'!$G$4:$G$10084,  'Fill Book'!$H$4:$H$10084
  ) /
  SUMIFS(
    'Fill Book'!$G$4:$G$10084,
    'Fill Book'!$F$4:$F$10084, "S",
    'Fill Book'!$E$4:$E$10084, Mapping!C251
  ),
  ""
)</f>
        <v/>
      </c>
      <c r="N251" s="7">
        <f t="shared" si="0"/>
        <v>0</v>
      </c>
      <c r="O251" s="2">
        <f t="shared" ca="1" si="17"/>
        <v>0</v>
      </c>
      <c r="P251" s="2">
        <f t="shared" ca="1" si="15"/>
        <v>0</v>
      </c>
      <c r="Q251" s="2">
        <f t="shared" si="16"/>
        <v>0</v>
      </c>
      <c r="R251" s="9" t="e">
        <f ca="1">((Mapping!$M251 - Mapping!$K251) / Mapping!$E251 * Mapping!$F251) * (MIN(Mapping!$J251, Mapping!$L251))</f>
        <v>#VALUE!</v>
      </c>
      <c r="S251" s="2" t="str">
        <f>IFERROR(INDEX(#REF!, MATCH(Mapping!C251,#REF!, 0)), "")</f>
        <v/>
      </c>
      <c r="T251" s="2" t="e">
        <f t="shared" ca="1" si="18"/>
        <v>#VALUE!</v>
      </c>
      <c r="U251" s="2">
        <f ca="1">IFERROR(INDEX(Ref!E:E, MATCH(D251, Ref!B:B, 0)),5)</f>
        <v>5</v>
      </c>
      <c r="V251">
        <f ca="1">IFERROR(INDEX(Ref!F:F, MATCH(D251, Ref!B:B, 0)),1.5)</f>
        <v>1.5</v>
      </c>
    </row>
    <row r="252" spans="3:22" x14ac:dyDescent="0.25">
      <c r="C252" s="2"/>
      <c r="D252" s="2" t="str" cm="1">
        <f t="array" aca="1" ref="D252" ca="1">UPPER(_xlfn.TEXTJOIN("", TRUE, IF(ISNUMBER(FIND(MID(LEFT(C252, FIND(" ", C252 &amp; " ") - 1), ROW(INDIRECT("1:" &amp; LEN(LEFT(C252, FIND(" ", C252 &amp; " ") - 1)))), 1), "ABCDEFGHIJKLMNOPQRSTUVWXYZabcdefghijklmnopqrstuvwxyz")), MID(LEFT(C252, FIND(" ", C252 &amp; " ") - 1), ROW(INDIRECT("1:" &amp; LEN(LEFT(C252, FIND(" ", C252 &amp; " ") - 1)))), 1), "")))</f>
        <v/>
      </c>
      <c r="E252" s="2" t="e">
        <f ca="1">INDEX(Ref!C:C, MATCH(Mapping!D252, Ref!$B:$B,0))</f>
        <v>#N/A</v>
      </c>
      <c r="F252" s="2" t="e">
        <f ca="1">INDEX(Ref!D:D, MATCH(Mapping!D252, Ref!$B:$B,0))</f>
        <v>#N/A</v>
      </c>
      <c r="G252" s="2" cm="1">
        <f t="array" ref="G252">IFERROR(_xlfn.SWITCH(LOWER(TRIM(RIGHT(SUBSTITUTE(C252," ",REPT(" ",99)),99))),"fly",4,"dfly",8,"calendar",2,"box",4,4),4)</f>
        <v>4</v>
      </c>
      <c r="H252" s="2" t="s">
        <v>443</v>
      </c>
      <c r="I252" s="6" t="str">
        <f>RTD("tt.rtd",,RTD("tt.rtd",,"Inst",H252,$C252),I$2)</f>
        <v/>
      </c>
      <c r="J252" s="7" cm="1">
        <f t="array" ref="J252">SUM(IF(('Fill Book'!$F$4:$F$10084="B")*('Fill Book'!$E$4:$E$10084=Mapping!C252),'Fill Book'!$G$4:$G$10084))</f>
        <v>0</v>
      </c>
      <c r="K252" s="18" t="str" cm="1">
        <f t="array" ref="K252">IFERROR(
  SUMPRODUCT(
    ('Fill Book'!$F$4:$F$10084="B") * ('Fill Book'!$E$4:$E$10084=Mapping!C252),
    'Fill Book'!$G$4:$G$10084,  'Fill Book'!$H$4:$H$10084
  ) /
  SUMIFS(
    'Fill Book'!$G$4:$G$10084,
    'Fill Book'!$F$4:$F$10084, "B",
    'Fill Book'!$E$4:$E$10084, Mapping!C252
  ),
  ""
)</f>
        <v/>
      </c>
      <c r="L252" s="7">
        <f>SUMIFS('Fill Book'!$G$4:$G$10084, 'Fill Book'!$F$4:$F$10084, "S", 'Fill Book'!$E$4:$E$10084, Mapping!C252)</f>
        <v>0</v>
      </c>
      <c r="M252" s="18" t="str" cm="1">
        <f t="array" ref="M252">IFERROR(
  SUMPRODUCT(
    ('Fill Book'!$F$4:$F$10084="S") * ('Fill Book'!$E$4:$E$10084=Mapping!C252),
    'Fill Book'!$G$4:$G$10084,  'Fill Book'!$H$4:$H$10084
  ) /
  SUMIFS(
    'Fill Book'!$G$4:$G$10084,
    'Fill Book'!$F$4:$F$10084, "S",
    'Fill Book'!$E$4:$E$10084, Mapping!C252
  ),
  ""
)</f>
        <v/>
      </c>
      <c r="N252" s="7">
        <f t="shared" si="0"/>
        <v>0</v>
      </c>
      <c r="O252" s="2">
        <f t="shared" ca="1" si="17"/>
        <v>0</v>
      </c>
      <c r="P252" s="2">
        <f t="shared" ca="1" si="15"/>
        <v>0</v>
      </c>
      <c r="Q252" s="2">
        <f t="shared" si="16"/>
        <v>0</v>
      </c>
      <c r="R252" s="9" t="e">
        <f ca="1">((Mapping!$M252 - Mapping!$K252) / Mapping!$E252 * Mapping!$F252) * (MIN(Mapping!$J252, Mapping!$L252))</f>
        <v>#VALUE!</v>
      </c>
      <c r="S252" s="2" t="str">
        <f>IFERROR(INDEX(#REF!, MATCH(Mapping!C252,#REF!, 0)), "")</f>
        <v/>
      </c>
      <c r="T252" s="2" t="e">
        <f t="shared" ca="1" si="18"/>
        <v>#VALUE!</v>
      </c>
      <c r="U252" s="2">
        <f ca="1">IFERROR(INDEX(Ref!E:E, MATCH(D252, Ref!B:B, 0)),5)</f>
        <v>5</v>
      </c>
      <c r="V252">
        <f ca="1">IFERROR(INDEX(Ref!F:F, MATCH(D252, Ref!B:B, 0)),1.5)</f>
        <v>1.5</v>
      </c>
    </row>
    <row r="253" spans="3:22" x14ac:dyDescent="0.25">
      <c r="C253" s="2"/>
      <c r="D253" s="2" t="str" cm="1">
        <f t="array" aca="1" ref="D253" ca="1">UPPER(_xlfn.TEXTJOIN("", TRUE, IF(ISNUMBER(FIND(MID(LEFT(C253, FIND(" ", C253 &amp; " ") - 1), ROW(INDIRECT("1:" &amp; LEN(LEFT(C253, FIND(" ", C253 &amp; " ") - 1)))), 1), "ABCDEFGHIJKLMNOPQRSTUVWXYZabcdefghijklmnopqrstuvwxyz")), MID(LEFT(C253, FIND(" ", C253 &amp; " ") - 1), ROW(INDIRECT("1:" &amp; LEN(LEFT(C253, FIND(" ", C253 &amp; " ") - 1)))), 1), "")))</f>
        <v/>
      </c>
      <c r="E253" s="2" t="e">
        <f ca="1">INDEX(Ref!C:C, MATCH(Mapping!D253, Ref!$B:$B,0))</f>
        <v>#N/A</v>
      </c>
      <c r="F253" s="2" t="e">
        <f ca="1">INDEX(Ref!D:D, MATCH(Mapping!D253, Ref!$B:$B,0))</f>
        <v>#N/A</v>
      </c>
      <c r="G253" s="2" cm="1">
        <f t="array" ref="G253">IFERROR(_xlfn.SWITCH(LOWER(TRIM(RIGHT(SUBSTITUTE(C253," ",REPT(" ",99)),99))),"fly",4,"dfly",8,"calendar",2,"box",4,4),4)</f>
        <v>4</v>
      </c>
      <c r="H253" s="2" t="s">
        <v>443</v>
      </c>
      <c r="I253" s="6" t="str">
        <f>RTD("tt.rtd",,RTD("tt.rtd",,"Inst",H253,$C253),I$2)</f>
        <v/>
      </c>
      <c r="J253" s="7" cm="1">
        <f t="array" ref="J253">SUM(IF(('Fill Book'!$F$4:$F$10084="B")*('Fill Book'!$E$4:$E$10084=Mapping!C253),'Fill Book'!$G$4:$G$10084))</f>
        <v>0</v>
      </c>
      <c r="K253" s="18" t="str" cm="1">
        <f t="array" ref="K253">IFERROR(
  SUMPRODUCT(
    ('Fill Book'!$F$4:$F$10084="B") * ('Fill Book'!$E$4:$E$10084=Mapping!C253),
    'Fill Book'!$G$4:$G$10084,  'Fill Book'!$H$4:$H$10084
  ) /
  SUMIFS(
    'Fill Book'!$G$4:$G$10084,
    'Fill Book'!$F$4:$F$10084, "B",
    'Fill Book'!$E$4:$E$10084, Mapping!C253
  ),
  ""
)</f>
        <v/>
      </c>
      <c r="L253" s="7">
        <f>SUMIFS('Fill Book'!$G$4:$G$10084, 'Fill Book'!$F$4:$F$10084, "S", 'Fill Book'!$E$4:$E$10084, Mapping!C253)</f>
        <v>0</v>
      </c>
      <c r="M253" s="18" t="str" cm="1">
        <f t="array" ref="M253">IFERROR(
  SUMPRODUCT(
    ('Fill Book'!$F$4:$F$10084="S") * ('Fill Book'!$E$4:$E$10084=Mapping!C253),
    'Fill Book'!$G$4:$G$10084,  'Fill Book'!$H$4:$H$10084
  ) /
  SUMIFS(
    'Fill Book'!$G$4:$G$10084,
    'Fill Book'!$F$4:$F$10084, "S",
    'Fill Book'!$E$4:$E$10084, Mapping!C253
  ),
  ""
)</f>
        <v/>
      </c>
      <c r="N253" s="7">
        <f t="shared" si="0"/>
        <v>0</v>
      </c>
      <c r="O253" s="2">
        <f t="shared" ca="1" si="17"/>
        <v>0</v>
      </c>
      <c r="P253" s="2">
        <f t="shared" ca="1" si="15"/>
        <v>0</v>
      </c>
      <c r="Q253" s="2">
        <f t="shared" si="16"/>
        <v>0</v>
      </c>
      <c r="R253" s="9" t="e">
        <f ca="1">((Mapping!$M253 - Mapping!$K253) / Mapping!$E253 * Mapping!$F253) * (MIN(Mapping!$J253, Mapping!$L253))</f>
        <v>#VALUE!</v>
      </c>
      <c r="S253" s="2" t="str">
        <f>IFERROR(INDEX(#REF!, MATCH(Mapping!C253,#REF!, 0)), "")</f>
        <v/>
      </c>
      <c r="T253" s="2" t="e">
        <f t="shared" ca="1" si="18"/>
        <v>#VALUE!</v>
      </c>
      <c r="U253" s="2">
        <f ca="1">IFERROR(INDEX(Ref!E:E, MATCH(D253, Ref!B:B, 0)),5)</f>
        <v>5</v>
      </c>
      <c r="V253">
        <f ca="1">IFERROR(INDEX(Ref!F:F, MATCH(D253, Ref!B:B, 0)),1.5)</f>
        <v>1.5</v>
      </c>
    </row>
    <row r="254" spans="3:22" x14ac:dyDescent="0.25">
      <c r="C254" s="2"/>
      <c r="D254" s="2" t="str" cm="1">
        <f t="array" aca="1" ref="D254" ca="1">UPPER(_xlfn.TEXTJOIN("", TRUE, IF(ISNUMBER(FIND(MID(LEFT(C254, FIND(" ", C254 &amp; " ") - 1), ROW(INDIRECT("1:" &amp; LEN(LEFT(C254, FIND(" ", C254 &amp; " ") - 1)))), 1), "ABCDEFGHIJKLMNOPQRSTUVWXYZabcdefghijklmnopqrstuvwxyz")), MID(LEFT(C254, FIND(" ", C254 &amp; " ") - 1), ROW(INDIRECT("1:" &amp; LEN(LEFT(C254, FIND(" ", C254 &amp; " ") - 1)))), 1), "")))</f>
        <v/>
      </c>
      <c r="E254" s="2" t="e">
        <f ca="1">INDEX(Ref!C:C, MATCH(Mapping!D254, Ref!$B:$B,0))</f>
        <v>#N/A</v>
      </c>
      <c r="F254" s="2" t="e">
        <f ca="1">INDEX(Ref!D:D, MATCH(Mapping!D254, Ref!$B:$B,0))</f>
        <v>#N/A</v>
      </c>
      <c r="G254" s="2" cm="1">
        <f t="array" ref="G254">IFERROR(_xlfn.SWITCH(LOWER(TRIM(RIGHT(SUBSTITUTE(C254," ",REPT(" ",99)),99))),"fly",4,"dfly",8,"calendar",2,"box",4,4),4)</f>
        <v>4</v>
      </c>
      <c r="H254" s="2" t="s">
        <v>443</v>
      </c>
      <c r="I254" s="6" t="str">
        <f>RTD("tt.rtd",,RTD("tt.rtd",,"Inst",H254,$C254),I$2)</f>
        <v/>
      </c>
      <c r="J254" s="7" cm="1">
        <f t="array" ref="J254">SUM(IF(('Fill Book'!$F$4:$F$10084="B")*('Fill Book'!$E$4:$E$10084=Mapping!C254),'Fill Book'!$G$4:$G$10084))</f>
        <v>0</v>
      </c>
      <c r="K254" s="18" t="str" cm="1">
        <f t="array" ref="K254">IFERROR(
  SUMPRODUCT(
    ('Fill Book'!$F$4:$F$10084="B") * ('Fill Book'!$E$4:$E$10084=Mapping!C254),
    'Fill Book'!$G$4:$G$10084,  'Fill Book'!$H$4:$H$10084
  ) /
  SUMIFS(
    'Fill Book'!$G$4:$G$10084,
    'Fill Book'!$F$4:$F$10084, "B",
    'Fill Book'!$E$4:$E$10084, Mapping!C254
  ),
  ""
)</f>
        <v/>
      </c>
      <c r="L254" s="7">
        <f>SUMIFS('Fill Book'!$G$4:$G$10084, 'Fill Book'!$F$4:$F$10084, "S", 'Fill Book'!$E$4:$E$10084, Mapping!C254)</f>
        <v>0</v>
      </c>
      <c r="M254" s="18" t="str" cm="1">
        <f t="array" ref="M254">IFERROR(
  SUMPRODUCT(
    ('Fill Book'!$F$4:$F$10084="S") * ('Fill Book'!$E$4:$E$10084=Mapping!C254),
    'Fill Book'!$G$4:$G$10084,  'Fill Book'!$H$4:$H$10084
  ) /
  SUMIFS(
    'Fill Book'!$G$4:$G$10084,
    'Fill Book'!$F$4:$F$10084, "S",
    'Fill Book'!$E$4:$E$10084, Mapping!C254
  ),
  ""
)</f>
        <v/>
      </c>
      <c r="N254" s="7">
        <f t="shared" si="0"/>
        <v>0</v>
      </c>
      <c r="O254" s="2">
        <f t="shared" ca="1" si="17"/>
        <v>0</v>
      </c>
      <c r="P254" s="2">
        <f t="shared" ca="1" si="15"/>
        <v>0</v>
      </c>
      <c r="Q254" s="2">
        <f t="shared" si="16"/>
        <v>0</v>
      </c>
      <c r="R254" s="9" t="e">
        <f ca="1">((Mapping!$M254 - Mapping!$K254) / Mapping!$E254 * Mapping!$F254) * (MIN(Mapping!$J254, Mapping!$L254))</f>
        <v>#VALUE!</v>
      </c>
      <c r="S254" s="2" t="str">
        <f>IFERROR(INDEX(#REF!, MATCH(Mapping!C254,#REF!, 0)), "")</f>
        <v/>
      </c>
      <c r="T254" s="2" t="e">
        <f t="shared" ca="1" si="18"/>
        <v>#VALUE!</v>
      </c>
      <c r="U254" s="2">
        <f ca="1">IFERROR(INDEX(Ref!E:E, MATCH(D254, Ref!B:B, 0)),5)</f>
        <v>5</v>
      </c>
      <c r="V254">
        <f ca="1">IFERROR(INDEX(Ref!F:F, MATCH(D254, Ref!B:B, 0)),1.5)</f>
        <v>1.5</v>
      </c>
    </row>
    <row r="255" spans="3:22" x14ac:dyDescent="0.25">
      <c r="C255" s="2"/>
      <c r="D255" s="2" t="str" cm="1">
        <f t="array" aca="1" ref="D255" ca="1">UPPER(_xlfn.TEXTJOIN("", TRUE, IF(ISNUMBER(FIND(MID(LEFT(C255, FIND(" ", C255 &amp; " ") - 1), ROW(INDIRECT("1:" &amp; LEN(LEFT(C255, FIND(" ", C255 &amp; " ") - 1)))), 1), "ABCDEFGHIJKLMNOPQRSTUVWXYZabcdefghijklmnopqrstuvwxyz")), MID(LEFT(C255, FIND(" ", C255 &amp; " ") - 1), ROW(INDIRECT("1:" &amp; LEN(LEFT(C255, FIND(" ", C255 &amp; " ") - 1)))), 1), "")))</f>
        <v/>
      </c>
      <c r="E255" s="2" t="e">
        <f ca="1">INDEX(Ref!C:C, MATCH(Mapping!D255, Ref!$B:$B,0))</f>
        <v>#N/A</v>
      </c>
      <c r="F255" s="2" t="e">
        <f ca="1">INDEX(Ref!D:D, MATCH(Mapping!D255, Ref!$B:$B,0))</f>
        <v>#N/A</v>
      </c>
      <c r="G255" s="2" cm="1">
        <f t="array" ref="G255">IFERROR(_xlfn.SWITCH(LOWER(TRIM(RIGHT(SUBSTITUTE(C255," ",REPT(" ",99)),99))),"fly",4,"dfly",8,"calendar",2,"box",4,4),4)</f>
        <v>4</v>
      </c>
      <c r="H255" s="2" t="s">
        <v>443</v>
      </c>
      <c r="I255" s="6" t="str">
        <f>RTD("tt.rtd",,RTD("tt.rtd",,"Inst",H255,$C255),I$2)</f>
        <v/>
      </c>
      <c r="J255" s="7" cm="1">
        <f t="array" ref="J255">SUM(IF(('Fill Book'!$F$4:$F$10084="B")*('Fill Book'!$E$4:$E$10084=Mapping!C255),'Fill Book'!$G$4:$G$10084))</f>
        <v>0</v>
      </c>
      <c r="K255" s="18" t="str" cm="1">
        <f t="array" ref="K255">IFERROR(
  SUMPRODUCT(
    ('Fill Book'!$F$4:$F$10084="B") * ('Fill Book'!$E$4:$E$10084=Mapping!C255),
    'Fill Book'!$G$4:$G$10084,  'Fill Book'!$H$4:$H$10084
  ) /
  SUMIFS(
    'Fill Book'!$G$4:$G$10084,
    'Fill Book'!$F$4:$F$10084, "B",
    'Fill Book'!$E$4:$E$10084, Mapping!C255
  ),
  ""
)</f>
        <v/>
      </c>
      <c r="L255" s="7">
        <f>SUMIFS('Fill Book'!$G$4:$G$10084, 'Fill Book'!$F$4:$F$10084, "S", 'Fill Book'!$E$4:$E$10084, Mapping!C255)</f>
        <v>0</v>
      </c>
      <c r="M255" s="18" t="str" cm="1">
        <f t="array" ref="M255">IFERROR(
  SUMPRODUCT(
    ('Fill Book'!$F$4:$F$10084="S") * ('Fill Book'!$E$4:$E$10084=Mapping!C255),
    'Fill Book'!$G$4:$G$10084,  'Fill Book'!$H$4:$H$10084
  ) /
  SUMIFS(
    'Fill Book'!$G$4:$G$10084,
    'Fill Book'!$F$4:$F$10084, "S",
    'Fill Book'!$E$4:$E$10084, Mapping!C255
  ),
  ""
)</f>
        <v/>
      </c>
      <c r="N255" s="7">
        <f t="shared" si="0"/>
        <v>0</v>
      </c>
      <c r="O255" s="2">
        <f t="shared" ca="1" si="17"/>
        <v>0</v>
      </c>
      <c r="P255" s="2">
        <f t="shared" ca="1" si="15"/>
        <v>0</v>
      </c>
      <c r="Q255" s="2">
        <f t="shared" si="16"/>
        <v>0</v>
      </c>
      <c r="R255" s="9" t="e">
        <f ca="1">((Mapping!$M255 - Mapping!$K255) / Mapping!$E255 * Mapping!$F255) * (MIN(Mapping!$J255, Mapping!$L255))</f>
        <v>#VALUE!</v>
      </c>
      <c r="S255" s="2" t="str">
        <f>IFERROR(INDEX(#REF!, MATCH(Mapping!C255,#REF!, 0)), "")</f>
        <v/>
      </c>
      <c r="T255" s="2" t="e">
        <f t="shared" ca="1" si="18"/>
        <v>#VALUE!</v>
      </c>
      <c r="U255" s="2">
        <f ca="1">IFERROR(INDEX(Ref!E:E, MATCH(D255, Ref!B:B, 0)),5)</f>
        <v>5</v>
      </c>
      <c r="V255">
        <f ca="1">IFERROR(INDEX(Ref!F:F, MATCH(D255, Ref!B:B, 0)),1.5)</f>
        <v>1.5</v>
      </c>
    </row>
    <row r="256" spans="3:22" x14ac:dyDescent="0.25">
      <c r="C256" s="2"/>
      <c r="D256" s="2" t="str" cm="1">
        <f t="array" aca="1" ref="D256" ca="1">UPPER(_xlfn.TEXTJOIN("", TRUE, IF(ISNUMBER(FIND(MID(LEFT(C256, FIND(" ", C256 &amp; " ") - 1), ROW(INDIRECT("1:" &amp; LEN(LEFT(C256, FIND(" ", C256 &amp; " ") - 1)))), 1), "ABCDEFGHIJKLMNOPQRSTUVWXYZabcdefghijklmnopqrstuvwxyz")), MID(LEFT(C256, FIND(" ", C256 &amp; " ") - 1), ROW(INDIRECT("1:" &amp; LEN(LEFT(C256, FIND(" ", C256 &amp; " ") - 1)))), 1), "")))</f>
        <v/>
      </c>
      <c r="E256" s="2" t="e">
        <f ca="1">INDEX(Ref!C:C, MATCH(Mapping!D256, Ref!$B:$B,0))</f>
        <v>#N/A</v>
      </c>
      <c r="F256" s="2" t="e">
        <f ca="1">INDEX(Ref!D:D, MATCH(Mapping!D256, Ref!$B:$B,0))</f>
        <v>#N/A</v>
      </c>
      <c r="G256" s="2" cm="1">
        <f t="array" ref="G256">IFERROR(_xlfn.SWITCH(LOWER(TRIM(RIGHT(SUBSTITUTE(C256," ",REPT(" ",99)),99))),"fly",4,"dfly",8,"calendar",2,"box",4,4),4)</f>
        <v>4</v>
      </c>
      <c r="H256" s="2" t="s">
        <v>443</v>
      </c>
      <c r="I256" s="6" t="str">
        <f>RTD("tt.rtd",,RTD("tt.rtd",,"Inst",H256,$C256),I$2)</f>
        <v/>
      </c>
      <c r="J256" s="7" cm="1">
        <f t="array" ref="J256">SUM(IF(('Fill Book'!$F$4:$F$10084="B")*('Fill Book'!$E$4:$E$10084=Mapping!C256),'Fill Book'!$G$4:$G$10084))</f>
        <v>0</v>
      </c>
      <c r="K256" s="18" t="str" cm="1">
        <f t="array" ref="K256">IFERROR(
  SUMPRODUCT(
    ('Fill Book'!$F$4:$F$10084="B") * ('Fill Book'!$E$4:$E$10084=Mapping!C256),
    'Fill Book'!$G$4:$G$10084,  'Fill Book'!$H$4:$H$10084
  ) /
  SUMIFS(
    'Fill Book'!$G$4:$G$10084,
    'Fill Book'!$F$4:$F$10084, "B",
    'Fill Book'!$E$4:$E$10084, Mapping!C256
  ),
  ""
)</f>
        <v/>
      </c>
      <c r="L256" s="7">
        <f>SUMIFS('Fill Book'!$G$4:$G$10084, 'Fill Book'!$F$4:$F$10084, "S", 'Fill Book'!$E$4:$E$10084, Mapping!C256)</f>
        <v>0</v>
      </c>
      <c r="M256" s="18" t="str" cm="1">
        <f t="array" ref="M256">IFERROR(
  SUMPRODUCT(
    ('Fill Book'!$F$4:$F$10084="S") * ('Fill Book'!$E$4:$E$10084=Mapping!C256),
    'Fill Book'!$G$4:$G$10084,  'Fill Book'!$H$4:$H$10084
  ) /
  SUMIFS(
    'Fill Book'!$G$4:$G$10084,
    'Fill Book'!$F$4:$F$10084, "S",
    'Fill Book'!$E$4:$E$10084, Mapping!C256
  ),
  ""
)</f>
        <v/>
      </c>
      <c r="N256" s="7">
        <f t="shared" si="0"/>
        <v>0</v>
      </c>
      <c r="O256" s="2">
        <f t="shared" ca="1" si="17"/>
        <v>0</v>
      </c>
      <c r="P256" s="2">
        <f t="shared" ca="1" si="15"/>
        <v>0</v>
      </c>
      <c r="Q256" s="2">
        <f t="shared" si="16"/>
        <v>0</v>
      </c>
      <c r="R256" s="9" t="e">
        <f ca="1">((Mapping!$M256 - Mapping!$K256) / Mapping!$E256 * Mapping!$F256) * (MIN(Mapping!$J256, Mapping!$L256))</f>
        <v>#VALUE!</v>
      </c>
      <c r="S256" s="2" t="str">
        <f>IFERROR(INDEX(#REF!, MATCH(Mapping!C256,#REF!, 0)), "")</f>
        <v/>
      </c>
      <c r="T256" s="2" t="e">
        <f t="shared" ca="1" si="18"/>
        <v>#VALUE!</v>
      </c>
      <c r="U256" s="2">
        <f ca="1">IFERROR(INDEX(Ref!E:E, MATCH(D256, Ref!B:B, 0)),5)</f>
        <v>5</v>
      </c>
      <c r="V256">
        <f ca="1">IFERROR(INDEX(Ref!F:F, MATCH(D256, Ref!B:B, 0)),1.5)</f>
        <v>1.5</v>
      </c>
    </row>
    <row r="257" spans="3:22" x14ac:dyDescent="0.25">
      <c r="C257" s="2"/>
      <c r="D257" s="2" t="str" cm="1">
        <f t="array" aca="1" ref="D257" ca="1">UPPER(_xlfn.TEXTJOIN("", TRUE, IF(ISNUMBER(FIND(MID(LEFT(C257, FIND(" ", C257 &amp; " ") - 1), ROW(INDIRECT("1:" &amp; LEN(LEFT(C257, FIND(" ", C257 &amp; " ") - 1)))), 1), "ABCDEFGHIJKLMNOPQRSTUVWXYZabcdefghijklmnopqrstuvwxyz")), MID(LEFT(C257, FIND(" ", C257 &amp; " ") - 1), ROW(INDIRECT("1:" &amp; LEN(LEFT(C257, FIND(" ", C257 &amp; " ") - 1)))), 1), "")))</f>
        <v/>
      </c>
      <c r="E257" s="2" t="e">
        <f ca="1">INDEX(Ref!C:C, MATCH(Mapping!D257, Ref!$B:$B,0))</f>
        <v>#N/A</v>
      </c>
      <c r="F257" s="2" t="e">
        <f ca="1">INDEX(Ref!D:D, MATCH(Mapping!D257, Ref!$B:$B,0))</f>
        <v>#N/A</v>
      </c>
      <c r="G257" s="2" cm="1">
        <f t="array" ref="G257">IFERROR(_xlfn.SWITCH(LOWER(TRIM(RIGHT(SUBSTITUTE(C257," ",REPT(" ",99)),99))),"fly",4,"dfly",8,"calendar",2,"box",4,4),4)</f>
        <v>4</v>
      </c>
      <c r="H257" s="2" t="s">
        <v>443</v>
      </c>
      <c r="I257" s="6" t="str">
        <f>RTD("tt.rtd",,RTD("tt.rtd",,"Inst",H257,$C257),I$2)</f>
        <v/>
      </c>
      <c r="J257" s="7" cm="1">
        <f t="array" ref="J257">SUM(IF(('Fill Book'!$F$4:$F$10084="B")*('Fill Book'!$E$4:$E$10084=Mapping!C257),'Fill Book'!$G$4:$G$10084))</f>
        <v>0</v>
      </c>
      <c r="K257" s="18" t="str" cm="1">
        <f t="array" ref="K257">IFERROR(
  SUMPRODUCT(
    ('Fill Book'!$F$4:$F$10084="B") * ('Fill Book'!$E$4:$E$10084=Mapping!C257),
    'Fill Book'!$G$4:$G$10084,  'Fill Book'!$H$4:$H$10084
  ) /
  SUMIFS(
    'Fill Book'!$G$4:$G$10084,
    'Fill Book'!$F$4:$F$10084, "B",
    'Fill Book'!$E$4:$E$10084, Mapping!C257
  ),
  ""
)</f>
        <v/>
      </c>
      <c r="L257" s="7">
        <f>SUMIFS('Fill Book'!$G$4:$G$10084, 'Fill Book'!$F$4:$F$10084, "S", 'Fill Book'!$E$4:$E$10084, Mapping!C257)</f>
        <v>0</v>
      </c>
      <c r="M257" s="18" t="str" cm="1">
        <f t="array" ref="M257">IFERROR(
  SUMPRODUCT(
    ('Fill Book'!$F$4:$F$10084="S") * ('Fill Book'!$E$4:$E$10084=Mapping!C257),
    'Fill Book'!$G$4:$G$10084,  'Fill Book'!$H$4:$H$10084
  ) /
  SUMIFS(
    'Fill Book'!$G$4:$G$10084,
    'Fill Book'!$F$4:$F$10084, "S",
    'Fill Book'!$E$4:$E$10084, Mapping!C257
  ),
  ""
)</f>
        <v/>
      </c>
      <c r="N257" s="7">
        <f t="shared" si="0"/>
        <v>0</v>
      </c>
      <c r="O257" s="2">
        <f t="shared" ca="1" si="17"/>
        <v>0</v>
      </c>
      <c r="P257" s="2">
        <f t="shared" ca="1" si="15"/>
        <v>0</v>
      </c>
      <c r="Q257" s="2">
        <f t="shared" si="16"/>
        <v>0</v>
      </c>
      <c r="R257" s="9" t="e">
        <f ca="1">((Mapping!$M257 - Mapping!$K257) / Mapping!$E257 * Mapping!$F257) * (MIN(Mapping!$J257, Mapping!$L257))</f>
        <v>#VALUE!</v>
      </c>
      <c r="S257" s="2" t="str">
        <f>IFERROR(INDEX(#REF!, MATCH(Mapping!C257,#REF!, 0)), "")</f>
        <v/>
      </c>
      <c r="T257" s="2" t="e">
        <f t="shared" ca="1" si="18"/>
        <v>#VALUE!</v>
      </c>
      <c r="U257" s="2">
        <f ca="1">IFERROR(INDEX(Ref!E:E, MATCH(D257, Ref!B:B, 0)),5)</f>
        <v>5</v>
      </c>
      <c r="V257">
        <f ca="1">IFERROR(INDEX(Ref!F:F, MATCH(D257, Ref!B:B, 0)),1.5)</f>
        <v>1.5</v>
      </c>
    </row>
    <row r="258" spans="3:22" x14ac:dyDescent="0.25">
      <c r="C258" s="2"/>
      <c r="D258" s="2" t="str" cm="1">
        <f t="array" aca="1" ref="D258" ca="1">UPPER(_xlfn.TEXTJOIN("", TRUE, IF(ISNUMBER(FIND(MID(LEFT(C258, FIND(" ", C258 &amp; " ") - 1), ROW(INDIRECT("1:" &amp; LEN(LEFT(C258, FIND(" ", C258 &amp; " ") - 1)))), 1), "ABCDEFGHIJKLMNOPQRSTUVWXYZabcdefghijklmnopqrstuvwxyz")), MID(LEFT(C258, FIND(" ", C258 &amp; " ") - 1), ROW(INDIRECT("1:" &amp; LEN(LEFT(C258, FIND(" ", C258 &amp; " ") - 1)))), 1), "")))</f>
        <v/>
      </c>
      <c r="E258" s="2" t="e">
        <f ca="1">INDEX(Ref!C:C, MATCH(Mapping!D258, Ref!$B:$B,0))</f>
        <v>#N/A</v>
      </c>
      <c r="F258" s="2" t="e">
        <f ca="1">INDEX(Ref!D:D, MATCH(Mapping!D258, Ref!$B:$B,0))</f>
        <v>#N/A</v>
      </c>
      <c r="G258" s="2" cm="1">
        <f t="array" ref="G258">IFERROR(_xlfn.SWITCH(LOWER(TRIM(RIGHT(SUBSTITUTE(C258," ",REPT(" ",99)),99))),"fly",4,"dfly",8,"calendar",2,"box",4,4),4)</f>
        <v>4</v>
      </c>
      <c r="H258" s="2" t="s">
        <v>443</v>
      </c>
      <c r="I258" s="6" t="str">
        <f>RTD("tt.rtd",,RTD("tt.rtd",,"Inst",H258,$C258),I$2)</f>
        <v/>
      </c>
      <c r="J258" s="7" cm="1">
        <f t="array" ref="J258">SUM(IF(('Fill Book'!$F$4:$F$10084="B")*('Fill Book'!$E$4:$E$10084=Mapping!C258),'Fill Book'!$G$4:$G$10084))</f>
        <v>0</v>
      </c>
      <c r="K258" s="18" t="str" cm="1">
        <f t="array" ref="K258">IFERROR(
  SUMPRODUCT(
    ('Fill Book'!$F$4:$F$10084="B") * ('Fill Book'!$E$4:$E$10084=Mapping!C258),
    'Fill Book'!$G$4:$G$10084,  'Fill Book'!$H$4:$H$10084
  ) /
  SUMIFS(
    'Fill Book'!$G$4:$G$10084,
    'Fill Book'!$F$4:$F$10084, "B",
    'Fill Book'!$E$4:$E$10084, Mapping!C258
  ),
  ""
)</f>
        <v/>
      </c>
      <c r="L258" s="7">
        <f>SUMIFS('Fill Book'!$G$4:$G$10084, 'Fill Book'!$F$4:$F$10084, "S", 'Fill Book'!$E$4:$E$10084, Mapping!C258)</f>
        <v>0</v>
      </c>
      <c r="M258" s="18" t="str" cm="1">
        <f t="array" ref="M258">IFERROR(
  SUMPRODUCT(
    ('Fill Book'!$F$4:$F$10084="S") * ('Fill Book'!$E$4:$E$10084=Mapping!C258),
    'Fill Book'!$G$4:$G$10084,  'Fill Book'!$H$4:$H$10084
  ) /
  SUMIFS(
    'Fill Book'!$G$4:$G$10084,
    'Fill Book'!$F$4:$F$10084, "S",
    'Fill Book'!$E$4:$E$10084, Mapping!C258
  ),
  ""
)</f>
        <v/>
      </c>
      <c r="N258" s="7">
        <f t="shared" ref="N258:N321" si="19">$J258-$L258</f>
        <v>0</v>
      </c>
      <c r="O258" s="2">
        <f t="shared" ca="1" si="17"/>
        <v>0</v>
      </c>
      <c r="P258" s="2">
        <f t="shared" ca="1" si="15"/>
        <v>0</v>
      </c>
      <c r="Q258" s="2">
        <f t="shared" si="16"/>
        <v>0</v>
      </c>
      <c r="R258" s="9" t="e">
        <f ca="1">((Mapping!$M258 - Mapping!$K258) / Mapping!$E258 * Mapping!$F258) * (MIN(Mapping!$J258, Mapping!$L258))</f>
        <v>#VALUE!</v>
      </c>
      <c r="S258" s="2" t="str">
        <f>IFERROR(INDEX(#REF!, MATCH(Mapping!C258,#REF!, 0)), "")</f>
        <v/>
      </c>
      <c r="T258" s="2" t="e">
        <f t="shared" ca="1" si="18"/>
        <v>#VALUE!</v>
      </c>
      <c r="U258" s="2">
        <f ca="1">IFERROR(INDEX(Ref!E:E, MATCH(D258, Ref!B:B, 0)),5)</f>
        <v>5</v>
      </c>
      <c r="V258">
        <f ca="1">IFERROR(INDEX(Ref!F:F, MATCH(D258, Ref!B:B, 0)),1.5)</f>
        <v>1.5</v>
      </c>
    </row>
    <row r="259" spans="3:22" x14ac:dyDescent="0.25">
      <c r="C259" s="2"/>
      <c r="D259" s="2" t="str" cm="1">
        <f t="array" aca="1" ref="D259" ca="1">UPPER(_xlfn.TEXTJOIN("", TRUE, IF(ISNUMBER(FIND(MID(LEFT(C259, FIND(" ", C259 &amp; " ") - 1), ROW(INDIRECT("1:" &amp; LEN(LEFT(C259, FIND(" ", C259 &amp; " ") - 1)))), 1), "ABCDEFGHIJKLMNOPQRSTUVWXYZabcdefghijklmnopqrstuvwxyz")), MID(LEFT(C259, FIND(" ", C259 &amp; " ") - 1), ROW(INDIRECT("1:" &amp; LEN(LEFT(C259, FIND(" ", C259 &amp; " ") - 1)))), 1), "")))</f>
        <v/>
      </c>
      <c r="E259" s="2" t="e">
        <f ca="1">INDEX(Ref!C:C, MATCH(Mapping!D259, Ref!$B:$B,0))</f>
        <v>#N/A</v>
      </c>
      <c r="F259" s="2" t="e">
        <f ca="1">INDEX(Ref!D:D, MATCH(Mapping!D259, Ref!$B:$B,0))</f>
        <v>#N/A</v>
      </c>
      <c r="G259" s="2" cm="1">
        <f t="array" ref="G259">IFERROR(_xlfn.SWITCH(LOWER(TRIM(RIGHT(SUBSTITUTE(C259," ",REPT(" ",99)),99))),"fly",4,"dfly",8,"calendar",2,"box",4,4),4)</f>
        <v>4</v>
      </c>
      <c r="H259" s="2" t="s">
        <v>443</v>
      </c>
      <c r="I259" s="6" t="str">
        <f>RTD("tt.rtd",,RTD("tt.rtd",,"Inst",H259,$C259),I$2)</f>
        <v/>
      </c>
      <c r="J259" s="7" cm="1">
        <f t="array" ref="J259">SUM(IF(('Fill Book'!$F$4:$F$10084="B")*('Fill Book'!$E$4:$E$10084=Mapping!C259),'Fill Book'!$G$4:$G$10084))</f>
        <v>0</v>
      </c>
      <c r="K259" s="18" t="str" cm="1">
        <f t="array" ref="K259">IFERROR(
  SUMPRODUCT(
    ('Fill Book'!$F$4:$F$10084="B") * ('Fill Book'!$E$4:$E$10084=Mapping!C259),
    'Fill Book'!$G$4:$G$10084,  'Fill Book'!$H$4:$H$10084
  ) /
  SUMIFS(
    'Fill Book'!$G$4:$G$10084,
    'Fill Book'!$F$4:$F$10084, "B",
    'Fill Book'!$E$4:$E$10084, Mapping!C259
  ),
  ""
)</f>
        <v/>
      </c>
      <c r="L259" s="7">
        <f>SUMIFS('Fill Book'!$G$4:$G$10084, 'Fill Book'!$F$4:$F$10084, "S", 'Fill Book'!$E$4:$E$10084, Mapping!C259)</f>
        <v>0</v>
      </c>
      <c r="M259" s="18" t="str" cm="1">
        <f t="array" ref="M259">IFERROR(
  SUMPRODUCT(
    ('Fill Book'!$F$4:$F$10084="S") * ('Fill Book'!$E$4:$E$10084=Mapping!C259),
    'Fill Book'!$G$4:$G$10084,  'Fill Book'!$H$4:$H$10084
  ) /
  SUMIFS(
    'Fill Book'!$G$4:$G$10084,
    'Fill Book'!$F$4:$F$10084, "S",
    'Fill Book'!$E$4:$E$10084, Mapping!C259
  ),
  ""
)</f>
        <v/>
      </c>
      <c r="N259" s="7">
        <f t="shared" si="19"/>
        <v>0</v>
      </c>
      <c r="O259" s="2">
        <f t="shared" ca="1" si="17"/>
        <v>0</v>
      </c>
      <c r="P259" s="2">
        <f t="shared" ca="1" si="15"/>
        <v>0</v>
      </c>
      <c r="Q259" s="2">
        <f t="shared" si="16"/>
        <v>0</v>
      </c>
      <c r="R259" s="9" t="e">
        <f ca="1">((Mapping!$M259 - Mapping!$K259) / Mapping!$E259 * Mapping!$F259) * (MIN(Mapping!$J259, Mapping!$L259))</f>
        <v>#VALUE!</v>
      </c>
      <c r="S259" s="2" t="str">
        <f>IFERROR(INDEX(#REF!, MATCH(Mapping!C259,#REF!, 0)), "")</f>
        <v/>
      </c>
      <c r="T259" s="2" t="e">
        <f t="shared" ca="1" si="18"/>
        <v>#VALUE!</v>
      </c>
      <c r="U259" s="2">
        <f ca="1">IFERROR(INDEX(Ref!E:E, MATCH(D259, Ref!B:B, 0)),5)</f>
        <v>5</v>
      </c>
      <c r="V259">
        <f ca="1">IFERROR(INDEX(Ref!F:F, MATCH(D259, Ref!B:B, 0)),1.5)</f>
        <v>1.5</v>
      </c>
    </row>
    <row r="260" spans="3:22" x14ac:dyDescent="0.25">
      <c r="C260" s="2"/>
      <c r="D260" s="2" t="str" cm="1">
        <f t="array" aca="1" ref="D260" ca="1">UPPER(_xlfn.TEXTJOIN("", TRUE, IF(ISNUMBER(FIND(MID(LEFT(C260, FIND(" ", C260 &amp; " ") - 1), ROW(INDIRECT("1:" &amp; LEN(LEFT(C260, FIND(" ", C260 &amp; " ") - 1)))), 1), "ABCDEFGHIJKLMNOPQRSTUVWXYZabcdefghijklmnopqrstuvwxyz")), MID(LEFT(C260, FIND(" ", C260 &amp; " ") - 1), ROW(INDIRECT("1:" &amp; LEN(LEFT(C260, FIND(" ", C260 &amp; " ") - 1)))), 1), "")))</f>
        <v/>
      </c>
      <c r="E260" s="2" t="e">
        <f ca="1">INDEX(Ref!C:C, MATCH(Mapping!D260, Ref!$B:$B,0))</f>
        <v>#N/A</v>
      </c>
      <c r="F260" s="2" t="e">
        <f ca="1">INDEX(Ref!D:D, MATCH(Mapping!D260, Ref!$B:$B,0))</f>
        <v>#N/A</v>
      </c>
      <c r="G260" s="2" cm="1">
        <f t="array" ref="G260">IFERROR(_xlfn.SWITCH(LOWER(TRIM(RIGHT(SUBSTITUTE(C260," ",REPT(" ",99)),99))),"fly",4,"dfly",8,"calendar",2,"box",4,4),4)</f>
        <v>4</v>
      </c>
      <c r="H260" s="2" t="s">
        <v>443</v>
      </c>
      <c r="I260" s="6" t="str">
        <f>RTD("tt.rtd",,RTD("tt.rtd",,"Inst",H260,$C260),I$2)</f>
        <v/>
      </c>
      <c r="J260" s="7" cm="1">
        <f t="array" ref="J260">SUM(IF(('Fill Book'!$F$4:$F$10084="B")*('Fill Book'!$E$4:$E$10084=Mapping!C260),'Fill Book'!$G$4:$G$10084))</f>
        <v>0</v>
      </c>
      <c r="K260" s="18" t="str" cm="1">
        <f t="array" ref="K260">IFERROR(
  SUMPRODUCT(
    ('Fill Book'!$F$4:$F$10084="B") * ('Fill Book'!$E$4:$E$10084=Mapping!C260),
    'Fill Book'!$G$4:$G$10084,  'Fill Book'!$H$4:$H$10084
  ) /
  SUMIFS(
    'Fill Book'!$G$4:$G$10084,
    'Fill Book'!$F$4:$F$10084, "B",
    'Fill Book'!$E$4:$E$10084, Mapping!C260
  ),
  ""
)</f>
        <v/>
      </c>
      <c r="L260" s="7">
        <f>SUMIFS('Fill Book'!$G$4:$G$10084, 'Fill Book'!$F$4:$F$10084, "S", 'Fill Book'!$E$4:$E$10084, Mapping!C260)</f>
        <v>0</v>
      </c>
      <c r="M260" s="18" t="str" cm="1">
        <f t="array" ref="M260">IFERROR(
  SUMPRODUCT(
    ('Fill Book'!$F$4:$F$10084="S") * ('Fill Book'!$E$4:$E$10084=Mapping!C260),
    'Fill Book'!$G$4:$G$10084,  'Fill Book'!$H$4:$H$10084
  ) /
  SUMIFS(
    'Fill Book'!$G$4:$G$10084,
    'Fill Book'!$F$4:$F$10084, "S",
    'Fill Book'!$E$4:$E$10084, Mapping!C260
  ),
  ""
)</f>
        <v/>
      </c>
      <c r="N260" s="7">
        <f t="shared" si="19"/>
        <v>0</v>
      </c>
      <c r="O260" s="2">
        <f t="shared" ca="1" si="17"/>
        <v>0</v>
      </c>
      <c r="P260" s="2">
        <f t="shared" ref="P260:P323" ca="1" si="20">IFERROR((MIN(J260,L260) * ((M260 - K260) / E260) * F260)-V260*Q260, 0)</f>
        <v>0</v>
      </c>
      <c r="Q260" s="2">
        <f t="shared" ref="Q260:Q323" si="21">MIN($J260,$L260)*$G260</f>
        <v>0</v>
      </c>
      <c r="R260" s="9" t="e">
        <f ca="1">((Mapping!$M260 - Mapping!$K260) / Mapping!$E260 * Mapping!$F260) * (MIN(Mapping!$J260, Mapping!$L260))</f>
        <v>#VALUE!</v>
      </c>
      <c r="S260" s="2" t="str">
        <f>IFERROR(INDEX(#REF!, MATCH(Mapping!C260,#REF!, 0)), "")</f>
        <v/>
      </c>
      <c r="T260" s="2" t="e">
        <f t="shared" ca="1" si="18"/>
        <v>#VALUE!</v>
      </c>
      <c r="U260" s="2">
        <f ca="1">IFERROR(INDEX(Ref!E:E, MATCH(D260, Ref!B:B, 0)),5)</f>
        <v>5</v>
      </c>
      <c r="V260">
        <f ca="1">IFERROR(INDEX(Ref!F:F, MATCH(D260, Ref!B:B, 0)),1.5)</f>
        <v>1.5</v>
      </c>
    </row>
    <row r="261" spans="3:22" x14ac:dyDescent="0.25">
      <c r="C261" s="2"/>
      <c r="D261" s="2" t="str" cm="1">
        <f t="array" aca="1" ref="D261" ca="1">UPPER(_xlfn.TEXTJOIN("", TRUE, IF(ISNUMBER(FIND(MID(LEFT(C261, FIND(" ", C261 &amp; " ") - 1), ROW(INDIRECT("1:" &amp; LEN(LEFT(C261, FIND(" ", C261 &amp; " ") - 1)))), 1), "ABCDEFGHIJKLMNOPQRSTUVWXYZabcdefghijklmnopqrstuvwxyz")), MID(LEFT(C261, FIND(" ", C261 &amp; " ") - 1), ROW(INDIRECT("1:" &amp; LEN(LEFT(C261, FIND(" ", C261 &amp; " ") - 1)))), 1), "")))</f>
        <v/>
      </c>
      <c r="E261" s="2" t="e">
        <f ca="1">INDEX(Ref!C:C, MATCH(Mapping!D261, Ref!$B:$B,0))</f>
        <v>#N/A</v>
      </c>
      <c r="F261" s="2" t="e">
        <f ca="1">INDEX(Ref!D:D, MATCH(Mapping!D261, Ref!$B:$B,0))</f>
        <v>#N/A</v>
      </c>
      <c r="G261" s="2" cm="1">
        <f t="array" ref="G261">IFERROR(_xlfn.SWITCH(LOWER(TRIM(RIGHT(SUBSTITUTE(C261," ",REPT(" ",99)),99))),"fly",4,"dfly",8,"calendar",2,"box",4,4),4)</f>
        <v>4</v>
      </c>
      <c r="H261" s="2" t="s">
        <v>443</v>
      </c>
      <c r="I261" s="6" t="str">
        <f>RTD("tt.rtd",,RTD("tt.rtd",,"Inst",H261,$C261),I$2)</f>
        <v/>
      </c>
      <c r="J261" s="7" cm="1">
        <f t="array" ref="J261">SUM(IF(('Fill Book'!$F$4:$F$10084="B")*('Fill Book'!$E$4:$E$10084=Mapping!C261),'Fill Book'!$G$4:$G$10084))</f>
        <v>0</v>
      </c>
      <c r="K261" s="18" t="str" cm="1">
        <f t="array" ref="K261">IFERROR(
  SUMPRODUCT(
    ('Fill Book'!$F$4:$F$10084="B") * ('Fill Book'!$E$4:$E$10084=Mapping!C261),
    'Fill Book'!$G$4:$G$10084,  'Fill Book'!$H$4:$H$10084
  ) /
  SUMIFS(
    'Fill Book'!$G$4:$G$10084,
    'Fill Book'!$F$4:$F$10084, "B",
    'Fill Book'!$E$4:$E$10084, Mapping!C261
  ),
  ""
)</f>
        <v/>
      </c>
      <c r="L261" s="7">
        <f>SUMIFS('Fill Book'!$G$4:$G$10084, 'Fill Book'!$F$4:$F$10084, "S", 'Fill Book'!$E$4:$E$10084, Mapping!C261)</f>
        <v>0</v>
      </c>
      <c r="M261" s="18" t="str" cm="1">
        <f t="array" ref="M261">IFERROR(
  SUMPRODUCT(
    ('Fill Book'!$F$4:$F$10084="S") * ('Fill Book'!$E$4:$E$10084=Mapping!C261),
    'Fill Book'!$G$4:$G$10084,  'Fill Book'!$H$4:$H$10084
  ) /
  SUMIFS(
    'Fill Book'!$G$4:$G$10084,
    'Fill Book'!$F$4:$F$10084, "S",
    'Fill Book'!$E$4:$E$10084, Mapping!C261
  ),
  ""
)</f>
        <v/>
      </c>
      <c r="N261" s="7">
        <f t="shared" si="19"/>
        <v>0</v>
      </c>
      <c r="O261" s="2">
        <f t="shared" ca="1" si="17"/>
        <v>0</v>
      </c>
      <c r="P261" s="2">
        <f t="shared" ca="1" si="20"/>
        <v>0</v>
      </c>
      <c r="Q261" s="2">
        <f t="shared" si="21"/>
        <v>0</v>
      </c>
      <c r="R261" s="9" t="e">
        <f ca="1">((Mapping!$M261 - Mapping!$K261) / Mapping!$E261 * Mapping!$F261) * (MIN(Mapping!$J261, Mapping!$L261))</f>
        <v>#VALUE!</v>
      </c>
      <c r="S261" s="2" t="str">
        <f>IFERROR(INDEX(#REF!, MATCH(Mapping!C261,#REF!, 0)), "")</f>
        <v/>
      </c>
      <c r="T261" s="2" t="e">
        <f t="shared" ca="1" si="18"/>
        <v>#VALUE!</v>
      </c>
      <c r="U261" s="2">
        <f ca="1">IFERROR(INDEX(Ref!E:E, MATCH(D261, Ref!B:B, 0)),5)</f>
        <v>5</v>
      </c>
      <c r="V261">
        <f ca="1">IFERROR(INDEX(Ref!F:F, MATCH(D261, Ref!B:B, 0)),1.5)</f>
        <v>1.5</v>
      </c>
    </row>
    <row r="262" spans="3:22" x14ac:dyDescent="0.25">
      <c r="C262" s="2"/>
      <c r="D262" s="2" t="str" cm="1">
        <f t="array" aca="1" ref="D262" ca="1">UPPER(_xlfn.TEXTJOIN("", TRUE, IF(ISNUMBER(FIND(MID(LEFT(C262, FIND(" ", C262 &amp; " ") - 1), ROW(INDIRECT("1:" &amp; LEN(LEFT(C262, FIND(" ", C262 &amp; " ") - 1)))), 1), "ABCDEFGHIJKLMNOPQRSTUVWXYZabcdefghijklmnopqrstuvwxyz")), MID(LEFT(C262, FIND(" ", C262 &amp; " ") - 1), ROW(INDIRECT("1:" &amp; LEN(LEFT(C262, FIND(" ", C262 &amp; " ") - 1)))), 1), "")))</f>
        <v/>
      </c>
      <c r="E262" s="2" t="e">
        <f ca="1">INDEX(Ref!C:C, MATCH(Mapping!D262, Ref!$B:$B,0))</f>
        <v>#N/A</v>
      </c>
      <c r="F262" s="2" t="e">
        <f ca="1">INDEX(Ref!D:D, MATCH(Mapping!D262, Ref!$B:$B,0))</f>
        <v>#N/A</v>
      </c>
      <c r="G262" s="2" cm="1">
        <f t="array" ref="G262">IFERROR(_xlfn.SWITCH(LOWER(TRIM(RIGHT(SUBSTITUTE(C262," ",REPT(" ",99)),99))),"fly",4,"dfly",8,"calendar",2,"box",4,4),4)</f>
        <v>4</v>
      </c>
      <c r="H262" s="2" t="s">
        <v>443</v>
      </c>
      <c r="I262" s="6" t="str">
        <f>RTD("tt.rtd",,RTD("tt.rtd",,"Inst",H262,$C262),I$2)</f>
        <v/>
      </c>
      <c r="J262" s="7" cm="1">
        <f t="array" ref="J262">SUM(IF(('Fill Book'!$F$4:$F$10084="B")*('Fill Book'!$E$4:$E$10084=Mapping!C262),'Fill Book'!$G$4:$G$10084))</f>
        <v>0</v>
      </c>
      <c r="K262" s="18" t="str" cm="1">
        <f t="array" ref="K262">IFERROR(
  SUMPRODUCT(
    ('Fill Book'!$F$4:$F$10084="B") * ('Fill Book'!$E$4:$E$10084=Mapping!C262),
    'Fill Book'!$G$4:$G$10084,  'Fill Book'!$H$4:$H$10084
  ) /
  SUMIFS(
    'Fill Book'!$G$4:$G$10084,
    'Fill Book'!$F$4:$F$10084, "B",
    'Fill Book'!$E$4:$E$10084, Mapping!C262
  ),
  ""
)</f>
        <v/>
      </c>
      <c r="L262" s="7">
        <f>SUMIFS('Fill Book'!$G$4:$G$10084, 'Fill Book'!$F$4:$F$10084, "S", 'Fill Book'!$E$4:$E$10084, Mapping!C262)</f>
        <v>0</v>
      </c>
      <c r="M262" s="18" t="str" cm="1">
        <f t="array" ref="M262">IFERROR(
  SUMPRODUCT(
    ('Fill Book'!$F$4:$F$10084="S") * ('Fill Book'!$E$4:$E$10084=Mapping!C262),
    'Fill Book'!$G$4:$G$10084,  'Fill Book'!$H$4:$H$10084
  ) /
  SUMIFS(
    'Fill Book'!$G$4:$G$10084,
    'Fill Book'!$F$4:$F$10084, "S",
    'Fill Book'!$E$4:$E$10084, Mapping!C262
  ),
  ""
)</f>
        <v/>
      </c>
      <c r="N262" s="7">
        <f t="shared" si="19"/>
        <v>0</v>
      </c>
      <c r="O262" s="2">
        <f t="shared" ca="1" si="17"/>
        <v>0</v>
      </c>
      <c r="P262" s="2">
        <f t="shared" ca="1" si="20"/>
        <v>0</v>
      </c>
      <c r="Q262" s="2">
        <f t="shared" si="21"/>
        <v>0</v>
      </c>
      <c r="R262" s="9" t="e">
        <f ca="1">((Mapping!$M262 - Mapping!$K262) / Mapping!$E262 * Mapping!$F262) * (MIN(Mapping!$J262, Mapping!$L262))</f>
        <v>#VALUE!</v>
      </c>
      <c r="S262" s="2" t="str">
        <f>IFERROR(INDEX(#REF!, MATCH(Mapping!C262,#REF!, 0)), "")</f>
        <v/>
      </c>
      <c r="T262" s="2" t="e">
        <f t="shared" ca="1" si="18"/>
        <v>#VALUE!</v>
      </c>
      <c r="U262" s="2">
        <f ca="1">IFERROR(INDEX(Ref!E:E, MATCH(D262, Ref!B:B, 0)),5)</f>
        <v>5</v>
      </c>
      <c r="V262">
        <f ca="1">IFERROR(INDEX(Ref!F:F, MATCH(D262, Ref!B:B, 0)),1.5)</f>
        <v>1.5</v>
      </c>
    </row>
    <row r="263" spans="3:22" x14ac:dyDescent="0.25">
      <c r="C263" s="2"/>
      <c r="D263" s="2" t="str" cm="1">
        <f t="array" aca="1" ref="D263" ca="1">UPPER(_xlfn.TEXTJOIN("", TRUE, IF(ISNUMBER(FIND(MID(LEFT(C263, FIND(" ", C263 &amp; " ") - 1), ROW(INDIRECT("1:" &amp; LEN(LEFT(C263, FIND(" ", C263 &amp; " ") - 1)))), 1), "ABCDEFGHIJKLMNOPQRSTUVWXYZabcdefghijklmnopqrstuvwxyz")), MID(LEFT(C263, FIND(" ", C263 &amp; " ") - 1), ROW(INDIRECT("1:" &amp; LEN(LEFT(C263, FIND(" ", C263 &amp; " ") - 1)))), 1), "")))</f>
        <v/>
      </c>
      <c r="E263" s="2" t="e">
        <f ca="1">INDEX(Ref!C:C, MATCH(Mapping!D263, Ref!$B:$B,0))</f>
        <v>#N/A</v>
      </c>
      <c r="F263" s="2" t="e">
        <f ca="1">INDEX(Ref!D:D, MATCH(Mapping!D263, Ref!$B:$B,0))</f>
        <v>#N/A</v>
      </c>
      <c r="G263" s="2" cm="1">
        <f t="array" ref="G263">IFERROR(_xlfn.SWITCH(LOWER(TRIM(RIGHT(SUBSTITUTE(C263," ",REPT(" ",99)),99))),"fly",4,"dfly",8,"calendar",2,"box",4,4),4)</f>
        <v>4</v>
      </c>
      <c r="H263" s="2" t="s">
        <v>443</v>
      </c>
      <c r="I263" s="6" t="str">
        <f>RTD("tt.rtd",,RTD("tt.rtd",,"Inst",H263,$C263),I$2)</f>
        <v/>
      </c>
      <c r="J263" s="7" cm="1">
        <f t="array" ref="J263">SUM(IF(('Fill Book'!$F$4:$F$10084="B")*('Fill Book'!$E$4:$E$10084=Mapping!C263),'Fill Book'!$G$4:$G$10084))</f>
        <v>0</v>
      </c>
      <c r="K263" s="18" t="str" cm="1">
        <f t="array" ref="K263">IFERROR(
  SUMPRODUCT(
    ('Fill Book'!$F$4:$F$10084="B") * ('Fill Book'!$E$4:$E$10084=Mapping!C263),
    'Fill Book'!$G$4:$G$10084,  'Fill Book'!$H$4:$H$10084
  ) /
  SUMIFS(
    'Fill Book'!$G$4:$G$10084,
    'Fill Book'!$F$4:$F$10084, "B",
    'Fill Book'!$E$4:$E$10084, Mapping!C263
  ),
  ""
)</f>
        <v/>
      </c>
      <c r="L263" s="7">
        <f>SUMIFS('Fill Book'!$G$4:$G$10084, 'Fill Book'!$F$4:$F$10084, "S", 'Fill Book'!$E$4:$E$10084, Mapping!C263)</f>
        <v>0</v>
      </c>
      <c r="M263" s="18" t="str" cm="1">
        <f t="array" ref="M263">IFERROR(
  SUMPRODUCT(
    ('Fill Book'!$F$4:$F$10084="S") * ('Fill Book'!$E$4:$E$10084=Mapping!C263),
    'Fill Book'!$G$4:$G$10084,  'Fill Book'!$H$4:$H$10084
  ) /
  SUMIFS(
    'Fill Book'!$G$4:$G$10084,
    'Fill Book'!$F$4:$F$10084, "S",
    'Fill Book'!$E$4:$E$10084, Mapping!C263
  ),
  ""
)</f>
        <v/>
      </c>
      <c r="N263" s="7">
        <f t="shared" si="19"/>
        <v>0</v>
      </c>
      <c r="O263" s="2">
        <f t="shared" ca="1" si="17"/>
        <v>0</v>
      </c>
      <c r="P263" s="2">
        <f t="shared" ca="1" si="20"/>
        <v>0</v>
      </c>
      <c r="Q263" s="2">
        <f t="shared" si="21"/>
        <v>0</v>
      </c>
      <c r="R263" s="9" t="e">
        <f ca="1">((Mapping!$M263 - Mapping!$K263) / Mapping!$E263 * Mapping!$F263) * (MIN(Mapping!$J263, Mapping!$L263))</f>
        <v>#VALUE!</v>
      </c>
      <c r="S263" s="2" t="str">
        <f>IFERROR(INDEX(#REF!, MATCH(Mapping!C263,#REF!, 0)), "")</f>
        <v/>
      </c>
      <c r="T263" s="2" t="e">
        <f t="shared" ca="1" si="18"/>
        <v>#VALUE!</v>
      </c>
      <c r="U263" s="2">
        <f ca="1">IFERROR(INDEX(Ref!E:E, MATCH(D263, Ref!B:B, 0)),5)</f>
        <v>5</v>
      </c>
      <c r="V263">
        <f ca="1">IFERROR(INDEX(Ref!F:F, MATCH(D263, Ref!B:B, 0)),1.5)</f>
        <v>1.5</v>
      </c>
    </row>
    <row r="264" spans="3:22" x14ac:dyDescent="0.25">
      <c r="C264" s="2"/>
      <c r="D264" s="2" t="str" cm="1">
        <f t="array" aca="1" ref="D264" ca="1">UPPER(_xlfn.TEXTJOIN("", TRUE, IF(ISNUMBER(FIND(MID(LEFT(C264, FIND(" ", C264 &amp; " ") - 1), ROW(INDIRECT("1:" &amp; LEN(LEFT(C264, FIND(" ", C264 &amp; " ") - 1)))), 1), "ABCDEFGHIJKLMNOPQRSTUVWXYZabcdefghijklmnopqrstuvwxyz")), MID(LEFT(C264, FIND(" ", C264 &amp; " ") - 1), ROW(INDIRECT("1:" &amp; LEN(LEFT(C264, FIND(" ", C264 &amp; " ") - 1)))), 1), "")))</f>
        <v/>
      </c>
      <c r="E264" s="2" t="e">
        <f ca="1">INDEX(Ref!C:C, MATCH(Mapping!D264, Ref!$B:$B,0))</f>
        <v>#N/A</v>
      </c>
      <c r="F264" s="2" t="e">
        <f ca="1">INDEX(Ref!D:D, MATCH(Mapping!D264, Ref!$B:$B,0))</f>
        <v>#N/A</v>
      </c>
      <c r="G264" s="2" cm="1">
        <f t="array" ref="G264">IFERROR(_xlfn.SWITCH(LOWER(TRIM(RIGHT(SUBSTITUTE(C264," ",REPT(" ",99)),99))),"fly",4,"dfly",8,"calendar",2,"box",4,4),4)</f>
        <v>4</v>
      </c>
      <c r="H264" s="2" t="s">
        <v>443</v>
      </c>
      <c r="I264" s="6" t="str">
        <f>RTD("tt.rtd",,RTD("tt.rtd",,"Inst",H264,$C264),I$2)</f>
        <v/>
      </c>
      <c r="J264" s="7" cm="1">
        <f t="array" ref="J264">SUM(IF(('Fill Book'!$F$4:$F$10084="B")*('Fill Book'!$E$4:$E$10084=Mapping!C264),'Fill Book'!$G$4:$G$10084))</f>
        <v>0</v>
      </c>
      <c r="K264" s="18" t="str" cm="1">
        <f t="array" ref="K264">IFERROR(
  SUMPRODUCT(
    ('Fill Book'!$F$4:$F$10084="B") * ('Fill Book'!$E$4:$E$10084=Mapping!C264),
    'Fill Book'!$G$4:$G$10084,  'Fill Book'!$H$4:$H$10084
  ) /
  SUMIFS(
    'Fill Book'!$G$4:$G$10084,
    'Fill Book'!$F$4:$F$10084, "B",
    'Fill Book'!$E$4:$E$10084, Mapping!C264
  ),
  ""
)</f>
        <v/>
      </c>
      <c r="L264" s="7">
        <f>SUMIFS('Fill Book'!$G$4:$G$10084, 'Fill Book'!$F$4:$F$10084, "S", 'Fill Book'!$E$4:$E$10084, Mapping!C264)</f>
        <v>0</v>
      </c>
      <c r="M264" s="18" t="str" cm="1">
        <f t="array" ref="M264">IFERROR(
  SUMPRODUCT(
    ('Fill Book'!$F$4:$F$10084="S") * ('Fill Book'!$E$4:$E$10084=Mapping!C264),
    'Fill Book'!$G$4:$G$10084,  'Fill Book'!$H$4:$H$10084
  ) /
  SUMIFS(
    'Fill Book'!$G$4:$G$10084,
    'Fill Book'!$F$4:$F$10084, "S",
    'Fill Book'!$E$4:$E$10084, Mapping!C264
  ),
  ""
)</f>
        <v/>
      </c>
      <c r="N264" s="7">
        <f t="shared" si="19"/>
        <v>0</v>
      </c>
      <c r="O264" s="2">
        <f t="shared" ca="1" si="17"/>
        <v>0</v>
      </c>
      <c r="P264" s="2">
        <f t="shared" ca="1" si="20"/>
        <v>0</v>
      </c>
      <c r="Q264" s="2">
        <f t="shared" si="21"/>
        <v>0</v>
      </c>
      <c r="R264" s="9" t="e">
        <f ca="1">((Mapping!$M264 - Mapping!$K264) / Mapping!$E264 * Mapping!$F264) * (MIN(Mapping!$J264, Mapping!$L264))</f>
        <v>#VALUE!</v>
      </c>
      <c r="S264" s="2" t="str">
        <f>IFERROR(INDEX(#REF!, MATCH(Mapping!C264,#REF!, 0)), "")</f>
        <v/>
      </c>
      <c r="T264" s="2" t="e">
        <f t="shared" ca="1" si="18"/>
        <v>#VALUE!</v>
      </c>
      <c r="U264" s="2">
        <f ca="1">IFERROR(INDEX(Ref!E:E, MATCH(D264, Ref!B:B, 0)),5)</f>
        <v>5</v>
      </c>
      <c r="V264">
        <f ca="1">IFERROR(INDEX(Ref!F:F, MATCH(D264, Ref!B:B, 0)),1.5)</f>
        <v>1.5</v>
      </c>
    </row>
    <row r="265" spans="3:22" x14ac:dyDescent="0.25">
      <c r="C265" s="2"/>
      <c r="D265" s="2" t="str" cm="1">
        <f t="array" aca="1" ref="D265" ca="1">UPPER(_xlfn.TEXTJOIN("", TRUE, IF(ISNUMBER(FIND(MID(LEFT(C265, FIND(" ", C265 &amp; " ") - 1), ROW(INDIRECT("1:" &amp; LEN(LEFT(C265, FIND(" ", C265 &amp; " ") - 1)))), 1), "ABCDEFGHIJKLMNOPQRSTUVWXYZabcdefghijklmnopqrstuvwxyz")), MID(LEFT(C265, FIND(" ", C265 &amp; " ") - 1), ROW(INDIRECT("1:" &amp; LEN(LEFT(C265, FIND(" ", C265 &amp; " ") - 1)))), 1), "")))</f>
        <v/>
      </c>
      <c r="E265" s="2" t="e">
        <f ca="1">INDEX(Ref!C:C, MATCH(Mapping!D265, Ref!$B:$B,0))</f>
        <v>#N/A</v>
      </c>
      <c r="F265" s="2" t="e">
        <f ca="1">INDEX(Ref!D:D, MATCH(Mapping!D265, Ref!$B:$B,0))</f>
        <v>#N/A</v>
      </c>
      <c r="G265" s="2" cm="1">
        <f t="array" ref="G265">IFERROR(_xlfn.SWITCH(LOWER(TRIM(RIGHT(SUBSTITUTE(C265," ",REPT(" ",99)),99))),"fly",4,"dfly",8,"calendar",2,"box",4,4),4)</f>
        <v>4</v>
      </c>
      <c r="H265" s="2" t="s">
        <v>443</v>
      </c>
      <c r="I265" s="6" t="str">
        <f>RTD("tt.rtd",,RTD("tt.rtd",,"Inst",H265,$C265),I$2)</f>
        <v/>
      </c>
      <c r="J265" s="7" cm="1">
        <f t="array" ref="J265">SUM(IF(('Fill Book'!$F$4:$F$10084="B")*('Fill Book'!$E$4:$E$10084=Mapping!C265),'Fill Book'!$G$4:$G$10084))</f>
        <v>0</v>
      </c>
      <c r="K265" s="18" t="str" cm="1">
        <f t="array" ref="K265">IFERROR(
  SUMPRODUCT(
    ('Fill Book'!$F$4:$F$10084="B") * ('Fill Book'!$E$4:$E$10084=Mapping!C265),
    'Fill Book'!$G$4:$G$10084,  'Fill Book'!$H$4:$H$10084
  ) /
  SUMIFS(
    'Fill Book'!$G$4:$G$10084,
    'Fill Book'!$F$4:$F$10084, "B",
    'Fill Book'!$E$4:$E$10084, Mapping!C265
  ),
  ""
)</f>
        <v/>
      </c>
      <c r="L265" s="7">
        <f>SUMIFS('Fill Book'!$G$4:$G$10084, 'Fill Book'!$F$4:$F$10084, "S", 'Fill Book'!$E$4:$E$10084, Mapping!C265)</f>
        <v>0</v>
      </c>
      <c r="M265" s="18" t="str" cm="1">
        <f t="array" ref="M265">IFERROR(
  SUMPRODUCT(
    ('Fill Book'!$F$4:$F$10084="S") * ('Fill Book'!$E$4:$E$10084=Mapping!C265),
    'Fill Book'!$G$4:$G$10084,  'Fill Book'!$H$4:$H$10084
  ) /
  SUMIFS(
    'Fill Book'!$G$4:$G$10084,
    'Fill Book'!$F$4:$F$10084, "S",
    'Fill Book'!$E$4:$E$10084, Mapping!C265
  ),
  ""
)</f>
        <v/>
      </c>
      <c r="N265" s="7">
        <f t="shared" si="19"/>
        <v>0</v>
      </c>
      <c r="O265" s="2">
        <f t="shared" ca="1" si="17"/>
        <v>0</v>
      </c>
      <c r="P265" s="2">
        <f t="shared" ca="1" si="20"/>
        <v>0</v>
      </c>
      <c r="Q265" s="2">
        <f t="shared" si="21"/>
        <v>0</v>
      </c>
      <c r="R265" s="9" t="e">
        <f ca="1">((Mapping!$M265 - Mapping!$K265) / Mapping!$E265 * Mapping!$F265) * (MIN(Mapping!$J265, Mapping!$L265))</f>
        <v>#VALUE!</v>
      </c>
      <c r="S265" s="2" t="str">
        <f>IFERROR(INDEX(#REF!, MATCH(Mapping!C265,#REF!, 0)), "")</f>
        <v/>
      </c>
      <c r="T265" s="2" t="e">
        <f t="shared" ca="1" si="18"/>
        <v>#VALUE!</v>
      </c>
      <c r="U265" s="2">
        <f ca="1">IFERROR(INDEX(Ref!E:E, MATCH(D265, Ref!B:B, 0)),5)</f>
        <v>5</v>
      </c>
      <c r="V265">
        <f ca="1">IFERROR(INDEX(Ref!F:F, MATCH(D265, Ref!B:B, 0)),1.5)</f>
        <v>1.5</v>
      </c>
    </row>
    <row r="266" spans="3:22" x14ac:dyDescent="0.25">
      <c r="C266" s="2"/>
      <c r="D266" s="2" t="str" cm="1">
        <f t="array" aca="1" ref="D266" ca="1">UPPER(_xlfn.TEXTJOIN("", TRUE, IF(ISNUMBER(FIND(MID(LEFT(C266, FIND(" ", C266 &amp; " ") - 1), ROW(INDIRECT("1:" &amp; LEN(LEFT(C266, FIND(" ", C266 &amp; " ") - 1)))), 1), "ABCDEFGHIJKLMNOPQRSTUVWXYZabcdefghijklmnopqrstuvwxyz")), MID(LEFT(C266, FIND(" ", C266 &amp; " ") - 1), ROW(INDIRECT("1:" &amp; LEN(LEFT(C266, FIND(" ", C266 &amp; " ") - 1)))), 1), "")))</f>
        <v/>
      </c>
      <c r="E266" s="2" t="e">
        <f ca="1">INDEX(Ref!C:C, MATCH(Mapping!D266, Ref!$B:$B,0))</f>
        <v>#N/A</v>
      </c>
      <c r="F266" s="2" t="e">
        <f ca="1">INDEX(Ref!D:D, MATCH(Mapping!D266, Ref!$B:$B,0))</f>
        <v>#N/A</v>
      </c>
      <c r="G266" s="2" cm="1">
        <f t="array" ref="G266">IFERROR(_xlfn.SWITCH(LOWER(TRIM(RIGHT(SUBSTITUTE(C266," ",REPT(" ",99)),99))),"fly",4,"dfly",8,"calendar",2,"box",4,4),4)</f>
        <v>4</v>
      </c>
      <c r="H266" s="2" t="s">
        <v>443</v>
      </c>
      <c r="I266" s="6" t="str">
        <f>RTD("tt.rtd",,RTD("tt.rtd",,"Inst",H266,$C266),I$2)</f>
        <v/>
      </c>
      <c r="J266" s="7" cm="1">
        <f t="array" ref="J266">SUM(IF(('Fill Book'!$F$4:$F$10084="B")*('Fill Book'!$E$4:$E$10084=Mapping!C266),'Fill Book'!$G$4:$G$10084))</f>
        <v>0</v>
      </c>
      <c r="K266" s="18" t="str" cm="1">
        <f t="array" ref="K266">IFERROR(
  SUMPRODUCT(
    ('Fill Book'!$F$4:$F$10084="B") * ('Fill Book'!$E$4:$E$10084=Mapping!C266),
    'Fill Book'!$G$4:$G$10084,  'Fill Book'!$H$4:$H$10084
  ) /
  SUMIFS(
    'Fill Book'!$G$4:$G$10084,
    'Fill Book'!$F$4:$F$10084, "B",
    'Fill Book'!$E$4:$E$10084, Mapping!C266
  ),
  ""
)</f>
        <v/>
      </c>
      <c r="L266" s="7">
        <f>SUMIFS('Fill Book'!$G$4:$G$10084, 'Fill Book'!$F$4:$F$10084, "S", 'Fill Book'!$E$4:$E$10084, Mapping!C266)</f>
        <v>0</v>
      </c>
      <c r="M266" s="18" t="str" cm="1">
        <f t="array" ref="M266">IFERROR(
  SUMPRODUCT(
    ('Fill Book'!$F$4:$F$10084="S") * ('Fill Book'!$E$4:$E$10084=Mapping!C266),
    'Fill Book'!$G$4:$G$10084,  'Fill Book'!$H$4:$H$10084
  ) /
  SUMIFS(
    'Fill Book'!$G$4:$G$10084,
    'Fill Book'!$F$4:$F$10084, "S",
    'Fill Book'!$E$4:$E$10084, Mapping!C266
  ),
  ""
)</f>
        <v/>
      </c>
      <c r="N266" s="7">
        <f t="shared" si="19"/>
        <v>0</v>
      </c>
      <c r="O266" s="2">
        <f t="shared" ca="1" si="17"/>
        <v>0</v>
      </c>
      <c r="P266" s="2">
        <f t="shared" ca="1" si="20"/>
        <v>0</v>
      </c>
      <c r="Q266" s="2">
        <f t="shared" si="21"/>
        <v>0</v>
      </c>
      <c r="R266" s="9" t="e">
        <f ca="1">((Mapping!$M266 - Mapping!$K266) / Mapping!$E266 * Mapping!$F266) * (MIN(Mapping!$J266, Mapping!$L266))</f>
        <v>#VALUE!</v>
      </c>
      <c r="S266" s="2" t="str">
        <f>IFERROR(INDEX(#REF!, MATCH(Mapping!C266,#REF!, 0)), "")</f>
        <v/>
      </c>
      <c r="T266" s="2" t="e">
        <f t="shared" ca="1" si="18"/>
        <v>#VALUE!</v>
      </c>
      <c r="U266" s="2">
        <f ca="1">IFERROR(INDEX(Ref!E:E, MATCH(D266, Ref!B:B, 0)),5)</f>
        <v>5</v>
      </c>
      <c r="V266">
        <f ca="1">IFERROR(INDEX(Ref!F:F, MATCH(D266, Ref!B:B, 0)),1.5)</f>
        <v>1.5</v>
      </c>
    </row>
    <row r="267" spans="3:22" x14ac:dyDescent="0.25">
      <c r="C267" s="2"/>
      <c r="D267" s="2" t="str" cm="1">
        <f t="array" aca="1" ref="D267" ca="1">UPPER(_xlfn.TEXTJOIN("", TRUE, IF(ISNUMBER(FIND(MID(LEFT(C267, FIND(" ", C267 &amp; " ") - 1), ROW(INDIRECT("1:" &amp; LEN(LEFT(C267, FIND(" ", C267 &amp; " ") - 1)))), 1), "ABCDEFGHIJKLMNOPQRSTUVWXYZabcdefghijklmnopqrstuvwxyz")), MID(LEFT(C267, FIND(" ", C267 &amp; " ") - 1), ROW(INDIRECT("1:" &amp; LEN(LEFT(C267, FIND(" ", C267 &amp; " ") - 1)))), 1), "")))</f>
        <v/>
      </c>
      <c r="E267" s="2" t="e">
        <f ca="1">INDEX(Ref!C:C, MATCH(Mapping!D267, Ref!$B:$B,0))</f>
        <v>#N/A</v>
      </c>
      <c r="F267" s="2" t="e">
        <f ca="1">INDEX(Ref!D:D, MATCH(Mapping!D267, Ref!$B:$B,0))</f>
        <v>#N/A</v>
      </c>
      <c r="G267" s="2" cm="1">
        <f t="array" ref="G267">IFERROR(_xlfn.SWITCH(LOWER(TRIM(RIGHT(SUBSTITUTE(C267," ",REPT(" ",99)),99))),"fly",4,"dfly",8,"calendar",2,"box",4,4),4)</f>
        <v>4</v>
      </c>
      <c r="H267" s="2" t="s">
        <v>443</v>
      </c>
      <c r="I267" s="6" t="str">
        <f>RTD("tt.rtd",,RTD("tt.rtd",,"Inst",H267,$C267),I$2)</f>
        <v/>
      </c>
      <c r="J267" s="7" cm="1">
        <f t="array" ref="J267">SUM(IF(('Fill Book'!$F$4:$F$10084="B")*('Fill Book'!$E$4:$E$10084=Mapping!C267),'Fill Book'!$G$4:$G$10084))</f>
        <v>0</v>
      </c>
      <c r="K267" s="18" t="str" cm="1">
        <f t="array" ref="K267">IFERROR(
  SUMPRODUCT(
    ('Fill Book'!$F$4:$F$10084="B") * ('Fill Book'!$E$4:$E$10084=Mapping!C267),
    'Fill Book'!$G$4:$G$10084,  'Fill Book'!$H$4:$H$10084
  ) /
  SUMIFS(
    'Fill Book'!$G$4:$G$10084,
    'Fill Book'!$F$4:$F$10084, "B",
    'Fill Book'!$E$4:$E$10084, Mapping!C267
  ),
  ""
)</f>
        <v/>
      </c>
      <c r="L267" s="7">
        <f>SUMIFS('Fill Book'!$G$4:$G$10084, 'Fill Book'!$F$4:$F$10084, "S", 'Fill Book'!$E$4:$E$10084, Mapping!C267)</f>
        <v>0</v>
      </c>
      <c r="M267" s="18" t="str" cm="1">
        <f t="array" ref="M267">IFERROR(
  SUMPRODUCT(
    ('Fill Book'!$F$4:$F$10084="S") * ('Fill Book'!$E$4:$E$10084=Mapping!C267),
    'Fill Book'!$G$4:$G$10084,  'Fill Book'!$H$4:$H$10084
  ) /
  SUMIFS(
    'Fill Book'!$G$4:$G$10084,
    'Fill Book'!$F$4:$F$10084, "S",
    'Fill Book'!$E$4:$E$10084, Mapping!C267
  ),
  ""
)</f>
        <v/>
      </c>
      <c r="N267" s="7">
        <f t="shared" si="19"/>
        <v>0</v>
      </c>
      <c r="O267" s="2">
        <f t="shared" ca="1" si="17"/>
        <v>0</v>
      </c>
      <c r="P267" s="2">
        <f t="shared" ca="1" si="20"/>
        <v>0</v>
      </c>
      <c r="Q267" s="2">
        <f t="shared" si="21"/>
        <v>0</v>
      </c>
      <c r="R267" s="9" t="e">
        <f ca="1">((Mapping!$M267 - Mapping!$K267) / Mapping!$E267 * Mapping!$F267) * (MIN(Mapping!$J267, Mapping!$L267))</f>
        <v>#VALUE!</v>
      </c>
      <c r="S267" s="2" t="str">
        <f>IFERROR(INDEX(#REF!, MATCH(Mapping!C267,#REF!, 0)), "")</f>
        <v/>
      </c>
      <c r="T267" s="2" t="e">
        <f t="shared" ca="1" si="18"/>
        <v>#VALUE!</v>
      </c>
      <c r="U267" s="2">
        <f ca="1">IFERROR(INDEX(Ref!E:E, MATCH(D267, Ref!B:B, 0)),5)</f>
        <v>5</v>
      </c>
      <c r="V267">
        <f ca="1">IFERROR(INDEX(Ref!F:F, MATCH(D267, Ref!B:B, 0)),1.5)</f>
        <v>1.5</v>
      </c>
    </row>
    <row r="268" spans="3:22" x14ac:dyDescent="0.25">
      <c r="C268" s="2"/>
      <c r="D268" s="2" t="str" cm="1">
        <f t="array" aca="1" ref="D268" ca="1">UPPER(_xlfn.TEXTJOIN("", TRUE, IF(ISNUMBER(FIND(MID(LEFT(C268, FIND(" ", C268 &amp; " ") - 1), ROW(INDIRECT("1:" &amp; LEN(LEFT(C268, FIND(" ", C268 &amp; " ") - 1)))), 1), "ABCDEFGHIJKLMNOPQRSTUVWXYZabcdefghijklmnopqrstuvwxyz")), MID(LEFT(C268, FIND(" ", C268 &amp; " ") - 1), ROW(INDIRECT("1:" &amp; LEN(LEFT(C268, FIND(" ", C268 &amp; " ") - 1)))), 1), "")))</f>
        <v/>
      </c>
      <c r="E268" s="2" t="e">
        <f ca="1">INDEX(Ref!C:C, MATCH(Mapping!D268, Ref!$B:$B,0))</f>
        <v>#N/A</v>
      </c>
      <c r="F268" s="2" t="e">
        <f ca="1">INDEX(Ref!D:D, MATCH(Mapping!D268, Ref!$B:$B,0))</f>
        <v>#N/A</v>
      </c>
      <c r="G268" s="2" cm="1">
        <f t="array" ref="G268">IFERROR(_xlfn.SWITCH(LOWER(TRIM(RIGHT(SUBSTITUTE(C268," ",REPT(" ",99)),99))),"fly",4,"dfly",8,"calendar",2,"box",4,4),4)</f>
        <v>4</v>
      </c>
      <c r="H268" s="2" t="s">
        <v>443</v>
      </c>
      <c r="I268" s="6" t="str">
        <f>RTD("tt.rtd",,RTD("tt.rtd",,"Inst",H268,$C268),I$2)</f>
        <v/>
      </c>
      <c r="J268" s="7" cm="1">
        <f t="array" ref="J268">SUM(IF(('Fill Book'!$F$4:$F$10084="B")*('Fill Book'!$E$4:$E$10084=Mapping!C268),'Fill Book'!$G$4:$G$10084))</f>
        <v>0</v>
      </c>
      <c r="K268" s="18" t="str" cm="1">
        <f t="array" ref="K268">IFERROR(
  SUMPRODUCT(
    ('Fill Book'!$F$4:$F$10084="B") * ('Fill Book'!$E$4:$E$10084=Mapping!C268),
    'Fill Book'!$G$4:$G$10084,  'Fill Book'!$H$4:$H$10084
  ) /
  SUMIFS(
    'Fill Book'!$G$4:$G$10084,
    'Fill Book'!$F$4:$F$10084, "B",
    'Fill Book'!$E$4:$E$10084, Mapping!C268
  ),
  ""
)</f>
        <v/>
      </c>
      <c r="L268" s="7">
        <f>SUMIFS('Fill Book'!$G$4:$G$10084, 'Fill Book'!$F$4:$F$10084, "S", 'Fill Book'!$E$4:$E$10084, Mapping!C268)</f>
        <v>0</v>
      </c>
      <c r="M268" s="18" t="str" cm="1">
        <f t="array" ref="M268">IFERROR(
  SUMPRODUCT(
    ('Fill Book'!$F$4:$F$10084="S") * ('Fill Book'!$E$4:$E$10084=Mapping!C268),
    'Fill Book'!$G$4:$G$10084,  'Fill Book'!$H$4:$H$10084
  ) /
  SUMIFS(
    'Fill Book'!$G$4:$G$10084,
    'Fill Book'!$F$4:$F$10084, "S",
    'Fill Book'!$E$4:$E$10084, Mapping!C268
  ),
  ""
)</f>
        <v/>
      </c>
      <c r="N268" s="7">
        <f t="shared" si="19"/>
        <v>0</v>
      </c>
      <c r="O268" s="2">
        <f t="shared" ca="1" si="17"/>
        <v>0</v>
      </c>
      <c r="P268" s="2">
        <f t="shared" ca="1" si="20"/>
        <v>0</v>
      </c>
      <c r="Q268" s="2">
        <f t="shared" si="21"/>
        <v>0</v>
      </c>
      <c r="R268" s="9" t="e">
        <f ca="1">((Mapping!$M268 - Mapping!$K268) / Mapping!$E268 * Mapping!$F268) * (MIN(Mapping!$J268, Mapping!$L268))</f>
        <v>#VALUE!</v>
      </c>
      <c r="S268" s="2" t="str">
        <f>IFERROR(INDEX(#REF!, MATCH(Mapping!C268,#REF!, 0)), "")</f>
        <v/>
      </c>
      <c r="T268" s="2" t="e">
        <f t="shared" ca="1" si="18"/>
        <v>#VALUE!</v>
      </c>
      <c r="U268" s="2">
        <f ca="1">IFERROR(INDEX(Ref!E:E, MATCH(D268, Ref!B:B, 0)),5)</f>
        <v>5</v>
      </c>
      <c r="V268">
        <f ca="1">IFERROR(INDEX(Ref!F:F, MATCH(D268, Ref!B:B, 0)),1.5)</f>
        <v>1.5</v>
      </c>
    </row>
    <row r="269" spans="3:22" x14ac:dyDescent="0.25">
      <c r="C269" s="2"/>
      <c r="D269" s="2" t="str" cm="1">
        <f t="array" aca="1" ref="D269" ca="1">UPPER(_xlfn.TEXTJOIN("", TRUE, IF(ISNUMBER(FIND(MID(LEFT(C269, FIND(" ", C269 &amp; " ") - 1), ROW(INDIRECT("1:" &amp; LEN(LEFT(C269, FIND(" ", C269 &amp; " ") - 1)))), 1), "ABCDEFGHIJKLMNOPQRSTUVWXYZabcdefghijklmnopqrstuvwxyz")), MID(LEFT(C269, FIND(" ", C269 &amp; " ") - 1), ROW(INDIRECT("1:" &amp; LEN(LEFT(C269, FIND(" ", C269 &amp; " ") - 1)))), 1), "")))</f>
        <v/>
      </c>
      <c r="E269" s="2" t="e">
        <f ca="1">INDEX(Ref!C:C, MATCH(Mapping!D269, Ref!$B:$B,0))</f>
        <v>#N/A</v>
      </c>
      <c r="F269" s="2" t="e">
        <f ca="1">INDEX(Ref!D:D, MATCH(Mapping!D269, Ref!$B:$B,0))</f>
        <v>#N/A</v>
      </c>
      <c r="G269" s="2" cm="1">
        <f t="array" ref="G269">IFERROR(_xlfn.SWITCH(LOWER(TRIM(RIGHT(SUBSTITUTE(C269," ",REPT(" ",99)),99))),"fly",4,"dfly",8,"calendar",2,"box",4,4),4)</f>
        <v>4</v>
      </c>
      <c r="H269" s="2" t="s">
        <v>443</v>
      </c>
      <c r="I269" s="6" t="str">
        <f>RTD("tt.rtd",,RTD("tt.rtd",,"Inst",H269,$C269),I$2)</f>
        <v/>
      </c>
      <c r="J269" s="7" cm="1">
        <f t="array" ref="J269">SUM(IF(('Fill Book'!$F$4:$F$10084="B")*('Fill Book'!$E$4:$E$10084=Mapping!C269),'Fill Book'!$G$4:$G$10084))</f>
        <v>0</v>
      </c>
      <c r="K269" s="18" t="str" cm="1">
        <f t="array" ref="K269">IFERROR(
  SUMPRODUCT(
    ('Fill Book'!$F$4:$F$10084="B") * ('Fill Book'!$E$4:$E$10084=Mapping!C269),
    'Fill Book'!$G$4:$G$10084,  'Fill Book'!$H$4:$H$10084
  ) /
  SUMIFS(
    'Fill Book'!$G$4:$G$10084,
    'Fill Book'!$F$4:$F$10084, "B",
    'Fill Book'!$E$4:$E$10084, Mapping!C269
  ),
  ""
)</f>
        <v/>
      </c>
      <c r="L269" s="7">
        <f>SUMIFS('Fill Book'!$G$4:$G$10084, 'Fill Book'!$F$4:$F$10084, "S", 'Fill Book'!$E$4:$E$10084, Mapping!C269)</f>
        <v>0</v>
      </c>
      <c r="M269" s="18" t="str" cm="1">
        <f t="array" ref="M269">IFERROR(
  SUMPRODUCT(
    ('Fill Book'!$F$4:$F$10084="S") * ('Fill Book'!$E$4:$E$10084=Mapping!C269),
    'Fill Book'!$G$4:$G$10084,  'Fill Book'!$H$4:$H$10084
  ) /
  SUMIFS(
    'Fill Book'!$G$4:$G$10084,
    'Fill Book'!$F$4:$F$10084, "S",
    'Fill Book'!$E$4:$E$10084, Mapping!C269
  ),
  ""
)</f>
        <v/>
      </c>
      <c r="N269" s="7">
        <f t="shared" si="19"/>
        <v>0</v>
      </c>
      <c r="O269" s="2">
        <f t="shared" ca="1" si="17"/>
        <v>0</v>
      </c>
      <c r="P269" s="2">
        <f t="shared" ca="1" si="20"/>
        <v>0</v>
      </c>
      <c r="Q269" s="2">
        <f t="shared" si="21"/>
        <v>0</v>
      </c>
      <c r="R269" s="9" t="e">
        <f ca="1">((Mapping!$M269 - Mapping!$K269) / Mapping!$E269 * Mapping!$F269) * (MIN(Mapping!$J269, Mapping!$L269))</f>
        <v>#VALUE!</v>
      </c>
      <c r="S269" s="2" t="str">
        <f>IFERROR(INDEX(#REF!, MATCH(Mapping!C269,#REF!, 0)), "")</f>
        <v/>
      </c>
      <c r="T269" s="2" t="e">
        <f t="shared" ca="1" si="18"/>
        <v>#VALUE!</v>
      </c>
      <c r="U269" s="2">
        <f ca="1">IFERROR(INDEX(Ref!E:E, MATCH(D269, Ref!B:B, 0)),5)</f>
        <v>5</v>
      </c>
      <c r="V269">
        <f ca="1">IFERROR(INDEX(Ref!F:F, MATCH(D269, Ref!B:B, 0)),1.5)</f>
        <v>1.5</v>
      </c>
    </row>
    <row r="270" spans="3:22" x14ac:dyDescent="0.25">
      <c r="C270" s="2"/>
      <c r="D270" s="2" t="str" cm="1">
        <f t="array" aca="1" ref="D270" ca="1">UPPER(_xlfn.TEXTJOIN("", TRUE, IF(ISNUMBER(FIND(MID(LEFT(C270, FIND(" ", C270 &amp; " ") - 1), ROW(INDIRECT("1:" &amp; LEN(LEFT(C270, FIND(" ", C270 &amp; " ") - 1)))), 1), "ABCDEFGHIJKLMNOPQRSTUVWXYZabcdefghijklmnopqrstuvwxyz")), MID(LEFT(C270, FIND(" ", C270 &amp; " ") - 1), ROW(INDIRECT("1:" &amp; LEN(LEFT(C270, FIND(" ", C270 &amp; " ") - 1)))), 1), "")))</f>
        <v/>
      </c>
      <c r="E270" s="2" t="e">
        <f ca="1">INDEX(Ref!C:C, MATCH(Mapping!D270, Ref!$B:$B,0))</f>
        <v>#N/A</v>
      </c>
      <c r="F270" s="2" t="e">
        <f ca="1">INDEX(Ref!D:D, MATCH(Mapping!D270, Ref!$B:$B,0))</f>
        <v>#N/A</v>
      </c>
      <c r="G270" s="2" cm="1">
        <f t="array" ref="G270">IFERROR(_xlfn.SWITCH(LOWER(TRIM(RIGHT(SUBSTITUTE(C270," ",REPT(" ",99)),99))),"fly",4,"dfly",8,"calendar",2,"box",4,4),4)</f>
        <v>4</v>
      </c>
      <c r="H270" s="2" t="s">
        <v>443</v>
      </c>
      <c r="I270" s="6" t="str">
        <f>RTD("tt.rtd",,RTD("tt.rtd",,"Inst",H270,$C270),I$2)</f>
        <v/>
      </c>
      <c r="J270" s="7" cm="1">
        <f t="array" ref="J270">SUM(IF(('Fill Book'!$F$4:$F$10084="B")*('Fill Book'!$E$4:$E$10084=Mapping!C270),'Fill Book'!$G$4:$G$10084))</f>
        <v>0</v>
      </c>
      <c r="K270" s="18" t="str" cm="1">
        <f t="array" ref="K270">IFERROR(
  SUMPRODUCT(
    ('Fill Book'!$F$4:$F$10084="B") * ('Fill Book'!$E$4:$E$10084=Mapping!C270),
    'Fill Book'!$G$4:$G$10084,  'Fill Book'!$H$4:$H$10084
  ) /
  SUMIFS(
    'Fill Book'!$G$4:$G$10084,
    'Fill Book'!$F$4:$F$10084, "B",
    'Fill Book'!$E$4:$E$10084, Mapping!C270
  ),
  ""
)</f>
        <v/>
      </c>
      <c r="L270" s="7">
        <f>SUMIFS('Fill Book'!$G$4:$G$10084, 'Fill Book'!$F$4:$F$10084, "S", 'Fill Book'!$E$4:$E$10084, Mapping!C270)</f>
        <v>0</v>
      </c>
      <c r="M270" s="18" t="str" cm="1">
        <f t="array" ref="M270">IFERROR(
  SUMPRODUCT(
    ('Fill Book'!$F$4:$F$10084="S") * ('Fill Book'!$E$4:$E$10084=Mapping!C270),
    'Fill Book'!$G$4:$G$10084,  'Fill Book'!$H$4:$H$10084
  ) /
  SUMIFS(
    'Fill Book'!$G$4:$G$10084,
    'Fill Book'!$F$4:$F$10084, "S",
    'Fill Book'!$E$4:$E$10084, Mapping!C270
  ),
  ""
)</f>
        <v/>
      </c>
      <c r="N270" s="7">
        <f t="shared" si="19"/>
        <v>0</v>
      </c>
      <c r="O270" s="2">
        <f t="shared" ca="1" si="17"/>
        <v>0</v>
      </c>
      <c r="P270" s="2">
        <f t="shared" ca="1" si="20"/>
        <v>0</v>
      </c>
      <c r="Q270" s="2">
        <f t="shared" si="21"/>
        <v>0</v>
      </c>
      <c r="R270" s="9" t="e">
        <f ca="1">((Mapping!$M270 - Mapping!$K270) / Mapping!$E270 * Mapping!$F270) * (MIN(Mapping!$J270, Mapping!$L270))</f>
        <v>#VALUE!</v>
      </c>
      <c r="S270" s="2" t="str">
        <f>IFERROR(INDEX(#REF!, MATCH(Mapping!C270,#REF!, 0)), "")</f>
        <v/>
      </c>
      <c r="T270" s="2" t="e">
        <f t="shared" ca="1" si="18"/>
        <v>#VALUE!</v>
      </c>
      <c r="U270" s="2">
        <f ca="1">IFERROR(INDEX(Ref!E:E, MATCH(D270, Ref!B:B, 0)),5)</f>
        <v>5</v>
      </c>
      <c r="V270">
        <f ca="1">IFERROR(INDEX(Ref!F:F, MATCH(D270, Ref!B:B, 0)),1.5)</f>
        <v>1.5</v>
      </c>
    </row>
    <row r="271" spans="3:22" x14ac:dyDescent="0.25">
      <c r="C271" s="2"/>
      <c r="D271" s="2" t="str" cm="1">
        <f t="array" aca="1" ref="D271" ca="1">UPPER(_xlfn.TEXTJOIN("", TRUE, IF(ISNUMBER(FIND(MID(LEFT(C271, FIND(" ", C271 &amp; " ") - 1), ROW(INDIRECT("1:" &amp; LEN(LEFT(C271, FIND(" ", C271 &amp; " ") - 1)))), 1), "ABCDEFGHIJKLMNOPQRSTUVWXYZabcdefghijklmnopqrstuvwxyz")), MID(LEFT(C271, FIND(" ", C271 &amp; " ") - 1), ROW(INDIRECT("1:" &amp; LEN(LEFT(C271, FIND(" ", C271 &amp; " ") - 1)))), 1), "")))</f>
        <v/>
      </c>
      <c r="E271" s="2" t="e">
        <f ca="1">INDEX(Ref!C:C, MATCH(Mapping!D271, Ref!$B:$B,0))</f>
        <v>#N/A</v>
      </c>
      <c r="F271" s="2" t="e">
        <f ca="1">INDEX(Ref!D:D, MATCH(Mapping!D271, Ref!$B:$B,0))</f>
        <v>#N/A</v>
      </c>
      <c r="G271" s="2" cm="1">
        <f t="array" ref="G271">IFERROR(_xlfn.SWITCH(LOWER(TRIM(RIGHT(SUBSTITUTE(C271," ",REPT(" ",99)),99))),"fly",4,"dfly",8,"calendar",2,"box",4,4),4)</f>
        <v>4</v>
      </c>
      <c r="H271" s="2" t="s">
        <v>443</v>
      </c>
      <c r="I271" s="6" t="str">
        <f>RTD("tt.rtd",,RTD("tt.rtd",,"Inst",H271,$C271),I$2)</f>
        <v/>
      </c>
      <c r="J271" s="7" cm="1">
        <f t="array" ref="J271">SUM(IF(('Fill Book'!$F$4:$F$10084="B")*('Fill Book'!$E$4:$E$10084=Mapping!C271),'Fill Book'!$G$4:$G$10084))</f>
        <v>0</v>
      </c>
      <c r="K271" s="18" t="str" cm="1">
        <f t="array" ref="K271">IFERROR(
  SUMPRODUCT(
    ('Fill Book'!$F$4:$F$10084="B") * ('Fill Book'!$E$4:$E$10084=Mapping!C271),
    'Fill Book'!$G$4:$G$10084,  'Fill Book'!$H$4:$H$10084
  ) /
  SUMIFS(
    'Fill Book'!$G$4:$G$10084,
    'Fill Book'!$F$4:$F$10084, "B",
    'Fill Book'!$E$4:$E$10084, Mapping!C271
  ),
  ""
)</f>
        <v/>
      </c>
      <c r="L271" s="7">
        <f>SUMIFS('Fill Book'!$G$4:$G$10084, 'Fill Book'!$F$4:$F$10084, "S", 'Fill Book'!$E$4:$E$10084, Mapping!C271)</f>
        <v>0</v>
      </c>
      <c r="M271" s="18" t="str" cm="1">
        <f t="array" ref="M271">IFERROR(
  SUMPRODUCT(
    ('Fill Book'!$F$4:$F$10084="S") * ('Fill Book'!$E$4:$E$10084=Mapping!C271),
    'Fill Book'!$G$4:$G$10084,  'Fill Book'!$H$4:$H$10084
  ) /
  SUMIFS(
    'Fill Book'!$G$4:$G$10084,
    'Fill Book'!$F$4:$F$10084, "S",
    'Fill Book'!$E$4:$E$10084, Mapping!C271
  ),
  ""
)</f>
        <v/>
      </c>
      <c r="N271" s="7">
        <f t="shared" si="19"/>
        <v>0</v>
      </c>
      <c r="O271" s="2">
        <f t="shared" ca="1" si="17"/>
        <v>0</v>
      </c>
      <c r="P271" s="2">
        <f t="shared" ca="1" si="20"/>
        <v>0</v>
      </c>
      <c r="Q271" s="2">
        <f t="shared" si="21"/>
        <v>0</v>
      </c>
      <c r="R271" s="9" t="e">
        <f ca="1">((Mapping!$M271 - Mapping!$K271) / Mapping!$E271 * Mapping!$F271) * (MIN(Mapping!$J271, Mapping!$L271))</f>
        <v>#VALUE!</v>
      </c>
      <c r="S271" s="2" t="str">
        <f>IFERROR(INDEX(#REF!, MATCH(Mapping!C271,#REF!, 0)), "")</f>
        <v/>
      </c>
      <c r="T271" s="2" t="e">
        <f t="shared" ca="1" si="18"/>
        <v>#VALUE!</v>
      </c>
      <c r="U271" s="2">
        <f ca="1">IFERROR(INDEX(Ref!E:E, MATCH(D271, Ref!B:B, 0)),5)</f>
        <v>5</v>
      </c>
      <c r="V271">
        <f ca="1">IFERROR(INDEX(Ref!F:F, MATCH(D271, Ref!B:B, 0)),1.5)</f>
        <v>1.5</v>
      </c>
    </row>
    <row r="272" spans="3:22" x14ac:dyDescent="0.25">
      <c r="C272" s="2"/>
      <c r="D272" s="2" t="str" cm="1">
        <f t="array" aca="1" ref="D272" ca="1">UPPER(_xlfn.TEXTJOIN("", TRUE, IF(ISNUMBER(FIND(MID(LEFT(C272, FIND(" ", C272 &amp; " ") - 1), ROW(INDIRECT("1:" &amp; LEN(LEFT(C272, FIND(" ", C272 &amp; " ") - 1)))), 1), "ABCDEFGHIJKLMNOPQRSTUVWXYZabcdefghijklmnopqrstuvwxyz")), MID(LEFT(C272, FIND(" ", C272 &amp; " ") - 1), ROW(INDIRECT("1:" &amp; LEN(LEFT(C272, FIND(" ", C272 &amp; " ") - 1)))), 1), "")))</f>
        <v/>
      </c>
      <c r="E272" s="2" t="e">
        <f ca="1">INDEX(Ref!C:C, MATCH(Mapping!D272, Ref!$B:$B,0))</f>
        <v>#N/A</v>
      </c>
      <c r="F272" s="2" t="e">
        <f ca="1">INDEX(Ref!D:D, MATCH(Mapping!D272, Ref!$B:$B,0))</f>
        <v>#N/A</v>
      </c>
      <c r="G272" s="2" cm="1">
        <f t="array" ref="G272">IFERROR(_xlfn.SWITCH(LOWER(TRIM(RIGHT(SUBSTITUTE(C272," ",REPT(" ",99)),99))),"fly",4,"dfly",8,"calendar",2,"box",4,4),4)</f>
        <v>4</v>
      </c>
      <c r="H272" s="2" t="s">
        <v>443</v>
      </c>
      <c r="I272" s="6" t="str">
        <f>RTD("tt.rtd",,RTD("tt.rtd",,"Inst",H272,$C272),I$2)</f>
        <v/>
      </c>
      <c r="J272" s="7" cm="1">
        <f t="array" ref="J272">SUM(IF(('Fill Book'!$F$4:$F$10084="B")*('Fill Book'!$E$4:$E$10084=Mapping!C272),'Fill Book'!$G$4:$G$10084))</f>
        <v>0</v>
      </c>
      <c r="K272" s="18" t="str" cm="1">
        <f t="array" ref="K272">IFERROR(
  SUMPRODUCT(
    ('Fill Book'!$F$4:$F$10084="B") * ('Fill Book'!$E$4:$E$10084=Mapping!C272),
    'Fill Book'!$G$4:$G$10084,  'Fill Book'!$H$4:$H$10084
  ) /
  SUMIFS(
    'Fill Book'!$G$4:$G$10084,
    'Fill Book'!$F$4:$F$10084, "B",
    'Fill Book'!$E$4:$E$10084, Mapping!C272
  ),
  ""
)</f>
        <v/>
      </c>
      <c r="L272" s="7">
        <f>SUMIFS('Fill Book'!$G$4:$G$10084, 'Fill Book'!$F$4:$F$10084, "S", 'Fill Book'!$E$4:$E$10084, Mapping!C272)</f>
        <v>0</v>
      </c>
      <c r="M272" s="18" t="str" cm="1">
        <f t="array" ref="M272">IFERROR(
  SUMPRODUCT(
    ('Fill Book'!$F$4:$F$10084="S") * ('Fill Book'!$E$4:$E$10084=Mapping!C272),
    'Fill Book'!$G$4:$G$10084,  'Fill Book'!$H$4:$H$10084
  ) /
  SUMIFS(
    'Fill Book'!$G$4:$G$10084,
    'Fill Book'!$F$4:$F$10084, "S",
    'Fill Book'!$E$4:$E$10084, Mapping!C272
  ),
  ""
)</f>
        <v/>
      </c>
      <c r="N272" s="7">
        <f t="shared" si="19"/>
        <v>0</v>
      </c>
      <c r="O272" s="2">
        <f t="shared" ca="1" si="17"/>
        <v>0</v>
      </c>
      <c r="P272" s="2">
        <f t="shared" ca="1" si="20"/>
        <v>0</v>
      </c>
      <c r="Q272" s="2">
        <f t="shared" si="21"/>
        <v>0</v>
      </c>
      <c r="R272" s="9" t="e">
        <f ca="1">((Mapping!$M272 - Mapping!$K272) / Mapping!$E272 * Mapping!$F272) * (MIN(Mapping!$J272, Mapping!$L272))</f>
        <v>#VALUE!</v>
      </c>
      <c r="S272" s="2" t="str">
        <f>IFERROR(INDEX(#REF!, MATCH(Mapping!C272,#REF!, 0)), "")</f>
        <v/>
      </c>
      <c r="T272" s="2" t="e">
        <f t="shared" ca="1" si="18"/>
        <v>#VALUE!</v>
      </c>
      <c r="U272" s="2">
        <f ca="1">IFERROR(INDEX(Ref!E:E, MATCH(D272, Ref!B:B, 0)),5)</f>
        <v>5</v>
      </c>
      <c r="V272">
        <f ca="1">IFERROR(INDEX(Ref!F:F, MATCH(D272, Ref!B:B, 0)),1.5)</f>
        <v>1.5</v>
      </c>
    </row>
    <row r="273" spans="3:22" x14ac:dyDescent="0.25">
      <c r="C273" s="2"/>
      <c r="D273" s="2" t="str" cm="1">
        <f t="array" aca="1" ref="D273" ca="1">UPPER(_xlfn.TEXTJOIN("", TRUE, IF(ISNUMBER(FIND(MID(LEFT(C273, FIND(" ", C273 &amp; " ") - 1), ROW(INDIRECT("1:" &amp; LEN(LEFT(C273, FIND(" ", C273 &amp; " ") - 1)))), 1), "ABCDEFGHIJKLMNOPQRSTUVWXYZabcdefghijklmnopqrstuvwxyz")), MID(LEFT(C273, FIND(" ", C273 &amp; " ") - 1), ROW(INDIRECT("1:" &amp; LEN(LEFT(C273, FIND(" ", C273 &amp; " ") - 1)))), 1), "")))</f>
        <v/>
      </c>
      <c r="E273" s="2" t="e">
        <f ca="1">INDEX(Ref!C:C, MATCH(Mapping!D273, Ref!$B:$B,0))</f>
        <v>#N/A</v>
      </c>
      <c r="F273" s="2" t="e">
        <f ca="1">INDEX(Ref!D:D, MATCH(Mapping!D273, Ref!$B:$B,0))</f>
        <v>#N/A</v>
      </c>
      <c r="G273" s="2" cm="1">
        <f t="array" ref="G273">IFERROR(_xlfn.SWITCH(LOWER(TRIM(RIGHT(SUBSTITUTE(C273," ",REPT(" ",99)),99))),"fly",4,"dfly",8,"calendar",2,"box",4,4),4)</f>
        <v>4</v>
      </c>
      <c r="H273" s="2" t="s">
        <v>443</v>
      </c>
      <c r="I273" s="6" t="str">
        <f>RTD("tt.rtd",,RTD("tt.rtd",,"Inst",H273,$C273),I$2)</f>
        <v/>
      </c>
      <c r="J273" s="7" cm="1">
        <f t="array" ref="J273">SUM(IF(('Fill Book'!$F$4:$F$10084="B")*('Fill Book'!$E$4:$E$10084=Mapping!C273),'Fill Book'!$G$4:$G$10084))</f>
        <v>0</v>
      </c>
      <c r="K273" s="18" t="str" cm="1">
        <f t="array" ref="K273">IFERROR(
  SUMPRODUCT(
    ('Fill Book'!$F$4:$F$10084="B") * ('Fill Book'!$E$4:$E$10084=Mapping!C273),
    'Fill Book'!$G$4:$G$10084,  'Fill Book'!$H$4:$H$10084
  ) /
  SUMIFS(
    'Fill Book'!$G$4:$G$10084,
    'Fill Book'!$F$4:$F$10084, "B",
    'Fill Book'!$E$4:$E$10084, Mapping!C273
  ),
  ""
)</f>
        <v/>
      </c>
      <c r="L273" s="7">
        <f>SUMIFS('Fill Book'!$G$4:$G$10084, 'Fill Book'!$F$4:$F$10084, "S", 'Fill Book'!$E$4:$E$10084, Mapping!C273)</f>
        <v>0</v>
      </c>
      <c r="M273" s="18" t="str" cm="1">
        <f t="array" ref="M273">IFERROR(
  SUMPRODUCT(
    ('Fill Book'!$F$4:$F$10084="S") * ('Fill Book'!$E$4:$E$10084=Mapping!C273),
    'Fill Book'!$G$4:$G$10084,  'Fill Book'!$H$4:$H$10084
  ) /
  SUMIFS(
    'Fill Book'!$G$4:$G$10084,
    'Fill Book'!$F$4:$F$10084, "S",
    'Fill Book'!$E$4:$E$10084, Mapping!C273
  ),
  ""
)</f>
        <v/>
      </c>
      <c r="N273" s="7">
        <f t="shared" si="19"/>
        <v>0</v>
      </c>
      <c r="O273" s="2">
        <f t="shared" ca="1" si="17"/>
        <v>0</v>
      </c>
      <c r="P273" s="2">
        <f t="shared" ca="1" si="20"/>
        <v>0</v>
      </c>
      <c r="Q273" s="2">
        <f t="shared" si="21"/>
        <v>0</v>
      </c>
      <c r="R273" s="9" t="e">
        <f ca="1">((Mapping!$M273 - Mapping!$K273) / Mapping!$E273 * Mapping!$F273) * (MIN(Mapping!$J273, Mapping!$L273))</f>
        <v>#VALUE!</v>
      </c>
      <c r="S273" s="2" t="str">
        <f>IFERROR(INDEX(#REF!, MATCH(Mapping!C273,#REF!, 0)), "")</f>
        <v/>
      </c>
      <c r="T273" s="2" t="e">
        <f t="shared" ca="1" si="18"/>
        <v>#VALUE!</v>
      </c>
      <c r="U273" s="2">
        <f ca="1">IFERROR(INDEX(Ref!E:E, MATCH(D273, Ref!B:B, 0)),5)</f>
        <v>5</v>
      </c>
      <c r="V273">
        <f ca="1">IFERROR(INDEX(Ref!F:F, MATCH(D273, Ref!B:B, 0)),1.5)</f>
        <v>1.5</v>
      </c>
    </row>
    <row r="274" spans="3:22" x14ac:dyDescent="0.25">
      <c r="C274" s="2"/>
      <c r="D274" s="2" t="str" cm="1">
        <f t="array" aca="1" ref="D274" ca="1">UPPER(_xlfn.TEXTJOIN("", TRUE, IF(ISNUMBER(FIND(MID(LEFT(C274, FIND(" ", C274 &amp; " ") - 1), ROW(INDIRECT("1:" &amp; LEN(LEFT(C274, FIND(" ", C274 &amp; " ") - 1)))), 1), "ABCDEFGHIJKLMNOPQRSTUVWXYZabcdefghijklmnopqrstuvwxyz")), MID(LEFT(C274, FIND(" ", C274 &amp; " ") - 1), ROW(INDIRECT("1:" &amp; LEN(LEFT(C274, FIND(" ", C274 &amp; " ") - 1)))), 1), "")))</f>
        <v/>
      </c>
      <c r="E274" s="2" t="e">
        <f ca="1">INDEX(Ref!C:C, MATCH(Mapping!D274, Ref!$B:$B,0))</f>
        <v>#N/A</v>
      </c>
      <c r="F274" s="2" t="e">
        <f ca="1">INDEX(Ref!D:D, MATCH(Mapping!D274, Ref!$B:$B,0))</f>
        <v>#N/A</v>
      </c>
      <c r="G274" s="2" cm="1">
        <f t="array" ref="G274">IFERROR(_xlfn.SWITCH(LOWER(TRIM(RIGHT(SUBSTITUTE(C274," ",REPT(" ",99)),99))),"fly",4,"dfly",8,"calendar",2,"box",4,4),4)</f>
        <v>4</v>
      </c>
      <c r="H274" s="2" t="s">
        <v>443</v>
      </c>
      <c r="I274" s="6" t="str">
        <f>RTD("tt.rtd",,RTD("tt.rtd",,"Inst",H274,$C274),I$2)</f>
        <v/>
      </c>
      <c r="J274" s="7" cm="1">
        <f t="array" ref="J274">SUM(IF(('Fill Book'!$F$4:$F$10084="B")*('Fill Book'!$E$4:$E$10084=Mapping!C274),'Fill Book'!$G$4:$G$10084))</f>
        <v>0</v>
      </c>
      <c r="K274" s="18" t="str" cm="1">
        <f t="array" ref="K274">IFERROR(
  SUMPRODUCT(
    ('Fill Book'!$F$4:$F$10084="B") * ('Fill Book'!$E$4:$E$10084=Mapping!C274),
    'Fill Book'!$G$4:$G$10084,  'Fill Book'!$H$4:$H$10084
  ) /
  SUMIFS(
    'Fill Book'!$G$4:$G$10084,
    'Fill Book'!$F$4:$F$10084, "B",
    'Fill Book'!$E$4:$E$10084, Mapping!C274
  ),
  ""
)</f>
        <v/>
      </c>
      <c r="L274" s="7">
        <f>SUMIFS('Fill Book'!$G$4:$G$10084, 'Fill Book'!$F$4:$F$10084, "S", 'Fill Book'!$E$4:$E$10084, Mapping!C274)</f>
        <v>0</v>
      </c>
      <c r="M274" s="18" t="str" cm="1">
        <f t="array" ref="M274">IFERROR(
  SUMPRODUCT(
    ('Fill Book'!$F$4:$F$10084="S") * ('Fill Book'!$E$4:$E$10084=Mapping!C274),
    'Fill Book'!$G$4:$G$10084,  'Fill Book'!$H$4:$H$10084
  ) /
  SUMIFS(
    'Fill Book'!$G$4:$G$10084,
    'Fill Book'!$F$4:$F$10084, "S",
    'Fill Book'!$E$4:$E$10084, Mapping!C274
  ),
  ""
)</f>
        <v/>
      </c>
      <c r="N274" s="7">
        <f t="shared" si="19"/>
        <v>0</v>
      </c>
      <c r="O274" s="2">
        <f t="shared" ca="1" si="17"/>
        <v>0</v>
      </c>
      <c r="P274" s="2">
        <f t="shared" ca="1" si="20"/>
        <v>0</v>
      </c>
      <c r="Q274" s="2">
        <f t="shared" si="21"/>
        <v>0</v>
      </c>
      <c r="R274" s="9" t="e">
        <f ca="1">((Mapping!$M274 - Mapping!$K274) / Mapping!$E274 * Mapping!$F274) * (MIN(Mapping!$J274, Mapping!$L274))</f>
        <v>#VALUE!</v>
      </c>
      <c r="S274" s="2" t="str">
        <f>IFERROR(INDEX(#REF!, MATCH(Mapping!C274,#REF!, 0)), "")</f>
        <v/>
      </c>
      <c r="T274" s="2" t="e">
        <f t="shared" ca="1" si="18"/>
        <v>#VALUE!</v>
      </c>
      <c r="U274" s="2">
        <f ca="1">IFERROR(INDEX(Ref!E:E, MATCH(D274, Ref!B:B, 0)),5)</f>
        <v>5</v>
      </c>
      <c r="V274">
        <f ca="1">IFERROR(INDEX(Ref!F:F, MATCH(D274, Ref!B:B, 0)),1.5)</f>
        <v>1.5</v>
      </c>
    </row>
    <row r="275" spans="3:22" x14ac:dyDescent="0.25">
      <c r="C275" s="2"/>
      <c r="D275" s="2" t="str" cm="1">
        <f t="array" aca="1" ref="D275" ca="1">UPPER(_xlfn.TEXTJOIN("", TRUE, IF(ISNUMBER(FIND(MID(LEFT(C275, FIND(" ", C275 &amp; " ") - 1), ROW(INDIRECT("1:" &amp; LEN(LEFT(C275, FIND(" ", C275 &amp; " ") - 1)))), 1), "ABCDEFGHIJKLMNOPQRSTUVWXYZabcdefghijklmnopqrstuvwxyz")), MID(LEFT(C275, FIND(" ", C275 &amp; " ") - 1), ROW(INDIRECT("1:" &amp; LEN(LEFT(C275, FIND(" ", C275 &amp; " ") - 1)))), 1), "")))</f>
        <v/>
      </c>
      <c r="E275" s="2" t="e">
        <f ca="1">INDEX(Ref!C:C, MATCH(Mapping!D275, Ref!$B:$B,0))</f>
        <v>#N/A</v>
      </c>
      <c r="F275" s="2" t="e">
        <f ca="1">INDEX(Ref!D:D, MATCH(Mapping!D275, Ref!$B:$B,0))</f>
        <v>#N/A</v>
      </c>
      <c r="G275" s="2" cm="1">
        <f t="array" ref="G275">IFERROR(_xlfn.SWITCH(LOWER(TRIM(RIGHT(SUBSTITUTE(C275," ",REPT(" ",99)),99))),"fly",4,"dfly",8,"calendar",2,"box",4,4),4)</f>
        <v>4</v>
      </c>
      <c r="H275" s="2" t="s">
        <v>443</v>
      </c>
      <c r="I275" s="6" t="str">
        <f>RTD("tt.rtd",,RTD("tt.rtd",,"Inst",H275,$C275),I$2)</f>
        <v/>
      </c>
      <c r="J275" s="7" cm="1">
        <f t="array" ref="J275">SUM(IF(('Fill Book'!$F$4:$F$10084="B")*('Fill Book'!$E$4:$E$10084=Mapping!C275),'Fill Book'!$G$4:$G$10084))</f>
        <v>0</v>
      </c>
      <c r="K275" s="18" t="str" cm="1">
        <f t="array" ref="K275">IFERROR(
  SUMPRODUCT(
    ('Fill Book'!$F$4:$F$10084="B") * ('Fill Book'!$E$4:$E$10084=Mapping!C275),
    'Fill Book'!$G$4:$G$10084,  'Fill Book'!$H$4:$H$10084
  ) /
  SUMIFS(
    'Fill Book'!$G$4:$G$10084,
    'Fill Book'!$F$4:$F$10084, "B",
    'Fill Book'!$E$4:$E$10084, Mapping!C275
  ),
  ""
)</f>
        <v/>
      </c>
      <c r="L275" s="7">
        <f>SUMIFS('Fill Book'!$G$4:$G$10084, 'Fill Book'!$F$4:$F$10084, "S", 'Fill Book'!$E$4:$E$10084, Mapping!C275)</f>
        <v>0</v>
      </c>
      <c r="M275" s="18" t="str" cm="1">
        <f t="array" ref="M275">IFERROR(
  SUMPRODUCT(
    ('Fill Book'!$F$4:$F$10084="S") * ('Fill Book'!$E$4:$E$10084=Mapping!C275),
    'Fill Book'!$G$4:$G$10084,  'Fill Book'!$H$4:$H$10084
  ) /
  SUMIFS(
    'Fill Book'!$G$4:$G$10084,
    'Fill Book'!$F$4:$F$10084, "S",
    'Fill Book'!$E$4:$E$10084, Mapping!C275
  ),
  ""
)</f>
        <v/>
      </c>
      <c r="N275" s="7">
        <f t="shared" si="19"/>
        <v>0</v>
      </c>
      <c r="O275" s="2">
        <f t="shared" ca="1" si="17"/>
        <v>0</v>
      </c>
      <c r="P275" s="2">
        <f t="shared" ca="1" si="20"/>
        <v>0</v>
      </c>
      <c r="Q275" s="2">
        <f t="shared" si="21"/>
        <v>0</v>
      </c>
      <c r="R275" s="9" t="e">
        <f ca="1">((Mapping!$M275 - Mapping!$K275) / Mapping!$E275 * Mapping!$F275) * (MIN(Mapping!$J275, Mapping!$L275))</f>
        <v>#VALUE!</v>
      </c>
      <c r="S275" s="2" t="str">
        <f>IFERROR(INDEX(#REF!, MATCH(Mapping!C275,#REF!, 0)), "")</f>
        <v/>
      </c>
      <c r="T275" s="2" t="e">
        <f t="shared" ca="1" si="18"/>
        <v>#VALUE!</v>
      </c>
      <c r="U275" s="2">
        <f ca="1">IFERROR(INDEX(Ref!E:E, MATCH(D275, Ref!B:B, 0)),5)</f>
        <v>5</v>
      </c>
      <c r="V275">
        <f ca="1">IFERROR(INDEX(Ref!F:F, MATCH(D275, Ref!B:B, 0)),1.5)</f>
        <v>1.5</v>
      </c>
    </row>
    <row r="276" spans="3:22" x14ac:dyDescent="0.25">
      <c r="C276" s="2"/>
      <c r="D276" s="2" t="str" cm="1">
        <f t="array" aca="1" ref="D276" ca="1">UPPER(_xlfn.TEXTJOIN("", TRUE, IF(ISNUMBER(FIND(MID(LEFT(C276, FIND(" ", C276 &amp; " ") - 1), ROW(INDIRECT("1:" &amp; LEN(LEFT(C276, FIND(" ", C276 &amp; " ") - 1)))), 1), "ABCDEFGHIJKLMNOPQRSTUVWXYZabcdefghijklmnopqrstuvwxyz")), MID(LEFT(C276, FIND(" ", C276 &amp; " ") - 1), ROW(INDIRECT("1:" &amp; LEN(LEFT(C276, FIND(" ", C276 &amp; " ") - 1)))), 1), "")))</f>
        <v/>
      </c>
      <c r="E276" s="2" t="e">
        <f ca="1">INDEX(Ref!C:C, MATCH(Mapping!D276, Ref!$B:$B,0))</f>
        <v>#N/A</v>
      </c>
      <c r="F276" s="2" t="e">
        <f ca="1">INDEX(Ref!D:D, MATCH(Mapping!D276, Ref!$B:$B,0))</f>
        <v>#N/A</v>
      </c>
      <c r="G276" s="2" cm="1">
        <f t="array" ref="G276">IFERROR(_xlfn.SWITCH(LOWER(TRIM(RIGHT(SUBSTITUTE(C276," ",REPT(" ",99)),99))),"fly",4,"dfly",8,"calendar",2,"box",4,4),4)</f>
        <v>4</v>
      </c>
      <c r="H276" s="2" t="s">
        <v>443</v>
      </c>
      <c r="I276" s="6" t="str">
        <f>RTD("tt.rtd",,RTD("tt.rtd",,"Inst",H276,$C276),I$2)</f>
        <v/>
      </c>
      <c r="J276" s="7" cm="1">
        <f t="array" ref="J276">SUM(IF(('Fill Book'!$F$4:$F$10084="B")*('Fill Book'!$E$4:$E$10084=Mapping!C276),'Fill Book'!$G$4:$G$10084))</f>
        <v>0</v>
      </c>
      <c r="K276" s="18" t="str" cm="1">
        <f t="array" ref="K276">IFERROR(
  SUMPRODUCT(
    ('Fill Book'!$F$4:$F$10084="B") * ('Fill Book'!$E$4:$E$10084=Mapping!C276),
    'Fill Book'!$G$4:$G$10084,  'Fill Book'!$H$4:$H$10084
  ) /
  SUMIFS(
    'Fill Book'!$G$4:$G$10084,
    'Fill Book'!$F$4:$F$10084, "B",
    'Fill Book'!$E$4:$E$10084, Mapping!C276
  ),
  ""
)</f>
        <v/>
      </c>
      <c r="L276" s="7">
        <f>SUMIFS('Fill Book'!$G$4:$G$10084, 'Fill Book'!$F$4:$F$10084, "S", 'Fill Book'!$E$4:$E$10084, Mapping!C276)</f>
        <v>0</v>
      </c>
      <c r="M276" s="18" t="str" cm="1">
        <f t="array" ref="M276">IFERROR(
  SUMPRODUCT(
    ('Fill Book'!$F$4:$F$10084="S") * ('Fill Book'!$E$4:$E$10084=Mapping!C276),
    'Fill Book'!$G$4:$G$10084,  'Fill Book'!$H$4:$H$10084
  ) /
  SUMIFS(
    'Fill Book'!$G$4:$G$10084,
    'Fill Book'!$F$4:$F$10084, "S",
    'Fill Book'!$E$4:$E$10084, Mapping!C276
  ),
  ""
)</f>
        <v/>
      </c>
      <c r="N276" s="7">
        <f t="shared" si="19"/>
        <v>0</v>
      </c>
      <c r="O276" s="2">
        <f t="shared" ca="1" si="17"/>
        <v>0</v>
      </c>
      <c r="P276" s="2">
        <f t="shared" ca="1" si="20"/>
        <v>0</v>
      </c>
      <c r="Q276" s="2">
        <f t="shared" si="21"/>
        <v>0</v>
      </c>
      <c r="R276" s="9" t="e">
        <f ca="1">((Mapping!$M276 - Mapping!$K276) / Mapping!$E276 * Mapping!$F276) * (MIN(Mapping!$J276, Mapping!$L276))</f>
        <v>#VALUE!</v>
      </c>
      <c r="S276" s="2" t="str">
        <f>IFERROR(INDEX(#REF!, MATCH(Mapping!C276,#REF!, 0)), "")</f>
        <v/>
      </c>
      <c r="T276" s="2" t="e">
        <f t="shared" ca="1" si="18"/>
        <v>#VALUE!</v>
      </c>
      <c r="U276" s="2">
        <f ca="1">IFERROR(INDEX(Ref!E:E, MATCH(D276, Ref!B:B, 0)),5)</f>
        <v>5</v>
      </c>
      <c r="V276">
        <f ca="1">IFERROR(INDEX(Ref!F:F, MATCH(D276, Ref!B:B, 0)),1.5)</f>
        <v>1.5</v>
      </c>
    </row>
    <row r="277" spans="3:22" x14ac:dyDescent="0.25">
      <c r="C277" s="2"/>
      <c r="D277" s="2" t="str" cm="1">
        <f t="array" aca="1" ref="D277" ca="1">UPPER(_xlfn.TEXTJOIN("", TRUE, IF(ISNUMBER(FIND(MID(LEFT(C277, FIND(" ", C277 &amp; " ") - 1), ROW(INDIRECT("1:" &amp; LEN(LEFT(C277, FIND(" ", C277 &amp; " ") - 1)))), 1), "ABCDEFGHIJKLMNOPQRSTUVWXYZabcdefghijklmnopqrstuvwxyz")), MID(LEFT(C277, FIND(" ", C277 &amp; " ") - 1), ROW(INDIRECT("1:" &amp; LEN(LEFT(C277, FIND(" ", C277 &amp; " ") - 1)))), 1), "")))</f>
        <v/>
      </c>
      <c r="E277" s="2" t="e">
        <f ca="1">INDEX(Ref!C:C, MATCH(Mapping!D277, Ref!$B:$B,0))</f>
        <v>#N/A</v>
      </c>
      <c r="F277" s="2" t="e">
        <f ca="1">INDEX(Ref!D:D, MATCH(Mapping!D277, Ref!$B:$B,0))</f>
        <v>#N/A</v>
      </c>
      <c r="G277" s="2" cm="1">
        <f t="array" ref="G277">IFERROR(_xlfn.SWITCH(LOWER(TRIM(RIGHT(SUBSTITUTE(C277," ",REPT(" ",99)),99))),"fly",4,"dfly",8,"calendar",2,"box",4,4),4)</f>
        <v>4</v>
      </c>
      <c r="H277" s="2" t="s">
        <v>443</v>
      </c>
      <c r="I277" s="6" t="str">
        <f>RTD("tt.rtd",,RTD("tt.rtd",,"Inst",H277,$C277),I$2)</f>
        <v/>
      </c>
      <c r="J277" s="7" cm="1">
        <f t="array" ref="J277">SUM(IF(('Fill Book'!$F$4:$F$10084="B")*('Fill Book'!$E$4:$E$10084=Mapping!C277),'Fill Book'!$G$4:$G$10084))</f>
        <v>0</v>
      </c>
      <c r="K277" s="18" t="str" cm="1">
        <f t="array" ref="K277">IFERROR(
  SUMPRODUCT(
    ('Fill Book'!$F$4:$F$10084="B") * ('Fill Book'!$E$4:$E$10084=Mapping!C277),
    'Fill Book'!$G$4:$G$10084,  'Fill Book'!$H$4:$H$10084
  ) /
  SUMIFS(
    'Fill Book'!$G$4:$G$10084,
    'Fill Book'!$F$4:$F$10084, "B",
    'Fill Book'!$E$4:$E$10084, Mapping!C277
  ),
  ""
)</f>
        <v/>
      </c>
      <c r="L277" s="7">
        <f>SUMIFS('Fill Book'!$G$4:$G$10084, 'Fill Book'!$F$4:$F$10084, "S", 'Fill Book'!$E$4:$E$10084, Mapping!C277)</f>
        <v>0</v>
      </c>
      <c r="M277" s="18" t="str" cm="1">
        <f t="array" ref="M277">IFERROR(
  SUMPRODUCT(
    ('Fill Book'!$F$4:$F$10084="S") * ('Fill Book'!$E$4:$E$10084=Mapping!C277),
    'Fill Book'!$G$4:$G$10084,  'Fill Book'!$H$4:$H$10084
  ) /
  SUMIFS(
    'Fill Book'!$G$4:$G$10084,
    'Fill Book'!$F$4:$F$10084, "S",
    'Fill Book'!$E$4:$E$10084, Mapping!C277
  ),
  ""
)</f>
        <v/>
      </c>
      <c r="N277" s="7">
        <f t="shared" si="19"/>
        <v>0</v>
      </c>
      <c r="O277" s="2">
        <f t="shared" ca="1" si="17"/>
        <v>0</v>
      </c>
      <c r="P277" s="2">
        <f t="shared" ca="1" si="20"/>
        <v>0</v>
      </c>
      <c r="Q277" s="2">
        <f t="shared" si="21"/>
        <v>0</v>
      </c>
      <c r="R277" s="9" t="e">
        <f ca="1">((Mapping!$M277 - Mapping!$K277) / Mapping!$E277 * Mapping!$F277) * (MIN(Mapping!$J277, Mapping!$L277))</f>
        <v>#VALUE!</v>
      </c>
      <c r="S277" s="2" t="str">
        <f>IFERROR(INDEX(#REF!, MATCH(Mapping!C277,#REF!, 0)), "")</f>
        <v/>
      </c>
      <c r="T277" s="2" t="e">
        <f t="shared" ca="1" si="18"/>
        <v>#VALUE!</v>
      </c>
      <c r="U277" s="2">
        <f ca="1">IFERROR(INDEX(Ref!E:E, MATCH(D277, Ref!B:B, 0)),5)</f>
        <v>5</v>
      </c>
      <c r="V277">
        <f ca="1">IFERROR(INDEX(Ref!F:F, MATCH(D277, Ref!B:B, 0)),1.5)</f>
        <v>1.5</v>
      </c>
    </row>
    <row r="278" spans="3:22" x14ac:dyDescent="0.25">
      <c r="C278" s="2"/>
      <c r="D278" s="2" t="str" cm="1">
        <f t="array" aca="1" ref="D278" ca="1">UPPER(_xlfn.TEXTJOIN("", TRUE, IF(ISNUMBER(FIND(MID(LEFT(C278, FIND(" ", C278 &amp; " ") - 1), ROW(INDIRECT("1:" &amp; LEN(LEFT(C278, FIND(" ", C278 &amp; " ") - 1)))), 1), "ABCDEFGHIJKLMNOPQRSTUVWXYZabcdefghijklmnopqrstuvwxyz")), MID(LEFT(C278, FIND(" ", C278 &amp; " ") - 1), ROW(INDIRECT("1:" &amp; LEN(LEFT(C278, FIND(" ", C278 &amp; " ") - 1)))), 1), "")))</f>
        <v/>
      </c>
      <c r="E278" s="2" t="e">
        <f ca="1">INDEX(Ref!C:C, MATCH(Mapping!D278, Ref!$B:$B,0))</f>
        <v>#N/A</v>
      </c>
      <c r="F278" s="2" t="e">
        <f ca="1">INDEX(Ref!D:D, MATCH(Mapping!D278, Ref!$B:$B,0))</f>
        <v>#N/A</v>
      </c>
      <c r="G278" s="2" cm="1">
        <f t="array" ref="G278">IFERROR(_xlfn.SWITCH(LOWER(TRIM(RIGHT(SUBSTITUTE(C278," ",REPT(" ",99)),99))),"fly",4,"dfly",8,"calendar",2,"box",4,4),4)</f>
        <v>4</v>
      </c>
      <c r="H278" s="2" t="s">
        <v>443</v>
      </c>
      <c r="I278" s="6" t="str">
        <f>RTD("tt.rtd",,RTD("tt.rtd",,"Inst",H278,$C278),I$2)</f>
        <v/>
      </c>
      <c r="J278" s="7" cm="1">
        <f t="array" ref="J278">SUM(IF(('Fill Book'!$F$4:$F$10084="B")*('Fill Book'!$E$4:$E$10084=Mapping!C278),'Fill Book'!$G$4:$G$10084))</f>
        <v>0</v>
      </c>
      <c r="K278" s="18" t="str" cm="1">
        <f t="array" ref="K278">IFERROR(
  SUMPRODUCT(
    ('Fill Book'!$F$4:$F$10084="B") * ('Fill Book'!$E$4:$E$10084=Mapping!C278),
    'Fill Book'!$G$4:$G$10084,  'Fill Book'!$H$4:$H$10084
  ) /
  SUMIFS(
    'Fill Book'!$G$4:$G$10084,
    'Fill Book'!$F$4:$F$10084, "B",
    'Fill Book'!$E$4:$E$10084, Mapping!C278
  ),
  ""
)</f>
        <v/>
      </c>
      <c r="L278" s="7">
        <f>SUMIFS('Fill Book'!$G$4:$G$10084, 'Fill Book'!$F$4:$F$10084, "S", 'Fill Book'!$E$4:$E$10084, Mapping!C278)</f>
        <v>0</v>
      </c>
      <c r="M278" s="18" t="str" cm="1">
        <f t="array" ref="M278">IFERROR(
  SUMPRODUCT(
    ('Fill Book'!$F$4:$F$10084="S") * ('Fill Book'!$E$4:$E$10084=Mapping!C278),
    'Fill Book'!$G$4:$G$10084,  'Fill Book'!$H$4:$H$10084
  ) /
  SUMIFS(
    'Fill Book'!$G$4:$G$10084,
    'Fill Book'!$F$4:$F$10084, "S",
    'Fill Book'!$E$4:$E$10084, Mapping!C278
  ),
  ""
)</f>
        <v/>
      </c>
      <c r="N278" s="7">
        <f t="shared" si="19"/>
        <v>0</v>
      </c>
      <c r="O278" s="2">
        <f t="shared" ca="1" si="17"/>
        <v>0</v>
      </c>
      <c r="P278" s="2">
        <f t="shared" ca="1" si="20"/>
        <v>0</v>
      </c>
      <c r="Q278" s="2">
        <f t="shared" si="21"/>
        <v>0</v>
      </c>
      <c r="R278" s="9" t="e">
        <f ca="1">((Mapping!$M278 - Mapping!$K278) / Mapping!$E278 * Mapping!$F278) * (MIN(Mapping!$J278, Mapping!$L278))</f>
        <v>#VALUE!</v>
      </c>
      <c r="S278" s="2" t="str">
        <f>IFERROR(INDEX(#REF!, MATCH(Mapping!C278,#REF!, 0)), "")</f>
        <v/>
      </c>
      <c r="T278" s="2" t="e">
        <f t="shared" ca="1" si="18"/>
        <v>#VALUE!</v>
      </c>
      <c r="U278" s="2">
        <f ca="1">IFERROR(INDEX(Ref!E:E, MATCH(D278, Ref!B:B, 0)),5)</f>
        <v>5</v>
      </c>
      <c r="V278">
        <f ca="1">IFERROR(INDEX(Ref!F:F, MATCH(D278, Ref!B:B, 0)),1.5)</f>
        <v>1.5</v>
      </c>
    </row>
    <row r="279" spans="3:22" x14ac:dyDescent="0.25">
      <c r="C279" s="2"/>
      <c r="D279" s="2" t="str" cm="1">
        <f t="array" aca="1" ref="D279" ca="1">UPPER(_xlfn.TEXTJOIN("", TRUE, IF(ISNUMBER(FIND(MID(LEFT(C279, FIND(" ", C279 &amp; " ") - 1), ROW(INDIRECT("1:" &amp; LEN(LEFT(C279, FIND(" ", C279 &amp; " ") - 1)))), 1), "ABCDEFGHIJKLMNOPQRSTUVWXYZabcdefghijklmnopqrstuvwxyz")), MID(LEFT(C279, FIND(" ", C279 &amp; " ") - 1), ROW(INDIRECT("1:" &amp; LEN(LEFT(C279, FIND(" ", C279 &amp; " ") - 1)))), 1), "")))</f>
        <v/>
      </c>
      <c r="E279" s="2" t="e">
        <f ca="1">INDEX(Ref!C:C, MATCH(Mapping!D279, Ref!$B:$B,0))</f>
        <v>#N/A</v>
      </c>
      <c r="F279" s="2" t="e">
        <f ca="1">INDEX(Ref!D:D, MATCH(Mapping!D279, Ref!$B:$B,0))</f>
        <v>#N/A</v>
      </c>
      <c r="G279" s="2" cm="1">
        <f t="array" ref="G279">IFERROR(_xlfn.SWITCH(LOWER(TRIM(RIGHT(SUBSTITUTE(C279," ",REPT(" ",99)),99))),"fly",4,"dfly",8,"calendar",2,"box",4,4),4)</f>
        <v>4</v>
      </c>
      <c r="H279" s="2" t="s">
        <v>443</v>
      </c>
      <c r="I279" s="6" t="str">
        <f>RTD("tt.rtd",,RTD("tt.rtd",,"Inst",H279,$C279),I$2)</f>
        <v/>
      </c>
      <c r="J279" s="7" cm="1">
        <f t="array" ref="J279">SUM(IF(('Fill Book'!$F$4:$F$10084="B")*('Fill Book'!$E$4:$E$10084=Mapping!C279),'Fill Book'!$G$4:$G$10084))</f>
        <v>0</v>
      </c>
      <c r="K279" s="18" t="str" cm="1">
        <f t="array" ref="K279">IFERROR(
  SUMPRODUCT(
    ('Fill Book'!$F$4:$F$10084="B") * ('Fill Book'!$E$4:$E$10084=Mapping!C279),
    'Fill Book'!$G$4:$G$10084,  'Fill Book'!$H$4:$H$10084
  ) /
  SUMIFS(
    'Fill Book'!$G$4:$G$10084,
    'Fill Book'!$F$4:$F$10084, "B",
    'Fill Book'!$E$4:$E$10084, Mapping!C279
  ),
  ""
)</f>
        <v/>
      </c>
      <c r="L279" s="7">
        <f>SUMIFS('Fill Book'!$G$4:$G$10084, 'Fill Book'!$F$4:$F$10084, "S", 'Fill Book'!$E$4:$E$10084, Mapping!C279)</f>
        <v>0</v>
      </c>
      <c r="M279" s="18" t="str" cm="1">
        <f t="array" ref="M279">IFERROR(
  SUMPRODUCT(
    ('Fill Book'!$F$4:$F$10084="S") * ('Fill Book'!$E$4:$E$10084=Mapping!C279),
    'Fill Book'!$G$4:$G$10084,  'Fill Book'!$H$4:$H$10084
  ) /
  SUMIFS(
    'Fill Book'!$G$4:$G$10084,
    'Fill Book'!$F$4:$F$10084, "S",
    'Fill Book'!$E$4:$E$10084, Mapping!C279
  ),
  ""
)</f>
        <v/>
      </c>
      <c r="N279" s="7">
        <f t="shared" si="19"/>
        <v>0</v>
      </c>
      <c r="O279" s="2">
        <f t="shared" ca="1" si="17"/>
        <v>0</v>
      </c>
      <c r="P279" s="2">
        <f t="shared" ca="1" si="20"/>
        <v>0</v>
      </c>
      <c r="Q279" s="2">
        <f t="shared" si="21"/>
        <v>0</v>
      </c>
      <c r="R279" s="9" t="e">
        <f ca="1">((Mapping!$M279 - Mapping!$K279) / Mapping!$E279 * Mapping!$F279) * (MIN(Mapping!$J279, Mapping!$L279))</f>
        <v>#VALUE!</v>
      </c>
      <c r="S279" s="2" t="str">
        <f>IFERROR(INDEX(#REF!, MATCH(Mapping!C279,#REF!, 0)), "")</f>
        <v/>
      </c>
      <c r="T279" s="2" t="e">
        <f t="shared" ca="1" si="18"/>
        <v>#VALUE!</v>
      </c>
      <c r="U279" s="2">
        <f ca="1">IFERROR(INDEX(Ref!E:E, MATCH(D279, Ref!B:B, 0)),5)</f>
        <v>5</v>
      </c>
      <c r="V279">
        <f ca="1">IFERROR(INDEX(Ref!F:F, MATCH(D279, Ref!B:B, 0)),1.5)</f>
        <v>1.5</v>
      </c>
    </row>
    <row r="280" spans="3:22" x14ac:dyDescent="0.25">
      <c r="C280" s="2"/>
      <c r="D280" s="2" t="str" cm="1">
        <f t="array" aca="1" ref="D280" ca="1">UPPER(_xlfn.TEXTJOIN("", TRUE, IF(ISNUMBER(FIND(MID(LEFT(C280, FIND(" ", C280 &amp; " ") - 1), ROW(INDIRECT("1:" &amp; LEN(LEFT(C280, FIND(" ", C280 &amp; " ") - 1)))), 1), "ABCDEFGHIJKLMNOPQRSTUVWXYZabcdefghijklmnopqrstuvwxyz")), MID(LEFT(C280, FIND(" ", C280 &amp; " ") - 1), ROW(INDIRECT("1:" &amp; LEN(LEFT(C280, FIND(" ", C280 &amp; " ") - 1)))), 1), "")))</f>
        <v/>
      </c>
      <c r="E280" s="2" t="e">
        <f ca="1">INDEX(Ref!C:C, MATCH(Mapping!D280, Ref!$B:$B,0))</f>
        <v>#N/A</v>
      </c>
      <c r="F280" s="2" t="e">
        <f ca="1">INDEX(Ref!D:D, MATCH(Mapping!D280, Ref!$B:$B,0))</f>
        <v>#N/A</v>
      </c>
      <c r="G280" s="2" cm="1">
        <f t="array" ref="G280">IFERROR(_xlfn.SWITCH(LOWER(TRIM(RIGHT(SUBSTITUTE(C280," ",REPT(" ",99)),99))),"fly",4,"dfly",8,"calendar",2,"box",4,4),4)</f>
        <v>4</v>
      </c>
      <c r="H280" s="2" t="s">
        <v>443</v>
      </c>
      <c r="I280" s="6" t="str">
        <f>RTD("tt.rtd",,RTD("tt.rtd",,"Inst",H280,$C280),I$2)</f>
        <v/>
      </c>
      <c r="J280" s="7" cm="1">
        <f t="array" ref="J280">SUM(IF(('Fill Book'!$F$4:$F$10084="B")*('Fill Book'!$E$4:$E$10084=Mapping!C280),'Fill Book'!$G$4:$G$10084))</f>
        <v>0</v>
      </c>
      <c r="K280" s="18" t="str" cm="1">
        <f t="array" ref="K280">IFERROR(
  SUMPRODUCT(
    ('Fill Book'!$F$4:$F$10084="B") * ('Fill Book'!$E$4:$E$10084=Mapping!C280),
    'Fill Book'!$G$4:$G$10084,  'Fill Book'!$H$4:$H$10084
  ) /
  SUMIFS(
    'Fill Book'!$G$4:$G$10084,
    'Fill Book'!$F$4:$F$10084, "B",
    'Fill Book'!$E$4:$E$10084, Mapping!C280
  ),
  ""
)</f>
        <v/>
      </c>
      <c r="L280" s="7">
        <f>SUMIFS('Fill Book'!$G$4:$G$10084, 'Fill Book'!$F$4:$F$10084, "S", 'Fill Book'!$E$4:$E$10084, Mapping!C280)</f>
        <v>0</v>
      </c>
      <c r="M280" s="18" t="str" cm="1">
        <f t="array" ref="M280">IFERROR(
  SUMPRODUCT(
    ('Fill Book'!$F$4:$F$10084="S") * ('Fill Book'!$E$4:$E$10084=Mapping!C280),
    'Fill Book'!$G$4:$G$10084,  'Fill Book'!$H$4:$H$10084
  ) /
  SUMIFS(
    'Fill Book'!$G$4:$G$10084,
    'Fill Book'!$F$4:$F$10084, "S",
    'Fill Book'!$E$4:$E$10084, Mapping!C280
  ),
  ""
)</f>
        <v/>
      </c>
      <c r="N280" s="7">
        <f t="shared" si="19"/>
        <v>0</v>
      </c>
      <c r="O280" s="2">
        <f t="shared" ca="1" si="17"/>
        <v>0</v>
      </c>
      <c r="P280" s="2">
        <f t="shared" ca="1" si="20"/>
        <v>0</v>
      </c>
      <c r="Q280" s="2">
        <f t="shared" si="21"/>
        <v>0</v>
      </c>
      <c r="R280" s="9" t="e">
        <f ca="1">((Mapping!$M280 - Mapping!$K280) / Mapping!$E280 * Mapping!$F280) * (MIN(Mapping!$J280, Mapping!$L280))</f>
        <v>#VALUE!</v>
      </c>
      <c r="S280" s="2" t="str">
        <f>IFERROR(INDEX(#REF!, MATCH(Mapping!C280,#REF!, 0)), "")</f>
        <v/>
      </c>
      <c r="T280" s="2" t="e">
        <f t="shared" ca="1" si="18"/>
        <v>#VALUE!</v>
      </c>
      <c r="U280" s="2">
        <f ca="1">IFERROR(INDEX(Ref!E:E, MATCH(D280, Ref!B:B, 0)),5)</f>
        <v>5</v>
      </c>
      <c r="V280">
        <f ca="1">IFERROR(INDEX(Ref!F:F, MATCH(D280, Ref!B:B, 0)),1.5)</f>
        <v>1.5</v>
      </c>
    </row>
    <row r="281" spans="3:22" x14ac:dyDescent="0.25">
      <c r="C281" s="2"/>
      <c r="D281" s="2" t="str" cm="1">
        <f t="array" aca="1" ref="D281" ca="1">UPPER(_xlfn.TEXTJOIN("", TRUE, IF(ISNUMBER(FIND(MID(LEFT(C281, FIND(" ", C281 &amp; " ") - 1), ROW(INDIRECT("1:" &amp; LEN(LEFT(C281, FIND(" ", C281 &amp; " ") - 1)))), 1), "ABCDEFGHIJKLMNOPQRSTUVWXYZabcdefghijklmnopqrstuvwxyz")), MID(LEFT(C281, FIND(" ", C281 &amp; " ") - 1), ROW(INDIRECT("1:" &amp; LEN(LEFT(C281, FIND(" ", C281 &amp; " ") - 1)))), 1), "")))</f>
        <v/>
      </c>
      <c r="E281" s="2" t="e">
        <f ca="1">INDEX(Ref!C:C, MATCH(Mapping!D281, Ref!$B:$B,0))</f>
        <v>#N/A</v>
      </c>
      <c r="F281" s="2" t="e">
        <f ca="1">INDEX(Ref!D:D, MATCH(Mapping!D281, Ref!$B:$B,0))</f>
        <v>#N/A</v>
      </c>
      <c r="G281" s="2" cm="1">
        <f t="array" ref="G281">IFERROR(_xlfn.SWITCH(LOWER(TRIM(RIGHT(SUBSTITUTE(C281," ",REPT(" ",99)),99))),"fly",4,"dfly",8,"calendar",2,"box",4,4),4)</f>
        <v>4</v>
      </c>
      <c r="H281" s="2" t="s">
        <v>443</v>
      </c>
      <c r="I281" s="6" t="str">
        <f>RTD("tt.rtd",,RTD("tt.rtd",,"Inst",H281,$C281),I$2)</f>
        <v/>
      </c>
      <c r="J281" s="7" cm="1">
        <f t="array" ref="J281">SUM(IF(('Fill Book'!$F$4:$F$10084="B")*('Fill Book'!$E$4:$E$10084=Mapping!C281),'Fill Book'!$G$4:$G$10084))</f>
        <v>0</v>
      </c>
      <c r="K281" s="18" t="str" cm="1">
        <f t="array" ref="K281">IFERROR(
  SUMPRODUCT(
    ('Fill Book'!$F$4:$F$10084="B") * ('Fill Book'!$E$4:$E$10084=Mapping!C281),
    'Fill Book'!$G$4:$G$10084,  'Fill Book'!$H$4:$H$10084
  ) /
  SUMIFS(
    'Fill Book'!$G$4:$G$10084,
    'Fill Book'!$F$4:$F$10084, "B",
    'Fill Book'!$E$4:$E$10084, Mapping!C281
  ),
  ""
)</f>
        <v/>
      </c>
      <c r="L281" s="7">
        <f>SUMIFS('Fill Book'!$G$4:$G$10084, 'Fill Book'!$F$4:$F$10084, "S", 'Fill Book'!$E$4:$E$10084, Mapping!C281)</f>
        <v>0</v>
      </c>
      <c r="M281" s="18" t="str" cm="1">
        <f t="array" ref="M281">IFERROR(
  SUMPRODUCT(
    ('Fill Book'!$F$4:$F$10084="S") * ('Fill Book'!$E$4:$E$10084=Mapping!C281),
    'Fill Book'!$G$4:$G$10084,  'Fill Book'!$H$4:$H$10084
  ) /
  SUMIFS(
    'Fill Book'!$G$4:$G$10084,
    'Fill Book'!$F$4:$F$10084, "S",
    'Fill Book'!$E$4:$E$10084, Mapping!C281
  ),
  ""
)</f>
        <v/>
      </c>
      <c r="N281" s="7">
        <f t="shared" si="19"/>
        <v>0</v>
      </c>
      <c r="O281" s="2">
        <f t="shared" ca="1" si="17"/>
        <v>0</v>
      </c>
      <c r="P281" s="2">
        <f t="shared" ca="1" si="20"/>
        <v>0</v>
      </c>
      <c r="Q281" s="2">
        <f t="shared" si="21"/>
        <v>0</v>
      </c>
      <c r="R281" s="9" t="e">
        <f ca="1">((Mapping!$M281 - Mapping!$K281) / Mapping!$E281 * Mapping!$F281) * (MIN(Mapping!$J281, Mapping!$L281))</f>
        <v>#VALUE!</v>
      </c>
      <c r="S281" s="2" t="str">
        <f>IFERROR(INDEX(#REF!, MATCH(Mapping!C281,#REF!, 0)), "")</f>
        <v/>
      </c>
      <c r="T281" s="2" t="e">
        <f t="shared" ca="1" si="18"/>
        <v>#VALUE!</v>
      </c>
      <c r="U281" s="2">
        <f ca="1">IFERROR(INDEX(Ref!E:E, MATCH(D281, Ref!B:B, 0)),5)</f>
        <v>5</v>
      </c>
      <c r="V281">
        <f ca="1">IFERROR(INDEX(Ref!F:F, MATCH(D281, Ref!B:B, 0)),1.5)</f>
        <v>1.5</v>
      </c>
    </row>
    <row r="282" spans="3:22" x14ac:dyDescent="0.25">
      <c r="C282" s="42"/>
      <c r="D282" s="2" t="str" cm="1">
        <f t="array" aca="1" ref="D282" ca="1">UPPER(_xlfn.TEXTJOIN("", TRUE, IF(ISNUMBER(FIND(MID(LEFT(C282, FIND(" ", C282 &amp; " ") - 1), ROW(INDIRECT("1:" &amp; LEN(LEFT(C282, FIND(" ", C282 &amp; " ") - 1)))), 1), "ABCDEFGHIJKLMNOPQRSTUVWXYZabcdefghijklmnopqrstuvwxyz")), MID(LEFT(C282, FIND(" ", C282 &amp; " ") - 1), ROW(INDIRECT("1:" &amp; LEN(LEFT(C282, FIND(" ", C282 &amp; " ") - 1)))), 1), "")))</f>
        <v/>
      </c>
      <c r="E282" s="2" t="e">
        <f ca="1">INDEX(Ref!C:C, MATCH(Mapping!D282, Ref!$B:$B,0))</f>
        <v>#N/A</v>
      </c>
      <c r="F282" s="2" t="e">
        <f ca="1">INDEX(Ref!D:D, MATCH(Mapping!D282, Ref!$B:$B,0))</f>
        <v>#N/A</v>
      </c>
      <c r="G282" s="2" cm="1">
        <f t="array" ref="G282">IFERROR(_xlfn.SWITCH(LOWER(TRIM(RIGHT(SUBSTITUTE(C282," ",REPT(" ",99)),99))),"fly",4,"dfly",8,"calendar",2,"box",4,4),4)</f>
        <v>4</v>
      </c>
      <c r="H282" s="2" t="s">
        <v>443</v>
      </c>
      <c r="I282" s="6" t="str">
        <f>RTD("tt.rtd",,RTD("tt.rtd",,"Inst",H282,$C282),I$2)</f>
        <v/>
      </c>
      <c r="J282" s="7" cm="1">
        <f t="array" ref="J282">SUM(IF(('Fill Book'!$F$4:$F$10084="B")*('Fill Book'!$E$4:$E$10084=Mapping!C282),'Fill Book'!$G$4:$G$10084))</f>
        <v>0</v>
      </c>
      <c r="K282" s="18" t="str" cm="1">
        <f t="array" ref="K282">IFERROR(
  SUMPRODUCT(
    ('Fill Book'!$F$4:$F$10084="B") * ('Fill Book'!$E$4:$E$10084=Mapping!C282),
    'Fill Book'!$G$4:$G$10084,  'Fill Book'!$H$4:$H$10084
  ) /
  SUMIFS(
    'Fill Book'!$G$4:$G$10084,
    'Fill Book'!$F$4:$F$10084, "B",
    'Fill Book'!$E$4:$E$10084, Mapping!C282
  ),
  ""
)</f>
        <v/>
      </c>
      <c r="L282" s="7">
        <f>SUMIFS('Fill Book'!$G$4:$G$10084, 'Fill Book'!$F$4:$F$10084, "S", 'Fill Book'!$E$4:$E$10084, Mapping!C282)</f>
        <v>0</v>
      </c>
      <c r="M282" s="18" t="str" cm="1">
        <f t="array" ref="M282">IFERROR(
  SUMPRODUCT(
    ('Fill Book'!$F$4:$F$10084="S") * ('Fill Book'!$E$4:$E$10084=Mapping!C282),
    'Fill Book'!$G$4:$G$10084,  'Fill Book'!$H$4:$H$10084
  ) /
  SUMIFS(
    'Fill Book'!$G$4:$G$10084,
    'Fill Book'!$F$4:$F$10084, "S",
    'Fill Book'!$E$4:$E$10084, Mapping!C282
  ),
  ""
)</f>
        <v/>
      </c>
      <c r="N282" s="7">
        <f t="shared" si="19"/>
        <v>0</v>
      </c>
      <c r="O282" s="2">
        <f t="shared" ca="1" si="17"/>
        <v>0</v>
      </c>
      <c r="P282" s="2">
        <f t="shared" ca="1" si="20"/>
        <v>0</v>
      </c>
      <c r="Q282" s="2">
        <f t="shared" si="21"/>
        <v>0</v>
      </c>
      <c r="R282" s="9" t="e">
        <f ca="1">((Mapping!$M282 - Mapping!$K282) / Mapping!$E282 * Mapping!$F282) * (MIN(Mapping!$J282, Mapping!$L282))</f>
        <v>#VALUE!</v>
      </c>
      <c r="S282" s="2" t="str">
        <f>IFERROR(INDEX(#REF!, MATCH(Mapping!C282,#REF!, 0)), "")</f>
        <v/>
      </c>
      <c r="T282" s="2" t="e">
        <f t="shared" ca="1" si="18"/>
        <v>#VALUE!</v>
      </c>
      <c r="U282" s="2">
        <f ca="1">IFERROR(INDEX(Ref!E:E, MATCH(D282, Ref!B:B, 0)),5)</f>
        <v>5</v>
      </c>
      <c r="V282">
        <f ca="1">IFERROR(INDEX(Ref!F:F, MATCH(D282, Ref!B:B, 0)),1.5)</f>
        <v>1.5</v>
      </c>
    </row>
    <row r="283" spans="3:22" x14ac:dyDescent="0.25">
      <c r="C283" s="42"/>
      <c r="D283" s="2" t="str" cm="1">
        <f t="array" aca="1" ref="D283" ca="1">UPPER(_xlfn.TEXTJOIN("", TRUE, IF(ISNUMBER(FIND(MID(LEFT(C283, FIND(" ", C283 &amp; " ") - 1), ROW(INDIRECT("1:" &amp; LEN(LEFT(C283, FIND(" ", C283 &amp; " ") - 1)))), 1), "ABCDEFGHIJKLMNOPQRSTUVWXYZabcdefghijklmnopqrstuvwxyz")), MID(LEFT(C283, FIND(" ", C283 &amp; " ") - 1), ROW(INDIRECT("1:" &amp; LEN(LEFT(C283, FIND(" ", C283 &amp; " ") - 1)))), 1), "")))</f>
        <v/>
      </c>
      <c r="E283" s="2" t="e">
        <f ca="1">INDEX(Ref!C:C, MATCH(Mapping!D283, Ref!$B:$B,0))</f>
        <v>#N/A</v>
      </c>
      <c r="F283" s="2" t="e">
        <f ca="1">INDEX(Ref!D:D, MATCH(Mapping!D283, Ref!$B:$B,0))</f>
        <v>#N/A</v>
      </c>
      <c r="G283" s="2" cm="1">
        <f t="array" ref="G283">IFERROR(_xlfn.SWITCH(LOWER(TRIM(RIGHT(SUBSTITUTE(C283," ",REPT(" ",99)),99))),"fly",4,"dfly",8,"calendar",2,"box",4,4),4)</f>
        <v>4</v>
      </c>
      <c r="H283" s="2" t="s">
        <v>443</v>
      </c>
      <c r="I283" s="6" t="str">
        <f>RTD("tt.rtd",,RTD("tt.rtd",,"Inst",H283,$C283),I$2)</f>
        <v/>
      </c>
      <c r="J283" s="7" cm="1">
        <f t="array" ref="J283">SUM(IF(('Fill Book'!$F$4:$F$10084="B")*('Fill Book'!$E$4:$E$10084=Mapping!C283),'Fill Book'!$G$4:$G$10084))</f>
        <v>0</v>
      </c>
      <c r="K283" s="18" t="str" cm="1">
        <f t="array" ref="K283">IFERROR(
  SUMPRODUCT(
    ('Fill Book'!$F$4:$F$10084="B") * ('Fill Book'!$E$4:$E$10084=Mapping!C283),
    'Fill Book'!$G$4:$G$10084,  'Fill Book'!$H$4:$H$10084
  ) /
  SUMIFS(
    'Fill Book'!$G$4:$G$10084,
    'Fill Book'!$F$4:$F$10084, "B",
    'Fill Book'!$E$4:$E$10084, Mapping!C283
  ),
  ""
)</f>
        <v/>
      </c>
      <c r="L283" s="7">
        <f>SUMIFS('Fill Book'!$G$4:$G$10084, 'Fill Book'!$F$4:$F$10084, "S", 'Fill Book'!$E$4:$E$10084, Mapping!C283)</f>
        <v>0</v>
      </c>
      <c r="M283" s="18" t="str" cm="1">
        <f t="array" ref="M283">IFERROR(
  SUMPRODUCT(
    ('Fill Book'!$F$4:$F$10084="S") * ('Fill Book'!$E$4:$E$10084=Mapping!C283),
    'Fill Book'!$G$4:$G$10084,  'Fill Book'!$H$4:$H$10084
  ) /
  SUMIFS(
    'Fill Book'!$G$4:$G$10084,
    'Fill Book'!$F$4:$F$10084, "S",
    'Fill Book'!$E$4:$E$10084, Mapping!C283
  ),
  ""
)</f>
        <v/>
      </c>
      <c r="N283" s="7">
        <f t="shared" si="19"/>
        <v>0</v>
      </c>
      <c r="O283" s="2">
        <f t="shared" ca="1" si="17"/>
        <v>0</v>
      </c>
      <c r="P283" s="2">
        <f t="shared" ca="1" si="20"/>
        <v>0</v>
      </c>
      <c r="Q283" s="2">
        <f t="shared" si="21"/>
        <v>0</v>
      </c>
      <c r="R283" s="9" t="e">
        <f ca="1">((Mapping!$M283 - Mapping!$K283) / Mapping!$E283 * Mapping!$F283) * (MIN(Mapping!$J283, Mapping!$L283))</f>
        <v>#VALUE!</v>
      </c>
      <c r="S283" s="2" t="str">
        <f>IFERROR(INDEX(#REF!, MATCH(Mapping!C283,#REF!, 0)), "")</f>
        <v/>
      </c>
      <c r="T283" s="2" t="e">
        <f t="shared" ca="1" si="18"/>
        <v>#VALUE!</v>
      </c>
      <c r="U283" s="2">
        <f ca="1">IFERROR(INDEX(Ref!E:E, MATCH(D283, Ref!B:B, 0)),5)</f>
        <v>5</v>
      </c>
      <c r="V283">
        <f ca="1">IFERROR(INDEX(Ref!F:F, MATCH(D283, Ref!B:B, 0)),1.5)</f>
        <v>1.5</v>
      </c>
    </row>
    <row r="284" spans="3:22" x14ac:dyDescent="0.25">
      <c r="C284" s="42"/>
      <c r="D284" s="2" t="str" cm="1">
        <f t="array" aca="1" ref="D284" ca="1">UPPER(_xlfn.TEXTJOIN("", TRUE, IF(ISNUMBER(FIND(MID(LEFT(C284, FIND(" ", C284 &amp; " ") - 1), ROW(INDIRECT("1:" &amp; LEN(LEFT(C284, FIND(" ", C284 &amp; " ") - 1)))), 1), "ABCDEFGHIJKLMNOPQRSTUVWXYZabcdefghijklmnopqrstuvwxyz")), MID(LEFT(C284, FIND(" ", C284 &amp; " ") - 1), ROW(INDIRECT("1:" &amp; LEN(LEFT(C284, FIND(" ", C284 &amp; " ") - 1)))), 1), "")))</f>
        <v/>
      </c>
      <c r="E284" s="2" t="e">
        <f ca="1">INDEX(Ref!C:C, MATCH(Mapping!D284, Ref!$B:$B,0))</f>
        <v>#N/A</v>
      </c>
      <c r="F284" s="2" t="e">
        <f ca="1">INDEX(Ref!D:D, MATCH(Mapping!D284, Ref!$B:$B,0))</f>
        <v>#N/A</v>
      </c>
      <c r="G284" s="2" cm="1">
        <f t="array" ref="G284">IFERROR(_xlfn.SWITCH(LOWER(TRIM(RIGHT(SUBSTITUTE(C284," ",REPT(" ",99)),99))),"fly",4,"dfly",8,"calendar",2,"box",4,4),4)</f>
        <v>4</v>
      </c>
      <c r="H284" s="2" t="s">
        <v>443</v>
      </c>
      <c r="I284" s="6" t="str">
        <f>RTD("tt.rtd",,RTD("tt.rtd",,"Inst",H284,$C284),I$2)</f>
        <v/>
      </c>
      <c r="J284" s="7" cm="1">
        <f t="array" ref="J284">SUM(IF(('Fill Book'!$F$4:$F$10084="B")*('Fill Book'!$E$4:$E$10084=Mapping!C284),'Fill Book'!$G$4:$G$10084))</f>
        <v>0</v>
      </c>
      <c r="K284" s="18" t="str" cm="1">
        <f t="array" ref="K284">IFERROR(
  SUMPRODUCT(
    ('Fill Book'!$F$4:$F$10084="B") * ('Fill Book'!$E$4:$E$10084=Mapping!C284),
    'Fill Book'!$G$4:$G$10084,  'Fill Book'!$H$4:$H$10084
  ) /
  SUMIFS(
    'Fill Book'!$G$4:$G$10084,
    'Fill Book'!$F$4:$F$10084, "B",
    'Fill Book'!$E$4:$E$10084, Mapping!C284
  ),
  ""
)</f>
        <v/>
      </c>
      <c r="L284" s="7">
        <f>SUMIFS('Fill Book'!$G$4:$G$10084, 'Fill Book'!$F$4:$F$10084, "S", 'Fill Book'!$E$4:$E$10084, Mapping!C284)</f>
        <v>0</v>
      </c>
      <c r="M284" s="18" t="str" cm="1">
        <f t="array" ref="M284">IFERROR(
  SUMPRODUCT(
    ('Fill Book'!$F$4:$F$10084="S") * ('Fill Book'!$E$4:$E$10084=Mapping!C284),
    'Fill Book'!$G$4:$G$10084,  'Fill Book'!$H$4:$H$10084
  ) /
  SUMIFS(
    'Fill Book'!$G$4:$G$10084,
    'Fill Book'!$F$4:$F$10084, "S",
    'Fill Book'!$E$4:$E$10084, Mapping!C284
  ),
  ""
)</f>
        <v/>
      </c>
      <c r="N284" s="7">
        <f t="shared" si="19"/>
        <v>0</v>
      </c>
      <c r="O284" s="2">
        <f t="shared" ca="1" si="17"/>
        <v>0</v>
      </c>
      <c r="P284" s="2">
        <f t="shared" ca="1" si="20"/>
        <v>0</v>
      </c>
      <c r="Q284" s="2">
        <f t="shared" si="21"/>
        <v>0</v>
      </c>
      <c r="R284" s="9" t="e">
        <f ca="1">((Mapping!$M284 - Mapping!$K284) / Mapping!$E284 * Mapping!$F284) * (MIN(Mapping!$J284, Mapping!$L284))</f>
        <v>#VALUE!</v>
      </c>
      <c r="S284" s="2" t="str">
        <f>IFERROR(INDEX(#REF!, MATCH(Mapping!C284,#REF!, 0)), "")</f>
        <v/>
      </c>
      <c r="T284" s="2" t="e">
        <f t="shared" ca="1" si="18"/>
        <v>#VALUE!</v>
      </c>
      <c r="U284" s="2">
        <f ca="1">IFERROR(INDEX(Ref!E:E, MATCH(D284, Ref!B:B, 0)),5)</f>
        <v>5</v>
      </c>
      <c r="V284">
        <f ca="1">IFERROR(INDEX(Ref!F:F, MATCH(D284, Ref!B:B, 0)),1.5)</f>
        <v>1.5</v>
      </c>
    </row>
    <row r="285" spans="3:22" x14ac:dyDescent="0.25">
      <c r="C285" s="42"/>
      <c r="D285" s="2" t="str" cm="1">
        <f t="array" aca="1" ref="D285" ca="1">UPPER(_xlfn.TEXTJOIN("", TRUE, IF(ISNUMBER(FIND(MID(LEFT(C285, FIND(" ", C285 &amp; " ") - 1), ROW(INDIRECT("1:" &amp; LEN(LEFT(C285, FIND(" ", C285 &amp; " ") - 1)))), 1), "ABCDEFGHIJKLMNOPQRSTUVWXYZabcdefghijklmnopqrstuvwxyz")), MID(LEFT(C285, FIND(" ", C285 &amp; " ") - 1), ROW(INDIRECT("1:" &amp; LEN(LEFT(C285, FIND(" ", C285 &amp; " ") - 1)))), 1), "")))</f>
        <v/>
      </c>
      <c r="E285" s="2" t="e">
        <f ca="1">INDEX(Ref!C:C, MATCH(Mapping!D285, Ref!$B:$B,0))</f>
        <v>#N/A</v>
      </c>
      <c r="F285" s="2" t="e">
        <f ca="1">INDEX(Ref!D:D, MATCH(Mapping!D285, Ref!$B:$B,0))</f>
        <v>#N/A</v>
      </c>
      <c r="G285" s="2" cm="1">
        <f t="array" ref="G285">IFERROR(_xlfn.SWITCH(LOWER(TRIM(RIGHT(SUBSTITUTE(C285," ",REPT(" ",99)),99))),"fly",4,"dfly",8,"calendar",2,"box",4,4),4)</f>
        <v>4</v>
      </c>
      <c r="H285" s="2" t="s">
        <v>443</v>
      </c>
      <c r="I285" s="6" t="str">
        <f>RTD("tt.rtd",,RTD("tt.rtd",,"Inst",H285,$C285),I$2)</f>
        <v/>
      </c>
      <c r="J285" s="7" cm="1">
        <f t="array" ref="J285">SUM(IF(('Fill Book'!$F$4:$F$10084="B")*('Fill Book'!$E$4:$E$10084=Mapping!C285),'Fill Book'!$G$4:$G$10084))</f>
        <v>0</v>
      </c>
      <c r="K285" s="18" t="str" cm="1">
        <f t="array" ref="K285">IFERROR(
  SUMPRODUCT(
    ('Fill Book'!$F$4:$F$10084="B") * ('Fill Book'!$E$4:$E$10084=Mapping!C285),
    'Fill Book'!$G$4:$G$10084,  'Fill Book'!$H$4:$H$10084
  ) /
  SUMIFS(
    'Fill Book'!$G$4:$G$10084,
    'Fill Book'!$F$4:$F$10084, "B",
    'Fill Book'!$E$4:$E$10084, Mapping!C285
  ),
  ""
)</f>
        <v/>
      </c>
      <c r="L285" s="7">
        <f>SUMIFS('Fill Book'!$G$4:$G$10084, 'Fill Book'!$F$4:$F$10084, "S", 'Fill Book'!$E$4:$E$10084, Mapping!C285)</f>
        <v>0</v>
      </c>
      <c r="M285" s="18" t="str" cm="1">
        <f t="array" ref="M285">IFERROR(
  SUMPRODUCT(
    ('Fill Book'!$F$4:$F$10084="S") * ('Fill Book'!$E$4:$E$10084=Mapping!C285),
    'Fill Book'!$G$4:$G$10084,  'Fill Book'!$H$4:$H$10084
  ) /
  SUMIFS(
    'Fill Book'!$G$4:$G$10084,
    'Fill Book'!$F$4:$F$10084, "S",
    'Fill Book'!$E$4:$E$10084, Mapping!C285
  ),
  ""
)</f>
        <v/>
      </c>
      <c r="N285" s="7">
        <f t="shared" si="19"/>
        <v>0</v>
      </c>
      <c r="O285" s="2">
        <f t="shared" ca="1" si="17"/>
        <v>0</v>
      </c>
      <c r="P285" s="2">
        <f t="shared" ca="1" si="20"/>
        <v>0</v>
      </c>
      <c r="Q285" s="2">
        <f t="shared" si="21"/>
        <v>0</v>
      </c>
      <c r="R285" s="9" t="e">
        <f ca="1">((Mapping!$M285 - Mapping!$K285) / Mapping!$E285 * Mapping!$F285) * (MIN(Mapping!$J285, Mapping!$L285))</f>
        <v>#VALUE!</v>
      </c>
      <c r="S285" s="2" t="str">
        <f>IFERROR(INDEX(#REF!, MATCH(Mapping!C285,#REF!, 0)), "")</f>
        <v/>
      </c>
      <c r="T285" s="2" t="e">
        <f t="shared" ca="1" si="18"/>
        <v>#VALUE!</v>
      </c>
      <c r="U285" s="2">
        <f ca="1">IFERROR(INDEX(Ref!E:E, MATCH(D285, Ref!B:B, 0)),5)</f>
        <v>5</v>
      </c>
      <c r="V285">
        <f ca="1">IFERROR(INDEX(Ref!F:F, MATCH(D285, Ref!B:B, 0)),1.5)</f>
        <v>1.5</v>
      </c>
    </row>
    <row r="286" spans="3:22" x14ac:dyDescent="0.25">
      <c r="C286" s="42"/>
      <c r="D286" s="2" t="str" cm="1">
        <f t="array" aca="1" ref="D286" ca="1">UPPER(_xlfn.TEXTJOIN("", TRUE, IF(ISNUMBER(FIND(MID(LEFT(C286, FIND(" ", C286 &amp; " ") - 1), ROW(INDIRECT("1:" &amp; LEN(LEFT(C286, FIND(" ", C286 &amp; " ") - 1)))), 1), "ABCDEFGHIJKLMNOPQRSTUVWXYZabcdefghijklmnopqrstuvwxyz")), MID(LEFT(C286, FIND(" ", C286 &amp; " ") - 1), ROW(INDIRECT("1:" &amp; LEN(LEFT(C286, FIND(" ", C286 &amp; " ") - 1)))), 1), "")))</f>
        <v/>
      </c>
      <c r="E286" s="2" t="e">
        <f ca="1">INDEX(Ref!C:C, MATCH(Mapping!D286, Ref!$B:$B,0))</f>
        <v>#N/A</v>
      </c>
      <c r="F286" s="2" t="e">
        <f ca="1">INDEX(Ref!D:D, MATCH(Mapping!D286, Ref!$B:$B,0))</f>
        <v>#N/A</v>
      </c>
      <c r="G286" s="2" cm="1">
        <f t="array" ref="G286">IFERROR(_xlfn.SWITCH(LOWER(TRIM(RIGHT(SUBSTITUTE(C286," ",REPT(" ",99)),99))),"fly",4,"dfly",8,"calendar",2,"box",4,4),4)</f>
        <v>4</v>
      </c>
      <c r="H286" s="2" t="s">
        <v>443</v>
      </c>
      <c r="I286" s="6" t="str">
        <f>RTD("tt.rtd",,RTD("tt.rtd",,"Inst",H286,$C286),I$2)</f>
        <v/>
      </c>
      <c r="J286" s="7" cm="1">
        <f t="array" ref="J286">SUM(IF(('Fill Book'!$F$4:$F$10084="B")*('Fill Book'!$E$4:$E$10084=Mapping!C286),'Fill Book'!$G$4:$G$10084))</f>
        <v>0</v>
      </c>
      <c r="K286" s="18" t="str" cm="1">
        <f t="array" ref="K286">IFERROR(
  SUMPRODUCT(
    ('Fill Book'!$F$4:$F$10084="B") * ('Fill Book'!$E$4:$E$10084=Mapping!C286),
    'Fill Book'!$G$4:$G$10084,  'Fill Book'!$H$4:$H$10084
  ) /
  SUMIFS(
    'Fill Book'!$G$4:$G$10084,
    'Fill Book'!$F$4:$F$10084, "B",
    'Fill Book'!$E$4:$E$10084, Mapping!C286
  ),
  ""
)</f>
        <v/>
      </c>
      <c r="L286" s="7">
        <f>SUMIFS('Fill Book'!$G$4:$G$10084, 'Fill Book'!$F$4:$F$10084, "S", 'Fill Book'!$E$4:$E$10084, Mapping!C286)</f>
        <v>0</v>
      </c>
      <c r="M286" s="18" t="str" cm="1">
        <f t="array" ref="M286">IFERROR(
  SUMPRODUCT(
    ('Fill Book'!$F$4:$F$10084="S") * ('Fill Book'!$E$4:$E$10084=Mapping!C286),
    'Fill Book'!$G$4:$G$10084,  'Fill Book'!$H$4:$H$10084
  ) /
  SUMIFS(
    'Fill Book'!$G$4:$G$10084,
    'Fill Book'!$F$4:$F$10084, "S",
    'Fill Book'!$E$4:$E$10084, Mapping!C286
  ),
  ""
)</f>
        <v/>
      </c>
      <c r="N286" s="7">
        <f t="shared" si="19"/>
        <v>0</v>
      </c>
      <c r="O286" s="2">
        <f t="shared" ca="1" si="17"/>
        <v>0</v>
      </c>
      <c r="P286" s="2">
        <f t="shared" ca="1" si="20"/>
        <v>0</v>
      </c>
      <c r="Q286" s="2">
        <f t="shared" si="21"/>
        <v>0</v>
      </c>
      <c r="R286" s="9" t="e">
        <f ca="1">((Mapping!$M286 - Mapping!$K286) / Mapping!$E286 * Mapping!$F286) * (MIN(Mapping!$J286, Mapping!$L286))</f>
        <v>#VALUE!</v>
      </c>
      <c r="S286" s="2" t="str">
        <f>IFERROR(INDEX(#REF!, MATCH(Mapping!C286,#REF!, 0)), "")</f>
        <v/>
      </c>
      <c r="T286" s="2" t="e">
        <f t="shared" ca="1" si="18"/>
        <v>#VALUE!</v>
      </c>
      <c r="U286" s="2">
        <f ca="1">IFERROR(INDEX(Ref!E:E, MATCH(D286, Ref!B:B, 0)),5)</f>
        <v>5</v>
      </c>
      <c r="V286">
        <f ca="1">IFERROR(INDEX(Ref!F:F, MATCH(D286, Ref!B:B, 0)),1.5)</f>
        <v>1.5</v>
      </c>
    </row>
    <row r="287" spans="3:22" x14ac:dyDescent="0.25">
      <c r="C287" s="42"/>
      <c r="D287" s="2" t="str" cm="1">
        <f t="array" aca="1" ref="D287" ca="1">UPPER(_xlfn.TEXTJOIN("", TRUE, IF(ISNUMBER(FIND(MID(LEFT(C287, FIND(" ", C287 &amp; " ") - 1), ROW(INDIRECT("1:" &amp; LEN(LEFT(C287, FIND(" ", C287 &amp; " ") - 1)))), 1), "ABCDEFGHIJKLMNOPQRSTUVWXYZabcdefghijklmnopqrstuvwxyz")), MID(LEFT(C287, FIND(" ", C287 &amp; " ") - 1), ROW(INDIRECT("1:" &amp; LEN(LEFT(C287, FIND(" ", C287 &amp; " ") - 1)))), 1), "")))</f>
        <v/>
      </c>
      <c r="E287" s="2" t="e">
        <f ca="1">INDEX(Ref!C:C, MATCH(Mapping!D287, Ref!$B:$B,0))</f>
        <v>#N/A</v>
      </c>
      <c r="F287" s="2" t="e">
        <f ca="1">INDEX(Ref!D:D, MATCH(Mapping!D287, Ref!$B:$B,0))</f>
        <v>#N/A</v>
      </c>
      <c r="G287" s="2" cm="1">
        <f t="array" ref="G287">IFERROR(_xlfn.SWITCH(LOWER(TRIM(RIGHT(SUBSTITUTE(C287," ",REPT(" ",99)),99))),"fly",4,"dfly",8,"calendar",2,"box",4,4),4)</f>
        <v>4</v>
      </c>
      <c r="H287" s="2" t="s">
        <v>443</v>
      </c>
      <c r="I287" s="6" t="str">
        <f>RTD("tt.rtd",,RTD("tt.rtd",,"Inst",H287,$C287),I$2)</f>
        <v/>
      </c>
      <c r="J287" s="7" cm="1">
        <f t="array" ref="J287">SUM(IF(('Fill Book'!$F$4:$F$10084="B")*('Fill Book'!$E$4:$E$10084=Mapping!C287),'Fill Book'!$G$4:$G$10084))</f>
        <v>0</v>
      </c>
      <c r="K287" s="18" t="str" cm="1">
        <f t="array" ref="K287">IFERROR(
  SUMPRODUCT(
    ('Fill Book'!$F$4:$F$10084="B") * ('Fill Book'!$E$4:$E$10084=Mapping!C287),
    'Fill Book'!$G$4:$G$10084,  'Fill Book'!$H$4:$H$10084
  ) /
  SUMIFS(
    'Fill Book'!$G$4:$G$10084,
    'Fill Book'!$F$4:$F$10084, "B",
    'Fill Book'!$E$4:$E$10084, Mapping!C287
  ),
  ""
)</f>
        <v/>
      </c>
      <c r="L287" s="7">
        <f>SUMIFS('Fill Book'!$G$4:$G$10084, 'Fill Book'!$F$4:$F$10084, "S", 'Fill Book'!$E$4:$E$10084, Mapping!C287)</f>
        <v>0</v>
      </c>
      <c r="M287" s="18" t="str" cm="1">
        <f t="array" ref="M287">IFERROR(
  SUMPRODUCT(
    ('Fill Book'!$F$4:$F$10084="S") * ('Fill Book'!$E$4:$E$10084=Mapping!C287),
    'Fill Book'!$G$4:$G$10084,  'Fill Book'!$H$4:$H$10084
  ) /
  SUMIFS(
    'Fill Book'!$G$4:$G$10084,
    'Fill Book'!$F$4:$F$10084, "S",
    'Fill Book'!$E$4:$E$10084, Mapping!C287
  ),
  ""
)</f>
        <v/>
      </c>
      <c r="N287" s="7">
        <f t="shared" si="19"/>
        <v>0</v>
      </c>
      <c r="O287" s="2">
        <f t="shared" ca="1" si="17"/>
        <v>0</v>
      </c>
      <c r="P287" s="2">
        <f t="shared" ca="1" si="20"/>
        <v>0</v>
      </c>
      <c r="Q287" s="2">
        <f t="shared" si="21"/>
        <v>0</v>
      </c>
      <c r="R287" s="9" t="e">
        <f ca="1">((Mapping!$M287 - Mapping!$K287) / Mapping!$E287 * Mapping!$F287) * (MIN(Mapping!$J287, Mapping!$L287))</f>
        <v>#VALUE!</v>
      </c>
      <c r="S287" s="2" t="str">
        <f>IFERROR(INDEX(#REF!, MATCH(Mapping!C287,#REF!, 0)), "")</f>
        <v/>
      </c>
      <c r="T287" s="2" t="e">
        <f t="shared" ca="1" si="18"/>
        <v>#VALUE!</v>
      </c>
      <c r="U287" s="2">
        <f ca="1">IFERROR(INDEX(Ref!E:E, MATCH(D287, Ref!B:B, 0)),5)</f>
        <v>5</v>
      </c>
      <c r="V287">
        <f ca="1">IFERROR(INDEX(Ref!F:F, MATCH(D287, Ref!B:B, 0)),1.5)</f>
        <v>1.5</v>
      </c>
    </row>
    <row r="288" spans="3:22" x14ac:dyDescent="0.25">
      <c r="C288" s="42"/>
      <c r="D288" s="2" t="str" cm="1">
        <f t="array" aca="1" ref="D288" ca="1">UPPER(_xlfn.TEXTJOIN("", TRUE, IF(ISNUMBER(FIND(MID(LEFT(C288, FIND(" ", C288 &amp; " ") - 1), ROW(INDIRECT("1:" &amp; LEN(LEFT(C288, FIND(" ", C288 &amp; " ") - 1)))), 1), "ABCDEFGHIJKLMNOPQRSTUVWXYZabcdefghijklmnopqrstuvwxyz")), MID(LEFT(C288, FIND(" ", C288 &amp; " ") - 1), ROW(INDIRECT("1:" &amp; LEN(LEFT(C288, FIND(" ", C288 &amp; " ") - 1)))), 1), "")))</f>
        <v/>
      </c>
      <c r="E288" s="2" t="e">
        <f ca="1">INDEX(Ref!C:C, MATCH(Mapping!D288, Ref!$B:$B,0))</f>
        <v>#N/A</v>
      </c>
      <c r="F288" s="2" t="e">
        <f ca="1">INDEX(Ref!D:D, MATCH(Mapping!D288, Ref!$B:$B,0))</f>
        <v>#N/A</v>
      </c>
      <c r="G288" s="2" cm="1">
        <f t="array" ref="G288">IFERROR(_xlfn.SWITCH(LOWER(TRIM(RIGHT(SUBSTITUTE(C288," ",REPT(" ",99)),99))),"fly",4,"dfly",8,"calendar",2,"box",4,4),4)</f>
        <v>4</v>
      </c>
      <c r="H288" s="2" t="s">
        <v>443</v>
      </c>
      <c r="I288" s="6" t="str">
        <f>RTD("tt.rtd",,RTD("tt.rtd",,"Inst",H288,$C288),I$2)</f>
        <v/>
      </c>
      <c r="J288" s="7" cm="1">
        <f t="array" ref="J288">SUM(IF(('Fill Book'!$F$4:$F$10084="B")*('Fill Book'!$E$4:$E$10084=Mapping!C288),'Fill Book'!$G$4:$G$10084))</f>
        <v>0</v>
      </c>
      <c r="K288" s="18" t="str" cm="1">
        <f t="array" ref="K288">IFERROR(
  SUMPRODUCT(
    ('Fill Book'!$F$4:$F$10084="B") * ('Fill Book'!$E$4:$E$10084=Mapping!C288),
    'Fill Book'!$G$4:$G$10084,  'Fill Book'!$H$4:$H$10084
  ) /
  SUMIFS(
    'Fill Book'!$G$4:$G$10084,
    'Fill Book'!$F$4:$F$10084, "B",
    'Fill Book'!$E$4:$E$10084, Mapping!C288
  ),
  ""
)</f>
        <v/>
      </c>
      <c r="L288" s="7">
        <f>SUMIFS('Fill Book'!$G$4:$G$10084, 'Fill Book'!$F$4:$F$10084, "S", 'Fill Book'!$E$4:$E$10084, Mapping!C288)</f>
        <v>0</v>
      </c>
      <c r="M288" s="18" t="str" cm="1">
        <f t="array" ref="M288">IFERROR(
  SUMPRODUCT(
    ('Fill Book'!$F$4:$F$10084="S") * ('Fill Book'!$E$4:$E$10084=Mapping!C288),
    'Fill Book'!$G$4:$G$10084,  'Fill Book'!$H$4:$H$10084
  ) /
  SUMIFS(
    'Fill Book'!$G$4:$G$10084,
    'Fill Book'!$F$4:$F$10084, "S",
    'Fill Book'!$E$4:$E$10084, Mapping!C288
  ),
  ""
)</f>
        <v/>
      </c>
      <c r="N288" s="7">
        <f t="shared" si="19"/>
        <v>0</v>
      </c>
      <c r="O288" s="2">
        <f t="shared" ca="1" si="17"/>
        <v>0</v>
      </c>
      <c r="P288" s="2">
        <f t="shared" ca="1" si="20"/>
        <v>0</v>
      </c>
      <c r="Q288" s="2">
        <f t="shared" si="21"/>
        <v>0</v>
      </c>
      <c r="R288" s="9" t="e">
        <f ca="1">((Mapping!$M288 - Mapping!$K288) / Mapping!$E288 * Mapping!$F288) * (MIN(Mapping!$J288, Mapping!$L288))</f>
        <v>#VALUE!</v>
      </c>
      <c r="S288" s="2" t="str">
        <f>IFERROR(INDEX(#REF!, MATCH(Mapping!C288,#REF!, 0)), "")</f>
        <v/>
      </c>
      <c r="T288" s="2" t="e">
        <f t="shared" ca="1" si="18"/>
        <v>#VALUE!</v>
      </c>
      <c r="U288" s="2">
        <f ca="1">IFERROR(INDEX(Ref!E:E, MATCH(D288, Ref!B:B, 0)),5)</f>
        <v>5</v>
      </c>
      <c r="V288">
        <f ca="1">IFERROR(INDEX(Ref!F:F, MATCH(D288, Ref!B:B, 0)),1.5)</f>
        <v>1.5</v>
      </c>
    </row>
    <row r="289" spans="3:22" x14ac:dyDescent="0.25">
      <c r="C289" s="42"/>
      <c r="D289" s="2" t="str" cm="1">
        <f t="array" aca="1" ref="D289" ca="1">UPPER(_xlfn.TEXTJOIN("", TRUE, IF(ISNUMBER(FIND(MID(LEFT(C289, FIND(" ", C289 &amp; " ") - 1), ROW(INDIRECT("1:" &amp; LEN(LEFT(C289, FIND(" ", C289 &amp; " ") - 1)))), 1), "ABCDEFGHIJKLMNOPQRSTUVWXYZabcdefghijklmnopqrstuvwxyz")), MID(LEFT(C289, FIND(" ", C289 &amp; " ") - 1), ROW(INDIRECT("1:" &amp; LEN(LEFT(C289, FIND(" ", C289 &amp; " ") - 1)))), 1), "")))</f>
        <v/>
      </c>
      <c r="E289" s="2" t="e">
        <f ca="1">INDEX(Ref!C:C, MATCH(Mapping!D289, Ref!$B:$B,0))</f>
        <v>#N/A</v>
      </c>
      <c r="F289" s="2" t="e">
        <f ca="1">INDEX(Ref!D:D, MATCH(Mapping!D289, Ref!$B:$B,0))</f>
        <v>#N/A</v>
      </c>
      <c r="G289" s="2" cm="1">
        <f t="array" ref="G289">IFERROR(_xlfn.SWITCH(LOWER(TRIM(RIGHT(SUBSTITUTE(C289," ",REPT(" ",99)),99))),"fly",4,"dfly",8,"calendar",2,"box",4,4),4)</f>
        <v>4</v>
      </c>
      <c r="H289" s="2" t="s">
        <v>443</v>
      </c>
      <c r="I289" s="6" t="str">
        <f>RTD("tt.rtd",,RTD("tt.rtd",,"Inst",H289,$C289),I$2)</f>
        <v/>
      </c>
      <c r="J289" s="7" cm="1">
        <f t="array" ref="J289">SUM(IF(('Fill Book'!$F$4:$F$10084="B")*('Fill Book'!$E$4:$E$10084=Mapping!C289),'Fill Book'!$G$4:$G$10084))</f>
        <v>0</v>
      </c>
      <c r="K289" s="18" t="str" cm="1">
        <f t="array" ref="K289">IFERROR(
  SUMPRODUCT(
    ('Fill Book'!$F$4:$F$10084="B") * ('Fill Book'!$E$4:$E$10084=Mapping!C289),
    'Fill Book'!$G$4:$G$10084,  'Fill Book'!$H$4:$H$10084
  ) /
  SUMIFS(
    'Fill Book'!$G$4:$G$10084,
    'Fill Book'!$F$4:$F$10084, "B",
    'Fill Book'!$E$4:$E$10084, Mapping!C289
  ),
  ""
)</f>
        <v/>
      </c>
      <c r="L289" s="7">
        <f>SUMIFS('Fill Book'!$G$4:$G$10084, 'Fill Book'!$F$4:$F$10084, "S", 'Fill Book'!$E$4:$E$10084, Mapping!C289)</f>
        <v>0</v>
      </c>
      <c r="M289" s="18" t="str" cm="1">
        <f t="array" ref="M289">IFERROR(
  SUMPRODUCT(
    ('Fill Book'!$F$4:$F$10084="S") * ('Fill Book'!$E$4:$E$10084=Mapping!C289),
    'Fill Book'!$G$4:$G$10084,  'Fill Book'!$H$4:$H$10084
  ) /
  SUMIFS(
    'Fill Book'!$G$4:$G$10084,
    'Fill Book'!$F$4:$F$10084, "S",
    'Fill Book'!$E$4:$E$10084, Mapping!C289
  ),
  ""
)</f>
        <v/>
      </c>
      <c r="N289" s="7">
        <f t="shared" si="19"/>
        <v>0</v>
      </c>
      <c r="O289" s="2">
        <f t="shared" ref="O289:O352" ca="1" si="22">IFERROR(
    IF(L289 &gt; J289,
        ((M289 - I289) / E289) * F289 * (L289 - J289),
        ((I289 - K289) / E289) * F289 * (J289 - L289)
    ),
0)</f>
        <v>0</v>
      </c>
      <c r="P289" s="2">
        <f t="shared" ca="1" si="20"/>
        <v>0</v>
      </c>
      <c r="Q289" s="2">
        <f t="shared" si="21"/>
        <v>0</v>
      </c>
      <c r="R289" s="9" t="e">
        <f ca="1">((Mapping!$M289 - Mapping!$K289) / Mapping!$E289 * Mapping!$F289) * (MIN(Mapping!$J289, Mapping!$L289))</f>
        <v>#VALUE!</v>
      </c>
      <c r="S289" s="2" t="str">
        <f>IFERROR(INDEX(#REF!, MATCH(Mapping!C289,#REF!, 0)), "")</f>
        <v/>
      </c>
      <c r="T289" s="2" t="e">
        <f t="shared" ref="T289:T352" ca="1" si="23">IF(N289&gt;0, (S289-K289)*F289/E289*N289, (S289-M289)*F289/E289*N289)</f>
        <v>#VALUE!</v>
      </c>
      <c r="U289" s="2">
        <f ca="1">IFERROR(INDEX(Ref!E:E, MATCH(D289, Ref!B:B, 0)),5)</f>
        <v>5</v>
      </c>
      <c r="V289">
        <f ca="1">IFERROR(INDEX(Ref!F:F, MATCH(D289, Ref!B:B, 0)),1.5)</f>
        <v>1.5</v>
      </c>
    </row>
    <row r="290" spans="3:22" x14ac:dyDescent="0.25">
      <c r="C290" s="42"/>
      <c r="D290" s="2" t="str" cm="1">
        <f t="array" aca="1" ref="D290" ca="1">UPPER(_xlfn.TEXTJOIN("", TRUE, IF(ISNUMBER(FIND(MID(LEFT(C290, FIND(" ", C290 &amp; " ") - 1), ROW(INDIRECT("1:" &amp; LEN(LEFT(C290, FIND(" ", C290 &amp; " ") - 1)))), 1), "ABCDEFGHIJKLMNOPQRSTUVWXYZabcdefghijklmnopqrstuvwxyz")), MID(LEFT(C290, FIND(" ", C290 &amp; " ") - 1), ROW(INDIRECT("1:" &amp; LEN(LEFT(C290, FIND(" ", C290 &amp; " ") - 1)))), 1), "")))</f>
        <v/>
      </c>
      <c r="E290" s="2" t="e">
        <f ca="1">INDEX(Ref!C:C, MATCH(Mapping!D290, Ref!$B:$B,0))</f>
        <v>#N/A</v>
      </c>
      <c r="F290" s="2" t="e">
        <f ca="1">INDEX(Ref!D:D, MATCH(Mapping!D290, Ref!$B:$B,0))</f>
        <v>#N/A</v>
      </c>
      <c r="G290" s="2" cm="1">
        <f t="array" ref="G290">IFERROR(_xlfn.SWITCH(LOWER(TRIM(RIGHT(SUBSTITUTE(C290," ",REPT(" ",99)),99))),"fly",4,"dfly",8,"calendar",2,"box",4,4),4)</f>
        <v>4</v>
      </c>
      <c r="H290" s="2" t="s">
        <v>443</v>
      </c>
      <c r="I290" s="6" t="str">
        <f>RTD("tt.rtd",,RTD("tt.rtd",,"Inst",H290,$C290),I$2)</f>
        <v/>
      </c>
      <c r="J290" s="7" cm="1">
        <f t="array" ref="J290">SUM(IF(('Fill Book'!$F$4:$F$10084="B")*('Fill Book'!$E$4:$E$10084=Mapping!C290),'Fill Book'!$G$4:$G$10084))</f>
        <v>0</v>
      </c>
      <c r="K290" s="18" t="str" cm="1">
        <f t="array" ref="K290">IFERROR(
  SUMPRODUCT(
    ('Fill Book'!$F$4:$F$10084="B") * ('Fill Book'!$E$4:$E$10084=Mapping!C290),
    'Fill Book'!$G$4:$G$10084,  'Fill Book'!$H$4:$H$10084
  ) /
  SUMIFS(
    'Fill Book'!$G$4:$G$10084,
    'Fill Book'!$F$4:$F$10084, "B",
    'Fill Book'!$E$4:$E$10084, Mapping!C290
  ),
  ""
)</f>
        <v/>
      </c>
      <c r="L290" s="7">
        <f>SUMIFS('Fill Book'!$G$4:$G$10084, 'Fill Book'!$F$4:$F$10084, "S", 'Fill Book'!$E$4:$E$10084, Mapping!C290)</f>
        <v>0</v>
      </c>
      <c r="M290" s="18" t="str" cm="1">
        <f t="array" ref="M290">IFERROR(
  SUMPRODUCT(
    ('Fill Book'!$F$4:$F$10084="S") * ('Fill Book'!$E$4:$E$10084=Mapping!C290),
    'Fill Book'!$G$4:$G$10084,  'Fill Book'!$H$4:$H$10084
  ) /
  SUMIFS(
    'Fill Book'!$G$4:$G$10084,
    'Fill Book'!$F$4:$F$10084, "S",
    'Fill Book'!$E$4:$E$10084, Mapping!C290
  ),
  ""
)</f>
        <v/>
      </c>
      <c r="N290" s="7">
        <f t="shared" si="19"/>
        <v>0</v>
      </c>
      <c r="O290" s="2">
        <f t="shared" ca="1" si="22"/>
        <v>0</v>
      </c>
      <c r="P290" s="2">
        <f t="shared" ca="1" si="20"/>
        <v>0</v>
      </c>
      <c r="Q290" s="2">
        <f t="shared" si="21"/>
        <v>0</v>
      </c>
      <c r="R290" s="9" t="e">
        <f ca="1">((Mapping!$M290 - Mapping!$K290) / Mapping!$E290 * Mapping!$F290) * (MIN(Mapping!$J290, Mapping!$L290))</f>
        <v>#VALUE!</v>
      </c>
      <c r="S290" s="2" t="str">
        <f>IFERROR(INDEX(#REF!, MATCH(Mapping!C290,#REF!, 0)), "")</f>
        <v/>
      </c>
      <c r="T290" s="2" t="e">
        <f t="shared" ca="1" si="23"/>
        <v>#VALUE!</v>
      </c>
      <c r="U290" s="2">
        <f ca="1">IFERROR(INDEX(Ref!E:E, MATCH(D290, Ref!B:B, 0)),5)</f>
        <v>5</v>
      </c>
      <c r="V290">
        <f ca="1">IFERROR(INDEX(Ref!F:F, MATCH(D290, Ref!B:B, 0)),1.5)</f>
        <v>1.5</v>
      </c>
    </row>
    <row r="291" spans="3:22" x14ac:dyDescent="0.25">
      <c r="C291" s="42"/>
      <c r="D291" s="2" t="str" cm="1">
        <f t="array" aca="1" ref="D291" ca="1">UPPER(_xlfn.TEXTJOIN("", TRUE, IF(ISNUMBER(FIND(MID(LEFT(C291, FIND(" ", C291 &amp; " ") - 1), ROW(INDIRECT("1:" &amp; LEN(LEFT(C291, FIND(" ", C291 &amp; " ") - 1)))), 1), "ABCDEFGHIJKLMNOPQRSTUVWXYZabcdefghijklmnopqrstuvwxyz")), MID(LEFT(C291, FIND(" ", C291 &amp; " ") - 1), ROW(INDIRECT("1:" &amp; LEN(LEFT(C291, FIND(" ", C291 &amp; " ") - 1)))), 1), "")))</f>
        <v/>
      </c>
      <c r="E291" s="2" t="e">
        <f ca="1">INDEX(Ref!C:C, MATCH(Mapping!D291, Ref!$B:$B,0))</f>
        <v>#N/A</v>
      </c>
      <c r="F291" s="2" t="e">
        <f ca="1">INDEX(Ref!D:D, MATCH(Mapping!D291, Ref!$B:$B,0))</f>
        <v>#N/A</v>
      </c>
      <c r="G291" s="2" cm="1">
        <f t="array" ref="G291">IFERROR(_xlfn.SWITCH(LOWER(TRIM(RIGHT(SUBSTITUTE(C291," ",REPT(" ",99)),99))),"fly",4,"dfly",8,"calendar",2,"box",4,4),4)</f>
        <v>4</v>
      </c>
      <c r="H291" s="2" t="s">
        <v>443</v>
      </c>
      <c r="I291" s="6" t="str">
        <f>RTD("tt.rtd",,RTD("tt.rtd",,"Inst",H291,$C291),I$2)</f>
        <v/>
      </c>
      <c r="J291" s="7" cm="1">
        <f t="array" ref="J291">SUM(IF(('Fill Book'!$F$4:$F$10084="B")*('Fill Book'!$E$4:$E$10084=Mapping!C291),'Fill Book'!$G$4:$G$10084))</f>
        <v>0</v>
      </c>
      <c r="K291" s="18" t="str" cm="1">
        <f t="array" ref="K291">IFERROR(
  SUMPRODUCT(
    ('Fill Book'!$F$4:$F$10084="B") * ('Fill Book'!$E$4:$E$10084=Mapping!C291),
    'Fill Book'!$G$4:$G$10084,  'Fill Book'!$H$4:$H$10084
  ) /
  SUMIFS(
    'Fill Book'!$G$4:$G$10084,
    'Fill Book'!$F$4:$F$10084, "B",
    'Fill Book'!$E$4:$E$10084, Mapping!C291
  ),
  ""
)</f>
        <v/>
      </c>
      <c r="L291" s="7">
        <f>SUMIFS('Fill Book'!$G$4:$G$10084, 'Fill Book'!$F$4:$F$10084, "S", 'Fill Book'!$E$4:$E$10084, Mapping!C291)</f>
        <v>0</v>
      </c>
      <c r="M291" s="18" t="str" cm="1">
        <f t="array" ref="M291">IFERROR(
  SUMPRODUCT(
    ('Fill Book'!$F$4:$F$10084="S") * ('Fill Book'!$E$4:$E$10084=Mapping!C291),
    'Fill Book'!$G$4:$G$10084,  'Fill Book'!$H$4:$H$10084
  ) /
  SUMIFS(
    'Fill Book'!$G$4:$G$10084,
    'Fill Book'!$F$4:$F$10084, "S",
    'Fill Book'!$E$4:$E$10084, Mapping!C291
  ),
  ""
)</f>
        <v/>
      </c>
      <c r="N291" s="7">
        <f t="shared" si="19"/>
        <v>0</v>
      </c>
      <c r="O291" s="2">
        <f t="shared" ca="1" si="22"/>
        <v>0</v>
      </c>
      <c r="P291" s="2">
        <f t="shared" ca="1" si="20"/>
        <v>0</v>
      </c>
      <c r="Q291" s="2">
        <f t="shared" si="21"/>
        <v>0</v>
      </c>
      <c r="R291" s="9" t="e">
        <f ca="1">((Mapping!$M291 - Mapping!$K291) / Mapping!$E291 * Mapping!$F291) * (MIN(Mapping!$J291, Mapping!$L291))</f>
        <v>#VALUE!</v>
      </c>
      <c r="S291" s="2" t="str">
        <f>IFERROR(INDEX(#REF!, MATCH(Mapping!C291,#REF!, 0)), "")</f>
        <v/>
      </c>
      <c r="T291" s="2" t="e">
        <f t="shared" ca="1" si="23"/>
        <v>#VALUE!</v>
      </c>
      <c r="U291" s="2">
        <f ca="1">IFERROR(INDEX(Ref!E:E, MATCH(D291, Ref!B:B, 0)),5)</f>
        <v>5</v>
      </c>
      <c r="V291">
        <f ca="1">IFERROR(INDEX(Ref!F:F, MATCH(D291, Ref!B:B, 0)),1.5)</f>
        <v>1.5</v>
      </c>
    </row>
    <row r="292" spans="3:22" x14ac:dyDescent="0.25">
      <c r="C292" s="42"/>
      <c r="D292" s="2" t="str" cm="1">
        <f t="array" aca="1" ref="D292" ca="1">UPPER(_xlfn.TEXTJOIN("", TRUE, IF(ISNUMBER(FIND(MID(LEFT(C292, FIND(" ", C292 &amp; " ") - 1), ROW(INDIRECT("1:" &amp; LEN(LEFT(C292, FIND(" ", C292 &amp; " ") - 1)))), 1), "ABCDEFGHIJKLMNOPQRSTUVWXYZabcdefghijklmnopqrstuvwxyz")), MID(LEFT(C292, FIND(" ", C292 &amp; " ") - 1), ROW(INDIRECT("1:" &amp; LEN(LEFT(C292, FIND(" ", C292 &amp; " ") - 1)))), 1), "")))</f>
        <v/>
      </c>
      <c r="E292" s="2" t="e">
        <f ca="1">INDEX(Ref!C:C, MATCH(Mapping!D292, Ref!$B:$B,0))</f>
        <v>#N/A</v>
      </c>
      <c r="F292" s="2" t="e">
        <f ca="1">INDEX(Ref!D:D, MATCH(Mapping!D292, Ref!$B:$B,0))</f>
        <v>#N/A</v>
      </c>
      <c r="G292" s="2" cm="1">
        <f t="array" ref="G292">IFERROR(_xlfn.SWITCH(LOWER(TRIM(RIGHT(SUBSTITUTE(C292," ",REPT(" ",99)),99))),"fly",4,"dfly",8,"calendar",2,"box",4,4),4)</f>
        <v>4</v>
      </c>
      <c r="H292" s="2" t="s">
        <v>443</v>
      </c>
      <c r="I292" s="6" t="str">
        <f>RTD("tt.rtd",,RTD("tt.rtd",,"Inst",H292,$C292),I$2)</f>
        <v/>
      </c>
      <c r="J292" s="7" cm="1">
        <f t="array" ref="J292">SUM(IF(('Fill Book'!$F$4:$F$10084="B")*('Fill Book'!$E$4:$E$10084=Mapping!C292),'Fill Book'!$G$4:$G$10084))</f>
        <v>0</v>
      </c>
      <c r="K292" s="18" t="str" cm="1">
        <f t="array" ref="K292">IFERROR(
  SUMPRODUCT(
    ('Fill Book'!$F$4:$F$10084="B") * ('Fill Book'!$E$4:$E$10084=Mapping!C292),
    'Fill Book'!$G$4:$G$10084,  'Fill Book'!$H$4:$H$10084
  ) /
  SUMIFS(
    'Fill Book'!$G$4:$G$10084,
    'Fill Book'!$F$4:$F$10084, "B",
    'Fill Book'!$E$4:$E$10084, Mapping!C292
  ),
  ""
)</f>
        <v/>
      </c>
      <c r="L292" s="7">
        <f>SUMIFS('Fill Book'!$G$4:$G$10084, 'Fill Book'!$F$4:$F$10084, "S", 'Fill Book'!$E$4:$E$10084, Mapping!C292)</f>
        <v>0</v>
      </c>
      <c r="M292" s="18" t="str" cm="1">
        <f t="array" ref="M292">IFERROR(
  SUMPRODUCT(
    ('Fill Book'!$F$4:$F$10084="S") * ('Fill Book'!$E$4:$E$10084=Mapping!C292),
    'Fill Book'!$G$4:$G$10084,  'Fill Book'!$H$4:$H$10084
  ) /
  SUMIFS(
    'Fill Book'!$G$4:$G$10084,
    'Fill Book'!$F$4:$F$10084, "S",
    'Fill Book'!$E$4:$E$10084, Mapping!C292
  ),
  ""
)</f>
        <v/>
      </c>
      <c r="N292" s="7">
        <f t="shared" si="19"/>
        <v>0</v>
      </c>
      <c r="O292" s="2">
        <f t="shared" ca="1" si="22"/>
        <v>0</v>
      </c>
      <c r="P292" s="2">
        <f t="shared" ca="1" si="20"/>
        <v>0</v>
      </c>
      <c r="Q292" s="2">
        <f t="shared" si="21"/>
        <v>0</v>
      </c>
      <c r="R292" s="9" t="e">
        <f ca="1">((Mapping!$M292 - Mapping!$K292) / Mapping!$E292 * Mapping!$F292) * (MIN(Mapping!$J292, Mapping!$L292))</f>
        <v>#VALUE!</v>
      </c>
      <c r="S292" s="2" t="str">
        <f>IFERROR(INDEX(#REF!, MATCH(Mapping!C292,#REF!, 0)), "")</f>
        <v/>
      </c>
      <c r="T292" s="2" t="e">
        <f t="shared" ca="1" si="23"/>
        <v>#VALUE!</v>
      </c>
      <c r="U292" s="2">
        <f ca="1">IFERROR(INDEX(Ref!E:E, MATCH(D292, Ref!B:B, 0)),5)</f>
        <v>5</v>
      </c>
      <c r="V292">
        <f ca="1">IFERROR(INDEX(Ref!F:F, MATCH(D292, Ref!B:B, 0)),1.5)</f>
        <v>1.5</v>
      </c>
    </row>
    <row r="293" spans="3:22" x14ac:dyDescent="0.25">
      <c r="C293" s="42"/>
      <c r="D293" s="2" t="str" cm="1">
        <f t="array" aca="1" ref="D293" ca="1">UPPER(_xlfn.TEXTJOIN("", TRUE, IF(ISNUMBER(FIND(MID(LEFT(C293, FIND(" ", C293 &amp; " ") - 1), ROW(INDIRECT("1:" &amp; LEN(LEFT(C293, FIND(" ", C293 &amp; " ") - 1)))), 1), "ABCDEFGHIJKLMNOPQRSTUVWXYZabcdefghijklmnopqrstuvwxyz")), MID(LEFT(C293, FIND(" ", C293 &amp; " ") - 1), ROW(INDIRECT("1:" &amp; LEN(LEFT(C293, FIND(" ", C293 &amp; " ") - 1)))), 1), "")))</f>
        <v/>
      </c>
      <c r="E293" s="2" t="e">
        <f ca="1">INDEX(Ref!C:C, MATCH(Mapping!D293, Ref!$B:$B,0))</f>
        <v>#N/A</v>
      </c>
      <c r="F293" s="2" t="e">
        <f ca="1">INDEX(Ref!D:D, MATCH(Mapping!D293, Ref!$B:$B,0))</f>
        <v>#N/A</v>
      </c>
      <c r="G293" s="2" cm="1">
        <f t="array" ref="G293">IFERROR(_xlfn.SWITCH(LOWER(TRIM(RIGHT(SUBSTITUTE(C293," ",REPT(" ",99)),99))),"fly",4,"dfly",8,"calendar",2,"box",4,4),4)</f>
        <v>4</v>
      </c>
      <c r="H293" s="2" t="s">
        <v>443</v>
      </c>
      <c r="I293" s="6" t="str">
        <f>RTD("tt.rtd",,RTD("tt.rtd",,"Inst",H293,$C293),I$2)</f>
        <v/>
      </c>
      <c r="J293" s="7" cm="1">
        <f t="array" ref="J293">SUM(IF(('Fill Book'!$F$4:$F$10084="B")*('Fill Book'!$E$4:$E$10084=Mapping!C293),'Fill Book'!$G$4:$G$10084))</f>
        <v>0</v>
      </c>
      <c r="K293" s="18" t="str" cm="1">
        <f t="array" ref="K293">IFERROR(
  SUMPRODUCT(
    ('Fill Book'!$F$4:$F$10084="B") * ('Fill Book'!$E$4:$E$10084=Mapping!C293),
    'Fill Book'!$G$4:$G$10084,  'Fill Book'!$H$4:$H$10084
  ) /
  SUMIFS(
    'Fill Book'!$G$4:$G$10084,
    'Fill Book'!$F$4:$F$10084, "B",
    'Fill Book'!$E$4:$E$10084, Mapping!C293
  ),
  ""
)</f>
        <v/>
      </c>
      <c r="L293" s="7">
        <f>SUMIFS('Fill Book'!$G$4:$G$10084, 'Fill Book'!$F$4:$F$10084, "S", 'Fill Book'!$E$4:$E$10084, Mapping!C293)</f>
        <v>0</v>
      </c>
      <c r="M293" s="18" t="str" cm="1">
        <f t="array" ref="M293">IFERROR(
  SUMPRODUCT(
    ('Fill Book'!$F$4:$F$10084="S") * ('Fill Book'!$E$4:$E$10084=Mapping!C293),
    'Fill Book'!$G$4:$G$10084,  'Fill Book'!$H$4:$H$10084
  ) /
  SUMIFS(
    'Fill Book'!$G$4:$G$10084,
    'Fill Book'!$F$4:$F$10084, "S",
    'Fill Book'!$E$4:$E$10084, Mapping!C293
  ),
  ""
)</f>
        <v/>
      </c>
      <c r="N293" s="7">
        <f t="shared" si="19"/>
        <v>0</v>
      </c>
      <c r="O293" s="2">
        <f t="shared" ca="1" si="22"/>
        <v>0</v>
      </c>
      <c r="P293" s="2">
        <f t="shared" ca="1" si="20"/>
        <v>0</v>
      </c>
      <c r="Q293" s="2">
        <f t="shared" si="21"/>
        <v>0</v>
      </c>
      <c r="R293" s="9" t="e">
        <f ca="1">((Mapping!$M293 - Mapping!$K293) / Mapping!$E293 * Mapping!$F293) * (MIN(Mapping!$J293, Mapping!$L293))</f>
        <v>#VALUE!</v>
      </c>
      <c r="S293" s="2" t="str">
        <f>IFERROR(INDEX(#REF!, MATCH(Mapping!C293,#REF!, 0)), "")</f>
        <v/>
      </c>
      <c r="T293" s="2" t="e">
        <f t="shared" ca="1" si="23"/>
        <v>#VALUE!</v>
      </c>
      <c r="U293" s="2">
        <f ca="1">IFERROR(INDEX(Ref!E:E, MATCH(D293, Ref!B:B, 0)),5)</f>
        <v>5</v>
      </c>
      <c r="V293">
        <f ca="1">IFERROR(INDEX(Ref!F:F, MATCH(D293, Ref!B:B, 0)),1.5)</f>
        <v>1.5</v>
      </c>
    </row>
    <row r="294" spans="3:22" x14ac:dyDescent="0.25">
      <c r="C294" s="42"/>
      <c r="D294" s="2" t="str" cm="1">
        <f t="array" aca="1" ref="D294" ca="1">UPPER(_xlfn.TEXTJOIN("", TRUE, IF(ISNUMBER(FIND(MID(LEFT(C294, FIND(" ", C294 &amp; " ") - 1), ROW(INDIRECT("1:" &amp; LEN(LEFT(C294, FIND(" ", C294 &amp; " ") - 1)))), 1), "ABCDEFGHIJKLMNOPQRSTUVWXYZabcdefghijklmnopqrstuvwxyz")), MID(LEFT(C294, FIND(" ", C294 &amp; " ") - 1), ROW(INDIRECT("1:" &amp; LEN(LEFT(C294, FIND(" ", C294 &amp; " ") - 1)))), 1), "")))</f>
        <v/>
      </c>
      <c r="E294" s="2" t="e">
        <f ca="1">INDEX(Ref!C:C, MATCH(Mapping!D294, Ref!$B:$B,0))</f>
        <v>#N/A</v>
      </c>
      <c r="F294" s="2" t="e">
        <f ca="1">INDEX(Ref!D:D, MATCH(Mapping!D294, Ref!$B:$B,0))</f>
        <v>#N/A</v>
      </c>
      <c r="G294" s="2" cm="1">
        <f t="array" ref="G294">IFERROR(_xlfn.SWITCH(LOWER(TRIM(RIGHT(SUBSTITUTE(C294," ",REPT(" ",99)),99))),"fly",4,"dfly",8,"calendar",2,"box",4,4),4)</f>
        <v>4</v>
      </c>
      <c r="H294" s="2" t="s">
        <v>443</v>
      </c>
      <c r="I294" s="6" t="str">
        <f>RTD("tt.rtd",,RTD("tt.rtd",,"Inst",H294,$C294),I$2)</f>
        <v/>
      </c>
      <c r="J294" s="7" cm="1">
        <f t="array" ref="J294">SUM(IF(('Fill Book'!$F$4:$F$10084="B")*('Fill Book'!$E$4:$E$10084=Mapping!C294),'Fill Book'!$G$4:$G$10084))</f>
        <v>0</v>
      </c>
      <c r="K294" s="18" t="str" cm="1">
        <f t="array" ref="K294">IFERROR(
  SUMPRODUCT(
    ('Fill Book'!$F$4:$F$10084="B") * ('Fill Book'!$E$4:$E$10084=Mapping!C294),
    'Fill Book'!$G$4:$G$10084,  'Fill Book'!$H$4:$H$10084
  ) /
  SUMIFS(
    'Fill Book'!$G$4:$G$10084,
    'Fill Book'!$F$4:$F$10084, "B",
    'Fill Book'!$E$4:$E$10084, Mapping!C294
  ),
  ""
)</f>
        <v/>
      </c>
      <c r="L294" s="7">
        <f>SUMIFS('Fill Book'!$G$4:$G$10084, 'Fill Book'!$F$4:$F$10084, "S", 'Fill Book'!$E$4:$E$10084, Mapping!C294)</f>
        <v>0</v>
      </c>
      <c r="M294" s="18" t="str" cm="1">
        <f t="array" ref="M294">IFERROR(
  SUMPRODUCT(
    ('Fill Book'!$F$4:$F$10084="S") * ('Fill Book'!$E$4:$E$10084=Mapping!C294),
    'Fill Book'!$G$4:$G$10084,  'Fill Book'!$H$4:$H$10084
  ) /
  SUMIFS(
    'Fill Book'!$G$4:$G$10084,
    'Fill Book'!$F$4:$F$10084, "S",
    'Fill Book'!$E$4:$E$10084, Mapping!C294
  ),
  ""
)</f>
        <v/>
      </c>
      <c r="N294" s="7">
        <f t="shared" si="19"/>
        <v>0</v>
      </c>
      <c r="O294" s="2">
        <f t="shared" ca="1" si="22"/>
        <v>0</v>
      </c>
      <c r="P294" s="2">
        <f t="shared" ca="1" si="20"/>
        <v>0</v>
      </c>
      <c r="Q294" s="2">
        <f t="shared" si="21"/>
        <v>0</v>
      </c>
      <c r="R294" s="9" t="e">
        <f ca="1">((Mapping!$M294 - Mapping!$K294) / Mapping!$E294 * Mapping!$F294) * (MIN(Mapping!$J294, Mapping!$L294))</f>
        <v>#VALUE!</v>
      </c>
      <c r="S294" s="2" t="str">
        <f>IFERROR(INDEX(#REF!, MATCH(Mapping!C294,#REF!, 0)), "")</f>
        <v/>
      </c>
      <c r="T294" s="2" t="e">
        <f t="shared" ca="1" si="23"/>
        <v>#VALUE!</v>
      </c>
      <c r="U294" s="2">
        <f ca="1">IFERROR(INDEX(Ref!E:E, MATCH(D294, Ref!B:B, 0)),5)</f>
        <v>5</v>
      </c>
      <c r="V294">
        <f ca="1">IFERROR(INDEX(Ref!F:F, MATCH(D294, Ref!B:B, 0)),1.5)</f>
        <v>1.5</v>
      </c>
    </row>
    <row r="295" spans="3:22" x14ac:dyDescent="0.25">
      <c r="C295" s="42"/>
      <c r="D295" s="2" t="str" cm="1">
        <f t="array" aca="1" ref="D295" ca="1">UPPER(_xlfn.TEXTJOIN("", TRUE, IF(ISNUMBER(FIND(MID(LEFT(C295, FIND(" ", C295 &amp; " ") - 1), ROW(INDIRECT("1:" &amp; LEN(LEFT(C295, FIND(" ", C295 &amp; " ") - 1)))), 1), "ABCDEFGHIJKLMNOPQRSTUVWXYZabcdefghijklmnopqrstuvwxyz")), MID(LEFT(C295, FIND(" ", C295 &amp; " ") - 1), ROW(INDIRECT("1:" &amp; LEN(LEFT(C295, FIND(" ", C295 &amp; " ") - 1)))), 1), "")))</f>
        <v/>
      </c>
      <c r="E295" s="2" t="e">
        <f ca="1">INDEX(Ref!C:C, MATCH(Mapping!D295, Ref!$B:$B,0))</f>
        <v>#N/A</v>
      </c>
      <c r="F295" s="2" t="e">
        <f ca="1">INDEX(Ref!D:D, MATCH(Mapping!D295, Ref!$B:$B,0))</f>
        <v>#N/A</v>
      </c>
      <c r="G295" s="2" cm="1">
        <f t="array" ref="G295">IFERROR(_xlfn.SWITCH(LOWER(TRIM(RIGHT(SUBSTITUTE(C295," ",REPT(" ",99)),99))),"fly",4,"dfly",8,"calendar",2,"box",4,4),4)</f>
        <v>4</v>
      </c>
      <c r="H295" s="2" t="s">
        <v>443</v>
      </c>
      <c r="I295" s="6" t="str">
        <f>RTD("tt.rtd",,RTD("tt.rtd",,"Inst",H295,$C295),I$2)</f>
        <v/>
      </c>
      <c r="J295" s="7" cm="1">
        <f t="array" ref="J295">SUM(IF(('Fill Book'!$F$4:$F$10084="B")*('Fill Book'!$E$4:$E$10084=Mapping!C295),'Fill Book'!$G$4:$G$10084))</f>
        <v>0</v>
      </c>
      <c r="K295" s="18" t="str" cm="1">
        <f t="array" ref="K295">IFERROR(
  SUMPRODUCT(
    ('Fill Book'!$F$4:$F$10084="B") * ('Fill Book'!$E$4:$E$10084=Mapping!C295),
    'Fill Book'!$G$4:$G$10084,  'Fill Book'!$H$4:$H$10084
  ) /
  SUMIFS(
    'Fill Book'!$G$4:$G$10084,
    'Fill Book'!$F$4:$F$10084, "B",
    'Fill Book'!$E$4:$E$10084, Mapping!C295
  ),
  ""
)</f>
        <v/>
      </c>
      <c r="L295" s="7">
        <f>SUMIFS('Fill Book'!$G$4:$G$10084, 'Fill Book'!$F$4:$F$10084, "S", 'Fill Book'!$E$4:$E$10084, Mapping!C295)</f>
        <v>0</v>
      </c>
      <c r="M295" s="18" t="str" cm="1">
        <f t="array" ref="M295">IFERROR(
  SUMPRODUCT(
    ('Fill Book'!$F$4:$F$10084="S") * ('Fill Book'!$E$4:$E$10084=Mapping!C295),
    'Fill Book'!$G$4:$G$10084,  'Fill Book'!$H$4:$H$10084
  ) /
  SUMIFS(
    'Fill Book'!$G$4:$G$10084,
    'Fill Book'!$F$4:$F$10084, "S",
    'Fill Book'!$E$4:$E$10084, Mapping!C295
  ),
  ""
)</f>
        <v/>
      </c>
      <c r="N295" s="7">
        <f t="shared" si="19"/>
        <v>0</v>
      </c>
      <c r="O295" s="2">
        <f t="shared" ca="1" si="22"/>
        <v>0</v>
      </c>
      <c r="P295" s="2">
        <f t="shared" ca="1" si="20"/>
        <v>0</v>
      </c>
      <c r="Q295" s="2">
        <f t="shared" si="21"/>
        <v>0</v>
      </c>
      <c r="R295" s="9" t="e">
        <f ca="1">((Mapping!$M295 - Mapping!$K295) / Mapping!$E295 * Mapping!$F295) * (MIN(Mapping!$J295, Mapping!$L295))</f>
        <v>#VALUE!</v>
      </c>
      <c r="S295" s="2" t="str">
        <f>IFERROR(INDEX(#REF!, MATCH(Mapping!C295,#REF!, 0)), "")</f>
        <v/>
      </c>
      <c r="T295" s="2" t="e">
        <f t="shared" ca="1" si="23"/>
        <v>#VALUE!</v>
      </c>
      <c r="U295" s="2">
        <f ca="1">IFERROR(INDEX(Ref!E:E, MATCH(D295, Ref!B:B, 0)),5)</f>
        <v>5</v>
      </c>
      <c r="V295">
        <f ca="1">IFERROR(INDEX(Ref!F:F, MATCH(D295, Ref!B:B, 0)),1.5)</f>
        <v>1.5</v>
      </c>
    </row>
    <row r="296" spans="3:22" x14ac:dyDescent="0.25">
      <c r="C296" s="42"/>
      <c r="D296" s="2" t="str" cm="1">
        <f t="array" aca="1" ref="D296" ca="1">UPPER(_xlfn.TEXTJOIN("", TRUE, IF(ISNUMBER(FIND(MID(LEFT(C296, FIND(" ", C296 &amp; " ") - 1), ROW(INDIRECT("1:" &amp; LEN(LEFT(C296, FIND(" ", C296 &amp; " ") - 1)))), 1), "ABCDEFGHIJKLMNOPQRSTUVWXYZabcdefghijklmnopqrstuvwxyz")), MID(LEFT(C296, FIND(" ", C296 &amp; " ") - 1), ROW(INDIRECT("1:" &amp; LEN(LEFT(C296, FIND(" ", C296 &amp; " ") - 1)))), 1), "")))</f>
        <v/>
      </c>
      <c r="E296" s="2" t="e">
        <f ca="1">INDEX(Ref!C:C, MATCH(Mapping!D296, Ref!$B:$B,0))</f>
        <v>#N/A</v>
      </c>
      <c r="F296" s="2" t="e">
        <f ca="1">INDEX(Ref!D:D, MATCH(Mapping!D296, Ref!$B:$B,0))</f>
        <v>#N/A</v>
      </c>
      <c r="G296" s="2" cm="1">
        <f t="array" ref="G296">IFERROR(_xlfn.SWITCH(LOWER(TRIM(RIGHT(SUBSTITUTE(C296," ",REPT(" ",99)),99))),"fly",4,"dfly",8,"calendar",2,"box",4,4),4)</f>
        <v>4</v>
      </c>
      <c r="H296" s="2" t="s">
        <v>443</v>
      </c>
      <c r="I296" s="6" t="str">
        <f>RTD("tt.rtd",,RTD("tt.rtd",,"Inst",H296,$C296),I$2)</f>
        <v/>
      </c>
      <c r="J296" s="7" cm="1">
        <f t="array" ref="J296">SUM(IF(('Fill Book'!$F$4:$F$10084="B")*('Fill Book'!$E$4:$E$10084=Mapping!C296),'Fill Book'!$G$4:$G$10084))</f>
        <v>0</v>
      </c>
      <c r="K296" s="18" t="str" cm="1">
        <f t="array" ref="K296">IFERROR(
  SUMPRODUCT(
    ('Fill Book'!$F$4:$F$10084="B") * ('Fill Book'!$E$4:$E$10084=Mapping!C296),
    'Fill Book'!$G$4:$G$10084,  'Fill Book'!$H$4:$H$10084
  ) /
  SUMIFS(
    'Fill Book'!$G$4:$G$10084,
    'Fill Book'!$F$4:$F$10084, "B",
    'Fill Book'!$E$4:$E$10084, Mapping!C296
  ),
  ""
)</f>
        <v/>
      </c>
      <c r="L296" s="7">
        <f>SUMIFS('Fill Book'!$G$4:$G$10084, 'Fill Book'!$F$4:$F$10084, "S", 'Fill Book'!$E$4:$E$10084, Mapping!C296)</f>
        <v>0</v>
      </c>
      <c r="M296" s="18" t="str" cm="1">
        <f t="array" ref="M296">IFERROR(
  SUMPRODUCT(
    ('Fill Book'!$F$4:$F$10084="S") * ('Fill Book'!$E$4:$E$10084=Mapping!C296),
    'Fill Book'!$G$4:$G$10084,  'Fill Book'!$H$4:$H$10084
  ) /
  SUMIFS(
    'Fill Book'!$G$4:$G$10084,
    'Fill Book'!$F$4:$F$10084, "S",
    'Fill Book'!$E$4:$E$10084, Mapping!C296
  ),
  ""
)</f>
        <v/>
      </c>
      <c r="N296" s="7">
        <f t="shared" si="19"/>
        <v>0</v>
      </c>
      <c r="O296" s="2">
        <f t="shared" ca="1" si="22"/>
        <v>0</v>
      </c>
      <c r="P296" s="2">
        <f t="shared" ca="1" si="20"/>
        <v>0</v>
      </c>
      <c r="Q296" s="2">
        <f t="shared" si="21"/>
        <v>0</v>
      </c>
      <c r="R296" s="9" t="e">
        <f ca="1">((Mapping!$M296 - Mapping!$K296) / Mapping!$E296 * Mapping!$F296) * (MIN(Mapping!$J296, Mapping!$L296))</f>
        <v>#VALUE!</v>
      </c>
      <c r="S296" s="2" t="str">
        <f>IFERROR(INDEX(#REF!, MATCH(Mapping!C296,#REF!, 0)), "")</f>
        <v/>
      </c>
      <c r="T296" s="2" t="e">
        <f t="shared" ca="1" si="23"/>
        <v>#VALUE!</v>
      </c>
      <c r="U296" s="2">
        <f ca="1">IFERROR(INDEX(Ref!E:E, MATCH(D296, Ref!B:B, 0)),5)</f>
        <v>5</v>
      </c>
      <c r="V296">
        <f ca="1">IFERROR(INDEX(Ref!F:F, MATCH(D296, Ref!B:B, 0)),1.5)</f>
        <v>1.5</v>
      </c>
    </row>
    <row r="297" spans="3:22" x14ac:dyDescent="0.25">
      <c r="C297" s="42"/>
      <c r="D297" s="2" t="str" cm="1">
        <f t="array" aca="1" ref="D297" ca="1">UPPER(_xlfn.TEXTJOIN("", TRUE, IF(ISNUMBER(FIND(MID(LEFT(C297, FIND(" ", C297 &amp; " ") - 1), ROW(INDIRECT("1:" &amp; LEN(LEFT(C297, FIND(" ", C297 &amp; " ") - 1)))), 1), "ABCDEFGHIJKLMNOPQRSTUVWXYZabcdefghijklmnopqrstuvwxyz")), MID(LEFT(C297, FIND(" ", C297 &amp; " ") - 1), ROW(INDIRECT("1:" &amp; LEN(LEFT(C297, FIND(" ", C297 &amp; " ") - 1)))), 1), "")))</f>
        <v/>
      </c>
      <c r="E297" s="2" t="e">
        <f ca="1">INDEX(Ref!C:C, MATCH(Mapping!D297, Ref!$B:$B,0))</f>
        <v>#N/A</v>
      </c>
      <c r="F297" s="2" t="e">
        <f ca="1">INDEX(Ref!D:D, MATCH(Mapping!D297, Ref!$B:$B,0))</f>
        <v>#N/A</v>
      </c>
      <c r="G297" s="2" cm="1">
        <f t="array" ref="G297">IFERROR(_xlfn.SWITCH(LOWER(TRIM(RIGHT(SUBSTITUTE(C297," ",REPT(" ",99)),99))),"fly",4,"dfly",8,"calendar",2,"box",4,4),4)</f>
        <v>4</v>
      </c>
      <c r="H297" s="2" t="s">
        <v>443</v>
      </c>
      <c r="I297" s="6" t="str">
        <f>RTD("tt.rtd",,RTD("tt.rtd",,"Inst",H297,$C297),I$2)</f>
        <v/>
      </c>
      <c r="J297" s="7" cm="1">
        <f t="array" ref="J297">SUM(IF(('Fill Book'!$F$4:$F$10084="B")*('Fill Book'!$E$4:$E$10084=Mapping!C297),'Fill Book'!$G$4:$G$10084))</f>
        <v>0</v>
      </c>
      <c r="K297" s="18" t="str" cm="1">
        <f t="array" ref="K297">IFERROR(
  SUMPRODUCT(
    ('Fill Book'!$F$4:$F$10084="B") * ('Fill Book'!$E$4:$E$10084=Mapping!C297),
    'Fill Book'!$G$4:$G$10084,  'Fill Book'!$H$4:$H$10084
  ) /
  SUMIFS(
    'Fill Book'!$G$4:$G$10084,
    'Fill Book'!$F$4:$F$10084, "B",
    'Fill Book'!$E$4:$E$10084, Mapping!C297
  ),
  ""
)</f>
        <v/>
      </c>
      <c r="L297" s="7">
        <f>SUMIFS('Fill Book'!$G$4:$G$10084, 'Fill Book'!$F$4:$F$10084, "S", 'Fill Book'!$E$4:$E$10084, Mapping!C297)</f>
        <v>0</v>
      </c>
      <c r="M297" s="18" t="str" cm="1">
        <f t="array" ref="M297">IFERROR(
  SUMPRODUCT(
    ('Fill Book'!$F$4:$F$10084="S") * ('Fill Book'!$E$4:$E$10084=Mapping!C297),
    'Fill Book'!$G$4:$G$10084,  'Fill Book'!$H$4:$H$10084
  ) /
  SUMIFS(
    'Fill Book'!$G$4:$G$10084,
    'Fill Book'!$F$4:$F$10084, "S",
    'Fill Book'!$E$4:$E$10084, Mapping!C297
  ),
  ""
)</f>
        <v/>
      </c>
      <c r="N297" s="7">
        <f t="shared" si="19"/>
        <v>0</v>
      </c>
      <c r="O297" s="2">
        <f t="shared" ca="1" si="22"/>
        <v>0</v>
      </c>
      <c r="P297" s="2">
        <f t="shared" ca="1" si="20"/>
        <v>0</v>
      </c>
      <c r="Q297" s="2">
        <f t="shared" si="21"/>
        <v>0</v>
      </c>
      <c r="R297" s="9" t="e">
        <f ca="1">((Mapping!$M297 - Mapping!$K297) / Mapping!$E297 * Mapping!$F297) * (MIN(Mapping!$J297, Mapping!$L297))</f>
        <v>#VALUE!</v>
      </c>
      <c r="S297" s="2" t="str">
        <f>IFERROR(INDEX(#REF!, MATCH(Mapping!C297,#REF!, 0)), "")</f>
        <v/>
      </c>
      <c r="T297" s="2" t="e">
        <f t="shared" ca="1" si="23"/>
        <v>#VALUE!</v>
      </c>
      <c r="U297" s="2">
        <f ca="1">IFERROR(INDEX(Ref!E:E, MATCH(D297, Ref!B:B, 0)),5)</f>
        <v>5</v>
      </c>
      <c r="V297">
        <f ca="1">IFERROR(INDEX(Ref!F:F, MATCH(D297, Ref!B:B, 0)),1.5)</f>
        <v>1.5</v>
      </c>
    </row>
    <row r="298" spans="3:22" x14ac:dyDescent="0.25">
      <c r="C298" s="42"/>
      <c r="D298" s="2" t="str" cm="1">
        <f t="array" aca="1" ref="D298" ca="1">UPPER(_xlfn.TEXTJOIN("", TRUE, IF(ISNUMBER(FIND(MID(LEFT(C298, FIND(" ", C298 &amp; " ") - 1), ROW(INDIRECT("1:" &amp; LEN(LEFT(C298, FIND(" ", C298 &amp; " ") - 1)))), 1), "ABCDEFGHIJKLMNOPQRSTUVWXYZabcdefghijklmnopqrstuvwxyz")), MID(LEFT(C298, FIND(" ", C298 &amp; " ") - 1), ROW(INDIRECT("1:" &amp; LEN(LEFT(C298, FIND(" ", C298 &amp; " ") - 1)))), 1), "")))</f>
        <v/>
      </c>
      <c r="E298" s="2" t="e">
        <f ca="1">INDEX(Ref!C:C, MATCH(Mapping!D298, Ref!$B:$B,0))</f>
        <v>#N/A</v>
      </c>
      <c r="F298" s="2" t="e">
        <f ca="1">INDEX(Ref!D:D, MATCH(Mapping!D298, Ref!$B:$B,0))</f>
        <v>#N/A</v>
      </c>
      <c r="G298" s="2" cm="1">
        <f t="array" ref="G298">IFERROR(_xlfn.SWITCH(LOWER(TRIM(RIGHT(SUBSTITUTE(C298," ",REPT(" ",99)),99))),"fly",4,"dfly",8,"calendar",2,"box",4,4),4)</f>
        <v>4</v>
      </c>
      <c r="H298" s="2" t="s">
        <v>443</v>
      </c>
      <c r="I298" s="6" t="str">
        <f>RTD("tt.rtd",,RTD("tt.rtd",,"Inst",H298,$C298),I$2)</f>
        <v/>
      </c>
      <c r="J298" s="7" cm="1">
        <f t="array" ref="J298">SUM(IF(('Fill Book'!$F$4:$F$10084="B")*('Fill Book'!$E$4:$E$10084=Mapping!C298),'Fill Book'!$G$4:$G$10084))</f>
        <v>0</v>
      </c>
      <c r="K298" s="18" t="str" cm="1">
        <f t="array" ref="K298">IFERROR(
  SUMPRODUCT(
    ('Fill Book'!$F$4:$F$10084="B") * ('Fill Book'!$E$4:$E$10084=Mapping!C298),
    'Fill Book'!$G$4:$G$10084,  'Fill Book'!$H$4:$H$10084
  ) /
  SUMIFS(
    'Fill Book'!$G$4:$G$10084,
    'Fill Book'!$F$4:$F$10084, "B",
    'Fill Book'!$E$4:$E$10084, Mapping!C298
  ),
  ""
)</f>
        <v/>
      </c>
      <c r="L298" s="7">
        <f>SUMIFS('Fill Book'!$G$4:$G$10084, 'Fill Book'!$F$4:$F$10084, "S", 'Fill Book'!$E$4:$E$10084, Mapping!C298)</f>
        <v>0</v>
      </c>
      <c r="M298" s="18" t="str" cm="1">
        <f t="array" ref="M298">IFERROR(
  SUMPRODUCT(
    ('Fill Book'!$F$4:$F$10084="S") * ('Fill Book'!$E$4:$E$10084=Mapping!C298),
    'Fill Book'!$G$4:$G$10084,  'Fill Book'!$H$4:$H$10084
  ) /
  SUMIFS(
    'Fill Book'!$G$4:$G$10084,
    'Fill Book'!$F$4:$F$10084, "S",
    'Fill Book'!$E$4:$E$10084, Mapping!C298
  ),
  ""
)</f>
        <v/>
      </c>
      <c r="N298" s="7">
        <f t="shared" si="19"/>
        <v>0</v>
      </c>
      <c r="O298" s="2">
        <f t="shared" ca="1" si="22"/>
        <v>0</v>
      </c>
      <c r="P298" s="2">
        <f t="shared" ca="1" si="20"/>
        <v>0</v>
      </c>
      <c r="Q298" s="2">
        <f t="shared" si="21"/>
        <v>0</v>
      </c>
      <c r="R298" s="9" t="e">
        <f ca="1">((Mapping!$M298 - Mapping!$K298) / Mapping!$E298 * Mapping!$F298) * (MIN(Mapping!$J298, Mapping!$L298))</f>
        <v>#VALUE!</v>
      </c>
      <c r="S298" s="2" t="str">
        <f>IFERROR(INDEX(#REF!, MATCH(Mapping!C298,#REF!, 0)), "")</f>
        <v/>
      </c>
      <c r="T298" s="2" t="e">
        <f t="shared" ca="1" si="23"/>
        <v>#VALUE!</v>
      </c>
      <c r="U298" s="2">
        <f ca="1">IFERROR(INDEX(Ref!E:E, MATCH(D298, Ref!B:B, 0)),5)</f>
        <v>5</v>
      </c>
      <c r="V298">
        <f ca="1">IFERROR(INDEX(Ref!F:F, MATCH(D298, Ref!B:B, 0)),1.5)</f>
        <v>1.5</v>
      </c>
    </row>
    <row r="299" spans="3:22" x14ac:dyDescent="0.25">
      <c r="C299" s="42"/>
      <c r="D299" s="2" t="str" cm="1">
        <f t="array" aca="1" ref="D299" ca="1">UPPER(_xlfn.TEXTJOIN("", TRUE, IF(ISNUMBER(FIND(MID(LEFT(C299, FIND(" ", C299 &amp; " ") - 1), ROW(INDIRECT("1:" &amp; LEN(LEFT(C299, FIND(" ", C299 &amp; " ") - 1)))), 1), "ABCDEFGHIJKLMNOPQRSTUVWXYZabcdefghijklmnopqrstuvwxyz")), MID(LEFT(C299, FIND(" ", C299 &amp; " ") - 1), ROW(INDIRECT("1:" &amp; LEN(LEFT(C299, FIND(" ", C299 &amp; " ") - 1)))), 1), "")))</f>
        <v/>
      </c>
      <c r="E299" s="2" t="e">
        <f ca="1">INDEX(Ref!C:C, MATCH(Mapping!D299, Ref!$B:$B,0))</f>
        <v>#N/A</v>
      </c>
      <c r="F299" s="2" t="e">
        <f ca="1">INDEX(Ref!D:D, MATCH(Mapping!D299, Ref!$B:$B,0))</f>
        <v>#N/A</v>
      </c>
      <c r="G299" s="2" cm="1">
        <f t="array" ref="G299">IFERROR(_xlfn.SWITCH(LOWER(TRIM(RIGHT(SUBSTITUTE(C299," ",REPT(" ",99)),99))),"fly",4,"dfly",8,"calendar",2,"box",4,4),4)</f>
        <v>4</v>
      </c>
      <c r="H299" s="2" t="s">
        <v>443</v>
      </c>
      <c r="I299" s="6" t="str">
        <f>RTD("tt.rtd",,RTD("tt.rtd",,"Inst",H299,$C299),I$2)</f>
        <v/>
      </c>
      <c r="J299" s="7" cm="1">
        <f t="array" ref="J299">SUM(IF(('Fill Book'!$F$4:$F$10084="B")*('Fill Book'!$E$4:$E$10084=Mapping!C299),'Fill Book'!$G$4:$G$10084))</f>
        <v>0</v>
      </c>
      <c r="K299" s="18" t="str" cm="1">
        <f t="array" ref="K299">IFERROR(
  SUMPRODUCT(
    ('Fill Book'!$F$4:$F$10084="B") * ('Fill Book'!$E$4:$E$10084=Mapping!C299),
    'Fill Book'!$G$4:$G$10084,  'Fill Book'!$H$4:$H$10084
  ) /
  SUMIFS(
    'Fill Book'!$G$4:$G$10084,
    'Fill Book'!$F$4:$F$10084, "B",
    'Fill Book'!$E$4:$E$10084, Mapping!C299
  ),
  ""
)</f>
        <v/>
      </c>
      <c r="L299" s="7">
        <f>SUMIFS('Fill Book'!$G$4:$G$10084, 'Fill Book'!$F$4:$F$10084, "S", 'Fill Book'!$E$4:$E$10084, Mapping!C299)</f>
        <v>0</v>
      </c>
      <c r="M299" s="18" t="str" cm="1">
        <f t="array" ref="M299">IFERROR(
  SUMPRODUCT(
    ('Fill Book'!$F$4:$F$10084="S") * ('Fill Book'!$E$4:$E$10084=Mapping!C299),
    'Fill Book'!$G$4:$G$10084,  'Fill Book'!$H$4:$H$10084
  ) /
  SUMIFS(
    'Fill Book'!$G$4:$G$10084,
    'Fill Book'!$F$4:$F$10084, "S",
    'Fill Book'!$E$4:$E$10084, Mapping!C299
  ),
  ""
)</f>
        <v/>
      </c>
      <c r="N299" s="7">
        <f t="shared" si="19"/>
        <v>0</v>
      </c>
      <c r="O299" s="2">
        <f t="shared" ca="1" si="22"/>
        <v>0</v>
      </c>
      <c r="P299" s="2">
        <f t="shared" ca="1" si="20"/>
        <v>0</v>
      </c>
      <c r="Q299" s="2">
        <f t="shared" si="21"/>
        <v>0</v>
      </c>
      <c r="R299" s="9" t="e">
        <f ca="1">((Mapping!$M299 - Mapping!$K299) / Mapping!$E299 * Mapping!$F299) * (MIN(Mapping!$J299, Mapping!$L299))</f>
        <v>#VALUE!</v>
      </c>
      <c r="S299" s="2" t="str">
        <f>IFERROR(INDEX(#REF!, MATCH(Mapping!C299,#REF!, 0)), "")</f>
        <v/>
      </c>
      <c r="T299" s="2" t="e">
        <f t="shared" ca="1" si="23"/>
        <v>#VALUE!</v>
      </c>
      <c r="U299" s="2">
        <f ca="1">IFERROR(INDEX(Ref!E:E, MATCH(D299, Ref!B:B, 0)),5)</f>
        <v>5</v>
      </c>
      <c r="V299">
        <f ca="1">IFERROR(INDEX(Ref!F:F, MATCH(D299, Ref!B:B, 0)),1.5)</f>
        <v>1.5</v>
      </c>
    </row>
    <row r="300" spans="3:22" x14ac:dyDescent="0.25">
      <c r="C300" s="42"/>
      <c r="D300" s="2" t="str" cm="1">
        <f t="array" aca="1" ref="D300" ca="1">UPPER(_xlfn.TEXTJOIN("", TRUE, IF(ISNUMBER(FIND(MID(LEFT(C300, FIND(" ", C300 &amp; " ") - 1), ROW(INDIRECT("1:" &amp; LEN(LEFT(C300, FIND(" ", C300 &amp; " ") - 1)))), 1), "ABCDEFGHIJKLMNOPQRSTUVWXYZabcdefghijklmnopqrstuvwxyz")), MID(LEFT(C300, FIND(" ", C300 &amp; " ") - 1), ROW(INDIRECT("1:" &amp; LEN(LEFT(C300, FIND(" ", C300 &amp; " ") - 1)))), 1), "")))</f>
        <v/>
      </c>
      <c r="E300" s="2" t="e">
        <f ca="1">INDEX(Ref!C:C, MATCH(Mapping!D300, Ref!$B:$B,0))</f>
        <v>#N/A</v>
      </c>
      <c r="F300" s="2" t="e">
        <f ca="1">INDEX(Ref!D:D, MATCH(Mapping!D300, Ref!$B:$B,0))</f>
        <v>#N/A</v>
      </c>
      <c r="G300" s="2" cm="1">
        <f t="array" ref="G300">IFERROR(_xlfn.SWITCH(LOWER(TRIM(RIGHT(SUBSTITUTE(C300," ",REPT(" ",99)),99))),"fly",4,"dfly",8,"calendar",2,"box",4,4),4)</f>
        <v>4</v>
      </c>
      <c r="H300" s="2" t="s">
        <v>443</v>
      </c>
      <c r="I300" s="6" t="str">
        <f>RTD("tt.rtd",,RTD("tt.rtd",,"Inst",H300,$C300),I$2)</f>
        <v/>
      </c>
      <c r="J300" s="7" cm="1">
        <f t="array" ref="J300">SUM(IF(('Fill Book'!$F$4:$F$10084="B")*('Fill Book'!$E$4:$E$10084=Mapping!C300),'Fill Book'!$G$4:$G$10084))</f>
        <v>0</v>
      </c>
      <c r="K300" s="18" t="str" cm="1">
        <f t="array" ref="K300">IFERROR(
  SUMPRODUCT(
    ('Fill Book'!$F$4:$F$10084="B") * ('Fill Book'!$E$4:$E$10084=Mapping!C300),
    'Fill Book'!$G$4:$G$10084,  'Fill Book'!$H$4:$H$10084
  ) /
  SUMIFS(
    'Fill Book'!$G$4:$G$10084,
    'Fill Book'!$F$4:$F$10084, "B",
    'Fill Book'!$E$4:$E$10084, Mapping!C300
  ),
  ""
)</f>
        <v/>
      </c>
      <c r="L300" s="7">
        <f>SUMIFS('Fill Book'!$G$4:$G$10084, 'Fill Book'!$F$4:$F$10084, "S", 'Fill Book'!$E$4:$E$10084, Mapping!C300)</f>
        <v>0</v>
      </c>
      <c r="M300" s="18" t="str" cm="1">
        <f t="array" ref="M300">IFERROR(
  SUMPRODUCT(
    ('Fill Book'!$F$4:$F$10084="S") * ('Fill Book'!$E$4:$E$10084=Mapping!C300),
    'Fill Book'!$G$4:$G$10084,  'Fill Book'!$H$4:$H$10084
  ) /
  SUMIFS(
    'Fill Book'!$G$4:$G$10084,
    'Fill Book'!$F$4:$F$10084, "S",
    'Fill Book'!$E$4:$E$10084, Mapping!C300
  ),
  ""
)</f>
        <v/>
      </c>
      <c r="N300" s="7">
        <f t="shared" si="19"/>
        <v>0</v>
      </c>
      <c r="O300" s="2">
        <f t="shared" ca="1" si="22"/>
        <v>0</v>
      </c>
      <c r="P300" s="2">
        <f t="shared" ca="1" si="20"/>
        <v>0</v>
      </c>
      <c r="Q300" s="2">
        <f t="shared" si="21"/>
        <v>0</v>
      </c>
      <c r="R300" s="9" t="e">
        <f ca="1">((Mapping!$M300 - Mapping!$K300) / Mapping!$E300 * Mapping!$F300) * (MIN(Mapping!$J300, Mapping!$L300))</f>
        <v>#VALUE!</v>
      </c>
      <c r="S300" s="2" t="str">
        <f>IFERROR(INDEX(#REF!, MATCH(Mapping!C300,#REF!, 0)), "")</f>
        <v/>
      </c>
      <c r="T300" s="2" t="e">
        <f t="shared" ca="1" si="23"/>
        <v>#VALUE!</v>
      </c>
      <c r="U300" s="2">
        <f ca="1">IFERROR(INDEX(Ref!E:E, MATCH(D300, Ref!B:B, 0)),5)</f>
        <v>5</v>
      </c>
      <c r="V300">
        <f ca="1">IFERROR(INDEX(Ref!F:F, MATCH(D300, Ref!B:B, 0)),1.5)</f>
        <v>1.5</v>
      </c>
    </row>
    <row r="301" spans="3:22" x14ac:dyDescent="0.25">
      <c r="C301" s="42"/>
      <c r="D301" s="2" t="str" cm="1">
        <f t="array" aca="1" ref="D301" ca="1">UPPER(_xlfn.TEXTJOIN("", TRUE, IF(ISNUMBER(FIND(MID(LEFT(C301, FIND(" ", C301 &amp; " ") - 1), ROW(INDIRECT("1:" &amp; LEN(LEFT(C301, FIND(" ", C301 &amp; " ") - 1)))), 1), "ABCDEFGHIJKLMNOPQRSTUVWXYZabcdefghijklmnopqrstuvwxyz")), MID(LEFT(C301, FIND(" ", C301 &amp; " ") - 1), ROW(INDIRECT("1:" &amp; LEN(LEFT(C301, FIND(" ", C301 &amp; " ") - 1)))), 1), "")))</f>
        <v/>
      </c>
      <c r="E301" s="2" t="e">
        <f ca="1">INDEX(Ref!C:C, MATCH(Mapping!D301, Ref!$B:$B,0))</f>
        <v>#N/A</v>
      </c>
      <c r="F301" s="2" t="e">
        <f ca="1">INDEX(Ref!D:D, MATCH(Mapping!D301, Ref!$B:$B,0))</f>
        <v>#N/A</v>
      </c>
      <c r="G301" s="2" cm="1">
        <f t="array" ref="G301">IFERROR(_xlfn.SWITCH(LOWER(TRIM(RIGHT(SUBSTITUTE(C301," ",REPT(" ",99)),99))),"fly",4,"dfly",8,"calendar",2,"box",4,4),4)</f>
        <v>4</v>
      </c>
      <c r="H301" s="2" t="s">
        <v>443</v>
      </c>
      <c r="I301" s="6" t="str">
        <f>RTD("tt.rtd",,RTD("tt.rtd",,"Inst",H301,$C301),I$2)</f>
        <v/>
      </c>
      <c r="J301" s="7" cm="1">
        <f t="array" ref="J301">SUM(IF(('Fill Book'!$F$4:$F$10084="B")*('Fill Book'!$E$4:$E$10084=Mapping!C301),'Fill Book'!$G$4:$G$10084))</f>
        <v>0</v>
      </c>
      <c r="K301" s="18" t="str" cm="1">
        <f t="array" ref="K301">IFERROR(
  SUMPRODUCT(
    ('Fill Book'!$F$4:$F$10084="B") * ('Fill Book'!$E$4:$E$10084=Mapping!C301),
    'Fill Book'!$G$4:$G$10084,  'Fill Book'!$H$4:$H$10084
  ) /
  SUMIFS(
    'Fill Book'!$G$4:$G$10084,
    'Fill Book'!$F$4:$F$10084, "B",
    'Fill Book'!$E$4:$E$10084, Mapping!C301
  ),
  ""
)</f>
        <v/>
      </c>
      <c r="L301" s="7">
        <f>SUMIFS('Fill Book'!$G$4:$G$10084, 'Fill Book'!$F$4:$F$10084, "S", 'Fill Book'!$E$4:$E$10084, Mapping!C301)</f>
        <v>0</v>
      </c>
      <c r="M301" s="18" t="str" cm="1">
        <f t="array" ref="M301">IFERROR(
  SUMPRODUCT(
    ('Fill Book'!$F$4:$F$10084="S") * ('Fill Book'!$E$4:$E$10084=Mapping!C301),
    'Fill Book'!$G$4:$G$10084,  'Fill Book'!$H$4:$H$10084
  ) /
  SUMIFS(
    'Fill Book'!$G$4:$G$10084,
    'Fill Book'!$F$4:$F$10084, "S",
    'Fill Book'!$E$4:$E$10084, Mapping!C301
  ),
  ""
)</f>
        <v/>
      </c>
      <c r="N301" s="7">
        <f t="shared" si="19"/>
        <v>0</v>
      </c>
      <c r="O301" s="2">
        <f t="shared" ca="1" si="22"/>
        <v>0</v>
      </c>
      <c r="P301" s="2">
        <f t="shared" ca="1" si="20"/>
        <v>0</v>
      </c>
      <c r="Q301" s="2">
        <f t="shared" si="21"/>
        <v>0</v>
      </c>
      <c r="R301" s="9" t="e">
        <f ca="1">((Mapping!$M301 - Mapping!$K301) / Mapping!$E301 * Mapping!$F301) * (MIN(Mapping!$J301, Mapping!$L301))</f>
        <v>#VALUE!</v>
      </c>
      <c r="S301" s="2" t="str">
        <f>IFERROR(INDEX(#REF!, MATCH(Mapping!C301,#REF!, 0)), "")</f>
        <v/>
      </c>
      <c r="T301" s="2" t="e">
        <f t="shared" ca="1" si="23"/>
        <v>#VALUE!</v>
      </c>
      <c r="U301" s="2">
        <f ca="1">IFERROR(INDEX(Ref!E:E, MATCH(D301, Ref!B:B, 0)),5)</f>
        <v>5</v>
      </c>
      <c r="V301">
        <f ca="1">IFERROR(INDEX(Ref!F:F, MATCH(D301, Ref!B:B, 0)),1.5)</f>
        <v>1.5</v>
      </c>
    </row>
    <row r="302" spans="3:22" x14ac:dyDescent="0.25">
      <c r="C302" s="42"/>
      <c r="D302" s="2" t="str" cm="1">
        <f t="array" aca="1" ref="D302" ca="1">UPPER(_xlfn.TEXTJOIN("", TRUE, IF(ISNUMBER(FIND(MID(LEFT(C302, FIND(" ", C302 &amp; " ") - 1), ROW(INDIRECT("1:" &amp; LEN(LEFT(C302, FIND(" ", C302 &amp; " ") - 1)))), 1), "ABCDEFGHIJKLMNOPQRSTUVWXYZabcdefghijklmnopqrstuvwxyz")), MID(LEFT(C302, FIND(" ", C302 &amp; " ") - 1), ROW(INDIRECT("1:" &amp; LEN(LEFT(C302, FIND(" ", C302 &amp; " ") - 1)))), 1), "")))</f>
        <v/>
      </c>
      <c r="E302" s="2" t="e">
        <f ca="1">INDEX(Ref!C:C, MATCH(Mapping!D302, Ref!$B:$B,0))</f>
        <v>#N/A</v>
      </c>
      <c r="F302" s="2" t="e">
        <f ca="1">INDEX(Ref!D:D, MATCH(Mapping!D302, Ref!$B:$B,0))</f>
        <v>#N/A</v>
      </c>
      <c r="G302" s="2" cm="1">
        <f t="array" ref="G302">IFERROR(_xlfn.SWITCH(LOWER(TRIM(RIGHT(SUBSTITUTE(C302," ",REPT(" ",99)),99))),"fly",4,"dfly",8,"calendar",2,"box",4,4),4)</f>
        <v>4</v>
      </c>
      <c r="H302" s="2" t="s">
        <v>443</v>
      </c>
      <c r="I302" s="6" t="str">
        <f>RTD("tt.rtd",,RTD("tt.rtd",,"Inst",H302,$C302),I$2)</f>
        <v/>
      </c>
      <c r="J302" s="7" cm="1">
        <f t="array" ref="J302">SUM(IF(('Fill Book'!$F$4:$F$10084="B")*('Fill Book'!$E$4:$E$10084=Mapping!C302),'Fill Book'!$G$4:$G$10084))</f>
        <v>0</v>
      </c>
      <c r="K302" s="18" t="str" cm="1">
        <f t="array" ref="K302">IFERROR(
  SUMPRODUCT(
    ('Fill Book'!$F$4:$F$10084="B") * ('Fill Book'!$E$4:$E$10084=Mapping!C302),
    'Fill Book'!$G$4:$G$10084,  'Fill Book'!$H$4:$H$10084
  ) /
  SUMIFS(
    'Fill Book'!$G$4:$G$10084,
    'Fill Book'!$F$4:$F$10084, "B",
    'Fill Book'!$E$4:$E$10084, Mapping!C302
  ),
  ""
)</f>
        <v/>
      </c>
      <c r="L302" s="7">
        <f>SUMIFS('Fill Book'!$G$4:$G$10084, 'Fill Book'!$F$4:$F$10084, "S", 'Fill Book'!$E$4:$E$10084, Mapping!C302)</f>
        <v>0</v>
      </c>
      <c r="M302" s="18" t="str" cm="1">
        <f t="array" ref="M302">IFERROR(
  SUMPRODUCT(
    ('Fill Book'!$F$4:$F$10084="S") * ('Fill Book'!$E$4:$E$10084=Mapping!C302),
    'Fill Book'!$G$4:$G$10084,  'Fill Book'!$H$4:$H$10084
  ) /
  SUMIFS(
    'Fill Book'!$G$4:$G$10084,
    'Fill Book'!$F$4:$F$10084, "S",
    'Fill Book'!$E$4:$E$10084, Mapping!C302
  ),
  ""
)</f>
        <v/>
      </c>
      <c r="N302" s="7">
        <f t="shared" si="19"/>
        <v>0</v>
      </c>
      <c r="O302" s="2">
        <f t="shared" ca="1" si="22"/>
        <v>0</v>
      </c>
      <c r="P302" s="2">
        <f t="shared" ca="1" si="20"/>
        <v>0</v>
      </c>
      <c r="Q302" s="2">
        <f t="shared" si="21"/>
        <v>0</v>
      </c>
      <c r="R302" s="9" t="e">
        <f ca="1">((Mapping!$M302 - Mapping!$K302) / Mapping!$E302 * Mapping!$F302) * (MIN(Mapping!$J302, Mapping!$L302))</f>
        <v>#VALUE!</v>
      </c>
      <c r="S302" s="2" t="str">
        <f>IFERROR(INDEX(#REF!, MATCH(Mapping!C302,#REF!, 0)), "")</f>
        <v/>
      </c>
      <c r="T302" s="2" t="e">
        <f t="shared" ca="1" si="23"/>
        <v>#VALUE!</v>
      </c>
      <c r="U302" s="2">
        <f ca="1">IFERROR(INDEX(Ref!E:E, MATCH(D302, Ref!B:B, 0)),5)</f>
        <v>5</v>
      </c>
      <c r="V302">
        <f ca="1">IFERROR(INDEX(Ref!F:F, MATCH(D302, Ref!B:B, 0)),1.5)</f>
        <v>1.5</v>
      </c>
    </row>
    <row r="303" spans="3:22" x14ac:dyDescent="0.25">
      <c r="C303" s="42"/>
      <c r="D303" s="2" t="str" cm="1">
        <f t="array" aca="1" ref="D303" ca="1">UPPER(_xlfn.TEXTJOIN("", TRUE, IF(ISNUMBER(FIND(MID(LEFT(C303, FIND(" ", C303 &amp; " ") - 1), ROW(INDIRECT("1:" &amp; LEN(LEFT(C303, FIND(" ", C303 &amp; " ") - 1)))), 1), "ABCDEFGHIJKLMNOPQRSTUVWXYZabcdefghijklmnopqrstuvwxyz")), MID(LEFT(C303, FIND(" ", C303 &amp; " ") - 1), ROW(INDIRECT("1:" &amp; LEN(LEFT(C303, FIND(" ", C303 &amp; " ") - 1)))), 1), "")))</f>
        <v/>
      </c>
      <c r="E303" s="2" t="e">
        <f ca="1">INDEX(Ref!C:C, MATCH(Mapping!D303, Ref!$B:$B,0))</f>
        <v>#N/A</v>
      </c>
      <c r="F303" s="2" t="e">
        <f ca="1">INDEX(Ref!D:D, MATCH(Mapping!D303, Ref!$B:$B,0))</f>
        <v>#N/A</v>
      </c>
      <c r="G303" s="2" cm="1">
        <f t="array" ref="G303">IFERROR(_xlfn.SWITCH(LOWER(TRIM(RIGHT(SUBSTITUTE(C303," ",REPT(" ",99)),99))),"fly",4,"dfly",8,"calendar",2,"box",4,4),4)</f>
        <v>4</v>
      </c>
      <c r="H303" s="2" t="s">
        <v>443</v>
      </c>
      <c r="I303" s="6" t="str">
        <f>RTD("tt.rtd",,RTD("tt.rtd",,"Inst",H303,$C303),I$2)</f>
        <v/>
      </c>
      <c r="J303" s="7" cm="1">
        <f t="array" ref="J303">SUM(IF(('Fill Book'!$F$4:$F$10084="B")*('Fill Book'!$E$4:$E$10084=Mapping!C303),'Fill Book'!$G$4:$G$10084))</f>
        <v>0</v>
      </c>
      <c r="K303" s="18" t="str" cm="1">
        <f t="array" ref="K303">IFERROR(
  SUMPRODUCT(
    ('Fill Book'!$F$4:$F$10084="B") * ('Fill Book'!$E$4:$E$10084=Mapping!C303),
    'Fill Book'!$G$4:$G$10084,  'Fill Book'!$H$4:$H$10084
  ) /
  SUMIFS(
    'Fill Book'!$G$4:$G$10084,
    'Fill Book'!$F$4:$F$10084, "B",
    'Fill Book'!$E$4:$E$10084, Mapping!C303
  ),
  ""
)</f>
        <v/>
      </c>
      <c r="L303" s="7">
        <f>SUMIFS('Fill Book'!$G$4:$G$10084, 'Fill Book'!$F$4:$F$10084, "S", 'Fill Book'!$E$4:$E$10084, Mapping!C303)</f>
        <v>0</v>
      </c>
      <c r="M303" s="18" t="str" cm="1">
        <f t="array" ref="M303">IFERROR(
  SUMPRODUCT(
    ('Fill Book'!$F$4:$F$10084="S") * ('Fill Book'!$E$4:$E$10084=Mapping!C303),
    'Fill Book'!$G$4:$G$10084,  'Fill Book'!$H$4:$H$10084
  ) /
  SUMIFS(
    'Fill Book'!$G$4:$G$10084,
    'Fill Book'!$F$4:$F$10084, "S",
    'Fill Book'!$E$4:$E$10084, Mapping!C303
  ),
  ""
)</f>
        <v/>
      </c>
      <c r="N303" s="7">
        <f t="shared" si="19"/>
        <v>0</v>
      </c>
      <c r="O303" s="2">
        <f t="shared" ca="1" si="22"/>
        <v>0</v>
      </c>
      <c r="P303" s="2">
        <f t="shared" ca="1" si="20"/>
        <v>0</v>
      </c>
      <c r="Q303" s="2">
        <f t="shared" si="21"/>
        <v>0</v>
      </c>
      <c r="R303" s="9" t="e">
        <f ca="1">((Mapping!$M303 - Mapping!$K303) / Mapping!$E303 * Mapping!$F303) * (MIN(Mapping!$J303, Mapping!$L303))</f>
        <v>#VALUE!</v>
      </c>
      <c r="S303" s="2" t="str">
        <f>IFERROR(INDEX(#REF!, MATCH(Mapping!C303,#REF!, 0)), "")</f>
        <v/>
      </c>
      <c r="T303" s="2" t="e">
        <f t="shared" ca="1" si="23"/>
        <v>#VALUE!</v>
      </c>
      <c r="U303" s="2">
        <f ca="1">IFERROR(INDEX(Ref!E:E, MATCH(D303, Ref!B:B, 0)),5)</f>
        <v>5</v>
      </c>
      <c r="V303">
        <f ca="1">IFERROR(INDEX(Ref!F:F, MATCH(D303, Ref!B:B, 0)),1.5)</f>
        <v>1.5</v>
      </c>
    </row>
    <row r="304" spans="3:22" x14ac:dyDescent="0.25">
      <c r="C304" s="42"/>
      <c r="D304" s="2" t="str" cm="1">
        <f t="array" aca="1" ref="D304" ca="1">UPPER(_xlfn.TEXTJOIN("", TRUE, IF(ISNUMBER(FIND(MID(LEFT(C304, FIND(" ", C304 &amp; " ") - 1), ROW(INDIRECT("1:" &amp; LEN(LEFT(C304, FIND(" ", C304 &amp; " ") - 1)))), 1), "ABCDEFGHIJKLMNOPQRSTUVWXYZabcdefghijklmnopqrstuvwxyz")), MID(LEFT(C304, FIND(" ", C304 &amp; " ") - 1), ROW(INDIRECT("1:" &amp; LEN(LEFT(C304, FIND(" ", C304 &amp; " ") - 1)))), 1), "")))</f>
        <v/>
      </c>
      <c r="E304" s="2" t="e">
        <f ca="1">INDEX(Ref!C:C, MATCH(Mapping!D304, Ref!$B:$B,0))</f>
        <v>#N/A</v>
      </c>
      <c r="F304" s="2" t="e">
        <f ca="1">INDEX(Ref!D:D, MATCH(Mapping!D304, Ref!$B:$B,0))</f>
        <v>#N/A</v>
      </c>
      <c r="G304" s="2" cm="1">
        <f t="array" ref="G304">IFERROR(_xlfn.SWITCH(LOWER(TRIM(RIGHT(SUBSTITUTE(C304," ",REPT(" ",99)),99))),"fly",4,"dfly",8,"calendar",2,"box",4,4),4)</f>
        <v>4</v>
      </c>
      <c r="H304" s="2" t="s">
        <v>443</v>
      </c>
      <c r="I304" s="6" t="str">
        <f>RTD("tt.rtd",,RTD("tt.rtd",,"Inst",H304,$C304),I$2)</f>
        <v/>
      </c>
      <c r="J304" s="7" cm="1">
        <f t="array" ref="J304">SUM(IF(('Fill Book'!$F$4:$F$10084="B")*('Fill Book'!$E$4:$E$10084=Mapping!C304),'Fill Book'!$G$4:$G$10084))</f>
        <v>0</v>
      </c>
      <c r="K304" s="18" t="str" cm="1">
        <f t="array" ref="K304">IFERROR(
  SUMPRODUCT(
    ('Fill Book'!$F$4:$F$10084="B") * ('Fill Book'!$E$4:$E$10084=Mapping!C304),
    'Fill Book'!$G$4:$G$10084,  'Fill Book'!$H$4:$H$10084
  ) /
  SUMIFS(
    'Fill Book'!$G$4:$G$10084,
    'Fill Book'!$F$4:$F$10084, "B",
    'Fill Book'!$E$4:$E$10084, Mapping!C304
  ),
  ""
)</f>
        <v/>
      </c>
      <c r="L304" s="7">
        <f>SUMIFS('Fill Book'!$G$4:$G$10084, 'Fill Book'!$F$4:$F$10084, "S", 'Fill Book'!$E$4:$E$10084, Mapping!C304)</f>
        <v>0</v>
      </c>
      <c r="M304" s="18" t="str" cm="1">
        <f t="array" ref="M304">IFERROR(
  SUMPRODUCT(
    ('Fill Book'!$F$4:$F$10084="S") * ('Fill Book'!$E$4:$E$10084=Mapping!C304),
    'Fill Book'!$G$4:$G$10084,  'Fill Book'!$H$4:$H$10084
  ) /
  SUMIFS(
    'Fill Book'!$G$4:$G$10084,
    'Fill Book'!$F$4:$F$10084, "S",
    'Fill Book'!$E$4:$E$10084, Mapping!C304
  ),
  ""
)</f>
        <v/>
      </c>
      <c r="N304" s="7">
        <f t="shared" si="19"/>
        <v>0</v>
      </c>
      <c r="O304" s="2">
        <f t="shared" ca="1" si="22"/>
        <v>0</v>
      </c>
      <c r="P304" s="2">
        <f t="shared" ca="1" si="20"/>
        <v>0</v>
      </c>
      <c r="Q304" s="2">
        <f t="shared" si="21"/>
        <v>0</v>
      </c>
      <c r="R304" s="9" t="e">
        <f ca="1">((Mapping!$M304 - Mapping!$K304) / Mapping!$E304 * Mapping!$F304) * (MIN(Mapping!$J304, Mapping!$L304))</f>
        <v>#VALUE!</v>
      </c>
      <c r="S304" s="2" t="str">
        <f>IFERROR(INDEX(#REF!, MATCH(Mapping!C304,#REF!, 0)), "")</f>
        <v/>
      </c>
      <c r="T304" s="2" t="e">
        <f t="shared" ca="1" si="23"/>
        <v>#VALUE!</v>
      </c>
      <c r="U304" s="2">
        <f ca="1">IFERROR(INDEX(Ref!E:E, MATCH(D304, Ref!B:B, 0)),5)</f>
        <v>5</v>
      </c>
      <c r="V304">
        <f ca="1">IFERROR(INDEX(Ref!F:F, MATCH(D304, Ref!B:B, 0)),1.5)</f>
        <v>1.5</v>
      </c>
    </row>
    <row r="305" spans="3:22" x14ac:dyDescent="0.25">
      <c r="C305" s="42"/>
      <c r="D305" s="2" t="str" cm="1">
        <f t="array" aca="1" ref="D305" ca="1">UPPER(_xlfn.TEXTJOIN("", TRUE, IF(ISNUMBER(FIND(MID(LEFT(C305, FIND(" ", C305 &amp; " ") - 1), ROW(INDIRECT("1:" &amp; LEN(LEFT(C305, FIND(" ", C305 &amp; " ") - 1)))), 1), "ABCDEFGHIJKLMNOPQRSTUVWXYZabcdefghijklmnopqrstuvwxyz")), MID(LEFT(C305, FIND(" ", C305 &amp; " ") - 1), ROW(INDIRECT("1:" &amp; LEN(LEFT(C305, FIND(" ", C305 &amp; " ") - 1)))), 1), "")))</f>
        <v/>
      </c>
      <c r="E305" s="2" t="e">
        <f ca="1">INDEX(Ref!C:C, MATCH(Mapping!D305, Ref!$B:$B,0))</f>
        <v>#N/A</v>
      </c>
      <c r="F305" s="2" t="e">
        <f ca="1">INDEX(Ref!D:D, MATCH(Mapping!D305, Ref!$B:$B,0))</f>
        <v>#N/A</v>
      </c>
      <c r="G305" s="2" cm="1">
        <f t="array" ref="G305">IFERROR(_xlfn.SWITCH(LOWER(TRIM(RIGHT(SUBSTITUTE(C305," ",REPT(" ",99)),99))),"fly",4,"dfly",8,"calendar",2,"box",4,4),4)</f>
        <v>4</v>
      </c>
      <c r="H305" s="2" t="s">
        <v>443</v>
      </c>
      <c r="I305" s="6" t="str">
        <f>RTD("tt.rtd",,RTD("tt.rtd",,"Inst",H305,$C305),I$2)</f>
        <v/>
      </c>
      <c r="J305" s="7" cm="1">
        <f t="array" ref="J305">SUM(IF(('Fill Book'!$F$4:$F$10084="B")*('Fill Book'!$E$4:$E$10084=Mapping!C305),'Fill Book'!$G$4:$G$10084))</f>
        <v>0</v>
      </c>
      <c r="K305" s="18" t="str" cm="1">
        <f t="array" ref="K305">IFERROR(
  SUMPRODUCT(
    ('Fill Book'!$F$4:$F$10084="B") * ('Fill Book'!$E$4:$E$10084=Mapping!C305),
    'Fill Book'!$G$4:$G$10084,  'Fill Book'!$H$4:$H$10084
  ) /
  SUMIFS(
    'Fill Book'!$G$4:$G$10084,
    'Fill Book'!$F$4:$F$10084, "B",
    'Fill Book'!$E$4:$E$10084, Mapping!C305
  ),
  ""
)</f>
        <v/>
      </c>
      <c r="L305" s="7">
        <f>SUMIFS('Fill Book'!$G$4:$G$10084, 'Fill Book'!$F$4:$F$10084, "S", 'Fill Book'!$E$4:$E$10084, Mapping!C305)</f>
        <v>0</v>
      </c>
      <c r="M305" s="18" t="str" cm="1">
        <f t="array" ref="M305">IFERROR(
  SUMPRODUCT(
    ('Fill Book'!$F$4:$F$10084="S") * ('Fill Book'!$E$4:$E$10084=Mapping!C305),
    'Fill Book'!$G$4:$G$10084,  'Fill Book'!$H$4:$H$10084
  ) /
  SUMIFS(
    'Fill Book'!$G$4:$G$10084,
    'Fill Book'!$F$4:$F$10084, "S",
    'Fill Book'!$E$4:$E$10084, Mapping!C305
  ),
  ""
)</f>
        <v/>
      </c>
      <c r="N305" s="7">
        <f t="shared" si="19"/>
        <v>0</v>
      </c>
      <c r="O305" s="2">
        <f t="shared" ca="1" si="22"/>
        <v>0</v>
      </c>
      <c r="P305" s="2">
        <f t="shared" ca="1" si="20"/>
        <v>0</v>
      </c>
      <c r="Q305" s="2">
        <f t="shared" si="21"/>
        <v>0</v>
      </c>
      <c r="R305" s="9" t="e">
        <f ca="1">((Mapping!$M305 - Mapping!$K305) / Mapping!$E305 * Mapping!$F305) * (MIN(Mapping!$J305, Mapping!$L305))</f>
        <v>#VALUE!</v>
      </c>
      <c r="S305" s="2" t="str">
        <f>IFERROR(INDEX(#REF!, MATCH(Mapping!C305,#REF!, 0)), "")</f>
        <v/>
      </c>
      <c r="T305" s="2" t="e">
        <f t="shared" ca="1" si="23"/>
        <v>#VALUE!</v>
      </c>
      <c r="U305" s="2">
        <f ca="1">IFERROR(INDEX(Ref!E:E, MATCH(D305, Ref!B:B, 0)),5)</f>
        <v>5</v>
      </c>
      <c r="V305">
        <f ca="1">IFERROR(INDEX(Ref!F:F, MATCH(D305, Ref!B:B, 0)),1.5)</f>
        <v>1.5</v>
      </c>
    </row>
    <row r="306" spans="3:22" x14ac:dyDescent="0.25">
      <c r="C306" s="42"/>
      <c r="D306" s="2" t="str" cm="1">
        <f t="array" aca="1" ref="D306" ca="1">UPPER(_xlfn.TEXTJOIN("", TRUE, IF(ISNUMBER(FIND(MID(LEFT(C306, FIND(" ", C306 &amp; " ") - 1), ROW(INDIRECT("1:" &amp; LEN(LEFT(C306, FIND(" ", C306 &amp; " ") - 1)))), 1), "ABCDEFGHIJKLMNOPQRSTUVWXYZabcdefghijklmnopqrstuvwxyz")), MID(LEFT(C306, FIND(" ", C306 &amp; " ") - 1), ROW(INDIRECT("1:" &amp; LEN(LEFT(C306, FIND(" ", C306 &amp; " ") - 1)))), 1), "")))</f>
        <v/>
      </c>
      <c r="E306" s="2" t="e">
        <f ca="1">INDEX(Ref!C:C, MATCH(Mapping!D306, Ref!$B:$B,0))</f>
        <v>#N/A</v>
      </c>
      <c r="F306" s="2" t="e">
        <f ca="1">INDEX(Ref!D:D, MATCH(Mapping!D306, Ref!$B:$B,0))</f>
        <v>#N/A</v>
      </c>
      <c r="G306" s="2" cm="1">
        <f t="array" ref="G306">IFERROR(_xlfn.SWITCH(LOWER(TRIM(RIGHT(SUBSTITUTE(C306," ",REPT(" ",99)),99))),"fly",4,"dfly",8,"calendar",2,"box",4,4),4)</f>
        <v>4</v>
      </c>
      <c r="H306" s="2" t="s">
        <v>443</v>
      </c>
      <c r="I306" s="6" t="str">
        <f>RTD("tt.rtd",,RTD("tt.rtd",,"Inst",H306,$C306),I$2)</f>
        <v/>
      </c>
      <c r="J306" s="7" cm="1">
        <f t="array" ref="J306">SUM(IF(('Fill Book'!$F$4:$F$10084="B")*('Fill Book'!$E$4:$E$10084=Mapping!C306),'Fill Book'!$G$4:$G$10084))</f>
        <v>0</v>
      </c>
      <c r="K306" s="18" t="str" cm="1">
        <f t="array" ref="K306">IFERROR(
  SUMPRODUCT(
    ('Fill Book'!$F$4:$F$10084="B") * ('Fill Book'!$E$4:$E$10084=Mapping!C306),
    'Fill Book'!$G$4:$G$10084,  'Fill Book'!$H$4:$H$10084
  ) /
  SUMIFS(
    'Fill Book'!$G$4:$G$10084,
    'Fill Book'!$F$4:$F$10084, "B",
    'Fill Book'!$E$4:$E$10084, Mapping!C306
  ),
  ""
)</f>
        <v/>
      </c>
      <c r="L306" s="7">
        <f>SUMIFS('Fill Book'!$G$4:$G$10084, 'Fill Book'!$F$4:$F$10084, "S", 'Fill Book'!$E$4:$E$10084, Mapping!C306)</f>
        <v>0</v>
      </c>
      <c r="M306" s="18" t="str" cm="1">
        <f t="array" ref="M306">IFERROR(
  SUMPRODUCT(
    ('Fill Book'!$F$4:$F$10084="S") * ('Fill Book'!$E$4:$E$10084=Mapping!C306),
    'Fill Book'!$G$4:$G$10084,  'Fill Book'!$H$4:$H$10084
  ) /
  SUMIFS(
    'Fill Book'!$G$4:$G$10084,
    'Fill Book'!$F$4:$F$10084, "S",
    'Fill Book'!$E$4:$E$10084, Mapping!C306
  ),
  ""
)</f>
        <v/>
      </c>
      <c r="N306" s="7">
        <f t="shared" si="19"/>
        <v>0</v>
      </c>
      <c r="O306" s="2">
        <f t="shared" ca="1" si="22"/>
        <v>0</v>
      </c>
      <c r="P306" s="2">
        <f t="shared" ca="1" si="20"/>
        <v>0</v>
      </c>
      <c r="Q306" s="2">
        <f t="shared" si="21"/>
        <v>0</v>
      </c>
      <c r="R306" s="9" t="e">
        <f ca="1">((Mapping!$M306 - Mapping!$K306) / Mapping!$E306 * Mapping!$F306) * (MIN(Mapping!$J306, Mapping!$L306))</f>
        <v>#VALUE!</v>
      </c>
      <c r="S306" s="2" t="str">
        <f>IFERROR(INDEX(#REF!, MATCH(Mapping!C306,#REF!, 0)), "")</f>
        <v/>
      </c>
      <c r="T306" s="2" t="e">
        <f t="shared" ca="1" si="23"/>
        <v>#VALUE!</v>
      </c>
      <c r="U306" s="2">
        <f ca="1">IFERROR(INDEX(Ref!E:E, MATCH(D306, Ref!B:B, 0)),5)</f>
        <v>5</v>
      </c>
      <c r="V306">
        <f ca="1">IFERROR(INDEX(Ref!F:F, MATCH(D306, Ref!B:B, 0)),1.5)</f>
        <v>1.5</v>
      </c>
    </row>
    <row r="307" spans="3:22" x14ac:dyDescent="0.25">
      <c r="C307" s="42"/>
      <c r="D307" s="2" t="str" cm="1">
        <f t="array" aca="1" ref="D307" ca="1">UPPER(_xlfn.TEXTJOIN("", TRUE, IF(ISNUMBER(FIND(MID(LEFT(C307, FIND(" ", C307 &amp; " ") - 1), ROW(INDIRECT("1:" &amp; LEN(LEFT(C307, FIND(" ", C307 &amp; " ") - 1)))), 1), "ABCDEFGHIJKLMNOPQRSTUVWXYZabcdefghijklmnopqrstuvwxyz")), MID(LEFT(C307, FIND(" ", C307 &amp; " ") - 1), ROW(INDIRECT("1:" &amp; LEN(LEFT(C307, FIND(" ", C307 &amp; " ") - 1)))), 1), "")))</f>
        <v/>
      </c>
      <c r="E307" s="2" t="e">
        <f ca="1">INDEX(Ref!C:C, MATCH(Mapping!D307, Ref!$B:$B,0))</f>
        <v>#N/A</v>
      </c>
      <c r="F307" s="2" t="e">
        <f ca="1">INDEX(Ref!D:D, MATCH(Mapping!D307, Ref!$B:$B,0))</f>
        <v>#N/A</v>
      </c>
      <c r="G307" s="2" cm="1">
        <f t="array" ref="G307">IFERROR(_xlfn.SWITCH(LOWER(TRIM(RIGHT(SUBSTITUTE(C307," ",REPT(" ",99)),99))),"fly",4,"dfly",8,"calendar",2,"box",4,4),4)</f>
        <v>4</v>
      </c>
      <c r="H307" s="2" t="s">
        <v>443</v>
      </c>
      <c r="I307" s="6" t="str">
        <f>RTD("tt.rtd",,RTD("tt.rtd",,"Inst",H307,$C307),I$2)</f>
        <v/>
      </c>
      <c r="J307" s="7" cm="1">
        <f t="array" ref="J307">SUM(IF(('Fill Book'!$F$4:$F$10084="B")*('Fill Book'!$E$4:$E$10084=Mapping!C307),'Fill Book'!$G$4:$G$10084))</f>
        <v>0</v>
      </c>
      <c r="K307" s="18" t="str" cm="1">
        <f t="array" ref="K307">IFERROR(
  SUMPRODUCT(
    ('Fill Book'!$F$4:$F$10084="B") * ('Fill Book'!$E$4:$E$10084=Mapping!C307),
    'Fill Book'!$G$4:$G$10084,  'Fill Book'!$H$4:$H$10084
  ) /
  SUMIFS(
    'Fill Book'!$G$4:$G$10084,
    'Fill Book'!$F$4:$F$10084, "B",
    'Fill Book'!$E$4:$E$10084, Mapping!C307
  ),
  ""
)</f>
        <v/>
      </c>
      <c r="L307" s="7">
        <f>SUMIFS('Fill Book'!$G$4:$G$10084, 'Fill Book'!$F$4:$F$10084, "S", 'Fill Book'!$E$4:$E$10084, Mapping!C307)</f>
        <v>0</v>
      </c>
      <c r="M307" s="18" t="str" cm="1">
        <f t="array" ref="M307">IFERROR(
  SUMPRODUCT(
    ('Fill Book'!$F$4:$F$10084="S") * ('Fill Book'!$E$4:$E$10084=Mapping!C307),
    'Fill Book'!$G$4:$G$10084,  'Fill Book'!$H$4:$H$10084
  ) /
  SUMIFS(
    'Fill Book'!$G$4:$G$10084,
    'Fill Book'!$F$4:$F$10084, "S",
    'Fill Book'!$E$4:$E$10084, Mapping!C307
  ),
  ""
)</f>
        <v/>
      </c>
      <c r="N307" s="7">
        <f t="shared" si="19"/>
        <v>0</v>
      </c>
      <c r="O307" s="2">
        <f t="shared" ca="1" si="22"/>
        <v>0</v>
      </c>
      <c r="P307" s="2">
        <f t="shared" ca="1" si="20"/>
        <v>0</v>
      </c>
      <c r="Q307" s="2">
        <f t="shared" si="21"/>
        <v>0</v>
      </c>
      <c r="R307" s="9" t="e">
        <f ca="1">((Mapping!$M307 - Mapping!$K307) / Mapping!$E307 * Mapping!$F307) * (MIN(Mapping!$J307, Mapping!$L307))</f>
        <v>#VALUE!</v>
      </c>
      <c r="S307" s="2" t="str">
        <f>IFERROR(INDEX(#REF!, MATCH(Mapping!C307,#REF!, 0)), "")</f>
        <v/>
      </c>
      <c r="T307" s="2" t="e">
        <f t="shared" ca="1" si="23"/>
        <v>#VALUE!</v>
      </c>
      <c r="U307" s="2">
        <f ca="1">IFERROR(INDEX(Ref!E:E, MATCH(D307, Ref!B:B, 0)),5)</f>
        <v>5</v>
      </c>
      <c r="V307">
        <f ca="1">IFERROR(INDEX(Ref!F:F, MATCH(D307, Ref!B:B, 0)),1.5)</f>
        <v>1.5</v>
      </c>
    </row>
    <row r="308" spans="3:22" x14ac:dyDescent="0.25">
      <c r="C308" s="42"/>
      <c r="D308" s="2" t="str" cm="1">
        <f t="array" aca="1" ref="D308" ca="1">UPPER(_xlfn.TEXTJOIN("", TRUE, IF(ISNUMBER(FIND(MID(LEFT(C308, FIND(" ", C308 &amp; " ") - 1), ROW(INDIRECT("1:" &amp; LEN(LEFT(C308, FIND(" ", C308 &amp; " ") - 1)))), 1), "ABCDEFGHIJKLMNOPQRSTUVWXYZabcdefghijklmnopqrstuvwxyz")), MID(LEFT(C308, FIND(" ", C308 &amp; " ") - 1), ROW(INDIRECT("1:" &amp; LEN(LEFT(C308, FIND(" ", C308 &amp; " ") - 1)))), 1), "")))</f>
        <v/>
      </c>
      <c r="E308" s="2" t="e">
        <f ca="1">INDEX(Ref!C:C, MATCH(Mapping!D308, Ref!$B:$B,0))</f>
        <v>#N/A</v>
      </c>
      <c r="F308" s="2" t="e">
        <f ca="1">INDEX(Ref!D:D, MATCH(Mapping!D308, Ref!$B:$B,0))</f>
        <v>#N/A</v>
      </c>
      <c r="G308" s="2" cm="1">
        <f t="array" ref="G308">IFERROR(_xlfn.SWITCH(LOWER(TRIM(RIGHT(SUBSTITUTE(C308," ",REPT(" ",99)),99))),"fly",4,"dfly",8,"calendar",2,"box",4,4),4)</f>
        <v>4</v>
      </c>
      <c r="H308" s="2" t="s">
        <v>443</v>
      </c>
      <c r="I308" s="6" t="str">
        <f>RTD("tt.rtd",,RTD("tt.rtd",,"Inst",H308,$C308),I$2)</f>
        <v/>
      </c>
      <c r="J308" s="7" cm="1">
        <f t="array" ref="J308">SUM(IF(('Fill Book'!$F$4:$F$10084="B")*('Fill Book'!$E$4:$E$10084=Mapping!C308),'Fill Book'!$G$4:$G$10084))</f>
        <v>0</v>
      </c>
      <c r="K308" s="18" t="str" cm="1">
        <f t="array" ref="K308">IFERROR(
  SUMPRODUCT(
    ('Fill Book'!$F$4:$F$10084="B") * ('Fill Book'!$E$4:$E$10084=Mapping!C308),
    'Fill Book'!$G$4:$G$10084,  'Fill Book'!$H$4:$H$10084
  ) /
  SUMIFS(
    'Fill Book'!$G$4:$G$10084,
    'Fill Book'!$F$4:$F$10084, "B",
    'Fill Book'!$E$4:$E$10084, Mapping!C308
  ),
  ""
)</f>
        <v/>
      </c>
      <c r="L308" s="7">
        <f>SUMIFS('Fill Book'!$G$4:$G$10084, 'Fill Book'!$F$4:$F$10084, "S", 'Fill Book'!$E$4:$E$10084, Mapping!C308)</f>
        <v>0</v>
      </c>
      <c r="M308" s="18" t="str" cm="1">
        <f t="array" ref="M308">IFERROR(
  SUMPRODUCT(
    ('Fill Book'!$F$4:$F$10084="S") * ('Fill Book'!$E$4:$E$10084=Mapping!C308),
    'Fill Book'!$G$4:$G$10084,  'Fill Book'!$H$4:$H$10084
  ) /
  SUMIFS(
    'Fill Book'!$G$4:$G$10084,
    'Fill Book'!$F$4:$F$10084, "S",
    'Fill Book'!$E$4:$E$10084, Mapping!C308
  ),
  ""
)</f>
        <v/>
      </c>
      <c r="N308" s="7">
        <f t="shared" si="19"/>
        <v>0</v>
      </c>
      <c r="O308" s="2">
        <f t="shared" ca="1" si="22"/>
        <v>0</v>
      </c>
      <c r="P308" s="2">
        <f t="shared" ca="1" si="20"/>
        <v>0</v>
      </c>
      <c r="Q308" s="2">
        <f t="shared" si="21"/>
        <v>0</v>
      </c>
      <c r="R308" s="9" t="e">
        <f ca="1">((Mapping!$M308 - Mapping!$K308) / Mapping!$E308 * Mapping!$F308) * (MIN(Mapping!$J308, Mapping!$L308))</f>
        <v>#VALUE!</v>
      </c>
      <c r="S308" s="2" t="str">
        <f>IFERROR(INDEX(#REF!, MATCH(Mapping!C308,#REF!, 0)), "")</f>
        <v/>
      </c>
      <c r="T308" s="2" t="e">
        <f t="shared" ca="1" si="23"/>
        <v>#VALUE!</v>
      </c>
      <c r="U308" s="2">
        <f ca="1">IFERROR(INDEX(Ref!E:E, MATCH(D308, Ref!B:B, 0)),5)</f>
        <v>5</v>
      </c>
      <c r="V308">
        <f ca="1">IFERROR(INDEX(Ref!F:F, MATCH(D308, Ref!B:B, 0)),1.5)</f>
        <v>1.5</v>
      </c>
    </row>
    <row r="309" spans="3:22" x14ac:dyDescent="0.25">
      <c r="C309" s="42"/>
      <c r="D309" s="2" t="str" cm="1">
        <f t="array" aca="1" ref="D309" ca="1">UPPER(_xlfn.TEXTJOIN("", TRUE, IF(ISNUMBER(FIND(MID(LEFT(C309, FIND(" ", C309 &amp; " ") - 1), ROW(INDIRECT("1:" &amp; LEN(LEFT(C309, FIND(" ", C309 &amp; " ") - 1)))), 1), "ABCDEFGHIJKLMNOPQRSTUVWXYZabcdefghijklmnopqrstuvwxyz")), MID(LEFT(C309, FIND(" ", C309 &amp; " ") - 1), ROW(INDIRECT("1:" &amp; LEN(LEFT(C309, FIND(" ", C309 &amp; " ") - 1)))), 1), "")))</f>
        <v/>
      </c>
      <c r="E309" s="2" t="e">
        <f ca="1">INDEX(Ref!C:C, MATCH(Mapping!D309, Ref!$B:$B,0))</f>
        <v>#N/A</v>
      </c>
      <c r="F309" s="2" t="e">
        <f ca="1">INDEX(Ref!D:D, MATCH(Mapping!D309, Ref!$B:$B,0))</f>
        <v>#N/A</v>
      </c>
      <c r="G309" s="2" cm="1">
        <f t="array" ref="G309">IFERROR(_xlfn.SWITCH(LOWER(TRIM(RIGHT(SUBSTITUTE(C309," ",REPT(" ",99)),99))),"fly",4,"dfly",8,"calendar",2,"box",4,4),4)</f>
        <v>4</v>
      </c>
      <c r="H309" s="2" t="s">
        <v>443</v>
      </c>
      <c r="I309" s="6" t="str">
        <f>RTD("tt.rtd",,RTD("tt.rtd",,"Inst",H309,$C309),I$2)</f>
        <v/>
      </c>
      <c r="J309" s="7" cm="1">
        <f t="array" ref="J309">SUM(IF(('Fill Book'!$F$4:$F$10084="B")*('Fill Book'!$E$4:$E$10084=Mapping!C309),'Fill Book'!$G$4:$G$10084))</f>
        <v>0</v>
      </c>
      <c r="K309" s="18" t="str" cm="1">
        <f t="array" ref="K309">IFERROR(
  SUMPRODUCT(
    ('Fill Book'!$F$4:$F$10084="B") * ('Fill Book'!$E$4:$E$10084=Mapping!C309),
    'Fill Book'!$G$4:$G$10084,  'Fill Book'!$H$4:$H$10084
  ) /
  SUMIFS(
    'Fill Book'!$G$4:$G$10084,
    'Fill Book'!$F$4:$F$10084, "B",
    'Fill Book'!$E$4:$E$10084, Mapping!C309
  ),
  ""
)</f>
        <v/>
      </c>
      <c r="L309" s="7">
        <f>SUMIFS('Fill Book'!$G$4:$G$10084, 'Fill Book'!$F$4:$F$10084, "S", 'Fill Book'!$E$4:$E$10084, Mapping!C309)</f>
        <v>0</v>
      </c>
      <c r="M309" s="18" t="str" cm="1">
        <f t="array" ref="M309">IFERROR(
  SUMPRODUCT(
    ('Fill Book'!$F$4:$F$10084="S") * ('Fill Book'!$E$4:$E$10084=Mapping!C309),
    'Fill Book'!$G$4:$G$10084,  'Fill Book'!$H$4:$H$10084
  ) /
  SUMIFS(
    'Fill Book'!$G$4:$G$10084,
    'Fill Book'!$F$4:$F$10084, "S",
    'Fill Book'!$E$4:$E$10084, Mapping!C309
  ),
  ""
)</f>
        <v/>
      </c>
      <c r="N309" s="7">
        <f t="shared" si="19"/>
        <v>0</v>
      </c>
      <c r="O309" s="2">
        <f t="shared" ca="1" si="22"/>
        <v>0</v>
      </c>
      <c r="P309" s="2">
        <f t="shared" ca="1" si="20"/>
        <v>0</v>
      </c>
      <c r="Q309" s="2">
        <f t="shared" si="21"/>
        <v>0</v>
      </c>
      <c r="R309" s="9" t="e">
        <f ca="1">((Mapping!$M309 - Mapping!$K309) / Mapping!$E309 * Mapping!$F309) * (MIN(Mapping!$J309, Mapping!$L309))</f>
        <v>#VALUE!</v>
      </c>
      <c r="S309" s="2" t="str">
        <f>IFERROR(INDEX(#REF!, MATCH(Mapping!C309,#REF!, 0)), "")</f>
        <v/>
      </c>
      <c r="T309" s="2" t="e">
        <f t="shared" ca="1" si="23"/>
        <v>#VALUE!</v>
      </c>
      <c r="U309" s="2">
        <f ca="1">IFERROR(INDEX(Ref!E:E, MATCH(D309, Ref!B:B, 0)),5)</f>
        <v>5</v>
      </c>
      <c r="V309">
        <f ca="1">IFERROR(INDEX(Ref!F:F, MATCH(D309, Ref!B:B, 0)),1.5)</f>
        <v>1.5</v>
      </c>
    </row>
    <row r="310" spans="3:22" x14ac:dyDescent="0.25">
      <c r="C310" s="42"/>
      <c r="D310" s="2" t="str" cm="1">
        <f t="array" aca="1" ref="D310" ca="1">UPPER(_xlfn.TEXTJOIN("", TRUE, IF(ISNUMBER(FIND(MID(LEFT(C310, FIND(" ", C310 &amp; " ") - 1), ROW(INDIRECT("1:" &amp; LEN(LEFT(C310, FIND(" ", C310 &amp; " ") - 1)))), 1), "ABCDEFGHIJKLMNOPQRSTUVWXYZabcdefghijklmnopqrstuvwxyz")), MID(LEFT(C310, FIND(" ", C310 &amp; " ") - 1), ROW(INDIRECT("1:" &amp; LEN(LEFT(C310, FIND(" ", C310 &amp; " ") - 1)))), 1), "")))</f>
        <v/>
      </c>
      <c r="E310" s="2" t="e">
        <f ca="1">INDEX(Ref!C:C, MATCH(Mapping!D310, Ref!$B:$B,0))</f>
        <v>#N/A</v>
      </c>
      <c r="F310" s="2" t="e">
        <f ca="1">INDEX(Ref!D:D, MATCH(Mapping!D310, Ref!$B:$B,0))</f>
        <v>#N/A</v>
      </c>
      <c r="G310" s="2" cm="1">
        <f t="array" ref="G310">IFERROR(_xlfn.SWITCH(LOWER(TRIM(RIGHT(SUBSTITUTE(C310," ",REPT(" ",99)),99))),"fly",4,"dfly",8,"calendar",2,"box",4,4),4)</f>
        <v>4</v>
      </c>
      <c r="H310" s="2" t="s">
        <v>443</v>
      </c>
      <c r="I310" s="6" t="str">
        <f>RTD("tt.rtd",,RTD("tt.rtd",,"Inst",H310,$C310),I$2)</f>
        <v/>
      </c>
      <c r="J310" s="7" cm="1">
        <f t="array" ref="J310">SUM(IF(('Fill Book'!$F$4:$F$10084="B")*('Fill Book'!$E$4:$E$10084=Mapping!C310),'Fill Book'!$G$4:$G$10084))</f>
        <v>0</v>
      </c>
      <c r="K310" s="18" t="str" cm="1">
        <f t="array" ref="K310">IFERROR(
  SUMPRODUCT(
    ('Fill Book'!$F$4:$F$10084="B") * ('Fill Book'!$E$4:$E$10084=Mapping!C310),
    'Fill Book'!$G$4:$G$10084,  'Fill Book'!$H$4:$H$10084
  ) /
  SUMIFS(
    'Fill Book'!$G$4:$G$10084,
    'Fill Book'!$F$4:$F$10084, "B",
    'Fill Book'!$E$4:$E$10084, Mapping!C310
  ),
  ""
)</f>
        <v/>
      </c>
      <c r="L310" s="7">
        <f>SUMIFS('Fill Book'!$G$4:$G$10084, 'Fill Book'!$F$4:$F$10084, "S", 'Fill Book'!$E$4:$E$10084, Mapping!C310)</f>
        <v>0</v>
      </c>
      <c r="M310" s="18" t="str" cm="1">
        <f t="array" ref="M310">IFERROR(
  SUMPRODUCT(
    ('Fill Book'!$F$4:$F$10084="S") * ('Fill Book'!$E$4:$E$10084=Mapping!C310),
    'Fill Book'!$G$4:$G$10084,  'Fill Book'!$H$4:$H$10084
  ) /
  SUMIFS(
    'Fill Book'!$G$4:$G$10084,
    'Fill Book'!$F$4:$F$10084, "S",
    'Fill Book'!$E$4:$E$10084, Mapping!C310
  ),
  ""
)</f>
        <v/>
      </c>
      <c r="N310" s="7">
        <f t="shared" si="19"/>
        <v>0</v>
      </c>
      <c r="O310" s="2">
        <f t="shared" ca="1" si="22"/>
        <v>0</v>
      </c>
      <c r="P310" s="2">
        <f t="shared" ca="1" si="20"/>
        <v>0</v>
      </c>
      <c r="Q310" s="2">
        <f t="shared" si="21"/>
        <v>0</v>
      </c>
      <c r="R310" s="9" t="e">
        <f ca="1">((Mapping!$M310 - Mapping!$K310) / Mapping!$E310 * Mapping!$F310) * (MIN(Mapping!$J310, Mapping!$L310))</f>
        <v>#VALUE!</v>
      </c>
      <c r="S310" s="2" t="str">
        <f>IFERROR(INDEX(#REF!, MATCH(Mapping!C310,#REF!, 0)), "")</f>
        <v/>
      </c>
      <c r="T310" s="2" t="e">
        <f t="shared" ca="1" si="23"/>
        <v>#VALUE!</v>
      </c>
      <c r="U310" s="2">
        <f ca="1">IFERROR(INDEX(Ref!E:E, MATCH(D310, Ref!B:B, 0)),5)</f>
        <v>5</v>
      </c>
      <c r="V310">
        <f ca="1">IFERROR(INDEX(Ref!F:F, MATCH(D310, Ref!B:B, 0)),1.5)</f>
        <v>1.5</v>
      </c>
    </row>
    <row r="311" spans="3:22" x14ac:dyDescent="0.25">
      <c r="C311" s="42"/>
      <c r="D311" s="2" t="str" cm="1">
        <f t="array" aca="1" ref="D311" ca="1">UPPER(_xlfn.TEXTJOIN("", TRUE, IF(ISNUMBER(FIND(MID(LEFT(C311, FIND(" ", C311 &amp; " ") - 1), ROW(INDIRECT("1:" &amp; LEN(LEFT(C311, FIND(" ", C311 &amp; " ") - 1)))), 1), "ABCDEFGHIJKLMNOPQRSTUVWXYZabcdefghijklmnopqrstuvwxyz")), MID(LEFT(C311, FIND(" ", C311 &amp; " ") - 1), ROW(INDIRECT("1:" &amp; LEN(LEFT(C311, FIND(" ", C311 &amp; " ") - 1)))), 1), "")))</f>
        <v/>
      </c>
      <c r="E311" s="2" t="e">
        <f ca="1">INDEX(Ref!C:C, MATCH(Mapping!D311, Ref!$B:$B,0))</f>
        <v>#N/A</v>
      </c>
      <c r="F311" s="2" t="e">
        <f ca="1">INDEX(Ref!D:D, MATCH(Mapping!D311, Ref!$B:$B,0))</f>
        <v>#N/A</v>
      </c>
      <c r="G311" s="2" cm="1">
        <f t="array" ref="G311">IFERROR(_xlfn.SWITCH(LOWER(TRIM(RIGHT(SUBSTITUTE(C311," ",REPT(" ",99)),99))),"fly",4,"dfly",8,"calendar",2,"box",4,4),4)</f>
        <v>4</v>
      </c>
      <c r="H311" s="2" t="s">
        <v>443</v>
      </c>
      <c r="I311" s="6" t="str">
        <f>RTD("tt.rtd",,RTD("tt.rtd",,"Inst",H311,$C311),I$2)</f>
        <v/>
      </c>
      <c r="J311" s="7" cm="1">
        <f t="array" ref="J311">SUM(IF(('Fill Book'!$F$4:$F$10084="B")*('Fill Book'!$E$4:$E$10084=Mapping!C311),'Fill Book'!$G$4:$G$10084))</f>
        <v>0</v>
      </c>
      <c r="K311" s="18" t="str" cm="1">
        <f t="array" ref="K311">IFERROR(
  SUMPRODUCT(
    ('Fill Book'!$F$4:$F$10084="B") * ('Fill Book'!$E$4:$E$10084=Mapping!C311),
    'Fill Book'!$G$4:$G$10084,  'Fill Book'!$H$4:$H$10084
  ) /
  SUMIFS(
    'Fill Book'!$G$4:$G$10084,
    'Fill Book'!$F$4:$F$10084, "B",
    'Fill Book'!$E$4:$E$10084, Mapping!C311
  ),
  ""
)</f>
        <v/>
      </c>
      <c r="L311" s="7">
        <f>SUMIFS('Fill Book'!$G$4:$G$10084, 'Fill Book'!$F$4:$F$10084, "S", 'Fill Book'!$E$4:$E$10084, Mapping!C311)</f>
        <v>0</v>
      </c>
      <c r="M311" s="18" t="str" cm="1">
        <f t="array" ref="M311">IFERROR(
  SUMPRODUCT(
    ('Fill Book'!$F$4:$F$10084="S") * ('Fill Book'!$E$4:$E$10084=Mapping!C311),
    'Fill Book'!$G$4:$G$10084,  'Fill Book'!$H$4:$H$10084
  ) /
  SUMIFS(
    'Fill Book'!$G$4:$G$10084,
    'Fill Book'!$F$4:$F$10084, "S",
    'Fill Book'!$E$4:$E$10084, Mapping!C311
  ),
  ""
)</f>
        <v/>
      </c>
      <c r="N311" s="7">
        <f t="shared" si="19"/>
        <v>0</v>
      </c>
      <c r="O311" s="2">
        <f t="shared" ca="1" si="22"/>
        <v>0</v>
      </c>
      <c r="P311" s="2">
        <f t="shared" ca="1" si="20"/>
        <v>0</v>
      </c>
      <c r="Q311" s="2">
        <f t="shared" si="21"/>
        <v>0</v>
      </c>
      <c r="R311" s="9" t="e">
        <f ca="1">((Mapping!$M311 - Mapping!$K311) / Mapping!$E311 * Mapping!$F311) * (MIN(Mapping!$J311, Mapping!$L311))</f>
        <v>#VALUE!</v>
      </c>
      <c r="S311" s="2" t="str">
        <f>IFERROR(INDEX(#REF!, MATCH(Mapping!C311,#REF!, 0)), "")</f>
        <v/>
      </c>
      <c r="T311" s="2" t="e">
        <f t="shared" ca="1" si="23"/>
        <v>#VALUE!</v>
      </c>
      <c r="U311" s="2">
        <f ca="1">IFERROR(INDEX(Ref!E:E, MATCH(D311, Ref!B:B, 0)),5)</f>
        <v>5</v>
      </c>
      <c r="V311">
        <f ca="1">IFERROR(INDEX(Ref!F:F, MATCH(D311, Ref!B:B, 0)),1.5)</f>
        <v>1.5</v>
      </c>
    </row>
    <row r="312" spans="3:22" x14ac:dyDescent="0.25">
      <c r="C312" s="42"/>
      <c r="D312" s="2" t="str" cm="1">
        <f t="array" aca="1" ref="D312" ca="1">UPPER(_xlfn.TEXTJOIN("", TRUE, IF(ISNUMBER(FIND(MID(LEFT(C312, FIND(" ", C312 &amp; " ") - 1), ROW(INDIRECT("1:" &amp; LEN(LEFT(C312, FIND(" ", C312 &amp; " ") - 1)))), 1), "ABCDEFGHIJKLMNOPQRSTUVWXYZabcdefghijklmnopqrstuvwxyz")), MID(LEFT(C312, FIND(" ", C312 &amp; " ") - 1), ROW(INDIRECT("1:" &amp; LEN(LEFT(C312, FIND(" ", C312 &amp; " ") - 1)))), 1), "")))</f>
        <v/>
      </c>
      <c r="E312" s="2" t="e">
        <f ca="1">INDEX(Ref!C:C, MATCH(Mapping!D312, Ref!$B:$B,0))</f>
        <v>#N/A</v>
      </c>
      <c r="F312" s="2" t="e">
        <f ca="1">INDEX(Ref!D:D, MATCH(Mapping!D312, Ref!$B:$B,0))</f>
        <v>#N/A</v>
      </c>
      <c r="G312" s="2" cm="1">
        <f t="array" ref="G312">IFERROR(_xlfn.SWITCH(LOWER(TRIM(RIGHT(SUBSTITUTE(C312," ",REPT(" ",99)),99))),"fly",4,"dfly",8,"calendar",2,"box",4,4),4)</f>
        <v>4</v>
      </c>
      <c r="H312" s="2" t="s">
        <v>443</v>
      </c>
      <c r="I312" s="6" t="str">
        <f>RTD("tt.rtd",,RTD("tt.rtd",,"Inst",H312,$C312),I$2)</f>
        <v/>
      </c>
      <c r="J312" s="7" cm="1">
        <f t="array" ref="J312">SUM(IF(('Fill Book'!$F$4:$F$10084="B")*('Fill Book'!$E$4:$E$10084=Mapping!C312),'Fill Book'!$G$4:$G$10084))</f>
        <v>0</v>
      </c>
      <c r="K312" s="18" t="str" cm="1">
        <f t="array" ref="K312">IFERROR(
  SUMPRODUCT(
    ('Fill Book'!$F$4:$F$10084="B") * ('Fill Book'!$E$4:$E$10084=Mapping!C312),
    'Fill Book'!$G$4:$G$10084,  'Fill Book'!$H$4:$H$10084
  ) /
  SUMIFS(
    'Fill Book'!$G$4:$G$10084,
    'Fill Book'!$F$4:$F$10084, "B",
    'Fill Book'!$E$4:$E$10084, Mapping!C312
  ),
  ""
)</f>
        <v/>
      </c>
      <c r="L312" s="7">
        <f>SUMIFS('Fill Book'!$G$4:$G$10084, 'Fill Book'!$F$4:$F$10084, "S", 'Fill Book'!$E$4:$E$10084, Mapping!C312)</f>
        <v>0</v>
      </c>
      <c r="M312" s="18" t="str" cm="1">
        <f t="array" ref="M312">IFERROR(
  SUMPRODUCT(
    ('Fill Book'!$F$4:$F$10084="S") * ('Fill Book'!$E$4:$E$10084=Mapping!C312),
    'Fill Book'!$G$4:$G$10084,  'Fill Book'!$H$4:$H$10084
  ) /
  SUMIFS(
    'Fill Book'!$G$4:$G$10084,
    'Fill Book'!$F$4:$F$10084, "S",
    'Fill Book'!$E$4:$E$10084, Mapping!C312
  ),
  ""
)</f>
        <v/>
      </c>
      <c r="N312" s="7">
        <f t="shared" si="19"/>
        <v>0</v>
      </c>
      <c r="O312" s="2">
        <f t="shared" ca="1" si="22"/>
        <v>0</v>
      </c>
      <c r="P312" s="2">
        <f t="shared" ca="1" si="20"/>
        <v>0</v>
      </c>
      <c r="Q312" s="2">
        <f t="shared" si="21"/>
        <v>0</v>
      </c>
      <c r="R312" s="9" t="e">
        <f ca="1">((Mapping!$M312 - Mapping!$K312) / Mapping!$E312 * Mapping!$F312) * (MIN(Mapping!$J312, Mapping!$L312))</f>
        <v>#VALUE!</v>
      </c>
      <c r="S312" s="2" t="str">
        <f>IFERROR(INDEX(#REF!, MATCH(Mapping!C312,#REF!, 0)), "")</f>
        <v/>
      </c>
      <c r="T312" s="2" t="e">
        <f t="shared" ca="1" si="23"/>
        <v>#VALUE!</v>
      </c>
      <c r="U312" s="2">
        <f ca="1">IFERROR(INDEX(Ref!E:E, MATCH(D312, Ref!B:B, 0)),5)</f>
        <v>5</v>
      </c>
      <c r="V312">
        <f ca="1">IFERROR(INDEX(Ref!F:F, MATCH(D312, Ref!B:B, 0)),1.5)</f>
        <v>1.5</v>
      </c>
    </row>
    <row r="313" spans="3:22" x14ac:dyDescent="0.25">
      <c r="C313" s="42"/>
      <c r="D313" s="2" t="str" cm="1">
        <f t="array" aca="1" ref="D313" ca="1">UPPER(_xlfn.TEXTJOIN("", TRUE, IF(ISNUMBER(FIND(MID(LEFT(C313, FIND(" ", C313 &amp; " ") - 1), ROW(INDIRECT("1:" &amp; LEN(LEFT(C313, FIND(" ", C313 &amp; " ") - 1)))), 1), "ABCDEFGHIJKLMNOPQRSTUVWXYZabcdefghijklmnopqrstuvwxyz")), MID(LEFT(C313, FIND(" ", C313 &amp; " ") - 1), ROW(INDIRECT("1:" &amp; LEN(LEFT(C313, FIND(" ", C313 &amp; " ") - 1)))), 1), "")))</f>
        <v/>
      </c>
      <c r="E313" s="2" t="e">
        <f ca="1">INDEX(Ref!C:C, MATCH(Mapping!D313, Ref!$B:$B,0))</f>
        <v>#N/A</v>
      </c>
      <c r="F313" s="2" t="e">
        <f ca="1">INDEX(Ref!D:D, MATCH(Mapping!D313, Ref!$B:$B,0))</f>
        <v>#N/A</v>
      </c>
      <c r="G313" s="2" cm="1">
        <f t="array" ref="G313">IFERROR(_xlfn.SWITCH(LOWER(TRIM(RIGHT(SUBSTITUTE(C313," ",REPT(" ",99)),99))),"fly",4,"dfly",8,"calendar",2,"box",4,4),4)</f>
        <v>4</v>
      </c>
      <c r="H313" s="2" t="s">
        <v>443</v>
      </c>
      <c r="I313" s="6" t="str">
        <f>RTD("tt.rtd",,RTD("tt.rtd",,"Inst",H313,$C313),I$2)</f>
        <v/>
      </c>
      <c r="J313" s="7" cm="1">
        <f t="array" ref="J313">SUM(IF(('Fill Book'!$F$4:$F$10084="B")*('Fill Book'!$E$4:$E$10084=Mapping!C313),'Fill Book'!$G$4:$G$10084))</f>
        <v>0</v>
      </c>
      <c r="K313" s="18" t="str" cm="1">
        <f t="array" ref="K313">IFERROR(
  SUMPRODUCT(
    ('Fill Book'!$F$4:$F$10084="B") * ('Fill Book'!$E$4:$E$10084=Mapping!C313),
    'Fill Book'!$G$4:$G$10084,  'Fill Book'!$H$4:$H$10084
  ) /
  SUMIFS(
    'Fill Book'!$G$4:$G$10084,
    'Fill Book'!$F$4:$F$10084, "B",
    'Fill Book'!$E$4:$E$10084, Mapping!C313
  ),
  ""
)</f>
        <v/>
      </c>
      <c r="L313" s="7">
        <f>SUMIFS('Fill Book'!$G$4:$G$10084, 'Fill Book'!$F$4:$F$10084, "S", 'Fill Book'!$E$4:$E$10084, Mapping!C313)</f>
        <v>0</v>
      </c>
      <c r="M313" s="18" t="str" cm="1">
        <f t="array" ref="M313">IFERROR(
  SUMPRODUCT(
    ('Fill Book'!$F$4:$F$10084="S") * ('Fill Book'!$E$4:$E$10084=Mapping!C313),
    'Fill Book'!$G$4:$G$10084,  'Fill Book'!$H$4:$H$10084
  ) /
  SUMIFS(
    'Fill Book'!$G$4:$G$10084,
    'Fill Book'!$F$4:$F$10084, "S",
    'Fill Book'!$E$4:$E$10084, Mapping!C313
  ),
  ""
)</f>
        <v/>
      </c>
      <c r="N313" s="7">
        <f t="shared" si="19"/>
        <v>0</v>
      </c>
      <c r="O313" s="2">
        <f t="shared" ca="1" si="22"/>
        <v>0</v>
      </c>
      <c r="P313" s="2">
        <f t="shared" ca="1" si="20"/>
        <v>0</v>
      </c>
      <c r="Q313" s="2">
        <f t="shared" si="21"/>
        <v>0</v>
      </c>
      <c r="R313" s="9" t="e">
        <f ca="1">((Mapping!$M313 - Mapping!$K313) / Mapping!$E313 * Mapping!$F313) * (MIN(Mapping!$J313, Mapping!$L313))</f>
        <v>#VALUE!</v>
      </c>
      <c r="S313" s="2" t="str">
        <f>IFERROR(INDEX(#REF!, MATCH(Mapping!C313,#REF!, 0)), "")</f>
        <v/>
      </c>
      <c r="T313" s="2" t="e">
        <f t="shared" ca="1" si="23"/>
        <v>#VALUE!</v>
      </c>
      <c r="U313" s="2">
        <f ca="1">IFERROR(INDEX(Ref!E:E, MATCH(D313, Ref!B:B, 0)),5)</f>
        <v>5</v>
      </c>
      <c r="V313">
        <f ca="1">IFERROR(INDEX(Ref!F:F, MATCH(D313, Ref!B:B, 0)),1.5)</f>
        <v>1.5</v>
      </c>
    </row>
    <row r="314" spans="3:22" x14ac:dyDescent="0.25">
      <c r="C314" s="42"/>
      <c r="D314" s="2" t="str" cm="1">
        <f t="array" aca="1" ref="D314" ca="1">UPPER(_xlfn.TEXTJOIN("", TRUE, IF(ISNUMBER(FIND(MID(LEFT(C314, FIND(" ", C314 &amp; " ") - 1), ROW(INDIRECT("1:" &amp; LEN(LEFT(C314, FIND(" ", C314 &amp; " ") - 1)))), 1), "ABCDEFGHIJKLMNOPQRSTUVWXYZabcdefghijklmnopqrstuvwxyz")), MID(LEFT(C314, FIND(" ", C314 &amp; " ") - 1), ROW(INDIRECT("1:" &amp; LEN(LEFT(C314, FIND(" ", C314 &amp; " ") - 1)))), 1), "")))</f>
        <v/>
      </c>
      <c r="E314" s="2" t="e">
        <f ca="1">INDEX(Ref!C:C, MATCH(Mapping!D314, Ref!$B:$B,0))</f>
        <v>#N/A</v>
      </c>
      <c r="F314" s="2" t="e">
        <f ca="1">INDEX(Ref!D:D, MATCH(Mapping!D314, Ref!$B:$B,0))</f>
        <v>#N/A</v>
      </c>
      <c r="G314" s="2" cm="1">
        <f t="array" ref="G314">IFERROR(_xlfn.SWITCH(LOWER(TRIM(RIGHT(SUBSTITUTE(C314," ",REPT(" ",99)),99))),"fly",4,"dfly",8,"calendar",2,"box",4,4),4)</f>
        <v>4</v>
      </c>
      <c r="H314" s="2" t="s">
        <v>443</v>
      </c>
      <c r="I314" s="6" t="str">
        <f>RTD("tt.rtd",,RTD("tt.rtd",,"Inst",H314,$C314),I$2)</f>
        <v/>
      </c>
      <c r="J314" s="7" cm="1">
        <f t="array" ref="J314">SUM(IF(('Fill Book'!$F$4:$F$10084="B")*('Fill Book'!$E$4:$E$10084=Mapping!C314),'Fill Book'!$G$4:$G$10084))</f>
        <v>0</v>
      </c>
      <c r="K314" s="18" t="str" cm="1">
        <f t="array" ref="K314">IFERROR(
  SUMPRODUCT(
    ('Fill Book'!$F$4:$F$10084="B") * ('Fill Book'!$E$4:$E$10084=Mapping!C314),
    'Fill Book'!$G$4:$G$10084,  'Fill Book'!$H$4:$H$10084
  ) /
  SUMIFS(
    'Fill Book'!$G$4:$G$10084,
    'Fill Book'!$F$4:$F$10084, "B",
    'Fill Book'!$E$4:$E$10084, Mapping!C314
  ),
  ""
)</f>
        <v/>
      </c>
      <c r="L314" s="7">
        <f>SUMIFS('Fill Book'!$G$4:$G$10084, 'Fill Book'!$F$4:$F$10084, "S", 'Fill Book'!$E$4:$E$10084, Mapping!C314)</f>
        <v>0</v>
      </c>
      <c r="M314" s="18" t="str" cm="1">
        <f t="array" ref="M314">IFERROR(
  SUMPRODUCT(
    ('Fill Book'!$F$4:$F$10084="S") * ('Fill Book'!$E$4:$E$10084=Mapping!C314),
    'Fill Book'!$G$4:$G$10084,  'Fill Book'!$H$4:$H$10084
  ) /
  SUMIFS(
    'Fill Book'!$G$4:$G$10084,
    'Fill Book'!$F$4:$F$10084, "S",
    'Fill Book'!$E$4:$E$10084, Mapping!C314
  ),
  ""
)</f>
        <v/>
      </c>
      <c r="N314" s="7">
        <f t="shared" si="19"/>
        <v>0</v>
      </c>
      <c r="O314" s="2">
        <f t="shared" ca="1" si="22"/>
        <v>0</v>
      </c>
      <c r="P314" s="2">
        <f t="shared" ca="1" si="20"/>
        <v>0</v>
      </c>
      <c r="Q314" s="2">
        <f t="shared" si="21"/>
        <v>0</v>
      </c>
      <c r="R314" s="9" t="e">
        <f ca="1">((Mapping!$M314 - Mapping!$K314) / Mapping!$E314 * Mapping!$F314) * (MIN(Mapping!$J314, Mapping!$L314))</f>
        <v>#VALUE!</v>
      </c>
      <c r="S314" s="2" t="str">
        <f>IFERROR(INDEX(#REF!, MATCH(Mapping!C314,#REF!, 0)), "")</f>
        <v/>
      </c>
      <c r="T314" s="2" t="e">
        <f t="shared" ca="1" si="23"/>
        <v>#VALUE!</v>
      </c>
      <c r="U314" s="2">
        <f ca="1">IFERROR(INDEX(Ref!E:E, MATCH(D314, Ref!B:B, 0)),5)</f>
        <v>5</v>
      </c>
      <c r="V314">
        <f ca="1">IFERROR(INDEX(Ref!F:F, MATCH(D314, Ref!B:B, 0)),1.5)</f>
        <v>1.5</v>
      </c>
    </row>
    <row r="315" spans="3:22" x14ac:dyDescent="0.25">
      <c r="C315" s="42"/>
      <c r="D315" s="2" t="str" cm="1">
        <f t="array" aca="1" ref="D315" ca="1">UPPER(_xlfn.TEXTJOIN("", TRUE, IF(ISNUMBER(FIND(MID(LEFT(C315, FIND(" ", C315 &amp; " ") - 1), ROW(INDIRECT("1:" &amp; LEN(LEFT(C315, FIND(" ", C315 &amp; " ") - 1)))), 1), "ABCDEFGHIJKLMNOPQRSTUVWXYZabcdefghijklmnopqrstuvwxyz")), MID(LEFT(C315, FIND(" ", C315 &amp; " ") - 1), ROW(INDIRECT("1:" &amp; LEN(LEFT(C315, FIND(" ", C315 &amp; " ") - 1)))), 1), "")))</f>
        <v/>
      </c>
      <c r="E315" s="2" t="e">
        <f ca="1">INDEX(Ref!C:C, MATCH(Mapping!D315, Ref!$B:$B,0))</f>
        <v>#N/A</v>
      </c>
      <c r="F315" s="2" t="e">
        <f ca="1">INDEX(Ref!D:D, MATCH(Mapping!D315, Ref!$B:$B,0))</f>
        <v>#N/A</v>
      </c>
      <c r="G315" s="2" cm="1">
        <f t="array" ref="G315">IFERROR(_xlfn.SWITCH(LOWER(TRIM(RIGHT(SUBSTITUTE(C315," ",REPT(" ",99)),99))),"fly",4,"dfly",8,"calendar",2,"box",4,4),4)</f>
        <v>4</v>
      </c>
      <c r="H315" s="2" t="s">
        <v>443</v>
      </c>
      <c r="I315" s="6" t="str">
        <f>RTD("tt.rtd",,RTD("tt.rtd",,"Inst",H315,$C315),I$2)</f>
        <v/>
      </c>
      <c r="J315" s="7" cm="1">
        <f t="array" ref="J315">SUM(IF(('Fill Book'!$F$4:$F$10084="B")*('Fill Book'!$E$4:$E$10084=Mapping!C315),'Fill Book'!$G$4:$G$10084))</f>
        <v>0</v>
      </c>
      <c r="K315" s="18" t="str" cm="1">
        <f t="array" ref="K315">IFERROR(
  SUMPRODUCT(
    ('Fill Book'!$F$4:$F$10084="B") * ('Fill Book'!$E$4:$E$10084=Mapping!C315),
    'Fill Book'!$G$4:$G$10084,  'Fill Book'!$H$4:$H$10084
  ) /
  SUMIFS(
    'Fill Book'!$G$4:$G$10084,
    'Fill Book'!$F$4:$F$10084, "B",
    'Fill Book'!$E$4:$E$10084, Mapping!C315
  ),
  ""
)</f>
        <v/>
      </c>
      <c r="L315" s="7">
        <f>SUMIFS('Fill Book'!$G$4:$G$10084, 'Fill Book'!$F$4:$F$10084, "S", 'Fill Book'!$E$4:$E$10084, Mapping!C315)</f>
        <v>0</v>
      </c>
      <c r="M315" s="18" t="str" cm="1">
        <f t="array" ref="M315">IFERROR(
  SUMPRODUCT(
    ('Fill Book'!$F$4:$F$10084="S") * ('Fill Book'!$E$4:$E$10084=Mapping!C315),
    'Fill Book'!$G$4:$G$10084,  'Fill Book'!$H$4:$H$10084
  ) /
  SUMIFS(
    'Fill Book'!$G$4:$G$10084,
    'Fill Book'!$F$4:$F$10084, "S",
    'Fill Book'!$E$4:$E$10084, Mapping!C315
  ),
  ""
)</f>
        <v/>
      </c>
      <c r="N315" s="7">
        <f t="shared" si="19"/>
        <v>0</v>
      </c>
      <c r="O315" s="2">
        <f t="shared" ca="1" si="22"/>
        <v>0</v>
      </c>
      <c r="P315" s="2">
        <f t="shared" ca="1" si="20"/>
        <v>0</v>
      </c>
      <c r="Q315" s="2">
        <f t="shared" si="21"/>
        <v>0</v>
      </c>
      <c r="R315" s="9" t="e">
        <f ca="1">((Mapping!$M315 - Mapping!$K315) / Mapping!$E315 * Mapping!$F315) * (MIN(Mapping!$J315, Mapping!$L315))</f>
        <v>#VALUE!</v>
      </c>
      <c r="S315" s="2" t="str">
        <f>IFERROR(INDEX(#REF!, MATCH(Mapping!C315,#REF!, 0)), "")</f>
        <v/>
      </c>
      <c r="T315" s="2" t="e">
        <f t="shared" ca="1" si="23"/>
        <v>#VALUE!</v>
      </c>
      <c r="U315" s="2">
        <f ca="1">IFERROR(INDEX(Ref!E:E, MATCH(D315, Ref!B:B, 0)),5)</f>
        <v>5</v>
      </c>
      <c r="V315">
        <f ca="1">IFERROR(INDEX(Ref!F:F, MATCH(D315, Ref!B:B, 0)),1.5)</f>
        <v>1.5</v>
      </c>
    </row>
    <row r="316" spans="3:22" x14ac:dyDescent="0.25">
      <c r="C316" s="42"/>
      <c r="D316" s="2" t="str" cm="1">
        <f t="array" aca="1" ref="D316" ca="1">UPPER(_xlfn.TEXTJOIN("", TRUE, IF(ISNUMBER(FIND(MID(LEFT(C316, FIND(" ", C316 &amp; " ") - 1), ROW(INDIRECT("1:" &amp; LEN(LEFT(C316, FIND(" ", C316 &amp; " ") - 1)))), 1), "ABCDEFGHIJKLMNOPQRSTUVWXYZabcdefghijklmnopqrstuvwxyz")), MID(LEFT(C316, FIND(" ", C316 &amp; " ") - 1), ROW(INDIRECT("1:" &amp; LEN(LEFT(C316, FIND(" ", C316 &amp; " ") - 1)))), 1), "")))</f>
        <v/>
      </c>
      <c r="E316" s="2" t="e">
        <f ca="1">INDEX(Ref!C:C, MATCH(Mapping!D316, Ref!$B:$B,0))</f>
        <v>#N/A</v>
      </c>
      <c r="F316" s="2" t="e">
        <f ca="1">INDEX(Ref!D:D, MATCH(Mapping!D316, Ref!$B:$B,0))</f>
        <v>#N/A</v>
      </c>
      <c r="G316" s="2" cm="1">
        <f t="array" ref="G316">IFERROR(_xlfn.SWITCH(LOWER(TRIM(RIGHT(SUBSTITUTE(C316," ",REPT(" ",99)),99))),"fly",4,"dfly",8,"calendar",2,"box",4,4),4)</f>
        <v>4</v>
      </c>
      <c r="H316" s="2" t="s">
        <v>443</v>
      </c>
      <c r="I316" s="6" t="str">
        <f>RTD("tt.rtd",,RTD("tt.rtd",,"Inst",H316,$C316),I$2)</f>
        <v/>
      </c>
      <c r="J316" s="7" cm="1">
        <f t="array" ref="J316">SUM(IF(('Fill Book'!$F$4:$F$10084="B")*('Fill Book'!$E$4:$E$10084=Mapping!C316),'Fill Book'!$G$4:$G$10084))</f>
        <v>0</v>
      </c>
      <c r="K316" s="18" t="str" cm="1">
        <f t="array" ref="K316">IFERROR(
  SUMPRODUCT(
    ('Fill Book'!$F$4:$F$10084="B") * ('Fill Book'!$E$4:$E$10084=Mapping!C316),
    'Fill Book'!$G$4:$G$10084,  'Fill Book'!$H$4:$H$10084
  ) /
  SUMIFS(
    'Fill Book'!$G$4:$G$10084,
    'Fill Book'!$F$4:$F$10084, "B",
    'Fill Book'!$E$4:$E$10084, Mapping!C316
  ),
  ""
)</f>
        <v/>
      </c>
      <c r="L316" s="7">
        <f>SUMIFS('Fill Book'!$G$4:$G$10084, 'Fill Book'!$F$4:$F$10084, "S", 'Fill Book'!$E$4:$E$10084, Mapping!C316)</f>
        <v>0</v>
      </c>
      <c r="M316" s="18" t="str" cm="1">
        <f t="array" ref="M316">IFERROR(
  SUMPRODUCT(
    ('Fill Book'!$F$4:$F$10084="S") * ('Fill Book'!$E$4:$E$10084=Mapping!C316),
    'Fill Book'!$G$4:$G$10084,  'Fill Book'!$H$4:$H$10084
  ) /
  SUMIFS(
    'Fill Book'!$G$4:$G$10084,
    'Fill Book'!$F$4:$F$10084, "S",
    'Fill Book'!$E$4:$E$10084, Mapping!C316
  ),
  ""
)</f>
        <v/>
      </c>
      <c r="N316" s="7">
        <f t="shared" si="19"/>
        <v>0</v>
      </c>
      <c r="O316" s="2">
        <f t="shared" ca="1" si="22"/>
        <v>0</v>
      </c>
      <c r="P316" s="2">
        <f t="shared" ca="1" si="20"/>
        <v>0</v>
      </c>
      <c r="Q316" s="2">
        <f t="shared" si="21"/>
        <v>0</v>
      </c>
      <c r="R316" s="9" t="e">
        <f ca="1">((Mapping!$M316 - Mapping!$K316) / Mapping!$E316 * Mapping!$F316) * (MIN(Mapping!$J316, Mapping!$L316))</f>
        <v>#VALUE!</v>
      </c>
      <c r="S316" s="2" t="str">
        <f>IFERROR(INDEX(#REF!, MATCH(Mapping!C316,#REF!, 0)), "")</f>
        <v/>
      </c>
      <c r="T316" s="2" t="e">
        <f t="shared" ca="1" si="23"/>
        <v>#VALUE!</v>
      </c>
      <c r="U316" s="2">
        <f ca="1">IFERROR(INDEX(Ref!E:E, MATCH(D316, Ref!B:B, 0)),5)</f>
        <v>5</v>
      </c>
      <c r="V316">
        <f ca="1">IFERROR(INDEX(Ref!F:F, MATCH(D316, Ref!B:B, 0)),1.5)</f>
        <v>1.5</v>
      </c>
    </row>
    <row r="317" spans="3:22" x14ac:dyDescent="0.25">
      <c r="C317" s="42"/>
      <c r="D317" s="2" t="str" cm="1">
        <f t="array" aca="1" ref="D317" ca="1">UPPER(_xlfn.TEXTJOIN("", TRUE, IF(ISNUMBER(FIND(MID(LEFT(C317, FIND(" ", C317 &amp; " ") - 1), ROW(INDIRECT("1:" &amp; LEN(LEFT(C317, FIND(" ", C317 &amp; " ") - 1)))), 1), "ABCDEFGHIJKLMNOPQRSTUVWXYZabcdefghijklmnopqrstuvwxyz")), MID(LEFT(C317, FIND(" ", C317 &amp; " ") - 1), ROW(INDIRECT("1:" &amp; LEN(LEFT(C317, FIND(" ", C317 &amp; " ") - 1)))), 1), "")))</f>
        <v/>
      </c>
      <c r="E317" s="2" t="e">
        <f ca="1">INDEX(Ref!C:C, MATCH(Mapping!D317, Ref!$B:$B,0))</f>
        <v>#N/A</v>
      </c>
      <c r="F317" s="2" t="e">
        <f ca="1">INDEX(Ref!D:D, MATCH(Mapping!D317, Ref!$B:$B,0))</f>
        <v>#N/A</v>
      </c>
      <c r="G317" s="2" cm="1">
        <f t="array" ref="G317">IFERROR(_xlfn.SWITCH(LOWER(TRIM(RIGHT(SUBSTITUTE(C317," ",REPT(" ",99)),99))),"fly",4,"dfly",8,"calendar",2,"box",4,4),4)</f>
        <v>4</v>
      </c>
      <c r="H317" s="2" t="s">
        <v>443</v>
      </c>
      <c r="I317" s="6" t="str">
        <f>RTD("tt.rtd",,RTD("tt.rtd",,"Inst",H317,$C317),I$2)</f>
        <v/>
      </c>
      <c r="J317" s="7" cm="1">
        <f t="array" ref="J317">SUM(IF(('Fill Book'!$F$4:$F$10084="B")*('Fill Book'!$E$4:$E$10084=Mapping!C317),'Fill Book'!$G$4:$G$10084))</f>
        <v>0</v>
      </c>
      <c r="K317" s="18" t="str" cm="1">
        <f t="array" ref="K317">IFERROR(
  SUMPRODUCT(
    ('Fill Book'!$F$4:$F$10084="B") * ('Fill Book'!$E$4:$E$10084=Mapping!C317),
    'Fill Book'!$G$4:$G$10084,  'Fill Book'!$H$4:$H$10084
  ) /
  SUMIFS(
    'Fill Book'!$G$4:$G$10084,
    'Fill Book'!$F$4:$F$10084, "B",
    'Fill Book'!$E$4:$E$10084, Mapping!C317
  ),
  ""
)</f>
        <v/>
      </c>
      <c r="L317" s="7">
        <f>SUMIFS('Fill Book'!$G$4:$G$10084, 'Fill Book'!$F$4:$F$10084, "S", 'Fill Book'!$E$4:$E$10084, Mapping!C317)</f>
        <v>0</v>
      </c>
      <c r="M317" s="18" t="str" cm="1">
        <f t="array" ref="M317">IFERROR(
  SUMPRODUCT(
    ('Fill Book'!$F$4:$F$10084="S") * ('Fill Book'!$E$4:$E$10084=Mapping!C317),
    'Fill Book'!$G$4:$G$10084,  'Fill Book'!$H$4:$H$10084
  ) /
  SUMIFS(
    'Fill Book'!$G$4:$G$10084,
    'Fill Book'!$F$4:$F$10084, "S",
    'Fill Book'!$E$4:$E$10084, Mapping!C317
  ),
  ""
)</f>
        <v/>
      </c>
      <c r="N317" s="7">
        <f t="shared" si="19"/>
        <v>0</v>
      </c>
      <c r="O317" s="2">
        <f t="shared" ca="1" si="22"/>
        <v>0</v>
      </c>
      <c r="P317" s="2">
        <f t="shared" ca="1" si="20"/>
        <v>0</v>
      </c>
      <c r="Q317" s="2">
        <f t="shared" si="21"/>
        <v>0</v>
      </c>
      <c r="R317" s="9" t="e">
        <f ca="1">((Mapping!$M317 - Mapping!$K317) / Mapping!$E317 * Mapping!$F317) * (MIN(Mapping!$J317, Mapping!$L317))</f>
        <v>#VALUE!</v>
      </c>
      <c r="S317" s="2" t="str">
        <f>IFERROR(INDEX(#REF!, MATCH(Mapping!C317,#REF!, 0)), "")</f>
        <v/>
      </c>
      <c r="T317" s="2" t="e">
        <f t="shared" ca="1" si="23"/>
        <v>#VALUE!</v>
      </c>
      <c r="U317" s="2">
        <f ca="1">IFERROR(INDEX(Ref!E:E, MATCH(D317, Ref!B:B, 0)),5)</f>
        <v>5</v>
      </c>
      <c r="V317">
        <f ca="1">IFERROR(INDEX(Ref!F:F, MATCH(D317, Ref!B:B, 0)),1.5)</f>
        <v>1.5</v>
      </c>
    </row>
    <row r="318" spans="3:22" x14ac:dyDescent="0.25">
      <c r="C318" s="42"/>
      <c r="D318" s="2" t="str" cm="1">
        <f t="array" aca="1" ref="D318" ca="1">UPPER(_xlfn.TEXTJOIN("", TRUE, IF(ISNUMBER(FIND(MID(LEFT(C318, FIND(" ", C318 &amp; " ") - 1), ROW(INDIRECT("1:" &amp; LEN(LEFT(C318, FIND(" ", C318 &amp; " ") - 1)))), 1), "ABCDEFGHIJKLMNOPQRSTUVWXYZabcdefghijklmnopqrstuvwxyz")), MID(LEFT(C318, FIND(" ", C318 &amp; " ") - 1), ROW(INDIRECT("1:" &amp; LEN(LEFT(C318, FIND(" ", C318 &amp; " ") - 1)))), 1), "")))</f>
        <v/>
      </c>
      <c r="E318" s="2" t="e">
        <f ca="1">INDEX(Ref!C:C, MATCH(Mapping!D318, Ref!$B:$B,0))</f>
        <v>#N/A</v>
      </c>
      <c r="F318" s="2" t="e">
        <f ca="1">INDEX(Ref!D:D, MATCH(Mapping!D318, Ref!$B:$B,0))</f>
        <v>#N/A</v>
      </c>
      <c r="G318" s="2" cm="1">
        <f t="array" ref="G318">IFERROR(_xlfn.SWITCH(LOWER(TRIM(RIGHT(SUBSTITUTE(C318," ",REPT(" ",99)),99))),"fly",4,"dfly",8,"calendar",2,"box",4,4),4)</f>
        <v>4</v>
      </c>
      <c r="H318" s="2" t="s">
        <v>443</v>
      </c>
      <c r="I318" s="6" t="str">
        <f>RTD("tt.rtd",,RTD("tt.rtd",,"Inst",H318,$C318),I$2)</f>
        <v/>
      </c>
      <c r="J318" s="7" cm="1">
        <f t="array" ref="J318">SUM(IF(('Fill Book'!$F$4:$F$10084="B")*('Fill Book'!$E$4:$E$10084=Mapping!C318),'Fill Book'!$G$4:$G$10084))</f>
        <v>0</v>
      </c>
      <c r="K318" s="18" t="str" cm="1">
        <f t="array" ref="K318">IFERROR(
  SUMPRODUCT(
    ('Fill Book'!$F$4:$F$10084="B") * ('Fill Book'!$E$4:$E$10084=Mapping!C318),
    'Fill Book'!$G$4:$G$10084,  'Fill Book'!$H$4:$H$10084
  ) /
  SUMIFS(
    'Fill Book'!$G$4:$G$10084,
    'Fill Book'!$F$4:$F$10084, "B",
    'Fill Book'!$E$4:$E$10084, Mapping!C318
  ),
  ""
)</f>
        <v/>
      </c>
      <c r="L318" s="7">
        <f>SUMIFS('Fill Book'!$G$4:$G$10084, 'Fill Book'!$F$4:$F$10084, "S", 'Fill Book'!$E$4:$E$10084, Mapping!C318)</f>
        <v>0</v>
      </c>
      <c r="M318" s="18" t="str" cm="1">
        <f t="array" ref="M318">IFERROR(
  SUMPRODUCT(
    ('Fill Book'!$F$4:$F$10084="S") * ('Fill Book'!$E$4:$E$10084=Mapping!C318),
    'Fill Book'!$G$4:$G$10084,  'Fill Book'!$H$4:$H$10084
  ) /
  SUMIFS(
    'Fill Book'!$G$4:$G$10084,
    'Fill Book'!$F$4:$F$10084, "S",
    'Fill Book'!$E$4:$E$10084, Mapping!C318
  ),
  ""
)</f>
        <v/>
      </c>
      <c r="N318" s="7">
        <f t="shared" si="19"/>
        <v>0</v>
      </c>
      <c r="O318" s="2">
        <f t="shared" ca="1" si="22"/>
        <v>0</v>
      </c>
      <c r="P318" s="2">
        <f t="shared" ca="1" si="20"/>
        <v>0</v>
      </c>
      <c r="Q318" s="2">
        <f t="shared" si="21"/>
        <v>0</v>
      </c>
      <c r="R318" s="9" t="e">
        <f ca="1">((Mapping!$M318 - Mapping!$K318) / Mapping!$E318 * Mapping!$F318) * (MIN(Mapping!$J318, Mapping!$L318))</f>
        <v>#VALUE!</v>
      </c>
      <c r="S318" s="2" t="str">
        <f>IFERROR(INDEX(#REF!, MATCH(Mapping!C318,#REF!, 0)), "")</f>
        <v/>
      </c>
      <c r="T318" s="2" t="e">
        <f t="shared" ca="1" si="23"/>
        <v>#VALUE!</v>
      </c>
      <c r="U318" s="2">
        <f ca="1">IFERROR(INDEX(Ref!E:E, MATCH(D318, Ref!B:B, 0)),5)</f>
        <v>5</v>
      </c>
      <c r="V318">
        <f ca="1">IFERROR(INDEX(Ref!F:F, MATCH(D318, Ref!B:B, 0)),1.5)</f>
        <v>1.5</v>
      </c>
    </row>
    <row r="319" spans="3:22" x14ac:dyDescent="0.25">
      <c r="C319" s="42"/>
      <c r="D319" s="2" t="str" cm="1">
        <f t="array" aca="1" ref="D319" ca="1">UPPER(_xlfn.TEXTJOIN("", TRUE, IF(ISNUMBER(FIND(MID(LEFT(C319, FIND(" ", C319 &amp; " ") - 1), ROW(INDIRECT("1:" &amp; LEN(LEFT(C319, FIND(" ", C319 &amp; " ") - 1)))), 1), "ABCDEFGHIJKLMNOPQRSTUVWXYZabcdefghijklmnopqrstuvwxyz")), MID(LEFT(C319, FIND(" ", C319 &amp; " ") - 1), ROW(INDIRECT("1:" &amp; LEN(LEFT(C319, FIND(" ", C319 &amp; " ") - 1)))), 1), "")))</f>
        <v/>
      </c>
      <c r="E319" s="2" t="e">
        <f ca="1">INDEX(Ref!C:C, MATCH(Mapping!D319, Ref!$B:$B,0))</f>
        <v>#N/A</v>
      </c>
      <c r="F319" s="2" t="e">
        <f ca="1">INDEX(Ref!D:D, MATCH(Mapping!D319, Ref!$B:$B,0))</f>
        <v>#N/A</v>
      </c>
      <c r="G319" s="2" cm="1">
        <f t="array" ref="G319">IFERROR(_xlfn.SWITCH(LOWER(TRIM(RIGHT(SUBSTITUTE(C319," ",REPT(" ",99)),99))),"fly",4,"dfly",8,"calendar",2,"box",4,4),4)</f>
        <v>4</v>
      </c>
      <c r="H319" s="2" t="s">
        <v>443</v>
      </c>
      <c r="I319" s="6" t="str">
        <f>RTD("tt.rtd",,RTD("tt.rtd",,"Inst",H319,$C319),I$2)</f>
        <v/>
      </c>
      <c r="J319" s="7" cm="1">
        <f t="array" ref="J319">SUM(IF(('Fill Book'!$F$4:$F$10084="B")*('Fill Book'!$E$4:$E$10084=Mapping!C319),'Fill Book'!$G$4:$G$10084))</f>
        <v>0</v>
      </c>
      <c r="K319" s="18" t="str" cm="1">
        <f t="array" ref="K319">IFERROR(
  SUMPRODUCT(
    ('Fill Book'!$F$4:$F$10084="B") * ('Fill Book'!$E$4:$E$10084=Mapping!C319),
    'Fill Book'!$G$4:$G$10084,  'Fill Book'!$H$4:$H$10084
  ) /
  SUMIFS(
    'Fill Book'!$G$4:$G$10084,
    'Fill Book'!$F$4:$F$10084, "B",
    'Fill Book'!$E$4:$E$10084, Mapping!C319
  ),
  ""
)</f>
        <v/>
      </c>
      <c r="L319" s="7">
        <f>SUMIFS('Fill Book'!$G$4:$G$10084, 'Fill Book'!$F$4:$F$10084, "S", 'Fill Book'!$E$4:$E$10084, Mapping!C319)</f>
        <v>0</v>
      </c>
      <c r="M319" s="18" t="str" cm="1">
        <f t="array" ref="M319">IFERROR(
  SUMPRODUCT(
    ('Fill Book'!$F$4:$F$10084="S") * ('Fill Book'!$E$4:$E$10084=Mapping!C319),
    'Fill Book'!$G$4:$G$10084,  'Fill Book'!$H$4:$H$10084
  ) /
  SUMIFS(
    'Fill Book'!$G$4:$G$10084,
    'Fill Book'!$F$4:$F$10084, "S",
    'Fill Book'!$E$4:$E$10084, Mapping!C319
  ),
  ""
)</f>
        <v/>
      </c>
      <c r="N319" s="7">
        <f t="shared" si="19"/>
        <v>0</v>
      </c>
      <c r="O319" s="2">
        <f t="shared" ca="1" si="22"/>
        <v>0</v>
      </c>
      <c r="P319" s="2">
        <f t="shared" ca="1" si="20"/>
        <v>0</v>
      </c>
      <c r="Q319" s="2">
        <f t="shared" si="21"/>
        <v>0</v>
      </c>
      <c r="R319" s="9" t="e">
        <f ca="1">((Mapping!$M319 - Mapping!$K319) / Mapping!$E319 * Mapping!$F319) * (MIN(Mapping!$J319, Mapping!$L319))</f>
        <v>#VALUE!</v>
      </c>
      <c r="S319" s="2" t="str">
        <f>IFERROR(INDEX(#REF!, MATCH(Mapping!C319,#REF!, 0)), "")</f>
        <v/>
      </c>
      <c r="T319" s="2" t="e">
        <f t="shared" ca="1" si="23"/>
        <v>#VALUE!</v>
      </c>
      <c r="U319" s="2">
        <f ca="1">IFERROR(INDEX(Ref!E:E, MATCH(D319, Ref!B:B, 0)),5)</f>
        <v>5</v>
      </c>
      <c r="V319">
        <f ca="1">IFERROR(INDEX(Ref!F:F, MATCH(D319, Ref!B:B, 0)),1.5)</f>
        <v>1.5</v>
      </c>
    </row>
    <row r="320" spans="3:22" x14ac:dyDescent="0.25">
      <c r="C320" s="42"/>
      <c r="D320" s="2" t="str" cm="1">
        <f t="array" aca="1" ref="D320" ca="1">UPPER(_xlfn.TEXTJOIN("", TRUE, IF(ISNUMBER(FIND(MID(LEFT(C320, FIND(" ", C320 &amp; " ") - 1), ROW(INDIRECT("1:" &amp; LEN(LEFT(C320, FIND(" ", C320 &amp; " ") - 1)))), 1), "ABCDEFGHIJKLMNOPQRSTUVWXYZabcdefghijklmnopqrstuvwxyz")), MID(LEFT(C320, FIND(" ", C320 &amp; " ") - 1), ROW(INDIRECT("1:" &amp; LEN(LEFT(C320, FIND(" ", C320 &amp; " ") - 1)))), 1), "")))</f>
        <v/>
      </c>
      <c r="E320" s="2" t="e">
        <f ca="1">INDEX(Ref!C:C, MATCH(Mapping!D320, Ref!$B:$B,0))</f>
        <v>#N/A</v>
      </c>
      <c r="F320" s="2" t="e">
        <f ca="1">INDEX(Ref!D:D, MATCH(Mapping!D320, Ref!$B:$B,0))</f>
        <v>#N/A</v>
      </c>
      <c r="G320" s="2" cm="1">
        <f t="array" ref="G320">IFERROR(_xlfn.SWITCH(LOWER(TRIM(RIGHT(SUBSTITUTE(C320," ",REPT(" ",99)),99))),"fly",4,"dfly",8,"calendar",2,"box",4,4),4)</f>
        <v>4</v>
      </c>
      <c r="H320" s="2" t="s">
        <v>443</v>
      </c>
      <c r="I320" s="6" t="str">
        <f>RTD("tt.rtd",,RTD("tt.rtd",,"Inst",H320,$C320),I$2)</f>
        <v/>
      </c>
      <c r="J320" s="7" cm="1">
        <f t="array" ref="J320">SUM(IF(('Fill Book'!$F$4:$F$10084="B")*('Fill Book'!$E$4:$E$10084=Mapping!C320),'Fill Book'!$G$4:$G$10084))</f>
        <v>0</v>
      </c>
      <c r="K320" s="18" t="str" cm="1">
        <f t="array" ref="K320">IFERROR(
  SUMPRODUCT(
    ('Fill Book'!$F$4:$F$10084="B") * ('Fill Book'!$E$4:$E$10084=Mapping!C320),
    'Fill Book'!$G$4:$G$10084,  'Fill Book'!$H$4:$H$10084
  ) /
  SUMIFS(
    'Fill Book'!$G$4:$G$10084,
    'Fill Book'!$F$4:$F$10084, "B",
    'Fill Book'!$E$4:$E$10084, Mapping!C320
  ),
  ""
)</f>
        <v/>
      </c>
      <c r="L320" s="7">
        <f>SUMIFS('Fill Book'!$G$4:$G$10084, 'Fill Book'!$F$4:$F$10084, "S", 'Fill Book'!$E$4:$E$10084, Mapping!C320)</f>
        <v>0</v>
      </c>
      <c r="M320" s="18" t="str" cm="1">
        <f t="array" ref="M320">IFERROR(
  SUMPRODUCT(
    ('Fill Book'!$F$4:$F$10084="S") * ('Fill Book'!$E$4:$E$10084=Mapping!C320),
    'Fill Book'!$G$4:$G$10084,  'Fill Book'!$H$4:$H$10084
  ) /
  SUMIFS(
    'Fill Book'!$G$4:$G$10084,
    'Fill Book'!$F$4:$F$10084, "S",
    'Fill Book'!$E$4:$E$10084, Mapping!C320
  ),
  ""
)</f>
        <v/>
      </c>
      <c r="N320" s="7">
        <f t="shared" si="19"/>
        <v>0</v>
      </c>
      <c r="O320" s="2">
        <f t="shared" ca="1" si="22"/>
        <v>0</v>
      </c>
      <c r="P320" s="2">
        <f t="shared" ca="1" si="20"/>
        <v>0</v>
      </c>
      <c r="Q320" s="2">
        <f t="shared" si="21"/>
        <v>0</v>
      </c>
      <c r="R320" s="9" t="e">
        <f ca="1">((Mapping!$M320 - Mapping!$K320) / Mapping!$E320 * Mapping!$F320) * (MIN(Mapping!$J320, Mapping!$L320))</f>
        <v>#VALUE!</v>
      </c>
      <c r="S320" s="2" t="str">
        <f>IFERROR(INDEX(#REF!, MATCH(Mapping!C320,#REF!, 0)), "")</f>
        <v/>
      </c>
      <c r="T320" s="2" t="e">
        <f t="shared" ca="1" si="23"/>
        <v>#VALUE!</v>
      </c>
      <c r="U320" s="2">
        <f ca="1">IFERROR(INDEX(Ref!E:E, MATCH(D320, Ref!B:B, 0)),5)</f>
        <v>5</v>
      </c>
      <c r="V320">
        <f ca="1">IFERROR(INDEX(Ref!F:F, MATCH(D320, Ref!B:B, 0)),1.5)</f>
        <v>1.5</v>
      </c>
    </row>
    <row r="321" spans="3:22" x14ac:dyDescent="0.25">
      <c r="C321" s="42"/>
      <c r="D321" s="2" t="str" cm="1">
        <f t="array" aca="1" ref="D321" ca="1">UPPER(_xlfn.TEXTJOIN("", TRUE, IF(ISNUMBER(FIND(MID(LEFT(C321, FIND(" ", C321 &amp; " ") - 1), ROW(INDIRECT("1:" &amp; LEN(LEFT(C321, FIND(" ", C321 &amp; " ") - 1)))), 1), "ABCDEFGHIJKLMNOPQRSTUVWXYZabcdefghijklmnopqrstuvwxyz")), MID(LEFT(C321, FIND(" ", C321 &amp; " ") - 1), ROW(INDIRECT("1:" &amp; LEN(LEFT(C321, FIND(" ", C321 &amp; " ") - 1)))), 1), "")))</f>
        <v/>
      </c>
      <c r="E321" s="2" t="e">
        <f ca="1">INDEX(Ref!C:C, MATCH(Mapping!D321, Ref!$B:$B,0))</f>
        <v>#N/A</v>
      </c>
      <c r="F321" s="2" t="e">
        <f ca="1">INDEX(Ref!D:D, MATCH(Mapping!D321, Ref!$B:$B,0))</f>
        <v>#N/A</v>
      </c>
      <c r="G321" s="2" cm="1">
        <f t="array" ref="G321">IFERROR(_xlfn.SWITCH(LOWER(TRIM(RIGHT(SUBSTITUTE(C321," ",REPT(" ",99)),99))),"fly",4,"dfly",8,"calendar",2,"box",4,4),4)</f>
        <v>4</v>
      </c>
      <c r="H321" s="2" t="s">
        <v>443</v>
      </c>
      <c r="I321" s="6" t="str">
        <f>RTD("tt.rtd",,RTD("tt.rtd",,"Inst",H321,$C321),I$2)</f>
        <v/>
      </c>
      <c r="J321" s="7" cm="1">
        <f t="array" ref="J321">SUM(IF(('Fill Book'!$F$4:$F$10084="B")*('Fill Book'!$E$4:$E$10084=Mapping!C321),'Fill Book'!$G$4:$G$10084))</f>
        <v>0</v>
      </c>
      <c r="K321" s="18" t="str" cm="1">
        <f t="array" ref="K321">IFERROR(
  SUMPRODUCT(
    ('Fill Book'!$F$4:$F$10084="B") * ('Fill Book'!$E$4:$E$10084=Mapping!C321),
    'Fill Book'!$G$4:$G$10084,  'Fill Book'!$H$4:$H$10084
  ) /
  SUMIFS(
    'Fill Book'!$G$4:$G$10084,
    'Fill Book'!$F$4:$F$10084, "B",
    'Fill Book'!$E$4:$E$10084, Mapping!C321
  ),
  ""
)</f>
        <v/>
      </c>
      <c r="L321" s="7">
        <f>SUMIFS('Fill Book'!$G$4:$G$10084, 'Fill Book'!$F$4:$F$10084, "S", 'Fill Book'!$E$4:$E$10084, Mapping!C321)</f>
        <v>0</v>
      </c>
      <c r="M321" s="18" t="str" cm="1">
        <f t="array" ref="M321">IFERROR(
  SUMPRODUCT(
    ('Fill Book'!$F$4:$F$10084="S") * ('Fill Book'!$E$4:$E$10084=Mapping!C321),
    'Fill Book'!$G$4:$G$10084,  'Fill Book'!$H$4:$H$10084
  ) /
  SUMIFS(
    'Fill Book'!$G$4:$G$10084,
    'Fill Book'!$F$4:$F$10084, "S",
    'Fill Book'!$E$4:$E$10084, Mapping!C321
  ),
  ""
)</f>
        <v/>
      </c>
      <c r="N321" s="7">
        <f t="shared" si="19"/>
        <v>0</v>
      </c>
      <c r="O321" s="2">
        <f t="shared" ca="1" si="22"/>
        <v>0</v>
      </c>
      <c r="P321" s="2">
        <f t="shared" ca="1" si="20"/>
        <v>0</v>
      </c>
      <c r="Q321" s="2">
        <f t="shared" si="21"/>
        <v>0</v>
      </c>
      <c r="R321" s="9" t="e">
        <f ca="1">((Mapping!$M321 - Mapping!$K321) / Mapping!$E321 * Mapping!$F321) * (MIN(Mapping!$J321, Mapping!$L321))</f>
        <v>#VALUE!</v>
      </c>
      <c r="S321" s="2" t="str">
        <f>IFERROR(INDEX(#REF!, MATCH(Mapping!C321,#REF!, 0)), "")</f>
        <v/>
      </c>
      <c r="T321" s="2" t="e">
        <f t="shared" ca="1" si="23"/>
        <v>#VALUE!</v>
      </c>
      <c r="U321" s="2">
        <f ca="1">IFERROR(INDEX(Ref!E:E, MATCH(D321, Ref!B:B, 0)),5)</f>
        <v>5</v>
      </c>
      <c r="V321">
        <f ca="1">IFERROR(INDEX(Ref!F:F, MATCH(D321, Ref!B:B, 0)),1.5)</f>
        <v>1.5</v>
      </c>
    </row>
    <row r="322" spans="3:22" x14ac:dyDescent="0.25">
      <c r="C322" s="42"/>
      <c r="D322" s="2" t="str" cm="1">
        <f t="array" aca="1" ref="D322" ca="1">UPPER(_xlfn.TEXTJOIN("", TRUE, IF(ISNUMBER(FIND(MID(LEFT(C322, FIND(" ", C322 &amp; " ") - 1), ROW(INDIRECT("1:" &amp; LEN(LEFT(C322, FIND(" ", C322 &amp; " ") - 1)))), 1), "ABCDEFGHIJKLMNOPQRSTUVWXYZabcdefghijklmnopqrstuvwxyz")), MID(LEFT(C322, FIND(" ", C322 &amp; " ") - 1), ROW(INDIRECT("1:" &amp; LEN(LEFT(C322, FIND(" ", C322 &amp; " ") - 1)))), 1), "")))</f>
        <v/>
      </c>
      <c r="E322" s="2" t="e">
        <f ca="1">INDEX(Ref!C:C, MATCH(Mapping!D322, Ref!$B:$B,0))</f>
        <v>#N/A</v>
      </c>
      <c r="F322" s="2" t="e">
        <f ca="1">INDEX(Ref!D:D, MATCH(Mapping!D322, Ref!$B:$B,0))</f>
        <v>#N/A</v>
      </c>
      <c r="G322" s="2" cm="1">
        <f t="array" ref="G322">IFERROR(_xlfn.SWITCH(LOWER(TRIM(RIGHT(SUBSTITUTE(C322," ",REPT(" ",99)),99))),"fly",4,"dfly",8,"calendar",2,"box",4,4),4)</f>
        <v>4</v>
      </c>
      <c r="H322" s="2" t="s">
        <v>443</v>
      </c>
      <c r="I322" s="6" t="str">
        <f>RTD("tt.rtd",,RTD("tt.rtd",,"Inst",H322,$C322),I$2)</f>
        <v/>
      </c>
      <c r="J322" s="7" cm="1">
        <f t="array" ref="J322">SUM(IF(('Fill Book'!$F$4:$F$10084="B")*('Fill Book'!$E$4:$E$10084=Mapping!C322),'Fill Book'!$G$4:$G$10084))</f>
        <v>0</v>
      </c>
      <c r="K322" s="18" t="str" cm="1">
        <f t="array" ref="K322">IFERROR(
  SUMPRODUCT(
    ('Fill Book'!$F$4:$F$10084="B") * ('Fill Book'!$E$4:$E$10084=Mapping!C322),
    'Fill Book'!$G$4:$G$10084,  'Fill Book'!$H$4:$H$10084
  ) /
  SUMIFS(
    'Fill Book'!$G$4:$G$10084,
    'Fill Book'!$F$4:$F$10084, "B",
    'Fill Book'!$E$4:$E$10084, Mapping!C322
  ),
  ""
)</f>
        <v/>
      </c>
      <c r="L322" s="7">
        <f>SUMIFS('Fill Book'!$G$4:$G$10084, 'Fill Book'!$F$4:$F$10084, "S", 'Fill Book'!$E$4:$E$10084, Mapping!C322)</f>
        <v>0</v>
      </c>
      <c r="M322" s="18" t="str" cm="1">
        <f t="array" ref="M322">IFERROR(
  SUMPRODUCT(
    ('Fill Book'!$F$4:$F$10084="S") * ('Fill Book'!$E$4:$E$10084=Mapping!C322),
    'Fill Book'!$G$4:$G$10084,  'Fill Book'!$H$4:$H$10084
  ) /
  SUMIFS(
    'Fill Book'!$G$4:$G$10084,
    'Fill Book'!$F$4:$F$10084, "S",
    'Fill Book'!$E$4:$E$10084, Mapping!C322
  ),
  ""
)</f>
        <v/>
      </c>
      <c r="N322" s="7">
        <f t="shared" ref="N322:N385" si="24">$J322-$L322</f>
        <v>0</v>
      </c>
      <c r="O322" s="2">
        <f t="shared" ca="1" si="22"/>
        <v>0</v>
      </c>
      <c r="P322" s="2">
        <f t="shared" ca="1" si="20"/>
        <v>0</v>
      </c>
      <c r="Q322" s="2">
        <f t="shared" si="21"/>
        <v>0</v>
      </c>
      <c r="R322" s="9" t="e">
        <f ca="1">((Mapping!$M322 - Mapping!$K322) / Mapping!$E322 * Mapping!$F322) * (MIN(Mapping!$J322, Mapping!$L322))</f>
        <v>#VALUE!</v>
      </c>
      <c r="S322" s="2" t="str">
        <f>IFERROR(INDEX(#REF!, MATCH(Mapping!C322,#REF!, 0)), "")</f>
        <v/>
      </c>
      <c r="T322" s="2" t="e">
        <f t="shared" ca="1" si="23"/>
        <v>#VALUE!</v>
      </c>
      <c r="U322" s="2">
        <f ca="1">IFERROR(INDEX(Ref!E:E, MATCH(D322, Ref!B:B, 0)),5)</f>
        <v>5</v>
      </c>
      <c r="V322">
        <f ca="1">IFERROR(INDEX(Ref!F:F, MATCH(D322, Ref!B:B, 0)),1.5)</f>
        <v>1.5</v>
      </c>
    </row>
    <row r="323" spans="3:22" x14ac:dyDescent="0.25">
      <c r="C323" s="42"/>
      <c r="D323" s="2" t="str" cm="1">
        <f t="array" aca="1" ref="D323" ca="1">UPPER(_xlfn.TEXTJOIN("", TRUE, IF(ISNUMBER(FIND(MID(LEFT(C323, FIND(" ", C323 &amp; " ") - 1), ROW(INDIRECT("1:" &amp; LEN(LEFT(C323, FIND(" ", C323 &amp; " ") - 1)))), 1), "ABCDEFGHIJKLMNOPQRSTUVWXYZabcdefghijklmnopqrstuvwxyz")), MID(LEFT(C323, FIND(" ", C323 &amp; " ") - 1), ROW(INDIRECT("1:" &amp; LEN(LEFT(C323, FIND(" ", C323 &amp; " ") - 1)))), 1), "")))</f>
        <v/>
      </c>
      <c r="E323" s="2" t="e">
        <f ca="1">INDEX(Ref!C:C, MATCH(Mapping!D323, Ref!$B:$B,0))</f>
        <v>#N/A</v>
      </c>
      <c r="F323" s="2" t="e">
        <f ca="1">INDEX(Ref!D:D, MATCH(Mapping!D323, Ref!$B:$B,0))</f>
        <v>#N/A</v>
      </c>
      <c r="G323" s="2" cm="1">
        <f t="array" ref="G323">IFERROR(_xlfn.SWITCH(LOWER(TRIM(RIGHT(SUBSTITUTE(C323," ",REPT(" ",99)),99))),"fly",4,"dfly",8,"calendar",2,"box",4,4),4)</f>
        <v>4</v>
      </c>
      <c r="H323" s="2" t="s">
        <v>443</v>
      </c>
      <c r="I323" s="6" t="str">
        <f>RTD("tt.rtd",,RTD("tt.rtd",,"Inst",H323,$C323),I$2)</f>
        <v/>
      </c>
      <c r="J323" s="7" cm="1">
        <f t="array" ref="J323">SUM(IF(('Fill Book'!$F$4:$F$10084="B")*('Fill Book'!$E$4:$E$10084=Mapping!C323),'Fill Book'!$G$4:$G$10084))</f>
        <v>0</v>
      </c>
      <c r="K323" s="18" t="str" cm="1">
        <f t="array" ref="K323">IFERROR(
  SUMPRODUCT(
    ('Fill Book'!$F$4:$F$10084="B") * ('Fill Book'!$E$4:$E$10084=Mapping!C323),
    'Fill Book'!$G$4:$G$10084,  'Fill Book'!$H$4:$H$10084
  ) /
  SUMIFS(
    'Fill Book'!$G$4:$G$10084,
    'Fill Book'!$F$4:$F$10084, "B",
    'Fill Book'!$E$4:$E$10084, Mapping!C323
  ),
  ""
)</f>
        <v/>
      </c>
      <c r="L323" s="7">
        <f>SUMIFS('Fill Book'!$G$4:$G$10084, 'Fill Book'!$F$4:$F$10084, "S", 'Fill Book'!$E$4:$E$10084, Mapping!C323)</f>
        <v>0</v>
      </c>
      <c r="M323" s="18" t="str" cm="1">
        <f t="array" ref="M323">IFERROR(
  SUMPRODUCT(
    ('Fill Book'!$F$4:$F$10084="S") * ('Fill Book'!$E$4:$E$10084=Mapping!C323),
    'Fill Book'!$G$4:$G$10084,  'Fill Book'!$H$4:$H$10084
  ) /
  SUMIFS(
    'Fill Book'!$G$4:$G$10084,
    'Fill Book'!$F$4:$F$10084, "S",
    'Fill Book'!$E$4:$E$10084, Mapping!C323
  ),
  ""
)</f>
        <v/>
      </c>
      <c r="N323" s="7">
        <f t="shared" si="24"/>
        <v>0</v>
      </c>
      <c r="O323" s="2">
        <f t="shared" ca="1" si="22"/>
        <v>0</v>
      </c>
      <c r="P323" s="2">
        <f t="shared" ca="1" si="20"/>
        <v>0</v>
      </c>
      <c r="Q323" s="2">
        <f t="shared" si="21"/>
        <v>0</v>
      </c>
      <c r="R323" s="9" t="e">
        <f ca="1">((Mapping!$M323 - Mapping!$K323) / Mapping!$E323 * Mapping!$F323) * (MIN(Mapping!$J323, Mapping!$L323))</f>
        <v>#VALUE!</v>
      </c>
      <c r="S323" s="2" t="str">
        <f>IFERROR(INDEX(#REF!, MATCH(Mapping!C323,#REF!, 0)), "")</f>
        <v/>
      </c>
      <c r="T323" s="2" t="e">
        <f t="shared" ca="1" si="23"/>
        <v>#VALUE!</v>
      </c>
      <c r="U323" s="2">
        <f ca="1">IFERROR(INDEX(Ref!E:E, MATCH(D323, Ref!B:B, 0)),5)</f>
        <v>5</v>
      </c>
      <c r="V323">
        <f ca="1">IFERROR(INDEX(Ref!F:F, MATCH(D323, Ref!B:B, 0)),1.5)</f>
        <v>1.5</v>
      </c>
    </row>
    <row r="324" spans="3:22" x14ac:dyDescent="0.25">
      <c r="C324" s="42"/>
      <c r="D324" s="2" t="str" cm="1">
        <f t="array" aca="1" ref="D324" ca="1">UPPER(_xlfn.TEXTJOIN("", TRUE, IF(ISNUMBER(FIND(MID(LEFT(C324, FIND(" ", C324 &amp; " ") - 1), ROW(INDIRECT("1:" &amp; LEN(LEFT(C324, FIND(" ", C324 &amp; " ") - 1)))), 1), "ABCDEFGHIJKLMNOPQRSTUVWXYZabcdefghijklmnopqrstuvwxyz")), MID(LEFT(C324, FIND(" ", C324 &amp; " ") - 1), ROW(INDIRECT("1:" &amp; LEN(LEFT(C324, FIND(" ", C324 &amp; " ") - 1)))), 1), "")))</f>
        <v/>
      </c>
      <c r="E324" s="2" t="e">
        <f ca="1">INDEX(Ref!C:C, MATCH(Mapping!D324, Ref!$B:$B,0))</f>
        <v>#N/A</v>
      </c>
      <c r="F324" s="2" t="e">
        <f ca="1">INDEX(Ref!D:D, MATCH(Mapping!D324, Ref!$B:$B,0))</f>
        <v>#N/A</v>
      </c>
      <c r="G324" s="2" cm="1">
        <f t="array" ref="G324">IFERROR(_xlfn.SWITCH(LOWER(TRIM(RIGHT(SUBSTITUTE(C324," ",REPT(" ",99)),99))),"fly",4,"dfly",8,"calendar",2,"box",4,4),4)</f>
        <v>4</v>
      </c>
      <c r="H324" s="2" t="s">
        <v>443</v>
      </c>
      <c r="I324" s="6" t="str">
        <f>RTD("tt.rtd",,RTD("tt.rtd",,"Inst",H324,$C324),I$2)</f>
        <v/>
      </c>
      <c r="J324" s="7" cm="1">
        <f t="array" ref="J324">SUM(IF(('Fill Book'!$F$4:$F$10084="B")*('Fill Book'!$E$4:$E$10084=Mapping!C324),'Fill Book'!$G$4:$G$10084))</f>
        <v>0</v>
      </c>
      <c r="K324" s="18" t="str" cm="1">
        <f t="array" ref="K324">IFERROR(
  SUMPRODUCT(
    ('Fill Book'!$F$4:$F$10084="B") * ('Fill Book'!$E$4:$E$10084=Mapping!C324),
    'Fill Book'!$G$4:$G$10084,  'Fill Book'!$H$4:$H$10084
  ) /
  SUMIFS(
    'Fill Book'!$G$4:$G$10084,
    'Fill Book'!$F$4:$F$10084, "B",
    'Fill Book'!$E$4:$E$10084, Mapping!C324
  ),
  ""
)</f>
        <v/>
      </c>
      <c r="L324" s="7">
        <f>SUMIFS('Fill Book'!$G$4:$G$10084, 'Fill Book'!$F$4:$F$10084, "S", 'Fill Book'!$E$4:$E$10084, Mapping!C324)</f>
        <v>0</v>
      </c>
      <c r="M324" s="18" t="str" cm="1">
        <f t="array" ref="M324">IFERROR(
  SUMPRODUCT(
    ('Fill Book'!$F$4:$F$10084="S") * ('Fill Book'!$E$4:$E$10084=Mapping!C324),
    'Fill Book'!$G$4:$G$10084,  'Fill Book'!$H$4:$H$10084
  ) /
  SUMIFS(
    'Fill Book'!$G$4:$G$10084,
    'Fill Book'!$F$4:$F$10084, "S",
    'Fill Book'!$E$4:$E$10084, Mapping!C324
  ),
  ""
)</f>
        <v/>
      </c>
      <c r="N324" s="7">
        <f t="shared" si="24"/>
        <v>0</v>
      </c>
      <c r="O324" s="2">
        <f t="shared" ca="1" si="22"/>
        <v>0</v>
      </c>
      <c r="P324" s="2">
        <f t="shared" ref="P324:P387" ca="1" si="25">IFERROR((MIN(J324,L324) * ((M324 - K324) / E324) * F324)-V324*Q324, 0)</f>
        <v>0</v>
      </c>
      <c r="Q324" s="2">
        <f t="shared" ref="Q324:Q387" si="26">MIN($J324,$L324)*$G324</f>
        <v>0</v>
      </c>
      <c r="R324" s="9" t="e">
        <f ca="1">((Mapping!$M324 - Mapping!$K324) / Mapping!$E324 * Mapping!$F324) * (MIN(Mapping!$J324, Mapping!$L324))</f>
        <v>#VALUE!</v>
      </c>
      <c r="S324" s="2" t="str">
        <f>IFERROR(INDEX(#REF!, MATCH(Mapping!C324,#REF!, 0)), "")</f>
        <v/>
      </c>
      <c r="T324" s="2" t="e">
        <f t="shared" ca="1" si="23"/>
        <v>#VALUE!</v>
      </c>
      <c r="U324" s="2">
        <f ca="1">IFERROR(INDEX(Ref!E:E, MATCH(D324, Ref!B:B, 0)),5)</f>
        <v>5</v>
      </c>
      <c r="V324">
        <f ca="1">IFERROR(INDEX(Ref!F:F, MATCH(D324, Ref!B:B, 0)),1.5)</f>
        <v>1.5</v>
      </c>
    </row>
    <row r="325" spans="3:22" x14ac:dyDescent="0.25">
      <c r="C325" s="42"/>
      <c r="D325" s="2" t="str" cm="1">
        <f t="array" aca="1" ref="D325" ca="1">UPPER(_xlfn.TEXTJOIN("", TRUE, IF(ISNUMBER(FIND(MID(LEFT(C325, FIND(" ", C325 &amp; " ") - 1), ROW(INDIRECT("1:" &amp; LEN(LEFT(C325, FIND(" ", C325 &amp; " ") - 1)))), 1), "ABCDEFGHIJKLMNOPQRSTUVWXYZabcdefghijklmnopqrstuvwxyz")), MID(LEFT(C325, FIND(" ", C325 &amp; " ") - 1), ROW(INDIRECT("1:" &amp; LEN(LEFT(C325, FIND(" ", C325 &amp; " ") - 1)))), 1), "")))</f>
        <v/>
      </c>
      <c r="E325" s="2" t="e">
        <f ca="1">INDEX(Ref!C:C, MATCH(Mapping!D325, Ref!$B:$B,0))</f>
        <v>#N/A</v>
      </c>
      <c r="F325" s="2" t="e">
        <f ca="1">INDEX(Ref!D:D, MATCH(Mapping!D325, Ref!$B:$B,0))</f>
        <v>#N/A</v>
      </c>
      <c r="G325" s="2" cm="1">
        <f t="array" ref="G325">IFERROR(_xlfn.SWITCH(LOWER(TRIM(RIGHT(SUBSTITUTE(C325," ",REPT(" ",99)),99))),"fly",4,"dfly",8,"calendar",2,"box",4,4),4)</f>
        <v>4</v>
      </c>
      <c r="H325" s="2" t="s">
        <v>443</v>
      </c>
      <c r="I325" s="6" t="str">
        <f>RTD("tt.rtd",,RTD("tt.rtd",,"Inst",H325,$C325),I$2)</f>
        <v/>
      </c>
      <c r="J325" s="7" cm="1">
        <f t="array" ref="J325">SUM(IF(('Fill Book'!$F$4:$F$10084="B")*('Fill Book'!$E$4:$E$10084=Mapping!C325),'Fill Book'!$G$4:$G$10084))</f>
        <v>0</v>
      </c>
      <c r="K325" s="18" t="str" cm="1">
        <f t="array" ref="K325">IFERROR(
  SUMPRODUCT(
    ('Fill Book'!$F$4:$F$10084="B") * ('Fill Book'!$E$4:$E$10084=Mapping!C325),
    'Fill Book'!$G$4:$G$10084,  'Fill Book'!$H$4:$H$10084
  ) /
  SUMIFS(
    'Fill Book'!$G$4:$G$10084,
    'Fill Book'!$F$4:$F$10084, "B",
    'Fill Book'!$E$4:$E$10084, Mapping!C325
  ),
  ""
)</f>
        <v/>
      </c>
      <c r="L325" s="7">
        <f>SUMIFS('Fill Book'!$G$4:$G$10084, 'Fill Book'!$F$4:$F$10084, "S", 'Fill Book'!$E$4:$E$10084, Mapping!C325)</f>
        <v>0</v>
      </c>
      <c r="M325" s="18" t="str" cm="1">
        <f t="array" ref="M325">IFERROR(
  SUMPRODUCT(
    ('Fill Book'!$F$4:$F$10084="S") * ('Fill Book'!$E$4:$E$10084=Mapping!C325),
    'Fill Book'!$G$4:$G$10084,  'Fill Book'!$H$4:$H$10084
  ) /
  SUMIFS(
    'Fill Book'!$G$4:$G$10084,
    'Fill Book'!$F$4:$F$10084, "S",
    'Fill Book'!$E$4:$E$10084, Mapping!C325
  ),
  ""
)</f>
        <v/>
      </c>
      <c r="N325" s="7">
        <f t="shared" si="24"/>
        <v>0</v>
      </c>
      <c r="O325" s="2">
        <f t="shared" ca="1" si="22"/>
        <v>0</v>
      </c>
      <c r="P325" s="2">
        <f t="shared" ca="1" si="25"/>
        <v>0</v>
      </c>
      <c r="Q325" s="2">
        <f t="shared" si="26"/>
        <v>0</v>
      </c>
      <c r="R325" s="9" t="e">
        <f ca="1">((Mapping!$M325 - Mapping!$K325) / Mapping!$E325 * Mapping!$F325) * (MIN(Mapping!$J325, Mapping!$L325))</f>
        <v>#VALUE!</v>
      </c>
      <c r="S325" s="2" t="str">
        <f>IFERROR(INDEX(#REF!, MATCH(Mapping!C325,#REF!, 0)), "")</f>
        <v/>
      </c>
      <c r="T325" s="2" t="e">
        <f t="shared" ca="1" si="23"/>
        <v>#VALUE!</v>
      </c>
      <c r="U325" s="2">
        <f ca="1">IFERROR(INDEX(Ref!E:E, MATCH(D325, Ref!B:B, 0)),5)</f>
        <v>5</v>
      </c>
      <c r="V325">
        <f ca="1">IFERROR(INDEX(Ref!F:F, MATCH(D325, Ref!B:B, 0)),1.5)</f>
        <v>1.5</v>
      </c>
    </row>
    <row r="326" spans="3:22" x14ac:dyDescent="0.25">
      <c r="C326" s="42"/>
      <c r="D326" s="2" t="str" cm="1">
        <f t="array" aca="1" ref="D326" ca="1">UPPER(_xlfn.TEXTJOIN("", TRUE, IF(ISNUMBER(FIND(MID(LEFT(C326, FIND(" ", C326 &amp; " ") - 1), ROW(INDIRECT("1:" &amp; LEN(LEFT(C326, FIND(" ", C326 &amp; " ") - 1)))), 1), "ABCDEFGHIJKLMNOPQRSTUVWXYZabcdefghijklmnopqrstuvwxyz")), MID(LEFT(C326, FIND(" ", C326 &amp; " ") - 1), ROW(INDIRECT("1:" &amp; LEN(LEFT(C326, FIND(" ", C326 &amp; " ") - 1)))), 1), "")))</f>
        <v/>
      </c>
      <c r="E326" s="2" t="e">
        <f ca="1">INDEX(Ref!C:C, MATCH(Mapping!D326, Ref!$B:$B,0))</f>
        <v>#N/A</v>
      </c>
      <c r="F326" s="2" t="e">
        <f ca="1">INDEX(Ref!D:D, MATCH(Mapping!D326, Ref!$B:$B,0))</f>
        <v>#N/A</v>
      </c>
      <c r="G326" s="2" cm="1">
        <f t="array" ref="G326">IFERROR(_xlfn.SWITCH(LOWER(TRIM(RIGHT(SUBSTITUTE(C326," ",REPT(" ",99)),99))),"fly",4,"dfly",8,"calendar",2,"box",4,4),4)</f>
        <v>4</v>
      </c>
      <c r="H326" s="2" t="s">
        <v>443</v>
      </c>
      <c r="I326" s="6" t="str">
        <f>RTD("tt.rtd",,RTD("tt.rtd",,"Inst",H326,$C326),I$2)</f>
        <v/>
      </c>
      <c r="J326" s="7" cm="1">
        <f t="array" ref="J326">SUM(IF(('Fill Book'!$F$4:$F$10084="B")*('Fill Book'!$E$4:$E$10084=Mapping!C326),'Fill Book'!$G$4:$G$10084))</f>
        <v>0</v>
      </c>
      <c r="K326" s="18" t="str" cm="1">
        <f t="array" ref="K326">IFERROR(
  SUMPRODUCT(
    ('Fill Book'!$F$4:$F$10084="B") * ('Fill Book'!$E$4:$E$10084=Mapping!C326),
    'Fill Book'!$G$4:$G$10084,  'Fill Book'!$H$4:$H$10084
  ) /
  SUMIFS(
    'Fill Book'!$G$4:$G$10084,
    'Fill Book'!$F$4:$F$10084, "B",
    'Fill Book'!$E$4:$E$10084, Mapping!C326
  ),
  ""
)</f>
        <v/>
      </c>
      <c r="L326" s="7">
        <f>SUMIFS('Fill Book'!$G$4:$G$10084, 'Fill Book'!$F$4:$F$10084, "S", 'Fill Book'!$E$4:$E$10084, Mapping!C326)</f>
        <v>0</v>
      </c>
      <c r="M326" s="18" t="str" cm="1">
        <f t="array" ref="M326">IFERROR(
  SUMPRODUCT(
    ('Fill Book'!$F$4:$F$10084="S") * ('Fill Book'!$E$4:$E$10084=Mapping!C326),
    'Fill Book'!$G$4:$G$10084,  'Fill Book'!$H$4:$H$10084
  ) /
  SUMIFS(
    'Fill Book'!$G$4:$G$10084,
    'Fill Book'!$F$4:$F$10084, "S",
    'Fill Book'!$E$4:$E$10084, Mapping!C326
  ),
  ""
)</f>
        <v/>
      </c>
      <c r="N326" s="7">
        <f t="shared" si="24"/>
        <v>0</v>
      </c>
      <c r="O326" s="2">
        <f t="shared" ca="1" si="22"/>
        <v>0</v>
      </c>
      <c r="P326" s="2">
        <f t="shared" ca="1" si="25"/>
        <v>0</v>
      </c>
      <c r="Q326" s="2">
        <f t="shared" si="26"/>
        <v>0</v>
      </c>
      <c r="R326" s="9" t="e">
        <f ca="1">((Mapping!$M326 - Mapping!$K326) / Mapping!$E326 * Mapping!$F326) * (MIN(Mapping!$J326, Mapping!$L326))</f>
        <v>#VALUE!</v>
      </c>
      <c r="S326" s="2" t="str">
        <f>IFERROR(INDEX(#REF!, MATCH(Mapping!C326,#REF!, 0)), "")</f>
        <v/>
      </c>
      <c r="T326" s="2" t="e">
        <f t="shared" ca="1" si="23"/>
        <v>#VALUE!</v>
      </c>
      <c r="U326" s="2">
        <f ca="1">IFERROR(INDEX(Ref!E:E, MATCH(D326, Ref!B:B, 0)),5)</f>
        <v>5</v>
      </c>
      <c r="V326">
        <f ca="1">IFERROR(INDEX(Ref!F:F, MATCH(D326, Ref!B:B, 0)),1.5)</f>
        <v>1.5</v>
      </c>
    </row>
    <row r="327" spans="3:22" x14ac:dyDescent="0.25">
      <c r="C327" s="42"/>
      <c r="D327" s="2" t="str" cm="1">
        <f t="array" aca="1" ref="D327" ca="1">UPPER(_xlfn.TEXTJOIN("", TRUE, IF(ISNUMBER(FIND(MID(LEFT(C327, FIND(" ", C327 &amp; " ") - 1), ROW(INDIRECT("1:" &amp; LEN(LEFT(C327, FIND(" ", C327 &amp; " ") - 1)))), 1), "ABCDEFGHIJKLMNOPQRSTUVWXYZabcdefghijklmnopqrstuvwxyz")), MID(LEFT(C327, FIND(" ", C327 &amp; " ") - 1), ROW(INDIRECT("1:" &amp; LEN(LEFT(C327, FIND(" ", C327 &amp; " ") - 1)))), 1), "")))</f>
        <v/>
      </c>
      <c r="E327" s="2" t="e">
        <f ca="1">INDEX(Ref!C:C, MATCH(Mapping!D327, Ref!$B:$B,0))</f>
        <v>#N/A</v>
      </c>
      <c r="F327" s="2" t="e">
        <f ca="1">INDEX(Ref!D:D, MATCH(Mapping!D327, Ref!$B:$B,0))</f>
        <v>#N/A</v>
      </c>
      <c r="G327" s="2" cm="1">
        <f t="array" ref="G327">IFERROR(_xlfn.SWITCH(LOWER(TRIM(RIGHT(SUBSTITUTE(C327," ",REPT(" ",99)),99))),"fly",4,"dfly",8,"calendar",2,"box",4,4),4)</f>
        <v>4</v>
      </c>
      <c r="H327" s="2" t="s">
        <v>443</v>
      </c>
      <c r="I327" s="6" t="str">
        <f>RTD("tt.rtd",,RTD("tt.rtd",,"Inst",H327,$C327),I$2)</f>
        <v/>
      </c>
      <c r="J327" s="7" cm="1">
        <f t="array" ref="J327">SUM(IF(('Fill Book'!$F$4:$F$10084="B")*('Fill Book'!$E$4:$E$10084=Mapping!C327),'Fill Book'!$G$4:$G$10084))</f>
        <v>0</v>
      </c>
      <c r="K327" s="18" t="str" cm="1">
        <f t="array" ref="K327">IFERROR(
  SUMPRODUCT(
    ('Fill Book'!$F$4:$F$10084="B") * ('Fill Book'!$E$4:$E$10084=Mapping!C327),
    'Fill Book'!$G$4:$G$10084,  'Fill Book'!$H$4:$H$10084
  ) /
  SUMIFS(
    'Fill Book'!$G$4:$G$10084,
    'Fill Book'!$F$4:$F$10084, "B",
    'Fill Book'!$E$4:$E$10084, Mapping!C327
  ),
  ""
)</f>
        <v/>
      </c>
      <c r="L327" s="7">
        <f>SUMIFS('Fill Book'!$G$4:$G$10084, 'Fill Book'!$F$4:$F$10084, "S", 'Fill Book'!$E$4:$E$10084, Mapping!C327)</f>
        <v>0</v>
      </c>
      <c r="M327" s="18" t="str" cm="1">
        <f t="array" ref="M327">IFERROR(
  SUMPRODUCT(
    ('Fill Book'!$F$4:$F$10084="S") * ('Fill Book'!$E$4:$E$10084=Mapping!C327),
    'Fill Book'!$G$4:$G$10084,  'Fill Book'!$H$4:$H$10084
  ) /
  SUMIFS(
    'Fill Book'!$G$4:$G$10084,
    'Fill Book'!$F$4:$F$10084, "S",
    'Fill Book'!$E$4:$E$10084, Mapping!C327
  ),
  ""
)</f>
        <v/>
      </c>
      <c r="N327" s="7">
        <f t="shared" si="24"/>
        <v>0</v>
      </c>
      <c r="O327" s="2">
        <f t="shared" ca="1" si="22"/>
        <v>0</v>
      </c>
      <c r="P327" s="2">
        <f t="shared" ca="1" si="25"/>
        <v>0</v>
      </c>
      <c r="Q327" s="2">
        <f t="shared" si="26"/>
        <v>0</v>
      </c>
      <c r="R327" s="9" t="e">
        <f ca="1">((Mapping!$M327 - Mapping!$K327) / Mapping!$E327 * Mapping!$F327) * (MIN(Mapping!$J327, Mapping!$L327))</f>
        <v>#VALUE!</v>
      </c>
      <c r="S327" s="2" t="str">
        <f>IFERROR(INDEX(#REF!, MATCH(Mapping!C327,#REF!, 0)), "")</f>
        <v/>
      </c>
      <c r="T327" s="2" t="e">
        <f t="shared" ca="1" si="23"/>
        <v>#VALUE!</v>
      </c>
      <c r="U327" s="2">
        <f ca="1">IFERROR(INDEX(Ref!E:E, MATCH(D327, Ref!B:B, 0)),5)</f>
        <v>5</v>
      </c>
      <c r="V327">
        <f ca="1">IFERROR(INDEX(Ref!F:F, MATCH(D327, Ref!B:B, 0)),1.5)</f>
        <v>1.5</v>
      </c>
    </row>
    <row r="328" spans="3:22" x14ac:dyDescent="0.25">
      <c r="C328" s="42"/>
      <c r="D328" s="2" t="str" cm="1">
        <f t="array" aca="1" ref="D328" ca="1">UPPER(_xlfn.TEXTJOIN("", TRUE, IF(ISNUMBER(FIND(MID(LEFT(C328, FIND(" ", C328 &amp; " ") - 1), ROW(INDIRECT("1:" &amp; LEN(LEFT(C328, FIND(" ", C328 &amp; " ") - 1)))), 1), "ABCDEFGHIJKLMNOPQRSTUVWXYZabcdefghijklmnopqrstuvwxyz")), MID(LEFT(C328, FIND(" ", C328 &amp; " ") - 1), ROW(INDIRECT("1:" &amp; LEN(LEFT(C328, FIND(" ", C328 &amp; " ") - 1)))), 1), "")))</f>
        <v/>
      </c>
      <c r="E328" s="2" t="e">
        <f ca="1">INDEX(Ref!C:C, MATCH(Mapping!D328, Ref!$B:$B,0))</f>
        <v>#N/A</v>
      </c>
      <c r="F328" s="2" t="e">
        <f ca="1">INDEX(Ref!D:D, MATCH(Mapping!D328, Ref!$B:$B,0))</f>
        <v>#N/A</v>
      </c>
      <c r="G328" s="2" cm="1">
        <f t="array" ref="G328">IFERROR(_xlfn.SWITCH(LOWER(TRIM(RIGHT(SUBSTITUTE(C328," ",REPT(" ",99)),99))),"fly",4,"dfly",8,"calendar",2,"box",4,4),4)</f>
        <v>4</v>
      </c>
      <c r="H328" s="2" t="s">
        <v>443</v>
      </c>
      <c r="I328" s="6" t="str">
        <f>RTD("tt.rtd",,RTD("tt.rtd",,"Inst",H328,$C328),I$2)</f>
        <v/>
      </c>
      <c r="J328" s="7" cm="1">
        <f t="array" ref="J328">SUM(IF(('Fill Book'!$F$4:$F$10084="B")*('Fill Book'!$E$4:$E$10084=Mapping!C328),'Fill Book'!$G$4:$G$10084))</f>
        <v>0</v>
      </c>
      <c r="K328" s="18" t="str" cm="1">
        <f t="array" ref="K328">IFERROR(
  SUMPRODUCT(
    ('Fill Book'!$F$4:$F$10084="B") * ('Fill Book'!$E$4:$E$10084=Mapping!C328),
    'Fill Book'!$G$4:$G$10084,  'Fill Book'!$H$4:$H$10084
  ) /
  SUMIFS(
    'Fill Book'!$G$4:$G$10084,
    'Fill Book'!$F$4:$F$10084, "B",
    'Fill Book'!$E$4:$E$10084, Mapping!C328
  ),
  ""
)</f>
        <v/>
      </c>
      <c r="L328" s="7">
        <f>SUMIFS('Fill Book'!$G$4:$G$10084, 'Fill Book'!$F$4:$F$10084, "S", 'Fill Book'!$E$4:$E$10084, Mapping!C328)</f>
        <v>0</v>
      </c>
      <c r="M328" s="18" t="str" cm="1">
        <f t="array" ref="M328">IFERROR(
  SUMPRODUCT(
    ('Fill Book'!$F$4:$F$10084="S") * ('Fill Book'!$E$4:$E$10084=Mapping!C328),
    'Fill Book'!$G$4:$G$10084,  'Fill Book'!$H$4:$H$10084
  ) /
  SUMIFS(
    'Fill Book'!$G$4:$G$10084,
    'Fill Book'!$F$4:$F$10084, "S",
    'Fill Book'!$E$4:$E$10084, Mapping!C328
  ),
  ""
)</f>
        <v/>
      </c>
      <c r="N328" s="7">
        <f t="shared" si="24"/>
        <v>0</v>
      </c>
      <c r="O328" s="2">
        <f t="shared" ca="1" si="22"/>
        <v>0</v>
      </c>
      <c r="P328" s="2">
        <f t="shared" ca="1" si="25"/>
        <v>0</v>
      </c>
      <c r="Q328" s="2">
        <f t="shared" si="26"/>
        <v>0</v>
      </c>
      <c r="R328" s="9" t="e">
        <f ca="1">((Mapping!$M328 - Mapping!$K328) / Mapping!$E328 * Mapping!$F328) * (MIN(Mapping!$J328, Mapping!$L328))</f>
        <v>#VALUE!</v>
      </c>
      <c r="S328" s="2" t="str">
        <f>IFERROR(INDEX(#REF!, MATCH(Mapping!C328,#REF!, 0)), "")</f>
        <v/>
      </c>
      <c r="T328" s="2" t="e">
        <f t="shared" ca="1" si="23"/>
        <v>#VALUE!</v>
      </c>
      <c r="U328" s="2">
        <f ca="1">IFERROR(INDEX(Ref!E:E, MATCH(D328, Ref!B:B, 0)),5)</f>
        <v>5</v>
      </c>
      <c r="V328">
        <f ca="1">IFERROR(INDEX(Ref!F:F, MATCH(D328, Ref!B:B, 0)),1.5)</f>
        <v>1.5</v>
      </c>
    </row>
    <row r="329" spans="3:22" x14ac:dyDescent="0.25">
      <c r="C329" s="42"/>
      <c r="D329" s="2" t="str" cm="1">
        <f t="array" aca="1" ref="D329" ca="1">UPPER(_xlfn.TEXTJOIN("", TRUE, IF(ISNUMBER(FIND(MID(LEFT(C329, FIND(" ", C329 &amp; " ") - 1), ROW(INDIRECT("1:" &amp; LEN(LEFT(C329, FIND(" ", C329 &amp; " ") - 1)))), 1), "ABCDEFGHIJKLMNOPQRSTUVWXYZabcdefghijklmnopqrstuvwxyz")), MID(LEFT(C329, FIND(" ", C329 &amp; " ") - 1), ROW(INDIRECT("1:" &amp; LEN(LEFT(C329, FIND(" ", C329 &amp; " ") - 1)))), 1), "")))</f>
        <v/>
      </c>
      <c r="E329" s="2" t="e">
        <f ca="1">INDEX(Ref!C:C, MATCH(Mapping!D329, Ref!$B:$B,0))</f>
        <v>#N/A</v>
      </c>
      <c r="F329" s="2" t="e">
        <f ca="1">INDEX(Ref!D:D, MATCH(Mapping!D329, Ref!$B:$B,0))</f>
        <v>#N/A</v>
      </c>
      <c r="G329" s="2" cm="1">
        <f t="array" ref="G329">IFERROR(_xlfn.SWITCH(LOWER(TRIM(RIGHT(SUBSTITUTE(C329," ",REPT(" ",99)),99))),"fly",4,"dfly",8,"calendar",2,"box",4,4),4)</f>
        <v>4</v>
      </c>
      <c r="H329" s="2" t="s">
        <v>443</v>
      </c>
      <c r="I329" s="6" t="str">
        <f>RTD("tt.rtd",,RTD("tt.rtd",,"Inst",H329,$C329),I$2)</f>
        <v/>
      </c>
      <c r="J329" s="7" cm="1">
        <f t="array" ref="J329">SUM(IF(('Fill Book'!$F$4:$F$10084="B")*('Fill Book'!$E$4:$E$10084=Mapping!C329),'Fill Book'!$G$4:$G$10084))</f>
        <v>0</v>
      </c>
      <c r="K329" s="18" t="str" cm="1">
        <f t="array" ref="K329">IFERROR(
  SUMPRODUCT(
    ('Fill Book'!$F$4:$F$10084="B") * ('Fill Book'!$E$4:$E$10084=Mapping!C329),
    'Fill Book'!$G$4:$G$10084,  'Fill Book'!$H$4:$H$10084
  ) /
  SUMIFS(
    'Fill Book'!$G$4:$G$10084,
    'Fill Book'!$F$4:$F$10084, "B",
    'Fill Book'!$E$4:$E$10084, Mapping!C329
  ),
  ""
)</f>
        <v/>
      </c>
      <c r="L329" s="7">
        <f>SUMIFS('Fill Book'!$G$4:$G$10084, 'Fill Book'!$F$4:$F$10084, "S", 'Fill Book'!$E$4:$E$10084, Mapping!C329)</f>
        <v>0</v>
      </c>
      <c r="M329" s="18" t="str" cm="1">
        <f t="array" ref="M329">IFERROR(
  SUMPRODUCT(
    ('Fill Book'!$F$4:$F$10084="S") * ('Fill Book'!$E$4:$E$10084=Mapping!C329),
    'Fill Book'!$G$4:$G$10084,  'Fill Book'!$H$4:$H$10084
  ) /
  SUMIFS(
    'Fill Book'!$G$4:$G$10084,
    'Fill Book'!$F$4:$F$10084, "S",
    'Fill Book'!$E$4:$E$10084, Mapping!C329
  ),
  ""
)</f>
        <v/>
      </c>
      <c r="N329" s="7">
        <f t="shared" si="24"/>
        <v>0</v>
      </c>
      <c r="O329" s="2">
        <f t="shared" ca="1" si="22"/>
        <v>0</v>
      </c>
      <c r="P329" s="2">
        <f t="shared" ca="1" si="25"/>
        <v>0</v>
      </c>
      <c r="Q329" s="2">
        <f t="shared" si="26"/>
        <v>0</v>
      </c>
      <c r="R329" s="9" t="e">
        <f ca="1">((Mapping!$M329 - Mapping!$K329) / Mapping!$E329 * Mapping!$F329) * (MIN(Mapping!$J329, Mapping!$L329))</f>
        <v>#VALUE!</v>
      </c>
      <c r="S329" s="2" t="str">
        <f>IFERROR(INDEX(#REF!, MATCH(Mapping!C329,#REF!, 0)), "")</f>
        <v/>
      </c>
      <c r="T329" s="2" t="e">
        <f t="shared" ca="1" si="23"/>
        <v>#VALUE!</v>
      </c>
      <c r="U329" s="2">
        <f ca="1">IFERROR(INDEX(Ref!E:E, MATCH(D329, Ref!B:B, 0)),5)</f>
        <v>5</v>
      </c>
      <c r="V329">
        <f ca="1">IFERROR(INDEX(Ref!F:F, MATCH(D329, Ref!B:B, 0)),1.5)</f>
        <v>1.5</v>
      </c>
    </row>
    <row r="330" spans="3:22" x14ac:dyDescent="0.25">
      <c r="C330" s="42"/>
      <c r="D330" s="2" t="str" cm="1">
        <f t="array" aca="1" ref="D330" ca="1">UPPER(_xlfn.TEXTJOIN("", TRUE, IF(ISNUMBER(FIND(MID(LEFT(C330, FIND(" ", C330 &amp; " ") - 1), ROW(INDIRECT("1:" &amp; LEN(LEFT(C330, FIND(" ", C330 &amp; " ") - 1)))), 1), "ABCDEFGHIJKLMNOPQRSTUVWXYZabcdefghijklmnopqrstuvwxyz")), MID(LEFT(C330, FIND(" ", C330 &amp; " ") - 1), ROW(INDIRECT("1:" &amp; LEN(LEFT(C330, FIND(" ", C330 &amp; " ") - 1)))), 1), "")))</f>
        <v/>
      </c>
      <c r="E330" s="2" t="e">
        <f ca="1">INDEX(Ref!C:C, MATCH(Mapping!D330, Ref!$B:$B,0))</f>
        <v>#N/A</v>
      </c>
      <c r="F330" s="2" t="e">
        <f ca="1">INDEX(Ref!D:D, MATCH(Mapping!D330, Ref!$B:$B,0))</f>
        <v>#N/A</v>
      </c>
      <c r="G330" s="2" cm="1">
        <f t="array" ref="G330">IFERROR(_xlfn.SWITCH(LOWER(TRIM(RIGHT(SUBSTITUTE(C330," ",REPT(" ",99)),99))),"fly",4,"dfly",8,"calendar",2,"box",4,4),4)</f>
        <v>4</v>
      </c>
      <c r="H330" s="2" t="s">
        <v>443</v>
      </c>
      <c r="I330" s="6" t="str">
        <f>RTD("tt.rtd",,RTD("tt.rtd",,"Inst",H330,$C330),I$2)</f>
        <v/>
      </c>
      <c r="J330" s="7" cm="1">
        <f t="array" ref="J330">SUM(IF(('Fill Book'!$F$4:$F$10084="B")*('Fill Book'!$E$4:$E$10084=Mapping!C330),'Fill Book'!$G$4:$G$10084))</f>
        <v>0</v>
      </c>
      <c r="K330" s="18" t="str" cm="1">
        <f t="array" ref="K330">IFERROR(
  SUMPRODUCT(
    ('Fill Book'!$F$4:$F$10084="B") * ('Fill Book'!$E$4:$E$10084=Mapping!C330),
    'Fill Book'!$G$4:$G$10084,  'Fill Book'!$H$4:$H$10084
  ) /
  SUMIFS(
    'Fill Book'!$G$4:$G$10084,
    'Fill Book'!$F$4:$F$10084, "B",
    'Fill Book'!$E$4:$E$10084, Mapping!C330
  ),
  ""
)</f>
        <v/>
      </c>
      <c r="L330" s="7">
        <f>SUMIFS('Fill Book'!$G$4:$G$10084, 'Fill Book'!$F$4:$F$10084, "S", 'Fill Book'!$E$4:$E$10084, Mapping!C330)</f>
        <v>0</v>
      </c>
      <c r="M330" s="18" t="str" cm="1">
        <f t="array" ref="M330">IFERROR(
  SUMPRODUCT(
    ('Fill Book'!$F$4:$F$10084="S") * ('Fill Book'!$E$4:$E$10084=Mapping!C330),
    'Fill Book'!$G$4:$G$10084,  'Fill Book'!$H$4:$H$10084
  ) /
  SUMIFS(
    'Fill Book'!$G$4:$G$10084,
    'Fill Book'!$F$4:$F$10084, "S",
    'Fill Book'!$E$4:$E$10084, Mapping!C330
  ),
  ""
)</f>
        <v/>
      </c>
      <c r="N330" s="7">
        <f t="shared" si="24"/>
        <v>0</v>
      </c>
      <c r="O330" s="2">
        <f t="shared" ca="1" si="22"/>
        <v>0</v>
      </c>
      <c r="P330" s="2">
        <f t="shared" ca="1" si="25"/>
        <v>0</v>
      </c>
      <c r="Q330" s="2">
        <f t="shared" si="26"/>
        <v>0</v>
      </c>
      <c r="R330" s="9" t="e">
        <f ca="1">((Mapping!$M330 - Mapping!$K330) / Mapping!$E330 * Mapping!$F330) * (MIN(Mapping!$J330, Mapping!$L330))</f>
        <v>#VALUE!</v>
      </c>
      <c r="S330" s="2" t="str">
        <f>IFERROR(INDEX(#REF!, MATCH(Mapping!C330,#REF!, 0)), "")</f>
        <v/>
      </c>
      <c r="T330" s="2" t="e">
        <f t="shared" ca="1" si="23"/>
        <v>#VALUE!</v>
      </c>
      <c r="U330" s="2">
        <f ca="1">IFERROR(INDEX(Ref!E:E, MATCH(D330, Ref!B:B, 0)),5)</f>
        <v>5</v>
      </c>
      <c r="V330">
        <f ca="1">IFERROR(INDEX(Ref!F:F, MATCH(D330, Ref!B:B, 0)),1.5)</f>
        <v>1.5</v>
      </c>
    </row>
    <row r="331" spans="3:22" x14ac:dyDescent="0.25">
      <c r="C331" s="42"/>
      <c r="D331" s="2" t="str" cm="1">
        <f t="array" aca="1" ref="D331" ca="1">UPPER(_xlfn.TEXTJOIN("", TRUE, IF(ISNUMBER(FIND(MID(LEFT(C331, FIND(" ", C331 &amp; " ") - 1), ROW(INDIRECT("1:" &amp; LEN(LEFT(C331, FIND(" ", C331 &amp; " ") - 1)))), 1), "ABCDEFGHIJKLMNOPQRSTUVWXYZabcdefghijklmnopqrstuvwxyz")), MID(LEFT(C331, FIND(" ", C331 &amp; " ") - 1), ROW(INDIRECT("1:" &amp; LEN(LEFT(C331, FIND(" ", C331 &amp; " ") - 1)))), 1), "")))</f>
        <v/>
      </c>
      <c r="E331" s="2" t="e">
        <f ca="1">INDEX(Ref!C:C, MATCH(Mapping!D331, Ref!$B:$B,0))</f>
        <v>#N/A</v>
      </c>
      <c r="F331" s="2" t="e">
        <f ca="1">INDEX(Ref!D:D, MATCH(Mapping!D331, Ref!$B:$B,0))</f>
        <v>#N/A</v>
      </c>
      <c r="G331" s="2" cm="1">
        <f t="array" ref="G331">IFERROR(_xlfn.SWITCH(LOWER(TRIM(RIGHT(SUBSTITUTE(C331," ",REPT(" ",99)),99))),"fly",4,"dfly",8,"calendar",2,"box",4,4),4)</f>
        <v>4</v>
      </c>
      <c r="H331" s="2" t="s">
        <v>443</v>
      </c>
      <c r="I331" s="6" t="str">
        <f>RTD("tt.rtd",,RTD("tt.rtd",,"Inst",H331,$C331),I$2)</f>
        <v/>
      </c>
      <c r="J331" s="7" cm="1">
        <f t="array" ref="J331">SUM(IF(('Fill Book'!$F$4:$F$10084="B")*('Fill Book'!$E$4:$E$10084=Mapping!C331),'Fill Book'!$G$4:$G$10084))</f>
        <v>0</v>
      </c>
      <c r="K331" s="18" t="str" cm="1">
        <f t="array" ref="K331">IFERROR(
  SUMPRODUCT(
    ('Fill Book'!$F$4:$F$10084="B") * ('Fill Book'!$E$4:$E$10084=Mapping!C331),
    'Fill Book'!$G$4:$G$10084,  'Fill Book'!$H$4:$H$10084
  ) /
  SUMIFS(
    'Fill Book'!$G$4:$G$10084,
    'Fill Book'!$F$4:$F$10084, "B",
    'Fill Book'!$E$4:$E$10084, Mapping!C331
  ),
  ""
)</f>
        <v/>
      </c>
      <c r="L331" s="7">
        <f>SUMIFS('Fill Book'!$G$4:$G$10084, 'Fill Book'!$F$4:$F$10084, "S", 'Fill Book'!$E$4:$E$10084, Mapping!C331)</f>
        <v>0</v>
      </c>
      <c r="M331" s="18" t="str" cm="1">
        <f t="array" ref="M331">IFERROR(
  SUMPRODUCT(
    ('Fill Book'!$F$4:$F$10084="S") * ('Fill Book'!$E$4:$E$10084=Mapping!C331),
    'Fill Book'!$G$4:$G$10084,  'Fill Book'!$H$4:$H$10084
  ) /
  SUMIFS(
    'Fill Book'!$G$4:$G$10084,
    'Fill Book'!$F$4:$F$10084, "S",
    'Fill Book'!$E$4:$E$10084, Mapping!C331
  ),
  ""
)</f>
        <v/>
      </c>
      <c r="N331" s="7">
        <f t="shared" si="24"/>
        <v>0</v>
      </c>
      <c r="O331" s="2">
        <f t="shared" ca="1" si="22"/>
        <v>0</v>
      </c>
      <c r="P331" s="2">
        <f t="shared" ca="1" si="25"/>
        <v>0</v>
      </c>
      <c r="Q331" s="2">
        <f t="shared" si="26"/>
        <v>0</v>
      </c>
      <c r="R331" s="9" t="e">
        <f ca="1">((Mapping!$M331 - Mapping!$K331) / Mapping!$E331 * Mapping!$F331) * (MIN(Mapping!$J331, Mapping!$L331))</f>
        <v>#VALUE!</v>
      </c>
      <c r="S331" s="2" t="str">
        <f>IFERROR(INDEX(#REF!, MATCH(Mapping!C331,#REF!, 0)), "")</f>
        <v/>
      </c>
      <c r="T331" s="2" t="e">
        <f t="shared" ca="1" si="23"/>
        <v>#VALUE!</v>
      </c>
      <c r="U331" s="2">
        <f ca="1">IFERROR(INDEX(Ref!E:E, MATCH(D331, Ref!B:B, 0)),5)</f>
        <v>5</v>
      </c>
      <c r="V331">
        <f ca="1">IFERROR(INDEX(Ref!F:F, MATCH(D331, Ref!B:B, 0)),1.5)</f>
        <v>1.5</v>
      </c>
    </row>
    <row r="332" spans="3:22" x14ac:dyDescent="0.25">
      <c r="C332" s="42"/>
      <c r="D332" s="2" t="str" cm="1">
        <f t="array" aca="1" ref="D332" ca="1">UPPER(_xlfn.TEXTJOIN("", TRUE, IF(ISNUMBER(FIND(MID(LEFT(C332, FIND(" ", C332 &amp; " ") - 1), ROW(INDIRECT("1:" &amp; LEN(LEFT(C332, FIND(" ", C332 &amp; " ") - 1)))), 1), "ABCDEFGHIJKLMNOPQRSTUVWXYZabcdefghijklmnopqrstuvwxyz")), MID(LEFT(C332, FIND(" ", C332 &amp; " ") - 1), ROW(INDIRECT("1:" &amp; LEN(LEFT(C332, FIND(" ", C332 &amp; " ") - 1)))), 1), "")))</f>
        <v/>
      </c>
      <c r="E332" s="2" t="e">
        <f ca="1">INDEX(Ref!C:C, MATCH(Mapping!D332, Ref!$B:$B,0))</f>
        <v>#N/A</v>
      </c>
      <c r="F332" s="2" t="e">
        <f ca="1">INDEX(Ref!D:D, MATCH(Mapping!D332, Ref!$B:$B,0))</f>
        <v>#N/A</v>
      </c>
      <c r="G332" s="2" cm="1">
        <f t="array" ref="G332">IFERROR(_xlfn.SWITCH(LOWER(TRIM(RIGHT(SUBSTITUTE(C332," ",REPT(" ",99)),99))),"fly",4,"dfly",8,"calendar",2,"box",4,4),4)</f>
        <v>4</v>
      </c>
      <c r="H332" s="2" t="s">
        <v>443</v>
      </c>
      <c r="I332" s="6" t="str">
        <f>RTD("tt.rtd",,RTD("tt.rtd",,"Inst",H332,$C332),I$2)</f>
        <v/>
      </c>
      <c r="J332" s="7" cm="1">
        <f t="array" ref="J332">SUM(IF(('Fill Book'!$F$4:$F$10084="B")*('Fill Book'!$E$4:$E$10084=Mapping!C332),'Fill Book'!$G$4:$G$10084))</f>
        <v>0</v>
      </c>
      <c r="K332" s="18" t="str" cm="1">
        <f t="array" ref="K332">IFERROR(
  SUMPRODUCT(
    ('Fill Book'!$F$4:$F$10084="B") * ('Fill Book'!$E$4:$E$10084=Mapping!C332),
    'Fill Book'!$G$4:$G$10084,  'Fill Book'!$H$4:$H$10084
  ) /
  SUMIFS(
    'Fill Book'!$G$4:$G$10084,
    'Fill Book'!$F$4:$F$10084, "B",
    'Fill Book'!$E$4:$E$10084, Mapping!C332
  ),
  ""
)</f>
        <v/>
      </c>
      <c r="L332" s="7">
        <f>SUMIFS('Fill Book'!$G$4:$G$10084, 'Fill Book'!$F$4:$F$10084, "S", 'Fill Book'!$E$4:$E$10084, Mapping!C332)</f>
        <v>0</v>
      </c>
      <c r="M332" s="18" t="str" cm="1">
        <f t="array" ref="M332">IFERROR(
  SUMPRODUCT(
    ('Fill Book'!$F$4:$F$10084="S") * ('Fill Book'!$E$4:$E$10084=Mapping!C332),
    'Fill Book'!$G$4:$G$10084,  'Fill Book'!$H$4:$H$10084
  ) /
  SUMIFS(
    'Fill Book'!$G$4:$G$10084,
    'Fill Book'!$F$4:$F$10084, "S",
    'Fill Book'!$E$4:$E$10084, Mapping!C332
  ),
  ""
)</f>
        <v/>
      </c>
      <c r="N332" s="7">
        <f t="shared" si="24"/>
        <v>0</v>
      </c>
      <c r="O332" s="2">
        <f t="shared" ca="1" si="22"/>
        <v>0</v>
      </c>
      <c r="P332" s="2">
        <f t="shared" ca="1" si="25"/>
        <v>0</v>
      </c>
      <c r="Q332" s="2">
        <f t="shared" si="26"/>
        <v>0</v>
      </c>
      <c r="R332" s="9" t="e">
        <f ca="1">((Mapping!$M332 - Mapping!$K332) / Mapping!$E332 * Mapping!$F332) * (MIN(Mapping!$J332, Mapping!$L332))</f>
        <v>#VALUE!</v>
      </c>
      <c r="S332" s="2" t="str">
        <f>IFERROR(INDEX(#REF!, MATCH(Mapping!C332,#REF!, 0)), "")</f>
        <v/>
      </c>
      <c r="T332" s="2" t="e">
        <f t="shared" ca="1" si="23"/>
        <v>#VALUE!</v>
      </c>
      <c r="U332" s="2">
        <f ca="1">IFERROR(INDEX(Ref!E:E, MATCH(D332, Ref!B:B, 0)),5)</f>
        <v>5</v>
      </c>
      <c r="V332">
        <f ca="1">IFERROR(INDEX(Ref!F:F, MATCH(D332, Ref!B:B, 0)),1.5)</f>
        <v>1.5</v>
      </c>
    </row>
    <row r="333" spans="3:22" x14ac:dyDescent="0.25">
      <c r="C333" s="42"/>
      <c r="D333" s="2" t="str" cm="1">
        <f t="array" aca="1" ref="D333" ca="1">UPPER(_xlfn.TEXTJOIN("", TRUE, IF(ISNUMBER(FIND(MID(LEFT(C333, FIND(" ", C333 &amp; " ") - 1), ROW(INDIRECT("1:" &amp; LEN(LEFT(C333, FIND(" ", C333 &amp; " ") - 1)))), 1), "ABCDEFGHIJKLMNOPQRSTUVWXYZabcdefghijklmnopqrstuvwxyz")), MID(LEFT(C333, FIND(" ", C333 &amp; " ") - 1), ROW(INDIRECT("1:" &amp; LEN(LEFT(C333, FIND(" ", C333 &amp; " ") - 1)))), 1), "")))</f>
        <v/>
      </c>
      <c r="E333" s="2" t="e">
        <f ca="1">INDEX(Ref!C:C, MATCH(Mapping!D333, Ref!$B:$B,0))</f>
        <v>#N/A</v>
      </c>
      <c r="F333" s="2" t="e">
        <f ca="1">INDEX(Ref!D:D, MATCH(Mapping!D333, Ref!$B:$B,0))</f>
        <v>#N/A</v>
      </c>
      <c r="G333" s="2" cm="1">
        <f t="array" ref="G333">IFERROR(_xlfn.SWITCH(LOWER(TRIM(RIGHT(SUBSTITUTE(C333," ",REPT(" ",99)),99))),"fly",4,"dfly",8,"calendar",2,"box",4,4),4)</f>
        <v>4</v>
      </c>
      <c r="H333" s="2" t="s">
        <v>443</v>
      </c>
      <c r="I333" s="6" t="str">
        <f>RTD("tt.rtd",,RTD("tt.rtd",,"Inst",H333,$C333),I$2)</f>
        <v/>
      </c>
      <c r="J333" s="7" cm="1">
        <f t="array" ref="J333">SUM(IF(('Fill Book'!$F$4:$F$10084="B")*('Fill Book'!$E$4:$E$10084=Mapping!C333),'Fill Book'!$G$4:$G$10084))</f>
        <v>0</v>
      </c>
      <c r="K333" s="18" t="str" cm="1">
        <f t="array" ref="K333">IFERROR(
  SUMPRODUCT(
    ('Fill Book'!$F$4:$F$10084="B") * ('Fill Book'!$E$4:$E$10084=Mapping!C333),
    'Fill Book'!$G$4:$G$10084,  'Fill Book'!$H$4:$H$10084
  ) /
  SUMIFS(
    'Fill Book'!$G$4:$G$10084,
    'Fill Book'!$F$4:$F$10084, "B",
    'Fill Book'!$E$4:$E$10084, Mapping!C333
  ),
  ""
)</f>
        <v/>
      </c>
      <c r="L333" s="7">
        <f>SUMIFS('Fill Book'!$G$4:$G$10084, 'Fill Book'!$F$4:$F$10084, "S", 'Fill Book'!$E$4:$E$10084, Mapping!C333)</f>
        <v>0</v>
      </c>
      <c r="M333" s="18" t="str" cm="1">
        <f t="array" ref="M333">IFERROR(
  SUMPRODUCT(
    ('Fill Book'!$F$4:$F$10084="S") * ('Fill Book'!$E$4:$E$10084=Mapping!C333),
    'Fill Book'!$G$4:$G$10084,  'Fill Book'!$H$4:$H$10084
  ) /
  SUMIFS(
    'Fill Book'!$G$4:$G$10084,
    'Fill Book'!$F$4:$F$10084, "S",
    'Fill Book'!$E$4:$E$10084, Mapping!C333
  ),
  ""
)</f>
        <v/>
      </c>
      <c r="N333" s="7">
        <f t="shared" si="24"/>
        <v>0</v>
      </c>
      <c r="O333" s="2">
        <f t="shared" ca="1" si="22"/>
        <v>0</v>
      </c>
      <c r="P333" s="2">
        <f t="shared" ca="1" si="25"/>
        <v>0</v>
      </c>
      <c r="Q333" s="2">
        <f t="shared" si="26"/>
        <v>0</v>
      </c>
      <c r="R333" s="9" t="e">
        <f ca="1">((Mapping!$M333 - Mapping!$K333) / Mapping!$E333 * Mapping!$F333) * (MIN(Mapping!$J333, Mapping!$L333))</f>
        <v>#VALUE!</v>
      </c>
      <c r="S333" s="2" t="str">
        <f>IFERROR(INDEX(#REF!, MATCH(Mapping!C333,#REF!, 0)), "")</f>
        <v/>
      </c>
      <c r="T333" s="2" t="e">
        <f t="shared" ca="1" si="23"/>
        <v>#VALUE!</v>
      </c>
      <c r="U333" s="2">
        <f ca="1">IFERROR(INDEX(Ref!E:E, MATCH(D333, Ref!B:B, 0)),5)</f>
        <v>5</v>
      </c>
      <c r="V333">
        <f ca="1">IFERROR(INDEX(Ref!F:F, MATCH(D333, Ref!B:B, 0)),1.5)</f>
        <v>1.5</v>
      </c>
    </row>
    <row r="334" spans="3:22" x14ac:dyDescent="0.25">
      <c r="C334" s="42"/>
      <c r="D334" s="2" t="str" cm="1">
        <f t="array" aca="1" ref="D334" ca="1">UPPER(_xlfn.TEXTJOIN("", TRUE, IF(ISNUMBER(FIND(MID(LEFT(C334, FIND(" ", C334 &amp; " ") - 1), ROW(INDIRECT("1:" &amp; LEN(LEFT(C334, FIND(" ", C334 &amp; " ") - 1)))), 1), "ABCDEFGHIJKLMNOPQRSTUVWXYZabcdefghijklmnopqrstuvwxyz")), MID(LEFT(C334, FIND(" ", C334 &amp; " ") - 1), ROW(INDIRECT("1:" &amp; LEN(LEFT(C334, FIND(" ", C334 &amp; " ") - 1)))), 1), "")))</f>
        <v/>
      </c>
      <c r="E334" s="2" t="e">
        <f ca="1">INDEX(Ref!C:C, MATCH(Mapping!D334, Ref!$B:$B,0))</f>
        <v>#N/A</v>
      </c>
      <c r="F334" s="2" t="e">
        <f ca="1">INDEX(Ref!D:D, MATCH(Mapping!D334, Ref!$B:$B,0))</f>
        <v>#N/A</v>
      </c>
      <c r="G334" s="2" cm="1">
        <f t="array" ref="G334">IFERROR(_xlfn.SWITCH(LOWER(TRIM(RIGHT(SUBSTITUTE(C334," ",REPT(" ",99)),99))),"fly",4,"dfly",8,"calendar",2,"box",4,4),4)</f>
        <v>4</v>
      </c>
      <c r="H334" s="2" t="s">
        <v>443</v>
      </c>
      <c r="I334" s="6" t="str">
        <f>RTD("tt.rtd",,RTD("tt.rtd",,"Inst",H334,$C334),I$2)</f>
        <v/>
      </c>
      <c r="J334" s="7" cm="1">
        <f t="array" ref="J334">SUM(IF(('Fill Book'!$F$4:$F$10084="B")*('Fill Book'!$E$4:$E$10084=Mapping!C334),'Fill Book'!$G$4:$G$10084))</f>
        <v>0</v>
      </c>
      <c r="K334" s="18" t="str" cm="1">
        <f t="array" ref="K334">IFERROR(
  SUMPRODUCT(
    ('Fill Book'!$F$4:$F$10084="B") * ('Fill Book'!$E$4:$E$10084=Mapping!C334),
    'Fill Book'!$G$4:$G$10084,  'Fill Book'!$H$4:$H$10084
  ) /
  SUMIFS(
    'Fill Book'!$G$4:$G$10084,
    'Fill Book'!$F$4:$F$10084, "B",
    'Fill Book'!$E$4:$E$10084, Mapping!C334
  ),
  ""
)</f>
        <v/>
      </c>
      <c r="L334" s="7">
        <f>SUMIFS('Fill Book'!$G$4:$G$10084, 'Fill Book'!$F$4:$F$10084, "S", 'Fill Book'!$E$4:$E$10084, Mapping!C334)</f>
        <v>0</v>
      </c>
      <c r="M334" s="18" t="str" cm="1">
        <f t="array" ref="M334">IFERROR(
  SUMPRODUCT(
    ('Fill Book'!$F$4:$F$10084="S") * ('Fill Book'!$E$4:$E$10084=Mapping!C334),
    'Fill Book'!$G$4:$G$10084,  'Fill Book'!$H$4:$H$10084
  ) /
  SUMIFS(
    'Fill Book'!$G$4:$G$10084,
    'Fill Book'!$F$4:$F$10084, "S",
    'Fill Book'!$E$4:$E$10084, Mapping!C334
  ),
  ""
)</f>
        <v/>
      </c>
      <c r="N334" s="7">
        <f t="shared" si="24"/>
        <v>0</v>
      </c>
      <c r="O334" s="2">
        <f t="shared" ca="1" si="22"/>
        <v>0</v>
      </c>
      <c r="P334" s="2">
        <f t="shared" ca="1" si="25"/>
        <v>0</v>
      </c>
      <c r="Q334" s="2">
        <f t="shared" si="26"/>
        <v>0</v>
      </c>
      <c r="R334" s="9" t="e">
        <f ca="1">((Mapping!$M334 - Mapping!$K334) / Mapping!$E334 * Mapping!$F334) * (MIN(Mapping!$J334, Mapping!$L334))</f>
        <v>#VALUE!</v>
      </c>
      <c r="S334" s="2" t="str">
        <f>IFERROR(INDEX(#REF!, MATCH(Mapping!C334,#REF!, 0)), "")</f>
        <v/>
      </c>
      <c r="T334" s="2" t="e">
        <f t="shared" ca="1" si="23"/>
        <v>#VALUE!</v>
      </c>
      <c r="U334" s="2">
        <f ca="1">IFERROR(INDEX(Ref!E:E, MATCH(D334, Ref!B:B, 0)),5)</f>
        <v>5</v>
      </c>
      <c r="V334">
        <f ca="1">IFERROR(INDEX(Ref!F:F, MATCH(D334, Ref!B:B, 0)),1.5)</f>
        <v>1.5</v>
      </c>
    </row>
    <row r="335" spans="3:22" x14ac:dyDescent="0.25">
      <c r="C335" s="42"/>
      <c r="D335" s="2" t="str" cm="1">
        <f t="array" aca="1" ref="D335" ca="1">UPPER(_xlfn.TEXTJOIN("", TRUE, IF(ISNUMBER(FIND(MID(LEFT(C335, FIND(" ", C335 &amp; " ") - 1), ROW(INDIRECT("1:" &amp; LEN(LEFT(C335, FIND(" ", C335 &amp; " ") - 1)))), 1), "ABCDEFGHIJKLMNOPQRSTUVWXYZabcdefghijklmnopqrstuvwxyz")), MID(LEFT(C335, FIND(" ", C335 &amp; " ") - 1), ROW(INDIRECT("1:" &amp; LEN(LEFT(C335, FIND(" ", C335 &amp; " ") - 1)))), 1), "")))</f>
        <v/>
      </c>
      <c r="E335" s="2" t="e">
        <f ca="1">INDEX(Ref!C:C, MATCH(Mapping!D335, Ref!$B:$B,0))</f>
        <v>#N/A</v>
      </c>
      <c r="F335" s="2" t="e">
        <f ca="1">INDEX(Ref!D:D, MATCH(Mapping!D335, Ref!$B:$B,0))</f>
        <v>#N/A</v>
      </c>
      <c r="G335" s="2" cm="1">
        <f t="array" ref="G335">IFERROR(_xlfn.SWITCH(LOWER(TRIM(RIGHT(SUBSTITUTE(C335," ",REPT(" ",99)),99))),"fly",4,"dfly",8,"calendar",2,"box",4,4),4)</f>
        <v>4</v>
      </c>
      <c r="H335" s="2" t="s">
        <v>443</v>
      </c>
      <c r="I335" s="6" t="str">
        <f>RTD("tt.rtd",,RTD("tt.rtd",,"Inst",H335,$C335),I$2)</f>
        <v/>
      </c>
      <c r="J335" s="7" cm="1">
        <f t="array" ref="J335">SUM(IF(('Fill Book'!$F$4:$F$10084="B")*('Fill Book'!$E$4:$E$10084=Mapping!C335),'Fill Book'!$G$4:$G$10084))</f>
        <v>0</v>
      </c>
      <c r="K335" s="18" t="str" cm="1">
        <f t="array" ref="K335">IFERROR(
  SUMPRODUCT(
    ('Fill Book'!$F$4:$F$10084="B") * ('Fill Book'!$E$4:$E$10084=Mapping!C335),
    'Fill Book'!$G$4:$G$10084,  'Fill Book'!$H$4:$H$10084
  ) /
  SUMIFS(
    'Fill Book'!$G$4:$G$10084,
    'Fill Book'!$F$4:$F$10084, "B",
    'Fill Book'!$E$4:$E$10084, Mapping!C335
  ),
  ""
)</f>
        <v/>
      </c>
      <c r="L335" s="7">
        <f>SUMIFS('Fill Book'!$G$4:$G$10084, 'Fill Book'!$F$4:$F$10084, "S", 'Fill Book'!$E$4:$E$10084, Mapping!C335)</f>
        <v>0</v>
      </c>
      <c r="M335" s="18" t="str" cm="1">
        <f t="array" ref="M335">IFERROR(
  SUMPRODUCT(
    ('Fill Book'!$F$4:$F$10084="S") * ('Fill Book'!$E$4:$E$10084=Mapping!C335),
    'Fill Book'!$G$4:$G$10084,  'Fill Book'!$H$4:$H$10084
  ) /
  SUMIFS(
    'Fill Book'!$G$4:$G$10084,
    'Fill Book'!$F$4:$F$10084, "S",
    'Fill Book'!$E$4:$E$10084, Mapping!C335
  ),
  ""
)</f>
        <v/>
      </c>
      <c r="N335" s="7">
        <f t="shared" si="24"/>
        <v>0</v>
      </c>
      <c r="O335" s="2">
        <f t="shared" ca="1" si="22"/>
        <v>0</v>
      </c>
      <c r="P335" s="2">
        <f t="shared" ca="1" si="25"/>
        <v>0</v>
      </c>
      <c r="Q335" s="2">
        <f t="shared" si="26"/>
        <v>0</v>
      </c>
      <c r="R335" s="9" t="e">
        <f ca="1">((Mapping!$M335 - Mapping!$K335) / Mapping!$E335 * Mapping!$F335) * (MIN(Mapping!$J335, Mapping!$L335))</f>
        <v>#VALUE!</v>
      </c>
      <c r="S335" s="2" t="str">
        <f>IFERROR(INDEX(#REF!, MATCH(Mapping!C335,#REF!, 0)), "")</f>
        <v/>
      </c>
      <c r="T335" s="2" t="e">
        <f t="shared" ca="1" si="23"/>
        <v>#VALUE!</v>
      </c>
      <c r="U335" s="2">
        <f ca="1">IFERROR(INDEX(Ref!E:E, MATCH(D335, Ref!B:B, 0)),5)</f>
        <v>5</v>
      </c>
      <c r="V335">
        <f ca="1">IFERROR(INDEX(Ref!F:F, MATCH(D335, Ref!B:B, 0)),1.5)</f>
        <v>1.5</v>
      </c>
    </row>
    <row r="336" spans="3:22" x14ac:dyDescent="0.25">
      <c r="C336" s="42"/>
      <c r="D336" s="2" t="str" cm="1">
        <f t="array" aca="1" ref="D336" ca="1">UPPER(_xlfn.TEXTJOIN("", TRUE, IF(ISNUMBER(FIND(MID(LEFT(C336, FIND(" ", C336 &amp; " ") - 1), ROW(INDIRECT("1:" &amp; LEN(LEFT(C336, FIND(" ", C336 &amp; " ") - 1)))), 1), "ABCDEFGHIJKLMNOPQRSTUVWXYZabcdefghijklmnopqrstuvwxyz")), MID(LEFT(C336, FIND(" ", C336 &amp; " ") - 1), ROW(INDIRECT("1:" &amp; LEN(LEFT(C336, FIND(" ", C336 &amp; " ") - 1)))), 1), "")))</f>
        <v/>
      </c>
      <c r="E336" s="2" t="e">
        <f ca="1">INDEX(Ref!C:C, MATCH(Mapping!D336, Ref!$B:$B,0))</f>
        <v>#N/A</v>
      </c>
      <c r="F336" s="2" t="e">
        <f ca="1">INDEX(Ref!D:D, MATCH(Mapping!D336, Ref!$B:$B,0))</f>
        <v>#N/A</v>
      </c>
      <c r="G336" s="2" cm="1">
        <f t="array" ref="G336">IFERROR(_xlfn.SWITCH(LOWER(TRIM(RIGHT(SUBSTITUTE(C336," ",REPT(" ",99)),99))),"fly",4,"dfly",8,"calendar",2,"box",4,4),4)</f>
        <v>4</v>
      </c>
      <c r="H336" s="2" t="s">
        <v>443</v>
      </c>
      <c r="I336" s="6" t="str">
        <f>RTD("tt.rtd",,RTD("tt.rtd",,"Inst",H336,$C336),I$2)</f>
        <v/>
      </c>
      <c r="J336" s="7" cm="1">
        <f t="array" ref="J336">SUM(IF(('Fill Book'!$F$4:$F$10084="B")*('Fill Book'!$E$4:$E$10084=Mapping!C336),'Fill Book'!$G$4:$G$10084))</f>
        <v>0</v>
      </c>
      <c r="K336" s="18" t="str" cm="1">
        <f t="array" ref="K336">IFERROR(
  SUMPRODUCT(
    ('Fill Book'!$F$4:$F$10084="B") * ('Fill Book'!$E$4:$E$10084=Mapping!C336),
    'Fill Book'!$G$4:$G$10084,  'Fill Book'!$H$4:$H$10084
  ) /
  SUMIFS(
    'Fill Book'!$G$4:$G$10084,
    'Fill Book'!$F$4:$F$10084, "B",
    'Fill Book'!$E$4:$E$10084, Mapping!C336
  ),
  ""
)</f>
        <v/>
      </c>
      <c r="L336" s="7">
        <f>SUMIFS('Fill Book'!$G$4:$G$10084, 'Fill Book'!$F$4:$F$10084, "S", 'Fill Book'!$E$4:$E$10084, Mapping!C336)</f>
        <v>0</v>
      </c>
      <c r="M336" s="18" t="str" cm="1">
        <f t="array" ref="M336">IFERROR(
  SUMPRODUCT(
    ('Fill Book'!$F$4:$F$10084="S") * ('Fill Book'!$E$4:$E$10084=Mapping!C336),
    'Fill Book'!$G$4:$G$10084,  'Fill Book'!$H$4:$H$10084
  ) /
  SUMIFS(
    'Fill Book'!$G$4:$G$10084,
    'Fill Book'!$F$4:$F$10084, "S",
    'Fill Book'!$E$4:$E$10084, Mapping!C336
  ),
  ""
)</f>
        <v/>
      </c>
      <c r="N336" s="7">
        <f t="shared" si="24"/>
        <v>0</v>
      </c>
      <c r="O336" s="2">
        <f t="shared" ca="1" si="22"/>
        <v>0</v>
      </c>
      <c r="P336" s="2">
        <f t="shared" ca="1" si="25"/>
        <v>0</v>
      </c>
      <c r="Q336" s="2">
        <f t="shared" si="26"/>
        <v>0</v>
      </c>
      <c r="R336" s="9" t="e">
        <f ca="1">((Mapping!$M336 - Mapping!$K336) / Mapping!$E336 * Mapping!$F336) * (MIN(Mapping!$J336, Mapping!$L336))</f>
        <v>#VALUE!</v>
      </c>
      <c r="S336" s="2" t="str">
        <f>IFERROR(INDEX(#REF!, MATCH(Mapping!C336,#REF!, 0)), "")</f>
        <v/>
      </c>
      <c r="T336" s="2" t="e">
        <f t="shared" ca="1" si="23"/>
        <v>#VALUE!</v>
      </c>
      <c r="U336" s="2">
        <f ca="1">IFERROR(INDEX(Ref!E:E, MATCH(D336, Ref!B:B, 0)),5)</f>
        <v>5</v>
      </c>
      <c r="V336">
        <f ca="1">IFERROR(INDEX(Ref!F:F, MATCH(D336, Ref!B:B, 0)),1.5)</f>
        <v>1.5</v>
      </c>
    </row>
    <row r="337" spans="3:22" x14ac:dyDescent="0.25">
      <c r="C337" s="42"/>
      <c r="D337" s="2" t="str" cm="1">
        <f t="array" aca="1" ref="D337" ca="1">UPPER(_xlfn.TEXTJOIN("", TRUE, IF(ISNUMBER(FIND(MID(LEFT(C337, FIND(" ", C337 &amp; " ") - 1), ROW(INDIRECT("1:" &amp; LEN(LEFT(C337, FIND(" ", C337 &amp; " ") - 1)))), 1), "ABCDEFGHIJKLMNOPQRSTUVWXYZabcdefghijklmnopqrstuvwxyz")), MID(LEFT(C337, FIND(" ", C337 &amp; " ") - 1), ROW(INDIRECT("1:" &amp; LEN(LEFT(C337, FIND(" ", C337 &amp; " ") - 1)))), 1), "")))</f>
        <v/>
      </c>
      <c r="E337" s="2" t="e">
        <f ca="1">INDEX(Ref!C:C, MATCH(Mapping!D337, Ref!$B:$B,0))</f>
        <v>#N/A</v>
      </c>
      <c r="F337" s="2" t="e">
        <f ca="1">INDEX(Ref!D:D, MATCH(Mapping!D337, Ref!$B:$B,0))</f>
        <v>#N/A</v>
      </c>
      <c r="G337" s="2" cm="1">
        <f t="array" ref="G337">IFERROR(_xlfn.SWITCH(LOWER(TRIM(RIGHT(SUBSTITUTE(C337," ",REPT(" ",99)),99))),"fly",4,"dfly",8,"calendar",2,"box",4,4),4)</f>
        <v>4</v>
      </c>
      <c r="H337" s="2" t="s">
        <v>443</v>
      </c>
      <c r="I337" s="6" t="str">
        <f>RTD("tt.rtd",,RTD("tt.rtd",,"Inst",H337,$C337),I$2)</f>
        <v/>
      </c>
      <c r="J337" s="7" cm="1">
        <f t="array" ref="J337">SUM(IF(('Fill Book'!$F$4:$F$10084="B")*('Fill Book'!$E$4:$E$10084=Mapping!C337),'Fill Book'!$G$4:$G$10084))</f>
        <v>0</v>
      </c>
      <c r="K337" s="18" t="str" cm="1">
        <f t="array" ref="K337">IFERROR(
  SUMPRODUCT(
    ('Fill Book'!$F$4:$F$10084="B") * ('Fill Book'!$E$4:$E$10084=Mapping!C337),
    'Fill Book'!$G$4:$G$10084,  'Fill Book'!$H$4:$H$10084
  ) /
  SUMIFS(
    'Fill Book'!$G$4:$G$10084,
    'Fill Book'!$F$4:$F$10084, "B",
    'Fill Book'!$E$4:$E$10084, Mapping!C337
  ),
  ""
)</f>
        <v/>
      </c>
      <c r="L337" s="7">
        <f>SUMIFS('Fill Book'!$G$4:$G$10084, 'Fill Book'!$F$4:$F$10084, "S", 'Fill Book'!$E$4:$E$10084, Mapping!C337)</f>
        <v>0</v>
      </c>
      <c r="M337" s="18" t="str" cm="1">
        <f t="array" ref="M337">IFERROR(
  SUMPRODUCT(
    ('Fill Book'!$F$4:$F$10084="S") * ('Fill Book'!$E$4:$E$10084=Mapping!C337),
    'Fill Book'!$G$4:$G$10084,  'Fill Book'!$H$4:$H$10084
  ) /
  SUMIFS(
    'Fill Book'!$G$4:$G$10084,
    'Fill Book'!$F$4:$F$10084, "S",
    'Fill Book'!$E$4:$E$10084, Mapping!C337
  ),
  ""
)</f>
        <v/>
      </c>
      <c r="N337" s="7">
        <f t="shared" si="24"/>
        <v>0</v>
      </c>
      <c r="O337" s="2">
        <f t="shared" ca="1" si="22"/>
        <v>0</v>
      </c>
      <c r="P337" s="2">
        <f t="shared" ca="1" si="25"/>
        <v>0</v>
      </c>
      <c r="Q337" s="2">
        <f t="shared" si="26"/>
        <v>0</v>
      </c>
      <c r="R337" s="9" t="e">
        <f ca="1">((Mapping!$M337 - Mapping!$K337) / Mapping!$E337 * Mapping!$F337) * (MIN(Mapping!$J337, Mapping!$L337))</f>
        <v>#VALUE!</v>
      </c>
      <c r="S337" s="2" t="str">
        <f>IFERROR(INDEX(#REF!, MATCH(Mapping!C337,#REF!, 0)), "")</f>
        <v/>
      </c>
      <c r="T337" s="2" t="e">
        <f t="shared" ca="1" si="23"/>
        <v>#VALUE!</v>
      </c>
      <c r="U337" s="2">
        <f ca="1">IFERROR(INDEX(Ref!E:E, MATCH(D337, Ref!B:B, 0)),5)</f>
        <v>5</v>
      </c>
      <c r="V337">
        <f ca="1">IFERROR(INDEX(Ref!F:F, MATCH(D337, Ref!B:B, 0)),1.5)</f>
        <v>1.5</v>
      </c>
    </row>
    <row r="338" spans="3:22" x14ac:dyDescent="0.25">
      <c r="C338" s="42"/>
      <c r="D338" s="2" t="str" cm="1">
        <f t="array" aca="1" ref="D338" ca="1">UPPER(_xlfn.TEXTJOIN("", TRUE, IF(ISNUMBER(FIND(MID(LEFT(C338, FIND(" ", C338 &amp; " ") - 1), ROW(INDIRECT("1:" &amp; LEN(LEFT(C338, FIND(" ", C338 &amp; " ") - 1)))), 1), "ABCDEFGHIJKLMNOPQRSTUVWXYZabcdefghijklmnopqrstuvwxyz")), MID(LEFT(C338, FIND(" ", C338 &amp; " ") - 1), ROW(INDIRECT("1:" &amp; LEN(LEFT(C338, FIND(" ", C338 &amp; " ") - 1)))), 1), "")))</f>
        <v/>
      </c>
      <c r="E338" s="2" t="e">
        <f ca="1">INDEX(Ref!C:C, MATCH(Mapping!D338, Ref!$B:$B,0))</f>
        <v>#N/A</v>
      </c>
      <c r="F338" s="2" t="e">
        <f ca="1">INDEX(Ref!D:D, MATCH(Mapping!D338, Ref!$B:$B,0))</f>
        <v>#N/A</v>
      </c>
      <c r="G338" s="2" cm="1">
        <f t="array" ref="G338">IFERROR(_xlfn.SWITCH(LOWER(TRIM(RIGHT(SUBSTITUTE(C338," ",REPT(" ",99)),99))),"fly",4,"dfly",8,"calendar",2,"box",4,4),4)</f>
        <v>4</v>
      </c>
      <c r="H338" s="2" t="s">
        <v>443</v>
      </c>
      <c r="I338" s="6" t="str">
        <f>RTD("tt.rtd",,RTD("tt.rtd",,"Inst",H338,$C338),I$2)</f>
        <v/>
      </c>
      <c r="J338" s="7" cm="1">
        <f t="array" ref="J338">SUM(IF(('Fill Book'!$F$4:$F$10084="B")*('Fill Book'!$E$4:$E$10084=Mapping!C338),'Fill Book'!$G$4:$G$10084))</f>
        <v>0</v>
      </c>
      <c r="K338" s="18" t="str" cm="1">
        <f t="array" ref="K338">IFERROR(
  SUMPRODUCT(
    ('Fill Book'!$F$4:$F$10084="B") * ('Fill Book'!$E$4:$E$10084=Mapping!C338),
    'Fill Book'!$G$4:$G$10084,  'Fill Book'!$H$4:$H$10084
  ) /
  SUMIFS(
    'Fill Book'!$G$4:$G$10084,
    'Fill Book'!$F$4:$F$10084, "B",
    'Fill Book'!$E$4:$E$10084, Mapping!C338
  ),
  ""
)</f>
        <v/>
      </c>
      <c r="L338" s="7">
        <f>SUMIFS('Fill Book'!$G$4:$G$10084, 'Fill Book'!$F$4:$F$10084, "S", 'Fill Book'!$E$4:$E$10084, Mapping!C338)</f>
        <v>0</v>
      </c>
      <c r="M338" s="18" t="str" cm="1">
        <f t="array" ref="M338">IFERROR(
  SUMPRODUCT(
    ('Fill Book'!$F$4:$F$10084="S") * ('Fill Book'!$E$4:$E$10084=Mapping!C338),
    'Fill Book'!$G$4:$G$10084,  'Fill Book'!$H$4:$H$10084
  ) /
  SUMIFS(
    'Fill Book'!$G$4:$G$10084,
    'Fill Book'!$F$4:$F$10084, "S",
    'Fill Book'!$E$4:$E$10084, Mapping!C338
  ),
  ""
)</f>
        <v/>
      </c>
      <c r="N338" s="7">
        <f t="shared" si="24"/>
        <v>0</v>
      </c>
      <c r="O338" s="2">
        <f t="shared" ca="1" si="22"/>
        <v>0</v>
      </c>
      <c r="P338" s="2">
        <f t="shared" ca="1" si="25"/>
        <v>0</v>
      </c>
      <c r="Q338" s="2">
        <f t="shared" si="26"/>
        <v>0</v>
      </c>
      <c r="R338" s="9" t="e">
        <f ca="1">((Mapping!$M338 - Mapping!$K338) / Mapping!$E338 * Mapping!$F338) * (MIN(Mapping!$J338, Mapping!$L338))</f>
        <v>#VALUE!</v>
      </c>
      <c r="S338" s="2" t="str">
        <f>IFERROR(INDEX(#REF!, MATCH(Mapping!C338,#REF!, 0)), "")</f>
        <v/>
      </c>
      <c r="T338" s="2" t="e">
        <f t="shared" ca="1" si="23"/>
        <v>#VALUE!</v>
      </c>
      <c r="U338" s="2">
        <f ca="1">IFERROR(INDEX(Ref!E:E, MATCH(D338, Ref!B:B, 0)),5)</f>
        <v>5</v>
      </c>
      <c r="V338">
        <f ca="1">IFERROR(INDEX(Ref!F:F, MATCH(D338, Ref!B:B, 0)),1.5)</f>
        <v>1.5</v>
      </c>
    </row>
    <row r="339" spans="3:22" x14ac:dyDescent="0.25">
      <c r="C339" s="42"/>
      <c r="D339" s="2" t="str" cm="1">
        <f t="array" aca="1" ref="D339" ca="1">UPPER(_xlfn.TEXTJOIN("", TRUE, IF(ISNUMBER(FIND(MID(LEFT(C339, FIND(" ", C339 &amp; " ") - 1), ROW(INDIRECT("1:" &amp; LEN(LEFT(C339, FIND(" ", C339 &amp; " ") - 1)))), 1), "ABCDEFGHIJKLMNOPQRSTUVWXYZabcdefghijklmnopqrstuvwxyz")), MID(LEFT(C339, FIND(" ", C339 &amp; " ") - 1), ROW(INDIRECT("1:" &amp; LEN(LEFT(C339, FIND(" ", C339 &amp; " ") - 1)))), 1), "")))</f>
        <v/>
      </c>
      <c r="E339" s="2" t="e">
        <f ca="1">INDEX(Ref!C:C, MATCH(Mapping!D339, Ref!$B:$B,0))</f>
        <v>#N/A</v>
      </c>
      <c r="F339" s="2" t="e">
        <f ca="1">INDEX(Ref!D:D, MATCH(Mapping!D339, Ref!$B:$B,0))</f>
        <v>#N/A</v>
      </c>
      <c r="G339" s="2" cm="1">
        <f t="array" ref="G339">IFERROR(_xlfn.SWITCH(LOWER(TRIM(RIGHT(SUBSTITUTE(C339," ",REPT(" ",99)),99))),"fly",4,"dfly",8,"calendar",2,"box",4,4),4)</f>
        <v>4</v>
      </c>
      <c r="H339" s="2" t="s">
        <v>443</v>
      </c>
      <c r="I339" s="6" t="str">
        <f>RTD("tt.rtd",,RTD("tt.rtd",,"Inst",H339,$C339),I$2)</f>
        <v/>
      </c>
      <c r="J339" s="7" cm="1">
        <f t="array" ref="J339">SUM(IF(('Fill Book'!$F$4:$F$10084="B")*('Fill Book'!$E$4:$E$10084=Mapping!C339),'Fill Book'!$G$4:$G$10084))</f>
        <v>0</v>
      </c>
      <c r="K339" s="18" t="str" cm="1">
        <f t="array" ref="K339">IFERROR(
  SUMPRODUCT(
    ('Fill Book'!$F$4:$F$10084="B") * ('Fill Book'!$E$4:$E$10084=Mapping!C339),
    'Fill Book'!$G$4:$G$10084,  'Fill Book'!$H$4:$H$10084
  ) /
  SUMIFS(
    'Fill Book'!$G$4:$G$10084,
    'Fill Book'!$F$4:$F$10084, "B",
    'Fill Book'!$E$4:$E$10084, Mapping!C339
  ),
  ""
)</f>
        <v/>
      </c>
      <c r="L339" s="7">
        <f>SUMIFS('Fill Book'!$G$4:$G$10084, 'Fill Book'!$F$4:$F$10084, "S", 'Fill Book'!$E$4:$E$10084, Mapping!C339)</f>
        <v>0</v>
      </c>
      <c r="M339" s="18" t="str" cm="1">
        <f t="array" ref="M339">IFERROR(
  SUMPRODUCT(
    ('Fill Book'!$F$4:$F$10084="S") * ('Fill Book'!$E$4:$E$10084=Mapping!C339),
    'Fill Book'!$G$4:$G$10084,  'Fill Book'!$H$4:$H$10084
  ) /
  SUMIFS(
    'Fill Book'!$G$4:$G$10084,
    'Fill Book'!$F$4:$F$10084, "S",
    'Fill Book'!$E$4:$E$10084, Mapping!C339
  ),
  ""
)</f>
        <v/>
      </c>
      <c r="N339" s="7">
        <f t="shared" si="24"/>
        <v>0</v>
      </c>
      <c r="O339" s="2">
        <f t="shared" ca="1" si="22"/>
        <v>0</v>
      </c>
      <c r="P339" s="2">
        <f t="shared" ca="1" si="25"/>
        <v>0</v>
      </c>
      <c r="Q339" s="2">
        <f t="shared" si="26"/>
        <v>0</v>
      </c>
      <c r="R339" s="9" t="e">
        <f ca="1">((Mapping!$M339 - Mapping!$K339) / Mapping!$E339 * Mapping!$F339) * (MIN(Mapping!$J339, Mapping!$L339))</f>
        <v>#VALUE!</v>
      </c>
      <c r="S339" s="2" t="str">
        <f>IFERROR(INDEX(#REF!, MATCH(Mapping!C339,#REF!, 0)), "")</f>
        <v/>
      </c>
      <c r="T339" s="2" t="e">
        <f t="shared" ca="1" si="23"/>
        <v>#VALUE!</v>
      </c>
      <c r="U339" s="2">
        <f ca="1">IFERROR(INDEX(Ref!E:E, MATCH(D339, Ref!B:B, 0)),5)</f>
        <v>5</v>
      </c>
      <c r="V339">
        <f ca="1">IFERROR(INDEX(Ref!F:F, MATCH(D339, Ref!B:B, 0)),1.5)</f>
        <v>1.5</v>
      </c>
    </row>
    <row r="340" spans="3:22" x14ac:dyDescent="0.25">
      <c r="C340" s="42"/>
      <c r="D340" s="2" t="str" cm="1">
        <f t="array" aca="1" ref="D340" ca="1">UPPER(_xlfn.TEXTJOIN("", TRUE, IF(ISNUMBER(FIND(MID(LEFT(C340, FIND(" ", C340 &amp; " ") - 1), ROW(INDIRECT("1:" &amp; LEN(LEFT(C340, FIND(" ", C340 &amp; " ") - 1)))), 1), "ABCDEFGHIJKLMNOPQRSTUVWXYZabcdefghijklmnopqrstuvwxyz")), MID(LEFT(C340, FIND(" ", C340 &amp; " ") - 1), ROW(INDIRECT("1:" &amp; LEN(LEFT(C340, FIND(" ", C340 &amp; " ") - 1)))), 1), "")))</f>
        <v/>
      </c>
      <c r="E340" s="2" t="e">
        <f ca="1">INDEX(Ref!C:C, MATCH(Mapping!D340, Ref!$B:$B,0))</f>
        <v>#N/A</v>
      </c>
      <c r="F340" s="2" t="e">
        <f ca="1">INDEX(Ref!D:D, MATCH(Mapping!D340, Ref!$B:$B,0))</f>
        <v>#N/A</v>
      </c>
      <c r="G340" s="2" cm="1">
        <f t="array" ref="G340">IFERROR(_xlfn.SWITCH(LOWER(TRIM(RIGHT(SUBSTITUTE(C340," ",REPT(" ",99)),99))),"fly",4,"dfly",8,"calendar",2,"box",4,4),4)</f>
        <v>4</v>
      </c>
      <c r="H340" s="2" t="s">
        <v>443</v>
      </c>
      <c r="I340" s="6" t="str">
        <f>RTD("tt.rtd",,RTD("tt.rtd",,"Inst",H340,$C340),I$2)</f>
        <v/>
      </c>
      <c r="J340" s="7" cm="1">
        <f t="array" ref="J340">SUM(IF(('Fill Book'!$F$4:$F$10084="B")*('Fill Book'!$E$4:$E$10084=Mapping!C340),'Fill Book'!$G$4:$G$10084))</f>
        <v>0</v>
      </c>
      <c r="K340" s="18" t="str" cm="1">
        <f t="array" ref="K340">IFERROR(
  SUMPRODUCT(
    ('Fill Book'!$F$4:$F$10084="B") * ('Fill Book'!$E$4:$E$10084=Mapping!C340),
    'Fill Book'!$G$4:$G$10084,  'Fill Book'!$H$4:$H$10084
  ) /
  SUMIFS(
    'Fill Book'!$G$4:$G$10084,
    'Fill Book'!$F$4:$F$10084, "B",
    'Fill Book'!$E$4:$E$10084, Mapping!C340
  ),
  ""
)</f>
        <v/>
      </c>
      <c r="L340" s="7">
        <f>SUMIFS('Fill Book'!$G$4:$G$10084, 'Fill Book'!$F$4:$F$10084, "S", 'Fill Book'!$E$4:$E$10084, Mapping!C340)</f>
        <v>0</v>
      </c>
      <c r="M340" s="18" t="str" cm="1">
        <f t="array" ref="M340">IFERROR(
  SUMPRODUCT(
    ('Fill Book'!$F$4:$F$10084="S") * ('Fill Book'!$E$4:$E$10084=Mapping!C340),
    'Fill Book'!$G$4:$G$10084,  'Fill Book'!$H$4:$H$10084
  ) /
  SUMIFS(
    'Fill Book'!$G$4:$G$10084,
    'Fill Book'!$F$4:$F$10084, "S",
    'Fill Book'!$E$4:$E$10084, Mapping!C340
  ),
  ""
)</f>
        <v/>
      </c>
      <c r="N340" s="7">
        <f t="shared" si="24"/>
        <v>0</v>
      </c>
      <c r="O340" s="2">
        <f t="shared" ca="1" si="22"/>
        <v>0</v>
      </c>
      <c r="P340" s="2">
        <f t="shared" ca="1" si="25"/>
        <v>0</v>
      </c>
      <c r="Q340" s="2">
        <f t="shared" si="26"/>
        <v>0</v>
      </c>
      <c r="R340" s="9" t="e">
        <f ca="1">((Mapping!$M340 - Mapping!$K340) / Mapping!$E340 * Mapping!$F340) * (MIN(Mapping!$J340, Mapping!$L340))</f>
        <v>#VALUE!</v>
      </c>
      <c r="S340" s="2" t="str">
        <f>IFERROR(INDEX(#REF!, MATCH(Mapping!C340,#REF!, 0)), "")</f>
        <v/>
      </c>
      <c r="T340" s="2" t="e">
        <f t="shared" ca="1" si="23"/>
        <v>#VALUE!</v>
      </c>
      <c r="U340" s="2">
        <f ca="1">IFERROR(INDEX(Ref!E:E, MATCH(D340, Ref!B:B, 0)),5)</f>
        <v>5</v>
      </c>
      <c r="V340">
        <f ca="1">IFERROR(INDEX(Ref!F:F, MATCH(D340, Ref!B:B, 0)),1.5)</f>
        <v>1.5</v>
      </c>
    </row>
    <row r="341" spans="3:22" x14ac:dyDescent="0.25">
      <c r="C341" s="42"/>
      <c r="D341" s="2" t="str" cm="1">
        <f t="array" aca="1" ref="D341" ca="1">UPPER(_xlfn.TEXTJOIN("", TRUE, IF(ISNUMBER(FIND(MID(LEFT(C341, FIND(" ", C341 &amp; " ") - 1), ROW(INDIRECT("1:" &amp; LEN(LEFT(C341, FIND(" ", C341 &amp; " ") - 1)))), 1), "ABCDEFGHIJKLMNOPQRSTUVWXYZabcdefghijklmnopqrstuvwxyz")), MID(LEFT(C341, FIND(" ", C341 &amp; " ") - 1), ROW(INDIRECT("1:" &amp; LEN(LEFT(C341, FIND(" ", C341 &amp; " ") - 1)))), 1), "")))</f>
        <v/>
      </c>
      <c r="E341" s="2" t="e">
        <f ca="1">INDEX(Ref!C:C, MATCH(Mapping!D341, Ref!$B:$B,0))</f>
        <v>#N/A</v>
      </c>
      <c r="F341" s="2" t="e">
        <f ca="1">INDEX(Ref!D:D, MATCH(Mapping!D341, Ref!$B:$B,0))</f>
        <v>#N/A</v>
      </c>
      <c r="G341" s="2" cm="1">
        <f t="array" ref="G341">IFERROR(_xlfn.SWITCH(LOWER(TRIM(RIGHT(SUBSTITUTE(C341," ",REPT(" ",99)),99))),"fly",4,"dfly",8,"calendar",2,"box",4,4),4)</f>
        <v>4</v>
      </c>
      <c r="H341" s="2" t="s">
        <v>443</v>
      </c>
      <c r="I341" s="6" t="str">
        <f>RTD("tt.rtd",,RTD("tt.rtd",,"Inst",H341,$C341),I$2)</f>
        <v/>
      </c>
      <c r="J341" s="7" cm="1">
        <f t="array" ref="J341">SUM(IF(('Fill Book'!$F$4:$F$10084="B")*('Fill Book'!$E$4:$E$10084=Mapping!C341),'Fill Book'!$G$4:$G$10084))</f>
        <v>0</v>
      </c>
      <c r="K341" s="18" t="str" cm="1">
        <f t="array" ref="K341">IFERROR(
  SUMPRODUCT(
    ('Fill Book'!$F$4:$F$10084="B") * ('Fill Book'!$E$4:$E$10084=Mapping!C341),
    'Fill Book'!$G$4:$G$10084,  'Fill Book'!$H$4:$H$10084
  ) /
  SUMIFS(
    'Fill Book'!$G$4:$G$10084,
    'Fill Book'!$F$4:$F$10084, "B",
    'Fill Book'!$E$4:$E$10084, Mapping!C341
  ),
  ""
)</f>
        <v/>
      </c>
      <c r="L341" s="7">
        <f>SUMIFS('Fill Book'!$G$4:$G$10084, 'Fill Book'!$F$4:$F$10084, "S", 'Fill Book'!$E$4:$E$10084, Mapping!C341)</f>
        <v>0</v>
      </c>
      <c r="M341" s="18" t="str" cm="1">
        <f t="array" ref="M341">IFERROR(
  SUMPRODUCT(
    ('Fill Book'!$F$4:$F$10084="S") * ('Fill Book'!$E$4:$E$10084=Mapping!C341),
    'Fill Book'!$G$4:$G$10084,  'Fill Book'!$H$4:$H$10084
  ) /
  SUMIFS(
    'Fill Book'!$G$4:$G$10084,
    'Fill Book'!$F$4:$F$10084, "S",
    'Fill Book'!$E$4:$E$10084, Mapping!C341
  ),
  ""
)</f>
        <v/>
      </c>
      <c r="N341" s="7">
        <f t="shared" si="24"/>
        <v>0</v>
      </c>
      <c r="O341" s="2">
        <f t="shared" ca="1" si="22"/>
        <v>0</v>
      </c>
      <c r="P341" s="2">
        <f t="shared" ca="1" si="25"/>
        <v>0</v>
      </c>
      <c r="Q341" s="2">
        <f t="shared" si="26"/>
        <v>0</v>
      </c>
      <c r="R341" s="9" t="e">
        <f ca="1">((Mapping!$M341 - Mapping!$K341) / Mapping!$E341 * Mapping!$F341) * (MIN(Mapping!$J341, Mapping!$L341))</f>
        <v>#VALUE!</v>
      </c>
      <c r="S341" s="2" t="str">
        <f>IFERROR(INDEX(#REF!, MATCH(Mapping!C341,#REF!, 0)), "")</f>
        <v/>
      </c>
      <c r="T341" s="2" t="e">
        <f t="shared" ca="1" si="23"/>
        <v>#VALUE!</v>
      </c>
      <c r="U341" s="2">
        <f ca="1">IFERROR(INDEX(Ref!E:E, MATCH(D341, Ref!B:B, 0)),5)</f>
        <v>5</v>
      </c>
      <c r="V341">
        <f ca="1">IFERROR(INDEX(Ref!F:F, MATCH(D341, Ref!B:B, 0)),1.5)</f>
        <v>1.5</v>
      </c>
    </row>
    <row r="342" spans="3:22" x14ac:dyDescent="0.25">
      <c r="C342" s="42"/>
      <c r="D342" s="2" t="str" cm="1">
        <f t="array" aca="1" ref="D342" ca="1">UPPER(_xlfn.TEXTJOIN("", TRUE, IF(ISNUMBER(FIND(MID(LEFT(C342, FIND(" ", C342 &amp; " ") - 1), ROW(INDIRECT("1:" &amp; LEN(LEFT(C342, FIND(" ", C342 &amp; " ") - 1)))), 1), "ABCDEFGHIJKLMNOPQRSTUVWXYZabcdefghijklmnopqrstuvwxyz")), MID(LEFT(C342, FIND(" ", C342 &amp; " ") - 1), ROW(INDIRECT("1:" &amp; LEN(LEFT(C342, FIND(" ", C342 &amp; " ") - 1)))), 1), "")))</f>
        <v/>
      </c>
      <c r="E342" s="2" t="e">
        <f ca="1">INDEX(Ref!C:C, MATCH(Mapping!D342, Ref!$B:$B,0))</f>
        <v>#N/A</v>
      </c>
      <c r="F342" s="2" t="e">
        <f ca="1">INDEX(Ref!D:D, MATCH(Mapping!D342, Ref!$B:$B,0))</f>
        <v>#N/A</v>
      </c>
      <c r="G342" s="2" cm="1">
        <f t="array" ref="G342">IFERROR(_xlfn.SWITCH(LOWER(TRIM(RIGHT(SUBSTITUTE(C342," ",REPT(" ",99)),99))),"fly",4,"dfly",8,"calendar",2,"box",4,4),4)</f>
        <v>4</v>
      </c>
      <c r="H342" s="2" t="s">
        <v>443</v>
      </c>
      <c r="I342" s="6" t="str">
        <f>RTD("tt.rtd",,RTD("tt.rtd",,"Inst",H342,$C342),I$2)</f>
        <v/>
      </c>
      <c r="J342" s="7" cm="1">
        <f t="array" ref="J342">SUM(IF(('Fill Book'!$F$4:$F$10084="B")*('Fill Book'!$E$4:$E$10084=Mapping!C342),'Fill Book'!$G$4:$G$10084))</f>
        <v>0</v>
      </c>
      <c r="K342" s="18" t="str" cm="1">
        <f t="array" ref="K342">IFERROR(
  SUMPRODUCT(
    ('Fill Book'!$F$4:$F$10084="B") * ('Fill Book'!$E$4:$E$10084=Mapping!C342),
    'Fill Book'!$G$4:$G$10084,  'Fill Book'!$H$4:$H$10084
  ) /
  SUMIFS(
    'Fill Book'!$G$4:$G$10084,
    'Fill Book'!$F$4:$F$10084, "B",
    'Fill Book'!$E$4:$E$10084, Mapping!C342
  ),
  ""
)</f>
        <v/>
      </c>
      <c r="L342" s="7">
        <f>SUMIFS('Fill Book'!$G$4:$G$10084, 'Fill Book'!$F$4:$F$10084, "S", 'Fill Book'!$E$4:$E$10084, Mapping!C342)</f>
        <v>0</v>
      </c>
      <c r="M342" s="18" t="str" cm="1">
        <f t="array" ref="M342">IFERROR(
  SUMPRODUCT(
    ('Fill Book'!$F$4:$F$10084="S") * ('Fill Book'!$E$4:$E$10084=Mapping!C342),
    'Fill Book'!$G$4:$G$10084,  'Fill Book'!$H$4:$H$10084
  ) /
  SUMIFS(
    'Fill Book'!$G$4:$G$10084,
    'Fill Book'!$F$4:$F$10084, "S",
    'Fill Book'!$E$4:$E$10084, Mapping!C342
  ),
  ""
)</f>
        <v/>
      </c>
      <c r="N342" s="7">
        <f t="shared" si="24"/>
        <v>0</v>
      </c>
      <c r="O342" s="2">
        <f t="shared" ca="1" si="22"/>
        <v>0</v>
      </c>
      <c r="P342" s="2">
        <f t="shared" ca="1" si="25"/>
        <v>0</v>
      </c>
      <c r="Q342" s="2">
        <f t="shared" si="26"/>
        <v>0</v>
      </c>
      <c r="R342" s="9" t="e">
        <f ca="1">((Mapping!$M342 - Mapping!$K342) / Mapping!$E342 * Mapping!$F342) * (MIN(Mapping!$J342, Mapping!$L342))</f>
        <v>#VALUE!</v>
      </c>
      <c r="S342" s="2" t="str">
        <f>IFERROR(INDEX(#REF!, MATCH(Mapping!C342,#REF!, 0)), "")</f>
        <v/>
      </c>
      <c r="T342" s="2" t="e">
        <f t="shared" ca="1" si="23"/>
        <v>#VALUE!</v>
      </c>
      <c r="U342" s="2">
        <f ca="1">IFERROR(INDEX(Ref!E:E, MATCH(D342, Ref!B:B, 0)),5)</f>
        <v>5</v>
      </c>
      <c r="V342">
        <f ca="1">IFERROR(INDEX(Ref!F:F, MATCH(D342, Ref!B:B, 0)),1.5)</f>
        <v>1.5</v>
      </c>
    </row>
    <row r="343" spans="3:22" x14ac:dyDescent="0.25">
      <c r="C343" s="42"/>
      <c r="D343" s="2" t="str" cm="1">
        <f t="array" aca="1" ref="D343" ca="1">UPPER(_xlfn.TEXTJOIN("", TRUE, IF(ISNUMBER(FIND(MID(LEFT(C343, FIND(" ", C343 &amp; " ") - 1), ROW(INDIRECT("1:" &amp; LEN(LEFT(C343, FIND(" ", C343 &amp; " ") - 1)))), 1), "ABCDEFGHIJKLMNOPQRSTUVWXYZabcdefghijklmnopqrstuvwxyz")), MID(LEFT(C343, FIND(" ", C343 &amp; " ") - 1), ROW(INDIRECT("1:" &amp; LEN(LEFT(C343, FIND(" ", C343 &amp; " ") - 1)))), 1), "")))</f>
        <v/>
      </c>
      <c r="E343" s="2" t="e">
        <f ca="1">INDEX(Ref!C:C, MATCH(Mapping!D343, Ref!$B:$B,0))</f>
        <v>#N/A</v>
      </c>
      <c r="F343" s="2" t="e">
        <f ca="1">INDEX(Ref!D:D, MATCH(Mapping!D343, Ref!$B:$B,0))</f>
        <v>#N/A</v>
      </c>
      <c r="G343" s="2" cm="1">
        <f t="array" ref="G343">IFERROR(_xlfn.SWITCH(LOWER(TRIM(RIGHT(SUBSTITUTE(C343," ",REPT(" ",99)),99))),"fly",4,"dfly",8,"calendar",2,"box",4,4),4)</f>
        <v>4</v>
      </c>
      <c r="H343" s="2" t="s">
        <v>443</v>
      </c>
      <c r="I343" s="6" t="str">
        <f>RTD("tt.rtd",,RTD("tt.rtd",,"Inst",H343,$C343),I$2)</f>
        <v/>
      </c>
      <c r="J343" s="7" cm="1">
        <f t="array" ref="J343">SUM(IF(('Fill Book'!$F$4:$F$10084="B")*('Fill Book'!$E$4:$E$10084=Mapping!C343),'Fill Book'!$G$4:$G$10084))</f>
        <v>0</v>
      </c>
      <c r="K343" s="18" t="str" cm="1">
        <f t="array" ref="K343">IFERROR(
  SUMPRODUCT(
    ('Fill Book'!$F$4:$F$10084="B") * ('Fill Book'!$E$4:$E$10084=Mapping!C343),
    'Fill Book'!$G$4:$G$10084,  'Fill Book'!$H$4:$H$10084
  ) /
  SUMIFS(
    'Fill Book'!$G$4:$G$10084,
    'Fill Book'!$F$4:$F$10084, "B",
    'Fill Book'!$E$4:$E$10084, Mapping!C343
  ),
  ""
)</f>
        <v/>
      </c>
      <c r="L343" s="7">
        <f>SUMIFS('Fill Book'!$G$4:$G$10084, 'Fill Book'!$F$4:$F$10084, "S", 'Fill Book'!$E$4:$E$10084, Mapping!C343)</f>
        <v>0</v>
      </c>
      <c r="M343" s="18" t="str" cm="1">
        <f t="array" ref="M343">IFERROR(
  SUMPRODUCT(
    ('Fill Book'!$F$4:$F$10084="S") * ('Fill Book'!$E$4:$E$10084=Mapping!C343),
    'Fill Book'!$G$4:$G$10084,  'Fill Book'!$H$4:$H$10084
  ) /
  SUMIFS(
    'Fill Book'!$G$4:$G$10084,
    'Fill Book'!$F$4:$F$10084, "S",
    'Fill Book'!$E$4:$E$10084, Mapping!C343
  ),
  ""
)</f>
        <v/>
      </c>
      <c r="N343" s="7">
        <f t="shared" si="24"/>
        <v>0</v>
      </c>
      <c r="O343" s="2">
        <f t="shared" ca="1" si="22"/>
        <v>0</v>
      </c>
      <c r="P343" s="2">
        <f t="shared" ca="1" si="25"/>
        <v>0</v>
      </c>
      <c r="Q343" s="2">
        <f t="shared" si="26"/>
        <v>0</v>
      </c>
      <c r="R343" s="9" t="e">
        <f ca="1">((Mapping!$M343 - Mapping!$K343) / Mapping!$E343 * Mapping!$F343) * (MIN(Mapping!$J343, Mapping!$L343))</f>
        <v>#VALUE!</v>
      </c>
      <c r="S343" s="2" t="str">
        <f>IFERROR(INDEX(#REF!, MATCH(Mapping!C343,#REF!, 0)), "")</f>
        <v/>
      </c>
      <c r="T343" s="2" t="e">
        <f t="shared" ca="1" si="23"/>
        <v>#VALUE!</v>
      </c>
      <c r="U343" s="2">
        <f ca="1">IFERROR(INDEX(Ref!E:E, MATCH(D343, Ref!B:B, 0)),5)</f>
        <v>5</v>
      </c>
      <c r="V343">
        <f ca="1">IFERROR(INDEX(Ref!F:F, MATCH(D343, Ref!B:B, 0)),1.5)</f>
        <v>1.5</v>
      </c>
    </row>
    <row r="344" spans="3:22" x14ac:dyDescent="0.25">
      <c r="C344" s="42"/>
      <c r="D344" s="2" t="str" cm="1">
        <f t="array" aca="1" ref="D344" ca="1">UPPER(_xlfn.TEXTJOIN("", TRUE, IF(ISNUMBER(FIND(MID(LEFT(C344, FIND(" ", C344 &amp; " ") - 1), ROW(INDIRECT("1:" &amp; LEN(LEFT(C344, FIND(" ", C344 &amp; " ") - 1)))), 1), "ABCDEFGHIJKLMNOPQRSTUVWXYZabcdefghijklmnopqrstuvwxyz")), MID(LEFT(C344, FIND(" ", C344 &amp; " ") - 1), ROW(INDIRECT("1:" &amp; LEN(LEFT(C344, FIND(" ", C344 &amp; " ") - 1)))), 1), "")))</f>
        <v/>
      </c>
      <c r="E344" s="2" t="e">
        <f ca="1">INDEX(Ref!C:C, MATCH(Mapping!D344, Ref!$B:$B,0))</f>
        <v>#N/A</v>
      </c>
      <c r="F344" s="2" t="e">
        <f ca="1">INDEX(Ref!D:D, MATCH(Mapping!D344, Ref!$B:$B,0))</f>
        <v>#N/A</v>
      </c>
      <c r="G344" s="2" cm="1">
        <f t="array" ref="G344">IFERROR(_xlfn.SWITCH(LOWER(TRIM(RIGHT(SUBSTITUTE(C344," ",REPT(" ",99)),99))),"fly",4,"dfly",8,"calendar",2,"box",4,4),4)</f>
        <v>4</v>
      </c>
      <c r="H344" s="2" t="s">
        <v>443</v>
      </c>
      <c r="I344" s="6" t="str">
        <f>RTD("tt.rtd",,RTD("tt.rtd",,"Inst",H344,$C344),I$2)</f>
        <v/>
      </c>
      <c r="J344" s="7" cm="1">
        <f t="array" ref="J344">SUM(IF(('Fill Book'!$F$4:$F$10084="B")*('Fill Book'!$E$4:$E$10084=Mapping!C344),'Fill Book'!$G$4:$G$10084))</f>
        <v>0</v>
      </c>
      <c r="K344" s="18" t="str" cm="1">
        <f t="array" ref="K344">IFERROR(
  SUMPRODUCT(
    ('Fill Book'!$F$4:$F$10084="B") * ('Fill Book'!$E$4:$E$10084=Mapping!C344),
    'Fill Book'!$G$4:$G$10084,  'Fill Book'!$H$4:$H$10084
  ) /
  SUMIFS(
    'Fill Book'!$G$4:$G$10084,
    'Fill Book'!$F$4:$F$10084, "B",
    'Fill Book'!$E$4:$E$10084, Mapping!C344
  ),
  ""
)</f>
        <v/>
      </c>
      <c r="L344" s="7">
        <f>SUMIFS('Fill Book'!$G$4:$G$10084, 'Fill Book'!$F$4:$F$10084, "S", 'Fill Book'!$E$4:$E$10084, Mapping!C344)</f>
        <v>0</v>
      </c>
      <c r="M344" s="18" t="str" cm="1">
        <f t="array" ref="M344">IFERROR(
  SUMPRODUCT(
    ('Fill Book'!$F$4:$F$10084="S") * ('Fill Book'!$E$4:$E$10084=Mapping!C344),
    'Fill Book'!$G$4:$G$10084,  'Fill Book'!$H$4:$H$10084
  ) /
  SUMIFS(
    'Fill Book'!$G$4:$G$10084,
    'Fill Book'!$F$4:$F$10084, "S",
    'Fill Book'!$E$4:$E$10084, Mapping!C344
  ),
  ""
)</f>
        <v/>
      </c>
      <c r="N344" s="7">
        <f t="shared" si="24"/>
        <v>0</v>
      </c>
      <c r="O344" s="2">
        <f t="shared" ca="1" si="22"/>
        <v>0</v>
      </c>
      <c r="P344" s="2">
        <f t="shared" ca="1" si="25"/>
        <v>0</v>
      </c>
      <c r="Q344" s="2">
        <f t="shared" si="26"/>
        <v>0</v>
      </c>
      <c r="R344" s="9" t="e">
        <f ca="1">((Mapping!$M344 - Mapping!$K344) / Mapping!$E344 * Mapping!$F344) * (MIN(Mapping!$J344, Mapping!$L344))</f>
        <v>#VALUE!</v>
      </c>
      <c r="S344" s="2" t="str">
        <f>IFERROR(INDEX(#REF!, MATCH(Mapping!C344,#REF!, 0)), "")</f>
        <v/>
      </c>
      <c r="T344" s="2" t="e">
        <f t="shared" ca="1" si="23"/>
        <v>#VALUE!</v>
      </c>
      <c r="U344" s="2">
        <f ca="1">IFERROR(INDEX(Ref!E:E, MATCH(D344, Ref!B:B, 0)),5)</f>
        <v>5</v>
      </c>
      <c r="V344">
        <f ca="1">IFERROR(INDEX(Ref!F:F, MATCH(D344, Ref!B:B, 0)),1.5)</f>
        <v>1.5</v>
      </c>
    </row>
    <row r="345" spans="3:22" x14ac:dyDescent="0.25">
      <c r="C345" s="42"/>
      <c r="D345" s="2" t="str" cm="1">
        <f t="array" aca="1" ref="D345" ca="1">UPPER(_xlfn.TEXTJOIN("", TRUE, IF(ISNUMBER(FIND(MID(LEFT(C345, FIND(" ", C345 &amp; " ") - 1), ROW(INDIRECT("1:" &amp; LEN(LEFT(C345, FIND(" ", C345 &amp; " ") - 1)))), 1), "ABCDEFGHIJKLMNOPQRSTUVWXYZabcdefghijklmnopqrstuvwxyz")), MID(LEFT(C345, FIND(" ", C345 &amp; " ") - 1), ROW(INDIRECT("1:" &amp; LEN(LEFT(C345, FIND(" ", C345 &amp; " ") - 1)))), 1), "")))</f>
        <v/>
      </c>
      <c r="E345" s="2" t="e">
        <f ca="1">INDEX(Ref!C:C, MATCH(Mapping!D345, Ref!$B:$B,0))</f>
        <v>#N/A</v>
      </c>
      <c r="F345" s="2" t="e">
        <f ca="1">INDEX(Ref!D:D, MATCH(Mapping!D345, Ref!$B:$B,0))</f>
        <v>#N/A</v>
      </c>
      <c r="G345" s="2" cm="1">
        <f t="array" ref="G345">IFERROR(_xlfn.SWITCH(LOWER(TRIM(RIGHT(SUBSTITUTE(C345," ",REPT(" ",99)),99))),"fly",4,"dfly",8,"calendar",2,"box",4,4),4)</f>
        <v>4</v>
      </c>
      <c r="H345" s="2" t="s">
        <v>443</v>
      </c>
      <c r="I345" s="6" t="str">
        <f>RTD("tt.rtd",,RTD("tt.rtd",,"Inst",H345,$C345),I$2)</f>
        <v/>
      </c>
      <c r="J345" s="7" cm="1">
        <f t="array" ref="J345">SUM(IF(('Fill Book'!$F$4:$F$10084="B")*('Fill Book'!$E$4:$E$10084=Mapping!C345),'Fill Book'!$G$4:$G$10084))</f>
        <v>0</v>
      </c>
      <c r="K345" s="18" t="str" cm="1">
        <f t="array" ref="K345">IFERROR(
  SUMPRODUCT(
    ('Fill Book'!$F$4:$F$10084="B") * ('Fill Book'!$E$4:$E$10084=Mapping!C345),
    'Fill Book'!$G$4:$G$10084,  'Fill Book'!$H$4:$H$10084
  ) /
  SUMIFS(
    'Fill Book'!$G$4:$G$10084,
    'Fill Book'!$F$4:$F$10084, "B",
    'Fill Book'!$E$4:$E$10084, Mapping!C345
  ),
  ""
)</f>
        <v/>
      </c>
      <c r="L345" s="7">
        <f>SUMIFS('Fill Book'!$G$4:$G$10084, 'Fill Book'!$F$4:$F$10084, "S", 'Fill Book'!$E$4:$E$10084, Mapping!C345)</f>
        <v>0</v>
      </c>
      <c r="M345" s="18" t="str" cm="1">
        <f t="array" ref="M345">IFERROR(
  SUMPRODUCT(
    ('Fill Book'!$F$4:$F$10084="S") * ('Fill Book'!$E$4:$E$10084=Mapping!C345),
    'Fill Book'!$G$4:$G$10084,  'Fill Book'!$H$4:$H$10084
  ) /
  SUMIFS(
    'Fill Book'!$G$4:$G$10084,
    'Fill Book'!$F$4:$F$10084, "S",
    'Fill Book'!$E$4:$E$10084, Mapping!C345
  ),
  ""
)</f>
        <v/>
      </c>
      <c r="N345" s="7">
        <f t="shared" si="24"/>
        <v>0</v>
      </c>
      <c r="O345" s="2">
        <f t="shared" ca="1" si="22"/>
        <v>0</v>
      </c>
      <c r="P345" s="2">
        <f t="shared" ca="1" si="25"/>
        <v>0</v>
      </c>
      <c r="Q345" s="2">
        <f t="shared" si="26"/>
        <v>0</v>
      </c>
      <c r="R345" s="9" t="e">
        <f ca="1">((Mapping!$M345 - Mapping!$K345) / Mapping!$E345 * Mapping!$F345) * (MIN(Mapping!$J345, Mapping!$L345))</f>
        <v>#VALUE!</v>
      </c>
      <c r="S345" s="2" t="str">
        <f>IFERROR(INDEX(#REF!, MATCH(Mapping!C345,#REF!, 0)), "")</f>
        <v/>
      </c>
      <c r="T345" s="2" t="e">
        <f t="shared" ca="1" si="23"/>
        <v>#VALUE!</v>
      </c>
      <c r="U345" s="2">
        <f ca="1">IFERROR(INDEX(Ref!E:E, MATCH(D345, Ref!B:B, 0)),5)</f>
        <v>5</v>
      </c>
      <c r="V345">
        <f ca="1">IFERROR(INDEX(Ref!F:F, MATCH(D345, Ref!B:B, 0)),1.5)</f>
        <v>1.5</v>
      </c>
    </row>
    <row r="346" spans="3:22" x14ac:dyDescent="0.25">
      <c r="C346" s="42"/>
      <c r="D346" s="2" t="str" cm="1">
        <f t="array" aca="1" ref="D346" ca="1">UPPER(_xlfn.TEXTJOIN("", TRUE, IF(ISNUMBER(FIND(MID(LEFT(C346, FIND(" ", C346 &amp; " ") - 1), ROW(INDIRECT("1:" &amp; LEN(LEFT(C346, FIND(" ", C346 &amp; " ") - 1)))), 1), "ABCDEFGHIJKLMNOPQRSTUVWXYZabcdefghijklmnopqrstuvwxyz")), MID(LEFT(C346, FIND(" ", C346 &amp; " ") - 1), ROW(INDIRECT("1:" &amp; LEN(LEFT(C346, FIND(" ", C346 &amp; " ") - 1)))), 1), "")))</f>
        <v/>
      </c>
      <c r="E346" s="2" t="e">
        <f ca="1">INDEX(Ref!C:C, MATCH(Mapping!D346, Ref!$B:$B,0))</f>
        <v>#N/A</v>
      </c>
      <c r="F346" s="2" t="e">
        <f ca="1">INDEX(Ref!D:D, MATCH(Mapping!D346, Ref!$B:$B,0))</f>
        <v>#N/A</v>
      </c>
      <c r="G346" s="2" cm="1">
        <f t="array" ref="G346">IFERROR(_xlfn.SWITCH(LOWER(TRIM(RIGHT(SUBSTITUTE(C346," ",REPT(" ",99)),99))),"fly",4,"dfly",8,"calendar",2,"box",4,4),4)</f>
        <v>4</v>
      </c>
      <c r="H346" s="2" t="s">
        <v>443</v>
      </c>
      <c r="I346" s="6" t="str">
        <f>RTD("tt.rtd",,RTD("tt.rtd",,"Inst",H346,$C346),I$2)</f>
        <v/>
      </c>
      <c r="J346" s="7" cm="1">
        <f t="array" ref="J346">SUM(IF(('Fill Book'!$F$4:$F$10084="B")*('Fill Book'!$E$4:$E$10084=Mapping!C346),'Fill Book'!$G$4:$G$10084))</f>
        <v>0</v>
      </c>
      <c r="K346" s="18" t="str" cm="1">
        <f t="array" ref="K346">IFERROR(
  SUMPRODUCT(
    ('Fill Book'!$F$4:$F$10084="B") * ('Fill Book'!$E$4:$E$10084=Mapping!C346),
    'Fill Book'!$G$4:$G$10084,  'Fill Book'!$H$4:$H$10084
  ) /
  SUMIFS(
    'Fill Book'!$G$4:$G$10084,
    'Fill Book'!$F$4:$F$10084, "B",
    'Fill Book'!$E$4:$E$10084, Mapping!C346
  ),
  ""
)</f>
        <v/>
      </c>
      <c r="L346" s="7">
        <f>SUMIFS('Fill Book'!$G$4:$G$10084, 'Fill Book'!$F$4:$F$10084, "S", 'Fill Book'!$E$4:$E$10084, Mapping!C346)</f>
        <v>0</v>
      </c>
      <c r="M346" s="18" t="str" cm="1">
        <f t="array" ref="M346">IFERROR(
  SUMPRODUCT(
    ('Fill Book'!$F$4:$F$10084="S") * ('Fill Book'!$E$4:$E$10084=Mapping!C346),
    'Fill Book'!$G$4:$G$10084,  'Fill Book'!$H$4:$H$10084
  ) /
  SUMIFS(
    'Fill Book'!$G$4:$G$10084,
    'Fill Book'!$F$4:$F$10084, "S",
    'Fill Book'!$E$4:$E$10084, Mapping!C346
  ),
  ""
)</f>
        <v/>
      </c>
      <c r="N346" s="7">
        <f t="shared" si="24"/>
        <v>0</v>
      </c>
      <c r="O346" s="2">
        <f t="shared" ca="1" si="22"/>
        <v>0</v>
      </c>
      <c r="P346" s="2">
        <f t="shared" ca="1" si="25"/>
        <v>0</v>
      </c>
      <c r="Q346" s="2">
        <f t="shared" si="26"/>
        <v>0</v>
      </c>
      <c r="R346" s="9" t="e">
        <f ca="1">((Mapping!$M346 - Mapping!$K346) / Mapping!$E346 * Mapping!$F346) * (MIN(Mapping!$J346, Mapping!$L346))</f>
        <v>#VALUE!</v>
      </c>
      <c r="S346" s="2" t="str">
        <f>IFERROR(INDEX(#REF!, MATCH(Mapping!C346,#REF!, 0)), "")</f>
        <v/>
      </c>
      <c r="T346" s="2" t="e">
        <f t="shared" ca="1" si="23"/>
        <v>#VALUE!</v>
      </c>
      <c r="U346" s="2">
        <f ca="1">IFERROR(INDEX(Ref!E:E, MATCH(D346, Ref!B:B, 0)),5)</f>
        <v>5</v>
      </c>
      <c r="V346">
        <f ca="1">IFERROR(INDEX(Ref!F:F, MATCH(D346, Ref!B:B, 0)),1.5)</f>
        <v>1.5</v>
      </c>
    </row>
    <row r="347" spans="3:22" x14ac:dyDescent="0.25">
      <c r="C347" s="42"/>
      <c r="D347" s="2" t="str" cm="1">
        <f t="array" aca="1" ref="D347" ca="1">UPPER(_xlfn.TEXTJOIN("", TRUE, IF(ISNUMBER(FIND(MID(LEFT(C347, FIND(" ", C347 &amp; " ") - 1), ROW(INDIRECT("1:" &amp; LEN(LEFT(C347, FIND(" ", C347 &amp; " ") - 1)))), 1), "ABCDEFGHIJKLMNOPQRSTUVWXYZabcdefghijklmnopqrstuvwxyz")), MID(LEFT(C347, FIND(" ", C347 &amp; " ") - 1), ROW(INDIRECT("1:" &amp; LEN(LEFT(C347, FIND(" ", C347 &amp; " ") - 1)))), 1), "")))</f>
        <v/>
      </c>
      <c r="E347" s="2" t="e">
        <f ca="1">INDEX(Ref!C:C, MATCH(Mapping!D347, Ref!$B:$B,0))</f>
        <v>#N/A</v>
      </c>
      <c r="F347" s="2" t="e">
        <f ca="1">INDEX(Ref!D:D, MATCH(Mapping!D347, Ref!$B:$B,0))</f>
        <v>#N/A</v>
      </c>
      <c r="G347" s="2" cm="1">
        <f t="array" ref="G347">IFERROR(_xlfn.SWITCH(LOWER(TRIM(RIGHT(SUBSTITUTE(C347," ",REPT(" ",99)),99))),"fly",4,"dfly",8,"calendar",2,"box",4,4),4)</f>
        <v>4</v>
      </c>
      <c r="H347" s="2" t="s">
        <v>443</v>
      </c>
      <c r="I347" s="6" t="str">
        <f>RTD("tt.rtd",,RTD("tt.rtd",,"Inst",H347,$C347),I$2)</f>
        <v/>
      </c>
      <c r="J347" s="7" cm="1">
        <f t="array" ref="J347">SUM(IF(('Fill Book'!$F$4:$F$10084="B")*('Fill Book'!$E$4:$E$10084=Mapping!C347),'Fill Book'!$G$4:$G$10084))</f>
        <v>0</v>
      </c>
      <c r="K347" s="18" t="str" cm="1">
        <f t="array" ref="K347">IFERROR(
  SUMPRODUCT(
    ('Fill Book'!$F$4:$F$10084="B") * ('Fill Book'!$E$4:$E$10084=Mapping!C347),
    'Fill Book'!$G$4:$G$10084,  'Fill Book'!$H$4:$H$10084
  ) /
  SUMIFS(
    'Fill Book'!$G$4:$G$10084,
    'Fill Book'!$F$4:$F$10084, "B",
    'Fill Book'!$E$4:$E$10084, Mapping!C347
  ),
  ""
)</f>
        <v/>
      </c>
      <c r="L347" s="7">
        <f>SUMIFS('Fill Book'!$G$4:$G$10084, 'Fill Book'!$F$4:$F$10084, "S", 'Fill Book'!$E$4:$E$10084, Mapping!C347)</f>
        <v>0</v>
      </c>
      <c r="M347" s="18" t="str" cm="1">
        <f t="array" ref="M347">IFERROR(
  SUMPRODUCT(
    ('Fill Book'!$F$4:$F$10084="S") * ('Fill Book'!$E$4:$E$10084=Mapping!C347),
    'Fill Book'!$G$4:$G$10084,  'Fill Book'!$H$4:$H$10084
  ) /
  SUMIFS(
    'Fill Book'!$G$4:$G$10084,
    'Fill Book'!$F$4:$F$10084, "S",
    'Fill Book'!$E$4:$E$10084, Mapping!C347
  ),
  ""
)</f>
        <v/>
      </c>
      <c r="N347" s="7">
        <f t="shared" si="24"/>
        <v>0</v>
      </c>
      <c r="O347" s="2">
        <f t="shared" ca="1" si="22"/>
        <v>0</v>
      </c>
      <c r="P347" s="2">
        <f t="shared" ca="1" si="25"/>
        <v>0</v>
      </c>
      <c r="Q347" s="2">
        <f t="shared" si="26"/>
        <v>0</v>
      </c>
      <c r="R347" s="9" t="e">
        <f ca="1">((Mapping!$M347 - Mapping!$K347) / Mapping!$E347 * Mapping!$F347) * (MIN(Mapping!$J347, Mapping!$L347))</f>
        <v>#VALUE!</v>
      </c>
      <c r="S347" s="2" t="str">
        <f>IFERROR(INDEX(#REF!, MATCH(Mapping!C347,#REF!, 0)), "")</f>
        <v/>
      </c>
      <c r="T347" s="2" t="e">
        <f t="shared" ca="1" si="23"/>
        <v>#VALUE!</v>
      </c>
      <c r="U347" s="2">
        <f ca="1">IFERROR(INDEX(Ref!E:E, MATCH(D347, Ref!B:B, 0)),5)</f>
        <v>5</v>
      </c>
      <c r="V347">
        <f ca="1">IFERROR(INDEX(Ref!F:F, MATCH(D347, Ref!B:B, 0)),1.5)</f>
        <v>1.5</v>
      </c>
    </row>
    <row r="348" spans="3:22" x14ac:dyDescent="0.25">
      <c r="C348" s="42"/>
      <c r="D348" s="2" t="str" cm="1">
        <f t="array" aca="1" ref="D348" ca="1">UPPER(_xlfn.TEXTJOIN("", TRUE, IF(ISNUMBER(FIND(MID(LEFT(C348, FIND(" ", C348 &amp; " ") - 1), ROW(INDIRECT("1:" &amp; LEN(LEFT(C348, FIND(" ", C348 &amp; " ") - 1)))), 1), "ABCDEFGHIJKLMNOPQRSTUVWXYZabcdefghijklmnopqrstuvwxyz")), MID(LEFT(C348, FIND(" ", C348 &amp; " ") - 1), ROW(INDIRECT("1:" &amp; LEN(LEFT(C348, FIND(" ", C348 &amp; " ") - 1)))), 1), "")))</f>
        <v/>
      </c>
      <c r="E348" s="2" t="e">
        <f ca="1">INDEX(Ref!C:C, MATCH(Mapping!D348, Ref!$B:$B,0))</f>
        <v>#N/A</v>
      </c>
      <c r="F348" s="2" t="e">
        <f ca="1">INDEX(Ref!D:D, MATCH(Mapping!D348, Ref!$B:$B,0))</f>
        <v>#N/A</v>
      </c>
      <c r="G348" s="2" cm="1">
        <f t="array" ref="G348">IFERROR(_xlfn.SWITCH(LOWER(TRIM(RIGHT(SUBSTITUTE(C348," ",REPT(" ",99)),99))),"fly",4,"dfly",8,"calendar",2,"box",4,4),4)</f>
        <v>4</v>
      </c>
      <c r="H348" s="2" t="s">
        <v>443</v>
      </c>
      <c r="I348" s="6" t="str">
        <f>RTD("tt.rtd",,RTD("tt.rtd",,"Inst",H348,$C348),I$2)</f>
        <v/>
      </c>
      <c r="J348" s="7" cm="1">
        <f t="array" ref="J348">SUM(IF(('Fill Book'!$F$4:$F$10084="B")*('Fill Book'!$E$4:$E$10084=Mapping!C348),'Fill Book'!$G$4:$G$10084))</f>
        <v>0</v>
      </c>
      <c r="K348" s="18" t="str" cm="1">
        <f t="array" ref="K348">IFERROR(
  SUMPRODUCT(
    ('Fill Book'!$F$4:$F$10084="B") * ('Fill Book'!$E$4:$E$10084=Mapping!C348),
    'Fill Book'!$G$4:$G$10084,  'Fill Book'!$H$4:$H$10084
  ) /
  SUMIFS(
    'Fill Book'!$G$4:$G$10084,
    'Fill Book'!$F$4:$F$10084, "B",
    'Fill Book'!$E$4:$E$10084, Mapping!C348
  ),
  ""
)</f>
        <v/>
      </c>
      <c r="L348" s="7">
        <f>SUMIFS('Fill Book'!$G$4:$G$10084, 'Fill Book'!$F$4:$F$10084, "S", 'Fill Book'!$E$4:$E$10084, Mapping!C348)</f>
        <v>0</v>
      </c>
      <c r="M348" s="18" t="str" cm="1">
        <f t="array" ref="M348">IFERROR(
  SUMPRODUCT(
    ('Fill Book'!$F$4:$F$10084="S") * ('Fill Book'!$E$4:$E$10084=Mapping!C348),
    'Fill Book'!$G$4:$G$10084,  'Fill Book'!$H$4:$H$10084
  ) /
  SUMIFS(
    'Fill Book'!$G$4:$G$10084,
    'Fill Book'!$F$4:$F$10084, "S",
    'Fill Book'!$E$4:$E$10084, Mapping!C348
  ),
  ""
)</f>
        <v/>
      </c>
      <c r="N348" s="7">
        <f t="shared" si="24"/>
        <v>0</v>
      </c>
      <c r="O348" s="2">
        <f t="shared" ca="1" si="22"/>
        <v>0</v>
      </c>
      <c r="P348" s="2">
        <f t="shared" ca="1" si="25"/>
        <v>0</v>
      </c>
      <c r="Q348" s="2">
        <f t="shared" si="26"/>
        <v>0</v>
      </c>
      <c r="R348" s="9" t="e">
        <f ca="1">((Mapping!$M348 - Mapping!$K348) / Mapping!$E348 * Mapping!$F348) * (MIN(Mapping!$J348, Mapping!$L348))</f>
        <v>#VALUE!</v>
      </c>
      <c r="S348" s="2" t="str">
        <f>IFERROR(INDEX(#REF!, MATCH(Mapping!C348,#REF!, 0)), "")</f>
        <v/>
      </c>
      <c r="T348" s="2" t="e">
        <f t="shared" ca="1" si="23"/>
        <v>#VALUE!</v>
      </c>
      <c r="U348" s="2">
        <f ca="1">IFERROR(INDEX(Ref!E:E, MATCH(D348, Ref!B:B, 0)),5)</f>
        <v>5</v>
      </c>
      <c r="V348">
        <f ca="1">IFERROR(INDEX(Ref!F:F, MATCH(D348, Ref!B:B, 0)),1.5)</f>
        <v>1.5</v>
      </c>
    </row>
    <row r="349" spans="3:22" x14ac:dyDescent="0.25">
      <c r="C349" s="42"/>
      <c r="D349" s="2" t="str" cm="1">
        <f t="array" aca="1" ref="D349" ca="1">UPPER(_xlfn.TEXTJOIN("", TRUE, IF(ISNUMBER(FIND(MID(LEFT(C349, FIND(" ", C349 &amp; " ") - 1), ROW(INDIRECT("1:" &amp; LEN(LEFT(C349, FIND(" ", C349 &amp; " ") - 1)))), 1), "ABCDEFGHIJKLMNOPQRSTUVWXYZabcdefghijklmnopqrstuvwxyz")), MID(LEFT(C349, FIND(" ", C349 &amp; " ") - 1), ROW(INDIRECT("1:" &amp; LEN(LEFT(C349, FIND(" ", C349 &amp; " ") - 1)))), 1), "")))</f>
        <v/>
      </c>
      <c r="E349" s="2" t="e">
        <f ca="1">INDEX(Ref!C:C, MATCH(Mapping!D349, Ref!$B:$B,0))</f>
        <v>#N/A</v>
      </c>
      <c r="F349" s="2" t="e">
        <f ca="1">INDEX(Ref!D:D, MATCH(Mapping!D349, Ref!$B:$B,0))</f>
        <v>#N/A</v>
      </c>
      <c r="G349" s="2" cm="1">
        <f t="array" ref="G349">IFERROR(_xlfn.SWITCH(LOWER(TRIM(RIGHT(SUBSTITUTE(C349," ",REPT(" ",99)),99))),"fly",4,"dfly",8,"calendar",2,"box",4,4),4)</f>
        <v>4</v>
      </c>
      <c r="H349" s="2" t="s">
        <v>443</v>
      </c>
      <c r="I349" s="6" t="str">
        <f>RTD("tt.rtd",,RTD("tt.rtd",,"Inst",H349,$C349),I$2)</f>
        <v/>
      </c>
      <c r="J349" s="7" cm="1">
        <f t="array" ref="J349">SUM(IF(('Fill Book'!$F$4:$F$10084="B")*('Fill Book'!$E$4:$E$10084=Mapping!C349),'Fill Book'!$G$4:$G$10084))</f>
        <v>0</v>
      </c>
      <c r="K349" s="18" t="str" cm="1">
        <f t="array" ref="K349">IFERROR(
  SUMPRODUCT(
    ('Fill Book'!$F$4:$F$10084="B") * ('Fill Book'!$E$4:$E$10084=Mapping!C349),
    'Fill Book'!$G$4:$G$10084,  'Fill Book'!$H$4:$H$10084
  ) /
  SUMIFS(
    'Fill Book'!$G$4:$G$10084,
    'Fill Book'!$F$4:$F$10084, "B",
    'Fill Book'!$E$4:$E$10084, Mapping!C349
  ),
  ""
)</f>
        <v/>
      </c>
      <c r="L349" s="7">
        <f>SUMIFS('Fill Book'!$G$4:$G$10084, 'Fill Book'!$F$4:$F$10084, "S", 'Fill Book'!$E$4:$E$10084, Mapping!C349)</f>
        <v>0</v>
      </c>
      <c r="M349" s="18" t="str" cm="1">
        <f t="array" ref="M349">IFERROR(
  SUMPRODUCT(
    ('Fill Book'!$F$4:$F$10084="S") * ('Fill Book'!$E$4:$E$10084=Mapping!C349),
    'Fill Book'!$G$4:$G$10084,  'Fill Book'!$H$4:$H$10084
  ) /
  SUMIFS(
    'Fill Book'!$G$4:$G$10084,
    'Fill Book'!$F$4:$F$10084, "S",
    'Fill Book'!$E$4:$E$10084, Mapping!C349
  ),
  ""
)</f>
        <v/>
      </c>
      <c r="N349" s="7">
        <f t="shared" si="24"/>
        <v>0</v>
      </c>
      <c r="O349" s="2">
        <f t="shared" ca="1" si="22"/>
        <v>0</v>
      </c>
      <c r="P349" s="2">
        <f t="shared" ca="1" si="25"/>
        <v>0</v>
      </c>
      <c r="Q349" s="2">
        <f t="shared" si="26"/>
        <v>0</v>
      </c>
      <c r="R349" s="9" t="e">
        <f ca="1">((Mapping!$M349 - Mapping!$K349) / Mapping!$E349 * Mapping!$F349) * (MIN(Mapping!$J349, Mapping!$L349))</f>
        <v>#VALUE!</v>
      </c>
      <c r="S349" s="2" t="str">
        <f>IFERROR(INDEX(#REF!, MATCH(Mapping!C349,#REF!, 0)), "")</f>
        <v/>
      </c>
      <c r="T349" s="2" t="e">
        <f t="shared" ca="1" si="23"/>
        <v>#VALUE!</v>
      </c>
      <c r="U349" s="2">
        <f ca="1">IFERROR(INDEX(Ref!E:E, MATCH(D349, Ref!B:B, 0)),5)</f>
        <v>5</v>
      </c>
      <c r="V349">
        <f ca="1">IFERROR(INDEX(Ref!F:F, MATCH(D349, Ref!B:B, 0)),1.5)</f>
        <v>1.5</v>
      </c>
    </row>
    <row r="350" spans="3:22" x14ac:dyDescent="0.25">
      <c r="C350" s="42"/>
      <c r="D350" s="2" t="str" cm="1">
        <f t="array" aca="1" ref="D350" ca="1">UPPER(_xlfn.TEXTJOIN("", TRUE, IF(ISNUMBER(FIND(MID(LEFT(C350, FIND(" ", C350 &amp; " ") - 1), ROW(INDIRECT("1:" &amp; LEN(LEFT(C350, FIND(" ", C350 &amp; " ") - 1)))), 1), "ABCDEFGHIJKLMNOPQRSTUVWXYZabcdefghijklmnopqrstuvwxyz")), MID(LEFT(C350, FIND(" ", C350 &amp; " ") - 1), ROW(INDIRECT("1:" &amp; LEN(LEFT(C350, FIND(" ", C350 &amp; " ") - 1)))), 1), "")))</f>
        <v/>
      </c>
      <c r="E350" s="2" t="e">
        <f ca="1">INDEX(Ref!C:C, MATCH(Mapping!D350, Ref!$B:$B,0))</f>
        <v>#N/A</v>
      </c>
      <c r="F350" s="2" t="e">
        <f ca="1">INDEX(Ref!D:D, MATCH(Mapping!D350, Ref!$B:$B,0))</f>
        <v>#N/A</v>
      </c>
      <c r="G350" s="2" cm="1">
        <f t="array" ref="G350">IFERROR(_xlfn.SWITCH(LOWER(TRIM(RIGHT(SUBSTITUTE(C350," ",REPT(" ",99)),99))),"fly",4,"dfly",8,"calendar",2,"box",4,4),4)</f>
        <v>4</v>
      </c>
      <c r="H350" s="2" t="s">
        <v>443</v>
      </c>
      <c r="I350" s="6" t="str">
        <f>RTD("tt.rtd",,RTD("tt.rtd",,"Inst",H350,$C350),I$2)</f>
        <v/>
      </c>
      <c r="J350" s="7" cm="1">
        <f t="array" ref="J350">SUM(IF(('Fill Book'!$F$4:$F$10084="B")*('Fill Book'!$E$4:$E$10084=Mapping!C350),'Fill Book'!$G$4:$G$10084))</f>
        <v>0</v>
      </c>
      <c r="K350" s="18" t="str" cm="1">
        <f t="array" ref="K350">IFERROR(
  SUMPRODUCT(
    ('Fill Book'!$F$4:$F$10084="B") * ('Fill Book'!$E$4:$E$10084=Mapping!C350),
    'Fill Book'!$G$4:$G$10084,  'Fill Book'!$H$4:$H$10084
  ) /
  SUMIFS(
    'Fill Book'!$G$4:$G$10084,
    'Fill Book'!$F$4:$F$10084, "B",
    'Fill Book'!$E$4:$E$10084, Mapping!C350
  ),
  ""
)</f>
        <v/>
      </c>
      <c r="L350" s="7">
        <f>SUMIFS('Fill Book'!$G$4:$G$10084, 'Fill Book'!$F$4:$F$10084, "S", 'Fill Book'!$E$4:$E$10084, Mapping!C350)</f>
        <v>0</v>
      </c>
      <c r="M350" s="18" t="str" cm="1">
        <f t="array" ref="M350">IFERROR(
  SUMPRODUCT(
    ('Fill Book'!$F$4:$F$10084="S") * ('Fill Book'!$E$4:$E$10084=Mapping!C350),
    'Fill Book'!$G$4:$G$10084,  'Fill Book'!$H$4:$H$10084
  ) /
  SUMIFS(
    'Fill Book'!$G$4:$G$10084,
    'Fill Book'!$F$4:$F$10084, "S",
    'Fill Book'!$E$4:$E$10084, Mapping!C350
  ),
  ""
)</f>
        <v/>
      </c>
      <c r="N350" s="7">
        <f t="shared" si="24"/>
        <v>0</v>
      </c>
      <c r="O350" s="2">
        <f t="shared" ca="1" si="22"/>
        <v>0</v>
      </c>
      <c r="P350" s="2">
        <f t="shared" ca="1" si="25"/>
        <v>0</v>
      </c>
      <c r="Q350" s="2">
        <f t="shared" si="26"/>
        <v>0</v>
      </c>
      <c r="R350" s="9" t="e">
        <f ca="1">((Mapping!$M350 - Mapping!$K350) / Mapping!$E350 * Mapping!$F350) * (MIN(Mapping!$J350, Mapping!$L350))</f>
        <v>#VALUE!</v>
      </c>
      <c r="S350" s="2" t="str">
        <f>IFERROR(INDEX(#REF!, MATCH(Mapping!C350,#REF!, 0)), "")</f>
        <v/>
      </c>
      <c r="T350" s="2" t="e">
        <f t="shared" ca="1" si="23"/>
        <v>#VALUE!</v>
      </c>
      <c r="U350" s="2">
        <f ca="1">IFERROR(INDEX(Ref!E:E, MATCH(D350, Ref!B:B, 0)),5)</f>
        <v>5</v>
      </c>
      <c r="V350">
        <f ca="1">IFERROR(INDEX(Ref!F:F, MATCH(D350, Ref!B:B, 0)),1.5)</f>
        <v>1.5</v>
      </c>
    </row>
    <row r="351" spans="3:22" x14ac:dyDescent="0.25">
      <c r="C351" s="42"/>
      <c r="D351" s="2" t="str" cm="1">
        <f t="array" aca="1" ref="D351" ca="1">UPPER(_xlfn.TEXTJOIN("", TRUE, IF(ISNUMBER(FIND(MID(LEFT(C351, FIND(" ", C351 &amp; " ") - 1), ROW(INDIRECT("1:" &amp; LEN(LEFT(C351, FIND(" ", C351 &amp; " ") - 1)))), 1), "ABCDEFGHIJKLMNOPQRSTUVWXYZabcdefghijklmnopqrstuvwxyz")), MID(LEFT(C351, FIND(" ", C351 &amp; " ") - 1), ROW(INDIRECT("1:" &amp; LEN(LEFT(C351, FIND(" ", C351 &amp; " ") - 1)))), 1), "")))</f>
        <v/>
      </c>
      <c r="E351" s="2" t="e">
        <f ca="1">INDEX(Ref!C:C, MATCH(Mapping!D351, Ref!$B:$B,0))</f>
        <v>#N/A</v>
      </c>
      <c r="F351" s="2" t="e">
        <f ca="1">INDEX(Ref!D:D, MATCH(Mapping!D351, Ref!$B:$B,0))</f>
        <v>#N/A</v>
      </c>
      <c r="G351" s="2" cm="1">
        <f t="array" ref="G351">IFERROR(_xlfn.SWITCH(LOWER(TRIM(RIGHT(SUBSTITUTE(C351," ",REPT(" ",99)),99))),"fly",4,"dfly",8,"calendar",2,"box",4,4),4)</f>
        <v>4</v>
      </c>
      <c r="H351" s="2" t="s">
        <v>443</v>
      </c>
      <c r="I351" s="6" t="str">
        <f>RTD("tt.rtd",,RTD("tt.rtd",,"Inst",H351,$C351),I$2)</f>
        <v/>
      </c>
      <c r="J351" s="7" cm="1">
        <f t="array" ref="J351">SUM(IF(('Fill Book'!$F$4:$F$10084="B")*('Fill Book'!$E$4:$E$10084=Mapping!C351),'Fill Book'!$G$4:$G$10084))</f>
        <v>0</v>
      </c>
      <c r="K351" s="18" t="str" cm="1">
        <f t="array" ref="K351">IFERROR(
  SUMPRODUCT(
    ('Fill Book'!$F$4:$F$10084="B") * ('Fill Book'!$E$4:$E$10084=Mapping!C351),
    'Fill Book'!$G$4:$G$10084,  'Fill Book'!$H$4:$H$10084
  ) /
  SUMIFS(
    'Fill Book'!$G$4:$G$10084,
    'Fill Book'!$F$4:$F$10084, "B",
    'Fill Book'!$E$4:$E$10084, Mapping!C351
  ),
  ""
)</f>
        <v/>
      </c>
      <c r="L351" s="7">
        <f>SUMIFS('Fill Book'!$G$4:$G$10084, 'Fill Book'!$F$4:$F$10084, "S", 'Fill Book'!$E$4:$E$10084, Mapping!C351)</f>
        <v>0</v>
      </c>
      <c r="M351" s="18" t="str" cm="1">
        <f t="array" ref="M351">IFERROR(
  SUMPRODUCT(
    ('Fill Book'!$F$4:$F$10084="S") * ('Fill Book'!$E$4:$E$10084=Mapping!C351),
    'Fill Book'!$G$4:$G$10084,  'Fill Book'!$H$4:$H$10084
  ) /
  SUMIFS(
    'Fill Book'!$G$4:$G$10084,
    'Fill Book'!$F$4:$F$10084, "S",
    'Fill Book'!$E$4:$E$10084, Mapping!C351
  ),
  ""
)</f>
        <v/>
      </c>
      <c r="N351" s="7">
        <f t="shared" si="24"/>
        <v>0</v>
      </c>
      <c r="O351" s="2">
        <f t="shared" ca="1" si="22"/>
        <v>0</v>
      </c>
      <c r="P351" s="2">
        <f t="shared" ca="1" si="25"/>
        <v>0</v>
      </c>
      <c r="Q351" s="2">
        <f t="shared" si="26"/>
        <v>0</v>
      </c>
      <c r="R351" s="9" t="e">
        <f ca="1">((Mapping!$M351 - Mapping!$K351) / Mapping!$E351 * Mapping!$F351) * (MIN(Mapping!$J351, Mapping!$L351))</f>
        <v>#VALUE!</v>
      </c>
      <c r="S351" s="2" t="str">
        <f>IFERROR(INDEX(#REF!, MATCH(Mapping!C351,#REF!, 0)), "")</f>
        <v/>
      </c>
      <c r="T351" s="2" t="e">
        <f t="shared" ca="1" si="23"/>
        <v>#VALUE!</v>
      </c>
      <c r="U351" s="2">
        <f ca="1">IFERROR(INDEX(Ref!E:E, MATCH(D351, Ref!B:B, 0)),5)</f>
        <v>5</v>
      </c>
      <c r="V351">
        <f ca="1">IFERROR(INDEX(Ref!F:F, MATCH(D351, Ref!B:B, 0)),1.5)</f>
        <v>1.5</v>
      </c>
    </row>
    <row r="352" spans="3:22" x14ac:dyDescent="0.25">
      <c r="C352" s="42"/>
      <c r="D352" s="2" t="str" cm="1">
        <f t="array" aca="1" ref="D352" ca="1">UPPER(_xlfn.TEXTJOIN("", TRUE, IF(ISNUMBER(FIND(MID(LEFT(C352, FIND(" ", C352 &amp; " ") - 1), ROW(INDIRECT("1:" &amp; LEN(LEFT(C352, FIND(" ", C352 &amp; " ") - 1)))), 1), "ABCDEFGHIJKLMNOPQRSTUVWXYZabcdefghijklmnopqrstuvwxyz")), MID(LEFT(C352, FIND(" ", C352 &amp; " ") - 1), ROW(INDIRECT("1:" &amp; LEN(LEFT(C352, FIND(" ", C352 &amp; " ") - 1)))), 1), "")))</f>
        <v/>
      </c>
      <c r="E352" s="2" t="e">
        <f ca="1">INDEX(Ref!C:C, MATCH(Mapping!D352, Ref!$B:$B,0))</f>
        <v>#N/A</v>
      </c>
      <c r="F352" s="2" t="e">
        <f ca="1">INDEX(Ref!D:D, MATCH(Mapping!D352, Ref!$B:$B,0))</f>
        <v>#N/A</v>
      </c>
      <c r="G352" s="2" cm="1">
        <f t="array" ref="G352">IFERROR(_xlfn.SWITCH(LOWER(TRIM(RIGHT(SUBSTITUTE(C352," ",REPT(" ",99)),99))),"fly",4,"dfly",8,"calendar",2,"box",4,4),4)</f>
        <v>4</v>
      </c>
      <c r="H352" s="2" t="s">
        <v>443</v>
      </c>
      <c r="I352" s="6" t="str">
        <f>RTD("tt.rtd",,RTD("tt.rtd",,"Inst",H352,$C352),I$2)</f>
        <v/>
      </c>
      <c r="J352" s="7" cm="1">
        <f t="array" ref="J352">SUM(IF(('Fill Book'!$F$4:$F$10084="B")*('Fill Book'!$E$4:$E$10084=Mapping!C352),'Fill Book'!$G$4:$G$10084))</f>
        <v>0</v>
      </c>
      <c r="K352" s="18" t="str" cm="1">
        <f t="array" ref="K352">IFERROR(
  SUMPRODUCT(
    ('Fill Book'!$F$4:$F$10084="B") * ('Fill Book'!$E$4:$E$10084=Mapping!C352),
    'Fill Book'!$G$4:$G$10084,  'Fill Book'!$H$4:$H$10084
  ) /
  SUMIFS(
    'Fill Book'!$G$4:$G$10084,
    'Fill Book'!$F$4:$F$10084, "B",
    'Fill Book'!$E$4:$E$10084, Mapping!C352
  ),
  ""
)</f>
        <v/>
      </c>
      <c r="L352" s="7">
        <f>SUMIFS('Fill Book'!$G$4:$G$10084, 'Fill Book'!$F$4:$F$10084, "S", 'Fill Book'!$E$4:$E$10084, Mapping!C352)</f>
        <v>0</v>
      </c>
      <c r="M352" s="18" t="str" cm="1">
        <f t="array" ref="M352">IFERROR(
  SUMPRODUCT(
    ('Fill Book'!$F$4:$F$10084="S") * ('Fill Book'!$E$4:$E$10084=Mapping!C352),
    'Fill Book'!$G$4:$G$10084,  'Fill Book'!$H$4:$H$10084
  ) /
  SUMIFS(
    'Fill Book'!$G$4:$G$10084,
    'Fill Book'!$F$4:$F$10084, "S",
    'Fill Book'!$E$4:$E$10084, Mapping!C352
  ),
  ""
)</f>
        <v/>
      </c>
      <c r="N352" s="7">
        <f t="shared" si="24"/>
        <v>0</v>
      </c>
      <c r="O352" s="2">
        <f t="shared" ca="1" si="22"/>
        <v>0</v>
      </c>
      <c r="P352" s="2">
        <f t="shared" ca="1" si="25"/>
        <v>0</v>
      </c>
      <c r="Q352" s="2">
        <f t="shared" si="26"/>
        <v>0</v>
      </c>
      <c r="R352" s="9" t="e">
        <f ca="1">((Mapping!$M352 - Mapping!$K352) / Mapping!$E352 * Mapping!$F352) * (MIN(Mapping!$J352, Mapping!$L352))</f>
        <v>#VALUE!</v>
      </c>
      <c r="S352" s="2" t="str">
        <f>IFERROR(INDEX(#REF!, MATCH(Mapping!C352,#REF!, 0)), "")</f>
        <v/>
      </c>
      <c r="T352" s="2" t="e">
        <f t="shared" ca="1" si="23"/>
        <v>#VALUE!</v>
      </c>
      <c r="U352" s="2">
        <f ca="1">IFERROR(INDEX(Ref!E:E, MATCH(D352, Ref!B:B, 0)),5)</f>
        <v>5</v>
      </c>
      <c r="V352">
        <f ca="1">IFERROR(INDEX(Ref!F:F, MATCH(D352, Ref!B:B, 0)),1.5)</f>
        <v>1.5</v>
      </c>
    </row>
    <row r="353" spans="3:22" x14ac:dyDescent="0.25">
      <c r="C353" s="42"/>
      <c r="D353" s="2" t="str" cm="1">
        <f t="array" aca="1" ref="D353" ca="1">UPPER(_xlfn.TEXTJOIN("", TRUE, IF(ISNUMBER(FIND(MID(LEFT(C353, FIND(" ", C353 &amp; " ") - 1), ROW(INDIRECT("1:" &amp; LEN(LEFT(C353, FIND(" ", C353 &amp; " ") - 1)))), 1), "ABCDEFGHIJKLMNOPQRSTUVWXYZabcdefghijklmnopqrstuvwxyz")), MID(LEFT(C353, FIND(" ", C353 &amp; " ") - 1), ROW(INDIRECT("1:" &amp; LEN(LEFT(C353, FIND(" ", C353 &amp; " ") - 1)))), 1), "")))</f>
        <v/>
      </c>
      <c r="E353" s="2" t="e">
        <f ca="1">INDEX(Ref!C:C, MATCH(Mapping!D353, Ref!$B:$B,0))</f>
        <v>#N/A</v>
      </c>
      <c r="F353" s="2" t="e">
        <f ca="1">INDEX(Ref!D:D, MATCH(Mapping!D353, Ref!$B:$B,0))</f>
        <v>#N/A</v>
      </c>
      <c r="G353" s="2" cm="1">
        <f t="array" ref="G353">IFERROR(_xlfn.SWITCH(LOWER(TRIM(RIGHT(SUBSTITUTE(C353," ",REPT(" ",99)),99))),"fly",4,"dfly",8,"calendar",2,"box",4,4),4)</f>
        <v>4</v>
      </c>
      <c r="H353" s="2" t="s">
        <v>443</v>
      </c>
      <c r="I353" s="6" t="str">
        <f>RTD("tt.rtd",,RTD("tt.rtd",,"Inst",H353,$C353),I$2)</f>
        <v/>
      </c>
      <c r="J353" s="7" cm="1">
        <f t="array" ref="J353">SUM(IF(('Fill Book'!$F$4:$F$10084="B")*('Fill Book'!$E$4:$E$10084=Mapping!C353),'Fill Book'!$G$4:$G$10084))</f>
        <v>0</v>
      </c>
      <c r="K353" s="18" t="str" cm="1">
        <f t="array" ref="K353">IFERROR(
  SUMPRODUCT(
    ('Fill Book'!$F$4:$F$10084="B") * ('Fill Book'!$E$4:$E$10084=Mapping!C353),
    'Fill Book'!$G$4:$G$10084,  'Fill Book'!$H$4:$H$10084
  ) /
  SUMIFS(
    'Fill Book'!$G$4:$G$10084,
    'Fill Book'!$F$4:$F$10084, "B",
    'Fill Book'!$E$4:$E$10084, Mapping!C353
  ),
  ""
)</f>
        <v/>
      </c>
      <c r="L353" s="7">
        <f>SUMIFS('Fill Book'!$G$4:$G$10084, 'Fill Book'!$F$4:$F$10084, "S", 'Fill Book'!$E$4:$E$10084, Mapping!C353)</f>
        <v>0</v>
      </c>
      <c r="M353" s="18" t="str" cm="1">
        <f t="array" ref="M353">IFERROR(
  SUMPRODUCT(
    ('Fill Book'!$F$4:$F$10084="S") * ('Fill Book'!$E$4:$E$10084=Mapping!C353),
    'Fill Book'!$G$4:$G$10084,  'Fill Book'!$H$4:$H$10084
  ) /
  SUMIFS(
    'Fill Book'!$G$4:$G$10084,
    'Fill Book'!$F$4:$F$10084, "S",
    'Fill Book'!$E$4:$E$10084, Mapping!C353
  ),
  ""
)</f>
        <v/>
      </c>
      <c r="N353" s="7">
        <f t="shared" si="24"/>
        <v>0</v>
      </c>
      <c r="O353" s="2">
        <f t="shared" ref="O353:O416" ca="1" si="27">IFERROR(
    IF(L353 &gt; J353,
        ((M353 - I353) / E353) * F353 * (L353 - J353),
        ((I353 - K353) / E353) * F353 * (J353 - L353)
    ),
0)</f>
        <v>0</v>
      </c>
      <c r="P353" s="2">
        <f t="shared" ca="1" si="25"/>
        <v>0</v>
      </c>
      <c r="Q353" s="2">
        <f t="shared" si="26"/>
        <v>0</v>
      </c>
      <c r="R353" s="9" t="e">
        <f ca="1">((Mapping!$M353 - Mapping!$K353) / Mapping!$E353 * Mapping!$F353) * (MIN(Mapping!$J353, Mapping!$L353))</f>
        <v>#VALUE!</v>
      </c>
      <c r="S353" s="2" t="str">
        <f>IFERROR(INDEX(#REF!, MATCH(Mapping!C353,#REF!, 0)), "")</f>
        <v/>
      </c>
      <c r="T353" s="2" t="e">
        <f t="shared" ref="T353:T416" ca="1" si="28">IF(N353&gt;0, (S353-K353)*F353/E353*N353, (S353-M353)*F353/E353*N353)</f>
        <v>#VALUE!</v>
      </c>
      <c r="U353" s="2">
        <f ca="1">IFERROR(INDEX(Ref!E:E, MATCH(D353, Ref!B:B, 0)),5)</f>
        <v>5</v>
      </c>
      <c r="V353">
        <f ca="1">IFERROR(INDEX(Ref!F:F, MATCH(D353, Ref!B:B, 0)),1.5)</f>
        <v>1.5</v>
      </c>
    </row>
    <row r="354" spans="3:22" x14ac:dyDescent="0.25">
      <c r="C354" s="42"/>
      <c r="D354" s="2" t="str" cm="1">
        <f t="array" aca="1" ref="D354" ca="1">UPPER(_xlfn.TEXTJOIN("", TRUE, IF(ISNUMBER(FIND(MID(LEFT(C354, FIND(" ", C354 &amp; " ") - 1), ROW(INDIRECT("1:" &amp; LEN(LEFT(C354, FIND(" ", C354 &amp; " ") - 1)))), 1), "ABCDEFGHIJKLMNOPQRSTUVWXYZabcdefghijklmnopqrstuvwxyz")), MID(LEFT(C354, FIND(" ", C354 &amp; " ") - 1), ROW(INDIRECT("1:" &amp; LEN(LEFT(C354, FIND(" ", C354 &amp; " ") - 1)))), 1), "")))</f>
        <v/>
      </c>
      <c r="E354" s="2" t="e">
        <f ca="1">INDEX(Ref!C:C, MATCH(Mapping!D354, Ref!$B:$B,0))</f>
        <v>#N/A</v>
      </c>
      <c r="F354" s="2" t="e">
        <f ca="1">INDEX(Ref!D:D, MATCH(Mapping!D354, Ref!$B:$B,0))</f>
        <v>#N/A</v>
      </c>
      <c r="G354" s="2" cm="1">
        <f t="array" ref="G354">IFERROR(_xlfn.SWITCH(LOWER(TRIM(RIGHT(SUBSTITUTE(C354," ",REPT(" ",99)),99))),"fly",4,"dfly",8,"calendar",2,"box",4,4),4)</f>
        <v>4</v>
      </c>
      <c r="H354" s="2" t="s">
        <v>443</v>
      </c>
      <c r="I354" s="6" t="str">
        <f>RTD("tt.rtd",,RTD("tt.rtd",,"Inst",H354,$C354),I$2)</f>
        <v/>
      </c>
      <c r="J354" s="7" cm="1">
        <f t="array" ref="J354">SUM(IF(('Fill Book'!$F$4:$F$10084="B")*('Fill Book'!$E$4:$E$10084=Mapping!C354),'Fill Book'!$G$4:$G$10084))</f>
        <v>0</v>
      </c>
      <c r="K354" s="18" t="str" cm="1">
        <f t="array" ref="K354">IFERROR(
  SUMPRODUCT(
    ('Fill Book'!$F$4:$F$10084="B") * ('Fill Book'!$E$4:$E$10084=Mapping!C354),
    'Fill Book'!$G$4:$G$10084,  'Fill Book'!$H$4:$H$10084
  ) /
  SUMIFS(
    'Fill Book'!$G$4:$G$10084,
    'Fill Book'!$F$4:$F$10084, "B",
    'Fill Book'!$E$4:$E$10084, Mapping!C354
  ),
  ""
)</f>
        <v/>
      </c>
      <c r="L354" s="7">
        <f>SUMIFS('Fill Book'!$G$4:$G$10084, 'Fill Book'!$F$4:$F$10084, "S", 'Fill Book'!$E$4:$E$10084, Mapping!C354)</f>
        <v>0</v>
      </c>
      <c r="M354" s="18" t="str" cm="1">
        <f t="array" ref="M354">IFERROR(
  SUMPRODUCT(
    ('Fill Book'!$F$4:$F$10084="S") * ('Fill Book'!$E$4:$E$10084=Mapping!C354),
    'Fill Book'!$G$4:$G$10084,  'Fill Book'!$H$4:$H$10084
  ) /
  SUMIFS(
    'Fill Book'!$G$4:$G$10084,
    'Fill Book'!$F$4:$F$10084, "S",
    'Fill Book'!$E$4:$E$10084, Mapping!C354
  ),
  ""
)</f>
        <v/>
      </c>
      <c r="N354" s="7">
        <f t="shared" si="24"/>
        <v>0</v>
      </c>
      <c r="O354" s="2">
        <f t="shared" ca="1" si="27"/>
        <v>0</v>
      </c>
      <c r="P354" s="2">
        <f t="shared" ca="1" si="25"/>
        <v>0</v>
      </c>
      <c r="Q354" s="2">
        <f t="shared" si="26"/>
        <v>0</v>
      </c>
      <c r="R354" s="9" t="e">
        <f ca="1">((Mapping!$M354 - Mapping!$K354) / Mapping!$E354 * Mapping!$F354) * (MIN(Mapping!$J354, Mapping!$L354))</f>
        <v>#VALUE!</v>
      </c>
      <c r="S354" s="2" t="str">
        <f>IFERROR(INDEX(#REF!, MATCH(Mapping!C354,#REF!, 0)), "")</f>
        <v/>
      </c>
      <c r="T354" s="2" t="e">
        <f t="shared" ca="1" si="28"/>
        <v>#VALUE!</v>
      </c>
      <c r="U354" s="2">
        <f ca="1">IFERROR(INDEX(Ref!E:E, MATCH(D354, Ref!B:B, 0)),5)</f>
        <v>5</v>
      </c>
      <c r="V354">
        <f ca="1">IFERROR(INDEX(Ref!F:F, MATCH(D354, Ref!B:B, 0)),1.5)</f>
        <v>1.5</v>
      </c>
    </row>
    <row r="355" spans="3:22" x14ac:dyDescent="0.25">
      <c r="C355" s="42"/>
      <c r="D355" s="2" t="str" cm="1">
        <f t="array" aca="1" ref="D355" ca="1">UPPER(_xlfn.TEXTJOIN("", TRUE, IF(ISNUMBER(FIND(MID(LEFT(C355, FIND(" ", C355 &amp; " ") - 1), ROW(INDIRECT("1:" &amp; LEN(LEFT(C355, FIND(" ", C355 &amp; " ") - 1)))), 1), "ABCDEFGHIJKLMNOPQRSTUVWXYZabcdefghijklmnopqrstuvwxyz")), MID(LEFT(C355, FIND(" ", C355 &amp; " ") - 1), ROW(INDIRECT("1:" &amp; LEN(LEFT(C355, FIND(" ", C355 &amp; " ") - 1)))), 1), "")))</f>
        <v/>
      </c>
      <c r="E355" s="2" t="e">
        <f ca="1">INDEX(Ref!C:C, MATCH(Mapping!D355, Ref!$B:$B,0))</f>
        <v>#N/A</v>
      </c>
      <c r="F355" s="2" t="e">
        <f ca="1">INDEX(Ref!D:D, MATCH(Mapping!D355, Ref!$B:$B,0))</f>
        <v>#N/A</v>
      </c>
      <c r="G355" s="2" cm="1">
        <f t="array" ref="G355">IFERROR(_xlfn.SWITCH(LOWER(TRIM(RIGHT(SUBSTITUTE(C355," ",REPT(" ",99)),99))),"fly",4,"dfly",8,"calendar",2,"box",4,4),4)</f>
        <v>4</v>
      </c>
      <c r="H355" s="2" t="s">
        <v>443</v>
      </c>
      <c r="I355" s="6" t="str">
        <f>RTD("tt.rtd",,RTD("tt.rtd",,"Inst",H355,$C355),I$2)</f>
        <v/>
      </c>
      <c r="J355" s="7" cm="1">
        <f t="array" ref="J355">SUM(IF(('Fill Book'!$F$4:$F$10084="B")*('Fill Book'!$E$4:$E$10084=Mapping!C355),'Fill Book'!$G$4:$G$10084))</f>
        <v>0</v>
      </c>
      <c r="K355" s="18" t="str" cm="1">
        <f t="array" ref="K355">IFERROR(
  SUMPRODUCT(
    ('Fill Book'!$F$4:$F$10084="B") * ('Fill Book'!$E$4:$E$10084=Mapping!C355),
    'Fill Book'!$G$4:$G$10084,  'Fill Book'!$H$4:$H$10084
  ) /
  SUMIFS(
    'Fill Book'!$G$4:$G$10084,
    'Fill Book'!$F$4:$F$10084, "B",
    'Fill Book'!$E$4:$E$10084, Mapping!C355
  ),
  ""
)</f>
        <v/>
      </c>
      <c r="L355" s="7">
        <f>SUMIFS('Fill Book'!$G$4:$G$10084, 'Fill Book'!$F$4:$F$10084, "S", 'Fill Book'!$E$4:$E$10084, Mapping!C355)</f>
        <v>0</v>
      </c>
      <c r="M355" s="18" t="str" cm="1">
        <f t="array" ref="M355">IFERROR(
  SUMPRODUCT(
    ('Fill Book'!$F$4:$F$10084="S") * ('Fill Book'!$E$4:$E$10084=Mapping!C355),
    'Fill Book'!$G$4:$G$10084,  'Fill Book'!$H$4:$H$10084
  ) /
  SUMIFS(
    'Fill Book'!$G$4:$G$10084,
    'Fill Book'!$F$4:$F$10084, "S",
    'Fill Book'!$E$4:$E$10084, Mapping!C355
  ),
  ""
)</f>
        <v/>
      </c>
      <c r="N355" s="7">
        <f t="shared" si="24"/>
        <v>0</v>
      </c>
      <c r="O355" s="2">
        <f t="shared" ca="1" si="27"/>
        <v>0</v>
      </c>
      <c r="P355" s="2">
        <f t="shared" ca="1" si="25"/>
        <v>0</v>
      </c>
      <c r="Q355" s="2">
        <f t="shared" si="26"/>
        <v>0</v>
      </c>
      <c r="R355" s="9" t="e">
        <f ca="1">((Mapping!$M355 - Mapping!$K355) / Mapping!$E355 * Mapping!$F355) * (MIN(Mapping!$J355, Mapping!$L355))</f>
        <v>#VALUE!</v>
      </c>
      <c r="S355" s="2" t="str">
        <f>IFERROR(INDEX(#REF!, MATCH(Mapping!C355,#REF!, 0)), "")</f>
        <v/>
      </c>
      <c r="T355" s="2" t="e">
        <f t="shared" ca="1" si="28"/>
        <v>#VALUE!</v>
      </c>
      <c r="U355" s="2">
        <f ca="1">IFERROR(INDEX(Ref!E:E, MATCH(D355, Ref!B:B, 0)),5)</f>
        <v>5</v>
      </c>
      <c r="V355">
        <f ca="1">IFERROR(INDEX(Ref!F:F, MATCH(D355, Ref!B:B, 0)),1.5)</f>
        <v>1.5</v>
      </c>
    </row>
    <row r="356" spans="3:22" x14ac:dyDescent="0.25">
      <c r="C356" s="42"/>
      <c r="D356" s="2" t="str" cm="1">
        <f t="array" aca="1" ref="D356" ca="1">UPPER(_xlfn.TEXTJOIN("", TRUE, IF(ISNUMBER(FIND(MID(LEFT(C356, FIND(" ", C356 &amp; " ") - 1), ROW(INDIRECT("1:" &amp; LEN(LEFT(C356, FIND(" ", C356 &amp; " ") - 1)))), 1), "ABCDEFGHIJKLMNOPQRSTUVWXYZabcdefghijklmnopqrstuvwxyz")), MID(LEFT(C356, FIND(" ", C356 &amp; " ") - 1), ROW(INDIRECT("1:" &amp; LEN(LEFT(C356, FIND(" ", C356 &amp; " ") - 1)))), 1), "")))</f>
        <v/>
      </c>
      <c r="E356" s="2" t="e">
        <f ca="1">INDEX(Ref!C:C, MATCH(Mapping!D356, Ref!$B:$B,0))</f>
        <v>#N/A</v>
      </c>
      <c r="F356" s="2" t="e">
        <f ca="1">INDEX(Ref!D:D, MATCH(Mapping!D356, Ref!$B:$B,0))</f>
        <v>#N/A</v>
      </c>
      <c r="G356" s="2" cm="1">
        <f t="array" ref="G356">IFERROR(_xlfn.SWITCH(LOWER(TRIM(RIGHT(SUBSTITUTE(C356," ",REPT(" ",99)),99))),"fly",4,"dfly",8,"calendar",2,"box",4,4),4)</f>
        <v>4</v>
      </c>
      <c r="H356" s="2" t="s">
        <v>443</v>
      </c>
      <c r="I356" s="6" t="str">
        <f>RTD("tt.rtd",,RTD("tt.rtd",,"Inst",H356,$C356),I$2)</f>
        <v/>
      </c>
      <c r="J356" s="7" cm="1">
        <f t="array" ref="J356">SUM(IF(('Fill Book'!$F$4:$F$10084="B")*('Fill Book'!$E$4:$E$10084=Mapping!C356),'Fill Book'!$G$4:$G$10084))</f>
        <v>0</v>
      </c>
      <c r="K356" s="18" t="str" cm="1">
        <f t="array" ref="K356">IFERROR(
  SUMPRODUCT(
    ('Fill Book'!$F$4:$F$10084="B") * ('Fill Book'!$E$4:$E$10084=Mapping!C356),
    'Fill Book'!$G$4:$G$10084,  'Fill Book'!$H$4:$H$10084
  ) /
  SUMIFS(
    'Fill Book'!$G$4:$G$10084,
    'Fill Book'!$F$4:$F$10084, "B",
    'Fill Book'!$E$4:$E$10084, Mapping!C356
  ),
  ""
)</f>
        <v/>
      </c>
      <c r="L356" s="7">
        <f>SUMIFS('Fill Book'!$G$4:$G$10084, 'Fill Book'!$F$4:$F$10084, "S", 'Fill Book'!$E$4:$E$10084, Mapping!C356)</f>
        <v>0</v>
      </c>
      <c r="M356" s="18" t="str" cm="1">
        <f t="array" ref="M356">IFERROR(
  SUMPRODUCT(
    ('Fill Book'!$F$4:$F$10084="S") * ('Fill Book'!$E$4:$E$10084=Mapping!C356),
    'Fill Book'!$G$4:$G$10084,  'Fill Book'!$H$4:$H$10084
  ) /
  SUMIFS(
    'Fill Book'!$G$4:$G$10084,
    'Fill Book'!$F$4:$F$10084, "S",
    'Fill Book'!$E$4:$E$10084, Mapping!C356
  ),
  ""
)</f>
        <v/>
      </c>
      <c r="N356" s="7">
        <f t="shared" si="24"/>
        <v>0</v>
      </c>
      <c r="O356" s="2">
        <f t="shared" ca="1" si="27"/>
        <v>0</v>
      </c>
      <c r="P356" s="2">
        <f t="shared" ca="1" si="25"/>
        <v>0</v>
      </c>
      <c r="Q356" s="2">
        <f t="shared" si="26"/>
        <v>0</v>
      </c>
      <c r="R356" s="9" t="e">
        <f ca="1">((Mapping!$M356 - Mapping!$K356) / Mapping!$E356 * Mapping!$F356) * (MIN(Mapping!$J356, Mapping!$L356))</f>
        <v>#VALUE!</v>
      </c>
      <c r="S356" s="2" t="str">
        <f>IFERROR(INDEX(#REF!, MATCH(Mapping!C356,#REF!, 0)), "")</f>
        <v/>
      </c>
      <c r="T356" s="2" t="e">
        <f t="shared" ca="1" si="28"/>
        <v>#VALUE!</v>
      </c>
      <c r="U356" s="2">
        <f ca="1">IFERROR(INDEX(Ref!E:E, MATCH(D356, Ref!B:B, 0)),5)</f>
        <v>5</v>
      </c>
      <c r="V356">
        <f ca="1">IFERROR(INDEX(Ref!F:F, MATCH(D356, Ref!B:B, 0)),1.5)</f>
        <v>1.5</v>
      </c>
    </row>
    <row r="357" spans="3:22" x14ac:dyDescent="0.25">
      <c r="C357" s="42"/>
      <c r="D357" s="2" t="str" cm="1">
        <f t="array" aca="1" ref="D357" ca="1">UPPER(_xlfn.TEXTJOIN("", TRUE, IF(ISNUMBER(FIND(MID(LEFT(C357, FIND(" ", C357 &amp; " ") - 1), ROW(INDIRECT("1:" &amp; LEN(LEFT(C357, FIND(" ", C357 &amp; " ") - 1)))), 1), "ABCDEFGHIJKLMNOPQRSTUVWXYZabcdefghijklmnopqrstuvwxyz")), MID(LEFT(C357, FIND(" ", C357 &amp; " ") - 1), ROW(INDIRECT("1:" &amp; LEN(LEFT(C357, FIND(" ", C357 &amp; " ") - 1)))), 1), "")))</f>
        <v/>
      </c>
      <c r="E357" s="2" t="e">
        <f ca="1">INDEX(Ref!C:C, MATCH(Mapping!D357, Ref!$B:$B,0))</f>
        <v>#N/A</v>
      </c>
      <c r="F357" s="2" t="e">
        <f ca="1">INDEX(Ref!D:D, MATCH(Mapping!D357, Ref!$B:$B,0))</f>
        <v>#N/A</v>
      </c>
      <c r="G357" s="2" cm="1">
        <f t="array" ref="G357">IFERROR(_xlfn.SWITCH(LOWER(TRIM(RIGHT(SUBSTITUTE(C357," ",REPT(" ",99)),99))),"fly",4,"dfly",8,"calendar",2,"box",4,4),4)</f>
        <v>4</v>
      </c>
      <c r="H357" s="2" t="s">
        <v>443</v>
      </c>
      <c r="I357" s="6" t="str">
        <f>RTD("tt.rtd",,RTD("tt.rtd",,"Inst",H357,$C357),I$2)</f>
        <v/>
      </c>
      <c r="J357" s="7" cm="1">
        <f t="array" ref="J357">SUM(IF(('Fill Book'!$F$4:$F$10084="B")*('Fill Book'!$E$4:$E$10084=Mapping!C357),'Fill Book'!$G$4:$G$10084))</f>
        <v>0</v>
      </c>
      <c r="K357" s="18" t="str" cm="1">
        <f t="array" ref="K357">IFERROR(
  SUMPRODUCT(
    ('Fill Book'!$F$4:$F$10084="B") * ('Fill Book'!$E$4:$E$10084=Mapping!C357),
    'Fill Book'!$G$4:$G$10084,  'Fill Book'!$H$4:$H$10084
  ) /
  SUMIFS(
    'Fill Book'!$G$4:$G$10084,
    'Fill Book'!$F$4:$F$10084, "B",
    'Fill Book'!$E$4:$E$10084, Mapping!C357
  ),
  ""
)</f>
        <v/>
      </c>
      <c r="L357" s="7">
        <f>SUMIFS('Fill Book'!$G$4:$G$10084, 'Fill Book'!$F$4:$F$10084, "S", 'Fill Book'!$E$4:$E$10084, Mapping!C357)</f>
        <v>0</v>
      </c>
      <c r="M357" s="18" t="str" cm="1">
        <f t="array" ref="M357">IFERROR(
  SUMPRODUCT(
    ('Fill Book'!$F$4:$F$10084="S") * ('Fill Book'!$E$4:$E$10084=Mapping!C357),
    'Fill Book'!$G$4:$G$10084,  'Fill Book'!$H$4:$H$10084
  ) /
  SUMIFS(
    'Fill Book'!$G$4:$G$10084,
    'Fill Book'!$F$4:$F$10084, "S",
    'Fill Book'!$E$4:$E$10084, Mapping!C357
  ),
  ""
)</f>
        <v/>
      </c>
      <c r="N357" s="7">
        <f t="shared" si="24"/>
        <v>0</v>
      </c>
      <c r="O357" s="2">
        <f t="shared" ca="1" si="27"/>
        <v>0</v>
      </c>
      <c r="P357" s="2">
        <f t="shared" ca="1" si="25"/>
        <v>0</v>
      </c>
      <c r="Q357" s="2">
        <f t="shared" si="26"/>
        <v>0</v>
      </c>
      <c r="R357" s="9" t="e">
        <f ca="1">((Mapping!$M357 - Mapping!$K357) / Mapping!$E357 * Mapping!$F357) * (MIN(Mapping!$J357, Mapping!$L357))</f>
        <v>#VALUE!</v>
      </c>
      <c r="S357" s="2" t="str">
        <f>IFERROR(INDEX(#REF!, MATCH(Mapping!C357,#REF!, 0)), "")</f>
        <v/>
      </c>
      <c r="T357" s="2" t="e">
        <f t="shared" ca="1" si="28"/>
        <v>#VALUE!</v>
      </c>
      <c r="U357" s="2">
        <f ca="1">IFERROR(INDEX(Ref!E:E, MATCH(D357, Ref!B:B, 0)),5)</f>
        <v>5</v>
      </c>
      <c r="V357">
        <f ca="1">IFERROR(INDEX(Ref!F:F, MATCH(D357, Ref!B:B, 0)),1.5)</f>
        <v>1.5</v>
      </c>
    </row>
    <row r="358" spans="3:22" x14ac:dyDescent="0.25">
      <c r="C358" s="42"/>
      <c r="D358" s="2" t="str" cm="1">
        <f t="array" aca="1" ref="D358" ca="1">UPPER(_xlfn.TEXTJOIN("", TRUE, IF(ISNUMBER(FIND(MID(LEFT(C358, FIND(" ", C358 &amp; " ") - 1), ROW(INDIRECT("1:" &amp; LEN(LEFT(C358, FIND(" ", C358 &amp; " ") - 1)))), 1), "ABCDEFGHIJKLMNOPQRSTUVWXYZabcdefghijklmnopqrstuvwxyz")), MID(LEFT(C358, FIND(" ", C358 &amp; " ") - 1), ROW(INDIRECT("1:" &amp; LEN(LEFT(C358, FIND(" ", C358 &amp; " ") - 1)))), 1), "")))</f>
        <v/>
      </c>
      <c r="E358" s="2" t="e">
        <f ca="1">INDEX(Ref!C:C, MATCH(Mapping!D358, Ref!$B:$B,0))</f>
        <v>#N/A</v>
      </c>
      <c r="F358" s="2" t="e">
        <f ca="1">INDEX(Ref!D:D, MATCH(Mapping!D358, Ref!$B:$B,0))</f>
        <v>#N/A</v>
      </c>
      <c r="G358" s="2" cm="1">
        <f t="array" ref="G358">IFERROR(_xlfn.SWITCH(LOWER(TRIM(RIGHT(SUBSTITUTE(C358," ",REPT(" ",99)),99))),"fly",4,"dfly",8,"calendar",2,"box",4,4),4)</f>
        <v>4</v>
      </c>
      <c r="H358" s="2" t="s">
        <v>443</v>
      </c>
      <c r="I358" s="6" t="str">
        <f>RTD("tt.rtd",,RTD("tt.rtd",,"Inst",H358,$C358),I$2)</f>
        <v/>
      </c>
      <c r="J358" s="7" cm="1">
        <f t="array" ref="J358">SUM(IF(('Fill Book'!$F$4:$F$10084="B")*('Fill Book'!$E$4:$E$10084=Mapping!C358),'Fill Book'!$G$4:$G$10084))</f>
        <v>0</v>
      </c>
      <c r="K358" s="18" t="str" cm="1">
        <f t="array" ref="K358">IFERROR(
  SUMPRODUCT(
    ('Fill Book'!$F$4:$F$10084="B") * ('Fill Book'!$E$4:$E$10084=Mapping!C358),
    'Fill Book'!$G$4:$G$10084,  'Fill Book'!$H$4:$H$10084
  ) /
  SUMIFS(
    'Fill Book'!$G$4:$G$10084,
    'Fill Book'!$F$4:$F$10084, "B",
    'Fill Book'!$E$4:$E$10084, Mapping!C358
  ),
  ""
)</f>
        <v/>
      </c>
      <c r="L358" s="7">
        <f>SUMIFS('Fill Book'!$G$4:$G$10084, 'Fill Book'!$F$4:$F$10084, "S", 'Fill Book'!$E$4:$E$10084, Mapping!C358)</f>
        <v>0</v>
      </c>
      <c r="M358" s="18" t="str" cm="1">
        <f t="array" ref="M358">IFERROR(
  SUMPRODUCT(
    ('Fill Book'!$F$4:$F$10084="S") * ('Fill Book'!$E$4:$E$10084=Mapping!C358),
    'Fill Book'!$G$4:$G$10084,  'Fill Book'!$H$4:$H$10084
  ) /
  SUMIFS(
    'Fill Book'!$G$4:$G$10084,
    'Fill Book'!$F$4:$F$10084, "S",
    'Fill Book'!$E$4:$E$10084, Mapping!C358
  ),
  ""
)</f>
        <v/>
      </c>
      <c r="N358" s="7">
        <f t="shared" si="24"/>
        <v>0</v>
      </c>
      <c r="O358" s="2">
        <f t="shared" ca="1" si="27"/>
        <v>0</v>
      </c>
      <c r="P358" s="2">
        <f t="shared" ca="1" si="25"/>
        <v>0</v>
      </c>
      <c r="Q358" s="2">
        <f t="shared" si="26"/>
        <v>0</v>
      </c>
      <c r="R358" s="9" t="e">
        <f ca="1">((Mapping!$M358 - Mapping!$K358) / Mapping!$E358 * Mapping!$F358) * (MIN(Mapping!$J358, Mapping!$L358))</f>
        <v>#VALUE!</v>
      </c>
      <c r="S358" s="2" t="str">
        <f>IFERROR(INDEX(#REF!, MATCH(Mapping!C358,#REF!, 0)), "")</f>
        <v/>
      </c>
      <c r="T358" s="2" t="e">
        <f t="shared" ca="1" si="28"/>
        <v>#VALUE!</v>
      </c>
      <c r="U358" s="2">
        <f ca="1">IFERROR(INDEX(Ref!E:E, MATCH(D358, Ref!B:B, 0)),5)</f>
        <v>5</v>
      </c>
      <c r="V358">
        <f ca="1">IFERROR(INDEX(Ref!F:F, MATCH(D358, Ref!B:B, 0)),1.5)</f>
        <v>1.5</v>
      </c>
    </row>
    <row r="359" spans="3:22" x14ac:dyDescent="0.25">
      <c r="C359" s="42"/>
      <c r="D359" s="2" t="str" cm="1">
        <f t="array" aca="1" ref="D359" ca="1">UPPER(_xlfn.TEXTJOIN("", TRUE, IF(ISNUMBER(FIND(MID(LEFT(C359, FIND(" ", C359 &amp; " ") - 1), ROW(INDIRECT("1:" &amp; LEN(LEFT(C359, FIND(" ", C359 &amp; " ") - 1)))), 1), "ABCDEFGHIJKLMNOPQRSTUVWXYZabcdefghijklmnopqrstuvwxyz")), MID(LEFT(C359, FIND(" ", C359 &amp; " ") - 1), ROW(INDIRECT("1:" &amp; LEN(LEFT(C359, FIND(" ", C359 &amp; " ") - 1)))), 1), "")))</f>
        <v/>
      </c>
      <c r="E359" s="2" t="e">
        <f ca="1">INDEX(Ref!C:C, MATCH(Mapping!D359, Ref!$B:$B,0))</f>
        <v>#N/A</v>
      </c>
      <c r="F359" s="2" t="e">
        <f ca="1">INDEX(Ref!D:D, MATCH(Mapping!D359, Ref!$B:$B,0))</f>
        <v>#N/A</v>
      </c>
      <c r="G359" s="2" cm="1">
        <f t="array" ref="G359">IFERROR(_xlfn.SWITCH(LOWER(TRIM(RIGHT(SUBSTITUTE(C359," ",REPT(" ",99)),99))),"fly",4,"dfly",8,"calendar",2,"box",4,4),4)</f>
        <v>4</v>
      </c>
      <c r="H359" s="2" t="s">
        <v>443</v>
      </c>
      <c r="I359" s="6" t="str">
        <f>RTD("tt.rtd",,RTD("tt.rtd",,"Inst",H359,$C359),I$2)</f>
        <v/>
      </c>
      <c r="J359" s="7" cm="1">
        <f t="array" ref="J359">SUM(IF(('Fill Book'!$F$4:$F$10084="B")*('Fill Book'!$E$4:$E$10084=Mapping!C359),'Fill Book'!$G$4:$G$10084))</f>
        <v>0</v>
      </c>
      <c r="K359" s="18" t="str" cm="1">
        <f t="array" ref="K359">IFERROR(
  SUMPRODUCT(
    ('Fill Book'!$F$4:$F$10084="B") * ('Fill Book'!$E$4:$E$10084=Mapping!C359),
    'Fill Book'!$G$4:$G$10084,  'Fill Book'!$H$4:$H$10084
  ) /
  SUMIFS(
    'Fill Book'!$G$4:$G$10084,
    'Fill Book'!$F$4:$F$10084, "B",
    'Fill Book'!$E$4:$E$10084, Mapping!C359
  ),
  ""
)</f>
        <v/>
      </c>
      <c r="L359" s="7">
        <f>SUMIFS('Fill Book'!$G$4:$G$10084, 'Fill Book'!$F$4:$F$10084, "S", 'Fill Book'!$E$4:$E$10084, Mapping!C359)</f>
        <v>0</v>
      </c>
      <c r="M359" s="18" t="str" cm="1">
        <f t="array" ref="M359">IFERROR(
  SUMPRODUCT(
    ('Fill Book'!$F$4:$F$10084="S") * ('Fill Book'!$E$4:$E$10084=Mapping!C359),
    'Fill Book'!$G$4:$G$10084,  'Fill Book'!$H$4:$H$10084
  ) /
  SUMIFS(
    'Fill Book'!$G$4:$G$10084,
    'Fill Book'!$F$4:$F$10084, "S",
    'Fill Book'!$E$4:$E$10084, Mapping!C359
  ),
  ""
)</f>
        <v/>
      </c>
      <c r="N359" s="7">
        <f t="shared" si="24"/>
        <v>0</v>
      </c>
      <c r="O359" s="2">
        <f t="shared" ca="1" si="27"/>
        <v>0</v>
      </c>
      <c r="P359" s="2">
        <f t="shared" ca="1" si="25"/>
        <v>0</v>
      </c>
      <c r="Q359" s="2">
        <f t="shared" si="26"/>
        <v>0</v>
      </c>
      <c r="R359" s="9" t="e">
        <f ca="1">((Mapping!$M359 - Mapping!$K359) / Mapping!$E359 * Mapping!$F359) * (MIN(Mapping!$J359, Mapping!$L359))</f>
        <v>#VALUE!</v>
      </c>
      <c r="S359" s="2" t="str">
        <f>IFERROR(INDEX(#REF!, MATCH(Mapping!C359,#REF!, 0)), "")</f>
        <v/>
      </c>
      <c r="T359" s="2" t="e">
        <f t="shared" ca="1" si="28"/>
        <v>#VALUE!</v>
      </c>
      <c r="U359" s="2">
        <f ca="1">IFERROR(INDEX(Ref!E:E, MATCH(D359, Ref!B:B, 0)),5)</f>
        <v>5</v>
      </c>
      <c r="V359">
        <f ca="1">IFERROR(INDEX(Ref!F:F, MATCH(D359, Ref!B:B, 0)),1.5)</f>
        <v>1.5</v>
      </c>
    </row>
    <row r="360" spans="3:22" x14ac:dyDescent="0.25">
      <c r="C360" s="42"/>
      <c r="D360" s="2" t="str" cm="1">
        <f t="array" aca="1" ref="D360" ca="1">UPPER(_xlfn.TEXTJOIN("", TRUE, IF(ISNUMBER(FIND(MID(LEFT(C360, FIND(" ", C360 &amp; " ") - 1), ROW(INDIRECT("1:" &amp; LEN(LEFT(C360, FIND(" ", C360 &amp; " ") - 1)))), 1), "ABCDEFGHIJKLMNOPQRSTUVWXYZabcdefghijklmnopqrstuvwxyz")), MID(LEFT(C360, FIND(" ", C360 &amp; " ") - 1), ROW(INDIRECT("1:" &amp; LEN(LEFT(C360, FIND(" ", C360 &amp; " ") - 1)))), 1), "")))</f>
        <v/>
      </c>
      <c r="E360" s="2" t="e">
        <f ca="1">INDEX(Ref!C:C, MATCH(Mapping!D360, Ref!$B:$B,0))</f>
        <v>#N/A</v>
      </c>
      <c r="F360" s="2" t="e">
        <f ca="1">INDEX(Ref!D:D, MATCH(Mapping!D360, Ref!$B:$B,0))</f>
        <v>#N/A</v>
      </c>
      <c r="G360" s="2" cm="1">
        <f t="array" ref="G360">IFERROR(_xlfn.SWITCH(LOWER(TRIM(RIGHT(SUBSTITUTE(C360," ",REPT(" ",99)),99))),"fly",4,"dfly",8,"calendar",2,"box",4,4),4)</f>
        <v>4</v>
      </c>
      <c r="H360" s="2" t="s">
        <v>443</v>
      </c>
      <c r="I360" s="6" t="str">
        <f>RTD("tt.rtd",,RTD("tt.rtd",,"Inst",H360,$C360),I$2)</f>
        <v/>
      </c>
      <c r="J360" s="7" cm="1">
        <f t="array" ref="J360">SUM(IF(('Fill Book'!$F$4:$F$10084="B")*('Fill Book'!$E$4:$E$10084=Mapping!C360),'Fill Book'!$G$4:$G$10084))</f>
        <v>0</v>
      </c>
      <c r="K360" s="18" t="str" cm="1">
        <f t="array" ref="K360">IFERROR(
  SUMPRODUCT(
    ('Fill Book'!$F$4:$F$10084="B") * ('Fill Book'!$E$4:$E$10084=Mapping!C360),
    'Fill Book'!$G$4:$G$10084,  'Fill Book'!$H$4:$H$10084
  ) /
  SUMIFS(
    'Fill Book'!$G$4:$G$10084,
    'Fill Book'!$F$4:$F$10084, "B",
    'Fill Book'!$E$4:$E$10084, Mapping!C360
  ),
  ""
)</f>
        <v/>
      </c>
      <c r="L360" s="7">
        <f>SUMIFS('Fill Book'!$G$4:$G$10084, 'Fill Book'!$F$4:$F$10084, "S", 'Fill Book'!$E$4:$E$10084, Mapping!C360)</f>
        <v>0</v>
      </c>
      <c r="M360" s="18" t="str" cm="1">
        <f t="array" ref="M360">IFERROR(
  SUMPRODUCT(
    ('Fill Book'!$F$4:$F$10084="S") * ('Fill Book'!$E$4:$E$10084=Mapping!C360),
    'Fill Book'!$G$4:$G$10084,  'Fill Book'!$H$4:$H$10084
  ) /
  SUMIFS(
    'Fill Book'!$G$4:$G$10084,
    'Fill Book'!$F$4:$F$10084, "S",
    'Fill Book'!$E$4:$E$10084, Mapping!C360
  ),
  ""
)</f>
        <v/>
      </c>
      <c r="N360" s="7">
        <f t="shared" si="24"/>
        <v>0</v>
      </c>
      <c r="O360" s="2">
        <f t="shared" ca="1" si="27"/>
        <v>0</v>
      </c>
      <c r="P360" s="2">
        <f t="shared" ca="1" si="25"/>
        <v>0</v>
      </c>
      <c r="Q360" s="2">
        <f t="shared" si="26"/>
        <v>0</v>
      </c>
      <c r="R360" s="9" t="e">
        <f ca="1">((Mapping!$M360 - Mapping!$K360) / Mapping!$E360 * Mapping!$F360) * (MIN(Mapping!$J360, Mapping!$L360))</f>
        <v>#VALUE!</v>
      </c>
      <c r="S360" s="2" t="str">
        <f>IFERROR(INDEX(#REF!, MATCH(Mapping!C360,#REF!, 0)), "")</f>
        <v/>
      </c>
      <c r="T360" s="2" t="e">
        <f t="shared" ca="1" si="28"/>
        <v>#VALUE!</v>
      </c>
      <c r="U360" s="2">
        <f ca="1">IFERROR(INDEX(Ref!E:E, MATCH(D360, Ref!B:B, 0)),5)</f>
        <v>5</v>
      </c>
      <c r="V360">
        <f ca="1">IFERROR(INDEX(Ref!F:F, MATCH(D360, Ref!B:B, 0)),1.5)</f>
        <v>1.5</v>
      </c>
    </row>
    <row r="361" spans="3:22" x14ac:dyDescent="0.25">
      <c r="C361" s="42"/>
      <c r="D361" s="2" t="str" cm="1">
        <f t="array" aca="1" ref="D361" ca="1">UPPER(_xlfn.TEXTJOIN("", TRUE, IF(ISNUMBER(FIND(MID(LEFT(C361, FIND(" ", C361 &amp; " ") - 1), ROW(INDIRECT("1:" &amp; LEN(LEFT(C361, FIND(" ", C361 &amp; " ") - 1)))), 1), "ABCDEFGHIJKLMNOPQRSTUVWXYZabcdefghijklmnopqrstuvwxyz")), MID(LEFT(C361, FIND(" ", C361 &amp; " ") - 1), ROW(INDIRECT("1:" &amp; LEN(LEFT(C361, FIND(" ", C361 &amp; " ") - 1)))), 1), "")))</f>
        <v/>
      </c>
      <c r="E361" s="2" t="e">
        <f ca="1">INDEX(Ref!C:C, MATCH(Mapping!D361, Ref!$B:$B,0))</f>
        <v>#N/A</v>
      </c>
      <c r="F361" s="2" t="e">
        <f ca="1">INDEX(Ref!D:D, MATCH(Mapping!D361, Ref!$B:$B,0))</f>
        <v>#N/A</v>
      </c>
      <c r="G361" s="2" cm="1">
        <f t="array" ref="G361">IFERROR(_xlfn.SWITCH(LOWER(TRIM(RIGHT(SUBSTITUTE(C361," ",REPT(" ",99)),99))),"fly",4,"dfly",8,"calendar",2,"box",4,4),4)</f>
        <v>4</v>
      </c>
      <c r="H361" s="2" t="s">
        <v>443</v>
      </c>
      <c r="I361" s="6" t="str">
        <f>RTD("tt.rtd",,RTD("tt.rtd",,"Inst",H361,$C361),I$2)</f>
        <v/>
      </c>
      <c r="J361" s="7" cm="1">
        <f t="array" ref="J361">SUM(IF(('Fill Book'!$F$4:$F$10084="B")*('Fill Book'!$E$4:$E$10084=Mapping!C361),'Fill Book'!$G$4:$G$10084))</f>
        <v>0</v>
      </c>
      <c r="K361" s="18" t="str" cm="1">
        <f t="array" ref="K361">IFERROR(
  SUMPRODUCT(
    ('Fill Book'!$F$4:$F$10084="B") * ('Fill Book'!$E$4:$E$10084=Mapping!C361),
    'Fill Book'!$G$4:$G$10084,  'Fill Book'!$H$4:$H$10084
  ) /
  SUMIFS(
    'Fill Book'!$G$4:$G$10084,
    'Fill Book'!$F$4:$F$10084, "B",
    'Fill Book'!$E$4:$E$10084, Mapping!C361
  ),
  ""
)</f>
        <v/>
      </c>
      <c r="L361" s="7">
        <f>SUMIFS('Fill Book'!$G$4:$G$10084, 'Fill Book'!$F$4:$F$10084, "S", 'Fill Book'!$E$4:$E$10084, Mapping!C361)</f>
        <v>0</v>
      </c>
      <c r="M361" s="18" t="str" cm="1">
        <f t="array" ref="M361">IFERROR(
  SUMPRODUCT(
    ('Fill Book'!$F$4:$F$10084="S") * ('Fill Book'!$E$4:$E$10084=Mapping!C361),
    'Fill Book'!$G$4:$G$10084,  'Fill Book'!$H$4:$H$10084
  ) /
  SUMIFS(
    'Fill Book'!$G$4:$G$10084,
    'Fill Book'!$F$4:$F$10084, "S",
    'Fill Book'!$E$4:$E$10084, Mapping!C361
  ),
  ""
)</f>
        <v/>
      </c>
      <c r="N361" s="7">
        <f t="shared" si="24"/>
        <v>0</v>
      </c>
      <c r="O361" s="2">
        <f t="shared" ca="1" si="27"/>
        <v>0</v>
      </c>
      <c r="P361" s="2">
        <f t="shared" ca="1" si="25"/>
        <v>0</v>
      </c>
      <c r="Q361" s="2">
        <f t="shared" si="26"/>
        <v>0</v>
      </c>
      <c r="R361" s="9" t="e">
        <f ca="1">((Mapping!$M361 - Mapping!$K361) / Mapping!$E361 * Mapping!$F361) * (MIN(Mapping!$J361, Mapping!$L361))</f>
        <v>#VALUE!</v>
      </c>
      <c r="S361" s="2" t="str">
        <f>IFERROR(INDEX(#REF!, MATCH(Mapping!C361,#REF!, 0)), "")</f>
        <v/>
      </c>
      <c r="T361" s="2" t="e">
        <f t="shared" ca="1" si="28"/>
        <v>#VALUE!</v>
      </c>
      <c r="U361" s="2">
        <f ca="1">IFERROR(INDEX(Ref!E:E, MATCH(D361, Ref!B:B, 0)),5)</f>
        <v>5</v>
      </c>
      <c r="V361">
        <f ca="1">IFERROR(INDEX(Ref!F:F, MATCH(D361, Ref!B:B, 0)),1.5)</f>
        <v>1.5</v>
      </c>
    </row>
    <row r="362" spans="3:22" x14ac:dyDescent="0.25">
      <c r="C362" s="42"/>
      <c r="D362" s="2" t="str" cm="1">
        <f t="array" aca="1" ref="D362" ca="1">UPPER(_xlfn.TEXTJOIN("", TRUE, IF(ISNUMBER(FIND(MID(LEFT(C362, FIND(" ", C362 &amp; " ") - 1), ROW(INDIRECT("1:" &amp; LEN(LEFT(C362, FIND(" ", C362 &amp; " ") - 1)))), 1), "ABCDEFGHIJKLMNOPQRSTUVWXYZabcdefghijklmnopqrstuvwxyz")), MID(LEFT(C362, FIND(" ", C362 &amp; " ") - 1), ROW(INDIRECT("1:" &amp; LEN(LEFT(C362, FIND(" ", C362 &amp; " ") - 1)))), 1), "")))</f>
        <v/>
      </c>
      <c r="E362" s="2" t="e">
        <f ca="1">INDEX(Ref!C:C, MATCH(Mapping!D362, Ref!$B:$B,0))</f>
        <v>#N/A</v>
      </c>
      <c r="F362" s="2" t="e">
        <f ca="1">INDEX(Ref!D:D, MATCH(Mapping!D362, Ref!$B:$B,0))</f>
        <v>#N/A</v>
      </c>
      <c r="G362" s="2" cm="1">
        <f t="array" ref="G362">IFERROR(_xlfn.SWITCH(LOWER(TRIM(RIGHT(SUBSTITUTE(C362," ",REPT(" ",99)),99))),"fly",4,"dfly",8,"calendar",2,"box",4,4),4)</f>
        <v>4</v>
      </c>
      <c r="H362" s="2" t="s">
        <v>443</v>
      </c>
      <c r="I362" s="6" t="str">
        <f>RTD("tt.rtd",,RTD("tt.rtd",,"Inst",H362,$C362),I$2)</f>
        <v/>
      </c>
      <c r="J362" s="7" cm="1">
        <f t="array" ref="J362">SUM(IF(('Fill Book'!$F$4:$F$10084="B")*('Fill Book'!$E$4:$E$10084=Mapping!C362),'Fill Book'!$G$4:$G$10084))</f>
        <v>0</v>
      </c>
      <c r="K362" s="18" t="str" cm="1">
        <f t="array" ref="K362">IFERROR(
  SUMPRODUCT(
    ('Fill Book'!$F$4:$F$10084="B") * ('Fill Book'!$E$4:$E$10084=Mapping!C362),
    'Fill Book'!$G$4:$G$10084,  'Fill Book'!$H$4:$H$10084
  ) /
  SUMIFS(
    'Fill Book'!$G$4:$G$10084,
    'Fill Book'!$F$4:$F$10084, "B",
    'Fill Book'!$E$4:$E$10084, Mapping!C362
  ),
  ""
)</f>
        <v/>
      </c>
      <c r="L362" s="7">
        <f>SUMIFS('Fill Book'!$G$4:$G$10084, 'Fill Book'!$F$4:$F$10084, "S", 'Fill Book'!$E$4:$E$10084, Mapping!C362)</f>
        <v>0</v>
      </c>
      <c r="M362" s="18" t="str" cm="1">
        <f t="array" ref="M362">IFERROR(
  SUMPRODUCT(
    ('Fill Book'!$F$4:$F$10084="S") * ('Fill Book'!$E$4:$E$10084=Mapping!C362),
    'Fill Book'!$G$4:$G$10084,  'Fill Book'!$H$4:$H$10084
  ) /
  SUMIFS(
    'Fill Book'!$G$4:$G$10084,
    'Fill Book'!$F$4:$F$10084, "S",
    'Fill Book'!$E$4:$E$10084, Mapping!C362
  ),
  ""
)</f>
        <v/>
      </c>
      <c r="N362" s="7">
        <f t="shared" si="24"/>
        <v>0</v>
      </c>
      <c r="O362" s="2">
        <f t="shared" ca="1" si="27"/>
        <v>0</v>
      </c>
      <c r="P362" s="2">
        <f t="shared" ca="1" si="25"/>
        <v>0</v>
      </c>
      <c r="Q362" s="2">
        <f t="shared" si="26"/>
        <v>0</v>
      </c>
      <c r="R362" s="9" t="e">
        <f ca="1">((Mapping!$M362 - Mapping!$K362) / Mapping!$E362 * Mapping!$F362) * (MIN(Mapping!$J362, Mapping!$L362))</f>
        <v>#VALUE!</v>
      </c>
      <c r="S362" s="2" t="str">
        <f>IFERROR(INDEX(#REF!, MATCH(Mapping!C362,#REF!, 0)), "")</f>
        <v/>
      </c>
      <c r="T362" s="2" t="e">
        <f t="shared" ca="1" si="28"/>
        <v>#VALUE!</v>
      </c>
      <c r="U362" s="2">
        <f ca="1">IFERROR(INDEX(Ref!E:E, MATCH(D362, Ref!B:B, 0)),5)</f>
        <v>5</v>
      </c>
      <c r="V362">
        <f ca="1">IFERROR(INDEX(Ref!F:F, MATCH(D362, Ref!B:B, 0)),1.5)</f>
        <v>1.5</v>
      </c>
    </row>
    <row r="363" spans="3:22" x14ac:dyDescent="0.25">
      <c r="C363" s="42"/>
      <c r="D363" s="2" t="str" cm="1">
        <f t="array" aca="1" ref="D363" ca="1">UPPER(_xlfn.TEXTJOIN("", TRUE, IF(ISNUMBER(FIND(MID(LEFT(C363, FIND(" ", C363 &amp; " ") - 1), ROW(INDIRECT("1:" &amp; LEN(LEFT(C363, FIND(" ", C363 &amp; " ") - 1)))), 1), "ABCDEFGHIJKLMNOPQRSTUVWXYZabcdefghijklmnopqrstuvwxyz")), MID(LEFT(C363, FIND(" ", C363 &amp; " ") - 1), ROW(INDIRECT("1:" &amp; LEN(LEFT(C363, FIND(" ", C363 &amp; " ") - 1)))), 1), "")))</f>
        <v/>
      </c>
      <c r="E363" s="2" t="e">
        <f ca="1">INDEX(Ref!C:C, MATCH(Mapping!D363, Ref!$B:$B,0))</f>
        <v>#N/A</v>
      </c>
      <c r="F363" s="2" t="e">
        <f ca="1">INDEX(Ref!D:D, MATCH(Mapping!D363, Ref!$B:$B,0))</f>
        <v>#N/A</v>
      </c>
      <c r="G363" s="2" cm="1">
        <f t="array" ref="G363">IFERROR(_xlfn.SWITCH(LOWER(TRIM(RIGHT(SUBSTITUTE(C363," ",REPT(" ",99)),99))),"fly",4,"dfly",8,"calendar",2,"box",4,4),4)</f>
        <v>4</v>
      </c>
      <c r="H363" s="2" t="s">
        <v>443</v>
      </c>
      <c r="I363" s="6" t="str">
        <f>RTD("tt.rtd",,RTD("tt.rtd",,"Inst",H363,$C363),I$2)</f>
        <v/>
      </c>
      <c r="J363" s="7" cm="1">
        <f t="array" ref="J363">SUM(IF(('Fill Book'!$F$4:$F$10084="B")*('Fill Book'!$E$4:$E$10084=Mapping!C363),'Fill Book'!$G$4:$G$10084))</f>
        <v>0</v>
      </c>
      <c r="K363" s="18" t="str" cm="1">
        <f t="array" ref="K363">IFERROR(
  SUMPRODUCT(
    ('Fill Book'!$F$4:$F$10084="B") * ('Fill Book'!$E$4:$E$10084=Mapping!C363),
    'Fill Book'!$G$4:$G$10084,  'Fill Book'!$H$4:$H$10084
  ) /
  SUMIFS(
    'Fill Book'!$G$4:$G$10084,
    'Fill Book'!$F$4:$F$10084, "B",
    'Fill Book'!$E$4:$E$10084, Mapping!C363
  ),
  ""
)</f>
        <v/>
      </c>
      <c r="L363" s="7">
        <f>SUMIFS('Fill Book'!$G$4:$G$10084, 'Fill Book'!$F$4:$F$10084, "S", 'Fill Book'!$E$4:$E$10084, Mapping!C363)</f>
        <v>0</v>
      </c>
      <c r="M363" s="18" t="str" cm="1">
        <f t="array" ref="M363">IFERROR(
  SUMPRODUCT(
    ('Fill Book'!$F$4:$F$10084="S") * ('Fill Book'!$E$4:$E$10084=Mapping!C363),
    'Fill Book'!$G$4:$G$10084,  'Fill Book'!$H$4:$H$10084
  ) /
  SUMIFS(
    'Fill Book'!$G$4:$G$10084,
    'Fill Book'!$F$4:$F$10084, "S",
    'Fill Book'!$E$4:$E$10084, Mapping!C363
  ),
  ""
)</f>
        <v/>
      </c>
      <c r="N363" s="7">
        <f t="shared" si="24"/>
        <v>0</v>
      </c>
      <c r="O363" s="2">
        <f t="shared" ca="1" si="27"/>
        <v>0</v>
      </c>
      <c r="P363" s="2">
        <f t="shared" ca="1" si="25"/>
        <v>0</v>
      </c>
      <c r="Q363" s="2">
        <f t="shared" si="26"/>
        <v>0</v>
      </c>
      <c r="R363" s="9" t="e">
        <f ca="1">((Mapping!$M363 - Mapping!$K363) / Mapping!$E363 * Mapping!$F363) * (MIN(Mapping!$J363, Mapping!$L363))</f>
        <v>#VALUE!</v>
      </c>
      <c r="S363" s="2" t="str">
        <f>IFERROR(INDEX(#REF!, MATCH(Mapping!C363,#REF!, 0)), "")</f>
        <v/>
      </c>
      <c r="T363" s="2" t="e">
        <f t="shared" ca="1" si="28"/>
        <v>#VALUE!</v>
      </c>
      <c r="U363" s="2">
        <f ca="1">IFERROR(INDEX(Ref!E:E, MATCH(D363, Ref!B:B, 0)),5)</f>
        <v>5</v>
      </c>
      <c r="V363">
        <f ca="1">IFERROR(INDEX(Ref!F:F, MATCH(D363, Ref!B:B, 0)),1.5)</f>
        <v>1.5</v>
      </c>
    </row>
    <row r="364" spans="3:22" x14ac:dyDescent="0.25">
      <c r="C364" s="42"/>
      <c r="D364" s="2" t="str" cm="1">
        <f t="array" aca="1" ref="D364" ca="1">UPPER(_xlfn.TEXTJOIN("", TRUE, IF(ISNUMBER(FIND(MID(LEFT(C364, FIND(" ", C364 &amp; " ") - 1), ROW(INDIRECT("1:" &amp; LEN(LEFT(C364, FIND(" ", C364 &amp; " ") - 1)))), 1), "ABCDEFGHIJKLMNOPQRSTUVWXYZabcdefghijklmnopqrstuvwxyz")), MID(LEFT(C364, FIND(" ", C364 &amp; " ") - 1), ROW(INDIRECT("1:" &amp; LEN(LEFT(C364, FIND(" ", C364 &amp; " ") - 1)))), 1), "")))</f>
        <v/>
      </c>
      <c r="E364" s="2" t="e">
        <f ca="1">INDEX(Ref!C:C, MATCH(Mapping!D364, Ref!$B:$B,0))</f>
        <v>#N/A</v>
      </c>
      <c r="F364" s="2" t="e">
        <f ca="1">INDEX(Ref!D:D, MATCH(Mapping!D364, Ref!$B:$B,0))</f>
        <v>#N/A</v>
      </c>
      <c r="G364" s="2" cm="1">
        <f t="array" ref="G364">IFERROR(_xlfn.SWITCH(LOWER(TRIM(RIGHT(SUBSTITUTE(C364," ",REPT(" ",99)),99))),"fly",4,"dfly",8,"calendar",2,"box",4,4),4)</f>
        <v>4</v>
      </c>
      <c r="H364" s="2" t="s">
        <v>443</v>
      </c>
      <c r="I364" s="6" t="str">
        <f>RTD("tt.rtd",,RTD("tt.rtd",,"Inst",H364,$C364),I$2)</f>
        <v/>
      </c>
      <c r="J364" s="7" cm="1">
        <f t="array" ref="J364">SUM(IF(('Fill Book'!$F$4:$F$10084="B")*('Fill Book'!$E$4:$E$10084=Mapping!C364),'Fill Book'!$G$4:$G$10084))</f>
        <v>0</v>
      </c>
      <c r="K364" s="18" t="str" cm="1">
        <f t="array" ref="K364">IFERROR(
  SUMPRODUCT(
    ('Fill Book'!$F$4:$F$10084="B") * ('Fill Book'!$E$4:$E$10084=Mapping!C364),
    'Fill Book'!$G$4:$G$10084,  'Fill Book'!$H$4:$H$10084
  ) /
  SUMIFS(
    'Fill Book'!$G$4:$G$10084,
    'Fill Book'!$F$4:$F$10084, "B",
    'Fill Book'!$E$4:$E$10084, Mapping!C364
  ),
  ""
)</f>
        <v/>
      </c>
      <c r="L364" s="7">
        <f>SUMIFS('Fill Book'!$G$4:$G$10084, 'Fill Book'!$F$4:$F$10084, "S", 'Fill Book'!$E$4:$E$10084, Mapping!C364)</f>
        <v>0</v>
      </c>
      <c r="M364" s="18" t="str" cm="1">
        <f t="array" ref="M364">IFERROR(
  SUMPRODUCT(
    ('Fill Book'!$F$4:$F$10084="S") * ('Fill Book'!$E$4:$E$10084=Mapping!C364),
    'Fill Book'!$G$4:$G$10084,  'Fill Book'!$H$4:$H$10084
  ) /
  SUMIFS(
    'Fill Book'!$G$4:$G$10084,
    'Fill Book'!$F$4:$F$10084, "S",
    'Fill Book'!$E$4:$E$10084, Mapping!C364
  ),
  ""
)</f>
        <v/>
      </c>
      <c r="N364" s="7">
        <f t="shared" si="24"/>
        <v>0</v>
      </c>
      <c r="O364" s="2">
        <f t="shared" ca="1" si="27"/>
        <v>0</v>
      </c>
      <c r="P364" s="2">
        <f t="shared" ca="1" si="25"/>
        <v>0</v>
      </c>
      <c r="Q364" s="2">
        <f t="shared" si="26"/>
        <v>0</v>
      </c>
      <c r="R364" s="9" t="e">
        <f ca="1">((Mapping!$M364 - Mapping!$K364) / Mapping!$E364 * Mapping!$F364) * (MIN(Mapping!$J364, Mapping!$L364))</f>
        <v>#VALUE!</v>
      </c>
      <c r="S364" s="2" t="str">
        <f>IFERROR(INDEX(#REF!, MATCH(Mapping!C364,#REF!, 0)), "")</f>
        <v/>
      </c>
      <c r="T364" s="2" t="e">
        <f t="shared" ca="1" si="28"/>
        <v>#VALUE!</v>
      </c>
      <c r="U364" s="2">
        <f ca="1">IFERROR(INDEX(Ref!E:E, MATCH(D364, Ref!B:B, 0)),5)</f>
        <v>5</v>
      </c>
      <c r="V364">
        <f ca="1">IFERROR(INDEX(Ref!F:F, MATCH(D364, Ref!B:B, 0)),1.5)</f>
        <v>1.5</v>
      </c>
    </row>
    <row r="365" spans="3:22" x14ac:dyDescent="0.25">
      <c r="C365" s="42"/>
      <c r="D365" s="2" t="str" cm="1">
        <f t="array" aca="1" ref="D365" ca="1">UPPER(_xlfn.TEXTJOIN("", TRUE, IF(ISNUMBER(FIND(MID(LEFT(C365, FIND(" ", C365 &amp; " ") - 1), ROW(INDIRECT("1:" &amp; LEN(LEFT(C365, FIND(" ", C365 &amp; " ") - 1)))), 1), "ABCDEFGHIJKLMNOPQRSTUVWXYZabcdefghijklmnopqrstuvwxyz")), MID(LEFT(C365, FIND(" ", C365 &amp; " ") - 1), ROW(INDIRECT("1:" &amp; LEN(LEFT(C365, FIND(" ", C365 &amp; " ") - 1)))), 1), "")))</f>
        <v/>
      </c>
      <c r="E365" s="2" t="e">
        <f ca="1">INDEX(Ref!C:C, MATCH(Mapping!D365, Ref!$B:$B,0))</f>
        <v>#N/A</v>
      </c>
      <c r="F365" s="2" t="e">
        <f ca="1">INDEX(Ref!D:D, MATCH(Mapping!D365, Ref!$B:$B,0))</f>
        <v>#N/A</v>
      </c>
      <c r="G365" s="2" cm="1">
        <f t="array" ref="G365">IFERROR(_xlfn.SWITCH(LOWER(TRIM(RIGHT(SUBSTITUTE(C365," ",REPT(" ",99)),99))),"fly",4,"dfly",8,"calendar",2,"box",4,4),4)</f>
        <v>4</v>
      </c>
      <c r="H365" s="2" t="s">
        <v>443</v>
      </c>
      <c r="I365" s="6" t="str">
        <f>RTD("tt.rtd",,RTD("tt.rtd",,"Inst",H365,$C365),I$2)</f>
        <v/>
      </c>
      <c r="J365" s="7" cm="1">
        <f t="array" ref="J365">SUM(IF(('Fill Book'!$F$4:$F$10084="B")*('Fill Book'!$E$4:$E$10084=Mapping!C365),'Fill Book'!$G$4:$G$10084))</f>
        <v>0</v>
      </c>
      <c r="K365" s="18" t="str" cm="1">
        <f t="array" ref="K365">IFERROR(
  SUMPRODUCT(
    ('Fill Book'!$F$4:$F$10084="B") * ('Fill Book'!$E$4:$E$10084=Mapping!C365),
    'Fill Book'!$G$4:$G$10084,  'Fill Book'!$H$4:$H$10084
  ) /
  SUMIFS(
    'Fill Book'!$G$4:$G$10084,
    'Fill Book'!$F$4:$F$10084, "B",
    'Fill Book'!$E$4:$E$10084, Mapping!C365
  ),
  ""
)</f>
        <v/>
      </c>
      <c r="L365" s="7">
        <f>SUMIFS('Fill Book'!$G$4:$G$10084, 'Fill Book'!$F$4:$F$10084, "S", 'Fill Book'!$E$4:$E$10084, Mapping!C365)</f>
        <v>0</v>
      </c>
      <c r="M365" s="18" t="str" cm="1">
        <f t="array" ref="M365">IFERROR(
  SUMPRODUCT(
    ('Fill Book'!$F$4:$F$10084="S") * ('Fill Book'!$E$4:$E$10084=Mapping!C365),
    'Fill Book'!$G$4:$G$10084,  'Fill Book'!$H$4:$H$10084
  ) /
  SUMIFS(
    'Fill Book'!$G$4:$G$10084,
    'Fill Book'!$F$4:$F$10084, "S",
    'Fill Book'!$E$4:$E$10084, Mapping!C365
  ),
  ""
)</f>
        <v/>
      </c>
      <c r="N365" s="7">
        <f t="shared" si="24"/>
        <v>0</v>
      </c>
      <c r="O365" s="2">
        <f t="shared" ca="1" si="27"/>
        <v>0</v>
      </c>
      <c r="P365" s="2">
        <f t="shared" ca="1" si="25"/>
        <v>0</v>
      </c>
      <c r="Q365" s="2">
        <f t="shared" si="26"/>
        <v>0</v>
      </c>
      <c r="R365" s="9" t="e">
        <f ca="1">((Mapping!$M365 - Mapping!$K365) / Mapping!$E365 * Mapping!$F365) * (MIN(Mapping!$J365, Mapping!$L365))</f>
        <v>#VALUE!</v>
      </c>
      <c r="S365" s="2" t="str">
        <f>IFERROR(INDEX(#REF!, MATCH(Mapping!C365,#REF!, 0)), "")</f>
        <v/>
      </c>
      <c r="T365" s="2" t="e">
        <f t="shared" ca="1" si="28"/>
        <v>#VALUE!</v>
      </c>
      <c r="U365" s="2">
        <f ca="1">IFERROR(INDEX(Ref!E:E, MATCH(D365, Ref!B:B, 0)),5)</f>
        <v>5</v>
      </c>
      <c r="V365">
        <f ca="1">IFERROR(INDEX(Ref!F:F, MATCH(D365, Ref!B:B, 0)),1.5)</f>
        <v>1.5</v>
      </c>
    </row>
    <row r="366" spans="3:22" x14ac:dyDescent="0.25">
      <c r="C366" s="42"/>
      <c r="D366" s="2" t="str" cm="1">
        <f t="array" aca="1" ref="D366" ca="1">UPPER(_xlfn.TEXTJOIN("", TRUE, IF(ISNUMBER(FIND(MID(LEFT(C366, FIND(" ", C366 &amp; " ") - 1), ROW(INDIRECT("1:" &amp; LEN(LEFT(C366, FIND(" ", C366 &amp; " ") - 1)))), 1), "ABCDEFGHIJKLMNOPQRSTUVWXYZabcdefghijklmnopqrstuvwxyz")), MID(LEFT(C366, FIND(" ", C366 &amp; " ") - 1), ROW(INDIRECT("1:" &amp; LEN(LEFT(C366, FIND(" ", C366 &amp; " ") - 1)))), 1), "")))</f>
        <v/>
      </c>
      <c r="E366" s="2" t="e">
        <f ca="1">INDEX(Ref!C:C, MATCH(Mapping!D366, Ref!$B:$B,0))</f>
        <v>#N/A</v>
      </c>
      <c r="F366" s="2" t="e">
        <f ca="1">INDEX(Ref!D:D, MATCH(Mapping!D366, Ref!$B:$B,0))</f>
        <v>#N/A</v>
      </c>
      <c r="G366" s="2" cm="1">
        <f t="array" ref="G366">IFERROR(_xlfn.SWITCH(LOWER(TRIM(RIGHT(SUBSTITUTE(C366," ",REPT(" ",99)),99))),"fly",4,"dfly",8,"calendar",2,"box",4,4),4)</f>
        <v>4</v>
      </c>
      <c r="H366" s="2" t="s">
        <v>443</v>
      </c>
      <c r="I366" s="6" t="str">
        <f>RTD("tt.rtd",,RTD("tt.rtd",,"Inst",H366,$C366),I$2)</f>
        <v/>
      </c>
      <c r="J366" s="7" cm="1">
        <f t="array" ref="J366">SUM(IF(('Fill Book'!$F$4:$F$10084="B")*('Fill Book'!$E$4:$E$10084=Mapping!C366),'Fill Book'!$G$4:$G$10084))</f>
        <v>0</v>
      </c>
      <c r="K366" s="18" t="str" cm="1">
        <f t="array" ref="K366">IFERROR(
  SUMPRODUCT(
    ('Fill Book'!$F$4:$F$10084="B") * ('Fill Book'!$E$4:$E$10084=Mapping!C366),
    'Fill Book'!$G$4:$G$10084,  'Fill Book'!$H$4:$H$10084
  ) /
  SUMIFS(
    'Fill Book'!$G$4:$G$10084,
    'Fill Book'!$F$4:$F$10084, "B",
    'Fill Book'!$E$4:$E$10084, Mapping!C366
  ),
  ""
)</f>
        <v/>
      </c>
      <c r="L366" s="7">
        <f>SUMIFS('Fill Book'!$G$4:$G$10084, 'Fill Book'!$F$4:$F$10084, "S", 'Fill Book'!$E$4:$E$10084, Mapping!C366)</f>
        <v>0</v>
      </c>
      <c r="M366" s="18" t="str" cm="1">
        <f t="array" ref="M366">IFERROR(
  SUMPRODUCT(
    ('Fill Book'!$F$4:$F$10084="S") * ('Fill Book'!$E$4:$E$10084=Mapping!C366),
    'Fill Book'!$G$4:$G$10084,  'Fill Book'!$H$4:$H$10084
  ) /
  SUMIFS(
    'Fill Book'!$G$4:$G$10084,
    'Fill Book'!$F$4:$F$10084, "S",
    'Fill Book'!$E$4:$E$10084, Mapping!C366
  ),
  ""
)</f>
        <v/>
      </c>
      <c r="N366" s="7">
        <f t="shared" si="24"/>
        <v>0</v>
      </c>
      <c r="O366" s="2">
        <f t="shared" ca="1" si="27"/>
        <v>0</v>
      </c>
      <c r="P366" s="2">
        <f t="shared" ca="1" si="25"/>
        <v>0</v>
      </c>
      <c r="Q366" s="2">
        <f t="shared" si="26"/>
        <v>0</v>
      </c>
      <c r="R366" s="9" t="e">
        <f ca="1">((Mapping!$M366 - Mapping!$K366) / Mapping!$E366 * Mapping!$F366) * (MIN(Mapping!$J366, Mapping!$L366))</f>
        <v>#VALUE!</v>
      </c>
      <c r="S366" s="2" t="str">
        <f>IFERROR(INDEX(#REF!, MATCH(Mapping!C366,#REF!, 0)), "")</f>
        <v/>
      </c>
      <c r="T366" s="2" t="e">
        <f t="shared" ca="1" si="28"/>
        <v>#VALUE!</v>
      </c>
      <c r="U366" s="2">
        <f ca="1">IFERROR(INDEX(Ref!E:E, MATCH(D366, Ref!B:B, 0)),5)</f>
        <v>5</v>
      </c>
      <c r="V366">
        <f ca="1">IFERROR(INDEX(Ref!F:F, MATCH(D366, Ref!B:B, 0)),1.5)</f>
        <v>1.5</v>
      </c>
    </row>
    <row r="367" spans="3:22" x14ac:dyDescent="0.25">
      <c r="C367" s="42"/>
      <c r="D367" s="2" t="str" cm="1">
        <f t="array" aca="1" ref="D367" ca="1">UPPER(_xlfn.TEXTJOIN("", TRUE, IF(ISNUMBER(FIND(MID(LEFT(C367, FIND(" ", C367 &amp; " ") - 1), ROW(INDIRECT("1:" &amp; LEN(LEFT(C367, FIND(" ", C367 &amp; " ") - 1)))), 1), "ABCDEFGHIJKLMNOPQRSTUVWXYZabcdefghijklmnopqrstuvwxyz")), MID(LEFT(C367, FIND(" ", C367 &amp; " ") - 1), ROW(INDIRECT("1:" &amp; LEN(LEFT(C367, FIND(" ", C367 &amp; " ") - 1)))), 1), "")))</f>
        <v/>
      </c>
      <c r="E367" s="2" t="e">
        <f ca="1">INDEX(Ref!C:C, MATCH(Mapping!D367, Ref!$B:$B,0))</f>
        <v>#N/A</v>
      </c>
      <c r="F367" s="2" t="e">
        <f ca="1">INDEX(Ref!D:D, MATCH(Mapping!D367, Ref!$B:$B,0))</f>
        <v>#N/A</v>
      </c>
      <c r="G367" s="2" cm="1">
        <f t="array" ref="G367">IFERROR(_xlfn.SWITCH(LOWER(TRIM(RIGHT(SUBSTITUTE(C367," ",REPT(" ",99)),99))),"fly",4,"dfly",8,"calendar",2,"box",4,4),4)</f>
        <v>4</v>
      </c>
      <c r="H367" s="2" t="s">
        <v>443</v>
      </c>
      <c r="I367" s="6" t="str">
        <f>RTD("tt.rtd",,RTD("tt.rtd",,"Inst",H367,$C367),I$2)</f>
        <v/>
      </c>
      <c r="J367" s="7" cm="1">
        <f t="array" ref="J367">SUM(IF(('Fill Book'!$F$4:$F$10084="B")*('Fill Book'!$E$4:$E$10084=Mapping!C367),'Fill Book'!$G$4:$G$10084))</f>
        <v>0</v>
      </c>
      <c r="K367" s="18" t="str" cm="1">
        <f t="array" ref="K367">IFERROR(
  SUMPRODUCT(
    ('Fill Book'!$F$4:$F$10084="B") * ('Fill Book'!$E$4:$E$10084=Mapping!C367),
    'Fill Book'!$G$4:$G$10084,  'Fill Book'!$H$4:$H$10084
  ) /
  SUMIFS(
    'Fill Book'!$G$4:$G$10084,
    'Fill Book'!$F$4:$F$10084, "B",
    'Fill Book'!$E$4:$E$10084, Mapping!C367
  ),
  ""
)</f>
        <v/>
      </c>
      <c r="L367" s="7">
        <f>SUMIFS('Fill Book'!$G$4:$G$10084, 'Fill Book'!$F$4:$F$10084, "S", 'Fill Book'!$E$4:$E$10084, Mapping!C367)</f>
        <v>0</v>
      </c>
      <c r="M367" s="18" t="str" cm="1">
        <f t="array" ref="M367">IFERROR(
  SUMPRODUCT(
    ('Fill Book'!$F$4:$F$10084="S") * ('Fill Book'!$E$4:$E$10084=Mapping!C367),
    'Fill Book'!$G$4:$G$10084,  'Fill Book'!$H$4:$H$10084
  ) /
  SUMIFS(
    'Fill Book'!$G$4:$G$10084,
    'Fill Book'!$F$4:$F$10084, "S",
    'Fill Book'!$E$4:$E$10084, Mapping!C367
  ),
  ""
)</f>
        <v/>
      </c>
      <c r="N367" s="7">
        <f t="shared" si="24"/>
        <v>0</v>
      </c>
      <c r="O367" s="2">
        <f t="shared" ca="1" si="27"/>
        <v>0</v>
      </c>
      <c r="P367" s="2">
        <f t="shared" ca="1" si="25"/>
        <v>0</v>
      </c>
      <c r="Q367" s="2">
        <f t="shared" si="26"/>
        <v>0</v>
      </c>
      <c r="R367" s="9" t="e">
        <f ca="1">((Mapping!$M367 - Mapping!$K367) / Mapping!$E367 * Mapping!$F367) * (MIN(Mapping!$J367, Mapping!$L367))</f>
        <v>#VALUE!</v>
      </c>
      <c r="S367" s="2" t="str">
        <f>IFERROR(INDEX(#REF!, MATCH(Mapping!C367,#REF!, 0)), "")</f>
        <v/>
      </c>
      <c r="T367" s="2" t="e">
        <f t="shared" ca="1" si="28"/>
        <v>#VALUE!</v>
      </c>
      <c r="U367" s="2">
        <f ca="1">IFERROR(INDEX(Ref!E:E, MATCH(D367, Ref!B:B, 0)),5)</f>
        <v>5</v>
      </c>
      <c r="V367">
        <f ca="1">IFERROR(INDEX(Ref!F:F, MATCH(D367, Ref!B:B, 0)),1.5)</f>
        <v>1.5</v>
      </c>
    </row>
    <row r="368" spans="3:22" x14ac:dyDescent="0.25">
      <c r="C368" s="42"/>
      <c r="D368" s="2" t="str" cm="1">
        <f t="array" aca="1" ref="D368" ca="1">UPPER(_xlfn.TEXTJOIN("", TRUE, IF(ISNUMBER(FIND(MID(LEFT(C368, FIND(" ", C368 &amp; " ") - 1), ROW(INDIRECT("1:" &amp; LEN(LEFT(C368, FIND(" ", C368 &amp; " ") - 1)))), 1), "ABCDEFGHIJKLMNOPQRSTUVWXYZabcdefghijklmnopqrstuvwxyz")), MID(LEFT(C368, FIND(" ", C368 &amp; " ") - 1), ROW(INDIRECT("1:" &amp; LEN(LEFT(C368, FIND(" ", C368 &amp; " ") - 1)))), 1), "")))</f>
        <v/>
      </c>
      <c r="E368" s="2" t="e">
        <f ca="1">INDEX(Ref!C:C, MATCH(Mapping!D368, Ref!$B:$B,0))</f>
        <v>#N/A</v>
      </c>
      <c r="F368" s="2" t="e">
        <f ca="1">INDEX(Ref!D:D, MATCH(Mapping!D368, Ref!$B:$B,0))</f>
        <v>#N/A</v>
      </c>
      <c r="G368" s="2" cm="1">
        <f t="array" ref="G368">IFERROR(_xlfn.SWITCH(LOWER(TRIM(RIGHT(SUBSTITUTE(C368," ",REPT(" ",99)),99))),"fly",4,"dfly",8,"calendar",2,"box",4,4),4)</f>
        <v>4</v>
      </c>
      <c r="H368" s="2" t="s">
        <v>443</v>
      </c>
      <c r="I368" s="6" t="str">
        <f>RTD("tt.rtd",,RTD("tt.rtd",,"Inst",H368,$C368),I$2)</f>
        <v/>
      </c>
      <c r="J368" s="7" cm="1">
        <f t="array" ref="J368">SUM(IF(('Fill Book'!$F$4:$F$10084="B")*('Fill Book'!$E$4:$E$10084=Mapping!C368),'Fill Book'!$G$4:$G$10084))</f>
        <v>0</v>
      </c>
      <c r="K368" s="18" t="str" cm="1">
        <f t="array" ref="K368">IFERROR(
  SUMPRODUCT(
    ('Fill Book'!$F$4:$F$10084="B") * ('Fill Book'!$E$4:$E$10084=Mapping!C368),
    'Fill Book'!$G$4:$G$10084,  'Fill Book'!$H$4:$H$10084
  ) /
  SUMIFS(
    'Fill Book'!$G$4:$G$10084,
    'Fill Book'!$F$4:$F$10084, "B",
    'Fill Book'!$E$4:$E$10084, Mapping!C368
  ),
  ""
)</f>
        <v/>
      </c>
      <c r="L368" s="7">
        <f>SUMIFS('Fill Book'!$G$4:$G$10084, 'Fill Book'!$F$4:$F$10084, "S", 'Fill Book'!$E$4:$E$10084, Mapping!C368)</f>
        <v>0</v>
      </c>
      <c r="M368" s="18" t="str" cm="1">
        <f t="array" ref="M368">IFERROR(
  SUMPRODUCT(
    ('Fill Book'!$F$4:$F$10084="S") * ('Fill Book'!$E$4:$E$10084=Mapping!C368),
    'Fill Book'!$G$4:$G$10084,  'Fill Book'!$H$4:$H$10084
  ) /
  SUMIFS(
    'Fill Book'!$G$4:$G$10084,
    'Fill Book'!$F$4:$F$10084, "S",
    'Fill Book'!$E$4:$E$10084, Mapping!C368
  ),
  ""
)</f>
        <v/>
      </c>
      <c r="N368" s="7">
        <f t="shared" si="24"/>
        <v>0</v>
      </c>
      <c r="O368" s="2">
        <f t="shared" ca="1" si="27"/>
        <v>0</v>
      </c>
      <c r="P368" s="2">
        <f t="shared" ca="1" si="25"/>
        <v>0</v>
      </c>
      <c r="Q368" s="2">
        <f t="shared" si="26"/>
        <v>0</v>
      </c>
      <c r="R368" s="9" t="e">
        <f ca="1">((Mapping!$M368 - Mapping!$K368) / Mapping!$E368 * Mapping!$F368) * (MIN(Mapping!$J368, Mapping!$L368))</f>
        <v>#VALUE!</v>
      </c>
      <c r="S368" s="2" t="str">
        <f>IFERROR(INDEX(#REF!, MATCH(Mapping!C368,#REF!, 0)), "")</f>
        <v/>
      </c>
      <c r="T368" s="2" t="e">
        <f t="shared" ca="1" si="28"/>
        <v>#VALUE!</v>
      </c>
      <c r="U368" s="2">
        <f ca="1">IFERROR(INDEX(Ref!E:E, MATCH(D368, Ref!B:B, 0)),5)</f>
        <v>5</v>
      </c>
      <c r="V368">
        <f ca="1">IFERROR(INDEX(Ref!F:F, MATCH(D368, Ref!B:B, 0)),1.5)</f>
        <v>1.5</v>
      </c>
    </row>
    <row r="369" spans="3:22" x14ac:dyDescent="0.25">
      <c r="C369" s="42"/>
      <c r="D369" s="2" t="str" cm="1">
        <f t="array" aca="1" ref="D369" ca="1">UPPER(_xlfn.TEXTJOIN("", TRUE, IF(ISNUMBER(FIND(MID(LEFT(C369, FIND(" ", C369 &amp; " ") - 1), ROW(INDIRECT("1:" &amp; LEN(LEFT(C369, FIND(" ", C369 &amp; " ") - 1)))), 1), "ABCDEFGHIJKLMNOPQRSTUVWXYZabcdefghijklmnopqrstuvwxyz")), MID(LEFT(C369, FIND(" ", C369 &amp; " ") - 1), ROW(INDIRECT("1:" &amp; LEN(LEFT(C369, FIND(" ", C369 &amp; " ") - 1)))), 1), "")))</f>
        <v/>
      </c>
      <c r="E369" s="2" t="e">
        <f ca="1">INDEX(Ref!C:C, MATCH(Mapping!D369, Ref!$B:$B,0))</f>
        <v>#N/A</v>
      </c>
      <c r="F369" s="2" t="e">
        <f ca="1">INDEX(Ref!D:D, MATCH(Mapping!D369, Ref!$B:$B,0))</f>
        <v>#N/A</v>
      </c>
      <c r="G369" s="2" cm="1">
        <f t="array" ref="G369">IFERROR(_xlfn.SWITCH(LOWER(TRIM(RIGHT(SUBSTITUTE(C369," ",REPT(" ",99)),99))),"fly",4,"dfly",8,"calendar",2,"box",4,4),4)</f>
        <v>4</v>
      </c>
      <c r="H369" s="2" t="s">
        <v>443</v>
      </c>
      <c r="I369" s="6" t="str">
        <f>RTD("tt.rtd",,RTD("tt.rtd",,"Inst",H369,$C369),I$2)</f>
        <v/>
      </c>
      <c r="J369" s="7" cm="1">
        <f t="array" ref="J369">SUM(IF(('Fill Book'!$F$4:$F$10084="B")*('Fill Book'!$E$4:$E$10084=Mapping!C369),'Fill Book'!$G$4:$G$10084))</f>
        <v>0</v>
      </c>
      <c r="K369" s="18" t="str" cm="1">
        <f t="array" ref="K369">IFERROR(
  SUMPRODUCT(
    ('Fill Book'!$F$4:$F$10084="B") * ('Fill Book'!$E$4:$E$10084=Mapping!C369),
    'Fill Book'!$G$4:$G$10084,  'Fill Book'!$H$4:$H$10084
  ) /
  SUMIFS(
    'Fill Book'!$G$4:$G$10084,
    'Fill Book'!$F$4:$F$10084, "B",
    'Fill Book'!$E$4:$E$10084, Mapping!C369
  ),
  ""
)</f>
        <v/>
      </c>
      <c r="L369" s="7">
        <f>SUMIFS('Fill Book'!$G$4:$G$10084, 'Fill Book'!$F$4:$F$10084, "S", 'Fill Book'!$E$4:$E$10084, Mapping!C369)</f>
        <v>0</v>
      </c>
      <c r="M369" s="18" t="str" cm="1">
        <f t="array" ref="M369">IFERROR(
  SUMPRODUCT(
    ('Fill Book'!$F$4:$F$10084="S") * ('Fill Book'!$E$4:$E$10084=Mapping!C369),
    'Fill Book'!$G$4:$G$10084,  'Fill Book'!$H$4:$H$10084
  ) /
  SUMIFS(
    'Fill Book'!$G$4:$G$10084,
    'Fill Book'!$F$4:$F$10084, "S",
    'Fill Book'!$E$4:$E$10084, Mapping!C369
  ),
  ""
)</f>
        <v/>
      </c>
      <c r="N369" s="7">
        <f t="shared" si="24"/>
        <v>0</v>
      </c>
      <c r="O369" s="2">
        <f t="shared" ca="1" si="27"/>
        <v>0</v>
      </c>
      <c r="P369" s="2">
        <f t="shared" ca="1" si="25"/>
        <v>0</v>
      </c>
      <c r="Q369" s="2">
        <f t="shared" si="26"/>
        <v>0</v>
      </c>
      <c r="R369" s="9" t="e">
        <f ca="1">((Mapping!$M369 - Mapping!$K369) / Mapping!$E369 * Mapping!$F369) * (MIN(Mapping!$J369, Mapping!$L369))</f>
        <v>#VALUE!</v>
      </c>
      <c r="S369" s="2" t="str">
        <f>IFERROR(INDEX(#REF!, MATCH(Mapping!C369,#REF!, 0)), "")</f>
        <v/>
      </c>
      <c r="T369" s="2" t="e">
        <f t="shared" ca="1" si="28"/>
        <v>#VALUE!</v>
      </c>
      <c r="U369" s="2">
        <f ca="1">IFERROR(INDEX(Ref!E:E, MATCH(D369, Ref!B:B, 0)),5)</f>
        <v>5</v>
      </c>
      <c r="V369">
        <f ca="1">IFERROR(INDEX(Ref!F:F, MATCH(D369, Ref!B:B, 0)),1.5)</f>
        <v>1.5</v>
      </c>
    </row>
    <row r="370" spans="3:22" x14ac:dyDescent="0.25">
      <c r="C370" s="42"/>
      <c r="D370" s="2" t="str" cm="1">
        <f t="array" aca="1" ref="D370" ca="1">UPPER(_xlfn.TEXTJOIN("", TRUE, IF(ISNUMBER(FIND(MID(LEFT(C370, FIND(" ", C370 &amp; " ") - 1), ROW(INDIRECT("1:" &amp; LEN(LEFT(C370, FIND(" ", C370 &amp; " ") - 1)))), 1), "ABCDEFGHIJKLMNOPQRSTUVWXYZabcdefghijklmnopqrstuvwxyz")), MID(LEFT(C370, FIND(" ", C370 &amp; " ") - 1), ROW(INDIRECT("1:" &amp; LEN(LEFT(C370, FIND(" ", C370 &amp; " ") - 1)))), 1), "")))</f>
        <v/>
      </c>
      <c r="E370" s="2" t="e">
        <f ca="1">INDEX(Ref!C:C, MATCH(Mapping!D370, Ref!$B:$B,0))</f>
        <v>#N/A</v>
      </c>
      <c r="F370" s="2" t="e">
        <f ca="1">INDEX(Ref!D:D, MATCH(Mapping!D370, Ref!$B:$B,0))</f>
        <v>#N/A</v>
      </c>
      <c r="G370" s="2" cm="1">
        <f t="array" ref="G370">IFERROR(_xlfn.SWITCH(LOWER(TRIM(RIGHT(SUBSTITUTE(C370," ",REPT(" ",99)),99))),"fly",4,"dfly",8,"calendar",2,"box",4,4),4)</f>
        <v>4</v>
      </c>
      <c r="H370" s="2" t="s">
        <v>443</v>
      </c>
      <c r="I370" s="6" t="str">
        <f>RTD("tt.rtd",,RTD("tt.rtd",,"Inst",H370,$C370),I$2)</f>
        <v/>
      </c>
      <c r="J370" s="7" cm="1">
        <f t="array" ref="J370">SUM(IF(('Fill Book'!$F$4:$F$10084="B")*('Fill Book'!$E$4:$E$10084=Mapping!C370),'Fill Book'!$G$4:$G$10084))</f>
        <v>0</v>
      </c>
      <c r="K370" s="18" t="str" cm="1">
        <f t="array" ref="K370">IFERROR(
  SUMPRODUCT(
    ('Fill Book'!$F$4:$F$10084="B") * ('Fill Book'!$E$4:$E$10084=Mapping!C370),
    'Fill Book'!$G$4:$G$10084,  'Fill Book'!$H$4:$H$10084
  ) /
  SUMIFS(
    'Fill Book'!$G$4:$G$10084,
    'Fill Book'!$F$4:$F$10084, "B",
    'Fill Book'!$E$4:$E$10084, Mapping!C370
  ),
  ""
)</f>
        <v/>
      </c>
      <c r="L370" s="7">
        <f>SUMIFS('Fill Book'!$G$4:$G$10084, 'Fill Book'!$F$4:$F$10084, "S", 'Fill Book'!$E$4:$E$10084, Mapping!C370)</f>
        <v>0</v>
      </c>
      <c r="M370" s="18" t="str" cm="1">
        <f t="array" ref="M370">IFERROR(
  SUMPRODUCT(
    ('Fill Book'!$F$4:$F$10084="S") * ('Fill Book'!$E$4:$E$10084=Mapping!C370),
    'Fill Book'!$G$4:$G$10084,  'Fill Book'!$H$4:$H$10084
  ) /
  SUMIFS(
    'Fill Book'!$G$4:$G$10084,
    'Fill Book'!$F$4:$F$10084, "S",
    'Fill Book'!$E$4:$E$10084, Mapping!C370
  ),
  ""
)</f>
        <v/>
      </c>
      <c r="N370" s="7">
        <f t="shared" si="24"/>
        <v>0</v>
      </c>
      <c r="O370" s="2">
        <f t="shared" ca="1" si="27"/>
        <v>0</v>
      </c>
      <c r="P370" s="2">
        <f t="shared" ca="1" si="25"/>
        <v>0</v>
      </c>
      <c r="Q370" s="2">
        <f t="shared" si="26"/>
        <v>0</v>
      </c>
      <c r="R370" s="9" t="e">
        <f ca="1">((Mapping!$M370 - Mapping!$K370) / Mapping!$E370 * Mapping!$F370) * (MIN(Mapping!$J370, Mapping!$L370))</f>
        <v>#VALUE!</v>
      </c>
      <c r="S370" s="2" t="str">
        <f>IFERROR(INDEX(#REF!, MATCH(Mapping!C370,#REF!, 0)), "")</f>
        <v/>
      </c>
      <c r="T370" s="2" t="e">
        <f t="shared" ca="1" si="28"/>
        <v>#VALUE!</v>
      </c>
      <c r="U370" s="2">
        <f ca="1">IFERROR(INDEX(Ref!E:E, MATCH(D370, Ref!B:B, 0)),5)</f>
        <v>5</v>
      </c>
      <c r="V370">
        <f ca="1">IFERROR(INDEX(Ref!F:F, MATCH(D370, Ref!B:B, 0)),1.5)</f>
        <v>1.5</v>
      </c>
    </row>
    <row r="371" spans="3:22" x14ac:dyDescent="0.25">
      <c r="C371" s="42"/>
      <c r="D371" s="2" t="str" cm="1">
        <f t="array" aca="1" ref="D371" ca="1">UPPER(_xlfn.TEXTJOIN("", TRUE, IF(ISNUMBER(FIND(MID(LEFT(C371, FIND(" ", C371 &amp; " ") - 1), ROW(INDIRECT("1:" &amp; LEN(LEFT(C371, FIND(" ", C371 &amp; " ") - 1)))), 1), "ABCDEFGHIJKLMNOPQRSTUVWXYZabcdefghijklmnopqrstuvwxyz")), MID(LEFT(C371, FIND(" ", C371 &amp; " ") - 1), ROW(INDIRECT("1:" &amp; LEN(LEFT(C371, FIND(" ", C371 &amp; " ") - 1)))), 1), "")))</f>
        <v/>
      </c>
      <c r="E371" s="2" t="e">
        <f ca="1">INDEX(Ref!C:C, MATCH(Mapping!D371, Ref!$B:$B,0))</f>
        <v>#N/A</v>
      </c>
      <c r="F371" s="2" t="e">
        <f ca="1">INDEX(Ref!D:D, MATCH(Mapping!D371, Ref!$B:$B,0))</f>
        <v>#N/A</v>
      </c>
      <c r="G371" s="2" cm="1">
        <f t="array" ref="G371">IFERROR(_xlfn.SWITCH(LOWER(TRIM(RIGHT(SUBSTITUTE(C371," ",REPT(" ",99)),99))),"fly",4,"dfly",8,"calendar",2,"box",4,4),4)</f>
        <v>4</v>
      </c>
      <c r="H371" s="2" t="s">
        <v>443</v>
      </c>
      <c r="I371" s="6" t="str">
        <f>RTD("tt.rtd",,RTD("tt.rtd",,"Inst",H371,$C371),I$2)</f>
        <v/>
      </c>
      <c r="J371" s="7" cm="1">
        <f t="array" ref="J371">SUM(IF(('Fill Book'!$F$4:$F$10084="B")*('Fill Book'!$E$4:$E$10084=Mapping!C371),'Fill Book'!$G$4:$G$10084))</f>
        <v>0</v>
      </c>
      <c r="K371" s="18" t="str" cm="1">
        <f t="array" ref="K371">IFERROR(
  SUMPRODUCT(
    ('Fill Book'!$F$4:$F$10084="B") * ('Fill Book'!$E$4:$E$10084=Mapping!C371),
    'Fill Book'!$G$4:$G$10084,  'Fill Book'!$H$4:$H$10084
  ) /
  SUMIFS(
    'Fill Book'!$G$4:$G$10084,
    'Fill Book'!$F$4:$F$10084, "B",
    'Fill Book'!$E$4:$E$10084, Mapping!C371
  ),
  ""
)</f>
        <v/>
      </c>
      <c r="L371" s="7">
        <f>SUMIFS('Fill Book'!$G$4:$G$10084, 'Fill Book'!$F$4:$F$10084, "S", 'Fill Book'!$E$4:$E$10084, Mapping!C371)</f>
        <v>0</v>
      </c>
      <c r="M371" s="18" t="str" cm="1">
        <f t="array" ref="M371">IFERROR(
  SUMPRODUCT(
    ('Fill Book'!$F$4:$F$10084="S") * ('Fill Book'!$E$4:$E$10084=Mapping!C371),
    'Fill Book'!$G$4:$G$10084,  'Fill Book'!$H$4:$H$10084
  ) /
  SUMIFS(
    'Fill Book'!$G$4:$G$10084,
    'Fill Book'!$F$4:$F$10084, "S",
    'Fill Book'!$E$4:$E$10084, Mapping!C371
  ),
  ""
)</f>
        <v/>
      </c>
      <c r="N371" s="7">
        <f t="shared" si="24"/>
        <v>0</v>
      </c>
      <c r="O371" s="2">
        <f t="shared" ca="1" si="27"/>
        <v>0</v>
      </c>
      <c r="P371" s="2">
        <f t="shared" ca="1" si="25"/>
        <v>0</v>
      </c>
      <c r="Q371" s="2">
        <f t="shared" si="26"/>
        <v>0</v>
      </c>
      <c r="R371" s="9" t="e">
        <f ca="1">((Mapping!$M371 - Mapping!$K371) / Mapping!$E371 * Mapping!$F371) * (MIN(Mapping!$J371, Mapping!$L371))</f>
        <v>#VALUE!</v>
      </c>
      <c r="S371" s="2" t="str">
        <f>IFERROR(INDEX(#REF!, MATCH(Mapping!C371,#REF!, 0)), "")</f>
        <v/>
      </c>
      <c r="T371" s="2" t="e">
        <f t="shared" ca="1" si="28"/>
        <v>#VALUE!</v>
      </c>
      <c r="U371" s="2">
        <f ca="1">IFERROR(INDEX(Ref!E:E, MATCH(D371, Ref!B:B, 0)),5)</f>
        <v>5</v>
      </c>
      <c r="V371">
        <f ca="1">IFERROR(INDEX(Ref!F:F, MATCH(D371, Ref!B:B, 0)),1.5)</f>
        <v>1.5</v>
      </c>
    </row>
    <row r="372" spans="3:22" x14ac:dyDescent="0.25">
      <c r="C372" s="42"/>
      <c r="D372" s="2" t="str" cm="1">
        <f t="array" aca="1" ref="D372" ca="1">UPPER(_xlfn.TEXTJOIN("", TRUE, IF(ISNUMBER(FIND(MID(LEFT(C372, FIND(" ", C372 &amp; " ") - 1), ROW(INDIRECT("1:" &amp; LEN(LEFT(C372, FIND(" ", C372 &amp; " ") - 1)))), 1), "ABCDEFGHIJKLMNOPQRSTUVWXYZabcdefghijklmnopqrstuvwxyz")), MID(LEFT(C372, FIND(" ", C372 &amp; " ") - 1), ROW(INDIRECT("1:" &amp; LEN(LEFT(C372, FIND(" ", C372 &amp; " ") - 1)))), 1), "")))</f>
        <v/>
      </c>
      <c r="E372" s="2" t="e">
        <f ca="1">INDEX(Ref!C:C, MATCH(Mapping!D372, Ref!$B:$B,0))</f>
        <v>#N/A</v>
      </c>
      <c r="F372" s="2" t="e">
        <f ca="1">INDEX(Ref!D:D, MATCH(Mapping!D372, Ref!$B:$B,0))</f>
        <v>#N/A</v>
      </c>
      <c r="G372" s="2" cm="1">
        <f t="array" ref="G372">IFERROR(_xlfn.SWITCH(LOWER(TRIM(RIGHT(SUBSTITUTE(C372," ",REPT(" ",99)),99))),"fly",4,"dfly",8,"calendar",2,"box",4,4),4)</f>
        <v>4</v>
      </c>
      <c r="H372" s="2" t="s">
        <v>443</v>
      </c>
      <c r="I372" s="6" t="str">
        <f>RTD("tt.rtd",,RTD("tt.rtd",,"Inst",H372,$C372),I$2)</f>
        <v/>
      </c>
      <c r="J372" s="7" cm="1">
        <f t="array" ref="J372">SUM(IF(('Fill Book'!$F$4:$F$10084="B")*('Fill Book'!$E$4:$E$10084=Mapping!C372),'Fill Book'!$G$4:$G$10084))</f>
        <v>0</v>
      </c>
      <c r="K372" s="18" t="str" cm="1">
        <f t="array" ref="K372">IFERROR(
  SUMPRODUCT(
    ('Fill Book'!$F$4:$F$10084="B") * ('Fill Book'!$E$4:$E$10084=Mapping!C372),
    'Fill Book'!$G$4:$G$10084,  'Fill Book'!$H$4:$H$10084
  ) /
  SUMIFS(
    'Fill Book'!$G$4:$G$10084,
    'Fill Book'!$F$4:$F$10084, "B",
    'Fill Book'!$E$4:$E$10084, Mapping!C372
  ),
  ""
)</f>
        <v/>
      </c>
      <c r="L372" s="7">
        <f>SUMIFS('Fill Book'!$G$4:$G$10084, 'Fill Book'!$F$4:$F$10084, "S", 'Fill Book'!$E$4:$E$10084, Mapping!C372)</f>
        <v>0</v>
      </c>
      <c r="M372" s="18" t="str" cm="1">
        <f t="array" ref="M372">IFERROR(
  SUMPRODUCT(
    ('Fill Book'!$F$4:$F$10084="S") * ('Fill Book'!$E$4:$E$10084=Mapping!C372),
    'Fill Book'!$G$4:$G$10084,  'Fill Book'!$H$4:$H$10084
  ) /
  SUMIFS(
    'Fill Book'!$G$4:$G$10084,
    'Fill Book'!$F$4:$F$10084, "S",
    'Fill Book'!$E$4:$E$10084, Mapping!C372
  ),
  ""
)</f>
        <v/>
      </c>
      <c r="N372" s="7">
        <f t="shared" si="24"/>
        <v>0</v>
      </c>
      <c r="O372" s="2">
        <f t="shared" ca="1" si="27"/>
        <v>0</v>
      </c>
      <c r="P372" s="2">
        <f t="shared" ca="1" si="25"/>
        <v>0</v>
      </c>
      <c r="Q372" s="2">
        <f t="shared" si="26"/>
        <v>0</v>
      </c>
      <c r="R372" s="9" t="e">
        <f ca="1">((Mapping!$M372 - Mapping!$K372) / Mapping!$E372 * Mapping!$F372) * (MIN(Mapping!$J372, Mapping!$L372))</f>
        <v>#VALUE!</v>
      </c>
      <c r="S372" s="2" t="str">
        <f>IFERROR(INDEX(#REF!, MATCH(Mapping!C372,#REF!, 0)), "")</f>
        <v/>
      </c>
      <c r="T372" s="2" t="e">
        <f t="shared" ca="1" si="28"/>
        <v>#VALUE!</v>
      </c>
      <c r="U372" s="2">
        <f ca="1">IFERROR(INDEX(Ref!E:E, MATCH(D372, Ref!B:B, 0)),5)</f>
        <v>5</v>
      </c>
      <c r="V372">
        <f ca="1">IFERROR(INDEX(Ref!F:F, MATCH(D372, Ref!B:B, 0)),1.5)</f>
        <v>1.5</v>
      </c>
    </row>
    <row r="373" spans="3:22" x14ac:dyDescent="0.25">
      <c r="C373" s="42"/>
      <c r="D373" s="2" t="str" cm="1">
        <f t="array" aca="1" ref="D373" ca="1">UPPER(_xlfn.TEXTJOIN("", TRUE, IF(ISNUMBER(FIND(MID(LEFT(C373, FIND(" ", C373 &amp; " ") - 1), ROW(INDIRECT("1:" &amp; LEN(LEFT(C373, FIND(" ", C373 &amp; " ") - 1)))), 1), "ABCDEFGHIJKLMNOPQRSTUVWXYZabcdefghijklmnopqrstuvwxyz")), MID(LEFT(C373, FIND(" ", C373 &amp; " ") - 1), ROW(INDIRECT("1:" &amp; LEN(LEFT(C373, FIND(" ", C373 &amp; " ") - 1)))), 1), "")))</f>
        <v/>
      </c>
      <c r="E373" s="2" t="e">
        <f ca="1">INDEX(Ref!C:C, MATCH(Mapping!D373, Ref!$B:$B,0))</f>
        <v>#N/A</v>
      </c>
      <c r="F373" s="2" t="e">
        <f ca="1">INDEX(Ref!D:D, MATCH(Mapping!D373, Ref!$B:$B,0))</f>
        <v>#N/A</v>
      </c>
      <c r="G373" s="2" cm="1">
        <f t="array" ref="G373">IFERROR(_xlfn.SWITCH(LOWER(TRIM(RIGHT(SUBSTITUTE(C373," ",REPT(" ",99)),99))),"fly",4,"dfly",8,"calendar",2,"box",4,4),4)</f>
        <v>4</v>
      </c>
      <c r="H373" s="2" t="s">
        <v>443</v>
      </c>
      <c r="I373" s="6" t="str">
        <f>RTD("tt.rtd",,RTD("tt.rtd",,"Inst",H373,$C373),I$2)</f>
        <v/>
      </c>
      <c r="J373" s="7" cm="1">
        <f t="array" ref="J373">SUM(IF(('Fill Book'!$F$4:$F$10084="B")*('Fill Book'!$E$4:$E$10084=Mapping!C373),'Fill Book'!$G$4:$G$10084))</f>
        <v>0</v>
      </c>
      <c r="K373" s="18" t="str" cm="1">
        <f t="array" ref="K373">IFERROR(
  SUMPRODUCT(
    ('Fill Book'!$F$4:$F$10084="B") * ('Fill Book'!$E$4:$E$10084=Mapping!C373),
    'Fill Book'!$G$4:$G$10084,  'Fill Book'!$H$4:$H$10084
  ) /
  SUMIFS(
    'Fill Book'!$G$4:$G$10084,
    'Fill Book'!$F$4:$F$10084, "B",
    'Fill Book'!$E$4:$E$10084, Mapping!C373
  ),
  ""
)</f>
        <v/>
      </c>
      <c r="L373" s="7">
        <f>SUMIFS('Fill Book'!$G$4:$G$10084, 'Fill Book'!$F$4:$F$10084, "S", 'Fill Book'!$E$4:$E$10084, Mapping!C373)</f>
        <v>0</v>
      </c>
      <c r="M373" s="18" t="str" cm="1">
        <f t="array" ref="M373">IFERROR(
  SUMPRODUCT(
    ('Fill Book'!$F$4:$F$10084="S") * ('Fill Book'!$E$4:$E$10084=Mapping!C373),
    'Fill Book'!$G$4:$G$10084,  'Fill Book'!$H$4:$H$10084
  ) /
  SUMIFS(
    'Fill Book'!$G$4:$G$10084,
    'Fill Book'!$F$4:$F$10084, "S",
    'Fill Book'!$E$4:$E$10084, Mapping!C373
  ),
  ""
)</f>
        <v/>
      </c>
      <c r="N373" s="7">
        <f t="shared" si="24"/>
        <v>0</v>
      </c>
      <c r="O373" s="2">
        <f t="shared" ca="1" si="27"/>
        <v>0</v>
      </c>
      <c r="P373" s="2">
        <f t="shared" ca="1" si="25"/>
        <v>0</v>
      </c>
      <c r="Q373" s="2">
        <f t="shared" si="26"/>
        <v>0</v>
      </c>
      <c r="R373" s="9" t="e">
        <f ca="1">((Mapping!$M373 - Mapping!$K373) / Mapping!$E373 * Mapping!$F373) * (MIN(Mapping!$J373, Mapping!$L373))</f>
        <v>#VALUE!</v>
      </c>
      <c r="S373" s="2" t="str">
        <f>IFERROR(INDEX(#REF!, MATCH(Mapping!C373,#REF!, 0)), "")</f>
        <v/>
      </c>
      <c r="T373" s="2" t="e">
        <f t="shared" ca="1" si="28"/>
        <v>#VALUE!</v>
      </c>
      <c r="U373" s="2">
        <f ca="1">IFERROR(INDEX(Ref!E:E, MATCH(D373, Ref!B:B, 0)),5)</f>
        <v>5</v>
      </c>
      <c r="V373">
        <f ca="1">IFERROR(INDEX(Ref!F:F, MATCH(D373, Ref!B:B, 0)),1.5)</f>
        <v>1.5</v>
      </c>
    </row>
    <row r="374" spans="3:22" x14ac:dyDescent="0.25">
      <c r="C374" s="42"/>
      <c r="D374" s="2" t="str" cm="1">
        <f t="array" aca="1" ref="D374" ca="1">UPPER(_xlfn.TEXTJOIN("", TRUE, IF(ISNUMBER(FIND(MID(LEFT(C374, FIND(" ", C374 &amp; " ") - 1), ROW(INDIRECT("1:" &amp; LEN(LEFT(C374, FIND(" ", C374 &amp; " ") - 1)))), 1), "ABCDEFGHIJKLMNOPQRSTUVWXYZabcdefghijklmnopqrstuvwxyz")), MID(LEFT(C374, FIND(" ", C374 &amp; " ") - 1), ROW(INDIRECT("1:" &amp; LEN(LEFT(C374, FIND(" ", C374 &amp; " ") - 1)))), 1), "")))</f>
        <v/>
      </c>
      <c r="E374" s="2" t="e">
        <f ca="1">INDEX(Ref!C:C, MATCH(Mapping!D374, Ref!$B:$B,0))</f>
        <v>#N/A</v>
      </c>
      <c r="F374" s="2" t="e">
        <f ca="1">INDEX(Ref!D:D, MATCH(Mapping!D374, Ref!$B:$B,0))</f>
        <v>#N/A</v>
      </c>
      <c r="G374" s="2" cm="1">
        <f t="array" ref="G374">IFERROR(_xlfn.SWITCH(LOWER(TRIM(RIGHT(SUBSTITUTE(C374," ",REPT(" ",99)),99))),"fly",4,"dfly",8,"calendar",2,"box",4,4),4)</f>
        <v>4</v>
      </c>
      <c r="H374" s="2" t="s">
        <v>443</v>
      </c>
      <c r="I374" s="6" t="str">
        <f>RTD("tt.rtd",,RTD("tt.rtd",,"Inst",H374,$C374),I$2)</f>
        <v/>
      </c>
      <c r="J374" s="7" cm="1">
        <f t="array" ref="J374">SUM(IF(('Fill Book'!$F$4:$F$10084="B")*('Fill Book'!$E$4:$E$10084=Mapping!C374),'Fill Book'!$G$4:$G$10084))</f>
        <v>0</v>
      </c>
      <c r="K374" s="18" t="str" cm="1">
        <f t="array" ref="K374">IFERROR(
  SUMPRODUCT(
    ('Fill Book'!$F$4:$F$10084="B") * ('Fill Book'!$E$4:$E$10084=Mapping!C374),
    'Fill Book'!$G$4:$G$10084,  'Fill Book'!$H$4:$H$10084
  ) /
  SUMIFS(
    'Fill Book'!$G$4:$G$10084,
    'Fill Book'!$F$4:$F$10084, "B",
    'Fill Book'!$E$4:$E$10084, Mapping!C374
  ),
  ""
)</f>
        <v/>
      </c>
      <c r="L374" s="7">
        <f>SUMIFS('Fill Book'!$G$4:$G$10084, 'Fill Book'!$F$4:$F$10084, "S", 'Fill Book'!$E$4:$E$10084, Mapping!C374)</f>
        <v>0</v>
      </c>
      <c r="M374" s="18" t="str" cm="1">
        <f t="array" ref="M374">IFERROR(
  SUMPRODUCT(
    ('Fill Book'!$F$4:$F$10084="S") * ('Fill Book'!$E$4:$E$10084=Mapping!C374),
    'Fill Book'!$G$4:$G$10084,  'Fill Book'!$H$4:$H$10084
  ) /
  SUMIFS(
    'Fill Book'!$G$4:$G$10084,
    'Fill Book'!$F$4:$F$10084, "S",
    'Fill Book'!$E$4:$E$10084, Mapping!C374
  ),
  ""
)</f>
        <v/>
      </c>
      <c r="N374" s="7">
        <f t="shared" si="24"/>
        <v>0</v>
      </c>
      <c r="O374" s="2">
        <f t="shared" ca="1" si="27"/>
        <v>0</v>
      </c>
      <c r="P374" s="2">
        <f t="shared" ca="1" si="25"/>
        <v>0</v>
      </c>
      <c r="Q374" s="2">
        <f t="shared" si="26"/>
        <v>0</v>
      </c>
      <c r="R374" s="9" t="e">
        <f ca="1">((Mapping!$M374 - Mapping!$K374) / Mapping!$E374 * Mapping!$F374) * (MIN(Mapping!$J374, Mapping!$L374))</f>
        <v>#VALUE!</v>
      </c>
      <c r="S374" s="2" t="str">
        <f>IFERROR(INDEX(#REF!, MATCH(Mapping!C374,#REF!, 0)), "")</f>
        <v/>
      </c>
      <c r="T374" s="2" t="e">
        <f t="shared" ca="1" si="28"/>
        <v>#VALUE!</v>
      </c>
      <c r="U374" s="2">
        <f ca="1">IFERROR(INDEX(Ref!E:E, MATCH(D374, Ref!B:B, 0)),5)</f>
        <v>5</v>
      </c>
      <c r="V374">
        <f ca="1">IFERROR(INDEX(Ref!F:F, MATCH(D374, Ref!B:B, 0)),1.5)</f>
        <v>1.5</v>
      </c>
    </row>
    <row r="375" spans="3:22" x14ac:dyDescent="0.25">
      <c r="C375" s="42"/>
      <c r="D375" s="2" t="str" cm="1">
        <f t="array" aca="1" ref="D375" ca="1">UPPER(_xlfn.TEXTJOIN("", TRUE, IF(ISNUMBER(FIND(MID(LEFT(C375, FIND(" ", C375 &amp; " ") - 1), ROW(INDIRECT("1:" &amp; LEN(LEFT(C375, FIND(" ", C375 &amp; " ") - 1)))), 1), "ABCDEFGHIJKLMNOPQRSTUVWXYZabcdefghijklmnopqrstuvwxyz")), MID(LEFT(C375, FIND(" ", C375 &amp; " ") - 1), ROW(INDIRECT("1:" &amp; LEN(LEFT(C375, FIND(" ", C375 &amp; " ") - 1)))), 1), "")))</f>
        <v/>
      </c>
      <c r="E375" s="2" t="e">
        <f ca="1">INDEX(Ref!C:C, MATCH(Mapping!D375, Ref!$B:$B,0))</f>
        <v>#N/A</v>
      </c>
      <c r="F375" s="2" t="e">
        <f ca="1">INDEX(Ref!D:D, MATCH(Mapping!D375, Ref!$B:$B,0))</f>
        <v>#N/A</v>
      </c>
      <c r="G375" s="2" cm="1">
        <f t="array" ref="G375">IFERROR(_xlfn.SWITCH(LOWER(TRIM(RIGHT(SUBSTITUTE(C375," ",REPT(" ",99)),99))),"fly",4,"dfly",8,"calendar",2,"box",4,4),4)</f>
        <v>4</v>
      </c>
      <c r="H375" s="2" t="s">
        <v>443</v>
      </c>
      <c r="I375" s="6" t="str">
        <f>RTD("tt.rtd",,RTD("tt.rtd",,"Inst",H375,$C375),I$2)</f>
        <v/>
      </c>
      <c r="J375" s="7" cm="1">
        <f t="array" ref="J375">SUM(IF(('Fill Book'!$F$4:$F$10084="B")*('Fill Book'!$E$4:$E$10084=Mapping!C375),'Fill Book'!$G$4:$G$10084))</f>
        <v>0</v>
      </c>
      <c r="K375" s="18" t="str" cm="1">
        <f t="array" ref="K375">IFERROR(
  SUMPRODUCT(
    ('Fill Book'!$F$4:$F$10084="B") * ('Fill Book'!$E$4:$E$10084=Mapping!C375),
    'Fill Book'!$G$4:$G$10084,  'Fill Book'!$H$4:$H$10084
  ) /
  SUMIFS(
    'Fill Book'!$G$4:$G$10084,
    'Fill Book'!$F$4:$F$10084, "B",
    'Fill Book'!$E$4:$E$10084, Mapping!C375
  ),
  ""
)</f>
        <v/>
      </c>
      <c r="L375" s="7">
        <f>SUMIFS('Fill Book'!$G$4:$G$10084, 'Fill Book'!$F$4:$F$10084, "S", 'Fill Book'!$E$4:$E$10084, Mapping!C375)</f>
        <v>0</v>
      </c>
      <c r="M375" s="18" t="str" cm="1">
        <f t="array" ref="M375">IFERROR(
  SUMPRODUCT(
    ('Fill Book'!$F$4:$F$10084="S") * ('Fill Book'!$E$4:$E$10084=Mapping!C375),
    'Fill Book'!$G$4:$G$10084,  'Fill Book'!$H$4:$H$10084
  ) /
  SUMIFS(
    'Fill Book'!$G$4:$G$10084,
    'Fill Book'!$F$4:$F$10084, "S",
    'Fill Book'!$E$4:$E$10084, Mapping!C375
  ),
  ""
)</f>
        <v/>
      </c>
      <c r="N375" s="7">
        <f t="shared" si="24"/>
        <v>0</v>
      </c>
      <c r="O375" s="2">
        <f t="shared" ca="1" si="27"/>
        <v>0</v>
      </c>
      <c r="P375" s="2">
        <f t="shared" ca="1" si="25"/>
        <v>0</v>
      </c>
      <c r="Q375" s="2">
        <f t="shared" si="26"/>
        <v>0</v>
      </c>
      <c r="R375" s="9" t="e">
        <f ca="1">((Mapping!$M375 - Mapping!$K375) / Mapping!$E375 * Mapping!$F375) * (MIN(Mapping!$J375, Mapping!$L375))</f>
        <v>#VALUE!</v>
      </c>
      <c r="S375" s="2" t="str">
        <f>IFERROR(INDEX(#REF!, MATCH(Mapping!C375,#REF!, 0)), "")</f>
        <v/>
      </c>
      <c r="T375" s="2" t="e">
        <f t="shared" ca="1" si="28"/>
        <v>#VALUE!</v>
      </c>
      <c r="U375" s="2">
        <f ca="1">IFERROR(INDEX(Ref!E:E, MATCH(D375, Ref!B:B, 0)),5)</f>
        <v>5</v>
      </c>
      <c r="V375">
        <f ca="1">IFERROR(INDEX(Ref!F:F, MATCH(D375, Ref!B:B, 0)),1.5)</f>
        <v>1.5</v>
      </c>
    </row>
    <row r="376" spans="3:22" x14ac:dyDescent="0.25">
      <c r="C376" s="42"/>
      <c r="D376" s="2" t="str" cm="1">
        <f t="array" aca="1" ref="D376" ca="1">UPPER(_xlfn.TEXTJOIN("", TRUE, IF(ISNUMBER(FIND(MID(LEFT(C376, FIND(" ", C376 &amp; " ") - 1), ROW(INDIRECT("1:" &amp; LEN(LEFT(C376, FIND(" ", C376 &amp; " ") - 1)))), 1), "ABCDEFGHIJKLMNOPQRSTUVWXYZabcdefghijklmnopqrstuvwxyz")), MID(LEFT(C376, FIND(" ", C376 &amp; " ") - 1), ROW(INDIRECT("1:" &amp; LEN(LEFT(C376, FIND(" ", C376 &amp; " ") - 1)))), 1), "")))</f>
        <v/>
      </c>
      <c r="E376" s="2" t="e">
        <f ca="1">INDEX(Ref!C:C, MATCH(Mapping!D376, Ref!$B:$B,0))</f>
        <v>#N/A</v>
      </c>
      <c r="F376" s="2" t="e">
        <f ca="1">INDEX(Ref!D:D, MATCH(Mapping!D376, Ref!$B:$B,0))</f>
        <v>#N/A</v>
      </c>
      <c r="G376" s="2" cm="1">
        <f t="array" ref="G376">IFERROR(_xlfn.SWITCH(LOWER(TRIM(RIGHT(SUBSTITUTE(C376," ",REPT(" ",99)),99))),"fly",4,"dfly",8,"calendar",2,"box",4,4),4)</f>
        <v>4</v>
      </c>
      <c r="H376" s="2" t="s">
        <v>443</v>
      </c>
      <c r="I376" s="6" t="str">
        <f>RTD("tt.rtd",,RTD("tt.rtd",,"Inst",H376,$C376),I$2)</f>
        <v/>
      </c>
      <c r="J376" s="7" cm="1">
        <f t="array" ref="J376">SUM(IF(('Fill Book'!$F$4:$F$10084="B")*('Fill Book'!$E$4:$E$10084=Mapping!C376),'Fill Book'!$G$4:$G$10084))</f>
        <v>0</v>
      </c>
      <c r="K376" s="18" t="str" cm="1">
        <f t="array" ref="K376">IFERROR(
  SUMPRODUCT(
    ('Fill Book'!$F$4:$F$10084="B") * ('Fill Book'!$E$4:$E$10084=Mapping!C376),
    'Fill Book'!$G$4:$G$10084,  'Fill Book'!$H$4:$H$10084
  ) /
  SUMIFS(
    'Fill Book'!$G$4:$G$10084,
    'Fill Book'!$F$4:$F$10084, "B",
    'Fill Book'!$E$4:$E$10084, Mapping!C376
  ),
  ""
)</f>
        <v/>
      </c>
      <c r="L376" s="7">
        <f>SUMIFS('Fill Book'!$G$4:$G$10084, 'Fill Book'!$F$4:$F$10084, "S", 'Fill Book'!$E$4:$E$10084, Mapping!C376)</f>
        <v>0</v>
      </c>
      <c r="M376" s="18" t="str" cm="1">
        <f t="array" ref="M376">IFERROR(
  SUMPRODUCT(
    ('Fill Book'!$F$4:$F$10084="S") * ('Fill Book'!$E$4:$E$10084=Mapping!C376),
    'Fill Book'!$G$4:$G$10084,  'Fill Book'!$H$4:$H$10084
  ) /
  SUMIFS(
    'Fill Book'!$G$4:$G$10084,
    'Fill Book'!$F$4:$F$10084, "S",
    'Fill Book'!$E$4:$E$10084, Mapping!C376
  ),
  ""
)</f>
        <v/>
      </c>
      <c r="N376" s="7">
        <f t="shared" si="24"/>
        <v>0</v>
      </c>
      <c r="O376" s="2">
        <f t="shared" ca="1" si="27"/>
        <v>0</v>
      </c>
      <c r="P376" s="2">
        <f t="shared" ca="1" si="25"/>
        <v>0</v>
      </c>
      <c r="Q376" s="2">
        <f t="shared" si="26"/>
        <v>0</v>
      </c>
      <c r="R376" s="9" t="e">
        <f ca="1">((Mapping!$M376 - Mapping!$K376) / Mapping!$E376 * Mapping!$F376) * (MIN(Mapping!$J376, Mapping!$L376))</f>
        <v>#VALUE!</v>
      </c>
      <c r="S376" s="2" t="str">
        <f>IFERROR(INDEX(#REF!, MATCH(Mapping!C376,#REF!, 0)), "")</f>
        <v/>
      </c>
      <c r="T376" s="2" t="e">
        <f t="shared" ca="1" si="28"/>
        <v>#VALUE!</v>
      </c>
      <c r="U376" s="2">
        <f ca="1">IFERROR(INDEX(Ref!E:E, MATCH(D376, Ref!B:B, 0)),5)</f>
        <v>5</v>
      </c>
      <c r="V376">
        <f ca="1">IFERROR(INDEX(Ref!F:F, MATCH(D376, Ref!B:B, 0)),1.5)</f>
        <v>1.5</v>
      </c>
    </row>
    <row r="377" spans="3:22" x14ac:dyDescent="0.25">
      <c r="C377" s="42"/>
      <c r="D377" s="2" t="str" cm="1">
        <f t="array" aca="1" ref="D377" ca="1">UPPER(_xlfn.TEXTJOIN("", TRUE, IF(ISNUMBER(FIND(MID(LEFT(C377, FIND(" ", C377 &amp; " ") - 1), ROW(INDIRECT("1:" &amp; LEN(LEFT(C377, FIND(" ", C377 &amp; " ") - 1)))), 1), "ABCDEFGHIJKLMNOPQRSTUVWXYZabcdefghijklmnopqrstuvwxyz")), MID(LEFT(C377, FIND(" ", C377 &amp; " ") - 1), ROW(INDIRECT("1:" &amp; LEN(LEFT(C377, FIND(" ", C377 &amp; " ") - 1)))), 1), "")))</f>
        <v/>
      </c>
      <c r="E377" s="2" t="e">
        <f ca="1">INDEX(Ref!C:C, MATCH(Mapping!D377, Ref!$B:$B,0))</f>
        <v>#N/A</v>
      </c>
      <c r="F377" s="2" t="e">
        <f ca="1">INDEX(Ref!D:D, MATCH(Mapping!D377, Ref!$B:$B,0))</f>
        <v>#N/A</v>
      </c>
      <c r="G377" s="2" cm="1">
        <f t="array" ref="G377">IFERROR(_xlfn.SWITCH(LOWER(TRIM(RIGHT(SUBSTITUTE(C377," ",REPT(" ",99)),99))),"fly",4,"dfly",8,"calendar",2,"box",4,4),4)</f>
        <v>4</v>
      </c>
      <c r="H377" s="2" t="s">
        <v>443</v>
      </c>
      <c r="I377" s="6" t="str">
        <f>RTD("tt.rtd",,RTD("tt.rtd",,"Inst",H377,$C377),I$2)</f>
        <v/>
      </c>
      <c r="J377" s="7" cm="1">
        <f t="array" ref="J377">SUM(IF(('Fill Book'!$F$4:$F$10084="B")*('Fill Book'!$E$4:$E$10084=Mapping!C377),'Fill Book'!$G$4:$G$10084))</f>
        <v>0</v>
      </c>
      <c r="K377" s="18" t="str" cm="1">
        <f t="array" ref="K377">IFERROR(
  SUMPRODUCT(
    ('Fill Book'!$F$4:$F$10084="B") * ('Fill Book'!$E$4:$E$10084=Mapping!C377),
    'Fill Book'!$G$4:$G$10084,  'Fill Book'!$H$4:$H$10084
  ) /
  SUMIFS(
    'Fill Book'!$G$4:$G$10084,
    'Fill Book'!$F$4:$F$10084, "B",
    'Fill Book'!$E$4:$E$10084, Mapping!C377
  ),
  ""
)</f>
        <v/>
      </c>
      <c r="L377" s="7">
        <f>SUMIFS('Fill Book'!$G$4:$G$10084, 'Fill Book'!$F$4:$F$10084, "S", 'Fill Book'!$E$4:$E$10084, Mapping!C377)</f>
        <v>0</v>
      </c>
      <c r="M377" s="18" t="str" cm="1">
        <f t="array" ref="M377">IFERROR(
  SUMPRODUCT(
    ('Fill Book'!$F$4:$F$10084="S") * ('Fill Book'!$E$4:$E$10084=Mapping!C377),
    'Fill Book'!$G$4:$G$10084,  'Fill Book'!$H$4:$H$10084
  ) /
  SUMIFS(
    'Fill Book'!$G$4:$G$10084,
    'Fill Book'!$F$4:$F$10084, "S",
    'Fill Book'!$E$4:$E$10084, Mapping!C377
  ),
  ""
)</f>
        <v/>
      </c>
      <c r="N377" s="7">
        <f t="shared" si="24"/>
        <v>0</v>
      </c>
      <c r="O377" s="2">
        <f t="shared" ca="1" si="27"/>
        <v>0</v>
      </c>
      <c r="P377" s="2">
        <f t="shared" ca="1" si="25"/>
        <v>0</v>
      </c>
      <c r="Q377" s="2">
        <f t="shared" si="26"/>
        <v>0</v>
      </c>
      <c r="R377" s="9" t="e">
        <f ca="1">((Mapping!$M377 - Mapping!$K377) / Mapping!$E377 * Mapping!$F377) * (MIN(Mapping!$J377, Mapping!$L377))</f>
        <v>#VALUE!</v>
      </c>
      <c r="S377" s="2" t="str">
        <f>IFERROR(INDEX(#REF!, MATCH(Mapping!C377,#REF!, 0)), "")</f>
        <v/>
      </c>
      <c r="T377" s="2" t="e">
        <f t="shared" ca="1" si="28"/>
        <v>#VALUE!</v>
      </c>
      <c r="U377" s="2">
        <f ca="1">IFERROR(INDEX(Ref!E:E, MATCH(D377, Ref!B:B, 0)),5)</f>
        <v>5</v>
      </c>
      <c r="V377">
        <f ca="1">IFERROR(INDEX(Ref!F:F, MATCH(D377, Ref!B:B, 0)),1.5)</f>
        <v>1.5</v>
      </c>
    </row>
    <row r="378" spans="3:22" x14ac:dyDescent="0.25">
      <c r="C378" s="42"/>
      <c r="D378" s="2" t="str" cm="1">
        <f t="array" aca="1" ref="D378" ca="1">UPPER(_xlfn.TEXTJOIN("", TRUE, IF(ISNUMBER(FIND(MID(LEFT(C378, FIND(" ", C378 &amp; " ") - 1), ROW(INDIRECT("1:" &amp; LEN(LEFT(C378, FIND(" ", C378 &amp; " ") - 1)))), 1), "ABCDEFGHIJKLMNOPQRSTUVWXYZabcdefghijklmnopqrstuvwxyz")), MID(LEFT(C378, FIND(" ", C378 &amp; " ") - 1), ROW(INDIRECT("1:" &amp; LEN(LEFT(C378, FIND(" ", C378 &amp; " ") - 1)))), 1), "")))</f>
        <v/>
      </c>
      <c r="E378" s="2" t="e">
        <f ca="1">INDEX(Ref!C:C, MATCH(Mapping!D378, Ref!$B:$B,0))</f>
        <v>#N/A</v>
      </c>
      <c r="F378" s="2" t="e">
        <f ca="1">INDEX(Ref!D:D, MATCH(Mapping!D378, Ref!$B:$B,0))</f>
        <v>#N/A</v>
      </c>
      <c r="G378" s="2" cm="1">
        <f t="array" ref="G378">IFERROR(_xlfn.SWITCH(LOWER(TRIM(RIGHT(SUBSTITUTE(C378," ",REPT(" ",99)),99))),"fly",4,"dfly",8,"calendar",2,"box",4,4),4)</f>
        <v>4</v>
      </c>
      <c r="H378" s="2" t="s">
        <v>443</v>
      </c>
      <c r="I378" s="6" t="str">
        <f>RTD("tt.rtd",,RTD("tt.rtd",,"Inst",H378,$C378),I$2)</f>
        <v/>
      </c>
      <c r="J378" s="7" cm="1">
        <f t="array" ref="J378">SUM(IF(('Fill Book'!$F$4:$F$10084="B")*('Fill Book'!$E$4:$E$10084=Mapping!C378),'Fill Book'!$G$4:$G$10084))</f>
        <v>0</v>
      </c>
      <c r="K378" s="18" t="str" cm="1">
        <f t="array" ref="K378">IFERROR(
  SUMPRODUCT(
    ('Fill Book'!$F$4:$F$10084="B") * ('Fill Book'!$E$4:$E$10084=Mapping!C378),
    'Fill Book'!$G$4:$G$10084,  'Fill Book'!$H$4:$H$10084
  ) /
  SUMIFS(
    'Fill Book'!$G$4:$G$10084,
    'Fill Book'!$F$4:$F$10084, "B",
    'Fill Book'!$E$4:$E$10084, Mapping!C378
  ),
  ""
)</f>
        <v/>
      </c>
      <c r="L378" s="7">
        <f>SUMIFS('Fill Book'!$G$4:$G$10084, 'Fill Book'!$F$4:$F$10084, "S", 'Fill Book'!$E$4:$E$10084, Mapping!C378)</f>
        <v>0</v>
      </c>
      <c r="M378" s="18" t="str" cm="1">
        <f t="array" ref="M378">IFERROR(
  SUMPRODUCT(
    ('Fill Book'!$F$4:$F$10084="S") * ('Fill Book'!$E$4:$E$10084=Mapping!C378),
    'Fill Book'!$G$4:$G$10084,  'Fill Book'!$H$4:$H$10084
  ) /
  SUMIFS(
    'Fill Book'!$G$4:$G$10084,
    'Fill Book'!$F$4:$F$10084, "S",
    'Fill Book'!$E$4:$E$10084, Mapping!C378
  ),
  ""
)</f>
        <v/>
      </c>
      <c r="N378" s="7">
        <f t="shared" si="24"/>
        <v>0</v>
      </c>
      <c r="O378" s="2">
        <f t="shared" ca="1" si="27"/>
        <v>0</v>
      </c>
      <c r="P378" s="2">
        <f t="shared" ca="1" si="25"/>
        <v>0</v>
      </c>
      <c r="Q378" s="2">
        <f t="shared" si="26"/>
        <v>0</v>
      </c>
      <c r="R378" s="9" t="e">
        <f ca="1">((Mapping!$M378 - Mapping!$K378) / Mapping!$E378 * Mapping!$F378) * (MIN(Mapping!$J378, Mapping!$L378))</f>
        <v>#VALUE!</v>
      </c>
      <c r="S378" s="2" t="str">
        <f>IFERROR(INDEX(#REF!, MATCH(Mapping!C378,#REF!, 0)), "")</f>
        <v/>
      </c>
      <c r="T378" s="2" t="e">
        <f t="shared" ca="1" si="28"/>
        <v>#VALUE!</v>
      </c>
      <c r="U378" s="2">
        <f ca="1">IFERROR(INDEX(Ref!E:E, MATCH(D378, Ref!B:B, 0)),5)</f>
        <v>5</v>
      </c>
      <c r="V378">
        <f ca="1">IFERROR(INDEX(Ref!F:F, MATCH(D378, Ref!B:B, 0)),1.5)</f>
        <v>1.5</v>
      </c>
    </row>
    <row r="379" spans="3:22" x14ac:dyDescent="0.25">
      <c r="C379" s="42"/>
      <c r="D379" s="2" t="str" cm="1">
        <f t="array" aca="1" ref="D379" ca="1">UPPER(_xlfn.TEXTJOIN("", TRUE, IF(ISNUMBER(FIND(MID(LEFT(C379, FIND(" ", C379 &amp; " ") - 1), ROW(INDIRECT("1:" &amp; LEN(LEFT(C379, FIND(" ", C379 &amp; " ") - 1)))), 1), "ABCDEFGHIJKLMNOPQRSTUVWXYZabcdefghijklmnopqrstuvwxyz")), MID(LEFT(C379, FIND(" ", C379 &amp; " ") - 1), ROW(INDIRECT("1:" &amp; LEN(LEFT(C379, FIND(" ", C379 &amp; " ") - 1)))), 1), "")))</f>
        <v/>
      </c>
      <c r="E379" s="2" t="e">
        <f ca="1">INDEX(Ref!C:C, MATCH(Mapping!D379, Ref!$B:$B,0))</f>
        <v>#N/A</v>
      </c>
      <c r="F379" s="2" t="e">
        <f ca="1">INDEX(Ref!D:D, MATCH(Mapping!D379, Ref!$B:$B,0))</f>
        <v>#N/A</v>
      </c>
      <c r="G379" s="2" cm="1">
        <f t="array" ref="G379">IFERROR(_xlfn.SWITCH(LOWER(TRIM(RIGHT(SUBSTITUTE(C379," ",REPT(" ",99)),99))),"fly",4,"dfly",8,"calendar",2,"box",4,4),4)</f>
        <v>4</v>
      </c>
      <c r="H379" s="2" t="s">
        <v>443</v>
      </c>
      <c r="I379" s="6" t="str">
        <f>RTD("tt.rtd",,RTD("tt.rtd",,"Inst",H379,$C379),I$2)</f>
        <v/>
      </c>
      <c r="J379" s="7" cm="1">
        <f t="array" ref="J379">SUM(IF(('Fill Book'!$F$4:$F$10084="B")*('Fill Book'!$E$4:$E$10084=Mapping!C379),'Fill Book'!$G$4:$G$10084))</f>
        <v>0</v>
      </c>
      <c r="K379" s="18" t="str" cm="1">
        <f t="array" ref="K379">IFERROR(
  SUMPRODUCT(
    ('Fill Book'!$F$4:$F$10084="B") * ('Fill Book'!$E$4:$E$10084=Mapping!C379),
    'Fill Book'!$G$4:$G$10084,  'Fill Book'!$H$4:$H$10084
  ) /
  SUMIFS(
    'Fill Book'!$G$4:$G$10084,
    'Fill Book'!$F$4:$F$10084, "B",
    'Fill Book'!$E$4:$E$10084, Mapping!C379
  ),
  ""
)</f>
        <v/>
      </c>
      <c r="L379" s="7">
        <f>SUMIFS('Fill Book'!$G$4:$G$10084, 'Fill Book'!$F$4:$F$10084, "S", 'Fill Book'!$E$4:$E$10084, Mapping!C379)</f>
        <v>0</v>
      </c>
      <c r="M379" s="18" t="str" cm="1">
        <f t="array" ref="M379">IFERROR(
  SUMPRODUCT(
    ('Fill Book'!$F$4:$F$10084="S") * ('Fill Book'!$E$4:$E$10084=Mapping!C379),
    'Fill Book'!$G$4:$G$10084,  'Fill Book'!$H$4:$H$10084
  ) /
  SUMIFS(
    'Fill Book'!$G$4:$G$10084,
    'Fill Book'!$F$4:$F$10084, "S",
    'Fill Book'!$E$4:$E$10084, Mapping!C379
  ),
  ""
)</f>
        <v/>
      </c>
      <c r="N379" s="7">
        <f t="shared" si="24"/>
        <v>0</v>
      </c>
      <c r="O379" s="2">
        <f t="shared" ca="1" si="27"/>
        <v>0</v>
      </c>
      <c r="P379" s="2">
        <f t="shared" ca="1" si="25"/>
        <v>0</v>
      </c>
      <c r="Q379" s="2">
        <f t="shared" si="26"/>
        <v>0</v>
      </c>
      <c r="R379" s="9" t="e">
        <f ca="1">((Mapping!$M379 - Mapping!$K379) / Mapping!$E379 * Mapping!$F379) * (MIN(Mapping!$J379, Mapping!$L379))</f>
        <v>#VALUE!</v>
      </c>
      <c r="S379" s="2" t="str">
        <f>IFERROR(INDEX(#REF!, MATCH(Mapping!C379,#REF!, 0)), "")</f>
        <v/>
      </c>
      <c r="T379" s="2" t="e">
        <f t="shared" ca="1" si="28"/>
        <v>#VALUE!</v>
      </c>
      <c r="U379" s="2">
        <f ca="1">IFERROR(INDEX(Ref!E:E, MATCH(D379, Ref!B:B, 0)),5)</f>
        <v>5</v>
      </c>
      <c r="V379">
        <f ca="1">IFERROR(INDEX(Ref!F:F, MATCH(D379, Ref!B:B, 0)),1.5)</f>
        <v>1.5</v>
      </c>
    </row>
    <row r="380" spans="3:22" x14ac:dyDescent="0.25">
      <c r="C380" s="42"/>
      <c r="D380" s="2" t="str" cm="1">
        <f t="array" aca="1" ref="D380" ca="1">UPPER(_xlfn.TEXTJOIN("", TRUE, IF(ISNUMBER(FIND(MID(LEFT(C380, FIND(" ", C380 &amp; " ") - 1), ROW(INDIRECT("1:" &amp; LEN(LEFT(C380, FIND(" ", C380 &amp; " ") - 1)))), 1), "ABCDEFGHIJKLMNOPQRSTUVWXYZabcdefghijklmnopqrstuvwxyz")), MID(LEFT(C380, FIND(" ", C380 &amp; " ") - 1), ROW(INDIRECT("1:" &amp; LEN(LEFT(C380, FIND(" ", C380 &amp; " ") - 1)))), 1), "")))</f>
        <v/>
      </c>
      <c r="E380" s="2" t="e">
        <f ca="1">INDEX(Ref!C:C, MATCH(Mapping!D380, Ref!$B:$B,0))</f>
        <v>#N/A</v>
      </c>
      <c r="F380" s="2" t="e">
        <f ca="1">INDEX(Ref!D:D, MATCH(Mapping!D380, Ref!$B:$B,0))</f>
        <v>#N/A</v>
      </c>
      <c r="G380" s="2" cm="1">
        <f t="array" ref="G380">IFERROR(_xlfn.SWITCH(LOWER(TRIM(RIGHT(SUBSTITUTE(C380," ",REPT(" ",99)),99))),"fly",4,"dfly",8,"calendar",2,"box",4,4),4)</f>
        <v>4</v>
      </c>
      <c r="H380" s="2" t="s">
        <v>443</v>
      </c>
      <c r="I380" s="6" t="str">
        <f>RTD("tt.rtd",,RTD("tt.rtd",,"Inst",H380,$C380),I$2)</f>
        <v/>
      </c>
      <c r="J380" s="7" cm="1">
        <f t="array" ref="J380">SUM(IF(('Fill Book'!$F$4:$F$10084="B")*('Fill Book'!$E$4:$E$10084=Mapping!C380),'Fill Book'!$G$4:$G$10084))</f>
        <v>0</v>
      </c>
      <c r="K380" s="18" t="str" cm="1">
        <f t="array" ref="K380">IFERROR(
  SUMPRODUCT(
    ('Fill Book'!$F$4:$F$10084="B") * ('Fill Book'!$E$4:$E$10084=Mapping!C380),
    'Fill Book'!$G$4:$G$10084,  'Fill Book'!$H$4:$H$10084
  ) /
  SUMIFS(
    'Fill Book'!$G$4:$G$10084,
    'Fill Book'!$F$4:$F$10084, "B",
    'Fill Book'!$E$4:$E$10084, Mapping!C380
  ),
  ""
)</f>
        <v/>
      </c>
      <c r="L380" s="7">
        <f>SUMIFS('Fill Book'!$G$4:$G$10084, 'Fill Book'!$F$4:$F$10084, "S", 'Fill Book'!$E$4:$E$10084, Mapping!C380)</f>
        <v>0</v>
      </c>
      <c r="M380" s="18" t="str" cm="1">
        <f t="array" ref="M380">IFERROR(
  SUMPRODUCT(
    ('Fill Book'!$F$4:$F$10084="S") * ('Fill Book'!$E$4:$E$10084=Mapping!C380),
    'Fill Book'!$G$4:$G$10084,  'Fill Book'!$H$4:$H$10084
  ) /
  SUMIFS(
    'Fill Book'!$G$4:$G$10084,
    'Fill Book'!$F$4:$F$10084, "S",
    'Fill Book'!$E$4:$E$10084, Mapping!C380
  ),
  ""
)</f>
        <v/>
      </c>
      <c r="N380" s="7">
        <f t="shared" si="24"/>
        <v>0</v>
      </c>
      <c r="O380" s="2">
        <f t="shared" ca="1" si="27"/>
        <v>0</v>
      </c>
      <c r="P380" s="2">
        <f t="shared" ca="1" si="25"/>
        <v>0</v>
      </c>
      <c r="Q380" s="2">
        <f t="shared" si="26"/>
        <v>0</v>
      </c>
      <c r="R380" s="9" t="e">
        <f ca="1">((Mapping!$M380 - Mapping!$K380) / Mapping!$E380 * Mapping!$F380) * (MIN(Mapping!$J380, Mapping!$L380))</f>
        <v>#VALUE!</v>
      </c>
      <c r="S380" s="2" t="str">
        <f>IFERROR(INDEX(#REF!, MATCH(Mapping!C380,#REF!, 0)), "")</f>
        <v/>
      </c>
      <c r="T380" s="2" t="e">
        <f t="shared" ca="1" si="28"/>
        <v>#VALUE!</v>
      </c>
      <c r="U380" s="2">
        <f ca="1">IFERROR(INDEX(Ref!E:E, MATCH(D380, Ref!B:B, 0)),5)</f>
        <v>5</v>
      </c>
      <c r="V380">
        <f ca="1">IFERROR(INDEX(Ref!F:F, MATCH(D380, Ref!B:B, 0)),1.5)</f>
        <v>1.5</v>
      </c>
    </row>
    <row r="381" spans="3:22" x14ac:dyDescent="0.25">
      <c r="C381" s="42"/>
      <c r="D381" s="2" t="str" cm="1">
        <f t="array" aca="1" ref="D381" ca="1">UPPER(_xlfn.TEXTJOIN("", TRUE, IF(ISNUMBER(FIND(MID(LEFT(C381, FIND(" ", C381 &amp; " ") - 1), ROW(INDIRECT("1:" &amp; LEN(LEFT(C381, FIND(" ", C381 &amp; " ") - 1)))), 1), "ABCDEFGHIJKLMNOPQRSTUVWXYZabcdefghijklmnopqrstuvwxyz")), MID(LEFT(C381, FIND(" ", C381 &amp; " ") - 1), ROW(INDIRECT("1:" &amp; LEN(LEFT(C381, FIND(" ", C381 &amp; " ") - 1)))), 1), "")))</f>
        <v/>
      </c>
      <c r="E381" s="2" t="e">
        <f ca="1">INDEX(Ref!C:C, MATCH(Mapping!D381, Ref!$B:$B,0))</f>
        <v>#N/A</v>
      </c>
      <c r="F381" s="2" t="e">
        <f ca="1">INDEX(Ref!D:D, MATCH(Mapping!D381, Ref!$B:$B,0))</f>
        <v>#N/A</v>
      </c>
      <c r="G381" s="2" cm="1">
        <f t="array" ref="G381">IFERROR(_xlfn.SWITCH(LOWER(TRIM(RIGHT(SUBSTITUTE(C381," ",REPT(" ",99)),99))),"fly",4,"dfly",8,"calendar",2,"box",4,4),4)</f>
        <v>4</v>
      </c>
      <c r="H381" s="2" t="s">
        <v>443</v>
      </c>
      <c r="I381" s="6" t="str">
        <f>RTD("tt.rtd",,RTD("tt.rtd",,"Inst",H381,$C381),I$2)</f>
        <v/>
      </c>
      <c r="J381" s="7" cm="1">
        <f t="array" ref="J381">SUM(IF(('Fill Book'!$F$4:$F$10084="B")*('Fill Book'!$E$4:$E$10084=Mapping!C381),'Fill Book'!$G$4:$G$10084))</f>
        <v>0</v>
      </c>
      <c r="K381" s="18" t="str" cm="1">
        <f t="array" ref="K381">IFERROR(
  SUMPRODUCT(
    ('Fill Book'!$F$4:$F$10084="B") * ('Fill Book'!$E$4:$E$10084=Mapping!C381),
    'Fill Book'!$G$4:$G$10084,  'Fill Book'!$H$4:$H$10084
  ) /
  SUMIFS(
    'Fill Book'!$G$4:$G$10084,
    'Fill Book'!$F$4:$F$10084, "B",
    'Fill Book'!$E$4:$E$10084, Mapping!C381
  ),
  ""
)</f>
        <v/>
      </c>
      <c r="L381" s="7">
        <f>SUMIFS('Fill Book'!$G$4:$G$10084, 'Fill Book'!$F$4:$F$10084, "S", 'Fill Book'!$E$4:$E$10084, Mapping!C381)</f>
        <v>0</v>
      </c>
      <c r="M381" s="18" t="str" cm="1">
        <f t="array" ref="M381">IFERROR(
  SUMPRODUCT(
    ('Fill Book'!$F$4:$F$10084="S") * ('Fill Book'!$E$4:$E$10084=Mapping!C381),
    'Fill Book'!$G$4:$G$10084,  'Fill Book'!$H$4:$H$10084
  ) /
  SUMIFS(
    'Fill Book'!$G$4:$G$10084,
    'Fill Book'!$F$4:$F$10084, "S",
    'Fill Book'!$E$4:$E$10084, Mapping!C381
  ),
  ""
)</f>
        <v/>
      </c>
      <c r="N381" s="7">
        <f t="shared" si="24"/>
        <v>0</v>
      </c>
      <c r="O381" s="2">
        <f t="shared" ca="1" si="27"/>
        <v>0</v>
      </c>
      <c r="P381" s="2">
        <f t="shared" ca="1" si="25"/>
        <v>0</v>
      </c>
      <c r="Q381" s="2">
        <f t="shared" si="26"/>
        <v>0</v>
      </c>
      <c r="R381" s="9" t="e">
        <f ca="1">((Mapping!$M381 - Mapping!$K381) / Mapping!$E381 * Mapping!$F381) * (MIN(Mapping!$J381, Mapping!$L381))</f>
        <v>#VALUE!</v>
      </c>
      <c r="S381" s="2" t="str">
        <f>IFERROR(INDEX(#REF!, MATCH(Mapping!C381,#REF!, 0)), "")</f>
        <v/>
      </c>
      <c r="T381" s="2" t="e">
        <f t="shared" ca="1" si="28"/>
        <v>#VALUE!</v>
      </c>
      <c r="U381" s="2">
        <f ca="1">IFERROR(INDEX(Ref!E:E, MATCH(D381, Ref!B:B, 0)),5)</f>
        <v>5</v>
      </c>
      <c r="V381">
        <f ca="1">IFERROR(INDEX(Ref!F:F, MATCH(D381, Ref!B:B, 0)),1.5)</f>
        <v>1.5</v>
      </c>
    </row>
    <row r="382" spans="3:22" x14ac:dyDescent="0.25">
      <c r="C382" s="42"/>
      <c r="D382" s="2" t="str" cm="1">
        <f t="array" aca="1" ref="D382" ca="1">UPPER(_xlfn.TEXTJOIN("", TRUE, IF(ISNUMBER(FIND(MID(LEFT(C382, FIND(" ", C382 &amp; " ") - 1), ROW(INDIRECT("1:" &amp; LEN(LEFT(C382, FIND(" ", C382 &amp; " ") - 1)))), 1), "ABCDEFGHIJKLMNOPQRSTUVWXYZabcdefghijklmnopqrstuvwxyz")), MID(LEFT(C382, FIND(" ", C382 &amp; " ") - 1), ROW(INDIRECT("1:" &amp; LEN(LEFT(C382, FIND(" ", C382 &amp; " ") - 1)))), 1), "")))</f>
        <v/>
      </c>
      <c r="E382" s="2" t="e">
        <f ca="1">INDEX(Ref!C:C, MATCH(Mapping!D382, Ref!$B:$B,0))</f>
        <v>#N/A</v>
      </c>
      <c r="F382" s="2" t="e">
        <f ca="1">INDEX(Ref!D:D, MATCH(Mapping!D382, Ref!$B:$B,0))</f>
        <v>#N/A</v>
      </c>
      <c r="G382" s="2" cm="1">
        <f t="array" ref="G382">IFERROR(_xlfn.SWITCH(LOWER(TRIM(RIGHT(SUBSTITUTE(C382," ",REPT(" ",99)),99))),"fly",4,"dfly",8,"calendar",2,"box",4,4),4)</f>
        <v>4</v>
      </c>
      <c r="H382" s="2" t="s">
        <v>443</v>
      </c>
      <c r="I382" s="6" t="str">
        <f>RTD("tt.rtd",,RTD("tt.rtd",,"Inst",H382,$C382),I$2)</f>
        <v/>
      </c>
      <c r="J382" s="7" cm="1">
        <f t="array" ref="J382">SUM(IF(('Fill Book'!$F$4:$F$10084="B")*('Fill Book'!$E$4:$E$10084=Mapping!C382),'Fill Book'!$G$4:$G$10084))</f>
        <v>0</v>
      </c>
      <c r="K382" s="18" t="str" cm="1">
        <f t="array" ref="K382">IFERROR(
  SUMPRODUCT(
    ('Fill Book'!$F$4:$F$10084="B") * ('Fill Book'!$E$4:$E$10084=Mapping!C382),
    'Fill Book'!$G$4:$G$10084,  'Fill Book'!$H$4:$H$10084
  ) /
  SUMIFS(
    'Fill Book'!$G$4:$G$10084,
    'Fill Book'!$F$4:$F$10084, "B",
    'Fill Book'!$E$4:$E$10084, Mapping!C382
  ),
  ""
)</f>
        <v/>
      </c>
      <c r="L382" s="7">
        <f>SUMIFS('Fill Book'!$G$4:$G$10084, 'Fill Book'!$F$4:$F$10084, "S", 'Fill Book'!$E$4:$E$10084, Mapping!C382)</f>
        <v>0</v>
      </c>
      <c r="M382" s="18" t="str" cm="1">
        <f t="array" ref="M382">IFERROR(
  SUMPRODUCT(
    ('Fill Book'!$F$4:$F$10084="S") * ('Fill Book'!$E$4:$E$10084=Mapping!C382),
    'Fill Book'!$G$4:$G$10084,  'Fill Book'!$H$4:$H$10084
  ) /
  SUMIFS(
    'Fill Book'!$G$4:$G$10084,
    'Fill Book'!$F$4:$F$10084, "S",
    'Fill Book'!$E$4:$E$10084, Mapping!C382
  ),
  ""
)</f>
        <v/>
      </c>
      <c r="N382" s="7">
        <f t="shared" si="24"/>
        <v>0</v>
      </c>
      <c r="O382" s="2">
        <f t="shared" ca="1" si="27"/>
        <v>0</v>
      </c>
      <c r="P382" s="2">
        <f t="shared" ca="1" si="25"/>
        <v>0</v>
      </c>
      <c r="Q382" s="2">
        <f t="shared" si="26"/>
        <v>0</v>
      </c>
      <c r="R382" s="9" t="e">
        <f ca="1">((Mapping!$M382 - Mapping!$K382) / Mapping!$E382 * Mapping!$F382) * (MIN(Mapping!$J382, Mapping!$L382))</f>
        <v>#VALUE!</v>
      </c>
      <c r="S382" s="2" t="str">
        <f>IFERROR(INDEX(#REF!, MATCH(Mapping!C382,#REF!, 0)), "")</f>
        <v/>
      </c>
      <c r="T382" s="2" t="e">
        <f t="shared" ca="1" si="28"/>
        <v>#VALUE!</v>
      </c>
      <c r="U382" s="2">
        <f ca="1">IFERROR(INDEX(Ref!E:E, MATCH(D382, Ref!B:B, 0)),5)</f>
        <v>5</v>
      </c>
      <c r="V382">
        <f ca="1">IFERROR(INDEX(Ref!F:F, MATCH(D382, Ref!B:B, 0)),1.5)</f>
        <v>1.5</v>
      </c>
    </row>
    <row r="383" spans="3:22" x14ac:dyDescent="0.25">
      <c r="C383" s="42"/>
      <c r="D383" s="2" t="str" cm="1">
        <f t="array" aca="1" ref="D383" ca="1">UPPER(_xlfn.TEXTJOIN("", TRUE, IF(ISNUMBER(FIND(MID(LEFT(C383, FIND(" ", C383 &amp; " ") - 1), ROW(INDIRECT("1:" &amp; LEN(LEFT(C383, FIND(" ", C383 &amp; " ") - 1)))), 1), "ABCDEFGHIJKLMNOPQRSTUVWXYZabcdefghijklmnopqrstuvwxyz")), MID(LEFT(C383, FIND(" ", C383 &amp; " ") - 1), ROW(INDIRECT("1:" &amp; LEN(LEFT(C383, FIND(" ", C383 &amp; " ") - 1)))), 1), "")))</f>
        <v/>
      </c>
      <c r="E383" s="2" t="e">
        <f ca="1">INDEX(Ref!C:C, MATCH(Mapping!D383, Ref!$B:$B,0))</f>
        <v>#N/A</v>
      </c>
      <c r="F383" s="2" t="e">
        <f ca="1">INDEX(Ref!D:D, MATCH(Mapping!D383, Ref!$B:$B,0))</f>
        <v>#N/A</v>
      </c>
      <c r="G383" s="2" cm="1">
        <f t="array" ref="G383">IFERROR(_xlfn.SWITCH(LOWER(TRIM(RIGHT(SUBSTITUTE(C383," ",REPT(" ",99)),99))),"fly",4,"dfly",8,"calendar",2,"box",4,4),4)</f>
        <v>4</v>
      </c>
      <c r="H383" s="2" t="s">
        <v>443</v>
      </c>
      <c r="I383" s="6" t="str">
        <f>RTD("tt.rtd",,RTD("tt.rtd",,"Inst",H383,$C383),I$2)</f>
        <v/>
      </c>
      <c r="J383" s="7" cm="1">
        <f t="array" ref="J383">SUM(IF(('Fill Book'!$F$4:$F$10084="B")*('Fill Book'!$E$4:$E$10084=Mapping!C383),'Fill Book'!$G$4:$G$10084))</f>
        <v>0</v>
      </c>
      <c r="K383" s="18" t="str" cm="1">
        <f t="array" ref="K383">IFERROR(
  SUMPRODUCT(
    ('Fill Book'!$F$4:$F$10084="B") * ('Fill Book'!$E$4:$E$10084=Mapping!C383),
    'Fill Book'!$G$4:$G$10084,  'Fill Book'!$H$4:$H$10084
  ) /
  SUMIFS(
    'Fill Book'!$G$4:$G$10084,
    'Fill Book'!$F$4:$F$10084, "B",
    'Fill Book'!$E$4:$E$10084, Mapping!C383
  ),
  ""
)</f>
        <v/>
      </c>
      <c r="L383" s="7">
        <f>SUMIFS('Fill Book'!$G$4:$G$10084, 'Fill Book'!$F$4:$F$10084, "S", 'Fill Book'!$E$4:$E$10084, Mapping!C383)</f>
        <v>0</v>
      </c>
      <c r="M383" s="18" t="str" cm="1">
        <f t="array" ref="M383">IFERROR(
  SUMPRODUCT(
    ('Fill Book'!$F$4:$F$10084="S") * ('Fill Book'!$E$4:$E$10084=Mapping!C383),
    'Fill Book'!$G$4:$G$10084,  'Fill Book'!$H$4:$H$10084
  ) /
  SUMIFS(
    'Fill Book'!$G$4:$G$10084,
    'Fill Book'!$F$4:$F$10084, "S",
    'Fill Book'!$E$4:$E$10084, Mapping!C383
  ),
  ""
)</f>
        <v/>
      </c>
      <c r="N383" s="7">
        <f t="shared" si="24"/>
        <v>0</v>
      </c>
      <c r="O383" s="2">
        <f t="shared" ca="1" si="27"/>
        <v>0</v>
      </c>
      <c r="P383" s="2">
        <f t="shared" ca="1" si="25"/>
        <v>0</v>
      </c>
      <c r="Q383" s="2">
        <f t="shared" si="26"/>
        <v>0</v>
      </c>
      <c r="R383" s="9" t="e">
        <f ca="1">((Mapping!$M383 - Mapping!$K383) / Mapping!$E383 * Mapping!$F383) * (MIN(Mapping!$J383, Mapping!$L383))</f>
        <v>#VALUE!</v>
      </c>
      <c r="S383" s="2" t="str">
        <f>IFERROR(INDEX(#REF!, MATCH(Mapping!C383,#REF!, 0)), "")</f>
        <v/>
      </c>
      <c r="T383" s="2" t="e">
        <f t="shared" ca="1" si="28"/>
        <v>#VALUE!</v>
      </c>
      <c r="U383" s="2">
        <f ca="1">IFERROR(INDEX(Ref!E:E, MATCH(D383, Ref!B:B, 0)),5)</f>
        <v>5</v>
      </c>
      <c r="V383">
        <f ca="1">IFERROR(INDEX(Ref!F:F, MATCH(D383, Ref!B:B, 0)),1.5)</f>
        <v>1.5</v>
      </c>
    </row>
    <row r="384" spans="3:22" x14ac:dyDescent="0.25">
      <c r="C384" s="42"/>
      <c r="D384" s="2" t="str" cm="1">
        <f t="array" aca="1" ref="D384" ca="1">UPPER(_xlfn.TEXTJOIN("", TRUE, IF(ISNUMBER(FIND(MID(LEFT(C384, FIND(" ", C384 &amp; " ") - 1), ROW(INDIRECT("1:" &amp; LEN(LEFT(C384, FIND(" ", C384 &amp; " ") - 1)))), 1), "ABCDEFGHIJKLMNOPQRSTUVWXYZabcdefghijklmnopqrstuvwxyz")), MID(LEFT(C384, FIND(" ", C384 &amp; " ") - 1), ROW(INDIRECT("1:" &amp; LEN(LEFT(C384, FIND(" ", C384 &amp; " ") - 1)))), 1), "")))</f>
        <v/>
      </c>
      <c r="E384" s="2" t="e">
        <f ca="1">INDEX(Ref!C:C, MATCH(Mapping!D384, Ref!$B:$B,0))</f>
        <v>#N/A</v>
      </c>
      <c r="F384" s="2" t="e">
        <f ca="1">INDEX(Ref!D:D, MATCH(Mapping!D384, Ref!$B:$B,0))</f>
        <v>#N/A</v>
      </c>
      <c r="G384" s="2" cm="1">
        <f t="array" ref="G384">IFERROR(_xlfn.SWITCH(LOWER(TRIM(RIGHT(SUBSTITUTE(C384," ",REPT(" ",99)),99))),"fly",4,"dfly",8,"calendar",2,"box",4,4),4)</f>
        <v>4</v>
      </c>
      <c r="H384" s="2" t="s">
        <v>443</v>
      </c>
      <c r="I384" s="6" t="str">
        <f>RTD("tt.rtd",,RTD("tt.rtd",,"Inst",H384,$C384),I$2)</f>
        <v/>
      </c>
      <c r="J384" s="7" cm="1">
        <f t="array" ref="J384">SUM(IF(('Fill Book'!$F$4:$F$10084="B")*('Fill Book'!$E$4:$E$10084=Mapping!C384),'Fill Book'!$G$4:$G$10084))</f>
        <v>0</v>
      </c>
      <c r="K384" s="18" t="str" cm="1">
        <f t="array" ref="K384">IFERROR(
  SUMPRODUCT(
    ('Fill Book'!$F$4:$F$10084="B") * ('Fill Book'!$E$4:$E$10084=Mapping!C384),
    'Fill Book'!$G$4:$G$10084,  'Fill Book'!$H$4:$H$10084
  ) /
  SUMIFS(
    'Fill Book'!$G$4:$G$10084,
    'Fill Book'!$F$4:$F$10084, "B",
    'Fill Book'!$E$4:$E$10084, Mapping!C384
  ),
  ""
)</f>
        <v/>
      </c>
      <c r="L384" s="7">
        <f>SUMIFS('Fill Book'!$G$4:$G$10084, 'Fill Book'!$F$4:$F$10084, "S", 'Fill Book'!$E$4:$E$10084, Mapping!C384)</f>
        <v>0</v>
      </c>
      <c r="M384" s="18" t="str" cm="1">
        <f t="array" ref="M384">IFERROR(
  SUMPRODUCT(
    ('Fill Book'!$F$4:$F$10084="S") * ('Fill Book'!$E$4:$E$10084=Mapping!C384),
    'Fill Book'!$G$4:$G$10084,  'Fill Book'!$H$4:$H$10084
  ) /
  SUMIFS(
    'Fill Book'!$G$4:$G$10084,
    'Fill Book'!$F$4:$F$10084, "S",
    'Fill Book'!$E$4:$E$10084, Mapping!C384
  ),
  ""
)</f>
        <v/>
      </c>
      <c r="N384" s="7">
        <f t="shared" si="24"/>
        <v>0</v>
      </c>
      <c r="O384" s="2">
        <f t="shared" ca="1" si="27"/>
        <v>0</v>
      </c>
      <c r="P384" s="2">
        <f t="shared" ca="1" si="25"/>
        <v>0</v>
      </c>
      <c r="Q384" s="2">
        <f t="shared" si="26"/>
        <v>0</v>
      </c>
      <c r="R384" s="9" t="e">
        <f ca="1">((Mapping!$M384 - Mapping!$K384) / Mapping!$E384 * Mapping!$F384) * (MIN(Mapping!$J384, Mapping!$L384))</f>
        <v>#VALUE!</v>
      </c>
      <c r="S384" s="2" t="str">
        <f>IFERROR(INDEX(#REF!, MATCH(Mapping!C384,#REF!, 0)), "")</f>
        <v/>
      </c>
      <c r="T384" s="2" t="e">
        <f t="shared" ca="1" si="28"/>
        <v>#VALUE!</v>
      </c>
      <c r="U384" s="2">
        <f ca="1">IFERROR(INDEX(Ref!E:E, MATCH(D384, Ref!B:B, 0)),5)</f>
        <v>5</v>
      </c>
      <c r="V384">
        <f ca="1">IFERROR(INDEX(Ref!F:F, MATCH(D384, Ref!B:B, 0)),1.5)</f>
        <v>1.5</v>
      </c>
    </row>
    <row r="385" spans="3:22" x14ac:dyDescent="0.25">
      <c r="C385" s="42"/>
      <c r="D385" s="2" t="str" cm="1">
        <f t="array" aca="1" ref="D385" ca="1">UPPER(_xlfn.TEXTJOIN("", TRUE, IF(ISNUMBER(FIND(MID(LEFT(C385, FIND(" ", C385 &amp; " ") - 1), ROW(INDIRECT("1:" &amp; LEN(LEFT(C385, FIND(" ", C385 &amp; " ") - 1)))), 1), "ABCDEFGHIJKLMNOPQRSTUVWXYZabcdefghijklmnopqrstuvwxyz")), MID(LEFT(C385, FIND(" ", C385 &amp; " ") - 1), ROW(INDIRECT("1:" &amp; LEN(LEFT(C385, FIND(" ", C385 &amp; " ") - 1)))), 1), "")))</f>
        <v/>
      </c>
      <c r="E385" s="2" t="e">
        <f ca="1">INDEX(Ref!C:C, MATCH(Mapping!D385, Ref!$B:$B,0))</f>
        <v>#N/A</v>
      </c>
      <c r="F385" s="2" t="e">
        <f ca="1">INDEX(Ref!D:D, MATCH(Mapping!D385, Ref!$B:$B,0))</f>
        <v>#N/A</v>
      </c>
      <c r="G385" s="2" cm="1">
        <f t="array" ref="G385">IFERROR(_xlfn.SWITCH(LOWER(TRIM(RIGHT(SUBSTITUTE(C385," ",REPT(" ",99)),99))),"fly",4,"dfly",8,"calendar",2,"box",4,4),4)</f>
        <v>4</v>
      </c>
      <c r="H385" s="2" t="s">
        <v>443</v>
      </c>
      <c r="I385" s="6" t="str">
        <f>RTD("tt.rtd",,RTD("tt.rtd",,"Inst",H385,$C385),I$2)</f>
        <v/>
      </c>
      <c r="J385" s="7" cm="1">
        <f t="array" ref="J385">SUM(IF(('Fill Book'!$F$4:$F$10084="B")*('Fill Book'!$E$4:$E$10084=Mapping!C385),'Fill Book'!$G$4:$G$10084))</f>
        <v>0</v>
      </c>
      <c r="K385" s="18" t="str" cm="1">
        <f t="array" ref="K385">IFERROR(
  SUMPRODUCT(
    ('Fill Book'!$F$4:$F$10084="B") * ('Fill Book'!$E$4:$E$10084=Mapping!C385),
    'Fill Book'!$G$4:$G$10084,  'Fill Book'!$H$4:$H$10084
  ) /
  SUMIFS(
    'Fill Book'!$G$4:$G$10084,
    'Fill Book'!$F$4:$F$10084, "B",
    'Fill Book'!$E$4:$E$10084, Mapping!C385
  ),
  ""
)</f>
        <v/>
      </c>
      <c r="L385" s="7">
        <f>SUMIFS('Fill Book'!$G$4:$G$10084, 'Fill Book'!$F$4:$F$10084, "S", 'Fill Book'!$E$4:$E$10084, Mapping!C385)</f>
        <v>0</v>
      </c>
      <c r="M385" s="18" t="str" cm="1">
        <f t="array" ref="M385">IFERROR(
  SUMPRODUCT(
    ('Fill Book'!$F$4:$F$10084="S") * ('Fill Book'!$E$4:$E$10084=Mapping!C385),
    'Fill Book'!$G$4:$G$10084,  'Fill Book'!$H$4:$H$10084
  ) /
  SUMIFS(
    'Fill Book'!$G$4:$G$10084,
    'Fill Book'!$F$4:$F$10084, "S",
    'Fill Book'!$E$4:$E$10084, Mapping!C385
  ),
  ""
)</f>
        <v/>
      </c>
      <c r="N385" s="7">
        <f t="shared" si="24"/>
        <v>0</v>
      </c>
      <c r="O385" s="2">
        <f t="shared" ca="1" si="27"/>
        <v>0</v>
      </c>
      <c r="P385" s="2">
        <f t="shared" ca="1" si="25"/>
        <v>0</v>
      </c>
      <c r="Q385" s="2">
        <f t="shared" si="26"/>
        <v>0</v>
      </c>
      <c r="R385" s="9" t="e">
        <f ca="1">((Mapping!$M385 - Mapping!$K385) / Mapping!$E385 * Mapping!$F385) * (MIN(Mapping!$J385, Mapping!$L385))</f>
        <v>#VALUE!</v>
      </c>
      <c r="S385" s="2" t="str">
        <f>IFERROR(INDEX(#REF!, MATCH(Mapping!C385,#REF!, 0)), "")</f>
        <v/>
      </c>
      <c r="T385" s="2" t="e">
        <f t="shared" ca="1" si="28"/>
        <v>#VALUE!</v>
      </c>
      <c r="U385" s="2">
        <f ca="1">IFERROR(INDEX(Ref!E:E, MATCH(D385, Ref!B:B, 0)),5)</f>
        <v>5</v>
      </c>
      <c r="V385">
        <f ca="1">IFERROR(INDEX(Ref!F:F, MATCH(D385, Ref!B:B, 0)),1.5)</f>
        <v>1.5</v>
      </c>
    </row>
    <row r="386" spans="3:22" x14ac:dyDescent="0.25">
      <c r="C386" s="42"/>
      <c r="D386" s="2" t="str" cm="1">
        <f t="array" aca="1" ref="D386" ca="1">UPPER(_xlfn.TEXTJOIN("", TRUE, IF(ISNUMBER(FIND(MID(LEFT(C386, FIND(" ", C386 &amp; " ") - 1), ROW(INDIRECT("1:" &amp; LEN(LEFT(C386, FIND(" ", C386 &amp; " ") - 1)))), 1), "ABCDEFGHIJKLMNOPQRSTUVWXYZabcdefghijklmnopqrstuvwxyz")), MID(LEFT(C386, FIND(" ", C386 &amp; " ") - 1), ROW(INDIRECT("1:" &amp; LEN(LEFT(C386, FIND(" ", C386 &amp; " ") - 1)))), 1), "")))</f>
        <v/>
      </c>
      <c r="E386" s="2" t="e">
        <f ca="1">INDEX(Ref!C:C, MATCH(Mapping!D386, Ref!$B:$B,0))</f>
        <v>#N/A</v>
      </c>
      <c r="F386" s="2" t="e">
        <f ca="1">INDEX(Ref!D:D, MATCH(Mapping!D386, Ref!$B:$B,0))</f>
        <v>#N/A</v>
      </c>
      <c r="G386" s="2" cm="1">
        <f t="array" ref="G386">IFERROR(_xlfn.SWITCH(LOWER(TRIM(RIGHT(SUBSTITUTE(C386," ",REPT(" ",99)),99))),"fly",4,"dfly",8,"calendar",2,"box",4,4),4)</f>
        <v>4</v>
      </c>
      <c r="H386" s="2" t="s">
        <v>443</v>
      </c>
      <c r="I386" s="6" t="str">
        <f>RTD("tt.rtd",,RTD("tt.rtd",,"Inst",H386,$C386),I$2)</f>
        <v/>
      </c>
      <c r="J386" s="7" cm="1">
        <f t="array" ref="J386">SUM(IF(('Fill Book'!$F$4:$F$10084="B")*('Fill Book'!$E$4:$E$10084=Mapping!C386),'Fill Book'!$G$4:$G$10084))</f>
        <v>0</v>
      </c>
      <c r="K386" s="18" t="str" cm="1">
        <f t="array" ref="K386">IFERROR(
  SUMPRODUCT(
    ('Fill Book'!$F$4:$F$10084="B") * ('Fill Book'!$E$4:$E$10084=Mapping!C386),
    'Fill Book'!$G$4:$G$10084,  'Fill Book'!$H$4:$H$10084
  ) /
  SUMIFS(
    'Fill Book'!$G$4:$G$10084,
    'Fill Book'!$F$4:$F$10084, "B",
    'Fill Book'!$E$4:$E$10084, Mapping!C386
  ),
  ""
)</f>
        <v/>
      </c>
      <c r="L386" s="7">
        <f>SUMIFS('Fill Book'!$G$4:$G$10084, 'Fill Book'!$F$4:$F$10084, "S", 'Fill Book'!$E$4:$E$10084, Mapping!C386)</f>
        <v>0</v>
      </c>
      <c r="M386" s="18" t="str" cm="1">
        <f t="array" ref="M386">IFERROR(
  SUMPRODUCT(
    ('Fill Book'!$F$4:$F$10084="S") * ('Fill Book'!$E$4:$E$10084=Mapping!C386),
    'Fill Book'!$G$4:$G$10084,  'Fill Book'!$H$4:$H$10084
  ) /
  SUMIFS(
    'Fill Book'!$G$4:$G$10084,
    'Fill Book'!$F$4:$F$10084, "S",
    'Fill Book'!$E$4:$E$10084, Mapping!C386
  ),
  ""
)</f>
        <v/>
      </c>
      <c r="N386" s="7">
        <f t="shared" ref="N386:N449" si="29">$J386-$L386</f>
        <v>0</v>
      </c>
      <c r="O386" s="2">
        <f t="shared" ca="1" si="27"/>
        <v>0</v>
      </c>
      <c r="P386" s="2">
        <f t="shared" ca="1" si="25"/>
        <v>0</v>
      </c>
      <c r="Q386" s="2">
        <f t="shared" si="26"/>
        <v>0</v>
      </c>
      <c r="R386" s="9" t="e">
        <f ca="1">((Mapping!$M386 - Mapping!$K386) / Mapping!$E386 * Mapping!$F386) * (MIN(Mapping!$J386, Mapping!$L386))</f>
        <v>#VALUE!</v>
      </c>
      <c r="S386" s="2" t="str">
        <f>IFERROR(INDEX(#REF!, MATCH(Mapping!C386,#REF!, 0)), "")</f>
        <v/>
      </c>
      <c r="T386" s="2" t="e">
        <f t="shared" ca="1" si="28"/>
        <v>#VALUE!</v>
      </c>
      <c r="U386" s="2">
        <f ca="1">IFERROR(INDEX(Ref!E:E, MATCH(D386, Ref!B:B, 0)),5)</f>
        <v>5</v>
      </c>
      <c r="V386">
        <f ca="1">IFERROR(INDEX(Ref!F:F, MATCH(D386, Ref!B:B, 0)),1.5)</f>
        <v>1.5</v>
      </c>
    </row>
    <row r="387" spans="3:22" x14ac:dyDescent="0.25">
      <c r="C387" s="42"/>
      <c r="D387" s="2" t="str" cm="1">
        <f t="array" aca="1" ref="D387" ca="1">UPPER(_xlfn.TEXTJOIN("", TRUE, IF(ISNUMBER(FIND(MID(LEFT(C387, FIND(" ", C387 &amp; " ") - 1), ROW(INDIRECT("1:" &amp; LEN(LEFT(C387, FIND(" ", C387 &amp; " ") - 1)))), 1), "ABCDEFGHIJKLMNOPQRSTUVWXYZabcdefghijklmnopqrstuvwxyz")), MID(LEFT(C387, FIND(" ", C387 &amp; " ") - 1), ROW(INDIRECT("1:" &amp; LEN(LEFT(C387, FIND(" ", C387 &amp; " ") - 1)))), 1), "")))</f>
        <v/>
      </c>
      <c r="E387" s="2" t="e">
        <f ca="1">INDEX(Ref!C:C, MATCH(Mapping!D387, Ref!$B:$B,0))</f>
        <v>#N/A</v>
      </c>
      <c r="F387" s="2" t="e">
        <f ca="1">INDEX(Ref!D:D, MATCH(Mapping!D387, Ref!$B:$B,0))</f>
        <v>#N/A</v>
      </c>
      <c r="G387" s="2" cm="1">
        <f t="array" ref="G387">IFERROR(_xlfn.SWITCH(LOWER(TRIM(RIGHT(SUBSTITUTE(C387," ",REPT(" ",99)),99))),"fly",4,"dfly",8,"calendar",2,"box",4,4),4)</f>
        <v>4</v>
      </c>
      <c r="H387" s="2" t="s">
        <v>443</v>
      </c>
      <c r="I387" s="6" t="str">
        <f>RTD("tt.rtd",,RTD("tt.rtd",,"Inst",H387,$C387),I$2)</f>
        <v/>
      </c>
      <c r="J387" s="7" cm="1">
        <f t="array" ref="J387">SUM(IF(('Fill Book'!$F$4:$F$10084="B")*('Fill Book'!$E$4:$E$10084=Mapping!C387),'Fill Book'!$G$4:$G$10084))</f>
        <v>0</v>
      </c>
      <c r="K387" s="18" t="str" cm="1">
        <f t="array" ref="K387">IFERROR(
  SUMPRODUCT(
    ('Fill Book'!$F$4:$F$10084="B") * ('Fill Book'!$E$4:$E$10084=Mapping!C387),
    'Fill Book'!$G$4:$G$10084,  'Fill Book'!$H$4:$H$10084
  ) /
  SUMIFS(
    'Fill Book'!$G$4:$G$10084,
    'Fill Book'!$F$4:$F$10084, "B",
    'Fill Book'!$E$4:$E$10084, Mapping!C387
  ),
  ""
)</f>
        <v/>
      </c>
      <c r="L387" s="7">
        <f>SUMIFS('Fill Book'!$G$4:$G$10084, 'Fill Book'!$F$4:$F$10084, "S", 'Fill Book'!$E$4:$E$10084, Mapping!C387)</f>
        <v>0</v>
      </c>
      <c r="M387" s="18" t="str" cm="1">
        <f t="array" ref="M387">IFERROR(
  SUMPRODUCT(
    ('Fill Book'!$F$4:$F$10084="S") * ('Fill Book'!$E$4:$E$10084=Mapping!C387),
    'Fill Book'!$G$4:$G$10084,  'Fill Book'!$H$4:$H$10084
  ) /
  SUMIFS(
    'Fill Book'!$G$4:$G$10084,
    'Fill Book'!$F$4:$F$10084, "S",
    'Fill Book'!$E$4:$E$10084, Mapping!C387
  ),
  ""
)</f>
        <v/>
      </c>
      <c r="N387" s="7">
        <f t="shared" si="29"/>
        <v>0</v>
      </c>
      <c r="O387" s="2">
        <f t="shared" ca="1" si="27"/>
        <v>0</v>
      </c>
      <c r="P387" s="2">
        <f t="shared" ca="1" si="25"/>
        <v>0</v>
      </c>
      <c r="Q387" s="2">
        <f t="shared" si="26"/>
        <v>0</v>
      </c>
      <c r="R387" s="9" t="e">
        <f ca="1">((Mapping!$M387 - Mapping!$K387) / Mapping!$E387 * Mapping!$F387) * (MIN(Mapping!$J387, Mapping!$L387))</f>
        <v>#VALUE!</v>
      </c>
      <c r="S387" s="2" t="str">
        <f>IFERROR(INDEX(#REF!, MATCH(Mapping!C387,#REF!, 0)), "")</f>
        <v/>
      </c>
      <c r="T387" s="2" t="e">
        <f t="shared" ca="1" si="28"/>
        <v>#VALUE!</v>
      </c>
      <c r="U387" s="2">
        <f ca="1">IFERROR(INDEX(Ref!E:E, MATCH(D387, Ref!B:B, 0)),5)</f>
        <v>5</v>
      </c>
      <c r="V387">
        <f ca="1">IFERROR(INDEX(Ref!F:F, MATCH(D387, Ref!B:B, 0)),1.5)</f>
        <v>1.5</v>
      </c>
    </row>
    <row r="388" spans="3:22" x14ac:dyDescent="0.25">
      <c r="C388" s="42"/>
      <c r="D388" s="2" t="str" cm="1">
        <f t="array" aca="1" ref="D388" ca="1">UPPER(_xlfn.TEXTJOIN("", TRUE, IF(ISNUMBER(FIND(MID(LEFT(C388, FIND(" ", C388 &amp; " ") - 1), ROW(INDIRECT("1:" &amp; LEN(LEFT(C388, FIND(" ", C388 &amp; " ") - 1)))), 1), "ABCDEFGHIJKLMNOPQRSTUVWXYZabcdefghijklmnopqrstuvwxyz")), MID(LEFT(C388, FIND(" ", C388 &amp; " ") - 1), ROW(INDIRECT("1:" &amp; LEN(LEFT(C388, FIND(" ", C388 &amp; " ") - 1)))), 1), "")))</f>
        <v/>
      </c>
      <c r="E388" s="2" t="e">
        <f ca="1">INDEX(Ref!C:C, MATCH(Mapping!D388, Ref!$B:$B,0))</f>
        <v>#N/A</v>
      </c>
      <c r="F388" s="2" t="e">
        <f ca="1">INDEX(Ref!D:D, MATCH(Mapping!D388, Ref!$B:$B,0))</f>
        <v>#N/A</v>
      </c>
      <c r="G388" s="2" cm="1">
        <f t="array" ref="G388">IFERROR(_xlfn.SWITCH(LOWER(TRIM(RIGHT(SUBSTITUTE(C388," ",REPT(" ",99)),99))),"fly",4,"dfly",8,"calendar",2,"box",4,4),4)</f>
        <v>4</v>
      </c>
      <c r="H388" s="2" t="s">
        <v>443</v>
      </c>
      <c r="I388" s="6" t="str">
        <f>RTD("tt.rtd",,RTD("tt.rtd",,"Inst",H388,$C388),I$2)</f>
        <v/>
      </c>
      <c r="J388" s="7" cm="1">
        <f t="array" ref="J388">SUM(IF(('Fill Book'!$F$4:$F$10084="B")*('Fill Book'!$E$4:$E$10084=Mapping!C388),'Fill Book'!$G$4:$G$10084))</f>
        <v>0</v>
      </c>
      <c r="K388" s="18" t="str" cm="1">
        <f t="array" ref="K388">IFERROR(
  SUMPRODUCT(
    ('Fill Book'!$F$4:$F$10084="B") * ('Fill Book'!$E$4:$E$10084=Mapping!C388),
    'Fill Book'!$G$4:$G$10084,  'Fill Book'!$H$4:$H$10084
  ) /
  SUMIFS(
    'Fill Book'!$G$4:$G$10084,
    'Fill Book'!$F$4:$F$10084, "B",
    'Fill Book'!$E$4:$E$10084, Mapping!C388
  ),
  ""
)</f>
        <v/>
      </c>
      <c r="L388" s="7">
        <f>SUMIFS('Fill Book'!$G$4:$G$10084, 'Fill Book'!$F$4:$F$10084, "S", 'Fill Book'!$E$4:$E$10084, Mapping!C388)</f>
        <v>0</v>
      </c>
      <c r="M388" s="18" t="str" cm="1">
        <f t="array" ref="M388">IFERROR(
  SUMPRODUCT(
    ('Fill Book'!$F$4:$F$10084="S") * ('Fill Book'!$E$4:$E$10084=Mapping!C388),
    'Fill Book'!$G$4:$G$10084,  'Fill Book'!$H$4:$H$10084
  ) /
  SUMIFS(
    'Fill Book'!$G$4:$G$10084,
    'Fill Book'!$F$4:$F$10084, "S",
    'Fill Book'!$E$4:$E$10084, Mapping!C388
  ),
  ""
)</f>
        <v/>
      </c>
      <c r="N388" s="7">
        <f t="shared" si="29"/>
        <v>0</v>
      </c>
      <c r="O388" s="2">
        <f t="shared" ca="1" si="27"/>
        <v>0</v>
      </c>
      <c r="P388" s="2">
        <f t="shared" ref="P388:P451" ca="1" si="30">IFERROR((MIN(J388,L388) * ((M388 - K388) / E388) * F388)-V388*Q388, 0)</f>
        <v>0</v>
      </c>
      <c r="Q388" s="2">
        <f t="shared" ref="Q388:Q451" si="31">MIN($J388,$L388)*$G388</f>
        <v>0</v>
      </c>
      <c r="R388" s="9" t="e">
        <f ca="1">((Mapping!$M388 - Mapping!$K388) / Mapping!$E388 * Mapping!$F388) * (MIN(Mapping!$J388, Mapping!$L388))</f>
        <v>#VALUE!</v>
      </c>
      <c r="S388" s="2" t="str">
        <f>IFERROR(INDEX(#REF!, MATCH(Mapping!C388,#REF!, 0)), "")</f>
        <v/>
      </c>
      <c r="T388" s="2" t="e">
        <f t="shared" ca="1" si="28"/>
        <v>#VALUE!</v>
      </c>
      <c r="U388" s="2">
        <f ca="1">IFERROR(INDEX(Ref!E:E, MATCH(D388, Ref!B:B, 0)),5)</f>
        <v>5</v>
      </c>
      <c r="V388">
        <f ca="1">IFERROR(INDEX(Ref!F:F, MATCH(D388, Ref!B:B, 0)),1.5)</f>
        <v>1.5</v>
      </c>
    </row>
    <row r="389" spans="3:22" x14ac:dyDescent="0.25">
      <c r="C389" s="42"/>
      <c r="D389" s="2" t="str" cm="1">
        <f t="array" aca="1" ref="D389" ca="1">UPPER(_xlfn.TEXTJOIN("", TRUE, IF(ISNUMBER(FIND(MID(LEFT(C389, FIND(" ", C389 &amp; " ") - 1), ROW(INDIRECT("1:" &amp; LEN(LEFT(C389, FIND(" ", C389 &amp; " ") - 1)))), 1), "ABCDEFGHIJKLMNOPQRSTUVWXYZabcdefghijklmnopqrstuvwxyz")), MID(LEFT(C389, FIND(" ", C389 &amp; " ") - 1), ROW(INDIRECT("1:" &amp; LEN(LEFT(C389, FIND(" ", C389 &amp; " ") - 1)))), 1), "")))</f>
        <v/>
      </c>
      <c r="E389" s="2" t="e">
        <f ca="1">INDEX(Ref!C:C, MATCH(Mapping!D389, Ref!$B:$B,0))</f>
        <v>#N/A</v>
      </c>
      <c r="F389" s="2" t="e">
        <f ca="1">INDEX(Ref!D:D, MATCH(Mapping!D389, Ref!$B:$B,0))</f>
        <v>#N/A</v>
      </c>
      <c r="G389" s="2" cm="1">
        <f t="array" ref="G389">IFERROR(_xlfn.SWITCH(LOWER(TRIM(RIGHT(SUBSTITUTE(C389," ",REPT(" ",99)),99))),"fly",4,"dfly",8,"calendar",2,"box",4,4),4)</f>
        <v>4</v>
      </c>
      <c r="H389" s="2" t="s">
        <v>443</v>
      </c>
      <c r="I389" s="6" t="str">
        <f>RTD("tt.rtd",,RTD("tt.rtd",,"Inst",H389,$C389),I$2)</f>
        <v/>
      </c>
      <c r="J389" s="7" cm="1">
        <f t="array" ref="J389">SUM(IF(('Fill Book'!$F$4:$F$10084="B")*('Fill Book'!$E$4:$E$10084=Mapping!C389),'Fill Book'!$G$4:$G$10084))</f>
        <v>0</v>
      </c>
      <c r="K389" s="18" t="str" cm="1">
        <f t="array" ref="K389">IFERROR(
  SUMPRODUCT(
    ('Fill Book'!$F$4:$F$10084="B") * ('Fill Book'!$E$4:$E$10084=Mapping!C389),
    'Fill Book'!$G$4:$G$10084,  'Fill Book'!$H$4:$H$10084
  ) /
  SUMIFS(
    'Fill Book'!$G$4:$G$10084,
    'Fill Book'!$F$4:$F$10084, "B",
    'Fill Book'!$E$4:$E$10084, Mapping!C389
  ),
  ""
)</f>
        <v/>
      </c>
      <c r="L389" s="7">
        <f>SUMIFS('Fill Book'!$G$4:$G$10084, 'Fill Book'!$F$4:$F$10084, "S", 'Fill Book'!$E$4:$E$10084, Mapping!C389)</f>
        <v>0</v>
      </c>
      <c r="M389" s="18" t="str" cm="1">
        <f t="array" ref="M389">IFERROR(
  SUMPRODUCT(
    ('Fill Book'!$F$4:$F$10084="S") * ('Fill Book'!$E$4:$E$10084=Mapping!C389),
    'Fill Book'!$G$4:$G$10084,  'Fill Book'!$H$4:$H$10084
  ) /
  SUMIFS(
    'Fill Book'!$G$4:$G$10084,
    'Fill Book'!$F$4:$F$10084, "S",
    'Fill Book'!$E$4:$E$10084, Mapping!C389
  ),
  ""
)</f>
        <v/>
      </c>
      <c r="N389" s="7">
        <f t="shared" si="29"/>
        <v>0</v>
      </c>
      <c r="O389" s="2">
        <f t="shared" ca="1" si="27"/>
        <v>0</v>
      </c>
      <c r="P389" s="2">
        <f t="shared" ca="1" si="30"/>
        <v>0</v>
      </c>
      <c r="Q389" s="2">
        <f t="shared" si="31"/>
        <v>0</v>
      </c>
      <c r="R389" s="9" t="e">
        <f ca="1">((Mapping!$M389 - Mapping!$K389) / Mapping!$E389 * Mapping!$F389) * (MIN(Mapping!$J389, Mapping!$L389))</f>
        <v>#VALUE!</v>
      </c>
      <c r="S389" s="2" t="str">
        <f>IFERROR(INDEX(#REF!, MATCH(Mapping!C389,#REF!, 0)), "")</f>
        <v/>
      </c>
      <c r="T389" s="2" t="e">
        <f t="shared" ca="1" si="28"/>
        <v>#VALUE!</v>
      </c>
      <c r="U389" s="2">
        <f ca="1">IFERROR(INDEX(Ref!E:E, MATCH(D389, Ref!B:B, 0)),5)</f>
        <v>5</v>
      </c>
      <c r="V389">
        <f ca="1">IFERROR(INDEX(Ref!F:F, MATCH(D389, Ref!B:B, 0)),1.5)</f>
        <v>1.5</v>
      </c>
    </row>
    <row r="390" spans="3:22" x14ac:dyDescent="0.25">
      <c r="C390" s="42"/>
      <c r="D390" s="2" t="str" cm="1">
        <f t="array" aca="1" ref="D390" ca="1">UPPER(_xlfn.TEXTJOIN("", TRUE, IF(ISNUMBER(FIND(MID(LEFT(C390, FIND(" ", C390 &amp; " ") - 1), ROW(INDIRECT("1:" &amp; LEN(LEFT(C390, FIND(" ", C390 &amp; " ") - 1)))), 1), "ABCDEFGHIJKLMNOPQRSTUVWXYZabcdefghijklmnopqrstuvwxyz")), MID(LEFT(C390, FIND(" ", C390 &amp; " ") - 1), ROW(INDIRECT("1:" &amp; LEN(LEFT(C390, FIND(" ", C390 &amp; " ") - 1)))), 1), "")))</f>
        <v/>
      </c>
      <c r="E390" s="2" t="e">
        <f ca="1">INDEX(Ref!C:C, MATCH(Mapping!D390, Ref!$B:$B,0))</f>
        <v>#N/A</v>
      </c>
      <c r="F390" s="2" t="e">
        <f ca="1">INDEX(Ref!D:D, MATCH(Mapping!D390, Ref!$B:$B,0))</f>
        <v>#N/A</v>
      </c>
      <c r="G390" s="2" cm="1">
        <f t="array" ref="G390">IFERROR(_xlfn.SWITCH(LOWER(TRIM(RIGHT(SUBSTITUTE(C390," ",REPT(" ",99)),99))),"fly",4,"dfly",8,"calendar",2,"box",4,4),4)</f>
        <v>4</v>
      </c>
      <c r="H390" s="2" t="s">
        <v>443</v>
      </c>
      <c r="I390" s="6" t="str">
        <f>RTD("tt.rtd",,RTD("tt.rtd",,"Inst",H390,$C390),I$2)</f>
        <v/>
      </c>
      <c r="J390" s="7" cm="1">
        <f t="array" ref="J390">SUM(IF(('Fill Book'!$F$4:$F$10084="B")*('Fill Book'!$E$4:$E$10084=Mapping!C390),'Fill Book'!$G$4:$G$10084))</f>
        <v>0</v>
      </c>
      <c r="K390" s="18" t="str" cm="1">
        <f t="array" ref="K390">IFERROR(
  SUMPRODUCT(
    ('Fill Book'!$F$4:$F$10084="B") * ('Fill Book'!$E$4:$E$10084=Mapping!C390),
    'Fill Book'!$G$4:$G$10084,  'Fill Book'!$H$4:$H$10084
  ) /
  SUMIFS(
    'Fill Book'!$G$4:$G$10084,
    'Fill Book'!$F$4:$F$10084, "B",
    'Fill Book'!$E$4:$E$10084, Mapping!C390
  ),
  ""
)</f>
        <v/>
      </c>
      <c r="L390" s="7">
        <f>SUMIFS('Fill Book'!$G$4:$G$10084, 'Fill Book'!$F$4:$F$10084, "S", 'Fill Book'!$E$4:$E$10084, Mapping!C390)</f>
        <v>0</v>
      </c>
      <c r="M390" s="18" t="str" cm="1">
        <f t="array" ref="M390">IFERROR(
  SUMPRODUCT(
    ('Fill Book'!$F$4:$F$10084="S") * ('Fill Book'!$E$4:$E$10084=Mapping!C390),
    'Fill Book'!$G$4:$G$10084,  'Fill Book'!$H$4:$H$10084
  ) /
  SUMIFS(
    'Fill Book'!$G$4:$G$10084,
    'Fill Book'!$F$4:$F$10084, "S",
    'Fill Book'!$E$4:$E$10084, Mapping!C390
  ),
  ""
)</f>
        <v/>
      </c>
      <c r="N390" s="7">
        <f t="shared" si="29"/>
        <v>0</v>
      </c>
      <c r="O390" s="2">
        <f t="shared" ca="1" si="27"/>
        <v>0</v>
      </c>
      <c r="P390" s="2">
        <f t="shared" ca="1" si="30"/>
        <v>0</v>
      </c>
      <c r="Q390" s="2">
        <f t="shared" si="31"/>
        <v>0</v>
      </c>
      <c r="R390" s="9" t="e">
        <f ca="1">((Mapping!$M390 - Mapping!$K390) / Mapping!$E390 * Mapping!$F390) * (MIN(Mapping!$J390, Mapping!$L390))</f>
        <v>#VALUE!</v>
      </c>
      <c r="S390" s="2" t="str">
        <f>IFERROR(INDEX(#REF!, MATCH(Mapping!C390,#REF!, 0)), "")</f>
        <v/>
      </c>
      <c r="T390" s="2" t="e">
        <f t="shared" ca="1" si="28"/>
        <v>#VALUE!</v>
      </c>
      <c r="U390" s="2">
        <f ca="1">IFERROR(INDEX(Ref!E:E, MATCH(D390, Ref!B:B, 0)),5)</f>
        <v>5</v>
      </c>
      <c r="V390">
        <f ca="1">IFERROR(INDEX(Ref!F:F, MATCH(D390, Ref!B:B, 0)),1.5)</f>
        <v>1.5</v>
      </c>
    </row>
    <row r="391" spans="3:22" x14ac:dyDescent="0.25">
      <c r="C391" s="42"/>
      <c r="D391" s="2" t="str" cm="1">
        <f t="array" aca="1" ref="D391" ca="1">UPPER(_xlfn.TEXTJOIN("", TRUE, IF(ISNUMBER(FIND(MID(LEFT(C391, FIND(" ", C391 &amp; " ") - 1), ROW(INDIRECT("1:" &amp; LEN(LEFT(C391, FIND(" ", C391 &amp; " ") - 1)))), 1), "ABCDEFGHIJKLMNOPQRSTUVWXYZabcdefghijklmnopqrstuvwxyz")), MID(LEFT(C391, FIND(" ", C391 &amp; " ") - 1), ROW(INDIRECT("1:" &amp; LEN(LEFT(C391, FIND(" ", C391 &amp; " ") - 1)))), 1), "")))</f>
        <v/>
      </c>
      <c r="E391" s="2" t="e">
        <f ca="1">INDEX(Ref!C:C, MATCH(Mapping!D391, Ref!$B:$B,0))</f>
        <v>#N/A</v>
      </c>
      <c r="F391" s="2" t="e">
        <f ca="1">INDEX(Ref!D:D, MATCH(Mapping!D391, Ref!$B:$B,0))</f>
        <v>#N/A</v>
      </c>
      <c r="G391" s="2" cm="1">
        <f t="array" ref="G391">IFERROR(_xlfn.SWITCH(LOWER(TRIM(RIGHT(SUBSTITUTE(C391," ",REPT(" ",99)),99))),"fly",4,"dfly",8,"calendar",2,"box",4,4),4)</f>
        <v>4</v>
      </c>
      <c r="H391" s="2" t="s">
        <v>443</v>
      </c>
      <c r="I391" s="6" t="str">
        <f>RTD("tt.rtd",,RTD("tt.rtd",,"Inst",H391,$C391),I$2)</f>
        <v/>
      </c>
      <c r="J391" s="7" cm="1">
        <f t="array" ref="J391">SUM(IF(('Fill Book'!$F$4:$F$10084="B")*('Fill Book'!$E$4:$E$10084=Mapping!C391),'Fill Book'!$G$4:$G$10084))</f>
        <v>0</v>
      </c>
      <c r="K391" s="18" t="str" cm="1">
        <f t="array" ref="K391">IFERROR(
  SUMPRODUCT(
    ('Fill Book'!$F$4:$F$10084="B") * ('Fill Book'!$E$4:$E$10084=Mapping!C391),
    'Fill Book'!$G$4:$G$10084,  'Fill Book'!$H$4:$H$10084
  ) /
  SUMIFS(
    'Fill Book'!$G$4:$G$10084,
    'Fill Book'!$F$4:$F$10084, "B",
    'Fill Book'!$E$4:$E$10084, Mapping!C391
  ),
  ""
)</f>
        <v/>
      </c>
      <c r="L391" s="7">
        <f>SUMIFS('Fill Book'!$G$4:$G$10084, 'Fill Book'!$F$4:$F$10084, "S", 'Fill Book'!$E$4:$E$10084, Mapping!C391)</f>
        <v>0</v>
      </c>
      <c r="M391" s="18" t="str" cm="1">
        <f t="array" ref="M391">IFERROR(
  SUMPRODUCT(
    ('Fill Book'!$F$4:$F$10084="S") * ('Fill Book'!$E$4:$E$10084=Mapping!C391),
    'Fill Book'!$G$4:$G$10084,  'Fill Book'!$H$4:$H$10084
  ) /
  SUMIFS(
    'Fill Book'!$G$4:$G$10084,
    'Fill Book'!$F$4:$F$10084, "S",
    'Fill Book'!$E$4:$E$10084, Mapping!C391
  ),
  ""
)</f>
        <v/>
      </c>
      <c r="N391" s="7">
        <f t="shared" si="29"/>
        <v>0</v>
      </c>
      <c r="O391" s="2">
        <f t="shared" ca="1" si="27"/>
        <v>0</v>
      </c>
      <c r="P391" s="2">
        <f t="shared" ca="1" si="30"/>
        <v>0</v>
      </c>
      <c r="Q391" s="2">
        <f t="shared" si="31"/>
        <v>0</v>
      </c>
      <c r="R391" s="9" t="e">
        <f ca="1">((Mapping!$M391 - Mapping!$K391) / Mapping!$E391 * Mapping!$F391) * (MIN(Mapping!$J391, Mapping!$L391))</f>
        <v>#VALUE!</v>
      </c>
      <c r="S391" s="2" t="str">
        <f>IFERROR(INDEX(#REF!, MATCH(Mapping!C391,#REF!, 0)), "")</f>
        <v/>
      </c>
      <c r="T391" s="2" t="e">
        <f t="shared" ca="1" si="28"/>
        <v>#VALUE!</v>
      </c>
      <c r="U391" s="2">
        <f ca="1">IFERROR(INDEX(Ref!E:E, MATCH(D391, Ref!B:B, 0)),5)</f>
        <v>5</v>
      </c>
      <c r="V391">
        <f ca="1">IFERROR(INDEX(Ref!F:F, MATCH(D391, Ref!B:B, 0)),1.5)</f>
        <v>1.5</v>
      </c>
    </row>
    <row r="392" spans="3:22" x14ac:dyDescent="0.25">
      <c r="C392" s="42"/>
      <c r="D392" s="2" t="str" cm="1">
        <f t="array" aca="1" ref="D392" ca="1">UPPER(_xlfn.TEXTJOIN("", TRUE, IF(ISNUMBER(FIND(MID(LEFT(C392, FIND(" ", C392 &amp; " ") - 1), ROW(INDIRECT("1:" &amp; LEN(LEFT(C392, FIND(" ", C392 &amp; " ") - 1)))), 1), "ABCDEFGHIJKLMNOPQRSTUVWXYZabcdefghijklmnopqrstuvwxyz")), MID(LEFT(C392, FIND(" ", C392 &amp; " ") - 1), ROW(INDIRECT("1:" &amp; LEN(LEFT(C392, FIND(" ", C392 &amp; " ") - 1)))), 1), "")))</f>
        <v/>
      </c>
      <c r="E392" s="2" t="e">
        <f ca="1">INDEX(Ref!C:C, MATCH(Mapping!D392, Ref!$B:$B,0))</f>
        <v>#N/A</v>
      </c>
      <c r="F392" s="2" t="e">
        <f ca="1">INDEX(Ref!D:D, MATCH(Mapping!D392, Ref!$B:$B,0))</f>
        <v>#N/A</v>
      </c>
      <c r="G392" s="2" cm="1">
        <f t="array" ref="G392">IFERROR(_xlfn.SWITCH(LOWER(TRIM(RIGHT(SUBSTITUTE(C392," ",REPT(" ",99)),99))),"fly",4,"dfly",8,"calendar",2,"box",4,4),4)</f>
        <v>4</v>
      </c>
      <c r="H392" s="2" t="s">
        <v>443</v>
      </c>
      <c r="I392" s="6" t="str">
        <f>RTD("tt.rtd",,RTD("tt.rtd",,"Inst",H392,$C392),I$2)</f>
        <v/>
      </c>
      <c r="J392" s="7" cm="1">
        <f t="array" ref="J392">SUM(IF(('Fill Book'!$F$4:$F$10084="B")*('Fill Book'!$E$4:$E$10084=Mapping!C392),'Fill Book'!$G$4:$G$10084))</f>
        <v>0</v>
      </c>
      <c r="K392" s="18" t="str" cm="1">
        <f t="array" ref="K392">IFERROR(
  SUMPRODUCT(
    ('Fill Book'!$F$4:$F$10084="B") * ('Fill Book'!$E$4:$E$10084=Mapping!C392),
    'Fill Book'!$G$4:$G$10084,  'Fill Book'!$H$4:$H$10084
  ) /
  SUMIFS(
    'Fill Book'!$G$4:$G$10084,
    'Fill Book'!$F$4:$F$10084, "B",
    'Fill Book'!$E$4:$E$10084, Mapping!C392
  ),
  ""
)</f>
        <v/>
      </c>
      <c r="L392" s="7">
        <f>SUMIFS('Fill Book'!$G$4:$G$10084, 'Fill Book'!$F$4:$F$10084, "S", 'Fill Book'!$E$4:$E$10084, Mapping!C392)</f>
        <v>0</v>
      </c>
      <c r="M392" s="18" t="str" cm="1">
        <f t="array" ref="M392">IFERROR(
  SUMPRODUCT(
    ('Fill Book'!$F$4:$F$10084="S") * ('Fill Book'!$E$4:$E$10084=Mapping!C392),
    'Fill Book'!$G$4:$G$10084,  'Fill Book'!$H$4:$H$10084
  ) /
  SUMIFS(
    'Fill Book'!$G$4:$G$10084,
    'Fill Book'!$F$4:$F$10084, "S",
    'Fill Book'!$E$4:$E$10084, Mapping!C392
  ),
  ""
)</f>
        <v/>
      </c>
      <c r="N392" s="7">
        <f t="shared" si="29"/>
        <v>0</v>
      </c>
      <c r="O392" s="2">
        <f t="shared" ca="1" si="27"/>
        <v>0</v>
      </c>
      <c r="P392" s="2">
        <f t="shared" ca="1" si="30"/>
        <v>0</v>
      </c>
      <c r="Q392" s="2">
        <f t="shared" si="31"/>
        <v>0</v>
      </c>
      <c r="R392" s="9" t="e">
        <f ca="1">((Mapping!$M392 - Mapping!$K392) / Mapping!$E392 * Mapping!$F392) * (MIN(Mapping!$J392, Mapping!$L392))</f>
        <v>#VALUE!</v>
      </c>
      <c r="S392" s="2" t="str">
        <f>IFERROR(INDEX(#REF!, MATCH(Mapping!C392,#REF!, 0)), "")</f>
        <v/>
      </c>
      <c r="T392" s="2" t="e">
        <f t="shared" ca="1" si="28"/>
        <v>#VALUE!</v>
      </c>
      <c r="U392" s="2">
        <f ca="1">IFERROR(INDEX(Ref!E:E, MATCH(D392, Ref!B:B, 0)),5)</f>
        <v>5</v>
      </c>
      <c r="V392">
        <f ca="1">IFERROR(INDEX(Ref!F:F, MATCH(D392, Ref!B:B, 0)),1.5)</f>
        <v>1.5</v>
      </c>
    </row>
    <row r="393" spans="3:22" x14ac:dyDescent="0.25">
      <c r="C393" s="42"/>
      <c r="D393" s="2" t="str" cm="1">
        <f t="array" aca="1" ref="D393" ca="1">UPPER(_xlfn.TEXTJOIN("", TRUE, IF(ISNUMBER(FIND(MID(LEFT(C393, FIND(" ", C393 &amp; " ") - 1), ROW(INDIRECT("1:" &amp; LEN(LEFT(C393, FIND(" ", C393 &amp; " ") - 1)))), 1), "ABCDEFGHIJKLMNOPQRSTUVWXYZabcdefghijklmnopqrstuvwxyz")), MID(LEFT(C393, FIND(" ", C393 &amp; " ") - 1), ROW(INDIRECT("1:" &amp; LEN(LEFT(C393, FIND(" ", C393 &amp; " ") - 1)))), 1), "")))</f>
        <v/>
      </c>
      <c r="E393" s="2" t="e">
        <f ca="1">INDEX(Ref!C:C, MATCH(Mapping!D393, Ref!$B:$B,0))</f>
        <v>#N/A</v>
      </c>
      <c r="F393" s="2" t="e">
        <f ca="1">INDEX(Ref!D:D, MATCH(Mapping!D393, Ref!$B:$B,0))</f>
        <v>#N/A</v>
      </c>
      <c r="G393" s="2" cm="1">
        <f t="array" ref="G393">IFERROR(_xlfn.SWITCH(LOWER(TRIM(RIGHT(SUBSTITUTE(C393," ",REPT(" ",99)),99))),"fly",4,"dfly",8,"calendar",2,"box",4,4),4)</f>
        <v>4</v>
      </c>
      <c r="H393" s="2" t="s">
        <v>443</v>
      </c>
      <c r="I393" s="6" t="str">
        <f>RTD("tt.rtd",,RTD("tt.rtd",,"Inst",H393,$C393),I$2)</f>
        <v/>
      </c>
      <c r="J393" s="7" cm="1">
        <f t="array" ref="J393">SUM(IF(('Fill Book'!$F$4:$F$10084="B")*('Fill Book'!$E$4:$E$10084=Mapping!C393),'Fill Book'!$G$4:$G$10084))</f>
        <v>0</v>
      </c>
      <c r="K393" s="18" t="str" cm="1">
        <f t="array" ref="K393">IFERROR(
  SUMPRODUCT(
    ('Fill Book'!$F$4:$F$10084="B") * ('Fill Book'!$E$4:$E$10084=Mapping!C393),
    'Fill Book'!$G$4:$G$10084,  'Fill Book'!$H$4:$H$10084
  ) /
  SUMIFS(
    'Fill Book'!$G$4:$G$10084,
    'Fill Book'!$F$4:$F$10084, "B",
    'Fill Book'!$E$4:$E$10084, Mapping!C393
  ),
  ""
)</f>
        <v/>
      </c>
      <c r="L393" s="7">
        <f>SUMIFS('Fill Book'!$G$4:$G$10084, 'Fill Book'!$F$4:$F$10084, "S", 'Fill Book'!$E$4:$E$10084, Mapping!C393)</f>
        <v>0</v>
      </c>
      <c r="M393" s="18" t="str" cm="1">
        <f t="array" ref="M393">IFERROR(
  SUMPRODUCT(
    ('Fill Book'!$F$4:$F$10084="S") * ('Fill Book'!$E$4:$E$10084=Mapping!C393),
    'Fill Book'!$G$4:$G$10084,  'Fill Book'!$H$4:$H$10084
  ) /
  SUMIFS(
    'Fill Book'!$G$4:$G$10084,
    'Fill Book'!$F$4:$F$10084, "S",
    'Fill Book'!$E$4:$E$10084, Mapping!C393
  ),
  ""
)</f>
        <v/>
      </c>
      <c r="N393" s="7">
        <f t="shared" si="29"/>
        <v>0</v>
      </c>
      <c r="O393" s="2">
        <f t="shared" ca="1" si="27"/>
        <v>0</v>
      </c>
      <c r="P393" s="2">
        <f t="shared" ca="1" si="30"/>
        <v>0</v>
      </c>
      <c r="Q393" s="2">
        <f t="shared" si="31"/>
        <v>0</v>
      </c>
      <c r="R393" s="9" t="e">
        <f ca="1">((Mapping!$M393 - Mapping!$K393) / Mapping!$E393 * Mapping!$F393) * (MIN(Mapping!$J393, Mapping!$L393))</f>
        <v>#VALUE!</v>
      </c>
      <c r="S393" s="2" t="str">
        <f>IFERROR(INDEX(#REF!, MATCH(Mapping!C393,#REF!, 0)), "")</f>
        <v/>
      </c>
      <c r="T393" s="2" t="e">
        <f t="shared" ca="1" si="28"/>
        <v>#VALUE!</v>
      </c>
      <c r="U393" s="2">
        <f ca="1">IFERROR(INDEX(Ref!E:E, MATCH(D393, Ref!B:B, 0)),5)</f>
        <v>5</v>
      </c>
      <c r="V393">
        <f ca="1">IFERROR(INDEX(Ref!F:F, MATCH(D393, Ref!B:B, 0)),1.5)</f>
        <v>1.5</v>
      </c>
    </row>
    <row r="394" spans="3:22" x14ac:dyDescent="0.25">
      <c r="C394" s="42"/>
      <c r="D394" s="2" t="str" cm="1">
        <f t="array" aca="1" ref="D394" ca="1">UPPER(_xlfn.TEXTJOIN("", TRUE, IF(ISNUMBER(FIND(MID(LEFT(C394, FIND(" ", C394 &amp; " ") - 1), ROW(INDIRECT("1:" &amp; LEN(LEFT(C394, FIND(" ", C394 &amp; " ") - 1)))), 1), "ABCDEFGHIJKLMNOPQRSTUVWXYZabcdefghijklmnopqrstuvwxyz")), MID(LEFT(C394, FIND(" ", C394 &amp; " ") - 1), ROW(INDIRECT("1:" &amp; LEN(LEFT(C394, FIND(" ", C394 &amp; " ") - 1)))), 1), "")))</f>
        <v/>
      </c>
      <c r="E394" s="2" t="e">
        <f ca="1">INDEX(Ref!C:C, MATCH(Mapping!D394, Ref!$B:$B,0))</f>
        <v>#N/A</v>
      </c>
      <c r="F394" s="2" t="e">
        <f ca="1">INDEX(Ref!D:D, MATCH(Mapping!D394, Ref!$B:$B,0))</f>
        <v>#N/A</v>
      </c>
      <c r="G394" s="2" cm="1">
        <f t="array" ref="G394">IFERROR(_xlfn.SWITCH(LOWER(TRIM(RIGHT(SUBSTITUTE(C394," ",REPT(" ",99)),99))),"fly",4,"dfly",8,"calendar",2,"box",4,4),4)</f>
        <v>4</v>
      </c>
      <c r="H394" s="2" t="s">
        <v>443</v>
      </c>
      <c r="I394" s="6" t="str">
        <f>RTD("tt.rtd",,RTD("tt.rtd",,"Inst",H394,$C394),I$2)</f>
        <v/>
      </c>
      <c r="J394" s="7" cm="1">
        <f t="array" ref="J394">SUM(IF(('Fill Book'!$F$4:$F$10084="B")*('Fill Book'!$E$4:$E$10084=Mapping!C394),'Fill Book'!$G$4:$G$10084))</f>
        <v>0</v>
      </c>
      <c r="K394" s="18" t="str" cm="1">
        <f t="array" ref="K394">IFERROR(
  SUMPRODUCT(
    ('Fill Book'!$F$4:$F$10084="B") * ('Fill Book'!$E$4:$E$10084=Mapping!C394),
    'Fill Book'!$G$4:$G$10084,  'Fill Book'!$H$4:$H$10084
  ) /
  SUMIFS(
    'Fill Book'!$G$4:$G$10084,
    'Fill Book'!$F$4:$F$10084, "B",
    'Fill Book'!$E$4:$E$10084, Mapping!C394
  ),
  ""
)</f>
        <v/>
      </c>
      <c r="L394" s="7">
        <f>SUMIFS('Fill Book'!$G$4:$G$10084, 'Fill Book'!$F$4:$F$10084, "S", 'Fill Book'!$E$4:$E$10084, Mapping!C394)</f>
        <v>0</v>
      </c>
      <c r="M394" s="18" t="str" cm="1">
        <f t="array" ref="M394">IFERROR(
  SUMPRODUCT(
    ('Fill Book'!$F$4:$F$10084="S") * ('Fill Book'!$E$4:$E$10084=Mapping!C394),
    'Fill Book'!$G$4:$G$10084,  'Fill Book'!$H$4:$H$10084
  ) /
  SUMIFS(
    'Fill Book'!$G$4:$G$10084,
    'Fill Book'!$F$4:$F$10084, "S",
    'Fill Book'!$E$4:$E$10084, Mapping!C394
  ),
  ""
)</f>
        <v/>
      </c>
      <c r="N394" s="7">
        <f t="shared" si="29"/>
        <v>0</v>
      </c>
      <c r="O394" s="2">
        <f t="shared" ca="1" si="27"/>
        <v>0</v>
      </c>
      <c r="P394" s="2">
        <f t="shared" ca="1" si="30"/>
        <v>0</v>
      </c>
      <c r="Q394" s="2">
        <f t="shared" si="31"/>
        <v>0</v>
      </c>
      <c r="R394" s="9" t="e">
        <f ca="1">((Mapping!$M394 - Mapping!$K394) / Mapping!$E394 * Mapping!$F394) * (MIN(Mapping!$J394, Mapping!$L394))</f>
        <v>#VALUE!</v>
      </c>
      <c r="S394" s="2" t="str">
        <f>IFERROR(INDEX(#REF!, MATCH(Mapping!C394,#REF!, 0)), "")</f>
        <v/>
      </c>
      <c r="T394" s="2" t="e">
        <f t="shared" ca="1" si="28"/>
        <v>#VALUE!</v>
      </c>
      <c r="U394" s="2">
        <f ca="1">IFERROR(INDEX(Ref!E:E, MATCH(D394, Ref!B:B, 0)),5)</f>
        <v>5</v>
      </c>
      <c r="V394">
        <f ca="1">IFERROR(INDEX(Ref!F:F, MATCH(D394, Ref!B:B, 0)),1.5)</f>
        <v>1.5</v>
      </c>
    </row>
    <row r="395" spans="3:22" x14ac:dyDescent="0.25">
      <c r="C395" s="42"/>
      <c r="D395" s="2" t="str" cm="1">
        <f t="array" aca="1" ref="D395" ca="1">UPPER(_xlfn.TEXTJOIN("", TRUE, IF(ISNUMBER(FIND(MID(LEFT(C395, FIND(" ", C395 &amp; " ") - 1), ROW(INDIRECT("1:" &amp; LEN(LEFT(C395, FIND(" ", C395 &amp; " ") - 1)))), 1), "ABCDEFGHIJKLMNOPQRSTUVWXYZabcdefghijklmnopqrstuvwxyz")), MID(LEFT(C395, FIND(" ", C395 &amp; " ") - 1), ROW(INDIRECT("1:" &amp; LEN(LEFT(C395, FIND(" ", C395 &amp; " ") - 1)))), 1), "")))</f>
        <v/>
      </c>
      <c r="E395" s="2" t="e">
        <f ca="1">INDEX(Ref!C:C, MATCH(Mapping!D395, Ref!$B:$B,0))</f>
        <v>#N/A</v>
      </c>
      <c r="F395" s="2" t="e">
        <f ca="1">INDEX(Ref!D:D, MATCH(Mapping!D395, Ref!$B:$B,0))</f>
        <v>#N/A</v>
      </c>
      <c r="G395" s="2" cm="1">
        <f t="array" ref="G395">IFERROR(_xlfn.SWITCH(LOWER(TRIM(RIGHT(SUBSTITUTE(C395," ",REPT(" ",99)),99))),"fly",4,"dfly",8,"calendar",2,"box",4,4),4)</f>
        <v>4</v>
      </c>
      <c r="H395" s="2" t="s">
        <v>443</v>
      </c>
      <c r="I395" s="6" t="str">
        <f>RTD("tt.rtd",,RTD("tt.rtd",,"Inst",H395,$C395),I$2)</f>
        <v/>
      </c>
      <c r="J395" s="7" cm="1">
        <f t="array" ref="J395">SUM(IF(('Fill Book'!$F$4:$F$10084="B")*('Fill Book'!$E$4:$E$10084=Mapping!C395),'Fill Book'!$G$4:$G$10084))</f>
        <v>0</v>
      </c>
      <c r="K395" s="18" t="str" cm="1">
        <f t="array" ref="K395">IFERROR(
  SUMPRODUCT(
    ('Fill Book'!$F$4:$F$10084="B") * ('Fill Book'!$E$4:$E$10084=Mapping!C395),
    'Fill Book'!$G$4:$G$10084,  'Fill Book'!$H$4:$H$10084
  ) /
  SUMIFS(
    'Fill Book'!$G$4:$G$10084,
    'Fill Book'!$F$4:$F$10084, "B",
    'Fill Book'!$E$4:$E$10084, Mapping!C395
  ),
  ""
)</f>
        <v/>
      </c>
      <c r="L395" s="7">
        <f>SUMIFS('Fill Book'!$G$4:$G$10084, 'Fill Book'!$F$4:$F$10084, "S", 'Fill Book'!$E$4:$E$10084, Mapping!C395)</f>
        <v>0</v>
      </c>
      <c r="M395" s="18" t="str" cm="1">
        <f t="array" ref="M395">IFERROR(
  SUMPRODUCT(
    ('Fill Book'!$F$4:$F$10084="S") * ('Fill Book'!$E$4:$E$10084=Mapping!C395),
    'Fill Book'!$G$4:$G$10084,  'Fill Book'!$H$4:$H$10084
  ) /
  SUMIFS(
    'Fill Book'!$G$4:$G$10084,
    'Fill Book'!$F$4:$F$10084, "S",
    'Fill Book'!$E$4:$E$10084, Mapping!C395
  ),
  ""
)</f>
        <v/>
      </c>
      <c r="N395" s="7">
        <f t="shared" si="29"/>
        <v>0</v>
      </c>
      <c r="O395" s="2">
        <f t="shared" ca="1" si="27"/>
        <v>0</v>
      </c>
      <c r="P395" s="2">
        <f t="shared" ca="1" si="30"/>
        <v>0</v>
      </c>
      <c r="Q395" s="2">
        <f t="shared" si="31"/>
        <v>0</v>
      </c>
      <c r="R395" s="9" t="e">
        <f ca="1">((Mapping!$M395 - Mapping!$K395) / Mapping!$E395 * Mapping!$F395) * (MIN(Mapping!$J395, Mapping!$L395))</f>
        <v>#VALUE!</v>
      </c>
      <c r="S395" s="2" t="str">
        <f>IFERROR(INDEX(#REF!, MATCH(Mapping!C395,#REF!, 0)), "")</f>
        <v/>
      </c>
      <c r="T395" s="2" t="e">
        <f t="shared" ca="1" si="28"/>
        <v>#VALUE!</v>
      </c>
      <c r="U395" s="2">
        <f ca="1">IFERROR(INDEX(Ref!E:E, MATCH(D395, Ref!B:B, 0)),5)</f>
        <v>5</v>
      </c>
      <c r="V395">
        <f ca="1">IFERROR(INDEX(Ref!F:F, MATCH(D395, Ref!B:B, 0)),1.5)</f>
        <v>1.5</v>
      </c>
    </row>
    <row r="396" spans="3:22" x14ac:dyDescent="0.25">
      <c r="C396" s="43"/>
      <c r="D396" s="2" t="str" cm="1">
        <f t="array" aca="1" ref="D396" ca="1">UPPER(_xlfn.TEXTJOIN("", TRUE, IF(ISNUMBER(FIND(MID(LEFT(C396, FIND(" ", C396 &amp; " ") - 1), ROW(INDIRECT("1:" &amp; LEN(LEFT(C396, FIND(" ", C396 &amp; " ") - 1)))), 1), "ABCDEFGHIJKLMNOPQRSTUVWXYZabcdefghijklmnopqrstuvwxyz")), MID(LEFT(C396, FIND(" ", C396 &amp; " ") - 1), ROW(INDIRECT("1:" &amp; LEN(LEFT(C396, FIND(" ", C396 &amp; " ") - 1)))), 1), "")))</f>
        <v/>
      </c>
      <c r="E396" s="2" t="e">
        <f ca="1">INDEX(Ref!C:C, MATCH(Mapping!D396, Ref!$B:$B,0))</f>
        <v>#N/A</v>
      </c>
      <c r="F396" s="2" t="e">
        <f ca="1">INDEX(Ref!D:D, MATCH(Mapping!D396, Ref!$B:$B,0))</f>
        <v>#N/A</v>
      </c>
      <c r="G396" s="2" cm="1">
        <f t="array" ref="G396">IFERROR(_xlfn.SWITCH(LOWER(TRIM(RIGHT(SUBSTITUTE(C396," ",REPT(" ",99)),99))),"fly",4,"dfly",8,"calendar",2,"box",4,4),4)</f>
        <v>4</v>
      </c>
      <c r="H396" s="2" t="s">
        <v>443</v>
      </c>
      <c r="I396" s="6" t="str">
        <f>RTD("tt.rtd",,RTD("tt.rtd",,"Inst",H396,$C396),I$2)</f>
        <v/>
      </c>
      <c r="J396" s="7" cm="1">
        <f t="array" ref="J396">SUM(IF(('Fill Book'!$F$4:$F$10084="B")*('Fill Book'!$E$4:$E$10084=Mapping!C396),'Fill Book'!$G$4:$G$10084))</f>
        <v>0</v>
      </c>
      <c r="K396" s="18" t="str" cm="1">
        <f t="array" ref="K396">IFERROR(
  SUMPRODUCT(
    ('Fill Book'!$F$4:$F$10084="B") * ('Fill Book'!$E$4:$E$10084=Mapping!C396),
    'Fill Book'!$G$4:$G$10084,  'Fill Book'!$H$4:$H$10084
  ) /
  SUMIFS(
    'Fill Book'!$G$4:$G$10084,
    'Fill Book'!$F$4:$F$10084, "B",
    'Fill Book'!$E$4:$E$10084, Mapping!C396
  ),
  ""
)</f>
        <v/>
      </c>
      <c r="L396" s="7">
        <f>SUMIFS('Fill Book'!$G$4:$G$10084, 'Fill Book'!$F$4:$F$10084, "S", 'Fill Book'!$E$4:$E$10084, Mapping!C396)</f>
        <v>0</v>
      </c>
      <c r="M396" s="18" t="str" cm="1">
        <f t="array" ref="M396">IFERROR(
  SUMPRODUCT(
    ('Fill Book'!$F$4:$F$10084="S") * ('Fill Book'!$E$4:$E$10084=Mapping!C396),
    'Fill Book'!$G$4:$G$10084,  'Fill Book'!$H$4:$H$10084
  ) /
  SUMIFS(
    'Fill Book'!$G$4:$G$10084,
    'Fill Book'!$F$4:$F$10084, "S",
    'Fill Book'!$E$4:$E$10084, Mapping!C396
  ),
  ""
)</f>
        <v/>
      </c>
      <c r="N396" s="7">
        <f t="shared" si="29"/>
        <v>0</v>
      </c>
      <c r="O396" s="2">
        <f t="shared" ca="1" si="27"/>
        <v>0</v>
      </c>
      <c r="P396" s="2">
        <f t="shared" ca="1" si="30"/>
        <v>0</v>
      </c>
      <c r="Q396" s="2">
        <f t="shared" si="31"/>
        <v>0</v>
      </c>
      <c r="R396" s="9" t="e">
        <f ca="1">((Mapping!$M396 - Mapping!$K396) / Mapping!$E396 * Mapping!$F396) * (MIN(Mapping!$J396, Mapping!$L396))</f>
        <v>#VALUE!</v>
      </c>
      <c r="S396" s="2" t="str">
        <f>IFERROR(INDEX(#REF!, MATCH(Mapping!C396,#REF!, 0)), "")</f>
        <v/>
      </c>
      <c r="T396" s="2" t="e">
        <f t="shared" ca="1" si="28"/>
        <v>#VALUE!</v>
      </c>
      <c r="U396" s="2">
        <f ca="1">IFERROR(INDEX(Ref!E:E, MATCH(D396, Ref!B:B, 0)),5)</f>
        <v>5</v>
      </c>
      <c r="V396">
        <f ca="1">IFERROR(INDEX(Ref!F:F, MATCH(D396, Ref!B:B, 0)),1.5)</f>
        <v>1.5</v>
      </c>
    </row>
    <row r="397" spans="3:22" x14ac:dyDescent="0.25">
      <c r="C397" s="43"/>
      <c r="D397" s="2" t="str" cm="1">
        <f t="array" aca="1" ref="D397" ca="1">UPPER(_xlfn.TEXTJOIN("", TRUE, IF(ISNUMBER(FIND(MID(LEFT(C397, FIND(" ", C397 &amp; " ") - 1), ROW(INDIRECT("1:" &amp; LEN(LEFT(C397, FIND(" ", C397 &amp; " ") - 1)))), 1), "ABCDEFGHIJKLMNOPQRSTUVWXYZabcdefghijklmnopqrstuvwxyz")), MID(LEFT(C397, FIND(" ", C397 &amp; " ") - 1), ROW(INDIRECT("1:" &amp; LEN(LEFT(C397, FIND(" ", C397 &amp; " ") - 1)))), 1), "")))</f>
        <v/>
      </c>
      <c r="E397" s="2" t="e">
        <f ca="1">INDEX(Ref!C:C, MATCH(Mapping!D397, Ref!$B:$B,0))</f>
        <v>#N/A</v>
      </c>
      <c r="F397" s="2" t="e">
        <f ca="1">INDEX(Ref!D:D, MATCH(Mapping!D397, Ref!$B:$B,0))</f>
        <v>#N/A</v>
      </c>
      <c r="G397" s="2" cm="1">
        <f t="array" ref="G397">IFERROR(_xlfn.SWITCH(LOWER(TRIM(RIGHT(SUBSTITUTE(C397," ",REPT(" ",99)),99))),"fly",4,"dfly",8,"calendar",2,"box",4,4),4)</f>
        <v>4</v>
      </c>
      <c r="H397" s="2" t="s">
        <v>443</v>
      </c>
      <c r="I397" s="6" t="str">
        <f>RTD("tt.rtd",,RTD("tt.rtd",,"Inst",H397,$C397),I$2)</f>
        <v/>
      </c>
      <c r="J397" s="7" cm="1">
        <f t="array" ref="J397">SUM(IF(('Fill Book'!$F$4:$F$10084="B")*('Fill Book'!$E$4:$E$10084=Mapping!C397),'Fill Book'!$G$4:$G$10084))</f>
        <v>0</v>
      </c>
      <c r="K397" s="18" t="str" cm="1">
        <f t="array" ref="K397">IFERROR(
  SUMPRODUCT(
    ('Fill Book'!$F$4:$F$10084="B") * ('Fill Book'!$E$4:$E$10084=Mapping!C397),
    'Fill Book'!$G$4:$G$10084,  'Fill Book'!$H$4:$H$10084
  ) /
  SUMIFS(
    'Fill Book'!$G$4:$G$10084,
    'Fill Book'!$F$4:$F$10084, "B",
    'Fill Book'!$E$4:$E$10084, Mapping!C397
  ),
  ""
)</f>
        <v/>
      </c>
      <c r="L397" s="7">
        <f>SUMIFS('Fill Book'!$G$4:$G$10084, 'Fill Book'!$F$4:$F$10084, "S", 'Fill Book'!$E$4:$E$10084, Mapping!C397)</f>
        <v>0</v>
      </c>
      <c r="M397" s="18" t="str" cm="1">
        <f t="array" ref="M397">IFERROR(
  SUMPRODUCT(
    ('Fill Book'!$F$4:$F$10084="S") * ('Fill Book'!$E$4:$E$10084=Mapping!C397),
    'Fill Book'!$G$4:$G$10084,  'Fill Book'!$H$4:$H$10084
  ) /
  SUMIFS(
    'Fill Book'!$G$4:$G$10084,
    'Fill Book'!$F$4:$F$10084, "S",
    'Fill Book'!$E$4:$E$10084, Mapping!C397
  ),
  ""
)</f>
        <v/>
      </c>
      <c r="N397" s="7">
        <f t="shared" si="29"/>
        <v>0</v>
      </c>
      <c r="O397" s="2">
        <f t="shared" ca="1" si="27"/>
        <v>0</v>
      </c>
      <c r="P397" s="2">
        <f t="shared" ca="1" si="30"/>
        <v>0</v>
      </c>
      <c r="Q397" s="2">
        <f t="shared" si="31"/>
        <v>0</v>
      </c>
      <c r="R397" s="9" t="e">
        <f ca="1">((Mapping!$M397 - Mapping!$K397) / Mapping!$E397 * Mapping!$F397) * (MIN(Mapping!$J397, Mapping!$L397))</f>
        <v>#VALUE!</v>
      </c>
      <c r="S397" s="2" t="str">
        <f>IFERROR(INDEX(#REF!, MATCH(Mapping!C397,#REF!, 0)), "")</f>
        <v/>
      </c>
      <c r="T397" s="2" t="e">
        <f t="shared" ca="1" si="28"/>
        <v>#VALUE!</v>
      </c>
      <c r="U397" s="2">
        <f ca="1">IFERROR(INDEX(Ref!E:E, MATCH(D397, Ref!B:B, 0)),5)</f>
        <v>5</v>
      </c>
      <c r="V397">
        <f ca="1">IFERROR(INDEX(Ref!F:F, MATCH(D397, Ref!B:B, 0)),1.5)</f>
        <v>1.5</v>
      </c>
    </row>
    <row r="398" spans="3:22" x14ac:dyDescent="0.25">
      <c r="C398" s="43"/>
      <c r="D398" s="2" t="str" cm="1">
        <f t="array" aca="1" ref="D398" ca="1">UPPER(_xlfn.TEXTJOIN("", TRUE, IF(ISNUMBER(FIND(MID(LEFT(C398, FIND(" ", C398 &amp; " ") - 1), ROW(INDIRECT("1:" &amp; LEN(LEFT(C398, FIND(" ", C398 &amp; " ") - 1)))), 1), "ABCDEFGHIJKLMNOPQRSTUVWXYZabcdefghijklmnopqrstuvwxyz")), MID(LEFT(C398, FIND(" ", C398 &amp; " ") - 1), ROW(INDIRECT("1:" &amp; LEN(LEFT(C398, FIND(" ", C398 &amp; " ") - 1)))), 1), "")))</f>
        <v/>
      </c>
      <c r="E398" s="2" t="e">
        <f ca="1">INDEX(Ref!C:C, MATCH(Mapping!D398, Ref!$B:$B,0))</f>
        <v>#N/A</v>
      </c>
      <c r="F398" s="2" t="e">
        <f ca="1">INDEX(Ref!D:D, MATCH(Mapping!D398, Ref!$B:$B,0))</f>
        <v>#N/A</v>
      </c>
      <c r="G398" s="2" cm="1">
        <f t="array" ref="G398">IFERROR(_xlfn.SWITCH(LOWER(TRIM(RIGHT(SUBSTITUTE(C398," ",REPT(" ",99)),99))),"fly",4,"dfly",8,"calendar",2,"box",4,4),4)</f>
        <v>4</v>
      </c>
      <c r="H398" s="2" t="s">
        <v>443</v>
      </c>
      <c r="I398" s="6" t="str">
        <f>RTD("tt.rtd",,RTD("tt.rtd",,"Inst",H398,$C398),I$2)</f>
        <v/>
      </c>
      <c r="J398" s="7" cm="1">
        <f t="array" ref="J398">SUM(IF(('Fill Book'!$F$4:$F$10084="B")*('Fill Book'!$E$4:$E$10084=Mapping!C398),'Fill Book'!$G$4:$G$10084))</f>
        <v>0</v>
      </c>
      <c r="K398" s="18" t="str" cm="1">
        <f t="array" ref="K398">IFERROR(
  SUMPRODUCT(
    ('Fill Book'!$F$4:$F$10084="B") * ('Fill Book'!$E$4:$E$10084=Mapping!C398),
    'Fill Book'!$G$4:$G$10084,  'Fill Book'!$H$4:$H$10084
  ) /
  SUMIFS(
    'Fill Book'!$G$4:$G$10084,
    'Fill Book'!$F$4:$F$10084, "B",
    'Fill Book'!$E$4:$E$10084, Mapping!C398
  ),
  ""
)</f>
        <v/>
      </c>
      <c r="L398" s="7">
        <f>SUMIFS('Fill Book'!$G$4:$G$10084, 'Fill Book'!$F$4:$F$10084, "S", 'Fill Book'!$E$4:$E$10084, Mapping!C398)</f>
        <v>0</v>
      </c>
      <c r="M398" s="18" t="str" cm="1">
        <f t="array" ref="M398">IFERROR(
  SUMPRODUCT(
    ('Fill Book'!$F$4:$F$10084="S") * ('Fill Book'!$E$4:$E$10084=Mapping!C398),
    'Fill Book'!$G$4:$G$10084,  'Fill Book'!$H$4:$H$10084
  ) /
  SUMIFS(
    'Fill Book'!$G$4:$G$10084,
    'Fill Book'!$F$4:$F$10084, "S",
    'Fill Book'!$E$4:$E$10084, Mapping!C398
  ),
  ""
)</f>
        <v/>
      </c>
      <c r="N398" s="7">
        <f t="shared" si="29"/>
        <v>0</v>
      </c>
      <c r="O398" s="2">
        <f t="shared" ca="1" si="27"/>
        <v>0</v>
      </c>
      <c r="P398" s="2">
        <f t="shared" ca="1" si="30"/>
        <v>0</v>
      </c>
      <c r="Q398" s="2">
        <f t="shared" si="31"/>
        <v>0</v>
      </c>
      <c r="R398" s="9" t="e">
        <f ca="1">((Mapping!$M398 - Mapping!$K398) / Mapping!$E398 * Mapping!$F398) * (MIN(Mapping!$J398, Mapping!$L398))</f>
        <v>#VALUE!</v>
      </c>
      <c r="S398" s="2" t="str">
        <f>IFERROR(INDEX(#REF!, MATCH(Mapping!C398,#REF!, 0)), "")</f>
        <v/>
      </c>
      <c r="T398" s="2" t="e">
        <f t="shared" ca="1" si="28"/>
        <v>#VALUE!</v>
      </c>
      <c r="U398" s="2">
        <f ca="1">IFERROR(INDEX(Ref!E:E, MATCH(D398, Ref!B:B, 0)),5)</f>
        <v>5</v>
      </c>
      <c r="V398">
        <f ca="1">IFERROR(INDEX(Ref!F:F, MATCH(D398, Ref!B:B, 0)),1.5)</f>
        <v>1.5</v>
      </c>
    </row>
    <row r="399" spans="3:22" x14ac:dyDescent="0.25">
      <c r="C399" s="43"/>
      <c r="D399" s="2" t="str" cm="1">
        <f t="array" aca="1" ref="D399" ca="1">UPPER(_xlfn.TEXTJOIN("", TRUE, IF(ISNUMBER(FIND(MID(LEFT(C399, FIND(" ", C399 &amp; " ") - 1), ROW(INDIRECT("1:" &amp; LEN(LEFT(C399, FIND(" ", C399 &amp; " ") - 1)))), 1), "ABCDEFGHIJKLMNOPQRSTUVWXYZabcdefghijklmnopqrstuvwxyz")), MID(LEFT(C399, FIND(" ", C399 &amp; " ") - 1), ROW(INDIRECT("1:" &amp; LEN(LEFT(C399, FIND(" ", C399 &amp; " ") - 1)))), 1), "")))</f>
        <v/>
      </c>
      <c r="E399" s="2" t="e">
        <f ca="1">INDEX(Ref!C:C, MATCH(Mapping!D399, Ref!$B:$B,0))</f>
        <v>#N/A</v>
      </c>
      <c r="F399" s="2" t="e">
        <f ca="1">INDEX(Ref!D:D, MATCH(Mapping!D399, Ref!$B:$B,0))</f>
        <v>#N/A</v>
      </c>
      <c r="G399" s="2" cm="1">
        <f t="array" ref="G399">IFERROR(_xlfn.SWITCH(LOWER(TRIM(RIGHT(SUBSTITUTE(C399," ",REPT(" ",99)),99))),"fly",4,"dfly",8,"calendar",2,"box",4,4),4)</f>
        <v>4</v>
      </c>
      <c r="H399" s="2" t="s">
        <v>443</v>
      </c>
      <c r="I399" s="6" t="str">
        <f>RTD("tt.rtd",,RTD("tt.rtd",,"Inst",H399,$C399),I$2)</f>
        <v/>
      </c>
      <c r="J399" s="7" cm="1">
        <f t="array" ref="J399">SUM(IF(('Fill Book'!$F$4:$F$10084="B")*('Fill Book'!$E$4:$E$10084=Mapping!C399),'Fill Book'!$G$4:$G$10084))</f>
        <v>0</v>
      </c>
      <c r="K399" s="18" t="str" cm="1">
        <f t="array" ref="K399">IFERROR(
  SUMPRODUCT(
    ('Fill Book'!$F$4:$F$10084="B") * ('Fill Book'!$E$4:$E$10084=Mapping!C399),
    'Fill Book'!$G$4:$G$10084,  'Fill Book'!$H$4:$H$10084
  ) /
  SUMIFS(
    'Fill Book'!$G$4:$G$10084,
    'Fill Book'!$F$4:$F$10084, "B",
    'Fill Book'!$E$4:$E$10084, Mapping!C399
  ),
  ""
)</f>
        <v/>
      </c>
      <c r="L399" s="7">
        <f>SUMIFS('Fill Book'!$G$4:$G$10084, 'Fill Book'!$F$4:$F$10084, "S", 'Fill Book'!$E$4:$E$10084, Mapping!C399)</f>
        <v>0</v>
      </c>
      <c r="M399" s="18" t="str" cm="1">
        <f t="array" ref="M399">IFERROR(
  SUMPRODUCT(
    ('Fill Book'!$F$4:$F$10084="S") * ('Fill Book'!$E$4:$E$10084=Mapping!C399),
    'Fill Book'!$G$4:$G$10084,  'Fill Book'!$H$4:$H$10084
  ) /
  SUMIFS(
    'Fill Book'!$G$4:$G$10084,
    'Fill Book'!$F$4:$F$10084, "S",
    'Fill Book'!$E$4:$E$10084, Mapping!C399
  ),
  ""
)</f>
        <v/>
      </c>
      <c r="N399" s="7">
        <f t="shared" si="29"/>
        <v>0</v>
      </c>
      <c r="O399" s="2">
        <f t="shared" ca="1" si="27"/>
        <v>0</v>
      </c>
      <c r="P399" s="2">
        <f t="shared" ca="1" si="30"/>
        <v>0</v>
      </c>
      <c r="Q399" s="2">
        <f t="shared" si="31"/>
        <v>0</v>
      </c>
      <c r="R399" s="9" t="e">
        <f ca="1">((Mapping!$M399 - Mapping!$K399) / Mapping!$E399 * Mapping!$F399) * (MIN(Mapping!$J399, Mapping!$L399))</f>
        <v>#VALUE!</v>
      </c>
      <c r="S399" s="2" t="str">
        <f>IFERROR(INDEX(#REF!, MATCH(Mapping!C399,#REF!, 0)), "")</f>
        <v/>
      </c>
      <c r="T399" s="2" t="e">
        <f t="shared" ca="1" si="28"/>
        <v>#VALUE!</v>
      </c>
      <c r="U399" s="2">
        <f ca="1">IFERROR(INDEX(Ref!E:E, MATCH(D399, Ref!B:B, 0)),5)</f>
        <v>5</v>
      </c>
      <c r="V399">
        <f ca="1">IFERROR(INDEX(Ref!F:F, MATCH(D399, Ref!B:B, 0)),1.5)</f>
        <v>1.5</v>
      </c>
    </row>
    <row r="400" spans="3:22" x14ac:dyDescent="0.25">
      <c r="C400" s="43"/>
      <c r="D400" s="2" t="str" cm="1">
        <f t="array" aca="1" ref="D400" ca="1">UPPER(_xlfn.TEXTJOIN("", TRUE, IF(ISNUMBER(FIND(MID(LEFT(C400, FIND(" ", C400 &amp; " ") - 1), ROW(INDIRECT("1:" &amp; LEN(LEFT(C400, FIND(" ", C400 &amp; " ") - 1)))), 1), "ABCDEFGHIJKLMNOPQRSTUVWXYZabcdefghijklmnopqrstuvwxyz")), MID(LEFT(C400, FIND(" ", C400 &amp; " ") - 1), ROW(INDIRECT("1:" &amp; LEN(LEFT(C400, FIND(" ", C400 &amp; " ") - 1)))), 1), "")))</f>
        <v/>
      </c>
      <c r="E400" s="2" t="e">
        <f ca="1">INDEX(Ref!C:C, MATCH(Mapping!D400, Ref!$B:$B,0))</f>
        <v>#N/A</v>
      </c>
      <c r="F400" s="2" t="e">
        <f ca="1">INDEX(Ref!D:D, MATCH(Mapping!D400, Ref!$B:$B,0))</f>
        <v>#N/A</v>
      </c>
      <c r="G400" s="2" cm="1">
        <f t="array" ref="G400">IFERROR(_xlfn.SWITCH(LOWER(TRIM(RIGHT(SUBSTITUTE(C400," ",REPT(" ",99)),99))),"fly",4,"dfly",8,"calendar",2,"box",4,4),4)</f>
        <v>4</v>
      </c>
      <c r="H400" s="2" t="s">
        <v>443</v>
      </c>
      <c r="I400" s="6" t="str">
        <f>RTD("tt.rtd",,RTD("tt.rtd",,"Inst",H400,$C400),I$2)</f>
        <v/>
      </c>
      <c r="J400" s="7" cm="1">
        <f t="array" ref="J400">SUM(IF(('Fill Book'!$F$4:$F$10084="B")*('Fill Book'!$E$4:$E$10084=Mapping!C400),'Fill Book'!$G$4:$G$10084))</f>
        <v>0</v>
      </c>
      <c r="K400" s="18" t="str" cm="1">
        <f t="array" ref="K400">IFERROR(
  SUMPRODUCT(
    ('Fill Book'!$F$4:$F$10084="B") * ('Fill Book'!$E$4:$E$10084=Mapping!C400),
    'Fill Book'!$G$4:$G$10084,  'Fill Book'!$H$4:$H$10084
  ) /
  SUMIFS(
    'Fill Book'!$G$4:$G$10084,
    'Fill Book'!$F$4:$F$10084, "B",
    'Fill Book'!$E$4:$E$10084, Mapping!C400
  ),
  ""
)</f>
        <v/>
      </c>
      <c r="L400" s="7">
        <f>SUMIFS('Fill Book'!$G$4:$G$10084, 'Fill Book'!$F$4:$F$10084, "S", 'Fill Book'!$E$4:$E$10084, Mapping!C400)</f>
        <v>0</v>
      </c>
      <c r="M400" s="18" t="str" cm="1">
        <f t="array" ref="M400">IFERROR(
  SUMPRODUCT(
    ('Fill Book'!$F$4:$F$10084="S") * ('Fill Book'!$E$4:$E$10084=Mapping!C400),
    'Fill Book'!$G$4:$G$10084,  'Fill Book'!$H$4:$H$10084
  ) /
  SUMIFS(
    'Fill Book'!$G$4:$G$10084,
    'Fill Book'!$F$4:$F$10084, "S",
    'Fill Book'!$E$4:$E$10084, Mapping!C400
  ),
  ""
)</f>
        <v/>
      </c>
      <c r="N400" s="7">
        <f t="shared" si="29"/>
        <v>0</v>
      </c>
      <c r="O400" s="2">
        <f t="shared" ca="1" si="27"/>
        <v>0</v>
      </c>
      <c r="P400" s="2">
        <f t="shared" ca="1" si="30"/>
        <v>0</v>
      </c>
      <c r="Q400" s="2">
        <f t="shared" si="31"/>
        <v>0</v>
      </c>
      <c r="R400" s="9" t="e">
        <f ca="1">((Mapping!$M400 - Mapping!$K400) / Mapping!$E400 * Mapping!$F400) * (MIN(Mapping!$J400, Mapping!$L400))</f>
        <v>#VALUE!</v>
      </c>
      <c r="S400" s="2" t="str">
        <f>IFERROR(INDEX(#REF!, MATCH(Mapping!C400,#REF!, 0)), "")</f>
        <v/>
      </c>
      <c r="T400" s="2" t="e">
        <f t="shared" ca="1" si="28"/>
        <v>#VALUE!</v>
      </c>
      <c r="U400" s="2">
        <f ca="1">IFERROR(INDEX(Ref!E:E, MATCH(D400, Ref!B:B, 0)),5)</f>
        <v>5</v>
      </c>
      <c r="V400">
        <f ca="1">IFERROR(INDEX(Ref!F:F, MATCH(D400, Ref!B:B, 0)),1.5)</f>
        <v>1.5</v>
      </c>
    </row>
    <row r="401" spans="3:22" x14ac:dyDescent="0.25">
      <c r="C401" s="43"/>
      <c r="D401" s="2" t="str" cm="1">
        <f t="array" aca="1" ref="D401" ca="1">UPPER(_xlfn.TEXTJOIN("", TRUE, IF(ISNUMBER(FIND(MID(LEFT(C401, FIND(" ", C401 &amp; " ") - 1), ROW(INDIRECT("1:" &amp; LEN(LEFT(C401, FIND(" ", C401 &amp; " ") - 1)))), 1), "ABCDEFGHIJKLMNOPQRSTUVWXYZabcdefghijklmnopqrstuvwxyz")), MID(LEFT(C401, FIND(" ", C401 &amp; " ") - 1), ROW(INDIRECT("1:" &amp; LEN(LEFT(C401, FIND(" ", C401 &amp; " ") - 1)))), 1), "")))</f>
        <v/>
      </c>
      <c r="E401" s="2" t="e">
        <f ca="1">INDEX(Ref!C:C, MATCH(Mapping!D401, Ref!$B:$B,0))</f>
        <v>#N/A</v>
      </c>
      <c r="F401" s="2" t="e">
        <f ca="1">INDEX(Ref!D:D, MATCH(Mapping!D401, Ref!$B:$B,0))</f>
        <v>#N/A</v>
      </c>
      <c r="G401" s="2" cm="1">
        <f t="array" ref="G401">IFERROR(_xlfn.SWITCH(LOWER(TRIM(RIGHT(SUBSTITUTE(C401," ",REPT(" ",99)),99))),"fly",4,"dfly",8,"calendar",2,"box",4,4),4)</f>
        <v>4</v>
      </c>
      <c r="H401" s="2" t="s">
        <v>443</v>
      </c>
      <c r="I401" s="6" t="str">
        <f>RTD("tt.rtd",,RTD("tt.rtd",,"Inst",H401,$C401),I$2)</f>
        <v/>
      </c>
      <c r="J401" s="7" cm="1">
        <f t="array" ref="J401">SUM(IF(('Fill Book'!$F$4:$F$10084="B")*('Fill Book'!$E$4:$E$10084=Mapping!C401),'Fill Book'!$G$4:$G$10084))</f>
        <v>0</v>
      </c>
      <c r="K401" s="18" t="str" cm="1">
        <f t="array" ref="K401">IFERROR(
  SUMPRODUCT(
    ('Fill Book'!$F$4:$F$10084="B") * ('Fill Book'!$E$4:$E$10084=Mapping!C401),
    'Fill Book'!$G$4:$G$10084,  'Fill Book'!$H$4:$H$10084
  ) /
  SUMIFS(
    'Fill Book'!$G$4:$G$10084,
    'Fill Book'!$F$4:$F$10084, "B",
    'Fill Book'!$E$4:$E$10084, Mapping!C401
  ),
  ""
)</f>
        <v/>
      </c>
      <c r="L401" s="7">
        <f>SUMIFS('Fill Book'!$G$4:$G$10084, 'Fill Book'!$F$4:$F$10084, "S", 'Fill Book'!$E$4:$E$10084, Mapping!C401)</f>
        <v>0</v>
      </c>
      <c r="M401" s="18" t="str" cm="1">
        <f t="array" ref="M401">IFERROR(
  SUMPRODUCT(
    ('Fill Book'!$F$4:$F$10084="S") * ('Fill Book'!$E$4:$E$10084=Mapping!C401),
    'Fill Book'!$G$4:$G$10084,  'Fill Book'!$H$4:$H$10084
  ) /
  SUMIFS(
    'Fill Book'!$G$4:$G$10084,
    'Fill Book'!$F$4:$F$10084, "S",
    'Fill Book'!$E$4:$E$10084, Mapping!C401
  ),
  ""
)</f>
        <v/>
      </c>
      <c r="N401" s="7">
        <f t="shared" si="29"/>
        <v>0</v>
      </c>
      <c r="O401" s="2">
        <f t="shared" ca="1" si="27"/>
        <v>0</v>
      </c>
      <c r="P401" s="2">
        <f t="shared" ca="1" si="30"/>
        <v>0</v>
      </c>
      <c r="Q401" s="2">
        <f t="shared" si="31"/>
        <v>0</v>
      </c>
      <c r="R401" s="9" t="e">
        <f ca="1">((Mapping!$M401 - Mapping!$K401) / Mapping!$E401 * Mapping!$F401) * (MIN(Mapping!$J401, Mapping!$L401))</f>
        <v>#VALUE!</v>
      </c>
      <c r="S401" s="2" t="str">
        <f>IFERROR(INDEX(#REF!, MATCH(Mapping!C401,#REF!, 0)), "")</f>
        <v/>
      </c>
      <c r="T401" s="2" t="e">
        <f t="shared" ca="1" si="28"/>
        <v>#VALUE!</v>
      </c>
      <c r="U401" s="2">
        <f ca="1">IFERROR(INDEX(Ref!E:E, MATCH(D401, Ref!B:B, 0)),5)</f>
        <v>5</v>
      </c>
      <c r="V401">
        <f ca="1">IFERROR(INDEX(Ref!F:F, MATCH(D401, Ref!B:B, 0)),1.5)</f>
        <v>1.5</v>
      </c>
    </row>
    <row r="402" spans="3:22" x14ac:dyDescent="0.25">
      <c r="C402" s="43"/>
      <c r="D402" s="2" t="str" cm="1">
        <f t="array" aca="1" ref="D402" ca="1">UPPER(_xlfn.TEXTJOIN("", TRUE, IF(ISNUMBER(FIND(MID(LEFT(C402, FIND(" ", C402 &amp; " ") - 1), ROW(INDIRECT("1:" &amp; LEN(LEFT(C402, FIND(" ", C402 &amp; " ") - 1)))), 1), "ABCDEFGHIJKLMNOPQRSTUVWXYZabcdefghijklmnopqrstuvwxyz")), MID(LEFT(C402, FIND(" ", C402 &amp; " ") - 1), ROW(INDIRECT("1:" &amp; LEN(LEFT(C402, FIND(" ", C402 &amp; " ") - 1)))), 1), "")))</f>
        <v/>
      </c>
      <c r="E402" s="2" t="e">
        <f ca="1">INDEX(Ref!C:C, MATCH(Mapping!D402, Ref!$B:$B,0))</f>
        <v>#N/A</v>
      </c>
      <c r="F402" s="2" t="e">
        <f ca="1">INDEX(Ref!D:D, MATCH(Mapping!D402, Ref!$B:$B,0))</f>
        <v>#N/A</v>
      </c>
      <c r="G402" s="2" cm="1">
        <f t="array" ref="G402">IFERROR(_xlfn.SWITCH(LOWER(TRIM(RIGHT(SUBSTITUTE(C402," ",REPT(" ",99)),99))),"fly",4,"dfly",8,"calendar",2,"box",4,4),4)</f>
        <v>4</v>
      </c>
      <c r="H402" s="2" t="s">
        <v>443</v>
      </c>
      <c r="I402" s="6" t="str">
        <f>RTD("tt.rtd",,RTD("tt.rtd",,"Inst",H402,$C402),I$2)</f>
        <v/>
      </c>
      <c r="J402" s="7" cm="1">
        <f t="array" ref="J402">SUM(IF(('Fill Book'!$F$4:$F$10084="B")*('Fill Book'!$E$4:$E$10084=Mapping!C402),'Fill Book'!$G$4:$G$10084))</f>
        <v>0</v>
      </c>
      <c r="K402" s="18" t="str" cm="1">
        <f t="array" ref="K402">IFERROR(
  SUMPRODUCT(
    ('Fill Book'!$F$4:$F$10084="B") * ('Fill Book'!$E$4:$E$10084=Mapping!C402),
    'Fill Book'!$G$4:$G$10084,  'Fill Book'!$H$4:$H$10084
  ) /
  SUMIFS(
    'Fill Book'!$G$4:$G$10084,
    'Fill Book'!$F$4:$F$10084, "B",
    'Fill Book'!$E$4:$E$10084, Mapping!C402
  ),
  ""
)</f>
        <v/>
      </c>
      <c r="L402" s="7">
        <f>SUMIFS('Fill Book'!$G$4:$G$10084, 'Fill Book'!$F$4:$F$10084, "S", 'Fill Book'!$E$4:$E$10084, Mapping!C402)</f>
        <v>0</v>
      </c>
      <c r="M402" s="18" t="str" cm="1">
        <f t="array" ref="M402">IFERROR(
  SUMPRODUCT(
    ('Fill Book'!$F$4:$F$10084="S") * ('Fill Book'!$E$4:$E$10084=Mapping!C402),
    'Fill Book'!$G$4:$G$10084,  'Fill Book'!$H$4:$H$10084
  ) /
  SUMIFS(
    'Fill Book'!$G$4:$G$10084,
    'Fill Book'!$F$4:$F$10084, "S",
    'Fill Book'!$E$4:$E$10084, Mapping!C402
  ),
  ""
)</f>
        <v/>
      </c>
      <c r="N402" s="7">
        <f t="shared" si="29"/>
        <v>0</v>
      </c>
      <c r="O402" s="2">
        <f t="shared" ca="1" si="27"/>
        <v>0</v>
      </c>
      <c r="P402" s="2">
        <f t="shared" ca="1" si="30"/>
        <v>0</v>
      </c>
      <c r="Q402" s="2">
        <f t="shared" si="31"/>
        <v>0</v>
      </c>
      <c r="R402" s="9" t="e">
        <f ca="1">((Mapping!$M402 - Mapping!$K402) / Mapping!$E402 * Mapping!$F402) * (MIN(Mapping!$J402, Mapping!$L402))</f>
        <v>#VALUE!</v>
      </c>
      <c r="S402" s="2" t="str">
        <f>IFERROR(INDEX(#REF!, MATCH(Mapping!C402,#REF!, 0)), "")</f>
        <v/>
      </c>
      <c r="T402" s="2" t="e">
        <f t="shared" ca="1" si="28"/>
        <v>#VALUE!</v>
      </c>
      <c r="U402" s="2">
        <f ca="1">IFERROR(INDEX(Ref!E:E, MATCH(D402, Ref!B:B, 0)),5)</f>
        <v>5</v>
      </c>
      <c r="V402">
        <f ca="1">IFERROR(INDEX(Ref!F:F, MATCH(D402, Ref!B:B, 0)),1.5)</f>
        <v>1.5</v>
      </c>
    </row>
    <row r="403" spans="3:22" x14ac:dyDescent="0.25">
      <c r="C403" s="43"/>
      <c r="D403" s="2" t="str" cm="1">
        <f t="array" aca="1" ref="D403" ca="1">UPPER(_xlfn.TEXTJOIN("", TRUE, IF(ISNUMBER(FIND(MID(LEFT(C403, FIND(" ", C403 &amp; " ") - 1), ROW(INDIRECT("1:" &amp; LEN(LEFT(C403, FIND(" ", C403 &amp; " ") - 1)))), 1), "ABCDEFGHIJKLMNOPQRSTUVWXYZabcdefghijklmnopqrstuvwxyz")), MID(LEFT(C403, FIND(" ", C403 &amp; " ") - 1), ROW(INDIRECT("1:" &amp; LEN(LEFT(C403, FIND(" ", C403 &amp; " ") - 1)))), 1), "")))</f>
        <v/>
      </c>
      <c r="E403" s="2" t="e">
        <f ca="1">INDEX(Ref!C:C, MATCH(Mapping!D403, Ref!$B:$B,0))</f>
        <v>#N/A</v>
      </c>
      <c r="F403" s="2" t="e">
        <f ca="1">INDEX(Ref!D:D, MATCH(Mapping!D403, Ref!$B:$B,0))</f>
        <v>#N/A</v>
      </c>
      <c r="G403" s="2" cm="1">
        <f t="array" ref="G403">IFERROR(_xlfn.SWITCH(LOWER(TRIM(RIGHT(SUBSTITUTE(C403," ",REPT(" ",99)),99))),"fly",4,"dfly",8,"calendar",2,"box",4,4),4)</f>
        <v>4</v>
      </c>
      <c r="H403" s="2" t="s">
        <v>443</v>
      </c>
      <c r="I403" s="6" t="str">
        <f>RTD("tt.rtd",,RTD("tt.rtd",,"Inst",H403,$C403),I$2)</f>
        <v/>
      </c>
      <c r="J403" s="7" cm="1">
        <f t="array" ref="J403">SUM(IF(('Fill Book'!$F$4:$F$10084="B")*('Fill Book'!$E$4:$E$10084=Mapping!C403),'Fill Book'!$G$4:$G$10084))</f>
        <v>0</v>
      </c>
      <c r="K403" s="18" t="str" cm="1">
        <f t="array" ref="K403">IFERROR(
  SUMPRODUCT(
    ('Fill Book'!$F$4:$F$10084="B") * ('Fill Book'!$E$4:$E$10084=Mapping!C403),
    'Fill Book'!$G$4:$G$10084,  'Fill Book'!$H$4:$H$10084
  ) /
  SUMIFS(
    'Fill Book'!$G$4:$G$10084,
    'Fill Book'!$F$4:$F$10084, "B",
    'Fill Book'!$E$4:$E$10084, Mapping!C403
  ),
  ""
)</f>
        <v/>
      </c>
      <c r="L403" s="7">
        <f>SUMIFS('Fill Book'!$G$4:$G$10084, 'Fill Book'!$F$4:$F$10084, "S", 'Fill Book'!$E$4:$E$10084, Mapping!C403)</f>
        <v>0</v>
      </c>
      <c r="M403" s="18" t="str" cm="1">
        <f t="array" ref="M403">IFERROR(
  SUMPRODUCT(
    ('Fill Book'!$F$4:$F$10084="S") * ('Fill Book'!$E$4:$E$10084=Mapping!C403),
    'Fill Book'!$G$4:$G$10084,  'Fill Book'!$H$4:$H$10084
  ) /
  SUMIFS(
    'Fill Book'!$G$4:$G$10084,
    'Fill Book'!$F$4:$F$10084, "S",
    'Fill Book'!$E$4:$E$10084, Mapping!C403
  ),
  ""
)</f>
        <v/>
      </c>
      <c r="N403" s="7">
        <f t="shared" si="29"/>
        <v>0</v>
      </c>
      <c r="O403" s="2">
        <f t="shared" ca="1" si="27"/>
        <v>0</v>
      </c>
      <c r="P403" s="2">
        <f t="shared" ca="1" si="30"/>
        <v>0</v>
      </c>
      <c r="Q403" s="2">
        <f t="shared" si="31"/>
        <v>0</v>
      </c>
      <c r="R403" s="9" t="e">
        <f ca="1">((Mapping!$M403 - Mapping!$K403) / Mapping!$E403 * Mapping!$F403) * (MIN(Mapping!$J403, Mapping!$L403))</f>
        <v>#VALUE!</v>
      </c>
      <c r="S403" s="2" t="str">
        <f>IFERROR(INDEX(#REF!, MATCH(Mapping!C403,#REF!, 0)), "")</f>
        <v/>
      </c>
      <c r="T403" s="2" t="e">
        <f t="shared" ca="1" si="28"/>
        <v>#VALUE!</v>
      </c>
      <c r="U403" s="2">
        <f ca="1">IFERROR(INDEX(Ref!E:E, MATCH(D403, Ref!B:B, 0)),5)</f>
        <v>5</v>
      </c>
      <c r="V403">
        <f ca="1">IFERROR(INDEX(Ref!F:F, MATCH(D403, Ref!B:B, 0)),1.5)</f>
        <v>1.5</v>
      </c>
    </row>
    <row r="404" spans="3:22" x14ac:dyDescent="0.25">
      <c r="C404" s="43"/>
      <c r="D404" s="2" t="str" cm="1">
        <f t="array" aca="1" ref="D404" ca="1">UPPER(_xlfn.TEXTJOIN("", TRUE, IF(ISNUMBER(FIND(MID(LEFT(C404, FIND(" ", C404 &amp; " ") - 1), ROW(INDIRECT("1:" &amp; LEN(LEFT(C404, FIND(" ", C404 &amp; " ") - 1)))), 1), "ABCDEFGHIJKLMNOPQRSTUVWXYZabcdefghijklmnopqrstuvwxyz")), MID(LEFT(C404, FIND(" ", C404 &amp; " ") - 1), ROW(INDIRECT("1:" &amp; LEN(LEFT(C404, FIND(" ", C404 &amp; " ") - 1)))), 1), "")))</f>
        <v/>
      </c>
      <c r="E404" s="2" t="e">
        <f ca="1">INDEX(Ref!C:C, MATCH(Mapping!D404, Ref!$B:$B,0))</f>
        <v>#N/A</v>
      </c>
      <c r="F404" s="2" t="e">
        <f ca="1">INDEX(Ref!D:D, MATCH(Mapping!D404, Ref!$B:$B,0))</f>
        <v>#N/A</v>
      </c>
      <c r="G404" s="2" cm="1">
        <f t="array" ref="G404">IFERROR(_xlfn.SWITCH(LOWER(TRIM(RIGHT(SUBSTITUTE(C404," ",REPT(" ",99)),99))),"fly",4,"dfly",8,"calendar",2,"box",4,4),4)</f>
        <v>4</v>
      </c>
      <c r="H404" s="2" t="s">
        <v>443</v>
      </c>
      <c r="I404" s="6" t="str">
        <f>RTD("tt.rtd",,RTD("tt.rtd",,"Inst",H404,$C404),I$2)</f>
        <v/>
      </c>
      <c r="J404" s="7" cm="1">
        <f t="array" ref="J404">SUM(IF(('Fill Book'!$F$4:$F$10084="B")*('Fill Book'!$E$4:$E$10084=Mapping!C404),'Fill Book'!$G$4:$G$10084))</f>
        <v>0</v>
      </c>
      <c r="K404" s="18" t="str" cm="1">
        <f t="array" ref="K404">IFERROR(
  SUMPRODUCT(
    ('Fill Book'!$F$4:$F$10084="B") * ('Fill Book'!$E$4:$E$10084=Mapping!C404),
    'Fill Book'!$G$4:$G$10084,  'Fill Book'!$H$4:$H$10084
  ) /
  SUMIFS(
    'Fill Book'!$G$4:$G$10084,
    'Fill Book'!$F$4:$F$10084, "B",
    'Fill Book'!$E$4:$E$10084, Mapping!C404
  ),
  ""
)</f>
        <v/>
      </c>
      <c r="L404" s="7">
        <f>SUMIFS('Fill Book'!$G$4:$G$10084, 'Fill Book'!$F$4:$F$10084, "S", 'Fill Book'!$E$4:$E$10084, Mapping!C404)</f>
        <v>0</v>
      </c>
      <c r="M404" s="18" t="str" cm="1">
        <f t="array" ref="M404">IFERROR(
  SUMPRODUCT(
    ('Fill Book'!$F$4:$F$10084="S") * ('Fill Book'!$E$4:$E$10084=Mapping!C404),
    'Fill Book'!$G$4:$G$10084,  'Fill Book'!$H$4:$H$10084
  ) /
  SUMIFS(
    'Fill Book'!$G$4:$G$10084,
    'Fill Book'!$F$4:$F$10084, "S",
    'Fill Book'!$E$4:$E$10084, Mapping!C404
  ),
  ""
)</f>
        <v/>
      </c>
      <c r="N404" s="7">
        <f t="shared" si="29"/>
        <v>0</v>
      </c>
      <c r="O404" s="2">
        <f t="shared" ca="1" si="27"/>
        <v>0</v>
      </c>
      <c r="P404" s="2">
        <f t="shared" ca="1" si="30"/>
        <v>0</v>
      </c>
      <c r="Q404" s="2">
        <f t="shared" si="31"/>
        <v>0</v>
      </c>
      <c r="R404" s="9" t="e">
        <f ca="1">((Mapping!$M404 - Mapping!$K404) / Mapping!$E404 * Mapping!$F404) * (MIN(Mapping!$J404, Mapping!$L404))</f>
        <v>#VALUE!</v>
      </c>
      <c r="S404" s="2" t="str">
        <f>IFERROR(INDEX(#REF!, MATCH(Mapping!C404,#REF!, 0)), "")</f>
        <v/>
      </c>
      <c r="T404" s="2" t="e">
        <f t="shared" ca="1" si="28"/>
        <v>#VALUE!</v>
      </c>
      <c r="U404" s="2">
        <f ca="1">IFERROR(INDEX(Ref!E:E, MATCH(D404, Ref!B:B, 0)),5)</f>
        <v>5</v>
      </c>
      <c r="V404">
        <f ca="1">IFERROR(INDEX(Ref!F:F, MATCH(D404, Ref!B:B, 0)),1.5)</f>
        <v>1.5</v>
      </c>
    </row>
    <row r="405" spans="3:22" x14ac:dyDescent="0.25">
      <c r="C405" s="43"/>
      <c r="D405" s="2" t="str" cm="1">
        <f t="array" aca="1" ref="D405" ca="1">UPPER(_xlfn.TEXTJOIN("", TRUE, IF(ISNUMBER(FIND(MID(LEFT(C405, FIND(" ", C405 &amp; " ") - 1), ROW(INDIRECT("1:" &amp; LEN(LEFT(C405, FIND(" ", C405 &amp; " ") - 1)))), 1), "ABCDEFGHIJKLMNOPQRSTUVWXYZabcdefghijklmnopqrstuvwxyz")), MID(LEFT(C405, FIND(" ", C405 &amp; " ") - 1), ROW(INDIRECT("1:" &amp; LEN(LEFT(C405, FIND(" ", C405 &amp; " ") - 1)))), 1), "")))</f>
        <v/>
      </c>
      <c r="E405" s="2" t="e">
        <f ca="1">INDEX(Ref!C:C, MATCH(Mapping!D405, Ref!$B:$B,0))</f>
        <v>#N/A</v>
      </c>
      <c r="F405" s="2" t="e">
        <f ca="1">INDEX(Ref!D:D, MATCH(Mapping!D405, Ref!$B:$B,0))</f>
        <v>#N/A</v>
      </c>
      <c r="G405" s="2" cm="1">
        <f t="array" ref="G405">IFERROR(_xlfn.SWITCH(LOWER(TRIM(RIGHT(SUBSTITUTE(C405," ",REPT(" ",99)),99))),"fly",4,"dfly",8,"calendar",2,"box",4,4),4)</f>
        <v>4</v>
      </c>
      <c r="H405" s="2" t="s">
        <v>443</v>
      </c>
      <c r="I405" s="6" t="str">
        <f>RTD("tt.rtd",,RTD("tt.rtd",,"Inst",H405,$C405),I$2)</f>
        <v/>
      </c>
      <c r="J405" s="7" cm="1">
        <f t="array" ref="J405">SUM(IF(('Fill Book'!$F$4:$F$10084="B")*('Fill Book'!$E$4:$E$10084=Mapping!C405),'Fill Book'!$G$4:$G$10084))</f>
        <v>0</v>
      </c>
      <c r="K405" s="18" t="str" cm="1">
        <f t="array" ref="K405">IFERROR(
  SUMPRODUCT(
    ('Fill Book'!$F$4:$F$10084="B") * ('Fill Book'!$E$4:$E$10084=Mapping!C405),
    'Fill Book'!$G$4:$G$10084,  'Fill Book'!$H$4:$H$10084
  ) /
  SUMIFS(
    'Fill Book'!$G$4:$G$10084,
    'Fill Book'!$F$4:$F$10084, "B",
    'Fill Book'!$E$4:$E$10084, Mapping!C405
  ),
  ""
)</f>
        <v/>
      </c>
      <c r="L405" s="7">
        <f>SUMIFS('Fill Book'!$G$4:$G$10084, 'Fill Book'!$F$4:$F$10084, "S", 'Fill Book'!$E$4:$E$10084, Mapping!C405)</f>
        <v>0</v>
      </c>
      <c r="M405" s="18" t="str" cm="1">
        <f t="array" ref="M405">IFERROR(
  SUMPRODUCT(
    ('Fill Book'!$F$4:$F$10084="S") * ('Fill Book'!$E$4:$E$10084=Mapping!C405),
    'Fill Book'!$G$4:$G$10084,  'Fill Book'!$H$4:$H$10084
  ) /
  SUMIFS(
    'Fill Book'!$G$4:$G$10084,
    'Fill Book'!$F$4:$F$10084, "S",
    'Fill Book'!$E$4:$E$10084, Mapping!C405
  ),
  ""
)</f>
        <v/>
      </c>
      <c r="N405" s="7">
        <f t="shared" si="29"/>
        <v>0</v>
      </c>
      <c r="O405" s="2">
        <f t="shared" ca="1" si="27"/>
        <v>0</v>
      </c>
      <c r="P405" s="2">
        <f t="shared" ca="1" si="30"/>
        <v>0</v>
      </c>
      <c r="Q405" s="2">
        <f t="shared" si="31"/>
        <v>0</v>
      </c>
      <c r="R405" s="9" t="e">
        <f ca="1">((Mapping!$M405 - Mapping!$K405) / Mapping!$E405 * Mapping!$F405) * (MIN(Mapping!$J405, Mapping!$L405))</f>
        <v>#VALUE!</v>
      </c>
      <c r="S405" s="2" t="str">
        <f>IFERROR(INDEX(#REF!, MATCH(Mapping!C405,#REF!, 0)), "")</f>
        <v/>
      </c>
      <c r="T405" s="2" t="e">
        <f t="shared" ca="1" si="28"/>
        <v>#VALUE!</v>
      </c>
      <c r="U405" s="2">
        <f ca="1">IFERROR(INDEX(Ref!E:E, MATCH(D405, Ref!B:B, 0)),5)</f>
        <v>5</v>
      </c>
      <c r="V405">
        <f ca="1">IFERROR(INDEX(Ref!F:F, MATCH(D405, Ref!B:B, 0)),1.5)</f>
        <v>1.5</v>
      </c>
    </row>
    <row r="406" spans="3:22" x14ac:dyDescent="0.25">
      <c r="C406" s="43"/>
      <c r="D406" s="2" t="str" cm="1">
        <f t="array" aca="1" ref="D406" ca="1">UPPER(_xlfn.TEXTJOIN("", TRUE, IF(ISNUMBER(FIND(MID(LEFT(C406, FIND(" ", C406 &amp; " ") - 1), ROW(INDIRECT("1:" &amp; LEN(LEFT(C406, FIND(" ", C406 &amp; " ") - 1)))), 1), "ABCDEFGHIJKLMNOPQRSTUVWXYZabcdefghijklmnopqrstuvwxyz")), MID(LEFT(C406, FIND(" ", C406 &amp; " ") - 1), ROW(INDIRECT("1:" &amp; LEN(LEFT(C406, FIND(" ", C406 &amp; " ") - 1)))), 1), "")))</f>
        <v/>
      </c>
      <c r="E406" s="2" t="e">
        <f ca="1">INDEX(Ref!C:C, MATCH(Mapping!D406, Ref!$B:$B,0))</f>
        <v>#N/A</v>
      </c>
      <c r="F406" s="2" t="e">
        <f ca="1">INDEX(Ref!D:D, MATCH(Mapping!D406, Ref!$B:$B,0))</f>
        <v>#N/A</v>
      </c>
      <c r="G406" s="2" cm="1">
        <f t="array" ref="G406">IFERROR(_xlfn.SWITCH(LOWER(TRIM(RIGHT(SUBSTITUTE(C406," ",REPT(" ",99)),99))),"fly",4,"dfly",8,"calendar",2,"box",4,4),4)</f>
        <v>4</v>
      </c>
      <c r="H406" s="2" t="s">
        <v>443</v>
      </c>
      <c r="I406" s="6" t="str">
        <f>RTD("tt.rtd",,RTD("tt.rtd",,"Inst",H406,$C406),I$2)</f>
        <v/>
      </c>
      <c r="J406" s="7" cm="1">
        <f t="array" ref="J406">SUM(IF(('Fill Book'!$F$4:$F$10084="B")*('Fill Book'!$E$4:$E$10084=Mapping!C406),'Fill Book'!$G$4:$G$10084))</f>
        <v>0</v>
      </c>
      <c r="K406" s="18" t="str" cm="1">
        <f t="array" ref="K406">IFERROR(
  SUMPRODUCT(
    ('Fill Book'!$F$4:$F$10084="B") * ('Fill Book'!$E$4:$E$10084=Mapping!C406),
    'Fill Book'!$G$4:$G$10084,  'Fill Book'!$H$4:$H$10084
  ) /
  SUMIFS(
    'Fill Book'!$G$4:$G$10084,
    'Fill Book'!$F$4:$F$10084, "B",
    'Fill Book'!$E$4:$E$10084, Mapping!C406
  ),
  ""
)</f>
        <v/>
      </c>
      <c r="L406" s="7">
        <f>SUMIFS('Fill Book'!$G$4:$G$10084, 'Fill Book'!$F$4:$F$10084, "S", 'Fill Book'!$E$4:$E$10084, Mapping!C406)</f>
        <v>0</v>
      </c>
      <c r="M406" s="18" t="str" cm="1">
        <f t="array" ref="M406">IFERROR(
  SUMPRODUCT(
    ('Fill Book'!$F$4:$F$10084="S") * ('Fill Book'!$E$4:$E$10084=Mapping!C406),
    'Fill Book'!$G$4:$G$10084,  'Fill Book'!$H$4:$H$10084
  ) /
  SUMIFS(
    'Fill Book'!$G$4:$G$10084,
    'Fill Book'!$F$4:$F$10084, "S",
    'Fill Book'!$E$4:$E$10084, Mapping!C406
  ),
  ""
)</f>
        <v/>
      </c>
      <c r="N406" s="7">
        <f t="shared" si="29"/>
        <v>0</v>
      </c>
      <c r="O406" s="2">
        <f t="shared" ca="1" si="27"/>
        <v>0</v>
      </c>
      <c r="P406" s="2">
        <f t="shared" ca="1" si="30"/>
        <v>0</v>
      </c>
      <c r="Q406" s="2">
        <f t="shared" si="31"/>
        <v>0</v>
      </c>
      <c r="R406" s="9" t="e">
        <f ca="1">((Mapping!$M406 - Mapping!$K406) / Mapping!$E406 * Mapping!$F406) * (MIN(Mapping!$J406, Mapping!$L406))</f>
        <v>#VALUE!</v>
      </c>
      <c r="S406" s="2" t="str">
        <f>IFERROR(INDEX(#REF!, MATCH(Mapping!C406,#REF!, 0)), "")</f>
        <v/>
      </c>
      <c r="T406" s="2" t="e">
        <f t="shared" ca="1" si="28"/>
        <v>#VALUE!</v>
      </c>
      <c r="U406" s="2">
        <f ca="1">IFERROR(INDEX(Ref!E:E, MATCH(D406, Ref!B:B, 0)),5)</f>
        <v>5</v>
      </c>
      <c r="V406">
        <f ca="1">IFERROR(INDEX(Ref!F:F, MATCH(D406, Ref!B:B, 0)),1.5)</f>
        <v>1.5</v>
      </c>
    </row>
    <row r="407" spans="3:22" x14ac:dyDescent="0.25">
      <c r="C407" s="43"/>
      <c r="D407" s="2" t="str" cm="1">
        <f t="array" aca="1" ref="D407" ca="1">UPPER(_xlfn.TEXTJOIN("", TRUE, IF(ISNUMBER(FIND(MID(LEFT(C407, FIND(" ", C407 &amp; " ") - 1), ROW(INDIRECT("1:" &amp; LEN(LEFT(C407, FIND(" ", C407 &amp; " ") - 1)))), 1), "ABCDEFGHIJKLMNOPQRSTUVWXYZabcdefghijklmnopqrstuvwxyz")), MID(LEFT(C407, FIND(" ", C407 &amp; " ") - 1), ROW(INDIRECT("1:" &amp; LEN(LEFT(C407, FIND(" ", C407 &amp; " ") - 1)))), 1), "")))</f>
        <v/>
      </c>
      <c r="E407" s="2" t="e">
        <f ca="1">INDEX(Ref!C:C, MATCH(Mapping!D407, Ref!$B:$B,0))</f>
        <v>#N/A</v>
      </c>
      <c r="F407" s="2" t="e">
        <f ca="1">INDEX(Ref!D:D, MATCH(Mapping!D407, Ref!$B:$B,0))</f>
        <v>#N/A</v>
      </c>
      <c r="G407" s="2" cm="1">
        <f t="array" ref="G407">IFERROR(_xlfn.SWITCH(LOWER(TRIM(RIGHT(SUBSTITUTE(C407," ",REPT(" ",99)),99))),"fly",4,"dfly",8,"calendar",2,"box",4,4),4)</f>
        <v>4</v>
      </c>
      <c r="H407" s="2" t="s">
        <v>443</v>
      </c>
      <c r="I407" s="6" t="str">
        <f>RTD("tt.rtd",,RTD("tt.rtd",,"Inst",H407,$C407),I$2)</f>
        <v/>
      </c>
      <c r="J407" s="7" cm="1">
        <f t="array" ref="J407">SUM(IF(('Fill Book'!$F$4:$F$10084="B")*('Fill Book'!$E$4:$E$10084=Mapping!C407),'Fill Book'!$G$4:$G$10084))</f>
        <v>0</v>
      </c>
      <c r="K407" s="18" t="str" cm="1">
        <f t="array" ref="K407">IFERROR(
  SUMPRODUCT(
    ('Fill Book'!$F$4:$F$10084="B") * ('Fill Book'!$E$4:$E$10084=Mapping!C407),
    'Fill Book'!$G$4:$G$10084,  'Fill Book'!$H$4:$H$10084
  ) /
  SUMIFS(
    'Fill Book'!$G$4:$G$10084,
    'Fill Book'!$F$4:$F$10084, "B",
    'Fill Book'!$E$4:$E$10084, Mapping!C407
  ),
  ""
)</f>
        <v/>
      </c>
      <c r="L407" s="7">
        <f>SUMIFS('Fill Book'!$G$4:$G$10084, 'Fill Book'!$F$4:$F$10084, "S", 'Fill Book'!$E$4:$E$10084, Mapping!C407)</f>
        <v>0</v>
      </c>
      <c r="M407" s="18" t="str" cm="1">
        <f t="array" ref="M407">IFERROR(
  SUMPRODUCT(
    ('Fill Book'!$F$4:$F$10084="S") * ('Fill Book'!$E$4:$E$10084=Mapping!C407),
    'Fill Book'!$G$4:$G$10084,  'Fill Book'!$H$4:$H$10084
  ) /
  SUMIFS(
    'Fill Book'!$G$4:$G$10084,
    'Fill Book'!$F$4:$F$10084, "S",
    'Fill Book'!$E$4:$E$10084, Mapping!C407
  ),
  ""
)</f>
        <v/>
      </c>
      <c r="N407" s="7">
        <f t="shared" si="29"/>
        <v>0</v>
      </c>
      <c r="O407" s="2">
        <f t="shared" ca="1" si="27"/>
        <v>0</v>
      </c>
      <c r="P407" s="2">
        <f t="shared" ca="1" si="30"/>
        <v>0</v>
      </c>
      <c r="Q407" s="2">
        <f t="shared" si="31"/>
        <v>0</v>
      </c>
      <c r="R407" s="9" t="e">
        <f ca="1">((Mapping!$M407 - Mapping!$K407) / Mapping!$E407 * Mapping!$F407) * (MIN(Mapping!$J407, Mapping!$L407))</f>
        <v>#VALUE!</v>
      </c>
      <c r="S407" s="2" t="str">
        <f>IFERROR(INDEX(#REF!, MATCH(Mapping!C407,#REF!, 0)), "")</f>
        <v/>
      </c>
      <c r="T407" s="2" t="e">
        <f t="shared" ca="1" si="28"/>
        <v>#VALUE!</v>
      </c>
      <c r="U407" s="2">
        <f ca="1">IFERROR(INDEX(Ref!E:E, MATCH(D407, Ref!B:B, 0)),5)</f>
        <v>5</v>
      </c>
      <c r="V407">
        <f ca="1">IFERROR(INDEX(Ref!F:F, MATCH(D407, Ref!B:B, 0)),1.5)</f>
        <v>1.5</v>
      </c>
    </row>
    <row r="408" spans="3:22" x14ac:dyDescent="0.25">
      <c r="C408" s="43"/>
      <c r="D408" s="2" t="str" cm="1">
        <f t="array" aca="1" ref="D408" ca="1">UPPER(_xlfn.TEXTJOIN("", TRUE, IF(ISNUMBER(FIND(MID(LEFT(C408, FIND(" ", C408 &amp; " ") - 1), ROW(INDIRECT("1:" &amp; LEN(LEFT(C408, FIND(" ", C408 &amp; " ") - 1)))), 1), "ABCDEFGHIJKLMNOPQRSTUVWXYZabcdefghijklmnopqrstuvwxyz")), MID(LEFT(C408, FIND(" ", C408 &amp; " ") - 1), ROW(INDIRECT("1:" &amp; LEN(LEFT(C408, FIND(" ", C408 &amp; " ") - 1)))), 1), "")))</f>
        <v/>
      </c>
      <c r="E408" s="2" t="e">
        <f ca="1">INDEX(Ref!C:C, MATCH(Mapping!D408, Ref!$B:$B,0))</f>
        <v>#N/A</v>
      </c>
      <c r="F408" s="2" t="e">
        <f ca="1">INDEX(Ref!D:D, MATCH(Mapping!D408, Ref!$B:$B,0))</f>
        <v>#N/A</v>
      </c>
      <c r="G408" s="2" cm="1">
        <f t="array" ref="G408">IFERROR(_xlfn.SWITCH(LOWER(TRIM(RIGHT(SUBSTITUTE(C408," ",REPT(" ",99)),99))),"fly",4,"dfly",8,"calendar",2,"box",4,4),4)</f>
        <v>4</v>
      </c>
      <c r="H408" s="2" t="s">
        <v>443</v>
      </c>
      <c r="I408" s="6" t="str">
        <f>RTD("tt.rtd",,RTD("tt.rtd",,"Inst",H408,$C408),I$2)</f>
        <v/>
      </c>
      <c r="J408" s="7" cm="1">
        <f t="array" ref="J408">SUM(IF(('Fill Book'!$F$4:$F$10084="B")*('Fill Book'!$E$4:$E$10084=Mapping!C408),'Fill Book'!$G$4:$G$10084))</f>
        <v>0</v>
      </c>
      <c r="K408" s="18" t="str" cm="1">
        <f t="array" ref="K408">IFERROR(
  SUMPRODUCT(
    ('Fill Book'!$F$4:$F$10084="B") * ('Fill Book'!$E$4:$E$10084=Mapping!C408),
    'Fill Book'!$G$4:$G$10084,  'Fill Book'!$H$4:$H$10084
  ) /
  SUMIFS(
    'Fill Book'!$G$4:$G$10084,
    'Fill Book'!$F$4:$F$10084, "B",
    'Fill Book'!$E$4:$E$10084, Mapping!C408
  ),
  ""
)</f>
        <v/>
      </c>
      <c r="L408" s="7">
        <f>SUMIFS('Fill Book'!$G$4:$G$10084, 'Fill Book'!$F$4:$F$10084, "S", 'Fill Book'!$E$4:$E$10084, Mapping!C408)</f>
        <v>0</v>
      </c>
      <c r="M408" s="18" t="str" cm="1">
        <f t="array" ref="M408">IFERROR(
  SUMPRODUCT(
    ('Fill Book'!$F$4:$F$10084="S") * ('Fill Book'!$E$4:$E$10084=Mapping!C408),
    'Fill Book'!$G$4:$G$10084,  'Fill Book'!$H$4:$H$10084
  ) /
  SUMIFS(
    'Fill Book'!$G$4:$G$10084,
    'Fill Book'!$F$4:$F$10084, "S",
    'Fill Book'!$E$4:$E$10084, Mapping!C408
  ),
  ""
)</f>
        <v/>
      </c>
      <c r="N408" s="7">
        <f t="shared" si="29"/>
        <v>0</v>
      </c>
      <c r="O408" s="2">
        <f t="shared" ca="1" si="27"/>
        <v>0</v>
      </c>
      <c r="P408" s="2">
        <f t="shared" ca="1" si="30"/>
        <v>0</v>
      </c>
      <c r="Q408" s="2">
        <f t="shared" si="31"/>
        <v>0</v>
      </c>
      <c r="R408" s="9" t="e">
        <f ca="1">((Mapping!$M408 - Mapping!$K408) / Mapping!$E408 * Mapping!$F408) * (MIN(Mapping!$J408, Mapping!$L408))</f>
        <v>#VALUE!</v>
      </c>
      <c r="S408" s="2" t="str">
        <f>IFERROR(INDEX(#REF!, MATCH(Mapping!C408,#REF!, 0)), "")</f>
        <v/>
      </c>
      <c r="T408" s="2" t="e">
        <f t="shared" ca="1" si="28"/>
        <v>#VALUE!</v>
      </c>
      <c r="U408" s="2">
        <f ca="1">IFERROR(INDEX(Ref!E:E, MATCH(D408, Ref!B:B, 0)),5)</f>
        <v>5</v>
      </c>
      <c r="V408">
        <f ca="1">IFERROR(INDEX(Ref!F:F, MATCH(D408, Ref!B:B, 0)),1.5)</f>
        <v>1.5</v>
      </c>
    </row>
    <row r="409" spans="3:22" x14ac:dyDescent="0.25">
      <c r="C409" s="43"/>
      <c r="D409" s="2" t="str" cm="1">
        <f t="array" aca="1" ref="D409" ca="1">UPPER(_xlfn.TEXTJOIN("", TRUE, IF(ISNUMBER(FIND(MID(LEFT(C409, FIND(" ", C409 &amp; " ") - 1), ROW(INDIRECT("1:" &amp; LEN(LEFT(C409, FIND(" ", C409 &amp; " ") - 1)))), 1), "ABCDEFGHIJKLMNOPQRSTUVWXYZabcdefghijklmnopqrstuvwxyz")), MID(LEFT(C409, FIND(" ", C409 &amp; " ") - 1), ROW(INDIRECT("1:" &amp; LEN(LEFT(C409, FIND(" ", C409 &amp; " ") - 1)))), 1), "")))</f>
        <v/>
      </c>
      <c r="E409" s="2" t="e">
        <f ca="1">INDEX(Ref!C:C, MATCH(Mapping!D409, Ref!$B:$B,0))</f>
        <v>#N/A</v>
      </c>
      <c r="F409" s="2" t="e">
        <f ca="1">INDEX(Ref!D:D, MATCH(Mapping!D409, Ref!$B:$B,0))</f>
        <v>#N/A</v>
      </c>
      <c r="G409" s="2" cm="1">
        <f t="array" ref="G409">IFERROR(_xlfn.SWITCH(LOWER(TRIM(RIGHT(SUBSTITUTE(C409," ",REPT(" ",99)),99))),"fly",4,"dfly",8,"calendar",2,"box",4,4),4)</f>
        <v>4</v>
      </c>
      <c r="H409" s="2" t="s">
        <v>443</v>
      </c>
      <c r="I409" s="6" t="str">
        <f>RTD("tt.rtd",,RTD("tt.rtd",,"Inst",H409,$C409),I$2)</f>
        <v/>
      </c>
      <c r="J409" s="7" cm="1">
        <f t="array" ref="J409">SUM(IF(('Fill Book'!$F$4:$F$10084="B")*('Fill Book'!$E$4:$E$10084=Mapping!C409),'Fill Book'!$G$4:$G$10084))</f>
        <v>0</v>
      </c>
      <c r="K409" s="18" t="str" cm="1">
        <f t="array" ref="K409">IFERROR(
  SUMPRODUCT(
    ('Fill Book'!$F$4:$F$10084="B") * ('Fill Book'!$E$4:$E$10084=Mapping!C409),
    'Fill Book'!$G$4:$G$10084,  'Fill Book'!$H$4:$H$10084
  ) /
  SUMIFS(
    'Fill Book'!$G$4:$G$10084,
    'Fill Book'!$F$4:$F$10084, "B",
    'Fill Book'!$E$4:$E$10084, Mapping!C409
  ),
  ""
)</f>
        <v/>
      </c>
      <c r="L409" s="7">
        <f>SUMIFS('Fill Book'!$G$4:$G$10084, 'Fill Book'!$F$4:$F$10084, "S", 'Fill Book'!$E$4:$E$10084, Mapping!C409)</f>
        <v>0</v>
      </c>
      <c r="M409" s="18" t="str" cm="1">
        <f t="array" ref="M409">IFERROR(
  SUMPRODUCT(
    ('Fill Book'!$F$4:$F$10084="S") * ('Fill Book'!$E$4:$E$10084=Mapping!C409),
    'Fill Book'!$G$4:$G$10084,  'Fill Book'!$H$4:$H$10084
  ) /
  SUMIFS(
    'Fill Book'!$G$4:$G$10084,
    'Fill Book'!$F$4:$F$10084, "S",
    'Fill Book'!$E$4:$E$10084, Mapping!C409
  ),
  ""
)</f>
        <v/>
      </c>
      <c r="N409" s="7">
        <f t="shared" si="29"/>
        <v>0</v>
      </c>
      <c r="O409" s="2">
        <f t="shared" ca="1" si="27"/>
        <v>0</v>
      </c>
      <c r="P409" s="2">
        <f t="shared" ca="1" si="30"/>
        <v>0</v>
      </c>
      <c r="Q409" s="2">
        <f t="shared" si="31"/>
        <v>0</v>
      </c>
      <c r="R409" s="9" t="e">
        <f ca="1">((Mapping!$M409 - Mapping!$K409) / Mapping!$E409 * Mapping!$F409) * (MIN(Mapping!$J409, Mapping!$L409))</f>
        <v>#VALUE!</v>
      </c>
      <c r="S409" s="2" t="str">
        <f>IFERROR(INDEX(#REF!, MATCH(Mapping!C409,#REF!, 0)), "")</f>
        <v/>
      </c>
      <c r="T409" s="2" t="e">
        <f t="shared" ca="1" si="28"/>
        <v>#VALUE!</v>
      </c>
      <c r="U409" s="2">
        <f ca="1">IFERROR(INDEX(Ref!E:E, MATCH(D409, Ref!B:B, 0)),5)</f>
        <v>5</v>
      </c>
      <c r="V409">
        <f ca="1">IFERROR(INDEX(Ref!F:F, MATCH(D409, Ref!B:B, 0)),1.5)</f>
        <v>1.5</v>
      </c>
    </row>
    <row r="410" spans="3:22" x14ac:dyDescent="0.25">
      <c r="C410" s="43"/>
      <c r="D410" s="2" t="str" cm="1">
        <f t="array" aca="1" ref="D410" ca="1">UPPER(_xlfn.TEXTJOIN("", TRUE, IF(ISNUMBER(FIND(MID(LEFT(C410, FIND(" ", C410 &amp; " ") - 1), ROW(INDIRECT("1:" &amp; LEN(LEFT(C410, FIND(" ", C410 &amp; " ") - 1)))), 1), "ABCDEFGHIJKLMNOPQRSTUVWXYZabcdefghijklmnopqrstuvwxyz")), MID(LEFT(C410, FIND(" ", C410 &amp; " ") - 1), ROW(INDIRECT("1:" &amp; LEN(LEFT(C410, FIND(" ", C410 &amp; " ") - 1)))), 1), "")))</f>
        <v/>
      </c>
      <c r="E410" s="2" t="e">
        <f ca="1">INDEX(Ref!C:C, MATCH(Mapping!D410, Ref!$B:$B,0))</f>
        <v>#N/A</v>
      </c>
      <c r="F410" s="2" t="e">
        <f ca="1">INDEX(Ref!D:D, MATCH(Mapping!D410, Ref!$B:$B,0))</f>
        <v>#N/A</v>
      </c>
      <c r="G410" s="2" cm="1">
        <f t="array" ref="G410">IFERROR(_xlfn.SWITCH(LOWER(TRIM(RIGHT(SUBSTITUTE(C410," ",REPT(" ",99)),99))),"fly",4,"dfly",8,"calendar",2,"box",4,4),4)</f>
        <v>4</v>
      </c>
      <c r="H410" s="2" t="s">
        <v>443</v>
      </c>
      <c r="I410" s="6" t="str">
        <f>RTD("tt.rtd",,RTD("tt.rtd",,"Inst",H410,$C410),I$2)</f>
        <v/>
      </c>
      <c r="J410" s="7" cm="1">
        <f t="array" ref="J410">SUM(IF(('Fill Book'!$F$4:$F$10084="B")*('Fill Book'!$E$4:$E$10084=Mapping!C410),'Fill Book'!$G$4:$G$10084))</f>
        <v>0</v>
      </c>
      <c r="K410" s="18" t="str" cm="1">
        <f t="array" ref="K410">IFERROR(
  SUMPRODUCT(
    ('Fill Book'!$F$4:$F$10084="B") * ('Fill Book'!$E$4:$E$10084=Mapping!C410),
    'Fill Book'!$G$4:$G$10084,  'Fill Book'!$H$4:$H$10084
  ) /
  SUMIFS(
    'Fill Book'!$G$4:$G$10084,
    'Fill Book'!$F$4:$F$10084, "B",
    'Fill Book'!$E$4:$E$10084, Mapping!C410
  ),
  ""
)</f>
        <v/>
      </c>
      <c r="L410" s="7">
        <f>SUMIFS('Fill Book'!$G$4:$G$10084, 'Fill Book'!$F$4:$F$10084, "S", 'Fill Book'!$E$4:$E$10084, Mapping!C410)</f>
        <v>0</v>
      </c>
      <c r="M410" s="18" t="str" cm="1">
        <f t="array" ref="M410">IFERROR(
  SUMPRODUCT(
    ('Fill Book'!$F$4:$F$10084="S") * ('Fill Book'!$E$4:$E$10084=Mapping!C410),
    'Fill Book'!$G$4:$G$10084,  'Fill Book'!$H$4:$H$10084
  ) /
  SUMIFS(
    'Fill Book'!$G$4:$G$10084,
    'Fill Book'!$F$4:$F$10084, "S",
    'Fill Book'!$E$4:$E$10084, Mapping!C410
  ),
  ""
)</f>
        <v/>
      </c>
      <c r="N410" s="7">
        <f t="shared" si="29"/>
        <v>0</v>
      </c>
      <c r="O410" s="2">
        <f t="shared" ca="1" si="27"/>
        <v>0</v>
      </c>
      <c r="P410" s="2">
        <f t="shared" ca="1" si="30"/>
        <v>0</v>
      </c>
      <c r="Q410" s="2">
        <f t="shared" si="31"/>
        <v>0</v>
      </c>
      <c r="R410" s="9" t="e">
        <f ca="1">((Mapping!$M410 - Mapping!$K410) / Mapping!$E410 * Mapping!$F410) * (MIN(Mapping!$J410, Mapping!$L410))</f>
        <v>#VALUE!</v>
      </c>
      <c r="S410" s="2" t="str">
        <f>IFERROR(INDEX(#REF!, MATCH(Mapping!C410,#REF!, 0)), "")</f>
        <v/>
      </c>
      <c r="T410" s="2" t="e">
        <f t="shared" ca="1" si="28"/>
        <v>#VALUE!</v>
      </c>
      <c r="U410" s="2">
        <f ca="1">IFERROR(INDEX(Ref!E:E, MATCH(D410, Ref!B:B, 0)),5)</f>
        <v>5</v>
      </c>
      <c r="V410">
        <f ca="1">IFERROR(INDEX(Ref!F:F, MATCH(D410, Ref!B:B, 0)),1.5)</f>
        <v>1.5</v>
      </c>
    </row>
    <row r="411" spans="3:22" x14ac:dyDescent="0.25">
      <c r="C411" s="43"/>
      <c r="D411" s="2" t="str" cm="1">
        <f t="array" aca="1" ref="D411" ca="1">UPPER(_xlfn.TEXTJOIN("", TRUE, IF(ISNUMBER(FIND(MID(LEFT(C411, FIND(" ", C411 &amp; " ") - 1), ROW(INDIRECT("1:" &amp; LEN(LEFT(C411, FIND(" ", C411 &amp; " ") - 1)))), 1), "ABCDEFGHIJKLMNOPQRSTUVWXYZabcdefghijklmnopqrstuvwxyz")), MID(LEFT(C411, FIND(" ", C411 &amp; " ") - 1), ROW(INDIRECT("1:" &amp; LEN(LEFT(C411, FIND(" ", C411 &amp; " ") - 1)))), 1), "")))</f>
        <v/>
      </c>
      <c r="E411" s="2" t="e">
        <f ca="1">INDEX(Ref!C:C, MATCH(Mapping!D411, Ref!$B:$B,0))</f>
        <v>#N/A</v>
      </c>
      <c r="F411" s="2" t="e">
        <f ca="1">INDEX(Ref!D:D, MATCH(Mapping!D411, Ref!$B:$B,0))</f>
        <v>#N/A</v>
      </c>
      <c r="G411" s="2" cm="1">
        <f t="array" ref="G411">IFERROR(_xlfn.SWITCH(LOWER(TRIM(RIGHT(SUBSTITUTE(C411," ",REPT(" ",99)),99))),"fly",4,"dfly",8,"calendar",2,"box",4,4),4)</f>
        <v>4</v>
      </c>
      <c r="H411" s="2" t="s">
        <v>443</v>
      </c>
      <c r="I411" s="6" t="str">
        <f>RTD("tt.rtd",,RTD("tt.rtd",,"Inst",H411,$C411),I$2)</f>
        <v/>
      </c>
      <c r="J411" s="7" cm="1">
        <f t="array" ref="J411">SUM(IF(('Fill Book'!$F$4:$F$10084="B")*('Fill Book'!$E$4:$E$10084=Mapping!C411),'Fill Book'!$G$4:$G$10084))</f>
        <v>0</v>
      </c>
      <c r="K411" s="18" t="str" cm="1">
        <f t="array" ref="K411">IFERROR(
  SUMPRODUCT(
    ('Fill Book'!$F$4:$F$10084="B") * ('Fill Book'!$E$4:$E$10084=Mapping!C411),
    'Fill Book'!$G$4:$G$10084,  'Fill Book'!$H$4:$H$10084
  ) /
  SUMIFS(
    'Fill Book'!$G$4:$G$10084,
    'Fill Book'!$F$4:$F$10084, "B",
    'Fill Book'!$E$4:$E$10084, Mapping!C411
  ),
  ""
)</f>
        <v/>
      </c>
      <c r="L411" s="7">
        <f>SUMIFS('Fill Book'!$G$4:$G$10084, 'Fill Book'!$F$4:$F$10084, "S", 'Fill Book'!$E$4:$E$10084, Mapping!C411)</f>
        <v>0</v>
      </c>
      <c r="M411" s="18" t="str" cm="1">
        <f t="array" ref="M411">IFERROR(
  SUMPRODUCT(
    ('Fill Book'!$F$4:$F$10084="S") * ('Fill Book'!$E$4:$E$10084=Mapping!C411),
    'Fill Book'!$G$4:$G$10084,  'Fill Book'!$H$4:$H$10084
  ) /
  SUMIFS(
    'Fill Book'!$G$4:$G$10084,
    'Fill Book'!$F$4:$F$10084, "S",
    'Fill Book'!$E$4:$E$10084, Mapping!C411
  ),
  ""
)</f>
        <v/>
      </c>
      <c r="N411" s="7">
        <f t="shared" si="29"/>
        <v>0</v>
      </c>
      <c r="O411" s="2">
        <f t="shared" ca="1" si="27"/>
        <v>0</v>
      </c>
      <c r="P411" s="2">
        <f t="shared" ca="1" si="30"/>
        <v>0</v>
      </c>
      <c r="Q411" s="2">
        <f t="shared" si="31"/>
        <v>0</v>
      </c>
      <c r="R411" s="9" t="e">
        <f ca="1">((Mapping!$M411 - Mapping!$K411) / Mapping!$E411 * Mapping!$F411) * (MIN(Mapping!$J411, Mapping!$L411))</f>
        <v>#VALUE!</v>
      </c>
      <c r="S411" s="2" t="str">
        <f>IFERROR(INDEX(#REF!, MATCH(Mapping!C411,#REF!, 0)), "")</f>
        <v/>
      </c>
      <c r="T411" s="2" t="e">
        <f t="shared" ca="1" si="28"/>
        <v>#VALUE!</v>
      </c>
      <c r="U411" s="2">
        <f ca="1">IFERROR(INDEX(Ref!E:E, MATCH(D411, Ref!B:B, 0)),5)</f>
        <v>5</v>
      </c>
      <c r="V411">
        <f ca="1">IFERROR(INDEX(Ref!F:F, MATCH(D411, Ref!B:B, 0)),1.5)</f>
        <v>1.5</v>
      </c>
    </row>
    <row r="412" spans="3:22" x14ac:dyDescent="0.25">
      <c r="C412" s="43"/>
      <c r="D412" s="2" t="str" cm="1">
        <f t="array" aca="1" ref="D412" ca="1">UPPER(_xlfn.TEXTJOIN("", TRUE, IF(ISNUMBER(FIND(MID(LEFT(C412, FIND(" ", C412 &amp; " ") - 1), ROW(INDIRECT("1:" &amp; LEN(LEFT(C412, FIND(" ", C412 &amp; " ") - 1)))), 1), "ABCDEFGHIJKLMNOPQRSTUVWXYZabcdefghijklmnopqrstuvwxyz")), MID(LEFT(C412, FIND(" ", C412 &amp; " ") - 1), ROW(INDIRECT("1:" &amp; LEN(LEFT(C412, FIND(" ", C412 &amp; " ") - 1)))), 1), "")))</f>
        <v/>
      </c>
      <c r="E412" s="2" t="e">
        <f ca="1">INDEX(Ref!C:C, MATCH(Mapping!D412, Ref!$B:$B,0))</f>
        <v>#N/A</v>
      </c>
      <c r="F412" s="2" t="e">
        <f ca="1">INDEX(Ref!D:D, MATCH(Mapping!D412, Ref!$B:$B,0))</f>
        <v>#N/A</v>
      </c>
      <c r="G412" s="2" cm="1">
        <f t="array" ref="G412">IFERROR(_xlfn.SWITCH(LOWER(TRIM(RIGHT(SUBSTITUTE(C412," ",REPT(" ",99)),99))),"fly",4,"dfly",8,"calendar",2,"box",4,4),4)</f>
        <v>4</v>
      </c>
      <c r="H412" s="2" t="s">
        <v>443</v>
      </c>
      <c r="I412" s="6" t="str">
        <f>RTD("tt.rtd",,RTD("tt.rtd",,"Inst",H412,$C412),I$2)</f>
        <v/>
      </c>
      <c r="J412" s="7" cm="1">
        <f t="array" ref="J412">SUM(IF(('Fill Book'!$F$4:$F$10084="B")*('Fill Book'!$E$4:$E$10084=Mapping!C412),'Fill Book'!$G$4:$G$10084))</f>
        <v>0</v>
      </c>
      <c r="K412" s="18" t="str" cm="1">
        <f t="array" ref="K412">IFERROR(
  SUMPRODUCT(
    ('Fill Book'!$F$4:$F$10084="B") * ('Fill Book'!$E$4:$E$10084=Mapping!C412),
    'Fill Book'!$G$4:$G$10084,  'Fill Book'!$H$4:$H$10084
  ) /
  SUMIFS(
    'Fill Book'!$G$4:$G$10084,
    'Fill Book'!$F$4:$F$10084, "B",
    'Fill Book'!$E$4:$E$10084, Mapping!C412
  ),
  ""
)</f>
        <v/>
      </c>
      <c r="L412" s="7">
        <f>SUMIFS('Fill Book'!$G$4:$G$10084, 'Fill Book'!$F$4:$F$10084, "S", 'Fill Book'!$E$4:$E$10084, Mapping!C412)</f>
        <v>0</v>
      </c>
      <c r="M412" s="18" t="str" cm="1">
        <f t="array" ref="M412">IFERROR(
  SUMPRODUCT(
    ('Fill Book'!$F$4:$F$10084="S") * ('Fill Book'!$E$4:$E$10084=Mapping!C412),
    'Fill Book'!$G$4:$G$10084,  'Fill Book'!$H$4:$H$10084
  ) /
  SUMIFS(
    'Fill Book'!$G$4:$G$10084,
    'Fill Book'!$F$4:$F$10084, "S",
    'Fill Book'!$E$4:$E$10084, Mapping!C412
  ),
  ""
)</f>
        <v/>
      </c>
      <c r="N412" s="7">
        <f t="shared" si="29"/>
        <v>0</v>
      </c>
      <c r="O412" s="2">
        <f t="shared" ca="1" si="27"/>
        <v>0</v>
      </c>
      <c r="P412" s="2">
        <f t="shared" ca="1" si="30"/>
        <v>0</v>
      </c>
      <c r="Q412" s="2">
        <f t="shared" si="31"/>
        <v>0</v>
      </c>
      <c r="R412" s="9" t="e">
        <f ca="1">((Mapping!$M412 - Mapping!$K412) / Mapping!$E412 * Mapping!$F412) * (MIN(Mapping!$J412, Mapping!$L412))</f>
        <v>#VALUE!</v>
      </c>
      <c r="S412" s="2" t="str">
        <f>IFERROR(INDEX(#REF!, MATCH(Mapping!C412,#REF!, 0)), "")</f>
        <v/>
      </c>
      <c r="T412" s="2" t="e">
        <f t="shared" ca="1" si="28"/>
        <v>#VALUE!</v>
      </c>
      <c r="U412" s="2">
        <f ca="1">IFERROR(INDEX(Ref!E:E, MATCH(D412, Ref!B:B, 0)),5)</f>
        <v>5</v>
      </c>
      <c r="V412">
        <f ca="1">IFERROR(INDEX(Ref!F:F, MATCH(D412, Ref!B:B, 0)),1.5)</f>
        <v>1.5</v>
      </c>
    </row>
    <row r="413" spans="3:22" x14ac:dyDescent="0.25">
      <c r="C413" s="43"/>
      <c r="D413" s="2" t="str" cm="1">
        <f t="array" aca="1" ref="D413" ca="1">UPPER(_xlfn.TEXTJOIN("", TRUE, IF(ISNUMBER(FIND(MID(LEFT(C413, FIND(" ", C413 &amp; " ") - 1), ROW(INDIRECT("1:" &amp; LEN(LEFT(C413, FIND(" ", C413 &amp; " ") - 1)))), 1), "ABCDEFGHIJKLMNOPQRSTUVWXYZabcdefghijklmnopqrstuvwxyz")), MID(LEFT(C413, FIND(" ", C413 &amp; " ") - 1), ROW(INDIRECT("1:" &amp; LEN(LEFT(C413, FIND(" ", C413 &amp; " ") - 1)))), 1), "")))</f>
        <v/>
      </c>
      <c r="E413" s="2" t="e">
        <f ca="1">INDEX(Ref!C:C, MATCH(Mapping!D413, Ref!$B:$B,0))</f>
        <v>#N/A</v>
      </c>
      <c r="F413" s="2" t="e">
        <f ca="1">INDEX(Ref!D:D, MATCH(Mapping!D413, Ref!$B:$B,0))</f>
        <v>#N/A</v>
      </c>
      <c r="G413" s="2" cm="1">
        <f t="array" ref="G413">IFERROR(_xlfn.SWITCH(LOWER(TRIM(RIGHT(SUBSTITUTE(C413," ",REPT(" ",99)),99))),"fly",4,"dfly",8,"calendar",2,"box",4,4),4)</f>
        <v>4</v>
      </c>
      <c r="H413" s="2" t="s">
        <v>443</v>
      </c>
      <c r="I413" s="6" t="str">
        <f>RTD("tt.rtd",,RTD("tt.rtd",,"Inst",H413,$C413),I$2)</f>
        <v/>
      </c>
      <c r="J413" s="7" cm="1">
        <f t="array" ref="J413">SUM(IF(('Fill Book'!$F$4:$F$10084="B")*('Fill Book'!$E$4:$E$10084=Mapping!C413),'Fill Book'!$G$4:$G$10084))</f>
        <v>0</v>
      </c>
      <c r="K413" s="18" t="str" cm="1">
        <f t="array" ref="K413">IFERROR(
  SUMPRODUCT(
    ('Fill Book'!$F$4:$F$10084="B") * ('Fill Book'!$E$4:$E$10084=Mapping!C413),
    'Fill Book'!$G$4:$G$10084,  'Fill Book'!$H$4:$H$10084
  ) /
  SUMIFS(
    'Fill Book'!$G$4:$G$10084,
    'Fill Book'!$F$4:$F$10084, "B",
    'Fill Book'!$E$4:$E$10084, Mapping!C413
  ),
  ""
)</f>
        <v/>
      </c>
      <c r="L413" s="7">
        <f>SUMIFS('Fill Book'!$G$4:$G$10084, 'Fill Book'!$F$4:$F$10084, "S", 'Fill Book'!$E$4:$E$10084, Mapping!C413)</f>
        <v>0</v>
      </c>
      <c r="M413" s="18" t="str" cm="1">
        <f t="array" ref="M413">IFERROR(
  SUMPRODUCT(
    ('Fill Book'!$F$4:$F$10084="S") * ('Fill Book'!$E$4:$E$10084=Mapping!C413),
    'Fill Book'!$G$4:$G$10084,  'Fill Book'!$H$4:$H$10084
  ) /
  SUMIFS(
    'Fill Book'!$G$4:$G$10084,
    'Fill Book'!$F$4:$F$10084, "S",
    'Fill Book'!$E$4:$E$10084, Mapping!C413
  ),
  ""
)</f>
        <v/>
      </c>
      <c r="N413" s="7">
        <f t="shared" si="29"/>
        <v>0</v>
      </c>
      <c r="O413" s="2">
        <f t="shared" ca="1" si="27"/>
        <v>0</v>
      </c>
      <c r="P413" s="2">
        <f t="shared" ca="1" si="30"/>
        <v>0</v>
      </c>
      <c r="Q413" s="2">
        <f t="shared" si="31"/>
        <v>0</v>
      </c>
      <c r="R413" s="9" t="e">
        <f ca="1">((Mapping!$M413 - Mapping!$K413) / Mapping!$E413 * Mapping!$F413) * (MIN(Mapping!$J413, Mapping!$L413))</f>
        <v>#VALUE!</v>
      </c>
      <c r="S413" s="2" t="str">
        <f>IFERROR(INDEX(#REF!, MATCH(Mapping!C413,#REF!, 0)), "")</f>
        <v/>
      </c>
      <c r="T413" s="2" t="e">
        <f t="shared" ca="1" si="28"/>
        <v>#VALUE!</v>
      </c>
      <c r="U413" s="2">
        <f ca="1">IFERROR(INDEX(Ref!E:E, MATCH(D413, Ref!B:B, 0)),5)</f>
        <v>5</v>
      </c>
      <c r="V413">
        <f ca="1">IFERROR(INDEX(Ref!F:F, MATCH(D413, Ref!B:B, 0)),1.5)</f>
        <v>1.5</v>
      </c>
    </row>
    <row r="414" spans="3:22" x14ac:dyDescent="0.25">
      <c r="C414" s="43"/>
      <c r="D414" s="2" t="str" cm="1">
        <f t="array" aca="1" ref="D414" ca="1">UPPER(_xlfn.TEXTJOIN("", TRUE, IF(ISNUMBER(FIND(MID(LEFT(C414, FIND(" ", C414 &amp; " ") - 1), ROW(INDIRECT("1:" &amp; LEN(LEFT(C414, FIND(" ", C414 &amp; " ") - 1)))), 1), "ABCDEFGHIJKLMNOPQRSTUVWXYZabcdefghijklmnopqrstuvwxyz")), MID(LEFT(C414, FIND(" ", C414 &amp; " ") - 1), ROW(INDIRECT("1:" &amp; LEN(LEFT(C414, FIND(" ", C414 &amp; " ") - 1)))), 1), "")))</f>
        <v/>
      </c>
      <c r="E414" s="2" t="e">
        <f ca="1">INDEX(Ref!C:C, MATCH(Mapping!D414, Ref!$B:$B,0))</f>
        <v>#N/A</v>
      </c>
      <c r="F414" s="2" t="e">
        <f ca="1">INDEX(Ref!D:D, MATCH(Mapping!D414, Ref!$B:$B,0))</f>
        <v>#N/A</v>
      </c>
      <c r="G414" s="2" cm="1">
        <f t="array" ref="G414">IFERROR(_xlfn.SWITCH(LOWER(TRIM(RIGHT(SUBSTITUTE(C414," ",REPT(" ",99)),99))),"fly",4,"dfly",8,"calendar",2,"box",4,4),4)</f>
        <v>4</v>
      </c>
      <c r="H414" s="2" t="s">
        <v>443</v>
      </c>
      <c r="I414" s="6" t="str">
        <f>RTD("tt.rtd",,RTD("tt.rtd",,"Inst",H414,$C414),I$2)</f>
        <v/>
      </c>
      <c r="J414" s="7" cm="1">
        <f t="array" ref="J414">SUM(IF(('Fill Book'!$F$4:$F$10084="B")*('Fill Book'!$E$4:$E$10084=Mapping!C414),'Fill Book'!$G$4:$G$10084))</f>
        <v>0</v>
      </c>
      <c r="K414" s="18" t="str" cm="1">
        <f t="array" ref="K414">IFERROR(
  SUMPRODUCT(
    ('Fill Book'!$F$4:$F$10084="B") * ('Fill Book'!$E$4:$E$10084=Mapping!C414),
    'Fill Book'!$G$4:$G$10084,  'Fill Book'!$H$4:$H$10084
  ) /
  SUMIFS(
    'Fill Book'!$G$4:$G$10084,
    'Fill Book'!$F$4:$F$10084, "B",
    'Fill Book'!$E$4:$E$10084, Mapping!C414
  ),
  ""
)</f>
        <v/>
      </c>
      <c r="L414" s="7">
        <f>SUMIFS('Fill Book'!$G$4:$G$10084, 'Fill Book'!$F$4:$F$10084, "S", 'Fill Book'!$E$4:$E$10084, Mapping!C414)</f>
        <v>0</v>
      </c>
      <c r="M414" s="18" t="str" cm="1">
        <f t="array" ref="M414">IFERROR(
  SUMPRODUCT(
    ('Fill Book'!$F$4:$F$10084="S") * ('Fill Book'!$E$4:$E$10084=Mapping!C414),
    'Fill Book'!$G$4:$G$10084,  'Fill Book'!$H$4:$H$10084
  ) /
  SUMIFS(
    'Fill Book'!$G$4:$G$10084,
    'Fill Book'!$F$4:$F$10084, "S",
    'Fill Book'!$E$4:$E$10084, Mapping!C414
  ),
  ""
)</f>
        <v/>
      </c>
      <c r="N414" s="7">
        <f t="shared" si="29"/>
        <v>0</v>
      </c>
      <c r="O414" s="2">
        <f t="shared" ca="1" si="27"/>
        <v>0</v>
      </c>
      <c r="P414" s="2">
        <f t="shared" ca="1" si="30"/>
        <v>0</v>
      </c>
      <c r="Q414" s="2">
        <f t="shared" si="31"/>
        <v>0</v>
      </c>
      <c r="R414" s="9" t="e">
        <f ca="1">((Mapping!$M414 - Mapping!$K414) / Mapping!$E414 * Mapping!$F414) * (MIN(Mapping!$J414, Mapping!$L414))</f>
        <v>#VALUE!</v>
      </c>
      <c r="S414" s="2" t="str">
        <f>IFERROR(INDEX(#REF!, MATCH(Mapping!C414,#REF!, 0)), "")</f>
        <v/>
      </c>
      <c r="T414" s="2" t="e">
        <f t="shared" ca="1" si="28"/>
        <v>#VALUE!</v>
      </c>
      <c r="U414" s="2">
        <f ca="1">IFERROR(INDEX(Ref!E:E, MATCH(D414, Ref!B:B, 0)),5)</f>
        <v>5</v>
      </c>
      <c r="V414">
        <f ca="1">IFERROR(INDEX(Ref!F:F, MATCH(D414, Ref!B:B, 0)),1.5)</f>
        <v>1.5</v>
      </c>
    </row>
    <row r="415" spans="3:22" x14ac:dyDescent="0.25">
      <c r="C415" s="43"/>
      <c r="D415" s="2" t="str" cm="1">
        <f t="array" aca="1" ref="D415" ca="1">UPPER(_xlfn.TEXTJOIN("", TRUE, IF(ISNUMBER(FIND(MID(LEFT(C415, FIND(" ", C415 &amp; " ") - 1), ROW(INDIRECT("1:" &amp; LEN(LEFT(C415, FIND(" ", C415 &amp; " ") - 1)))), 1), "ABCDEFGHIJKLMNOPQRSTUVWXYZabcdefghijklmnopqrstuvwxyz")), MID(LEFT(C415, FIND(" ", C415 &amp; " ") - 1), ROW(INDIRECT("1:" &amp; LEN(LEFT(C415, FIND(" ", C415 &amp; " ") - 1)))), 1), "")))</f>
        <v/>
      </c>
      <c r="E415" s="2" t="e">
        <f ca="1">INDEX(Ref!C:C, MATCH(Mapping!D415, Ref!$B:$B,0))</f>
        <v>#N/A</v>
      </c>
      <c r="F415" s="2" t="e">
        <f ca="1">INDEX(Ref!D:D, MATCH(Mapping!D415, Ref!$B:$B,0))</f>
        <v>#N/A</v>
      </c>
      <c r="G415" s="2" cm="1">
        <f t="array" ref="G415">IFERROR(_xlfn.SWITCH(LOWER(TRIM(RIGHT(SUBSTITUTE(C415," ",REPT(" ",99)),99))),"fly",4,"dfly",8,"calendar",2,"box",4,4),4)</f>
        <v>4</v>
      </c>
      <c r="H415" s="2" t="s">
        <v>443</v>
      </c>
      <c r="I415" s="6" t="str">
        <f>RTD("tt.rtd",,RTD("tt.rtd",,"Inst",H415,$C415),I$2)</f>
        <v/>
      </c>
      <c r="J415" s="7" cm="1">
        <f t="array" ref="J415">SUM(IF(('Fill Book'!$F$4:$F$10084="B")*('Fill Book'!$E$4:$E$10084=Mapping!C415),'Fill Book'!$G$4:$G$10084))</f>
        <v>0</v>
      </c>
      <c r="K415" s="18" t="str" cm="1">
        <f t="array" ref="K415">IFERROR(
  SUMPRODUCT(
    ('Fill Book'!$F$4:$F$10084="B") * ('Fill Book'!$E$4:$E$10084=Mapping!C415),
    'Fill Book'!$G$4:$G$10084,  'Fill Book'!$H$4:$H$10084
  ) /
  SUMIFS(
    'Fill Book'!$G$4:$G$10084,
    'Fill Book'!$F$4:$F$10084, "B",
    'Fill Book'!$E$4:$E$10084, Mapping!C415
  ),
  ""
)</f>
        <v/>
      </c>
      <c r="L415" s="7">
        <f>SUMIFS('Fill Book'!$G$4:$G$10084, 'Fill Book'!$F$4:$F$10084, "S", 'Fill Book'!$E$4:$E$10084, Mapping!C415)</f>
        <v>0</v>
      </c>
      <c r="M415" s="18" t="str" cm="1">
        <f t="array" ref="M415">IFERROR(
  SUMPRODUCT(
    ('Fill Book'!$F$4:$F$10084="S") * ('Fill Book'!$E$4:$E$10084=Mapping!C415),
    'Fill Book'!$G$4:$G$10084,  'Fill Book'!$H$4:$H$10084
  ) /
  SUMIFS(
    'Fill Book'!$G$4:$G$10084,
    'Fill Book'!$F$4:$F$10084, "S",
    'Fill Book'!$E$4:$E$10084, Mapping!C415
  ),
  ""
)</f>
        <v/>
      </c>
      <c r="N415" s="7">
        <f t="shared" si="29"/>
        <v>0</v>
      </c>
      <c r="O415" s="2">
        <f t="shared" ca="1" si="27"/>
        <v>0</v>
      </c>
      <c r="P415" s="2">
        <f t="shared" ca="1" si="30"/>
        <v>0</v>
      </c>
      <c r="Q415" s="2">
        <f t="shared" si="31"/>
        <v>0</v>
      </c>
      <c r="R415" s="9" t="e">
        <f ca="1">((Mapping!$M415 - Mapping!$K415) / Mapping!$E415 * Mapping!$F415) * (MIN(Mapping!$J415, Mapping!$L415))</f>
        <v>#VALUE!</v>
      </c>
      <c r="S415" s="2" t="str">
        <f>IFERROR(INDEX(#REF!, MATCH(Mapping!C415,#REF!, 0)), "")</f>
        <v/>
      </c>
      <c r="T415" s="2" t="e">
        <f t="shared" ca="1" si="28"/>
        <v>#VALUE!</v>
      </c>
      <c r="U415" s="2">
        <f ca="1">IFERROR(INDEX(Ref!E:E, MATCH(D415, Ref!B:B, 0)),5)</f>
        <v>5</v>
      </c>
      <c r="V415">
        <f ca="1">IFERROR(INDEX(Ref!F:F, MATCH(D415, Ref!B:B, 0)),1.5)</f>
        <v>1.5</v>
      </c>
    </row>
    <row r="416" spans="3:22" x14ac:dyDescent="0.25">
      <c r="C416" s="42"/>
      <c r="D416" s="2" t="str" cm="1">
        <f t="array" aca="1" ref="D416" ca="1">UPPER(_xlfn.TEXTJOIN("", TRUE, IF(ISNUMBER(FIND(MID(LEFT(C416, FIND(" ", C416 &amp; " ") - 1), ROW(INDIRECT("1:" &amp; LEN(LEFT(C416, FIND(" ", C416 &amp; " ") - 1)))), 1), "ABCDEFGHIJKLMNOPQRSTUVWXYZabcdefghijklmnopqrstuvwxyz")), MID(LEFT(C416, FIND(" ", C416 &amp; " ") - 1), ROW(INDIRECT("1:" &amp; LEN(LEFT(C416, FIND(" ", C416 &amp; " ") - 1)))), 1), "")))</f>
        <v/>
      </c>
      <c r="E416" s="2" t="e">
        <f ca="1">INDEX(Ref!C:C, MATCH(Mapping!D416, Ref!$B:$B,0))</f>
        <v>#N/A</v>
      </c>
      <c r="F416" s="2" t="e">
        <f ca="1">INDEX(Ref!D:D, MATCH(Mapping!D416, Ref!$B:$B,0))</f>
        <v>#N/A</v>
      </c>
      <c r="G416" s="2" cm="1">
        <f t="array" ref="G416">IFERROR(_xlfn.SWITCH(LOWER(TRIM(RIGHT(SUBSTITUTE(C416," ",REPT(" ",99)),99))),"fly",4,"dfly",8,"calendar",2,"box",4,4),4)</f>
        <v>4</v>
      </c>
      <c r="H416" s="2" t="s">
        <v>443</v>
      </c>
      <c r="I416" s="6" t="str">
        <f>RTD("tt.rtd",,RTD("tt.rtd",,"Inst",H416,$C416),I$2)</f>
        <v/>
      </c>
      <c r="J416" s="7" cm="1">
        <f t="array" ref="J416">SUM(IF(('Fill Book'!$F$4:$F$10084="B")*('Fill Book'!$E$4:$E$10084=Mapping!C416),'Fill Book'!$G$4:$G$10084))</f>
        <v>0</v>
      </c>
      <c r="K416" s="18" t="str" cm="1">
        <f t="array" ref="K416">IFERROR(
  SUMPRODUCT(
    ('Fill Book'!$F$4:$F$10084="B") * ('Fill Book'!$E$4:$E$10084=Mapping!C416),
    'Fill Book'!$G$4:$G$10084,  'Fill Book'!$H$4:$H$10084
  ) /
  SUMIFS(
    'Fill Book'!$G$4:$G$10084,
    'Fill Book'!$F$4:$F$10084, "B",
    'Fill Book'!$E$4:$E$10084, Mapping!C416
  ),
  ""
)</f>
        <v/>
      </c>
      <c r="L416" s="7">
        <f>SUMIFS('Fill Book'!$G$4:$G$10084, 'Fill Book'!$F$4:$F$10084, "S", 'Fill Book'!$E$4:$E$10084, Mapping!C416)</f>
        <v>0</v>
      </c>
      <c r="M416" s="18" t="str" cm="1">
        <f t="array" ref="M416">IFERROR(
  SUMPRODUCT(
    ('Fill Book'!$F$4:$F$10084="S") * ('Fill Book'!$E$4:$E$10084=Mapping!C416),
    'Fill Book'!$G$4:$G$10084,  'Fill Book'!$H$4:$H$10084
  ) /
  SUMIFS(
    'Fill Book'!$G$4:$G$10084,
    'Fill Book'!$F$4:$F$10084, "S",
    'Fill Book'!$E$4:$E$10084, Mapping!C416
  ),
  ""
)</f>
        <v/>
      </c>
      <c r="N416" s="7">
        <f t="shared" si="29"/>
        <v>0</v>
      </c>
      <c r="O416" s="2">
        <f t="shared" ca="1" si="27"/>
        <v>0</v>
      </c>
      <c r="P416" s="2">
        <f t="shared" ca="1" si="30"/>
        <v>0</v>
      </c>
      <c r="Q416" s="2">
        <f t="shared" si="31"/>
        <v>0</v>
      </c>
      <c r="R416" s="9" t="e">
        <f ca="1">((Mapping!$M416 - Mapping!$K416) / Mapping!$E416 * Mapping!$F416) * (MIN(Mapping!$J416, Mapping!$L416))</f>
        <v>#VALUE!</v>
      </c>
      <c r="S416" s="2" t="str">
        <f>IFERROR(INDEX(#REF!, MATCH(Mapping!C416,#REF!, 0)), "")</f>
        <v/>
      </c>
      <c r="T416" s="2" t="e">
        <f t="shared" ca="1" si="28"/>
        <v>#VALUE!</v>
      </c>
      <c r="U416" s="2">
        <f ca="1">IFERROR(INDEX(Ref!E:E, MATCH(D416, Ref!B:B, 0)),5)</f>
        <v>5</v>
      </c>
      <c r="V416">
        <f ca="1">IFERROR(INDEX(Ref!F:F, MATCH(D416, Ref!B:B, 0)),1.5)</f>
        <v>1.5</v>
      </c>
    </row>
    <row r="417" spans="3:22" x14ac:dyDescent="0.25">
      <c r="C417" s="42"/>
      <c r="D417" s="2" t="str" cm="1">
        <f t="array" aca="1" ref="D417" ca="1">UPPER(_xlfn.TEXTJOIN("", TRUE, IF(ISNUMBER(FIND(MID(LEFT(C417, FIND(" ", C417 &amp; " ") - 1), ROW(INDIRECT("1:" &amp; LEN(LEFT(C417, FIND(" ", C417 &amp; " ") - 1)))), 1), "ABCDEFGHIJKLMNOPQRSTUVWXYZabcdefghijklmnopqrstuvwxyz")), MID(LEFT(C417, FIND(" ", C417 &amp; " ") - 1), ROW(INDIRECT("1:" &amp; LEN(LEFT(C417, FIND(" ", C417 &amp; " ") - 1)))), 1), "")))</f>
        <v/>
      </c>
      <c r="E417" s="2" t="e">
        <f ca="1">INDEX(Ref!C:C, MATCH(Mapping!D417, Ref!$B:$B,0))</f>
        <v>#N/A</v>
      </c>
      <c r="F417" s="2" t="e">
        <f ca="1">INDEX(Ref!D:D, MATCH(Mapping!D417, Ref!$B:$B,0))</f>
        <v>#N/A</v>
      </c>
      <c r="G417" s="2" cm="1">
        <f t="array" ref="G417">IFERROR(_xlfn.SWITCH(LOWER(TRIM(RIGHT(SUBSTITUTE(C417," ",REPT(" ",99)),99))),"fly",4,"dfly",8,"calendar",2,"box",4,4),4)</f>
        <v>4</v>
      </c>
      <c r="H417" s="2" t="s">
        <v>443</v>
      </c>
      <c r="I417" s="6" t="str">
        <f>RTD("tt.rtd",,RTD("tt.rtd",,"Inst",H417,$C417),I$2)</f>
        <v/>
      </c>
      <c r="J417" s="7" cm="1">
        <f t="array" ref="J417">SUM(IF(('Fill Book'!$F$4:$F$10084="B")*('Fill Book'!$E$4:$E$10084=Mapping!C417),'Fill Book'!$G$4:$G$10084))</f>
        <v>0</v>
      </c>
      <c r="K417" s="18" t="str" cm="1">
        <f t="array" ref="K417">IFERROR(
  SUMPRODUCT(
    ('Fill Book'!$F$4:$F$10084="B") * ('Fill Book'!$E$4:$E$10084=Mapping!C417),
    'Fill Book'!$G$4:$G$10084,  'Fill Book'!$H$4:$H$10084
  ) /
  SUMIFS(
    'Fill Book'!$G$4:$G$10084,
    'Fill Book'!$F$4:$F$10084, "B",
    'Fill Book'!$E$4:$E$10084, Mapping!C417
  ),
  ""
)</f>
        <v/>
      </c>
      <c r="L417" s="7">
        <f>SUMIFS('Fill Book'!$G$4:$G$10084, 'Fill Book'!$F$4:$F$10084, "S", 'Fill Book'!$E$4:$E$10084, Mapping!C417)</f>
        <v>0</v>
      </c>
      <c r="M417" s="18" t="str" cm="1">
        <f t="array" ref="M417">IFERROR(
  SUMPRODUCT(
    ('Fill Book'!$F$4:$F$10084="S") * ('Fill Book'!$E$4:$E$10084=Mapping!C417),
    'Fill Book'!$G$4:$G$10084,  'Fill Book'!$H$4:$H$10084
  ) /
  SUMIFS(
    'Fill Book'!$G$4:$G$10084,
    'Fill Book'!$F$4:$F$10084, "S",
    'Fill Book'!$E$4:$E$10084, Mapping!C417
  ),
  ""
)</f>
        <v/>
      </c>
      <c r="N417" s="7">
        <f t="shared" si="29"/>
        <v>0</v>
      </c>
      <c r="O417" s="2">
        <f t="shared" ref="O417:O480" ca="1" si="32">IFERROR(
    IF(L417 &gt; J417,
        ((M417 - I417) / E417) * F417 * (L417 - J417),
        ((I417 - K417) / E417) * F417 * (J417 - L417)
    ),
0)</f>
        <v>0</v>
      </c>
      <c r="P417" s="2">
        <f t="shared" ca="1" si="30"/>
        <v>0</v>
      </c>
      <c r="Q417" s="2">
        <f t="shared" si="31"/>
        <v>0</v>
      </c>
      <c r="R417" s="9" t="e">
        <f ca="1">((Mapping!$M417 - Mapping!$K417) / Mapping!$E417 * Mapping!$F417) * (MIN(Mapping!$J417, Mapping!$L417))</f>
        <v>#VALUE!</v>
      </c>
      <c r="S417" s="2" t="str">
        <f>IFERROR(INDEX(#REF!, MATCH(Mapping!C417,#REF!, 0)), "")</f>
        <v/>
      </c>
      <c r="T417" s="2" t="e">
        <f t="shared" ref="T417:T480" ca="1" si="33">IF(N417&gt;0, (S417-K417)*F417/E417*N417, (S417-M417)*F417/E417*N417)</f>
        <v>#VALUE!</v>
      </c>
      <c r="U417" s="2">
        <f ca="1">IFERROR(INDEX(Ref!E:E, MATCH(D417, Ref!B:B, 0)),5)</f>
        <v>5</v>
      </c>
      <c r="V417">
        <f ca="1">IFERROR(INDEX(Ref!F:F, MATCH(D417, Ref!B:B, 0)),1.5)</f>
        <v>1.5</v>
      </c>
    </row>
    <row r="418" spans="3:22" x14ac:dyDescent="0.25">
      <c r="C418" s="42"/>
      <c r="D418" s="2" t="str" cm="1">
        <f t="array" aca="1" ref="D418" ca="1">UPPER(_xlfn.TEXTJOIN("", TRUE, IF(ISNUMBER(FIND(MID(LEFT(C418, FIND(" ", C418 &amp; " ") - 1), ROW(INDIRECT("1:" &amp; LEN(LEFT(C418, FIND(" ", C418 &amp; " ") - 1)))), 1), "ABCDEFGHIJKLMNOPQRSTUVWXYZabcdefghijklmnopqrstuvwxyz")), MID(LEFT(C418, FIND(" ", C418 &amp; " ") - 1), ROW(INDIRECT("1:" &amp; LEN(LEFT(C418, FIND(" ", C418 &amp; " ") - 1)))), 1), "")))</f>
        <v/>
      </c>
      <c r="E418" s="2" t="e">
        <f ca="1">INDEX(Ref!C:C, MATCH(Mapping!D418, Ref!$B:$B,0))</f>
        <v>#N/A</v>
      </c>
      <c r="F418" s="2" t="e">
        <f ca="1">INDEX(Ref!D:D, MATCH(Mapping!D418, Ref!$B:$B,0))</f>
        <v>#N/A</v>
      </c>
      <c r="G418" s="2" cm="1">
        <f t="array" ref="G418">IFERROR(_xlfn.SWITCH(LOWER(TRIM(RIGHT(SUBSTITUTE(C418," ",REPT(" ",99)),99))),"fly",4,"dfly",8,"calendar",2,"box",4,4),4)</f>
        <v>4</v>
      </c>
      <c r="H418" s="2" t="s">
        <v>443</v>
      </c>
      <c r="I418" s="6" t="str">
        <f>RTD("tt.rtd",,RTD("tt.rtd",,"Inst",H418,$C418),I$2)</f>
        <v/>
      </c>
      <c r="J418" s="7" cm="1">
        <f t="array" ref="J418">SUM(IF(('Fill Book'!$F$4:$F$10084="B")*('Fill Book'!$E$4:$E$10084=Mapping!C418),'Fill Book'!$G$4:$G$10084))</f>
        <v>0</v>
      </c>
      <c r="K418" s="18" t="str" cm="1">
        <f t="array" ref="K418">IFERROR(
  SUMPRODUCT(
    ('Fill Book'!$F$4:$F$10084="B") * ('Fill Book'!$E$4:$E$10084=Mapping!C418),
    'Fill Book'!$G$4:$G$10084,  'Fill Book'!$H$4:$H$10084
  ) /
  SUMIFS(
    'Fill Book'!$G$4:$G$10084,
    'Fill Book'!$F$4:$F$10084, "B",
    'Fill Book'!$E$4:$E$10084, Mapping!C418
  ),
  ""
)</f>
        <v/>
      </c>
      <c r="L418" s="7">
        <f>SUMIFS('Fill Book'!$G$4:$G$10084, 'Fill Book'!$F$4:$F$10084, "S", 'Fill Book'!$E$4:$E$10084, Mapping!C418)</f>
        <v>0</v>
      </c>
      <c r="M418" s="18" t="str" cm="1">
        <f t="array" ref="M418">IFERROR(
  SUMPRODUCT(
    ('Fill Book'!$F$4:$F$10084="S") * ('Fill Book'!$E$4:$E$10084=Mapping!C418),
    'Fill Book'!$G$4:$G$10084,  'Fill Book'!$H$4:$H$10084
  ) /
  SUMIFS(
    'Fill Book'!$G$4:$G$10084,
    'Fill Book'!$F$4:$F$10084, "S",
    'Fill Book'!$E$4:$E$10084, Mapping!C418
  ),
  ""
)</f>
        <v/>
      </c>
      <c r="N418" s="7">
        <f t="shared" si="29"/>
        <v>0</v>
      </c>
      <c r="O418" s="2">
        <f t="shared" ca="1" si="32"/>
        <v>0</v>
      </c>
      <c r="P418" s="2">
        <f t="shared" ca="1" si="30"/>
        <v>0</v>
      </c>
      <c r="Q418" s="2">
        <f t="shared" si="31"/>
        <v>0</v>
      </c>
      <c r="R418" s="9" t="e">
        <f ca="1">((Mapping!$M418 - Mapping!$K418) / Mapping!$E418 * Mapping!$F418) * (MIN(Mapping!$J418, Mapping!$L418))</f>
        <v>#VALUE!</v>
      </c>
      <c r="S418" s="2" t="str">
        <f>IFERROR(INDEX(#REF!, MATCH(Mapping!C418,#REF!, 0)), "")</f>
        <v/>
      </c>
      <c r="T418" s="2" t="e">
        <f t="shared" ca="1" si="33"/>
        <v>#VALUE!</v>
      </c>
      <c r="U418" s="2">
        <f ca="1">IFERROR(INDEX(Ref!E:E, MATCH(D418, Ref!B:B, 0)),5)</f>
        <v>5</v>
      </c>
      <c r="V418">
        <f ca="1">IFERROR(INDEX(Ref!F:F, MATCH(D418, Ref!B:B, 0)),1.5)</f>
        <v>1.5</v>
      </c>
    </row>
    <row r="419" spans="3:22" x14ac:dyDescent="0.25">
      <c r="C419" s="42"/>
      <c r="D419" s="2" t="str" cm="1">
        <f t="array" aca="1" ref="D419" ca="1">UPPER(_xlfn.TEXTJOIN("", TRUE, IF(ISNUMBER(FIND(MID(LEFT(C419, FIND(" ", C419 &amp; " ") - 1), ROW(INDIRECT("1:" &amp; LEN(LEFT(C419, FIND(" ", C419 &amp; " ") - 1)))), 1), "ABCDEFGHIJKLMNOPQRSTUVWXYZabcdefghijklmnopqrstuvwxyz")), MID(LEFT(C419, FIND(" ", C419 &amp; " ") - 1), ROW(INDIRECT("1:" &amp; LEN(LEFT(C419, FIND(" ", C419 &amp; " ") - 1)))), 1), "")))</f>
        <v/>
      </c>
      <c r="E419" s="2" t="e">
        <f ca="1">INDEX(Ref!C:C, MATCH(Mapping!D419, Ref!$B:$B,0))</f>
        <v>#N/A</v>
      </c>
      <c r="F419" s="2" t="e">
        <f ca="1">INDEX(Ref!D:D, MATCH(Mapping!D419, Ref!$B:$B,0))</f>
        <v>#N/A</v>
      </c>
      <c r="G419" s="2" cm="1">
        <f t="array" ref="G419">IFERROR(_xlfn.SWITCH(LOWER(TRIM(RIGHT(SUBSTITUTE(C419," ",REPT(" ",99)),99))),"fly",4,"dfly",8,"calendar",2,"box",4,4),4)</f>
        <v>4</v>
      </c>
      <c r="H419" s="2" t="s">
        <v>443</v>
      </c>
      <c r="I419" s="6" t="str">
        <f>RTD("tt.rtd",,RTD("tt.rtd",,"Inst",H419,$C419),I$2)</f>
        <v/>
      </c>
      <c r="J419" s="7" cm="1">
        <f t="array" ref="J419">SUM(IF(('Fill Book'!$F$4:$F$10084="B")*('Fill Book'!$E$4:$E$10084=Mapping!C419),'Fill Book'!$G$4:$G$10084))</f>
        <v>0</v>
      </c>
      <c r="K419" s="18" t="str" cm="1">
        <f t="array" ref="K419">IFERROR(
  SUMPRODUCT(
    ('Fill Book'!$F$4:$F$10084="B") * ('Fill Book'!$E$4:$E$10084=Mapping!C419),
    'Fill Book'!$G$4:$G$10084,  'Fill Book'!$H$4:$H$10084
  ) /
  SUMIFS(
    'Fill Book'!$G$4:$G$10084,
    'Fill Book'!$F$4:$F$10084, "B",
    'Fill Book'!$E$4:$E$10084, Mapping!C419
  ),
  ""
)</f>
        <v/>
      </c>
      <c r="L419" s="7">
        <f>SUMIFS('Fill Book'!$G$4:$G$10084, 'Fill Book'!$F$4:$F$10084, "S", 'Fill Book'!$E$4:$E$10084, Mapping!C419)</f>
        <v>0</v>
      </c>
      <c r="M419" s="18" t="str" cm="1">
        <f t="array" ref="M419">IFERROR(
  SUMPRODUCT(
    ('Fill Book'!$F$4:$F$10084="S") * ('Fill Book'!$E$4:$E$10084=Mapping!C419),
    'Fill Book'!$G$4:$G$10084,  'Fill Book'!$H$4:$H$10084
  ) /
  SUMIFS(
    'Fill Book'!$G$4:$G$10084,
    'Fill Book'!$F$4:$F$10084, "S",
    'Fill Book'!$E$4:$E$10084, Mapping!C419
  ),
  ""
)</f>
        <v/>
      </c>
      <c r="N419" s="7">
        <f t="shared" si="29"/>
        <v>0</v>
      </c>
      <c r="O419" s="2">
        <f t="shared" ca="1" si="32"/>
        <v>0</v>
      </c>
      <c r="P419" s="2">
        <f t="shared" ca="1" si="30"/>
        <v>0</v>
      </c>
      <c r="Q419" s="2">
        <f t="shared" si="31"/>
        <v>0</v>
      </c>
      <c r="R419" s="9" t="e">
        <f ca="1">((Mapping!$M419 - Mapping!$K419) / Mapping!$E419 * Mapping!$F419) * (MIN(Mapping!$J419, Mapping!$L419))</f>
        <v>#VALUE!</v>
      </c>
      <c r="S419" s="2" t="str">
        <f>IFERROR(INDEX(#REF!, MATCH(Mapping!C419,#REF!, 0)), "")</f>
        <v/>
      </c>
      <c r="T419" s="2" t="e">
        <f t="shared" ca="1" si="33"/>
        <v>#VALUE!</v>
      </c>
      <c r="U419" s="2">
        <f ca="1">IFERROR(INDEX(Ref!E:E, MATCH(D419, Ref!B:B, 0)),5)</f>
        <v>5</v>
      </c>
      <c r="V419">
        <f ca="1">IFERROR(INDEX(Ref!F:F, MATCH(D419, Ref!B:B, 0)),1.5)</f>
        <v>1.5</v>
      </c>
    </row>
    <row r="420" spans="3:22" x14ac:dyDescent="0.25">
      <c r="C420" s="42"/>
      <c r="D420" s="2" t="str" cm="1">
        <f t="array" aca="1" ref="D420" ca="1">UPPER(_xlfn.TEXTJOIN("", TRUE, IF(ISNUMBER(FIND(MID(LEFT(C420, FIND(" ", C420 &amp; " ") - 1), ROW(INDIRECT("1:" &amp; LEN(LEFT(C420, FIND(" ", C420 &amp; " ") - 1)))), 1), "ABCDEFGHIJKLMNOPQRSTUVWXYZabcdefghijklmnopqrstuvwxyz")), MID(LEFT(C420, FIND(" ", C420 &amp; " ") - 1), ROW(INDIRECT("1:" &amp; LEN(LEFT(C420, FIND(" ", C420 &amp; " ") - 1)))), 1), "")))</f>
        <v/>
      </c>
      <c r="E420" s="2" t="e">
        <f ca="1">INDEX(Ref!C:C, MATCH(Mapping!D420, Ref!$B:$B,0))</f>
        <v>#N/A</v>
      </c>
      <c r="F420" s="2" t="e">
        <f ca="1">INDEX(Ref!D:D, MATCH(Mapping!D420, Ref!$B:$B,0))</f>
        <v>#N/A</v>
      </c>
      <c r="G420" s="2" cm="1">
        <f t="array" ref="G420">IFERROR(_xlfn.SWITCH(LOWER(TRIM(RIGHT(SUBSTITUTE(C420," ",REPT(" ",99)),99))),"fly",4,"dfly",8,"calendar",2,"box",4,4),4)</f>
        <v>4</v>
      </c>
      <c r="H420" s="2" t="s">
        <v>443</v>
      </c>
      <c r="I420" s="6" t="str">
        <f>RTD("tt.rtd",,RTD("tt.rtd",,"Inst",H420,$C420),I$2)</f>
        <v/>
      </c>
      <c r="J420" s="7" cm="1">
        <f t="array" ref="J420">SUM(IF(('Fill Book'!$F$4:$F$10084="B")*('Fill Book'!$E$4:$E$10084=Mapping!C420),'Fill Book'!$G$4:$G$10084))</f>
        <v>0</v>
      </c>
      <c r="K420" s="18" t="str" cm="1">
        <f t="array" ref="K420">IFERROR(
  SUMPRODUCT(
    ('Fill Book'!$F$4:$F$10084="B") * ('Fill Book'!$E$4:$E$10084=Mapping!C420),
    'Fill Book'!$G$4:$G$10084,  'Fill Book'!$H$4:$H$10084
  ) /
  SUMIFS(
    'Fill Book'!$G$4:$G$10084,
    'Fill Book'!$F$4:$F$10084, "B",
    'Fill Book'!$E$4:$E$10084, Mapping!C420
  ),
  ""
)</f>
        <v/>
      </c>
      <c r="L420" s="7">
        <f>SUMIFS('Fill Book'!$G$4:$G$10084, 'Fill Book'!$F$4:$F$10084, "S", 'Fill Book'!$E$4:$E$10084, Mapping!C420)</f>
        <v>0</v>
      </c>
      <c r="M420" s="18" t="str" cm="1">
        <f t="array" ref="M420">IFERROR(
  SUMPRODUCT(
    ('Fill Book'!$F$4:$F$10084="S") * ('Fill Book'!$E$4:$E$10084=Mapping!C420),
    'Fill Book'!$G$4:$G$10084,  'Fill Book'!$H$4:$H$10084
  ) /
  SUMIFS(
    'Fill Book'!$G$4:$G$10084,
    'Fill Book'!$F$4:$F$10084, "S",
    'Fill Book'!$E$4:$E$10084, Mapping!C420
  ),
  ""
)</f>
        <v/>
      </c>
      <c r="N420" s="7">
        <f t="shared" si="29"/>
        <v>0</v>
      </c>
      <c r="O420" s="2">
        <f t="shared" ca="1" si="32"/>
        <v>0</v>
      </c>
      <c r="P420" s="2">
        <f t="shared" ca="1" si="30"/>
        <v>0</v>
      </c>
      <c r="Q420" s="2">
        <f t="shared" si="31"/>
        <v>0</v>
      </c>
      <c r="R420" s="9" t="e">
        <f ca="1">((Mapping!$M420 - Mapping!$K420) / Mapping!$E420 * Mapping!$F420) * (MIN(Mapping!$J420, Mapping!$L420))</f>
        <v>#VALUE!</v>
      </c>
      <c r="S420" s="2" t="str">
        <f>IFERROR(INDEX(#REF!, MATCH(Mapping!C420,#REF!, 0)), "")</f>
        <v/>
      </c>
      <c r="T420" s="2" t="e">
        <f t="shared" ca="1" si="33"/>
        <v>#VALUE!</v>
      </c>
      <c r="U420" s="2">
        <f ca="1">IFERROR(INDEX(Ref!E:E, MATCH(D420, Ref!B:B, 0)),5)</f>
        <v>5</v>
      </c>
      <c r="V420">
        <f ca="1">IFERROR(INDEX(Ref!F:F, MATCH(D420, Ref!B:B, 0)),1.5)</f>
        <v>1.5</v>
      </c>
    </row>
    <row r="421" spans="3:22" x14ac:dyDescent="0.25">
      <c r="C421" s="42"/>
      <c r="D421" s="2" t="str" cm="1">
        <f t="array" aca="1" ref="D421" ca="1">UPPER(_xlfn.TEXTJOIN("", TRUE, IF(ISNUMBER(FIND(MID(LEFT(C421, FIND(" ", C421 &amp; " ") - 1), ROW(INDIRECT("1:" &amp; LEN(LEFT(C421, FIND(" ", C421 &amp; " ") - 1)))), 1), "ABCDEFGHIJKLMNOPQRSTUVWXYZabcdefghijklmnopqrstuvwxyz")), MID(LEFT(C421, FIND(" ", C421 &amp; " ") - 1), ROW(INDIRECT("1:" &amp; LEN(LEFT(C421, FIND(" ", C421 &amp; " ") - 1)))), 1), "")))</f>
        <v/>
      </c>
      <c r="E421" s="2" t="e">
        <f ca="1">INDEX(Ref!C:C, MATCH(Mapping!D421, Ref!$B:$B,0))</f>
        <v>#N/A</v>
      </c>
      <c r="F421" s="2" t="e">
        <f ca="1">INDEX(Ref!D:D, MATCH(Mapping!D421, Ref!$B:$B,0))</f>
        <v>#N/A</v>
      </c>
      <c r="G421" s="2" cm="1">
        <f t="array" ref="G421">IFERROR(_xlfn.SWITCH(LOWER(TRIM(RIGHT(SUBSTITUTE(C421," ",REPT(" ",99)),99))),"fly",4,"dfly",8,"calendar",2,"box",4,4),4)</f>
        <v>4</v>
      </c>
      <c r="H421" s="2" t="s">
        <v>443</v>
      </c>
      <c r="I421" s="6" t="str">
        <f>RTD("tt.rtd",,RTD("tt.rtd",,"Inst",H421,$C421),I$2)</f>
        <v/>
      </c>
      <c r="J421" s="7" cm="1">
        <f t="array" ref="J421">SUM(IF(('Fill Book'!$F$4:$F$10084="B")*('Fill Book'!$E$4:$E$10084=Mapping!C421),'Fill Book'!$G$4:$G$10084))</f>
        <v>0</v>
      </c>
      <c r="K421" s="18" t="str" cm="1">
        <f t="array" ref="K421">IFERROR(
  SUMPRODUCT(
    ('Fill Book'!$F$4:$F$10084="B") * ('Fill Book'!$E$4:$E$10084=Mapping!C421),
    'Fill Book'!$G$4:$G$10084,  'Fill Book'!$H$4:$H$10084
  ) /
  SUMIFS(
    'Fill Book'!$G$4:$G$10084,
    'Fill Book'!$F$4:$F$10084, "B",
    'Fill Book'!$E$4:$E$10084, Mapping!C421
  ),
  ""
)</f>
        <v/>
      </c>
      <c r="L421" s="7">
        <f>SUMIFS('Fill Book'!$G$4:$G$10084, 'Fill Book'!$F$4:$F$10084, "S", 'Fill Book'!$E$4:$E$10084, Mapping!C421)</f>
        <v>0</v>
      </c>
      <c r="M421" s="18" t="str" cm="1">
        <f t="array" ref="M421">IFERROR(
  SUMPRODUCT(
    ('Fill Book'!$F$4:$F$10084="S") * ('Fill Book'!$E$4:$E$10084=Mapping!C421),
    'Fill Book'!$G$4:$G$10084,  'Fill Book'!$H$4:$H$10084
  ) /
  SUMIFS(
    'Fill Book'!$G$4:$G$10084,
    'Fill Book'!$F$4:$F$10084, "S",
    'Fill Book'!$E$4:$E$10084, Mapping!C421
  ),
  ""
)</f>
        <v/>
      </c>
      <c r="N421" s="7">
        <f t="shared" si="29"/>
        <v>0</v>
      </c>
      <c r="O421" s="2">
        <f t="shared" ca="1" si="32"/>
        <v>0</v>
      </c>
      <c r="P421" s="2">
        <f t="shared" ca="1" si="30"/>
        <v>0</v>
      </c>
      <c r="Q421" s="2">
        <f t="shared" si="31"/>
        <v>0</v>
      </c>
      <c r="R421" s="9" t="e">
        <f ca="1">((Mapping!$M421 - Mapping!$K421) / Mapping!$E421 * Mapping!$F421) * (MIN(Mapping!$J421, Mapping!$L421))</f>
        <v>#VALUE!</v>
      </c>
      <c r="S421" s="2" t="str">
        <f>IFERROR(INDEX(#REF!, MATCH(Mapping!C421,#REF!, 0)), "")</f>
        <v/>
      </c>
      <c r="T421" s="2" t="e">
        <f t="shared" ca="1" si="33"/>
        <v>#VALUE!</v>
      </c>
      <c r="U421" s="2">
        <f ca="1">IFERROR(INDEX(Ref!E:E, MATCH(D421, Ref!B:B, 0)),5)</f>
        <v>5</v>
      </c>
      <c r="V421">
        <f ca="1">IFERROR(INDEX(Ref!F:F, MATCH(D421, Ref!B:B, 0)),1.5)</f>
        <v>1.5</v>
      </c>
    </row>
    <row r="422" spans="3:22" x14ac:dyDescent="0.25">
      <c r="C422" s="42"/>
      <c r="D422" s="2" t="str" cm="1">
        <f t="array" aca="1" ref="D422" ca="1">UPPER(_xlfn.TEXTJOIN("", TRUE, IF(ISNUMBER(FIND(MID(LEFT(C422, FIND(" ", C422 &amp; " ") - 1), ROW(INDIRECT("1:" &amp; LEN(LEFT(C422, FIND(" ", C422 &amp; " ") - 1)))), 1), "ABCDEFGHIJKLMNOPQRSTUVWXYZabcdefghijklmnopqrstuvwxyz")), MID(LEFT(C422, FIND(" ", C422 &amp; " ") - 1), ROW(INDIRECT("1:" &amp; LEN(LEFT(C422, FIND(" ", C422 &amp; " ") - 1)))), 1), "")))</f>
        <v/>
      </c>
      <c r="E422" s="2" t="e">
        <f ca="1">INDEX(Ref!C:C, MATCH(Mapping!D422, Ref!$B:$B,0))</f>
        <v>#N/A</v>
      </c>
      <c r="F422" s="2" t="e">
        <f ca="1">INDEX(Ref!D:D, MATCH(Mapping!D422, Ref!$B:$B,0))</f>
        <v>#N/A</v>
      </c>
      <c r="G422" s="2" cm="1">
        <f t="array" ref="G422">IFERROR(_xlfn.SWITCH(LOWER(TRIM(RIGHT(SUBSTITUTE(C422," ",REPT(" ",99)),99))),"fly",4,"dfly",8,"calendar",2,"box",4,4),4)</f>
        <v>4</v>
      </c>
      <c r="H422" s="2" t="s">
        <v>443</v>
      </c>
      <c r="I422" s="6" t="str">
        <f>RTD("tt.rtd",,RTD("tt.rtd",,"Inst",H422,$C422),I$2)</f>
        <v/>
      </c>
      <c r="J422" s="7" cm="1">
        <f t="array" ref="J422">SUM(IF(('Fill Book'!$F$4:$F$10084="B")*('Fill Book'!$E$4:$E$10084=Mapping!C422),'Fill Book'!$G$4:$G$10084))</f>
        <v>0</v>
      </c>
      <c r="K422" s="18" t="str" cm="1">
        <f t="array" ref="K422">IFERROR(
  SUMPRODUCT(
    ('Fill Book'!$F$4:$F$10084="B") * ('Fill Book'!$E$4:$E$10084=Mapping!C422),
    'Fill Book'!$G$4:$G$10084,  'Fill Book'!$H$4:$H$10084
  ) /
  SUMIFS(
    'Fill Book'!$G$4:$G$10084,
    'Fill Book'!$F$4:$F$10084, "B",
    'Fill Book'!$E$4:$E$10084, Mapping!C422
  ),
  ""
)</f>
        <v/>
      </c>
      <c r="L422" s="7">
        <f>SUMIFS('Fill Book'!$G$4:$G$10084, 'Fill Book'!$F$4:$F$10084, "S", 'Fill Book'!$E$4:$E$10084, Mapping!C422)</f>
        <v>0</v>
      </c>
      <c r="M422" s="18" t="str" cm="1">
        <f t="array" ref="M422">IFERROR(
  SUMPRODUCT(
    ('Fill Book'!$F$4:$F$10084="S") * ('Fill Book'!$E$4:$E$10084=Mapping!C422),
    'Fill Book'!$G$4:$G$10084,  'Fill Book'!$H$4:$H$10084
  ) /
  SUMIFS(
    'Fill Book'!$G$4:$G$10084,
    'Fill Book'!$F$4:$F$10084, "S",
    'Fill Book'!$E$4:$E$10084, Mapping!C422
  ),
  ""
)</f>
        <v/>
      </c>
      <c r="N422" s="7">
        <f t="shared" si="29"/>
        <v>0</v>
      </c>
      <c r="O422" s="2">
        <f t="shared" ca="1" si="32"/>
        <v>0</v>
      </c>
      <c r="P422" s="2">
        <f t="shared" ca="1" si="30"/>
        <v>0</v>
      </c>
      <c r="Q422" s="2">
        <f t="shared" si="31"/>
        <v>0</v>
      </c>
      <c r="R422" s="9" t="e">
        <f ca="1">((Mapping!$M422 - Mapping!$K422) / Mapping!$E422 * Mapping!$F422) * (MIN(Mapping!$J422, Mapping!$L422))</f>
        <v>#VALUE!</v>
      </c>
      <c r="S422" s="2" t="str">
        <f>IFERROR(INDEX(#REF!, MATCH(Mapping!C422,#REF!, 0)), "")</f>
        <v/>
      </c>
      <c r="T422" s="2" t="e">
        <f t="shared" ca="1" si="33"/>
        <v>#VALUE!</v>
      </c>
      <c r="U422" s="2">
        <f ca="1">IFERROR(INDEX(Ref!E:E, MATCH(D422, Ref!B:B, 0)),5)</f>
        <v>5</v>
      </c>
      <c r="V422">
        <f ca="1">IFERROR(INDEX(Ref!F:F, MATCH(D422, Ref!B:B, 0)),1.5)</f>
        <v>1.5</v>
      </c>
    </row>
    <row r="423" spans="3:22" x14ac:dyDescent="0.25">
      <c r="C423" s="42"/>
      <c r="D423" s="2" t="str" cm="1">
        <f t="array" aca="1" ref="D423" ca="1">UPPER(_xlfn.TEXTJOIN("", TRUE, IF(ISNUMBER(FIND(MID(LEFT(C423, FIND(" ", C423 &amp; " ") - 1), ROW(INDIRECT("1:" &amp; LEN(LEFT(C423, FIND(" ", C423 &amp; " ") - 1)))), 1), "ABCDEFGHIJKLMNOPQRSTUVWXYZabcdefghijklmnopqrstuvwxyz")), MID(LEFT(C423, FIND(" ", C423 &amp; " ") - 1), ROW(INDIRECT("1:" &amp; LEN(LEFT(C423, FIND(" ", C423 &amp; " ") - 1)))), 1), "")))</f>
        <v/>
      </c>
      <c r="E423" s="2" t="e">
        <f ca="1">INDEX(Ref!C:C, MATCH(Mapping!D423, Ref!$B:$B,0))</f>
        <v>#N/A</v>
      </c>
      <c r="F423" s="2" t="e">
        <f ca="1">INDEX(Ref!D:D, MATCH(Mapping!D423, Ref!$B:$B,0))</f>
        <v>#N/A</v>
      </c>
      <c r="G423" s="2" cm="1">
        <f t="array" ref="G423">IFERROR(_xlfn.SWITCH(LOWER(TRIM(RIGHT(SUBSTITUTE(C423," ",REPT(" ",99)),99))),"fly",4,"dfly",8,"calendar",2,"box",4,4),4)</f>
        <v>4</v>
      </c>
      <c r="H423" s="2" t="s">
        <v>443</v>
      </c>
      <c r="I423" s="6" t="str">
        <f>RTD("tt.rtd",,RTD("tt.rtd",,"Inst",H423,$C423),I$2)</f>
        <v/>
      </c>
      <c r="J423" s="7" cm="1">
        <f t="array" ref="J423">SUM(IF(('Fill Book'!$F$4:$F$10084="B")*('Fill Book'!$E$4:$E$10084=Mapping!C423),'Fill Book'!$G$4:$G$10084))</f>
        <v>0</v>
      </c>
      <c r="K423" s="18" t="str" cm="1">
        <f t="array" ref="K423">IFERROR(
  SUMPRODUCT(
    ('Fill Book'!$F$4:$F$10084="B") * ('Fill Book'!$E$4:$E$10084=Mapping!C423),
    'Fill Book'!$G$4:$G$10084,  'Fill Book'!$H$4:$H$10084
  ) /
  SUMIFS(
    'Fill Book'!$G$4:$G$10084,
    'Fill Book'!$F$4:$F$10084, "B",
    'Fill Book'!$E$4:$E$10084, Mapping!C423
  ),
  ""
)</f>
        <v/>
      </c>
      <c r="L423" s="7">
        <f>SUMIFS('Fill Book'!$G$4:$G$10084, 'Fill Book'!$F$4:$F$10084, "S", 'Fill Book'!$E$4:$E$10084, Mapping!C423)</f>
        <v>0</v>
      </c>
      <c r="M423" s="18" t="str" cm="1">
        <f t="array" ref="M423">IFERROR(
  SUMPRODUCT(
    ('Fill Book'!$F$4:$F$10084="S") * ('Fill Book'!$E$4:$E$10084=Mapping!C423),
    'Fill Book'!$G$4:$G$10084,  'Fill Book'!$H$4:$H$10084
  ) /
  SUMIFS(
    'Fill Book'!$G$4:$G$10084,
    'Fill Book'!$F$4:$F$10084, "S",
    'Fill Book'!$E$4:$E$10084, Mapping!C423
  ),
  ""
)</f>
        <v/>
      </c>
      <c r="N423" s="7">
        <f t="shared" si="29"/>
        <v>0</v>
      </c>
      <c r="O423" s="2">
        <f t="shared" ca="1" si="32"/>
        <v>0</v>
      </c>
      <c r="P423" s="2">
        <f t="shared" ca="1" si="30"/>
        <v>0</v>
      </c>
      <c r="Q423" s="2">
        <f t="shared" si="31"/>
        <v>0</v>
      </c>
      <c r="R423" s="9" t="e">
        <f ca="1">((Mapping!$M423 - Mapping!$K423) / Mapping!$E423 * Mapping!$F423) * (MIN(Mapping!$J423, Mapping!$L423))</f>
        <v>#VALUE!</v>
      </c>
      <c r="S423" s="2" t="str">
        <f>IFERROR(INDEX(#REF!, MATCH(Mapping!C423,#REF!, 0)), "")</f>
        <v/>
      </c>
      <c r="T423" s="2" t="e">
        <f t="shared" ca="1" si="33"/>
        <v>#VALUE!</v>
      </c>
      <c r="U423" s="2">
        <f ca="1">IFERROR(INDEX(Ref!E:E, MATCH(D423, Ref!B:B, 0)),5)</f>
        <v>5</v>
      </c>
      <c r="V423">
        <f ca="1">IFERROR(INDEX(Ref!F:F, MATCH(D423, Ref!B:B, 0)),1.5)</f>
        <v>1.5</v>
      </c>
    </row>
    <row r="424" spans="3:22" x14ac:dyDescent="0.25">
      <c r="C424" s="42"/>
      <c r="D424" s="2" t="str" cm="1">
        <f t="array" aca="1" ref="D424" ca="1">UPPER(_xlfn.TEXTJOIN("", TRUE, IF(ISNUMBER(FIND(MID(LEFT(C424, FIND(" ", C424 &amp; " ") - 1), ROW(INDIRECT("1:" &amp; LEN(LEFT(C424, FIND(" ", C424 &amp; " ") - 1)))), 1), "ABCDEFGHIJKLMNOPQRSTUVWXYZabcdefghijklmnopqrstuvwxyz")), MID(LEFT(C424, FIND(" ", C424 &amp; " ") - 1), ROW(INDIRECT("1:" &amp; LEN(LEFT(C424, FIND(" ", C424 &amp; " ") - 1)))), 1), "")))</f>
        <v/>
      </c>
      <c r="E424" s="2" t="e">
        <f ca="1">INDEX(Ref!C:C, MATCH(Mapping!D424, Ref!$B:$B,0))</f>
        <v>#N/A</v>
      </c>
      <c r="F424" s="2" t="e">
        <f ca="1">INDEX(Ref!D:D, MATCH(Mapping!D424, Ref!$B:$B,0))</f>
        <v>#N/A</v>
      </c>
      <c r="G424" s="2" cm="1">
        <f t="array" ref="G424">IFERROR(_xlfn.SWITCH(LOWER(TRIM(RIGHT(SUBSTITUTE(C424," ",REPT(" ",99)),99))),"fly",4,"dfly",8,"calendar",2,"box",4,4),4)</f>
        <v>4</v>
      </c>
      <c r="H424" s="2" t="s">
        <v>443</v>
      </c>
      <c r="I424" s="6" t="str">
        <f>RTD("tt.rtd",,RTD("tt.rtd",,"Inst",H424,$C424),I$2)</f>
        <v/>
      </c>
      <c r="J424" s="7" cm="1">
        <f t="array" ref="J424">SUM(IF(('Fill Book'!$F$4:$F$10084="B")*('Fill Book'!$E$4:$E$10084=Mapping!C424),'Fill Book'!$G$4:$G$10084))</f>
        <v>0</v>
      </c>
      <c r="K424" s="18" t="str" cm="1">
        <f t="array" ref="K424">IFERROR(
  SUMPRODUCT(
    ('Fill Book'!$F$4:$F$10084="B") * ('Fill Book'!$E$4:$E$10084=Mapping!C424),
    'Fill Book'!$G$4:$G$10084,  'Fill Book'!$H$4:$H$10084
  ) /
  SUMIFS(
    'Fill Book'!$G$4:$G$10084,
    'Fill Book'!$F$4:$F$10084, "B",
    'Fill Book'!$E$4:$E$10084, Mapping!C424
  ),
  ""
)</f>
        <v/>
      </c>
      <c r="L424" s="7">
        <f>SUMIFS('Fill Book'!$G$4:$G$10084, 'Fill Book'!$F$4:$F$10084, "S", 'Fill Book'!$E$4:$E$10084, Mapping!C424)</f>
        <v>0</v>
      </c>
      <c r="M424" s="18" t="str" cm="1">
        <f t="array" ref="M424">IFERROR(
  SUMPRODUCT(
    ('Fill Book'!$F$4:$F$10084="S") * ('Fill Book'!$E$4:$E$10084=Mapping!C424),
    'Fill Book'!$G$4:$G$10084,  'Fill Book'!$H$4:$H$10084
  ) /
  SUMIFS(
    'Fill Book'!$G$4:$G$10084,
    'Fill Book'!$F$4:$F$10084, "S",
    'Fill Book'!$E$4:$E$10084, Mapping!C424
  ),
  ""
)</f>
        <v/>
      </c>
      <c r="N424" s="7">
        <f t="shared" si="29"/>
        <v>0</v>
      </c>
      <c r="O424" s="2">
        <f t="shared" ca="1" si="32"/>
        <v>0</v>
      </c>
      <c r="P424" s="2">
        <f t="shared" ca="1" si="30"/>
        <v>0</v>
      </c>
      <c r="Q424" s="2">
        <f t="shared" si="31"/>
        <v>0</v>
      </c>
      <c r="R424" s="9" t="e">
        <f ca="1">((Mapping!$M424 - Mapping!$K424) / Mapping!$E424 * Mapping!$F424) * (MIN(Mapping!$J424, Mapping!$L424))</f>
        <v>#VALUE!</v>
      </c>
      <c r="S424" s="2" t="str">
        <f>IFERROR(INDEX(#REF!, MATCH(Mapping!C424,#REF!, 0)), "")</f>
        <v/>
      </c>
      <c r="T424" s="2" t="e">
        <f t="shared" ca="1" si="33"/>
        <v>#VALUE!</v>
      </c>
      <c r="U424" s="2">
        <f ca="1">IFERROR(INDEX(Ref!E:E, MATCH(D424, Ref!B:B, 0)),5)</f>
        <v>5</v>
      </c>
      <c r="V424">
        <f ca="1">IFERROR(INDEX(Ref!F:F, MATCH(D424, Ref!B:B, 0)),1.5)</f>
        <v>1.5</v>
      </c>
    </row>
    <row r="425" spans="3:22" x14ac:dyDescent="0.25">
      <c r="C425" s="42"/>
      <c r="D425" s="2" t="str" cm="1">
        <f t="array" aca="1" ref="D425" ca="1">UPPER(_xlfn.TEXTJOIN("", TRUE, IF(ISNUMBER(FIND(MID(LEFT(C425, FIND(" ", C425 &amp; " ") - 1), ROW(INDIRECT("1:" &amp; LEN(LEFT(C425, FIND(" ", C425 &amp; " ") - 1)))), 1), "ABCDEFGHIJKLMNOPQRSTUVWXYZabcdefghijklmnopqrstuvwxyz")), MID(LEFT(C425, FIND(" ", C425 &amp; " ") - 1), ROW(INDIRECT("1:" &amp; LEN(LEFT(C425, FIND(" ", C425 &amp; " ") - 1)))), 1), "")))</f>
        <v/>
      </c>
      <c r="E425" s="2" t="e">
        <f ca="1">INDEX(Ref!C:C, MATCH(Mapping!D425, Ref!$B:$B,0))</f>
        <v>#N/A</v>
      </c>
      <c r="F425" s="2" t="e">
        <f ca="1">INDEX(Ref!D:D, MATCH(Mapping!D425, Ref!$B:$B,0))</f>
        <v>#N/A</v>
      </c>
      <c r="G425" s="2" cm="1">
        <f t="array" ref="G425">IFERROR(_xlfn.SWITCH(LOWER(TRIM(RIGHT(SUBSTITUTE(C425," ",REPT(" ",99)),99))),"fly",4,"dfly",8,"calendar",2,"box",4,4),4)</f>
        <v>4</v>
      </c>
      <c r="H425" s="2" t="s">
        <v>443</v>
      </c>
      <c r="I425" s="6" t="str">
        <f>RTD("tt.rtd",,RTD("tt.rtd",,"Inst",H425,$C425),I$2)</f>
        <v/>
      </c>
      <c r="J425" s="7" cm="1">
        <f t="array" ref="J425">SUM(IF(('Fill Book'!$F$4:$F$10084="B")*('Fill Book'!$E$4:$E$10084=Mapping!C425),'Fill Book'!$G$4:$G$10084))</f>
        <v>0</v>
      </c>
      <c r="K425" s="18" t="str" cm="1">
        <f t="array" ref="K425">IFERROR(
  SUMPRODUCT(
    ('Fill Book'!$F$4:$F$10084="B") * ('Fill Book'!$E$4:$E$10084=Mapping!C425),
    'Fill Book'!$G$4:$G$10084,  'Fill Book'!$H$4:$H$10084
  ) /
  SUMIFS(
    'Fill Book'!$G$4:$G$10084,
    'Fill Book'!$F$4:$F$10084, "B",
    'Fill Book'!$E$4:$E$10084, Mapping!C425
  ),
  ""
)</f>
        <v/>
      </c>
      <c r="L425" s="7">
        <f>SUMIFS('Fill Book'!$G$4:$G$10084, 'Fill Book'!$F$4:$F$10084, "S", 'Fill Book'!$E$4:$E$10084, Mapping!C425)</f>
        <v>0</v>
      </c>
      <c r="M425" s="18" t="str" cm="1">
        <f t="array" ref="M425">IFERROR(
  SUMPRODUCT(
    ('Fill Book'!$F$4:$F$10084="S") * ('Fill Book'!$E$4:$E$10084=Mapping!C425),
    'Fill Book'!$G$4:$G$10084,  'Fill Book'!$H$4:$H$10084
  ) /
  SUMIFS(
    'Fill Book'!$G$4:$G$10084,
    'Fill Book'!$F$4:$F$10084, "S",
    'Fill Book'!$E$4:$E$10084, Mapping!C425
  ),
  ""
)</f>
        <v/>
      </c>
      <c r="N425" s="7">
        <f t="shared" si="29"/>
        <v>0</v>
      </c>
      <c r="O425" s="2">
        <f t="shared" ca="1" si="32"/>
        <v>0</v>
      </c>
      <c r="P425" s="2">
        <f t="shared" ca="1" si="30"/>
        <v>0</v>
      </c>
      <c r="Q425" s="2">
        <f t="shared" si="31"/>
        <v>0</v>
      </c>
      <c r="R425" s="9" t="e">
        <f ca="1">((Mapping!$M425 - Mapping!$K425) / Mapping!$E425 * Mapping!$F425) * (MIN(Mapping!$J425, Mapping!$L425))</f>
        <v>#VALUE!</v>
      </c>
      <c r="S425" s="2" t="str">
        <f>IFERROR(INDEX(#REF!, MATCH(Mapping!C425,#REF!, 0)), "")</f>
        <v/>
      </c>
      <c r="T425" s="2" t="e">
        <f t="shared" ca="1" si="33"/>
        <v>#VALUE!</v>
      </c>
      <c r="U425" s="2">
        <f ca="1">IFERROR(INDEX(Ref!E:E, MATCH(D425, Ref!B:B, 0)),5)</f>
        <v>5</v>
      </c>
      <c r="V425">
        <f ca="1">IFERROR(INDEX(Ref!F:F, MATCH(D425, Ref!B:B, 0)),1.5)</f>
        <v>1.5</v>
      </c>
    </row>
    <row r="426" spans="3:22" x14ac:dyDescent="0.25">
      <c r="C426" s="42"/>
      <c r="D426" s="2" t="str" cm="1">
        <f t="array" aca="1" ref="D426" ca="1">UPPER(_xlfn.TEXTJOIN("", TRUE, IF(ISNUMBER(FIND(MID(LEFT(C426, FIND(" ", C426 &amp; " ") - 1), ROW(INDIRECT("1:" &amp; LEN(LEFT(C426, FIND(" ", C426 &amp; " ") - 1)))), 1), "ABCDEFGHIJKLMNOPQRSTUVWXYZabcdefghijklmnopqrstuvwxyz")), MID(LEFT(C426, FIND(" ", C426 &amp; " ") - 1), ROW(INDIRECT("1:" &amp; LEN(LEFT(C426, FIND(" ", C426 &amp; " ") - 1)))), 1), "")))</f>
        <v/>
      </c>
      <c r="E426" s="2" t="e">
        <f ca="1">INDEX(Ref!C:C, MATCH(Mapping!D426, Ref!$B:$B,0))</f>
        <v>#N/A</v>
      </c>
      <c r="F426" s="2" t="e">
        <f ca="1">INDEX(Ref!D:D, MATCH(Mapping!D426, Ref!$B:$B,0))</f>
        <v>#N/A</v>
      </c>
      <c r="G426" s="2" cm="1">
        <f t="array" ref="G426">IFERROR(_xlfn.SWITCH(LOWER(TRIM(RIGHT(SUBSTITUTE(C426," ",REPT(" ",99)),99))),"fly",4,"dfly",8,"calendar",2,"box",4,4),4)</f>
        <v>4</v>
      </c>
      <c r="H426" s="2" t="s">
        <v>443</v>
      </c>
      <c r="I426" s="6" t="str">
        <f>RTD("tt.rtd",,RTD("tt.rtd",,"Inst",H426,$C426),I$2)</f>
        <v/>
      </c>
      <c r="J426" s="7" cm="1">
        <f t="array" ref="J426">SUM(IF(('Fill Book'!$F$4:$F$10084="B")*('Fill Book'!$E$4:$E$10084=Mapping!C426),'Fill Book'!$G$4:$G$10084))</f>
        <v>0</v>
      </c>
      <c r="K426" s="18" t="str" cm="1">
        <f t="array" ref="K426">IFERROR(
  SUMPRODUCT(
    ('Fill Book'!$F$4:$F$10084="B") * ('Fill Book'!$E$4:$E$10084=Mapping!C426),
    'Fill Book'!$G$4:$G$10084,  'Fill Book'!$H$4:$H$10084
  ) /
  SUMIFS(
    'Fill Book'!$G$4:$G$10084,
    'Fill Book'!$F$4:$F$10084, "B",
    'Fill Book'!$E$4:$E$10084, Mapping!C426
  ),
  ""
)</f>
        <v/>
      </c>
      <c r="L426" s="7">
        <f>SUMIFS('Fill Book'!$G$4:$G$10084, 'Fill Book'!$F$4:$F$10084, "S", 'Fill Book'!$E$4:$E$10084, Mapping!C426)</f>
        <v>0</v>
      </c>
      <c r="M426" s="18" t="str" cm="1">
        <f t="array" ref="M426">IFERROR(
  SUMPRODUCT(
    ('Fill Book'!$F$4:$F$10084="S") * ('Fill Book'!$E$4:$E$10084=Mapping!C426),
    'Fill Book'!$G$4:$G$10084,  'Fill Book'!$H$4:$H$10084
  ) /
  SUMIFS(
    'Fill Book'!$G$4:$G$10084,
    'Fill Book'!$F$4:$F$10084, "S",
    'Fill Book'!$E$4:$E$10084, Mapping!C426
  ),
  ""
)</f>
        <v/>
      </c>
      <c r="N426" s="7">
        <f t="shared" si="29"/>
        <v>0</v>
      </c>
      <c r="O426" s="2">
        <f t="shared" ca="1" si="32"/>
        <v>0</v>
      </c>
      <c r="P426" s="2">
        <f t="shared" ca="1" si="30"/>
        <v>0</v>
      </c>
      <c r="Q426" s="2">
        <f t="shared" si="31"/>
        <v>0</v>
      </c>
      <c r="R426" s="9" t="e">
        <f ca="1">((Mapping!$M426 - Mapping!$K426) / Mapping!$E426 * Mapping!$F426) * (MIN(Mapping!$J426, Mapping!$L426))</f>
        <v>#VALUE!</v>
      </c>
      <c r="S426" s="2" t="str">
        <f>IFERROR(INDEX(#REF!, MATCH(Mapping!C426,#REF!, 0)), "")</f>
        <v/>
      </c>
      <c r="T426" s="2" t="e">
        <f t="shared" ca="1" si="33"/>
        <v>#VALUE!</v>
      </c>
      <c r="U426" s="2">
        <f ca="1">IFERROR(INDEX(Ref!E:E, MATCH(D426, Ref!B:B, 0)),5)</f>
        <v>5</v>
      </c>
      <c r="V426">
        <f ca="1">IFERROR(INDEX(Ref!F:F, MATCH(D426, Ref!B:B, 0)),1.5)</f>
        <v>1.5</v>
      </c>
    </row>
    <row r="427" spans="3:22" x14ac:dyDescent="0.25">
      <c r="C427" s="42"/>
      <c r="D427" s="2" t="str" cm="1">
        <f t="array" aca="1" ref="D427" ca="1">UPPER(_xlfn.TEXTJOIN("", TRUE, IF(ISNUMBER(FIND(MID(LEFT(C427, FIND(" ", C427 &amp; " ") - 1), ROW(INDIRECT("1:" &amp; LEN(LEFT(C427, FIND(" ", C427 &amp; " ") - 1)))), 1), "ABCDEFGHIJKLMNOPQRSTUVWXYZabcdefghijklmnopqrstuvwxyz")), MID(LEFT(C427, FIND(" ", C427 &amp; " ") - 1), ROW(INDIRECT("1:" &amp; LEN(LEFT(C427, FIND(" ", C427 &amp; " ") - 1)))), 1), "")))</f>
        <v/>
      </c>
      <c r="E427" s="2" t="e">
        <f ca="1">INDEX(Ref!C:C, MATCH(Mapping!D427, Ref!$B:$B,0))</f>
        <v>#N/A</v>
      </c>
      <c r="F427" s="2" t="e">
        <f ca="1">INDEX(Ref!D:D, MATCH(Mapping!D427, Ref!$B:$B,0))</f>
        <v>#N/A</v>
      </c>
      <c r="G427" s="2" cm="1">
        <f t="array" ref="G427">IFERROR(_xlfn.SWITCH(LOWER(TRIM(RIGHT(SUBSTITUTE(C427," ",REPT(" ",99)),99))),"fly",4,"dfly",8,"calendar",2,"box",4,4),4)</f>
        <v>4</v>
      </c>
      <c r="H427" s="2" t="s">
        <v>443</v>
      </c>
      <c r="I427" s="6" t="str">
        <f>RTD("tt.rtd",,RTD("tt.rtd",,"Inst",H427,$C427),I$2)</f>
        <v/>
      </c>
      <c r="J427" s="7" cm="1">
        <f t="array" ref="J427">SUM(IF(('Fill Book'!$F$4:$F$10084="B")*('Fill Book'!$E$4:$E$10084=Mapping!C427),'Fill Book'!$G$4:$G$10084))</f>
        <v>0</v>
      </c>
      <c r="K427" s="18" t="str" cm="1">
        <f t="array" ref="K427">IFERROR(
  SUMPRODUCT(
    ('Fill Book'!$F$4:$F$10084="B") * ('Fill Book'!$E$4:$E$10084=Mapping!C427),
    'Fill Book'!$G$4:$G$10084,  'Fill Book'!$H$4:$H$10084
  ) /
  SUMIFS(
    'Fill Book'!$G$4:$G$10084,
    'Fill Book'!$F$4:$F$10084, "B",
    'Fill Book'!$E$4:$E$10084, Mapping!C427
  ),
  ""
)</f>
        <v/>
      </c>
      <c r="L427" s="7">
        <f>SUMIFS('Fill Book'!$G$4:$G$10084, 'Fill Book'!$F$4:$F$10084, "S", 'Fill Book'!$E$4:$E$10084, Mapping!C427)</f>
        <v>0</v>
      </c>
      <c r="M427" s="18" t="str" cm="1">
        <f t="array" ref="M427">IFERROR(
  SUMPRODUCT(
    ('Fill Book'!$F$4:$F$10084="S") * ('Fill Book'!$E$4:$E$10084=Mapping!C427),
    'Fill Book'!$G$4:$G$10084,  'Fill Book'!$H$4:$H$10084
  ) /
  SUMIFS(
    'Fill Book'!$G$4:$G$10084,
    'Fill Book'!$F$4:$F$10084, "S",
    'Fill Book'!$E$4:$E$10084, Mapping!C427
  ),
  ""
)</f>
        <v/>
      </c>
      <c r="N427" s="7">
        <f t="shared" si="29"/>
        <v>0</v>
      </c>
      <c r="O427" s="2">
        <f t="shared" ca="1" si="32"/>
        <v>0</v>
      </c>
      <c r="P427" s="2">
        <f t="shared" ca="1" si="30"/>
        <v>0</v>
      </c>
      <c r="Q427" s="2">
        <f t="shared" si="31"/>
        <v>0</v>
      </c>
      <c r="R427" s="9" t="e">
        <f ca="1">((Mapping!$M427 - Mapping!$K427) / Mapping!$E427 * Mapping!$F427) * (MIN(Mapping!$J427, Mapping!$L427))</f>
        <v>#VALUE!</v>
      </c>
      <c r="S427" s="2" t="str">
        <f>IFERROR(INDEX(#REF!, MATCH(Mapping!C427,#REF!, 0)), "")</f>
        <v/>
      </c>
      <c r="T427" s="2" t="e">
        <f t="shared" ca="1" si="33"/>
        <v>#VALUE!</v>
      </c>
      <c r="U427" s="2">
        <f ca="1">IFERROR(INDEX(Ref!E:E, MATCH(D427, Ref!B:B, 0)),5)</f>
        <v>5</v>
      </c>
      <c r="V427">
        <f ca="1">IFERROR(INDEX(Ref!F:F, MATCH(D427, Ref!B:B, 0)),1.5)</f>
        <v>1.5</v>
      </c>
    </row>
    <row r="428" spans="3:22" x14ac:dyDescent="0.25">
      <c r="C428" s="42"/>
      <c r="D428" s="2" t="str" cm="1">
        <f t="array" aca="1" ref="D428" ca="1">UPPER(_xlfn.TEXTJOIN("", TRUE, IF(ISNUMBER(FIND(MID(LEFT(C428, FIND(" ", C428 &amp; " ") - 1), ROW(INDIRECT("1:" &amp; LEN(LEFT(C428, FIND(" ", C428 &amp; " ") - 1)))), 1), "ABCDEFGHIJKLMNOPQRSTUVWXYZabcdefghijklmnopqrstuvwxyz")), MID(LEFT(C428, FIND(" ", C428 &amp; " ") - 1), ROW(INDIRECT("1:" &amp; LEN(LEFT(C428, FIND(" ", C428 &amp; " ") - 1)))), 1), "")))</f>
        <v/>
      </c>
      <c r="E428" s="2" t="e">
        <f ca="1">INDEX(Ref!C:C, MATCH(Mapping!D428, Ref!$B:$B,0))</f>
        <v>#N/A</v>
      </c>
      <c r="F428" s="2" t="e">
        <f ca="1">INDEX(Ref!D:D, MATCH(Mapping!D428, Ref!$B:$B,0))</f>
        <v>#N/A</v>
      </c>
      <c r="G428" s="2" cm="1">
        <f t="array" ref="G428">IFERROR(_xlfn.SWITCH(LOWER(TRIM(RIGHT(SUBSTITUTE(C428," ",REPT(" ",99)),99))),"fly",4,"dfly",8,"calendar",2,"box",4,4),4)</f>
        <v>4</v>
      </c>
      <c r="H428" s="2" t="s">
        <v>443</v>
      </c>
      <c r="I428" s="6" t="str">
        <f>RTD("tt.rtd",,RTD("tt.rtd",,"Inst",H428,$C428),I$2)</f>
        <v/>
      </c>
      <c r="J428" s="7" cm="1">
        <f t="array" ref="J428">SUM(IF(('Fill Book'!$F$4:$F$10084="B")*('Fill Book'!$E$4:$E$10084=Mapping!C428),'Fill Book'!$G$4:$G$10084))</f>
        <v>0</v>
      </c>
      <c r="K428" s="18" t="str" cm="1">
        <f t="array" ref="K428">IFERROR(
  SUMPRODUCT(
    ('Fill Book'!$F$4:$F$10084="B") * ('Fill Book'!$E$4:$E$10084=Mapping!C428),
    'Fill Book'!$G$4:$G$10084,  'Fill Book'!$H$4:$H$10084
  ) /
  SUMIFS(
    'Fill Book'!$G$4:$G$10084,
    'Fill Book'!$F$4:$F$10084, "B",
    'Fill Book'!$E$4:$E$10084, Mapping!C428
  ),
  ""
)</f>
        <v/>
      </c>
      <c r="L428" s="7">
        <f>SUMIFS('Fill Book'!$G$4:$G$10084, 'Fill Book'!$F$4:$F$10084, "S", 'Fill Book'!$E$4:$E$10084, Mapping!C428)</f>
        <v>0</v>
      </c>
      <c r="M428" s="18" t="str" cm="1">
        <f t="array" ref="M428">IFERROR(
  SUMPRODUCT(
    ('Fill Book'!$F$4:$F$10084="S") * ('Fill Book'!$E$4:$E$10084=Mapping!C428),
    'Fill Book'!$G$4:$G$10084,  'Fill Book'!$H$4:$H$10084
  ) /
  SUMIFS(
    'Fill Book'!$G$4:$G$10084,
    'Fill Book'!$F$4:$F$10084, "S",
    'Fill Book'!$E$4:$E$10084, Mapping!C428
  ),
  ""
)</f>
        <v/>
      </c>
      <c r="N428" s="7">
        <f t="shared" si="29"/>
        <v>0</v>
      </c>
      <c r="O428" s="2">
        <f t="shared" ca="1" si="32"/>
        <v>0</v>
      </c>
      <c r="P428" s="2">
        <f t="shared" ca="1" si="30"/>
        <v>0</v>
      </c>
      <c r="Q428" s="2">
        <f t="shared" si="31"/>
        <v>0</v>
      </c>
      <c r="R428" s="9" t="e">
        <f ca="1">((Mapping!$M428 - Mapping!$K428) / Mapping!$E428 * Mapping!$F428) * (MIN(Mapping!$J428, Mapping!$L428))</f>
        <v>#VALUE!</v>
      </c>
      <c r="S428" s="2" t="str">
        <f>IFERROR(INDEX(#REF!, MATCH(Mapping!C428,#REF!, 0)), "")</f>
        <v/>
      </c>
      <c r="T428" s="2" t="e">
        <f t="shared" ca="1" si="33"/>
        <v>#VALUE!</v>
      </c>
      <c r="U428" s="2">
        <f ca="1">IFERROR(INDEX(Ref!E:E, MATCH(D428, Ref!B:B, 0)),5)</f>
        <v>5</v>
      </c>
      <c r="V428">
        <f ca="1">IFERROR(INDEX(Ref!F:F, MATCH(D428, Ref!B:B, 0)),1.5)</f>
        <v>1.5</v>
      </c>
    </row>
    <row r="429" spans="3:22" x14ac:dyDescent="0.25">
      <c r="C429" s="42"/>
      <c r="D429" s="2" t="str" cm="1">
        <f t="array" aca="1" ref="D429" ca="1">UPPER(_xlfn.TEXTJOIN("", TRUE, IF(ISNUMBER(FIND(MID(LEFT(C429, FIND(" ", C429 &amp; " ") - 1), ROW(INDIRECT("1:" &amp; LEN(LEFT(C429, FIND(" ", C429 &amp; " ") - 1)))), 1), "ABCDEFGHIJKLMNOPQRSTUVWXYZabcdefghijklmnopqrstuvwxyz")), MID(LEFT(C429, FIND(" ", C429 &amp; " ") - 1), ROW(INDIRECT("1:" &amp; LEN(LEFT(C429, FIND(" ", C429 &amp; " ") - 1)))), 1), "")))</f>
        <v/>
      </c>
      <c r="E429" s="2" t="e">
        <f ca="1">INDEX(Ref!C:C, MATCH(Mapping!D429, Ref!$B:$B,0))</f>
        <v>#N/A</v>
      </c>
      <c r="F429" s="2" t="e">
        <f ca="1">INDEX(Ref!D:D, MATCH(Mapping!D429, Ref!$B:$B,0))</f>
        <v>#N/A</v>
      </c>
      <c r="G429" s="2" cm="1">
        <f t="array" ref="G429">IFERROR(_xlfn.SWITCH(LOWER(TRIM(RIGHT(SUBSTITUTE(C429," ",REPT(" ",99)),99))),"fly",4,"dfly",8,"calendar",2,"box",4,4),4)</f>
        <v>4</v>
      </c>
      <c r="H429" s="2" t="s">
        <v>443</v>
      </c>
      <c r="I429" s="6" t="str">
        <f>RTD("tt.rtd",,RTD("tt.rtd",,"Inst",H429,$C429),I$2)</f>
        <v/>
      </c>
      <c r="J429" s="7" cm="1">
        <f t="array" ref="J429">SUM(IF(('Fill Book'!$F$4:$F$10084="B")*('Fill Book'!$E$4:$E$10084=Mapping!C429),'Fill Book'!$G$4:$G$10084))</f>
        <v>0</v>
      </c>
      <c r="K429" s="18" t="str" cm="1">
        <f t="array" ref="K429">IFERROR(
  SUMPRODUCT(
    ('Fill Book'!$F$4:$F$10084="B") * ('Fill Book'!$E$4:$E$10084=Mapping!C429),
    'Fill Book'!$G$4:$G$10084,  'Fill Book'!$H$4:$H$10084
  ) /
  SUMIFS(
    'Fill Book'!$G$4:$G$10084,
    'Fill Book'!$F$4:$F$10084, "B",
    'Fill Book'!$E$4:$E$10084, Mapping!C429
  ),
  ""
)</f>
        <v/>
      </c>
      <c r="L429" s="7">
        <f>SUMIFS('Fill Book'!$G$4:$G$10084, 'Fill Book'!$F$4:$F$10084, "S", 'Fill Book'!$E$4:$E$10084, Mapping!C429)</f>
        <v>0</v>
      </c>
      <c r="M429" s="18" t="str" cm="1">
        <f t="array" ref="M429">IFERROR(
  SUMPRODUCT(
    ('Fill Book'!$F$4:$F$10084="S") * ('Fill Book'!$E$4:$E$10084=Mapping!C429),
    'Fill Book'!$G$4:$G$10084,  'Fill Book'!$H$4:$H$10084
  ) /
  SUMIFS(
    'Fill Book'!$G$4:$G$10084,
    'Fill Book'!$F$4:$F$10084, "S",
    'Fill Book'!$E$4:$E$10084, Mapping!C429
  ),
  ""
)</f>
        <v/>
      </c>
      <c r="N429" s="7">
        <f t="shared" si="29"/>
        <v>0</v>
      </c>
      <c r="O429" s="2">
        <f t="shared" ca="1" si="32"/>
        <v>0</v>
      </c>
      <c r="P429" s="2">
        <f t="shared" ca="1" si="30"/>
        <v>0</v>
      </c>
      <c r="Q429" s="2">
        <f t="shared" si="31"/>
        <v>0</v>
      </c>
      <c r="R429" s="9" t="e">
        <f ca="1">((Mapping!$M429 - Mapping!$K429) / Mapping!$E429 * Mapping!$F429) * (MIN(Mapping!$J429, Mapping!$L429))</f>
        <v>#VALUE!</v>
      </c>
      <c r="S429" s="2" t="str">
        <f>IFERROR(INDEX(#REF!, MATCH(Mapping!C429,#REF!, 0)), "")</f>
        <v/>
      </c>
      <c r="T429" s="2" t="e">
        <f t="shared" ca="1" si="33"/>
        <v>#VALUE!</v>
      </c>
      <c r="U429" s="2">
        <f ca="1">IFERROR(INDEX(Ref!E:E, MATCH(D429, Ref!B:B, 0)),5)</f>
        <v>5</v>
      </c>
      <c r="V429">
        <f ca="1">IFERROR(INDEX(Ref!F:F, MATCH(D429, Ref!B:B, 0)),1.5)</f>
        <v>1.5</v>
      </c>
    </row>
    <row r="430" spans="3:22" x14ac:dyDescent="0.25">
      <c r="C430" s="42"/>
      <c r="D430" s="2" t="str" cm="1">
        <f t="array" aca="1" ref="D430" ca="1">UPPER(_xlfn.TEXTJOIN("", TRUE, IF(ISNUMBER(FIND(MID(LEFT(C430, FIND(" ", C430 &amp; " ") - 1), ROW(INDIRECT("1:" &amp; LEN(LEFT(C430, FIND(" ", C430 &amp; " ") - 1)))), 1), "ABCDEFGHIJKLMNOPQRSTUVWXYZabcdefghijklmnopqrstuvwxyz")), MID(LEFT(C430, FIND(" ", C430 &amp; " ") - 1), ROW(INDIRECT("1:" &amp; LEN(LEFT(C430, FIND(" ", C430 &amp; " ") - 1)))), 1), "")))</f>
        <v/>
      </c>
      <c r="E430" s="2" t="e">
        <f ca="1">INDEX(Ref!C:C, MATCH(Mapping!D430, Ref!$B:$B,0))</f>
        <v>#N/A</v>
      </c>
      <c r="F430" s="2" t="e">
        <f ca="1">INDEX(Ref!D:D, MATCH(Mapping!D430, Ref!$B:$B,0))</f>
        <v>#N/A</v>
      </c>
      <c r="G430" s="2" cm="1">
        <f t="array" ref="G430">IFERROR(_xlfn.SWITCH(LOWER(TRIM(RIGHT(SUBSTITUTE(C430," ",REPT(" ",99)),99))),"fly",4,"dfly",8,"calendar",2,"box",4,4),4)</f>
        <v>4</v>
      </c>
      <c r="H430" s="2" t="s">
        <v>443</v>
      </c>
      <c r="I430" s="6" t="str">
        <f>RTD("tt.rtd",,RTD("tt.rtd",,"Inst",H430,$C430),I$2)</f>
        <v/>
      </c>
      <c r="J430" s="7" cm="1">
        <f t="array" ref="J430">SUM(IF(('Fill Book'!$F$4:$F$10084="B")*('Fill Book'!$E$4:$E$10084=Mapping!C430),'Fill Book'!$G$4:$G$10084))</f>
        <v>0</v>
      </c>
      <c r="K430" s="18" t="str" cm="1">
        <f t="array" ref="K430">IFERROR(
  SUMPRODUCT(
    ('Fill Book'!$F$4:$F$10084="B") * ('Fill Book'!$E$4:$E$10084=Mapping!C430),
    'Fill Book'!$G$4:$G$10084,  'Fill Book'!$H$4:$H$10084
  ) /
  SUMIFS(
    'Fill Book'!$G$4:$G$10084,
    'Fill Book'!$F$4:$F$10084, "B",
    'Fill Book'!$E$4:$E$10084, Mapping!C430
  ),
  ""
)</f>
        <v/>
      </c>
      <c r="L430" s="7">
        <f>SUMIFS('Fill Book'!$G$4:$G$10084, 'Fill Book'!$F$4:$F$10084, "S", 'Fill Book'!$E$4:$E$10084, Mapping!C430)</f>
        <v>0</v>
      </c>
      <c r="M430" s="18" t="str" cm="1">
        <f t="array" ref="M430">IFERROR(
  SUMPRODUCT(
    ('Fill Book'!$F$4:$F$10084="S") * ('Fill Book'!$E$4:$E$10084=Mapping!C430),
    'Fill Book'!$G$4:$G$10084,  'Fill Book'!$H$4:$H$10084
  ) /
  SUMIFS(
    'Fill Book'!$G$4:$G$10084,
    'Fill Book'!$F$4:$F$10084, "S",
    'Fill Book'!$E$4:$E$10084, Mapping!C430
  ),
  ""
)</f>
        <v/>
      </c>
      <c r="N430" s="7">
        <f t="shared" si="29"/>
        <v>0</v>
      </c>
      <c r="O430" s="2">
        <f t="shared" ca="1" si="32"/>
        <v>0</v>
      </c>
      <c r="P430" s="2">
        <f t="shared" ca="1" si="30"/>
        <v>0</v>
      </c>
      <c r="Q430" s="2">
        <f t="shared" si="31"/>
        <v>0</v>
      </c>
      <c r="R430" s="9" t="e">
        <f ca="1">((Mapping!$M430 - Mapping!$K430) / Mapping!$E430 * Mapping!$F430) * (MIN(Mapping!$J430, Mapping!$L430))</f>
        <v>#VALUE!</v>
      </c>
      <c r="S430" s="2" t="str">
        <f>IFERROR(INDEX(#REF!, MATCH(Mapping!C430,#REF!, 0)), "")</f>
        <v/>
      </c>
      <c r="T430" s="2" t="e">
        <f t="shared" ca="1" si="33"/>
        <v>#VALUE!</v>
      </c>
      <c r="U430" s="2">
        <f ca="1">IFERROR(INDEX(Ref!E:E, MATCH(D430, Ref!B:B, 0)),5)</f>
        <v>5</v>
      </c>
      <c r="V430">
        <f ca="1">IFERROR(INDEX(Ref!F:F, MATCH(D430, Ref!B:B, 0)),1.5)</f>
        <v>1.5</v>
      </c>
    </row>
    <row r="431" spans="3:22" x14ac:dyDescent="0.25">
      <c r="C431" s="42"/>
      <c r="D431" s="2" t="str" cm="1">
        <f t="array" aca="1" ref="D431" ca="1">UPPER(_xlfn.TEXTJOIN("", TRUE, IF(ISNUMBER(FIND(MID(LEFT(C431, FIND(" ", C431 &amp; " ") - 1), ROW(INDIRECT("1:" &amp; LEN(LEFT(C431, FIND(" ", C431 &amp; " ") - 1)))), 1), "ABCDEFGHIJKLMNOPQRSTUVWXYZabcdefghijklmnopqrstuvwxyz")), MID(LEFT(C431, FIND(" ", C431 &amp; " ") - 1), ROW(INDIRECT("1:" &amp; LEN(LEFT(C431, FIND(" ", C431 &amp; " ") - 1)))), 1), "")))</f>
        <v/>
      </c>
      <c r="E431" s="2" t="e">
        <f ca="1">INDEX(Ref!C:C, MATCH(Mapping!D431, Ref!$B:$B,0))</f>
        <v>#N/A</v>
      </c>
      <c r="F431" s="2" t="e">
        <f ca="1">INDEX(Ref!D:D, MATCH(Mapping!D431, Ref!$B:$B,0))</f>
        <v>#N/A</v>
      </c>
      <c r="G431" s="2" cm="1">
        <f t="array" ref="G431">IFERROR(_xlfn.SWITCH(LOWER(TRIM(RIGHT(SUBSTITUTE(C431," ",REPT(" ",99)),99))),"fly",4,"dfly",8,"calendar",2,"box",4,4),4)</f>
        <v>4</v>
      </c>
      <c r="H431" s="2" t="s">
        <v>443</v>
      </c>
      <c r="I431" s="6" t="str">
        <f>RTD("tt.rtd",,RTD("tt.rtd",,"Inst",H431,$C431),I$2)</f>
        <v/>
      </c>
      <c r="J431" s="7" cm="1">
        <f t="array" ref="J431">SUM(IF(('Fill Book'!$F$4:$F$10084="B")*('Fill Book'!$E$4:$E$10084=Mapping!C431),'Fill Book'!$G$4:$G$10084))</f>
        <v>0</v>
      </c>
      <c r="K431" s="18" t="str" cm="1">
        <f t="array" ref="K431">IFERROR(
  SUMPRODUCT(
    ('Fill Book'!$F$4:$F$10084="B") * ('Fill Book'!$E$4:$E$10084=Mapping!C431),
    'Fill Book'!$G$4:$G$10084,  'Fill Book'!$H$4:$H$10084
  ) /
  SUMIFS(
    'Fill Book'!$G$4:$G$10084,
    'Fill Book'!$F$4:$F$10084, "B",
    'Fill Book'!$E$4:$E$10084, Mapping!C431
  ),
  ""
)</f>
        <v/>
      </c>
      <c r="L431" s="7">
        <f>SUMIFS('Fill Book'!$G$4:$G$10084, 'Fill Book'!$F$4:$F$10084, "S", 'Fill Book'!$E$4:$E$10084, Mapping!C431)</f>
        <v>0</v>
      </c>
      <c r="M431" s="18" t="str" cm="1">
        <f t="array" ref="M431">IFERROR(
  SUMPRODUCT(
    ('Fill Book'!$F$4:$F$10084="S") * ('Fill Book'!$E$4:$E$10084=Mapping!C431),
    'Fill Book'!$G$4:$G$10084,  'Fill Book'!$H$4:$H$10084
  ) /
  SUMIFS(
    'Fill Book'!$G$4:$G$10084,
    'Fill Book'!$F$4:$F$10084, "S",
    'Fill Book'!$E$4:$E$10084, Mapping!C431
  ),
  ""
)</f>
        <v/>
      </c>
      <c r="N431" s="7">
        <f t="shared" si="29"/>
        <v>0</v>
      </c>
      <c r="O431" s="2">
        <f t="shared" ca="1" si="32"/>
        <v>0</v>
      </c>
      <c r="P431" s="2">
        <f t="shared" ca="1" si="30"/>
        <v>0</v>
      </c>
      <c r="Q431" s="2">
        <f t="shared" si="31"/>
        <v>0</v>
      </c>
      <c r="R431" s="9" t="e">
        <f ca="1">((Mapping!$M431 - Mapping!$K431) / Mapping!$E431 * Mapping!$F431) * (MIN(Mapping!$J431, Mapping!$L431))</f>
        <v>#VALUE!</v>
      </c>
      <c r="S431" s="2" t="str">
        <f>IFERROR(INDEX(#REF!, MATCH(Mapping!C431,#REF!, 0)), "")</f>
        <v/>
      </c>
      <c r="T431" s="2" t="e">
        <f t="shared" ca="1" si="33"/>
        <v>#VALUE!</v>
      </c>
      <c r="U431" s="2">
        <f ca="1">IFERROR(INDEX(Ref!E:E, MATCH(D431, Ref!B:B, 0)),5)</f>
        <v>5</v>
      </c>
      <c r="V431">
        <f ca="1">IFERROR(INDEX(Ref!F:F, MATCH(D431, Ref!B:B, 0)),1.5)</f>
        <v>1.5</v>
      </c>
    </row>
    <row r="432" spans="3:22" x14ac:dyDescent="0.25">
      <c r="C432" s="42"/>
      <c r="D432" s="2" t="str" cm="1">
        <f t="array" aca="1" ref="D432" ca="1">UPPER(_xlfn.TEXTJOIN("", TRUE, IF(ISNUMBER(FIND(MID(LEFT(C432, FIND(" ", C432 &amp; " ") - 1), ROW(INDIRECT("1:" &amp; LEN(LEFT(C432, FIND(" ", C432 &amp; " ") - 1)))), 1), "ABCDEFGHIJKLMNOPQRSTUVWXYZabcdefghijklmnopqrstuvwxyz")), MID(LEFT(C432, FIND(" ", C432 &amp; " ") - 1), ROW(INDIRECT("1:" &amp; LEN(LEFT(C432, FIND(" ", C432 &amp; " ") - 1)))), 1), "")))</f>
        <v/>
      </c>
      <c r="E432" s="2" t="e">
        <f ca="1">INDEX(Ref!C:C, MATCH(Mapping!D432, Ref!$B:$B,0))</f>
        <v>#N/A</v>
      </c>
      <c r="F432" s="2" t="e">
        <f ca="1">INDEX(Ref!D:D, MATCH(Mapping!D432, Ref!$B:$B,0))</f>
        <v>#N/A</v>
      </c>
      <c r="G432" s="2" cm="1">
        <f t="array" ref="G432">IFERROR(_xlfn.SWITCH(LOWER(TRIM(RIGHT(SUBSTITUTE(C432," ",REPT(" ",99)),99))),"fly",4,"dfly",8,"calendar",2,"box",4,4),4)</f>
        <v>4</v>
      </c>
      <c r="H432" s="2" t="s">
        <v>443</v>
      </c>
      <c r="I432" s="6" t="str">
        <f>RTD("tt.rtd",,RTD("tt.rtd",,"Inst",H432,$C432),I$2)</f>
        <v/>
      </c>
      <c r="J432" s="7" cm="1">
        <f t="array" ref="J432">SUM(IF(('Fill Book'!$F$4:$F$10084="B")*('Fill Book'!$E$4:$E$10084=Mapping!C432),'Fill Book'!$G$4:$G$10084))</f>
        <v>0</v>
      </c>
      <c r="K432" s="18" t="str" cm="1">
        <f t="array" ref="K432">IFERROR(
  SUMPRODUCT(
    ('Fill Book'!$F$4:$F$10084="B") * ('Fill Book'!$E$4:$E$10084=Mapping!C432),
    'Fill Book'!$G$4:$G$10084,  'Fill Book'!$H$4:$H$10084
  ) /
  SUMIFS(
    'Fill Book'!$G$4:$G$10084,
    'Fill Book'!$F$4:$F$10084, "B",
    'Fill Book'!$E$4:$E$10084, Mapping!C432
  ),
  ""
)</f>
        <v/>
      </c>
      <c r="L432" s="7">
        <f>SUMIFS('Fill Book'!$G$4:$G$10084, 'Fill Book'!$F$4:$F$10084, "S", 'Fill Book'!$E$4:$E$10084, Mapping!C432)</f>
        <v>0</v>
      </c>
      <c r="M432" s="18" t="str" cm="1">
        <f t="array" ref="M432">IFERROR(
  SUMPRODUCT(
    ('Fill Book'!$F$4:$F$10084="S") * ('Fill Book'!$E$4:$E$10084=Mapping!C432),
    'Fill Book'!$G$4:$G$10084,  'Fill Book'!$H$4:$H$10084
  ) /
  SUMIFS(
    'Fill Book'!$G$4:$G$10084,
    'Fill Book'!$F$4:$F$10084, "S",
    'Fill Book'!$E$4:$E$10084, Mapping!C432
  ),
  ""
)</f>
        <v/>
      </c>
      <c r="N432" s="7">
        <f t="shared" si="29"/>
        <v>0</v>
      </c>
      <c r="O432" s="2">
        <f t="shared" ca="1" si="32"/>
        <v>0</v>
      </c>
      <c r="P432" s="2">
        <f t="shared" ca="1" si="30"/>
        <v>0</v>
      </c>
      <c r="Q432" s="2">
        <f t="shared" si="31"/>
        <v>0</v>
      </c>
      <c r="R432" s="9" t="e">
        <f ca="1">((Mapping!$M432 - Mapping!$K432) / Mapping!$E432 * Mapping!$F432) * (MIN(Mapping!$J432, Mapping!$L432))</f>
        <v>#VALUE!</v>
      </c>
      <c r="S432" s="2" t="str">
        <f>IFERROR(INDEX(#REF!, MATCH(Mapping!C432,#REF!, 0)), "")</f>
        <v/>
      </c>
      <c r="T432" s="2" t="e">
        <f t="shared" ca="1" si="33"/>
        <v>#VALUE!</v>
      </c>
      <c r="U432" s="2">
        <f ca="1">IFERROR(INDEX(Ref!E:E, MATCH(D432, Ref!B:B, 0)),5)</f>
        <v>5</v>
      </c>
      <c r="V432">
        <f ca="1">IFERROR(INDEX(Ref!F:F, MATCH(D432, Ref!B:B, 0)),1.5)</f>
        <v>1.5</v>
      </c>
    </row>
    <row r="433" spans="3:22" x14ac:dyDescent="0.25">
      <c r="C433" s="42"/>
      <c r="D433" s="2" t="str" cm="1">
        <f t="array" aca="1" ref="D433" ca="1">UPPER(_xlfn.TEXTJOIN("", TRUE, IF(ISNUMBER(FIND(MID(LEFT(C433, FIND(" ", C433 &amp; " ") - 1), ROW(INDIRECT("1:" &amp; LEN(LEFT(C433, FIND(" ", C433 &amp; " ") - 1)))), 1), "ABCDEFGHIJKLMNOPQRSTUVWXYZabcdefghijklmnopqrstuvwxyz")), MID(LEFT(C433, FIND(" ", C433 &amp; " ") - 1), ROW(INDIRECT("1:" &amp; LEN(LEFT(C433, FIND(" ", C433 &amp; " ") - 1)))), 1), "")))</f>
        <v/>
      </c>
      <c r="E433" s="2" t="e">
        <f ca="1">INDEX(Ref!C:C, MATCH(Mapping!D433, Ref!$B:$B,0))</f>
        <v>#N/A</v>
      </c>
      <c r="F433" s="2" t="e">
        <f ca="1">INDEX(Ref!D:D, MATCH(Mapping!D433, Ref!$B:$B,0))</f>
        <v>#N/A</v>
      </c>
      <c r="G433" s="2" cm="1">
        <f t="array" ref="G433">IFERROR(_xlfn.SWITCH(LOWER(TRIM(RIGHT(SUBSTITUTE(C433," ",REPT(" ",99)),99))),"fly",4,"dfly",8,"calendar",2,"box",4,4),4)</f>
        <v>4</v>
      </c>
      <c r="H433" s="2" t="s">
        <v>443</v>
      </c>
      <c r="I433" s="6" t="str">
        <f>RTD("tt.rtd",,RTD("tt.rtd",,"Inst",H433,$C433),I$2)</f>
        <v/>
      </c>
      <c r="J433" s="7" cm="1">
        <f t="array" ref="J433">SUM(IF(('Fill Book'!$F$4:$F$10084="B")*('Fill Book'!$E$4:$E$10084=Mapping!C433),'Fill Book'!$G$4:$G$10084))</f>
        <v>0</v>
      </c>
      <c r="K433" s="18" t="str" cm="1">
        <f t="array" ref="K433">IFERROR(
  SUMPRODUCT(
    ('Fill Book'!$F$4:$F$10084="B") * ('Fill Book'!$E$4:$E$10084=Mapping!C433),
    'Fill Book'!$G$4:$G$10084,  'Fill Book'!$H$4:$H$10084
  ) /
  SUMIFS(
    'Fill Book'!$G$4:$G$10084,
    'Fill Book'!$F$4:$F$10084, "B",
    'Fill Book'!$E$4:$E$10084, Mapping!C433
  ),
  ""
)</f>
        <v/>
      </c>
      <c r="L433" s="7">
        <f>SUMIFS('Fill Book'!$G$4:$G$10084, 'Fill Book'!$F$4:$F$10084, "S", 'Fill Book'!$E$4:$E$10084, Mapping!C433)</f>
        <v>0</v>
      </c>
      <c r="M433" s="18" t="str" cm="1">
        <f t="array" ref="M433">IFERROR(
  SUMPRODUCT(
    ('Fill Book'!$F$4:$F$10084="S") * ('Fill Book'!$E$4:$E$10084=Mapping!C433),
    'Fill Book'!$G$4:$G$10084,  'Fill Book'!$H$4:$H$10084
  ) /
  SUMIFS(
    'Fill Book'!$G$4:$G$10084,
    'Fill Book'!$F$4:$F$10084, "S",
    'Fill Book'!$E$4:$E$10084, Mapping!C433
  ),
  ""
)</f>
        <v/>
      </c>
      <c r="N433" s="7">
        <f t="shared" si="29"/>
        <v>0</v>
      </c>
      <c r="O433" s="2">
        <f t="shared" ca="1" si="32"/>
        <v>0</v>
      </c>
      <c r="P433" s="2">
        <f t="shared" ca="1" si="30"/>
        <v>0</v>
      </c>
      <c r="Q433" s="2">
        <f t="shared" si="31"/>
        <v>0</v>
      </c>
      <c r="R433" s="9" t="e">
        <f ca="1">((Mapping!$M433 - Mapping!$K433) / Mapping!$E433 * Mapping!$F433) * (MIN(Mapping!$J433, Mapping!$L433))</f>
        <v>#VALUE!</v>
      </c>
      <c r="S433" s="2" t="str">
        <f>IFERROR(INDEX(#REF!, MATCH(Mapping!C433,#REF!, 0)), "")</f>
        <v/>
      </c>
      <c r="T433" s="2" t="e">
        <f t="shared" ca="1" si="33"/>
        <v>#VALUE!</v>
      </c>
      <c r="U433" s="2">
        <f ca="1">IFERROR(INDEX(Ref!E:E, MATCH(D433, Ref!B:B, 0)),5)</f>
        <v>5</v>
      </c>
      <c r="V433">
        <f ca="1">IFERROR(INDEX(Ref!F:F, MATCH(D433, Ref!B:B, 0)),1.5)</f>
        <v>1.5</v>
      </c>
    </row>
    <row r="434" spans="3:22" x14ac:dyDescent="0.25">
      <c r="C434" s="42"/>
      <c r="D434" s="2" t="str" cm="1">
        <f t="array" aca="1" ref="D434" ca="1">UPPER(_xlfn.TEXTJOIN("", TRUE, IF(ISNUMBER(FIND(MID(LEFT(C434, FIND(" ", C434 &amp; " ") - 1), ROW(INDIRECT("1:" &amp; LEN(LEFT(C434, FIND(" ", C434 &amp; " ") - 1)))), 1), "ABCDEFGHIJKLMNOPQRSTUVWXYZabcdefghijklmnopqrstuvwxyz")), MID(LEFT(C434, FIND(" ", C434 &amp; " ") - 1), ROW(INDIRECT("1:" &amp; LEN(LEFT(C434, FIND(" ", C434 &amp; " ") - 1)))), 1), "")))</f>
        <v/>
      </c>
      <c r="E434" s="2" t="e">
        <f ca="1">INDEX(Ref!C:C, MATCH(Mapping!D434, Ref!$B:$B,0))</f>
        <v>#N/A</v>
      </c>
      <c r="F434" s="2" t="e">
        <f ca="1">INDEX(Ref!D:D, MATCH(Mapping!D434, Ref!$B:$B,0))</f>
        <v>#N/A</v>
      </c>
      <c r="G434" s="2" cm="1">
        <f t="array" ref="G434">IFERROR(_xlfn.SWITCH(LOWER(TRIM(RIGHT(SUBSTITUTE(C434," ",REPT(" ",99)),99))),"fly",4,"dfly",8,"calendar",2,"box",4,4),4)</f>
        <v>4</v>
      </c>
      <c r="H434" s="2" t="s">
        <v>443</v>
      </c>
      <c r="I434" s="6" t="str">
        <f>RTD("tt.rtd",,RTD("tt.rtd",,"Inst",H434,$C434),I$2)</f>
        <v/>
      </c>
      <c r="J434" s="7" cm="1">
        <f t="array" ref="J434">SUM(IF(('Fill Book'!$F$4:$F$10084="B")*('Fill Book'!$E$4:$E$10084=Mapping!C434),'Fill Book'!$G$4:$G$10084))</f>
        <v>0</v>
      </c>
      <c r="K434" s="18" t="str" cm="1">
        <f t="array" ref="K434">IFERROR(
  SUMPRODUCT(
    ('Fill Book'!$F$4:$F$10084="B") * ('Fill Book'!$E$4:$E$10084=Mapping!C434),
    'Fill Book'!$G$4:$G$10084,  'Fill Book'!$H$4:$H$10084
  ) /
  SUMIFS(
    'Fill Book'!$G$4:$G$10084,
    'Fill Book'!$F$4:$F$10084, "B",
    'Fill Book'!$E$4:$E$10084, Mapping!C434
  ),
  ""
)</f>
        <v/>
      </c>
      <c r="L434" s="7">
        <f>SUMIFS('Fill Book'!$G$4:$G$10084, 'Fill Book'!$F$4:$F$10084, "S", 'Fill Book'!$E$4:$E$10084, Mapping!C434)</f>
        <v>0</v>
      </c>
      <c r="M434" s="18" t="str" cm="1">
        <f t="array" ref="M434">IFERROR(
  SUMPRODUCT(
    ('Fill Book'!$F$4:$F$10084="S") * ('Fill Book'!$E$4:$E$10084=Mapping!C434),
    'Fill Book'!$G$4:$G$10084,  'Fill Book'!$H$4:$H$10084
  ) /
  SUMIFS(
    'Fill Book'!$G$4:$G$10084,
    'Fill Book'!$F$4:$F$10084, "S",
    'Fill Book'!$E$4:$E$10084, Mapping!C434
  ),
  ""
)</f>
        <v/>
      </c>
      <c r="N434" s="7">
        <f t="shared" si="29"/>
        <v>0</v>
      </c>
      <c r="O434" s="2">
        <f t="shared" ca="1" si="32"/>
        <v>0</v>
      </c>
      <c r="P434" s="2">
        <f t="shared" ca="1" si="30"/>
        <v>0</v>
      </c>
      <c r="Q434" s="2">
        <f t="shared" si="31"/>
        <v>0</v>
      </c>
      <c r="R434" s="9" t="e">
        <f ca="1">((Mapping!$M434 - Mapping!$K434) / Mapping!$E434 * Mapping!$F434) * (MIN(Mapping!$J434, Mapping!$L434))</f>
        <v>#VALUE!</v>
      </c>
      <c r="S434" s="2" t="str">
        <f>IFERROR(INDEX(#REF!, MATCH(Mapping!C434,#REF!, 0)), "")</f>
        <v/>
      </c>
      <c r="T434" s="2" t="e">
        <f t="shared" ca="1" si="33"/>
        <v>#VALUE!</v>
      </c>
      <c r="U434" s="2">
        <f ca="1">IFERROR(INDEX(Ref!E:E, MATCH(D434, Ref!B:B, 0)),5)</f>
        <v>5</v>
      </c>
      <c r="V434">
        <f ca="1">IFERROR(INDEX(Ref!F:F, MATCH(D434, Ref!B:B, 0)),1.5)</f>
        <v>1.5</v>
      </c>
    </row>
    <row r="435" spans="3:22" x14ac:dyDescent="0.25">
      <c r="C435" s="42"/>
      <c r="D435" s="2" t="str" cm="1">
        <f t="array" aca="1" ref="D435" ca="1">UPPER(_xlfn.TEXTJOIN("", TRUE, IF(ISNUMBER(FIND(MID(LEFT(C435, FIND(" ", C435 &amp; " ") - 1), ROW(INDIRECT("1:" &amp; LEN(LEFT(C435, FIND(" ", C435 &amp; " ") - 1)))), 1), "ABCDEFGHIJKLMNOPQRSTUVWXYZabcdefghijklmnopqrstuvwxyz")), MID(LEFT(C435, FIND(" ", C435 &amp; " ") - 1), ROW(INDIRECT("1:" &amp; LEN(LEFT(C435, FIND(" ", C435 &amp; " ") - 1)))), 1), "")))</f>
        <v/>
      </c>
      <c r="E435" s="2" t="e">
        <f ca="1">INDEX(Ref!C:C, MATCH(Mapping!D435, Ref!$B:$B,0))</f>
        <v>#N/A</v>
      </c>
      <c r="F435" s="2" t="e">
        <f ca="1">INDEX(Ref!D:D, MATCH(Mapping!D435, Ref!$B:$B,0))</f>
        <v>#N/A</v>
      </c>
      <c r="G435" s="2" cm="1">
        <f t="array" ref="G435">IFERROR(_xlfn.SWITCH(LOWER(TRIM(RIGHT(SUBSTITUTE(C435," ",REPT(" ",99)),99))),"fly",4,"dfly",8,"calendar",2,"box",4,4),4)</f>
        <v>4</v>
      </c>
      <c r="H435" s="2" t="s">
        <v>443</v>
      </c>
      <c r="I435" s="6" t="str">
        <f>RTD("tt.rtd",,RTD("tt.rtd",,"Inst",H435,$C435),I$2)</f>
        <v/>
      </c>
      <c r="J435" s="7" cm="1">
        <f t="array" ref="J435">SUM(IF(('Fill Book'!$F$4:$F$10084="B")*('Fill Book'!$E$4:$E$10084=Mapping!C435),'Fill Book'!$G$4:$G$10084))</f>
        <v>0</v>
      </c>
      <c r="K435" s="18" t="str" cm="1">
        <f t="array" ref="K435">IFERROR(
  SUMPRODUCT(
    ('Fill Book'!$F$4:$F$10084="B") * ('Fill Book'!$E$4:$E$10084=Mapping!C435),
    'Fill Book'!$G$4:$G$10084,  'Fill Book'!$H$4:$H$10084
  ) /
  SUMIFS(
    'Fill Book'!$G$4:$G$10084,
    'Fill Book'!$F$4:$F$10084, "B",
    'Fill Book'!$E$4:$E$10084, Mapping!C435
  ),
  ""
)</f>
        <v/>
      </c>
      <c r="L435" s="7">
        <f>SUMIFS('Fill Book'!$G$4:$G$10084, 'Fill Book'!$F$4:$F$10084, "S", 'Fill Book'!$E$4:$E$10084, Mapping!C435)</f>
        <v>0</v>
      </c>
      <c r="M435" s="18" t="str" cm="1">
        <f t="array" ref="M435">IFERROR(
  SUMPRODUCT(
    ('Fill Book'!$F$4:$F$10084="S") * ('Fill Book'!$E$4:$E$10084=Mapping!C435),
    'Fill Book'!$G$4:$G$10084,  'Fill Book'!$H$4:$H$10084
  ) /
  SUMIFS(
    'Fill Book'!$G$4:$G$10084,
    'Fill Book'!$F$4:$F$10084, "S",
    'Fill Book'!$E$4:$E$10084, Mapping!C435
  ),
  ""
)</f>
        <v/>
      </c>
      <c r="N435" s="7">
        <f t="shared" si="29"/>
        <v>0</v>
      </c>
      <c r="O435" s="2">
        <f t="shared" ca="1" si="32"/>
        <v>0</v>
      </c>
      <c r="P435" s="2">
        <f t="shared" ca="1" si="30"/>
        <v>0</v>
      </c>
      <c r="Q435" s="2">
        <f t="shared" si="31"/>
        <v>0</v>
      </c>
      <c r="R435" s="9" t="e">
        <f ca="1">((Mapping!$M435 - Mapping!$K435) / Mapping!$E435 * Mapping!$F435) * (MIN(Mapping!$J435, Mapping!$L435))</f>
        <v>#VALUE!</v>
      </c>
      <c r="S435" s="2" t="str">
        <f>IFERROR(INDEX(#REF!, MATCH(Mapping!C435,#REF!, 0)), "")</f>
        <v/>
      </c>
      <c r="T435" s="2" t="e">
        <f t="shared" ca="1" si="33"/>
        <v>#VALUE!</v>
      </c>
      <c r="U435" s="2">
        <f ca="1">IFERROR(INDEX(Ref!E:E, MATCH(D435, Ref!B:B, 0)),5)</f>
        <v>5</v>
      </c>
      <c r="V435">
        <f ca="1">IFERROR(INDEX(Ref!F:F, MATCH(D435, Ref!B:B, 0)),1.5)</f>
        <v>1.5</v>
      </c>
    </row>
    <row r="436" spans="3:22" x14ac:dyDescent="0.25">
      <c r="C436" s="42"/>
      <c r="D436" s="2" t="str" cm="1">
        <f t="array" aca="1" ref="D436" ca="1">UPPER(_xlfn.TEXTJOIN("", TRUE, IF(ISNUMBER(FIND(MID(LEFT(C436, FIND(" ", C436 &amp; " ") - 1), ROW(INDIRECT("1:" &amp; LEN(LEFT(C436, FIND(" ", C436 &amp; " ") - 1)))), 1), "ABCDEFGHIJKLMNOPQRSTUVWXYZabcdefghijklmnopqrstuvwxyz")), MID(LEFT(C436, FIND(" ", C436 &amp; " ") - 1), ROW(INDIRECT("1:" &amp; LEN(LEFT(C436, FIND(" ", C436 &amp; " ") - 1)))), 1), "")))</f>
        <v/>
      </c>
      <c r="E436" s="2" t="e">
        <f ca="1">INDEX(Ref!C:C, MATCH(Mapping!D436, Ref!$B:$B,0))</f>
        <v>#N/A</v>
      </c>
      <c r="F436" s="2" t="e">
        <f ca="1">INDEX(Ref!D:D, MATCH(Mapping!D436, Ref!$B:$B,0))</f>
        <v>#N/A</v>
      </c>
      <c r="G436" s="2" cm="1">
        <f t="array" ref="G436">IFERROR(_xlfn.SWITCH(LOWER(TRIM(RIGHT(SUBSTITUTE(C436," ",REPT(" ",99)),99))),"fly",4,"dfly",8,"calendar",2,"box",4,4),4)</f>
        <v>4</v>
      </c>
      <c r="H436" s="2" t="s">
        <v>443</v>
      </c>
      <c r="I436" s="6" t="str">
        <f>RTD("tt.rtd",,RTD("tt.rtd",,"Inst",H436,$C436),I$2)</f>
        <v/>
      </c>
      <c r="J436" s="7" cm="1">
        <f t="array" ref="J436">SUM(IF(('Fill Book'!$F$4:$F$10084="B")*('Fill Book'!$E$4:$E$10084=Mapping!C436),'Fill Book'!$G$4:$G$10084))</f>
        <v>0</v>
      </c>
      <c r="K436" s="18" t="str" cm="1">
        <f t="array" ref="K436">IFERROR(
  SUMPRODUCT(
    ('Fill Book'!$F$4:$F$10084="B") * ('Fill Book'!$E$4:$E$10084=Mapping!C436),
    'Fill Book'!$G$4:$G$10084,  'Fill Book'!$H$4:$H$10084
  ) /
  SUMIFS(
    'Fill Book'!$G$4:$G$10084,
    'Fill Book'!$F$4:$F$10084, "B",
    'Fill Book'!$E$4:$E$10084, Mapping!C436
  ),
  ""
)</f>
        <v/>
      </c>
      <c r="L436" s="7">
        <f>SUMIFS('Fill Book'!$G$4:$G$10084, 'Fill Book'!$F$4:$F$10084, "S", 'Fill Book'!$E$4:$E$10084, Mapping!C436)</f>
        <v>0</v>
      </c>
      <c r="M436" s="18" t="str" cm="1">
        <f t="array" ref="M436">IFERROR(
  SUMPRODUCT(
    ('Fill Book'!$F$4:$F$10084="S") * ('Fill Book'!$E$4:$E$10084=Mapping!C436),
    'Fill Book'!$G$4:$G$10084,  'Fill Book'!$H$4:$H$10084
  ) /
  SUMIFS(
    'Fill Book'!$G$4:$G$10084,
    'Fill Book'!$F$4:$F$10084, "S",
    'Fill Book'!$E$4:$E$10084, Mapping!C436
  ),
  ""
)</f>
        <v/>
      </c>
      <c r="N436" s="7">
        <f t="shared" si="29"/>
        <v>0</v>
      </c>
      <c r="O436" s="2">
        <f t="shared" ca="1" si="32"/>
        <v>0</v>
      </c>
      <c r="P436" s="2">
        <f t="shared" ca="1" si="30"/>
        <v>0</v>
      </c>
      <c r="Q436" s="2">
        <f t="shared" si="31"/>
        <v>0</v>
      </c>
      <c r="R436" s="9" t="e">
        <f ca="1">((Mapping!$M436 - Mapping!$K436) / Mapping!$E436 * Mapping!$F436) * (MIN(Mapping!$J436, Mapping!$L436))</f>
        <v>#VALUE!</v>
      </c>
      <c r="S436" s="2" t="str">
        <f>IFERROR(INDEX(#REF!, MATCH(Mapping!C436,#REF!, 0)), "")</f>
        <v/>
      </c>
      <c r="T436" s="2" t="e">
        <f t="shared" ca="1" si="33"/>
        <v>#VALUE!</v>
      </c>
      <c r="U436" s="2">
        <f ca="1">IFERROR(INDEX(Ref!E:E, MATCH(D436, Ref!B:B, 0)),5)</f>
        <v>5</v>
      </c>
      <c r="V436">
        <f ca="1">IFERROR(INDEX(Ref!F:F, MATCH(D436, Ref!B:B, 0)),1.5)</f>
        <v>1.5</v>
      </c>
    </row>
    <row r="437" spans="3:22" x14ac:dyDescent="0.25">
      <c r="C437" s="42"/>
      <c r="D437" s="2" t="str" cm="1">
        <f t="array" aca="1" ref="D437" ca="1">UPPER(_xlfn.TEXTJOIN("", TRUE, IF(ISNUMBER(FIND(MID(LEFT(C437, FIND(" ", C437 &amp; " ") - 1), ROW(INDIRECT("1:" &amp; LEN(LEFT(C437, FIND(" ", C437 &amp; " ") - 1)))), 1), "ABCDEFGHIJKLMNOPQRSTUVWXYZabcdefghijklmnopqrstuvwxyz")), MID(LEFT(C437, FIND(" ", C437 &amp; " ") - 1), ROW(INDIRECT("1:" &amp; LEN(LEFT(C437, FIND(" ", C437 &amp; " ") - 1)))), 1), "")))</f>
        <v/>
      </c>
      <c r="E437" s="2" t="e">
        <f ca="1">INDEX(Ref!C:C, MATCH(Mapping!D437, Ref!$B:$B,0))</f>
        <v>#N/A</v>
      </c>
      <c r="F437" s="2" t="e">
        <f ca="1">INDEX(Ref!D:D, MATCH(Mapping!D437, Ref!$B:$B,0))</f>
        <v>#N/A</v>
      </c>
      <c r="G437" s="2" cm="1">
        <f t="array" ref="G437">IFERROR(_xlfn.SWITCH(LOWER(TRIM(RIGHT(SUBSTITUTE(C437," ",REPT(" ",99)),99))),"fly",4,"dfly",8,"calendar",2,"box",4,4),4)</f>
        <v>4</v>
      </c>
      <c r="H437" s="2" t="s">
        <v>443</v>
      </c>
      <c r="I437" s="6" t="str">
        <f>RTD("tt.rtd",,RTD("tt.rtd",,"Inst",H437,$C437),I$2)</f>
        <v/>
      </c>
      <c r="J437" s="7" cm="1">
        <f t="array" ref="J437">SUM(IF(('Fill Book'!$F$4:$F$10084="B")*('Fill Book'!$E$4:$E$10084=Mapping!C437),'Fill Book'!$G$4:$G$10084))</f>
        <v>0</v>
      </c>
      <c r="K437" s="18" t="str" cm="1">
        <f t="array" ref="K437">IFERROR(
  SUMPRODUCT(
    ('Fill Book'!$F$4:$F$10084="B") * ('Fill Book'!$E$4:$E$10084=Mapping!C437),
    'Fill Book'!$G$4:$G$10084,  'Fill Book'!$H$4:$H$10084
  ) /
  SUMIFS(
    'Fill Book'!$G$4:$G$10084,
    'Fill Book'!$F$4:$F$10084, "B",
    'Fill Book'!$E$4:$E$10084, Mapping!C437
  ),
  ""
)</f>
        <v/>
      </c>
      <c r="L437" s="7">
        <f>SUMIFS('Fill Book'!$G$4:$G$10084, 'Fill Book'!$F$4:$F$10084, "S", 'Fill Book'!$E$4:$E$10084, Mapping!C437)</f>
        <v>0</v>
      </c>
      <c r="M437" s="18" t="str" cm="1">
        <f t="array" ref="M437">IFERROR(
  SUMPRODUCT(
    ('Fill Book'!$F$4:$F$10084="S") * ('Fill Book'!$E$4:$E$10084=Mapping!C437),
    'Fill Book'!$G$4:$G$10084,  'Fill Book'!$H$4:$H$10084
  ) /
  SUMIFS(
    'Fill Book'!$G$4:$G$10084,
    'Fill Book'!$F$4:$F$10084, "S",
    'Fill Book'!$E$4:$E$10084, Mapping!C437
  ),
  ""
)</f>
        <v/>
      </c>
      <c r="N437" s="7">
        <f t="shared" si="29"/>
        <v>0</v>
      </c>
      <c r="O437" s="2">
        <f t="shared" ca="1" si="32"/>
        <v>0</v>
      </c>
      <c r="P437" s="2">
        <f t="shared" ca="1" si="30"/>
        <v>0</v>
      </c>
      <c r="Q437" s="2">
        <f t="shared" si="31"/>
        <v>0</v>
      </c>
      <c r="R437" s="9" t="e">
        <f ca="1">((Mapping!$M437 - Mapping!$K437) / Mapping!$E437 * Mapping!$F437) * (MIN(Mapping!$J437, Mapping!$L437))</f>
        <v>#VALUE!</v>
      </c>
      <c r="S437" s="2" t="str">
        <f>IFERROR(INDEX(#REF!, MATCH(Mapping!C437,#REF!, 0)), "")</f>
        <v/>
      </c>
      <c r="T437" s="2" t="e">
        <f t="shared" ca="1" si="33"/>
        <v>#VALUE!</v>
      </c>
      <c r="U437" s="2">
        <f ca="1">IFERROR(INDEX(Ref!E:E, MATCH(D437, Ref!B:B, 0)),5)</f>
        <v>5</v>
      </c>
      <c r="V437">
        <f ca="1">IFERROR(INDEX(Ref!F:F, MATCH(D437, Ref!B:B, 0)),1.5)</f>
        <v>1.5</v>
      </c>
    </row>
    <row r="438" spans="3:22" x14ac:dyDescent="0.25">
      <c r="C438" s="42"/>
      <c r="D438" s="2" t="str" cm="1">
        <f t="array" aca="1" ref="D438" ca="1">UPPER(_xlfn.TEXTJOIN("", TRUE, IF(ISNUMBER(FIND(MID(LEFT(C438, FIND(" ", C438 &amp; " ") - 1), ROW(INDIRECT("1:" &amp; LEN(LEFT(C438, FIND(" ", C438 &amp; " ") - 1)))), 1), "ABCDEFGHIJKLMNOPQRSTUVWXYZabcdefghijklmnopqrstuvwxyz")), MID(LEFT(C438, FIND(" ", C438 &amp; " ") - 1), ROW(INDIRECT("1:" &amp; LEN(LEFT(C438, FIND(" ", C438 &amp; " ") - 1)))), 1), "")))</f>
        <v/>
      </c>
      <c r="E438" s="2" t="e">
        <f ca="1">INDEX(Ref!C:C, MATCH(Mapping!D438, Ref!$B:$B,0))</f>
        <v>#N/A</v>
      </c>
      <c r="F438" s="2" t="e">
        <f ca="1">INDEX(Ref!D:D, MATCH(Mapping!D438, Ref!$B:$B,0))</f>
        <v>#N/A</v>
      </c>
      <c r="G438" s="2" cm="1">
        <f t="array" ref="G438">IFERROR(_xlfn.SWITCH(LOWER(TRIM(RIGHT(SUBSTITUTE(C438," ",REPT(" ",99)),99))),"fly",4,"dfly",8,"calendar",2,"box",4,4),4)</f>
        <v>4</v>
      </c>
      <c r="H438" s="2" t="s">
        <v>443</v>
      </c>
      <c r="I438" s="6" t="str">
        <f>RTD("tt.rtd",,RTD("tt.rtd",,"Inst",H438,$C438),I$2)</f>
        <v/>
      </c>
      <c r="J438" s="7" cm="1">
        <f t="array" ref="J438">SUM(IF(('Fill Book'!$F$4:$F$10084="B")*('Fill Book'!$E$4:$E$10084=Mapping!C438),'Fill Book'!$G$4:$G$10084))</f>
        <v>0</v>
      </c>
      <c r="K438" s="18" t="str" cm="1">
        <f t="array" ref="K438">IFERROR(
  SUMPRODUCT(
    ('Fill Book'!$F$4:$F$10084="B") * ('Fill Book'!$E$4:$E$10084=Mapping!C438),
    'Fill Book'!$G$4:$G$10084,  'Fill Book'!$H$4:$H$10084
  ) /
  SUMIFS(
    'Fill Book'!$G$4:$G$10084,
    'Fill Book'!$F$4:$F$10084, "B",
    'Fill Book'!$E$4:$E$10084, Mapping!C438
  ),
  ""
)</f>
        <v/>
      </c>
      <c r="L438" s="7">
        <f>SUMIFS('Fill Book'!$G$4:$G$10084, 'Fill Book'!$F$4:$F$10084, "S", 'Fill Book'!$E$4:$E$10084, Mapping!C438)</f>
        <v>0</v>
      </c>
      <c r="M438" s="18" t="str" cm="1">
        <f t="array" ref="M438">IFERROR(
  SUMPRODUCT(
    ('Fill Book'!$F$4:$F$10084="S") * ('Fill Book'!$E$4:$E$10084=Mapping!C438),
    'Fill Book'!$G$4:$G$10084,  'Fill Book'!$H$4:$H$10084
  ) /
  SUMIFS(
    'Fill Book'!$G$4:$G$10084,
    'Fill Book'!$F$4:$F$10084, "S",
    'Fill Book'!$E$4:$E$10084, Mapping!C438
  ),
  ""
)</f>
        <v/>
      </c>
      <c r="N438" s="7">
        <f t="shared" si="29"/>
        <v>0</v>
      </c>
      <c r="O438" s="2">
        <f t="shared" ca="1" si="32"/>
        <v>0</v>
      </c>
      <c r="P438" s="2">
        <f t="shared" ca="1" si="30"/>
        <v>0</v>
      </c>
      <c r="Q438" s="2">
        <f t="shared" si="31"/>
        <v>0</v>
      </c>
      <c r="R438" s="9" t="e">
        <f ca="1">((Mapping!$M438 - Mapping!$K438) / Mapping!$E438 * Mapping!$F438) * (MIN(Mapping!$J438, Mapping!$L438))</f>
        <v>#VALUE!</v>
      </c>
      <c r="S438" s="2" t="str">
        <f>IFERROR(INDEX(#REF!, MATCH(Mapping!C438,#REF!, 0)), "")</f>
        <v/>
      </c>
      <c r="T438" s="2" t="e">
        <f t="shared" ca="1" si="33"/>
        <v>#VALUE!</v>
      </c>
      <c r="U438" s="2">
        <f ca="1">IFERROR(INDEX(Ref!E:E, MATCH(D438, Ref!B:B, 0)),5)</f>
        <v>5</v>
      </c>
      <c r="V438">
        <f ca="1">IFERROR(INDEX(Ref!F:F, MATCH(D438, Ref!B:B, 0)),1.5)</f>
        <v>1.5</v>
      </c>
    </row>
    <row r="439" spans="3:22" x14ac:dyDescent="0.25">
      <c r="C439" s="42"/>
      <c r="D439" s="2" t="str" cm="1">
        <f t="array" aca="1" ref="D439" ca="1">UPPER(_xlfn.TEXTJOIN("", TRUE, IF(ISNUMBER(FIND(MID(LEFT(C439, FIND(" ", C439 &amp; " ") - 1), ROW(INDIRECT("1:" &amp; LEN(LEFT(C439, FIND(" ", C439 &amp; " ") - 1)))), 1), "ABCDEFGHIJKLMNOPQRSTUVWXYZabcdefghijklmnopqrstuvwxyz")), MID(LEFT(C439, FIND(" ", C439 &amp; " ") - 1), ROW(INDIRECT("1:" &amp; LEN(LEFT(C439, FIND(" ", C439 &amp; " ") - 1)))), 1), "")))</f>
        <v/>
      </c>
      <c r="E439" s="2" t="e">
        <f ca="1">INDEX(Ref!C:C, MATCH(Mapping!D439, Ref!$B:$B,0))</f>
        <v>#N/A</v>
      </c>
      <c r="F439" s="2" t="e">
        <f ca="1">INDEX(Ref!D:D, MATCH(Mapping!D439, Ref!$B:$B,0))</f>
        <v>#N/A</v>
      </c>
      <c r="G439" s="2" cm="1">
        <f t="array" ref="G439">IFERROR(_xlfn.SWITCH(LOWER(TRIM(RIGHT(SUBSTITUTE(C439," ",REPT(" ",99)),99))),"fly",4,"dfly",8,"calendar",2,"box",4,4),4)</f>
        <v>4</v>
      </c>
      <c r="H439" s="2" t="s">
        <v>443</v>
      </c>
      <c r="I439" s="6" t="str">
        <f>RTD("tt.rtd",,RTD("tt.rtd",,"Inst",H439,$C439),I$2)</f>
        <v/>
      </c>
      <c r="J439" s="7" cm="1">
        <f t="array" ref="J439">SUM(IF(('Fill Book'!$F$4:$F$10084="B")*('Fill Book'!$E$4:$E$10084=Mapping!C439),'Fill Book'!$G$4:$G$10084))</f>
        <v>0</v>
      </c>
      <c r="K439" s="18" t="str" cm="1">
        <f t="array" ref="K439">IFERROR(
  SUMPRODUCT(
    ('Fill Book'!$F$4:$F$10084="B") * ('Fill Book'!$E$4:$E$10084=Mapping!C439),
    'Fill Book'!$G$4:$G$10084,  'Fill Book'!$H$4:$H$10084
  ) /
  SUMIFS(
    'Fill Book'!$G$4:$G$10084,
    'Fill Book'!$F$4:$F$10084, "B",
    'Fill Book'!$E$4:$E$10084, Mapping!C439
  ),
  ""
)</f>
        <v/>
      </c>
      <c r="L439" s="7">
        <f>SUMIFS('Fill Book'!$G$4:$G$10084, 'Fill Book'!$F$4:$F$10084, "S", 'Fill Book'!$E$4:$E$10084, Mapping!C439)</f>
        <v>0</v>
      </c>
      <c r="M439" s="18" t="str" cm="1">
        <f t="array" ref="M439">IFERROR(
  SUMPRODUCT(
    ('Fill Book'!$F$4:$F$10084="S") * ('Fill Book'!$E$4:$E$10084=Mapping!C439),
    'Fill Book'!$G$4:$G$10084,  'Fill Book'!$H$4:$H$10084
  ) /
  SUMIFS(
    'Fill Book'!$G$4:$G$10084,
    'Fill Book'!$F$4:$F$10084, "S",
    'Fill Book'!$E$4:$E$10084, Mapping!C439
  ),
  ""
)</f>
        <v/>
      </c>
      <c r="N439" s="7">
        <f t="shared" si="29"/>
        <v>0</v>
      </c>
      <c r="O439" s="2">
        <f t="shared" ca="1" si="32"/>
        <v>0</v>
      </c>
      <c r="P439" s="2">
        <f t="shared" ca="1" si="30"/>
        <v>0</v>
      </c>
      <c r="Q439" s="2">
        <f t="shared" si="31"/>
        <v>0</v>
      </c>
      <c r="R439" s="9" t="e">
        <f ca="1">((Mapping!$M439 - Mapping!$K439) / Mapping!$E439 * Mapping!$F439) * (MIN(Mapping!$J439, Mapping!$L439))</f>
        <v>#VALUE!</v>
      </c>
      <c r="S439" s="2" t="str">
        <f>IFERROR(INDEX(#REF!, MATCH(Mapping!C439,#REF!, 0)), "")</f>
        <v/>
      </c>
      <c r="T439" s="2" t="e">
        <f t="shared" ca="1" si="33"/>
        <v>#VALUE!</v>
      </c>
      <c r="U439" s="2">
        <f ca="1">IFERROR(INDEX(Ref!E:E, MATCH(D439, Ref!B:B, 0)),5)</f>
        <v>5</v>
      </c>
      <c r="V439">
        <f ca="1">IFERROR(INDEX(Ref!F:F, MATCH(D439, Ref!B:B, 0)),1.5)</f>
        <v>1.5</v>
      </c>
    </row>
    <row r="440" spans="3:22" x14ac:dyDescent="0.25">
      <c r="C440" s="42"/>
      <c r="D440" s="2" t="str" cm="1">
        <f t="array" aca="1" ref="D440" ca="1">UPPER(_xlfn.TEXTJOIN("", TRUE, IF(ISNUMBER(FIND(MID(LEFT(C440, FIND(" ", C440 &amp; " ") - 1), ROW(INDIRECT("1:" &amp; LEN(LEFT(C440, FIND(" ", C440 &amp; " ") - 1)))), 1), "ABCDEFGHIJKLMNOPQRSTUVWXYZabcdefghijklmnopqrstuvwxyz")), MID(LEFT(C440, FIND(" ", C440 &amp; " ") - 1), ROW(INDIRECT("1:" &amp; LEN(LEFT(C440, FIND(" ", C440 &amp; " ") - 1)))), 1), "")))</f>
        <v/>
      </c>
      <c r="E440" s="2" t="e">
        <f ca="1">INDEX(Ref!C:C, MATCH(Mapping!D440, Ref!$B:$B,0))</f>
        <v>#N/A</v>
      </c>
      <c r="F440" s="2" t="e">
        <f ca="1">INDEX(Ref!D:D, MATCH(Mapping!D440, Ref!$B:$B,0))</f>
        <v>#N/A</v>
      </c>
      <c r="G440" s="2" cm="1">
        <f t="array" ref="G440">IFERROR(_xlfn.SWITCH(LOWER(TRIM(RIGHT(SUBSTITUTE(C440," ",REPT(" ",99)),99))),"fly",4,"dfly",8,"calendar",2,"box",4,4),4)</f>
        <v>4</v>
      </c>
      <c r="H440" s="2" t="s">
        <v>443</v>
      </c>
      <c r="I440" s="6" t="str">
        <f>RTD("tt.rtd",,RTD("tt.rtd",,"Inst",H440,$C440),I$2)</f>
        <v/>
      </c>
      <c r="J440" s="7" cm="1">
        <f t="array" ref="J440">SUM(IF(('Fill Book'!$F$4:$F$10084="B")*('Fill Book'!$E$4:$E$10084=Mapping!C440),'Fill Book'!$G$4:$G$10084))</f>
        <v>0</v>
      </c>
      <c r="K440" s="18" t="str" cm="1">
        <f t="array" ref="K440">IFERROR(
  SUMPRODUCT(
    ('Fill Book'!$F$4:$F$10084="B") * ('Fill Book'!$E$4:$E$10084=Mapping!C440),
    'Fill Book'!$G$4:$G$10084,  'Fill Book'!$H$4:$H$10084
  ) /
  SUMIFS(
    'Fill Book'!$G$4:$G$10084,
    'Fill Book'!$F$4:$F$10084, "B",
    'Fill Book'!$E$4:$E$10084, Mapping!C440
  ),
  ""
)</f>
        <v/>
      </c>
      <c r="L440" s="7">
        <f>SUMIFS('Fill Book'!$G$4:$G$10084, 'Fill Book'!$F$4:$F$10084, "S", 'Fill Book'!$E$4:$E$10084, Mapping!C440)</f>
        <v>0</v>
      </c>
      <c r="M440" s="18" t="str" cm="1">
        <f t="array" ref="M440">IFERROR(
  SUMPRODUCT(
    ('Fill Book'!$F$4:$F$10084="S") * ('Fill Book'!$E$4:$E$10084=Mapping!C440),
    'Fill Book'!$G$4:$G$10084,  'Fill Book'!$H$4:$H$10084
  ) /
  SUMIFS(
    'Fill Book'!$G$4:$G$10084,
    'Fill Book'!$F$4:$F$10084, "S",
    'Fill Book'!$E$4:$E$10084, Mapping!C440
  ),
  ""
)</f>
        <v/>
      </c>
      <c r="N440" s="7">
        <f t="shared" si="29"/>
        <v>0</v>
      </c>
      <c r="O440" s="2">
        <f t="shared" ca="1" si="32"/>
        <v>0</v>
      </c>
      <c r="P440" s="2">
        <f t="shared" ca="1" si="30"/>
        <v>0</v>
      </c>
      <c r="Q440" s="2">
        <f t="shared" si="31"/>
        <v>0</v>
      </c>
      <c r="R440" s="9" t="e">
        <f ca="1">((Mapping!$M440 - Mapping!$K440) / Mapping!$E440 * Mapping!$F440) * (MIN(Mapping!$J440, Mapping!$L440))</f>
        <v>#VALUE!</v>
      </c>
      <c r="S440" s="2" t="str">
        <f>IFERROR(INDEX(#REF!, MATCH(Mapping!C440,#REF!, 0)), "")</f>
        <v/>
      </c>
      <c r="T440" s="2" t="e">
        <f t="shared" ca="1" si="33"/>
        <v>#VALUE!</v>
      </c>
      <c r="U440" s="2">
        <f ca="1">IFERROR(INDEX(Ref!E:E, MATCH(D440, Ref!B:B, 0)),5)</f>
        <v>5</v>
      </c>
      <c r="V440">
        <f ca="1">IFERROR(INDEX(Ref!F:F, MATCH(D440, Ref!B:B, 0)),1.5)</f>
        <v>1.5</v>
      </c>
    </row>
    <row r="441" spans="3:22" x14ac:dyDescent="0.25">
      <c r="C441" s="42"/>
      <c r="D441" s="2" t="str" cm="1">
        <f t="array" aca="1" ref="D441" ca="1">UPPER(_xlfn.TEXTJOIN("", TRUE, IF(ISNUMBER(FIND(MID(LEFT(C441, FIND(" ", C441 &amp; " ") - 1), ROW(INDIRECT("1:" &amp; LEN(LEFT(C441, FIND(" ", C441 &amp; " ") - 1)))), 1), "ABCDEFGHIJKLMNOPQRSTUVWXYZabcdefghijklmnopqrstuvwxyz")), MID(LEFT(C441, FIND(" ", C441 &amp; " ") - 1), ROW(INDIRECT("1:" &amp; LEN(LEFT(C441, FIND(" ", C441 &amp; " ") - 1)))), 1), "")))</f>
        <v/>
      </c>
      <c r="E441" s="2" t="e">
        <f ca="1">INDEX(Ref!C:C, MATCH(Mapping!D441, Ref!$B:$B,0))</f>
        <v>#N/A</v>
      </c>
      <c r="F441" s="2" t="e">
        <f ca="1">INDEX(Ref!D:D, MATCH(Mapping!D441, Ref!$B:$B,0))</f>
        <v>#N/A</v>
      </c>
      <c r="G441" s="2" cm="1">
        <f t="array" ref="G441">IFERROR(_xlfn.SWITCH(LOWER(TRIM(RIGHT(SUBSTITUTE(C441," ",REPT(" ",99)),99))),"fly",4,"dfly",8,"calendar",2,"box",4,4),4)</f>
        <v>4</v>
      </c>
      <c r="H441" s="2" t="s">
        <v>443</v>
      </c>
      <c r="I441" s="6" t="str">
        <f>RTD("tt.rtd",,RTD("tt.rtd",,"Inst",H441,$C441),I$2)</f>
        <v/>
      </c>
      <c r="J441" s="7" cm="1">
        <f t="array" ref="J441">SUM(IF(('Fill Book'!$F$4:$F$10084="B")*('Fill Book'!$E$4:$E$10084=Mapping!C441),'Fill Book'!$G$4:$G$10084))</f>
        <v>0</v>
      </c>
      <c r="K441" s="18" t="str" cm="1">
        <f t="array" ref="K441">IFERROR(
  SUMPRODUCT(
    ('Fill Book'!$F$4:$F$10084="B") * ('Fill Book'!$E$4:$E$10084=Mapping!C441),
    'Fill Book'!$G$4:$G$10084,  'Fill Book'!$H$4:$H$10084
  ) /
  SUMIFS(
    'Fill Book'!$G$4:$G$10084,
    'Fill Book'!$F$4:$F$10084, "B",
    'Fill Book'!$E$4:$E$10084, Mapping!C441
  ),
  ""
)</f>
        <v/>
      </c>
      <c r="L441" s="7">
        <f>SUMIFS('Fill Book'!$G$4:$G$10084, 'Fill Book'!$F$4:$F$10084, "S", 'Fill Book'!$E$4:$E$10084, Mapping!C441)</f>
        <v>0</v>
      </c>
      <c r="M441" s="18" t="str" cm="1">
        <f t="array" ref="M441">IFERROR(
  SUMPRODUCT(
    ('Fill Book'!$F$4:$F$10084="S") * ('Fill Book'!$E$4:$E$10084=Mapping!C441),
    'Fill Book'!$G$4:$G$10084,  'Fill Book'!$H$4:$H$10084
  ) /
  SUMIFS(
    'Fill Book'!$G$4:$G$10084,
    'Fill Book'!$F$4:$F$10084, "S",
    'Fill Book'!$E$4:$E$10084, Mapping!C441
  ),
  ""
)</f>
        <v/>
      </c>
      <c r="N441" s="7">
        <f t="shared" si="29"/>
        <v>0</v>
      </c>
      <c r="O441" s="2">
        <f t="shared" ca="1" si="32"/>
        <v>0</v>
      </c>
      <c r="P441" s="2">
        <f t="shared" ca="1" si="30"/>
        <v>0</v>
      </c>
      <c r="Q441" s="2">
        <f t="shared" si="31"/>
        <v>0</v>
      </c>
      <c r="R441" s="9" t="e">
        <f ca="1">((Mapping!$M441 - Mapping!$K441) / Mapping!$E441 * Mapping!$F441) * (MIN(Mapping!$J441, Mapping!$L441))</f>
        <v>#VALUE!</v>
      </c>
      <c r="S441" s="2" t="str">
        <f>IFERROR(INDEX(#REF!, MATCH(Mapping!C441,#REF!, 0)), "")</f>
        <v/>
      </c>
      <c r="T441" s="2" t="e">
        <f t="shared" ca="1" si="33"/>
        <v>#VALUE!</v>
      </c>
      <c r="U441" s="2">
        <f ca="1">IFERROR(INDEX(Ref!E:E, MATCH(D441, Ref!B:B, 0)),5)</f>
        <v>5</v>
      </c>
      <c r="V441">
        <f ca="1">IFERROR(INDEX(Ref!F:F, MATCH(D441, Ref!B:B, 0)),1.5)</f>
        <v>1.5</v>
      </c>
    </row>
    <row r="442" spans="3:22" x14ac:dyDescent="0.25">
      <c r="C442" s="42"/>
      <c r="D442" s="2" t="str" cm="1">
        <f t="array" aca="1" ref="D442" ca="1">UPPER(_xlfn.TEXTJOIN("", TRUE, IF(ISNUMBER(FIND(MID(LEFT(C442, FIND(" ", C442 &amp; " ") - 1), ROW(INDIRECT("1:" &amp; LEN(LEFT(C442, FIND(" ", C442 &amp; " ") - 1)))), 1), "ABCDEFGHIJKLMNOPQRSTUVWXYZabcdefghijklmnopqrstuvwxyz")), MID(LEFT(C442, FIND(" ", C442 &amp; " ") - 1), ROW(INDIRECT("1:" &amp; LEN(LEFT(C442, FIND(" ", C442 &amp; " ") - 1)))), 1), "")))</f>
        <v/>
      </c>
      <c r="E442" s="2" t="e">
        <f ca="1">INDEX(Ref!C:C, MATCH(Mapping!D442, Ref!$B:$B,0))</f>
        <v>#N/A</v>
      </c>
      <c r="F442" s="2" t="e">
        <f ca="1">INDEX(Ref!D:D, MATCH(Mapping!D442, Ref!$B:$B,0))</f>
        <v>#N/A</v>
      </c>
      <c r="G442" s="2" cm="1">
        <f t="array" ref="G442">IFERROR(_xlfn.SWITCH(LOWER(TRIM(RIGHT(SUBSTITUTE(C442," ",REPT(" ",99)),99))),"fly",4,"dfly",8,"calendar",2,"box",4,4),4)</f>
        <v>4</v>
      </c>
      <c r="H442" s="2" t="s">
        <v>443</v>
      </c>
      <c r="I442" s="6" t="str">
        <f>RTD("tt.rtd",,RTD("tt.rtd",,"Inst",H442,$C442),I$2)</f>
        <v/>
      </c>
      <c r="J442" s="7" cm="1">
        <f t="array" ref="J442">SUM(IF(('Fill Book'!$F$4:$F$10084="B")*('Fill Book'!$E$4:$E$10084=Mapping!C442),'Fill Book'!$G$4:$G$10084))</f>
        <v>0</v>
      </c>
      <c r="K442" s="18" t="str" cm="1">
        <f t="array" ref="K442">IFERROR(
  SUMPRODUCT(
    ('Fill Book'!$F$4:$F$10084="B") * ('Fill Book'!$E$4:$E$10084=Mapping!C442),
    'Fill Book'!$G$4:$G$10084,  'Fill Book'!$H$4:$H$10084
  ) /
  SUMIFS(
    'Fill Book'!$G$4:$G$10084,
    'Fill Book'!$F$4:$F$10084, "B",
    'Fill Book'!$E$4:$E$10084, Mapping!C442
  ),
  ""
)</f>
        <v/>
      </c>
      <c r="L442" s="7">
        <f>SUMIFS('Fill Book'!$G$4:$G$10084, 'Fill Book'!$F$4:$F$10084, "S", 'Fill Book'!$E$4:$E$10084, Mapping!C442)</f>
        <v>0</v>
      </c>
      <c r="M442" s="18" t="str" cm="1">
        <f t="array" ref="M442">IFERROR(
  SUMPRODUCT(
    ('Fill Book'!$F$4:$F$10084="S") * ('Fill Book'!$E$4:$E$10084=Mapping!C442),
    'Fill Book'!$G$4:$G$10084,  'Fill Book'!$H$4:$H$10084
  ) /
  SUMIFS(
    'Fill Book'!$G$4:$G$10084,
    'Fill Book'!$F$4:$F$10084, "S",
    'Fill Book'!$E$4:$E$10084, Mapping!C442
  ),
  ""
)</f>
        <v/>
      </c>
      <c r="N442" s="7">
        <f t="shared" si="29"/>
        <v>0</v>
      </c>
      <c r="O442" s="2">
        <f t="shared" ca="1" si="32"/>
        <v>0</v>
      </c>
      <c r="P442" s="2">
        <f t="shared" ca="1" si="30"/>
        <v>0</v>
      </c>
      <c r="Q442" s="2">
        <f t="shared" si="31"/>
        <v>0</v>
      </c>
      <c r="R442" s="9" t="e">
        <f ca="1">((Mapping!$M442 - Mapping!$K442) / Mapping!$E442 * Mapping!$F442) * (MIN(Mapping!$J442, Mapping!$L442))</f>
        <v>#VALUE!</v>
      </c>
      <c r="S442" s="2" t="str">
        <f>IFERROR(INDEX(#REF!, MATCH(Mapping!C442,#REF!, 0)), "")</f>
        <v/>
      </c>
      <c r="T442" s="2" t="e">
        <f t="shared" ca="1" si="33"/>
        <v>#VALUE!</v>
      </c>
      <c r="U442" s="2">
        <f ca="1">IFERROR(INDEX(Ref!E:E, MATCH(D442, Ref!B:B, 0)),5)</f>
        <v>5</v>
      </c>
      <c r="V442">
        <f ca="1">IFERROR(INDEX(Ref!F:F, MATCH(D442, Ref!B:B, 0)),1.5)</f>
        <v>1.5</v>
      </c>
    </row>
    <row r="443" spans="3:22" x14ac:dyDescent="0.25">
      <c r="C443" s="42"/>
      <c r="D443" s="2" t="str" cm="1">
        <f t="array" aca="1" ref="D443" ca="1">UPPER(_xlfn.TEXTJOIN("", TRUE, IF(ISNUMBER(FIND(MID(LEFT(C443, FIND(" ", C443 &amp; " ") - 1), ROW(INDIRECT("1:" &amp; LEN(LEFT(C443, FIND(" ", C443 &amp; " ") - 1)))), 1), "ABCDEFGHIJKLMNOPQRSTUVWXYZabcdefghijklmnopqrstuvwxyz")), MID(LEFT(C443, FIND(" ", C443 &amp; " ") - 1), ROW(INDIRECT("1:" &amp; LEN(LEFT(C443, FIND(" ", C443 &amp; " ") - 1)))), 1), "")))</f>
        <v/>
      </c>
      <c r="E443" s="2" t="e">
        <f ca="1">INDEX(Ref!C:C, MATCH(Mapping!D443, Ref!$B:$B,0))</f>
        <v>#N/A</v>
      </c>
      <c r="F443" s="2" t="e">
        <f ca="1">INDEX(Ref!D:D, MATCH(Mapping!D443, Ref!$B:$B,0))</f>
        <v>#N/A</v>
      </c>
      <c r="G443" s="2" cm="1">
        <f t="array" ref="G443">IFERROR(_xlfn.SWITCH(LOWER(TRIM(RIGHT(SUBSTITUTE(C443," ",REPT(" ",99)),99))),"fly",4,"dfly",8,"calendar",2,"box",4,4),4)</f>
        <v>4</v>
      </c>
      <c r="H443" s="2" t="s">
        <v>443</v>
      </c>
      <c r="I443" s="6" t="str">
        <f>RTD("tt.rtd",,RTD("tt.rtd",,"Inst",H443,$C443),I$2)</f>
        <v/>
      </c>
      <c r="J443" s="7" cm="1">
        <f t="array" ref="J443">SUM(IF(('Fill Book'!$F$4:$F$10084="B")*('Fill Book'!$E$4:$E$10084=Mapping!C443),'Fill Book'!$G$4:$G$10084))</f>
        <v>0</v>
      </c>
      <c r="K443" s="18" t="str" cm="1">
        <f t="array" ref="K443">IFERROR(
  SUMPRODUCT(
    ('Fill Book'!$F$4:$F$10084="B") * ('Fill Book'!$E$4:$E$10084=Mapping!C443),
    'Fill Book'!$G$4:$G$10084,  'Fill Book'!$H$4:$H$10084
  ) /
  SUMIFS(
    'Fill Book'!$G$4:$G$10084,
    'Fill Book'!$F$4:$F$10084, "B",
    'Fill Book'!$E$4:$E$10084, Mapping!C443
  ),
  ""
)</f>
        <v/>
      </c>
      <c r="L443" s="7">
        <f>SUMIFS('Fill Book'!$G$4:$G$10084, 'Fill Book'!$F$4:$F$10084, "S", 'Fill Book'!$E$4:$E$10084, Mapping!C443)</f>
        <v>0</v>
      </c>
      <c r="M443" s="18" t="str" cm="1">
        <f t="array" ref="M443">IFERROR(
  SUMPRODUCT(
    ('Fill Book'!$F$4:$F$10084="S") * ('Fill Book'!$E$4:$E$10084=Mapping!C443),
    'Fill Book'!$G$4:$G$10084,  'Fill Book'!$H$4:$H$10084
  ) /
  SUMIFS(
    'Fill Book'!$G$4:$G$10084,
    'Fill Book'!$F$4:$F$10084, "S",
    'Fill Book'!$E$4:$E$10084, Mapping!C443
  ),
  ""
)</f>
        <v/>
      </c>
      <c r="N443" s="7">
        <f t="shared" si="29"/>
        <v>0</v>
      </c>
      <c r="O443" s="2">
        <f t="shared" ca="1" si="32"/>
        <v>0</v>
      </c>
      <c r="P443" s="2">
        <f t="shared" ca="1" si="30"/>
        <v>0</v>
      </c>
      <c r="Q443" s="2">
        <f t="shared" si="31"/>
        <v>0</v>
      </c>
      <c r="R443" s="9" t="e">
        <f ca="1">((Mapping!$M443 - Mapping!$K443) / Mapping!$E443 * Mapping!$F443) * (MIN(Mapping!$J443, Mapping!$L443))</f>
        <v>#VALUE!</v>
      </c>
      <c r="S443" s="2" t="str">
        <f>IFERROR(INDEX(#REF!, MATCH(Mapping!C443,#REF!, 0)), "")</f>
        <v/>
      </c>
      <c r="T443" s="2" t="e">
        <f t="shared" ca="1" si="33"/>
        <v>#VALUE!</v>
      </c>
      <c r="U443" s="2">
        <f ca="1">IFERROR(INDEX(Ref!E:E, MATCH(D443, Ref!B:B, 0)),5)</f>
        <v>5</v>
      </c>
      <c r="V443">
        <f ca="1">IFERROR(INDEX(Ref!F:F, MATCH(D443, Ref!B:B, 0)),1.5)</f>
        <v>1.5</v>
      </c>
    </row>
    <row r="444" spans="3:22" x14ac:dyDescent="0.25">
      <c r="C444" s="42"/>
      <c r="D444" s="2" t="str" cm="1">
        <f t="array" aca="1" ref="D444" ca="1">UPPER(_xlfn.TEXTJOIN("", TRUE, IF(ISNUMBER(FIND(MID(LEFT(C444, FIND(" ", C444 &amp; " ") - 1), ROW(INDIRECT("1:" &amp; LEN(LEFT(C444, FIND(" ", C444 &amp; " ") - 1)))), 1), "ABCDEFGHIJKLMNOPQRSTUVWXYZabcdefghijklmnopqrstuvwxyz")), MID(LEFT(C444, FIND(" ", C444 &amp; " ") - 1), ROW(INDIRECT("1:" &amp; LEN(LEFT(C444, FIND(" ", C444 &amp; " ") - 1)))), 1), "")))</f>
        <v/>
      </c>
      <c r="E444" s="2" t="e">
        <f ca="1">INDEX(Ref!C:C, MATCH(Mapping!D444, Ref!$B:$B,0))</f>
        <v>#N/A</v>
      </c>
      <c r="F444" s="2" t="e">
        <f ca="1">INDEX(Ref!D:D, MATCH(Mapping!D444, Ref!$B:$B,0))</f>
        <v>#N/A</v>
      </c>
      <c r="G444" s="2" cm="1">
        <f t="array" ref="G444">IFERROR(_xlfn.SWITCH(LOWER(TRIM(RIGHT(SUBSTITUTE(C444," ",REPT(" ",99)),99))),"fly",4,"dfly",8,"calendar",2,"box",4,4),4)</f>
        <v>4</v>
      </c>
      <c r="H444" s="2" t="s">
        <v>443</v>
      </c>
      <c r="I444" s="6" t="str">
        <f>RTD("tt.rtd",,RTD("tt.rtd",,"Inst",H444,$C444),I$2)</f>
        <v/>
      </c>
      <c r="J444" s="7" cm="1">
        <f t="array" ref="J444">SUM(IF(('Fill Book'!$F$4:$F$10084="B")*('Fill Book'!$E$4:$E$10084=Mapping!C444),'Fill Book'!$G$4:$G$10084))</f>
        <v>0</v>
      </c>
      <c r="K444" s="18" t="str" cm="1">
        <f t="array" ref="K444">IFERROR(
  SUMPRODUCT(
    ('Fill Book'!$F$4:$F$10084="B") * ('Fill Book'!$E$4:$E$10084=Mapping!C444),
    'Fill Book'!$G$4:$G$10084,  'Fill Book'!$H$4:$H$10084
  ) /
  SUMIFS(
    'Fill Book'!$G$4:$G$10084,
    'Fill Book'!$F$4:$F$10084, "B",
    'Fill Book'!$E$4:$E$10084, Mapping!C444
  ),
  ""
)</f>
        <v/>
      </c>
      <c r="L444" s="7">
        <f>SUMIFS('Fill Book'!$G$4:$G$10084, 'Fill Book'!$F$4:$F$10084, "S", 'Fill Book'!$E$4:$E$10084, Mapping!C444)</f>
        <v>0</v>
      </c>
      <c r="M444" s="18" t="str" cm="1">
        <f t="array" ref="M444">IFERROR(
  SUMPRODUCT(
    ('Fill Book'!$F$4:$F$10084="S") * ('Fill Book'!$E$4:$E$10084=Mapping!C444),
    'Fill Book'!$G$4:$G$10084,  'Fill Book'!$H$4:$H$10084
  ) /
  SUMIFS(
    'Fill Book'!$G$4:$G$10084,
    'Fill Book'!$F$4:$F$10084, "S",
    'Fill Book'!$E$4:$E$10084, Mapping!C444
  ),
  ""
)</f>
        <v/>
      </c>
      <c r="N444" s="7">
        <f t="shared" si="29"/>
        <v>0</v>
      </c>
      <c r="O444" s="2">
        <f t="shared" ca="1" si="32"/>
        <v>0</v>
      </c>
      <c r="P444" s="2">
        <f t="shared" ca="1" si="30"/>
        <v>0</v>
      </c>
      <c r="Q444" s="2">
        <f t="shared" si="31"/>
        <v>0</v>
      </c>
      <c r="R444" s="9" t="e">
        <f ca="1">((Mapping!$M444 - Mapping!$K444) / Mapping!$E444 * Mapping!$F444) * (MIN(Mapping!$J444, Mapping!$L444))</f>
        <v>#VALUE!</v>
      </c>
      <c r="S444" s="2" t="str">
        <f>IFERROR(INDEX(#REF!, MATCH(Mapping!C444,#REF!, 0)), "")</f>
        <v/>
      </c>
      <c r="T444" s="2" t="e">
        <f t="shared" ca="1" si="33"/>
        <v>#VALUE!</v>
      </c>
      <c r="U444" s="2">
        <f ca="1">IFERROR(INDEX(Ref!E:E, MATCH(D444, Ref!B:B, 0)),5)</f>
        <v>5</v>
      </c>
      <c r="V444">
        <f ca="1">IFERROR(INDEX(Ref!F:F, MATCH(D444, Ref!B:B, 0)),1.5)</f>
        <v>1.5</v>
      </c>
    </row>
    <row r="445" spans="3:22" x14ac:dyDescent="0.25">
      <c r="C445" s="42"/>
      <c r="D445" s="2" t="str" cm="1">
        <f t="array" aca="1" ref="D445" ca="1">UPPER(_xlfn.TEXTJOIN("", TRUE, IF(ISNUMBER(FIND(MID(LEFT(C445, FIND(" ", C445 &amp; " ") - 1), ROW(INDIRECT("1:" &amp; LEN(LEFT(C445, FIND(" ", C445 &amp; " ") - 1)))), 1), "ABCDEFGHIJKLMNOPQRSTUVWXYZabcdefghijklmnopqrstuvwxyz")), MID(LEFT(C445, FIND(" ", C445 &amp; " ") - 1), ROW(INDIRECT("1:" &amp; LEN(LEFT(C445, FIND(" ", C445 &amp; " ") - 1)))), 1), "")))</f>
        <v/>
      </c>
      <c r="E445" s="2" t="e">
        <f ca="1">INDEX(Ref!C:C, MATCH(Mapping!D445, Ref!$B:$B,0))</f>
        <v>#N/A</v>
      </c>
      <c r="F445" s="2" t="e">
        <f ca="1">INDEX(Ref!D:D, MATCH(Mapping!D445, Ref!$B:$B,0))</f>
        <v>#N/A</v>
      </c>
      <c r="G445" s="2" cm="1">
        <f t="array" ref="G445">IFERROR(_xlfn.SWITCH(LOWER(TRIM(RIGHT(SUBSTITUTE(C445," ",REPT(" ",99)),99))),"fly",4,"dfly",8,"calendar",2,"box",4,4),4)</f>
        <v>4</v>
      </c>
      <c r="H445" s="2" t="s">
        <v>443</v>
      </c>
      <c r="I445" s="6" t="str">
        <f>RTD("tt.rtd",,RTD("tt.rtd",,"Inst",H445,$C445),I$2)</f>
        <v/>
      </c>
      <c r="J445" s="7" cm="1">
        <f t="array" ref="J445">SUM(IF(('Fill Book'!$F$4:$F$10084="B")*('Fill Book'!$E$4:$E$10084=Mapping!C445),'Fill Book'!$G$4:$G$10084))</f>
        <v>0</v>
      </c>
      <c r="K445" s="18" t="str" cm="1">
        <f t="array" ref="K445">IFERROR(
  SUMPRODUCT(
    ('Fill Book'!$F$4:$F$10084="B") * ('Fill Book'!$E$4:$E$10084=Mapping!C445),
    'Fill Book'!$G$4:$G$10084,  'Fill Book'!$H$4:$H$10084
  ) /
  SUMIFS(
    'Fill Book'!$G$4:$G$10084,
    'Fill Book'!$F$4:$F$10084, "B",
    'Fill Book'!$E$4:$E$10084, Mapping!C445
  ),
  ""
)</f>
        <v/>
      </c>
      <c r="L445" s="7">
        <f>SUMIFS('Fill Book'!$G$4:$G$10084, 'Fill Book'!$F$4:$F$10084, "S", 'Fill Book'!$E$4:$E$10084, Mapping!C445)</f>
        <v>0</v>
      </c>
      <c r="M445" s="18" t="str" cm="1">
        <f t="array" ref="M445">IFERROR(
  SUMPRODUCT(
    ('Fill Book'!$F$4:$F$10084="S") * ('Fill Book'!$E$4:$E$10084=Mapping!C445),
    'Fill Book'!$G$4:$G$10084,  'Fill Book'!$H$4:$H$10084
  ) /
  SUMIFS(
    'Fill Book'!$G$4:$G$10084,
    'Fill Book'!$F$4:$F$10084, "S",
    'Fill Book'!$E$4:$E$10084, Mapping!C445
  ),
  ""
)</f>
        <v/>
      </c>
      <c r="N445" s="7">
        <f t="shared" si="29"/>
        <v>0</v>
      </c>
      <c r="O445" s="2">
        <f t="shared" ca="1" si="32"/>
        <v>0</v>
      </c>
      <c r="P445" s="2">
        <f t="shared" ca="1" si="30"/>
        <v>0</v>
      </c>
      <c r="Q445" s="2">
        <f t="shared" si="31"/>
        <v>0</v>
      </c>
      <c r="R445" s="9" t="e">
        <f ca="1">((Mapping!$M445 - Mapping!$K445) / Mapping!$E445 * Mapping!$F445) * (MIN(Mapping!$J445, Mapping!$L445))</f>
        <v>#VALUE!</v>
      </c>
      <c r="S445" s="2" t="str">
        <f>IFERROR(INDEX(#REF!, MATCH(Mapping!C445,#REF!, 0)), "")</f>
        <v/>
      </c>
      <c r="T445" s="2" t="e">
        <f t="shared" ca="1" si="33"/>
        <v>#VALUE!</v>
      </c>
      <c r="U445" s="2">
        <f ca="1">IFERROR(INDEX(Ref!E:E, MATCH(D445, Ref!B:B, 0)),5)</f>
        <v>5</v>
      </c>
      <c r="V445">
        <f ca="1">IFERROR(INDEX(Ref!F:F, MATCH(D445, Ref!B:B, 0)),1.5)</f>
        <v>1.5</v>
      </c>
    </row>
    <row r="446" spans="3:22" x14ac:dyDescent="0.25">
      <c r="C446" s="42"/>
      <c r="D446" s="2" t="str" cm="1">
        <f t="array" aca="1" ref="D446" ca="1">UPPER(_xlfn.TEXTJOIN("", TRUE, IF(ISNUMBER(FIND(MID(LEFT(C446, FIND(" ", C446 &amp; " ") - 1), ROW(INDIRECT("1:" &amp; LEN(LEFT(C446, FIND(" ", C446 &amp; " ") - 1)))), 1), "ABCDEFGHIJKLMNOPQRSTUVWXYZabcdefghijklmnopqrstuvwxyz")), MID(LEFT(C446, FIND(" ", C446 &amp; " ") - 1), ROW(INDIRECT("1:" &amp; LEN(LEFT(C446, FIND(" ", C446 &amp; " ") - 1)))), 1), "")))</f>
        <v/>
      </c>
      <c r="E446" s="2" t="e">
        <f ca="1">INDEX(Ref!C:C, MATCH(Mapping!D446, Ref!$B:$B,0))</f>
        <v>#N/A</v>
      </c>
      <c r="F446" s="2" t="e">
        <f ca="1">INDEX(Ref!D:D, MATCH(Mapping!D446, Ref!$B:$B,0))</f>
        <v>#N/A</v>
      </c>
      <c r="G446" s="2" cm="1">
        <f t="array" ref="G446">IFERROR(_xlfn.SWITCH(LOWER(TRIM(RIGHT(SUBSTITUTE(C446," ",REPT(" ",99)),99))),"fly",4,"dfly",8,"calendar",2,"box",4,4),4)</f>
        <v>4</v>
      </c>
      <c r="H446" s="2" t="s">
        <v>443</v>
      </c>
      <c r="I446" s="6" t="str">
        <f>RTD("tt.rtd",,RTD("tt.rtd",,"Inst",H446,$C446),I$2)</f>
        <v/>
      </c>
      <c r="J446" s="7" cm="1">
        <f t="array" ref="J446">SUM(IF(('Fill Book'!$F$4:$F$10084="B")*('Fill Book'!$E$4:$E$10084=Mapping!C446),'Fill Book'!$G$4:$G$10084))</f>
        <v>0</v>
      </c>
      <c r="K446" s="18" t="str" cm="1">
        <f t="array" ref="K446">IFERROR(
  SUMPRODUCT(
    ('Fill Book'!$F$4:$F$10084="B") * ('Fill Book'!$E$4:$E$10084=Mapping!C446),
    'Fill Book'!$G$4:$G$10084,  'Fill Book'!$H$4:$H$10084
  ) /
  SUMIFS(
    'Fill Book'!$G$4:$G$10084,
    'Fill Book'!$F$4:$F$10084, "B",
    'Fill Book'!$E$4:$E$10084, Mapping!C446
  ),
  ""
)</f>
        <v/>
      </c>
      <c r="L446" s="7">
        <f>SUMIFS('Fill Book'!$G$4:$G$10084, 'Fill Book'!$F$4:$F$10084, "S", 'Fill Book'!$E$4:$E$10084, Mapping!C446)</f>
        <v>0</v>
      </c>
      <c r="M446" s="18" t="str" cm="1">
        <f t="array" ref="M446">IFERROR(
  SUMPRODUCT(
    ('Fill Book'!$F$4:$F$10084="S") * ('Fill Book'!$E$4:$E$10084=Mapping!C446),
    'Fill Book'!$G$4:$G$10084,  'Fill Book'!$H$4:$H$10084
  ) /
  SUMIFS(
    'Fill Book'!$G$4:$G$10084,
    'Fill Book'!$F$4:$F$10084, "S",
    'Fill Book'!$E$4:$E$10084, Mapping!C446
  ),
  ""
)</f>
        <v/>
      </c>
      <c r="N446" s="7">
        <f t="shared" si="29"/>
        <v>0</v>
      </c>
      <c r="O446" s="2">
        <f t="shared" ca="1" si="32"/>
        <v>0</v>
      </c>
      <c r="P446" s="2">
        <f t="shared" ca="1" si="30"/>
        <v>0</v>
      </c>
      <c r="Q446" s="2">
        <f t="shared" si="31"/>
        <v>0</v>
      </c>
      <c r="R446" s="9" t="e">
        <f ca="1">((Mapping!$M446 - Mapping!$K446) / Mapping!$E446 * Mapping!$F446) * (MIN(Mapping!$J446, Mapping!$L446))</f>
        <v>#VALUE!</v>
      </c>
      <c r="S446" s="2" t="str">
        <f>IFERROR(INDEX(#REF!, MATCH(Mapping!C446,#REF!, 0)), "")</f>
        <v/>
      </c>
      <c r="T446" s="2" t="e">
        <f t="shared" ca="1" si="33"/>
        <v>#VALUE!</v>
      </c>
      <c r="U446" s="2">
        <f ca="1">IFERROR(INDEX(Ref!E:E, MATCH(D446, Ref!B:B, 0)),5)</f>
        <v>5</v>
      </c>
      <c r="V446">
        <f ca="1">IFERROR(INDEX(Ref!F:F, MATCH(D446, Ref!B:B, 0)),1.5)</f>
        <v>1.5</v>
      </c>
    </row>
    <row r="447" spans="3:22" x14ac:dyDescent="0.25">
      <c r="C447" s="42"/>
      <c r="D447" s="2" t="str" cm="1">
        <f t="array" aca="1" ref="D447" ca="1">UPPER(_xlfn.TEXTJOIN("", TRUE, IF(ISNUMBER(FIND(MID(LEFT(C447, FIND(" ", C447 &amp; " ") - 1), ROW(INDIRECT("1:" &amp; LEN(LEFT(C447, FIND(" ", C447 &amp; " ") - 1)))), 1), "ABCDEFGHIJKLMNOPQRSTUVWXYZabcdefghijklmnopqrstuvwxyz")), MID(LEFT(C447, FIND(" ", C447 &amp; " ") - 1), ROW(INDIRECT("1:" &amp; LEN(LEFT(C447, FIND(" ", C447 &amp; " ") - 1)))), 1), "")))</f>
        <v/>
      </c>
      <c r="E447" s="2" t="e">
        <f ca="1">INDEX(Ref!C:C, MATCH(Mapping!D447, Ref!$B:$B,0))</f>
        <v>#N/A</v>
      </c>
      <c r="F447" s="2" t="e">
        <f ca="1">INDEX(Ref!D:D, MATCH(Mapping!D447, Ref!$B:$B,0))</f>
        <v>#N/A</v>
      </c>
      <c r="G447" s="2" cm="1">
        <f t="array" ref="G447">IFERROR(_xlfn.SWITCH(LOWER(TRIM(RIGHT(SUBSTITUTE(C447," ",REPT(" ",99)),99))),"fly",4,"dfly",8,"calendar",2,"box",4,4),4)</f>
        <v>4</v>
      </c>
      <c r="H447" s="2" t="s">
        <v>443</v>
      </c>
      <c r="I447" s="6" t="str">
        <f>RTD("tt.rtd",,RTD("tt.rtd",,"Inst",H447,$C447),I$2)</f>
        <v/>
      </c>
      <c r="J447" s="7" cm="1">
        <f t="array" ref="J447">SUM(IF(('Fill Book'!$F$4:$F$10084="B")*('Fill Book'!$E$4:$E$10084=Mapping!C447),'Fill Book'!$G$4:$G$10084))</f>
        <v>0</v>
      </c>
      <c r="K447" s="18" t="str" cm="1">
        <f t="array" ref="K447">IFERROR(
  SUMPRODUCT(
    ('Fill Book'!$F$4:$F$10084="B") * ('Fill Book'!$E$4:$E$10084=Mapping!C447),
    'Fill Book'!$G$4:$G$10084,  'Fill Book'!$H$4:$H$10084
  ) /
  SUMIFS(
    'Fill Book'!$G$4:$G$10084,
    'Fill Book'!$F$4:$F$10084, "B",
    'Fill Book'!$E$4:$E$10084, Mapping!C447
  ),
  ""
)</f>
        <v/>
      </c>
      <c r="L447" s="7">
        <f>SUMIFS('Fill Book'!$G$4:$G$10084, 'Fill Book'!$F$4:$F$10084, "S", 'Fill Book'!$E$4:$E$10084, Mapping!C447)</f>
        <v>0</v>
      </c>
      <c r="M447" s="18" t="str" cm="1">
        <f t="array" ref="M447">IFERROR(
  SUMPRODUCT(
    ('Fill Book'!$F$4:$F$10084="S") * ('Fill Book'!$E$4:$E$10084=Mapping!C447),
    'Fill Book'!$G$4:$G$10084,  'Fill Book'!$H$4:$H$10084
  ) /
  SUMIFS(
    'Fill Book'!$G$4:$G$10084,
    'Fill Book'!$F$4:$F$10084, "S",
    'Fill Book'!$E$4:$E$10084, Mapping!C447
  ),
  ""
)</f>
        <v/>
      </c>
      <c r="N447" s="7">
        <f t="shared" si="29"/>
        <v>0</v>
      </c>
      <c r="O447" s="2">
        <f t="shared" ca="1" si="32"/>
        <v>0</v>
      </c>
      <c r="P447" s="2">
        <f t="shared" ca="1" si="30"/>
        <v>0</v>
      </c>
      <c r="Q447" s="2">
        <f t="shared" si="31"/>
        <v>0</v>
      </c>
      <c r="R447" s="9" t="e">
        <f ca="1">((Mapping!$M447 - Mapping!$K447) / Mapping!$E447 * Mapping!$F447) * (MIN(Mapping!$J447, Mapping!$L447))</f>
        <v>#VALUE!</v>
      </c>
      <c r="S447" s="2" t="str">
        <f>IFERROR(INDEX(#REF!, MATCH(Mapping!C447,#REF!, 0)), "")</f>
        <v/>
      </c>
      <c r="T447" s="2" t="e">
        <f t="shared" ca="1" si="33"/>
        <v>#VALUE!</v>
      </c>
      <c r="U447" s="2">
        <f ca="1">IFERROR(INDEX(Ref!E:E, MATCH(D447, Ref!B:B, 0)),5)</f>
        <v>5</v>
      </c>
      <c r="V447">
        <f ca="1">IFERROR(INDEX(Ref!F:F, MATCH(D447, Ref!B:B, 0)),1.5)</f>
        <v>1.5</v>
      </c>
    </row>
    <row r="448" spans="3:22" x14ac:dyDescent="0.25">
      <c r="C448" s="42"/>
      <c r="D448" s="2" t="str" cm="1">
        <f t="array" aca="1" ref="D448" ca="1">UPPER(_xlfn.TEXTJOIN("", TRUE, IF(ISNUMBER(FIND(MID(LEFT(C448, FIND(" ", C448 &amp; " ") - 1), ROW(INDIRECT("1:" &amp; LEN(LEFT(C448, FIND(" ", C448 &amp; " ") - 1)))), 1), "ABCDEFGHIJKLMNOPQRSTUVWXYZabcdefghijklmnopqrstuvwxyz")), MID(LEFT(C448, FIND(" ", C448 &amp; " ") - 1), ROW(INDIRECT("1:" &amp; LEN(LEFT(C448, FIND(" ", C448 &amp; " ") - 1)))), 1), "")))</f>
        <v/>
      </c>
      <c r="E448" s="2" t="e">
        <f ca="1">INDEX(Ref!C:C, MATCH(Mapping!D448, Ref!$B:$B,0))</f>
        <v>#N/A</v>
      </c>
      <c r="F448" s="2" t="e">
        <f ca="1">INDEX(Ref!D:D, MATCH(Mapping!D448, Ref!$B:$B,0))</f>
        <v>#N/A</v>
      </c>
      <c r="G448" s="2" cm="1">
        <f t="array" ref="G448">IFERROR(_xlfn.SWITCH(LOWER(TRIM(RIGHT(SUBSTITUTE(C448," ",REPT(" ",99)),99))),"fly",4,"dfly",8,"calendar",2,"box",4,4),4)</f>
        <v>4</v>
      </c>
      <c r="H448" s="2" t="s">
        <v>443</v>
      </c>
      <c r="I448" s="6" t="str">
        <f>RTD("tt.rtd",,RTD("tt.rtd",,"Inst",H448,$C448),I$2)</f>
        <v/>
      </c>
      <c r="J448" s="7" cm="1">
        <f t="array" ref="J448">SUM(IF(('Fill Book'!$F$4:$F$10084="B")*('Fill Book'!$E$4:$E$10084=Mapping!C448),'Fill Book'!$G$4:$G$10084))</f>
        <v>0</v>
      </c>
      <c r="K448" s="18" t="str" cm="1">
        <f t="array" ref="K448">IFERROR(
  SUMPRODUCT(
    ('Fill Book'!$F$4:$F$10084="B") * ('Fill Book'!$E$4:$E$10084=Mapping!C448),
    'Fill Book'!$G$4:$G$10084,  'Fill Book'!$H$4:$H$10084
  ) /
  SUMIFS(
    'Fill Book'!$G$4:$G$10084,
    'Fill Book'!$F$4:$F$10084, "B",
    'Fill Book'!$E$4:$E$10084, Mapping!C448
  ),
  ""
)</f>
        <v/>
      </c>
      <c r="L448" s="7">
        <f>SUMIFS('Fill Book'!$G$4:$G$10084, 'Fill Book'!$F$4:$F$10084, "S", 'Fill Book'!$E$4:$E$10084, Mapping!C448)</f>
        <v>0</v>
      </c>
      <c r="M448" s="18" t="str" cm="1">
        <f t="array" ref="M448">IFERROR(
  SUMPRODUCT(
    ('Fill Book'!$F$4:$F$10084="S") * ('Fill Book'!$E$4:$E$10084=Mapping!C448),
    'Fill Book'!$G$4:$G$10084,  'Fill Book'!$H$4:$H$10084
  ) /
  SUMIFS(
    'Fill Book'!$G$4:$G$10084,
    'Fill Book'!$F$4:$F$10084, "S",
    'Fill Book'!$E$4:$E$10084, Mapping!C448
  ),
  ""
)</f>
        <v/>
      </c>
      <c r="N448" s="7">
        <f t="shared" si="29"/>
        <v>0</v>
      </c>
      <c r="O448" s="2">
        <f t="shared" ca="1" si="32"/>
        <v>0</v>
      </c>
      <c r="P448" s="2">
        <f t="shared" ca="1" si="30"/>
        <v>0</v>
      </c>
      <c r="Q448" s="2">
        <f t="shared" si="31"/>
        <v>0</v>
      </c>
      <c r="R448" s="9" t="e">
        <f ca="1">((Mapping!$M448 - Mapping!$K448) / Mapping!$E448 * Mapping!$F448) * (MIN(Mapping!$J448, Mapping!$L448))</f>
        <v>#VALUE!</v>
      </c>
      <c r="S448" s="2" t="str">
        <f>IFERROR(INDEX(#REF!, MATCH(Mapping!C448,#REF!, 0)), "")</f>
        <v/>
      </c>
      <c r="T448" s="2" t="e">
        <f t="shared" ca="1" si="33"/>
        <v>#VALUE!</v>
      </c>
      <c r="U448" s="2">
        <f ca="1">IFERROR(INDEX(Ref!E:E, MATCH(D448, Ref!B:B, 0)),5)</f>
        <v>5</v>
      </c>
      <c r="V448">
        <f ca="1">IFERROR(INDEX(Ref!F:F, MATCH(D448, Ref!B:B, 0)),1.5)</f>
        <v>1.5</v>
      </c>
    </row>
    <row r="449" spans="3:22" x14ac:dyDescent="0.25">
      <c r="C449" s="42"/>
      <c r="D449" s="2" t="str" cm="1">
        <f t="array" aca="1" ref="D449" ca="1">UPPER(_xlfn.TEXTJOIN("", TRUE, IF(ISNUMBER(FIND(MID(LEFT(C449, FIND(" ", C449 &amp; " ") - 1), ROW(INDIRECT("1:" &amp; LEN(LEFT(C449, FIND(" ", C449 &amp; " ") - 1)))), 1), "ABCDEFGHIJKLMNOPQRSTUVWXYZabcdefghijklmnopqrstuvwxyz")), MID(LEFT(C449, FIND(" ", C449 &amp; " ") - 1), ROW(INDIRECT("1:" &amp; LEN(LEFT(C449, FIND(" ", C449 &amp; " ") - 1)))), 1), "")))</f>
        <v/>
      </c>
      <c r="E449" s="2" t="e">
        <f ca="1">INDEX(Ref!C:C, MATCH(Mapping!D449, Ref!$B:$B,0))</f>
        <v>#N/A</v>
      </c>
      <c r="F449" s="2" t="e">
        <f ca="1">INDEX(Ref!D:D, MATCH(Mapping!D449, Ref!$B:$B,0))</f>
        <v>#N/A</v>
      </c>
      <c r="G449" s="2" cm="1">
        <f t="array" ref="G449">IFERROR(_xlfn.SWITCH(LOWER(TRIM(RIGHT(SUBSTITUTE(C449," ",REPT(" ",99)),99))),"fly",4,"dfly",8,"calendar",2,"box",4,4),4)</f>
        <v>4</v>
      </c>
      <c r="H449" s="2" t="s">
        <v>443</v>
      </c>
      <c r="I449" s="6" t="str">
        <f>RTD("tt.rtd",,RTD("tt.rtd",,"Inst",H449,$C449),I$2)</f>
        <v/>
      </c>
      <c r="J449" s="7" cm="1">
        <f t="array" ref="J449">SUM(IF(('Fill Book'!$F$4:$F$10084="B")*('Fill Book'!$E$4:$E$10084=Mapping!C449),'Fill Book'!$G$4:$G$10084))</f>
        <v>0</v>
      </c>
      <c r="K449" s="18" t="str" cm="1">
        <f t="array" ref="K449">IFERROR(
  SUMPRODUCT(
    ('Fill Book'!$F$4:$F$10084="B") * ('Fill Book'!$E$4:$E$10084=Mapping!C449),
    'Fill Book'!$G$4:$G$10084,  'Fill Book'!$H$4:$H$10084
  ) /
  SUMIFS(
    'Fill Book'!$G$4:$G$10084,
    'Fill Book'!$F$4:$F$10084, "B",
    'Fill Book'!$E$4:$E$10084, Mapping!C449
  ),
  ""
)</f>
        <v/>
      </c>
      <c r="L449" s="7">
        <f>SUMIFS('Fill Book'!$G$4:$G$10084, 'Fill Book'!$F$4:$F$10084, "S", 'Fill Book'!$E$4:$E$10084, Mapping!C449)</f>
        <v>0</v>
      </c>
      <c r="M449" s="18" t="str" cm="1">
        <f t="array" ref="M449">IFERROR(
  SUMPRODUCT(
    ('Fill Book'!$F$4:$F$10084="S") * ('Fill Book'!$E$4:$E$10084=Mapping!C449),
    'Fill Book'!$G$4:$G$10084,  'Fill Book'!$H$4:$H$10084
  ) /
  SUMIFS(
    'Fill Book'!$G$4:$G$10084,
    'Fill Book'!$F$4:$F$10084, "S",
    'Fill Book'!$E$4:$E$10084, Mapping!C449
  ),
  ""
)</f>
        <v/>
      </c>
      <c r="N449" s="7">
        <f t="shared" si="29"/>
        <v>0</v>
      </c>
      <c r="O449" s="2">
        <f t="shared" ca="1" si="32"/>
        <v>0</v>
      </c>
      <c r="P449" s="2">
        <f t="shared" ca="1" si="30"/>
        <v>0</v>
      </c>
      <c r="Q449" s="2">
        <f t="shared" si="31"/>
        <v>0</v>
      </c>
      <c r="R449" s="9" t="e">
        <f ca="1">((Mapping!$M449 - Mapping!$K449) / Mapping!$E449 * Mapping!$F449) * (MIN(Mapping!$J449, Mapping!$L449))</f>
        <v>#VALUE!</v>
      </c>
      <c r="S449" s="2" t="str">
        <f>IFERROR(INDEX(#REF!, MATCH(Mapping!C449,#REF!, 0)), "")</f>
        <v/>
      </c>
      <c r="T449" s="2" t="e">
        <f t="shared" ca="1" si="33"/>
        <v>#VALUE!</v>
      </c>
      <c r="U449" s="2">
        <f ca="1">IFERROR(INDEX(Ref!E:E, MATCH(D449, Ref!B:B, 0)),5)</f>
        <v>5</v>
      </c>
      <c r="V449">
        <f ca="1">IFERROR(INDEX(Ref!F:F, MATCH(D449, Ref!B:B, 0)),1.5)</f>
        <v>1.5</v>
      </c>
    </row>
    <row r="450" spans="3:22" x14ac:dyDescent="0.25">
      <c r="C450" s="42"/>
      <c r="D450" s="2" t="str" cm="1">
        <f t="array" aca="1" ref="D450" ca="1">UPPER(_xlfn.TEXTJOIN("", TRUE, IF(ISNUMBER(FIND(MID(LEFT(C450, FIND(" ", C450 &amp; " ") - 1), ROW(INDIRECT("1:" &amp; LEN(LEFT(C450, FIND(" ", C450 &amp; " ") - 1)))), 1), "ABCDEFGHIJKLMNOPQRSTUVWXYZabcdefghijklmnopqrstuvwxyz")), MID(LEFT(C450, FIND(" ", C450 &amp; " ") - 1), ROW(INDIRECT("1:" &amp; LEN(LEFT(C450, FIND(" ", C450 &amp; " ") - 1)))), 1), "")))</f>
        <v/>
      </c>
      <c r="E450" s="2" t="e">
        <f ca="1">INDEX(Ref!C:C, MATCH(Mapping!D450, Ref!$B:$B,0))</f>
        <v>#N/A</v>
      </c>
      <c r="F450" s="2" t="e">
        <f ca="1">INDEX(Ref!D:D, MATCH(Mapping!D450, Ref!$B:$B,0))</f>
        <v>#N/A</v>
      </c>
      <c r="G450" s="2" cm="1">
        <f t="array" ref="G450">IFERROR(_xlfn.SWITCH(LOWER(TRIM(RIGHT(SUBSTITUTE(C450," ",REPT(" ",99)),99))),"fly",4,"dfly",8,"calendar",2,"box",4,4),4)</f>
        <v>4</v>
      </c>
      <c r="H450" s="2" t="s">
        <v>443</v>
      </c>
      <c r="I450" s="6" t="str">
        <f>RTD("tt.rtd",,RTD("tt.rtd",,"Inst",H450,$C450),I$2)</f>
        <v/>
      </c>
      <c r="J450" s="7" cm="1">
        <f t="array" ref="J450">SUM(IF(('Fill Book'!$F$4:$F$10084="B")*('Fill Book'!$E$4:$E$10084=Mapping!C450),'Fill Book'!$G$4:$G$10084))</f>
        <v>0</v>
      </c>
      <c r="K450" s="18" t="str" cm="1">
        <f t="array" ref="K450">IFERROR(
  SUMPRODUCT(
    ('Fill Book'!$F$4:$F$10084="B") * ('Fill Book'!$E$4:$E$10084=Mapping!C450),
    'Fill Book'!$G$4:$G$10084,  'Fill Book'!$H$4:$H$10084
  ) /
  SUMIFS(
    'Fill Book'!$G$4:$G$10084,
    'Fill Book'!$F$4:$F$10084, "B",
    'Fill Book'!$E$4:$E$10084, Mapping!C450
  ),
  ""
)</f>
        <v/>
      </c>
      <c r="L450" s="7">
        <f>SUMIFS('Fill Book'!$G$4:$G$10084, 'Fill Book'!$F$4:$F$10084, "S", 'Fill Book'!$E$4:$E$10084, Mapping!C450)</f>
        <v>0</v>
      </c>
      <c r="M450" s="18" t="str" cm="1">
        <f t="array" ref="M450">IFERROR(
  SUMPRODUCT(
    ('Fill Book'!$F$4:$F$10084="S") * ('Fill Book'!$E$4:$E$10084=Mapping!C450),
    'Fill Book'!$G$4:$G$10084,  'Fill Book'!$H$4:$H$10084
  ) /
  SUMIFS(
    'Fill Book'!$G$4:$G$10084,
    'Fill Book'!$F$4:$F$10084, "S",
    'Fill Book'!$E$4:$E$10084, Mapping!C450
  ),
  ""
)</f>
        <v/>
      </c>
      <c r="N450" s="7">
        <f t="shared" ref="N450:N513" si="34">$J450-$L450</f>
        <v>0</v>
      </c>
      <c r="O450" s="2">
        <f t="shared" ca="1" si="32"/>
        <v>0</v>
      </c>
      <c r="P450" s="2">
        <f t="shared" ca="1" si="30"/>
        <v>0</v>
      </c>
      <c r="Q450" s="2">
        <f t="shared" si="31"/>
        <v>0</v>
      </c>
      <c r="R450" s="9" t="e">
        <f ca="1">((Mapping!$M450 - Mapping!$K450) / Mapping!$E450 * Mapping!$F450) * (MIN(Mapping!$J450, Mapping!$L450))</f>
        <v>#VALUE!</v>
      </c>
      <c r="S450" s="2" t="str">
        <f>IFERROR(INDEX(#REF!, MATCH(Mapping!C450,#REF!, 0)), "")</f>
        <v/>
      </c>
      <c r="T450" s="2" t="e">
        <f t="shared" ca="1" si="33"/>
        <v>#VALUE!</v>
      </c>
      <c r="U450" s="2">
        <f ca="1">IFERROR(INDEX(Ref!E:E, MATCH(D450, Ref!B:B, 0)),5)</f>
        <v>5</v>
      </c>
      <c r="V450">
        <f ca="1">IFERROR(INDEX(Ref!F:F, MATCH(D450, Ref!B:B, 0)),1.5)</f>
        <v>1.5</v>
      </c>
    </row>
    <row r="451" spans="3:22" x14ac:dyDescent="0.25">
      <c r="C451" s="42"/>
      <c r="D451" s="2" t="str" cm="1">
        <f t="array" aca="1" ref="D451" ca="1">UPPER(_xlfn.TEXTJOIN("", TRUE, IF(ISNUMBER(FIND(MID(LEFT(C451, FIND(" ", C451 &amp; " ") - 1), ROW(INDIRECT("1:" &amp; LEN(LEFT(C451, FIND(" ", C451 &amp; " ") - 1)))), 1), "ABCDEFGHIJKLMNOPQRSTUVWXYZabcdefghijklmnopqrstuvwxyz")), MID(LEFT(C451, FIND(" ", C451 &amp; " ") - 1), ROW(INDIRECT("1:" &amp; LEN(LEFT(C451, FIND(" ", C451 &amp; " ") - 1)))), 1), "")))</f>
        <v/>
      </c>
      <c r="E451" s="2" t="e">
        <f ca="1">INDEX(Ref!C:C, MATCH(Mapping!D451, Ref!$B:$B,0))</f>
        <v>#N/A</v>
      </c>
      <c r="F451" s="2" t="e">
        <f ca="1">INDEX(Ref!D:D, MATCH(Mapping!D451, Ref!$B:$B,0))</f>
        <v>#N/A</v>
      </c>
      <c r="G451" s="2" cm="1">
        <f t="array" ref="G451">IFERROR(_xlfn.SWITCH(LOWER(TRIM(RIGHT(SUBSTITUTE(C451," ",REPT(" ",99)),99))),"fly",4,"dfly",8,"calendar",2,"box",4,4),4)</f>
        <v>4</v>
      </c>
      <c r="H451" s="2" t="s">
        <v>443</v>
      </c>
      <c r="I451" s="6" t="str">
        <f>RTD("tt.rtd",,RTD("tt.rtd",,"Inst",H451,$C451),I$2)</f>
        <v/>
      </c>
      <c r="J451" s="7" cm="1">
        <f t="array" ref="J451">SUM(IF(('Fill Book'!$F$4:$F$10084="B")*('Fill Book'!$E$4:$E$10084=Mapping!C451),'Fill Book'!$G$4:$G$10084))</f>
        <v>0</v>
      </c>
      <c r="K451" s="18" t="str" cm="1">
        <f t="array" ref="K451">IFERROR(
  SUMPRODUCT(
    ('Fill Book'!$F$4:$F$10084="B") * ('Fill Book'!$E$4:$E$10084=Mapping!C451),
    'Fill Book'!$G$4:$G$10084,  'Fill Book'!$H$4:$H$10084
  ) /
  SUMIFS(
    'Fill Book'!$G$4:$G$10084,
    'Fill Book'!$F$4:$F$10084, "B",
    'Fill Book'!$E$4:$E$10084, Mapping!C451
  ),
  ""
)</f>
        <v/>
      </c>
      <c r="L451" s="7">
        <f>SUMIFS('Fill Book'!$G$4:$G$10084, 'Fill Book'!$F$4:$F$10084, "S", 'Fill Book'!$E$4:$E$10084, Mapping!C451)</f>
        <v>0</v>
      </c>
      <c r="M451" s="18" t="str" cm="1">
        <f t="array" ref="M451">IFERROR(
  SUMPRODUCT(
    ('Fill Book'!$F$4:$F$10084="S") * ('Fill Book'!$E$4:$E$10084=Mapping!C451),
    'Fill Book'!$G$4:$G$10084,  'Fill Book'!$H$4:$H$10084
  ) /
  SUMIFS(
    'Fill Book'!$G$4:$G$10084,
    'Fill Book'!$F$4:$F$10084, "S",
    'Fill Book'!$E$4:$E$10084, Mapping!C451
  ),
  ""
)</f>
        <v/>
      </c>
      <c r="N451" s="7">
        <f t="shared" si="34"/>
        <v>0</v>
      </c>
      <c r="O451" s="2">
        <f t="shared" ca="1" si="32"/>
        <v>0</v>
      </c>
      <c r="P451" s="2">
        <f t="shared" ca="1" si="30"/>
        <v>0</v>
      </c>
      <c r="Q451" s="2">
        <f t="shared" si="31"/>
        <v>0</v>
      </c>
      <c r="R451" s="9" t="e">
        <f ca="1">((Mapping!$M451 - Mapping!$K451) / Mapping!$E451 * Mapping!$F451) * (MIN(Mapping!$J451, Mapping!$L451))</f>
        <v>#VALUE!</v>
      </c>
      <c r="S451" s="2" t="str">
        <f>IFERROR(INDEX(#REF!, MATCH(Mapping!C451,#REF!, 0)), "")</f>
        <v/>
      </c>
      <c r="T451" s="2" t="e">
        <f t="shared" ca="1" si="33"/>
        <v>#VALUE!</v>
      </c>
      <c r="U451" s="2">
        <f ca="1">IFERROR(INDEX(Ref!E:E, MATCH(D451, Ref!B:B, 0)),5)</f>
        <v>5</v>
      </c>
      <c r="V451">
        <f ca="1">IFERROR(INDEX(Ref!F:F, MATCH(D451, Ref!B:B, 0)),1.5)</f>
        <v>1.5</v>
      </c>
    </row>
    <row r="452" spans="3:22" x14ac:dyDescent="0.25">
      <c r="C452" s="42"/>
      <c r="D452" s="2" t="str" cm="1">
        <f t="array" aca="1" ref="D452" ca="1">UPPER(_xlfn.TEXTJOIN("", TRUE, IF(ISNUMBER(FIND(MID(LEFT(C452, FIND(" ", C452 &amp; " ") - 1), ROW(INDIRECT("1:" &amp; LEN(LEFT(C452, FIND(" ", C452 &amp; " ") - 1)))), 1), "ABCDEFGHIJKLMNOPQRSTUVWXYZabcdefghijklmnopqrstuvwxyz")), MID(LEFT(C452, FIND(" ", C452 &amp; " ") - 1), ROW(INDIRECT("1:" &amp; LEN(LEFT(C452, FIND(" ", C452 &amp; " ") - 1)))), 1), "")))</f>
        <v/>
      </c>
      <c r="E452" s="2" t="e">
        <f ca="1">INDEX(Ref!C:C, MATCH(Mapping!D452, Ref!$B:$B,0))</f>
        <v>#N/A</v>
      </c>
      <c r="F452" s="2" t="e">
        <f ca="1">INDEX(Ref!D:D, MATCH(Mapping!D452, Ref!$B:$B,0))</f>
        <v>#N/A</v>
      </c>
      <c r="G452" s="2" cm="1">
        <f t="array" ref="G452">IFERROR(_xlfn.SWITCH(LOWER(TRIM(RIGHT(SUBSTITUTE(C452," ",REPT(" ",99)),99))),"fly",4,"dfly",8,"calendar",2,"box",4,4),4)</f>
        <v>4</v>
      </c>
      <c r="H452" s="2" t="s">
        <v>443</v>
      </c>
      <c r="I452" s="6" t="str">
        <f>RTD("tt.rtd",,RTD("tt.rtd",,"Inst",H452,$C452),I$2)</f>
        <v/>
      </c>
      <c r="J452" s="7" cm="1">
        <f t="array" ref="J452">SUM(IF(('Fill Book'!$F$4:$F$10084="B")*('Fill Book'!$E$4:$E$10084=Mapping!C452),'Fill Book'!$G$4:$G$10084))</f>
        <v>0</v>
      </c>
      <c r="K452" s="18" t="str" cm="1">
        <f t="array" ref="K452">IFERROR(
  SUMPRODUCT(
    ('Fill Book'!$F$4:$F$10084="B") * ('Fill Book'!$E$4:$E$10084=Mapping!C452),
    'Fill Book'!$G$4:$G$10084,  'Fill Book'!$H$4:$H$10084
  ) /
  SUMIFS(
    'Fill Book'!$G$4:$G$10084,
    'Fill Book'!$F$4:$F$10084, "B",
    'Fill Book'!$E$4:$E$10084, Mapping!C452
  ),
  ""
)</f>
        <v/>
      </c>
      <c r="L452" s="7">
        <f>SUMIFS('Fill Book'!$G$4:$G$10084, 'Fill Book'!$F$4:$F$10084, "S", 'Fill Book'!$E$4:$E$10084, Mapping!C452)</f>
        <v>0</v>
      </c>
      <c r="M452" s="18" t="str" cm="1">
        <f t="array" ref="M452">IFERROR(
  SUMPRODUCT(
    ('Fill Book'!$F$4:$F$10084="S") * ('Fill Book'!$E$4:$E$10084=Mapping!C452),
    'Fill Book'!$G$4:$G$10084,  'Fill Book'!$H$4:$H$10084
  ) /
  SUMIFS(
    'Fill Book'!$G$4:$G$10084,
    'Fill Book'!$F$4:$F$10084, "S",
    'Fill Book'!$E$4:$E$10084, Mapping!C452
  ),
  ""
)</f>
        <v/>
      </c>
      <c r="N452" s="7">
        <f t="shared" si="34"/>
        <v>0</v>
      </c>
      <c r="O452" s="2">
        <f t="shared" ca="1" si="32"/>
        <v>0</v>
      </c>
      <c r="P452" s="2">
        <f t="shared" ref="P452:P515" ca="1" si="35">IFERROR((MIN(J452,L452) * ((M452 - K452) / E452) * F452)-V452*Q452, 0)</f>
        <v>0</v>
      </c>
      <c r="Q452" s="2">
        <f t="shared" ref="Q452:Q515" si="36">MIN($J452,$L452)*$G452</f>
        <v>0</v>
      </c>
      <c r="R452" s="9" t="e">
        <f ca="1">((Mapping!$M452 - Mapping!$K452) / Mapping!$E452 * Mapping!$F452) * (MIN(Mapping!$J452, Mapping!$L452))</f>
        <v>#VALUE!</v>
      </c>
      <c r="S452" s="2" t="str">
        <f>IFERROR(INDEX(#REF!, MATCH(Mapping!C452,#REF!, 0)), "")</f>
        <v/>
      </c>
      <c r="T452" s="2" t="e">
        <f t="shared" ca="1" si="33"/>
        <v>#VALUE!</v>
      </c>
      <c r="U452" s="2">
        <f ca="1">IFERROR(INDEX(Ref!E:E, MATCH(D452, Ref!B:B, 0)),5)</f>
        <v>5</v>
      </c>
      <c r="V452">
        <f ca="1">IFERROR(INDEX(Ref!F:F, MATCH(D452, Ref!B:B, 0)),1.5)</f>
        <v>1.5</v>
      </c>
    </row>
    <row r="453" spans="3:22" x14ac:dyDescent="0.25">
      <c r="C453" s="42"/>
      <c r="D453" s="2" t="str" cm="1">
        <f t="array" aca="1" ref="D453" ca="1">UPPER(_xlfn.TEXTJOIN("", TRUE, IF(ISNUMBER(FIND(MID(LEFT(C453, FIND(" ", C453 &amp; " ") - 1), ROW(INDIRECT("1:" &amp; LEN(LEFT(C453, FIND(" ", C453 &amp; " ") - 1)))), 1), "ABCDEFGHIJKLMNOPQRSTUVWXYZabcdefghijklmnopqrstuvwxyz")), MID(LEFT(C453, FIND(" ", C453 &amp; " ") - 1), ROW(INDIRECT("1:" &amp; LEN(LEFT(C453, FIND(" ", C453 &amp; " ") - 1)))), 1), "")))</f>
        <v/>
      </c>
      <c r="E453" s="2" t="e">
        <f ca="1">INDEX(Ref!C:C, MATCH(Mapping!D453, Ref!$B:$B,0))</f>
        <v>#N/A</v>
      </c>
      <c r="F453" s="2" t="e">
        <f ca="1">INDEX(Ref!D:D, MATCH(Mapping!D453, Ref!$B:$B,0))</f>
        <v>#N/A</v>
      </c>
      <c r="G453" s="2" cm="1">
        <f t="array" ref="G453">IFERROR(_xlfn.SWITCH(LOWER(TRIM(RIGHT(SUBSTITUTE(C453," ",REPT(" ",99)),99))),"fly",4,"dfly",8,"calendar",2,"box",4,4),4)</f>
        <v>4</v>
      </c>
      <c r="H453" s="2" t="s">
        <v>443</v>
      </c>
      <c r="I453" s="6" t="str">
        <f>RTD("tt.rtd",,RTD("tt.rtd",,"Inst",H453,$C453),I$2)</f>
        <v/>
      </c>
      <c r="J453" s="7" cm="1">
        <f t="array" ref="J453">SUM(IF(('Fill Book'!$F$4:$F$10084="B")*('Fill Book'!$E$4:$E$10084=Mapping!C453),'Fill Book'!$G$4:$G$10084))</f>
        <v>0</v>
      </c>
      <c r="K453" s="18" t="str" cm="1">
        <f t="array" ref="K453">IFERROR(
  SUMPRODUCT(
    ('Fill Book'!$F$4:$F$10084="B") * ('Fill Book'!$E$4:$E$10084=Mapping!C453),
    'Fill Book'!$G$4:$G$10084,  'Fill Book'!$H$4:$H$10084
  ) /
  SUMIFS(
    'Fill Book'!$G$4:$G$10084,
    'Fill Book'!$F$4:$F$10084, "B",
    'Fill Book'!$E$4:$E$10084, Mapping!C453
  ),
  ""
)</f>
        <v/>
      </c>
      <c r="L453" s="7">
        <f>SUMIFS('Fill Book'!$G$4:$G$10084, 'Fill Book'!$F$4:$F$10084, "S", 'Fill Book'!$E$4:$E$10084, Mapping!C453)</f>
        <v>0</v>
      </c>
      <c r="M453" s="18" t="str" cm="1">
        <f t="array" ref="M453">IFERROR(
  SUMPRODUCT(
    ('Fill Book'!$F$4:$F$10084="S") * ('Fill Book'!$E$4:$E$10084=Mapping!C453),
    'Fill Book'!$G$4:$G$10084,  'Fill Book'!$H$4:$H$10084
  ) /
  SUMIFS(
    'Fill Book'!$G$4:$G$10084,
    'Fill Book'!$F$4:$F$10084, "S",
    'Fill Book'!$E$4:$E$10084, Mapping!C453
  ),
  ""
)</f>
        <v/>
      </c>
      <c r="N453" s="7">
        <f t="shared" si="34"/>
        <v>0</v>
      </c>
      <c r="O453" s="2">
        <f t="shared" ca="1" si="32"/>
        <v>0</v>
      </c>
      <c r="P453" s="2">
        <f t="shared" ca="1" si="35"/>
        <v>0</v>
      </c>
      <c r="Q453" s="2">
        <f t="shared" si="36"/>
        <v>0</v>
      </c>
      <c r="R453" s="9" t="e">
        <f ca="1">((Mapping!$M453 - Mapping!$K453) / Mapping!$E453 * Mapping!$F453) * (MIN(Mapping!$J453, Mapping!$L453))</f>
        <v>#VALUE!</v>
      </c>
      <c r="S453" s="2" t="str">
        <f>IFERROR(INDEX(#REF!, MATCH(Mapping!C453,#REF!, 0)), "")</f>
        <v/>
      </c>
      <c r="T453" s="2" t="e">
        <f t="shared" ca="1" si="33"/>
        <v>#VALUE!</v>
      </c>
      <c r="U453" s="2">
        <f ca="1">IFERROR(INDEX(Ref!E:E, MATCH(D453, Ref!B:B, 0)),5)</f>
        <v>5</v>
      </c>
      <c r="V453">
        <f ca="1">IFERROR(INDEX(Ref!F:F, MATCH(D453, Ref!B:B, 0)),1.5)</f>
        <v>1.5</v>
      </c>
    </row>
    <row r="454" spans="3:22" x14ac:dyDescent="0.25">
      <c r="C454" s="42"/>
      <c r="D454" s="2" t="str" cm="1">
        <f t="array" aca="1" ref="D454" ca="1">UPPER(_xlfn.TEXTJOIN("", TRUE, IF(ISNUMBER(FIND(MID(LEFT(C454, FIND(" ", C454 &amp; " ") - 1), ROW(INDIRECT("1:" &amp; LEN(LEFT(C454, FIND(" ", C454 &amp; " ") - 1)))), 1), "ABCDEFGHIJKLMNOPQRSTUVWXYZabcdefghijklmnopqrstuvwxyz")), MID(LEFT(C454, FIND(" ", C454 &amp; " ") - 1), ROW(INDIRECT("1:" &amp; LEN(LEFT(C454, FIND(" ", C454 &amp; " ") - 1)))), 1), "")))</f>
        <v/>
      </c>
      <c r="E454" s="2" t="e">
        <f ca="1">INDEX(Ref!C:C, MATCH(Mapping!D454, Ref!$B:$B,0))</f>
        <v>#N/A</v>
      </c>
      <c r="F454" s="2" t="e">
        <f ca="1">INDEX(Ref!D:D, MATCH(Mapping!D454, Ref!$B:$B,0))</f>
        <v>#N/A</v>
      </c>
      <c r="G454" s="2" cm="1">
        <f t="array" ref="G454">IFERROR(_xlfn.SWITCH(LOWER(TRIM(RIGHT(SUBSTITUTE(C454," ",REPT(" ",99)),99))),"fly",4,"dfly",8,"calendar",2,"box",4,4),4)</f>
        <v>4</v>
      </c>
      <c r="H454" s="2" t="s">
        <v>443</v>
      </c>
      <c r="I454" s="6" t="str">
        <f>RTD("tt.rtd",,RTD("tt.rtd",,"Inst",H454,$C454),I$2)</f>
        <v/>
      </c>
      <c r="J454" s="7" cm="1">
        <f t="array" ref="J454">SUM(IF(('Fill Book'!$F$4:$F$10084="B")*('Fill Book'!$E$4:$E$10084=Mapping!C454),'Fill Book'!$G$4:$G$10084))</f>
        <v>0</v>
      </c>
      <c r="K454" s="18" t="str" cm="1">
        <f t="array" ref="K454">IFERROR(
  SUMPRODUCT(
    ('Fill Book'!$F$4:$F$10084="B") * ('Fill Book'!$E$4:$E$10084=Mapping!C454),
    'Fill Book'!$G$4:$G$10084,  'Fill Book'!$H$4:$H$10084
  ) /
  SUMIFS(
    'Fill Book'!$G$4:$G$10084,
    'Fill Book'!$F$4:$F$10084, "B",
    'Fill Book'!$E$4:$E$10084, Mapping!C454
  ),
  ""
)</f>
        <v/>
      </c>
      <c r="L454" s="7">
        <f>SUMIFS('Fill Book'!$G$4:$G$10084, 'Fill Book'!$F$4:$F$10084, "S", 'Fill Book'!$E$4:$E$10084, Mapping!C454)</f>
        <v>0</v>
      </c>
      <c r="M454" s="18" t="str" cm="1">
        <f t="array" ref="M454">IFERROR(
  SUMPRODUCT(
    ('Fill Book'!$F$4:$F$10084="S") * ('Fill Book'!$E$4:$E$10084=Mapping!C454),
    'Fill Book'!$G$4:$G$10084,  'Fill Book'!$H$4:$H$10084
  ) /
  SUMIFS(
    'Fill Book'!$G$4:$G$10084,
    'Fill Book'!$F$4:$F$10084, "S",
    'Fill Book'!$E$4:$E$10084, Mapping!C454
  ),
  ""
)</f>
        <v/>
      </c>
      <c r="N454" s="7">
        <f t="shared" si="34"/>
        <v>0</v>
      </c>
      <c r="O454" s="2">
        <f t="shared" ca="1" si="32"/>
        <v>0</v>
      </c>
      <c r="P454" s="2">
        <f t="shared" ca="1" si="35"/>
        <v>0</v>
      </c>
      <c r="Q454" s="2">
        <f t="shared" si="36"/>
        <v>0</v>
      </c>
      <c r="R454" s="9" t="e">
        <f ca="1">((Mapping!$M454 - Mapping!$K454) / Mapping!$E454 * Mapping!$F454) * (MIN(Mapping!$J454, Mapping!$L454))</f>
        <v>#VALUE!</v>
      </c>
      <c r="S454" s="2" t="str">
        <f>IFERROR(INDEX(#REF!, MATCH(Mapping!C454,#REF!, 0)), "")</f>
        <v/>
      </c>
      <c r="T454" s="2" t="e">
        <f t="shared" ca="1" si="33"/>
        <v>#VALUE!</v>
      </c>
      <c r="U454" s="2">
        <f ca="1">IFERROR(INDEX(Ref!E:E, MATCH(D454, Ref!B:B, 0)),5)</f>
        <v>5</v>
      </c>
      <c r="V454">
        <f ca="1">IFERROR(INDEX(Ref!F:F, MATCH(D454, Ref!B:B, 0)),1.5)</f>
        <v>1.5</v>
      </c>
    </row>
    <row r="455" spans="3:22" x14ac:dyDescent="0.25">
      <c r="C455" s="42"/>
      <c r="D455" s="2" t="str" cm="1">
        <f t="array" aca="1" ref="D455" ca="1">UPPER(_xlfn.TEXTJOIN("", TRUE, IF(ISNUMBER(FIND(MID(LEFT(C455, FIND(" ", C455 &amp; " ") - 1), ROW(INDIRECT("1:" &amp; LEN(LEFT(C455, FIND(" ", C455 &amp; " ") - 1)))), 1), "ABCDEFGHIJKLMNOPQRSTUVWXYZabcdefghijklmnopqrstuvwxyz")), MID(LEFT(C455, FIND(" ", C455 &amp; " ") - 1), ROW(INDIRECT("1:" &amp; LEN(LEFT(C455, FIND(" ", C455 &amp; " ") - 1)))), 1), "")))</f>
        <v/>
      </c>
      <c r="E455" s="2" t="e">
        <f ca="1">INDEX(Ref!C:C, MATCH(Mapping!D455, Ref!$B:$B,0))</f>
        <v>#N/A</v>
      </c>
      <c r="F455" s="2" t="e">
        <f ca="1">INDEX(Ref!D:D, MATCH(Mapping!D455, Ref!$B:$B,0))</f>
        <v>#N/A</v>
      </c>
      <c r="G455" s="2" cm="1">
        <f t="array" ref="G455">IFERROR(_xlfn.SWITCH(LOWER(TRIM(RIGHT(SUBSTITUTE(C455," ",REPT(" ",99)),99))),"fly",4,"dfly",8,"calendar",2,"box",4,4),4)</f>
        <v>4</v>
      </c>
      <c r="H455" s="2" t="s">
        <v>443</v>
      </c>
      <c r="I455" s="6" t="str">
        <f>RTD("tt.rtd",,RTD("tt.rtd",,"Inst",H455,$C455),I$2)</f>
        <v/>
      </c>
      <c r="J455" s="7" cm="1">
        <f t="array" ref="J455">SUM(IF(('Fill Book'!$F$4:$F$10084="B")*('Fill Book'!$E$4:$E$10084=Mapping!C455),'Fill Book'!$G$4:$G$10084))</f>
        <v>0</v>
      </c>
      <c r="K455" s="18" t="str" cm="1">
        <f t="array" ref="K455">IFERROR(
  SUMPRODUCT(
    ('Fill Book'!$F$4:$F$10084="B") * ('Fill Book'!$E$4:$E$10084=Mapping!C455),
    'Fill Book'!$G$4:$G$10084,  'Fill Book'!$H$4:$H$10084
  ) /
  SUMIFS(
    'Fill Book'!$G$4:$G$10084,
    'Fill Book'!$F$4:$F$10084, "B",
    'Fill Book'!$E$4:$E$10084, Mapping!C455
  ),
  ""
)</f>
        <v/>
      </c>
      <c r="L455" s="7">
        <f>SUMIFS('Fill Book'!$G$4:$G$10084, 'Fill Book'!$F$4:$F$10084, "S", 'Fill Book'!$E$4:$E$10084, Mapping!C455)</f>
        <v>0</v>
      </c>
      <c r="M455" s="18" t="str" cm="1">
        <f t="array" ref="M455">IFERROR(
  SUMPRODUCT(
    ('Fill Book'!$F$4:$F$10084="S") * ('Fill Book'!$E$4:$E$10084=Mapping!C455),
    'Fill Book'!$G$4:$G$10084,  'Fill Book'!$H$4:$H$10084
  ) /
  SUMIFS(
    'Fill Book'!$G$4:$G$10084,
    'Fill Book'!$F$4:$F$10084, "S",
    'Fill Book'!$E$4:$E$10084, Mapping!C455
  ),
  ""
)</f>
        <v/>
      </c>
      <c r="N455" s="7">
        <f t="shared" si="34"/>
        <v>0</v>
      </c>
      <c r="O455" s="2">
        <f t="shared" ca="1" si="32"/>
        <v>0</v>
      </c>
      <c r="P455" s="2">
        <f t="shared" ca="1" si="35"/>
        <v>0</v>
      </c>
      <c r="Q455" s="2">
        <f t="shared" si="36"/>
        <v>0</v>
      </c>
      <c r="R455" s="9" t="e">
        <f ca="1">((Mapping!$M455 - Mapping!$K455) / Mapping!$E455 * Mapping!$F455) * (MIN(Mapping!$J455, Mapping!$L455))</f>
        <v>#VALUE!</v>
      </c>
      <c r="S455" s="2" t="str">
        <f>IFERROR(INDEX(#REF!, MATCH(Mapping!C455,#REF!, 0)), "")</f>
        <v/>
      </c>
      <c r="T455" s="2" t="e">
        <f t="shared" ca="1" si="33"/>
        <v>#VALUE!</v>
      </c>
      <c r="U455" s="2">
        <f ca="1">IFERROR(INDEX(Ref!E:E, MATCH(D455, Ref!B:B, 0)),5)</f>
        <v>5</v>
      </c>
      <c r="V455">
        <f ca="1">IFERROR(INDEX(Ref!F:F, MATCH(D455, Ref!B:B, 0)),1.5)</f>
        <v>1.5</v>
      </c>
    </row>
    <row r="456" spans="3:22" x14ac:dyDescent="0.25">
      <c r="C456" s="42"/>
      <c r="D456" s="2" t="str" cm="1">
        <f t="array" aca="1" ref="D456" ca="1">UPPER(_xlfn.TEXTJOIN("", TRUE, IF(ISNUMBER(FIND(MID(LEFT(C456, FIND(" ", C456 &amp; " ") - 1), ROW(INDIRECT("1:" &amp; LEN(LEFT(C456, FIND(" ", C456 &amp; " ") - 1)))), 1), "ABCDEFGHIJKLMNOPQRSTUVWXYZabcdefghijklmnopqrstuvwxyz")), MID(LEFT(C456, FIND(" ", C456 &amp; " ") - 1), ROW(INDIRECT("1:" &amp; LEN(LEFT(C456, FIND(" ", C456 &amp; " ") - 1)))), 1), "")))</f>
        <v/>
      </c>
      <c r="E456" s="2" t="e">
        <f ca="1">INDEX(Ref!C:C, MATCH(Mapping!D456, Ref!$B:$B,0))</f>
        <v>#N/A</v>
      </c>
      <c r="F456" s="2" t="e">
        <f ca="1">INDEX(Ref!D:D, MATCH(Mapping!D456, Ref!$B:$B,0))</f>
        <v>#N/A</v>
      </c>
      <c r="G456" s="2" cm="1">
        <f t="array" ref="G456">IFERROR(_xlfn.SWITCH(LOWER(TRIM(RIGHT(SUBSTITUTE(C456," ",REPT(" ",99)),99))),"fly",4,"dfly",8,"calendar",2,"box",4,4),4)</f>
        <v>4</v>
      </c>
      <c r="H456" s="2" t="s">
        <v>443</v>
      </c>
      <c r="I456" s="6" t="str">
        <f>RTD("tt.rtd",,RTD("tt.rtd",,"Inst",H456,$C456),I$2)</f>
        <v/>
      </c>
      <c r="J456" s="7" cm="1">
        <f t="array" ref="J456">SUM(IF(('Fill Book'!$F$4:$F$10084="B")*('Fill Book'!$E$4:$E$10084=Mapping!C456),'Fill Book'!$G$4:$G$10084))</f>
        <v>0</v>
      </c>
      <c r="K456" s="18" t="str" cm="1">
        <f t="array" ref="K456">IFERROR(
  SUMPRODUCT(
    ('Fill Book'!$F$4:$F$10084="B") * ('Fill Book'!$E$4:$E$10084=Mapping!C456),
    'Fill Book'!$G$4:$G$10084,  'Fill Book'!$H$4:$H$10084
  ) /
  SUMIFS(
    'Fill Book'!$G$4:$G$10084,
    'Fill Book'!$F$4:$F$10084, "B",
    'Fill Book'!$E$4:$E$10084, Mapping!C456
  ),
  ""
)</f>
        <v/>
      </c>
      <c r="L456" s="7">
        <f>SUMIFS('Fill Book'!$G$4:$G$10084, 'Fill Book'!$F$4:$F$10084, "S", 'Fill Book'!$E$4:$E$10084, Mapping!C456)</f>
        <v>0</v>
      </c>
      <c r="M456" s="18" t="str" cm="1">
        <f t="array" ref="M456">IFERROR(
  SUMPRODUCT(
    ('Fill Book'!$F$4:$F$10084="S") * ('Fill Book'!$E$4:$E$10084=Mapping!C456),
    'Fill Book'!$G$4:$G$10084,  'Fill Book'!$H$4:$H$10084
  ) /
  SUMIFS(
    'Fill Book'!$G$4:$G$10084,
    'Fill Book'!$F$4:$F$10084, "S",
    'Fill Book'!$E$4:$E$10084, Mapping!C456
  ),
  ""
)</f>
        <v/>
      </c>
      <c r="N456" s="7">
        <f t="shared" si="34"/>
        <v>0</v>
      </c>
      <c r="O456" s="2">
        <f t="shared" ca="1" si="32"/>
        <v>0</v>
      </c>
      <c r="P456" s="2">
        <f t="shared" ca="1" si="35"/>
        <v>0</v>
      </c>
      <c r="Q456" s="2">
        <f t="shared" si="36"/>
        <v>0</v>
      </c>
      <c r="R456" s="9" t="e">
        <f ca="1">((Mapping!$M456 - Mapping!$K456) / Mapping!$E456 * Mapping!$F456) * (MIN(Mapping!$J456, Mapping!$L456))</f>
        <v>#VALUE!</v>
      </c>
      <c r="S456" s="2" t="str">
        <f>IFERROR(INDEX(#REF!, MATCH(Mapping!C456,#REF!, 0)), "")</f>
        <v/>
      </c>
      <c r="T456" s="2" t="e">
        <f t="shared" ca="1" si="33"/>
        <v>#VALUE!</v>
      </c>
      <c r="U456" s="2">
        <f ca="1">IFERROR(INDEX(Ref!E:E, MATCH(D456, Ref!B:B, 0)),5)</f>
        <v>5</v>
      </c>
      <c r="V456">
        <f ca="1">IFERROR(INDEX(Ref!F:F, MATCH(D456, Ref!B:B, 0)),1.5)</f>
        <v>1.5</v>
      </c>
    </row>
    <row r="457" spans="3:22" x14ac:dyDescent="0.25">
      <c r="C457" s="42"/>
      <c r="D457" s="2" t="str" cm="1">
        <f t="array" aca="1" ref="D457" ca="1">UPPER(_xlfn.TEXTJOIN("", TRUE, IF(ISNUMBER(FIND(MID(LEFT(C457, FIND(" ", C457 &amp; " ") - 1), ROW(INDIRECT("1:" &amp; LEN(LEFT(C457, FIND(" ", C457 &amp; " ") - 1)))), 1), "ABCDEFGHIJKLMNOPQRSTUVWXYZabcdefghijklmnopqrstuvwxyz")), MID(LEFT(C457, FIND(" ", C457 &amp; " ") - 1), ROW(INDIRECT("1:" &amp; LEN(LEFT(C457, FIND(" ", C457 &amp; " ") - 1)))), 1), "")))</f>
        <v/>
      </c>
      <c r="E457" s="2" t="e">
        <f ca="1">INDEX(Ref!C:C, MATCH(Mapping!D457, Ref!$B:$B,0))</f>
        <v>#N/A</v>
      </c>
      <c r="F457" s="2" t="e">
        <f ca="1">INDEX(Ref!D:D, MATCH(Mapping!D457, Ref!$B:$B,0))</f>
        <v>#N/A</v>
      </c>
      <c r="G457" s="2" cm="1">
        <f t="array" ref="G457">IFERROR(_xlfn.SWITCH(LOWER(TRIM(RIGHT(SUBSTITUTE(C457," ",REPT(" ",99)),99))),"fly",4,"dfly",8,"calendar",2,"box",4,4),4)</f>
        <v>4</v>
      </c>
      <c r="H457" s="2" t="s">
        <v>443</v>
      </c>
      <c r="I457" s="6" t="str">
        <f>RTD("tt.rtd",,RTD("tt.rtd",,"Inst",H457,$C457),I$2)</f>
        <v/>
      </c>
      <c r="J457" s="7" cm="1">
        <f t="array" ref="J457">SUM(IF(('Fill Book'!$F$4:$F$10084="B")*('Fill Book'!$E$4:$E$10084=Mapping!C457),'Fill Book'!$G$4:$G$10084))</f>
        <v>0</v>
      </c>
      <c r="K457" s="18" t="str" cm="1">
        <f t="array" ref="K457">IFERROR(
  SUMPRODUCT(
    ('Fill Book'!$F$4:$F$10084="B") * ('Fill Book'!$E$4:$E$10084=Mapping!C457),
    'Fill Book'!$G$4:$G$10084,  'Fill Book'!$H$4:$H$10084
  ) /
  SUMIFS(
    'Fill Book'!$G$4:$G$10084,
    'Fill Book'!$F$4:$F$10084, "B",
    'Fill Book'!$E$4:$E$10084, Mapping!C457
  ),
  ""
)</f>
        <v/>
      </c>
      <c r="L457" s="7">
        <f>SUMIFS('Fill Book'!$G$4:$G$10084, 'Fill Book'!$F$4:$F$10084, "S", 'Fill Book'!$E$4:$E$10084, Mapping!C457)</f>
        <v>0</v>
      </c>
      <c r="M457" s="18" t="str" cm="1">
        <f t="array" ref="M457">IFERROR(
  SUMPRODUCT(
    ('Fill Book'!$F$4:$F$10084="S") * ('Fill Book'!$E$4:$E$10084=Mapping!C457),
    'Fill Book'!$G$4:$G$10084,  'Fill Book'!$H$4:$H$10084
  ) /
  SUMIFS(
    'Fill Book'!$G$4:$G$10084,
    'Fill Book'!$F$4:$F$10084, "S",
    'Fill Book'!$E$4:$E$10084, Mapping!C457
  ),
  ""
)</f>
        <v/>
      </c>
      <c r="N457" s="7">
        <f t="shared" si="34"/>
        <v>0</v>
      </c>
      <c r="O457" s="2">
        <f t="shared" ca="1" si="32"/>
        <v>0</v>
      </c>
      <c r="P457" s="2">
        <f t="shared" ca="1" si="35"/>
        <v>0</v>
      </c>
      <c r="Q457" s="2">
        <f t="shared" si="36"/>
        <v>0</v>
      </c>
      <c r="R457" s="9" t="e">
        <f ca="1">((Mapping!$M457 - Mapping!$K457) / Mapping!$E457 * Mapping!$F457) * (MIN(Mapping!$J457, Mapping!$L457))</f>
        <v>#VALUE!</v>
      </c>
      <c r="S457" s="2" t="str">
        <f>IFERROR(INDEX(#REF!, MATCH(Mapping!C457,#REF!, 0)), "")</f>
        <v/>
      </c>
      <c r="T457" s="2" t="e">
        <f t="shared" ca="1" si="33"/>
        <v>#VALUE!</v>
      </c>
      <c r="U457" s="2">
        <f ca="1">IFERROR(INDEX(Ref!E:E, MATCH(D457, Ref!B:B, 0)),5)</f>
        <v>5</v>
      </c>
      <c r="V457">
        <f ca="1">IFERROR(INDEX(Ref!F:F, MATCH(D457, Ref!B:B, 0)),1.5)</f>
        <v>1.5</v>
      </c>
    </row>
    <row r="458" spans="3:22" x14ac:dyDescent="0.25">
      <c r="C458" s="42"/>
      <c r="D458" s="2" t="str" cm="1">
        <f t="array" aca="1" ref="D458" ca="1">UPPER(_xlfn.TEXTJOIN("", TRUE, IF(ISNUMBER(FIND(MID(LEFT(C458, FIND(" ", C458 &amp; " ") - 1), ROW(INDIRECT("1:" &amp; LEN(LEFT(C458, FIND(" ", C458 &amp; " ") - 1)))), 1), "ABCDEFGHIJKLMNOPQRSTUVWXYZabcdefghijklmnopqrstuvwxyz")), MID(LEFT(C458, FIND(" ", C458 &amp; " ") - 1), ROW(INDIRECT("1:" &amp; LEN(LEFT(C458, FIND(" ", C458 &amp; " ") - 1)))), 1), "")))</f>
        <v/>
      </c>
      <c r="E458" s="2" t="e">
        <f ca="1">INDEX(Ref!C:C, MATCH(Mapping!D458, Ref!$B:$B,0))</f>
        <v>#N/A</v>
      </c>
      <c r="F458" s="2" t="e">
        <f ca="1">INDEX(Ref!D:D, MATCH(Mapping!D458, Ref!$B:$B,0))</f>
        <v>#N/A</v>
      </c>
      <c r="G458" s="2" cm="1">
        <f t="array" ref="G458">IFERROR(_xlfn.SWITCH(LOWER(TRIM(RIGHT(SUBSTITUTE(C458," ",REPT(" ",99)),99))),"fly",4,"dfly",8,"calendar",2,"box",4,4),4)</f>
        <v>4</v>
      </c>
      <c r="H458" s="2" t="s">
        <v>443</v>
      </c>
      <c r="I458" s="6" t="str">
        <f>RTD("tt.rtd",,RTD("tt.rtd",,"Inst",H458,$C458),I$2)</f>
        <v/>
      </c>
      <c r="J458" s="7" cm="1">
        <f t="array" ref="J458">SUM(IF(('Fill Book'!$F$4:$F$10084="B")*('Fill Book'!$E$4:$E$10084=Mapping!C458),'Fill Book'!$G$4:$G$10084))</f>
        <v>0</v>
      </c>
      <c r="K458" s="18" t="str" cm="1">
        <f t="array" ref="K458">IFERROR(
  SUMPRODUCT(
    ('Fill Book'!$F$4:$F$10084="B") * ('Fill Book'!$E$4:$E$10084=Mapping!C458),
    'Fill Book'!$G$4:$G$10084,  'Fill Book'!$H$4:$H$10084
  ) /
  SUMIFS(
    'Fill Book'!$G$4:$G$10084,
    'Fill Book'!$F$4:$F$10084, "B",
    'Fill Book'!$E$4:$E$10084, Mapping!C458
  ),
  ""
)</f>
        <v/>
      </c>
      <c r="L458" s="7">
        <f>SUMIFS('Fill Book'!$G$4:$G$10084, 'Fill Book'!$F$4:$F$10084, "S", 'Fill Book'!$E$4:$E$10084, Mapping!C458)</f>
        <v>0</v>
      </c>
      <c r="M458" s="18" t="str" cm="1">
        <f t="array" ref="M458">IFERROR(
  SUMPRODUCT(
    ('Fill Book'!$F$4:$F$10084="S") * ('Fill Book'!$E$4:$E$10084=Mapping!C458),
    'Fill Book'!$G$4:$G$10084,  'Fill Book'!$H$4:$H$10084
  ) /
  SUMIFS(
    'Fill Book'!$G$4:$G$10084,
    'Fill Book'!$F$4:$F$10084, "S",
    'Fill Book'!$E$4:$E$10084, Mapping!C458
  ),
  ""
)</f>
        <v/>
      </c>
      <c r="N458" s="7">
        <f t="shared" si="34"/>
        <v>0</v>
      </c>
      <c r="O458" s="2">
        <f t="shared" ca="1" si="32"/>
        <v>0</v>
      </c>
      <c r="P458" s="2">
        <f t="shared" ca="1" si="35"/>
        <v>0</v>
      </c>
      <c r="Q458" s="2">
        <f t="shared" si="36"/>
        <v>0</v>
      </c>
      <c r="R458" s="9" t="e">
        <f ca="1">((Mapping!$M458 - Mapping!$K458) / Mapping!$E458 * Mapping!$F458) * (MIN(Mapping!$J458, Mapping!$L458))</f>
        <v>#VALUE!</v>
      </c>
      <c r="S458" s="2" t="str">
        <f>IFERROR(INDEX(#REF!, MATCH(Mapping!C458,#REF!, 0)), "")</f>
        <v/>
      </c>
      <c r="T458" s="2" t="e">
        <f t="shared" ca="1" si="33"/>
        <v>#VALUE!</v>
      </c>
      <c r="U458" s="2">
        <f ca="1">IFERROR(INDEX(Ref!E:E, MATCH(D458, Ref!B:B, 0)),5)</f>
        <v>5</v>
      </c>
      <c r="V458">
        <f ca="1">IFERROR(INDEX(Ref!F:F, MATCH(D458, Ref!B:B, 0)),1.5)</f>
        <v>1.5</v>
      </c>
    </row>
    <row r="459" spans="3:22" x14ac:dyDescent="0.25">
      <c r="C459" s="42"/>
      <c r="D459" s="2" t="str" cm="1">
        <f t="array" aca="1" ref="D459" ca="1">UPPER(_xlfn.TEXTJOIN("", TRUE, IF(ISNUMBER(FIND(MID(LEFT(C459, FIND(" ", C459 &amp; " ") - 1), ROW(INDIRECT("1:" &amp; LEN(LEFT(C459, FIND(" ", C459 &amp; " ") - 1)))), 1), "ABCDEFGHIJKLMNOPQRSTUVWXYZabcdefghijklmnopqrstuvwxyz")), MID(LEFT(C459, FIND(" ", C459 &amp; " ") - 1), ROW(INDIRECT("1:" &amp; LEN(LEFT(C459, FIND(" ", C459 &amp; " ") - 1)))), 1), "")))</f>
        <v/>
      </c>
      <c r="E459" s="2" t="e">
        <f ca="1">INDEX(Ref!C:C, MATCH(Mapping!D459, Ref!$B:$B,0))</f>
        <v>#N/A</v>
      </c>
      <c r="F459" s="2" t="e">
        <f ca="1">INDEX(Ref!D:D, MATCH(Mapping!D459, Ref!$B:$B,0))</f>
        <v>#N/A</v>
      </c>
      <c r="G459" s="2" cm="1">
        <f t="array" ref="G459">IFERROR(_xlfn.SWITCH(LOWER(TRIM(RIGHT(SUBSTITUTE(C459," ",REPT(" ",99)),99))),"fly",4,"dfly",8,"calendar",2,"box",4,4),4)</f>
        <v>4</v>
      </c>
      <c r="H459" s="2" t="s">
        <v>443</v>
      </c>
      <c r="I459" s="6" t="str">
        <f>RTD("tt.rtd",,RTD("tt.rtd",,"Inst",H459,$C459),I$2)</f>
        <v/>
      </c>
      <c r="J459" s="7" cm="1">
        <f t="array" ref="J459">SUM(IF(('Fill Book'!$F$4:$F$10084="B")*('Fill Book'!$E$4:$E$10084=Mapping!C459),'Fill Book'!$G$4:$G$10084))</f>
        <v>0</v>
      </c>
      <c r="K459" s="18" t="str" cm="1">
        <f t="array" ref="K459">IFERROR(
  SUMPRODUCT(
    ('Fill Book'!$F$4:$F$10084="B") * ('Fill Book'!$E$4:$E$10084=Mapping!C459),
    'Fill Book'!$G$4:$G$10084,  'Fill Book'!$H$4:$H$10084
  ) /
  SUMIFS(
    'Fill Book'!$G$4:$G$10084,
    'Fill Book'!$F$4:$F$10084, "B",
    'Fill Book'!$E$4:$E$10084, Mapping!C459
  ),
  ""
)</f>
        <v/>
      </c>
      <c r="L459" s="7">
        <f>SUMIFS('Fill Book'!$G$4:$G$10084, 'Fill Book'!$F$4:$F$10084, "S", 'Fill Book'!$E$4:$E$10084, Mapping!C459)</f>
        <v>0</v>
      </c>
      <c r="M459" s="18" t="str" cm="1">
        <f t="array" ref="M459">IFERROR(
  SUMPRODUCT(
    ('Fill Book'!$F$4:$F$10084="S") * ('Fill Book'!$E$4:$E$10084=Mapping!C459),
    'Fill Book'!$G$4:$G$10084,  'Fill Book'!$H$4:$H$10084
  ) /
  SUMIFS(
    'Fill Book'!$G$4:$G$10084,
    'Fill Book'!$F$4:$F$10084, "S",
    'Fill Book'!$E$4:$E$10084, Mapping!C459
  ),
  ""
)</f>
        <v/>
      </c>
      <c r="N459" s="7">
        <f t="shared" si="34"/>
        <v>0</v>
      </c>
      <c r="O459" s="2">
        <f t="shared" ca="1" si="32"/>
        <v>0</v>
      </c>
      <c r="P459" s="2">
        <f t="shared" ca="1" si="35"/>
        <v>0</v>
      </c>
      <c r="Q459" s="2">
        <f t="shared" si="36"/>
        <v>0</v>
      </c>
      <c r="R459" s="9" t="e">
        <f ca="1">((Mapping!$M459 - Mapping!$K459) / Mapping!$E459 * Mapping!$F459) * (MIN(Mapping!$J459, Mapping!$L459))</f>
        <v>#VALUE!</v>
      </c>
      <c r="S459" s="2" t="str">
        <f>IFERROR(INDEX(#REF!, MATCH(Mapping!C459,#REF!, 0)), "")</f>
        <v/>
      </c>
      <c r="T459" s="2" t="e">
        <f t="shared" ca="1" si="33"/>
        <v>#VALUE!</v>
      </c>
      <c r="U459" s="2">
        <f ca="1">IFERROR(INDEX(Ref!E:E, MATCH(D459, Ref!B:B, 0)),5)</f>
        <v>5</v>
      </c>
      <c r="V459">
        <f ca="1">IFERROR(INDEX(Ref!F:F, MATCH(D459, Ref!B:B, 0)),1.5)</f>
        <v>1.5</v>
      </c>
    </row>
    <row r="460" spans="3:22" x14ac:dyDescent="0.25">
      <c r="C460" s="42"/>
      <c r="D460" s="2" t="str" cm="1">
        <f t="array" aca="1" ref="D460" ca="1">UPPER(_xlfn.TEXTJOIN("", TRUE, IF(ISNUMBER(FIND(MID(LEFT(C460, FIND(" ", C460 &amp; " ") - 1), ROW(INDIRECT("1:" &amp; LEN(LEFT(C460, FIND(" ", C460 &amp; " ") - 1)))), 1), "ABCDEFGHIJKLMNOPQRSTUVWXYZabcdefghijklmnopqrstuvwxyz")), MID(LEFT(C460, FIND(" ", C460 &amp; " ") - 1), ROW(INDIRECT("1:" &amp; LEN(LEFT(C460, FIND(" ", C460 &amp; " ") - 1)))), 1), "")))</f>
        <v/>
      </c>
      <c r="E460" s="2" t="e">
        <f ca="1">INDEX(Ref!C:C, MATCH(Mapping!D460, Ref!$B:$B,0))</f>
        <v>#N/A</v>
      </c>
      <c r="F460" s="2" t="e">
        <f ca="1">INDEX(Ref!D:D, MATCH(Mapping!D460, Ref!$B:$B,0))</f>
        <v>#N/A</v>
      </c>
      <c r="G460" s="2" cm="1">
        <f t="array" ref="G460">IFERROR(_xlfn.SWITCH(LOWER(TRIM(RIGHT(SUBSTITUTE(C460," ",REPT(" ",99)),99))),"fly",4,"dfly",8,"calendar",2,"box",4,4),4)</f>
        <v>4</v>
      </c>
      <c r="H460" s="2" t="s">
        <v>443</v>
      </c>
      <c r="I460" s="6" t="str">
        <f>RTD("tt.rtd",,RTD("tt.rtd",,"Inst",H460,$C460),I$2)</f>
        <v/>
      </c>
      <c r="J460" s="7" cm="1">
        <f t="array" ref="J460">SUM(IF(('Fill Book'!$F$4:$F$10084="B")*('Fill Book'!$E$4:$E$10084=Mapping!C460),'Fill Book'!$G$4:$G$10084))</f>
        <v>0</v>
      </c>
      <c r="K460" s="18" t="str" cm="1">
        <f t="array" ref="K460">IFERROR(
  SUMPRODUCT(
    ('Fill Book'!$F$4:$F$10084="B") * ('Fill Book'!$E$4:$E$10084=Mapping!C460),
    'Fill Book'!$G$4:$G$10084,  'Fill Book'!$H$4:$H$10084
  ) /
  SUMIFS(
    'Fill Book'!$G$4:$G$10084,
    'Fill Book'!$F$4:$F$10084, "B",
    'Fill Book'!$E$4:$E$10084, Mapping!C460
  ),
  ""
)</f>
        <v/>
      </c>
      <c r="L460" s="7">
        <f>SUMIFS('Fill Book'!$G$4:$G$10084, 'Fill Book'!$F$4:$F$10084, "S", 'Fill Book'!$E$4:$E$10084, Mapping!C460)</f>
        <v>0</v>
      </c>
      <c r="M460" s="18" t="str" cm="1">
        <f t="array" ref="M460">IFERROR(
  SUMPRODUCT(
    ('Fill Book'!$F$4:$F$10084="S") * ('Fill Book'!$E$4:$E$10084=Mapping!C460),
    'Fill Book'!$G$4:$G$10084,  'Fill Book'!$H$4:$H$10084
  ) /
  SUMIFS(
    'Fill Book'!$G$4:$G$10084,
    'Fill Book'!$F$4:$F$10084, "S",
    'Fill Book'!$E$4:$E$10084, Mapping!C460
  ),
  ""
)</f>
        <v/>
      </c>
      <c r="N460" s="7">
        <f t="shared" si="34"/>
        <v>0</v>
      </c>
      <c r="O460" s="2">
        <f t="shared" ca="1" si="32"/>
        <v>0</v>
      </c>
      <c r="P460" s="2">
        <f t="shared" ca="1" si="35"/>
        <v>0</v>
      </c>
      <c r="Q460" s="2">
        <f t="shared" si="36"/>
        <v>0</v>
      </c>
      <c r="R460" s="9" t="e">
        <f ca="1">((Mapping!$M460 - Mapping!$K460) / Mapping!$E460 * Mapping!$F460) * (MIN(Mapping!$J460, Mapping!$L460))</f>
        <v>#VALUE!</v>
      </c>
      <c r="S460" s="2" t="str">
        <f>IFERROR(INDEX(#REF!, MATCH(Mapping!C460,#REF!, 0)), "")</f>
        <v/>
      </c>
      <c r="T460" s="2" t="e">
        <f t="shared" ca="1" si="33"/>
        <v>#VALUE!</v>
      </c>
      <c r="U460" s="2">
        <f ca="1">IFERROR(INDEX(Ref!E:E, MATCH(D460, Ref!B:B, 0)),5)</f>
        <v>5</v>
      </c>
      <c r="V460">
        <f ca="1">IFERROR(INDEX(Ref!F:F, MATCH(D460, Ref!B:B, 0)),1.5)</f>
        <v>1.5</v>
      </c>
    </row>
    <row r="461" spans="3:22" x14ac:dyDescent="0.25">
      <c r="C461" s="42"/>
      <c r="D461" s="2" t="str" cm="1">
        <f t="array" aca="1" ref="D461" ca="1">UPPER(_xlfn.TEXTJOIN("", TRUE, IF(ISNUMBER(FIND(MID(LEFT(C461, FIND(" ", C461 &amp; " ") - 1), ROW(INDIRECT("1:" &amp; LEN(LEFT(C461, FIND(" ", C461 &amp; " ") - 1)))), 1), "ABCDEFGHIJKLMNOPQRSTUVWXYZabcdefghijklmnopqrstuvwxyz")), MID(LEFT(C461, FIND(" ", C461 &amp; " ") - 1), ROW(INDIRECT("1:" &amp; LEN(LEFT(C461, FIND(" ", C461 &amp; " ") - 1)))), 1), "")))</f>
        <v/>
      </c>
      <c r="E461" s="2" t="e">
        <f ca="1">INDEX(Ref!C:C, MATCH(Mapping!D461, Ref!$B:$B,0))</f>
        <v>#N/A</v>
      </c>
      <c r="F461" s="2" t="e">
        <f ca="1">INDEX(Ref!D:D, MATCH(Mapping!D461, Ref!$B:$B,0))</f>
        <v>#N/A</v>
      </c>
      <c r="G461" s="2" cm="1">
        <f t="array" ref="G461">IFERROR(_xlfn.SWITCH(LOWER(TRIM(RIGHT(SUBSTITUTE(C461," ",REPT(" ",99)),99))),"fly",4,"dfly",8,"calendar",2,"box",4,4),4)</f>
        <v>4</v>
      </c>
      <c r="H461" s="2" t="s">
        <v>443</v>
      </c>
      <c r="I461" s="6" t="str">
        <f>RTD("tt.rtd",,RTD("tt.rtd",,"Inst",H461,$C461),I$2)</f>
        <v/>
      </c>
      <c r="J461" s="7" cm="1">
        <f t="array" ref="J461">SUM(IF(('Fill Book'!$F$4:$F$10084="B")*('Fill Book'!$E$4:$E$10084=Mapping!C461),'Fill Book'!$G$4:$G$10084))</f>
        <v>0</v>
      </c>
      <c r="K461" s="18" t="str" cm="1">
        <f t="array" ref="K461">IFERROR(
  SUMPRODUCT(
    ('Fill Book'!$F$4:$F$10084="B") * ('Fill Book'!$E$4:$E$10084=Mapping!C461),
    'Fill Book'!$G$4:$G$10084,  'Fill Book'!$H$4:$H$10084
  ) /
  SUMIFS(
    'Fill Book'!$G$4:$G$10084,
    'Fill Book'!$F$4:$F$10084, "B",
    'Fill Book'!$E$4:$E$10084, Mapping!C461
  ),
  ""
)</f>
        <v/>
      </c>
      <c r="L461" s="7">
        <f>SUMIFS('Fill Book'!$G$4:$G$10084, 'Fill Book'!$F$4:$F$10084, "S", 'Fill Book'!$E$4:$E$10084, Mapping!C461)</f>
        <v>0</v>
      </c>
      <c r="M461" s="18" t="str" cm="1">
        <f t="array" ref="M461">IFERROR(
  SUMPRODUCT(
    ('Fill Book'!$F$4:$F$10084="S") * ('Fill Book'!$E$4:$E$10084=Mapping!C461),
    'Fill Book'!$G$4:$G$10084,  'Fill Book'!$H$4:$H$10084
  ) /
  SUMIFS(
    'Fill Book'!$G$4:$G$10084,
    'Fill Book'!$F$4:$F$10084, "S",
    'Fill Book'!$E$4:$E$10084, Mapping!C461
  ),
  ""
)</f>
        <v/>
      </c>
      <c r="N461" s="7">
        <f t="shared" si="34"/>
        <v>0</v>
      </c>
      <c r="O461" s="2">
        <f t="shared" ca="1" si="32"/>
        <v>0</v>
      </c>
      <c r="P461" s="2">
        <f t="shared" ca="1" si="35"/>
        <v>0</v>
      </c>
      <c r="Q461" s="2">
        <f t="shared" si="36"/>
        <v>0</v>
      </c>
      <c r="R461" s="9" t="e">
        <f ca="1">((Mapping!$M461 - Mapping!$K461) / Mapping!$E461 * Mapping!$F461) * (MIN(Mapping!$J461, Mapping!$L461))</f>
        <v>#VALUE!</v>
      </c>
      <c r="S461" s="2" t="str">
        <f>IFERROR(INDEX(#REF!, MATCH(Mapping!C461,#REF!, 0)), "")</f>
        <v/>
      </c>
      <c r="T461" s="2" t="e">
        <f t="shared" ca="1" si="33"/>
        <v>#VALUE!</v>
      </c>
      <c r="U461" s="2">
        <f ca="1">IFERROR(INDEX(Ref!E:E, MATCH(D461, Ref!B:B, 0)),5)</f>
        <v>5</v>
      </c>
      <c r="V461">
        <f ca="1">IFERROR(INDEX(Ref!F:F, MATCH(D461, Ref!B:B, 0)),1.5)</f>
        <v>1.5</v>
      </c>
    </row>
    <row r="462" spans="3:22" x14ac:dyDescent="0.25">
      <c r="C462" s="42"/>
      <c r="D462" s="2" t="str" cm="1">
        <f t="array" aca="1" ref="D462" ca="1">UPPER(_xlfn.TEXTJOIN("", TRUE, IF(ISNUMBER(FIND(MID(LEFT(C462, FIND(" ", C462 &amp; " ") - 1), ROW(INDIRECT("1:" &amp; LEN(LEFT(C462, FIND(" ", C462 &amp; " ") - 1)))), 1), "ABCDEFGHIJKLMNOPQRSTUVWXYZabcdefghijklmnopqrstuvwxyz")), MID(LEFT(C462, FIND(" ", C462 &amp; " ") - 1), ROW(INDIRECT("1:" &amp; LEN(LEFT(C462, FIND(" ", C462 &amp; " ") - 1)))), 1), "")))</f>
        <v/>
      </c>
      <c r="E462" s="2" t="e">
        <f ca="1">INDEX(Ref!C:C, MATCH(Mapping!D462, Ref!$B:$B,0))</f>
        <v>#N/A</v>
      </c>
      <c r="F462" s="2" t="e">
        <f ca="1">INDEX(Ref!D:D, MATCH(Mapping!D462, Ref!$B:$B,0))</f>
        <v>#N/A</v>
      </c>
      <c r="G462" s="2" cm="1">
        <f t="array" ref="G462">IFERROR(_xlfn.SWITCH(LOWER(TRIM(RIGHT(SUBSTITUTE(C462," ",REPT(" ",99)),99))),"fly",4,"dfly",8,"calendar",2,"box",4,4),4)</f>
        <v>4</v>
      </c>
      <c r="H462" s="2" t="s">
        <v>443</v>
      </c>
      <c r="I462" s="6" t="str">
        <f>RTD("tt.rtd",,RTD("tt.rtd",,"Inst",H462,$C462),I$2)</f>
        <v/>
      </c>
      <c r="J462" s="7" cm="1">
        <f t="array" ref="J462">SUM(IF(('Fill Book'!$F$4:$F$10084="B")*('Fill Book'!$E$4:$E$10084=Mapping!C462),'Fill Book'!$G$4:$G$10084))</f>
        <v>0</v>
      </c>
      <c r="K462" s="18" t="str" cm="1">
        <f t="array" ref="K462">IFERROR(
  SUMPRODUCT(
    ('Fill Book'!$F$4:$F$10084="B") * ('Fill Book'!$E$4:$E$10084=Mapping!C462),
    'Fill Book'!$G$4:$G$10084,  'Fill Book'!$H$4:$H$10084
  ) /
  SUMIFS(
    'Fill Book'!$G$4:$G$10084,
    'Fill Book'!$F$4:$F$10084, "B",
    'Fill Book'!$E$4:$E$10084, Mapping!C462
  ),
  ""
)</f>
        <v/>
      </c>
      <c r="L462" s="7">
        <f>SUMIFS('Fill Book'!$G$4:$G$10084, 'Fill Book'!$F$4:$F$10084, "S", 'Fill Book'!$E$4:$E$10084, Mapping!C462)</f>
        <v>0</v>
      </c>
      <c r="M462" s="18" t="str" cm="1">
        <f t="array" ref="M462">IFERROR(
  SUMPRODUCT(
    ('Fill Book'!$F$4:$F$10084="S") * ('Fill Book'!$E$4:$E$10084=Mapping!C462),
    'Fill Book'!$G$4:$G$10084,  'Fill Book'!$H$4:$H$10084
  ) /
  SUMIFS(
    'Fill Book'!$G$4:$G$10084,
    'Fill Book'!$F$4:$F$10084, "S",
    'Fill Book'!$E$4:$E$10084, Mapping!C462
  ),
  ""
)</f>
        <v/>
      </c>
      <c r="N462" s="7">
        <f t="shared" si="34"/>
        <v>0</v>
      </c>
      <c r="O462" s="2">
        <f t="shared" ca="1" si="32"/>
        <v>0</v>
      </c>
      <c r="P462" s="2">
        <f t="shared" ca="1" si="35"/>
        <v>0</v>
      </c>
      <c r="Q462" s="2">
        <f t="shared" si="36"/>
        <v>0</v>
      </c>
      <c r="R462" s="9" t="e">
        <f ca="1">((Mapping!$M462 - Mapping!$K462) / Mapping!$E462 * Mapping!$F462) * (MIN(Mapping!$J462, Mapping!$L462))</f>
        <v>#VALUE!</v>
      </c>
      <c r="S462" s="2" t="str">
        <f>IFERROR(INDEX(#REF!, MATCH(Mapping!C462,#REF!, 0)), "")</f>
        <v/>
      </c>
      <c r="T462" s="2" t="e">
        <f t="shared" ca="1" si="33"/>
        <v>#VALUE!</v>
      </c>
      <c r="U462" s="2">
        <f ca="1">IFERROR(INDEX(Ref!E:E, MATCH(D462, Ref!B:B, 0)),5)</f>
        <v>5</v>
      </c>
      <c r="V462">
        <f ca="1">IFERROR(INDEX(Ref!F:F, MATCH(D462, Ref!B:B, 0)),1.5)</f>
        <v>1.5</v>
      </c>
    </row>
    <row r="463" spans="3:22" x14ac:dyDescent="0.25">
      <c r="C463" s="42"/>
      <c r="D463" s="2" t="str" cm="1">
        <f t="array" aca="1" ref="D463" ca="1">UPPER(_xlfn.TEXTJOIN("", TRUE, IF(ISNUMBER(FIND(MID(LEFT(C463, FIND(" ", C463 &amp; " ") - 1), ROW(INDIRECT("1:" &amp; LEN(LEFT(C463, FIND(" ", C463 &amp; " ") - 1)))), 1), "ABCDEFGHIJKLMNOPQRSTUVWXYZabcdefghijklmnopqrstuvwxyz")), MID(LEFT(C463, FIND(" ", C463 &amp; " ") - 1), ROW(INDIRECT("1:" &amp; LEN(LEFT(C463, FIND(" ", C463 &amp; " ") - 1)))), 1), "")))</f>
        <v/>
      </c>
      <c r="E463" s="2" t="e">
        <f ca="1">INDEX(Ref!C:C, MATCH(Mapping!D463, Ref!$B:$B,0))</f>
        <v>#N/A</v>
      </c>
      <c r="F463" s="2" t="e">
        <f ca="1">INDEX(Ref!D:D, MATCH(Mapping!D463, Ref!$B:$B,0))</f>
        <v>#N/A</v>
      </c>
      <c r="G463" s="2" cm="1">
        <f t="array" ref="G463">IFERROR(_xlfn.SWITCH(LOWER(TRIM(RIGHT(SUBSTITUTE(C463," ",REPT(" ",99)),99))),"fly",4,"dfly",8,"calendar",2,"box",4,4),4)</f>
        <v>4</v>
      </c>
      <c r="H463" s="2" t="s">
        <v>443</v>
      </c>
      <c r="I463" s="6" t="str">
        <f>RTD("tt.rtd",,RTD("tt.rtd",,"Inst",H463,$C463),I$2)</f>
        <v/>
      </c>
      <c r="J463" s="7" cm="1">
        <f t="array" ref="J463">SUM(IF(('Fill Book'!$F$4:$F$10084="B")*('Fill Book'!$E$4:$E$10084=Mapping!C463),'Fill Book'!$G$4:$G$10084))</f>
        <v>0</v>
      </c>
      <c r="K463" s="18" t="str" cm="1">
        <f t="array" ref="K463">IFERROR(
  SUMPRODUCT(
    ('Fill Book'!$F$4:$F$10084="B") * ('Fill Book'!$E$4:$E$10084=Mapping!C463),
    'Fill Book'!$G$4:$G$10084,  'Fill Book'!$H$4:$H$10084
  ) /
  SUMIFS(
    'Fill Book'!$G$4:$G$10084,
    'Fill Book'!$F$4:$F$10084, "B",
    'Fill Book'!$E$4:$E$10084, Mapping!C463
  ),
  ""
)</f>
        <v/>
      </c>
      <c r="L463" s="7">
        <f>SUMIFS('Fill Book'!$G$4:$G$10084, 'Fill Book'!$F$4:$F$10084, "S", 'Fill Book'!$E$4:$E$10084, Mapping!C463)</f>
        <v>0</v>
      </c>
      <c r="M463" s="18" t="str" cm="1">
        <f t="array" ref="M463">IFERROR(
  SUMPRODUCT(
    ('Fill Book'!$F$4:$F$10084="S") * ('Fill Book'!$E$4:$E$10084=Mapping!C463),
    'Fill Book'!$G$4:$G$10084,  'Fill Book'!$H$4:$H$10084
  ) /
  SUMIFS(
    'Fill Book'!$G$4:$G$10084,
    'Fill Book'!$F$4:$F$10084, "S",
    'Fill Book'!$E$4:$E$10084, Mapping!C463
  ),
  ""
)</f>
        <v/>
      </c>
      <c r="N463" s="7">
        <f t="shared" si="34"/>
        <v>0</v>
      </c>
      <c r="O463" s="2">
        <f t="shared" ca="1" si="32"/>
        <v>0</v>
      </c>
      <c r="P463" s="2">
        <f t="shared" ca="1" si="35"/>
        <v>0</v>
      </c>
      <c r="Q463" s="2">
        <f t="shared" si="36"/>
        <v>0</v>
      </c>
      <c r="R463" s="9" t="e">
        <f ca="1">((Mapping!$M463 - Mapping!$K463) / Mapping!$E463 * Mapping!$F463) * (MIN(Mapping!$J463, Mapping!$L463))</f>
        <v>#VALUE!</v>
      </c>
      <c r="S463" s="2" t="str">
        <f>IFERROR(INDEX(#REF!, MATCH(Mapping!C463,#REF!, 0)), "")</f>
        <v/>
      </c>
      <c r="T463" s="2" t="e">
        <f t="shared" ca="1" si="33"/>
        <v>#VALUE!</v>
      </c>
      <c r="U463" s="2">
        <f ca="1">IFERROR(INDEX(Ref!E:E, MATCH(D463, Ref!B:B, 0)),5)</f>
        <v>5</v>
      </c>
      <c r="V463">
        <f ca="1">IFERROR(INDEX(Ref!F:F, MATCH(D463, Ref!B:B, 0)),1.5)</f>
        <v>1.5</v>
      </c>
    </row>
    <row r="464" spans="3:22" x14ac:dyDescent="0.25">
      <c r="C464" s="42"/>
      <c r="D464" s="2" t="str" cm="1">
        <f t="array" aca="1" ref="D464" ca="1">UPPER(_xlfn.TEXTJOIN("", TRUE, IF(ISNUMBER(FIND(MID(LEFT(C464, FIND(" ", C464 &amp; " ") - 1), ROW(INDIRECT("1:" &amp; LEN(LEFT(C464, FIND(" ", C464 &amp; " ") - 1)))), 1), "ABCDEFGHIJKLMNOPQRSTUVWXYZabcdefghijklmnopqrstuvwxyz")), MID(LEFT(C464, FIND(" ", C464 &amp; " ") - 1), ROW(INDIRECT("1:" &amp; LEN(LEFT(C464, FIND(" ", C464 &amp; " ") - 1)))), 1), "")))</f>
        <v/>
      </c>
      <c r="E464" s="2" t="e">
        <f ca="1">INDEX(Ref!C:C, MATCH(Mapping!D464, Ref!$B:$B,0))</f>
        <v>#N/A</v>
      </c>
      <c r="F464" s="2" t="e">
        <f ca="1">INDEX(Ref!D:D, MATCH(Mapping!D464, Ref!$B:$B,0))</f>
        <v>#N/A</v>
      </c>
      <c r="G464" s="2" cm="1">
        <f t="array" ref="G464">IFERROR(_xlfn.SWITCH(LOWER(TRIM(RIGHT(SUBSTITUTE(C464," ",REPT(" ",99)),99))),"fly",4,"dfly",8,"calendar",2,"box",4,4),4)</f>
        <v>4</v>
      </c>
      <c r="H464" s="2" t="s">
        <v>443</v>
      </c>
      <c r="I464" s="6" t="str">
        <f>RTD("tt.rtd",,RTD("tt.rtd",,"Inst",H464,$C464),I$2)</f>
        <v/>
      </c>
      <c r="J464" s="7" cm="1">
        <f t="array" ref="J464">SUM(IF(('Fill Book'!$F$4:$F$10084="B")*('Fill Book'!$E$4:$E$10084=Mapping!C464),'Fill Book'!$G$4:$G$10084))</f>
        <v>0</v>
      </c>
      <c r="K464" s="18" t="str" cm="1">
        <f t="array" ref="K464">IFERROR(
  SUMPRODUCT(
    ('Fill Book'!$F$4:$F$10084="B") * ('Fill Book'!$E$4:$E$10084=Mapping!C464),
    'Fill Book'!$G$4:$G$10084,  'Fill Book'!$H$4:$H$10084
  ) /
  SUMIFS(
    'Fill Book'!$G$4:$G$10084,
    'Fill Book'!$F$4:$F$10084, "B",
    'Fill Book'!$E$4:$E$10084, Mapping!C464
  ),
  ""
)</f>
        <v/>
      </c>
      <c r="L464" s="7">
        <f>SUMIFS('Fill Book'!$G$4:$G$10084, 'Fill Book'!$F$4:$F$10084, "S", 'Fill Book'!$E$4:$E$10084, Mapping!C464)</f>
        <v>0</v>
      </c>
      <c r="M464" s="18" t="str" cm="1">
        <f t="array" ref="M464">IFERROR(
  SUMPRODUCT(
    ('Fill Book'!$F$4:$F$10084="S") * ('Fill Book'!$E$4:$E$10084=Mapping!C464),
    'Fill Book'!$G$4:$G$10084,  'Fill Book'!$H$4:$H$10084
  ) /
  SUMIFS(
    'Fill Book'!$G$4:$G$10084,
    'Fill Book'!$F$4:$F$10084, "S",
    'Fill Book'!$E$4:$E$10084, Mapping!C464
  ),
  ""
)</f>
        <v/>
      </c>
      <c r="N464" s="7">
        <f t="shared" si="34"/>
        <v>0</v>
      </c>
      <c r="O464" s="2">
        <f t="shared" ca="1" si="32"/>
        <v>0</v>
      </c>
      <c r="P464" s="2">
        <f t="shared" ca="1" si="35"/>
        <v>0</v>
      </c>
      <c r="Q464" s="2">
        <f t="shared" si="36"/>
        <v>0</v>
      </c>
      <c r="R464" s="9" t="e">
        <f ca="1">((Mapping!$M464 - Mapping!$K464) / Mapping!$E464 * Mapping!$F464) * (MIN(Mapping!$J464, Mapping!$L464))</f>
        <v>#VALUE!</v>
      </c>
      <c r="S464" s="2" t="str">
        <f>IFERROR(INDEX(#REF!, MATCH(Mapping!C464,#REF!, 0)), "")</f>
        <v/>
      </c>
      <c r="T464" s="2" t="e">
        <f t="shared" ca="1" si="33"/>
        <v>#VALUE!</v>
      </c>
      <c r="U464" s="2">
        <f ca="1">IFERROR(INDEX(Ref!E:E, MATCH(D464, Ref!B:B, 0)),5)</f>
        <v>5</v>
      </c>
      <c r="V464">
        <f ca="1">IFERROR(INDEX(Ref!F:F, MATCH(D464, Ref!B:B, 0)),1.5)</f>
        <v>1.5</v>
      </c>
    </row>
    <row r="465" spans="3:22" x14ac:dyDescent="0.25">
      <c r="C465" s="42"/>
      <c r="D465" s="2" t="str" cm="1">
        <f t="array" aca="1" ref="D465" ca="1">UPPER(_xlfn.TEXTJOIN("", TRUE, IF(ISNUMBER(FIND(MID(LEFT(C465, FIND(" ", C465 &amp; " ") - 1), ROW(INDIRECT("1:" &amp; LEN(LEFT(C465, FIND(" ", C465 &amp; " ") - 1)))), 1), "ABCDEFGHIJKLMNOPQRSTUVWXYZabcdefghijklmnopqrstuvwxyz")), MID(LEFT(C465, FIND(" ", C465 &amp; " ") - 1), ROW(INDIRECT("1:" &amp; LEN(LEFT(C465, FIND(" ", C465 &amp; " ") - 1)))), 1), "")))</f>
        <v/>
      </c>
      <c r="E465" s="2" t="e">
        <f ca="1">INDEX(Ref!C:C, MATCH(Mapping!D465, Ref!$B:$B,0))</f>
        <v>#N/A</v>
      </c>
      <c r="F465" s="2" t="e">
        <f ca="1">INDEX(Ref!D:D, MATCH(Mapping!D465, Ref!$B:$B,0))</f>
        <v>#N/A</v>
      </c>
      <c r="G465" s="2" cm="1">
        <f t="array" ref="G465">IFERROR(_xlfn.SWITCH(LOWER(TRIM(RIGHT(SUBSTITUTE(C465," ",REPT(" ",99)),99))),"fly",4,"dfly",8,"calendar",2,"box",4,4),4)</f>
        <v>4</v>
      </c>
      <c r="H465" s="2" t="s">
        <v>443</v>
      </c>
      <c r="I465" s="6" t="str">
        <f>RTD("tt.rtd",,RTD("tt.rtd",,"Inst",H465,$C465),I$2)</f>
        <v/>
      </c>
      <c r="J465" s="7" cm="1">
        <f t="array" ref="J465">SUM(IF(('Fill Book'!$F$4:$F$10084="B")*('Fill Book'!$E$4:$E$10084=Mapping!C465),'Fill Book'!$G$4:$G$10084))</f>
        <v>0</v>
      </c>
      <c r="K465" s="18" t="str" cm="1">
        <f t="array" ref="K465">IFERROR(
  SUMPRODUCT(
    ('Fill Book'!$F$4:$F$10084="B") * ('Fill Book'!$E$4:$E$10084=Mapping!C465),
    'Fill Book'!$G$4:$G$10084,  'Fill Book'!$H$4:$H$10084
  ) /
  SUMIFS(
    'Fill Book'!$G$4:$G$10084,
    'Fill Book'!$F$4:$F$10084, "B",
    'Fill Book'!$E$4:$E$10084, Mapping!C465
  ),
  ""
)</f>
        <v/>
      </c>
      <c r="L465" s="7">
        <f>SUMIFS('Fill Book'!$G$4:$G$10084, 'Fill Book'!$F$4:$F$10084, "S", 'Fill Book'!$E$4:$E$10084, Mapping!C465)</f>
        <v>0</v>
      </c>
      <c r="M465" s="18" t="str" cm="1">
        <f t="array" ref="M465">IFERROR(
  SUMPRODUCT(
    ('Fill Book'!$F$4:$F$10084="S") * ('Fill Book'!$E$4:$E$10084=Mapping!C465),
    'Fill Book'!$G$4:$G$10084,  'Fill Book'!$H$4:$H$10084
  ) /
  SUMIFS(
    'Fill Book'!$G$4:$G$10084,
    'Fill Book'!$F$4:$F$10084, "S",
    'Fill Book'!$E$4:$E$10084, Mapping!C465
  ),
  ""
)</f>
        <v/>
      </c>
      <c r="N465" s="7">
        <f t="shared" si="34"/>
        <v>0</v>
      </c>
      <c r="O465" s="2">
        <f t="shared" ca="1" si="32"/>
        <v>0</v>
      </c>
      <c r="P465" s="2">
        <f t="shared" ca="1" si="35"/>
        <v>0</v>
      </c>
      <c r="Q465" s="2">
        <f t="shared" si="36"/>
        <v>0</v>
      </c>
      <c r="R465" s="9" t="e">
        <f ca="1">((Mapping!$M465 - Mapping!$K465) / Mapping!$E465 * Mapping!$F465) * (MIN(Mapping!$J465, Mapping!$L465))</f>
        <v>#VALUE!</v>
      </c>
      <c r="S465" s="2" t="str">
        <f>IFERROR(INDEX(#REF!, MATCH(Mapping!C465,#REF!, 0)), "")</f>
        <v/>
      </c>
      <c r="T465" s="2" t="e">
        <f t="shared" ca="1" si="33"/>
        <v>#VALUE!</v>
      </c>
      <c r="U465" s="2">
        <f ca="1">IFERROR(INDEX(Ref!E:E, MATCH(D465, Ref!B:B, 0)),5)</f>
        <v>5</v>
      </c>
      <c r="V465">
        <f ca="1">IFERROR(INDEX(Ref!F:F, MATCH(D465, Ref!B:B, 0)),1.5)</f>
        <v>1.5</v>
      </c>
    </row>
    <row r="466" spans="3:22" x14ac:dyDescent="0.25">
      <c r="C466" s="42"/>
      <c r="D466" s="2" t="str" cm="1">
        <f t="array" aca="1" ref="D466" ca="1">UPPER(_xlfn.TEXTJOIN("", TRUE, IF(ISNUMBER(FIND(MID(LEFT(C466, FIND(" ", C466 &amp; " ") - 1), ROW(INDIRECT("1:" &amp; LEN(LEFT(C466, FIND(" ", C466 &amp; " ") - 1)))), 1), "ABCDEFGHIJKLMNOPQRSTUVWXYZabcdefghijklmnopqrstuvwxyz")), MID(LEFT(C466, FIND(" ", C466 &amp; " ") - 1), ROW(INDIRECT("1:" &amp; LEN(LEFT(C466, FIND(" ", C466 &amp; " ") - 1)))), 1), "")))</f>
        <v/>
      </c>
      <c r="E466" s="2" t="e">
        <f ca="1">INDEX(Ref!C:C, MATCH(Mapping!D466, Ref!$B:$B,0))</f>
        <v>#N/A</v>
      </c>
      <c r="F466" s="2" t="e">
        <f ca="1">INDEX(Ref!D:D, MATCH(Mapping!D466, Ref!$B:$B,0))</f>
        <v>#N/A</v>
      </c>
      <c r="G466" s="2" cm="1">
        <f t="array" ref="G466">IFERROR(_xlfn.SWITCH(LOWER(TRIM(RIGHT(SUBSTITUTE(C466," ",REPT(" ",99)),99))),"fly",4,"dfly",8,"calendar",2,"box",4,4),4)</f>
        <v>4</v>
      </c>
      <c r="H466" s="2" t="s">
        <v>443</v>
      </c>
      <c r="I466" s="6" t="str">
        <f>RTD("tt.rtd",,RTD("tt.rtd",,"Inst",H466,$C466),I$2)</f>
        <v/>
      </c>
      <c r="J466" s="7" cm="1">
        <f t="array" ref="J466">SUM(IF(('Fill Book'!$F$4:$F$10084="B")*('Fill Book'!$E$4:$E$10084=Mapping!C466),'Fill Book'!$G$4:$G$10084))</f>
        <v>0</v>
      </c>
      <c r="K466" s="18" t="str" cm="1">
        <f t="array" ref="K466">IFERROR(
  SUMPRODUCT(
    ('Fill Book'!$F$4:$F$10084="B") * ('Fill Book'!$E$4:$E$10084=Mapping!C466),
    'Fill Book'!$G$4:$G$10084,  'Fill Book'!$H$4:$H$10084
  ) /
  SUMIFS(
    'Fill Book'!$G$4:$G$10084,
    'Fill Book'!$F$4:$F$10084, "B",
    'Fill Book'!$E$4:$E$10084, Mapping!C466
  ),
  ""
)</f>
        <v/>
      </c>
      <c r="L466" s="7">
        <f>SUMIFS('Fill Book'!$G$4:$G$10084, 'Fill Book'!$F$4:$F$10084, "S", 'Fill Book'!$E$4:$E$10084, Mapping!C466)</f>
        <v>0</v>
      </c>
      <c r="M466" s="18" t="str" cm="1">
        <f t="array" ref="M466">IFERROR(
  SUMPRODUCT(
    ('Fill Book'!$F$4:$F$10084="S") * ('Fill Book'!$E$4:$E$10084=Mapping!C466),
    'Fill Book'!$G$4:$G$10084,  'Fill Book'!$H$4:$H$10084
  ) /
  SUMIFS(
    'Fill Book'!$G$4:$G$10084,
    'Fill Book'!$F$4:$F$10084, "S",
    'Fill Book'!$E$4:$E$10084, Mapping!C466
  ),
  ""
)</f>
        <v/>
      </c>
      <c r="N466" s="7">
        <f t="shared" si="34"/>
        <v>0</v>
      </c>
      <c r="O466" s="2">
        <f t="shared" ca="1" si="32"/>
        <v>0</v>
      </c>
      <c r="P466" s="2">
        <f t="shared" ca="1" si="35"/>
        <v>0</v>
      </c>
      <c r="Q466" s="2">
        <f t="shared" si="36"/>
        <v>0</v>
      </c>
      <c r="R466" s="9" t="e">
        <f ca="1">((Mapping!$M466 - Mapping!$K466) / Mapping!$E466 * Mapping!$F466) * (MIN(Mapping!$J466, Mapping!$L466))</f>
        <v>#VALUE!</v>
      </c>
      <c r="S466" s="2" t="str">
        <f>IFERROR(INDEX(#REF!, MATCH(Mapping!C466,#REF!, 0)), "")</f>
        <v/>
      </c>
      <c r="T466" s="2" t="e">
        <f t="shared" ca="1" si="33"/>
        <v>#VALUE!</v>
      </c>
      <c r="U466" s="2">
        <f ca="1">IFERROR(INDEX(Ref!E:E, MATCH(D466, Ref!B:B, 0)),5)</f>
        <v>5</v>
      </c>
      <c r="V466">
        <f ca="1">IFERROR(INDEX(Ref!F:F, MATCH(D466, Ref!B:B, 0)),1.5)</f>
        <v>1.5</v>
      </c>
    </row>
    <row r="467" spans="3:22" x14ac:dyDescent="0.25">
      <c r="C467" s="42"/>
      <c r="D467" s="2" t="str" cm="1">
        <f t="array" aca="1" ref="D467" ca="1">UPPER(_xlfn.TEXTJOIN("", TRUE, IF(ISNUMBER(FIND(MID(LEFT(C467, FIND(" ", C467 &amp; " ") - 1), ROW(INDIRECT("1:" &amp; LEN(LEFT(C467, FIND(" ", C467 &amp; " ") - 1)))), 1), "ABCDEFGHIJKLMNOPQRSTUVWXYZabcdefghijklmnopqrstuvwxyz")), MID(LEFT(C467, FIND(" ", C467 &amp; " ") - 1), ROW(INDIRECT("1:" &amp; LEN(LEFT(C467, FIND(" ", C467 &amp; " ") - 1)))), 1), "")))</f>
        <v/>
      </c>
      <c r="E467" s="2" t="e">
        <f ca="1">INDEX(Ref!C:C, MATCH(Mapping!D467, Ref!$B:$B,0))</f>
        <v>#N/A</v>
      </c>
      <c r="F467" s="2" t="e">
        <f ca="1">INDEX(Ref!D:D, MATCH(Mapping!D467, Ref!$B:$B,0))</f>
        <v>#N/A</v>
      </c>
      <c r="G467" s="2" cm="1">
        <f t="array" ref="G467">IFERROR(_xlfn.SWITCH(LOWER(TRIM(RIGHT(SUBSTITUTE(C467," ",REPT(" ",99)),99))),"fly",4,"dfly",8,"calendar",2,"box",4,4),4)</f>
        <v>4</v>
      </c>
      <c r="H467" s="2" t="s">
        <v>443</v>
      </c>
      <c r="I467" s="6" t="str">
        <f>RTD("tt.rtd",,RTD("tt.rtd",,"Inst",H467,$C467),I$2)</f>
        <v/>
      </c>
      <c r="J467" s="7" cm="1">
        <f t="array" ref="J467">SUM(IF(('Fill Book'!$F$4:$F$10084="B")*('Fill Book'!$E$4:$E$10084=Mapping!C467),'Fill Book'!$G$4:$G$10084))</f>
        <v>0</v>
      </c>
      <c r="K467" s="18" t="str" cm="1">
        <f t="array" ref="K467">IFERROR(
  SUMPRODUCT(
    ('Fill Book'!$F$4:$F$10084="B") * ('Fill Book'!$E$4:$E$10084=Mapping!C467),
    'Fill Book'!$G$4:$G$10084,  'Fill Book'!$H$4:$H$10084
  ) /
  SUMIFS(
    'Fill Book'!$G$4:$G$10084,
    'Fill Book'!$F$4:$F$10084, "B",
    'Fill Book'!$E$4:$E$10084, Mapping!C467
  ),
  ""
)</f>
        <v/>
      </c>
      <c r="L467" s="7">
        <f>SUMIFS('Fill Book'!$G$4:$G$10084, 'Fill Book'!$F$4:$F$10084, "S", 'Fill Book'!$E$4:$E$10084, Mapping!C467)</f>
        <v>0</v>
      </c>
      <c r="M467" s="18" t="str" cm="1">
        <f t="array" ref="M467">IFERROR(
  SUMPRODUCT(
    ('Fill Book'!$F$4:$F$10084="S") * ('Fill Book'!$E$4:$E$10084=Mapping!C467),
    'Fill Book'!$G$4:$G$10084,  'Fill Book'!$H$4:$H$10084
  ) /
  SUMIFS(
    'Fill Book'!$G$4:$G$10084,
    'Fill Book'!$F$4:$F$10084, "S",
    'Fill Book'!$E$4:$E$10084, Mapping!C467
  ),
  ""
)</f>
        <v/>
      </c>
      <c r="N467" s="7">
        <f t="shared" si="34"/>
        <v>0</v>
      </c>
      <c r="O467" s="2">
        <f t="shared" ca="1" si="32"/>
        <v>0</v>
      </c>
      <c r="P467" s="2">
        <f t="shared" ca="1" si="35"/>
        <v>0</v>
      </c>
      <c r="Q467" s="2">
        <f t="shared" si="36"/>
        <v>0</v>
      </c>
      <c r="R467" s="9" t="e">
        <f ca="1">((Mapping!$M467 - Mapping!$K467) / Mapping!$E467 * Mapping!$F467) * (MIN(Mapping!$J467, Mapping!$L467))</f>
        <v>#VALUE!</v>
      </c>
      <c r="S467" s="2" t="str">
        <f>IFERROR(INDEX(#REF!, MATCH(Mapping!C467,#REF!, 0)), "")</f>
        <v/>
      </c>
      <c r="T467" s="2" t="e">
        <f t="shared" ca="1" si="33"/>
        <v>#VALUE!</v>
      </c>
      <c r="U467" s="2">
        <f ca="1">IFERROR(INDEX(Ref!E:E, MATCH(D467, Ref!B:B, 0)),5)</f>
        <v>5</v>
      </c>
      <c r="V467">
        <f ca="1">IFERROR(INDEX(Ref!F:F, MATCH(D467, Ref!B:B, 0)),1.5)</f>
        <v>1.5</v>
      </c>
    </row>
    <row r="468" spans="3:22" x14ac:dyDescent="0.25">
      <c r="C468" s="42"/>
      <c r="D468" s="2" t="str" cm="1">
        <f t="array" aca="1" ref="D468" ca="1">UPPER(_xlfn.TEXTJOIN("", TRUE, IF(ISNUMBER(FIND(MID(LEFT(C468, FIND(" ", C468 &amp; " ") - 1), ROW(INDIRECT("1:" &amp; LEN(LEFT(C468, FIND(" ", C468 &amp; " ") - 1)))), 1), "ABCDEFGHIJKLMNOPQRSTUVWXYZabcdefghijklmnopqrstuvwxyz")), MID(LEFT(C468, FIND(" ", C468 &amp; " ") - 1), ROW(INDIRECT("1:" &amp; LEN(LEFT(C468, FIND(" ", C468 &amp; " ") - 1)))), 1), "")))</f>
        <v/>
      </c>
      <c r="E468" s="2" t="e">
        <f ca="1">INDEX(Ref!C:C, MATCH(Mapping!D468, Ref!$B:$B,0))</f>
        <v>#N/A</v>
      </c>
      <c r="F468" s="2" t="e">
        <f ca="1">INDEX(Ref!D:D, MATCH(Mapping!D468, Ref!$B:$B,0))</f>
        <v>#N/A</v>
      </c>
      <c r="G468" s="2" cm="1">
        <f t="array" ref="G468">IFERROR(_xlfn.SWITCH(LOWER(TRIM(RIGHT(SUBSTITUTE(C468," ",REPT(" ",99)),99))),"fly",4,"dfly",8,"calendar",2,"box",4,4),4)</f>
        <v>4</v>
      </c>
      <c r="H468" s="2" t="s">
        <v>443</v>
      </c>
      <c r="I468" s="6" t="str">
        <f>RTD("tt.rtd",,RTD("tt.rtd",,"Inst",H468,$C468),I$2)</f>
        <v/>
      </c>
      <c r="J468" s="7" cm="1">
        <f t="array" ref="J468">SUM(IF(('Fill Book'!$F$4:$F$10084="B")*('Fill Book'!$E$4:$E$10084=Mapping!C468),'Fill Book'!$G$4:$G$10084))</f>
        <v>0</v>
      </c>
      <c r="K468" s="18" t="str" cm="1">
        <f t="array" ref="K468">IFERROR(
  SUMPRODUCT(
    ('Fill Book'!$F$4:$F$10084="B") * ('Fill Book'!$E$4:$E$10084=Mapping!C468),
    'Fill Book'!$G$4:$G$10084,  'Fill Book'!$H$4:$H$10084
  ) /
  SUMIFS(
    'Fill Book'!$G$4:$G$10084,
    'Fill Book'!$F$4:$F$10084, "B",
    'Fill Book'!$E$4:$E$10084, Mapping!C468
  ),
  ""
)</f>
        <v/>
      </c>
      <c r="L468" s="7">
        <f>SUMIFS('Fill Book'!$G$4:$G$10084, 'Fill Book'!$F$4:$F$10084, "S", 'Fill Book'!$E$4:$E$10084, Mapping!C468)</f>
        <v>0</v>
      </c>
      <c r="M468" s="18" t="str" cm="1">
        <f t="array" ref="M468">IFERROR(
  SUMPRODUCT(
    ('Fill Book'!$F$4:$F$10084="S") * ('Fill Book'!$E$4:$E$10084=Mapping!C468),
    'Fill Book'!$G$4:$G$10084,  'Fill Book'!$H$4:$H$10084
  ) /
  SUMIFS(
    'Fill Book'!$G$4:$G$10084,
    'Fill Book'!$F$4:$F$10084, "S",
    'Fill Book'!$E$4:$E$10084, Mapping!C468
  ),
  ""
)</f>
        <v/>
      </c>
      <c r="N468" s="7">
        <f t="shared" si="34"/>
        <v>0</v>
      </c>
      <c r="O468" s="2">
        <f t="shared" ca="1" si="32"/>
        <v>0</v>
      </c>
      <c r="P468" s="2">
        <f t="shared" ca="1" si="35"/>
        <v>0</v>
      </c>
      <c r="Q468" s="2">
        <f t="shared" si="36"/>
        <v>0</v>
      </c>
      <c r="R468" s="9" t="e">
        <f ca="1">((Mapping!$M468 - Mapping!$K468) / Mapping!$E468 * Mapping!$F468) * (MIN(Mapping!$J468, Mapping!$L468))</f>
        <v>#VALUE!</v>
      </c>
      <c r="S468" s="2" t="str">
        <f>IFERROR(INDEX(#REF!, MATCH(Mapping!C468,#REF!, 0)), "")</f>
        <v/>
      </c>
      <c r="T468" s="2" t="e">
        <f t="shared" ca="1" si="33"/>
        <v>#VALUE!</v>
      </c>
      <c r="U468" s="2">
        <f ca="1">IFERROR(INDEX(Ref!E:E, MATCH(D468, Ref!B:B, 0)),5)</f>
        <v>5</v>
      </c>
      <c r="V468">
        <f ca="1">IFERROR(INDEX(Ref!F:F, MATCH(D468, Ref!B:B, 0)),1.5)</f>
        <v>1.5</v>
      </c>
    </row>
    <row r="469" spans="3:22" x14ac:dyDescent="0.25">
      <c r="C469" s="42"/>
      <c r="D469" s="2" t="str" cm="1">
        <f t="array" aca="1" ref="D469" ca="1">UPPER(_xlfn.TEXTJOIN("", TRUE, IF(ISNUMBER(FIND(MID(LEFT(C469, FIND(" ", C469 &amp; " ") - 1), ROW(INDIRECT("1:" &amp; LEN(LEFT(C469, FIND(" ", C469 &amp; " ") - 1)))), 1), "ABCDEFGHIJKLMNOPQRSTUVWXYZabcdefghijklmnopqrstuvwxyz")), MID(LEFT(C469, FIND(" ", C469 &amp; " ") - 1), ROW(INDIRECT("1:" &amp; LEN(LEFT(C469, FIND(" ", C469 &amp; " ") - 1)))), 1), "")))</f>
        <v/>
      </c>
      <c r="E469" s="2" t="e">
        <f ca="1">INDEX(Ref!C:C, MATCH(Mapping!D469, Ref!$B:$B,0))</f>
        <v>#N/A</v>
      </c>
      <c r="F469" s="2" t="e">
        <f ca="1">INDEX(Ref!D:D, MATCH(Mapping!D469, Ref!$B:$B,0))</f>
        <v>#N/A</v>
      </c>
      <c r="G469" s="2" cm="1">
        <f t="array" ref="G469">IFERROR(_xlfn.SWITCH(LOWER(TRIM(RIGHT(SUBSTITUTE(C469," ",REPT(" ",99)),99))),"fly",4,"dfly",8,"calendar",2,"box",4,4),4)</f>
        <v>4</v>
      </c>
      <c r="H469" s="2" t="s">
        <v>443</v>
      </c>
      <c r="I469" s="6" t="str">
        <f>RTD("tt.rtd",,RTD("tt.rtd",,"Inst",H469,$C469),I$2)</f>
        <v/>
      </c>
      <c r="J469" s="7" cm="1">
        <f t="array" ref="J469">SUM(IF(('Fill Book'!$F$4:$F$10084="B")*('Fill Book'!$E$4:$E$10084=Mapping!C469),'Fill Book'!$G$4:$G$10084))</f>
        <v>0</v>
      </c>
      <c r="K469" s="18" t="str" cm="1">
        <f t="array" ref="K469">IFERROR(
  SUMPRODUCT(
    ('Fill Book'!$F$4:$F$10084="B") * ('Fill Book'!$E$4:$E$10084=Mapping!C469),
    'Fill Book'!$G$4:$G$10084,  'Fill Book'!$H$4:$H$10084
  ) /
  SUMIFS(
    'Fill Book'!$G$4:$G$10084,
    'Fill Book'!$F$4:$F$10084, "B",
    'Fill Book'!$E$4:$E$10084, Mapping!C469
  ),
  ""
)</f>
        <v/>
      </c>
      <c r="L469" s="7">
        <f>SUMIFS('Fill Book'!$G$4:$G$10084, 'Fill Book'!$F$4:$F$10084, "S", 'Fill Book'!$E$4:$E$10084, Mapping!C469)</f>
        <v>0</v>
      </c>
      <c r="M469" s="18" t="str" cm="1">
        <f t="array" ref="M469">IFERROR(
  SUMPRODUCT(
    ('Fill Book'!$F$4:$F$10084="S") * ('Fill Book'!$E$4:$E$10084=Mapping!C469),
    'Fill Book'!$G$4:$G$10084,  'Fill Book'!$H$4:$H$10084
  ) /
  SUMIFS(
    'Fill Book'!$G$4:$G$10084,
    'Fill Book'!$F$4:$F$10084, "S",
    'Fill Book'!$E$4:$E$10084, Mapping!C469
  ),
  ""
)</f>
        <v/>
      </c>
      <c r="N469" s="7">
        <f t="shared" si="34"/>
        <v>0</v>
      </c>
      <c r="O469" s="2">
        <f t="shared" ca="1" si="32"/>
        <v>0</v>
      </c>
      <c r="P469" s="2">
        <f t="shared" ca="1" si="35"/>
        <v>0</v>
      </c>
      <c r="Q469" s="2">
        <f t="shared" si="36"/>
        <v>0</v>
      </c>
      <c r="R469" s="9" t="e">
        <f ca="1">((Mapping!$M469 - Mapping!$K469) / Mapping!$E469 * Mapping!$F469) * (MIN(Mapping!$J469, Mapping!$L469))</f>
        <v>#VALUE!</v>
      </c>
      <c r="S469" s="2" t="str">
        <f>IFERROR(INDEX(#REF!, MATCH(Mapping!C469,#REF!, 0)), "")</f>
        <v/>
      </c>
      <c r="T469" s="2" t="e">
        <f t="shared" ca="1" si="33"/>
        <v>#VALUE!</v>
      </c>
      <c r="U469" s="2">
        <f ca="1">IFERROR(INDEX(Ref!E:E, MATCH(D469, Ref!B:B, 0)),5)</f>
        <v>5</v>
      </c>
      <c r="V469">
        <f ca="1">IFERROR(INDEX(Ref!F:F, MATCH(D469, Ref!B:B, 0)),1.5)</f>
        <v>1.5</v>
      </c>
    </row>
    <row r="470" spans="3:22" x14ac:dyDescent="0.25">
      <c r="C470" s="42"/>
      <c r="D470" s="2" t="str" cm="1">
        <f t="array" aca="1" ref="D470" ca="1">UPPER(_xlfn.TEXTJOIN("", TRUE, IF(ISNUMBER(FIND(MID(LEFT(C470, FIND(" ", C470 &amp; " ") - 1), ROW(INDIRECT("1:" &amp; LEN(LEFT(C470, FIND(" ", C470 &amp; " ") - 1)))), 1), "ABCDEFGHIJKLMNOPQRSTUVWXYZabcdefghijklmnopqrstuvwxyz")), MID(LEFT(C470, FIND(" ", C470 &amp; " ") - 1), ROW(INDIRECT("1:" &amp; LEN(LEFT(C470, FIND(" ", C470 &amp; " ") - 1)))), 1), "")))</f>
        <v/>
      </c>
      <c r="E470" s="2" t="e">
        <f ca="1">INDEX(Ref!C:C, MATCH(Mapping!D470, Ref!$B:$B,0))</f>
        <v>#N/A</v>
      </c>
      <c r="F470" s="2" t="e">
        <f ca="1">INDEX(Ref!D:D, MATCH(Mapping!D470, Ref!$B:$B,0))</f>
        <v>#N/A</v>
      </c>
      <c r="G470" s="2" cm="1">
        <f t="array" ref="G470">IFERROR(_xlfn.SWITCH(LOWER(TRIM(RIGHT(SUBSTITUTE(C470," ",REPT(" ",99)),99))),"fly",4,"dfly",8,"calendar",2,"box",4,4),4)</f>
        <v>4</v>
      </c>
      <c r="H470" s="2" t="s">
        <v>443</v>
      </c>
      <c r="I470" s="6" t="str">
        <f>RTD("tt.rtd",,RTD("tt.rtd",,"Inst",H470,$C470),I$2)</f>
        <v/>
      </c>
      <c r="J470" s="7" cm="1">
        <f t="array" ref="J470">SUM(IF(('Fill Book'!$F$4:$F$10084="B")*('Fill Book'!$E$4:$E$10084=Mapping!C470),'Fill Book'!$G$4:$G$10084))</f>
        <v>0</v>
      </c>
      <c r="K470" s="18" t="str" cm="1">
        <f t="array" ref="K470">IFERROR(
  SUMPRODUCT(
    ('Fill Book'!$F$4:$F$10084="B") * ('Fill Book'!$E$4:$E$10084=Mapping!C470),
    'Fill Book'!$G$4:$G$10084,  'Fill Book'!$H$4:$H$10084
  ) /
  SUMIFS(
    'Fill Book'!$G$4:$G$10084,
    'Fill Book'!$F$4:$F$10084, "B",
    'Fill Book'!$E$4:$E$10084, Mapping!C470
  ),
  ""
)</f>
        <v/>
      </c>
      <c r="L470" s="7">
        <f>SUMIFS('Fill Book'!$G$4:$G$10084, 'Fill Book'!$F$4:$F$10084, "S", 'Fill Book'!$E$4:$E$10084, Mapping!C470)</f>
        <v>0</v>
      </c>
      <c r="M470" s="18" t="str" cm="1">
        <f t="array" ref="M470">IFERROR(
  SUMPRODUCT(
    ('Fill Book'!$F$4:$F$10084="S") * ('Fill Book'!$E$4:$E$10084=Mapping!C470),
    'Fill Book'!$G$4:$G$10084,  'Fill Book'!$H$4:$H$10084
  ) /
  SUMIFS(
    'Fill Book'!$G$4:$G$10084,
    'Fill Book'!$F$4:$F$10084, "S",
    'Fill Book'!$E$4:$E$10084, Mapping!C470
  ),
  ""
)</f>
        <v/>
      </c>
      <c r="N470" s="7">
        <f t="shared" si="34"/>
        <v>0</v>
      </c>
      <c r="O470" s="2">
        <f t="shared" ca="1" si="32"/>
        <v>0</v>
      </c>
      <c r="P470" s="2">
        <f t="shared" ca="1" si="35"/>
        <v>0</v>
      </c>
      <c r="Q470" s="2">
        <f t="shared" si="36"/>
        <v>0</v>
      </c>
      <c r="R470" s="9" t="e">
        <f ca="1">((Mapping!$M470 - Mapping!$K470) / Mapping!$E470 * Mapping!$F470) * (MIN(Mapping!$J470, Mapping!$L470))</f>
        <v>#VALUE!</v>
      </c>
      <c r="S470" s="2" t="str">
        <f>IFERROR(INDEX(#REF!, MATCH(Mapping!C470,#REF!, 0)), "")</f>
        <v/>
      </c>
      <c r="T470" s="2" t="e">
        <f t="shared" ca="1" si="33"/>
        <v>#VALUE!</v>
      </c>
      <c r="U470" s="2">
        <f ca="1">IFERROR(INDEX(Ref!E:E, MATCH(D470, Ref!B:B, 0)),5)</f>
        <v>5</v>
      </c>
      <c r="V470">
        <f ca="1">IFERROR(INDEX(Ref!F:F, MATCH(D470, Ref!B:B, 0)),1.5)</f>
        <v>1.5</v>
      </c>
    </row>
    <row r="471" spans="3:22" x14ac:dyDescent="0.25">
      <c r="C471" s="42"/>
      <c r="D471" s="2" t="str" cm="1">
        <f t="array" aca="1" ref="D471" ca="1">UPPER(_xlfn.TEXTJOIN("", TRUE, IF(ISNUMBER(FIND(MID(LEFT(C471, FIND(" ", C471 &amp; " ") - 1), ROW(INDIRECT("1:" &amp; LEN(LEFT(C471, FIND(" ", C471 &amp; " ") - 1)))), 1), "ABCDEFGHIJKLMNOPQRSTUVWXYZabcdefghijklmnopqrstuvwxyz")), MID(LEFT(C471, FIND(" ", C471 &amp; " ") - 1), ROW(INDIRECT("1:" &amp; LEN(LEFT(C471, FIND(" ", C471 &amp; " ") - 1)))), 1), "")))</f>
        <v/>
      </c>
      <c r="E471" s="2" t="e">
        <f ca="1">INDEX(Ref!C:C, MATCH(Mapping!D471, Ref!$B:$B,0))</f>
        <v>#N/A</v>
      </c>
      <c r="F471" s="2" t="e">
        <f ca="1">INDEX(Ref!D:D, MATCH(Mapping!D471, Ref!$B:$B,0))</f>
        <v>#N/A</v>
      </c>
      <c r="G471" s="2" cm="1">
        <f t="array" ref="G471">IFERROR(_xlfn.SWITCH(LOWER(TRIM(RIGHT(SUBSTITUTE(C471," ",REPT(" ",99)),99))),"fly",4,"dfly",8,"calendar",2,"box",4,4),4)</f>
        <v>4</v>
      </c>
      <c r="H471" s="2" t="s">
        <v>443</v>
      </c>
      <c r="I471" s="6" t="str">
        <f>RTD("tt.rtd",,RTD("tt.rtd",,"Inst",H471,$C471),I$2)</f>
        <v/>
      </c>
      <c r="J471" s="7" cm="1">
        <f t="array" ref="J471">SUM(IF(('Fill Book'!$F$4:$F$10084="B")*('Fill Book'!$E$4:$E$10084=Mapping!C471),'Fill Book'!$G$4:$G$10084))</f>
        <v>0</v>
      </c>
      <c r="K471" s="18" t="str" cm="1">
        <f t="array" ref="K471">IFERROR(
  SUMPRODUCT(
    ('Fill Book'!$F$4:$F$10084="B") * ('Fill Book'!$E$4:$E$10084=Mapping!C471),
    'Fill Book'!$G$4:$G$10084,  'Fill Book'!$H$4:$H$10084
  ) /
  SUMIFS(
    'Fill Book'!$G$4:$G$10084,
    'Fill Book'!$F$4:$F$10084, "B",
    'Fill Book'!$E$4:$E$10084, Mapping!C471
  ),
  ""
)</f>
        <v/>
      </c>
      <c r="L471" s="7">
        <f>SUMIFS('Fill Book'!$G$4:$G$10084, 'Fill Book'!$F$4:$F$10084, "S", 'Fill Book'!$E$4:$E$10084, Mapping!C471)</f>
        <v>0</v>
      </c>
      <c r="M471" s="18" t="str" cm="1">
        <f t="array" ref="M471">IFERROR(
  SUMPRODUCT(
    ('Fill Book'!$F$4:$F$10084="S") * ('Fill Book'!$E$4:$E$10084=Mapping!C471),
    'Fill Book'!$G$4:$G$10084,  'Fill Book'!$H$4:$H$10084
  ) /
  SUMIFS(
    'Fill Book'!$G$4:$G$10084,
    'Fill Book'!$F$4:$F$10084, "S",
    'Fill Book'!$E$4:$E$10084, Mapping!C471
  ),
  ""
)</f>
        <v/>
      </c>
      <c r="N471" s="7">
        <f t="shared" si="34"/>
        <v>0</v>
      </c>
      <c r="O471" s="2">
        <f t="shared" ca="1" si="32"/>
        <v>0</v>
      </c>
      <c r="P471" s="2">
        <f t="shared" ca="1" si="35"/>
        <v>0</v>
      </c>
      <c r="Q471" s="2">
        <f t="shared" si="36"/>
        <v>0</v>
      </c>
      <c r="R471" s="9" t="e">
        <f ca="1">((Mapping!$M471 - Mapping!$K471) / Mapping!$E471 * Mapping!$F471) * (MIN(Mapping!$J471, Mapping!$L471))</f>
        <v>#VALUE!</v>
      </c>
      <c r="S471" s="2" t="str">
        <f>IFERROR(INDEX(#REF!, MATCH(Mapping!C471,#REF!, 0)), "")</f>
        <v/>
      </c>
      <c r="T471" s="2" t="e">
        <f t="shared" ca="1" si="33"/>
        <v>#VALUE!</v>
      </c>
      <c r="U471" s="2">
        <f ca="1">IFERROR(INDEX(Ref!E:E, MATCH(D471, Ref!B:B, 0)),5)</f>
        <v>5</v>
      </c>
      <c r="V471">
        <f ca="1">IFERROR(INDEX(Ref!F:F, MATCH(D471, Ref!B:B, 0)),1.5)</f>
        <v>1.5</v>
      </c>
    </row>
    <row r="472" spans="3:22" x14ac:dyDescent="0.25">
      <c r="C472" s="42"/>
      <c r="D472" s="2" t="str" cm="1">
        <f t="array" aca="1" ref="D472" ca="1">UPPER(_xlfn.TEXTJOIN("", TRUE, IF(ISNUMBER(FIND(MID(LEFT(C472, FIND(" ", C472 &amp; " ") - 1), ROW(INDIRECT("1:" &amp; LEN(LEFT(C472, FIND(" ", C472 &amp; " ") - 1)))), 1), "ABCDEFGHIJKLMNOPQRSTUVWXYZabcdefghijklmnopqrstuvwxyz")), MID(LEFT(C472, FIND(" ", C472 &amp; " ") - 1), ROW(INDIRECT("1:" &amp; LEN(LEFT(C472, FIND(" ", C472 &amp; " ") - 1)))), 1), "")))</f>
        <v/>
      </c>
      <c r="E472" s="2" t="e">
        <f ca="1">INDEX(Ref!C:C, MATCH(Mapping!D472, Ref!$B:$B,0))</f>
        <v>#N/A</v>
      </c>
      <c r="F472" s="2" t="e">
        <f ca="1">INDEX(Ref!D:D, MATCH(Mapping!D472, Ref!$B:$B,0))</f>
        <v>#N/A</v>
      </c>
      <c r="G472" s="2" cm="1">
        <f t="array" ref="G472">IFERROR(_xlfn.SWITCH(LOWER(TRIM(RIGHT(SUBSTITUTE(C472," ",REPT(" ",99)),99))),"fly",4,"dfly",8,"calendar",2,"box",4,4),4)</f>
        <v>4</v>
      </c>
      <c r="H472" s="2" t="s">
        <v>443</v>
      </c>
      <c r="I472" s="6" t="str">
        <f>RTD("tt.rtd",,RTD("tt.rtd",,"Inst",H472,$C472),I$2)</f>
        <v/>
      </c>
      <c r="J472" s="7" cm="1">
        <f t="array" ref="J472">SUM(IF(('Fill Book'!$F$4:$F$10084="B")*('Fill Book'!$E$4:$E$10084=Mapping!C472),'Fill Book'!$G$4:$G$10084))</f>
        <v>0</v>
      </c>
      <c r="K472" s="18" t="str" cm="1">
        <f t="array" ref="K472">IFERROR(
  SUMPRODUCT(
    ('Fill Book'!$F$4:$F$10084="B") * ('Fill Book'!$E$4:$E$10084=Mapping!C472),
    'Fill Book'!$G$4:$G$10084,  'Fill Book'!$H$4:$H$10084
  ) /
  SUMIFS(
    'Fill Book'!$G$4:$G$10084,
    'Fill Book'!$F$4:$F$10084, "B",
    'Fill Book'!$E$4:$E$10084, Mapping!C472
  ),
  ""
)</f>
        <v/>
      </c>
      <c r="L472" s="7">
        <f>SUMIFS('Fill Book'!$G$4:$G$10084, 'Fill Book'!$F$4:$F$10084, "S", 'Fill Book'!$E$4:$E$10084, Mapping!C472)</f>
        <v>0</v>
      </c>
      <c r="M472" s="18" t="str" cm="1">
        <f t="array" ref="M472">IFERROR(
  SUMPRODUCT(
    ('Fill Book'!$F$4:$F$10084="S") * ('Fill Book'!$E$4:$E$10084=Mapping!C472),
    'Fill Book'!$G$4:$G$10084,  'Fill Book'!$H$4:$H$10084
  ) /
  SUMIFS(
    'Fill Book'!$G$4:$G$10084,
    'Fill Book'!$F$4:$F$10084, "S",
    'Fill Book'!$E$4:$E$10084, Mapping!C472
  ),
  ""
)</f>
        <v/>
      </c>
      <c r="N472" s="7">
        <f t="shared" si="34"/>
        <v>0</v>
      </c>
      <c r="O472" s="2">
        <f t="shared" ca="1" si="32"/>
        <v>0</v>
      </c>
      <c r="P472" s="2">
        <f t="shared" ca="1" si="35"/>
        <v>0</v>
      </c>
      <c r="Q472" s="2">
        <f t="shared" si="36"/>
        <v>0</v>
      </c>
      <c r="R472" s="9" t="e">
        <f ca="1">((Mapping!$M472 - Mapping!$K472) / Mapping!$E472 * Mapping!$F472) * (MIN(Mapping!$J472, Mapping!$L472))</f>
        <v>#VALUE!</v>
      </c>
      <c r="S472" s="2" t="str">
        <f>IFERROR(INDEX(#REF!, MATCH(Mapping!C472,#REF!, 0)), "")</f>
        <v/>
      </c>
      <c r="T472" s="2" t="e">
        <f t="shared" ca="1" si="33"/>
        <v>#VALUE!</v>
      </c>
      <c r="U472" s="2">
        <f ca="1">IFERROR(INDEX(Ref!E:E, MATCH(D472, Ref!B:B, 0)),5)</f>
        <v>5</v>
      </c>
      <c r="V472">
        <f ca="1">IFERROR(INDEX(Ref!F:F, MATCH(D472, Ref!B:B, 0)),1.5)</f>
        <v>1.5</v>
      </c>
    </row>
    <row r="473" spans="3:22" x14ac:dyDescent="0.25">
      <c r="C473" s="42"/>
      <c r="D473" s="2" t="str" cm="1">
        <f t="array" aca="1" ref="D473" ca="1">UPPER(_xlfn.TEXTJOIN("", TRUE, IF(ISNUMBER(FIND(MID(LEFT(C473, FIND(" ", C473 &amp; " ") - 1), ROW(INDIRECT("1:" &amp; LEN(LEFT(C473, FIND(" ", C473 &amp; " ") - 1)))), 1), "ABCDEFGHIJKLMNOPQRSTUVWXYZabcdefghijklmnopqrstuvwxyz")), MID(LEFT(C473, FIND(" ", C473 &amp; " ") - 1), ROW(INDIRECT("1:" &amp; LEN(LEFT(C473, FIND(" ", C473 &amp; " ") - 1)))), 1), "")))</f>
        <v/>
      </c>
      <c r="E473" s="2" t="e">
        <f ca="1">INDEX(Ref!C:C, MATCH(Mapping!D473, Ref!$B:$B,0))</f>
        <v>#N/A</v>
      </c>
      <c r="F473" s="2" t="e">
        <f ca="1">INDEX(Ref!D:D, MATCH(Mapping!D473, Ref!$B:$B,0))</f>
        <v>#N/A</v>
      </c>
      <c r="G473" s="2" cm="1">
        <f t="array" ref="G473">IFERROR(_xlfn.SWITCH(LOWER(TRIM(RIGHT(SUBSTITUTE(C473," ",REPT(" ",99)),99))),"fly",4,"dfly",8,"calendar",2,"box",4,4),4)</f>
        <v>4</v>
      </c>
      <c r="H473" s="2" t="s">
        <v>443</v>
      </c>
      <c r="I473" s="6" t="str">
        <f>RTD("tt.rtd",,RTD("tt.rtd",,"Inst",H473,$C473),I$2)</f>
        <v/>
      </c>
      <c r="J473" s="7" cm="1">
        <f t="array" ref="J473">SUM(IF(('Fill Book'!$F$4:$F$10084="B")*('Fill Book'!$E$4:$E$10084=Mapping!C473),'Fill Book'!$G$4:$G$10084))</f>
        <v>0</v>
      </c>
      <c r="K473" s="18" t="str" cm="1">
        <f t="array" ref="K473">IFERROR(
  SUMPRODUCT(
    ('Fill Book'!$F$4:$F$10084="B") * ('Fill Book'!$E$4:$E$10084=Mapping!C473),
    'Fill Book'!$G$4:$G$10084,  'Fill Book'!$H$4:$H$10084
  ) /
  SUMIFS(
    'Fill Book'!$G$4:$G$10084,
    'Fill Book'!$F$4:$F$10084, "B",
    'Fill Book'!$E$4:$E$10084, Mapping!C473
  ),
  ""
)</f>
        <v/>
      </c>
      <c r="L473" s="7">
        <f>SUMIFS('Fill Book'!$G$4:$G$10084, 'Fill Book'!$F$4:$F$10084, "S", 'Fill Book'!$E$4:$E$10084, Mapping!C473)</f>
        <v>0</v>
      </c>
      <c r="M473" s="18" t="str" cm="1">
        <f t="array" ref="M473">IFERROR(
  SUMPRODUCT(
    ('Fill Book'!$F$4:$F$10084="S") * ('Fill Book'!$E$4:$E$10084=Mapping!C473),
    'Fill Book'!$G$4:$G$10084,  'Fill Book'!$H$4:$H$10084
  ) /
  SUMIFS(
    'Fill Book'!$G$4:$G$10084,
    'Fill Book'!$F$4:$F$10084, "S",
    'Fill Book'!$E$4:$E$10084, Mapping!C473
  ),
  ""
)</f>
        <v/>
      </c>
      <c r="N473" s="7">
        <f t="shared" si="34"/>
        <v>0</v>
      </c>
      <c r="O473" s="2">
        <f t="shared" ca="1" si="32"/>
        <v>0</v>
      </c>
      <c r="P473" s="2">
        <f t="shared" ca="1" si="35"/>
        <v>0</v>
      </c>
      <c r="Q473" s="2">
        <f t="shared" si="36"/>
        <v>0</v>
      </c>
      <c r="R473" s="9" t="e">
        <f ca="1">((Mapping!$M473 - Mapping!$K473) / Mapping!$E473 * Mapping!$F473) * (MIN(Mapping!$J473, Mapping!$L473))</f>
        <v>#VALUE!</v>
      </c>
      <c r="S473" s="2" t="str">
        <f>IFERROR(INDEX(#REF!, MATCH(Mapping!C473,#REF!, 0)), "")</f>
        <v/>
      </c>
      <c r="T473" s="2" t="e">
        <f t="shared" ca="1" si="33"/>
        <v>#VALUE!</v>
      </c>
      <c r="U473" s="2">
        <f ca="1">IFERROR(INDEX(Ref!E:E, MATCH(D473, Ref!B:B, 0)),5)</f>
        <v>5</v>
      </c>
      <c r="V473">
        <f ca="1">IFERROR(INDEX(Ref!F:F, MATCH(D473, Ref!B:B, 0)),1.5)</f>
        <v>1.5</v>
      </c>
    </row>
    <row r="474" spans="3:22" x14ac:dyDescent="0.25">
      <c r="C474" s="42"/>
      <c r="D474" s="2" t="str" cm="1">
        <f t="array" aca="1" ref="D474" ca="1">UPPER(_xlfn.TEXTJOIN("", TRUE, IF(ISNUMBER(FIND(MID(LEFT(C474, FIND(" ", C474 &amp; " ") - 1), ROW(INDIRECT("1:" &amp; LEN(LEFT(C474, FIND(" ", C474 &amp; " ") - 1)))), 1), "ABCDEFGHIJKLMNOPQRSTUVWXYZabcdefghijklmnopqrstuvwxyz")), MID(LEFT(C474, FIND(" ", C474 &amp; " ") - 1), ROW(INDIRECT("1:" &amp; LEN(LEFT(C474, FIND(" ", C474 &amp; " ") - 1)))), 1), "")))</f>
        <v/>
      </c>
      <c r="E474" s="2" t="e">
        <f ca="1">INDEX(Ref!C:C, MATCH(Mapping!D474, Ref!$B:$B,0))</f>
        <v>#N/A</v>
      </c>
      <c r="F474" s="2" t="e">
        <f ca="1">INDEX(Ref!D:D, MATCH(Mapping!D474, Ref!$B:$B,0))</f>
        <v>#N/A</v>
      </c>
      <c r="G474" s="2" cm="1">
        <f t="array" ref="G474">IFERROR(_xlfn.SWITCH(LOWER(TRIM(RIGHT(SUBSTITUTE(C474," ",REPT(" ",99)),99))),"fly",4,"dfly",8,"calendar",2,"box",4,4),4)</f>
        <v>4</v>
      </c>
      <c r="H474" s="2" t="s">
        <v>443</v>
      </c>
      <c r="I474" s="6" t="str">
        <f>RTD("tt.rtd",,RTD("tt.rtd",,"Inst",H474,$C474),I$2)</f>
        <v/>
      </c>
      <c r="J474" s="7" cm="1">
        <f t="array" ref="J474">SUM(IF(('Fill Book'!$F$4:$F$10084="B")*('Fill Book'!$E$4:$E$10084=Mapping!C474),'Fill Book'!$G$4:$G$10084))</f>
        <v>0</v>
      </c>
      <c r="K474" s="18" t="str" cm="1">
        <f t="array" ref="K474">IFERROR(
  SUMPRODUCT(
    ('Fill Book'!$F$4:$F$10084="B") * ('Fill Book'!$E$4:$E$10084=Mapping!C474),
    'Fill Book'!$G$4:$G$10084,  'Fill Book'!$H$4:$H$10084
  ) /
  SUMIFS(
    'Fill Book'!$G$4:$G$10084,
    'Fill Book'!$F$4:$F$10084, "B",
    'Fill Book'!$E$4:$E$10084, Mapping!C474
  ),
  ""
)</f>
        <v/>
      </c>
      <c r="L474" s="7">
        <f>SUMIFS('Fill Book'!$G$4:$G$10084, 'Fill Book'!$F$4:$F$10084, "S", 'Fill Book'!$E$4:$E$10084, Mapping!C474)</f>
        <v>0</v>
      </c>
      <c r="M474" s="18" t="str" cm="1">
        <f t="array" ref="M474">IFERROR(
  SUMPRODUCT(
    ('Fill Book'!$F$4:$F$10084="S") * ('Fill Book'!$E$4:$E$10084=Mapping!C474),
    'Fill Book'!$G$4:$G$10084,  'Fill Book'!$H$4:$H$10084
  ) /
  SUMIFS(
    'Fill Book'!$G$4:$G$10084,
    'Fill Book'!$F$4:$F$10084, "S",
    'Fill Book'!$E$4:$E$10084, Mapping!C474
  ),
  ""
)</f>
        <v/>
      </c>
      <c r="N474" s="7">
        <f t="shared" si="34"/>
        <v>0</v>
      </c>
      <c r="O474" s="2">
        <f t="shared" ca="1" si="32"/>
        <v>0</v>
      </c>
      <c r="P474" s="2">
        <f t="shared" ca="1" si="35"/>
        <v>0</v>
      </c>
      <c r="Q474" s="2">
        <f t="shared" si="36"/>
        <v>0</v>
      </c>
      <c r="R474" s="9" t="e">
        <f ca="1">((Mapping!$M474 - Mapping!$K474) / Mapping!$E474 * Mapping!$F474) * (MIN(Mapping!$J474, Mapping!$L474))</f>
        <v>#VALUE!</v>
      </c>
      <c r="S474" s="2" t="str">
        <f>IFERROR(INDEX(#REF!, MATCH(Mapping!C474,#REF!, 0)), "")</f>
        <v/>
      </c>
      <c r="T474" s="2" t="e">
        <f t="shared" ca="1" si="33"/>
        <v>#VALUE!</v>
      </c>
      <c r="U474" s="2">
        <f ca="1">IFERROR(INDEX(Ref!E:E, MATCH(D474, Ref!B:B, 0)),5)</f>
        <v>5</v>
      </c>
      <c r="V474">
        <f ca="1">IFERROR(INDEX(Ref!F:F, MATCH(D474, Ref!B:B, 0)),1.5)</f>
        <v>1.5</v>
      </c>
    </row>
    <row r="475" spans="3:22" x14ac:dyDescent="0.25">
      <c r="C475" s="42"/>
      <c r="D475" s="2" t="str" cm="1">
        <f t="array" aca="1" ref="D475" ca="1">UPPER(_xlfn.TEXTJOIN("", TRUE, IF(ISNUMBER(FIND(MID(LEFT(C475, FIND(" ", C475 &amp; " ") - 1), ROW(INDIRECT("1:" &amp; LEN(LEFT(C475, FIND(" ", C475 &amp; " ") - 1)))), 1), "ABCDEFGHIJKLMNOPQRSTUVWXYZabcdefghijklmnopqrstuvwxyz")), MID(LEFT(C475, FIND(" ", C475 &amp; " ") - 1), ROW(INDIRECT("1:" &amp; LEN(LEFT(C475, FIND(" ", C475 &amp; " ") - 1)))), 1), "")))</f>
        <v/>
      </c>
      <c r="E475" s="2" t="e">
        <f ca="1">INDEX(Ref!C:C, MATCH(Mapping!D475, Ref!$B:$B,0))</f>
        <v>#N/A</v>
      </c>
      <c r="F475" s="2" t="e">
        <f ca="1">INDEX(Ref!D:D, MATCH(Mapping!D475, Ref!$B:$B,0))</f>
        <v>#N/A</v>
      </c>
      <c r="G475" s="2" cm="1">
        <f t="array" ref="G475">IFERROR(_xlfn.SWITCH(LOWER(TRIM(RIGHT(SUBSTITUTE(C475," ",REPT(" ",99)),99))),"fly",4,"dfly",8,"calendar",2,"box",4,4),4)</f>
        <v>4</v>
      </c>
      <c r="H475" s="2" t="s">
        <v>443</v>
      </c>
      <c r="I475" s="6" t="str">
        <f>RTD("tt.rtd",,RTD("tt.rtd",,"Inst",H475,$C475),I$2)</f>
        <v/>
      </c>
      <c r="J475" s="7" cm="1">
        <f t="array" ref="J475">SUM(IF(('Fill Book'!$F$4:$F$10084="B")*('Fill Book'!$E$4:$E$10084=Mapping!C475),'Fill Book'!$G$4:$G$10084))</f>
        <v>0</v>
      </c>
      <c r="K475" s="18" t="str" cm="1">
        <f t="array" ref="K475">IFERROR(
  SUMPRODUCT(
    ('Fill Book'!$F$4:$F$10084="B") * ('Fill Book'!$E$4:$E$10084=Mapping!C475),
    'Fill Book'!$G$4:$G$10084,  'Fill Book'!$H$4:$H$10084
  ) /
  SUMIFS(
    'Fill Book'!$G$4:$G$10084,
    'Fill Book'!$F$4:$F$10084, "B",
    'Fill Book'!$E$4:$E$10084, Mapping!C475
  ),
  ""
)</f>
        <v/>
      </c>
      <c r="L475" s="7">
        <f>SUMIFS('Fill Book'!$G$4:$G$10084, 'Fill Book'!$F$4:$F$10084, "S", 'Fill Book'!$E$4:$E$10084, Mapping!C475)</f>
        <v>0</v>
      </c>
      <c r="M475" s="18" t="str" cm="1">
        <f t="array" ref="M475">IFERROR(
  SUMPRODUCT(
    ('Fill Book'!$F$4:$F$10084="S") * ('Fill Book'!$E$4:$E$10084=Mapping!C475),
    'Fill Book'!$G$4:$G$10084,  'Fill Book'!$H$4:$H$10084
  ) /
  SUMIFS(
    'Fill Book'!$G$4:$G$10084,
    'Fill Book'!$F$4:$F$10084, "S",
    'Fill Book'!$E$4:$E$10084, Mapping!C475
  ),
  ""
)</f>
        <v/>
      </c>
      <c r="N475" s="7">
        <f t="shared" si="34"/>
        <v>0</v>
      </c>
      <c r="O475" s="2">
        <f t="shared" ca="1" si="32"/>
        <v>0</v>
      </c>
      <c r="P475" s="2">
        <f t="shared" ca="1" si="35"/>
        <v>0</v>
      </c>
      <c r="Q475" s="2">
        <f t="shared" si="36"/>
        <v>0</v>
      </c>
      <c r="R475" s="9" t="e">
        <f ca="1">((Mapping!$M475 - Mapping!$K475) / Mapping!$E475 * Mapping!$F475) * (MIN(Mapping!$J475, Mapping!$L475))</f>
        <v>#VALUE!</v>
      </c>
      <c r="S475" s="2" t="str">
        <f>IFERROR(INDEX(#REF!, MATCH(Mapping!C475,#REF!, 0)), "")</f>
        <v/>
      </c>
      <c r="T475" s="2" t="e">
        <f t="shared" ca="1" si="33"/>
        <v>#VALUE!</v>
      </c>
      <c r="U475" s="2">
        <f ca="1">IFERROR(INDEX(Ref!E:E, MATCH(D475, Ref!B:B, 0)),5)</f>
        <v>5</v>
      </c>
      <c r="V475">
        <f ca="1">IFERROR(INDEX(Ref!F:F, MATCH(D475, Ref!B:B, 0)),1.5)</f>
        <v>1.5</v>
      </c>
    </row>
    <row r="476" spans="3:22" x14ac:dyDescent="0.25">
      <c r="C476" s="42"/>
      <c r="D476" s="2" t="str" cm="1">
        <f t="array" aca="1" ref="D476" ca="1">UPPER(_xlfn.TEXTJOIN("", TRUE, IF(ISNUMBER(FIND(MID(LEFT(C476, FIND(" ", C476 &amp; " ") - 1), ROW(INDIRECT("1:" &amp; LEN(LEFT(C476, FIND(" ", C476 &amp; " ") - 1)))), 1), "ABCDEFGHIJKLMNOPQRSTUVWXYZabcdefghijklmnopqrstuvwxyz")), MID(LEFT(C476, FIND(" ", C476 &amp; " ") - 1), ROW(INDIRECT("1:" &amp; LEN(LEFT(C476, FIND(" ", C476 &amp; " ") - 1)))), 1), "")))</f>
        <v/>
      </c>
      <c r="E476" s="2" t="e">
        <f ca="1">INDEX(Ref!C:C, MATCH(Mapping!D476, Ref!$B:$B,0))</f>
        <v>#N/A</v>
      </c>
      <c r="F476" s="2" t="e">
        <f ca="1">INDEX(Ref!D:D, MATCH(Mapping!D476, Ref!$B:$B,0))</f>
        <v>#N/A</v>
      </c>
      <c r="G476" s="2" cm="1">
        <f t="array" ref="G476">IFERROR(_xlfn.SWITCH(LOWER(TRIM(RIGHT(SUBSTITUTE(C476," ",REPT(" ",99)),99))),"fly",4,"dfly",8,"calendar",2,"box",4,4),4)</f>
        <v>4</v>
      </c>
      <c r="H476" s="2" t="s">
        <v>443</v>
      </c>
      <c r="I476" s="6" t="str">
        <f>RTD("tt.rtd",,RTD("tt.rtd",,"Inst",H476,$C476),I$2)</f>
        <v/>
      </c>
      <c r="J476" s="7" cm="1">
        <f t="array" ref="J476">SUM(IF(('Fill Book'!$F$4:$F$10084="B")*('Fill Book'!$E$4:$E$10084=Mapping!C476),'Fill Book'!$G$4:$G$10084))</f>
        <v>0</v>
      </c>
      <c r="K476" s="18" t="str" cm="1">
        <f t="array" ref="K476">IFERROR(
  SUMPRODUCT(
    ('Fill Book'!$F$4:$F$10084="B") * ('Fill Book'!$E$4:$E$10084=Mapping!C476),
    'Fill Book'!$G$4:$G$10084,  'Fill Book'!$H$4:$H$10084
  ) /
  SUMIFS(
    'Fill Book'!$G$4:$G$10084,
    'Fill Book'!$F$4:$F$10084, "B",
    'Fill Book'!$E$4:$E$10084, Mapping!C476
  ),
  ""
)</f>
        <v/>
      </c>
      <c r="L476" s="7">
        <f>SUMIFS('Fill Book'!$G$4:$G$10084, 'Fill Book'!$F$4:$F$10084, "S", 'Fill Book'!$E$4:$E$10084, Mapping!C476)</f>
        <v>0</v>
      </c>
      <c r="M476" s="18" t="str" cm="1">
        <f t="array" ref="M476">IFERROR(
  SUMPRODUCT(
    ('Fill Book'!$F$4:$F$10084="S") * ('Fill Book'!$E$4:$E$10084=Mapping!C476),
    'Fill Book'!$G$4:$G$10084,  'Fill Book'!$H$4:$H$10084
  ) /
  SUMIFS(
    'Fill Book'!$G$4:$G$10084,
    'Fill Book'!$F$4:$F$10084, "S",
    'Fill Book'!$E$4:$E$10084, Mapping!C476
  ),
  ""
)</f>
        <v/>
      </c>
      <c r="N476" s="7">
        <f t="shared" si="34"/>
        <v>0</v>
      </c>
      <c r="O476" s="2">
        <f t="shared" ca="1" si="32"/>
        <v>0</v>
      </c>
      <c r="P476" s="2">
        <f t="shared" ca="1" si="35"/>
        <v>0</v>
      </c>
      <c r="Q476" s="2">
        <f t="shared" si="36"/>
        <v>0</v>
      </c>
      <c r="R476" s="9" t="e">
        <f ca="1">((Mapping!$M476 - Mapping!$K476) / Mapping!$E476 * Mapping!$F476) * (MIN(Mapping!$J476, Mapping!$L476))</f>
        <v>#VALUE!</v>
      </c>
      <c r="S476" s="2" t="str">
        <f>IFERROR(INDEX(#REF!, MATCH(Mapping!C476,#REF!, 0)), "")</f>
        <v/>
      </c>
      <c r="T476" s="2" t="e">
        <f t="shared" ca="1" si="33"/>
        <v>#VALUE!</v>
      </c>
      <c r="U476" s="2">
        <f ca="1">IFERROR(INDEX(Ref!E:E, MATCH(D476, Ref!B:B, 0)),5)</f>
        <v>5</v>
      </c>
      <c r="V476">
        <f ca="1">IFERROR(INDEX(Ref!F:F, MATCH(D476, Ref!B:B, 0)),1.5)</f>
        <v>1.5</v>
      </c>
    </row>
    <row r="477" spans="3:22" x14ac:dyDescent="0.25">
      <c r="C477" s="42"/>
      <c r="D477" s="2" t="str" cm="1">
        <f t="array" aca="1" ref="D477" ca="1">UPPER(_xlfn.TEXTJOIN("", TRUE, IF(ISNUMBER(FIND(MID(LEFT(C477, FIND(" ", C477 &amp; " ") - 1), ROW(INDIRECT("1:" &amp; LEN(LEFT(C477, FIND(" ", C477 &amp; " ") - 1)))), 1), "ABCDEFGHIJKLMNOPQRSTUVWXYZabcdefghijklmnopqrstuvwxyz")), MID(LEFT(C477, FIND(" ", C477 &amp; " ") - 1), ROW(INDIRECT("1:" &amp; LEN(LEFT(C477, FIND(" ", C477 &amp; " ") - 1)))), 1), "")))</f>
        <v/>
      </c>
      <c r="E477" s="2" t="e">
        <f ca="1">INDEX(Ref!C:C, MATCH(Mapping!D477, Ref!$B:$B,0))</f>
        <v>#N/A</v>
      </c>
      <c r="F477" s="2" t="e">
        <f ca="1">INDEX(Ref!D:D, MATCH(Mapping!D477, Ref!$B:$B,0))</f>
        <v>#N/A</v>
      </c>
      <c r="G477" s="2" cm="1">
        <f t="array" ref="G477">IFERROR(_xlfn.SWITCH(LOWER(TRIM(RIGHT(SUBSTITUTE(C477," ",REPT(" ",99)),99))),"fly",4,"dfly",8,"calendar",2,"box",4,4),4)</f>
        <v>4</v>
      </c>
      <c r="H477" s="2" t="s">
        <v>443</v>
      </c>
      <c r="I477" s="6" t="str">
        <f>RTD("tt.rtd",,RTD("tt.rtd",,"Inst",H477,$C477),I$2)</f>
        <v/>
      </c>
      <c r="J477" s="7" cm="1">
        <f t="array" ref="J477">SUM(IF(('Fill Book'!$F$4:$F$10084="B")*('Fill Book'!$E$4:$E$10084=Mapping!C477),'Fill Book'!$G$4:$G$10084))</f>
        <v>0</v>
      </c>
      <c r="K477" s="18" t="str" cm="1">
        <f t="array" ref="K477">IFERROR(
  SUMPRODUCT(
    ('Fill Book'!$F$4:$F$10084="B") * ('Fill Book'!$E$4:$E$10084=Mapping!C477),
    'Fill Book'!$G$4:$G$10084,  'Fill Book'!$H$4:$H$10084
  ) /
  SUMIFS(
    'Fill Book'!$G$4:$G$10084,
    'Fill Book'!$F$4:$F$10084, "B",
    'Fill Book'!$E$4:$E$10084, Mapping!C477
  ),
  ""
)</f>
        <v/>
      </c>
      <c r="L477" s="7">
        <f>SUMIFS('Fill Book'!$G$4:$G$10084, 'Fill Book'!$F$4:$F$10084, "S", 'Fill Book'!$E$4:$E$10084, Mapping!C477)</f>
        <v>0</v>
      </c>
      <c r="M477" s="18" t="str" cm="1">
        <f t="array" ref="M477">IFERROR(
  SUMPRODUCT(
    ('Fill Book'!$F$4:$F$10084="S") * ('Fill Book'!$E$4:$E$10084=Mapping!C477),
    'Fill Book'!$G$4:$G$10084,  'Fill Book'!$H$4:$H$10084
  ) /
  SUMIFS(
    'Fill Book'!$G$4:$G$10084,
    'Fill Book'!$F$4:$F$10084, "S",
    'Fill Book'!$E$4:$E$10084, Mapping!C477
  ),
  ""
)</f>
        <v/>
      </c>
      <c r="N477" s="7">
        <f t="shared" si="34"/>
        <v>0</v>
      </c>
      <c r="O477" s="2">
        <f t="shared" ca="1" si="32"/>
        <v>0</v>
      </c>
      <c r="P477" s="2">
        <f t="shared" ca="1" si="35"/>
        <v>0</v>
      </c>
      <c r="Q477" s="2">
        <f t="shared" si="36"/>
        <v>0</v>
      </c>
      <c r="R477" s="9" t="e">
        <f ca="1">((Mapping!$M477 - Mapping!$K477) / Mapping!$E477 * Mapping!$F477) * (MIN(Mapping!$J477, Mapping!$L477))</f>
        <v>#VALUE!</v>
      </c>
      <c r="S477" s="2" t="str">
        <f>IFERROR(INDEX(#REF!, MATCH(Mapping!C477,#REF!, 0)), "")</f>
        <v/>
      </c>
      <c r="T477" s="2" t="e">
        <f t="shared" ca="1" si="33"/>
        <v>#VALUE!</v>
      </c>
      <c r="U477" s="2">
        <f ca="1">IFERROR(INDEX(Ref!E:E, MATCH(D477, Ref!B:B, 0)),5)</f>
        <v>5</v>
      </c>
      <c r="V477">
        <f ca="1">IFERROR(INDEX(Ref!F:F, MATCH(D477, Ref!B:B, 0)),1.5)</f>
        <v>1.5</v>
      </c>
    </row>
    <row r="478" spans="3:22" x14ac:dyDescent="0.25">
      <c r="C478" s="42"/>
      <c r="D478" s="2" t="str" cm="1">
        <f t="array" aca="1" ref="D478" ca="1">UPPER(_xlfn.TEXTJOIN("", TRUE, IF(ISNUMBER(FIND(MID(LEFT(C478, FIND(" ", C478 &amp; " ") - 1), ROW(INDIRECT("1:" &amp; LEN(LEFT(C478, FIND(" ", C478 &amp; " ") - 1)))), 1), "ABCDEFGHIJKLMNOPQRSTUVWXYZabcdefghijklmnopqrstuvwxyz")), MID(LEFT(C478, FIND(" ", C478 &amp; " ") - 1), ROW(INDIRECT("1:" &amp; LEN(LEFT(C478, FIND(" ", C478 &amp; " ") - 1)))), 1), "")))</f>
        <v/>
      </c>
      <c r="E478" s="2" t="e">
        <f ca="1">INDEX(Ref!C:C, MATCH(Mapping!D478, Ref!$B:$B,0))</f>
        <v>#N/A</v>
      </c>
      <c r="F478" s="2" t="e">
        <f ca="1">INDEX(Ref!D:D, MATCH(Mapping!D478, Ref!$B:$B,0))</f>
        <v>#N/A</v>
      </c>
      <c r="G478" s="2" cm="1">
        <f t="array" ref="G478">IFERROR(_xlfn.SWITCH(LOWER(TRIM(RIGHT(SUBSTITUTE(C478," ",REPT(" ",99)),99))),"fly",4,"dfly",8,"calendar",2,"box",4,4),4)</f>
        <v>4</v>
      </c>
      <c r="H478" s="2" t="s">
        <v>443</v>
      </c>
      <c r="I478" s="6" t="str">
        <f>RTD("tt.rtd",,RTD("tt.rtd",,"Inst",H478,$C478),I$2)</f>
        <v/>
      </c>
      <c r="J478" s="7" cm="1">
        <f t="array" ref="J478">SUM(IF(('Fill Book'!$F$4:$F$10084="B")*('Fill Book'!$E$4:$E$10084=Mapping!C478),'Fill Book'!$G$4:$G$10084))</f>
        <v>0</v>
      </c>
      <c r="K478" s="18" t="str" cm="1">
        <f t="array" ref="K478">IFERROR(
  SUMPRODUCT(
    ('Fill Book'!$F$4:$F$10084="B") * ('Fill Book'!$E$4:$E$10084=Mapping!C478),
    'Fill Book'!$G$4:$G$10084,  'Fill Book'!$H$4:$H$10084
  ) /
  SUMIFS(
    'Fill Book'!$G$4:$G$10084,
    'Fill Book'!$F$4:$F$10084, "B",
    'Fill Book'!$E$4:$E$10084, Mapping!C478
  ),
  ""
)</f>
        <v/>
      </c>
      <c r="L478" s="7">
        <f>SUMIFS('Fill Book'!$G$4:$G$10084, 'Fill Book'!$F$4:$F$10084, "S", 'Fill Book'!$E$4:$E$10084, Mapping!C478)</f>
        <v>0</v>
      </c>
      <c r="M478" s="18" t="str" cm="1">
        <f t="array" ref="M478">IFERROR(
  SUMPRODUCT(
    ('Fill Book'!$F$4:$F$10084="S") * ('Fill Book'!$E$4:$E$10084=Mapping!C478),
    'Fill Book'!$G$4:$G$10084,  'Fill Book'!$H$4:$H$10084
  ) /
  SUMIFS(
    'Fill Book'!$G$4:$G$10084,
    'Fill Book'!$F$4:$F$10084, "S",
    'Fill Book'!$E$4:$E$10084, Mapping!C478
  ),
  ""
)</f>
        <v/>
      </c>
      <c r="N478" s="7">
        <f t="shared" si="34"/>
        <v>0</v>
      </c>
      <c r="O478" s="2">
        <f t="shared" ca="1" si="32"/>
        <v>0</v>
      </c>
      <c r="P478" s="2">
        <f t="shared" ca="1" si="35"/>
        <v>0</v>
      </c>
      <c r="Q478" s="2">
        <f t="shared" si="36"/>
        <v>0</v>
      </c>
      <c r="R478" s="9" t="e">
        <f ca="1">((Mapping!$M478 - Mapping!$K478) / Mapping!$E478 * Mapping!$F478) * (MIN(Mapping!$J478, Mapping!$L478))</f>
        <v>#VALUE!</v>
      </c>
      <c r="S478" s="2" t="str">
        <f>IFERROR(INDEX(#REF!, MATCH(Mapping!C478,#REF!, 0)), "")</f>
        <v/>
      </c>
      <c r="T478" s="2" t="e">
        <f t="shared" ca="1" si="33"/>
        <v>#VALUE!</v>
      </c>
      <c r="U478" s="2">
        <f ca="1">IFERROR(INDEX(Ref!E:E, MATCH(D478, Ref!B:B, 0)),5)</f>
        <v>5</v>
      </c>
      <c r="V478">
        <f ca="1">IFERROR(INDEX(Ref!F:F, MATCH(D478, Ref!B:B, 0)),1.5)</f>
        <v>1.5</v>
      </c>
    </row>
    <row r="479" spans="3:22" x14ac:dyDescent="0.25">
      <c r="C479" s="42"/>
      <c r="D479" s="2" t="str" cm="1">
        <f t="array" aca="1" ref="D479" ca="1">UPPER(_xlfn.TEXTJOIN("", TRUE, IF(ISNUMBER(FIND(MID(LEFT(C479, FIND(" ", C479 &amp; " ") - 1), ROW(INDIRECT("1:" &amp; LEN(LEFT(C479, FIND(" ", C479 &amp; " ") - 1)))), 1), "ABCDEFGHIJKLMNOPQRSTUVWXYZabcdefghijklmnopqrstuvwxyz")), MID(LEFT(C479, FIND(" ", C479 &amp; " ") - 1), ROW(INDIRECT("1:" &amp; LEN(LEFT(C479, FIND(" ", C479 &amp; " ") - 1)))), 1), "")))</f>
        <v/>
      </c>
      <c r="E479" s="2" t="e">
        <f ca="1">INDEX(Ref!C:C, MATCH(Mapping!D479, Ref!$B:$B,0))</f>
        <v>#N/A</v>
      </c>
      <c r="F479" s="2" t="e">
        <f ca="1">INDEX(Ref!D:D, MATCH(Mapping!D479, Ref!$B:$B,0))</f>
        <v>#N/A</v>
      </c>
      <c r="G479" s="2" cm="1">
        <f t="array" ref="G479">IFERROR(_xlfn.SWITCH(LOWER(TRIM(RIGHT(SUBSTITUTE(C479," ",REPT(" ",99)),99))),"fly",4,"dfly",8,"calendar",2,"box",4,4),4)</f>
        <v>4</v>
      </c>
      <c r="H479" s="2" t="s">
        <v>443</v>
      </c>
      <c r="I479" s="6" t="str">
        <f>RTD("tt.rtd",,RTD("tt.rtd",,"Inst",H479,$C479),I$2)</f>
        <v/>
      </c>
      <c r="J479" s="7" cm="1">
        <f t="array" ref="J479">SUM(IF(('Fill Book'!$F$4:$F$10084="B")*('Fill Book'!$E$4:$E$10084=Mapping!C479),'Fill Book'!$G$4:$G$10084))</f>
        <v>0</v>
      </c>
      <c r="K479" s="18" t="str" cm="1">
        <f t="array" ref="K479">IFERROR(
  SUMPRODUCT(
    ('Fill Book'!$F$4:$F$10084="B") * ('Fill Book'!$E$4:$E$10084=Mapping!C479),
    'Fill Book'!$G$4:$G$10084,  'Fill Book'!$H$4:$H$10084
  ) /
  SUMIFS(
    'Fill Book'!$G$4:$G$10084,
    'Fill Book'!$F$4:$F$10084, "B",
    'Fill Book'!$E$4:$E$10084, Mapping!C479
  ),
  ""
)</f>
        <v/>
      </c>
      <c r="L479" s="7">
        <f>SUMIFS('Fill Book'!$G$4:$G$10084, 'Fill Book'!$F$4:$F$10084, "S", 'Fill Book'!$E$4:$E$10084, Mapping!C479)</f>
        <v>0</v>
      </c>
      <c r="M479" s="18" t="str" cm="1">
        <f t="array" ref="M479">IFERROR(
  SUMPRODUCT(
    ('Fill Book'!$F$4:$F$10084="S") * ('Fill Book'!$E$4:$E$10084=Mapping!C479),
    'Fill Book'!$G$4:$G$10084,  'Fill Book'!$H$4:$H$10084
  ) /
  SUMIFS(
    'Fill Book'!$G$4:$G$10084,
    'Fill Book'!$F$4:$F$10084, "S",
    'Fill Book'!$E$4:$E$10084, Mapping!C479
  ),
  ""
)</f>
        <v/>
      </c>
      <c r="N479" s="7">
        <f t="shared" si="34"/>
        <v>0</v>
      </c>
      <c r="O479" s="2">
        <f t="shared" ca="1" si="32"/>
        <v>0</v>
      </c>
      <c r="P479" s="2">
        <f t="shared" ca="1" si="35"/>
        <v>0</v>
      </c>
      <c r="Q479" s="2">
        <f t="shared" si="36"/>
        <v>0</v>
      </c>
      <c r="R479" s="9" t="e">
        <f ca="1">((Mapping!$M479 - Mapping!$K479) / Mapping!$E479 * Mapping!$F479) * (MIN(Mapping!$J479, Mapping!$L479))</f>
        <v>#VALUE!</v>
      </c>
      <c r="S479" s="2" t="str">
        <f>IFERROR(INDEX(#REF!, MATCH(Mapping!C479,#REF!, 0)), "")</f>
        <v/>
      </c>
      <c r="T479" s="2" t="e">
        <f t="shared" ca="1" si="33"/>
        <v>#VALUE!</v>
      </c>
      <c r="U479" s="2">
        <f ca="1">IFERROR(INDEX(Ref!E:E, MATCH(D479, Ref!B:B, 0)),5)</f>
        <v>5</v>
      </c>
      <c r="V479">
        <f ca="1">IFERROR(INDEX(Ref!F:F, MATCH(D479, Ref!B:B, 0)),1.5)</f>
        <v>1.5</v>
      </c>
    </row>
    <row r="480" spans="3:22" x14ac:dyDescent="0.25">
      <c r="C480" s="42"/>
      <c r="D480" s="2" t="str" cm="1">
        <f t="array" aca="1" ref="D480" ca="1">UPPER(_xlfn.TEXTJOIN("", TRUE, IF(ISNUMBER(FIND(MID(LEFT(C480, FIND(" ", C480 &amp; " ") - 1), ROW(INDIRECT("1:" &amp; LEN(LEFT(C480, FIND(" ", C480 &amp; " ") - 1)))), 1), "ABCDEFGHIJKLMNOPQRSTUVWXYZabcdefghijklmnopqrstuvwxyz")), MID(LEFT(C480, FIND(" ", C480 &amp; " ") - 1), ROW(INDIRECT("1:" &amp; LEN(LEFT(C480, FIND(" ", C480 &amp; " ") - 1)))), 1), "")))</f>
        <v/>
      </c>
      <c r="E480" s="2" t="e">
        <f ca="1">INDEX(Ref!C:C, MATCH(Mapping!D480, Ref!$B:$B,0))</f>
        <v>#N/A</v>
      </c>
      <c r="F480" s="2" t="e">
        <f ca="1">INDEX(Ref!D:D, MATCH(Mapping!D480, Ref!$B:$B,0))</f>
        <v>#N/A</v>
      </c>
      <c r="G480" s="2" cm="1">
        <f t="array" ref="G480">IFERROR(_xlfn.SWITCH(LOWER(TRIM(RIGHT(SUBSTITUTE(C480," ",REPT(" ",99)),99))),"fly",4,"dfly",8,"calendar",2,"box",4,4),4)</f>
        <v>4</v>
      </c>
      <c r="H480" s="2" t="s">
        <v>443</v>
      </c>
      <c r="I480" s="6" t="str">
        <f>RTD("tt.rtd",,RTD("tt.rtd",,"Inst",H480,$C480),I$2)</f>
        <v/>
      </c>
      <c r="J480" s="7" cm="1">
        <f t="array" ref="J480">SUM(IF(('Fill Book'!$F$4:$F$10084="B")*('Fill Book'!$E$4:$E$10084=Mapping!C480),'Fill Book'!$G$4:$G$10084))</f>
        <v>0</v>
      </c>
      <c r="K480" s="18" t="str" cm="1">
        <f t="array" ref="K480">IFERROR(
  SUMPRODUCT(
    ('Fill Book'!$F$4:$F$10084="B") * ('Fill Book'!$E$4:$E$10084=Mapping!C480),
    'Fill Book'!$G$4:$G$10084,  'Fill Book'!$H$4:$H$10084
  ) /
  SUMIFS(
    'Fill Book'!$G$4:$G$10084,
    'Fill Book'!$F$4:$F$10084, "B",
    'Fill Book'!$E$4:$E$10084, Mapping!C480
  ),
  ""
)</f>
        <v/>
      </c>
      <c r="L480" s="7">
        <f>SUMIFS('Fill Book'!$G$4:$G$10084, 'Fill Book'!$F$4:$F$10084, "S", 'Fill Book'!$E$4:$E$10084, Mapping!C480)</f>
        <v>0</v>
      </c>
      <c r="M480" s="18" t="str" cm="1">
        <f t="array" ref="M480">IFERROR(
  SUMPRODUCT(
    ('Fill Book'!$F$4:$F$10084="S") * ('Fill Book'!$E$4:$E$10084=Mapping!C480),
    'Fill Book'!$G$4:$G$10084,  'Fill Book'!$H$4:$H$10084
  ) /
  SUMIFS(
    'Fill Book'!$G$4:$G$10084,
    'Fill Book'!$F$4:$F$10084, "S",
    'Fill Book'!$E$4:$E$10084, Mapping!C480
  ),
  ""
)</f>
        <v/>
      </c>
      <c r="N480" s="7">
        <f t="shared" si="34"/>
        <v>0</v>
      </c>
      <c r="O480" s="2">
        <f t="shared" ca="1" si="32"/>
        <v>0</v>
      </c>
      <c r="P480" s="2">
        <f t="shared" ca="1" si="35"/>
        <v>0</v>
      </c>
      <c r="Q480" s="2">
        <f t="shared" si="36"/>
        <v>0</v>
      </c>
      <c r="R480" s="9" t="e">
        <f ca="1">((Mapping!$M480 - Mapping!$K480) / Mapping!$E480 * Mapping!$F480) * (MIN(Mapping!$J480, Mapping!$L480))</f>
        <v>#VALUE!</v>
      </c>
      <c r="S480" s="2" t="str">
        <f>IFERROR(INDEX(#REF!, MATCH(Mapping!C480,#REF!, 0)), "")</f>
        <v/>
      </c>
      <c r="T480" s="2" t="e">
        <f t="shared" ca="1" si="33"/>
        <v>#VALUE!</v>
      </c>
      <c r="U480" s="2">
        <f ca="1">IFERROR(INDEX(Ref!E:E, MATCH(D480, Ref!B:B, 0)),5)</f>
        <v>5</v>
      </c>
      <c r="V480">
        <f ca="1">IFERROR(INDEX(Ref!F:F, MATCH(D480, Ref!B:B, 0)),1.5)</f>
        <v>1.5</v>
      </c>
    </row>
    <row r="481" spans="3:22" x14ac:dyDescent="0.25">
      <c r="C481" s="42"/>
      <c r="D481" s="2" t="str" cm="1">
        <f t="array" aca="1" ref="D481" ca="1">UPPER(_xlfn.TEXTJOIN("", TRUE, IF(ISNUMBER(FIND(MID(LEFT(C481, FIND(" ", C481 &amp; " ") - 1), ROW(INDIRECT("1:" &amp; LEN(LEFT(C481, FIND(" ", C481 &amp; " ") - 1)))), 1), "ABCDEFGHIJKLMNOPQRSTUVWXYZabcdefghijklmnopqrstuvwxyz")), MID(LEFT(C481, FIND(" ", C481 &amp; " ") - 1), ROW(INDIRECT("1:" &amp; LEN(LEFT(C481, FIND(" ", C481 &amp; " ") - 1)))), 1), "")))</f>
        <v/>
      </c>
      <c r="E481" s="2" t="e">
        <f ca="1">INDEX(Ref!C:C, MATCH(Mapping!D481, Ref!$B:$B,0))</f>
        <v>#N/A</v>
      </c>
      <c r="F481" s="2" t="e">
        <f ca="1">INDEX(Ref!D:D, MATCH(Mapping!D481, Ref!$B:$B,0))</f>
        <v>#N/A</v>
      </c>
      <c r="G481" s="2" cm="1">
        <f t="array" ref="G481">IFERROR(_xlfn.SWITCH(LOWER(TRIM(RIGHT(SUBSTITUTE(C481," ",REPT(" ",99)),99))),"fly",4,"dfly",8,"calendar",2,"box",4,4),4)</f>
        <v>4</v>
      </c>
      <c r="H481" s="2" t="s">
        <v>443</v>
      </c>
      <c r="I481" s="6" t="str">
        <f>RTD("tt.rtd",,RTD("tt.rtd",,"Inst",H481,$C481),I$2)</f>
        <v/>
      </c>
      <c r="J481" s="7" cm="1">
        <f t="array" ref="J481">SUM(IF(('Fill Book'!$F$4:$F$10084="B")*('Fill Book'!$E$4:$E$10084=Mapping!C481),'Fill Book'!$G$4:$G$10084))</f>
        <v>0</v>
      </c>
      <c r="K481" s="18" t="str" cm="1">
        <f t="array" ref="K481">IFERROR(
  SUMPRODUCT(
    ('Fill Book'!$F$4:$F$10084="B") * ('Fill Book'!$E$4:$E$10084=Mapping!C481),
    'Fill Book'!$G$4:$G$10084,  'Fill Book'!$H$4:$H$10084
  ) /
  SUMIFS(
    'Fill Book'!$G$4:$G$10084,
    'Fill Book'!$F$4:$F$10084, "B",
    'Fill Book'!$E$4:$E$10084, Mapping!C481
  ),
  ""
)</f>
        <v/>
      </c>
      <c r="L481" s="7">
        <f>SUMIFS('Fill Book'!$G$4:$G$10084, 'Fill Book'!$F$4:$F$10084, "S", 'Fill Book'!$E$4:$E$10084, Mapping!C481)</f>
        <v>0</v>
      </c>
      <c r="M481" s="18" t="str" cm="1">
        <f t="array" ref="M481">IFERROR(
  SUMPRODUCT(
    ('Fill Book'!$F$4:$F$10084="S") * ('Fill Book'!$E$4:$E$10084=Mapping!C481),
    'Fill Book'!$G$4:$G$10084,  'Fill Book'!$H$4:$H$10084
  ) /
  SUMIFS(
    'Fill Book'!$G$4:$G$10084,
    'Fill Book'!$F$4:$F$10084, "S",
    'Fill Book'!$E$4:$E$10084, Mapping!C481
  ),
  ""
)</f>
        <v/>
      </c>
      <c r="N481" s="7">
        <f t="shared" si="34"/>
        <v>0</v>
      </c>
      <c r="O481" s="2">
        <f t="shared" ref="O481:O544" ca="1" si="37">IFERROR(
    IF(L481 &gt; J481,
        ((M481 - I481) / E481) * F481 * (L481 - J481),
        ((I481 - K481) / E481) * F481 * (J481 - L481)
    ),
0)</f>
        <v>0</v>
      </c>
      <c r="P481" s="2">
        <f t="shared" ca="1" si="35"/>
        <v>0</v>
      </c>
      <c r="Q481" s="2">
        <f t="shared" si="36"/>
        <v>0</v>
      </c>
      <c r="R481" s="9" t="e">
        <f ca="1">((Mapping!$M481 - Mapping!$K481) / Mapping!$E481 * Mapping!$F481) * (MIN(Mapping!$J481, Mapping!$L481))</f>
        <v>#VALUE!</v>
      </c>
      <c r="S481" s="2" t="str">
        <f>IFERROR(INDEX(#REF!, MATCH(Mapping!C481,#REF!, 0)), "")</f>
        <v/>
      </c>
      <c r="T481" s="2" t="e">
        <f t="shared" ref="T481:T544" ca="1" si="38">IF(N481&gt;0, (S481-K481)*F481/E481*N481, (S481-M481)*F481/E481*N481)</f>
        <v>#VALUE!</v>
      </c>
      <c r="U481" s="2">
        <f ca="1">IFERROR(INDEX(Ref!E:E, MATCH(D481, Ref!B:B, 0)),5)</f>
        <v>5</v>
      </c>
      <c r="V481">
        <f ca="1">IFERROR(INDEX(Ref!F:F, MATCH(D481, Ref!B:B, 0)),1.5)</f>
        <v>1.5</v>
      </c>
    </row>
    <row r="482" spans="3:22" x14ac:dyDescent="0.25">
      <c r="C482" s="42"/>
      <c r="D482" s="2" t="str" cm="1">
        <f t="array" aca="1" ref="D482" ca="1">UPPER(_xlfn.TEXTJOIN("", TRUE, IF(ISNUMBER(FIND(MID(LEFT(C482, FIND(" ", C482 &amp; " ") - 1), ROW(INDIRECT("1:" &amp; LEN(LEFT(C482, FIND(" ", C482 &amp; " ") - 1)))), 1), "ABCDEFGHIJKLMNOPQRSTUVWXYZabcdefghijklmnopqrstuvwxyz")), MID(LEFT(C482, FIND(" ", C482 &amp; " ") - 1), ROW(INDIRECT("1:" &amp; LEN(LEFT(C482, FIND(" ", C482 &amp; " ") - 1)))), 1), "")))</f>
        <v/>
      </c>
      <c r="E482" s="2" t="e">
        <f ca="1">INDEX(Ref!C:C, MATCH(Mapping!D482, Ref!$B:$B,0))</f>
        <v>#N/A</v>
      </c>
      <c r="F482" s="2" t="e">
        <f ca="1">INDEX(Ref!D:D, MATCH(Mapping!D482, Ref!$B:$B,0))</f>
        <v>#N/A</v>
      </c>
      <c r="G482" s="2" cm="1">
        <f t="array" ref="G482">IFERROR(_xlfn.SWITCH(LOWER(TRIM(RIGHT(SUBSTITUTE(C482," ",REPT(" ",99)),99))),"fly",4,"dfly",8,"calendar",2,"box",4,4),4)</f>
        <v>4</v>
      </c>
      <c r="H482" s="2" t="s">
        <v>443</v>
      </c>
      <c r="I482" s="6" t="str">
        <f>RTD("tt.rtd",,RTD("tt.rtd",,"Inst",H482,$C482),I$2)</f>
        <v/>
      </c>
      <c r="J482" s="7" cm="1">
        <f t="array" ref="J482">SUM(IF(('Fill Book'!$F$4:$F$10084="B")*('Fill Book'!$E$4:$E$10084=Mapping!C482),'Fill Book'!$G$4:$G$10084))</f>
        <v>0</v>
      </c>
      <c r="K482" s="18" t="str" cm="1">
        <f t="array" ref="K482">IFERROR(
  SUMPRODUCT(
    ('Fill Book'!$F$4:$F$10084="B") * ('Fill Book'!$E$4:$E$10084=Mapping!C482),
    'Fill Book'!$G$4:$G$10084,  'Fill Book'!$H$4:$H$10084
  ) /
  SUMIFS(
    'Fill Book'!$G$4:$G$10084,
    'Fill Book'!$F$4:$F$10084, "B",
    'Fill Book'!$E$4:$E$10084, Mapping!C482
  ),
  ""
)</f>
        <v/>
      </c>
      <c r="L482" s="7">
        <f>SUMIFS('Fill Book'!$G$4:$G$10084, 'Fill Book'!$F$4:$F$10084, "S", 'Fill Book'!$E$4:$E$10084, Mapping!C482)</f>
        <v>0</v>
      </c>
      <c r="M482" s="18" t="str" cm="1">
        <f t="array" ref="M482">IFERROR(
  SUMPRODUCT(
    ('Fill Book'!$F$4:$F$10084="S") * ('Fill Book'!$E$4:$E$10084=Mapping!C482),
    'Fill Book'!$G$4:$G$10084,  'Fill Book'!$H$4:$H$10084
  ) /
  SUMIFS(
    'Fill Book'!$G$4:$G$10084,
    'Fill Book'!$F$4:$F$10084, "S",
    'Fill Book'!$E$4:$E$10084, Mapping!C482
  ),
  ""
)</f>
        <v/>
      </c>
      <c r="N482" s="7">
        <f t="shared" si="34"/>
        <v>0</v>
      </c>
      <c r="O482" s="2">
        <f t="shared" ca="1" si="37"/>
        <v>0</v>
      </c>
      <c r="P482" s="2">
        <f t="shared" ca="1" si="35"/>
        <v>0</v>
      </c>
      <c r="Q482" s="2">
        <f t="shared" si="36"/>
        <v>0</v>
      </c>
      <c r="R482" s="9" t="e">
        <f ca="1">((Mapping!$M482 - Mapping!$K482) / Mapping!$E482 * Mapping!$F482) * (MIN(Mapping!$J482, Mapping!$L482))</f>
        <v>#VALUE!</v>
      </c>
      <c r="S482" s="2" t="str">
        <f>IFERROR(INDEX(#REF!, MATCH(Mapping!C482,#REF!, 0)), "")</f>
        <v/>
      </c>
      <c r="T482" s="2" t="e">
        <f t="shared" ca="1" si="38"/>
        <v>#VALUE!</v>
      </c>
      <c r="U482" s="2">
        <f ca="1">IFERROR(INDEX(Ref!E:E, MATCH(D482, Ref!B:B, 0)),5)</f>
        <v>5</v>
      </c>
      <c r="V482">
        <f ca="1">IFERROR(INDEX(Ref!F:F, MATCH(D482, Ref!B:B, 0)),1.5)</f>
        <v>1.5</v>
      </c>
    </row>
    <row r="483" spans="3:22" x14ac:dyDescent="0.25">
      <c r="C483" s="42"/>
      <c r="D483" s="2" t="str" cm="1">
        <f t="array" aca="1" ref="D483" ca="1">UPPER(_xlfn.TEXTJOIN("", TRUE, IF(ISNUMBER(FIND(MID(LEFT(C483, FIND(" ", C483 &amp; " ") - 1), ROW(INDIRECT("1:" &amp; LEN(LEFT(C483, FIND(" ", C483 &amp; " ") - 1)))), 1), "ABCDEFGHIJKLMNOPQRSTUVWXYZabcdefghijklmnopqrstuvwxyz")), MID(LEFT(C483, FIND(" ", C483 &amp; " ") - 1), ROW(INDIRECT("1:" &amp; LEN(LEFT(C483, FIND(" ", C483 &amp; " ") - 1)))), 1), "")))</f>
        <v/>
      </c>
      <c r="E483" s="2" t="e">
        <f ca="1">INDEX(Ref!C:C, MATCH(Mapping!D483, Ref!$B:$B,0))</f>
        <v>#N/A</v>
      </c>
      <c r="F483" s="2" t="e">
        <f ca="1">INDEX(Ref!D:D, MATCH(Mapping!D483, Ref!$B:$B,0))</f>
        <v>#N/A</v>
      </c>
      <c r="G483" s="2" cm="1">
        <f t="array" ref="G483">IFERROR(_xlfn.SWITCH(LOWER(TRIM(RIGHT(SUBSTITUTE(C483," ",REPT(" ",99)),99))),"fly",4,"dfly",8,"calendar",2,"box",4,4),4)</f>
        <v>4</v>
      </c>
      <c r="H483" s="2" t="s">
        <v>443</v>
      </c>
      <c r="I483" s="6" t="str">
        <f>RTD("tt.rtd",,RTD("tt.rtd",,"Inst",H483,$C483),I$2)</f>
        <v/>
      </c>
      <c r="J483" s="7" cm="1">
        <f t="array" ref="J483">SUM(IF(('Fill Book'!$F$4:$F$10084="B")*('Fill Book'!$E$4:$E$10084=Mapping!C483),'Fill Book'!$G$4:$G$10084))</f>
        <v>0</v>
      </c>
      <c r="K483" s="18" t="str" cm="1">
        <f t="array" ref="K483">IFERROR(
  SUMPRODUCT(
    ('Fill Book'!$F$4:$F$10084="B") * ('Fill Book'!$E$4:$E$10084=Mapping!C483),
    'Fill Book'!$G$4:$G$10084,  'Fill Book'!$H$4:$H$10084
  ) /
  SUMIFS(
    'Fill Book'!$G$4:$G$10084,
    'Fill Book'!$F$4:$F$10084, "B",
    'Fill Book'!$E$4:$E$10084, Mapping!C483
  ),
  ""
)</f>
        <v/>
      </c>
      <c r="L483" s="7">
        <f>SUMIFS('Fill Book'!$G$4:$G$10084, 'Fill Book'!$F$4:$F$10084, "S", 'Fill Book'!$E$4:$E$10084, Mapping!C483)</f>
        <v>0</v>
      </c>
      <c r="M483" s="18" t="str" cm="1">
        <f t="array" ref="M483">IFERROR(
  SUMPRODUCT(
    ('Fill Book'!$F$4:$F$10084="S") * ('Fill Book'!$E$4:$E$10084=Mapping!C483),
    'Fill Book'!$G$4:$G$10084,  'Fill Book'!$H$4:$H$10084
  ) /
  SUMIFS(
    'Fill Book'!$G$4:$G$10084,
    'Fill Book'!$F$4:$F$10084, "S",
    'Fill Book'!$E$4:$E$10084, Mapping!C483
  ),
  ""
)</f>
        <v/>
      </c>
      <c r="N483" s="7">
        <f t="shared" si="34"/>
        <v>0</v>
      </c>
      <c r="O483" s="2">
        <f t="shared" ca="1" si="37"/>
        <v>0</v>
      </c>
      <c r="P483" s="2">
        <f t="shared" ca="1" si="35"/>
        <v>0</v>
      </c>
      <c r="Q483" s="2">
        <f t="shared" si="36"/>
        <v>0</v>
      </c>
      <c r="R483" s="9" t="e">
        <f ca="1">((Mapping!$M483 - Mapping!$K483) / Mapping!$E483 * Mapping!$F483) * (MIN(Mapping!$J483, Mapping!$L483))</f>
        <v>#VALUE!</v>
      </c>
      <c r="S483" s="2" t="str">
        <f>IFERROR(INDEX(#REF!, MATCH(Mapping!C483,#REF!, 0)), "")</f>
        <v/>
      </c>
      <c r="T483" s="2" t="e">
        <f t="shared" ca="1" si="38"/>
        <v>#VALUE!</v>
      </c>
      <c r="U483" s="2">
        <f ca="1">IFERROR(INDEX(Ref!E:E, MATCH(D483, Ref!B:B, 0)),5)</f>
        <v>5</v>
      </c>
      <c r="V483">
        <f ca="1">IFERROR(INDEX(Ref!F:F, MATCH(D483, Ref!B:B, 0)),1.5)</f>
        <v>1.5</v>
      </c>
    </row>
    <row r="484" spans="3:22" x14ac:dyDescent="0.25">
      <c r="C484" s="42"/>
      <c r="D484" s="2" t="str" cm="1">
        <f t="array" aca="1" ref="D484" ca="1">UPPER(_xlfn.TEXTJOIN("", TRUE, IF(ISNUMBER(FIND(MID(LEFT(C484, FIND(" ", C484 &amp; " ") - 1), ROW(INDIRECT("1:" &amp; LEN(LEFT(C484, FIND(" ", C484 &amp; " ") - 1)))), 1), "ABCDEFGHIJKLMNOPQRSTUVWXYZabcdefghijklmnopqrstuvwxyz")), MID(LEFT(C484, FIND(" ", C484 &amp; " ") - 1), ROW(INDIRECT("1:" &amp; LEN(LEFT(C484, FIND(" ", C484 &amp; " ") - 1)))), 1), "")))</f>
        <v/>
      </c>
      <c r="E484" s="2" t="e">
        <f ca="1">INDEX(Ref!C:C, MATCH(Mapping!D484, Ref!$B:$B,0))</f>
        <v>#N/A</v>
      </c>
      <c r="F484" s="2" t="e">
        <f ca="1">INDEX(Ref!D:D, MATCH(Mapping!D484, Ref!$B:$B,0))</f>
        <v>#N/A</v>
      </c>
      <c r="G484" s="2" cm="1">
        <f t="array" ref="G484">IFERROR(_xlfn.SWITCH(LOWER(TRIM(RIGHT(SUBSTITUTE(C484," ",REPT(" ",99)),99))),"fly",4,"dfly",8,"calendar",2,"box",4,4),4)</f>
        <v>4</v>
      </c>
      <c r="H484" s="2" t="s">
        <v>443</v>
      </c>
      <c r="I484" s="6" t="str">
        <f>RTD("tt.rtd",,RTD("tt.rtd",,"Inst",H484,$C484),I$2)</f>
        <v/>
      </c>
      <c r="J484" s="7" cm="1">
        <f t="array" ref="J484">SUM(IF(('Fill Book'!$F$4:$F$10084="B")*('Fill Book'!$E$4:$E$10084=Mapping!C484),'Fill Book'!$G$4:$G$10084))</f>
        <v>0</v>
      </c>
      <c r="K484" s="18" t="str" cm="1">
        <f t="array" ref="K484">IFERROR(
  SUMPRODUCT(
    ('Fill Book'!$F$4:$F$10084="B") * ('Fill Book'!$E$4:$E$10084=Mapping!C484),
    'Fill Book'!$G$4:$G$10084,  'Fill Book'!$H$4:$H$10084
  ) /
  SUMIFS(
    'Fill Book'!$G$4:$G$10084,
    'Fill Book'!$F$4:$F$10084, "B",
    'Fill Book'!$E$4:$E$10084, Mapping!C484
  ),
  ""
)</f>
        <v/>
      </c>
      <c r="L484" s="7">
        <f>SUMIFS('Fill Book'!$G$4:$G$10084, 'Fill Book'!$F$4:$F$10084, "S", 'Fill Book'!$E$4:$E$10084, Mapping!C484)</f>
        <v>0</v>
      </c>
      <c r="M484" s="18" t="str" cm="1">
        <f t="array" ref="M484">IFERROR(
  SUMPRODUCT(
    ('Fill Book'!$F$4:$F$10084="S") * ('Fill Book'!$E$4:$E$10084=Mapping!C484),
    'Fill Book'!$G$4:$G$10084,  'Fill Book'!$H$4:$H$10084
  ) /
  SUMIFS(
    'Fill Book'!$G$4:$G$10084,
    'Fill Book'!$F$4:$F$10084, "S",
    'Fill Book'!$E$4:$E$10084, Mapping!C484
  ),
  ""
)</f>
        <v/>
      </c>
      <c r="N484" s="7">
        <f t="shared" si="34"/>
        <v>0</v>
      </c>
      <c r="O484" s="2">
        <f t="shared" ca="1" si="37"/>
        <v>0</v>
      </c>
      <c r="P484" s="2">
        <f t="shared" ca="1" si="35"/>
        <v>0</v>
      </c>
      <c r="Q484" s="2">
        <f t="shared" si="36"/>
        <v>0</v>
      </c>
      <c r="R484" s="9" t="e">
        <f ca="1">((Mapping!$M484 - Mapping!$K484) / Mapping!$E484 * Mapping!$F484) * (MIN(Mapping!$J484, Mapping!$L484))</f>
        <v>#VALUE!</v>
      </c>
      <c r="S484" s="2" t="str">
        <f>IFERROR(INDEX(#REF!, MATCH(Mapping!C484,#REF!, 0)), "")</f>
        <v/>
      </c>
      <c r="T484" s="2" t="e">
        <f t="shared" ca="1" si="38"/>
        <v>#VALUE!</v>
      </c>
      <c r="U484" s="2">
        <f ca="1">IFERROR(INDEX(Ref!E:E, MATCH(D484, Ref!B:B, 0)),5)</f>
        <v>5</v>
      </c>
      <c r="V484">
        <f ca="1">IFERROR(INDEX(Ref!F:F, MATCH(D484, Ref!B:B, 0)),1.5)</f>
        <v>1.5</v>
      </c>
    </row>
    <row r="485" spans="3:22" x14ac:dyDescent="0.25">
      <c r="C485" s="42"/>
      <c r="D485" s="2" t="str" cm="1">
        <f t="array" aca="1" ref="D485" ca="1">UPPER(_xlfn.TEXTJOIN("", TRUE, IF(ISNUMBER(FIND(MID(LEFT(C485, FIND(" ", C485 &amp; " ") - 1), ROW(INDIRECT("1:" &amp; LEN(LEFT(C485, FIND(" ", C485 &amp; " ") - 1)))), 1), "ABCDEFGHIJKLMNOPQRSTUVWXYZabcdefghijklmnopqrstuvwxyz")), MID(LEFT(C485, FIND(" ", C485 &amp; " ") - 1), ROW(INDIRECT("1:" &amp; LEN(LEFT(C485, FIND(" ", C485 &amp; " ") - 1)))), 1), "")))</f>
        <v/>
      </c>
      <c r="E485" s="2" t="e">
        <f ca="1">INDEX(Ref!C:C, MATCH(Mapping!D485, Ref!$B:$B,0))</f>
        <v>#N/A</v>
      </c>
      <c r="F485" s="2" t="e">
        <f ca="1">INDEX(Ref!D:D, MATCH(Mapping!D485, Ref!$B:$B,0))</f>
        <v>#N/A</v>
      </c>
      <c r="G485" s="2" cm="1">
        <f t="array" ref="G485">IFERROR(_xlfn.SWITCH(LOWER(TRIM(RIGHT(SUBSTITUTE(C485," ",REPT(" ",99)),99))),"fly",4,"dfly",8,"calendar",2,"box",4,4),4)</f>
        <v>4</v>
      </c>
      <c r="H485" s="2" t="s">
        <v>443</v>
      </c>
      <c r="I485" s="6" t="str">
        <f>RTD("tt.rtd",,RTD("tt.rtd",,"Inst",H485,$C485),I$2)</f>
        <v/>
      </c>
      <c r="J485" s="7" cm="1">
        <f t="array" ref="J485">SUM(IF(('Fill Book'!$F$4:$F$10084="B")*('Fill Book'!$E$4:$E$10084=Mapping!C485),'Fill Book'!$G$4:$G$10084))</f>
        <v>0</v>
      </c>
      <c r="K485" s="18" t="str" cm="1">
        <f t="array" ref="K485">IFERROR(
  SUMPRODUCT(
    ('Fill Book'!$F$4:$F$10084="B") * ('Fill Book'!$E$4:$E$10084=Mapping!C485),
    'Fill Book'!$G$4:$G$10084,  'Fill Book'!$H$4:$H$10084
  ) /
  SUMIFS(
    'Fill Book'!$G$4:$G$10084,
    'Fill Book'!$F$4:$F$10084, "B",
    'Fill Book'!$E$4:$E$10084, Mapping!C485
  ),
  ""
)</f>
        <v/>
      </c>
      <c r="L485" s="7">
        <f>SUMIFS('Fill Book'!$G$4:$G$10084, 'Fill Book'!$F$4:$F$10084, "S", 'Fill Book'!$E$4:$E$10084, Mapping!C485)</f>
        <v>0</v>
      </c>
      <c r="M485" s="18" t="str" cm="1">
        <f t="array" ref="M485">IFERROR(
  SUMPRODUCT(
    ('Fill Book'!$F$4:$F$10084="S") * ('Fill Book'!$E$4:$E$10084=Mapping!C485),
    'Fill Book'!$G$4:$G$10084,  'Fill Book'!$H$4:$H$10084
  ) /
  SUMIFS(
    'Fill Book'!$G$4:$G$10084,
    'Fill Book'!$F$4:$F$10084, "S",
    'Fill Book'!$E$4:$E$10084, Mapping!C485
  ),
  ""
)</f>
        <v/>
      </c>
      <c r="N485" s="7">
        <f t="shared" si="34"/>
        <v>0</v>
      </c>
      <c r="O485" s="2">
        <f t="shared" ca="1" si="37"/>
        <v>0</v>
      </c>
      <c r="P485" s="2">
        <f t="shared" ca="1" si="35"/>
        <v>0</v>
      </c>
      <c r="Q485" s="2">
        <f t="shared" si="36"/>
        <v>0</v>
      </c>
      <c r="R485" s="9" t="e">
        <f ca="1">((Mapping!$M485 - Mapping!$K485) / Mapping!$E485 * Mapping!$F485) * (MIN(Mapping!$J485, Mapping!$L485))</f>
        <v>#VALUE!</v>
      </c>
      <c r="S485" s="2" t="str">
        <f>IFERROR(INDEX(#REF!, MATCH(Mapping!C485,#REF!, 0)), "")</f>
        <v/>
      </c>
      <c r="T485" s="2" t="e">
        <f t="shared" ca="1" si="38"/>
        <v>#VALUE!</v>
      </c>
      <c r="U485" s="2">
        <f ca="1">IFERROR(INDEX(Ref!E:E, MATCH(D485, Ref!B:B, 0)),5)</f>
        <v>5</v>
      </c>
      <c r="V485">
        <f ca="1">IFERROR(INDEX(Ref!F:F, MATCH(D485, Ref!B:B, 0)),1.5)</f>
        <v>1.5</v>
      </c>
    </row>
    <row r="486" spans="3:22" x14ac:dyDescent="0.25">
      <c r="C486" s="42"/>
      <c r="D486" s="2" t="str" cm="1">
        <f t="array" aca="1" ref="D486" ca="1">UPPER(_xlfn.TEXTJOIN("", TRUE, IF(ISNUMBER(FIND(MID(LEFT(C486, FIND(" ", C486 &amp; " ") - 1), ROW(INDIRECT("1:" &amp; LEN(LEFT(C486, FIND(" ", C486 &amp; " ") - 1)))), 1), "ABCDEFGHIJKLMNOPQRSTUVWXYZabcdefghijklmnopqrstuvwxyz")), MID(LEFT(C486, FIND(" ", C486 &amp; " ") - 1), ROW(INDIRECT("1:" &amp; LEN(LEFT(C486, FIND(" ", C486 &amp; " ") - 1)))), 1), "")))</f>
        <v/>
      </c>
      <c r="E486" s="2" t="e">
        <f ca="1">INDEX(Ref!C:C, MATCH(Mapping!D486, Ref!$B:$B,0))</f>
        <v>#N/A</v>
      </c>
      <c r="F486" s="2" t="e">
        <f ca="1">INDEX(Ref!D:D, MATCH(Mapping!D486, Ref!$B:$B,0))</f>
        <v>#N/A</v>
      </c>
      <c r="G486" s="2" cm="1">
        <f t="array" ref="G486">IFERROR(_xlfn.SWITCH(LOWER(TRIM(RIGHT(SUBSTITUTE(C486," ",REPT(" ",99)),99))),"fly",4,"dfly",8,"calendar",2,"box",4,4),4)</f>
        <v>4</v>
      </c>
      <c r="H486" s="2" t="s">
        <v>443</v>
      </c>
      <c r="I486" s="6" t="str">
        <f>RTD("tt.rtd",,RTD("tt.rtd",,"Inst",H486,$C486),I$2)</f>
        <v/>
      </c>
      <c r="J486" s="7" cm="1">
        <f t="array" ref="J486">SUM(IF(('Fill Book'!$F$4:$F$10084="B")*('Fill Book'!$E$4:$E$10084=Mapping!C486),'Fill Book'!$G$4:$G$10084))</f>
        <v>0</v>
      </c>
      <c r="K486" s="18" t="str" cm="1">
        <f t="array" ref="K486">IFERROR(
  SUMPRODUCT(
    ('Fill Book'!$F$4:$F$10084="B") * ('Fill Book'!$E$4:$E$10084=Mapping!C486),
    'Fill Book'!$G$4:$G$10084,  'Fill Book'!$H$4:$H$10084
  ) /
  SUMIFS(
    'Fill Book'!$G$4:$G$10084,
    'Fill Book'!$F$4:$F$10084, "B",
    'Fill Book'!$E$4:$E$10084, Mapping!C486
  ),
  ""
)</f>
        <v/>
      </c>
      <c r="L486" s="7">
        <f>SUMIFS('Fill Book'!$G$4:$G$10084, 'Fill Book'!$F$4:$F$10084, "S", 'Fill Book'!$E$4:$E$10084, Mapping!C486)</f>
        <v>0</v>
      </c>
      <c r="M486" s="18" t="str" cm="1">
        <f t="array" ref="M486">IFERROR(
  SUMPRODUCT(
    ('Fill Book'!$F$4:$F$10084="S") * ('Fill Book'!$E$4:$E$10084=Mapping!C486),
    'Fill Book'!$G$4:$G$10084,  'Fill Book'!$H$4:$H$10084
  ) /
  SUMIFS(
    'Fill Book'!$G$4:$G$10084,
    'Fill Book'!$F$4:$F$10084, "S",
    'Fill Book'!$E$4:$E$10084, Mapping!C486
  ),
  ""
)</f>
        <v/>
      </c>
      <c r="N486" s="7">
        <f t="shared" si="34"/>
        <v>0</v>
      </c>
      <c r="O486" s="2">
        <f t="shared" ca="1" si="37"/>
        <v>0</v>
      </c>
      <c r="P486" s="2">
        <f t="shared" ca="1" si="35"/>
        <v>0</v>
      </c>
      <c r="Q486" s="2">
        <f t="shared" si="36"/>
        <v>0</v>
      </c>
      <c r="R486" s="9" t="e">
        <f ca="1">((Mapping!$M486 - Mapping!$K486) / Mapping!$E486 * Mapping!$F486) * (MIN(Mapping!$J486, Mapping!$L486))</f>
        <v>#VALUE!</v>
      </c>
      <c r="S486" s="2" t="str">
        <f>IFERROR(INDEX(#REF!, MATCH(Mapping!C486,#REF!, 0)), "")</f>
        <v/>
      </c>
      <c r="T486" s="2" t="e">
        <f t="shared" ca="1" si="38"/>
        <v>#VALUE!</v>
      </c>
      <c r="U486" s="2">
        <f ca="1">IFERROR(INDEX(Ref!E:E, MATCH(D486, Ref!B:B, 0)),5)</f>
        <v>5</v>
      </c>
      <c r="V486">
        <f ca="1">IFERROR(INDEX(Ref!F:F, MATCH(D486, Ref!B:B, 0)),1.5)</f>
        <v>1.5</v>
      </c>
    </row>
    <row r="487" spans="3:22" x14ac:dyDescent="0.25">
      <c r="C487" s="42"/>
      <c r="D487" s="2" t="str" cm="1">
        <f t="array" aca="1" ref="D487" ca="1">UPPER(_xlfn.TEXTJOIN("", TRUE, IF(ISNUMBER(FIND(MID(LEFT(C487, FIND(" ", C487 &amp; " ") - 1), ROW(INDIRECT("1:" &amp; LEN(LEFT(C487, FIND(" ", C487 &amp; " ") - 1)))), 1), "ABCDEFGHIJKLMNOPQRSTUVWXYZabcdefghijklmnopqrstuvwxyz")), MID(LEFT(C487, FIND(" ", C487 &amp; " ") - 1), ROW(INDIRECT("1:" &amp; LEN(LEFT(C487, FIND(" ", C487 &amp; " ") - 1)))), 1), "")))</f>
        <v/>
      </c>
      <c r="E487" s="2" t="e">
        <f ca="1">INDEX(Ref!C:C, MATCH(Mapping!D487, Ref!$B:$B,0))</f>
        <v>#N/A</v>
      </c>
      <c r="F487" s="2" t="e">
        <f ca="1">INDEX(Ref!D:D, MATCH(Mapping!D487, Ref!$B:$B,0))</f>
        <v>#N/A</v>
      </c>
      <c r="G487" s="2" cm="1">
        <f t="array" ref="G487">IFERROR(_xlfn.SWITCH(LOWER(TRIM(RIGHT(SUBSTITUTE(C487," ",REPT(" ",99)),99))),"fly",4,"dfly",8,"calendar",2,"box",4,4),4)</f>
        <v>4</v>
      </c>
      <c r="H487" s="2" t="s">
        <v>443</v>
      </c>
      <c r="I487" s="6" t="str">
        <f>RTD("tt.rtd",,RTD("tt.rtd",,"Inst",H487,$C487),I$2)</f>
        <v/>
      </c>
      <c r="J487" s="7" cm="1">
        <f t="array" ref="J487">SUM(IF(('Fill Book'!$F$4:$F$10084="B")*('Fill Book'!$E$4:$E$10084=Mapping!C487),'Fill Book'!$G$4:$G$10084))</f>
        <v>0</v>
      </c>
      <c r="K487" s="18" t="str" cm="1">
        <f t="array" ref="K487">IFERROR(
  SUMPRODUCT(
    ('Fill Book'!$F$4:$F$10084="B") * ('Fill Book'!$E$4:$E$10084=Mapping!C487),
    'Fill Book'!$G$4:$G$10084,  'Fill Book'!$H$4:$H$10084
  ) /
  SUMIFS(
    'Fill Book'!$G$4:$G$10084,
    'Fill Book'!$F$4:$F$10084, "B",
    'Fill Book'!$E$4:$E$10084, Mapping!C487
  ),
  ""
)</f>
        <v/>
      </c>
      <c r="L487" s="7">
        <f>SUMIFS('Fill Book'!$G$4:$G$10084, 'Fill Book'!$F$4:$F$10084, "S", 'Fill Book'!$E$4:$E$10084, Mapping!C487)</f>
        <v>0</v>
      </c>
      <c r="M487" s="18" t="str" cm="1">
        <f t="array" ref="M487">IFERROR(
  SUMPRODUCT(
    ('Fill Book'!$F$4:$F$10084="S") * ('Fill Book'!$E$4:$E$10084=Mapping!C487),
    'Fill Book'!$G$4:$G$10084,  'Fill Book'!$H$4:$H$10084
  ) /
  SUMIFS(
    'Fill Book'!$G$4:$G$10084,
    'Fill Book'!$F$4:$F$10084, "S",
    'Fill Book'!$E$4:$E$10084, Mapping!C487
  ),
  ""
)</f>
        <v/>
      </c>
      <c r="N487" s="7">
        <f t="shared" si="34"/>
        <v>0</v>
      </c>
      <c r="O487" s="2">
        <f t="shared" ca="1" si="37"/>
        <v>0</v>
      </c>
      <c r="P487" s="2">
        <f t="shared" ca="1" si="35"/>
        <v>0</v>
      </c>
      <c r="Q487" s="2">
        <f t="shared" si="36"/>
        <v>0</v>
      </c>
      <c r="R487" s="9" t="e">
        <f ca="1">((Mapping!$M487 - Mapping!$K487) / Mapping!$E487 * Mapping!$F487) * (MIN(Mapping!$J487, Mapping!$L487))</f>
        <v>#VALUE!</v>
      </c>
      <c r="S487" s="2" t="str">
        <f>IFERROR(INDEX(#REF!, MATCH(Mapping!C487,#REF!, 0)), "")</f>
        <v/>
      </c>
      <c r="T487" s="2" t="e">
        <f t="shared" ca="1" si="38"/>
        <v>#VALUE!</v>
      </c>
      <c r="U487" s="2">
        <f ca="1">IFERROR(INDEX(Ref!E:E, MATCH(D487, Ref!B:B, 0)),5)</f>
        <v>5</v>
      </c>
      <c r="V487">
        <f ca="1">IFERROR(INDEX(Ref!F:F, MATCH(D487, Ref!B:B, 0)),1.5)</f>
        <v>1.5</v>
      </c>
    </row>
    <row r="488" spans="3:22" x14ac:dyDescent="0.25">
      <c r="C488" s="42"/>
      <c r="D488" s="2" t="str" cm="1">
        <f t="array" aca="1" ref="D488" ca="1">UPPER(_xlfn.TEXTJOIN("", TRUE, IF(ISNUMBER(FIND(MID(LEFT(C488, FIND(" ", C488 &amp; " ") - 1), ROW(INDIRECT("1:" &amp; LEN(LEFT(C488, FIND(" ", C488 &amp; " ") - 1)))), 1), "ABCDEFGHIJKLMNOPQRSTUVWXYZabcdefghijklmnopqrstuvwxyz")), MID(LEFT(C488, FIND(" ", C488 &amp; " ") - 1), ROW(INDIRECT("1:" &amp; LEN(LEFT(C488, FIND(" ", C488 &amp; " ") - 1)))), 1), "")))</f>
        <v/>
      </c>
      <c r="E488" s="2" t="e">
        <f ca="1">INDEX(Ref!C:C, MATCH(Mapping!D488, Ref!$B:$B,0))</f>
        <v>#N/A</v>
      </c>
      <c r="F488" s="2" t="e">
        <f ca="1">INDEX(Ref!D:D, MATCH(Mapping!D488, Ref!$B:$B,0))</f>
        <v>#N/A</v>
      </c>
      <c r="G488" s="2" cm="1">
        <f t="array" ref="G488">IFERROR(_xlfn.SWITCH(LOWER(TRIM(RIGHT(SUBSTITUTE(C488," ",REPT(" ",99)),99))),"fly",4,"dfly",8,"calendar",2,"box",4,4),4)</f>
        <v>4</v>
      </c>
      <c r="H488" s="2" t="s">
        <v>443</v>
      </c>
      <c r="I488" s="6" t="str">
        <f>RTD("tt.rtd",,RTD("tt.rtd",,"Inst",H488,$C488),I$2)</f>
        <v/>
      </c>
      <c r="J488" s="7" cm="1">
        <f t="array" ref="J488">SUM(IF(('Fill Book'!$F$4:$F$10084="B")*('Fill Book'!$E$4:$E$10084=Mapping!C488),'Fill Book'!$G$4:$G$10084))</f>
        <v>0</v>
      </c>
      <c r="K488" s="18" t="str" cm="1">
        <f t="array" ref="K488">IFERROR(
  SUMPRODUCT(
    ('Fill Book'!$F$4:$F$10084="B") * ('Fill Book'!$E$4:$E$10084=Mapping!C488),
    'Fill Book'!$G$4:$G$10084,  'Fill Book'!$H$4:$H$10084
  ) /
  SUMIFS(
    'Fill Book'!$G$4:$G$10084,
    'Fill Book'!$F$4:$F$10084, "B",
    'Fill Book'!$E$4:$E$10084, Mapping!C488
  ),
  ""
)</f>
        <v/>
      </c>
      <c r="L488" s="7">
        <f>SUMIFS('Fill Book'!$G$4:$G$10084, 'Fill Book'!$F$4:$F$10084, "S", 'Fill Book'!$E$4:$E$10084, Mapping!C488)</f>
        <v>0</v>
      </c>
      <c r="M488" s="18" t="str" cm="1">
        <f t="array" ref="M488">IFERROR(
  SUMPRODUCT(
    ('Fill Book'!$F$4:$F$10084="S") * ('Fill Book'!$E$4:$E$10084=Mapping!C488),
    'Fill Book'!$G$4:$G$10084,  'Fill Book'!$H$4:$H$10084
  ) /
  SUMIFS(
    'Fill Book'!$G$4:$G$10084,
    'Fill Book'!$F$4:$F$10084, "S",
    'Fill Book'!$E$4:$E$10084, Mapping!C488
  ),
  ""
)</f>
        <v/>
      </c>
      <c r="N488" s="7">
        <f t="shared" si="34"/>
        <v>0</v>
      </c>
      <c r="O488" s="2">
        <f t="shared" ca="1" si="37"/>
        <v>0</v>
      </c>
      <c r="P488" s="2">
        <f t="shared" ca="1" si="35"/>
        <v>0</v>
      </c>
      <c r="Q488" s="2">
        <f t="shared" si="36"/>
        <v>0</v>
      </c>
      <c r="R488" s="9" t="e">
        <f ca="1">((Mapping!$M488 - Mapping!$K488) / Mapping!$E488 * Mapping!$F488) * (MIN(Mapping!$J488, Mapping!$L488))</f>
        <v>#VALUE!</v>
      </c>
      <c r="S488" s="2" t="str">
        <f>IFERROR(INDEX(#REF!, MATCH(Mapping!C488,#REF!, 0)), "")</f>
        <v/>
      </c>
      <c r="T488" s="2" t="e">
        <f t="shared" ca="1" si="38"/>
        <v>#VALUE!</v>
      </c>
      <c r="U488" s="2">
        <f ca="1">IFERROR(INDEX(Ref!E:E, MATCH(D488, Ref!B:B, 0)),5)</f>
        <v>5</v>
      </c>
      <c r="V488">
        <f ca="1">IFERROR(INDEX(Ref!F:F, MATCH(D488, Ref!B:B, 0)),1.5)</f>
        <v>1.5</v>
      </c>
    </row>
    <row r="489" spans="3:22" x14ac:dyDescent="0.25">
      <c r="C489" s="42"/>
      <c r="D489" s="2" t="str" cm="1">
        <f t="array" aca="1" ref="D489" ca="1">UPPER(_xlfn.TEXTJOIN("", TRUE, IF(ISNUMBER(FIND(MID(LEFT(C489, FIND(" ", C489 &amp; " ") - 1), ROW(INDIRECT("1:" &amp; LEN(LEFT(C489, FIND(" ", C489 &amp; " ") - 1)))), 1), "ABCDEFGHIJKLMNOPQRSTUVWXYZabcdefghijklmnopqrstuvwxyz")), MID(LEFT(C489, FIND(" ", C489 &amp; " ") - 1), ROW(INDIRECT("1:" &amp; LEN(LEFT(C489, FIND(" ", C489 &amp; " ") - 1)))), 1), "")))</f>
        <v/>
      </c>
      <c r="E489" s="2" t="e">
        <f ca="1">INDEX(Ref!C:C, MATCH(Mapping!D489, Ref!$B:$B,0))</f>
        <v>#N/A</v>
      </c>
      <c r="F489" s="2" t="e">
        <f ca="1">INDEX(Ref!D:D, MATCH(Mapping!D489, Ref!$B:$B,0))</f>
        <v>#N/A</v>
      </c>
      <c r="G489" s="2" cm="1">
        <f t="array" ref="G489">IFERROR(_xlfn.SWITCH(LOWER(TRIM(RIGHT(SUBSTITUTE(C489," ",REPT(" ",99)),99))),"fly",4,"dfly",8,"calendar",2,"box",4,4),4)</f>
        <v>4</v>
      </c>
      <c r="H489" s="2" t="s">
        <v>443</v>
      </c>
      <c r="I489" s="6" t="str">
        <f>RTD("tt.rtd",,RTD("tt.rtd",,"Inst",H489,$C489),I$2)</f>
        <v/>
      </c>
      <c r="J489" s="7" cm="1">
        <f t="array" ref="J489">SUM(IF(('Fill Book'!$F$4:$F$10084="B")*('Fill Book'!$E$4:$E$10084=Mapping!C489),'Fill Book'!$G$4:$G$10084))</f>
        <v>0</v>
      </c>
      <c r="K489" s="18" t="str" cm="1">
        <f t="array" ref="K489">IFERROR(
  SUMPRODUCT(
    ('Fill Book'!$F$4:$F$10084="B") * ('Fill Book'!$E$4:$E$10084=Mapping!C489),
    'Fill Book'!$G$4:$G$10084,  'Fill Book'!$H$4:$H$10084
  ) /
  SUMIFS(
    'Fill Book'!$G$4:$G$10084,
    'Fill Book'!$F$4:$F$10084, "B",
    'Fill Book'!$E$4:$E$10084, Mapping!C489
  ),
  ""
)</f>
        <v/>
      </c>
      <c r="L489" s="7">
        <f>SUMIFS('Fill Book'!$G$4:$G$10084, 'Fill Book'!$F$4:$F$10084, "S", 'Fill Book'!$E$4:$E$10084, Mapping!C489)</f>
        <v>0</v>
      </c>
      <c r="M489" s="18" t="str" cm="1">
        <f t="array" ref="M489">IFERROR(
  SUMPRODUCT(
    ('Fill Book'!$F$4:$F$10084="S") * ('Fill Book'!$E$4:$E$10084=Mapping!C489),
    'Fill Book'!$G$4:$G$10084,  'Fill Book'!$H$4:$H$10084
  ) /
  SUMIFS(
    'Fill Book'!$G$4:$G$10084,
    'Fill Book'!$F$4:$F$10084, "S",
    'Fill Book'!$E$4:$E$10084, Mapping!C489
  ),
  ""
)</f>
        <v/>
      </c>
      <c r="N489" s="7">
        <f t="shared" si="34"/>
        <v>0</v>
      </c>
      <c r="O489" s="2">
        <f t="shared" ca="1" si="37"/>
        <v>0</v>
      </c>
      <c r="P489" s="2">
        <f t="shared" ca="1" si="35"/>
        <v>0</v>
      </c>
      <c r="Q489" s="2">
        <f t="shared" si="36"/>
        <v>0</v>
      </c>
      <c r="R489" s="9" t="e">
        <f ca="1">((Mapping!$M489 - Mapping!$K489) / Mapping!$E489 * Mapping!$F489) * (MIN(Mapping!$J489, Mapping!$L489))</f>
        <v>#VALUE!</v>
      </c>
      <c r="S489" s="2" t="str">
        <f>IFERROR(INDEX(#REF!, MATCH(Mapping!C489,#REF!, 0)), "")</f>
        <v/>
      </c>
      <c r="T489" s="2" t="e">
        <f t="shared" ca="1" si="38"/>
        <v>#VALUE!</v>
      </c>
      <c r="U489" s="2">
        <f ca="1">IFERROR(INDEX(Ref!E:E, MATCH(D489, Ref!B:B, 0)),5)</f>
        <v>5</v>
      </c>
      <c r="V489">
        <f ca="1">IFERROR(INDEX(Ref!F:F, MATCH(D489, Ref!B:B, 0)),1.5)</f>
        <v>1.5</v>
      </c>
    </row>
    <row r="490" spans="3:22" x14ac:dyDescent="0.25">
      <c r="C490" s="42"/>
      <c r="D490" s="2" t="str" cm="1">
        <f t="array" aca="1" ref="D490" ca="1">UPPER(_xlfn.TEXTJOIN("", TRUE, IF(ISNUMBER(FIND(MID(LEFT(C490, FIND(" ", C490 &amp; " ") - 1), ROW(INDIRECT("1:" &amp; LEN(LEFT(C490, FIND(" ", C490 &amp; " ") - 1)))), 1), "ABCDEFGHIJKLMNOPQRSTUVWXYZabcdefghijklmnopqrstuvwxyz")), MID(LEFT(C490, FIND(" ", C490 &amp; " ") - 1), ROW(INDIRECT("1:" &amp; LEN(LEFT(C490, FIND(" ", C490 &amp; " ") - 1)))), 1), "")))</f>
        <v/>
      </c>
      <c r="E490" s="2" t="e">
        <f ca="1">INDEX(Ref!C:C, MATCH(Mapping!D490, Ref!$B:$B,0))</f>
        <v>#N/A</v>
      </c>
      <c r="F490" s="2" t="e">
        <f ca="1">INDEX(Ref!D:D, MATCH(Mapping!D490, Ref!$B:$B,0))</f>
        <v>#N/A</v>
      </c>
      <c r="G490" s="2" cm="1">
        <f t="array" ref="G490">IFERROR(_xlfn.SWITCH(LOWER(TRIM(RIGHT(SUBSTITUTE(C490," ",REPT(" ",99)),99))),"fly",4,"dfly",8,"calendar",2,"box",4,4),4)</f>
        <v>4</v>
      </c>
      <c r="H490" s="2" t="s">
        <v>443</v>
      </c>
      <c r="I490" s="6" t="str">
        <f>RTD("tt.rtd",,RTD("tt.rtd",,"Inst",H490,$C490),I$2)</f>
        <v/>
      </c>
      <c r="J490" s="7" cm="1">
        <f t="array" ref="J490">SUM(IF(('Fill Book'!$F$4:$F$10084="B")*('Fill Book'!$E$4:$E$10084=Mapping!C490),'Fill Book'!$G$4:$G$10084))</f>
        <v>0</v>
      </c>
      <c r="K490" s="18" t="str" cm="1">
        <f t="array" ref="K490">IFERROR(
  SUMPRODUCT(
    ('Fill Book'!$F$4:$F$10084="B") * ('Fill Book'!$E$4:$E$10084=Mapping!C490),
    'Fill Book'!$G$4:$G$10084,  'Fill Book'!$H$4:$H$10084
  ) /
  SUMIFS(
    'Fill Book'!$G$4:$G$10084,
    'Fill Book'!$F$4:$F$10084, "B",
    'Fill Book'!$E$4:$E$10084, Mapping!C490
  ),
  ""
)</f>
        <v/>
      </c>
      <c r="L490" s="7">
        <f>SUMIFS('Fill Book'!$G$4:$G$10084, 'Fill Book'!$F$4:$F$10084, "S", 'Fill Book'!$E$4:$E$10084, Mapping!C490)</f>
        <v>0</v>
      </c>
      <c r="M490" s="18" t="str" cm="1">
        <f t="array" ref="M490">IFERROR(
  SUMPRODUCT(
    ('Fill Book'!$F$4:$F$10084="S") * ('Fill Book'!$E$4:$E$10084=Mapping!C490),
    'Fill Book'!$G$4:$G$10084,  'Fill Book'!$H$4:$H$10084
  ) /
  SUMIFS(
    'Fill Book'!$G$4:$G$10084,
    'Fill Book'!$F$4:$F$10084, "S",
    'Fill Book'!$E$4:$E$10084, Mapping!C490
  ),
  ""
)</f>
        <v/>
      </c>
      <c r="N490" s="7">
        <f t="shared" si="34"/>
        <v>0</v>
      </c>
      <c r="O490" s="2">
        <f t="shared" ca="1" si="37"/>
        <v>0</v>
      </c>
      <c r="P490" s="2">
        <f t="shared" ca="1" si="35"/>
        <v>0</v>
      </c>
      <c r="Q490" s="2">
        <f t="shared" si="36"/>
        <v>0</v>
      </c>
      <c r="R490" s="9" t="e">
        <f ca="1">((Mapping!$M490 - Mapping!$K490) / Mapping!$E490 * Mapping!$F490) * (MIN(Mapping!$J490, Mapping!$L490))</f>
        <v>#VALUE!</v>
      </c>
      <c r="S490" s="2" t="str">
        <f>IFERROR(INDEX(#REF!, MATCH(Mapping!C490,#REF!, 0)), "")</f>
        <v/>
      </c>
      <c r="T490" s="2" t="e">
        <f t="shared" ca="1" si="38"/>
        <v>#VALUE!</v>
      </c>
      <c r="U490" s="2">
        <f ca="1">IFERROR(INDEX(Ref!E:E, MATCH(D490, Ref!B:B, 0)),5)</f>
        <v>5</v>
      </c>
      <c r="V490">
        <f ca="1">IFERROR(INDEX(Ref!F:F, MATCH(D490, Ref!B:B, 0)),1.5)</f>
        <v>1.5</v>
      </c>
    </row>
    <row r="491" spans="3:22" x14ac:dyDescent="0.25">
      <c r="C491" s="42"/>
      <c r="D491" s="2" t="str" cm="1">
        <f t="array" aca="1" ref="D491" ca="1">UPPER(_xlfn.TEXTJOIN("", TRUE, IF(ISNUMBER(FIND(MID(LEFT(C491, FIND(" ", C491 &amp; " ") - 1), ROW(INDIRECT("1:" &amp; LEN(LEFT(C491, FIND(" ", C491 &amp; " ") - 1)))), 1), "ABCDEFGHIJKLMNOPQRSTUVWXYZabcdefghijklmnopqrstuvwxyz")), MID(LEFT(C491, FIND(" ", C491 &amp; " ") - 1), ROW(INDIRECT("1:" &amp; LEN(LEFT(C491, FIND(" ", C491 &amp; " ") - 1)))), 1), "")))</f>
        <v/>
      </c>
      <c r="E491" s="2" t="e">
        <f ca="1">INDEX(Ref!C:C, MATCH(Mapping!D491, Ref!$B:$B,0))</f>
        <v>#N/A</v>
      </c>
      <c r="F491" s="2" t="e">
        <f ca="1">INDEX(Ref!D:D, MATCH(Mapping!D491, Ref!$B:$B,0))</f>
        <v>#N/A</v>
      </c>
      <c r="G491" s="2" cm="1">
        <f t="array" ref="G491">IFERROR(_xlfn.SWITCH(LOWER(TRIM(RIGHT(SUBSTITUTE(C491," ",REPT(" ",99)),99))),"fly",4,"dfly",8,"calendar",2,"box",4,4),4)</f>
        <v>4</v>
      </c>
      <c r="H491" s="2" t="s">
        <v>443</v>
      </c>
      <c r="I491" s="6" t="str">
        <f>RTD("tt.rtd",,RTD("tt.rtd",,"Inst",H491,$C491),I$2)</f>
        <v/>
      </c>
      <c r="J491" s="7" cm="1">
        <f t="array" ref="J491">SUM(IF(('Fill Book'!$F$4:$F$10084="B")*('Fill Book'!$E$4:$E$10084=Mapping!C491),'Fill Book'!$G$4:$G$10084))</f>
        <v>0</v>
      </c>
      <c r="K491" s="18" t="str" cm="1">
        <f t="array" ref="K491">IFERROR(
  SUMPRODUCT(
    ('Fill Book'!$F$4:$F$10084="B") * ('Fill Book'!$E$4:$E$10084=Mapping!C491),
    'Fill Book'!$G$4:$G$10084,  'Fill Book'!$H$4:$H$10084
  ) /
  SUMIFS(
    'Fill Book'!$G$4:$G$10084,
    'Fill Book'!$F$4:$F$10084, "B",
    'Fill Book'!$E$4:$E$10084, Mapping!C491
  ),
  ""
)</f>
        <v/>
      </c>
      <c r="L491" s="7">
        <f>SUMIFS('Fill Book'!$G$4:$G$10084, 'Fill Book'!$F$4:$F$10084, "S", 'Fill Book'!$E$4:$E$10084, Mapping!C491)</f>
        <v>0</v>
      </c>
      <c r="M491" s="18" t="str" cm="1">
        <f t="array" ref="M491">IFERROR(
  SUMPRODUCT(
    ('Fill Book'!$F$4:$F$10084="S") * ('Fill Book'!$E$4:$E$10084=Mapping!C491),
    'Fill Book'!$G$4:$G$10084,  'Fill Book'!$H$4:$H$10084
  ) /
  SUMIFS(
    'Fill Book'!$G$4:$G$10084,
    'Fill Book'!$F$4:$F$10084, "S",
    'Fill Book'!$E$4:$E$10084, Mapping!C491
  ),
  ""
)</f>
        <v/>
      </c>
      <c r="N491" s="7">
        <f t="shared" si="34"/>
        <v>0</v>
      </c>
      <c r="O491" s="2">
        <f t="shared" ca="1" si="37"/>
        <v>0</v>
      </c>
      <c r="P491" s="2">
        <f t="shared" ca="1" si="35"/>
        <v>0</v>
      </c>
      <c r="Q491" s="2">
        <f t="shared" si="36"/>
        <v>0</v>
      </c>
      <c r="R491" s="9" t="e">
        <f ca="1">((Mapping!$M491 - Mapping!$K491) / Mapping!$E491 * Mapping!$F491) * (MIN(Mapping!$J491, Mapping!$L491))</f>
        <v>#VALUE!</v>
      </c>
      <c r="S491" s="2" t="str">
        <f>IFERROR(INDEX(#REF!, MATCH(Mapping!C491,#REF!, 0)), "")</f>
        <v/>
      </c>
      <c r="T491" s="2" t="e">
        <f t="shared" ca="1" si="38"/>
        <v>#VALUE!</v>
      </c>
      <c r="U491" s="2">
        <f ca="1">IFERROR(INDEX(Ref!E:E, MATCH(D491, Ref!B:B, 0)),5)</f>
        <v>5</v>
      </c>
      <c r="V491">
        <f ca="1">IFERROR(INDEX(Ref!F:F, MATCH(D491, Ref!B:B, 0)),1.5)</f>
        <v>1.5</v>
      </c>
    </row>
    <row r="492" spans="3:22" x14ac:dyDescent="0.25">
      <c r="C492" s="42"/>
      <c r="D492" s="2" t="str" cm="1">
        <f t="array" aca="1" ref="D492" ca="1">UPPER(_xlfn.TEXTJOIN("", TRUE, IF(ISNUMBER(FIND(MID(LEFT(C492, FIND(" ", C492 &amp; " ") - 1), ROW(INDIRECT("1:" &amp; LEN(LEFT(C492, FIND(" ", C492 &amp; " ") - 1)))), 1), "ABCDEFGHIJKLMNOPQRSTUVWXYZabcdefghijklmnopqrstuvwxyz")), MID(LEFT(C492, FIND(" ", C492 &amp; " ") - 1), ROW(INDIRECT("1:" &amp; LEN(LEFT(C492, FIND(" ", C492 &amp; " ") - 1)))), 1), "")))</f>
        <v/>
      </c>
      <c r="E492" s="2" t="e">
        <f ca="1">INDEX(Ref!C:C, MATCH(Mapping!D492, Ref!$B:$B,0))</f>
        <v>#N/A</v>
      </c>
      <c r="F492" s="2" t="e">
        <f ca="1">INDEX(Ref!D:D, MATCH(Mapping!D492, Ref!$B:$B,0))</f>
        <v>#N/A</v>
      </c>
      <c r="G492" s="2" cm="1">
        <f t="array" ref="G492">IFERROR(_xlfn.SWITCH(LOWER(TRIM(RIGHT(SUBSTITUTE(C492," ",REPT(" ",99)),99))),"fly",4,"dfly",8,"calendar",2,"box",4,4),4)</f>
        <v>4</v>
      </c>
      <c r="H492" s="2" t="s">
        <v>443</v>
      </c>
      <c r="I492" s="6" t="str">
        <f>RTD("tt.rtd",,RTD("tt.rtd",,"Inst",H492,$C492),I$2)</f>
        <v/>
      </c>
      <c r="J492" s="7" cm="1">
        <f t="array" ref="J492">SUM(IF(('Fill Book'!$F$4:$F$10084="B")*('Fill Book'!$E$4:$E$10084=Mapping!C492),'Fill Book'!$G$4:$G$10084))</f>
        <v>0</v>
      </c>
      <c r="K492" s="18" t="str" cm="1">
        <f t="array" ref="K492">IFERROR(
  SUMPRODUCT(
    ('Fill Book'!$F$4:$F$10084="B") * ('Fill Book'!$E$4:$E$10084=Mapping!C492),
    'Fill Book'!$G$4:$G$10084,  'Fill Book'!$H$4:$H$10084
  ) /
  SUMIFS(
    'Fill Book'!$G$4:$G$10084,
    'Fill Book'!$F$4:$F$10084, "B",
    'Fill Book'!$E$4:$E$10084, Mapping!C492
  ),
  ""
)</f>
        <v/>
      </c>
      <c r="L492" s="7">
        <f>SUMIFS('Fill Book'!$G$4:$G$10084, 'Fill Book'!$F$4:$F$10084, "S", 'Fill Book'!$E$4:$E$10084, Mapping!C492)</f>
        <v>0</v>
      </c>
      <c r="M492" s="18" t="str" cm="1">
        <f t="array" ref="M492">IFERROR(
  SUMPRODUCT(
    ('Fill Book'!$F$4:$F$10084="S") * ('Fill Book'!$E$4:$E$10084=Mapping!C492),
    'Fill Book'!$G$4:$G$10084,  'Fill Book'!$H$4:$H$10084
  ) /
  SUMIFS(
    'Fill Book'!$G$4:$G$10084,
    'Fill Book'!$F$4:$F$10084, "S",
    'Fill Book'!$E$4:$E$10084, Mapping!C492
  ),
  ""
)</f>
        <v/>
      </c>
      <c r="N492" s="7">
        <f t="shared" si="34"/>
        <v>0</v>
      </c>
      <c r="O492" s="2">
        <f t="shared" ca="1" si="37"/>
        <v>0</v>
      </c>
      <c r="P492" s="2">
        <f t="shared" ca="1" si="35"/>
        <v>0</v>
      </c>
      <c r="Q492" s="2">
        <f t="shared" si="36"/>
        <v>0</v>
      </c>
      <c r="R492" s="9" t="e">
        <f ca="1">((Mapping!$M492 - Mapping!$K492) / Mapping!$E492 * Mapping!$F492) * (MIN(Mapping!$J492, Mapping!$L492))</f>
        <v>#VALUE!</v>
      </c>
      <c r="S492" s="2" t="str">
        <f>IFERROR(INDEX(#REF!, MATCH(Mapping!C492,#REF!, 0)), "")</f>
        <v/>
      </c>
      <c r="T492" s="2" t="e">
        <f t="shared" ca="1" si="38"/>
        <v>#VALUE!</v>
      </c>
      <c r="U492" s="2">
        <f ca="1">IFERROR(INDEX(Ref!E:E, MATCH(D492, Ref!B:B, 0)),5)</f>
        <v>5</v>
      </c>
      <c r="V492">
        <f ca="1">IFERROR(INDEX(Ref!F:F, MATCH(D492, Ref!B:B, 0)),1.5)</f>
        <v>1.5</v>
      </c>
    </row>
    <row r="493" spans="3:22" x14ac:dyDescent="0.25">
      <c r="C493" s="42"/>
      <c r="D493" s="2" t="str" cm="1">
        <f t="array" aca="1" ref="D493" ca="1">UPPER(_xlfn.TEXTJOIN("", TRUE, IF(ISNUMBER(FIND(MID(LEFT(C493, FIND(" ", C493 &amp; " ") - 1), ROW(INDIRECT("1:" &amp; LEN(LEFT(C493, FIND(" ", C493 &amp; " ") - 1)))), 1), "ABCDEFGHIJKLMNOPQRSTUVWXYZabcdefghijklmnopqrstuvwxyz")), MID(LEFT(C493, FIND(" ", C493 &amp; " ") - 1), ROW(INDIRECT("1:" &amp; LEN(LEFT(C493, FIND(" ", C493 &amp; " ") - 1)))), 1), "")))</f>
        <v/>
      </c>
      <c r="E493" s="2" t="e">
        <f ca="1">INDEX(Ref!C:C, MATCH(Mapping!D493, Ref!$B:$B,0))</f>
        <v>#N/A</v>
      </c>
      <c r="F493" s="2" t="e">
        <f ca="1">INDEX(Ref!D:D, MATCH(Mapping!D493, Ref!$B:$B,0))</f>
        <v>#N/A</v>
      </c>
      <c r="G493" s="2" cm="1">
        <f t="array" ref="G493">IFERROR(_xlfn.SWITCH(LOWER(TRIM(RIGHT(SUBSTITUTE(C493," ",REPT(" ",99)),99))),"fly",4,"dfly",8,"calendar",2,"box",4,4),4)</f>
        <v>4</v>
      </c>
      <c r="H493" s="2" t="s">
        <v>443</v>
      </c>
      <c r="I493" s="6" t="str">
        <f>RTD("tt.rtd",,RTD("tt.rtd",,"Inst",H493,$C493),I$2)</f>
        <v/>
      </c>
      <c r="J493" s="7" cm="1">
        <f t="array" ref="J493">SUM(IF(('Fill Book'!$F$4:$F$10084="B")*('Fill Book'!$E$4:$E$10084=Mapping!C493),'Fill Book'!$G$4:$G$10084))</f>
        <v>0</v>
      </c>
      <c r="K493" s="18" t="str" cm="1">
        <f t="array" ref="K493">IFERROR(
  SUMPRODUCT(
    ('Fill Book'!$F$4:$F$10084="B") * ('Fill Book'!$E$4:$E$10084=Mapping!C493),
    'Fill Book'!$G$4:$G$10084,  'Fill Book'!$H$4:$H$10084
  ) /
  SUMIFS(
    'Fill Book'!$G$4:$G$10084,
    'Fill Book'!$F$4:$F$10084, "B",
    'Fill Book'!$E$4:$E$10084, Mapping!C493
  ),
  ""
)</f>
        <v/>
      </c>
      <c r="L493" s="7">
        <f>SUMIFS('Fill Book'!$G$4:$G$10084, 'Fill Book'!$F$4:$F$10084, "S", 'Fill Book'!$E$4:$E$10084, Mapping!C493)</f>
        <v>0</v>
      </c>
      <c r="M493" s="18" t="str" cm="1">
        <f t="array" ref="M493">IFERROR(
  SUMPRODUCT(
    ('Fill Book'!$F$4:$F$10084="S") * ('Fill Book'!$E$4:$E$10084=Mapping!C493),
    'Fill Book'!$G$4:$G$10084,  'Fill Book'!$H$4:$H$10084
  ) /
  SUMIFS(
    'Fill Book'!$G$4:$G$10084,
    'Fill Book'!$F$4:$F$10084, "S",
    'Fill Book'!$E$4:$E$10084, Mapping!C493
  ),
  ""
)</f>
        <v/>
      </c>
      <c r="N493" s="7">
        <f t="shared" si="34"/>
        <v>0</v>
      </c>
      <c r="O493" s="2">
        <f t="shared" ca="1" si="37"/>
        <v>0</v>
      </c>
      <c r="P493" s="2">
        <f t="shared" ca="1" si="35"/>
        <v>0</v>
      </c>
      <c r="Q493" s="2">
        <f t="shared" si="36"/>
        <v>0</v>
      </c>
      <c r="R493" s="9" t="e">
        <f ca="1">((Mapping!$M493 - Mapping!$K493) / Mapping!$E493 * Mapping!$F493) * (MIN(Mapping!$J493, Mapping!$L493))</f>
        <v>#VALUE!</v>
      </c>
      <c r="S493" s="2" t="str">
        <f>IFERROR(INDEX(#REF!, MATCH(Mapping!C493,#REF!, 0)), "")</f>
        <v/>
      </c>
      <c r="T493" s="2" t="e">
        <f t="shared" ca="1" si="38"/>
        <v>#VALUE!</v>
      </c>
      <c r="U493" s="2">
        <f ca="1">IFERROR(INDEX(Ref!E:E, MATCH(D493, Ref!B:B, 0)),5)</f>
        <v>5</v>
      </c>
      <c r="V493">
        <f ca="1">IFERROR(INDEX(Ref!F:F, MATCH(D493, Ref!B:B, 0)),1.5)</f>
        <v>1.5</v>
      </c>
    </row>
    <row r="494" spans="3:22" x14ac:dyDescent="0.25">
      <c r="C494" s="42"/>
      <c r="D494" s="2" t="str" cm="1">
        <f t="array" aca="1" ref="D494" ca="1">UPPER(_xlfn.TEXTJOIN("", TRUE, IF(ISNUMBER(FIND(MID(LEFT(C494, FIND(" ", C494 &amp; " ") - 1), ROW(INDIRECT("1:" &amp; LEN(LEFT(C494, FIND(" ", C494 &amp; " ") - 1)))), 1), "ABCDEFGHIJKLMNOPQRSTUVWXYZabcdefghijklmnopqrstuvwxyz")), MID(LEFT(C494, FIND(" ", C494 &amp; " ") - 1), ROW(INDIRECT("1:" &amp; LEN(LEFT(C494, FIND(" ", C494 &amp; " ") - 1)))), 1), "")))</f>
        <v/>
      </c>
      <c r="E494" s="2" t="e">
        <f ca="1">INDEX(Ref!C:C, MATCH(Mapping!D494, Ref!$B:$B,0))</f>
        <v>#N/A</v>
      </c>
      <c r="F494" s="2" t="e">
        <f ca="1">INDEX(Ref!D:D, MATCH(Mapping!D494, Ref!$B:$B,0))</f>
        <v>#N/A</v>
      </c>
      <c r="G494" s="2" cm="1">
        <f t="array" ref="G494">IFERROR(_xlfn.SWITCH(LOWER(TRIM(RIGHT(SUBSTITUTE(C494," ",REPT(" ",99)),99))),"fly",4,"dfly",8,"calendar",2,"box",4,4),4)</f>
        <v>4</v>
      </c>
      <c r="H494" s="2" t="s">
        <v>443</v>
      </c>
      <c r="I494" s="6" t="str">
        <f>RTD("tt.rtd",,RTD("tt.rtd",,"Inst",H494,$C494),I$2)</f>
        <v/>
      </c>
      <c r="J494" s="7" cm="1">
        <f t="array" ref="J494">SUM(IF(('Fill Book'!$F$4:$F$10084="B")*('Fill Book'!$E$4:$E$10084=Mapping!C494),'Fill Book'!$G$4:$G$10084))</f>
        <v>0</v>
      </c>
      <c r="K494" s="18" t="str" cm="1">
        <f t="array" ref="K494">IFERROR(
  SUMPRODUCT(
    ('Fill Book'!$F$4:$F$10084="B") * ('Fill Book'!$E$4:$E$10084=Mapping!C494),
    'Fill Book'!$G$4:$G$10084,  'Fill Book'!$H$4:$H$10084
  ) /
  SUMIFS(
    'Fill Book'!$G$4:$G$10084,
    'Fill Book'!$F$4:$F$10084, "B",
    'Fill Book'!$E$4:$E$10084, Mapping!C494
  ),
  ""
)</f>
        <v/>
      </c>
      <c r="L494" s="7">
        <f>SUMIFS('Fill Book'!$G$4:$G$10084, 'Fill Book'!$F$4:$F$10084, "S", 'Fill Book'!$E$4:$E$10084, Mapping!C494)</f>
        <v>0</v>
      </c>
      <c r="M494" s="18" t="str" cm="1">
        <f t="array" ref="M494">IFERROR(
  SUMPRODUCT(
    ('Fill Book'!$F$4:$F$10084="S") * ('Fill Book'!$E$4:$E$10084=Mapping!C494),
    'Fill Book'!$G$4:$G$10084,  'Fill Book'!$H$4:$H$10084
  ) /
  SUMIFS(
    'Fill Book'!$G$4:$G$10084,
    'Fill Book'!$F$4:$F$10084, "S",
    'Fill Book'!$E$4:$E$10084, Mapping!C494
  ),
  ""
)</f>
        <v/>
      </c>
      <c r="N494" s="7">
        <f t="shared" si="34"/>
        <v>0</v>
      </c>
      <c r="O494" s="2">
        <f t="shared" ca="1" si="37"/>
        <v>0</v>
      </c>
      <c r="P494" s="2">
        <f t="shared" ca="1" si="35"/>
        <v>0</v>
      </c>
      <c r="Q494" s="2">
        <f t="shared" si="36"/>
        <v>0</v>
      </c>
      <c r="R494" s="9" t="e">
        <f ca="1">((Mapping!$M494 - Mapping!$K494) / Mapping!$E494 * Mapping!$F494) * (MIN(Mapping!$J494, Mapping!$L494))</f>
        <v>#VALUE!</v>
      </c>
      <c r="S494" s="2" t="str">
        <f>IFERROR(INDEX(#REF!, MATCH(Mapping!C494,#REF!, 0)), "")</f>
        <v/>
      </c>
      <c r="T494" s="2" t="e">
        <f t="shared" ca="1" si="38"/>
        <v>#VALUE!</v>
      </c>
      <c r="U494" s="2">
        <f ca="1">IFERROR(INDEX(Ref!E:E, MATCH(D494, Ref!B:B, 0)),5)</f>
        <v>5</v>
      </c>
      <c r="V494">
        <f ca="1">IFERROR(INDEX(Ref!F:F, MATCH(D494, Ref!B:B, 0)),1.5)</f>
        <v>1.5</v>
      </c>
    </row>
    <row r="495" spans="3:22" x14ac:dyDescent="0.25">
      <c r="C495" s="42"/>
      <c r="D495" s="2" t="str" cm="1">
        <f t="array" aca="1" ref="D495" ca="1">UPPER(_xlfn.TEXTJOIN("", TRUE, IF(ISNUMBER(FIND(MID(LEFT(C495, FIND(" ", C495 &amp; " ") - 1), ROW(INDIRECT("1:" &amp; LEN(LEFT(C495, FIND(" ", C495 &amp; " ") - 1)))), 1), "ABCDEFGHIJKLMNOPQRSTUVWXYZabcdefghijklmnopqrstuvwxyz")), MID(LEFT(C495, FIND(" ", C495 &amp; " ") - 1), ROW(INDIRECT("1:" &amp; LEN(LEFT(C495, FIND(" ", C495 &amp; " ") - 1)))), 1), "")))</f>
        <v/>
      </c>
      <c r="E495" s="2" t="e">
        <f ca="1">INDEX(Ref!C:C, MATCH(Mapping!D495, Ref!$B:$B,0))</f>
        <v>#N/A</v>
      </c>
      <c r="F495" s="2" t="e">
        <f ca="1">INDEX(Ref!D:D, MATCH(Mapping!D495, Ref!$B:$B,0))</f>
        <v>#N/A</v>
      </c>
      <c r="G495" s="2" cm="1">
        <f t="array" ref="G495">IFERROR(_xlfn.SWITCH(LOWER(TRIM(RIGHT(SUBSTITUTE(C495," ",REPT(" ",99)),99))),"fly",4,"dfly",8,"calendar",2,"box",4,4),4)</f>
        <v>4</v>
      </c>
      <c r="H495" s="2" t="s">
        <v>443</v>
      </c>
      <c r="I495" s="6" t="str">
        <f>RTD("tt.rtd",,RTD("tt.rtd",,"Inst",H495,$C495),I$2)</f>
        <v/>
      </c>
      <c r="J495" s="7" cm="1">
        <f t="array" ref="J495">SUM(IF(('Fill Book'!$F$4:$F$10084="B")*('Fill Book'!$E$4:$E$10084=Mapping!C495),'Fill Book'!$G$4:$G$10084))</f>
        <v>0</v>
      </c>
      <c r="K495" s="18" t="str" cm="1">
        <f t="array" ref="K495">IFERROR(
  SUMPRODUCT(
    ('Fill Book'!$F$4:$F$10084="B") * ('Fill Book'!$E$4:$E$10084=Mapping!C495),
    'Fill Book'!$G$4:$G$10084,  'Fill Book'!$H$4:$H$10084
  ) /
  SUMIFS(
    'Fill Book'!$G$4:$G$10084,
    'Fill Book'!$F$4:$F$10084, "B",
    'Fill Book'!$E$4:$E$10084, Mapping!C495
  ),
  ""
)</f>
        <v/>
      </c>
      <c r="L495" s="7">
        <f>SUMIFS('Fill Book'!$G$4:$G$10084, 'Fill Book'!$F$4:$F$10084, "S", 'Fill Book'!$E$4:$E$10084, Mapping!C495)</f>
        <v>0</v>
      </c>
      <c r="M495" s="18" t="str" cm="1">
        <f t="array" ref="M495">IFERROR(
  SUMPRODUCT(
    ('Fill Book'!$F$4:$F$10084="S") * ('Fill Book'!$E$4:$E$10084=Mapping!C495),
    'Fill Book'!$G$4:$G$10084,  'Fill Book'!$H$4:$H$10084
  ) /
  SUMIFS(
    'Fill Book'!$G$4:$G$10084,
    'Fill Book'!$F$4:$F$10084, "S",
    'Fill Book'!$E$4:$E$10084, Mapping!C495
  ),
  ""
)</f>
        <v/>
      </c>
      <c r="N495" s="7">
        <f t="shared" si="34"/>
        <v>0</v>
      </c>
      <c r="O495" s="2">
        <f t="shared" ca="1" si="37"/>
        <v>0</v>
      </c>
      <c r="P495" s="2">
        <f t="shared" ca="1" si="35"/>
        <v>0</v>
      </c>
      <c r="Q495" s="2">
        <f t="shared" si="36"/>
        <v>0</v>
      </c>
      <c r="R495" s="9" t="e">
        <f ca="1">((Mapping!$M495 - Mapping!$K495) / Mapping!$E495 * Mapping!$F495) * (MIN(Mapping!$J495, Mapping!$L495))</f>
        <v>#VALUE!</v>
      </c>
      <c r="S495" s="2" t="str">
        <f>IFERROR(INDEX(#REF!, MATCH(Mapping!C495,#REF!, 0)), "")</f>
        <v/>
      </c>
      <c r="T495" s="2" t="e">
        <f t="shared" ca="1" si="38"/>
        <v>#VALUE!</v>
      </c>
      <c r="U495" s="2">
        <f ca="1">IFERROR(INDEX(Ref!E:E, MATCH(D495, Ref!B:B, 0)),5)</f>
        <v>5</v>
      </c>
      <c r="V495">
        <f ca="1">IFERROR(INDEX(Ref!F:F, MATCH(D495, Ref!B:B, 0)),1.5)</f>
        <v>1.5</v>
      </c>
    </row>
    <row r="496" spans="3:22" x14ac:dyDescent="0.25">
      <c r="C496" s="42"/>
      <c r="D496" s="2" t="str" cm="1">
        <f t="array" aca="1" ref="D496" ca="1">UPPER(_xlfn.TEXTJOIN("", TRUE, IF(ISNUMBER(FIND(MID(LEFT(C496, FIND(" ", C496 &amp; " ") - 1), ROW(INDIRECT("1:" &amp; LEN(LEFT(C496, FIND(" ", C496 &amp; " ") - 1)))), 1), "ABCDEFGHIJKLMNOPQRSTUVWXYZabcdefghijklmnopqrstuvwxyz")), MID(LEFT(C496, FIND(" ", C496 &amp; " ") - 1), ROW(INDIRECT("1:" &amp; LEN(LEFT(C496, FIND(" ", C496 &amp; " ") - 1)))), 1), "")))</f>
        <v/>
      </c>
      <c r="E496" s="2" t="e">
        <f ca="1">INDEX(Ref!C:C, MATCH(Mapping!D496, Ref!$B:$B,0))</f>
        <v>#N/A</v>
      </c>
      <c r="F496" s="2" t="e">
        <f ca="1">INDEX(Ref!D:D, MATCH(Mapping!D496, Ref!$B:$B,0))</f>
        <v>#N/A</v>
      </c>
      <c r="G496" s="2" cm="1">
        <f t="array" ref="G496">IFERROR(_xlfn.SWITCH(LOWER(TRIM(RIGHT(SUBSTITUTE(C496," ",REPT(" ",99)),99))),"fly",4,"dfly",8,"calendar",2,"box",4,4),4)</f>
        <v>4</v>
      </c>
      <c r="H496" s="2" t="s">
        <v>443</v>
      </c>
      <c r="I496" s="6" t="str">
        <f>RTD("tt.rtd",,RTD("tt.rtd",,"Inst",H496,$C496),I$2)</f>
        <v/>
      </c>
      <c r="J496" s="7" cm="1">
        <f t="array" ref="J496">SUM(IF(('Fill Book'!$F$4:$F$10084="B")*('Fill Book'!$E$4:$E$10084=Mapping!C496),'Fill Book'!$G$4:$G$10084))</f>
        <v>0</v>
      </c>
      <c r="K496" s="18" t="str" cm="1">
        <f t="array" ref="K496">IFERROR(
  SUMPRODUCT(
    ('Fill Book'!$F$4:$F$10084="B") * ('Fill Book'!$E$4:$E$10084=Mapping!C496),
    'Fill Book'!$G$4:$G$10084,  'Fill Book'!$H$4:$H$10084
  ) /
  SUMIFS(
    'Fill Book'!$G$4:$G$10084,
    'Fill Book'!$F$4:$F$10084, "B",
    'Fill Book'!$E$4:$E$10084, Mapping!C496
  ),
  ""
)</f>
        <v/>
      </c>
      <c r="L496" s="7">
        <f>SUMIFS('Fill Book'!$G$4:$G$10084, 'Fill Book'!$F$4:$F$10084, "S", 'Fill Book'!$E$4:$E$10084, Mapping!C496)</f>
        <v>0</v>
      </c>
      <c r="M496" s="18" t="str" cm="1">
        <f t="array" ref="M496">IFERROR(
  SUMPRODUCT(
    ('Fill Book'!$F$4:$F$10084="S") * ('Fill Book'!$E$4:$E$10084=Mapping!C496),
    'Fill Book'!$G$4:$G$10084,  'Fill Book'!$H$4:$H$10084
  ) /
  SUMIFS(
    'Fill Book'!$G$4:$G$10084,
    'Fill Book'!$F$4:$F$10084, "S",
    'Fill Book'!$E$4:$E$10084, Mapping!C496
  ),
  ""
)</f>
        <v/>
      </c>
      <c r="N496" s="7">
        <f t="shared" si="34"/>
        <v>0</v>
      </c>
      <c r="O496" s="2">
        <f t="shared" ca="1" si="37"/>
        <v>0</v>
      </c>
      <c r="P496" s="2">
        <f t="shared" ca="1" si="35"/>
        <v>0</v>
      </c>
      <c r="Q496" s="2">
        <f t="shared" si="36"/>
        <v>0</v>
      </c>
      <c r="R496" s="9" t="e">
        <f ca="1">((Mapping!$M496 - Mapping!$K496) / Mapping!$E496 * Mapping!$F496) * (MIN(Mapping!$J496, Mapping!$L496))</f>
        <v>#VALUE!</v>
      </c>
      <c r="S496" s="2" t="str">
        <f>IFERROR(INDEX(#REF!, MATCH(Mapping!C496,#REF!, 0)), "")</f>
        <v/>
      </c>
      <c r="T496" s="2" t="e">
        <f t="shared" ca="1" si="38"/>
        <v>#VALUE!</v>
      </c>
      <c r="U496" s="2">
        <f ca="1">IFERROR(INDEX(Ref!E:E, MATCH(D496, Ref!B:B, 0)),5)</f>
        <v>5</v>
      </c>
      <c r="V496">
        <f ca="1">IFERROR(INDEX(Ref!F:F, MATCH(D496, Ref!B:B, 0)),1.5)</f>
        <v>1.5</v>
      </c>
    </row>
    <row r="497" spans="3:22" x14ac:dyDescent="0.25">
      <c r="C497" s="42"/>
      <c r="D497" s="2" t="str" cm="1">
        <f t="array" aca="1" ref="D497" ca="1">UPPER(_xlfn.TEXTJOIN("", TRUE, IF(ISNUMBER(FIND(MID(LEFT(C497, FIND(" ", C497 &amp; " ") - 1), ROW(INDIRECT("1:" &amp; LEN(LEFT(C497, FIND(" ", C497 &amp; " ") - 1)))), 1), "ABCDEFGHIJKLMNOPQRSTUVWXYZabcdefghijklmnopqrstuvwxyz")), MID(LEFT(C497, FIND(" ", C497 &amp; " ") - 1), ROW(INDIRECT("1:" &amp; LEN(LEFT(C497, FIND(" ", C497 &amp; " ") - 1)))), 1), "")))</f>
        <v/>
      </c>
      <c r="E497" s="2" t="e">
        <f ca="1">INDEX(Ref!C:C, MATCH(Mapping!D497, Ref!$B:$B,0))</f>
        <v>#N/A</v>
      </c>
      <c r="F497" s="2" t="e">
        <f ca="1">INDEX(Ref!D:D, MATCH(Mapping!D497, Ref!$B:$B,0))</f>
        <v>#N/A</v>
      </c>
      <c r="G497" s="2" cm="1">
        <f t="array" ref="G497">IFERROR(_xlfn.SWITCH(LOWER(TRIM(RIGHT(SUBSTITUTE(C497," ",REPT(" ",99)),99))),"fly",4,"dfly",8,"calendar",2,"box",4,4),4)</f>
        <v>4</v>
      </c>
      <c r="H497" s="2" t="s">
        <v>443</v>
      </c>
      <c r="I497" s="6" t="str">
        <f>RTD("tt.rtd",,RTD("tt.rtd",,"Inst",H497,$C497),I$2)</f>
        <v/>
      </c>
      <c r="J497" s="7" cm="1">
        <f t="array" ref="J497">SUM(IF(('Fill Book'!$F$4:$F$10084="B")*('Fill Book'!$E$4:$E$10084=Mapping!C497),'Fill Book'!$G$4:$G$10084))</f>
        <v>0</v>
      </c>
      <c r="K497" s="18" t="str" cm="1">
        <f t="array" ref="K497">IFERROR(
  SUMPRODUCT(
    ('Fill Book'!$F$4:$F$10084="B") * ('Fill Book'!$E$4:$E$10084=Mapping!C497),
    'Fill Book'!$G$4:$G$10084,  'Fill Book'!$H$4:$H$10084
  ) /
  SUMIFS(
    'Fill Book'!$G$4:$G$10084,
    'Fill Book'!$F$4:$F$10084, "B",
    'Fill Book'!$E$4:$E$10084, Mapping!C497
  ),
  ""
)</f>
        <v/>
      </c>
      <c r="L497" s="7">
        <f>SUMIFS('Fill Book'!$G$4:$G$10084, 'Fill Book'!$F$4:$F$10084, "S", 'Fill Book'!$E$4:$E$10084, Mapping!C497)</f>
        <v>0</v>
      </c>
      <c r="M497" s="18" t="str" cm="1">
        <f t="array" ref="M497">IFERROR(
  SUMPRODUCT(
    ('Fill Book'!$F$4:$F$10084="S") * ('Fill Book'!$E$4:$E$10084=Mapping!C497),
    'Fill Book'!$G$4:$G$10084,  'Fill Book'!$H$4:$H$10084
  ) /
  SUMIFS(
    'Fill Book'!$G$4:$G$10084,
    'Fill Book'!$F$4:$F$10084, "S",
    'Fill Book'!$E$4:$E$10084, Mapping!C497
  ),
  ""
)</f>
        <v/>
      </c>
      <c r="N497" s="7">
        <f t="shared" si="34"/>
        <v>0</v>
      </c>
      <c r="O497" s="2">
        <f t="shared" ca="1" si="37"/>
        <v>0</v>
      </c>
      <c r="P497" s="2">
        <f t="shared" ca="1" si="35"/>
        <v>0</v>
      </c>
      <c r="Q497" s="2">
        <f t="shared" si="36"/>
        <v>0</v>
      </c>
      <c r="R497" s="9" t="e">
        <f ca="1">((Mapping!$M497 - Mapping!$K497) / Mapping!$E497 * Mapping!$F497) * (MIN(Mapping!$J497, Mapping!$L497))</f>
        <v>#VALUE!</v>
      </c>
      <c r="S497" s="2" t="str">
        <f>IFERROR(INDEX(#REF!, MATCH(Mapping!C497,#REF!, 0)), "")</f>
        <v/>
      </c>
      <c r="T497" s="2" t="e">
        <f t="shared" ca="1" si="38"/>
        <v>#VALUE!</v>
      </c>
      <c r="U497" s="2">
        <f ca="1">IFERROR(INDEX(Ref!E:E, MATCH(D497, Ref!B:B, 0)),5)</f>
        <v>5</v>
      </c>
      <c r="V497">
        <f ca="1">IFERROR(INDEX(Ref!F:F, MATCH(D497, Ref!B:B, 0)),1.5)</f>
        <v>1.5</v>
      </c>
    </row>
    <row r="498" spans="3:22" x14ac:dyDescent="0.25">
      <c r="C498" s="42"/>
      <c r="D498" s="2" t="str" cm="1">
        <f t="array" aca="1" ref="D498" ca="1">UPPER(_xlfn.TEXTJOIN("", TRUE, IF(ISNUMBER(FIND(MID(LEFT(C498, FIND(" ", C498 &amp; " ") - 1), ROW(INDIRECT("1:" &amp; LEN(LEFT(C498, FIND(" ", C498 &amp; " ") - 1)))), 1), "ABCDEFGHIJKLMNOPQRSTUVWXYZabcdefghijklmnopqrstuvwxyz")), MID(LEFT(C498, FIND(" ", C498 &amp; " ") - 1), ROW(INDIRECT("1:" &amp; LEN(LEFT(C498, FIND(" ", C498 &amp; " ") - 1)))), 1), "")))</f>
        <v/>
      </c>
      <c r="E498" s="2" t="e">
        <f ca="1">INDEX(Ref!C:C, MATCH(Mapping!D498, Ref!$B:$B,0))</f>
        <v>#N/A</v>
      </c>
      <c r="F498" s="2" t="e">
        <f ca="1">INDEX(Ref!D:D, MATCH(Mapping!D498, Ref!$B:$B,0))</f>
        <v>#N/A</v>
      </c>
      <c r="G498" s="2" cm="1">
        <f t="array" ref="G498">IFERROR(_xlfn.SWITCH(LOWER(TRIM(RIGHT(SUBSTITUTE(C498," ",REPT(" ",99)),99))),"fly",4,"dfly",8,"calendar",2,"box",4,4),4)</f>
        <v>4</v>
      </c>
      <c r="H498" s="2" t="s">
        <v>443</v>
      </c>
      <c r="I498" s="6" t="str">
        <f>RTD("tt.rtd",,RTD("tt.rtd",,"Inst",H498,$C498),I$2)</f>
        <v/>
      </c>
      <c r="J498" s="7" cm="1">
        <f t="array" ref="J498">SUM(IF(('Fill Book'!$F$4:$F$10084="B")*('Fill Book'!$E$4:$E$10084=Mapping!C498),'Fill Book'!$G$4:$G$10084))</f>
        <v>0</v>
      </c>
      <c r="K498" s="18" t="str" cm="1">
        <f t="array" ref="K498">IFERROR(
  SUMPRODUCT(
    ('Fill Book'!$F$4:$F$10084="B") * ('Fill Book'!$E$4:$E$10084=Mapping!C498),
    'Fill Book'!$G$4:$G$10084,  'Fill Book'!$H$4:$H$10084
  ) /
  SUMIFS(
    'Fill Book'!$G$4:$G$10084,
    'Fill Book'!$F$4:$F$10084, "B",
    'Fill Book'!$E$4:$E$10084, Mapping!C498
  ),
  ""
)</f>
        <v/>
      </c>
      <c r="L498" s="7">
        <f>SUMIFS('Fill Book'!$G$4:$G$10084, 'Fill Book'!$F$4:$F$10084, "S", 'Fill Book'!$E$4:$E$10084, Mapping!C498)</f>
        <v>0</v>
      </c>
      <c r="M498" s="18" t="str" cm="1">
        <f t="array" ref="M498">IFERROR(
  SUMPRODUCT(
    ('Fill Book'!$F$4:$F$10084="S") * ('Fill Book'!$E$4:$E$10084=Mapping!C498),
    'Fill Book'!$G$4:$G$10084,  'Fill Book'!$H$4:$H$10084
  ) /
  SUMIFS(
    'Fill Book'!$G$4:$G$10084,
    'Fill Book'!$F$4:$F$10084, "S",
    'Fill Book'!$E$4:$E$10084, Mapping!C498
  ),
  ""
)</f>
        <v/>
      </c>
      <c r="N498" s="7">
        <f t="shared" si="34"/>
        <v>0</v>
      </c>
      <c r="O498" s="2">
        <f t="shared" ca="1" si="37"/>
        <v>0</v>
      </c>
      <c r="P498" s="2">
        <f t="shared" ca="1" si="35"/>
        <v>0</v>
      </c>
      <c r="Q498" s="2">
        <f t="shared" si="36"/>
        <v>0</v>
      </c>
      <c r="R498" s="9" t="e">
        <f ca="1">((Mapping!$M498 - Mapping!$K498) / Mapping!$E498 * Mapping!$F498) * (MIN(Mapping!$J498, Mapping!$L498))</f>
        <v>#VALUE!</v>
      </c>
      <c r="S498" s="2" t="str">
        <f>IFERROR(INDEX(#REF!, MATCH(Mapping!C498,#REF!, 0)), "")</f>
        <v/>
      </c>
      <c r="T498" s="2" t="e">
        <f t="shared" ca="1" si="38"/>
        <v>#VALUE!</v>
      </c>
      <c r="U498" s="2">
        <f ca="1">IFERROR(INDEX(Ref!E:E, MATCH(D498, Ref!B:B, 0)),5)</f>
        <v>5</v>
      </c>
      <c r="V498">
        <f ca="1">IFERROR(INDEX(Ref!F:F, MATCH(D498, Ref!B:B, 0)),1.5)</f>
        <v>1.5</v>
      </c>
    </row>
    <row r="499" spans="3:22" x14ac:dyDescent="0.25">
      <c r="C499" s="42"/>
      <c r="D499" s="2" t="str" cm="1">
        <f t="array" aca="1" ref="D499" ca="1">UPPER(_xlfn.TEXTJOIN("", TRUE, IF(ISNUMBER(FIND(MID(LEFT(C499, FIND(" ", C499 &amp; " ") - 1), ROW(INDIRECT("1:" &amp; LEN(LEFT(C499, FIND(" ", C499 &amp; " ") - 1)))), 1), "ABCDEFGHIJKLMNOPQRSTUVWXYZabcdefghijklmnopqrstuvwxyz")), MID(LEFT(C499, FIND(" ", C499 &amp; " ") - 1), ROW(INDIRECT("1:" &amp; LEN(LEFT(C499, FIND(" ", C499 &amp; " ") - 1)))), 1), "")))</f>
        <v/>
      </c>
      <c r="E499" s="2" t="e">
        <f ca="1">INDEX(Ref!C:C, MATCH(Mapping!D499, Ref!$B:$B,0))</f>
        <v>#N/A</v>
      </c>
      <c r="F499" s="2" t="e">
        <f ca="1">INDEX(Ref!D:D, MATCH(Mapping!D499, Ref!$B:$B,0))</f>
        <v>#N/A</v>
      </c>
      <c r="G499" s="2" cm="1">
        <f t="array" ref="G499">IFERROR(_xlfn.SWITCH(LOWER(TRIM(RIGHT(SUBSTITUTE(C499," ",REPT(" ",99)),99))),"fly",4,"dfly",8,"calendar",2,"box",4,4),4)</f>
        <v>4</v>
      </c>
      <c r="H499" s="2" t="s">
        <v>443</v>
      </c>
      <c r="I499" s="6" t="str">
        <f>RTD("tt.rtd",,RTD("tt.rtd",,"Inst",H499,$C499),I$2)</f>
        <v/>
      </c>
      <c r="J499" s="7" cm="1">
        <f t="array" ref="J499">SUM(IF(('Fill Book'!$F$4:$F$10084="B")*('Fill Book'!$E$4:$E$10084=Mapping!C499),'Fill Book'!$G$4:$G$10084))</f>
        <v>0</v>
      </c>
      <c r="K499" s="18" t="str" cm="1">
        <f t="array" ref="K499">IFERROR(
  SUMPRODUCT(
    ('Fill Book'!$F$4:$F$10084="B") * ('Fill Book'!$E$4:$E$10084=Mapping!C499),
    'Fill Book'!$G$4:$G$10084,  'Fill Book'!$H$4:$H$10084
  ) /
  SUMIFS(
    'Fill Book'!$G$4:$G$10084,
    'Fill Book'!$F$4:$F$10084, "B",
    'Fill Book'!$E$4:$E$10084, Mapping!C499
  ),
  ""
)</f>
        <v/>
      </c>
      <c r="L499" s="7">
        <f>SUMIFS('Fill Book'!$G$4:$G$10084, 'Fill Book'!$F$4:$F$10084, "S", 'Fill Book'!$E$4:$E$10084, Mapping!C499)</f>
        <v>0</v>
      </c>
      <c r="M499" s="18" t="str" cm="1">
        <f t="array" ref="M499">IFERROR(
  SUMPRODUCT(
    ('Fill Book'!$F$4:$F$10084="S") * ('Fill Book'!$E$4:$E$10084=Mapping!C499),
    'Fill Book'!$G$4:$G$10084,  'Fill Book'!$H$4:$H$10084
  ) /
  SUMIFS(
    'Fill Book'!$G$4:$G$10084,
    'Fill Book'!$F$4:$F$10084, "S",
    'Fill Book'!$E$4:$E$10084, Mapping!C499
  ),
  ""
)</f>
        <v/>
      </c>
      <c r="N499" s="7">
        <f t="shared" si="34"/>
        <v>0</v>
      </c>
      <c r="O499" s="2">
        <f t="shared" ca="1" si="37"/>
        <v>0</v>
      </c>
      <c r="P499" s="2">
        <f t="shared" ca="1" si="35"/>
        <v>0</v>
      </c>
      <c r="Q499" s="2">
        <f t="shared" si="36"/>
        <v>0</v>
      </c>
      <c r="R499" s="9" t="e">
        <f ca="1">((Mapping!$M499 - Mapping!$K499) / Mapping!$E499 * Mapping!$F499) * (MIN(Mapping!$J499, Mapping!$L499))</f>
        <v>#VALUE!</v>
      </c>
      <c r="S499" s="2" t="str">
        <f>IFERROR(INDEX(#REF!, MATCH(Mapping!C499,#REF!, 0)), "")</f>
        <v/>
      </c>
      <c r="T499" s="2" t="e">
        <f t="shared" ca="1" si="38"/>
        <v>#VALUE!</v>
      </c>
      <c r="U499" s="2">
        <f ca="1">IFERROR(INDEX(Ref!E:E, MATCH(D499, Ref!B:B, 0)),5)</f>
        <v>5</v>
      </c>
      <c r="V499">
        <f ca="1">IFERROR(INDEX(Ref!F:F, MATCH(D499, Ref!B:B, 0)),1.5)</f>
        <v>1.5</v>
      </c>
    </row>
    <row r="500" spans="3:22" x14ac:dyDescent="0.25">
      <c r="C500" s="42"/>
      <c r="D500" s="2" t="str" cm="1">
        <f t="array" aca="1" ref="D500" ca="1">UPPER(_xlfn.TEXTJOIN("", TRUE, IF(ISNUMBER(FIND(MID(LEFT(C500, FIND(" ", C500 &amp; " ") - 1), ROW(INDIRECT("1:" &amp; LEN(LEFT(C500, FIND(" ", C500 &amp; " ") - 1)))), 1), "ABCDEFGHIJKLMNOPQRSTUVWXYZabcdefghijklmnopqrstuvwxyz")), MID(LEFT(C500, FIND(" ", C500 &amp; " ") - 1), ROW(INDIRECT("1:" &amp; LEN(LEFT(C500, FIND(" ", C500 &amp; " ") - 1)))), 1), "")))</f>
        <v/>
      </c>
      <c r="E500" s="2" t="e">
        <f ca="1">INDEX(Ref!C:C, MATCH(Mapping!D500, Ref!$B:$B,0))</f>
        <v>#N/A</v>
      </c>
      <c r="F500" s="2" t="e">
        <f ca="1">INDEX(Ref!D:D, MATCH(Mapping!D500, Ref!$B:$B,0))</f>
        <v>#N/A</v>
      </c>
      <c r="G500" s="2" cm="1">
        <f t="array" ref="G500">IFERROR(_xlfn.SWITCH(LOWER(TRIM(RIGHT(SUBSTITUTE(C500," ",REPT(" ",99)),99))),"fly",4,"dfly",8,"calendar",2,"box",4,4),4)</f>
        <v>4</v>
      </c>
      <c r="H500" s="2" t="s">
        <v>443</v>
      </c>
      <c r="I500" s="6" t="str">
        <f>RTD("tt.rtd",,RTD("tt.rtd",,"Inst",H500,$C500),I$2)</f>
        <v/>
      </c>
      <c r="J500" s="7" cm="1">
        <f t="array" ref="J500">SUM(IF(('Fill Book'!$F$4:$F$10084="B")*('Fill Book'!$E$4:$E$10084=Mapping!C500),'Fill Book'!$G$4:$G$10084))</f>
        <v>0</v>
      </c>
      <c r="K500" s="18" t="str" cm="1">
        <f t="array" ref="K500">IFERROR(
  SUMPRODUCT(
    ('Fill Book'!$F$4:$F$10084="B") * ('Fill Book'!$E$4:$E$10084=Mapping!C500),
    'Fill Book'!$G$4:$G$10084,  'Fill Book'!$H$4:$H$10084
  ) /
  SUMIFS(
    'Fill Book'!$G$4:$G$10084,
    'Fill Book'!$F$4:$F$10084, "B",
    'Fill Book'!$E$4:$E$10084, Mapping!C500
  ),
  ""
)</f>
        <v/>
      </c>
      <c r="L500" s="7">
        <f>SUMIFS('Fill Book'!$G$4:$G$10084, 'Fill Book'!$F$4:$F$10084, "S", 'Fill Book'!$E$4:$E$10084, Mapping!C500)</f>
        <v>0</v>
      </c>
      <c r="M500" s="18" t="str" cm="1">
        <f t="array" ref="M500">IFERROR(
  SUMPRODUCT(
    ('Fill Book'!$F$4:$F$10084="S") * ('Fill Book'!$E$4:$E$10084=Mapping!C500),
    'Fill Book'!$G$4:$G$10084,  'Fill Book'!$H$4:$H$10084
  ) /
  SUMIFS(
    'Fill Book'!$G$4:$G$10084,
    'Fill Book'!$F$4:$F$10084, "S",
    'Fill Book'!$E$4:$E$10084, Mapping!C500
  ),
  ""
)</f>
        <v/>
      </c>
      <c r="N500" s="7">
        <f t="shared" si="34"/>
        <v>0</v>
      </c>
      <c r="O500" s="2">
        <f t="shared" ca="1" si="37"/>
        <v>0</v>
      </c>
      <c r="P500" s="2">
        <f t="shared" ca="1" si="35"/>
        <v>0</v>
      </c>
      <c r="Q500" s="2">
        <f t="shared" si="36"/>
        <v>0</v>
      </c>
      <c r="R500" s="9" t="e">
        <f ca="1">((Mapping!$M500 - Mapping!$K500) / Mapping!$E500 * Mapping!$F500) * (MIN(Mapping!$J500, Mapping!$L500))</f>
        <v>#VALUE!</v>
      </c>
      <c r="S500" s="2" t="str">
        <f>IFERROR(INDEX(#REF!, MATCH(Mapping!C500,#REF!, 0)), "")</f>
        <v/>
      </c>
      <c r="T500" s="2" t="e">
        <f t="shared" ca="1" si="38"/>
        <v>#VALUE!</v>
      </c>
      <c r="U500" s="2">
        <f ca="1">IFERROR(INDEX(Ref!E:E, MATCH(D500, Ref!B:B, 0)),5)</f>
        <v>5</v>
      </c>
      <c r="V500">
        <f ca="1">IFERROR(INDEX(Ref!F:F, MATCH(D500, Ref!B:B, 0)),1.5)</f>
        <v>1.5</v>
      </c>
    </row>
    <row r="501" spans="3:22" x14ac:dyDescent="0.25">
      <c r="C501" s="42"/>
      <c r="D501" s="2" t="str" cm="1">
        <f t="array" aca="1" ref="D501" ca="1">UPPER(_xlfn.TEXTJOIN("", TRUE, IF(ISNUMBER(FIND(MID(LEFT(C501, FIND(" ", C501 &amp; " ") - 1), ROW(INDIRECT("1:" &amp; LEN(LEFT(C501, FIND(" ", C501 &amp; " ") - 1)))), 1), "ABCDEFGHIJKLMNOPQRSTUVWXYZabcdefghijklmnopqrstuvwxyz")), MID(LEFT(C501, FIND(" ", C501 &amp; " ") - 1), ROW(INDIRECT("1:" &amp; LEN(LEFT(C501, FIND(" ", C501 &amp; " ") - 1)))), 1), "")))</f>
        <v/>
      </c>
      <c r="E501" s="2" t="e">
        <f ca="1">INDEX(Ref!C:C, MATCH(Mapping!D501, Ref!$B:$B,0))</f>
        <v>#N/A</v>
      </c>
      <c r="F501" s="2" t="e">
        <f ca="1">INDEX(Ref!D:D, MATCH(Mapping!D501, Ref!$B:$B,0))</f>
        <v>#N/A</v>
      </c>
      <c r="G501" s="2" cm="1">
        <f t="array" ref="G501">IFERROR(_xlfn.SWITCH(LOWER(TRIM(RIGHT(SUBSTITUTE(C501," ",REPT(" ",99)),99))),"fly",4,"dfly",8,"calendar",2,"box",4,4),4)</f>
        <v>4</v>
      </c>
      <c r="H501" s="2" t="s">
        <v>443</v>
      </c>
      <c r="I501" s="6" t="str">
        <f>RTD("tt.rtd",,RTD("tt.rtd",,"Inst",H501,$C501),I$2)</f>
        <v/>
      </c>
      <c r="J501" s="7" cm="1">
        <f t="array" ref="J501">SUM(IF(('Fill Book'!$F$4:$F$10084="B")*('Fill Book'!$E$4:$E$10084=Mapping!C501),'Fill Book'!$G$4:$G$10084))</f>
        <v>0</v>
      </c>
      <c r="K501" s="18" t="str" cm="1">
        <f t="array" ref="K501">IFERROR(
  SUMPRODUCT(
    ('Fill Book'!$F$4:$F$10084="B") * ('Fill Book'!$E$4:$E$10084=Mapping!C501),
    'Fill Book'!$G$4:$G$10084,  'Fill Book'!$H$4:$H$10084
  ) /
  SUMIFS(
    'Fill Book'!$G$4:$G$10084,
    'Fill Book'!$F$4:$F$10084, "B",
    'Fill Book'!$E$4:$E$10084, Mapping!C501
  ),
  ""
)</f>
        <v/>
      </c>
      <c r="L501" s="7">
        <f>SUMIFS('Fill Book'!$G$4:$G$10084, 'Fill Book'!$F$4:$F$10084, "S", 'Fill Book'!$E$4:$E$10084, Mapping!C501)</f>
        <v>0</v>
      </c>
      <c r="M501" s="18" t="str" cm="1">
        <f t="array" ref="M501">IFERROR(
  SUMPRODUCT(
    ('Fill Book'!$F$4:$F$10084="S") * ('Fill Book'!$E$4:$E$10084=Mapping!C501),
    'Fill Book'!$G$4:$G$10084,  'Fill Book'!$H$4:$H$10084
  ) /
  SUMIFS(
    'Fill Book'!$G$4:$G$10084,
    'Fill Book'!$F$4:$F$10084, "S",
    'Fill Book'!$E$4:$E$10084, Mapping!C501
  ),
  ""
)</f>
        <v/>
      </c>
      <c r="N501" s="7">
        <f t="shared" si="34"/>
        <v>0</v>
      </c>
      <c r="O501" s="2">
        <f t="shared" ca="1" si="37"/>
        <v>0</v>
      </c>
      <c r="P501" s="2">
        <f t="shared" ca="1" si="35"/>
        <v>0</v>
      </c>
      <c r="Q501" s="2">
        <f t="shared" si="36"/>
        <v>0</v>
      </c>
      <c r="R501" s="9" t="e">
        <f ca="1">((Mapping!$M501 - Mapping!$K501) / Mapping!$E501 * Mapping!$F501) * (MIN(Mapping!$J501, Mapping!$L501))</f>
        <v>#VALUE!</v>
      </c>
      <c r="S501" s="2" t="str">
        <f>IFERROR(INDEX(#REF!, MATCH(Mapping!C501,#REF!, 0)), "")</f>
        <v/>
      </c>
      <c r="T501" s="2" t="e">
        <f t="shared" ca="1" si="38"/>
        <v>#VALUE!</v>
      </c>
      <c r="U501" s="2">
        <f ca="1">IFERROR(INDEX(Ref!E:E, MATCH(D501, Ref!B:B, 0)),5)</f>
        <v>5</v>
      </c>
      <c r="V501">
        <f ca="1">IFERROR(INDEX(Ref!F:F, MATCH(D501, Ref!B:B, 0)),1.5)</f>
        <v>1.5</v>
      </c>
    </row>
    <row r="502" spans="3:22" x14ac:dyDescent="0.25">
      <c r="C502" s="42"/>
      <c r="D502" s="2" t="str" cm="1">
        <f t="array" aca="1" ref="D502" ca="1">UPPER(_xlfn.TEXTJOIN("", TRUE, IF(ISNUMBER(FIND(MID(LEFT(C502, FIND(" ", C502 &amp; " ") - 1), ROW(INDIRECT("1:" &amp; LEN(LEFT(C502, FIND(" ", C502 &amp; " ") - 1)))), 1), "ABCDEFGHIJKLMNOPQRSTUVWXYZabcdefghijklmnopqrstuvwxyz")), MID(LEFT(C502, FIND(" ", C502 &amp; " ") - 1), ROW(INDIRECT("1:" &amp; LEN(LEFT(C502, FIND(" ", C502 &amp; " ") - 1)))), 1), "")))</f>
        <v/>
      </c>
      <c r="E502" s="2" t="e">
        <f ca="1">INDEX(Ref!C:C, MATCH(Mapping!D502, Ref!$B:$B,0))</f>
        <v>#N/A</v>
      </c>
      <c r="F502" s="2" t="e">
        <f ca="1">INDEX(Ref!D:D, MATCH(Mapping!D502, Ref!$B:$B,0))</f>
        <v>#N/A</v>
      </c>
      <c r="G502" s="2" cm="1">
        <f t="array" ref="G502">IFERROR(_xlfn.SWITCH(LOWER(TRIM(RIGHT(SUBSTITUTE(C502," ",REPT(" ",99)),99))),"fly",4,"dfly",8,"calendar",2,"box",4,4),4)</f>
        <v>4</v>
      </c>
      <c r="H502" s="2" t="s">
        <v>443</v>
      </c>
      <c r="I502" s="6" t="str">
        <f>RTD("tt.rtd",,RTD("tt.rtd",,"Inst",H502,$C502),I$2)</f>
        <v/>
      </c>
      <c r="J502" s="7" cm="1">
        <f t="array" ref="J502">SUM(IF(('Fill Book'!$F$4:$F$10084="B")*('Fill Book'!$E$4:$E$10084=Mapping!C502),'Fill Book'!$G$4:$G$10084))</f>
        <v>0</v>
      </c>
      <c r="K502" s="18" t="str" cm="1">
        <f t="array" ref="K502">IFERROR(
  SUMPRODUCT(
    ('Fill Book'!$F$4:$F$10084="B") * ('Fill Book'!$E$4:$E$10084=Mapping!C502),
    'Fill Book'!$G$4:$G$10084,  'Fill Book'!$H$4:$H$10084
  ) /
  SUMIFS(
    'Fill Book'!$G$4:$G$10084,
    'Fill Book'!$F$4:$F$10084, "B",
    'Fill Book'!$E$4:$E$10084, Mapping!C502
  ),
  ""
)</f>
        <v/>
      </c>
      <c r="L502" s="7">
        <f>SUMIFS('Fill Book'!$G$4:$G$10084, 'Fill Book'!$F$4:$F$10084, "S", 'Fill Book'!$E$4:$E$10084, Mapping!C502)</f>
        <v>0</v>
      </c>
      <c r="M502" s="18" t="str" cm="1">
        <f t="array" ref="M502">IFERROR(
  SUMPRODUCT(
    ('Fill Book'!$F$4:$F$10084="S") * ('Fill Book'!$E$4:$E$10084=Mapping!C502),
    'Fill Book'!$G$4:$G$10084,  'Fill Book'!$H$4:$H$10084
  ) /
  SUMIFS(
    'Fill Book'!$G$4:$G$10084,
    'Fill Book'!$F$4:$F$10084, "S",
    'Fill Book'!$E$4:$E$10084, Mapping!C502
  ),
  ""
)</f>
        <v/>
      </c>
      <c r="N502" s="7">
        <f t="shared" si="34"/>
        <v>0</v>
      </c>
      <c r="O502" s="2">
        <f t="shared" ca="1" si="37"/>
        <v>0</v>
      </c>
      <c r="P502" s="2">
        <f t="shared" ca="1" si="35"/>
        <v>0</v>
      </c>
      <c r="Q502" s="2">
        <f t="shared" si="36"/>
        <v>0</v>
      </c>
      <c r="R502" s="9" t="e">
        <f ca="1">((Mapping!$M502 - Mapping!$K502) / Mapping!$E502 * Mapping!$F502) * (MIN(Mapping!$J502, Mapping!$L502))</f>
        <v>#VALUE!</v>
      </c>
      <c r="S502" s="2" t="str">
        <f>IFERROR(INDEX(#REF!, MATCH(Mapping!C502,#REF!, 0)), "")</f>
        <v/>
      </c>
      <c r="T502" s="2" t="e">
        <f t="shared" ca="1" si="38"/>
        <v>#VALUE!</v>
      </c>
      <c r="U502" s="2">
        <f ca="1">IFERROR(INDEX(Ref!E:E, MATCH(D502, Ref!B:B, 0)),5)</f>
        <v>5</v>
      </c>
      <c r="V502">
        <f ca="1">IFERROR(INDEX(Ref!F:F, MATCH(D502, Ref!B:B, 0)),1.5)</f>
        <v>1.5</v>
      </c>
    </row>
    <row r="503" spans="3:22" x14ac:dyDescent="0.25">
      <c r="C503" s="42"/>
      <c r="D503" s="2" t="str" cm="1">
        <f t="array" aca="1" ref="D503" ca="1">UPPER(_xlfn.TEXTJOIN("", TRUE, IF(ISNUMBER(FIND(MID(LEFT(C503, FIND(" ", C503 &amp; " ") - 1), ROW(INDIRECT("1:" &amp; LEN(LEFT(C503, FIND(" ", C503 &amp; " ") - 1)))), 1), "ABCDEFGHIJKLMNOPQRSTUVWXYZabcdefghijklmnopqrstuvwxyz")), MID(LEFT(C503, FIND(" ", C503 &amp; " ") - 1), ROW(INDIRECT("1:" &amp; LEN(LEFT(C503, FIND(" ", C503 &amp; " ") - 1)))), 1), "")))</f>
        <v/>
      </c>
      <c r="E503" s="2" t="e">
        <f ca="1">INDEX(Ref!C:C, MATCH(Mapping!D503, Ref!$B:$B,0))</f>
        <v>#N/A</v>
      </c>
      <c r="F503" s="2" t="e">
        <f ca="1">INDEX(Ref!D:D, MATCH(Mapping!D503, Ref!$B:$B,0))</f>
        <v>#N/A</v>
      </c>
      <c r="G503" s="2" cm="1">
        <f t="array" ref="G503">IFERROR(_xlfn.SWITCH(LOWER(TRIM(RIGHT(SUBSTITUTE(C503," ",REPT(" ",99)),99))),"fly",4,"dfly",8,"calendar",2,"box",4,4),4)</f>
        <v>4</v>
      </c>
      <c r="H503" s="2" t="s">
        <v>443</v>
      </c>
      <c r="I503" s="6" t="str">
        <f>RTD("tt.rtd",,RTD("tt.rtd",,"Inst",H503,$C503),I$2)</f>
        <v/>
      </c>
      <c r="J503" s="7" cm="1">
        <f t="array" ref="J503">SUM(IF(('Fill Book'!$F$4:$F$10084="B")*('Fill Book'!$E$4:$E$10084=Mapping!C503),'Fill Book'!$G$4:$G$10084))</f>
        <v>0</v>
      </c>
      <c r="K503" s="18" t="str" cm="1">
        <f t="array" ref="K503">IFERROR(
  SUMPRODUCT(
    ('Fill Book'!$F$4:$F$10084="B") * ('Fill Book'!$E$4:$E$10084=Mapping!C503),
    'Fill Book'!$G$4:$G$10084,  'Fill Book'!$H$4:$H$10084
  ) /
  SUMIFS(
    'Fill Book'!$G$4:$G$10084,
    'Fill Book'!$F$4:$F$10084, "B",
    'Fill Book'!$E$4:$E$10084, Mapping!C503
  ),
  ""
)</f>
        <v/>
      </c>
      <c r="L503" s="7">
        <f>SUMIFS('Fill Book'!$G$4:$G$10084, 'Fill Book'!$F$4:$F$10084, "S", 'Fill Book'!$E$4:$E$10084, Mapping!C503)</f>
        <v>0</v>
      </c>
      <c r="M503" s="18" t="str" cm="1">
        <f t="array" ref="M503">IFERROR(
  SUMPRODUCT(
    ('Fill Book'!$F$4:$F$10084="S") * ('Fill Book'!$E$4:$E$10084=Mapping!C503),
    'Fill Book'!$G$4:$G$10084,  'Fill Book'!$H$4:$H$10084
  ) /
  SUMIFS(
    'Fill Book'!$G$4:$G$10084,
    'Fill Book'!$F$4:$F$10084, "S",
    'Fill Book'!$E$4:$E$10084, Mapping!C503
  ),
  ""
)</f>
        <v/>
      </c>
      <c r="N503" s="7">
        <f t="shared" si="34"/>
        <v>0</v>
      </c>
      <c r="O503" s="2">
        <f t="shared" ca="1" si="37"/>
        <v>0</v>
      </c>
      <c r="P503" s="2">
        <f t="shared" ca="1" si="35"/>
        <v>0</v>
      </c>
      <c r="Q503" s="2">
        <f t="shared" si="36"/>
        <v>0</v>
      </c>
      <c r="R503" s="9" t="e">
        <f ca="1">((Mapping!$M503 - Mapping!$K503) / Mapping!$E503 * Mapping!$F503) * (MIN(Mapping!$J503, Mapping!$L503))</f>
        <v>#VALUE!</v>
      </c>
      <c r="S503" s="2" t="str">
        <f>IFERROR(INDEX(#REF!, MATCH(Mapping!C503,#REF!, 0)), "")</f>
        <v/>
      </c>
      <c r="T503" s="2" t="e">
        <f t="shared" ca="1" si="38"/>
        <v>#VALUE!</v>
      </c>
      <c r="U503" s="2">
        <f ca="1">IFERROR(INDEX(Ref!E:E, MATCH(D503, Ref!B:B, 0)),5)</f>
        <v>5</v>
      </c>
      <c r="V503">
        <f ca="1">IFERROR(INDEX(Ref!F:F, MATCH(D503, Ref!B:B, 0)),1.5)</f>
        <v>1.5</v>
      </c>
    </row>
    <row r="504" spans="3:22" x14ac:dyDescent="0.25">
      <c r="C504" s="42"/>
      <c r="D504" s="2" t="str" cm="1">
        <f t="array" aca="1" ref="D504" ca="1">UPPER(_xlfn.TEXTJOIN("", TRUE, IF(ISNUMBER(FIND(MID(LEFT(C504, FIND(" ", C504 &amp; " ") - 1), ROW(INDIRECT("1:" &amp; LEN(LEFT(C504, FIND(" ", C504 &amp; " ") - 1)))), 1), "ABCDEFGHIJKLMNOPQRSTUVWXYZabcdefghijklmnopqrstuvwxyz")), MID(LEFT(C504, FIND(" ", C504 &amp; " ") - 1), ROW(INDIRECT("1:" &amp; LEN(LEFT(C504, FIND(" ", C504 &amp; " ") - 1)))), 1), "")))</f>
        <v/>
      </c>
      <c r="E504" s="2" t="e">
        <f ca="1">INDEX(Ref!C:C, MATCH(Mapping!D504, Ref!$B:$B,0))</f>
        <v>#N/A</v>
      </c>
      <c r="F504" s="2" t="e">
        <f ca="1">INDEX(Ref!D:D, MATCH(Mapping!D504, Ref!$B:$B,0))</f>
        <v>#N/A</v>
      </c>
      <c r="G504" s="2" cm="1">
        <f t="array" ref="G504">IFERROR(_xlfn.SWITCH(LOWER(TRIM(RIGHT(SUBSTITUTE(C504," ",REPT(" ",99)),99))),"fly",4,"dfly",8,"calendar",2,"box",4,4),4)</f>
        <v>4</v>
      </c>
      <c r="H504" s="2" t="s">
        <v>443</v>
      </c>
      <c r="I504" s="6" t="str">
        <f>RTD("tt.rtd",,RTD("tt.rtd",,"Inst",H504,$C504),I$2)</f>
        <v/>
      </c>
      <c r="J504" s="7" cm="1">
        <f t="array" ref="J504">SUM(IF(('Fill Book'!$F$4:$F$10084="B")*('Fill Book'!$E$4:$E$10084=Mapping!C504),'Fill Book'!$G$4:$G$10084))</f>
        <v>0</v>
      </c>
      <c r="K504" s="18" t="str" cm="1">
        <f t="array" ref="K504">IFERROR(
  SUMPRODUCT(
    ('Fill Book'!$F$4:$F$10084="B") * ('Fill Book'!$E$4:$E$10084=Mapping!C504),
    'Fill Book'!$G$4:$G$10084,  'Fill Book'!$H$4:$H$10084
  ) /
  SUMIFS(
    'Fill Book'!$G$4:$G$10084,
    'Fill Book'!$F$4:$F$10084, "B",
    'Fill Book'!$E$4:$E$10084, Mapping!C504
  ),
  ""
)</f>
        <v/>
      </c>
      <c r="L504" s="7">
        <f>SUMIFS('Fill Book'!$G$4:$G$10084, 'Fill Book'!$F$4:$F$10084, "S", 'Fill Book'!$E$4:$E$10084, Mapping!C504)</f>
        <v>0</v>
      </c>
      <c r="M504" s="18" t="str" cm="1">
        <f t="array" ref="M504">IFERROR(
  SUMPRODUCT(
    ('Fill Book'!$F$4:$F$10084="S") * ('Fill Book'!$E$4:$E$10084=Mapping!C504),
    'Fill Book'!$G$4:$G$10084,  'Fill Book'!$H$4:$H$10084
  ) /
  SUMIFS(
    'Fill Book'!$G$4:$G$10084,
    'Fill Book'!$F$4:$F$10084, "S",
    'Fill Book'!$E$4:$E$10084, Mapping!C504
  ),
  ""
)</f>
        <v/>
      </c>
      <c r="N504" s="7">
        <f t="shared" si="34"/>
        <v>0</v>
      </c>
      <c r="O504" s="2">
        <f t="shared" ca="1" si="37"/>
        <v>0</v>
      </c>
      <c r="P504" s="2">
        <f t="shared" ca="1" si="35"/>
        <v>0</v>
      </c>
      <c r="Q504" s="2">
        <f t="shared" si="36"/>
        <v>0</v>
      </c>
      <c r="R504" s="9" t="e">
        <f ca="1">((Mapping!$M504 - Mapping!$K504) / Mapping!$E504 * Mapping!$F504) * (MIN(Mapping!$J504, Mapping!$L504))</f>
        <v>#VALUE!</v>
      </c>
      <c r="S504" s="2" t="str">
        <f>IFERROR(INDEX(#REF!, MATCH(Mapping!C504,#REF!, 0)), "")</f>
        <v/>
      </c>
      <c r="T504" s="2" t="e">
        <f t="shared" ca="1" si="38"/>
        <v>#VALUE!</v>
      </c>
      <c r="U504" s="2">
        <f ca="1">IFERROR(INDEX(Ref!E:E, MATCH(D504, Ref!B:B, 0)),5)</f>
        <v>5</v>
      </c>
      <c r="V504">
        <f ca="1">IFERROR(INDEX(Ref!F:F, MATCH(D504, Ref!B:B, 0)),1.5)</f>
        <v>1.5</v>
      </c>
    </row>
    <row r="505" spans="3:22" x14ac:dyDescent="0.25">
      <c r="C505" s="42"/>
      <c r="D505" s="2" t="str" cm="1">
        <f t="array" aca="1" ref="D505" ca="1">UPPER(_xlfn.TEXTJOIN("", TRUE, IF(ISNUMBER(FIND(MID(LEFT(C505, FIND(" ", C505 &amp; " ") - 1), ROW(INDIRECT("1:" &amp; LEN(LEFT(C505, FIND(" ", C505 &amp; " ") - 1)))), 1), "ABCDEFGHIJKLMNOPQRSTUVWXYZabcdefghijklmnopqrstuvwxyz")), MID(LEFT(C505, FIND(" ", C505 &amp; " ") - 1), ROW(INDIRECT("1:" &amp; LEN(LEFT(C505, FIND(" ", C505 &amp; " ") - 1)))), 1), "")))</f>
        <v/>
      </c>
      <c r="E505" s="2" t="e">
        <f ca="1">INDEX(Ref!C:C, MATCH(Mapping!D505, Ref!$B:$B,0))</f>
        <v>#N/A</v>
      </c>
      <c r="F505" s="2" t="e">
        <f ca="1">INDEX(Ref!D:D, MATCH(Mapping!D505, Ref!$B:$B,0))</f>
        <v>#N/A</v>
      </c>
      <c r="G505" s="2" cm="1">
        <f t="array" ref="G505">IFERROR(_xlfn.SWITCH(LOWER(TRIM(RIGHT(SUBSTITUTE(C505," ",REPT(" ",99)),99))),"fly",4,"dfly",8,"calendar",2,"box",4,4),4)</f>
        <v>4</v>
      </c>
      <c r="H505" s="2" t="s">
        <v>443</v>
      </c>
      <c r="I505" s="6" t="str">
        <f>RTD("tt.rtd",,RTD("tt.rtd",,"Inst",H505,$C505),I$2)</f>
        <v/>
      </c>
      <c r="J505" s="7" cm="1">
        <f t="array" ref="J505">SUM(IF(('Fill Book'!$F$4:$F$10084="B")*('Fill Book'!$E$4:$E$10084=Mapping!C505),'Fill Book'!$G$4:$G$10084))</f>
        <v>0</v>
      </c>
      <c r="K505" s="18" t="str" cm="1">
        <f t="array" ref="K505">IFERROR(
  SUMPRODUCT(
    ('Fill Book'!$F$4:$F$10084="B") * ('Fill Book'!$E$4:$E$10084=Mapping!C505),
    'Fill Book'!$G$4:$G$10084,  'Fill Book'!$H$4:$H$10084
  ) /
  SUMIFS(
    'Fill Book'!$G$4:$G$10084,
    'Fill Book'!$F$4:$F$10084, "B",
    'Fill Book'!$E$4:$E$10084, Mapping!C505
  ),
  ""
)</f>
        <v/>
      </c>
      <c r="L505" s="7">
        <f>SUMIFS('Fill Book'!$G$4:$G$10084, 'Fill Book'!$F$4:$F$10084, "S", 'Fill Book'!$E$4:$E$10084, Mapping!C505)</f>
        <v>0</v>
      </c>
      <c r="M505" s="18" t="str" cm="1">
        <f t="array" ref="M505">IFERROR(
  SUMPRODUCT(
    ('Fill Book'!$F$4:$F$10084="S") * ('Fill Book'!$E$4:$E$10084=Mapping!C505),
    'Fill Book'!$G$4:$G$10084,  'Fill Book'!$H$4:$H$10084
  ) /
  SUMIFS(
    'Fill Book'!$G$4:$G$10084,
    'Fill Book'!$F$4:$F$10084, "S",
    'Fill Book'!$E$4:$E$10084, Mapping!C505
  ),
  ""
)</f>
        <v/>
      </c>
      <c r="N505" s="7">
        <f t="shared" si="34"/>
        <v>0</v>
      </c>
      <c r="O505" s="2">
        <f t="shared" ca="1" si="37"/>
        <v>0</v>
      </c>
      <c r="P505" s="2">
        <f t="shared" ca="1" si="35"/>
        <v>0</v>
      </c>
      <c r="Q505" s="2">
        <f t="shared" si="36"/>
        <v>0</v>
      </c>
      <c r="R505" s="9" t="e">
        <f ca="1">((Mapping!$M505 - Mapping!$K505) / Mapping!$E505 * Mapping!$F505) * (MIN(Mapping!$J505, Mapping!$L505))</f>
        <v>#VALUE!</v>
      </c>
      <c r="S505" s="2" t="str">
        <f>IFERROR(INDEX(#REF!, MATCH(Mapping!C505,#REF!, 0)), "")</f>
        <v/>
      </c>
      <c r="T505" s="2" t="e">
        <f t="shared" ca="1" si="38"/>
        <v>#VALUE!</v>
      </c>
      <c r="U505" s="2">
        <f ca="1">IFERROR(INDEX(Ref!E:E, MATCH(D505, Ref!B:B, 0)),5)</f>
        <v>5</v>
      </c>
      <c r="V505">
        <f ca="1">IFERROR(INDEX(Ref!F:F, MATCH(D505, Ref!B:B, 0)),1.5)</f>
        <v>1.5</v>
      </c>
    </row>
    <row r="506" spans="3:22" x14ac:dyDescent="0.25">
      <c r="C506" s="42"/>
      <c r="D506" s="2" t="str" cm="1">
        <f t="array" aca="1" ref="D506" ca="1">UPPER(_xlfn.TEXTJOIN("", TRUE, IF(ISNUMBER(FIND(MID(LEFT(C506, FIND(" ", C506 &amp; " ") - 1), ROW(INDIRECT("1:" &amp; LEN(LEFT(C506, FIND(" ", C506 &amp; " ") - 1)))), 1), "ABCDEFGHIJKLMNOPQRSTUVWXYZabcdefghijklmnopqrstuvwxyz")), MID(LEFT(C506, FIND(" ", C506 &amp; " ") - 1), ROW(INDIRECT("1:" &amp; LEN(LEFT(C506, FIND(" ", C506 &amp; " ") - 1)))), 1), "")))</f>
        <v/>
      </c>
      <c r="E506" s="2" t="e">
        <f ca="1">INDEX(Ref!C:C, MATCH(Mapping!D506, Ref!$B:$B,0))</f>
        <v>#N/A</v>
      </c>
      <c r="F506" s="2" t="e">
        <f ca="1">INDEX(Ref!D:D, MATCH(Mapping!D506, Ref!$B:$B,0))</f>
        <v>#N/A</v>
      </c>
      <c r="G506" s="2" cm="1">
        <f t="array" ref="G506">IFERROR(_xlfn.SWITCH(LOWER(TRIM(RIGHT(SUBSTITUTE(C506," ",REPT(" ",99)),99))),"fly",4,"dfly",8,"calendar",2,"box",4,4),4)</f>
        <v>4</v>
      </c>
      <c r="H506" s="2" t="s">
        <v>443</v>
      </c>
      <c r="I506" s="6" t="str">
        <f>RTD("tt.rtd",,RTD("tt.rtd",,"Inst",H506,$C506),I$2)</f>
        <v/>
      </c>
      <c r="J506" s="7" cm="1">
        <f t="array" ref="J506">SUM(IF(('Fill Book'!$F$4:$F$10084="B")*('Fill Book'!$E$4:$E$10084=Mapping!C506),'Fill Book'!$G$4:$G$10084))</f>
        <v>0</v>
      </c>
      <c r="K506" s="18" t="str" cm="1">
        <f t="array" ref="K506">IFERROR(
  SUMPRODUCT(
    ('Fill Book'!$F$4:$F$10084="B") * ('Fill Book'!$E$4:$E$10084=Mapping!C506),
    'Fill Book'!$G$4:$G$10084,  'Fill Book'!$H$4:$H$10084
  ) /
  SUMIFS(
    'Fill Book'!$G$4:$G$10084,
    'Fill Book'!$F$4:$F$10084, "B",
    'Fill Book'!$E$4:$E$10084, Mapping!C506
  ),
  ""
)</f>
        <v/>
      </c>
      <c r="L506" s="7">
        <f>SUMIFS('Fill Book'!$G$4:$G$10084, 'Fill Book'!$F$4:$F$10084, "S", 'Fill Book'!$E$4:$E$10084, Mapping!C506)</f>
        <v>0</v>
      </c>
      <c r="M506" s="18" t="str" cm="1">
        <f t="array" ref="M506">IFERROR(
  SUMPRODUCT(
    ('Fill Book'!$F$4:$F$10084="S") * ('Fill Book'!$E$4:$E$10084=Mapping!C506),
    'Fill Book'!$G$4:$G$10084,  'Fill Book'!$H$4:$H$10084
  ) /
  SUMIFS(
    'Fill Book'!$G$4:$G$10084,
    'Fill Book'!$F$4:$F$10084, "S",
    'Fill Book'!$E$4:$E$10084, Mapping!C506
  ),
  ""
)</f>
        <v/>
      </c>
      <c r="N506" s="7">
        <f t="shared" si="34"/>
        <v>0</v>
      </c>
      <c r="O506" s="2">
        <f t="shared" ca="1" si="37"/>
        <v>0</v>
      </c>
      <c r="P506" s="2">
        <f t="shared" ca="1" si="35"/>
        <v>0</v>
      </c>
      <c r="Q506" s="2">
        <f t="shared" si="36"/>
        <v>0</v>
      </c>
      <c r="R506" s="9" t="e">
        <f ca="1">((Mapping!$M506 - Mapping!$K506) / Mapping!$E506 * Mapping!$F506) * (MIN(Mapping!$J506, Mapping!$L506))</f>
        <v>#VALUE!</v>
      </c>
      <c r="S506" s="2" t="str">
        <f>IFERROR(INDEX(#REF!, MATCH(Mapping!C506,#REF!, 0)), "")</f>
        <v/>
      </c>
      <c r="T506" s="2" t="e">
        <f t="shared" ca="1" si="38"/>
        <v>#VALUE!</v>
      </c>
      <c r="U506" s="2">
        <f ca="1">IFERROR(INDEX(Ref!E:E, MATCH(D506, Ref!B:B, 0)),5)</f>
        <v>5</v>
      </c>
      <c r="V506">
        <f ca="1">IFERROR(INDEX(Ref!F:F, MATCH(D506, Ref!B:B, 0)),1.5)</f>
        <v>1.5</v>
      </c>
    </row>
    <row r="507" spans="3:22" x14ac:dyDescent="0.25">
      <c r="C507" s="42"/>
      <c r="D507" s="2" t="str" cm="1">
        <f t="array" aca="1" ref="D507" ca="1">UPPER(_xlfn.TEXTJOIN("", TRUE, IF(ISNUMBER(FIND(MID(LEFT(C507, FIND(" ", C507 &amp; " ") - 1), ROW(INDIRECT("1:" &amp; LEN(LEFT(C507, FIND(" ", C507 &amp; " ") - 1)))), 1), "ABCDEFGHIJKLMNOPQRSTUVWXYZabcdefghijklmnopqrstuvwxyz")), MID(LEFT(C507, FIND(" ", C507 &amp; " ") - 1), ROW(INDIRECT("1:" &amp; LEN(LEFT(C507, FIND(" ", C507 &amp; " ") - 1)))), 1), "")))</f>
        <v/>
      </c>
      <c r="E507" s="2" t="e">
        <f ca="1">INDEX(Ref!C:C, MATCH(Mapping!D507, Ref!$B:$B,0))</f>
        <v>#N/A</v>
      </c>
      <c r="F507" s="2" t="e">
        <f ca="1">INDEX(Ref!D:D, MATCH(Mapping!D507, Ref!$B:$B,0))</f>
        <v>#N/A</v>
      </c>
      <c r="G507" s="2" cm="1">
        <f t="array" ref="G507">IFERROR(_xlfn.SWITCH(LOWER(TRIM(RIGHT(SUBSTITUTE(C507," ",REPT(" ",99)),99))),"fly",4,"dfly",8,"calendar",2,"box",4,4),4)</f>
        <v>4</v>
      </c>
      <c r="H507" s="2" t="s">
        <v>443</v>
      </c>
      <c r="I507" s="6" t="str">
        <f>RTD("tt.rtd",,RTD("tt.rtd",,"Inst",H507,$C507),I$2)</f>
        <v/>
      </c>
      <c r="J507" s="7" cm="1">
        <f t="array" ref="J507">SUM(IF(('Fill Book'!$F$4:$F$10084="B")*('Fill Book'!$E$4:$E$10084=Mapping!C507),'Fill Book'!$G$4:$G$10084))</f>
        <v>0</v>
      </c>
      <c r="K507" s="18" t="str" cm="1">
        <f t="array" ref="K507">IFERROR(
  SUMPRODUCT(
    ('Fill Book'!$F$4:$F$10084="B") * ('Fill Book'!$E$4:$E$10084=Mapping!C507),
    'Fill Book'!$G$4:$G$10084,  'Fill Book'!$H$4:$H$10084
  ) /
  SUMIFS(
    'Fill Book'!$G$4:$G$10084,
    'Fill Book'!$F$4:$F$10084, "B",
    'Fill Book'!$E$4:$E$10084, Mapping!C507
  ),
  ""
)</f>
        <v/>
      </c>
      <c r="L507" s="7">
        <f>SUMIFS('Fill Book'!$G$4:$G$10084, 'Fill Book'!$F$4:$F$10084, "S", 'Fill Book'!$E$4:$E$10084, Mapping!C507)</f>
        <v>0</v>
      </c>
      <c r="M507" s="18" t="str" cm="1">
        <f t="array" ref="M507">IFERROR(
  SUMPRODUCT(
    ('Fill Book'!$F$4:$F$10084="S") * ('Fill Book'!$E$4:$E$10084=Mapping!C507),
    'Fill Book'!$G$4:$G$10084,  'Fill Book'!$H$4:$H$10084
  ) /
  SUMIFS(
    'Fill Book'!$G$4:$G$10084,
    'Fill Book'!$F$4:$F$10084, "S",
    'Fill Book'!$E$4:$E$10084, Mapping!C507
  ),
  ""
)</f>
        <v/>
      </c>
      <c r="N507" s="7">
        <f t="shared" si="34"/>
        <v>0</v>
      </c>
      <c r="O507" s="2">
        <f t="shared" ca="1" si="37"/>
        <v>0</v>
      </c>
      <c r="P507" s="2">
        <f t="shared" ca="1" si="35"/>
        <v>0</v>
      </c>
      <c r="Q507" s="2">
        <f t="shared" si="36"/>
        <v>0</v>
      </c>
      <c r="R507" s="9" t="e">
        <f ca="1">((Mapping!$M507 - Mapping!$K507) / Mapping!$E507 * Mapping!$F507) * (MIN(Mapping!$J507, Mapping!$L507))</f>
        <v>#VALUE!</v>
      </c>
      <c r="S507" s="2" t="str">
        <f>IFERROR(INDEX(#REF!, MATCH(Mapping!C507,#REF!, 0)), "")</f>
        <v/>
      </c>
      <c r="T507" s="2" t="e">
        <f t="shared" ca="1" si="38"/>
        <v>#VALUE!</v>
      </c>
      <c r="U507" s="2">
        <f ca="1">IFERROR(INDEX(Ref!E:E, MATCH(D507, Ref!B:B, 0)),5)</f>
        <v>5</v>
      </c>
      <c r="V507">
        <f ca="1">IFERROR(INDEX(Ref!F:F, MATCH(D507, Ref!B:B, 0)),1.5)</f>
        <v>1.5</v>
      </c>
    </row>
    <row r="508" spans="3:22" x14ac:dyDescent="0.25">
      <c r="C508" s="42"/>
      <c r="D508" s="2" t="str" cm="1">
        <f t="array" aca="1" ref="D508" ca="1">UPPER(_xlfn.TEXTJOIN("", TRUE, IF(ISNUMBER(FIND(MID(LEFT(C508, FIND(" ", C508 &amp; " ") - 1), ROW(INDIRECT("1:" &amp; LEN(LEFT(C508, FIND(" ", C508 &amp; " ") - 1)))), 1), "ABCDEFGHIJKLMNOPQRSTUVWXYZabcdefghijklmnopqrstuvwxyz")), MID(LEFT(C508, FIND(" ", C508 &amp; " ") - 1), ROW(INDIRECT("1:" &amp; LEN(LEFT(C508, FIND(" ", C508 &amp; " ") - 1)))), 1), "")))</f>
        <v/>
      </c>
      <c r="E508" s="2" t="e">
        <f ca="1">INDEX(Ref!C:C, MATCH(Mapping!D508, Ref!$B:$B,0))</f>
        <v>#N/A</v>
      </c>
      <c r="F508" s="2" t="e">
        <f ca="1">INDEX(Ref!D:D, MATCH(Mapping!D508, Ref!$B:$B,0))</f>
        <v>#N/A</v>
      </c>
      <c r="G508" s="2" cm="1">
        <f t="array" ref="G508">IFERROR(_xlfn.SWITCH(LOWER(TRIM(RIGHT(SUBSTITUTE(C508," ",REPT(" ",99)),99))),"fly",4,"dfly",8,"calendar",2,"box",4,4),4)</f>
        <v>4</v>
      </c>
      <c r="H508" s="2" t="s">
        <v>443</v>
      </c>
      <c r="I508" s="6" t="str">
        <f>RTD("tt.rtd",,RTD("tt.rtd",,"Inst",H508,$C508),I$2)</f>
        <v/>
      </c>
      <c r="J508" s="7" cm="1">
        <f t="array" ref="J508">SUM(IF(('Fill Book'!$F$4:$F$10084="B")*('Fill Book'!$E$4:$E$10084=Mapping!C508),'Fill Book'!$G$4:$G$10084))</f>
        <v>0</v>
      </c>
      <c r="K508" s="18" t="str" cm="1">
        <f t="array" ref="K508">IFERROR(
  SUMPRODUCT(
    ('Fill Book'!$F$4:$F$10084="B") * ('Fill Book'!$E$4:$E$10084=Mapping!C508),
    'Fill Book'!$G$4:$G$10084,  'Fill Book'!$H$4:$H$10084
  ) /
  SUMIFS(
    'Fill Book'!$G$4:$G$10084,
    'Fill Book'!$F$4:$F$10084, "B",
    'Fill Book'!$E$4:$E$10084, Mapping!C508
  ),
  ""
)</f>
        <v/>
      </c>
      <c r="L508" s="7">
        <f>SUMIFS('Fill Book'!$G$4:$G$10084, 'Fill Book'!$F$4:$F$10084, "S", 'Fill Book'!$E$4:$E$10084, Mapping!C508)</f>
        <v>0</v>
      </c>
      <c r="M508" s="18" t="str" cm="1">
        <f t="array" ref="M508">IFERROR(
  SUMPRODUCT(
    ('Fill Book'!$F$4:$F$10084="S") * ('Fill Book'!$E$4:$E$10084=Mapping!C508),
    'Fill Book'!$G$4:$G$10084,  'Fill Book'!$H$4:$H$10084
  ) /
  SUMIFS(
    'Fill Book'!$G$4:$G$10084,
    'Fill Book'!$F$4:$F$10084, "S",
    'Fill Book'!$E$4:$E$10084, Mapping!C508
  ),
  ""
)</f>
        <v/>
      </c>
      <c r="N508" s="7">
        <f t="shared" si="34"/>
        <v>0</v>
      </c>
      <c r="O508" s="2">
        <f t="shared" ca="1" si="37"/>
        <v>0</v>
      </c>
      <c r="P508" s="2">
        <f t="shared" ca="1" si="35"/>
        <v>0</v>
      </c>
      <c r="Q508" s="2">
        <f t="shared" si="36"/>
        <v>0</v>
      </c>
      <c r="R508" s="9" t="e">
        <f ca="1">((Mapping!$M508 - Mapping!$K508) / Mapping!$E508 * Mapping!$F508) * (MIN(Mapping!$J508, Mapping!$L508))</f>
        <v>#VALUE!</v>
      </c>
      <c r="S508" s="2" t="str">
        <f>IFERROR(INDEX(#REF!, MATCH(Mapping!C508,#REF!, 0)), "")</f>
        <v/>
      </c>
      <c r="T508" s="2" t="e">
        <f t="shared" ca="1" si="38"/>
        <v>#VALUE!</v>
      </c>
      <c r="U508" s="2">
        <f ca="1">IFERROR(INDEX(Ref!E:E, MATCH(D508, Ref!B:B, 0)),5)</f>
        <v>5</v>
      </c>
      <c r="V508">
        <f ca="1">IFERROR(INDEX(Ref!F:F, MATCH(D508, Ref!B:B, 0)),1.5)</f>
        <v>1.5</v>
      </c>
    </row>
    <row r="509" spans="3:22" x14ac:dyDescent="0.25">
      <c r="C509" s="42"/>
      <c r="D509" s="2" t="str" cm="1">
        <f t="array" aca="1" ref="D509" ca="1">UPPER(_xlfn.TEXTJOIN("", TRUE, IF(ISNUMBER(FIND(MID(LEFT(C509, FIND(" ", C509 &amp; " ") - 1), ROW(INDIRECT("1:" &amp; LEN(LEFT(C509, FIND(" ", C509 &amp; " ") - 1)))), 1), "ABCDEFGHIJKLMNOPQRSTUVWXYZabcdefghijklmnopqrstuvwxyz")), MID(LEFT(C509, FIND(" ", C509 &amp; " ") - 1), ROW(INDIRECT("1:" &amp; LEN(LEFT(C509, FIND(" ", C509 &amp; " ") - 1)))), 1), "")))</f>
        <v/>
      </c>
      <c r="E509" s="2" t="e">
        <f ca="1">INDEX(Ref!C:C, MATCH(Mapping!D509, Ref!$B:$B,0))</f>
        <v>#N/A</v>
      </c>
      <c r="F509" s="2" t="e">
        <f ca="1">INDEX(Ref!D:D, MATCH(Mapping!D509, Ref!$B:$B,0))</f>
        <v>#N/A</v>
      </c>
      <c r="G509" s="2" cm="1">
        <f t="array" ref="G509">IFERROR(_xlfn.SWITCH(LOWER(TRIM(RIGHT(SUBSTITUTE(C509," ",REPT(" ",99)),99))),"fly",4,"dfly",8,"calendar",2,"box",4,4),4)</f>
        <v>4</v>
      </c>
      <c r="H509" s="2" t="s">
        <v>443</v>
      </c>
      <c r="I509" s="6" t="str">
        <f>RTD("tt.rtd",,RTD("tt.rtd",,"Inst",H509,$C509),I$2)</f>
        <v/>
      </c>
      <c r="J509" s="7" cm="1">
        <f t="array" ref="J509">SUM(IF(('Fill Book'!$F$4:$F$10084="B")*('Fill Book'!$E$4:$E$10084=Mapping!C509),'Fill Book'!$G$4:$G$10084))</f>
        <v>0</v>
      </c>
      <c r="K509" s="18" t="str" cm="1">
        <f t="array" ref="K509">IFERROR(
  SUMPRODUCT(
    ('Fill Book'!$F$4:$F$10084="B") * ('Fill Book'!$E$4:$E$10084=Mapping!C509),
    'Fill Book'!$G$4:$G$10084,  'Fill Book'!$H$4:$H$10084
  ) /
  SUMIFS(
    'Fill Book'!$G$4:$G$10084,
    'Fill Book'!$F$4:$F$10084, "B",
    'Fill Book'!$E$4:$E$10084, Mapping!C509
  ),
  ""
)</f>
        <v/>
      </c>
      <c r="L509" s="7">
        <f>SUMIFS('Fill Book'!$G$4:$G$10084, 'Fill Book'!$F$4:$F$10084, "S", 'Fill Book'!$E$4:$E$10084, Mapping!C509)</f>
        <v>0</v>
      </c>
      <c r="M509" s="18" t="str" cm="1">
        <f t="array" ref="M509">IFERROR(
  SUMPRODUCT(
    ('Fill Book'!$F$4:$F$10084="S") * ('Fill Book'!$E$4:$E$10084=Mapping!C509),
    'Fill Book'!$G$4:$G$10084,  'Fill Book'!$H$4:$H$10084
  ) /
  SUMIFS(
    'Fill Book'!$G$4:$G$10084,
    'Fill Book'!$F$4:$F$10084, "S",
    'Fill Book'!$E$4:$E$10084, Mapping!C509
  ),
  ""
)</f>
        <v/>
      </c>
      <c r="N509" s="7">
        <f t="shared" si="34"/>
        <v>0</v>
      </c>
      <c r="O509" s="2">
        <f t="shared" ca="1" si="37"/>
        <v>0</v>
      </c>
      <c r="P509" s="2">
        <f t="shared" ca="1" si="35"/>
        <v>0</v>
      </c>
      <c r="Q509" s="2">
        <f t="shared" si="36"/>
        <v>0</v>
      </c>
      <c r="R509" s="9" t="e">
        <f ca="1">((Mapping!$M509 - Mapping!$K509) / Mapping!$E509 * Mapping!$F509) * (MIN(Mapping!$J509, Mapping!$L509))</f>
        <v>#VALUE!</v>
      </c>
      <c r="S509" s="2" t="str">
        <f>IFERROR(INDEX(#REF!, MATCH(Mapping!C509,#REF!, 0)), "")</f>
        <v/>
      </c>
      <c r="T509" s="2" t="e">
        <f t="shared" ca="1" si="38"/>
        <v>#VALUE!</v>
      </c>
      <c r="U509" s="2">
        <f ca="1">IFERROR(INDEX(Ref!E:E, MATCH(D509, Ref!B:B, 0)),5)</f>
        <v>5</v>
      </c>
      <c r="V509">
        <f ca="1">IFERROR(INDEX(Ref!F:F, MATCH(D509, Ref!B:B, 0)),1.5)</f>
        <v>1.5</v>
      </c>
    </row>
    <row r="510" spans="3:22" x14ac:dyDescent="0.25">
      <c r="C510" s="42"/>
      <c r="D510" s="2" t="str" cm="1">
        <f t="array" aca="1" ref="D510" ca="1">UPPER(_xlfn.TEXTJOIN("", TRUE, IF(ISNUMBER(FIND(MID(LEFT(C510, FIND(" ", C510 &amp; " ") - 1), ROW(INDIRECT("1:" &amp; LEN(LEFT(C510, FIND(" ", C510 &amp; " ") - 1)))), 1), "ABCDEFGHIJKLMNOPQRSTUVWXYZabcdefghijklmnopqrstuvwxyz")), MID(LEFT(C510, FIND(" ", C510 &amp; " ") - 1), ROW(INDIRECT("1:" &amp; LEN(LEFT(C510, FIND(" ", C510 &amp; " ") - 1)))), 1), "")))</f>
        <v/>
      </c>
      <c r="E510" s="2" t="e">
        <f ca="1">INDEX(Ref!C:C, MATCH(Mapping!D510, Ref!$B:$B,0))</f>
        <v>#N/A</v>
      </c>
      <c r="F510" s="2" t="e">
        <f ca="1">INDEX(Ref!D:D, MATCH(Mapping!D510, Ref!$B:$B,0))</f>
        <v>#N/A</v>
      </c>
      <c r="G510" s="2" cm="1">
        <f t="array" ref="G510">IFERROR(_xlfn.SWITCH(LOWER(TRIM(RIGHT(SUBSTITUTE(C510," ",REPT(" ",99)),99))),"fly",4,"dfly",8,"calendar",2,"box",4,4),4)</f>
        <v>4</v>
      </c>
      <c r="H510" s="2" t="s">
        <v>443</v>
      </c>
      <c r="I510" s="6" t="str">
        <f>RTD("tt.rtd",,RTD("tt.rtd",,"Inst",H510,$C510),I$2)</f>
        <v/>
      </c>
      <c r="J510" s="7" cm="1">
        <f t="array" ref="J510">SUM(IF(('Fill Book'!$F$4:$F$10084="B")*('Fill Book'!$E$4:$E$10084=Mapping!C510),'Fill Book'!$G$4:$G$10084))</f>
        <v>0</v>
      </c>
      <c r="K510" s="18" t="str" cm="1">
        <f t="array" ref="K510">IFERROR(
  SUMPRODUCT(
    ('Fill Book'!$F$4:$F$10084="B") * ('Fill Book'!$E$4:$E$10084=Mapping!C510),
    'Fill Book'!$G$4:$G$10084,  'Fill Book'!$H$4:$H$10084
  ) /
  SUMIFS(
    'Fill Book'!$G$4:$G$10084,
    'Fill Book'!$F$4:$F$10084, "B",
    'Fill Book'!$E$4:$E$10084, Mapping!C510
  ),
  ""
)</f>
        <v/>
      </c>
      <c r="L510" s="7">
        <f>SUMIFS('Fill Book'!$G$4:$G$10084, 'Fill Book'!$F$4:$F$10084, "S", 'Fill Book'!$E$4:$E$10084, Mapping!C510)</f>
        <v>0</v>
      </c>
      <c r="M510" s="18" t="str" cm="1">
        <f t="array" ref="M510">IFERROR(
  SUMPRODUCT(
    ('Fill Book'!$F$4:$F$10084="S") * ('Fill Book'!$E$4:$E$10084=Mapping!C510),
    'Fill Book'!$G$4:$G$10084,  'Fill Book'!$H$4:$H$10084
  ) /
  SUMIFS(
    'Fill Book'!$G$4:$G$10084,
    'Fill Book'!$F$4:$F$10084, "S",
    'Fill Book'!$E$4:$E$10084, Mapping!C510
  ),
  ""
)</f>
        <v/>
      </c>
      <c r="N510" s="7">
        <f t="shared" si="34"/>
        <v>0</v>
      </c>
      <c r="O510" s="2">
        <f t="shared" ca="1" si="37"/>
        <v>0</v>
      </c>
      <c r="P510" s="2">
        <f t="shared" ca="1" si="35"/>
        <v>0</v>
      </c>
      <c r="Q510" s="2">
        <f t="shared" si="36"/>
        <v>0</v>
      </c>
      <c r="R510" s="9" t="e">
        <f ca="1">((Mapping!$M510 - Mapping!$K510) / Mapping!$E510 * Mapping!$F510) * (MIN(Mapping!$J510, Mapping!$L510))</f>
        <v>#VALUE!</v>
      </c>
      <c r="S510" s="2" t="str">
        <f>IFERROR(INDEX(#REF!, MATCH(Mapping!C510,#REF!, 0)), "")</f>
        <v/>
      </c>
      <c r="T510" s="2" t="e">
        <f t="shared" ca="1" si="38"/>
        <v>#VALUE!</v>
      </c>
      <c r="U510" s="2">
        <f ca="1">IFERROR(INDEX(Ref!E:E, MATCH(D510, Ref!B:B, 0)),5)</f>
        <v>5</v>
      </c>
      <c r="V510">
        <f ca="1">IFERROR(INDEX(Ref!F:F, MATCH(D510, Ref!B:B, 0)),1.5)</f>
        <v>1.5</v>
      </c>
    </row>
    <row r="511" spans="3:22" x14ac:dyDescent="0.25">
      <c r="C511" s="42"/>
      <c r="D511" s="2" t="str" cm="1">
        <f t="array" aca="1" ref="D511" ca="1">UPPER(_xlfn.TEXTJOIN("", TRUE, IF(ISNUMBER(FIND(MID(LEFT(C511, FIND(" ", C511 &amp; " ") - 1), ROW(INDIRECT("1:" &amp; LEN(LEFT(C511, FIND(" ", C511 &amp; " ") - 1)))), 1), "ABCDEFGHIJKLMNOPQRSTUVWXYZabcdefghijklmnopqrstuvwxyz")), MID(LEFT(C511, FIND(" ", C511 &amp; " ") - 1), ROW(INDIRECT("1:" &amp; LEN(LEFT(C511, FIND(" ", C511 &amp; " ") - 1)))), 1), "")))</f>
        <v/>
      </c>
      <c r="E511" s="2" t="e">
        <f ca="1">INDEX(Ref!C:C, MATCH(Mapping!D511, Ref!$B:$B,0))</f>
        <v>#N/A</v>
      </c>
      <c r="F511" s="2" t="e">
        <f ca="1">INDEX(Ref!D:D, MATCH(Mapping!D511, Ref!$B:$B,0))</f>
        <v>#N/A</v>
      </c>
      <c r="G511" s="2" cm="1">
        <f t="array" ref="G511">IFERROR(_xlfn.SWITCH(LOWER(TRIM(RIGHT(SUBSTITUTE(C511," ",REPT(" ",99)),99))),"fly",4,"dfly",8,"calendar",2,"box",4,4),4)</f>
        <v>4</v>
      </c>
      <c r="H511" s="2" t="s">
        <v>443</v>
      </c>
      <c r="I511" s="6" t="str">
        <f>RTD("tt.rtd",,RTD("tt.rtd",,"Inst",H511,$C511),I$2)</f>
        <v/>
      </c>
      <c r="J511" s="7" cm="1">
        <f t="array" ref="J511">SUM(IF(('Fill Book'!$F$4:$F$10084="B")*('Fill Book'!$E$4:$E$10084=Mapping!C511),'Fill Book'!$G$4:$G$10084))</f>
        <v>0</v>
      </c>
      <c r="K511" s="18" t="str" cm="1">
        <f t="array" ref="K511">IFERROR(
  SUMPRODUCT(
    ('Fill Book'!$F$4:$F$10084="B") * ('Fill Book'!$E$4:$E$10084=Mapping!C511),
    'Fill Book'!$G$4:$G$10084,  'Fill Book'!$H$4:$H$10084
  ) /
  SUMIFS(
    'Fill Book'!$G$4:$G$10084,
    'Fill Book'!$F$4:$F$10084, "B",
    'Fill Book'!$E$4:$E$10084, Mapping!C511
  ),
  ""
)</f>
        <v/>
      </c>
      <c r="L511" s="7">
        <f>SUMIFS('Fill Book'!$G$4:$G$10084, 'Fill Book'!$F$4:$F$10084, "S", 'Fill Book'!$E$4:$E$10084, Mapping!C511)</f>
        <v>0</v>
      </c>
      <c r="M511" s="18" t="str" cm="1">
        <f t="array" ref="M511">IFERROR(
  SUMPRODUCT(
    ('Fill Book'!$F$4:$F$10084="S") * ('Fill Book'!$E$4:$E$10084=Mapping!C511),
    'Fill Book'!$G$4:$G$10084,  'Fill Book'!$H$4:$H$10084
  ) /
  SUMIFS(
    'Fill Book'!$G$4:$G$10084,
    'Fill Book'!$F$4:$F$10084, "S",
    'Fill Book'!$E$4:$E$10084, Mapping!C511
  ),
  ""
)</f>
        <v/>
      </c>
      <c r="N511" s="7">
        <f t="shared" si="34"/>
        <v>0</v>
      </c>
      <c r="O511" s="2">
        <f t="shared" ca="1" si="37"/>
        <v>0</v>
      </c>
      <c r="P511" s="2">
        <f t="shared" ca="1" si="35"/>
        <v>0</v>
      </c>
      <c r="Q511" s="2">
        <f t="shared" si="36"/>
        <v>0</v>
      </c>
      <c r="R511" s="9" t="e">
        <f ca="1">((Mapping!$M511 - Mapping!$K511) / Mapping!$E511 * Mapping!$F511) * (MIN(Mapping!$J511, Mapping!$L511))</f>
        <v>#VALUE!</v>
      </c>
      <c r="S511" s="2" t="str">
        <f>IFERROR(INDEX(#REF!, MATCH(Mapping!C511,#REF!, 0)), "")</f>
        <v/>
      </c>
      <c r="T511" s="2" t="e">
        <f t="shared" ca="1" si="38"/>
        <v>#VALUE!</v>
      </c>
      <c r="U511" s="2">
        <f ca="1">IFERROR(INDEX(Ref!E:E, MATCH(D511, Ref!B:B, 0)),5)</f>
        <v>5</v>
      </c>
      <c r="V511">
        <f ca="1">IFERROR(INDEX(Ref!F:F, MATCH(D511, Ref!B:B, 0)),1.5)</f>
        <v>1.5</v>
      </c>
    </row>
    <row r="512" spans="3:22" x14ac:dyDescent="0.25">
      <c r="C512" s="42"/>
      <c r="D512" s="2" t="str" cm="1">
        <f t="array" aca="1" ref="D512" ca="1">UPPER(_xlfn.TEXTJOIN("", TRUE, IF(ISNUMBER(FIND(MID(LEFT(C512, FIND(" ", C512 &amp; " ") - 1), ROW(INDIRECT("1:" &amp; LEN(LEFT(C512, FIND(" ", C512 &amp; " ") - 1)))), 1), "ABCDEFGHIJKLMNOPQRSTUVWXYZabcdefghijklmnopqrstuvwxyz")), MID(LEFT(C512, FIND(" ", C512 &amp; " ") - 1), ROW(INDIRECT("1:" &amp; LEN(LEFT(C512, FIND(" ", C512 &amp; " ") - 1)))), 1), "")))</f>
        <v/>
      </c>
      <c r="E512" s="2" t="e">
        <f ca="1">INDEX(Ref!C:C, MATCH(Mapping!D512, Ref!$B:$B,0))</f>
        <v>#N/A</v>
      </c>
      <c r="F512" s="2" t="e">
        <f ca="1">INDEX(Ref!D:D, MATCH(Mapping!D512, Ref!$B:$B,0))</f>
        <v>#N/A</v>
      </c>
      <c r="G512" s="2" cm="1">
        <f t="array" ref="G512">IFERROR(_xlfn.SWITCH(LOWER(TRIM(RIGHT(SUBSTITUTE(C512," ",REPT(" ",99)),99))),"fly",4,"dfly",8,"calendar",2,"box",4,4),4)</f>
        <v>4</v>
      </c>
      <c r="H512" s="2" t="s">
        <v>443</v>
      </c>
      <c r="I512" s="6" t="str">
        <f>RTD("tt.rtd",,RTD("tt.rtd",,"Inst",H512,$C512),I$2)</f>
        <v/>
      </c>
      <c r="J512" s="7" cm="1">
        <f t="array" ref="J512">SUM(IF(('Fill Book'!$F$4:$F$10084="B")*('Fill Book'!$E$4:$E$10084=Mapping!C512),'Fill Book'!$G$4:$G$10084))</f>
        <v>0</v>
      </c>
      <c r="K512" s="18" t="str" cm="1">
        <f t="array" ref="K512">IFERROR(
  SUMPRODUCT(
    ('Fill Book'!$F$4:$F$10084="B") * ('Fill Book'!$E$4:$E$10084=Mapping!C512),
    'Fill Book'!$G$4:$G$10084,  'Fill Book'!$H$4:$H$10084
  ) /
  SUMIFS(
    'Fill Book'!$G$4:$G$10084,
    'Fill Book'!$F$4:$F$10084, "B",
    'Fill Book'!$E$4:$E$10084, Mapping!C512
  ),
  ""
)</f>
        <v/>
      </c>
      <c r="L512" s="7">
        <f>SUMIFS('Fill Book'!$G$4:$G$10084, 'Fill Book'!$F$4:$F$10084, "S", 'Fill Book'!$E$4:$E$10084, Mapping!C512)</f>
        <v>0</v>
      </c>
      <c r="M512" s="18" t="str" cm="1">
        <f t="array" ref="M512">IFERROR(
  SUMPRODUCT(
    ('Fill Book'!$F$4:$F$10084="S") * ('Fill Book'!$E$4:$E$10084=Mapping!C512),
    'Fill Book'!$G$4:$G$10084,  'Fill Book'!$H$4:$H$10084
  ) /
  SUMIFS(
    'Fill Book'!$G$4:$G$10084,
    'Fill Book'!$F$4:$F$10084, "S",
    'Fill Book'!$E$4:$E$10084, Mapping!C512
  ),
  ""
)</f>
        <v/>
      </c>
      <c r="N512" s="7">
        <f t="shared" si="34"/>
        <v>0</v>
      </c>
      <c r="O512" s="2">
        <f t="shared" ca="1" si="37"/>
        <v>0</v>
      </c>
      <c r="P512" s="2">
        <f t="shared" ca="1" si="35"/>
        <v>0</v>
      </c>
      <c r="Q512" s="2">
        <f t="shared" si="36"/>
        <v>0</v>
      </c>
      <c r="R512" s="9" t="e">
        <f ca="1">((Mapping!$M512 - Mapping!$K512) / Mapping!$E512 * Mapping!$F512) * (MIN(Mapping!$J512, Mapping!$L512))</f>
        <v>#VALUE!</v>
      </c>
      <c r="S512" s="2" t="str">
        <f>IFERROR(INDEX(#REF!, MATCH(Mapping!C512,#REF!, 0)), "")</f>
        <v/>
      </c>
      <c r="T512" s="2" t="e">
        <f t="shared" ca="1" si="38"/>
        <v>#VALUE!</v>
      </c>
      <c r="U512" s="2">
        <f ca="1">IFERROR(INDEX(Ref!E:E, MATCH(D512, Ref!B:B, 0)),5)</f>
        <v>5</v>
      </c>
      <c r="V512">
        <f ca="1">IFERROR(INDEX(Ref!F:F, MATCH(D512, Ref!B:B, 0)),1.5)</f>
        <v>1.5</v>
      </c>
    </row>
    <row r="513" spans="3:22" x14ac:dyDescent="0.25">
      <c r="C513" s="42"/>
      <c r="D513" s="2" t="str" cm="1">
        <f t="array" aca="1" ref="D513" ca="1">UPPER(_xlfn.TEXTJOIN("", TRUE, IF(ISNUMBER(FIND(MID(LEFT(C513, FIND(" ", C513 &amp; " ") - 1), ROW(INDIRECT("1:" &amp; LEN(LEFT(C513, FIND(" ", C513 &amp; " ") - 1)))), 1), "ABCDEFGHIJKLMNOPQRSTUVWXYZabcdefghijklmnopqrstuvwxyz")), MID(LEFT(C513, FIND(" ", C513 &amp; " ") - 1), ROW(INDIRECT("1:" &amp; LEN(LEFT(C513, FIND(" ", C513 &amp; " ") - 1)))), 1), "")))</f>
        <v/>
      </c>
      <c r="E513" s="2" t="e">
        <f ca="1">INDEX(Ref!C:C, MATCH(Mapping!D513, Ref!$B:$B,0))</f>
        <v>#N/A</v>
      </c>
      <c r="F513" s="2" t="e">
        <f ca="1">INDEX(Ref!D:D, MATCH(Mapping!D513, Ref!$B:$B,0))</f>
        <v>#N/A</v>
      </c>
      <c r="G513" s="2" cm="1">
        <f t="array" ref="G513">IFERROR(_xlfn.SWITCH(LOWER(TRIM(RIGHT(SUBSTITUTE(C513," ",REPT(" ",99)),99))),"fly",4,"dfly",8,"calendar",2,"box",4,4),4)</f>
        <v>4</v>
      </c>
      <c r="H513" s="2" t="s">
        <v>443</v>
      </c>
      <c r="I513" s="6" t="str">
        <f>RTD("tt.rtd",,RTD("tt.rtd",,"Inst",H513,$C513),I$2)</f>
        <v/>
      </c>
      <c r="J513" s="7" cm="1">
        <f t="array" ref="J513">SUM(IF(('Fill Book'!$F$4:$F$10084="B")*('Fill Book'!$E$4:$E$10084=Mapping!C513),'Fill Book'!$G$4:$G$10084))</f>
        <v>0</v>
      </c>
      <c r="K513" s="18" t="str" cm="1">
        <f t="array" ref="K513">IFERROR(
  SUMPRODUCT(
    ('Fill Book'!$F$4:$F$10084="B") * ('Fill Book'!$E$4:$E$10084=Mapping!C513),
    'Fill Book'!$G$4:$G$10084,  'Fill Book'!$H$4:$H$10084
  ) /
  SUMIFS(
    'Fill Book'!$G$4:$G$10084,
    'Fill Book'!$F$4:$F$10084, "B",
    'Fill Book'!$E$4:$E$10084, Mapping!C513
  ),
  ""
)</f>
        <v/>
      </c>
      <c r="L513" s="7">
        <f>SUMIFS('Fill Book'!$G$4:$G$10084, 'Fill Book'!$F$4:$F$10084, "S", 'Fill Book'!$E$4:$E$10084, Mapping!C513)</f>
        <v>0</v>
      </c>
      <c r="M513" s="18" t="str" cm="1">
        <f t="array" ref="M513">IFERROR(
  SUMPRODUCT(
    ('Fill Book'!$F$4:$F$10084="S") * ('Fill Book'!$E$4:$E$10084=Mapping!C513),
    'Fill Book'!$G$4:$G$10084,  'Fill Book'!$H$4:$H$10084
  ) /
  SUMIFS(
    'Fill Book'!$G$4:$G$10084,
    'Fill Book'!$F$4:$F$10084, "S",
    'Fill Book'!$E$4:$E$10084, Mapping!C513
  ),
  ""
)</f>
        <v/>
      </c>
      <c r="N513" s="7">
        <f t="shared" si="34"/>
        <v>0</v>
      </c>
      <c r="O513" s="2">
        <f t="shared" ca="1" si="37"/>
        <v>0</v>
      </c>
      <c r="P513" s="2">
        <f t="shared" ca="1" si="35"/>
        <v>0</v>
      </c>
      <c r="Q513" s="2">
        <f t="shared" si="36"/>
        <v>0</v>
      </c>
      <c r="R513" s="9" t="e">
        <f ca="1">((Mapping!$M513 - Mapping!$K513) / Mapping!$E513 * Mapping!$F513) * (MIN(Mapping!$J513, Mapping!$L513))</f>
        <v>#VALUE!</v>
      </c>
      <c r="S513" s="2" t="str">
        <f>IFERROR(INDEX(#REF!, MATCH(Mapping!C513,#REF!, 0)), "")</f>
        <v/>
      </c>
      <c r="T513" s="2" t="e">
        <f t="shared" ca="1" si="38"/>
        <v>#VALUE!</v>
      </c>
      <c r="U513" s="2">
        <f ca="1">IFERROR(INDEX(Ref!E:E, MATCH(D513, Ref!B:B, 0)),5)</f>
        <v>5</v>
      </c>
      <c r="V513">
        <f ca="1">IFERROR(INDEX(Ref!F:F, MATCH(D513, Ref!B:B, 0)),1.5)</f>
        <v>1.5</v>
      </c>
    </row>
    <row r="514" spans="3:22" x14ac:dyDescent="0.25">
      <c r="C514" s="42"/>
      <c r="D514" s="2" t="str" cm="1">
        <f t="array" aca="1" ref="D514" ca="1">UPPER(_xlfn.TEXTJOIN("", TRUE, IF(ISNUMBER(FIND(MID(LEFT(C514, FIND(" ", C514 &amp; " ") - 1), ROW(INDIRECT("1:" &amp; LEN(LEFT(C514, FIND(" ", C514 &amp; " ") - 1)))), 1), "ABCDEFGHIJKLMNOPQRSTUVWXYZabcdefghijklmnopqrstuvwxyz")), MID(LEFT(C514, FIND(" ", C514 &amp; " ") - 1), ROW(INDIRECT("1:" &amp; LEN(LEFT(C514, FIND(" ", C514 &amp; " ") - 1)))), 1), "")))</f>
        <v/>
      </c>
      <c r="E514" s="2" t="e">
        <f ca="1">INDEX(Ref!C:C, MATCH(Mapping!D514, Ref!$B:$B,0))</f>
        <v>#N/A</v>
      </c>
      <c r="F514" s="2" t="e">
        <f ca="1">INDEX(Ref!D:D, MATCH(Mapping!D514, Ref!$B:$B,0))</f>
        <v>#N/A</v>
      </c>
      <c r="G514" s="2" cm="1">
        <f t="array" ref="G514">IFERROR(_xlfn.SWITCH(LOWER(TRIM(RIGHT(SUBSTITUTE(C514," ",REPT(" ",99)),99))),"fly",4,"dfly",8,"calendar",2,"box",4,4),4)</f>
        <v>4</v>
      </c>
      <c r="H514" s="2" t="s">
        <v>443</v>
      </c>
      <c r="I514" s="6" t="str">
        <f>RTD("tt.rtd",,RTD("tt.rtd",,"Inst",H514,$C514),I$2)</f>
        <v/>
      </c>
      <c r="J514" s="7" cm="1">
        <f t="array" ref="J514">SUM(IF(('Fill Book'!$F$4:$F$10084="B")*('Fill Book'!$E$4:$E$10084=Mapping!C514),'Fill Book'!$G$4:$G$10084))</f>
        <v>0</v>
      </c>
      <c r="K514" s="18" t="str" cm="1">
        <f t="array" ref="K514">IFERROR(
  SUMPRODUCT(
    ('Fill Book'!$F$4:$F$10084="B") * ('Fill Book'!$E$4:$E$10084=Mapping!C514),
    'Fill Book'!$G$4:$G$10084,  'Fill Book'!$H$4:$H$10084
  ) /
  SUMIFS(
    'Fill Book'!$G$4:$G$10084,
    'Fill Book'!$F$4:$F$10084, "B",
    'Fill Book'!$E$4:$E$10084, Mapping!C514
  ),
  ""
)</f>
        <v/>
      </c>
      <c r="L514" s="7">
        <f>SUMIFS('Fill Book'!$G$4:$G$10084, 'Fill Book'!$F$4:$F$10084, "S", 'Fill Book'!$E$4:$E$10084, Mapping!C514)</f>
        <v>0</v>
      </c>
      <c r="M514" s="18" t="str" cm="1">
        <f t="array" ref="M514">IFERROR(
  SUMPRODUCT(
    ('Fill Book'!$F$4:$F$10084="S") * ('Fill Book'!$E$4:$E$10084=Mapping!C514),
    'Fill Book'!$G$4:$G$10084,  'Fill Book'!$H$4:$H$10084
  ) /
  SUMIFS(
    'Fill Book'!$G$4:$G$10084,
    'Fill Book'!$F$4:$F$10084, "S",
    'Fill Book'!$E$4:$E$10084, Mapping!C514
  ),
  ""
)</f>
        <v/>
      </c>
      <c r="N514" s="7">
        <f t="shared" ref="N514:N577" si="39">$J514-$L514</f>
        <v>0</v>
      </c>
      <c r="O514" s="2">
        <f t="shared" ca="1" si="37"/>
        <v>0</v>
      </c>
      <c r="P514" s="2">
        <f t="shared" ca="1" si="35"/>
        <v>0</v>
      </c>
      <c r="Q514" s="2">
        <f t="shared" si="36"/>
        <v>0</v>
      </c>
      <c r="R514" s="9" t="e">
        <f ca="1">((Mapping!$M514 - Mapping!$K514) / Mapping!$E514 * Mapping!$F514) * (MIN(Mapping!$J514, Mapping!$L514))</f>
        <v>#VALUE!</v>
      </c>
      <c r="S514" s="2" t="str">
        <f>IFERROR(INDEX(#REF!, MATCH(Mapping!C514,#REF!, 0)), "")</f>
        <v/>
      </c>
      <c r="T514" s="2" t="e">
        <f t="shared" ca="1" si="38"/>
        <v>#VALUE!</v>
      </c>
      <c r="U514" s="2">
        <f ca="1">IFERROR(INDEX(Ref!E:E, MATCH(D514, Ref!B:B, 0)),5)</f>
        <v>5</v>
      </c>
      <c r="V514">
        <f ca="1">IFERROR(INDEX(Ref!F:F, MATCH(D514, Ref!B:B, 0)),1.5)</f>
        <v>1.5</v>
      </c>
    </row>
    <row r="515" spans="3:22" x14ac:dyDescent="0.25">
      <c r="C515" s="42"/>
      <c r="D515" s="2" t="str" cm="1">
        <f t="array" aca="1" ref="D515" ca="1">UPPER(_xlfn.TEXTJOIN("", TRUE, IF(ISNUMBER(FIND(MID(LEFT(C515, FIND(" ", C515 &amp; " ") - 1), ROW(INDIRECT("1:" &amp; LEN(LEFT(C515, FIND(" ", C515 &amp; " ") - 1)))), 1), "ABCDEFGHIJKLMNOPQRSTUVWXYZabcdefghijklmnopqrstuvwxyz")), MID(LEFT(C515, FIND(" ", C515 &amp; " ") - 1), ROW(INDIRECT("1:" &amp; LEN(LEFT(C515, FIND(" ", C515 &amp; " ") - 1)))), 1), "")))</f>
        <v/>
      </c>
      <c r="E515" s="2" t="e">
        <f ca="1">INDEX(Ref!C:C, MATCH(Mapping!D515, Ref!$B:$B,0))</f>
        <v>#N/A</v>
      </c>
      <c r="F515" s="2" t="e">
        <f ca="1">INDEX(Ref!D:D, MATCH(Mapping!D515, Ref!$B:$B,0))</f>
        <v>#N/A</v>
      </c>
      <c r="G515" s="2" cm="1">
        <f t="array" ref="G515">IFERROR(_xlfn.SWITCH(LOWER(TRIM(RIGHT(SUBSTITUTE(C515," ",REPT(" ",99)),99))),"fly",4,"dfly",8,"calendar",2,"box",4,4),4)</f>
        <v>4</v>
      </c>
      <c r="H515" s="2" t="s">
        <v>443</v>
      </c>
      <c r="I515" s="6" t="str">
        <f>RTD("tt.rtd",,RTD("tt.rtd",,"Inst",H515,$C515),I$2)</f>
        <v/>
      </c>
      <c r="J515" s="7" cm="1">
        <f t="array" ref="J515">SUM(IF(('Fill Book'!$F$4:$F$10084="B")*('Fill Book'!$E$4:$E$10084=Mapping!C515),'Fill Book'!$G$4:$G$10084))</f>
        <v>0</v>
      </c>
      <c r="K515" s="18" t="str" cm="1">
        <f t="array" ref="K515">IFERROR(
  SUMPRODUCT(
    ('Fill Book'!$F$4:$F$10084="B") * ('Fill Book'!$E$4:$E$10084=Mapping!C515),
    'Fill Book'!$G$4:$G$10084,  'Fill Book'!$H$4:$H$10084
  ) /
  SUMIFS(
    'Fill Book'!$G$4:$G$10084,
    'Fill Book'!$F$4:$F$10084, "B",
    'Fill Book'!$E$4:$E$10084, Mapping!C515
  ),
  ""
)</f>
        <v/>
      </c>
      <c r="L515" s="7">
        <f>SUMIFS('Fill Book'!$G$4:$G$10084, 'Fill Book'!$F$4:$F$10084, "S", 'Fill Book'!$E$4:$E$10084, Mapping!C515)</f>
        <v>0</v>
      </c>
      <c r="M515" s="18" t="str" cm="1">
        <f t="array" ref="M515">IFERROR(
  SUMPRODUCT(
    ('Fill Book'!$F$4:$F$10084="S") * ('Fill Book'!$E$4:$E$10084=Mapping!C515),
    'Fill Book'!$G$4:$G$10084,  'Fill Book'!$H$4:$H$10084
  ) /
  SUMIFS(
    'Fill Book'!$G$4:$G$10084,
    'Fill Book'!$F$4:$F$10084, "S",
    'Fill Book'!$E$4:$E$10084, Mapping!C515
  ),
  ""
)</f>
        <v/>
      </c>
      <c r="N515" s="7">
        <f t="shared" si="39"/>
        <v>0</v>
      </c>
      <c r="O515" s="2">
        <f t="shared" ca="1" si="37"/>
        <v>0</v>
      </c>
      <c r="P515" s="2">
        <f t="shared" ca="1" si="35"/>
        <v>0</v>
      </c>
      <c r="Q515" s="2">
        <f t="shared" si="36"/>
        <v>0</v>
      </c>
      <c r="R515" s="9" t="e">
        <f ca="1">((Mapping!$M515 - Mapping!$K515) / Mapping!$E515 * Mapping!$F515) * (MIN(Mapping!$J515, Mapping!$L515))</f>
        <v>#VALUE!</v>
      </c>
      <c r="S515" s="2" t="str">
        <f>IFERROR(INDEX(#REF!, MATCH(Mapping!C515,#REF!, 0)), "")</f>
        <v/>
      </c>
      <c r="T515" s="2" t="e">
        <f t="shared" ca="1" si="38"/>
        <v>#VALUE!</v>
      </c>
      <c r="U515" s="2">
        <f ca="1">IFERROR(INDEX(Ref!E:E, MATCH(D515, Ref!B:B, 0)),5)</f>
        <v>5</v>
      </c>
      <c r="V515">
        <f ca="1">IFERROR(INDEX(Ref!F:F, MATCH(D515, Ref!B:B, 0)),1.5)</f>
        <v>1.5</v>
      </c>
    </row>
    <row r="516" spans="3:22" x14ac:dyDescent="0.25">
      <c r="C516" s="42"/>
      <c r="D516" s="2" t="str" cm="1">
        <f t="array" aca="1" ref="D516" ca="1">UPPER(_xlfn.TEXTJOIN("", TRUE, IF(ISNUMBER(FIND(MID(LEFT(C516, FIND(" ", C516 &amp; " ") - 1), ROW(INDIRECT("1:" &amp; LEN(LEFT(C516, FIND(" ", C516 &amp; " ") - 1)))), 1), "ABCDEFGHIJKLMNOPQRSTUVWXYZabcdefghijklmnopqrstuvwxyz")), MID(LEFT(C516, FIND(" ", C516 &amp; " ") - 1), ROW(INDIRECT("1:" &amp; LEN(LEFT(C516, FIND(" ", C516 &amp; " ") - 1)))), 1), "")))</f>
        <v/>
      </c>
      <c r="E516" s="2" t="e">
        <f ca="1">INDEX(Ref!C:C, MATCH(Mapping!D516, Ref!$B:$B,0))</f>
        <v>#N/A</v>
      </c>
      <c r="F516" s="2" t="e">
        <f ca="1">INDEX(Ref!D:D, MATCH(Mapping!D516, Ref!$B:$B,0))</f>
        <v>#N/A</v>
      </c>
      <c r="G516" s="2" cm="1">
        <f t="array" ref="G516">IFERROR(_xlfn.SWITCH(LOWER(TRIM(RIGHT(SUBSTITUTE(C516," ",REPT(" ",99)),99))),"fly",4,"dfly",8,"calendar",2,"box",4,4),4)</f>
        <v>4</v>
      </c>
      <c r="H516" s="2" t="s">
        <v>443</v>
      </c>
      <c r="I516" s="6" t="str">
        <f>RTD("tt.rtd",,RTD("tt.rtd",,"Inst",H516,$C516),I$2)</f>
        <v/>
      </c>
      <c r="J516" s="7" cm="1">
        <f t="array" ref="J516">SUM(IF(('Fill Book'!$F$4:$F$10084="B")*('Fill Book'!$E$4:$E$10084=Mapping!C516),'Fill Book'!$G$4:$G$10084))</f>
        <v>0</v>
      </c>
      <c r="K516" s="18" t="str" cm="1">
        <f t="array" ref="K516">IFERROR(
  SUMPRODUCT(
    ('Fill Book'!$F$4:$F$10084="B") * ('Fill Book'!$E$4:$E$10084=Mapping!C516),
    'Fill Book'!$G$4:$G$10084,  'Fill Book'!$H$4:$H$10084
  ) /
  SUMIFS(
    'Fill Book'!$G$4:$G$10084,
    'Fill Book'!$F$4:$F$10084, "B",
    'Fill Book'!$E$4:$E$10084, Mapping!C516
  ),
  ""
)</f>
        <v/>
      </c>
      <c r="L516" s="7">
        <f>SUMIFS('Fill Book'!$G$4:$G$10084, 'Fill Book'!$F$4:$F$10084, "S", 'Fill Book'!$E$4:$E$10084, Mapping!C516)</f>
        <v>0</v>
      </c>
      <c r="M516" s="18" t="str" cm="1">
        <f t="array" ref="M516">IFERROR(
  SUMPRODUCT(
    ('Fill Book'!$F$4:$F$10084="S") * ('Fill Book'!$E$4:$E$10084=Mapping!C516),
    'Fill Book'!$G$4:$G$10084,  'Fill Book'!$H$4:$H$10084
  ) /
  SUMIFS(
    'Fill Book'!$G$4:$G$10084,
    'Fill Book'!$F$4:$F$10084, "S",
    'Fill Book'!$E$4:$E$10084, Mapping!C516
  ),
  ""
)</f>
        <v/>
      </c>
      <c r="N516" s="7">
        <f t="shared" si="39"/>
        <v>0</v>
      </c>
      <c r="O516" s="2">
        <f t="shared" ca="1" si="37"/>
        <v>0</v>
      </c>
      <c r="P516" s="2">
        <f t="shared" ref="P516:P579" ca="1" si="40">IFERROR((MIN(J516,L516) * ((M516 - K516) / E516) * F516)-V516*Q516, 0)</f>
        <v>0</v>
      </c>
      <c r="Q516" s="2">
        <f t="shared" ref="Q516:Q579" si="41">MIN($J516,$L516)*$G516</f>
        <v>0</v>
      </c>
      <c r="R516" s="9" t="e">
        <f ca="1">((Mapping!$M516 - Mapping!$K516) / Mapping!$E516 * Mapping!$F516) * (MIN(Mapping!$J516, Mapping!$L516))</f>
        <v>#VALUE!</v>
      </c>
      <c r="S516" s="2" t="str">
        <f>IFERROR(INDEX(#REF!, MATCH(Mapping!C516,#REF!, 0)), "")</f>
        <v/>
      </c>
      <c r="T516" s="2" t="e">
        <f t="shared" ca="1" si="38"/>
        <v>#VALUE!</v>
      </c>
      <c r="U516" s="2">
        <f ca="1">IFERROR(INDEX(Ref!E:E, MATCH(D516, Ref!B:B, 0)),5)</f>
        <v>5</v>
      </c>
      <c r="V516">
        <f ca="1">IFERROR(INDEX(Ref!F:F, MATCH(D516, Ref!B:B, 0)),1.5)</f>
        <v>1.5</v>
      </c>
    </row>
    <row r="517" spans="3:22" x14ac:dyDescent="0.25">
      <c r="C517" s="42"/>
      <c r="D517" s="2" t="str" cm="1">
        <f t="array" aca="1" ref="D517" ca="1">UPPER(_xlfn.TEXTJOIN("", TRUE, IF(ISNUMBER(FIND(MID(LEFT(C517, FIND(" ", C517 &amp; " ") - 1), ROW(INDIRECT("1:" &amp; LEN(LEFT(C517, FIND(" ", C517 &amp; " ") - 1)))), 1), "ABCDEFGHIJKLMNOPQRSTUVWXYZabcdefghijklmnopqrstuvwxyz")), MID(LEFT(C517, FIND(" ", C517 &amp; " ") - 1), ROW(INDIRECT("1:" &amp; LEN(LEFT(C517, FIND(" ", C517 &amp; " ") - 1)))), 1), "")))</f>
        <v/>
      </c>
      <c r="E517" s="2" t="e">
        <f ca="1">INDEX(Ref!C:C, MATCH(Mapping!D517, Ref!$B:$B,0))</f>
        <v>#N/A</v>
      </c>
      <c r="F517" s="2" t="e">
        <f ca="1">INDEX(Ref!D:D, MATCH(Mapping!D517, Ref!$B:$B,0))</f>
        <v>#N/A</v>
      </c>
      <c r="G517" s="2" cm="1">
        <f t="array" ref="G517">IFERROR(_xlfn.SWITCH(LOWER(TRIM(RIGHT(SUBSTITUTE(C517," ",REPT(" ",99)),99))),"fly",4,"dfly",8,"calendar",2,"box",4,4),4)</f>
        <v>4</v>
      </c>
      <c r="H517" s="2" t="s">
        <v>443</v>
      </c>
      <c r="I517" s="6" t="str">
        <f>RTD("tt.rtd",,RTD("tt.rtd",,"Inst",H517,$C517),I$2)</f>
        <v/>
      </c>
      <c r="J517" s="7" cm="1">
        <f t="array" ref="J517">SUM(IF(('Fill Book'!$F$4:$F$10084="B")*('Fill Book'!$E$4:$E$10084=Mapping!C517),'Fill Book'!$G$4:$G$10084))</f>
        <v>0</v>
      </c>
      <c r="K517" s="18" t="str" cm="1">
        <f t="array" ref="K517">IFERROR(
  SUMPRODUCT(
    ('Fill Book'!$F$4:$F$10084="B") * ('Fill Book'!$E$4:$E$10084=Mapping!C517),
    'Fill Book'!$G$4:$G$10084,  'Fill Book'!$H$4:$H$10084
  ) /
  SUMIFS(
    'Fill Book'!$G$4:$G$10084,
    'Fill Book'!$F$4:$F$10084, "B",
    'Fill Book'!$E$4:$E$10084, Mapping!C517
  ),
  ""
)</f>
        <v/>
      </c>
      <c r="L517" s="7">
        <f>SUMIFS('Fill Book'!$G$4:$G$10084, 'Fill Book'!$F$4:$F$10084, "S", 'Fill Book'!$E$4:$E$10084, Mapping!C517)</f>
        <v>0</v>
      </c>
      <c r="M517" s="18" t="str" cm="1">
        <f t="array" ref="M517">IFERROR(
  SUMPRODUCT(
    ('Fill Book'!$F$4:$F$10084="S") * ('Fill Book'!$E$4:$E$10084=Mapping!C517),
    'Fill Book'!$G$4:$G$10084,  'Fill Book'!$H$4:$H$10084
  ) /
  SUMIFS(
    'Fill Book'!$G$4:$G$10084,
    'Fill Book'!$F$4:$F$10084, "S",
    'Fill Book'!$E$4:$E$10084, Mapping!C517
  ),
  ""
)</f>
        <v/>
      </c>
      <c r="N517" s="7">
        <f t="shared" si="39"/>
        <v>0</v>
      </c>
      <c r="O517" s="2">
        <f t="shared" ca="1" si="37"/>
        <v>0</v>
      </c>
      <c r="P517" s="2">
        <f t="shared" ca="1" si="40"/>
        <v>0</v>
      </c>
      <c r="Q517" s="2">
        <f t="shared" si="41"/>
        <v>0</v>
      </c>
      <c r="R517" s="9" t="e">
        <f ca="1">((Mapping!$M517 - Mapping!$K517) / Mapping!$E517 * Mapping!$F517) * (MIN(Mapping!$J517, Mapping!$L517))</f>
        <v>#VALUE!</v>
      </c>
      <c r="S517" s="2" t="str">
        <f>IFERROR(INDEX(#REF!, MATCH(Mapping!C517,#REF!, 0)), "")</f>
        <v/>
      </c>
      <c r="T517" s="2" t="e">
        <f t="shared" ca="1" si="38"/>
        <v>#VALUE!</v>
      </c>
      <c r="U517" s="2">
        <f ca="1">IFERROR(INDEX(Ref!E:E, MATCH(D517, Ref!B:B, 0)),5)</f>
        <v>5</v>
      </c>
      <c r="V517">
        <f ca="1">IFERROR(INDEX(Ref!F:F, MATCH(D517, Ref!B:B, 0)),1.5)</f>
        <v>1.5</v>
      </c>
    </row>
    <row r="518" spans="3:22" x14ac:dyDescent="0.25">
      <c r="C518" s="42"/>
      <c r="D518" s="2" t="str" cm="1">
        <f t="array" aca="1" ref="D518" ca="1">UPPER(_xlfn.TEXTJOIN("", TRUE, IF(ISNUMBER(FIND(MID(LEFT(C518, FIND(" ", C518 &amp; " ") - 1), ROW(INDIRECT("1:" &amp; LEN(LEFT(C518, FIND(" ", C518 &amp; " ") - 1)))), 1), "ABCDEFGHIJKLMNOPQRSTUVWXYZabcdefghijklmnopqrstuvwxyz")), MID(LEFT(C518, FIND(" ", C518 &amp; " ") - 1), ROW(INDIRECT("1:" &amp; LEN(LEFT(C518, FIND(" ", C518 &amp; " ") - 1)))), 1), "")))</f>
        <v/>
      </c>
      <c r="E518" s="2" t="e">
        <f ca="1">INDEX(Ref!C:C, MATCH(Mapping!D518, Ref!$B:$B,0))</f>
        <v>#N/A</v>
      </c>
      <c r="F518" s="2" t="e">
        <f ca="1">INDEX(Ref!D:D, MATCH(Mapping!D518, Ref!$B:$B,0))</f>
        <v>#N/A</v>
      </c>
      <c r="G518" s="2" cm="1">
        <f t="array" ref="G518">IFERROR(_xlfn.SWITCH(LOWER(TRIM(RIGHT(SUBSTITUTE(C518," ",REPT(" ",99)),99))),"fly",4,"dfly",8,"calendar",2,"box",4,4),4)</f>
        <v>4</v>
      </c>
      <c r="H518" s="2" t="s">
        <v>443</v>
      </c>
      <c r="I518" s="6" t="str">
        <f>RTD("tt.rtd",,RTD("tt.rtd",,"Inst",H518,$C518),I$2)</f>
        <v/>
      </c>
      <c r="J518" s="7" cm="1">
        <f t="array" ref="J518">SUM(IF(('Fill Book'!$F$4:$F$10084="B")*('Fill Book'!$E$4:$E$10084=Mapping!C518),'Fill Book'!$G$4:$G$10084))</f>
        <v>0</v>
      </c>
      <c r="K518" s="18" t="str" cm="1">
        <f t="array" ref="K518">IFERROR(
  SUMPRODUCT(
    ('Fill Book'!$F$4:$F$10084="B") * ('Fill Book'!$E$4:$E$10084=Mapping!C518),
    'Fill Book'!$G$4:$G$10084,  'Fill Book'!$H$4:$H$10084
  ) /
  SUMIFS(
    'Fill Book'!$G$4:$G$10084,
    'Fill Book'!$F$4:$F$10084, "B",
    'Fill Book'!$E$4:$E$10084, Mapping!C518
  ),
  ""
)</f>
        <v/>
      </c>
      <c r="L518" s="7">
        <f>SUMIFS('Fill Book'!$G$4:$G$10084, 'Fill Book'!$F$4:$F$10084, "S", 'Fill Book'!$E$4:$E$10084, Mapping!C518)</f>
        <v>0</v>
      </c>
      <c r="M518" s="18" t="str" cm="1">
        <f t="array" ref="M518">IFERROR(
  SUMPRODUCT(
    ('Fill Book'!$F$4:$F$10084="S") * ('Fill Book'!$E$4:$E$10084=Mapping!C518),
    'Fill Book'!$G$4:$G$10084,  'Fill Book'!$H$4:$H$10084
  ) /
  SUMIFS(
    'Fill Book'!$G$4:$G$10084,
    'Fill Book'!$F$4:$F$10084, "S",
    'Fill Book'!$E$4:$E$10084, Mapping!C518
  ),
  ""
)</f>
        <v/>
      </c>
      <c r="N518" s="7">
        <f t="shared" si="39"/>
        <v>0</v>
      </c>
      <c r="O518" s="2">
        <f t="shared" ca="1" si="37"/>
        <v>0</v>
      </c>
      <c r="P518" s="2">
        <f t="shared" ca="1" si="40"/>
        <v>0</v>
      </c>
      <c r="Q518" s="2">
        <f t="shared" si="41"/>
        <v>0</v>
      </c>
      <c r="R518" s="9" t="e">
        <f ca="1">((Mapping!$M518 - Mapping!$K518) / Mapping!$E518 * Mapping!$F518) * (MIN(Mapping!$J518, Mapping!$L518))</f>
        <v>#VALUE!</v>
      </c>
      <c r="S518" s="2" t="str">
        <f>IFERROR(INDEX(#REF!, MATCH(Mapping!C518,#REF!, 0)), "")</f>
        <v/>
      </c>
      <c r="T518" s="2" t="e">
        <f t="shared" ca="1" si="38"/>
        <v>#VALUE!</v>
      </c>
      <c r="U518" s="2">
        <f ca="1">IFERROR(INDEX(Ref!E:E, MATCH(D518, Ref!B:B, 0)),5)</f>
        <v>5</v>
      </c>
      <c r="V518">
        <f ca="1">IFERROR(INDEX(Ref!F:F, MATCH(D518, Ref!B:B, 0)),1.5)</f>
        <v>1.5</v>
      </c>
    </row>
    <row r="519" spans="3:22" x14ac:dyDescent="0.25">
      <c r="C519" s="42"/>
      <c r="D519" s="2" t="str" cm="1">
        <f t="array" aca="1" ref="D519" ca="1">UPPER(_xlfn.TEXTJOIN("", TRUE, IF(ISNUMBER(FIND(MID(LEFT(C519, FIND(" ", C519 &amp; " ") - 1), ROW(INDIRECT("1:" &amp; LEN(LEFT(C519, FIND(" ", C519 &amp; " ") - 1)))), 1), "ABCDEFGHIJKLMNOPQRSTUVWXYZabcdefghijklmnopqrstuvwxyz")), MID(LEFT(C519, FIND(" ", C519 &amp; " ") - 1), ROW(INDIRECT("1:" &amp; LEN(LEFT(C519, FIND(" ", C519 &amp; " ") - 1)))), 1), "")))</f>
        <v/>
      </c>
      <c r="E519" s="2" t="e">
        <f ca="1">INDEX(Ref!C:C, MATCH(Mapping!D519, Ref!$B:$B,0))</f>
        <v>#N/A</v>
      </c>
      <c r="F519" s="2" t="e">
        <f ca="1">INDEX(Ref!D:D, MATCH(Mapping!D519, Ref!$B:$B,0))</f>
        <v>#N/A</v>
      </c>
      <c r="G519" s="2" cm="1">
        <f t="array" ref="G519">IFERROR(_xlfn.SWITCH(LOWER(TRIM(RIGHT(SUBSTITUTE(C519," ",REPT(" ",99)),99))),"fly",4,"dfly",8,"calendar",2,"box",4,4),4)</f>
        <v>4</v>
      </c>
      <c r="H519" s="2" t="s">
        <v>443</v>
      </c>
      <c r="I519" s="6" t="str">
        <f>RTD("tt.rtd",,RTD("tt.rtd",,"Inst",H519,$C519),I$2)</f>
        <v/>
      </c>
      <c r="J519" s="7" cm="1">
        <f t="array" ref="J519">SUM(IF(('Fill Book'!$F$4:$F$10084="B")*('Fill Book'!$E$4:$E$10084=Mapping!C519),'Fill Book'!$G$4:$G$10084))</f>
        <v>0</v>
      </c>
      <c r="K519" s="18" t="str" cm="1">
        <f t="array" ref="K519">IFERROR(
  SUMPRODUCT(
    ('Fill Book'!$F$4:$F$10084="B") * ('Fill Book'!$E$4:$E$10084=Mapping!C519),
    'Fill Book'!$G$4:$G$10084,  'Fill Book'!$H$4:$H$10084
  ) /
  SUMIFS(
    'Fill Book'!$G$4:$G$10084,
    'Fill Book'!$F$4:$F$10084, "B",
    'Fill Book'!$E$4:$E$10084, Mapping!C519
  ),
  ""
)</f>
        <v/>
      </c>
      <c r="L519" s="7">
        <f>SUMIFS('Fill Book'!$G$4:$G$10084, 'Fill Book'!$F$4:$F$10084, "S", 'Fill Book'!$E$4:$E$10084, Mapping!C519)</f>
        <v>0</v>
      </c>
      <c r="M519" s="18" t="str" cm="1">
        <f t="array" ref="M519">IFERROR(
  SUMPRODUCT(
    ('Fill Book'!$F$4:$F$10084="S") * ('Fill Book'!$E$4:$E$10084=Mapping!C519),
    'Fill Book'!$G$4:$G$10084,  'Fill Book'!$H$4:$H$10084
  ) /
  SUMIFS(
    'Fill Book'!$G$4:$G$10084,
    'Fill Book'!$F$4:$F$10084, "S",
    'Fill Book'!$E$4:$E$10084, Mapping!C519
  ),
  ""
)</f>
        <v/>
      </c>
      <c r="N519" s="7">
        <f t="shared" si="39"/>
        <v>0</v>
      </c>
      <c r="O519" s="2">
        <f t="shared" ca="1" si="37"/>
        <v>0</v>
      </c>
      <c r="P519" s="2">
        <f t="shared" ca="1" si="40"/>
        <v>0</v>
      </c>
      <c r="Q519" s="2">
        <f t="shared" si="41"/>
        <v>0</v>
      </c>
      <c r="R519" s="9" t="e">
        <f ca="1">((Mapping!$M519 - Mapping!$K519) / Mapping!$E519 * Mapping!$F519) * (MIN(Mapping!$J519, Mapping!$L519))</f>
        <v>#VALUE!</v>
      </c>
      <c r="S519" s="2" t="str">
        <f>IFERROR(INDEX(#REF!, MATCH(Mapping!C519,#REF!, 0)), "")</f>
        <v/>
      </c>
      <c r="T519" s="2" t="e">
        <f t="shared" ca="1" si="38"/>
        <v>#VALUE!</v>
      </c>
      <c r="U519" s="2">
        <f ca="1">IFERROR(INDEX(Ref!E:E, MATCH(D519, Ref!B:B, 0)),5)</f>
        <v>5</v>
      </c>
      <c r="V519">
        <f ca="1">IFERROR(INDEX(Ref!F:F, MATCH(D519, Ref!B:B, 0)),1.5)</f>
        <v>1.5</v>
      </c>
    </row>
    <row r="520" spans="3:22" x14ac:dyDescent="0.25">
      <c r="C520" s="42"/>
      <c r="D520" s="2" t="str" cm="1">
        <f t="array" aca="1" ref="D520" ca="1">UPPER(_xlfn.TEXTJOIN("", TRUE, IF(ISNUMBER(FIND(MID(LEFT(C520, FIND(" ", C520 &amp; " ") - 1), ROW(INDIRECT("1:" &amp; LEN(LEFT(C520, FIND(" ", C520 &amp; " ") - 1)))), 1), "ABCDEFGHIJKLMNOPQRSTUVWXYZabcdefghijklmnopqrstuvwxyz")), MID(LEFT(C520, FIND(" ", C520 &amp; " ") - 1), ROW(INDIRECT("1:" &amp; LEN(LEFT(C520, FIND(" ", C520 &amp; " ") - 1)))), 1), "")))</f>
        <v/>
      </c>
      <c r="E520" s="2" t="e">
        <f ca="1">INDEX(Ref!C:C, MATCH(Mapping!D520, Ref!$B:$B,0))</f>
        <v>#N/A</v>
      </c>
      <c r="F520" s="2" t="e">
        <f ca="1">INDEX(Ref!D:D, MATCH(Mapping!D520, Ref!$B:$B,0))</f>
        <v>#N/A</v>
      </c>
      <c r="G520" s="2" cm="1">
        <f t="array" ref="G520">IFERROR(_xlfn.SWITCH(LOWER(TRIM(RIGHT(SUBSTITUTE(C520," ",REPT(" ",99)),99))),"fly",4,"dfly",8,"calendar",2,"box",4,4),4)</f>
        <v>4</v>
      </c>
      <c r="H520" s="2" t="s">
        <v>443</v>
      </c>
      <c r="I520" s="6" t="str">
        <f>RTD("tt.rtd",,RTD("tt.rtd",,"Inst",H520,$C520),I$2)</f>
        <v/>
      </c>
      <c r="J520" s="7" cm="1">
        <f t="array" ref="J520">SUM(IF(('Fill Book'!$F$4:$F$10084="B")*('Fill Book'!$E$4:$E$10084=Mapping!C520),'Fill Book'!$G$4:$G$10084))</f>
        <v>0</v>
      </c>
      <c r="K520" s="18" t="str" cm="1">
        <f t="array" ref="K520">IFERROR(
  SUMPRODUCT(
    ('Fill Book'!$F$4:$F$10084="B") * ('Fill Book'!$E$4:$E$10084=Mapping!C520),
    'Fill Book'!$G$4:$G$10084,  'Fill Book'!$H$4:$H$10084
  ) /
  SUMIFS(
    'Fill Book'!$G$4:$G$10084,
    'Fill Book'!$F$4:$F$10084, "B",
    'Fill Book'!$E$4:$E$10084, Mapping!C520
  ),
  ""
)</f>
        <v/>
      </c>
      <c r="L520" s="7">
        <f>SUMIFS('Fill Book'!$G$4:$G$10084, 'Fill Book'!$F$4:$F$10084, "S", 'Fill Book'!$E$4:$E$10084, Mapping!C520)</f>
        <v>0</v>
      </c>
      <c r="M520" s="18" t="str" cm="1">
        <f t="array" ref="M520">IFERROR(
  SUMPRODUCT(
    ('Fill Book'!$F$4:$F$10084="S") * ('Fill Book'!$E$4:$E$10084=Mapping!C520),
    'Fill Book'!$G$4:$G$10084,  'Fill Book'!$H$4:$H$10084
  ) /
  SUMIFS(
    'Fill Book'!$G$4:$G$10084,
    'Fill Book'!$F$4:$F$10084, "S",
    'Fill Book'!$E$4:$E$10084, Mapping!C520
  ),
  ""
)</f>
        <v/>
      </c>
      <c r="N520" s="7">
        <f t="shared" si="39"/>
        <v>0</v>
      </c>
      <c r="O520" s="2">
        <f t="shared" ca="1" si="37"/>
        <v>0</v>
      </c>
      <c r="P520" s="2">
        <f t="shared" ca="1" si="40"/>
        <v>0</v>
      </c>
      <c r="Q520" s="2">
        <f t="shared" si="41"/>
        <v>0</v>
      </c>
      <c r="R520" s="9" t="e">
        <f ca="1">((Mapping!$M520 - Mapping!$K520) / Mapping!$E520 * Mapping!$F520) * (MIN(Mapping!$J520, Mapping!$L520))</f>
        <v>#VALUE!</v>
      </c>
      <c r="S520" s="2" t="str">
        <f>IFERROR(INDEX(#REF!, MATCH(Mapping!C520,#REF!, 0)), "")</f>
        <v/>
      </c>
      <c r="T520" s="2" t="e">
        <f t="shared" ca="1" si="38"/>
        <v>#VALUE!</v>
      </c>
      <c r="U520" s="2">
        <f ca="1">IFERROR(INDEX(Ref!E:E, MATCH(D520, Ref!B:B, 0)),5)</f>
        <v>5</v>
      </c>
      <c r="V520">
        <f ca="1">IFERROR(INDEX(Ref!F:F, MATCH(D520, Ref!B:B, 0)),1.5)</f>
        <v>1.5</v>
      </c>
    </row>
    <row r="521" spans="3:22" x14ac:dyDescent="0.25">
      <c r="C521" s="42"/>
      <c r="D521" s="2" t="str" cm="1">
        <f t="array" aca="1" ref="D521" ca="1">UPPER(_xlfn.TEXTJOIN("", TRUE, IF(ISNUMBER(FIND(MID(LEFT(C521, FIND(" ", C521 &amp; " ") - 1), ROW(INDIRECT("1:" &amp; LEN(LEFT(C521, FIND(" ", C521 &amp; " ") - 1)))), 1), "ABCDEFGHIJKLMNOPQRSTUVWXYZabcdefghijklmnopqrstuvwxyz")), MID(LEFT(C521, FIND(" ", C521 &amp; " ") - 1), ROW(INDIRECT("1:" &amp; LEN(LEFT(C521, FIND(" ", C521 &amp; " ") - 1)))), 1), "")))</f>
        <v/>
      </c>
      <c r="E521" s="2" t="e">
        <f ca="1">INDEX(Ref!C:C, MATCH(Mapping!D521, Ref!$B:$B,0))</f>
        <v>#N/A</v>
      </c>
      <c r="F521" s="2" t="e">
        <f ca="1">INDEX(Ref!D:D, MATCH(Mapping!D521, Ref!$B:$B,0))</f>
        <v>#N/A</v>
      </c>
      <c r="G521" s="2" cm="1">
        <f t="array" ref="G521">IFERROR(_xlfn.SWITCH(LOWER(TRIM(RIGHT(SUBSTITUTE(C521," ",REPT(" ",99)),99))),"fly",4,"dfly",8,"calendar",2,"box",4,4),4)</f>
        <v>4</v>
      </c>
      <c r="H521" s="2" t="s">
        <v>443</v>
      </c>
      <c r="I521" s="6" t="str">
        <f>RTD("tt.rtd",,RTD("tt.rtd",,"Inst",H521,$C521),I$2)</f>
        <v/>
      </c>
      <c r="J521" s="7" cm="1">
        <f t="array" ref="J521">SUM(IF(('Fill Book'!$F$4:$F$10084="B")*('Fill Book'!$E$4:$E$10084=Mapping!C521),'Fill Book'!$G$4:$G$10084))</f>
        <v>0</v>
      </c>
      <c r="K521" s="18" t="str" cm="1">
        <f t="array" ref="K521">IFERROR(
  SUMPRODUCT(
    ('Fill Book'!$F$4:$F$10084="B") * ('Fill Book'!$E$4:$E$10084=Mapping!C521),
    'Fill Book'!$G$4:$G$10084,  'Fill Book'!$H$4:$H$10084
  ) /
  SUMIFS(
    'Fill Book'!$G$4:$G$10084,
    'Fill Book'!$F$4:$F$10084, "B",
    'Fill Book'!$E$4:$E$10084, Mapping!C521
  ),
  ""
)</f>
        <v/>
      </c>
      <c r="L521" s="7">
        <f>SUMIFS('Fill Book'!$G$4:$G$10084, 'Fill Book'!$F$4:$F$10084, "S", 'Fill Book'!$E$4:$E$10084, Mapping!C521)</f>
        <v>0</v>
      </c>
      <c r="M521" s="18" t="str" cm="1">
        <f t="array" ref="M521">IFERROR(
  SUMPRODUCT(
    ('Fill Book'!$F$4:$F$10084="S") * ('Fill Book'!$E$4:$E$10084=Mapping!C521),
    'Fill Book'!$G$4:$G$10084,  'Fill Book'!$H$4:$H$10084
  ) /
  SUMIFS(
    'Fill Book'!$G$4:$G$10084,
    'Fill Book'!$F$4:$F$10084, "S",
    'Fill Book'!$E$4:$E$10084, Mapping!C521
  ),
  ""
)</f>
        <v/>
      </c>
      <c r="N521" s="7">
        <f t="shared" si="39"/>
        <v>0</v>
      </c>
      <c r="O521" s="2">
        <f t="shared" ca="1" si="37"/>
        <v>0</v>
      </c>
      <c r="P521" s="2">
        <f t="shared" ca="1" si="40"/>
        <v>0</v>
      </c>
      <c r="Q521" s="2">
        <f t="shared" si="41"/>
        <v>0</v>
      </c>
      <c r="R521" s="9" t="e">
        <f ca="1">((Mapping!$M521 - Mapping!$K521) / Mapping!$E521 * Mapping!$F521) * (MIN(Mapping!$J521, Mapping!$L521))</f>
        <v>#VALUE!</v>
      </c>
      <c r="S521" s="2" t="str">
        <f>IFERROR(INDEX(#REF!, MATCH(Mapping!C521,#REF!, 0)), "")</f>
        <v/>
      </c>
      <c r="T521" s="2" t="e">
        <f t="shared" ca="1" si="38"/>
        <v>#VALUE!</v>
      </c>
      <c r="U521" s="2">
        <f ca="1">IFERROR(INDEX(Ref!E:E, MATCH(D521, Ref!B:B, 0)),5)</f>
        <v>5</v>
      </c>
      <c r="V521">
        <f ca="1">IFERROR(INDEX(Ref!F:F, MATCH(D521, Ref!B:B, 0)),1.5)</f>
        <v>1.5</v>
      </c>
    </row>
    <row r="522" spans="3:22" x14ac:dyDescent="0.25">
      <c r="C522" s="42"/>
      <c r="D522" s="2" t="str" cm="1">
        <f t="array" aca="1" ref="D522" ca="1">UPPER(_xlfn.TEXTJOIN("", TRUE, IF(ISNUMBER(FIND(MID(LEFT(C522, FIND(" ", C522 &amp; " ") - 1), ROW(INDIRECT("1:" &amp; LEN(LEFT(C522, FIND(" ", C522 &amp; " ") - 1)))), 1), "ABCDEFGHIJKLMNOPQRSTUVWXYZabcdefghijklmnopqrstuvwxyz")), MID(LEFT(C522, FIND(" ", C522 &amp; " ") - 1), ROW(INDIRECT("1:" &amp; LEN(LEFT(C522, FIND(" ", C522 &amp; " ") - 1)))), 1), "")))</f>
        <v/>
      </c>
      <c r="E522" s="2" t="e">
        <f ca="1">INDEX(Ref!C:C, MATCH(Mapping!D522, Ref!$B:$B,0))</f>
        <v>#N/A</v>
      </c>
      <c r="F522" s="2" t="e">
        <f ca="1">INDEX(Ref!D:D, MATCH(Mapping!D522, Ref!$B:$B,0))</f>
        <v>#N/A</v>
      </c>
      <c r="G522" s="2" cm="1">
        <f t="array" ref="G522">IFERROR(_xlfn.SWITCH(LOWER(TRIM(RIGHT(SUBSTITUTE(C522," ",REPT(" ",99)),99))),"fly",4,"dfly",8,"calendar",2,"box",4,4),4)</f>
        <v>4</v>
      </c>
      <c r="H522" s="2" t="s">
        <v>443</v>
      </c>
      <c r="I522" s="6" t="str">
        <f>RTD("tt.rtd",,RTD("tt.rtd",,"Inst",H522,$C522),I$2)</f>
        <v/>
      </c>
      <c r="J522" s="7" cm="1">
        <f t="array" ref="J522">SUM(IF(('Fill Book'!$F$4:$F$10084="B")*('Fill Book'!$E$4:$E$10084=Mapping!C522),'Fill Book'!$G$4:$G$10084))</f>
        <v>0</v>
      </c>
      <c r="K522" s="18" t="str" cm="1">
        <f t="array" ref="K522">IFERROR(
  SUMPRODUCT(
    ('Fill Book'!$F$4:$F$10084="B") * ('Fill Book'!$E$4:$E$10084=Mapping!C522),
    'Fill Book'!$G$4:$G$10084,  'Fill Book'!$H$4:$H$10084
  ) /
  SUMIFS(
    'Fill Book'!$G$4:$G$10084,
    'Fill Book'!$F$4:$F$10084, "B",
    'Fill Book'!$E$4:$E$10084, Mapping!C522
  ),
  ""
)</f>
        <v/>
      </c>
      <c r="L522" s="7">
        <f>SUMIFS('Fill Book'!$G$4:$G$10084, 'Fill Book'!$F$4:$F$10084, "S", 'Fill Book'!$E$4:$E$10084, Mapping!C522)</f>
        <v>0</v>
      </c>
      <c r="M522" s="18" t="str" cm="1">
        <f t="array" ref="M522">IFERROR(
  SUMPRODUCT(
    ('Fill Book'!$F$4:$F$10084="S") * ('Fill Book'!$E$4:$E$10084=Mapping!C522),
    'Fill Book'!$G$4:$G$10084,  'Fill Book'!$H$4:$H$10084
  ) /
  SUMIFS(
    'Fill Book'!$G$4:$G$10084,
    'Fill Book'!$F$4:$F$10084, "S",
    'Fill Book'!$E$4:$E$10084, Mapping!C522
  ),
  ""
)</f>
        <v/>
      </c>
      <c r="N522" s="7">
        <f t="shared" si="39"/>
        <v>0</v>
      </c>
      <c r="O522" s="2">
        <f t="shared" ca="1" si="37"/>
        <v>0</v>
      </c>
      <c r="P522" s="2">
        <f t="shared" ca="1" si="40"/>
        <v>0</v>
      </c>
      <c r="Q522" s="2">
        <f t="shared" si="41"/>
        <v>0</v>
      </c>
      <c r="R522" s="9" t="e">
        <f ca="1">((Mapping!$M522 - Mapping!$K522) / Mapping!$E522 * Mapping!$F522) * (MIN(Mapping!$J522, Mapping!$L522))</f>
        <v>#VALUE!</v>
      </c>
      <c r="S522" s="2" t="str">
        <f>IFERROR(INDEX(#REF!, MATCH(Mapping!C522,#REF!, 0)), "")</f>
        <v/>
      </c>
      <c r="T522" s="2" t="e">
        <f t="shared" ca="1" si="38"/>
        <v>#VALUE!</v>
      </c>
      <c r="U522" s="2">
        <f ca="1">IFERROR(INDEX(Ref!E:E, MATCH(D522, Ref!B:B, 0)),5)</f>
        <v>5</v>
      </c>
      <c r="V522">
        <f ca="1">IFERROR(INDEX(Ref!F:F, MATCH(D522, Ref!B:B, 0)),1.5)</f>
        <v>1.5</v>
      </c>
    </row>
    <row r="523" spans="3:22" x14ac:dyDescent="0.25">
      <c r="C523" s="42"/>
      <c r="D523" s="2" t="str" cm="1">
        <f t="array" aca="1" ref="D523" ca="1">UPPER(_xlfn.TEXTJOIN("", TRUE, IF(ISNUMBER(FIND(MID(LEFT(C523, FIND(" ", C523 &amp; " ") - 1), ROW(INDIRECT("1:" &amp; LEN(LEFT(C523, FIND(" ", C523 &amp; " ") - 1)))), 1), "ABCDEFGHIJKLMNOPQRSTUVWXYZabcdefghijklmnopqrstuvwxyz")), MID(LEFT(C523, FIND(" ", C523 &amp; " ") - 1), ROW(INDIRECT("1:" &amp; LEN(LEFT(C523, FIND(" ", C523 &amp; " ") - 1)))), 1), "")))</f>
        <v/>
      </c>
      <c r="E523" s="2" t="e">
        <f ca="1">INDEX(Ref!C:C, MATCH(Mapping!D523, Ref!$B:$B,0))</f>
        <v>#N/A</v>
      </c>
      <c r="F523" s="2" t="e">
        <f ca="1">INDEX(Ref!D:D, MATCH(Mapping!D523, Ref!$B:$B,0))</f>
        <v>#N/A</v>
      </c>
      <c r="G523" s="2" cm="1">
        <f t="array" ref="G523">IFERROR(_xlfn.SWITCH(LOWER(TRIM(RIGHT(SUBSTITUTE(C523," ",REPT(" ",99)),99))),"fly",4,"dfly",8,"calendar",2,"box",4,4),4)</f>
        <v>4</v>
      </c>
      <c r="H523" s="2" t="s">
        <v>443</v>
      </c>
      <c r="I523" s="6" t="str">
        <f>RTD("tt.rtd",,RTD("tt.rtd",,"Inst",H523,$C523),I$2)</f>
        <v/>
      </c>
      <c r="J523" s="7" cm="1">
        <f t="array" ref="J523">SUM(IF(('Fill Book'!$F$4:$F$10084="B")*('Fill Book'!$E$4:$E$10084=Mapping!C523),'Fill Book'!$G$4:$G$10084))</f>
        <v>0</v>
      </c>
      <c r="K523" s="18" t="str" cm="1">
        <f t="array" ref="K523">IFERROR(
  SUMPRODUCT(
    ('Fill Book'!$F$4:$F$10084="B") * ('Fill Book'!$E$4:$E$10084=Mapping!C523),
    'Fill Book'!$G$4:$G$10084,  'Fill Book'!$H$4:$H$10084
  ) /
  SUMIFS(
    'Fill Book'!$G$4:$G$10084,
    'Fill Book'!$F$4:$F$10084, "B",
    'Fill Book'!$E$4:$E$10084, Mapping!C523
  ),
  ""
)</f>
        <v/>
      </c>
      <c r="L523" s="7">
        <f>SUMIFS('Fill Book'!$G$4:$G$10084, 'Fill Book'!$F$4:$F$10084, "S", 'Fill Book'!$E$4:$E$10084, Mapping!C523)</f>
        <v>0</v>
      </c>
      <c r="M523" s="18" t="str" cm="1">
        <f t="array" ref="M523">IFERROR(
  SUMPRODUCT(
    ('Fill Book'!$F$4:$F$10084="S") * ('Fill Book'!$E$4:$E$10084=Mapping!C523),
    'Fill Book'!$G$4:$G$10084,  'Fill Book'!$H$4:$H$10084
  ) /
  SUMIFS(
    'Fill Book'!$G$4:$G$10084,
    'Fill Book'!$F$4:$F$10084, "S",
    'Fill Book'!$E$4:$E$10084, Mapping!C523
  ),
  ""
)</f>
        <v/>
      </c>
      <c r="N523" s="7">
        <f t="shared" si="39"/>
        <v>0</v>
      </c>
      <c r="O523" s="2">
        <f t="shared" ca="1" si="37"/>
        <v>0</v>
      </c>
      <c r="P523" s="2">
        <f t="shared" ca="1" si="40"/>
        <v>0</v>
      </c>
      <c r="Q523" s="2">
        <f t="shared" si="41"/>
        <v>0</v>
      </c>
      <c r="R523" s="9" t="e">
        <f ca="1">((Mapping!$M523 - Mapping!$K523) / Mapping!$E523 * Mapping!$F523) * (MIN(Mapping!$J523, Mapping!$L523))</f>
        <v>#VALUE!</v>
      </c>
      <c r="S523" s="2" t="str">
        <f>IFERROR(INDEX(#REF!, MATCH(Mapping!C523,#REF!, 0)), "")</f>
        <v/>
      </c>
      <c r="T523" s="2" t="e">
        <f t="shared" ca="1" si="38"/>
        <v>#VALUE!</v>
      </c>
      <c r="U523" s="2">
        <f ca="1">IFERROR(INDEX(Ref!E:E, MATCH(D523, Ref!B:B, 0)),5)</f>
        <v>5</v>
      </c>
      <c r="V523">
        <f ca="1">IFERROR(INDEX(Ref!F:F, MATCH(D523, Ref!B:B, 0)),1.5)</f>
        <v>1.5</v>
      </c>
    </row>
    <row r="524" spans="3:22" x14ac:dyDescent="0.25">
      <c r="C524" s="42"/>
      <c r="D524" s="2" t="str" cm="1">
        <f t="array" aca="1" ref="D524" ca="1">UPPER(_xlfn.TEXTJOIN("", TRUE, IF(ISNUMBER(FIND(MID(LEFT(C524, FIND(" ", C524 &amp; " ") - 1), ROW(INDIRECT("1:" &amp; LEN(LEFT(C524, FIND(" ", C524 &amp; " ") - 1)))), 1), "ABCDEFGHIJKLMNOPQRSTUVWXYZabcdefghijklmnopqrstuvwxyz")), MID(LEFT(C524, FIND(" ", C524 &amp; " ") - 1), ROW(INDIRECT("1:" &amp; LEN(LEFT(C524, FIND(" ", C524 &amp; " ") - 1)))), 1), "")))</f>
        <v/>
      </c>
      <c r="E524" s="2" t="e">
        <f ca="1">INDEX(Ref!C:C, MATCH(Mapping!D524, Ref!$B:$B,0))</f>
        <v>#N/A</v>
      </c>
      <c r="F524" s="2" t="e">
        <f ca="1">INDEX(Ref!D:D, MATCH(Mapping!D524, Ref!$B:$B,0))</f>
        <v>#N/A</v>
      </c>
      <c r="G524" s="2" cm="1">
        <f t="array" ref="G524">IFERROR(_xlfn.SWITCH(LOWER(TRIM(RIGHT(SUBSTITUTE(C524," ",REPT(" ",99)),99))),"fly",4,"dfly",8,"calendar",2,"box",4,4),4)</f>
        <v>4</v>
      </c>
      <c r="H524" s="2" t="s">
        <v>443</v>
      </c>
      <c r="I524" s="6" t="str">
        <f>RTD("tt.rtd",,RTD("tt.rtd",,"Inst",H524,$C524),I$2)</f>
        <v/>
      </c>
      <c r="J524" s="7" cm="1">
        <f t="array" ref="J524">SUM(IF(('Fill Book'!$F$4:$F$10084="B")*('Fill Book'!$E$4:$E$10084=Mapping!C524),'Fill Book'!$G$4:$G$10084))</f>
        <v>0</v>
      </c>
      <c r="K524" s="18" t="str" cm="1">
        <f t="array" ref="K524">IFERROR(
  SUMPRODUCT(
    ('Fill Book'!$F$4:$F$10084="B") * ('Fill Book'!$E$4:$E$10084=Mapping!C524),
    'Fill Book'!$G$4:$G$10084,  'Fill Book'!$H$4:$H$10084
  ) /
  SUMIFS(
    'Fill Book'!$G$4:$G$10084,
    'Fill Book'!$F$4:$F$10084, "B",
    'Fill Book'!$E$4:$E$10084, Mapping!C524
  ),
  ""
)</f>
        <v/>
      </c>
      <c r="L524" s="7">
        <f>SUMIFS('Fill Book'!$G$4:$G$10084, 'Fill Book'!$F$4:$F$10084, "S", 'Fill Book'!$E$4:$E$10084, Mapping!C524)</f>
        <v>0</v>
      </c>
      <c r="M524" s="18" t="str" cm="1">
        <f t="array" ref="M524">IFERROR(
  SUMPRODUCT(
    ('Fill Book'!$F$4:$F$10084="S") * ('Fill Book'!$E$4:$E$10084=Mapping!C524),
    'Fill Book'!$G$4:$G$10084,  'Fill Book'!$H$4:$H$10084
  ) /
  SUMIFS(
    'Fill Book'!$G$4:$G$10084,
    'Fill Book'!$F$4:$F$10084, "S",
    'Fill Book'!$E$4:$E$10084, Mapping!C524
  ),
  ""
)</f>
        <v/>
      </c>
      <c r="N524" s="7">
        <f t="shared" si="39"/>
        <v>0</v>
      </c>
      <c r="O524" s="2">
        <f t="shared" ca="1" si="37"/>
        <v>0</v>
      </c>
      <c r="P524" s="2">
        <f t="shared" ca="1" si="40"/>
        <v>0</v>
      </c>
      <c r="Q524" s="2">
        <f t="shared" si="41"/>
        <v>0</v>
      </c>
      <c r="R524" s="9" t="e">
        <f ca="1">((Mapping!$M524 - Mapping!$K524) / Mapping!$E524 * Mapping!$F524) * (MIN(Mapping!$J524, Mapping!$L524))</f>
        <v>#VALUE!</v>
      </c>
      <c r="S524" s="2" t="str">
        <f>IFERROR(INDEX(#REF!, MATCH(Mapping!C524,#REF!, 0)), "")</f>
        <v/>
      </c>
      <c r="T524" s="2" t="e">
        <f t="shared" ca="1" si="38"/>
        <v>#VALUE!</v>
      </c>
      <c r="U524" s="2">
        <f ca="1">IFERROR(INDEX(Ref!E:E, MATCH(D524, Ref!B:B, 0)),5)</f>
        <v>5</v>
      </c>
      <c r="V524">
        <f ca="1">IFERROR(INDEX(Ref!F:F, MATCH(D524, Ref!B:B, 0)),1.5)</f>
        <v>1.5</v>
      </c>
    </row>
    <row r="525" spans="3:22" x14ac:dyDescent="0.25">
      <c r="C525" s="42"/>
      <c r="D525" s="2" t="str" cm="1">
        <f t="array" aca="1" ref="D525" ca="1">UPPER(_xlfn.TEXTJOIN("", TRUE, IF(ISNUMBER(FIND(MID(LEFT(C525, FIND(" ", C525 &amp; " ") - 1), ROW(INDIRECT("1:" &amp; LEN(LEFT(C525, FIND(" ", C525 &amp; " ") - 1)))), 1), "ABCDEFGHIJKLMNOPQRSTUVWXYZabcdefghijklmnopqrstuvwxyz")), MID(LEFT(C525, FIND(" ", C525 &amp; " ") - 1), ROW(INDIRECT("1:" &amp; LEN(LEFT(C525, FIND(" ", C525 &amp; " ") - 1)))), 1), "")))</f>
        <v/>
      </c>
      <c r="E525" s="2" t="e">
        <f ca="1">INDEX(Ref!C:C, MATCH(Mapping!D525, Ref!$B:$B,0))</f>
        <v>#N/A</v>
      </c>
      <c r="F525" s="2" t="e">
        <f ca="1">INDEX(Ref!D:D, MATCH(Mapping!D525, Ref!$B:$B,0))</f>
        <v>#N/A</v>
      </c>
      <c r="G525" s="2" cm="1">
        <f t="array" ref="G525">IFERROR(_xlfn.SWITCH(LOWER(TRIM(RIGHT(SUBSTITUTE(C525," ",REPT(" ",99)),99))),"fly",4,"dfly",8,"calendar",2,"box",4,4),4)</f>
        <v>4</v>
      </c>
      <c r="H525" s="2" t="s">
        <v>443</v>
      </c>
      <c r="I525" s="6" t="str">
        <f>RTD("tt.rtd",,RTD("tt.rtd",,"Inst",H525,$C525),I$2)</f>
        <v/>
      </c>
      <c r="J525" s="7" cm="1">
        <f t="array" ref="J525">SUM(IF(('Fill Book'!$F$4:$F$10084="B")*('Fill Book'!$E$4:$E$10084=Mapping!C525),'Fill Book'!$G$4:$G$10084))</f>
        <v>0</v>
      </c>
      <c r="K525" s="18" t="str" cm="1">
        <f t="array" ref="K525">IFERROR(
  SUMPRODUCT(
    ('Fill Book'!$F$4:$F$10084="B") * ('Fill Book'!$E$4:$E$10084=Mapping!C525),
    'Fill Book'!$G$4:$G$10084,  'Fill Book'!$H$4:$H$10084
  ) /
  SUMIFS(
    'Fill Book'!$G$4:$G$10084,
    'Fill Book'!$F$4:$F$10084, "B",
    'Fill Book'!$E$4:$E$10084, Mapping!C525
  ),
  ""
)</f>
        <v/>
      </c>
      <c r="L525" s="7">
        <f>SUMIFS('Fill Book'!$G$4:$G$10084, 'Fill Book'!$F$4:$F$10084, "S", 'Fill Book'!$E$4:$E$10084, Mapping!C525)</f>
        <v>0</v>
      </c>
      <c r="M525" s="18" t="str" cm="1">
        <f t="array" ref="M525">IFERROR(
  SUMPRODUCT(
    ('Fill Book'!$F$4:$F$10084="S") * ('Fill Book'!$E$4:$E$10084=Mapping!C525),
    'Fill Book'!$G$4:$G$10084,  'Fill Book'!$H$4:$H$10084
  ) /
  SUMIFS(
    'Fill Book'!$G$4:$G$10084,
    'Fill Book'!$F$4:$F$10084, "S",
    'Fill Book'!$E$4:$E$10084, Mapping!C525
  ),
  ""
)</f>
        <v/>
      </c>
      <c r="N525" s="7">
        <f t="shared" si="39"/>
        <v>0</v>
      </c>
      <c r="O525" s="2">
        <f t="shared" ca="1" si="37"/>
        <v>0</v>
      </c>
      <c r="P525" s="2">
        <f t="shared" ca="1" si="40"/>
        <v>0</v>
      </c>
      <c r="Q525" s="2">
        <f t="shared" si="41"/>
        <v>0</v>
      </c>
      <c r="R525" s="9" t="e">
        <f ca="1">((Mapping!$M525 - Mapping!$K525) / Mapping!$E525 * Mapping!$F525) * (MIN(Mapping!$J525, Mapping!$L525))</f>
        <v>#VALUE!</v>
      </c>
      <c r="S525" s="2" t="str">
        <f>IFERROR(INDEX(#REF!, MATCH(Mapping!C525,#REF!, 0)), "")</f>
        <v/>
      </c>
      <c r="T525" s="2" t="e">
        <f t="shared" ca="1" si="38"/>
        <v>#VALUE!</v>
      </c>
      <c r="U525" s="2">
        <f ca="1">IFERROR(INDEX(Ref!E:E, MATCH(D525, Ref!B:B, 0)),5)</f>
        <v>5</v>
      </c>
      <c r="V525">
        <f ca="1">IFERROR(INDEX(Ref!F:F, MATCH(D525, Ref!B:B, 0)),1.5)</f>
        <v>1.5</v>
      </c>
    </row>
    <row r="526" spans="3:22" x14ac:dyDescent="0.25">
      <c r="C526" s="42"/>
      <c r="D526" s="2" t="str" cm="1">
        <f t="array" aca="1" ref="D526" ca="1">UPPER(_xlfn.TEXTJOIN("", TRUE, IF(ISNUMBER(FIND(MID(LEFT(C526, FIND(" ", C526 &amp; " ") - 1), ROW(INDIRECT("1:" &amp; LEN(LEFT(C526, FIND(" ", C526 &amp; " ") - 1)))), 1), "ABCDEFGHIJKLMNOPQRSTUVWXYZabcdefghijklmnopqrstuvwxyz")), MID(LEFT(C526, FIND(" ", C526 &amp; " ") - 1), ROW(INDIRECT("1:" &amp; LEN(LEFT(C526, FIND(" ", C526 &amp; " ") - 1)))), 1), "")))</f>
        <v/>
      </c>
      <c r="E526" s="2" t="e">
        <f ca="1">INDEX(Ref!C:C, MATCH(Mapping!D526, Ref!$B:$B,0))</f>
        <v>#N/A</v>
      </c>
      <c r="F526" s="2" t="e">
        <f ca="1">INDEX(Ref!D:D, MATCH(Mapping!D526, Ref!$B:$B,0))</f>
        <v>#N/A</v>
      </c>
      <c r="G526" s="2" cm="1">
        <f t="array" ref="G526">IFERROR(_xlfn.SWITCH(LOWER(TRIM(RIGHT(SUBSTITUTE(C526," ",REPT(" ",99)),99))),"fly",4,"dfly",8,"calendar",2,"box",4,4),4)</f>
        <v>4</v>
      </c>
      <c r="H526" s="2" t="s">
        <v>443</v>
      </c>
      <c r="I526" s="6" t="str">
        <f>RTD("tt.rtd",,RTD("tt.rtd",,"Inst",H526,$C526),I$2)</f>
        <v/>
      </c>
      <c r="J526" s="7" cm="1">
        <f t="array" ref="J526">SUM(IF(('Fill Book'!$F$4:$F$10084="B")*('Fill Book'!$E$4:$E$10084=Mapping!C526),'Fill Book'!$G$4:$G$10084))</f>
        <v>0</v>
      </c>
      <c r="K526" s="18" t="str" cm="1">
        <f t="array" ref="K526">IFERROR(
  SUMPRODUCT(
    ('Fill Book'!$F$4:$F$10084="B") * ('Fill Book'!$E$4:$E$10084=Mapping!C526),
    'Fill Book'!$G$4:$G$10084,  'Fill Book'!$H$4:$H$10084
  ) /
  SUMIFS(
    'Fill Book'!$G$4:$G$10084,
    'Fill Book'!$F$4:$F$10084, "B",
    'Fill Book'!$E$4:$E$10084, Mapping!C526
  ),
  ""
)</f>
        <v/>
      </c>
      <c r="L526" s="7">
        <f>SUMIFS('Fill Book'!$G$4:$G$10084, 'Fill Book'!$F$4:$F$10084, "S", 'Fill Book'!$E$4:$E$10084, Mapping!C526)</f>
        <v>0</v>
      </c>
      <c r="M526" s="18" t="str" cm="1">
        <f t="array" ref="M526">IFERROR(
  SUMPRODUCT(
    ('Fill Book'!$F$4:$F$10084="S") * ('Fill Book'!$E$4:$E$10084=Mapping!C526),
    'Fill Book'!$G$4:$G$10084,  'Fill Book'!$H$4:$H$10084
  ) /
  SUMIFS(
    'Fill Book'!$G$4:$G$10084,
    'Fill Book'!$F$4:$F$10084, "S",
    'Fill Book'!$E$4:$E$10084, Mapping!C526
  ),
  ""
)</f>
        <v/>
      </c>
      <c r="N526" s="7">
        <f t="shared" si="39"/>
        <v>0</v>
      </c>
      <c r="O526" s="2">
        <f t="shared" ca="1" si="37"/>
        <v>0</v>
      </c>
      <c r="P526" s="2">
        <f t="shared" ca="1" si="40"/>
        <v>0</v>
      </c>
      <c r="Q526" s="2">
        <f t="shared" si="41"/>
        <v>0</v>
      </c>
      <c r="R526" s="9" t="e">
        <f ca="1">((Mapping!$M526 - Mapping!$K526) / Mapping!$E526 * Mapping!$F526) * (MIN(Mapping!$J526, Mapping!$L526))</f>
        <v>#VALUE!</v>
      </c>
      <c r="S526" s="2" t="str">
        <f>IFERROR(INDEX(#REF!, MATCH(Mapping!C526,#REF!, 0)), "")</f>
        <v/>
      </c>
      <c r="T526" s="2" t="e">
        <f t="shared" ca="1" si="38"/>
        <v>#VALUE!</v>
      </c>
      <c r="U526" s="2">
        <f ca="1">IFERROR(INDEX(Ref!E:E, MATCH(D526, Ref!B:B, 0)),5)</f>
        <v>5</v>
      </c>
      <c r="V526">
        <f ca="1">IFERROR(INDEX(Ref!F:F, MATCH(D526, Ref!B:B, 0)),1.5)</f>
        <v>1.5</v>
      </c>
    </row>
    <row r="527" spans="3:22" x14ac:dyDescent="0.25">
      <c r="C527" s="42"/>
      <c r="D527" s="2" t="str" cm="1">
        <f t="array" aca="1" ref="D527" ca="1">UPPER(_xlfn.TEXTJOIN("", TRUE, IF(ISNUMBER(FIND(MID(LEFT(C527, FIND(" ", C527 &amp; " ") - 1), ROW(INDIRECT("1:" &amp; LEN(LEFT(C527, FIND(" ", C527 &amp; " ") - 1)))), 1), "ABCDEFGHIJKLMNOPQRSTUVWXYZabcdefghijklmnopqrstuvwxyz")), MID(LEFT(C527, FIND(" ", C527 &amp; " ") - 1), ROW(INDIRECT("1:" &amp; LEN(LEFT(C527, FIND(" ", C527 &amp; " ") - 1)))), 1), "")))</f>
        <v/>
      </c>
      <c r="E527" s="2" t="e">
        <f ca="1">INDEX(Ref!C:C, MATCH(Mapping!D527, Ref!$B:$B,0))</f>
        <v>#N/A</v>
      </c>
      <c r="F527" s="2" t="e">
        <f ca="1">INDEX(Ref!D:D, MATCH(Mapping!D527, Ref!$B:$B,0))</f>
        <v>#N/A</v>
      </c>
      <c r="G527" s="2" cm="1">
        <f t="array" ref="G527">IFERROR(_xlfn.SWITCH(LOWER(TRIM(RIGHT(SUBSTITUTE(C527," ",REPT(" ",99)),99))),"fly",4,"dfly",8,"calendar",2,"box",4,4),4)</f>
        <v>4</v>
      </c>
      <c r="H527" s="2" t="s">
        <v>443</v>
      </c>
      <c r="I527" s="6" t="str">
        <f>RTD("tt.rtd",,RTD("tt.rtd",,"Inst",H527,$C527),I$2)</f>
        <v/>
      </c>
      <c r="J527" s="7" cm="1">
        <f t="array" ref="J527">SUM(IF(('Fill Book'!$F$4:$F$10084="B")*('Fill Book'!$E$4:$E$10084=Mapping!C527),'Fill Book'!$G$4:$G$10084))</f>
        <v>0</v>
      </c>
      <c r="K527" s="18" t="str" cm="1">
        <f t="array" ref="K527">IFERROR(
  SUMPRODUCT(
    ('Fill Book'!$F$4:$F$10084="B") * ('Fill Book'!$E$4:$E$10084=Mapping!C527),
    'Fill Book'!$G$4:$G$10084,  'Fill Book'!$H$4:$H$10084
  ) /
  SUMIFS(
    'Fill Book'!$G$4:$G$10084,
    'Fill Book'!$F$4:$F$10084, "B",
    'Fill Book'!$E$4:$E$10084, Mapping!C527
  ),
  ""
)</f>
        <v/>
      </c>
      <c r="L527" s="7">
        <f>SUMIFS('Fill Book'!$G$4:$G$10084, 'Fill Book'!$F$4:$F$10084, "S", 'Fill Book'!$E$4:$E$10084, Mapping!C527)</f>
        <v>0</v>
      </c>
      <c r="M527" s="18" t="str" cm="1">
        <f t="array" ref="M527">IFERROR(
  SUMPRODUCT(
    ('Fill Book'!$F$4:$F$10084="S") * ('Fill Book'!$E$4:$E$10084=Mapping!C527),
    'Fill Book'!$G$4:$G$10084,  'Fill Book'!$H$4:$H$10084
  ) /
  SUMIFS(
    'Fill Book'!$G$4:$G$10084,
    'Fill Book'!$F$4:$F$10084, "S",
    'Fill Book'!$E$4:$E$10084, Mapping!C527
  ),
  ""
)</f>
        <v/>
      </c>
      <c r="N527" s="7">
        <f t="shared" si="39"/>
        <v>0</v>
      </c>
      <c r="O527" s="2">
        <f t="shared" ca="1" si="37"/>
        <v>0</v>
      </c>
      <c r="P527" s="2">
        <f t="shared" ca="1" si="40"/>
        <v>0</v>
      </c>
      <c r="Q527" s="2">
        <f t="shared" si="41"/>
        <v>0</v>
      </c>
      <c r="R527" s="9" t="e">
        <f ca="1">((Mapping!$M527 - Mapping!$K527) / Mapping!$E527 * Mapping!$F527) * (MIN(Mapping!$J527, Mapping!$L527))</f>
        <v>#VALUE!</v>
      </c>
      <c r="S527" s="2" t="str">
        <f>IFERROR(INDEX(#REF!, MATCH(Mapping!C527,#REF!, 0)), "")</f>
        <v/>
      </c>
      <c r="T527" s="2" t="e">
        <f t="shared" ca="1" si="38"/>
        <v>#VALUE!</v>
      </c>
      <c r="U527" s="2">
        <f ca="1">IFERROR(INDEX(Ref!E:E, MATCH(D527, Ref!B:B, 0)),5)</f>
        <v>5</v>
      </c>
      <c r="V527">
        <f ca="1">IFERROR(INDEX(Ref!F:F, MATCH(D527, Ref!B:B, 0)),1.5)</f>
        <v>1.5</v>
      </c>
    </row>
    <row r="528" spans="3:22" x14ac:dyDescent="0.25">
      <c r="C528" s="42"/>
      <c r="D528" s="2" t="str" cm="1">
        <f t="array" aca="1" ref="D528" ca="1">UPPER(_xlfn.TEXTJOIN("", TRUE, IF(ISNUMBER(FIND(MID(LEFT(C528, FIND(" ", C528 &amp; " ") - 1), ROW(INDIRECT("1:" &amp; LEN(LEFT(C528, FIND(" ", C528 &amp; " ") - 1)))), 1), "ABCDEFGHIJKLMNOPQRSTUVWXYZabcdefghijklmnopqrstuvwxyz")), MID(LEFT(C528, FIND(" ", C528 &amp; " ") - 1), ROW(INDIRECT("1:" &amp; LEN(LEFT(C528, FIND(" ", C528 &amp; " ") - 1)))), 1), "")))</f>
        <v/>
      </c>
      <c r="E528" s="2" t="e">
        <f ca="1">INDEX(Ref!C:C, MATCH(Mapping!D528, Ref!$B:$B,0))</f>
        <v>#N/A</v>
      </c>
      <c r="F528" s="2" t="e">
        <f ca="1">INDEX(Ref!D:D, MATCH(Mapping!D528, Ref!$B:$B,0))</f>
        <v>#N/A</v>
      </c>
      <c r="G528" s="2" cm="1">
        <f t="array" ref="G528">IFERROR(_xlfn.SWITCH(LOWER(TRIM(RIGHT(SUBSTITUTE(C528," ",REPT(" ",99)),99))),"fly",4,"dfly",8,"calendar",2,"box",4,4),4)</f>
        <v>4</v>
      </c>
      <c r="H528" s="2" t="s">
        <v>443</v>
      </c>
      <c r="I528" s="6" t="str">
        <f>RTD("tt.rtd",,RTD("tt.rtd",,"Inst",H528,$C528),I$2)</f>
        <v/>
      </c>
      <c r="J528" s="7" cm="1">
        <f t="array" ref="J528">SUM(IF(('Fill Book'!$F$4:$F$10084="B")*('Fill Book'!$E$4:$E$10084=Mapping!C528),'Fill Book'!$G$4:$G$10084))</f>
        <v>0</v>
      </c>
      <c r="K528" s="18" t="str" cm="1">
        <f t="array" ref="K528">IFERROR(
  SUMPRODUCT(
    ('Fill Book'!$F$4:$F$10084="B") * ('Fill Book'!$E$4:$E$10084=Mapping!C528),
    'Fill Book'!$G$4:$G$10084,  'Fill Book'!$H$4:$H$10084
  ) /
  SUMIFS(
    'Fill Book'!$G$4:$G$10084,
    'Fill Book'!$F$4:$F$10084, "B",
    'Fill Book'!$E$4:$E$10084, Mapping!C528
  ),
  ""
)</f>
        <v/>
      </c>
      <c r="L528" s="7">
        <f>SUMIFS('Fill Book'!$G$4:$G$10084, 'Fill Book'!$F$4:$F$10084, "S", 'Fill Book'!$E$4:$E$10084, Mapping!C528)</f>
        <v>0</v>
      </c>
      <c r="M528" s="18" t="str" cm="1">
        <f t="array" ref="M528">IFERROR(
  SUMPRODUCT(
    ('Fill Book'!$F$4:$F$10084="S") * ('Fill Book'!$E$4:$E$10084=Mapping!C528),
    'Fill Book'!$G$4:$G$10084,  'Fill Book'!$H$4:$H$10084
  ) /
  SUMIFS(
    'Fill Book'!$G$4:$G$10084,
    'Fill Book'!$F$4:$F$10084, "S",
    'Fill Book'!$E$4:$E$10084, Mapping!C528
  ),
  ""
)</f>
        <v/>
      </c>
      <c r="N528" s="7">
        <f t="shared" si="39"/>
        <v>0</v>
      </c>
      <c r="O528" s="2">
        <f t="shared" ca="1" si="37"/>
        <v>0</v>
      </c>
      <c r="P528" s="2">
        <f t="shared" ca="1" si="40"/>
        <v>0</v>
      </c>
      <c r="Q528" s="2">
        <f t="shared" si="41"/>
        <v>0</v>
      </c>
      <c r="R528" s="9" t="e">
        <f ca="1">((Mapping!$M528 - Mapping!$K528) / Mapping!$E528 * Mapping!$F528) * (MIN(Mapping!$J528, Mapping!$L528))</f>
        <v>#VALUE!</v>
      </c>
      <c r="S528" s="2" t="str">
        <f>IFERROR(INDEX(#REF!, MATCH(Mapping!C528,#REF!, 0)), "")</f>
        <v/>
      </c>
      <c r="T528" s="2" t="e">
        <f t="shared" ca="1" si="38"/>
        <v>#VALUE!</v>
      </c>
      <c r="U528" s="2">
        <f ca="1">IFERROR(INDEX(Ref!E:E, MATCH(D528, Ref!B:B, 0)),5)</f>
        <v>5</v>
      </c>
      <c r="V528">
        <f ca="1">IFERROR(INDEX(Ref!F:F, MATCH(D528, Ref!B:B, 0)),1.5)</f>
        <v>1.5</v>
      </c>
    </row>
    <row r="529" spans="3:22" x14ac:dyDescent="0.25">
      <c r="C529" s="42"/>
      <c r="D529" s="2" t="str" cm="1">
        <f t="array" aca="1" ref="D529" ca="1">UPPER(_xlfn.TEXTJOIN("", TRUE, IF(ISNUMBER(FIND(MID(LEFT(C529, FIND(" ", C529 &amp; " ") - 1), ROW(INDIRECT("1:" &amp; LEN(LEFT(C529, FIND(" ", C529 &amp; " ") - 1)))), 1), "ABCDEFGHIJKLMNOPQRSTUVWXYZabcdefghijklmnopqrstuvwxyz")), MID(LEFT(C529, FIND(" ", C529 &amp; " ") - 1), ROW(INDIRECT("1:" &amp; LEN(LEFT(C529, FIND(" ", C529 &amp; " ") - 1)))), 1), "")))</f>
        <v/>
      </c>
      <c r="E529" s="2" t="e">
        <f ca="1">INDEX(Ref!C:C, MATCH(Mapping!D529, Ref!$B:$B,0))</f>
        <v>#N/A</v>
      </c>
      <c r="F529" s="2" t="e">
        <f ca="1">INDEX(Ref!D:D, MATCH(Mapping!D529, Ref!$B:$B,0))</f>
        <v>#N/A</v>
      </c>
      <c r="G529" s="2" cm="1">
        <f t="array" ref="G529">IFERROR(_xlfn.SWITCH(LOWER(TRIM(RIGHT(SUBSTITUTE(C529," ",REPT(" ",99)),99))),"fly",4,"dfly",8,"calendar",2,"box",4,4),4)</f>
        <v>4</v>
      </c>
      <c r="H529" s="2" t="s">
        <v>443</v>
      </c>
      <c r="I529" s="6" t="str">
        <f>RTD("tt.rtd",,RTD("tt.rtd",,"Inst",H529,$C529),I$2)</f>
        <v/>
      </c>
      <c r="J529" s="7" cm="1">
        <f t="array" ref="J529">SUM(IF(('Fill Book'!$F$4:$F$10084="B")*('Fill Book'!$E$4:$E$10084=Mapping!C529),'Fill Book'!$G$4:$G$10084))</f>
        <v>0</v>
      </c>
      <c r="K529" s="18" t="str" cm="1">
        <f t="array" ref="K529">IFERROR(
  SUMPRODUCT(
    ('Fill Book'!$F$4:$F$10084="B") * ('Fill Book'!$E$4:$E$10084=Mapping!C529),
    'Fill Book'!$G$4:$G$10084,  'Fill Book'!$H$4:$H$10084
  ) /
  SUMIFS(
    'Fill Book'!$G$4:$G$10084,
    'Fill Book'!$F$4:$F$10084, "B",
    'Fill Book'!$E$4:$E$10084, Mapping!C529
  ),
  ""
)</f>
        <v/>
      </c>
      <c r="L529" s="7">
        <f>SUMIFS('Fill Book'!$G$4:$G$10084, 'Fill Book'!$F$4:$F$10084, "S", 'Fill Book'!$E$4:$E$10084, Mapping!C529)</f>
        <v>0</v>
      </c>
      <c r="M529" s="18" t="str" cm="1">
        <f t="array" ref="M529">IFERROR(
  SUMPRODUCT(
    ('Fill Book'!$F$4:$F$10084="S") * ('Fill Book'!$E$4:$E$10084=Mapping!C529),
    'Fill Book'!$G$4:$G$10084,  'Fill Book'!$H$4:$H$10084
  ) /
  SUMIFS(
    'Fill Book'!$G$4:$G$10084,
    'Fill Book'!$F$4:$F$10084, "S",
    'Fill Book'!$E$4:$E$10084, Mapping!C529
  ),
  ""
)</f>
        <v/>
      </c>
      <c r="N529" s="7">
        <f t="shared" si="39"/>
        <v>0</v>
      </c>
      <c r="O529" s="2">
        <f t="shared" ca="1" si="37"/>
        <v>0</v>
      </c>
      <c r="P529" s="2">
        <f t="shared" ca="1" si="40"/>
        <v>0</v>
      </c>
      <c r="Q529" s="2">
        <f t="shared" si="41"/>
        <v>0</v>
      </c>
      <c r="R529" s="9" t="e">
        <f ca="1">((Mapping!$M529 - Mapping!$K529) / Mapping!$E529 * Mapping!$F529) * (MIN(Mapping!$J529, Mapping!$L529))</f>
        <v>#VALUE!</v>
      </c>
      <c r="S529" s="2" t="str">
        <f>IFERROR(INDEX(#REF!, MATCH(Mapping!C529,#REF!, 0)), "")</f>
        <v/>
      </c>
      <c r="T529" s="2" t="e">
        <f t="shared" ca="1" si="38"/>
        <v>#VALUE!</v>
      </c>
      <c r="U529" s="2">
        <f ca="1">IFERROR(INDEX(Ref!E:E, MATCH(D529, Ref!B:B, 0)),5)</f>
        <v>5</v>
      </c>
      <c r="V529">
        <f ca="1">IFERROR(INDEX(Ref!F:F, MATCH(D529, Ref!B:B, 0)),1.5)</f>
        <v>1.5</v>
      </c>
    </row>
    <row r="530" spans="3:22" x14ac:dyDescent="0.25">
      <c r="C530" s="42"/>
      <c r="D530" s="2" t="str" cm="1">
        <f t="array" aca="1" ref="D530" ca="1">UPPER(_xlfn.TEXTJOIN("", TRUE, IF(ISNUMBER(FIND(MID(LEFT(C530, FIND(" ", C530 &amp; " ") - 1), ROW(INDIRECT("1:" &amp; LEN(LEFT(C530, FIND(" ", C530 &amp; " ") - 1)))), 1), "ABCDEFGHIJKLMNOPQRSTUVWXYZabcdefghijklmnopqrstuvwxyz")), MID(LEFT(C530, FIND(" ", C530 &amp; " ") - 1), ROW(INDIRECT("1:" &amp; LEN(LEFT(C530, FIND(" ", C530 &amp; " ") - 1)))), 1), "")))</f>
        <v/>
      </c>
      <c r="E530" s="2" t="e">
        <f ca="1">INDEX(Ref!C:C, MATCH(Mapping!D530, Ref!$B:$B,0))</f>
        <v>#N/A</v>
      </c>
      <c r="F530" s="2" t="e">
        <f ca="1">INDEX(Ref!D:D, MATCH(Mapping!D530, Ref!$B:$B,0))</f>
        <v>#N/A</v>
      </c>
      <c r="G530" s="2" cm="1">
        <f t="array" ref="G530">IFERROR(_xlfn.SWITCH(LOWER(TRIM(RIGHT(SUBSTITUTE(C530," ",REPT(" ",99)),99))),"fly",4,"dfly",8,"calendar",2,"box",4,4),4)</f>
        <v>4</v>
      </c>
      <c r="H530" s="2" t="s">
        <v>443</v>
      </c>
      <c r="I530" s="6" t="str">
        <f>RTD("tt.rtd",,RTD("tt.rtd",,"Inst",H530,$C530),I$2)</f>
        <v/>
      </c>
      <c r="J530" s="7" cm="1">
        <f t="array" ref="J530">SUM(IF(('Fill Book'!$F$4:$F$10084="B")*('Fill Book'!$E$4:$E$10084=Mapping!C530),'Fill Book'!$G$4:$G$10084))</f>
        <v>0</v>
      </c>
      <c r="K530" s="18" t="str" cm="1">
        <f t="array" ref="K530">IFERROR(
  SUMPRODUCT(
    ('Fill Book'!$F$4:$F$10084="B") * ('Fill Book'!$E$4:$E$10084=Mapping!C530),
    'Fill Book'!$G$4:$G$10084,  'Fill Book'!$H$4:$H$10084
  ) /
  SUMIFS(
    'Fill Book'!$G$4:$G$10084,
    'Fill Book'!$F$4:$F$10084, "B",
    'Fill Book'!$E$4:$E$10084, Mapping!C530
  ),
  ""
)</f>
        <v/>
      </c>
      <c r="L530" s="7">
        <f>SUMIFS('Fill Book'!$G$4:$G$10084, 'Fill Book'!$F$4:$F$10084, "S", 'Fill Book'!$E$4:$E$10084, Mapping!C530)</f>
        <v>0</v>
      </c>
      <c r="M530" s="18" t="str" cm="1">
        <f t="array" ref="M530">IFERROR(
  SUMPRODUCT(
    ('Fill Book'!$F$4:$F$10084="S") * ('Fill Book'!$E$4:$E$10084=Mapping!C530),
    'Fill Book'!$G$4:$G$10084,  'Fill Book'!$H$4:$H$10084
  ) /
  SUMIFS(
    'Fill Book'!$G$4:$G$10084,
    'Fill Book'!$F$4:$F$10084, "S",
    'Fill Book'!$E$4:$E$10084, Mapping!C530
  ),
  ""
)</f>
        <v/>
      </c>
      <c r="N530" s="7">
        <f t="shared" si="39"/>
        <v>0</v>
      </c>
      <c r="O530" s="2">
        <f t="shared" ca="1" si="37"/>
        <v>0</v>
      </c>
      <c r="P530" s="2">
        <f t="shared" ca="1" si="40"/>
        <v>0</v>
      </c>
      <c r="Q530" s="2">
        <f t="shared" si="41"/>
        <v>0</v>
      </c>
      <c r="R530" s="9" t="e">
        <f ca="1">((Mapping!$M530 - Mapping!$K530) / Mapping!$E530 * Mapping!$F530) * (MIN(Mapping!$J530, Mapping!$L530))</f>
        <v>#VALUE!</v>
      </c>
      <c r="S530" s="2" t="str">
        <f>IFERROR(INDEX(#REF!, MATCH(Mapping!C530,#REF!, 0)), "")</f>
        <v/>
      </c>
      <c r="T530" s="2" t="e">
        <f t="shared" ca="1" si="38"/>
        <v>#VALUE!</v>
      </c>
      <c r="U530" s="2">
        <f ca="1">IFERROR(INDEX(Ref!E:E, MATCH(D530, Ref!B:B, 0)),5)</f>
        <v>5</v>
      </c>
      <c r="V530">
        <f ca="1">IFERROR(INDEX(Ref!F:F, MATCH(D530, Ref!B:B, 0)),1.5)</f>
        <v>1.5</v>
      </c>
    </row>
    <row r="531" spans="3:22" x14ac:dyDescent="0.25">
      <c r="C531" s="42"/>
      <c r="D531" s="2" t="str" cm="1">
        <f t="array" aca="1" ref="D531" ca="1">UPPER(_xlfn.TEXTJOIN("", TRUE, IF(ISNUMBER(FIND(MID(LEFT(C531, FIND(" ", C531 &amp; " ") - 1), ROW(INDIRECT("1:" &amp; LEN(LEFT(C531, FIND(" ", C531 &amp; " ") - 1)))), 1), "ABCDEFGHIJKLMNOPQRSTUVWXYZabcdefghijklmnopqrstuvwxyz")), MID(LEFT(C531, FIND(" ", C531 &amp; " ") - 1), ROW(INDIRECT("1:" &amp; LEN(LEFT(C531, FIND(" ", C531 &amp; " ") - 1)))), 1), "")))</f>
        <v/>
      </c>
      <c r="E531" s="2" t="e">
        <f ca="1">INDEX(Ref!C:C, MATCH(Mapping!D531, Ref!$B:$B,0))</f>
        <v>#N/A</v>
      </c>
      <c r="F531" s="2" t="e">
        <f ca="1">INDEX(Ref!D:D, MATCH(Mapping!D531, Ref!$B:$B,0))</f>
        <v>#N/A</v>
      </c>
      <c r="G531" s="2" cm="1">
        <f t="array" ref="G531">IFERROR(_xlfn.SWITCH(LOWER(TRIM(RIGHT(SUBSTITUTE(C531," ",REPT(" ",99)),99))),"fly",4,"dfly",8,"calendar",2,"box",4,4),4)</f>
        <v>4</v>
      </c>
      <c r="H531" s="2" t="s">
        <v>443</v>
      </c>
      <c r="I531" s="6" t="str">
        <f>RTD("tt.rtd",,RTD("tt.rtd",,"Inst",H531,$C531),I$2)</f>
        <v/>
      </c>
      <c r="J531" s="7" cm="1">
        <f t="array" ref="J531">SUM(IF(('Fill Book'!$F$4:$F$10084="B")*('Fill Book'!$E$4:$E$10084=Mapping!C531),'Fill Book'!$G$4:$G$10084))</f>
        <v>0</v>
      </c>
      <c r="K531" s="18" t="str" cm="1">
        <f t="array" ref="K531">IFERROR(
  SUMPRODUCT(
    ('Fill Book'!$F$4:$F$10084="B") * ('Fill Book'!$E$4:$E$10084=Mapping!C531),
    'Fill Book'!$G$4:$G$10084,  'Fill Book'!$H$4:$H$10084
  ) /
  SUMIFS(
    'Fill Book'!$G$4:$G$10084,
    'Fill Book'!$F$4:$F$10084, "B",
    'Fill Book'!$E$4:$E$10084, Mapping!C531
  ),
  ""
)</f>
        <v/>
      </c>
      <c r="L531" s="7">
        <f>SUMIFS('Fill Book'!$G$4:$G$10084, 'Fill Book'!$F$4:$F$10084, "S", 'Fill Book'!$E$4:$E$10084, Mapping!C531)</f>
        <v>0</v>
      </c>
      <c r="M531" s="18" t="str" cm="1">
        <f t="array" ref="M531">IFERROR(
  SUMPRODUCT(
    ('Fill Book'!$F$4:$F$10084="S") * ('Fill Book'!$E$4:$E$10084=Mapping!C531),
    'Fill Book'!$G$4:$G$10084,  'Fill Book'!$H$4:$H$10084
  ) /
  SUMIFS(
    'Fill Book'!$G$4:$G$10084,
    'Fill Book'!$F$4:$F$10084, "S",
    'Fill Book'!$E$4:$E$10084, Mapping!C531
  ),
  ""
)</f>
        <v/>
      </c>
      <c r="N531" s="7">
        <f t="shared" si="39"/>
        <v>0</v>
      </c>
      <c r="O531" s="2">
        <f t="shared" ca="1" si="37"/>
        <v>0</v>
      </c>
      <c r="P531" s="2">
        <f t="shared" ca="1" si="40"/>
        <v>0</v>
      </c>
      <c r="Q531" s="2">
        <f t="shared" si="41"/>
        <v>0</v>
      </c>
      <c r="R531" s="9" t="e">
        <f ca="1">((Mapping!$M531 - Mapping!$K531) / Mapping!$E531 * Mapping!$F531) * (MIN(Mapping!$J531, Mapping!$L531))</f>
        <v>#VALUE!</v>
      </c>
      <c r="S531" s="2" t="str">
        <f>IFERROR(INDEX(#REF!, MATCH(Mapping!C531,#REF!, 0)), "")</f>
        <v/>
      </c>
      <c r="T531" s="2" t="e">
        <f t="shared" ca="1" si="38"/>
        <v>#VALUE!</v>
      </c>
      <c r="U531" s="2">
        <f ca="1">IFERROR(INDEX(Ref!E:E, MATCH(D531, Ref!B:B, 0)),5)</f>
        <v>5</v>
      </c>
      <c r="V531">
        <f ca="1">IFERROR(INDEX(Ref!F:F, MATCH(D531, Ref!B:B, 0)),1.5)</f>
        <v>1.5</v>
      </c>
    </row>
    <row r="532" spans="3:22" x14ac:dyDescent="0.25">
      <c r="C532" s="42"/>
      <c r="D532" s="2" t="str" cm="1">
        <f t="array" aca="1" ref="D532" ca="1">UPPER(_xlfn.TEXTJOIN("", TRUE, IF(ISNUMBER(FIND(MID(LEFT(C532, FIND(" ", C532 &amp; " ") - 1), ROW(INDIRECT("1:" &amp; LEN(LEFT(C532, FIND(" ", C532 &amp; " ") - 1)))), 1), "ABCDEFGHIJKLMNOPQRSTUVWXYZabcdefghijklmnopqrstuvwxyz")), MID(LEFT(C532, FIND(" ", C532 &amp; " ") - 1), ROW(INDIRECT("1:" &amp; LEN(LEFT(C532, FIND(" ", C532 &amp; " ") - 1)))), 1), "")))</f>
        <v/>
      </c>
      <c r="E532" s="2" t="e">
        <f ca="1">INDEX(Ref!C:C, MATCH(Mapping!D532, Ref!$B:$B,0))</f>
        <v>#N/A</v>
      </c>
      <c r="F532" s="2" t="e">
        <f ca="1">INDEX(Ref!D:D, MATCH(Mapping!D532, Ref!$B:$B,0))</f>
        <v>#N/A</v>
      </c>
      <c r="G532" s="2" cm="1">
        <f t="array" ref="G532">IFERROR(_xlfn.SWITCH(LOWER(TRIM(RIGHT(SUBSTITUTE(C532," ",REPT(" ",99)),99))),"fly",4,"dfly",8,"calendar",2,"box",4,4),4)</f>
        <v>4</v>
      </c>
      <c r="H532" s="2" t="s">
        <v>443</v>
      </c>
      <c r="I532" s="6" t="str">
        <f>RTD("tt.rtd",,RTD("tt.rtd",,"Inst",H532,$C532),I$2)</f>
        <v/>
      </c>
      <c r="J532" s="7" cm="1">
        <f t="array" ref="J532">SUM(IF(('Fill Book'!$F$4:$F$10084="B")*('Fill Book'!$E$4:$E$10084=Mapping!C532),'Fill Book'!$G$4:$G$10084))</f>
        <v>0</v>
      </c>
      <c r="K532" s="18" t="str" cm="1">
        <f t="array" ref="K532">IFERROR(
  SUMPRODUCT(
    ('Fill Book'!$F$4:$F$10084="B") * ('Fill Book'!$E$4:$E$10084=Mapping!C532),
    'Fill Book'!$G$4:$G$10084,  'Fill Book'!$H$4:$H$10084
  ) /
  SUMIFS(
    'Fill Book'!$G$4:$G$10084,
    'Fill Book'!$F$4:$F$10084, "B",
    'Fill Book'!$E$4:$E$10084, Mapping!C532
  ),
  ""
)</f>
        <v/>
      </c>
      <c r="L532" s="7">
        <f>SUMIFS('Fill Book'!$G$4:$G$10084, 'Fill Book'!$F$4:$F$10084, "S", 'Fill Book'!$E$4:$E$10084, Mapping!C532)</f>
        <v>0</v>
      </c>
      <c r="M532" s="18" t="str" cm="1">
        <f t="array" ref="M532">IFERROR(
  SUMPRODUCT(
    ('Fill Book'!$F$4:$F$10084="S") * ('Fill Book'!$E$4:$E$10084=Mapping!C532),
    'Fill Book'!$G$4:$G$10084,  'Fill Book'!$H$4:$H$10084
  ) /
  SUMIFS(
    'Fill Book'!$G$4:$G$10084,
    'Fill Book'!$F$4:$F$10084, "S",
    'Fill Book'!$E$4:$E$10084, Mapping!C532
  ),
  ""
)</f>
        <v/>
      </c>
      <c r="N532" s="7">
        <f t="shared" si="39"/>
        <v>0</v>
      </c>
      <c r="O532" s="2">
        <f t="shared" ca="1" si="37"/>
        <v>0</v>
      </c>
      <c r="P532" s="2">
        <f t="shared" ca="1" si="40"/>
        <v>0</v>
      </c>
      <c r="Q532" s="2">
        <f t="shared" si="41"/>
        <v>0</v>
      </c>
      <c r="R532" s="9" t="e">
        <f ca="1">((Mapping!$M532 - Mapping!$K532) / Mapping!$E532 * Mapping!$F532) * (MIN(Mapping!$J532, Mapping!$L532))</f>
        <v>#VALUE!</v>
      </c>
      <c r="S532" s="2" t="str">
        <f>IFERROR(INDEX(#REF!, MATCH(Mapping!C532,#REF!, 0)), "")</f>
        <v/>
      </c>
      <c r="T532" s="2" t="e">
        <f t="shared" ca="1" si="38"/>
        <v>#VALUE!</v>
      </c>
      <c r="U532" s="2">
        <f ca="1">IFERROR(INDEX(Ref!E:E, MATCH(D532, Ref!B:B, 0)),5)</f>
        <v>5</v>
      </c>
      <c r="V532">
        <f ca="1">IFERROR(INDEX(Ref!F:F, MATCH(D532, Ref!B:B, 0)),1.5)</f>
        <v>1.5</v>
      </c>
    </row>
    <row r="533" spans="3:22" x14ac:dyDescent="0.25">
      <c r="C533" s="42"/>
      <c r="D533" s="2" t="str" cm="1">
        <f t="array" aca="1" ref="D533" ca="1">UPPER(_xlfn.TEXTJOIN("", TRUE, IF(ISNUMBER(FIND(MID(LEFT(C533, FIND(" ", C533 &amp; " ") - 1), ROW(INDIRECT("1:" &amp; LEN(LEFT(C533, FIND(" ", C533 &amp; " ") - 1)))), 1), "ABCDEFGHIJKLMNOPQRSTUVWXYZabcdefghijklmnopqrstuvwxyz")), MID(LEFT(C533, FIND(" ", C533 &amp; " ") - 1), ROW(INDIRECT("1:" &amp; LEN(LEFT(C533, FIND(" ", C533 &amp; " ") - 1)))), 1), "")))</f>
        <v/>
      </c>
      <c r="E533" s="2" t="e">
        <f ca="1">INDEX(Ref!C:C, MATCH(Mapping!D533, Ref!$B:$B,0))</f>
        <v>#N/A</v>
      </c>
      <c r="F533" s="2" t="e">
        <f ca="1">INDEX(Ref!D:D, MATCH(Mapping!D533, Ref!$B:$B,0))</f>
        <v>#N/A</v>
      </c>
      <c r="G533" s="2" cm="1">
        <f t="array" ref="G533">IFERROR(_xlfn.SWITCH(LOWER(TRIM(RIGHT(SUBSTITUTE(C533," ",REPT(" ",99)),99))),"fly",4,"dfly",8,"calendar",2,"box",4,4),4)</f>
        <v>4</v>
      </c>
      <c r="H533" s="2" t="s">
        <v>443</v>
      </c>
      <c r="I533" s="6" t="str">
        <f>RTD("tt.rtd",,RTD("tt.rtd",,"Inst",H533,$C533),I$2)</f>
        <v/>
      </c>
      <c r="J533" s="7" cm="1">
        <f t="array" ref="J533">SUM(IF(('Fill Book'!$F$4:$F$10084="B")*('Fill Book'!$E$4:$E$10084=Mapping!C533),'Fill Book'!$G$4:$G$10084))</f>
        <v>0</v>
      </c>
      <c r="K533" s="18" t="str" cm="1">
        <f t="array" ref="K533">IFERROR(
  SUMPRODUCT(
    ('Fill Book'!$F$4:$F$10084="B") * ('Fill Book'!$E$4:$E$10084=Mapping!C533),
    'Fill Book'!$G$4:$G$10084,  'Fill Book'!$H$4:$H$10084
  ) /
  SUMIFS(
    'Fill Book'!$G$4:$G$10084,
    'Fill Book'!$F$4:$F$10084, "B",
    'Fill Book'!$E$4:$E$10084, Mapping!C533
  ),
  ""
)</f>
        <v/>
      </c>
      <c r="L533" s="7">
        <f>SUMIFS('Fill Book'!$G$4:$G$10084, 'Fill Book'!$F$4:$F$10084, "S", 'Fill Book'!$E$4:$E$10084, Mapping!C533)</f>
        <v>0</v>
      </c>
      <c r="M533" s="18" t="str" cm="1">
        <f t="array" ref="M533">IFERROR(
  SUMPRODUCT(
    ('Fill Book'!$F$4:$F$10084="S") * ('Fill Book'!$E$4:$E$10084=Mapping!C533),
    'Fill Book'!$G$4:$G$10084,  'Fill Book'!$H$4:$H$10084
  ) /
  SUMIFS(
    'Fill Book'!$G$4:$G$10084,
    'Fill Book'!$F$4:$F$10084, "S",
    'Fill Book'!$E$4:$E$10084, Mapping!C533
  ),
  ""
)</f>
        <v/>
      </c>
      <c r="N533" s="7">
        <f t="shared" si="39"/>
        <v>0</v>
      </c>
      <c r="O533" s="2">
        <f t="shared" ca="1" si="37"/>
        <v>0</v>
      </c>
      <c r="P533" s="2">
        <f t="shared" ca="1" si="40"/>
        <v>0</v>
      </c>
      <c r="Q533" s="2">
        <f t="shared" si="41"/>
        <v>0</v>
      </c>
      <c r="R533" s="9" t="e">
        <f ca="1">((Mapping!$M533 - Mapping!$K533) / Mapping!$E533 * Mapping!$F533) * (MIN(Mapping!$J533, Mapping!$L533))</f>
        <v>#VALUE!</v>
      </c>
      <c r="S533" s="2" t="str">
        <f>IFERROR(INDEX(#REF!, MATCH(Mapping!C533,#REF!, 0)), "")</f>
        <v/>
      </c>
      <c r="T533" s="2" t="e">
        <f t="shared" ca="1" si="38"/>
        <v>#VALUE!</v>
      </c>
      <c r="U533" s="2">
        <f ca="1">IFERROR(INDEX(Ref!E:E, MATCH(D533, Ref!B:B, 0)),5)</f>
        <v>5</v>
      </c>
      <c r="V533">
        <f ca="1">IFERROR(INDEX(Ref!F:F, MATCH(D533, Ref!B:B, 0)),1.5)</f>
        <v>1.5</v>
      </c>
    </row>
    <row r="534" spans="3:22" x14ac:dyDescent="0.25">
      <c r="C534" s="43"/>
      <c r="D534" s="2" t="str" cm="1">
        <f t="array" aca="1" ref="D534" ca="1">UPPER(_xlfn.TEXTJOIN("", TRUE, IF(ISNUMBER(FIND(MID(LEFT(C534, FIND(" ", C534 &amp; " ") - 1), ROW(INDIRECT("1:" &amp; LEN(LEFT(C534, FIND(" ", C534 &amp; " ") - 1)))), 1), "ABCDEFGHIJKLMNOPQRSTUVWXYZabcdefghijklmnopqrstuvwxyz")), MID(LEFT(C534, FIND(" ", C534 &amp; " ") - 1), ROW(INDIRECT("1:" &amp; LEN(LEFT(C534, FIND(" ", C534 &amp; " ") - 1)))), 1), "")))</f>
        <v/>
      </c>
      <c r="E534" s="2" t="e">
        <f ca="1">INDEX(Ref!C:C, MATCH(Mapping!D534, Ref!$B:$B,0))</f>
        <v>#N/A</v>
      </c>
      <c r="F534" s="2" t="e">
        <f ca="1">INDEX(Ref!D:D, MATCH(Mapping!D534, Ref!$B:$B,0))</f>
        <v>#N/A</v>
      </c>
      <c r="G534" s="2" cm="1">
        <f t="array" ref="G534">IFERROR(_xlfn.SWITCH(LOWER(TRIM(RIGHT(SUBSTITUTE(C534," ",REPT(" ",99)),99))),"fly",4,"dfly",8,"calendar",2,"box",4,4),4)</f>
        <v>4</v>
      </c>
      <c r="H534" s="2" t="s">
        <v>443</v>
      </c>
      <c r="I534" s="6" t="str">
        <f>RTD("tt.rtd",,RTD("tt.rtd",,"Inst",H534,$C534),I$2)</f>
        <v/>
      </c>
      <c r="J534" s="7" cm="1">
        <f t="array" ref="J534">SUM(IF(('Fill Book'!$F$4:$F$10084="B")*('Fill Book'!$E$4:$E$10084=Mapping!C534),'Fill Book'!$G$4:$G$10084))</f>
        <v>0</v>
      </c>
      <c r="K534" s="18" t="str" cm="1">
        <f t="array" ref="K534">IFERROR(
  SUMPRODUCT(
    ('Fill Book'!$F$4:$F$10084="B") * ('Fill Book'!$E$4:$E$10084=Mapping!C534),
    'Fill Book'!$G$4:$G$10084,  'Fill Book'!$H$4:$H$10084
  ) /
  SUMIFS(
    'Fill Book'!$G$4:$G$10084,
    'Fill Book'!$F$4:$F$10084, "B",
    'Fill Book'!$E$4:$E$10084, Mapping!C534
  ),
  ""
)</f>
        <v/>
      </c>
      <c r="L534" s="7">
        <f>SUMIFS('Fill Book'!$G$4:$G$10084, 'Fill Book'!$F$4:$F$10084, "S", 'Fill Book'!$E$4:$E$10084, Mapping!C534)</f>
        <v>0</v>
      </c>
      <c r="M534" s="18" t="str" cm="1">
        <f t="array" ref="M534">IFERROR(
  SUMPRODUCT(
    ('Fill Book'!$F$4:$F$10084="S") * ('Fill Book'!$E$4:$E$10084=Mapping!C534),
    'Fill Book'!$G$4:$G$10084,  'Fill Book'!$H$4:$H$10084
  ) /
  SUMIFS(
    'Fill Book'!$G$4:$G$10084,
    'Fill Book'!$F$4:$F$10084, "S",
    'Fill Book'!$E$4:$E$10084, Mapping!C534
  ),
  ""
)</f>
        <v/>
      </c>
      <c r="N534" s="7">
        <f t="shared" si="39"/>
        <v>0</v>
      </c>
      <c r="O534" s="2">
        <f t="shared" ca="1" si="37"/>
        <v>0</v>
      </c>
      <c r="P534" s="2">
        <f t="shared" ca="1" si="40"/>
        <v>0</v>
      </c>
      <c r="Q534" s="2">
        <f t="shared" si="41"/>
        <v>0</v>
      </c>
      <c r="R534" s="9" t="e">
        <f ca="1">((Mapping!$M534 - Mapping!$K534) / Mapping!$E534 * Mapping!$F534) * (MIN(Mapping!$J534, Mapping!$L534))</f>
        <v>#VALUE!</v>
      </c>
      <c r="S534" s="2" t="str">
        <f>IFERROR(INDEX(#REF!, MATCH(Mapping!C534,#REF!, 0)), "")</f>
        <v/>
      </c>
      <c r="T534" s="2" t="e">
        <f t="shared" ca="1" si="38"/>
        <v>#VALUE!</v>
      </c>
      <c r="U534" s="2">
        <f ca="1">IFERROR(INDEX(Ref!E:E, MATCH(D534, Ref!B:B, 0)),5)</f>
        <v>5</v>
      </c>
      <c r="V534">
        <f ca="1">IFERROR(INDEX(Ref!F:F, MATCH(D534, Ref!B:B, 0)),1.5)</f>
        <v>1.5</v>
      </c>
    </row>
    <row r="535" spans="3:22" x14ac:dyDescent="0.25">
      <c r="C535" s="43"/>
      <c r="D535" s="2" t="str" cm="1">
        <f t="array" aca="1" ref="D535" ca="1">UPPER(_xlfn.TEXTJOIN("", TRUE, IF(ISNUMBER(FIND(MID(LEFT(C535, FIND(" ", C535 &amp; " ") - 1), ROW(INDIRECT("1:" &amp; LEN(LEFT(C535, FIND(" ", C535 &amp; " ") - 1)))), 1), "ABCDEFGHIJKLMNOPQRSTUVWXYZabcdefghijklmnopqrstuvwxyz")), MID(LEFT(C535, FIND(" ", C535 &amp; " ") - 1), ROW(INDIRECT("1:" &amp; LEN(LEFT(C535, FIND(" ", C535 &amp; " ") - 1)))), 1), "")))</f>
        <v/>
      </c>
      <c r="E535" s="2" t="e">
        <f ca="1">INDEX(Ref!C:C, MATCH(Mapping!D535, Ref!$B:$B,0))</f>
        <v>#N/A</v>
      </c>
      <c r="F535" s="2" t="e">
        <f ca="1">INDEX(Ref!D:D, MATCH(Mapping!D535, Ref!$B:$B,0))</f>
        <v>#N/A</v>
      </c>
      <c r="G535" s="2" cm="1">
        <f t="array" ref="G535">IFERROR(_xlfn.SWITCH(LOWER(TRIM(RIGHT(SUBSTITUTE(C535," ",REPT(" ",99)),99))),"fly",4,"dfly",8,"calendar",2,"box",4,4),4)</f>
        <v>4</v>
      </c>
      <c r="H535" s="2" t="s">
        <v>443</v>
      </c>
      <c r="I535" s="6" t="str">
        <f>RTD("tt.rtd",,RTD("tt.rtd",,"Inst",H535,$C535),I$2)</f>
        <v/>
      </c>
      <c r="J535" s="7" cm="1">
        <f t="array" ref="J535">SUM(IF(('Fill Book'!$F$4:$F$10084="B")*('Fill Book'!$E$4:$E$10084=Mapping!C535),'Fill Book'!$G$4:$G$10084))</f>
        <v>0</v>
      </c>
      <c r="K535" s="18" t="str" cm="1">
        <f t="array" ref="K535">IFERROR(
  SUMPRODUCT(
    ('Fill Book'!$F$4:$F$10084="B") * ('Fill Book'!$E$4:$E$10084=Mapping!C535),
    'Fill Book'!$G$4:$G$10084,  'Fill Book'!$H$4:$H$10084
  ) /
  SUMIFS(
    'Fill Book'!$G$4:$G$10084,
    'Fill Book'!$F$4:$F$10084, "B",
    'Fill Book'!$E$4:$E$10084, Mapping!C535
  ),
  ""
)</f>
        <v/>
      </c>
      <c r="L535" s="7">
        <f>SUMIFS('Fill Book'!$G$4:$G$10084, 'Fill Book'!$F$4:$F$10084, "S", 'Fill Book'!$E$4:$E$10084, Mapping!C535)</f>
        <v>0</v>
      </c>
      <c r="M535" s="18" t="str" cm="1">
        <f t="array" ref="M535">IFERROR(
  SUMPRODUCT(
    ('Fill Book'!$F$4:$F$10084="S") * ('Fill Book'!$E$4:$E$10084=Mapping!C535),
    'Fill Book'!$G$4:$G$10084,  'Fill Book'!$H$4:$H$10084
  ) /
  SUMIFS(
    'Fill Book'!$G$4:$G$10084,
    'Fill Book'!$F$4:$F$10084, "S",
    'Fill Book'!$E$4:$E$10084, Mapping!C535
  ),
  ""
)</f>
        <v/>
      </c>
      <c r="N535" s="7">
        <f t="shared" si="39"/>
        <v>0</v>
      </c>
      <c r="O535" s="2">
        <f t="shared" ca="1" si="37"/>
        <v>0</v>
      </c>
      <c r="P535" s="2">
        <f t="shared" ca="1" si="40"/>
        <v>0</v>
      </c>
      <c r="Q535" s="2">
        <f t="shared" si="41"/>
        <v>0</v>
      </c>
      <c r="R535" s="9" t="e">
        <f ca="1">((Mapping!$M535 - Mapping!$K535) / Mapping!$E535 * Mapping!$F535) * (MIN(Mapping!$J535, Mapping!$L535))</f>
        <v>#VALUE!</v>
      </c>
      <c r="S535" s="2" t="str">
        <f>IFERROR(INDEX(#REF!, MATCH(Mapping!C535,#REF!, 0)), "")</f>
        <v/>
      </c>
      <c r="T535" s="2" t="e">
        <f t="shared" ca="1" si="38"/>
        <v>#VALUE!</v>
      </c>
      <c r="U535" s="2">
        <f ca="1">IFERROR(INDEX(Ref!E:E, MATCH(D535, Ref!B:B, 0)),5)</f>
        <v>5</v>
      </c>
      <c r="V535">
        <f ca="1">IFERROR(INDEX(Ref!F:F, MATCH(D535, Ref!B:B, 0)),1.5)</f>
        <v>1.5</v>
      </c>
    </row>
    <row r="536" spans="3:22" x14ac:dyDescent="0.25">
      <c r="C536" s="43"/>
      <c r="D536" s="2" t="str" cm="1">
        <f t="array" aca="1" ref="D536" ca="1">UPPER(_xlfn.TEXTJOIN("", TRUE, IF(ISNUMBER(FIND(MID(LEFT(C536, FIND(" ", C536 &amp; " ") - 1), ROW(INDIRECT("1:" &amp; LEN(LEFT(C536, FIND(" ", C536 &amp; " ") - 1)))), 1), "ABCDEFGHIJKLMNOPQRSTUVWXYZabcdefghijklmnopqrstuvwxyz")), MID(LEFT(C536, FIND(" ", C536 &amp; " ") - 1), ROW(INDIRECT("1:" &amp; LEN(LEFT(C536, FIND(" ", C536 &amp; " ") - 1)))), 1), "")))</f>
        <v/>
      </c>
      <c r="E536" s="2" t="e">
        <f ca="1">INDEX(Ref!C:C, MATCH(Mapping!D536, Ref!$B:$B,0))</f>
        <v>#N/A</v>
      </c>
      <c r="F536" s="2" t="e">
        <f ca="1">INDEX(Ref!D:D, MATCH(Mapping!D536, Ref!$B:$B,0))</f>
        <v>#N/A</v>
      </c>
      <c r="G536" s="2" cm="1">
        <f t="array" ref="G536">IFERROR(_xlfn.SWITCH(LOWER(TRIM(RIGHT(SUBSTITUTE(C536," ",REPT(" ",99)),99))),"fly",4,"dfly",8,"calendar",2,"box",4,4),4)</f>
        <v>4</v>
      </c>
      <c r="H536" s="2" t="s">
        <v>443</v>
      </c>
      <c r="I536" s="6" t="str">
        <f>RTD("tt.rtd",,RTD("tt.rtd",,"Inst",H536,$C536),I$2)</f>
        <v/>
      </c>
      <c r="J536" s="7" cm="1">
        <f t="array" ref="J536">SUM(IF(('Fill Book'!$F$4:$F$10084="B")*('Fill Book'!$E$4:$E$10084=Mapping!C536),'Fill Book'!$G$4:$G$10084))</f>
        <v>0</v>
      </c>
      <c r="K536" s="18" t="str" cm="1">
        <f t="array" ref="K536">IFERROR(
  SUMPRODUCT(
    ('Fill Book'!$F$4:$F$10084="B") * ('Fill Book'!$E$4:$E$10084=Mapping!C536),
    'Fill Book'!$G$4:$G$10084,  'Fill Book'!$H$4:$H$10084
  ) /
  SUMIFS(
    'Fill Book'!$G$4:$G$10084,
    'Fill Book'!$F$4:$F$10084, "B",
    'Fill Book'!$E$4:$E$10084, Mapping!C536
  ),
  ""
)</f>
        <v/>
      </c>
      <c r="L536" s="7">
        <f>SUMIFS('Fill Book'!$G$4:$G$10084, 'Fill Book'!$F$4:$F$10084, "S", 'Fill Book'!$E$4:$E$10084, Mapping!C536)</f>
        <v>0</v>
      </c>
      <c r="M536" s="18" t="str" cm="1">
        <f t="array" ref="M536">IFERROR(
  SUMPRODUCT(
    ('Fill Book'!$F$4:$F$10084="S") * ('Fill Book'!$E$4:$E$10084=Mapping!C536),
    'Fill Book'!$G$4:$G$10084,  'Fill Book'!$H$4:$H$10084
  ) /
  SUMIFS(
    'Fill Book'!$G$4:$G$10084,
    'Fill Book'!$F$4:$F$10084, "S",
    'Fill Book'!$E$4:$E$10084, Mapping!C536
  ),
  ""
)</f>
        <v/>
      </c>
      <c r="N536" s="7">
        <f t="shared" si="39"/>
        <v>0</v>
      </c>
      <c r="O536" s="2">
        <f t="shared" ca="1" si="37"/>
        <v>0</v>
      </c>
      <c r="P536" s="2">
        <f t="shared" ca="1" si="40"/>
        <v>0</v>
      </c>
      <c r="Q536" s="2">
        <f t="shared" si="41"/>
        <v>0</v>
      </c>
      <c r="R536" s="9" t="e">
        <f ca="1">((Mapping!$M536 - Mapping!$K536) / Mapping!$E536 * Mapping!$F536) * (MIN(Mapping!$J536, Mapping!$L536))</f>
        <v>#VALUE!</v>
      </c>
      <c r="S536" s="2" t="str">
        <f>IFERROR(INDEX(#REF!, MATCH(Mapping!C536,#REF!, 0)), "")</f>
        <v/>
      </c>
      <c r="T536" s="2" t="e">
        <f t="shared" ca="1" si="38"/>
        <v>#VALUE!</v>
      </c>
      <c r="U536" s="2">
        <f ca="1">IFERROR(INDEX(Ref!E:E, MATCH(D536, Ref!B:B, 0)),5)</f>
        <v>5</v>
      </c>
      <c r="V536">
        <f ca="1">IFERROR(INDEX(Ref!F:F, MATCH(D536, Ref!B:B, 0)),1.5)</f>
        <v>1.5</v>
      </c>
    </row>
    <row r="537" spans="3:22" x14ac:dyDescent="0.25">
      <c r="C537" s="43"/>
      <c r="D537" s="2" t="str" cm="1">
        <f t="array" aca="1" ref="D537" ca="1">UPPER(_xlfn.TEXTJOIN("", TRUE, IF(ISNUMBER(FIND(MID(LEFT(C537, FIND(" ", C537 &amp; " ") - 1), ROW(INDIRECT("1:" &amp; LEN(LEFT(C537, FIND(" ", C537 &amp; " ") - 1)))), 1), "ABCDEFGHIJKLMNOPQRSTUVWXYZabcdefghijklmnopqrstuvwxyz")), MID(LEFT(C537, FIND(" ", C537 &amp; " ") - 1), ROW(INDIRECT("1:" &amp; LEN(LEFT(C537, FIND(" ", C537 &amp; " ") - 1)))), 1), "")))</f>
        <v/>
      </c>
      <c r="E537" s="2" t="e">
        <f ca="1">INDEX(Ref!C:C, MATCH(Mapping!D537, Ref!$B:$B,0))</f>
        <v>#N/A</v>
      </c>
      <c r="F537" s="2" t="e">
        <f ca="1">INDEX(Ref!D:D, MATCH(Mapping!D537, Ref!$B:$B,0))</f>
        <v>#N/A</v>
      </c>
      <c r="G537" s="2" cm="1">
        <f t="array" ref="G537">IFERROR(_xlfn.SWITCH(LOWER(TRIM(RIGHT(SUBSTITUTE(C537," ",REPT(" ",99)),99))),"fly",4,"dfly",8,"calendar",2,"box",4,4),4)</f>
        <v>4</v>
      </c>
      <c r="H537" s="2" t="s">
        <v>443</v>
      </c>
      <c r="I537" s="6" t="str">
        <f>RTD("tt.rtd",,RTD("tt.rtd",,"Inst",H537,$C537),I$2)</f>
        <v/>
      </c>
      <c r="J537" s="7" cm="1">
        <f t="array" ref="J537">SUM(IF(('Fill Book'!$F$4:$F$10084="B")*('Fill Book'!$E$4:$E$10084=Mapping!C537),'Fill Book'!$G$4:$G$10084))</f>
        <v>0</v>
      </c>
      <c r="K537" s="18" t="str" cm="1">
        <f t="array" ref="K537">IFERROR(
  SUMPRODUCT(
    ('Fill Book'!$F$4:$F$10084="B") * ('Fill Book'!$E$4:$E$10084=Mapping!C537),
    'Fill Book'!$G$4:$G$10084,  'Fill Book'!$H$4:$H$10084
  ) /
  SUMIFS(
    'Fill Book'!$G$4:$G$10084,
    'Fill Book'!$F$4:$F$10084, "B",
    'Fill Book'!$E$4:$E$10084, Mapping!C537
  ),
  ""
)</f>
        <v/>
      </c>
      <c r="L537" s="7">
        <f>SUMIFS('Fill Book'!$G$4:$G$10084, 'Fill Book'!$F$4:$F$10084, "S", 'Fill Book'!$E$4:$E$10084, Mapping!C537)</f>
        <v>0</v>
      </c>
      <c r="M537" s="18" t="str" cm="1">
        <f t="array" ref="M537">IFERROR(
  SUMPRODUCT(
    ('Fill Book'!$F$4:$F$10084="S") * ('Fill Book'!$E$4:$E$10084=Mapping!C537),
    'Fill Book'!$G$4:$G$10084,  'Fill Book'!$H$4:$H$10084
  ) /
  SUMIFS(
    'Fill Book'!$G$4:$G$10084,
    'Fill Book'!$F$4:$F$10084, "S",
    'Fill Book'!$E$4:$E$10084, Mapping!C537
  ),
  ""
)</f>
        <v/>
      </c>
      <c r="N537" s="7">
        <f t="shared" si="39"/>
        <v>0</v>
      </c>
      <c r="O537" s="2">
        <f t="shared" ca="1" si="37"/>
        <v>0</v>
      </c>
      <c r="P537" s="2">
        <f t="shared" ca="1" si="40"/>
        <v>0</v>
      </c>
      <c r="Q537" s="2">
        <f t="shared" si="41"/>
        <v>0</v>
      </c>
      <c r="R537" s="9" t="e">
        <f ca="1">((Mapping!$M537 - Mapping!$K537) / Mapping!$E537 * Mapping!$F537) * (MIN(Mapping!$J537, Mapping!$L537))</f>
        <v>#VALUE!</v>
      </c>
      <c r="S537" s="2" t="str">
        <f>IFERROR(INDEX(#REF!, MATCH(Mapping!C537,#REF!, 0)), "")</f>
        <v/>
      </c>
      <c r="T537" s="2" t="e">
        <f t="shared" ca="1" si="38"/>
        <v>#VALUE!</v>
      </c>
      <c r="U537" s="2">
        <f ca="1">IFERROR(INDEX(Ref!E:E, MATCH(D537, Ref!B:B, 0)),5)</f>
        <v>5</v>
      </c>
      <c r="V537">
        <f ca="1">IFERROR(INDEX(Ref!F:F, MATCH(D537, Ref!B:B, 0)),1.5)</f>
        <v>1.5</v>
      </c>
    </row>
    <row r="538" spans="3:22" x14ac:dyDescent="0.25">
      <c r="C538" s="43"/>
      <c r="D538" s="2" t="str" cm="1">
        <f t="array" aca="1" ref="D538" ca="1">UPPER(_xlfn.TEXTJOIN("", TRUE, IF(ISNUMBER(FIND(MID(LEFT(C538, FIND(" ", C538 &amp; " ") - 1), ROW(INDIRECT("1:" &amp; LEN(LEFT(C538, FIND(" ", C538 &amp; " ") - 1)))), 1), "ABCDEFGHIJKLMNOPQRSTUVWXYZabcdefghijklmnopqrstuvwxyz")), MID(LEFT(C538, FIND(" ", C538 &amp; " ") - 1), ROW(INDIRECT("1:" &amp; LEN(LEFT(C538, FIND(" ", C538 &amp; " ") - 1)))), 1), "")))</f>
        <v/>
      </c>
      <c r="E538" s="2" t="e">
        <f ca="1">INDEX(Ref!C:C, MATCH(Mapping!D538, Ref!$B:$B,0))</f>
        <v>#N/A</v>
      </c>
      <c r="F538" s="2" t="e">
        <f ca="1">INDEX(Ref!D:D, MATCH(Mapping!D538, Ref!$B:$B,0))</f>
        <v>#N/A</v>
      </c>
      <c r="G538" s="2" cm="1">
        <f t="array" ref="G538">IFERROR(_xlfn.SWITCH(LOWER(TRIM(RIGHT(SUBSTITUTE(C538," ",REPT(" ",99)),99))),"fly",4,"dfly",8,"calendar",2,"box",4,4),4)</f>
        <v>4</v>
      </c>
      <c r="H538" s="2" t="s">
        <v>443</v>
      </c>
      <c r="I538" s="6" t="str">
        <f>RTD("tt.rtd",,RTD("tt.rtd",,"Inst",H538,$C538),I$2)</f>
        <v/>
      </c>
      <c r="J538" s="7" cm="1">
        <f t="array" ref="J538">SUM(IF(('Fill Book'!$F$4:$F$10084="B")*('Fill Book'!$E$4:$E$10084=Mapping!C538),'Fill Book'!$G$4:$G$10084))</f>
        <v>0</v>
      </c>
      <c r="K538" s="18" t="str" cm="1">
        <f t="array" ref="K538">IFERROR(
  SUMPRODUCT(
    ('Fill Book'!$F$4:$F$10084="B") * ('Fill Book'!$E$4:$E$10084=Mapping!C538),
    'Fill Book'!$G$4:$G$10084,  'Fill Book'!$H$4:$H$10084
  ) /
  SUMIFS(
    'Fill Book'!$G$4:$G$10084,
    'Fill Book'!$F$4:$F$10084, "B",
    'Fill Book'!$E$4:$E$10084, Mapping!C538
  ),
  ""
)</f>
        <v/>
      </c>
      <c r="L538" s="7">
        <f>SUMIFS('Fill Book'!$G$4:$G$10084, 'Fill Book'!$F$4:$F$10084, "S", 'Fill Book'!$E$4:$E$10084, Mapping!C538)</f>
        <v>0</v>
      </c>
      <c r="M538" s="18" t="str" cm="1">
        <f t="array" ref="M538">IFERROR(
  SUMPRODUCT(
    ('Fill Book'!$F$4:$F$10084="S") * ('Fill Book'!$E$4:$E$10084=Mapping!C538),
    'Fill Book'!$G$4:$G$10084,  'Fill Book'!$H$4:$H$10084
  ) /
  SUMIFS(
    'Fill Book'!$G$4:$G$10084,
    'Fill Book'!$F$4:$F$10084, "S",
    'Fill Book'!$E$4:$E$10084, Mapping!C538
  ),
  ""
)</f>
        <v/>
      </c>
      <c r="N538" s="7">
        <f t="shared" si="39"/>
        <v>0</v>
      </c>
      <c r="O538" s="2">
        <f t="shared" ca="1" si="37"/>
        <v>0</v>
      </c>
      <c r="P538" s="2">
        <f t="shared" ca="1" si="40"/>
        <v>0</v>
      </c>
      <c r="Q538" s="2">
        <f t="shared" si="41"/>
        <v>0</v>
      </c>
      <c r="R538" s="9" t="e">
        <f ca="1">((Mapping!$M538 - Mapping!$K538) / Mapping!$E538 * Mapping!$F538) * (MIN(Mapping!$J538, Mapping!$L538))</f>
        <v>#VALUE!</v>
      </c>
      <c r="S538" s="2" t="str">
        <f>IFERROR(INDEX(#REF!, MATCH(Mapping!C538,#REF!, 0)), "")</f>
        <v/>
      </c>
      <c r="T538" s="2" t="e">
        <f t="shared" ca="1" si="38"/>
        <v>#VALUE!</v>
      </c>
      <c r="U538" s="2">
        <f ca="1">IFERROR(INDEX(Ref!E:E, MATCH(D538, Ref!B:B, 0)),5)</f>
        <v>5</v>
      </c>
      <c r="V538">
        <f ca="1">IFERROR(INDEX(Ref!F:F, MATCH(D538, Ref!B:B, 0)),1.5)</f>
        <v>1.5</v>
      </c>
    </row>
    <row r="539" spans="3:22" x14ac:dyDescent="0.25">
      <c r="C539" s="43"/>
      <c r="D539" s="2" t="str" cm="1">
        <f t="array" aca="1" ref="D539" ca="1">UPPER(_xlfn.TEXTJOIN("", TRUE, IF(ISNUMBER(FIND(MID(LEFT(C539, FIND(" ", C539 &amp; " ") - 1), ROW(INDIRECT("1:" &amp; LEN(LEFT(C539, FIND(" ", C539 &amp; " ") - 1)))), 1), "ABCDEFGHIJKLMNOPQRSTUVWXYZabcdefghijklmnopqrstuvwxyz")), MID(LEFT(C539, FIND(" ", C539 &amp; " ") - 1), ROW(INDIRECT("1:" &amp; LEN(LEFT(C539, FIND(" ", C539 &amp; " ") - 1)))), 1), "")))</f>
        <v/>
      </c>
      <c r="E539" s="2" t="e">
        <f ca="1">INDEX(Ref!C:C, MATCH(Mapping!D539, Ref!$B:$B,0))</f>
        <v>#N/A</v>
      </c>
      <c r="F539" s="2" t="e">
        <f ca="1">INDEX(Ref!D:D, MATCH(Mapping!D539, Ref!$B:$B,0))</f>
        <v>#N/A</v>
      </c>
      <c r="G539" s="2" cm="1">
        <f t="array" ref="G539">IFERROR(_xlfn.SWITCH(LOWER(TRIM(RIGHT(SUBSTITUTE(C539," ",REPT(" ",99)),99))),"fly",4,"dfly",8,"calendar",2,"box",4,4),4)</f>
        <v>4</v>
      </c>
      <c r="H539" s="2" t="s">
        <v>443</v>
      </c>
      <c r="I539" s="6" t="str">
        <f>RTD("tt.rtd",,RTD("tt.rtd",,"Inst",H539,$C539),I$2)</f>
        <v/>
      </c>
      <c r="J539" s="7" cm="1">
        <f t="array" ref="J539">SUM(IF(('Fill Book'!$F$4:$F$10084="B")*('Fill Book'!$E$4:$E$10084=Mapping!C539),'Fill Book'!$G$4:$G$10084))</f>
        <v>0</v>
      </c>
      <c r="K539" s="18" t="str" cm="1">
        <f t="array" ref="K539">IFERROR(
  SUMPRODUCT(
    ('Fill Book'!$F$4:$F$10084="B") * ('Fill Book'!$E$4:$E$10084=Mapping!C539),
    'Fill Book'!$G$4:$G$10084,  'Fill Book'!$H$4:$H$10084
  ) /
  SUMIFS(
    'Fill Book'!$G$4:$G$10084,
    'Fill Book'!$F$4:$F$10084, "B",
    'Fill Book'!$E$4:$E$10084, Mapping!C539
  ),
  ""
)</f>
        <v/>
      </c>
      <c r="L539" s="7">
        <f>SUMIFS('Fill Book'!$G$4:$G$10084, 'Fill Book'!$F$4:$F$10084, "S", 'Fill Book'!$E$4:$E$10084, Mapping!C539)</f>
        <v>0</v>
      </c>
      <c r="M539" s="18" t="str" cm="1">
        <f t="array" ref="M539">IFERROR(
  SUMPRODUCT(
    ('Fill Book'!$F$4:$F$10084="S") * ('Fill Book'!$E$4:$E$10084=Mapping!C539),
    'Fill Book'!$G$4:$G$10084,  'Fill Book'!$H$4:$H$10084
  ) /
  SUMIFS(
    'Fill Book'!$G$4:$G$10084,
    'Fill Book'!$F$4:$F$10084, "S",
    'Fill Book'!$E$4:$E$10084, Mapping!C539
  ),
  ""
)</f>
        <v/>
      </c>
      <c r="N539" s="7">
        <f t="shared" si="39"/>
        <v>0</v>
      </c>
      <c r="O539" s="2">
        <f t="shared" ca="1" si="37"/>
        <v>0</v>
      </c>
      <c r="P539" s="2">
        <f t="shared" ca="1" si="40"/>
        <v>0</v>
      </c>
      <c r="Q539" s="2">
        <f t="shared" si="41"/>
        <v>0</v>
      </c>
      <c r="R539" s="9" t="e">
        <f ca="1">((Mapping!$M539 - Mapping!$K539) / Mapping!$E539 * Mapping!$F539) * (MIN(Mapping!$J539, Mapping!$L539))</f>
        <v>#VALUE!</v>
      </c>
      <c r="S539" s="2" t="str">
        <f>IFERROR(INDEX(#REF!, MATCH(Mapping!C539,#REF!, 0)), "")</f>
        <v/>
      </c>
      <c r="T539" s="2" t="e">
        <f t="shared" ca="1" si="38"/>
        <v>#VALUE!</v>
      </c>
      <c r="U539" s="2">
        <f ca="1">IFERROR(INDEX(Ref!E:E, MATCH(D539, Ref!B:B, 0)),5)</f>
        <v>5</v>
      </c>
      <c r="V539">
        <f ca="1">IFERROR(INDEX(Ref!F:F, MATCH(D539, Ref!B:B, 0)),1.5)</f>
        <v>1.5</v>
      </c>
    </row>
    <row r="540" spans="3:22" x14ac:dyDescent="0.25">
      <c r="C540" s="43"/>
      <c r="D540" s="2" t="str" cm="1">
        <f t="array" aca="1" ref="D540" ca="1">UPPER(_xlfn.TEXTJOIN("", TRUE, IF(ISNUMBER(FIND(MID(LEFT(C540, FIND(" ", C540 &amp; " ") - 1), ROW(INDIRECT("1:" &amp; LEN(LEFT(C540, FIND(" ", C540 &amp; " ") - 1)))), 1), "ABCDEFGHIJKLMNOPQRSTUVWXYZabcdefghijklmnopqrstuvwxyz")), MID(LEFT(C540, FIND(" ", C540 &amp; " ") - 1), ROW(INDIRECT("1:" &amp; LEN(LEFT(C540, FIND(" ", C540 &amp; " ") - 1)))), 1), "")))</f>
        <v/>
      </c>
      <c r="E540" s="2" t="e">
        <f ca="1">INDEX(Ref!C:C, MATCH(Mapping!D540, Ref!$B:$B,0))</f>
        <v>#N/A</v>
      </c>
      <c r="F540" s="2" t="e">
        <f ca="1">INDEX(Ref!D:D, MATCH(Mapping!D540, Ref!$B:$B,0))</f>
        <v>#N/A</v>
      </c>
      <c r="G540" s="2" cm="1">
        <f t="array" ref="G540">IFERROR(_xlfn.SWITCH(LOWER(TRIM(RIGHT(SUBSTITUTE(C540," ",REPT(" ",99)),99))),"fly",4,"dfly",8,"calendar",2,"box",4,4),4)</f>
        <v>4</v>
      </c>
      <c r="H540" s="2" t="s">
        <v>443</v>
      </c>
      <c r="I540" s="6" t="str">
        <f>RTD("tt.rtd",,RTD("tt.rtd",,"Inst",H540,$C540),I$2)</f>
        <v/>
      </c>
      <c r="J540" s="7" cm="1">
        <f t="array" ref="J540">SUM(IF(('Fill Book'!$F$4:$F$10084="B")*('Fill Book'!$E$4:$E$10084=Mapping!C540),'Fill Book'!$G$4:$G$10084))</f>
        <v>0</v>
      </c>
      <c r="K540" s="18" t="str" cm="1">
        <f t="array" ref="K540">IFERROR(
  SUMPRODUCT(
    ('Fill Book'!$F$4:$F$10084="B") * ('Fill Book'!$E$4:$E$10084=Mapping!C540),
    'Fill Book'!$G$4:$G$10084,  'Fill Book'!$H$4:$H$10084
  ) /
  SUMIFS(
    'Fill Book'!$G$4:$G$10084,
    'Fill Book'!$F$4:$F$10084, "B",
    'Fill Book'!$E$4:$E$10084, Mapping!C540
  ),
  ""
)</f>
        <v/>
      </c>
      <c r="L540" s="7">
        <f>SUMIFS('Fill Book'!$G$4:$G$10084, 'Fill Book'!$F$4:$F$10084, "S", 'Fill Book'!$E$4:$E$10084, Mapping!C540)</f>
        <v>0</v>
      </c>
      <c r="M540" s="18" t="str" cm="1">
        <f t="array" ref="M540">IFERROR(
  SUMPRODUCT(
    ('Fill Book'!$F$4:$F$10084="S") * ('Fill Book'!$E$4:$E$10084=Mapping!C540),
    'Fill Book'!$G$4:$G$10084,  'Fill Book'!$H$4:$H$10084
  ) /
  SUMIFS(
    'Fill Book'!$G$4:$G$10084,
    'Fill Book'!$F$4:$F$10084, "S",
    'Fill Book'!$E$4:$E$10084, Mapping!C540
  ),
  ""
)</f>
        <v/>
      </c>
      <c r="N540" s="7">
        <f t="shared" si="39"/>
        <v>0</v>
      </c>
      <c r="O540" s="2">
        <f t="shared" ca="1" si="37"/>
        <v>0</v>
      </c>
      <c r="P540" s="2">
        <f t="shared" ca="1" si="40"/>
        <v>0</v>
      </c>
      <c r="Q540" s="2">
        <f t="shared" si="41"/>
        <v>0</v>
      </c>
      <c r="R540" s="9" t="e">
        <f ca="1">((Mapping!$M540 - Mapping!$K540) / Mapping!$E540 * Mapping!$F540) * (MIN(Mapping!$J540, Mapping!$L540))</f>
        <v>#VALUE!</v>
      </c>
      <c r="S540" s="2" t="str">
        <f>IFERROR(INDEX(#REF!, MATCH(Mapping!C540,#REF!, 0)), "")</f>
        <v/>
      </c>
      <c r="T540" s="2" t="e">
        <f t="shared" ca="1" si="38"/>
        <v>#VALUE!</v>
      </c>
      <c r="U540" s="2">
        <f ca="1">IFERROR(INDEX(Ref!E:E, MATCH(D540, Ref!B:B, 0)),5)</f>
        <v>5</v>
      </c>
      <c r="V540">
        <f ca="1">IFERROR(INDEX(Ref!F:F, MATCH(D540, Ref!B:B, 0)),1.5)</f>
        <v>1.5</v>
      </c>
    </row>
    <row r="541" spans="3:22" x14ac:dyDescent="0.25">
      <c r="C541" s="43"/>
      <c r="D541" s="2" t="str" cm="1">
        <f t="array" aca="1" ref="D541" ca="1">UPPER(_xlfn.TEXTJOIN("", TRUE, IF(ISNUMBER(FIND(MID(LEFT(C541, FIND(" ", C541 &amp; " ") - 1), ROW(INDIRECT("1:" &amp; LEN(LEFT(C541, FIND(" ", C541 &amp; " ") - 1)))), 1), "ABCDEFGHIJKLMNOPQRSTUVWXYZabcdefghijklmnopqrstuvwxyz")), MID(LEFT(C541, FIND(" ", C541 &amp; " ") - 1), ROW(INDIRECT("1:" &amp; LEN(LEFT(C541, FIND(" ", C541 &amp; " ") - 1)))), 1), "")))</f>
        <v/>
      </c>
      <c r="E541" s="2" t="e">
        <f ca="1">INDEX(Ref!C:C, MATCH(Mapping!D541, Ref!$B:$B,0))</f>
        <v>#N/A</v>
      </c>
      <c r="F541" s="2" t="e">
        <f ca="1">INDEX(Ref!D:D, MATCH(Mapping!D541, Ref!$B:$B,0))</f>
        <v>#N/A</v>
      </c>
      <c r="G541" s="2" cm="1">
        <f t="array" ref="G541">IFERROR(_xlfn.SWITCH(LOWER(TRIM(RIGHT(SUBSTITUTE(C541," ",REPT(" ",99)),99))),"fly",4,"dfly",8,"calendar",2,"box",4,4),4)</f>
        <v>4</v>
      </c>
      <c r="H541" s="2" t="s">
        <v>443</v>
      </c>
      <c r="I541" s="6" t="str">
        <f>RTD("tt.rtd",,RTD("tt.rtd",,"Inst",H541,$C541),I$2)</f>
        <v/>
      </c>
      <c r="J541" s="7" cm="1">
        <f t="array" ref="J541">SUM(IF(('Fill Book'!$F$4:$F$10084="B")*('Fill Book'!$E$4:$E$10084=Mapping!C541),'Fill Book'!$G$4:$G$10084))</f>
        <v>0</v>
      </c>
      <c r="K541" s="18" t="str" cm="1">
        <f t="array" ref="K541">IFERROR(
  SUMPRODUCT(
    ('Fill Book'!$F$4:$F$10084="B") * ('Fill Book'!$E$4:$E$10084=Mapping!C541),
    'Fill Book'!$G$4:$G$10084,  'Fill Book'!$H$4:$H$10084
  ) /
  SUMIFS(
    'Fill Book'!$G$4:$G$10084,
    'Fill Book'!$F$4:$F$10084, "B",
    'Fill Book'!$E$4:$E$10084, Mapping!C541
  ),
  ""
)</f>
        <v/>
      </c>
      <c r="L541" s="7">
        <f>SUMIFS('Fill Book'!$G$4:$G$10084, 'Fill Book'!$F$4:$F$10084, "S", 'Fill Book'!$E$4:$E$10084, Mapping!C541)</f>
        <v>0</v>
      </c>
      <c r="M541" s="18" t="str" cm="1">
        <f t="array" ref="M541">IFERROR(
  SUMPRODUCT(
    ('Fill Book'!$F$4:$F$10084="S") * ('Fill Book'!$E$4:$E$10084=Mapping!C541),
    'Fill Book'!$G$4:$G$10084,  'Fill Book'!$H$4:$H$10084
  ) /
  SUMIFS(
    'Fill Book'!$G$4:$G$10084,
    'Fill Book'!$F$4:$F$10084, "S",
    'Fill Book'!$E$4:$E$10084, Mapping!C541
  ),
  ""
)</f>
        <v/>
      </c>
      <c r="N541" s="7">
        <f t="shared" si="39"/>
        <v>0</v>
      </c>
      <c r="O541" s="2">
        <f t="shared" ca="1" si="37"/>
        <v>0</v>
      </c>
      <c r="P541" s="2">
        <f t="shared" ca="1" si="40"/>
        <v>0</v>
      </c>
      <c r="Q541" s="2">
        <f t="shared" si="41"/>
        <v>0</v>
      </c>
      <c r="R541" s="9" t="e">
        <f ca="1">((Mapping!$M541 - Mapping!$K541) / Mapping!$E541 * Mapping!$F541) * (MIN(Mapping!$J541, Mapping!$L541))</f>
        <v>#VALUE!</v>
      </c>
      <c r="S541" s="2" t="str">
        <f>IFERROR(INDEX(#REF!, MATCH(Mapping!C541,#REF!, 0)), "")</f>
        <v/>
      </c>
      <c r="T541" s="2" t="e">
        <f t="shared" ca="1" si="38"/>
        <v>#VALUE!</v>
      </c>
      <c r="U541" s="2">
        <f ca="1">IFERROR(INDEX(Ref!E:E, MATCH(D541, Ref!B:B, 0)),5)</f>
        <v>5</v>
      </c>
      <c r="V541">
        <f ca="1">IFERROR(INDEX(Ref!F:F, MATCH(D541, Ref!B:B, 0)),1.5)</f>
        <v>1.5</v>
      </c>
    </row>
    <row r="542" spans="3:22" x14ac:dyDescent="0.25">
      <c r="C542" s="43"/>
      <c r="D542" s="2" t="str" cm="1">
        <f t="array" aca="1" ref="D542" ca="1">UPPER(_xlfn.TEXTJOIN("", TRUE, IF(ISNUMBER(FIND(MID(LEFT(C542, FIND(" ", C542 &amp; " ") - 1), ROW(INDIRECT("1:" &amp; LEN(LEFT(C542, FIND(" ", C542 &amp; " ") - 1)))), 1), "ABCDEFGHIJKLMNOPQRSTUVWXYZabcdefghijklmnopqrstuvwxyz")), MID(LEFT(C542, FIND(" ", C542 &amp; " ") - 1), ROW(INDIRECT("1:" &amp; LEN(LEFT(C542, FIND(" ", C542 &amp; " ") - 1)))), 1), "")))</f>
        <v/>
      </c>
      <c r="E542" s="2" t="e">
        <f ca="1">INDEX(Ref!C:C, MATCH(Mapping!D542, Ref!$B:$B,0))</f>
        <v>#N/A</v>
      </c>
      <c r="F542" s="2" t="e">
        <f ca="1">INDEX(Ref!D:D, MATCH(Mapping!D542, Ref!$B:$B,0))</f>
        <v>#N/A</v>
      </c>
      <c r="G542" s="2" cm="1">
        <f t="array" ref="G542">IFERROR(_xlfn.SWITCH(LOWER(TRIM(RIGHT(SUBSTITUTE(C542," ",REPT(" ",99)),99))),"fly",4,"dfly",8,"calendar",2,"box",4,4),4)</f>
        <v>4</v>
      </c>
      <c r="H542" s="2" t="s">
        <v>443</v>
      </c>
      <c r="I542" s="6" t="str">
        <f>RTD("tt.rtd",,RTD("tt.rtd",,"Inst",H542,$C542),I$2)</f>
        <v/>
      </c>
      <c r="J542" s="7" cm="1">
        <f t="array" ref="J542">SUM(IF(('Fill Book'!$F$4:$F$10084="B")*('Fill Book'!$E$4:$E$10084=Mapping!C542),'Fill Book'!$G$4:$G$10084))</f>
        <v>0</v>
      </c>
      <c r="K542" s="18" t="str" cm="1">
        <f t="array" ref="K542">IFERROR(
  SUMPRODUCT(
    ('Fill Book'!$F$4:$F$10084="B") * ('Fill Book'!$E$4:$E$10084=Mapping!C542),
    'Fill Book'!$G$4:$G$10084,  'Fill Book'!$H$4:$H$10084
  ) /
  SUMIFS(
    'Fill Book'!$G$4:$G$10084,
    'Fill Book'!$F$4:$F$10084, "B",
    'Fill Book'!$E$4:$E$10084, Mapping!C542
  ),
  ""
)</f>
        <v/>
      </c>
      <c r="L542" s="7">
        <f>SUMIFS('Fill Book'!$G$4:$G$10084, 'Fill Book'!$F$4:$F$10084, "S", 'Fill Book'!$E$4:$E$10084, Mapping!C542)</f>
        <v>0</v>
      </c>
      <c r="M542" s="18" t="str" cm="1">
        <f t="array" ref="M542">IFERROR(
  SUMPRODUCT(
    ('Fill Book'!$F$4:$F$10084="S") * ('Fill Book'!$E$4:$E$10084=Mapping!C542),
    'Fill Book'!$G$4:$G$10084,  'Fill Book'!$H$4:$H$10084
  ) /
  SUMIFS(
    'Fill Book'!$G$4:$G$10084,
    'Fill Book'!$F$4:$F$10084, "S",
    'Fill Book'!$E$4:$E$10084, Mapping!C542
  ),
  ""
)</f>
        <v/>
      </c>
      <c r="N542" s="7">
        <f t="shared" si="39"/>
        <v>0</v>
      </c>
      <c r="O542" s="2">
        <f t="shared" ca="1" si="37"/>
        <v>0</v>
      </c>
      <c r="P542" s="2">
        <f t="shared" ca="1" si="40"/>
        <v>0</v>
      </c>
      <c r="Q542" s="2">
        <f t="shared" si="41"/>
        <v>0</v>
      </c>
      <c r="R542" s="9" t="e">
        <f ca="1">((Mapping!$M542 - Mapping!$K542) / Mapping!$E542 * Mapping!$F542) * (MIN(Mapping!$J542, Mapping!$L542))</f>
        <v>#VALUE!</v>
      </c>
      <c r="S542" s="2" t="str">
        <f>IFERROR(INDEX(#REF!, MATCH(Mapping!C542,#REF!, 0)), "")</f>
        <v/>
      </c>
      <c r="T542" s="2" t="e">
        <f t="shared" ca="1" si="38"/>
        <v>#VALUE!</v>
      </c>
      <c r="U542" s="2">
        <f ca="1">IFERROR(INDEX(Ref!E:E, MATCH(D542, Ref!B:B, 0)),5)</f>
        <v>5</v>
      </c>
      <c r="V542">
        <f ca="1">IFERROR(INDEX(Ref!F:F, MATCH(D542, Ref!B:B, 0)),1.5)</f>
        <v>1.5</v>
      </c>
    </row>
    <row r="543" spans="3:22" x14ac:dyDescent="0.25">
      <c r="C543" s="43"/>
      <c r="D543" s="2" t="str" cm="1">
        <f t="array" aca="1" ref="D543" ca="1">UPPER(_xlfn.TEXTJOIN("", TRUE, IF(ISNUMBER(FIND(MID(LEFT(C543, FIND(" ", C543 &amp; " ") - 1), ROW(INDIRECT("1:" &amp; LEN(LEFT(C543, FIND(" ", C543 &amp; " ") - 1)))), 1), "ABCDEFGHIJKLMNOPQRSTUVWXYZabcdefghijklmnopqrstuvwxyz")), MID(LEFT(C543, FIND(" ", C543 &amp; " ") - 1), ROW(INDIRECT("1:" &amp; LEN(LEFT(C543, FIND(" ", C543 &amp; " ") - 1)))), 1), "")))</f>
        <v/>
      </c>
      <c r="E543" s="2" t="e">
        <f ca="1">INDEX(Ref!C:C, MATCH(Mapping!D543, Ref!$B:$B,0))</f>
        <v>#N/A</v>
      </c>
      <c r="F543" s="2" t="e">
        <f ca="1">INDEX(Ref!D:D, MATCH(Mapping!D543, Ref!$B:$B,0))</f>
        <v>#N/A</v>
      </c>
      <c r="G543" s="2" cm="1">
        <f t="array" ref="G543">IFERROR(_xlfn.SWITCH(LOWER(TRIM(RIGHT(SUBSTITUTE(C543," ",REPT(" ",99)),99))),"fly",4,"dfly",8,"calendar",2,"box",4,4),4)</f>
        <v>4</v>
      </c>
      <c r="H543" s="2" t="s">
        <v>443</v>
      </c>
      <c r="I543" s="6" t="str">
        <f>RTD("tt.rtd",,RTD("tt.rtd",,"Inst",H543,$C543),I$2)</f>
        <v/>
      </c>
      <c r="J543" s="7" cm="1">
        <f t="array" ref="J543">SUM(IF(('Fill Book'!$F$4:$F$10084="B")*('Fill Book'!$E$4:$E$10084=Mapping!C543),'Fill Book'!$G$4:$G$10084))</f>
        <v>0</v>
      </c>
      <c r="K543" s="18" t="str" cm="1">
        <f t="array" ref="K543">IFERROR(
  SUMPRODUCT(
    ('Fill Book'!$F$4:$F$10084="B") * ('Fill Book'!$E$4:$E$10084=Mapping!C543),
    'Fill Book'!$G$4:$G$10084,  'Fill Book'!$H$4:$H$10084
  ) /
  SUMIFS(
    'Fill Book'!$G$4:$G$10084,
    'Fill Book'!$F$4:$F$10084, "B",
    'Fill Book'!$E$4:$E$10084, Mapping!C543
  ),
  ""
)</f>
        <v/>
      </c>
      <c r="L543" s="7">
        <f>SUMIFS('Fill Book'!$G$4:$G$10084, 'Fill Book'!$F$4:$F$10084, "S", 'Fill Book'!$E$4:$E$10084, Mapping!C543)</f>
        <v>0</v>
      </c>
      <c r="M543" s="18" t="str" cm="1">
        <f t="array" ref="M543">IFERROR(
  SUMPRODUCT(
    ('Fill Book'!$F$4:$F$10084="S") * ('Fill Book'!$E$4:$E$10084=Mapping!C543),
    'Fill Book'!$G$4:$G$10084,  'Fill Book'!$H$4:$H$10084
  ) /
  SUMIFS(
    'Fill Book'!$G$4:$G$10084,
    'Fill Book'!$F$4:$F$10084, "S",
    'Fill Book'!$E$4:$E$10084, Mapping!C543
  ),
  ""
)</f>
        <v/>
      </c>
      <c r="N543" s="7">
        <f t="shared" si="39"/>
        <v>0</v>
      </c>
      <c r="O543" s="2">
        <f t="shared" ca="1" si="37"/>
        <v>0</v>
      </c>
      <c r="P543" s="2">
        <f t="shared" ca="1" si="40"/>
        <v>0</v>
      </c>
      <c r="Q543" s="2">
        <f t="shared" si="41"/>
        <v>0</v>
      </c>
      <c r="R543" s="9" t="e">
        <f ca="1">((Mapping!$M543 - Mapping!$K543) / Mapping!$E543 * Mapping!$F543) * (MIN(Mapping!$J543, Mapping!$L543))</f>
        <v>#VALUE!</v>
      </c>
      <c r="S543" s="2" t="str">
        <f>IFERROR(INDEX(#REF!, MATCH(Mapping!C543,#REF!, 0)), "")</f>
        <v/>
      </c>
      <c r="T543" s="2" t="e">
        <f t="shared" ca="1" si="38"/>
        <v>#VALUE!</v>
      </c>
      <c r="U543" s="2">
        <f ca="1">IFERROR(INDEX(Ref!E:E, MATCH(D543, Ref!B:B, 0)),5)</f>
        <v>5</v>
      </c>
      <c r="V543">
        <f ca="1">IFERROR(INDEX(Ref!F:F, MATCH(D543, Ref!B:B, 0)),1.5)</f>
        <v>1.5</v>
      </c>
    </row>
    <row r="544" spans="3:22" x14ac:dyDescent="0.25">
      <c r="C544" s="43"/>
      <c r="D544" s="2" t="str" cm="1">
        <f t="array" aca="1" ref="D544" ca="1">UPPER(_xlfn.TEXTJOIN("", TRUE, IF(ISNUMBER(FIND(MID(LEFT(C544, FIND(" ", C544 &amp; " ") - 1), ROW(INDIRECT("1:" &amp; LEN(LEFT(C544, FIND(" ", C544 &amp; " ") - 1)))), 1), "ABCDEFGHIJKLMNOPQRSTUVWXYZabcdefghijklmnopqrstuvwxyz")), MID(LEFT(C544, FIND(" ", C544 &amp; " ") - 1), ROW(INDIRECT("1:" &amp; LEN(LEFT(C544, FIND(" ", C544 &amp; " ") - 1)))), 1), "")))</f>
        <v/>
      </c>
      <c r="E544" s="2" t="e">
        <f ca="1">INDEX(Ref!C:C, MATCH(Mapping!D544, Ref!$B:$B,0))</f>
        <v>#N/A</v>
      </c>
      <c r="F544" s="2" t="e">
        <f ca="1">INDEX(Ref!D:D, MATCH(Mapping!D544, Ref!$B:$B,0))</f>
        <v>#N/A</v>
      </c>
      <c r="G544" s="2" cm="1">
        <f t="array" ref="G544">IFERROR(_xlfn.SWITCH(LOWER(TRIM(RIGHT(SUBSTITUTE(C544," ",REPT(" ",99)),99))),"fly",4,"dfly",8,"calendar",2,"box",4,4),4)</f>
        <v>4</v>
      </c>
      <c r="H544" s="2" t="s">
        <v>443</v>
      </c>
      <c r="I544" s="6" t="str">
        <f>RTD("tt.rtd",,RTD("tt.rtd",,"Inst",H544,$C544),I$2)</f>
        <v/>
      </c>
      <c r="J544" s="7" cm="1">
        <f t="array" ref="J544">SUM(IF(('Fill Book'!$F$4:$F$10084="B")*('Fill Book'!$E$4:$E$10084=Mapping!C544),'Fill Book'!$G$4:$G$10084))</f>
        <v>0</v>
      </c>
      <c r="K544" s="18" t="str" cm="1">
        <f t="array" ref="K544">IFERROR(
  SUMPRODUCT(
    ('Fill Book'!$F$4:$F$10084="B") * ('Fill Book'!$E$4:$E$10084=Mapping!C544),
    'Fill Book'!$G$4:$G$10084,  'Fill Book'!$H$4:$H$10084
  ) /
  SUMIFS(
    'Fill Book'!$G$4:$G$10084,
    'Fill Book'!$F$4:$F$10084, "B",
    'Fill Book'!$E$4:$E$10084, Mapping!C544
  ),
  ""
)</f>
        <v/>
      </c>
      <c r="L544" s="7">
        <f>SUMIFS('Fill Book'!$G$4:$G$10084, 'Fill Book'!$F$4:$F$10084, "S", 'Fill Book'!$E$4:$E$10084, Mapping!C544)</f>
        <v>0</v>
      </c>
      <c r="M544" s="18" t="str" cm="1">
        <f t="array" ref="M544">IFERROR(
  SUMPRODUCT(
    ('Fill Book'!$F$4:$F$10084="S") * ('Fill Book'!$E$4:$E$10084=Mapping!C544),
    'Fill Book'!$G$4:$G$10084,  'Fill Book'!$H$4:$H$10084
  ) /
  SUMIFS(
    'Fill Book'!$G$4:$G$10084,
    'Fill Book'!$F$4:$F$10084, "S",
    'Fill Book'!$E$4:$E$10084, Mapping!C544
  ),
  ""
)</f>
        <v/>
      </c>
      <c r="N544" s="7">
        <f t="shared" si="39"/>
        <v>0</v>
      </c>
      <c r="O544" s="2">
        <f t="shared" ca="1" si="37"/>
        <v>0</v>
      </c>
      <c r="P544" s="2">
        <f t="shared" ca="1" si="40"/>
        <v>0</v>
      </c>
      <c r="Q544" s="2">
        <f t="shared" si="41"/>
        <v>0</v>
      </c>
      <c r="R544" s="9" t="e">
        <f ca="1">((Mapping!$M544 - Mapping!$K544) / Mapping!$E544 * Mapping!$F544) * (MIN(Mapping!$J544, Mapping!$L544))</f>
        <v>#VALUE!</v>
      </c>
      <c r="S544" s="2" t="str">
        <f>IFERROR(INDEX(#REF!, MATCH(Mapping!C544,#REF!, 0)), "")</f>
        <v/>
      </c>
      <c r="T544" s="2" t="e">
        <f t="shared" ca="1" si="38"/>
        <v>#VALUE!</v>
      </c>
      <c r="U544" s="2">
        <f ca="1">IFERROR(INDEX(Ref!E:E, MATCH(D544, Ref!B:B, 0)),5)</f>
        <v>5</v>
      </c>
      <c r="V544">
        <f ca="1">IFERROR(INDEX(Ref!F:F, MATCH(D544, Ref!B:B, 0)),1.5)</f>
        <v>1.5</v>
      </c>
    </row>
    <row r="545" spans="3:22" x14ac:dyDescent="0.25">
      <c r="C545" s="43"/>
      <c r="D545" s="2" t="str" cm="1">
        <f t="array" aca="1" ref="D545" ca="1">UPPER(_xlfn.TEXTJOIN("", TRUE, IF(ISNUMBER(FIND(MID(LEFT(C545, FIND(" ", C545 &amp; " ") - 1), ROW(INDIRECT("1:" &amp; LEN(LEFT(C545, FIND(" ", C545 &amp; " ") - 1)))), 1), "ABCDEFGHIJKLMNOPQRSTUVWXYZabcdefghijklmnopqrstuvwxyz")), MID(LEFT(C545, FIND(" ", C545 &amp; " ") - 1), ROW(INDIRECT("1:" &amp; LEN(LEFT(C545, FIND(" ", C545 &amp; " ") - 1)))), 1), "")))</f>
        <v/>
      </c>
      <c r="E545" s="2" t="e">
        <f ca="1">INDEX(Ref!C:C, MATCH(Mapping!D545, Ref!$B:$B,0))</f>
        <v>#N/A</v>
      </c>
      <c r="F545" s="2" t="e">
        <f ca="1">INDEX(Ref!D:D, MATCH(Mapping!D545, Ref!$B:$B,0))</f>
        <v>#N/A</v>
      </c>
      <c r="G545" s="2" cm="1">
        <f t="array" ref="G545">IFERROR(_xlfn.SWITCH(LOWER(TRIM(RIGHT(SUBSTITUTE(C545," ",REPT(" ",99)),99))),"fly",4,"dfly",8,"calendar",2,"box",4,4),4)</f>
        <v>4</v>
      </c>
      <c r="H545" s="2" t="s">
        <v>443</v>
      </c>
      <c r="I545" s="6" t="str">
        <f>RTD("tt.rtd",,RTD("tt.rtd",,"Inst",H545,$C545),I$2)</f>
        <v/>
      </c>
      <c r="J545" s="7" cm="1">
        <f t="array" ref="J545">SUM(IF(('Fill Book'!$F$4:$F$10084="B")*('Fill Book'!$E$4:$E$10084=Mapping!C545),'Fill Book'!$G$4:$G$10084))</f>
        <v>0</v>
      </c>
      <c r="K545" s="18" t="str" cm="1">
        <f t="array" ref="K545">IFERROR(
  SUMPRODUCT(
    ('Fill Book'!$F$4:$F$10084="B") * ('Fill Book'!$E$4:$E$10084=Mapping!C545),
    'Fill Book'!$G$4:$G$10084,  'Fill Book'!$H$4:$H$10084
  ) /
  SUMIFS(
    'Fill Book'!$G$4:$G$10084,
    'Fill Book'!$F$4:$F$10084, "B",
    'Fill Book'!$E$4:$E$10084, Mapping!C545
  ),
  ""
)</f>
        <v/>
      </c>
      <c r="L545" s="7">
        <f>SUMIFS('Fill Book'!$G$4:$G$10084, 'Fill Book'!$F$4:$F$10084, "S", 'Fill Book'!$E$4:$E$10084, Mapping!C545)</f>
        <v>0</v>
      </c>
      <c r="M545" s="18" t="str" cm="1">
        <f t="array" ref="M545">IFERROR(
  SUMPRODUCT(
    ('Fill Book'!$F$4:$F$10084="S") * ('Fill Book'!$E$4:$E$10084=Mapping!C545),
    'Fill Book'!$G$4:$G$10084,  'Fill Book'!$H$4:$H$10084
  ) /
  SUMIFS(
    'Fill Book'!$G$4:$G$10084,
    'Fill Book'!$F$4:$F$10084, "S",
    'Fill Book'!$E$4:$E$10084, Mapping!C545
  ),
  ""
)</f>
        <v/>
      </c>
      <c r="N545" s="7">
        <f t="shared" si="39"/>
        <v>0</v>
      </c>
      <c r="O545" s="2">
        <f t="shared" ref="O545:O608" ca="1" si="42">IFERROR(
    IF(L545 &gt; J545,
        ((M545 - I545) / E545) * F545 * (L545 - J545),
        ((I545 - K545) / E545) * F545 * (J545 - L545)
    ),
0)</f>
        <v>0</v>
      </c>
      <c r="P545" s="2">
        <f t="shared" ca="1" si="40"/>
        <v>0</v>
      </c>
      <c r="Q545" s="2">
        <f t="shared" si="41"/>
        <v>0</v>
      </c>
      <c r="R545" s="9" t="e">
        <f ca="1">((Mapping!$M545 - Mapping!$K545) / Mapping!$E545 * Mapping!$F545) * (MIN(Mapping!$J545, Mapping!$L545))</f>
        <v>#VALUE!</v>
      </c>
      <c r="S545" s="2" t="str">
        <f>IFERROR(INDEX(#REF!, MATCH(Mapping!C545,#REF!, 0)), "")</f>
        <v/>
      </c>
      <c r="T545" s="2" t="e">
        <f t="shared" ref="T545:T608" ca="1" si="43">IF(N545&gt;0, (S545-K545)*F545/E545*N545, (S545-M545)*F545/E545*N545)</f>
        <v>#VALUE!</v>
      </c>
      <c r="U545" s="2">
        <f ca="1">IFERROR(INDEX(Ref!E:E, MATCH(D545, Ref!B:B, 0)),5)</f>
        <v>5</v>
      </c>
      <c r="V545">
        <f ca="1">IFERROR(INDEX(Ref!F:F, MATCH(D545, Ref!B:B, 0)),1.5)</f>
        <v>1.5</v>
      </c>
    </row>
    <row r="546" spans="3:22" x14ac:dyDescent="0.25">
      <c r="C546" s="43"/>
      <c r="D546" s="2" t="str" cm="1">
        <f t="array" aca="1" ref="D546" ca="1">UPPER(_xlfn.TEXTJOIN("", TRUE, IF(ISNUMBER(FIND(MID(LEFT(C546, FIND(" ", C546 &amp; " ") - 1), ROW(INDIRECT("1:" &amp; LEN(LEFT(C546, FIND(" ", C546 &amp; " ") - 1)))), 1), "ABCDEFGHIJKLMNOPQRSTUVWXYZabcdefghijklmnopqrstuvwxyz")), MID(LEFT(C546, FIND(" ", C546 &amp; " ") - 1), ROW(INDIRECT("1:" &amp; LEN(LEFT(C546, FIND(" ", C546 &amp; " ") - 1)))), 1), "")))</f>
        <v/>
      </c>
      <c r="E546" s="2" t="e">
        <f ca="1">INDEX(Ref!C:C, MATCH(Mapping!D546, Ref!$B:$B,0))</f>
        <v>#N/A</v>
      </c>
      <c r="F546" s="2" t="e">
        <f ca="1">INDEX(Ref!D:D, MATCH(Mapping!D546, Ref!$B:$B,0))</f>
        <v>#N/A</v>
      </c>
      <c r="G546" s="2" cm="1">
        <f t="array" ref="G546">IFERROR(_xlfn.SWITCH(LOWER(TRIM(RIGHT(SUBSTITUTE(C546," ",REPT(" ",99)),99))),"fly",4,"dfly",8,"calendar",2,"box",4,4),4)</f>
        <v>4</v>
      </c>
      <c r="H546" s="2" t="s">
        <v>443</v>
      </c>
      <c r="I546" s="6" t="str">
        <f>RTD("tt.rtd",,RTD("tt.rtd",,"Inst",H546,$C546),I$2)</f>
        <v/>
      </c>
      <c r="J546" s="7" cm="1">
        <f t="array" ref="J546">SUM(IF(('Fill Book'!$F$4:$F$10084="B")*('Fill Book'!$E$4:$E$10084=Mapping!C546),'Fill Book'!$G$4:$G$10084))</f>
        <v>0</v>
      </c>
      <c r="K546" s="18" t="str" cm="1">
        <f t="array" ref="K546">IFERROR(
  SUMPRODUCT(
    ('Fill Book'!$F$4:$F$10084="B") * ('Fill Book'!$E$4:$E$10084=Mapping!C546),
    'Fill Book'!$G$4:$G$10084,  'Fill Book'!$H$4:$H$10084
  ) /
  SUMIFS(
    'Fill Book'!$G$4:$G$10084,
    'Fill Book'!$F$4:$F$10084, "B",
    'Fill Book'!$E$4:$E$10084, Mapping!C546
  ),
  ""
)</f>
        <v/>
      </c>
      <c r="L546" s="7">
        <f>SUMIFS('Fill Book'!$G$4:$G$10084, 'Fill Book'!$F$4:$F$10084, "S", 'Fill Book'!$E$4:$E$10084, Mapping!C546)</f>
        <v>0</v>
      </c>
      <c r="M546" s="18" t="str" cm="1">
        <f t="array" ref="M546">IFERROR(
  SUMPRODUCT(
    ('Fill Book'!$F$4:$F$10084="S") * ('Fill Book'!$E$4:$E$10084=Mapping!C546),
    'Fill Book'!$G$4:$G$10084,  'Fill Book'!$H$4:$H$10084
  ) /
  SUMIFS(
    'Fill Book'!$G$4:$G$10084,
    'Fill Book'!$F$4:$F$10084, "S",
    'Fill Book'!$E$4:$E$10084, Mapping!C546
  ),
  ""
)</f>
        <v/>
      </c>
      <c r="N546" s="7">
        <f t="shared" si="39"/>
        <v>0</v>
      </c>
      <c r="O546" s="2">
        <f t="shared" ca="1" si="42"/>
        <v>0</v>
      </c>
      <c r="P546" s="2">
        <f t="shared" ca="1" si="40"/>
        <v>0</v>
      </c>
      <c r="Q546" s="2">
        <f t="shared" si="41"/>
        <v>0</v>
      </c>
      <c r="R546" s="9" t="e">
        <f ca="1">((Mapping!$M546 - Mapping!$K546) / Mapping!$E546 * Mapping!$F546) * (MIN(Mapping!$J546, Mapping!$L546))</f>
        <v>#VALUE!</v>
      </c>
      <c r="S546" s="2" t="str">
        <f>IFERROR(INDEX(#REF!, MATCH(Mapping!C546,#REF!, 0)), "")</f>
        <v/>
      </c>
      <c r="T546" s="2" t="e">
        <f t="shared" ca="1" si="43"/>
        <v>#VALUE!</v>
      </c>
      <c r="U546" s="2">
        <f ca="1">IFERROR(INDEX(Ref!E:E, MATCH(D546, Ref!B:B, 0)),5)</f>
        <v>5</v>
      </c>
      <c r="V546">
        <f ca="1">IFERROR(INDEX(Ref!F:F, MATCH(D546, Ref!B:B, 0)),1.5)</f>
        <v>1.5</v>
      </c>
    </row>
    <row r="547" spans="3:22" x14ac:dyDescent="0.25">
      <c r="C547" s="43"/>
      <c r="D547" s="2" t="str" cm="1">
        <f t="array" aca="1" ref="D547" ca="1">UPPER(_xlfn.TEXTJOIN("", TRUE, IF(ISNUMBER(FIND(MID(LEFT(C547, FIND(" ", C547 &amp; " ") - 1), ROW(INDIRECT("1:" &amp; LEN(LEFT(C547, FIND(" ", C547 &amp; " ") - 1)))), 1), "ABCDEFGHIJKLMNOPQRSTUVWXYZabcdefghijklmnopqrstuvwxyz")), MID(LEFT(C547, FIND(" ", C547 &amp; " ") - 1), ROW(INDIRECT("1:" &amp; LEN(LEFT(C547, FIND(" ", C547 &amp; " ") - 1)))), 1), "")))</f>
        <v/>
      </c>
      <c r="E547" s="2" t="e">
        <f ca="1">INDEX(Ref!C:C, MATCH(Mapping!D547, Ref!$B:$B,0))</f>
        <v>#N/A</v>
      </c>
      <c r="F547" s="2" t="e">
        <f ca="1">INDEX(Ref!D:D, MATCH(Mapping!D547, Ref!$B:$B,0))</f>
        <v>#N/A</v>
      </c>
      <c r="G547" s="2" cm="1">
        <f t="array" ref="G547">IFERROR(_xlfn.SWITCH(LOWER(TRIM(RIGHT(SUBSTITUTE(C547," ",REPT(" ",99)),99))),"fly",4,"dfly",8,"calendar",2,"box",4,4),4)</f>
        <v>4</v>
      </c>
      <c r="H547" s="2" t="s">
        <v>443</v>
      </c>
      <c r="I547" s="6" t="str">
        <f>RTD("tt.rtd",,RTD("tt.rtd",,"Inst",H547,$C547),I$2)</f>
        <v/>
      </c>
      <c r="J547" s="7" cm="1">
        <f t="array" ref="J547">SUM(IF(('Fill Book'!$F$4:$F$10084="B")*('Fill Book'!$E$4:$E$10084=Mapping!C547),'Fill Book'!$G$4:$G$10084))</f>
        <v>0</v>
      </c>
      <c r="K547" s="18" t="str" cm="1">
        <f t="array" ref="K547">IFERROR(
  SUMPRODUCT(
    ('Fill Book'!$F$4:$F$10084="B") * ('Fill Book'!$E$4:$E$10084=Mapping!C547),
    'Fill Book'!$G$4:$G$10084,  'Fill Book'!$H$4:$H$10084
  ) /
  SUMIFS(
    'Fill Book'!$G$4:$G$10084,
    'Fill Book'!$F$4:$F$10084, "B",
    'Fill Book'!$E$4:$E$10084, Mapping!C547
  ),
  ""
)</f>
        <v/>
      </c>
      <c r="L547" s="7">
        <f>SUMIFS('Fill Book'!$G$4:$G$10084, 'Fill Book'!$F$4:$F$10084, "S", 'Fill Book'!$E$4:$E$10084, Mapping!C547)</f>
        <v>0</v>
      </c>
      <c r="M547" s="18" t="str" cm="1">
        <f t="array" ref="M547">IFERROR(
  SUMPRODUCT(
    ('Fill Book'!$F$4:$F$10084="S") * ('Fill Book'!$E$4:$E$10084=Mapping!C547),
    'Fill Book'!$G$4:$G$10084,  'Fill Book'!$H$4:$H$10084
  ) /
  SUMIFS(
    'Fill Book'!$G$4:$G$10084,
    'Fill Book'!$F$4:$F$10084, "S",
    'Fill Book'!$E$4:$E$10084, Mapping!C547
  ),
  ""
)</f>
        <v/>
      </c>
      <c r="N547" s="7">
        <f t="shared" si="39"/>
        <v>0</v>
      </c>
      <c r="O547" s="2">
        <f t="shared" ca="1" si="42"/>
        <v>0</v>
      </c>
      <c r="P547" s="2">
        <f t="shared" ca="1" si="40"/>
        <v>0</v>
      </c>
      <c r="Q547" s="2">
        <f t="shared" si="41"/>
        <v>0</v>
      </c>
      <c r="R547" s="9" t="e">
        <f ca="1">((Mapping!$M547 - Mapping!$K547) / Mapping!$E547 * Mapping!$F547) * (MIN(Mapping!$J547, Mapping!$L547))</f>
        <v>#VALUE!</v>
      </c>
      <c r="S547" s="2" t="str">
        <f>IFERROR(INDEX(#REF!, MATCH(Mapping!C547,#REF!, 0)), "")</f>
        <v/>
      </c>
      <c r="T547" s="2" t="e">
        <f t="shared" ca="1" si="43"/>
        <v>#VALUE!</v>
      </c>
      <c r="U547" s="2">
        <f ca="1">IFERROR(INDEX(Ref!E:E, MATCH(D547, Ref!B:B, 0)),5)</f>
        <v>5</v>
      </c>
      <c r="V547">
        <f ca="1">IFERROR(INDEX(Ref!F:F, MATCH(D547, Ref!B:B, 0)),1.5)</f>
        <v>1.5</v>
      </c>
    </row>
    <row r="548" spans="3:22" x14ac:dyDescent="0.25">
      <c r="C548" s="43"/>
      <c r="D548" s="2" t="str" cm="1">
        <f t="array" aca="1" ref="D548" ca="1">UPPER(_xlfn.TEXTJOIN("", TRUE, IF(ISNUMBER(FIND(MID(LEFT(C548, FIND(" ", C548 &amp; " ") - 1), ROW(INDIRECT("1:" &amp; LEN(LEFT(C548, FIND(" ", C548 &amp; " ") - 1)))), 1), "ABCDEFGHIJKLMNOPQRSTUVWXYZabcdefghijklmnopqrstuvwxyz")), MID(LEFT(C548, FIND(" ", C548 &amp; " ") - 1), ROW(INDIRECT("1:" &amp; LEN(LEFT(C548, FIND(" ", C548 &amp; " ") - 1)))), 1), "")))</f>
        <v/>
      </c>
      <c r="E548" s="2" t="e">
        <f ca="1">INDEX(Ref!C:C, MATCH(Mapping!D548, Ref!$B:$B,0))</f>
        <v>#N/A</v>
      </c>
      <c r="F548" s="2" t="e">
        <f ca="1">INDEX(Ref!D:D, MATCH(Mapping!D548, Ref!$B:$B,0))</f>
        <v>#N/A</v>
      </c>
      <c r="G548" s="2" cm="1">
        <f t="array" ref="G548">IFERROR(_xlfn.SWITCH(LOWER(TRIM(RIGHT(SUBSTITUTE(C548," ",REPT(" ",99)),99))),"fly",4,"dfly",8,"calendar",2,"box",4,4),4)</f>
        <v>4</v>
      </c>
      <c r="H548" s="2" t="s">
        <v>443</v>
      </c>
      <c r="I548" s="6" t="str">
        <f>RTD("tt.rtd",,RTD("tt.rtd",,"Inst",H548,$C548),I$2)</f>
        <v/>
      </c>
      <c r="J548" s="7" cm="1">
        <f t="array" ref="J548">SUM(IF(('Fill Book'!$F$4:$F$10084="B")*('Fill Book'!$E$4:$E$10084=Mapping!C548),'Fill Book'!$G$4:$G$10084))</f>
        <v>0</v>
      </c>
      <c r="K548" s="18" t="str" cm="1">
        <f t="array" ref="K548">IFERROR(
  SUMPRODUCT(
    ('Fill Book'!$F$4:$F$10084="B") * ('Fill Book'!$E$4:$E$10084=Mapping!C548),
    'Fill Book'!$G$4:$G$10084,  'Fill Book'!$H$4:$H$10084
  ) /
  SUMIFS(
    'Fill Book'!$G$4:$G$10084,
    'Fill Book'!$F$4:$F$10084, "B",
    'Fill Book'!$E$4:$E$10084, Mapping!C548
  ),
  ""
)</f>
        <v/>
      </c>
      <c r="L548" s="7">
        <f>SUMIFS('Fill Book'!$G$4:$G$10084, 'Fill Book'!$F$4:$F$10084, "S", 'Fill Book'!$E$4:$E$10084, Mapping!C548)</f>
        <v>0</v>
      </c>
      <c r="M548" s="18" t="str" cm="1">
        <f t="array" ref="M548">IFERROR(
  SUMPRODUCT(
    ('Fill Book'!$F$4:$F$10084="S") * ('Fill Book'!$E$4:$E$10084=Mapping!C548),
    'Fill Book'!$G$4:$G$10084,  'Fill Book'!$H$4:$H$10084
  ) /
  SUMIFS(
    'Fill Book'!$G$4:$G$10084,
    'Fill Book'!$F$4:$F$10084, "S",
    'Fill Book'!$E$4:$E$10084, Mapping!C548
  ),
  ""
)</f>
        <v/>
      </c>
      <c r="N548" s="7">
        <f t="shared" si="39"/>
        <v>0</v>
      </c>
      <c r="O548" s="2">
        <f t="shared" ca="1" si="42"/>
        <v>0</v>
      </c>
      <c r="P548" s="2">
        <f t="shared" ca="1" si="40"/>
        <v>0</v>
      </c>
      <c r="Q548" s="2">
        <f t="shared" si="41"/>
        <v>0</v>
      </c>
      <c r="R548" s="9" t="e">
        <f ca="1">((Mapping!$M548 - Mapping!$K548) / Mapping!$E548 * Mapping!$F548) * (MIN(Mapping!$J548, Mapping!$L548))</f>
        <v>#VALUE!</v>
      </c>
      <c r="S548" s="2" t="str">
        <f>IFERROR(INDEX(#REF!, MATCH(Mapping!C548,#REF!, 0)), "")</f>
        <v/>
      </c>
      <c r="T548" s="2" t="e">
        <f t="shared" ca="1" si="43"/>
        <v>#VALUE!</v>
      </c>
      <c r="U548" s="2">
        <f ca="1">IFERROR(INDEX(Ref!E:E, MATCH(D548, Ref!B:B, 0)),5)</f>
        <v>5</v>
      </c>
      <c r="V548">
        <f ca="1">IFERROR(INDEX(Ref!F:F, MATCH(D548, Ref!B:B, 0)),1.5)</f>
        <v>1.5</v>
      </c>
    </row>
    <row r="549" spans="3:22" x14ac:dyDescent="0.25">
      <c r="C549" s="43"/>
      <c r="D549" s="2" t="str" cm="1">
        <f t="array" aca="1" ref="D549" ca="1">UPPER(_xlfn.TEXTJOIN("", TRUE, IF(ISNUMBER(FIND(MID(LEFT(C549, FIND(" ", C549 &amp; " ") - 1), ROW(INDIRECT("1:" &amp; LEN(LEFT(C549, FIND(" ", C549 &amp; " ") - 1)))), 1), "ABCDEFGHIJKLMNOPQRSTUVWXYZabcdefghijklmnopqrstuvwxyz")), MID(LEFT(C549, FIND(" ", C549 &amp; " ") - 1), ROW(INDIRECT("1:" &amp; LEN(LEFT(C549, FIND(" ", C549 &amp; " ") - 1)))), 1), "")))</f>
        <v/>
      </c>
      <c r="E549" s="2" t="e">
        <f ca="1">INDEX(Ref!C:C, MATCH(Mapping!D549, Ref!$B:$B,0))</f>
        <v>#N/A</v>
      </c>
      <c r="F549" s="2" t="e">
        <f ca="1">INDEX(Ref!D:D, MATCH(Mapping!D549, Ref!$B:$B,0))</f>
        <v>#N/A</v>
      </c>
      <c r="G549" s="2" cm="1">
        <f t="array" ref="G549">IFERROR(_xlfn.SWITCH(LOWER(TRIM(RIGHT(SUBSTITUTE(C549," ",REPT(" ",99)),99))),"fly",4,"dfly",8,"calendar",2,"box",4,4),4)</f>
        <v>4</v>
      </c>
      <c r="H549" s="2" t="s">
        <v>443</v>
      </c>
      <c r="I549" s="6" t="str">
        <f>RTD("tt.rtd",,RTD("tt.rtd",,"Inst",H549,$C549),I$2)</f>
        <v/>
      </c>
      <c r="J549" s="7" cm="1">
        <f t="array" ref="J549">SUM(IF(('Fill Book'!$F$4:$F$10084="B")*('Fill Book'!$E$4:$E$10084=Mapping!C549),'Fill Book'!$G$4:$G$10084))</f>
        <v>0</v>
      </c>
      <c r="K549" s="18" t="str" cm="1">
        <f t="array" ref="K549">IFERROR(
  SUMPRODUCT(
    ('Fill Book'!$F$4:$F$10084="B") * ('Fill Book'!$E$4:$E$10084=Mapping!C549),
    'Fill Book'!$G$4:$G$10084,  'Fill Book'!$H$4:$H$10084
  ) /
  SUMIFS(
    'Fill Book'!$G$4:$G$10084,
    'Fill Book'!$F$4:$F$10084, "B",
    'Fill Book'!$E$4:$E$10084, Mapping!C549
  ),
  ""
)</f>
        <v/>
      </c>
      <c r="L549" s="7">
        <f>SUMIFS('Fill Book'!$G$4:$G$10084, 'Fill Book'!$F$4:$F$10084, "S", 'Fill Book'!$E$4:$E$10084, Mapping!C549)</f>
        <v>0</v>
      </c>
      <c r="M549" s="18" t="str" cm="1">
        <f t="array" ref="M549">IFERROR(
  SUMPRODUCT(
    ('Fill Book'!$F$4:$F$10084="S") * ('Fill Book'!$E$4:$E$10084=Mapping!C549),
    'Fill Book'!$G$4:$G$10084,  'Fill Book'!$H$4:$H$10084
  ) /
  SUMIFS(
    'Fill Book'!$G$4:$G$10084,
    'Fill Book'!$F$4:$F$10084, "S",
    'Fill Book'!$E$4:$E$10084, Mapping!C549
  ),
  ""
)</f>
        <v/>
      </c>
      <c r="N549" s="7">
        <f t="shared" si="39"/>
        <v>0</v>
      </c>
      <c r="O549" s="2">
        <f t="shared" ca="1" si="42"/>
        <v>0</v>
      </c>
      <c r="P549" s="2">
        <f t="shared" ca="1" si="40"/>
        <v>0</v>
      </c>
      <c r="Q549" s="2">
        <f t="shared" si="41"/>
        <v>0</v>
      </c>
      <c r="R549" s="9" t="e">
        <f ca="1">((Mapping!$M549 - Mapping!$K549) / Mapping!$E549 * Mapping!$F549) * (MIN(Mapping!$J549, Mapping!$L549))</f>
        <v>#VALUE!</v>
      </c>
      <c r="S549" s="2" t="str">
        <f>IFERROR(INDEX(#REF!, MATCH(Mapping!C549,#REF!, 0)), "")</f>
        <v/>
      </c>
      <c r="T549" s="2" t="e">
        <f t="shared" ca="1" si="43"/>
        <v>#VALUE!</v>
      </c>
      <c r="U549" s="2">
        <f ca="1">IFERROR(INDEX(Ref!E:E, MATCH(D549, Ref!B:B, 0)),5)</f>
        <v>5</v>
      </c>
      <c r="V549">
        <f ca="1">IFERROR(INDEX(Ref!F:F, MATCH(D549, Ref!B:B, 0)),1.5)</f>
        <v>1.5</v>
      </c>
    </row>
    <row r="550" spans="3:22" x14ac:dyDescent="0.25">
      <c r="C550" s="43"/>
      <c r="D550" s="2" t="str" cm="1">
        <f t="array" aca="1" ref="D550" ca="1">UPPER(_xlfn.TEXTJOIN("", TRUE, IF(ISNUMBER(FIND(MID(LEFT(C550, FIND(" ", C550 &amp; " ") - 1), ROW(INDIRECT("1:" &amp; LEN(LEFT(C550, FIND(" ", C550 &amp; " ") - 1)))), 1), "ABCDEFGHIJKLMNOPQRSTUVWXYZabcdefghijklmnopqrstuvwxyz")), MID(LEFT(C550, FIND(" ", C550 &amp; " ") - 1), ROW(INDIRECT("1:" &amp; LEN(LEFT(C550, FIND(" ", C550 &amp; " ") - 1)))), 1), "")))</f>
        <v/>
      </c>
      <c r="E550" s="2" t="e">
        <f ca="1">INDEX(Ref!C:C, MATCH(Mapping!D550, Ref!$B:$B,0))</f>
        <v>#N/A</v>
      </c>
      <c r="F550" s="2" t="e">
        <f ca="1">INDEX(Ref!D:D, MATCH(Mapping!D550, Ref!$B:$B,0))</f>
        <v>#N/A</v>
      </c>
      <c r="G550" s="2" cm="1">
        <f t="array" ref="G550">IFERROR(_xlfn.SWITCH(LOWER(TRIM(RIGHT(SUBSTITUTE(C550," ",REPT(" ",99)),99))),"fly",4,"dfly",8,"calendar",2,"box",4,4),4)</f>
        <v>4</v>
      </c>
      <c r="H550" s="2" t="s">
        <v>443</v>
      </c>
      <c r="I550" s="6" t="str">
        <f>RTD("tt.rtd",,RTD("tt.rtd",,"Inst",H550,$C550),I$2)</f>
        <v/>
      </c>
      <c r="J550" s="7" cm="1">
        <f t="array" ref="J550">SUM(IF(('Fill Book'!$F$4:$F$10084="B")*('Fill Book'!$E$4:$E$10084=Mapping!C550),'Fill Book'!$G$4:$G$10084))</f>
        <v>0</v>
      </c>
      <c r="K550" s="18" t="str" cm="1">
        <f t="array" ref="K550">IFERROR(
  SUMPRODUCT(
    ('Fill Book'!$F$4:$F$10084="B") * ('Fill Book'!$E$4:$E$10084=Mapping!C550),
    'Fill Book'!$G$4:$G$10084,  'Fill Book'!$H$4:$H$10084
  ) /
  SUMIFS(
    'Fill Book'!$G$4:$G$10084,
    'Fill Book'!$F$4:$F$10084, "B",
    'Fill Book'!$E$4:$E$10084, Mapping!C550
  ),
  ""
)</f>
        <v/>
      </c>
      <c r="L550" s="7">
        <f>SUMIFS('Fill Book'!$G$4:$G$10084, 'Fill Book'!$F$4:$F$10084, "S", 'Fill Book'!$E$4:$E$10084, Mapping!C550)</f>
        <v>0</v>
      </c>
      <c r="M550" s="18" t="str" cm="1">
        <f t="array" ref="M550">IFERROR(
  SUMPRODUCT(
    ('Fill Book'!$F$4:$F$10084="S") * ('Fill Book'!$E$4:$E$10084=Mapping!C550),
    'Fill Book'!$G$4:$G$10084,  'Fill Book'!$H$4:$H$10084
  ) /
  SUMIFS(
    'Fill Book'!$G$4:$G$10084,
    'Fill Book'!$F$4:$F$10084, "S",
    'Fill Book'!$E$4:$E$10084, Mapping!C550
  ),
  ""
)</f>
        <v/>
      </c>
      <c r="N550" s="7">
        <f t="shared" si="39"/>
        <v>0</v>
      </c>
      <c r="O550" s="2">
        <f t="shared" ca="1" si="42"/>
        <v>0</v>
      </c>
      <c r="P550" s="2">
        <f t="shared" ca="1" si="40"/>
        <v>0</v>
      </c>
      <c r="Q550" s="2">
        <f t="shared" si="41"/>
        <v>0</v>
      </c>
      <c r="R550" s="9" t="e">
        <f ca="1">((Mapping!$M550 - Mapping!$K550) / Mapping!$E550 * Mapping!$F550) * (MIN(Mapping!$J550, Mapping!$L550))</f>
        <v>#VALUE!</v>
      </c>
      <c r="S550" s="2" t="str">
        <f>IFERROR(INDEX(#REF!, MATCH(Mapping!C550,#REF!, 0)), "")</f>
        <v/>
      </c>
      <c r="T550" s="2" t="e">
        <f t="shared" ca="1" si="43"/>
        <v>#VALUE!</v>
      </c>
      <c r="U550" s="2">
        <f ca="1">IFERROR(INDEX(Ref!E:E, MATCH(D550, Ref!B:B, 0)),5)</f>
        <v>5</v>
      </c>
      <c r="V550">
        <f ca="1">IFERROR(INDEX(Ref!F:F, MATCH(D550, Ref!B:B, 0)),1.5)</f>
        <v>1.5</v>
      </c>
    </row>
    <row r="551" spans="3:22" x14ac:dyDescent="0.25">
      <c r="C551" s="43"/>
      <c r="D551" s="2" t="str" cm="1">
        <f t="array" aca="1" ref="D551" ca="1">UPPER(_xlfn.TEXTJOIN("", TRUE, IF(ISNUMBER(FIND(MID(LEFT(C551, FIND(" ", C551 &amp; " ") - 1), ROW(INDIRECT("1:" &amp; LEN(LEFT(C551, FIND(" ", C551 &amp; " ") - 1)))), 1), "ABCDEFGHIJKLMNOPQRSTUVWXYZabcdefghijklmnopqrstuvwxyz")), MID(LEFT(C551, FIND(" ", C551 &amp; " ") - 1), ROW(INDIRECT("1:" &amp; LEN(LEFT(C551, FIND(" ", C551 &amp; " ") - 1)))), 1), "")))</f>
        <v/>
      </c>
      <c r="E551" s="2" t="e">
        <f ca="1">INDEX(Ref!C:C, MATCH(Mapping!D551, Ref!$B:$B,0))</f>
        <v>#N/A</v>
      </c>
      <c r="F551" s="2" t="e">
        <f ca="1">INDEX(Ref!D:D, MATCH(Mapping!D551, Ref!$B:$B,0))</f>
        <v>#N/A</v>
      </c>
      <c r="G551" s="2" cm="1">
        <f t="array" ref="G551">IFERROR(_xlfn.SWITCH(LOWER(TRIM(RIGHT(SUBSTITUTE(C551," ",REPT(" ",99)),99))),"fly",4,"dfly",8,"calendar",2,"box",4,4),4)</f>
        <v>4</v>
      </c>
      <c r="H551" s="2" t="s">
        <v>443</v>
      </c>
      <c r="I551" s="6" t="str">
        <f>RTD("tt.rtd",,RTD("tt.rtd",,"Inst",H551,$C551),I$2)</f>
        <v/>
      </c>
      <c r="J551" s="7" cm="1">
        <f t="array" ref="J551">SUM(IF(('Fill Book'!$F$4:$F$10084="B")*('Fill Book'!$E$4:$E$10084=Mapping!C551),'Fill Book'!$G$4:$G$10084))</f>
        <v>0</v>
      </c>
      <c r="K551" s="18" t="str" cm="1">
        <f t="array" ref="K551">IFERROR(
  SUMPRODUCT(
    ('Fill Book'!$F$4:$F$10084="B") * ('Fill Book'!$E$4:$E$10084=Mapping!C551),
    'Fill Book'!$G$4:$G$10084,  'Fill Book'!$H$4:$H$10084
  ) /
  SUMIFS(
    'Fill Book'!$G$4:$G$10084,
    'Fill Book'!$F$4:$F$10084, "B",
    'Fill Book'!$E$4:$E$10084, Mapping!C551
  ),
  ""
)</f>
        <v/>
      </c>
      <c r="L551" s="7">
        <f>SUMIFS('Fill Book'!$G$4:$G$10084, 'Fill Book'!$F$4:$F$10084, "S", 'Fill Book'!$E$4:$E$10084, Mapping!C551)</f>
        <v>0</v>
      </c>
      <c r="M551" s="18" t="str" cm="1">
        <f t="array" ref="M551">IFERROR(
  SUMPRODUCT(
    ('Fill Book'!$F$4:$F$10084="S") * ('Fill Book'!$E$4:$E$10084=Mapping!C551),
    'Fill Book'!$G$4:$G$10084,  'Fill Book'!$H$4:$H$10084
  ) /
  SUMIFS(
    'Fill Book'!$G$4:$G$10084,
    'Fill Book'!$F$4:$F$10084, "S",
    'Fill Book'!$E$4:$E$10084, Mapping!C551
  ),
  ""
)</f>
        <v/>
      </c>
      <c r="N551" s="7">
        <f t="shared" si="39"/>
        <v>0</v>
      </c>
      <c r="O551" s="2">
        <f t="shared" ca="1" si="42"/>
        <v>0</v>
      </c>
      <c r="P551" s="2">
        <f t="shared" ca="1" si="40"/>
        <v>0</v>
      </c>
      <c r="Q551" s="2">
        <f t="shared" si="41"/>
        <v>0</v>
      </c>
      <c r="R551" s="9" t="e">
        <f ca="1">((Mapping!$M551 - Mapping!$K551) / Mapping!$E551 * Mapping!$F551) * (MIN(Mapping!$J551, Mapping!$L551))</f>
        <v>#VALUE!</v>
      </c>
      <c r="S551" s="2" t="str">
        <f>IFERROR(INDEX(#REF!, MATCH(Mapping!C551,#REF!, 0)), "")</f>
        <v/>
      </c>
      <c r="T551" s="2" t="e">
        <f t="shared" ca="1" si="43"/>
        <v>#VALUE!</v>
      </c>
      <c r="U551" s="2">
        <f ca="1">IFERROR(INDEX(Ref!E:E, MATCH(D551, Ref!B:B, 0)),5)</f>
        <v>5</v>
      </c>
      <c r="V551">
        <f ca="1">IFERROR(INDEX(Ref!F:F, MATCH(D551, Ref!B:B, 0)),1.5)</f>
        <v>1.5</v>
      </c>
    </row>
    <row r="552" spans="3:22" x14ac:dyDescent="0.25">
      <c r="C552" s="42"/>
      <c r="D552" s="2" t="str" cm="1">
        <f t="array" aca="1" ref="D552" ca="1">UPPER(_xlfn.TEXTJOIN("", TRUE, IF(ISNUMBER(FIND(MID(LEFT(C552, FIND(" ", C552 &amp; " ") - 1), ROW(INDIRECT("1:" &amp; LEN(LEFT(C552, FIND(" ", C552 &amp; " ") - 1)))), 1), "ABCDEFGHIJKLMNOPQRSTUVWXYZabcdefghijklmnopqrstuvwxyz")), MID(LEFT(C552, FIND(" ", C552 &amp; " ") - 1), ROW(INDIRECT("1:" &amp; LEN(LEFT(C552, FIND(" ", C552 &amp; " ") - 1)))), 1), "")))</f>
        <v/>
      </c>
      <c r="E552" s="2" t="e">
        <f ca="1">INDEX(Ref!C:C, MATCH(Mapping!D552, Ref!$B:$B,0))</f>
        <v>#N/A</v>
      </c>
      <c r="F552" s="2" t="e">
        <f ca="1">INDEX(Ref!D:D, MATCH(Mapping!D552, Ref!$B:$B,0))</f>
        <v>#N/A</v>
      </c>
      <c r="G552" s="2" cm="1">
        <f t="array" ref="G552">IFERROR(_xlfn.SWITCH(LOWER(TRIM(RIGHT(SUBSTITUTE(C552," ",REPT(" ",99)),99))),"fly",4,"dfly",8,"calendar",2,"box",4,4),4)</f>
        <v>4</v>
      </c>
      <c r="H552" s="2" t="s">
        <v>443</v>
      </c>
      <c r="I552" s="6" t="str">
        <f>RTD("tt.rtd",,RTD("tt.rtd",,"Inst",H552,$C552),I$2)</f>
        <v/>
      </c>
      <c r="J552" s="7" cm="1">
        <f t="array" ref="J552">SUM(IF(('Fill Book'!$F$4:$F$10084="B")*('Fill Book'!$E$4:$E$10084=Mapping!C552),'Fill Book'!$G$4:$G$10084))</f>
        <v>0</v>
      </c>
      <c r="K552" s="18" t="str" cm="1">
        <f t="array" ref="K552">IFERROR(
  SUMPRODUCT(
    ('Fill Book'!$F$4:$F$10084="B") * ('Fill Book'!$E$4:$E$10084=Mapping!C552),
    'Fill Book'!$G$4:$G$10084,  'Fill Book'!$H$4:$H$10084
  ) /
  SUMIFS(
    'Fill Book'!$G$4:$G$10084,
    'Fill Book'!$F$4:$F$10084, "B",
    'Fill Book'!$E$4:$E$10084, Mapping!C552
  ),
  ""
)</f>
        <v/>
      </c>
      <c r="L552" s="7">
        <f>SUMIFS('Fill Book'!$G$4:$G$10084, 'Fill Book'!$F$4:$F$10084, "S", 'Fill Book'!$E$4:$E$10084, Mapping!C552)</f>
        <v>0</v>
      </c>
      <c r="M552" s="18" t="str" cm="1">
        <f t="array" ref="M552">IFERROR(
  SUMPRODUCT(
    ('Fill Book'!$F$4:$F$10084="S") * ('Fill Book'!$E$4:$E$10084=Mapping!C552),
    'Fill Book'!$G$4:$G$10084,  'Fill Book'!$H$4:$H$10084
  ) /
  SUMIFS(
    'Fill Book'!$G$4:$G$10084,
    'Fill Book'!$F$4:$F$10084, "S",
    'Fill Book'!$E$4:$E$10084, Mapping!C552
  ),
  ""
)</f>
        <v/>
      </c>
      <c r="N552" s="7">
        <f t="shared" si="39"/>
        <v>0</v>
      </c>
      <c r="O552" s="2">
        <f t="shared" ca="1" si="42"/>
        <v>0</v>
      </c>
      <c r="P552" s="2">
        <f t="shared" ca="1" si="40"/>
        <v>0</v>
      </c>
      <c r="Q552" s="2">
        <f t="shared" si="41"/>
        <v>0</v>
      </c>
      <c r="R552" s="9" t="e">
        <f ca="1">((Mapping!$M552 - Mapping!$K552) / Mapping!$E552 * Mapping!$F552) * (MIN(Mapping!$J552, Mapping!$L552))</f>
        <v>#VALUE!</v>
      </c>
      <c r="S552" s="2" t="str">
        <f>IFERROR(INDEX(#REF!, MATCH(Mapping!C552,#REF!, 0)), "")</f>
        <v/>
      </c>
      <c r="T552" s="2" t="e">
        <f t="shared" ca="1" si="43"/>
        <v>#VALUE!</v>
      </c>
      <c r="U552" s="2">
        <f ca="1">IFERROR(INDEX(Ref!E:E, MATCH(D552, Ref!B:B, 0)),5)</f>
        <v>5</v>
      </c>
      <c r="V552">
        <f ca="1">IFERROR(INDEX(Ref!F:F, MATCH(D552, Ref!B:B, 0)),1.5)</f>
        <v>1.5</v>
      </c>
    </row>
    <row r="553" spans="3:22" x14ac:dyDescent="0.25">
      <c r="C553" s="42"/>
      <c r="D553" s="2" t="str" cm="1">
        <f t="array" aca="1" ref="D553" ca="1">UPPER(_xlfn.TEXTJOIN("", TRUE, IF(ISNUMBER(FIND(MID(LEFT(C553, FIND(" ", C553 &amp; " ") - 1), ROW(INDIRECT("1:" &amp; LEN(LEFT(C553, FIND(" ", C553 &amp; " ") - 1)))), 1), "ABCDEFGHIJKLMNOPQRSTUVWXYZabcdefghijklmnopqrstuvwxyz")), MID(LEFT(C553, FIND(" ", C553 &amp; " ") - 1), ROW(INDIRECT("1:" &amp; LEN(LEFT(C553, FIND(" ", C553 &amp; " ") - 1)))), 1), "")))</f>
        <v/>
      </c>
      <c r="E553" s="2" t="e">
        <f ca="1">INDEX(Ref!C:C, MATCH(Mapping!D553, Ref!$B:$B,0))</f>
        <v>#N/A</v>
      </c>
      <c r="F553" s="2" t="e">
        <f ca="1">INDEX(Ref!D:D, MATCH(Mapping!D553, Ref!$B:$B,0))</f>
        <v>#N/A</v>
      </c>
      <c r="G553" s="2" cm="1">
        <f t="array" ref="G553">IFERROR(_xlfn.SWITCH(LOWER(TRIM(RIGHT(SUBSTITUTE(C553," ",REPT(" ",99)),99))),"fly",4,"dfly",8,"calendar",2,"box",4,4),4)</f>
        <v>4</v>
      </c>
      <c r="H553" s="2" t="s">
        <v>443</v>
      </c>
      <c r="I553" s="6" t="str">
        <f>RTD("tt.rtd",,RTD("tt.rtd",,"Inst",H553,$C553),I$2)</f>
        <v/>
      </c>
      <c r="J553" s="7" cm="1">
        <f t="array" ref="J553">SUM(IF(('Fill Book'!$F$4:$F$10084="B")*('Fill Book'!$E$4:$E$10084=Mapping!C553),'Fill Book'!$G$4:$G$10084))</f>
        <v>0</v>
      </c>
      <c r="K553" s="18" t="str" cm="1">
        <f t="array" ref="K553">IFERROR(
  SUMPRODUCT(
    ('Fill Book'!$F$4:$F$10084="B") * ('Fill Book'!$E$4:$E$10084=Mapping!C553),
    'Fill Book'!$G$4:$G$10084,  'Fill Book'!$H$4:$H$10084
  ) /
  SUMIFS(
    'Fill Book'!$G$4:$G$10084,
    'Fill Book'!$F$4:$F$10084, "B",
    'Fill Book'!$E$4:$E$10084, Mapping!C553
  ),
  ""
)</f>
        <v/>
      </c>
      <c r="L553" s="7">
        <f>SUMIFS('Fill Book'!$G$4:$G$10084, 'Fill Book'!$F$4:$F$10084, "S", 'Fill Book'!$E$4:$E$10084, Mapping!C553)</f>
        <v>0</v>
      </c>
      <c r="M553" s="18" t="str" cm="1">
        <f t="array" ref="M553">IFERROR(
  SUMPRODUCT(
    ('Fill Book'!$F$4:$F$10084="S") * ('Fill Book'!$E$4:$E$10084=Mapping!C553),
    'Fill Book'!$G$4:$G$10084,  'Fill Book'!$H$4:$H$10084
  ) /
  SUMIFS(
    'Fill Book'!$G$4:$G$10084,
    'Fill Book'!$F$4:$F$10084, "S",
    'Fill Book'!$E$4:$E$10084, Mapping!C553
  ),
  ""
)</f>
        <v/>
      </c>
      <c r="N553" s="7">
        <f t="shared" si="39"/>
        <v>0</v>
      </c>
      <c r="O553" s="2">
        <f t="shared" ca="1" si="42"/>
        <v>0</v>
      </c>
      <c r="P553" s="2">
        <f t="shared" ca="1" si="40"/>
        <v>0</v>
      </c>
      <c r="Q553" s="2">
        <f t="shared" si="41"/>
        <v>0</v>
      </c>
      <c r="R553" s="9" t="e">
        <f ca="1">((Mapping!$M553 - Mapping!$K553) / Mapping!$E553 * Mapping!$F553) * (MIN(Mapping!$J553, Mapping!$L553))</f>
        <v>#VALUE!</v>
      </c>
      <c r="S553" s="2" t="str">
        <f>IFERROR(INDEX(#REF!, MATCH(Mapping!C553,#REF!, 0)), "")</f>
        <v/>
      </c>
      <c r="T553" s="2" t="e">
        <f t="shared" ca="1" si="43"/>
        <v>#VALUE!</v>
      </c>
      <c r="U553" s="2">
        <f ca="1">IFERROR(INDEX(Ref!E:E, MATCH(D553, Ref!B:B, 0)),5)</f>
        <v>5</v>
      </c>
      <c r="V553">
        <f ca="1">IFERROR(INDEX(Ref!F:F, MATCH(D553, Ref!B:B, 0)),1.5)</f>
        <v>1.5</v>
      </c>
    </row>
    <row r="554" spans="3:22" x14ac:dyDescent="0.25">
      <c r="C554" s="42"/>
      <c r="D554" s="2" t="str" cm="1">
        <f t="array" aca="1" ref="D554" ca="1">UPPER(_xlfn.TEXTJOIN("", TRUE, IF(ISNUMBER(FIND(MID(LEFT(C554, FIND(" ", C554 &amp; " ") - 1), ROW(INDIRECT("1:" &amp; LEN(LEFT(C554, FIND(" ", C554 &amp; " ") - 1)))), 1), "ABCDEFGHIJKLMNOPQRSTUVWXYZabcdefghijklmnopqrstuvwxyz")), MID(LEFT(C554, FIND(" ", C554 &amp; " ") - 1), ROW(INDIRECT("1:" &amp; LEN(LEFT(C554, FIND(" ", C554 &amp; " ") - 1)))), 1), "")))</f>
        <v/>
      </c>
      <c r="E554" s="2" t="e">
        <f ca="1">INDEX(Ref!C:C, MATCH(Mapping!D554, Ref!$B:$B,0))</f>
        <v>#N/A</v>
      </c>
      <c r="F554" s="2" t="e">
        <f ca="1">INDEX(Ref!D:D, MATCH(Mapping!D554, Ref!$B:$B,0))</f>
        <v>#N/A</v>
      </c>
      <c r="G554" s="2" cm="1">
        <f t="array" ref="G554">IFERROR(_xlfn.SWITCH(LOWER(TRIM(RIGHT(SUBSTITUTE(C554," ",REPT(" ",99)),99))),"fly",4,"dfly",8,"calendar",2,"box",4,4),4)</f>
        <v>4</v>
      </c>
      <c r="H554" s="2" t="s">
        <v>443</v>
      </c>
      <c r="I554" s="6" t="str">
        <f>RTD("tt.rtd",,RTD("tt.rtd",,"Inst",H554,$C554),I$2)</f>
        <v/>
      </c>
      <c r="J554" s="7" cm="1">
        <f t="array" ref="J554">SUM(IF(('Fill Book'!$F$4:$F$10084="B")*('Fill Book'!$E$4:$E$10084=Mapping!C554),'Fill Book'!$G$4:$G$10084))</f>
        <v>0</v>
      </c>
      <c r="K554" s="18" t="str" cm="1">
        <f t="array" ref="K554">IFERROR(
  SUMPRODUCT(
    ('Fill Book'!$F$4:$F$10084="B") * ('Fill Book'!$E$4:$E$10084=Mapping!C554),
    'Fill Book'!$G$4:$G$10084,  'Fill Book'!$H$4:$H$10084
  ) /
  SUMIFS(
    'Fill Book'!$G$4:$G$10084,
    'Fill Book'!$F$4:$F$10084, "B",
    'Fill Book'!$E$4:$E$10084, Mapping!C554
  ),
  ""
)</f>
        <v/>
      </c>
      <c r="L554" s="7">
        <f>SUMIFS('Fill Book'!$G$4:$G$10084, 'Fill Book'!$F$4:$F$10084, "S", 'Fill Book'!$E$4:$E$10084, Mapping!C554)</f>
        <v>0</v>
      </c>
      <c r="M554" s="18" t="str" cm="1">
        <f t="array" ref="M554">IFERROR(
  SUMPRODUCT(
    ('Fill Book'!$F$4:$F$10084="S") * ('Fill Book'!$E$4:$E$10084=Mapping!C554),
    'Fill Book'!$G$4:$G$10084,  'Fill Book'!$H$4:$H$10084
  ) /
  SUMIFS(
    'Fill Book'!$G$4:$G$10084,
    'Fill Book'!$F$4:$F$10084, "S",
    'Fill Book'!$E$4:$E$10084, Mapping!C554
  ),
  ""
)</f>
        <v/>
      </c>
      <c r="N554" s="7">
        <f t="shared" si="39"/>
        <v>0</v>
      </c>
      <c r="O554" s="2">
        <f t="shared" ca="1" si="42"/>
        <v>0</v>
      </c>
      <c r="P554" s="2">
        <f t="shared" ca="1" si="40"/>
        <v>0</v>
      </c>
      <c r="Q554" s="2">
        <f t="shared" si="41"/>
        <v>0</v>
      </c>
      <c r="R554" s="9" t="e">
        <f ca="1">((Mapping!$M554 - Mapping!$K554) / Mapping!$E554 * Mapping!$F554) * (MIN(Mapping!$J554, Mapping!$L554))</f>
        <v>#VALUE!</v>
      </c>
      <c r="S554" s="2" t="str">
        <f>IFERROR(INDEX(#REF!, MATCH(Mapping!C554,#REF!, 0)), "")</f>
        <v/>
      </c>
      <c r="T554" s="2" t="e">
        <f t="shared" ca="1" si="43"/>
        <v>#VALUE!</v>
      </c>
      <c r="U554" s="2">
        <f ca="1">IFERROR(INDEX(Ref!E:E, MATCH(D554, Ref!B:B, 0)),5)</f>
        <v>5</v>
      </c>
      <c r="V554">
        <f ca="1">IFERROR(INDEX(Ref!F:F, MATCH(D554, Ref!B:B, 0)),1.5)</f>
        <v>1.5</v>
      </c>
    </row>
    <row r="555" spans="3:22" x14ac:dyDescent="0.25">
      <c r="C555" s="42"/>
      <c r="D555" s="2" t="str" cm="1">
        <f t="array" aca="1" ref="D555" ca="1">UPPER(_xlfn.TEXTJOIN("", TRUE, IF(ISNUMBER(FIND(MID(LEFT(C555, FIND(" ", C555 &amp; " ") - 1), ROW(INDIRECT("1:" &amp; LEN(LEFT(C555, FIND(" ", C555 &amp; " ") - 1)))), 1), "ABCDEFGHIJKLMNOPQRSTUVWXYZabcdefghijklmnopqrstuvwxyz")), MID(LEFT(C555, FIND(" ", C555 &amp; " ") - 1), ROW(INDIRECT("1:" &amp; LEN(LEFT(C555, FIND(" ", C555 &amp; " ") - 1)))), 1), "")))</f>
        <v/>
      </c>
      <c r="E555" s="2" t="e">
        <f ca="1">INDEX(Ref!C:C, MATCH(Mapping!D555, Ref!$B:$B,0))</f>
        <v>#N/A</v>
      </c>
      <c r="F555" s="2" t="e">
        <f ca="1">INDEX(Ref!D:D, MATCH(Mapping!D555, Ref!$B:$B,0))</f>
        <v>#N/A</v>
      </c>
      <c r="G555" s="2" cm="1">
        <f t="array" ref="G555">IFERROR(_xlfn.SWITCH(LOWER(TRIM(RIGHT(SUBSTITUTE(C555," ",REPT(" ",99)),99))),"fly",4,"dfly",8,"calendar",2,"box",4,4),4)</f>
        <v>4</v>
      </c>
      <c r="H555" s="2" t="s">
        <v>443</v>
      </c>
      <c r="I555" s="6" t="str">
        <f>RTD("tt.rtd",,RTD("tt.rtd",,"Inst",H555,$C555),I$2)</f>
        <v/>
      </c>
      <c r="J555" s="7" cm="1">
        <f t="array" ref="J555">SUM(IF(('Fill Book'!$F$4:$F$10084="B")*('Fill Book'!$E$4:$E$10084=Mapping!C555),'Fill Book'!$G$4:$G$10084))</f>
        <v>0</v>
      </c>
      <c r="K555" s="18" t="str" cm="1">
        <f t="array" ref="K555">IFERROR(
  SUMPRODUCT(
    ('Fill Book'!$F$4:$F$10084="B") * ('Fill Book'!$E$4:$E$10084=Mapping!C555),
    'Fill Book'!$G$4:$G$10084,  'Fill Book'!$H$4:$H$10084
  ) /
  SUMIFS(
    'Fill Book'!$G$4:$G$10084,
    'Fill Book'!$F$4:$F$10084, "B",
    'Fill Book'!$E$4:$E$10084, Mapping!C555
  ),
  ""
)</f>
        <v/>
      </c>
      <c r="L555" s="7">
        <f>SUMIFS('Fill Book'!$G$4:$G$10084, 'Fill Book'!$F$4:$F$10084, "S", 'Fill Book'!$E$4:$E$10084, Mapping!C555)</f>
        <v>0</v>
      </c>
      <c r="M555" s="18" t="str" cm="1">
        <f t="array" ref="M555">IFERROR(
  SUMPRODUCT(
    ('Fill Book'!$F$4:$F$10084="S") * ('Fill Book'!$E$4:$E$10084=Mapping!C555),
    'Fill Book'!$G$4:$G$10084,  'Fill Book'!$H$4:$H$10084
  ) /
  SUMIFS(
    'Fill Book'!$G$4:$G$10084,
    'Fill Book'!$F$4:$F$10084, "S",
    'Fill Book'!$E$4:$E$10084, Mapping!C555
  ),
  ""
)</f>
        <v/>
      </c>
      <c r="N555" s="7">
        <f t="shared" si="39"/>
        <v>0</v>
      </c>
      <c r="O555" s="2">
        <f t="shared" ca="1" si="42"/>
        <v>0</v>
      </c>
      <c r="P555" s="2">
        <f t="shared" ca="1" si="40"/>
        <v>0</v>
      </c>
      <c r="Q555" s="2">
        <f t="shared" si="41"/>
        <v>0</v>
      </c>
      <c r="R555" s="9" t="e">
        <f ca="1">((Mapping!$M555 - Mapping!$K555) / Mapping!$E555 * Mapping!$F555) * (MIN(Mapping!$J555, Mapping!$L555))</f>
        <v>#VALUE!</v>
      </c>
      <c r="S555" s="2" t="str">
        <f>IFERROR(INDEX(#REF!, MATCH(Mapping!C555,#REF!, 0)), "")</f>
        <v/>
      </c>
      <c r="T555" s="2" t="e">
        <f t="shared" ca="1" si="43"/>
        <v>#VALUE!</v>
      </c>
      <c r="U555" s="2">
        <f ca="1">IFERROR(INDEX(Ref!E:E, MATCH(D555, Ref!B:B, 0)),5)</f>
        <v>5</v>
      </c>
      <c r="V555">
        <f ca="1">IFERROR(INDEX(Ref!F:F, MATCH(D555, Ref!B:B, 0)),1.5)</f>
        <v>1.5</v>
      </c>
    </row>
    <row r="556" spans="3:22" x14ac:dyDescent="0.25">
      <c r="C556" s="42"/>
      <c r="D556" s="2" t="str" cm="1">
        <f t="array" aca="1" ref="D556" ca="1">UPPER(_xlfn.TEXTJOIN("", TRUE, IF(ISNUMBER(FIND(MID(LEFT(C556, FIND(" ", C556 &amp; " ") - 1), ROW(INDIRECT("1:" &amp; LEN(LEFT(C556, FIND(" ", C556 &amp; " ") - 1)))), 1), "ABCDEFGHIJKLMNOPQRSTUVWXYZabcdefghijklmnopqrstuvwxyz")), MID(LEFT(C556, FIND(" ", C556 &amp; " ") - 1), ROW(INDIRECT("1:" &amp; LEN(LEFT(C556, FIND(" ", C556 &amp; " ") - 1)))), 1), "")))</f>
        <v/>
      </c>
      <c r="E556" s="2" t="e">
        <f ca="1">INDEX(Ref!C:C, MATCH(Mapping!D556, Ref!$B:$B,0))</f>
        <v>#N/A</v>
      </c>
      <c r="F556" s="2" t="e">
        <f ca="1">INDEX(Ref!D:D, MATCH(Mapping!D556, Ref!$B:$B,0))</f>
        <v>#N/A</v>
      </c>
      <c r="G556" s="2" cm="1">
        <f t="array" ref="G556">IFERROR(_xlfn.SWITCH(LOWER(TRIM(RIGHT(SUBSTITUTE(C556," ",REPT(" ",99)),99))),"fly",4,"dfly",8,"calendar",2,"box",4,4),4)</f>
        <v>4</v>
      </c>
      <c r="H556" s="2" t="s">
        <v>443</v>
      </c>
      <c r="I556" s="6" t="str">
        <f>RTD("tt.rtd",,RTD("tt.rtd",,"Inst",H556,$C556),I$2)</f>
        <v/>
      </c>
      <c r="J556" s="7" cm="1">
        <f t="array" ref="J556">SUM(IF(('Fill Book'!$F$4:$F$10084="B")*('Fill Book'!$E$4:$E$10084=Mapping!C556),'Fill Book'!$G$4:$G$10084))</f>
        <v>0</v>
      </c>
      <c r="K556" s="18" t="str" cm="1">
        <f t="array" ref="K556">IFERROR(
  SUMPRODUCT(
    ('Fill Book'!$F$4:$F$10084="B") * ('Fill Book'!$E$4:$E$10084=Mapping!C556),
    'Fill Book'!$G$4:$G$10084,  'Fill Book'!$H$4:$H$10084
  ) /
  SUMIFS(
    'Fill Book'!$G$4:$G$10084,
    'Fill Book'!$F$4:$F$10084, "B",
    'Fill Book'!$E$4:$E$10084, Mapping!C556
  ),
  ""
)</f>
        <v/>
      </c>
      <c r="L556" s="7">
        <f>SUMIFS('Fill Book'!$G$4:$G$10084, 'Fill Book'!$F$4:$F$10084, "S", 'Fill Book'!$E$4:$E$10084, Mapping!C556)</f>
        <v>0</v>
      </c>
      <c r="M556" s="18" t="str" cm="1">
        <f t="array" ref="M556">IFERROR(
  SUMPRODUCT(
    ('Fill Book'!$F$4:$F$10084="S") * ('Fill Book'!$E$4:$E$10084=Mapping!C556),
    'Fill Book'!$G$4:$G$10084,  'Fill Book'!$H$4:$H$10084
  ) /
  SUMIFS(
    'Fill Book'!$G$4:$G$10084,
    'Fill Book'!$F$4:$F$10084, "S",
    'Fill Book'!$E$4:$E$10084, Mapping!C556
  ),
  ""
)</f>
        <v/>
      </c>
      <c r="N556" s="7">
        <f t="shared" si="39"/>
        <v>0</v>
      </c>
      <c r="O556" s="2">
        <f t="shared" ca="1" si="42"/>
        <v>0</v>
      </c>
      <c r="P556" s="2">
        <f t="shared" ca="1" si="40"/>
        <v>0</v>
      </c>
      <c r="Q556" s="2">
        <f t="shared" si="41"/>
        <v>0</v>
      </c>
      <c r="R556" s="9" t="e">
        <f ca="1">((Mapping!$M556 - Mapping!$K556) / Mapping!$E556 * Mapping!$F556) * (MIN(Mapping!$J556, Mapping!$L556))</f>
        <v>#VALUE!</v>
      </c>
      <c r="S556" s="2" t="str">
        <f>IFERROR(INDEX(#REF!, MATCH(Mapping!C556,#REF!, 0)), "")</f>
        <v/>
      </c>
      <c r="T556" s="2" t="e">
        <f t="shared" ca="1" si="43"/>
        <v>#VALUE!</v>
      </c>
      <c r="U556" s="2">
        <f ca="1">IFERROR(INDEX(Ref!E:E, MATCH(D556, Ref!B:B, 0)),5)</f>
        <v>5</v>
      </c>
      <c r="V556">
        <f ca="1">IFERROR(INDEX(Ref!F:F, MATCH(D556, Ref!B:B, 0)),1.5)</f>
        <v>1.5</v>
      </c>
    </row>
    <row r="557" spans="3:22" x14ac:dyDescent="0.25">
      <c r="C557" s="42"/>
      <c r="D557" s="2" t="str" cm="1">
        <f t="array" aca="1" ref="D557" ca="1">UPPER(_xlfn.TEXTJOIN("", TRUE, IF(ISNUMBER(FIND(MID(LEFT(C557, FIND(" ", C557 &amp; " ") - 1), ROW(INDIRECT("1:" &amp; LEN(LEFT(C557, FIND(" ", C557 &amp; " ") - 1)))), 1), "ABCDEFGHIJKLMNOPQRSTUVWXYZabcdefghijklmnopqrstuvwxyz")), MID(LEFT(C557, FIND(" ", C557 &amp; " ") - 1), ROW(INDIRECT("1:" &amp; LEN(LEFT(C557, FIND(" ", C557 &amp; " ") - 1)))), 1), "")))</f>
        <v/>
      </c>
      <c r="E557" s="2" t="e">
        <f ca="1">INDEX(Ref!C:C, MATCH(Mapping!D557, Ref!$B:$B,0))</f>
        <v>#N/A</v>
      </c>
      <c r="F557" s="2" t="e">
        <f ca="1">INDEX(Ref!D:D, MATCH(Mapping!D557, Ref!$B:$B,0))</f>
        <v>#N/A</v>
      </c>
      <c r="G557" s="2" cm="1">
        <f t="array" ref="G557">IFERROR(_xlfn.SWITCH(LOWER(TRIM(RIGHT(SUBSTITUTE(C557," ",REPT(" ",99)),99))),"fly",4,"dfly",8,"calendar",2,"box",4,4),4)</f>
        <v>4</v>
      </c>
      <c r="H557" s="2" t="s">
        <v>443</v>
      </c>
      <c r="I557" s="6" t="str">
        <f>RTD("tt.rtd",,RTD("tt.rtd",,"Inst",H557,$C557),I$2)</f>
        <v/>
      </c>
      <c r="J557" s="7" cm="1">
        <f t="array" ref="J557">SUM(IF(('Fill Book'!$F$4:$F$10084="B")*('Fill Book'!$E$4:$E$10084=Mapping!C557),'Fill Book'!$G$4:$G$10084))</f>
        <v>0</v>
      </c>
      <c r="K557" s="18" t="str" cm="1">
        <f t="array" ref="K557">IFERROR(
  SUMPRODUCT(
    ('Fill Book'!$F$4:$F$10084="B") * ('Fill Book'!$E$4:$E$10084=Mapping!C557),
    'Fill Book'!$G$4:$G$10084,  'Fill Book'!$H$4:$H$10084
  ) /
  SUMIFS(
    'Fill Book'!$G$4:$G$10084,
    'Fill Book'!$F$4:$F$10084, "B",
    'Fill Book'!$E$4:$E$10084, Mapping!C557
  ),
  ""
)</f>
        <v/>
      </c>
      <c r="L557" s="7">
        <f>SUMIFS('Fill Book'!$G$4:$G$10084, 'Fill Book'!$F$4:$F$10084, "S", 'Fill Book'!$E$4:$E$10084, Mapping!C557)</f>
        <v>0</v>
      </c>
      <c r="M557" s="18" t="str" cm="1">
        <f t="array" ref="M557">IFERROR(
  SUMPRODUCT(
    ('Fill Book'!$F$4:$F$10084="S") * ('Fill Book'!$E$4:$E$10084=Mapping!C557),
    'Fill Book'!$G$4:$G$10084,  'Fill Book'!$H$4:$H$10084
  ) /
  SUMIFS(
    'Fill Book'!$G$4:$G$10084,
    'Fill Book'!$F$4:$F$10084, "S",
    'Fill Book'!$E$4:$E$10084, Mapping!C557
  ),
  ""
)</f>
        <v/>
      </c>
      <c r="N557" s="7">
        <f t="shared" si="39"/>
        <v>0</v>
      </c>
      <c r="O557" s="2">
        <f t="shared" ca="1" si="42"/>
        <v>0</v>
      </c>
      <c r="P557" s="2">
        <f t="shared" ca="1" si="40"/>
        <v>0</v>
      </c>
      <c r="Q557" s="2">
        <f t="shared" si="41"/>
        <v>0</v>
      </c>
      <c r="R557" s="9" t="e">
        <f ca="1">((Mapping!$M557 - Mapping!$K557) / Mapping!$E557 * Mapping!$F557) * (MIN(Mapping!$J557, Mapping!$L557))</f>
        <v>#VALUE!</v>
      </c>
      <c r="S557" s="2" t="str">
        <f>IFERROR(INDEX(#REF!, MATCH(Mapping!C557,#REF!, 0)), "")</f>
        <v/>
      </c>
      <c r="T557" s="2" t="e">
        <f t="shared" ca="1" si="43"/>
        <v>#VALUE!</v>
      </c>
      <c r="U557" s="2">
        <f ca="1">IFERROR(INDEX(Ref!E:E, MATCH(D557, Ref!B:B, 0)),5)</f>
        <v>5</v>
      </c>
      <c r="V557">
        <f ca="1">IFERROR(INDEX(Ref!F:F, MATCH(D557, Ref!B:B, 0)),1.5)</f>
        <v>1.5</v>
      </c>
    </row>
    <row r="558" spans="3:22" x14ac:dyDescent="0.25">
      <c r="C558" s="42"/>
      <c r="D558" s="2" t="str" cm="1">
        <f t="array" aca="1" ref="D558" ca="1">UPPER(_xlfn.TEXTJOIN("", TRUE, IF(ISNUMBER(FIND(MID(LEFT(C558, FIND(" ", C558 &amp; " ") - 1), ROW(INDIRECT("1:" &amp; LEN(LEFT(C558, FIND(" ", C558 &amp; " ") - 1)))), 1), "ABCDEFGHIJKLMNOPQRSTUVWXYZabcdefghijklmnopqrstuvwxyz")), MID(LEFT(C558, FIND(" ", C558 &amp; " ") - 1), ROW(INDIRECT("1:" &amp; LEN(LEFT(C558, FIND(" ", C558 &amp; " ") - 1)))), 1), "")))</f>
        <v/>
      </c>
      <c r="E558" s="2" t="e">
        <f ca="1">INDEX(Ref!C:C, MATCH(Mapping!D558, Ref!$B:$B,0))</f>
        <v>#N/A</v>
      </c>
      <c r="F558" s="2" t="e">
        <f ca="1">INDEX(Ref!D:D, MATCH(Mapping!D558, Ref!$B:$B,0))</f>
        <v>#N/A</v>
      </c>
      <c r="G558" s="2" cm="1">
        <f t="array" ref="G558">IFERROR(_xlfn.SWITCH(LOWER(TRIM(RIGHT(SUBSTITUTE(C558," ",REPT(" ",99)),99))),"fly",4,"dfly",8,"calendar",2,"box",4,4),4)</f>
        <v>4</v>
      </c>
      <c r="H558" s="2" t="s">
        <v>443</v>
      </c>
      <c r="I558" s="6" t="str">
        <f>RTD("tt.rtd",,RTD("tt.rtd",,"Inst",H558,$C558),I$2)</f>
        <v/>
      </c>
      <c r="J558" s="7" cm="1">
        <f t="array" ref="J558">SUM(IF(('Fill Book'!$F$4:$F$10084="B")*('Fill Book'!$E$4:$E$10084=Mapping!C558),'Fill Book'!$G$4:$G$10084))</f>
        <v>0</v>
      </c>
      <c r="K558" s="18" t="str" cm="1">
        <f t="array" ref="K558">IFERROR(
  SUMPRODUCT(
    ('Fill Book'!$F$4:$F$10084="B") * ('Fill Book'!$E$4:$E$10084=Mapping!C558),
    'Fill Book'!$G$4:$G$10084,  'Fill Book'!$H$4:$H$10084
  ) /
  SUMIFS(
    'Fill Book'!$G$4:$G$10084,
    'Fill Book'!$F$4:$F$10084, "B",
    'Fill Book'!$E$4:$E$10084, Mapping!C558
  ),
  ""
)</f>
        <v/>
      </c>
      <c r="L558" s="7">
        <f>SUMIFS('Fill Book'!$G$4:$G$10084, 'Fill Book'!$F$4:$F$10084, "S", 'Fill Book'!$E$4:$E$10084, Mapping!C558)</f>
        <v>0</v>
      </c>
      <c r="M558" s="18" t="str" cm="1">
        <f t="array" ref="M558">IFERROR(
  SUMPRODUCT(
    ('Fill Book'!$F$4:$F$10084="S") * ('Fill Book'!$E$4:$E$10084=Mapping!C558),
    'Fill Book'!$G$4:$G$10084,  'Fill Book'!$H$4:$H$10084
  ) /
  SUMIFS(
    'Fill Book'!$G$4:$G$10084,
    'Fill Book'!$F$4:$F$10084, "S",
    'Fill Book'!$E$4:$E$10084, Mapping!C558
  ),
  ""
)</f>
        <v/>
      </c>
      <c r="N558" s="7">
        <f t="shared" si="39"/>
        <v>0</v>
      </c>
      <c r="O558" s="2">
        <f t="shared" ca="1" si="42"/>
        <v>0</v>
      </c>
      <c r="P558" s="2">
        <f t="shared" ca="1" si="40"/>
        <v>0</v>
      </c>
      <c r="Q558" s="2">
        <f t="shared" si="41"/>
        <v>0</v>
      </c>
      <c r="R558" s="9" t="e">
        <f ca="1">((Mapping!$M558 - Mapping!$K558) / Mapping!$E558 * Mapping!$F558) * (MIN(Mapping!$J558, Mapping!$L558))</f>
        <v>#VALUE!</v>
      </c>
      <c r="S558" s="2" t="str">
        <f>IFERROR(INDEX(#REF!, MATCH(Mapping!C558,#REF!, 0)), "")</f>
        <v/>
      </c>
      <c r="T558" s="2" t="e">
        <f t="shared" ca="1" si="43"/>
        <v>#VALUE!</v>
      </c>
      <c r="U558" s="2">
        <f ca="1">IFERROR(INDEX(Ref!E:E, MATCH(D558, Ref!B:B, 0)),5)</f>
        <v>5</v>
      </c>
      <c r="V558">
        <f ca="1">IFERROR(INDEX(Ref!F:F, MATCH(D558, Ref!B:B, 0)),1.5)</f>
        <v>1.5</v>
      </c>
    </row>
    <row r="559" spans="3:22" x14ac:dyDescent="0.25">
      <c r="C559" s="42"/>
      <c r="D559" s="2" t="str" cm="1">
        <f t="array" aca="1" ref="D559" ca="1">UPPER(_xlfn.TEXTJOIN("", TRUE, IF(ISNUMBER(FIND(MID(LEFT(C559, FIND(" ", C559 &amp; " ") - 1), ROW(INDIRECT("1:" &amp; LEN(LEFT(C559, FIND(" ", C559 &amp; " ") - 1)))), 1), "ABCDEFGHIJKLMNOPQRSTUVWXYZabcdefghijklmnopqrstuvwxyz")), MID(LEFT(C559, FIND(" ", C559 &amp; " ") - 1), ROW(INDIRECT("1:" &amp; LEN(LEFT(C559, FIND(" ", C559 &amp; " ") - 1)))), 1), "")))</f>
        <v/>
      </c>
      <c r="E559" s="2" t="e">
        <f ca="1">INDEX(Ref!C:C, MATCH(Mapping!D559, Ref!$B:$B,0))</f>
        <v>#N/A</v>
      </c>
      <c r="F559" s="2" t="e">
        <f ca="1">INDEX(Ref!D:D, MATCH(Mapping!D559, Ref!$B:$B,0))</f>
        <v>#N/A</v>
      </c>
      <c r="G559" s="2" cm="1">
        <f t="array" ref="G559">IFERROR(_xlfn.SWITCH(LOWER(TRIM(RIGHT(SUBSTITUTE(C559," ",REPT(" ",99)),99))),"fly",4,"dfly",8,"calendar",2,"box",4,4),4)</f>
        <v>4</v>
      </c>
      <c r="H559" s="2" t="s">
        <v>443</v>
      </c>
      <c r="I559" s="6" t="str">
        <f>RTD("tt.rtd",,RTD("tt.rtd",,"Inst",H559,$C559),I$2)</f>
        <v/>
      </c>
      <c r="J559" s="7" cm="1">
        <f t="array" ref="J559">SUM(IF(('Fill Book'!$F$4:$F$10084="B")*('Fill Book'!$E$4:$E$10084=Mapping!C559),'Fill Book'!$G$4:$G$10084))</f>
        <v>0</v>
      </c>
      <c r="K559" s="18" t="str" cm="1">
        <f t="array" ref="K559">IFERROR(
  SUMPRODUCT(
    ('Fill Book'!$F$4:$F$10084="B") * ('Fill Book'!$E$4:$E$10084=Mapping!C559),
    'Fill Book'!$G$4:$G$10084,  'Fill Book'!$H$4:$H$10084
  ) /
  SUMIFS(
    'Fill Book'!$G$4:$G$10084,
    'Fill Book'!$F$4:$F$10084, "B",
    'Fill Book'!$E$4:$E$10084, Mapping!C559
  ),
  ""
)</f>
        <v/>
      </c>
      <c r="L559" s="7">
        <f>SUMIFS('Fill Book'!$G$4:$G$10084, 'Fill Book'!$F$4:$F$10084, "S", 'Fill Book'!$E$4:$E$10084, Mapping!C559)</f>
        <v>0</v>
      </c>
      <c r="M559" s="18" t="str" cm="1">
        <f t="array" ref="M559">IFERROR(
  SUMPRODUCT(
    ('Fill Book'!$F$4:$F$10084="S") * ('Fill Book'!$E$4:$E$10084=Mapping!C559),
    'Fill Book'!$G$4:$G$10084,  'Fill Book'!$H$4:$H$10084
  ) /
  SUMIFS(
    'Fill Book'!$G$4:$G$10084,
    'Fill Book'!$F$4:$F$10084, "S",
    'Fill Book'!$E$4:$E$10084, Mapping!C559
  ),
  ""
)</f>
        <v/>
      </c>
      <c r="N559" s="7">
        <f t="shared" si="39"/>
        <v>0</v>
      </c>
      <c r="O559" s="2">
        <f t="shared" ca="1" si="42"/>
        <v>0</v>
      </c>
      <c r="P559" s="2">
        <f t="shared" ca="1" si="40"/>
        <v>0</v>
      </c>
      <c r="Q559" s="2">
        <f t="shared" si="41"/>
        <v>0</v>
      </c>
      <c r="R559" s="9" t="e">
        <f ca="1">((Mapping!$M559 - Mapping!$K559) / Mapping!$E559 * Mapping!$F559) * (MIN(Mapping!$J559, Mapping!$L559))</f>
        <v>#VALUE!</v>
      </c>
      <c r="S559" s="2" t="str">
        <f>IFERROR(INDEX(#REF!, MATCH(Mapping!C559,#REF!, 0)), "")</f>
        <v/>
      </c>
      <c r="T559" s="2" t="e">
        <f t="shared" ca="1" si="43"/>
        <v>#VALUE!</v>
      </c>
      <c r="U559" s="2">
        <f ca="1">IFERROR(INDEX(Ref!E:E, MATCH(D559, Ref!B:B, 0)),5)</f>
        <v>5</v>
      </c>
      <c r="V559">
        <f ca="1">IFERROR(INDEX(Ref!F:F, MATCH(D559, Ref!B:B, 0)),1.5)</f>
        <v>1.5</v>
      </c>
    </row>
    <row r="560" spans="3:22" x14ac:dyDescent="0.25">
      <c r="C560" s="42"/>
      <c r="D560" s="2" t="str" cm="1">
        <f t="array" aca="1" ref="D560" ca="1">UPPER(_xlfn.TEXTJOIN("", TRUE, IF(ISNUMBER(FIND(MID(LEFT(C560, FIND(" ", C560 &amp; " ") - 1), ROW(INDIRECT("1:" &amp; LEN(LEFT(C560, FIND(" ", C560 &amp; " ") - 1)))), 1), "ABCDEFGHIJKLMNOPQRSTUVWXYZabcdefghijklmnopqrstuvwxyz")), MID(LEFT(C560, FIND(" ", C560 &amp; " ") - 1), ROW(INDIRECT("1:" &amp; LEN(LEFT(C560, FIND(" ", C560 &amp; " ") - 1)))), 1), "")))</f>
        <v/>
      </c>
      <c r="E560" s="2" t="e">
        <f ca="1">INDEX(Ref!C:C, MATCH(Mapping!D560, Ref!$B:$B,0))</f>
        <v>#N/A</v>
      </c>
      <c r="F560" s="2" t="e">
        <f ca="1">INDEX(Ref!D:D, MATCH(Mapping!D560, Ref!$B:$B,0))</f>
        <v>#N/A</v>
      </c>
      <c r="G560" s="2" cm="1">
        <f t="array" ref="G560">IFERROR(_xlfn.SWITCH(LOWER(TRIM(RIGHT(SUBSTITUTE(C560," ",REPT(" ",99)),99))),"fly",4,"dfly",8,"calendar",2,"box",4,4),4)</f>
        <v>4</v>
      </c>
      <c r="H560" s="2" t="s">
        <v>443</v>
      </c>
      <c r="I560" s="6" t="str">
        <f>RTD("tt.rtd",,RTD("tt.rtd",,"Inst",H560,$C560),I$2)</f>
        <v/>
      </c>
      <c r="J560" s="7" cm="1">
        <f t="array" ref="J560">SUM(IF(('Fill Book'!$F$4:$F$10084="B")*('Fill Book'!$E$4:$E$10084=Mapping!C560),'Fill Book'!$G$4:$G$10084))</f>
        <v>0</v>
      </c>
      <c r="K560" s="18" t="str" cm="1">
        <f t="array" ref="K560">IFERROR(
  SUMPRODUCT(
    ('Fill Book'!$F$4:$F$10084="B") * ('Fill Book'!$E$4:$E$10084=Mapping!C560),
    'Fill Book'!$G$4:$G$10084,  'Fill Book'!$H$4:$H$10084
  ) /
  SUMIFS(
    'Fill Book'!$G$4:$G$10084,
    'Fill Book'!$F$4:$F$10084, "B",
    'Fill Book'!$E$4:$E$10084, Mapping!C560
  ),
  ""
)</f>
        <v/>
      </c>
      <c r="L560" s="7">
        <f>SUMIFS('Fill Book'!$G$4:$G$10084, 'Fill Book'!$F$4:$F$10084, "S", 'Fill Book'!$E$4:$E$10084, Mapping!C560)</f>
        <v>0</v>
      </c>
      <c r="M560" s="18" t="str" cm="1">
        <f t="array" ref="M560">IFERROR(
  SUMPRODUCT(
    ('Fill Book'!$F$4:$F$10084="S") * ('Fill Book'!$E$4:$E$10084=Mapping!C560),
    'Fill Book'!$G$4:$G$10084,  'Fill Book'!$H$4:$H$10084
  ) /
  SUMIFS(
    'Fill Book'!$G$4:$G$10084,
    'Fill Book'!$F$4:$F$10084, "S",
    'Fill Book'!$E$4:$E$10084, Mapping!C560
  ),
  ""
)</f>
        <v/>
      </c>
      <c r="N560" s="7">
        <f t="shared" si="39"/>
        <v>0</v>
      </c>
      <c r="O560" s="2">
        <f t="shared" ca="1" si="42"/>
        <v>0</v>
      </c>
      <c r="P560" s="2">
        <f t="shared" ca="1" si="40"/>
        <v>0</v>
      </c>
      <c r="Q560" s="2">
        <f t="shared" si="41"/>
        <v>0</v>
      </c>
      <c r="R560" s="9" t="e">
        <f ca="1">((Mapping!$M560 - Mapping!$K560) / Mapping!$E560 * Mapping!$F560) * (MIN(Mapping!$J560, Mapping!$L560))</f>
        <v>#VALUE!</v>
      </c>
      <c r="S560" s="2" t="str">
        <f>IFERROR(INDEX(#REF!, MATCH(Mapping!C560,#REF!, 0)), "")</f>
        <v/>
      </c>
      <c r="T560" s="2" t="e">
        <f t="shared" ca="1" si="43"/>
        <v>#VALUE!</v>
      </c>
      <c r="U560" s="2">
        <f ca="1">IFERROR(INDEX(Ref!E:E, MATCH(D560, Ref!B:B, 0)),5)</f>
        <v>5</v>
      </c>
      <c r="V560">
        <f ca="1">IFERROR(INDEX(Ref!F:F, MATCH(D560, Ref!B:B, 0)),1.5)</f>
        <v>1.5</v>
      </c>
    </row>
    <row r="561" spans="3:22" x14ac:dyDescent="0.25">
      <c r="C561" s="42"/>
      <c r="D561" s="2" t="str" cm="1">
        <f t="array" aca="1" ref="D561" ca="1">UPPER(_xlfn.TEXTJOIN("", TRUE, IF(ISNUMBER(FIND(MID(LEFT(C561, FIND(" ", C561 &amp; " ") - 1), ROW(INDIRECT("1:" &amp; LEN(LEFT(C561, FIND(" ", C561 &amp; " ") - 1)))), 1), "ABCDEFGHIJKLMNOPQRSTUVWXYZabcdefghijklmnopqrstuvwxyz")), MID(LEFT(C561, FIND(" ", C561 &amp; " ") - 1), ROW(INDIRECT("1:" &amp; LEN(LEFT(C561, FIND(" ", C561 &amp; " ") - 1)))), 1), "")))</f>
        <v/>
      </c>
      <c r="E561" s="2" t="e">
        <f ca="1">INDEX(Ref!C:C, MATCH(Mapping!D561, Ref!$B:$B,0))</f>
        <v>#N/A</v>
      </c>
      <c r="F561" s="2" t="e">
        <f ca="1">INDEX(Ref!D:D, MATCH(Mapping!D561, Ref!$B:$B,0))</f>
        <v>#N/A</v>
      </c>
      <c r="G561" s="2" cm="1">
        <f t="array" ref="G561">IFERROR(_xlfn.SWITCH(LOWER(TRIM(RIGHT(SUBSTITUTE(C561," ",REPT(" ",99)),99))),"fly",4,"dfly",8,"calendar",2,"box",4,4),4)</f>
        <v>4</v>
      </c>
      <c r="H561" s="2" t="s">
        <v>443</v>
      </c>
      <c r="I561" s="6" t="str">
        <f>RTD("tt.rtd",,RTD("tt.rtd",,"Inst",H561,$C561),I$2)</f>
        <v/>
      </c>
      <c r="J561" s="7" cm="1">
        <f t="array" ref="J561">SUM(IF(('Fill Book'!$F$4:$F$10084="B")*('Fill Book'!$E$4:$E$10084=Mapping!C561),'Fill Book'!$G$4:$G$10084))</f>
        <v>0</v>
      </c>
      <c r="K561" s="18" t="str" cm="1">
        <f t="array" ref="K561">IFERROR(
  SUMPRODUCT(
    ('Fill Book'!$F$4:$F$10084="B") * ('Fill Book'!$E$4:$E$10084=Mapping!C561),
    'Fill Book'!$G$4:$G$10084,  'Fill Book'!$H$4:$H$10084
  ) /
  SUMIFS(
    'Fill Book'!$G$4:$G$10084,
    'Fill Book'!$F$4:$F$10084, "B",
    'Fill Book'!$E$4:$E$10084, Mapping!C561
  ),
  ""
)</f>
        <v/>
      </c>
      <c r="L561" s="7">
        <f>SUMIFS('Fill Book'!$G$4:$G$10084, 'Fill Book'!$F$4:$F$10084, "S", 'Fill Book'!$E$4:$E$10084, Mapping!C561)</f>
        <v>0</v>
      </c>
      <c r="M561" s="18" t="str" cm="1">
        <f t="array" ref="M561">IFERROR(
  SUMPRODUCT(
    ('Fill Book'!$F$4:$F$10084="S") * ('Fill Book'!$E$4:$E$10084=Mapping!C561),
    'Fill Book'!$G$4:$G$10084,  'Fill Book'!$H$4:$H$10084
  ) /
  SUMIFS(
    'Fill Book'!$G$4:$G$10084,
    'Fill Book'!$F$4:$F$10084, "S",
    'Fill Book'!$E$4:$E$10084, Mapping!C561
  ),
  ""
)</f>
        <v/>
      </c>
      <c r="N561" s="7">
        <f t="shared" si="39"/>
        <v>0</v>
      </c>
      <c r="O561" s="2">
        <f t="shared" ca="1" si="42"/>
        <v>0</v>
      </c>
      <c r="P561" s="2">
        <f t="shared" ca="1" si="40"/>
        <v>0</v>
      </c>
      <c r="Q561" s="2">
        <f t="shared" si="41"/>
        <v>0</v>
      </c>
      <c r="R561" s="9" t="e">
        <f ca="1">((Mapping!$M561 - Mapping!$K561) / Mapping!$E561 * Mapping!$F561) * (MIN(Mapping!$J561, Mapping!$L561))</f>
        <v>#VALUE!</v>
      </c>
      <c r="S561" s="2" t="str">
        <f>IFERROR(INDEX(#REF!, MATCH(Mapping!C561,#REF!, 0)), "")</f>
        <v/>
      </c>
      <c r="T561" s="2" t="e">
        <f t="shared" ca="1" si="43"/>
        <v>#VALUE!</v>
      </c>
      <c r="U561" s="2">
        <f ca="1">IFERROR(INDEX(Ref!E:E, MATCH(D561, Ref!B:B, 0)),5)</f>
        <v>5</v>
      </c>
      <c r="V561">
        <f ca="1">IFERROR(INDEX(Ref!F:F, MATCH(D561, Ref!B:B, 0)),1.5)</f>
        <v>1.5</v>
      </c>
    </row>
    <row r="562" spans="3:22" x14ac:dyDescent="0.25">
      <c r="C562" s="42"/>
      <c r="D562" s="2" t="str" cm="1">
        <f t="array" aca="1" ref="D562" ca="1">UPPER(_xlfn.TEXTJOIN("", TRUE, IF(ISNUMBER(FIND(MID(LEFT(C562, FIND(" ", C562 &amp; " ") - 1), ROW(INDIRECT("1:" &amp; LEN(LEFT(C562, FIND(" ", C562 &amp; " ") - 1)))), 1), "ABCDEFGHIJKLMNOPQRSTUVWXYZabcdefghijklmnopqrstuvwxyz")), MID(LEFT(C562, FIND(" ", C562 &amp; " ") - 1), ROW(INDIRECT("1:" &amp; LEN(LEFT(C562, FIND(" ", C562 &amp; " ") - 1)))), 1), "")))</f>
        <v/>
      </c>
      <c r="E562" s="2" t="e">
        <f ca="1">INDEX(Ref!C:C, MATCH(Mapping!D562, Ref!$B:$B,0))</f>
        <v>#N/A</v>
      </c>
      <c r="F562" s="2" t="e">
        <f ca="1">INDEX(Ref!D:D, MATCH(Mapping!D562, Ref!$B:$B,0))</f>
        <v>#N/A</v>
      </c>
      <c r="G562" s="2" cm="1">
        <f t="array" ref="G562">IFERROR(_xlfn.SWITCH(LOWER(TRIM(RIGHT(SUBSTITUTE(C562," ",REPT(" ",99)),99))),"fly",4,"dfly",8,"calendar",2,"box",4,4),4)</f>
        <v>4</v>
      </c>
      <c r="H562" s="2" t="s">
        <v>443</v>
      </c>
      <c r="I562" s="6" t="str">
        <f>RTD("tt.rtd",,RTD("tt.rtd",,"Inst",H562,$C562),I$2)</f>
        <v/>
      </c>
      <c r="J562" s="7" cm="1">
        <f t="array" ref="J562">SUM(IF(('Fill Book'!$F$4:$F$10084="B")*('Fill Book'!$E$4:$E$10084=Mapping!C562),'Fill Book'!$G$4:$G$10084))</f>
        <v>0</v>
      </c>
      <c r="K562" s="18" t="str" cm="1">
        <f t="array" ref="K562">IFERROR(
  SUMPRODUCT(
    ('Fill Book'!$F$4:$F$10084="B") * ('Fill Book'!$E$4:$E$10084=Mapping!C562),
    'Fill Book'!$G$4:$G$10084,  'Fill Book'!$H$4:$H$10084
  ) /
  SUMIFS(
    'Fill Book'!$G$4:$G$10084,
    'Fill Book'!$F$4:$F$10084, "B",
    'Fill Book'!$E$4:$E$10084, Mapping!C562
  ),
  ""
)</f>
        <v/>
      </c>
      <c r="L562" s="7">
        <f>SUMIFS('Fill Book'!$G$4:$G$10084, 'Fill Book'!$F$4:$F$10084, "S", 'Fill Book'!$E$4:$E$10084, Mapping!C562)</f>
        <v>0</v>
      </c>
      <c r="M562" s="18" t="str" cm="1">
        <f t="array" ref="M562">IFERROR(
  SUMPRODUCT(
    ('Fill Book'!$F$4:$F$10084="S") * ('Fill Book'!$E$4:$E$10084=Mapping!C562),
    'Fill Book'!$G$4:$G$10084,  'Fill Book'!$H$4:$H$10084
  ) /
  SUMIFS(
    'Fill Book'!$G$4:$G$10084,
    'Fill Book'!$F$4:$F$10084, "S",
    'Fill Book'!$E$4:$E$10084, Mapping!C562
  ),
  ""
)</f>
        <v/>
      </c>
      <c r="N562" s="7">
        <f t="shared" si="39"/>
        <v>0</v>
      </c>
      <c r="O562" s="2">
        <f t="shared" ca="1" si="42"/>
        <v>0</v>
      </c>
      <c r="P562" s="2">
        <f t="shared" ca="1" si="40"/>
        <v>0</v>
      </c>
      <c r="Q562" s="2">
        <f t="shared" si="41"/>
        <v>0</v>
      </c>
      <c r="R562" s="9" t="e">
        <f ca="1">((Mapping!$M562 - Mapping!$K562) / Mapping!$E562 * Mapping!$F562) * (MIN(Mapping!$J562, Mapping!$L562))</f>
        <v>#VALUE!</v>
      </c>
      <c r="S562" s="2" t="str">
        <f>IFERROR(INDEX(#REF!, MATCH(Mapping!C562,#REF!, 0)), "")</f>
        <v/>
      </c>
      <c r="T562" s="2" t="e">
        <f t="shared" ca="1" si="43"/>
        <v>#VALUE!</v>
      </c>
      <c r="U562" s="2">
        <f ca="1">IFERROR(INDEX(Ref!E:E, MATCH(D562, Ref!B:B, 0)),5)</f>
        <v>5</v>
      </c>
      <c r="V562">
        <f ca="1">IFERROR(INDEX(Ref!F:F, MATCH(D562, Ref!B:B, 0)),1.5)</f>
        <v>1.5</v>
      </c>
    </row>
    <row r="563" spans="3:22" x14ac:dyDescent="0.25">
      <c r="C563" s="42"/>
      <c r="D563" s="2" t="str" cm="1">
        <f t="array" aca="1" ref="D563" ca="1">UPPER(_xlfn.TEXTJOIN("", TRUE, IF(ISNUMBER(FIND(MID(LEFT(C563, FIND(" ", C563 &amp; " ") - 1), ROW(INDIRECT("1:" &amp; LEN(LEFT(C563, FIND(" ", C563 &amp; " ") - 1)))), 1), "ABCDEFGHIJKLMNOPQRSTUVWXYZabcdefghijklmnopqrstuvwxyz")), MID(LEFT(C563, FIND(" ", C563 &amp; " ") - 1), ROW(INDIRECT("1:" &amp; LEN(LEFT(C563, FIND(" ", C563 &amp; " ") - 1)))), 1), "")))</f>
        <v/>
      </c>
      <c r="E563" s="2" t="e">
        <f ca="1">INDEX(Ref!C:C, MATCH(Mapping!D563, Ref!$B:$B,0))</f>
        <v>#N/A</v>
      </c>
      <c r="F563" s="2" t="e">
        <f ca="1">INDEX(Ref!D:D, MATCH(Mapping!D563, Ref!$B:$B,0))</f>
        <v>#N/A</v>
      </c>
      <c r="G563" s="2" cm="1">
        <f t="array" ref="G563">IFERROR(_xlfn.SWITCH(LOWER(TRIM(RIGHT(SUBSTITUTE(C563," ",REPT(" ",99)),99))),"fly",4,"dfly",8,"calendar",2,"box",4,4),4)</f>
        <v>4</v>
      </c>
      <c r="H563" s="2" t="s">
        <v>443</v>
      </c>
      <c r="I563" s="6" t="str">
        <f>RTD("tt.rtd",,RTD("tt.rtd",,"Inst",H563,$C563),I$2)</f>
        <v/>
      </c>
      <c r="J563" s="7" cm="1">
        <f t="array" ref="J563">SUM(IF(('Fill Book'!$F$4:$F$10084="B")*('Fill Book'!$E$4:$E$10084=Mapping!C563),'Fill Book'!$G$4:$G$10084))</f>
        <v>0</v>
      </c>
      <c r="K563" s="18" t="str" cm="1">
        <f t="array" ref="K563">IFERROR(
  SUMPRODUCT(
    ('Fill Book'!$F$4:$F$10084="B") * ('Fill Book'!$E$4:$E$10084=Mapping!C563),
    'Fill Book'!$G$4:$G$10084,  'Fill Book'!$H$4:$H$10084
  ) /
  SUMIFS(
    'Fill Book'!$G$4:$G$10084,
    'Fill Book'!$F$4:$F$10084, "B",
    'Fill Book'!$E$4:$E$10084, Mapping!C563
  ),
  ""
)</f>
        <v/>
      </c>
      <c r="L563" s="7">
        <f>SUMIFS('Fill Book'!$G$4:$G$10084, 'Fill Book'!$F$4:$F$10084, "S", 'Fill Book'!$E$4:$E$10084, Mapping!C563)</f>
        <v>0</v>
      </c>
      <c r="M563" s="18" t="str" cm="1">
        <f t="array" ref="M563">IFERROR(
  SUMPRODUCT(
    ('Fill Book'!$F$4:$F$10084="S") * ('Fill Book'!$E$4:$E$10084=Mapping!C563),
    'Fill Book'!$G$4:$G$10084,  'Fill Book'!$H$4:$H$10084
  ) /
  SUMIFS(
    'Fill Book'!$G$4:$G$10084,
    'Fill Book'!$F$4:$F$10084, "S",
    'Fill Book'!$E$4:$E$10084, Mapping!C563
  ),
  ""
)</f>
        <v/>
      </c>
      <c r="N563" s="7">
        <f t="shared" si="39"/>
        <v>0</v>
      </c>
      <c r="O563" s="2">
        <f t="shared" ca="1" si="42"/>
        <v>0</v>
      </c>
      <c r="P563" s="2">
        <f t="shared" ca="1" si="40"/>
        <v>0</v>
      </c>
      <c r="Q563" s="2">
        <f t="shared" si="41"/>
        <v>0</v>
      </c>
      <c r="R563" s="9" t="e">
        <f ca="1">((Mapping!$M563 - Mapping!$K563) / Mapping!$E563 * Mapping!$F563) * (MIN(Mapping!$J563, Mapping!$L563))</f>
        <v>#VALUE!</v>
      </c>
      <c r="S563" s="2" t="str">
        <f>IFERROR(INDEX(#REF!, MATCH(Mapping!C563,#REF!, 0)), "")</f>
        <v/>
      </c>
      <c r="T563" s="2" t="e">
        <f t="shared" ca="1" si="43"/>
        <v>#VALUE!</v>
      </c>
      <c r="U563" s="2">
        <f ca="1">IFERROR(INDEX(Ref!E:E, MATCH(D563, Ref!B:B, 0)),5)</f>
        <v>5</v>
      </c>
      <c r="V563">
        <f ca="1">IFERROR(INDEX(Ref!F:F, MATCH(D563, Ref!B:B, 0)),1.5)</f>
        <v>1.5</v>
      </c>
    </row>
    <row r="564" spans="3:22" x14ac:dyDescent="0.25">
      <c r="C564" s="42"/>
      <c r="D564" s="2" t="str" cm="1">
        <f t="array" aca="1" ref="D564" ca="1">UPPER(_xlfn.TEXTJOIN("", TRUE, IF(ISNUMBER(FIND(MID(LEFT(C564, FIND(" ", C564 &amp; " ") - 1), ROW(INDIRECT("1:" &amp; LEN(LEFT(C564, FIND(" ", C564 &amp; " ") - 1)))), 1), "ABCDEFGHIJKLMNOPQRSTUVWXYZabcdefghijklmnopqrstuvwxyz")), MID(LEFT(C564, FIND(" ", C564 &amp; " ") - 1), ROW(INDIRECT("1:" &amp; LEN(LEFT(C564, FIND(" ", C564 &amp; " ") - 1)))), 1), "")))</f>
        <v/>
      </c>
      <c r="E564" s="2" t="e">
        <f ca="1">INDEX(Ref!C:C, MATCH(Mapping!D564, Ref!$B:$B,0))</f>
        <v>#N/A</v>
      </c>
      <c r="F564" s="2" t="e">
        <f ca="1">INDEX(Ref!D:D, MATCH(Mapping!D564, Ref!$B:$B,0))</f>
        <v>#N/A</v>
      </c>
      <c r="G564" s="2" cm="1">
        <f t="array" ref="G564">IFERROR(_xlfn.SWITCH(LOWER(TRIM(RIGHT(SUBSTITUTE(C564," ",REPT(" ",99)),99))),"fly",4,"dfly",8,"calendar",2,"box",4,4),4)</f>
        <v>4</v>
      </c>
      <c r="H564" s="2" t="s">
        <v>443</v>
      </c>
      <c r="I564" s="6" t="str">
        <f>RTD("tt.rtd",,RTD("tt.rtd",,"Inst",H564,$C564),I$2)</f>
        <v/>
      </c>
      <c r="J564" s="7" cm="1">
        <f t="array" ref="J564">SUM(IF(('Fill Book'!$F$4:$F$10084="B")*('Fill Book'!$E$4:$E$10084=Mapping!C564),'Fill Book'!$G$4:$G$10084))</f>
        <v>0</v>
      </c>
      <c r="K564" s="18" t="str" cm="1">
        <f t="array" ref="K564">IFERROR(
  SUMPRODUCT(
    ('Fill Book'!$F$4:$F$10084="B") * ('Fill Book'!$E$4:$E$10084=Mapping!C564),
    'Fill Book'!$G$4:$G$10084,  'Fill Book'!$H$4:$H$10084
  ) /
  SUMIFS(
    'Fill Book'!$G$4:$G$10084,
    'Fill Book'!$F$4:$F$10084, "B",
    'Fill Book'!$E$4:$E$10084, Mapping!C564
  ),
  ""
)</f>
        <v/>
      </c>
      <c r="L564" s="7">
        <f>SUMIFS('Fill Book'!$G$4:$G$10084, 'Fill Book'!$F$4:$F$10084, "S", 'Fill Book'!$E$4:$E$10084, Mapping!C564)</f>
        <v>0</v>
      </c>
      <c r="M564" s="18" t="str" cm="1">
        <f t="array" ref="M564">IFERROR(
  SUMPRODUCT(
    ('Fill Book'!$F$4:$F$10084="S") * ('Fill Book'!$E$4:$E$10084=Mapping!C564),
    'Fill Book'!$G$4:$G$10084,  'Fill Book'!$H$4:$H$10084
  ) /
  SUMIFS(
    'Fill Book'!$G$4:$G$10084,
    'Fill Book'!$F$4:$F$10084, "S",
    'Fill Book'!$E$4:$E$10084, Mapping!C564
  ),
  ""
)</f>
        <v/>
      </c>
      <c r="N564" s="7">
        <f t="shared" si="39"/>
        <v>0</v>
      </c>
      <c r="O564" s="2">
        <f t="shared" ca="1" si="42"/>
        <v>0</v>
      </c>
      <c r="P564" s="2">
        <f t="shared" ca="1" si="40"/>
        <v>0</v>
      </c>
      <c r="Q564" s="2">
        <f t="shared" si="41"/>
        <v>0</v>
      </c>
      <c r="R564" s="9" t="e">
        <f ca="1">((Mapping!$M564 - Mapping!$K564) / Mapping!$E564 * Mapping!$F564) * (MIN(Mapping!$J564, Mapping!$L564))</f>
        <v>#VALUE!</v>
      </c>
      <c r="S564" s="2" t="str">
        <f>IFERROR(INDEX(#REF!, MATCH(Mapping!C564,#REF!, 0)), "")</f>
        <v/>
      </c>
      <c r="T564" s="2" t="e">
        <f t="shared" ca="1" si="43"/>
        <v>#VALUE!</v>
      </c>
      <c r="U564" s="2">
        <f ca="1">IFERROR(INDEX(Ref!E:E, MATCH(D564, Ref!B:B, 0)),5)</f>
        <v>5</v>
      </c>
      <c r="V564">
        <f ca="1">IFERROR(INDEX(Ref!F:F, MATCH(D564, Ref!B:B, 0)),1.5)</f>
        <v>1.5</v>
      </c>
    </row>
    <row r="565" spans="3:22" x14ac:dyDescent="0.25">
      <c r="C565" s="42"/>
      <c r="D565" s="2" t="str" cm="1">
        <f t="array" aca="1" ref="D565" ca="1">UPPER(_xlfn.TEXTJOIN("", TRUE, IF(ISNUMBER(FIND(MID(LEFT(C565, FIND(" ", C565 &amp; " ") - 1), ROW(INDIRECT("1:" &amp; LEN(LEFT(C565, FIND(" ", C565 &amp; " ") - 1)))), 1), "ABCDEFGHIJKLMNOPQRSTUVWXYZabcdefghijklmnopqrstuvwxyz")), MID(LEFT(C565, FIND(" ", C565 &amp; " ") - 1), ROW(INDIRECT("1:" &amp; LEN(LEFT(C565, FIND(" ", C565 &amp; " ") - 1)))), 1), "")))</f>
        <v/>
      </c>
      <c r="E565" s="2" t="e">
        <f ca="1">INDEX(Ref!C:C, MATCH(Mapping!D565, Ref!$B:$B,0))</f>
        <v>#N/A</v>
      </c>
      <c r="F565" s="2" t="e">
        <f ca="1">INDEX(Ref!D:D, MATCH(Mapping!D565, Ref!$B:$B,0))</f>
        <v>#N/A</v>
      </c>
      <c r="G565" s="2" cm="1">
        <f t="array" ref="G565">IFERROR(_xlfn.SWITCH(LOWER(TRIM(RIGHT(SUBSTITUTE(C565," ",REPT(" ",99)),99))),"fly",4,"dfly",8,"calendar",2,"box",4,4),4)</f>
        <v>4</v>
      </c>
      <c r="H565" s="2" t="s">
        <v>443</v>
      </c>
      <c r="I565" s="6" t="str">
        <f>RTD("tt.rtd",,RTD("tt.rtd",,"Inst",H565,$C565),I$2)</f>
        <v/>
      </c>
      <c r="J565" s="7" cm="1">
        <f t="array" ref="J565">SUM(IF(('Fill Book'!$F$4:$F$10084="B")*('Fill Book'!$E$4:$E$10084=Mapping!C565),'Fill Book'!$G$4:$G$10084))</f>
        <v>0</v>
      </c>
      <c r="K565" s="18" t="str" cm="1">
        <f t="array" ref="K565">IFERROR(
  SUMPRODUCT(
    ('Fill Book'!$F$4:$F$10084="B") * ('Fill Book'!$E$4:$E$10084=Mapping!C565),
    'Fill Book'!$G$4:$G$10084,  'Fill Book'!$H$4:$H$10084
  ) /
  SUMIFS(
    'Fill Book'!$G$4:$G$10084,
    'Fill Book'!$F$4:$F$10084, "B",
    'Fill Book'!$E$4:$E$10084, Mapping!C565
  ),
  ""
)</f>
        <v/>
      </c>
      <c r="L565" s="7">
        <f>SUMIFS('Fill Book'!$G$4:$G$10084, 'Fill Book'!$F$4:$F$10084, "S", 'Fill Book'!$E$4:$E$10084, Mapping!C565)</f>
        <v>0</v>
      </c>
      <c r="M565" s="18" t="str" cm="1">
        <f t="array" ref="M565">IFERROR(
  SUMPRODUCT(
    ('Fill Book'!$F$4:$F$10084="S") * ('Fill Book'!$E$4:$E$10084=Mapping!C565),
    'Fill Book'!$G$4:$G$10084,  'Fill Book'!$H$4:$H$10084
  ) /
  SUMIFS(
    'Fill Book'!$G$4:$G$10084,
    'Fill Book'!$F$4:$F$10084, "S",
    'Fill Book'!$E$4:$E$10084, Mapping!C565
  ),
  ""
)</f>
        <v/>
      </c>
      <c r="N565" s="7">
        <f t="shared" si="39"/>
        <v>0</v>
      </c>
      <c r="O565" s="2">
        <f t="shared" ca="1" si="42"/>
        <v>0</v>
      </c>
      <c r="P565" s="2">
        <f t="shared" ca="1" si="40"/>
        <v>0</v>
      </c>
      <c r="Q565" s="2">
        <f t="shared" si="41"/>
        <v>0</v>
      </c>
      <c r="R565" s="9" t="e">
        <f ca="1">((Mapping!$M565 - Mapping!$K565) / Mapping!$E565 * Mapping!$F565) * (MIN(Mapping!$J565, Mapping!$L565))</f>
        <v>#VALUE!</v>
      </c>
      <c r="S565" s="2" t="str">
        <f>IFERROR(INDEX(#REF!, MATCH(Mapping!C565,#REF!, 0)), "")</f>
        <v/>
      </c>
      <c r="T565" s="2" t="e">
        <f t="shared" ca="1" si="43"/>
        <v>#VALUE!</v>
      </c>
      <c r="U565" s="2">
        <f ca="1">IFERROR(INDEX(Ref!E:E, MATCH(D565, Ref!B:B, 0)),5)</f>
        <v>5</v>
      </c>
      <c r="V565">
        <f ca="1">IFERROR(INDEX(Ref!F:F, MATCH(D565, Ref!B:B, 0)),1.5)</f>
        <v>1.5</v>
      </c>
    </row>
    <row r="566" spans="3:22" x14ac:dyDescent="0.25">
      <c r="C566" s="42"/>
      <c r="D566" s="2" t="str" cm="1">
        <f t="array" aca="1" ref="D566" ca="1">UPPER(_xlfn.TEXTJOIN("", TRUE, IF(ISNUMBER(FIND(MID(LEFT(C566, FIND(" ", C566 &amp; " ") - 1), ROW(INDIRECT("1:" &amp; LEN(LEFT(C566, FIND(" ", C566 &amp; " ") - 1)))), 1), "ABCDEFGHIJKLMNOPQRSTUVWXYZabcdefghijklmnopqrstuvwxyz")), MID(LEFT(C566, FIND(" ", C566 &amp; " ") - 1), ROW(INDIRECT("1:" &amp; LEN(LEFT(C566, FIND(" ", C566 &amp; " ") - 1)))), 1), "")))</f>
        <v/>
      </c>
      <c r="E566" s="2" t="e">
        <f ca="1">INDEX(Ref!C:C, MATCH(Mapping!D566, Ref!$B:$B,0))</f>
        <v>#N/A</v>
      </c>
      <c r="F566" s="2" t="e">
        <f ca="1">INDEX(Ref!D:D, MATCH(Mapping!D566, Ref!$B:$B,0))</f>
        <v>#N/A</v>
      </c>
      <c r="G566" s="2" cm="1">
        <f t="array" ref="G566">IFERROR(_xlfn.SWITCH(LOWER(TRIM(RIGHT(SUBSTITUTE(C566," ",REPT(" ",99)),99))),"fly",4,"dfly",8,"calendar",2,"box",4,4),4)</f>
        <v>4</v>
      </c>
      <c r="H566" s="2" t="s">
        <v>443</v>
      </c>
      <c r="I566" s="6" t="str">
        <f>RTD("tt.rtd",,RTD("tt.rtd",,"Inst",H566,$C566),I$2)</f>
        <v/>
      </c>
      <c r="J566" s="7" cm="1">
        <f t="array" ref="J566">SUM(IF(('Fill Book'!$F$4:$F$10084="B")*('Fill Book'!$E$4:$E$10084=Mapping!C566),'Fill Book'!$G$4:$G$10084))</f>
        <v>0</v>
      </c>
      <c r="K566" s="18" t="str" cm="1">
        <f t="array" ref="K566">IFERROR(
  SUMPRODUCT(
    ('Fill Book'!$F$4:$F$10084="B") * ('Fill Book'!$E$4:$E$10084=Mapping!C566),
    'Fill Book'!$G$4:$G$10084,  'Fill Book'!$H$4:$H$10084
  ) /
  SUMIFS(
    'Fill Book'!$G$4:$G$10084,
    'Fill Book'!$F$4:$F$10084, "B",
    'Fill Book'!$E$4:$E$10084, Mapping!C566
  ),
  ""
)</f>
        <v/>
      </c>
      <c r="L566" s="7">
        <f>SUMIFS('Fill Book'!$G$4:$G$10084, 'Fill Book'!$F$4:$F$10084, "S", 'Fill Book'!$E$4:$E$10084, Mapping!C566)</f>
        <v>0</v>
      </c>
      <c r="M566" s="18" t="str" cm="1">
        <f t="array" ref="M566">IFERROR(
  SUMPRODUCT(
    ('Fill Book'!$F$4:$F$10084="S") * ('Fill Book'!$E$4:$E$10084=Mapping!C566),
    'Fill Book'!$G$4:$G$10084,  'Fill Book'!$H$4:$H$10084
  ) /
  SUMIFS(
    'Fill Book'!$G$4:$G$10084,
    'Fill Book'!$F$4:$F$10084, "S",
    'Fill Book'!$E$4:$E$10084, Mapping!C566
  ),
  ""
)</f>
        <v/>
      </c>
      <c r="N566" s="7">
        <f t="shared" si="39"/>
        <v>0</v>
      </c>
      <c r="O566" s="2">
        <f t="shared" ca="1" si="42"/>
        <v>0</v>
      </c>
      <c r="P566" s="2">
        <f t="shared" ca="1" si="40"/>
        <v>0</v>
      </c>
      <c r="Q566" s="2">
        <f t="shared" si="41"/>
        <v>0</v>
      </c>
      <c r="R566" s="9" t="e">
        <f ca="1">((Mapping!$M566 - Mapping!$K566) / Mapping!$E566 * Mapping!$F566) * (MIN(Mapping!$J566, Mapping!$L566))</f>
        <v>#VALUE!</v>
      </c>
      <c r="S566" s="2" t="str">
        <f>IFERROR(INDEX(#REF!, MATCH(Mapping!C566,#REF!, 0)), "")</f>
        <v/>
      </c>
      <c r="T566" s="2" t="e">
        <f t="shared" ca="1" si="43"/>
        <v>#VALUE!</v>
      </c>
      <c r="U566" s="2">
        <f ca="1">IFERROR(INDEX(Ref!E:E, MATCH(D566, Ref!B:B, 0)),5)</f>
        <v>5</v>
      </c>
      <c r="V566">
        <f ca="1">IFERROR(INDEX(Ref!F:F, MATCH(D566, Ref!B:B, 0)),1.5)</f>
        <v>1.5</v>
      </c>
    </row>
    <row r="567" spans="3:22" x14ac:dyDescent="0.25">
      <c r="C567" s="42"/>
      <c r="D567" s="2" t="str" cm="1">
        <f t="array" aca="1" ref="D567" ca="1">UPPER(_xlfn.TEXTJOIN("", TRUE, IF(ISNUMBER(FIND(MID(LEFT(C567, FIND(" ", C567 &amp; " ") - 1), ROW(INDIRECT("1:" &amp; LEN(LEFT(C567, FIND(" ", C567 &amp; " ") - 1)))), 1), "ABCDEFGHIJKLMNOPQRSTUVWXYZabcdefghijklmnopqrstuvwxyz")), MID(LEFT(C567, FIND(" ", C567 &amp; " ") - 1), ROW(INDIRECT("1:" &amp; LEN(LEFT(C567, FIND(" ", C567 &amp; " ") - 1)))), 1), "")))</f>
        <v/>
      </c>
      <c r="E567" s="2" t="e">
        <f ca="1">INDEX(Ref!C:C, MATCH(Mapping!D567, Ref!$B:$B,0))</f>
        <v>#N/A</v>
      </c>
      <c r="F567" s="2" t="e">
        <f ca="1">INDEX(Ref!D:D, MATCH(Mapping!D567, Ref!$B:$B,0))</f>
        <v>#N/A</v>
      </c>
      <c r="G567" s="2" cm="1">
        <f t="array" ref="G567">IFERROR(_xlfn.SWITCH(LOWER(TRIM(RIGHT(SUBSTITUTE(C567," ",REPT(" ",99)),99))),"fly",4,"dfly",8,"calendar",2,"box",4,4),4)</f>
        <v>4</v>
      </c>
      <c r="H567" s="2" t="s">
        <v>443</v>
      </c>
      <c r="I567" s="6" t="str">
        <f>RTD("tt.rtd",,RTD("tt.rtd",,"Inst",H567,$C567),I$2)</f>
        <v/>
      </c>
      <c r="J567" s="7" cm="1">
        <f t="array" ref="J567">SUM(IF(('Fill Book'!$F$4:$F$10084="B")*('Fill Book'!$E$4:$E$10084=Mapping!C567),'Fill Book'!$G$4:$G$10084))</f>
        <v>0</v>
      </c>
      <c r="K567" s="18" t="str" cm="1">
        <f t="array" ref="K567">IFERROR(
  SUMPRODUCT(
    ('Fill Book'!$F$4:$F$10084="B") * ('Fill Book'!$E$4:$E$10084=Mapping!C567),
    'Fill Book'!$G$4:$G$10084,  'Fill Book'!$H$4:$H$10084
  ) /
  SUMIFS(
    'Fill Book'!$G$4:$G$10084,
    'Fill Book'!$F$4:$F$10084, "B",
    'Fill Book'!$E$4:$E$10084, Mapping!C567
  ),
  ""
)</f>
        <v/>
      </c>
      <c r="L567" s="7">
        <f>SUMIFS('Fill Book'!$G$4:$G$10084, 'Fill Book'!$F$4:$F$10084, "S", 'Fill Book'!$E$4:$E$10084, Mapping!C567)</f>
        <v>0</v>
      </c>
      <c r="M567" s="18" t="str" cm="1">
        <f t="array" ref="M567">IFERROR(
  SUMPRODUCT(
    ('Fill Book'!$F$4:$F$10084="S") * ('Fill Book'!$E$4:$E$10084=Mapping!C567),
    'Fill Book'!$G$4:$G$10084,  'Fill Book'!$H$4:$H$10084
  ) /
  SUMIFS(
    'Fill Book'!$G$4:$G$10084,
    'Fill Book'!$F$4:$F$10084, "S",
    'Fill Book'!$E$4:$E$10084, Mapping!C567
  ),
  ""
)</f>
        <v/>
      </c>
      <c r="N567" s="7">
        <f t="shared" si="39"/>
        <v>0</v>
      </c>
      <c r="O567" s="2">
        <f t="shared" ca="1" si="42"/>
        <v>0</v>
      </c>
      <c r="P567" s="2">
        <f t="shared" ca="1" si="40"/>
        <v>0</v>
      </c>
      <c r="Q567" s="2">
        <f t="shared" si="41"/>
        <v>0</v>
      </c>
      <c r="R567" s="9" t="e">
        <f ca="1">((Mapping!$M567 - Mapping!$K567) / Mapping!$E567 * Mapping!$F567) * (MIN(Mapping!$J567, Mapping!$L567))</f>
        <v>#VALUE!</v>
      </c>
      <c r="S567" s="2" t="str">
        <f>IFERROR(INDEX(#REF!, MATCH(Mapping!C567,#REF!, 0)), "")</f>
        <v/>
      </c>
      <c r="T567" s="2" t="e">
        <f t="shared" ca="1" si="43"/>
        <v>#VALUE!</v>
      </c>
      <c r="U567" s="2">
        <f ca="1">IFERROR(INDEX(Ref!E:E, MATCH(D567, Ref!B:B, 0)),5)</f>
        <v>5</v>
      </c>
      <c r="V567">
        <f ca="1">IFERROR(INDEX(Ref!F:F, MATCH(D567, Ref!B:B, 0)),1.5)</f>
        <v>1.5</v>
      </c>
    </row>
    <row r="568" spans="3:22" x14ac:dyDescent="0.25">
      <c r="C568" s="42"/>
      <c r="D568" s="2" t="str" cm="1">
        <f t="array" aca="1" ref="D568" ca="1">UPPER(_xlfn.TEXTJOIN("", TRUE, IF(ISNUMBER(FIND(MID(LEFT(C568, FIND(" ", C568 &amp; " ") - 1), ROW(INDIRECT("1:" &amp; LEN(LEFT(C568, FIND(" ", C568 &amp; " ") - 1)))), 1), "ABCDEFGHIJKLMNOPQRSTUVWXYZabcdefghijklmnopqrstuvwxyz")), MID(LEFT(C568, FIND(" ", C568 &amp; " ") - 1), ROW(INDIRECT("1:" &amp; LEN(LEFT(C568, FIND(" ", C568 &amp; " ") - 1)))), 1), "")))</f>
        <v/>
      </c>
      <c r="E568" s="2" t="e">
        <f ca="1">INDEX(Ref!C:C, MATCH(Mapping!D568, Ref!$B:$B,0))</f>
        <v>#N/A</v>
      </c>
      <c r="F568" s="2" t="e">
        <f ca="1">INDEX(Ref!D:D, MATCH(Mapping!D568, Ref!$B:$B,0))</f>
        <v>#N/A</v>
      </c>
      <c r="G568" s="2" cm="1">
        <f t="array" ref="G568">IFERROR(_xlfn.SWITCH(LOWER(TRIM(RIGHT(SUBSTITUTE(C568," ",REPT(" ",99)),99))),"fly",4,"dfly",8,"calendar",2,"box",4,4),4)</f>
        <v>4</v>
      </c>
      <c r="H568" s="2" t="s">
        <v>443</v>
      </c>
      <c r="I568" s="6" t="str">
        <f>RTD("tt.rtd",,RTD("tt.rtd",,"Inst",H568,$C568),I$2)</f>
        <v/>
      </c>
      <c r="J568" s="7" cm="1">
        <f t="array" ref="J568">SUM(IF(('Fill Book'!$F$4:$F$10084="B")*('Fill Book'!$E$4:$E$10084=Mapping!C568),'Fill Book'!$G$4:$G$10084))</f>
        <v>0</v>
      </c>
      <c r="K568" s="18" t="str" cm="1">
        <f t="array" ref="K568">IFERROR(
  SUMPRODUCT(
    ('Fill Book'!$F$4:$F$10084="B") * ('Fill Book'!$E$4:$E$10084=Mapping!C568),
    'Fill Book'!$G$4:$G$10084,  'Fill Book'!$H$4:$H$10084
  ) /
  SUMIFS(
    'Fill Book'!$G$4:$G$10084,
    'Fill Book'!$F$4:$F$10084, "B",
    'Fill Book'!$E$4:$E$10084, Mapping!C568
  ),
  ""
)</f>
        <v/>
      </c>
      <c r="L568" s="7">
        <f>SUMIFS('Fill Book'!$G$4:$G$10084, 'Fill Book'!$F$4:$F$10084, "S", 'Fill Book'!$E$4:$E$10084, Mapping!C568)</f>
        <v>0</v>
      </c>
      <c r="M568" s="18" t="str" cm="1">
        <f t="array" ref="M568">IFERROR(
  SUMPRODUCT(
    ('Fill Book'!$F$4:$F$10084="S") * ('Fill Book'!$E$4:$E$10084=Mapping!C568),
    'Fill Book'!$G$4:$G$10084,  'Fill Book'!$H$4:$H$10084
  ) /
  SUMIFS(
    'Fill Book'!$G$4:$G$10084,
    'Fill Book'!$F$4:$F$10084, "S",
    'Fill Book'!$E$4:$E$10084, Mapping!C568
  ),
  ""
)</f>
        <v/>
      </c>
      <c r="N568" s="7">
        <f t="shared" si="39"/>
        <v>0</v>
      </c>
      <c r="O568" s="2">
        <f t="shared" ca="1" si="42"/>
        <v>0</v>
      </c>
      <c r="P568" s="2">
        <f t="shared" ca="1" si="40"/>
        <v>0</v>
      </c>
      <c r="Q568" s="2">
        <f t="shared" si="41"/>
        <v>0</v>
      </c>
      <c r="R568" s="9" t="e">
        <f ca="1">((Mapping!$M568 - Mapping!$K568) / Mapping!$E568 * Mapping!$F568) * (MIN(Mapping!$J568, Mapping!$L568))</f>
        <v>#VALUE!</v>
      </c>
      <c r="S568" s="2" t="str">
        <f>IFERROR(INDEX(#REF!, MATCH(Mapping!C568,#REF!, 0)), "")</f>
        <v/>
      </c>
      <c r="T568" s="2" t="e">
        <f t="shared" ca="1" si="43"/>
        <v>#VALUE!</v>
      </c>
      <c r="U568" s="2">
        <f ca="1">IFERROR(INDEX(Ref!E:E, MATCH(D568, Ref!B:B, 0)),5)</f>
        <v>5</v>
      </c>
      <c r="V568">
        <f ca="1">IFERROR(INDEX(Ref!F:F, MATCH(D568, Ref!B:B, 0)),1.5)</f>
        <v>1.5</v>
      </c>
    </row>
    <row r="569" spans="3:22" x14ac:dyDescent="0.25">
      <c r="C569" s="42"/>
      <c r="D569" s="2" t="str" cm="1">
        <f t="array" aca="1" ref="D569" ca="1">UPPER(_xlfn.TEXTJOIN("", TRUE, IF(ISNUMBER(FIND(MID(LEFT(C569, FIND(" ", C569 &amp; " ") - 1), ROW(INDIRECT("1:" &amp; LEN(LEFT(C569, FIND(" ", C569 &amp; " ") - 1)))), 1), "ABCDEFGHIJKLMNOPQRSTUVWXYZabcdefghijklmnopqrstuvwxyz")), MID(LEFT(C569, FIND(" ", C569 &amp; " ") - 1), ROW(INDIRECT("1:" &amp; LEN(LEFT(C569, FIND(" ", C569 &amp; " ") - 1)))), 1), "")))</f>
        <v/>
      </c>
      <c r="E569" s="2" t="e">
        <f ca="1">INDEX(Ref!C:C, MATCH(Mapping!D569, Ref!$B:$B,0))</f>
        <v>#N/A</v>
      </c>
      <c r="F569" s="2" t="e">
        <f ca="1">INDEX(Ref!D:D, MATCH(Mapping!D569, Ref!$B:$B,0))</f>
        <v>#N/A</v>
      </c>
      <c r="G569" s="2" cm="1">
        <f t="array" ref="G569">IFERROR(_xlfn.SWITCH(LOWER(TRIM(RIGHT(SUBSTITUTE(C569," ",REPT(" ",99)),99))),"fly",4,"dfly",8,"calendar",2,"box",4,4),4)</f>
        <v>4</v>
      </c>
      <c r="H569" s="2" t="s">
        <v>443</v>
      </c>
      <c r="I569" s="6" t="str">
        <f>RTD("tt.rtd",,RTD("tt.rtd",,"Inst",H569,$C569),I$2)</f>
        <v/>
      </c>
      <c r="J569" s="7" cm="1">
        <f t="array" ref="J569">SUM(IF(('Fill Book'!$F$4:$F$10084="B")*('Fill Book'!$E$4:$E$10084=Mapping!C569),'Fill Book'!$G$4:$G$10084))</f>
        <v>0</v>
      </c>
      <c r="K569" s="18" t="str" cm="1">
        <f t="array" ref="K569">IFERROR(
  SUMPRODUCT(
    ('Fill Book'!$F$4:$F$10084="B") * ('Fill Book'!$E$4:$E$10084=Mapping!C569),
    'Fill Book'!$G$4:$G$10084,  'Fill Book'!$H$4:$H$10084
  ) /
  SUMIFS(
    'Fill Book'!$G$4:$G$10084,
    'Fill Book'!$F$4:$F$10084, "B",
    'Fill Book'!$E$4:$E$10084, Mapping!C569
  ),
  ""
)</f>
        <v/>
      </c>
      <c r="L569" s="7">
        <f>SUMIFS('Fill Book'!$G$4:$G$10084, 'Fill Book'!$F$4:$F$10084, "S", 'Fill Book'!$E$4:$E$10084, Mapping!C569)</f>
        <v>0</v>
      </c>
      <c r="M569" s="18" t="str" cm="1">
        <f t="array" ref="M569">IFERROR(
  SUMPRODUCT(
    ('Fill Book'!$F$4:$F$10084="S") * ('Fill Book'!$E$4:$E$10084=Mapping!C569),
    'Fill Book'!$G$4:$G$10084,  'Fill Book'!$H$4:$H$10084
  ) /
  SUMIFS(
    'Fill Book'!$G$4:$G$10084,
    'Fill Book'!$F$4:$F$10084, "S",
    'Fill Book'!$E$4:$E$10084, Mapping!C569
  ),
  ""
)</f>
        <v/>
      </c>
      <c r="N569" s="7">
        <f t="shared" si="39"/>
        <v>0</v>
      </c>
      <c r="O569" s="2">
        <f t="shared" ca="1" si="42"/>
        <v>0</v>
      </c>
      <c r="P569" s="2">
        <f t="shared" ca="1" si="40"/>
        <v>0</v>
      </c>
      <c r="Q569" s="2">
        <f t="shared" si="41"/>
        <v>0</v>
      </c>
      <c r="R569" s="9" t="e">
        <f ca="1">((Mapping!$M569 - Mapping!$K569) / Mapping!$E569 * Mapping!$F569) * (MIN(Mapping!$J569, Mapping!$L569))</f>
        <v>#VALUE!</v>
      </c>
      <c r="S569" s="2" t="str">
        <f>IFERROR(INDEX(#REF!, MATCH(Mapping!C569,#REF!, 0)), "")</f>
        <v/>
      </c>
      <c r="T569" s="2" t="e">
        <f t="shared" ca="1" si="43"/>
        <v>#VALUE!</v>
      </c>
      <c r="U569" s="2">
        <f ca="1">IFERROR(INDEX(Ref!E:E, MATCH(D569, Ref!B:B, 0)),5)</f>
        <v>5</v>
      </c>
      <c r="V569">
        <f ca="1">IFERROR(INDEX(Ref!F:F, MATCH(D569, Ref!B:B, 0)),1.5)</f>
        <v>1.5</v>
      </c>
    </row>
    <row r="570" spans="3:22" x14ac:dyDescent="0.25">
      <c r="C570" s="42"/>
      <c r="D570" s="2" t="str" cm="1">
        <f t="array" aca="1" ref="D570" ca="1">UPPER(_xlfn.TEXTJOIN("", TRUE, IF(ISNUMBER(FIND(MID(LEFT(C570, FIND(" ", C570 &amp; " ") - 1), ROW(INDIRECT("1:" &amp; LEN(LEFT(C570, FIND(" ", C570 &amp; " ") - 1)))), 1), "ABCDEFGHIJKLMNOPQRSTUVWXYZabcdefghijklmnopqrstuvwxyz")), MID(LEFT(C570, FIND(" ", C570 &amp; " ") - 1), ROW(INDIRECT("1:" &amp; LEN(LEFT(C570, FIND(" ", C570 &amp; " ") - 1)))), 1), "")))</f>
        <v/>
      </c>
      <c r="E570" s="2" t="e">
        <f ca="1">INDEX(Ref!C:C, MATCH(Mapping!D570, Ref!$B:$B,0))</f>
        <v>#N/A</v>
      </c>
      <c r="F570" s="2" t="e">
        <f ca="1">INDEX(Ref!D:D, MATCH(Mapping!D570, Ref!$B:$B,0))</f>
        <v>#N/A</v>
      </c>
      <c r="G570" s="2" cm="1">
        <f t="array" ref="G570">IFERROR(_xlfn.SWITCH(LOWER(TRIM(RIGHT(SUBSTITUTE(C570," ",REPT(" ",99)),99))),"fly",4,"dfly",8,"calendar",2,"box",4,4),4)</f>
        <v>4</v>
      </c>
      <c r="H570" s="2" t="s">
        <v>443</v>
      </c>
      <c r="I570" s="6" t="str">
        <f>RTD("tt.rtd",,RTD("tt.rtd",,"Inst",H570,$C570),I$2)</f>
        <v/>
      </c>
      <c r="J570" s="7" cm="1">
        <f t="array" ref="J570">SUM(IF(('Fill Book'!$F$4:$F$10084="B")*('Fill Book'!$E$4:$E$10084=Mapping!C570),'Fill Book'!$G$4:$G$10084))</f>
        <v>0</v>
      </c>
      <c r="K570" s="18" t="str" cm="1">
        <f t="array" ref="K570">IFERROR(
  SUMPRODUCT(
    ('Fill Book'!$F$4:$F$10084="B") * ('Fill Book'!$E$4:$E$10084=Mapping!C570),
    'Fill Book'!$G$4:$G$10084,  'Fill Book'!$H$4:$H$10084
  ) /
  SUMIFS(
    'Fill Book'!$G$4:$G$10084,
    'Fill Book'!$F$4:$F$10084, "B",
    'Fill Book'!$E$4:$E$10084, Mapping!C570
  ),
  ""
)</f>
        <v/>
      </c>
      <c r="L570" s="7">
        <f>SUMIFS('Fill Book'!$G$4:$G$10084, 'Fill Book'!$F$4:$F$10084, "S", 'Fill Book'!$E$4:$E$10084, Mapping!C570)</f>
        <v>0</v>
      </c>
      <c r="M570" s="18" t="str" cm="1">
        <f t="array" ref="M570">IFERROR(
  SUMPRODUCT(
    ('Fill Book'!$F$4:$F$10084="S") * ('Fill Book'!$E$4:$E$10084=Mapping!C570),
    'Fill Book'!$G$4:$G$10084,  'Fill Book'!$H$4:$H$10084
  ) /
  SUMIFS(
    'Fill Book'!$G$4:$G$10084,
    'Fill Book'!$F$4:$F$10084, "S",
    'Fill Book'!$E$4:$E$10084, Mapping!C570
  ),
  ""
)</f>
        <v/>
      </c>
      <c r="N570" s="7">
        <f t="shared" si="39"/>
        <v>0</v>
      </c>
      <c r="O570" s="2">
        <f t="shared" ca="1" si="42"/>
        <v>0</v>
      </c>
      <c r="P570" s="2">
        <f t="shared" ca="1" si="40"/>
        <v>0</v>
      </c>
      <c r="Q570" s="2">
        <f t="shared" si="41"/>
        <v>0</v>
      </c>
      <c r="R570" s="9" t="e">
        <f ca="1">((Mapping!$M570 - Mapping!$K570) / Mapping!$E570 * Mapping!$F570) * (MIN(Mapping!$J570, Mapping!$L570))</f>
        <v>#VALUE!</v>
      </c>
      <c r="S570" s="2" t="str">
        <f>IFERROR(INDEX(#REF!, MATCH(Mapping!C570,#REF!, 0)), "")</f>
        <v/>
      </c>
      <c r="T570" s="2" t="e">
        <f t="shared" ca="1" si="43"/>
        <v>#VALUE!</v>
      </c>
      <c r="U570" s="2">
        <f ca="1">IFERROR(INDEX(Ref!E:E, MATCH(D570, Ref!B:B, 0)),5)</f>
        <v>5</v>
      </c>
      <c r="V570">
        <f ca="1">IFERROR(INDEX(Ref!F:F, MATCH(D570, Ref!B:B, 0)),1.5)</f>
        <v>1.5</v>
      </c>
    </row>
    <row r="571" spans="3:22" x14ac:dyDescent="0.25">
      <c r="C571" s="42"/>
      <c r="D571" s="2" t="str" cm="1">
        <f t="array" aca="1" ref="D571" ca="1">UPPER(_xlfn.TEXTJOIN("", TRUE, IF(ISNUMBER(FIND(MID(LEFT(C571, FIND(" ", C571 &amp; " ") - 1), ROW(INDIRECT("1:" &amp; LEN(LEFT(C571, FIND(" ", C571 &amp; " ") - 1)))), 1), "ABCDEFGHIJKLMNOPQRSTUVWXYZabcdefghijklmnopqrstuvwxyz")), MID(LEFT(C571, FIND(" ", C571 &amp; " ") - 1), ROW(INDIRECT("1:" &amp; LEN(LEFT(C571, FIND(" ", C571 &amp; " ") - 1)))), 1), "")))</f>
        <v/>
      </c>
      <c r="E571" s="2" t="e">
        <f ca="1">INDEX(Ref!C:C, MATCH(Mapping!D571, Ref!$B:$B,0))</f>
        <v>#N/A</v>
      </c>
      <c r="F571" s="2" t="e">
        <f ca="1">INDEX(Ref!D:D, MATCH(Mapping!D571, Ref!$B:$B,0))</f>
        <v>#N/A</v>
      </c>
      <c r="G571" s="2" cm="1">
        <f t="array" ref="G571">IFERROR(_xlfn.SWITCH(LOWER(TRIM(RIGHT(SUBSTITUTE(C571," ",REPT(" ",99)),99))),"fly",4,"dfly",8,"calendar",2,"box",4,4),4)</f>
        <v>4</v>
      </c>
      <c r="H571" s="2" t="s">
        <v>443</v>
      </c>
      <c r="I571" s="6" t="str">
        <f>RTD("tt.rtd",,RTD("tt.rtd",,"Inst",H571,$C571),I$2)</f>
        <v/>
      </c>
      <c r="J571" s="7" cm="1">
        <f t="array" ref="J571">SUM(IF(('Fill Book'!$F$4:$F$10084="B")*('Fill Book'!$E$4:$E$10084=Mapping!C571),'Fill Book'!$G$4:$G$10084))</f>
        <v>0</v>
      </c>
      <c r="K571" s="18" t="str" cm="1">
        <f t="array" ref="K571">IFERROR(
  SUMPRODUCT(
    ('Fill Book'!$F$4:$F$10084="B") * ('Fill Book'!$E$4:$E$10084=Mapping!C571),
    'Fill Book'!$G$4:$G$10084,  'Fill Book'!$H$4:$H$10084
  ) /
  SUMIFS(
    'Fill Book'!$G$4:$G$10084,
    'Fill Book'!$F$4:$F$10084, "B",
    'Fill Book'!$E$4:$E$10084, Mapping!C571
  ),
  ""
)</f>
        <v/>
      </c>
      <c r="L571" s="7">
        <f>SUMIFS('Fill Book'!$G$4:$G$10084, 'Fill Book'!$F$4:$F$10084, "S", 'Fill Book'!$E$4:$E$10084, Mapping!C571)</f>
        <v>0</v>
      </c>
      <c r="M571" s="18" t="str" cm="1">
        <f t="array" ref="M571">IFERROR(
  SUMPRODUCT(
    ('Fill Book'!$F$4:$F$10084="S") * ('Fill Book'!$E$4:$E$10084=Mapping!C571),
    'Fill Book'!$G$4:$G$10084,  'Fill Book'!$H$4:$H$10084
  ) /
  SUMIFS(
    'Fill Book'!$G$4:$G$10084,
    'Fill Book'!$F$4:$F$10084, "S",
    'Fill Book'!$E$4:$E$10084, Mapping!C571
  ),
  ""
)</f>
        <v/>
      </c>
      <c r="N571" s="7">
        <f t="shared" si="39"/>
        <v>0</v>
      </c>
      <c r="O571" s="2">
        <f t="shared" ca="1" si="42"/>
        <v>0</v>
      </c>
      <c r="P571" s="2">
        <f t="shared" ca="1" si="40"/>
        <v>0</v>
      </c>
      <c r="Q571" s="2">
        <f t="shared" si="41"/>
        <v>0</v>
      </c>
      <c r="R571" s="9" t="e">
        <f ca="1">((Mapping!$M571 - Mapping!$K571) / Mapping!$E571 * Mapping!$F571) * (MIN(Mapping!$J571, Mapping!$L571))</f>
        <v>#VALUE!</v>
      </c>
      <c r="S571" s="2" t="str">
        <f>IFERROR(INDEX(#REF!, MATCH(Mapping!C571,#REF!, 0)), "")</f>
        <v/>
      </c>
      <c r="T571" s="2" t="e">
        <f t="shared" ca="1" si="43"/>
        <v>#VALUE!</v>
      </c>
      <c r="U571" s="2">
        <f ca="1">IFERROR(INDEX(Ref!E:E, MATCH(D571, Ref!B:B, 0)),5)</f>
        <v>5</v>
      </c>
      <c r="V571">
        <f ca="1">IFERROR(INDEX(Ref!F:F, MATCH(D571, Ref!B:B, 0)),1.5)</f>
        <v>1.5</v>
      </c>
    </row>
    <row r="572" spans="3:22" x14ac:dyDescent="0.25">
      <c r="C572" s="42"/>
      <c r="D572" s="2" t="str" cm="1">
        <f t="array" aca="1" ref="D572" ca="1">UPPER(_xlfn.TEXTJOIN("", TRUE, IF(ISNUMBER(FIND(MID(LEFT(C572, FIND(" ", C572 &amp; " ") - 1), ROW(INDIRECT("1:" &amp; LEN(LEFT(C572, FIND(" ", C572 &amp; " ") - 1)))), 1), "ABCDEFGHIJKLMNOPQRSTUVWXYZabcdefghijklmnopqrstuvwxyz")), MID(LEFT(C572, FIND(" ", C572 &amp; " ") - 1), ROW(INDIRECT("1:" &amp; LEN(LEFT(C572, FIND(" ", C572 &amp; " ") - 1)))), 1), "")))</f>
        <v/>
      </c>
      <c r="E572" s="2" t="e">
        <f ca="1">INDEX(Ref!C:C, MATCH(Mapping!D572, Ref!$B:$B,0))</f>
        <v>#N/A</v>
      </c>
      <c r="F572" s="2" t="e">
        <f ca="1">INDEX(Ref!D:D, MATCH(Mapping!D572, Ref!$B:$B,0))</f>
        <v>#N/A</v>
      </c>
      <c r="G572" s="2" cm="1">
        <f t="array" ref="G572">IFERROR(_xlfn.SWITCH(LOWER(TRIM(RIGHT(SUBSTITUTE(C572," ",REPT(" ",99)),99))),"fly",4,"dfly",8,"calendar",2,"box",4,4),4)</f>
        <v>4</v>
      </c>
      <c r="H572" s="2" t="s">
        <v>443</v>
      </c>
      <c r="I572" s="6" t="str">
        <f>RTD("tt.rtd",,RTD("tt.rtd",,"Inst",H572,$C572),I$2)</f>
        <v/>
      </c>
      <c r="J572" s="7" cm="1">
        <f t="array" ref="J572">SUM(IF(('Fill Book'!$F$4:$F$10084="B")*('Fill Book'!$E$4:$E$10084=Mapping!C572),'Fill Book'!$G$4:$G$10084))</f>
        <v>0</v>
      </c>
      <c r="K572" s="18" t="str" cm="1">
        <f t="array" ref="K572">IFERROR(
  SUMPRODUCT(
    ('Fill Book'!$F$4:$F$10084="B") * ('Fill Book'!$E$4:$E$10084=Mapping!C572),
    'Fill Book'!$G$4:$G$10084,  'Fill Book'!$H$4:$H$10084
  ) /
  SUMIFS(
    'Fill Book'!$G$4:$G$10084,
    'Fill Book'!$F$4:$F$10084, "B",
    'Fill Book'!$E$4:$E$10084, Mapping!C572
  ),
  ""
)</f>
        <v/>
      </c>
      <c r="L572" s="7">
        <f>SUMIFS('Fill Book'!$G$4:$G$10084, 'Fill Book'!$F$4:$F$10084, "S", 'Fill Book'!$E$4:$E$10084, Mapping!C572)</f>
        <v>0</v>
      </c>
      <c r="M572" s="18" t="str" cm="1">
        <f t="array" ref="M572">IFERROR(
  SUMPRODUCT(
    ('Fill Book'!$F$4:$F$10084="S") * ('Fill Book'!$E$4:$E$10084=Mapping!C572),
    'Fill Book'!$G$4:$G$10084,  'Fill Book'!$H$4:$H$10084
  ) /
  SUMIFS(
    'Fill Book'!$G$4:$G$10084,
    'Fill Book'!$F$4:$F$10084, "S",
    'Fill Book'!$E$4:$E$10084, Mapping!C572
  ),
  ""
)</f>
        <v/>
      </c>
      <c r="N572" s="7">
        <f t="shared" si="39"/>
        <v>0</v>
      </c>
      <c r="O572" s="2">
        <f t="shared" ca="1" si="42"/>
        <v>0</v>
      </c>
      <c r="P572" s="2">
        <f t="shared" ca="1" si="40"/>
        <v>0</v>
      </c>
      <c r="Q572" s="2">
        <f t="shared" si="41"/>
        <v>0</v>
      </c>
      <c r="R572" s="9" t="e">
        <f ca="1">((Mapping!$M572 - Mapping!$K572) / Mapping!$E572 * Mapping!$F572) * (MIN(Mapping!$J572, Mapping!$L572))</f>
        <v>#VALUE!</v>
      </c>
      <c r="S572" s="2" t="str">
        <f>IFERROR(INDEX(#REF!, MATCH(Mapping!C572,#REF!, 0)), "")</f>
        <v/>
      </c>
      <c r="T572" s="2" t="e">
        <f t="shared" ca="1" si="43"/>
        <v>#VALUE!</v>
      </c>
      <c r="U572" s="2">
        <f ca="1">IFERROR(INDEX(Ref!E:E, MATCH(D572, Ref!B:B, 0)),5)</f>
        <v>5</v>
      </c>
      <c r="V572">
        <f ca="1">IFERROR(INDEX(Ref!F:F, MATCH(D572, Ref!B:B, 0)),1.5)</f>
        <v>1.5</v>
      </c>
    </row>
    <row r="573" spans="3:22" x14ac:dyDescent="0.25">
      <c r="C573" s="42"/>
      <c r="D573" s="2" t="str" cm="1">
        <f t="array" aca="1" ref="D573" ca="1">UPPER(_xlfn.TEXTJOIN("", TRUE, IF(ISNUMBER(FIND(MID(LEFT(C573, FIND(" ", C573 &amp; " ") - 1), ROW(INDIRECT("1:" &amp; LEN(LEFT(C573, FIND(" ", C573 &amp; " ") - 1)))), 1), "ABCDEFGHIJKLMNOPQRSTUVWXYZabcdefghijklmnopqrstuvwxyz")), MID(LEFT(C573, FIND(" ", C573 &amp; " ") - 1), ROW(INDIRECT("1:" &amp; LEN(LEFT(C573, FIND(" ", C573 &amp; " ") - 1)))), 1), "")))</f>
        <v/>
      </c>
      <c r="E573" s="2" t="e">
        <f ca="1">INDEX(Ref!C:C, MATCH(Mapping!D573, Ref!$B:$B,0))</f>
        <v>#N/A</v>
      </c>
      <c r="F573" s="2" t="e">
        <f ca="1">INDEX(Ref!D:D, MATCH(Mapping!D573, Ref!$B:$B,0))</f>
        <v>#N/A</v>
      </c>
      <c r="G573" s="2" cm="1">
        <f t="array" ref="G573">IFERROR(_xlfn.SWITCH(LOWER(TRIM(RIGHT(SUBSTITUTE(C573," ",REPT(" ",99)),99))),"fly",4,"dfly",8,"calendar",2,"box",4,4),4)</f>
        <v>4</v>
      </c>
      <c r="H573" s="2" t="s">
        <v>443</v>
      </c>
      <c r="I573" s="6" t="str">
        <f>RTD("tt.rtd",,RTD("tt.rtd",,"Inst",H573,$C573),I$2)</f>
        <v/>
      </c>
      <c r="J573" s="7" cm="1">
        <f t="array" ref="J573">SUM(IF(('Fill Book'!$F$4:$F$10084="B")*('Fill Book'!$E$4:$E$10084=Mapping!C573),'Fill Book'!$G$4:$G$10084))</f>
        <v>0</v>
      </c>
      <c r="K573" s="18" t="str" cm="1">
        <f t="array" ref="K573">IFERROR(
  SUMPRODUCT(
    ('Fill Book'!$F$4:$F$10084="B") * ('Fill Book'!$E$4:$E$10084=Mapping!C573),
    'Fill Book'!$G$4:$G$10084,  'Fill Book'!$H$4:$H$10084
  ) /
  SUMIFS(
    'Fill Book'!$G$4:$G$10084,
    'Fill Book'!$F$4:$F$10084, "B",
    'Fill Book'!$E$4:$E$10084, Mapping!C573
  ),
  ""
)</f>
        <v/>
      </c>
      <c r="L573" s="7">
        <f>SUMIFS('Fill Book'!$G$4:$G$10084, 'Fill Book'!$F$4:$F$10084, "S", 'Fill Book'!$E$4:$E$10084, Mapping!C573)</f>
        <v>0</v>
      </c>
      <c r="M573" s="18" t="str" cm="1">
        <f t="array" ref="M573">IFERROR(
  SUMPRODUCT(
    ('Fill Book'!$F$4:$F$10084="S") * ('Fill Book'!$E$4:$E$10084=Mapping!C573),
    'Fill Book'!$G$4:$G$10084,  'Fill Book'!$H$4:$H$10084
  ) /
  SUMIFS(
    'Fill Book'!$G$4:$G$10084,
    'Fill Book'!$F$4:$F$10084, "S",
    'Fill Book'!$E$4:$E$10084, Mapping!C573
  ),
  ""
)</f>
        <v/>
      </c>
      <c r="N573" s="7">
        <f t="shared" si="39"/>
        <v>0</v>
      </c>
      <c r="O573" s="2">
        <f t="shared" ca="1" si="42"/>
        <v>0</v>
      </c>
      <c r="P573" s="2">
        <f t="shared" ca="1" si="40"/>
        <v>0</v>
      </c>
      <c r="Q573" s="2">
        <f t="shared" si="41"/>
        <v>0</v>
      </c>
      <c r="R573" s="9" t="e">
        <f ca="1">((Mapping!$M573 - Mapping!$K573) / Mapping!$E573 * Mapping!$F573) * (MIN(Mapping!$J573, Mapping!$L573))</f>
        <v>#VALUE!</v>
      </c>
      <c r="S573" s="2" t="str">
        <f>IFERROR(INDEX(#REF!, MATCH(Mapping!C573,#REF!, 0)), "")</f>
        <v/>
      </c>
      <c r="T573" s="2" t="e">
        <f t="shared" ca="1" si="43"/>
        <v>#VALUE!</v>
      </c>
      <c r="U573" s="2">
        <f ca="1">IFERROR(INDEX(Ref!E:E, MATCH(D573, Ref!B:B, 0)),5)</f>
        <v>5</v>
      </c>
      <c r="V573">
        <f ca="1">IFERROR(INDEX(Ref!F:F, MATCH(D573, Ref!B:B, 0)),1.5)</f>
        <v>1.5</v>
      </c>
    </row>
    <row r="574" spans="3:22" x14ac:dyDescent="0.25">
      <c r="C574" s="42"/>
      <c r="D574" s="2" t="str" cm="1">
        <f t="array" aca="1" ref="D574" ca="1">UPPER(_xlfn.TEXTJOIN("", TRUE, IF(ISNUMBER(FIND(MID(LEFT(C574, FIND(" ", C574 &amp; " ") - 1), ROW(INDIRECT("1:" &amp; LEN(LEFT(C574, FIND(" ", C574 &amp; " ") - 1)))), 1), "ABCDEFGHIJKLMNOPQRSTUVWXYZabcdefghijklmnopqrstuvwxyz")), MID(LEFT(C574, FIND(" ", C574 &amp; " ") - 1), ROW(INDIRECT("1:" &amp; LEN(LEFT(C574, FIND(" ", C574 &amp; " ") - 1)))), 1), "")))</f>
        <v/>
      </c>
      <c r="E574" s="2" t="e">
        <f ca="1">INDEX(Ref!C:C, MATCH(Mapping!D574, Ref!$B:$B,0))</f>
        <v>#N/A</v>
      </c>
      <c r="F574" s="2" t="e">
        <f ca="1">INDEX(Ref!D:D, MATCH(Mapping!D574, Ref!$B:$B,0))</f>
        <v>#N/A</v>
      </c>
      <c r="G574" s="2" cm="1">
        <f t="array" ref="G574">IFERROR(_xlfn.SWITCH(LOWER(TRIM(RIGHT(SUBSTITUTE(C574," ",REPT(" ",99)),99))),"fly",4,"dfly",8,"calendar",2,"box",4,4),4)</f>
        <v>4</v>
      </c>
      <c r="H574" s="2" t="s">
        <v>443</v>
      </c>
      <c r="I574" s="6" t="str">
        <f>RTD("tt.rtd",,RTD("tt.rtd",,"Inst",H574,$C574),I$2)</f>
        <v/>
      </c>
      <c r="J574" s="7" cm="1">
        <f t="array" ref="J574">SUM(IF(('Fill Book'!$F$4:$F$10084="B")*('Fill Book'!$E$4:$E$10084=Mapping!C574),'Fill Book'!$G$4:$G$10084))</f>
        <v>0</v>
      </c>
      <c r="K574" s="18" t="str" cm="1">
        <f t="array" ref="K574">IFERROR(
  SUMPRODUCT(
    ('Fill Book'!$F$4:$F$10084="B") * ('Fill Book'!$E$4:$E$10084=Mapping!C574),
    'Fill Book'!$G$4:$G$10084,  'Fill Book'!$H$4:$H$10084
  ) /
  SUMIFS(
    'Fill Book'!$G$4:$G$10084,
    'Fill Book'!$F$4:$F$10084, "B",
    'Fill Book'!$E$4:$E$10084, Mapping!C574
  ),
  ""
)</f>
        <v/>
      </c>
      <c r="L574" s="7">
        <f>SUMIFS('Fill Book'!$G$4:$G$10084, 'Fill Book'!$F$4:$F$10084, "S", 'Fill Book'!$E$4:$E$10084, Mapping!C574)</f>
        <v>0</v>
      </c>
      <c r="M574" s="18" t="str" cm="1">
        <f t="array" ref="M574">IFERROR(
  SUMPRODUCT(
    ('Fill Book'!$F$4:$F$10084="S") * ('Fill Book'!$E$4:$E$10084=Mapping!C574),
    'Fill Book'!$G$4:$G$10084,  'Fill Book'!$H$4:$H$10084
  ) /
  SUMIFS(
    'Fill Book'!$G$4:$G$10084,
    'Fill Book'!$F$4:$F$10084, "S",
    'Fill Book'!$E$4:$E$10084, Mapping!C574
  ),
  ""
)</f>
        <v/>
      </c>
      <c r="N574" s="7">
        <f t="shared" si="39"/>
        <v>0</v>
      </c>
      <c r="O574" s="2">
        <f t="shared" ca="1" si="42"/>
        <v>0</v>
      </c>
      <c r="P574" s="2">
        <f t="shared" ca="1" si="40"/>
        <v>0</v>
      </c>
      <c r="Q574" s="2">
        <f t="shared" si="41"/>
        <v>0</v>
      </c>
      <c r="R574" s="9" t="e">
        <f ca="1">((Mapping!$M574 - Mapping!$K574) / Mapping!$E574 * Mapping!$F574) * (MIN(Mapping!$J574, Mapping!$L574))</f>
        <v>#VALUE!</v>
      </c>
      <c r="S574" s="2" t="str">
        <f>IFERROR(INDEX(#REF!, MATCH(Mapping!C574,#REF!, 0)), "")</f>
        <v/>
      </c>
      <c r="T574" s="2" t="e">
        <f t="shared" ca="1" si="43"/>
        <v>#VALUE!</v>
      </c>
      <c r="U574" s="2">
        <f ca="1">IFERROR(INDEX(Ref!E:E, MATCH(D574, Ref!B:B, 0)),5)</f>
        <v>5</v>
      </c>
      <c r="V574">
        <f ca="1">IFERROR(INDEX(Ref!F:F, MATCH(D574, Ref!B:B, 0)),1.5)</f>
        <v>1.5</v>
      </c>
    </row>
    <row r="575" spans="3:22" x14ac:dyDescent="0.25">
      <c r="C575" s="42"/>
      <c r="D575" s="2" t="str" cm="1">
        <f t="array" aca="1" ref="D575" ca="1">UPPER(_xlfn.TEXTJOIN("", TRUE, IF(ISNUMBER(FIND(MID(LEFT(C575, FIND(" ", C575 &amp; " ") - 1), ROW(INDIRECT("1:" &amp; LEN(LEFT(C575, FIND(" ", C575 &amp; " ") - 1)))), 1), "ABCDEFGHIJKLMNOPQRSTUVWXYZabcdefghijklmnopqrstuvwxyz")), MID(LEFT(C575, FIND(" ", C575 &amp; " ") - 1), ROW(INDIRECT("1:" &amp; LEN(LEFT(C575, FIND(" ", C575 &amp; " ") - 1)))), 1), "")))</f>
        <v/>
      </c>
      <c r="E575" s="2" t="e">
        <f ca="1">INDEX(Ref!C:C, MATCH(Mapping!D575, Ref!$B:$B,0))</f>
        <v>#N/A</v>
      </c>
      <c r="F575" s="2" t="e">
        <f ca="1">INDEX(Ref!D:D, MATCH(Mapping!D575, Ref!$B:$B,0))</f>
        <v>#N/A</v>
      </c>
      <c r="G575" s="2" cm="1">
        <f t="array" ref="G575">IFERROR(_xlfn.SWITCH(LOWER(TRIM(RIGHT(SUBSTITUTE(C575," ",REPT(" ",99)),99))),"fly",4,"dfly",8,"calendar",2,"box",4,4),4)</f>
        <v>4</v>
      </c>
      <c r="H575" s="2" t="s">
        <v>443</v>
      </c>
      <c r="I575" s="6" t="str">
        <f>RTD("tt.rtd",,RTD("tt.rtd",,"Inst",H575,$C575),I$2)</f>
        <v/>
      </c>
      <c r="J575" s="7" cm="1">
        <f t="array" ref="J575">SUM(IF(('Fill Book'!$F$4:$F$10084="B")*('Fill Book'!$E$4:$E$10084=Mapping!C575),'Fill Book'!$G$4:$G$10084))</f>
        <v>0</v>
      </c>
      <c r="K575" s="18" t="str" cm="1">
        <f t="array" ref="K575">IFERROR(
  SUMPRODUCT(
    ('Fill Book'!$F$4:$F$10084="B") * ('Fill Book'!$E$4:$E$10084=Mapping!C575),
    'Fill Book'!$G$4:$G$10084,  'Fill Book'!$H$4:$H$10084
  ) /
  SUMIFS(
    'Fill Book'!$G$4:$G$10084,
    'Fill Book'!$F$4:$F$10084, "B",
    'Fill Book'!$E$4:$E$10084, Mapping!C575
  ),
  ""
)</f>
        <v/>
      </c>
      <c r="L575" s="7">
        <f>SUMIFS('Fill Book'!$G$4:$G$10084, 'Fill Book'!$F$4:$F$10084, "S", 'Fill Book'!$E$4:$E$10084, Mapping!C575)</f>
        <v>0</v>
      </c>
      <c r="M575" s="18" t="str" cm="1">
        <f t="array" ref="M575">IFERROR(
  SUMPRODUCT(
    ('Fill Book'!$F$4:$F$10084="S") * ('Fill Book'!$E$4:$E$10084=Mapping!C575),
    'Fill Book'!$G$4:$G$10084,  'Fill Book'!$H$4:$H$10084
  ) /
  SUMIFS(
    'Fill Book'!$G$4:$G$10084,
    'Fill Book'!$F$4:$F$10084, "S",
    'Fill Book'!$E$4:$E$10084, Mapping!C575
  ),
  ""
)</f>
        <v/>
      </c>
      <c r="N575" s="7">
        <f t="shared" si="39"/>
        <v>0</v>
      </c>
      <c r="O575" s="2">
        <f t="shared" ca="1" si="42"/>
        <v>0</v>
      </c>
      <c r="P575" s="2">
        <f t="shared" ca="1" si="40"/>
        <v>0</v>
      </c>
      <c r="Q575" s="2">
        <f t="shared" si="41"/>
        <v>0</v>
      </c>
      <c r="R575" s="9" t="e">
        <f ca="1">((Mapping!$M575 - Mapping!$K575) / Mapping!$E575 * Mapping!$F575) * (MIN(Mapping!$J575, Mapping!$L575))</f>
        <v>#VALUE!</v>
      </c>
      <c r="S575" s="2" t="str">
        <f>IFERROR(INDEX(#REF!, MATCH(Mapping!C575,#REF!, 0)), "")</f>
        <v/>
      </c>
      <c r="T575" s="2" t="e">
        <f t="shared" ca="1" si="43"/>
        <v>#VALUE!</v>
      </c>
      <c r="U575" s="2">
        <f ca="1">IFERROR(INDEX(Ref!E:E, MATCH(D575, Ref!B:B, 0)),5)</f>
        <v>5</v>
      </c>
      <c r="V575">
        <f ca="1">IFERROR(INDEX(Ref!F:F, MATCH(D575, Ref!B:B, 0)),1.5)</f>
        <v>1.5</v>
      </c>
    </row>
    <row r="576" spans="3:22" x14ac:dyDescent="0.25">
      <c r="C576" s="42"/>
      <c r="D576" s="2" t="str" cm="1">
        <f t="array" aca="1" ref="D576" ca="1">UPPER(_xlfn.TEXTJOIN("", TRUE, IF(ISNUMBER(FIND(MID(LEFT(C576, FIND(" ", C576 &amp; " ") - 1), ROW(INDIRECT("1:" &amp; LEN(LEFT(C576, FIND(" ", C576 &amp; " ") - 1)))), 1), "ABCDEFGHIJKLMNOPQRSTUVWXYZabcdefghijklmnopqrstuvwxyz")), MID(LEFT(C576, FIND(" ", C576 &amp; " ") - 1), ROW(INDIRECT("1:" &amp; LEN(LEFT(C576, FIND(" ", C576 &amp; " ") - 1)))), 1), "")))</f>
        <v/>
      </c>
      <c r="E576" s="2" t="e">
        <f ca="1">INDEX(Ref!C:C, MATCH(Mapping!D576, Ref!$B:$B,0))</f>
        <v>#N/A</v>
      </c>
      <c r="F576" s="2" t="e">
        <f ca="1">INDEX(Ref!D:D, MATCH(Mapping!D576, Ref!$B:$B,0))</f>
        <v>#N/A</v>
      </c>
      <c r="G576" s="2" cm="1">
        <f t="array" ref="G576">IFERROR(_xlfn.SWITCH(LOWER(TRIM(RIGHT(SUBSTITUTE(C576," ",REPT(" ",99)),99))),"fly",4,"dfly",8,"calendar",2,"box",4,4),4)</f>
        <v>4</v>
      </c>
      <c r="H576" s="2" t="s">
        <v>443</v>
      </c>
      <c r="I576" s="6" t="str">
        <f>RTD("tt.rtd",,RTD("tt.rtd",,"Inst",H576,$C576),I$2)</f>
        <v/>
      </c>
      <c r="J576" s="7" cm="1">
        <f t="array" ref="J576">SUM(IF(('Fill Book'!$F$4:$F$10084="B")*('Fill Book'!$E$4:$E$10084=Mapping!C576),'Fill Book'!$G$4:$G$10084))</f>
        <v>0</v>
      </c>
      <c r="K576" s="18" t="str" cm="1">
        <f t="array" ref="K576">IFERROR(
  SUMPRODUCT(
    ('Fill Book'!$F$4:$F$10084="B") * ('Fill Book'!$E$4:$E$10084=Mapping!C576),
    'Fill Book'!$G$4:$G$10084,  'Fill Book'!$H$4:$H$10084
  ) /
  SUMIFS(
    'Fill Book'!$G$4:$G$10084,
    'Fill Book'!$F$4:$F$10084, "B",
    'Fill Book'!$E$4:$E$10084, Mapping!C576
  ),
  ""
)</f>
        <v/>
      </c>
      <c r="L576" s="7">
        <f>SUMIFS('Fill Book'!$G$4:$G$10084, 'Fill Book'!$F$4:$F$10084, "S", 'Fill Book'!$E$4:$E$10084, Mapping!C576)</f>
        <v>0</v>
      </c>
      <c r="M576" s="18" t="str" cm="1">
        <f t="array" ref="M576">IFERROR(
  SUMPRODUCT(
    ('Fill Book'!$F$4:$F$10084="S") * ('Fill Book'!$E$4:$E$10084=Mapping!C576),
    'Fill Book'!$G$4:$G$10084,  'Fill Book'!$H$4:$H$10084
  ) /
  SUMIFS(
    'Fill Book'!$G$4:$G$10084,
    'Fill Book'!$F$4:$F$10084, "S",
    'Fill Book'!$E$4:$E$10084, Mapping!C576
  ),
  ""
)</f>
        <v/>
      </c>
      <c r="N576" s="7">
        <f t="shared" si="39"/>
        <v>0</v>
      </c>
      <c r="O576" s="2">
        <f t="shared" ca="1" si="42"/>
        <v>0</v>
      </c>
      <c r="P576" s="2">
        <f t="shared" ca="1" si="40"/>
        <v>0</v>
      </c>
      <c r="Q576" s="2">
        <f t="shared" si="41"/>
        <v>0</v>
      </c>
      <c r="R576" s="9" t="e">
        <f ca="1">((Mapping!$M576 - Mapping!$K576) / Mapping!$E576 * Mapping!$F576) * (MIN(Mapping!$J576, Mapping!$L576))</f>
        <v>#VALUE!</v>
      </c>
      <c r="S576" s="2" t="str">
        <f>IFERROR(INDEX(#REF!, MATCH(Mapping!C576,#REF!, 0)), "")</f>
        <v/>
      </c>
      <c r="T576" s="2" t="e">
        <f t="shared" ca="1" si="43"/>
        <v>#VALUE!</v>
      </c>
      <c r="U576" s="2">
        <f ca="1">IFERROR(INDEX(Ref!E:E, MATCH(D576, Ref!B:B, 0)),5)</f>
        <v>5</v>
      </c>
      <c r="V576">
        <f ca="1">IFERROR(INDEX(Ref!F:F, MATCH(D576, Ref!B:B, 0)),1.5)</f>
        <v>1.5</v>
      </c>
    </row>
    <row r="577" spans="3:22" x14ac:dyDescent="0.25">
      <c r="C577" s="42"/>
      <c r="D577" s="2" t="str" cm="1">
        <f t="array" aca="1" ref="D577" ca="1">UPPER(_xlfn.TEXTJOIN("", TRUE, IF(ISNUMBER(FIND(MID(LEFT(C577, FIND(" ", C577 &amp; " ") - 1), ROW(INDIRECT("1:" &amp; LEN(LEFT(C577, FIND(" ", C577 &amp; " ") - 1)))), 1), "ABCDEFGHIJKLMNOPQRSTUVWXYZabcdefghijklmnopqrstuvwxyz")), MID(LEFT(C577, FIND(" ", C577 &amp; " ") - 1), ROW(INDIRECT("1:" &amp; LEN(LEFT(C577, FIND(" ", C577 &amp; " ") - 1)))), 1), "")))</f>
        <v/>
      </c>
      <c r="E577" s="2" t="e">
        <f ca="1">INDEX(Ref!C:C, MATCH(Mapping!D577, Ref!$B:$B,0))</f>
        <v>#N/A</v>
      </c>
      <c r="F577" s="2" t="e">
        <f ca="1">INDEX(Ref!D:D, MATCH(Mapping!D577, Ref!$B:$B,0))</f>
        <v>#N/A</v>
      </c>
      <c r="G577" s="2" cm="1">
        <f t="array" ref="G577">IFERROR(_xlfn.SWITCH(LOWER(TRIM(RIGHT(SUBSTITUTE(C577," ",REPT(" ",99)),99))),"fly",4,"dfly",8,"calendar",2,"box",4,4),4)</f>
        <v>4</v>
      </c>
      <c r="H577" s="2" t="s">
        <v>443</v>
      </c>
      <c r="I577" s="6" t="str">
        <f>RTD("tt.rtd",,RTD("tt.rtd",,"Inst",H577,$C577),I$2)</f>
        <v/>
      </c>
      <c r="J577" s="7" cm="1">
        <f t="array" ref="J577">SUM(IF(('Fill Book'!$F$4:$F$10084="B")*('Fill Book'!$E$4:$E$10084=Mapping!C577),'Fill Book'!$G$4:$G$10084))</f>
        <v>0</v>
      </c>
      <c r="K577" s="18" t="str" cm="1">
        <f t="array" ref="K577">IFERROR(
  SUMPRODUCT(
    ('Fill Book'!$F$4:$F$10084="B") * ('Fill Book'!$E$4:$E$10084=Mapping!C577),
    'Fill Book'!$G$4:$G$10084,  'Fill Book'!$H$4:$H$10084
  ) /
  SUMIFS(
    'Fill Book'!$G$4:$G$10084,
    'Fill Book'!$F$4:$F$10084, "B",
    'Fill Book'!$E$4:$E$10084, Mapping!C577
  ),
  ""
)</f>
        <v/>
      </c>
      <c r="L577" s="7">
        <f>SUMIFS('Fill Book'!$G$4:$G$10084, 'Fill Book'!$F$4:$F$10084, "S", 'Fill Book'!$E$4:$E$10084, Mapping!C577)</f>
        <v>0</v>
      </c>
      <c r="M577" s="18" t="str" cm="1">
        <f t="array" ref="M577">IFERROR(
  SUMPRODUCT(
    ('Fill Book'!$F$4:$F$10084="S") * ('Fill Book'!$E$4:$E$10084=Mapping!C577),
    'Fill Book'!$G$4:$G$10084,  'Fill Book'!$H$4:$H$10084
  ) /
  SUMIFS(
    'Fill Book'!$G$4:$G$10084,
    'Fill Book'!$F$4:$F$10084, "S",
    'Fill Book'!$E$4:$E$10084, Mapping!C577
  ),
  ""
)</f>
        <v/>
      </c>
      <c r="N577" s="7">
        <f t="shared" si="39"/>
        <v>0</v>
      </c>
      <c r="O577" s="2">
        <f t="shared" ca="1" si="42"/>
        <v>0</v>
      </c>
      <c r="P577" s="2">
        <f t="shared" ca="1" si="40"/>
        <v>0</v>
      </c>
      <c r="Q577" s="2">
        <f t="shared" si="41"/>
        <v>0</v>
      </c>
      <c r="R577" s="9" t="e">
        <f ca="1">((Mapping!$M577 - Mapping!$K577) / Mapping!$E577 * Mapping!$F577) * (MIN(Mapping!$J577, Mapping!$L577))</f>
        <v>#VALUE!</v>
      </c>
      <c r="S577" s="2" t="str">
        <f>IFERROR(INDEX(#REF!, MATCH(Mapping!C577,#REF!, 0)), "")</f>
        <v/>
      </c>
      <c r="T577" s="2" t="e">
        <f t="shared" ca="1" si="43"/>
        <v>#VALUE!</v>
      </c>
      <c r="U577" s="2">
        <f ca="1">IFERROR(INDEX(Ref!E:E, MATCH(D577, Ref!B:B, 0)),5)</f>
        <v>5</v>
      </c>
      <c r="V577">
        <f ca="1">IFERROR(INDEX(Ref!F:F, MATCH(D577, Ref!B:B, 0)),1.5)</f>
        <v>1.5</v>
      </c>
    </row>
    <row r="578" spans="3:22" x14ac:dyDescent="0.25">
      <c r="C578" s="42"/>
      <c r="D578" s="2" t="str" cm="1">
        <f t="array" aca="1" ref="D578" ca="1">UPPER(_xlfn.TEXTJOIN("", TRUE, IF(ISNUMBER(FIND(MID(LEFT(C578, FIND(" ", C578 &amp; " ") - 1), ROW(INDIRECT("1:" &amp; LEN(LEFT(C578, FIND(" ", C578 &amp; " ") - 1)))), 1), "ABCDEFGHIJKLMNOPQRSTUVWXYZabcdefghijklmnopqrstuvwxyz")), MID(LEFT(C578, FIND(" ", C578 &amp; " ") - 1), ROW(INDIRECT("1:" &amp; LEN(LEFT(C578, FIND(" ", C578 &amp; " ") - 1)))), 1), "")))</f>
        <v/>
      </c>
      <c r="E578" s="2" t="e">
        <f ca="1">INDEX(Ref!C:C, MATCH(Mapping!D578, Ref!$B:$B,0))</f>
        <v>#N/A</v>
      </c>
      <c r="F578" s="2" t="e">
        <f ca="1">INDEX(Ref!D:D, MATCH(Mapping!D578, Ref!$B:$B,0))</f>
        <v>#N/A</v>
      </c>
      <c r="G578" s="2" cm="1">
        <f t="array" ref="G578">IFERROR(_xlfn.SWITCH(LOWER(TRIM(RIGHT(SUBSTITUTE(C578," ",REPT(" ",99)),99))),"fly",4,"dfly",8,"calendar",2,"box",4,4),4)</f>
        <v>4</v>
      </c>
      <c r="H578" s="2" t="s">
        <v>443</v>
      </c>
      <c r="I578" s="6" t="str">
        <f>RTD("tt.rtd",,RTD("tt.rtd",,"Inst",H578,$C578),I$2)</f>
        <v/>
      </c>
      <c r="J578" s="7" cm="1">
        <f t="array" ref="J578">SUM(IF(('Fill Book'!$F$4:$F$10084="B")*('Fill Book'!$E$4:$E$10084=Mapping!C578),'Fill Book'!$G$4:$G$10084))</f>
        <v>0</v>
      </c>
      <c r="K578" s="18" t="str" cm="1">
        <f t="array" ref="K578">IFERROR(
  SUMPRODUCT(
    ('Fill Book'!$F$4:$F$10084="B") * ('Fill Book'!$E$4:$E$10084=Mapping!C578),
    'Fill Book'!$G$4:$G$10084,  'Fill Book'!$H$4:$H$10084
  ) /
  SUMIFS(
    'Fill Book'!$G$4:$G$10084,
    'Fill Book'!$F$4:$F$10084, "B",
    'Fill Book'!$E$4:$E$10084, Mapping!C578
  ),
  ""
)</f>
        <v/>
      </c>
      <c r="L578" s="7">
        <f>SUMIFS('Fill Book'!$G$4:$G$10084, 'Fill Book'!$F$4:$F$10084, "S", 'Fill Book'!$E$4:$E$10084, Mapping!C578)</f>
        <v>0</v>
      </c>
      <c r="M578" s="18" t="str" cm="1">
        <f t="array" ref="M578">IFERROR(
  SUMPRODUCT(
    ('Fill Book'!$F$4:$F$10084="S") * ('Fill Book'!$E$4:$E$10084=Mapping!C578),
    'Fill Book'!$G$4:$G$10084,  'Fill Book'!$H$4:$H$10084
  ) /
  SUMIFS(
    'Fill Book'!$G$4:$G$10084,
    'Fill Book'!$F$4:$F$10084, "S",
    'Fill Book'!$E$4:$E$10084, Mapping!C578
  ),
  ""
)</f>
        <v/>
      </c>
      <c r="N578" s="7">
        <f t="shared" ref="N578:N641" si="44">$J578-$L578</f>
        <v>0</v>
      </c>
      <c r="O578" s="2">
        <f t="shared" ca="1" si="42"/>
        <v>0</v>
      </c>
      <c r="P578" s="2">
        <f t="shared" ca="1" si="40"/>
        <v>0</v>
      </c>
      <c r="Q578" s="2">
        <f t="shared" si="41"/>
        <v>0</v>
      </c>
      <c r="R578" s="9" t="e">
        <f ca="1">((Mapping!$M578 - Mapping!$K578) / Mapping!$E578 * Mapping!$F578) * (MIN(Mapping!$J578, Mapping!$L578))</f>
        <v>#VALUE!</v>
      </c>
      <c r="S578" s="2" t="str">
        <f>IFERROR(INDEX(#REF!, MATCH(Mapping!C578,#REF!, 0)), "")</f>
        <v/>
      </c>
      <c r="T578" s="2" t="e">
        <f t="shared" ca="1" si="43"/>
        <v>#VALUE!</v>
      </c>
      <c r="U578" s="2">
        <f ca="1">IFERROR(INDEX(Ref!E:E, MATCH(D578, Ref!B:B, 0)),5)</f>
        <v>5</v>
      </c>
      <c r="V578">
        <f ca="1">IFERROR(INDEX(Ref!F:F, MATCH(D578, Ref!B:B, 0)),1.5)</f>
        <v>1.5</v>
      </c>
    </row>
    <row r="579" spans="3:22" x14ac:dyDescent="0.25">
      <c r="C579" s="42"/>
      <c r="D579" s="2" t="str" cm="1">
        <f t="array" aca="1" ref="D579" ca="1">UPPER(_xlfn.TEXTJOIN("", TRUE, IF(ISNUMBER(FIND(MID(LEFT(C579, FIND(" ", C579 &amp; " ") - 1), ROW(INDIRECT("1:" &amp; LEN(LEFT(C579, FIND(" ", C579 &amp; " ") - 1)))), 1), "ABCDEFGHIJKLMNOPQRSTUVWXYZabcdefghijklmnopqrstuvwxyz")), MID(LEFT(C579, FIND(" ", C579 &amp; " ") - 1), ROW(INDIRECT("1:" &amp; LEN(LEFT(C579, FIND(" ", C579 &amp; " ") - 1)))), 1), "")))</f>
        <v/>
      </c>
      <c r="E579" s="2" t="e">
        <f ca="1">INDEX(Ref!C:C, MATCH(Mapping!D579, Ref!$B:$B,0))</f>
        <v>#N/A</v>
      </c>
      <c r="F579" s="2" t="e">
        <f ca="1">INDEX(Ref!D:D, MATCH(Mapping!D579, Ref!$B:$B,0))</f>
        <v>#N/A</v>
      </c>
      <c r="G579" s="2" cm="1">
        <f t="array" ref="G579">IFERROR(_xlfn.SWITCH(LOWER(TRIM(RIGHT(SUBSTITUTE(C579," ",REPT(" ",99)),99))),"fly",4,"dfly",8,"calendar",2,"box",4,4),4)</f>
        <v>4</v>
      </c>
      <c r="H579" s="2" t="s">
        <v>443</v>
      </c>
      <c r="I579" s="6" t="str">
        <f>RTD("tt.rtd",,RTD("tt.rtd",,"Inst",H579,$C579),I$2)</f>
        <v/>
      </c>
      <c r="J579" s="7" cm="1">
        <f t="array" ref="J579">SUM(IF(('Fill Book'!$F$4:$F$10084="B")*('Fill Book'!$E$4:$E$10084=Mapping!C579),'Fill Book'!$G$4:$G$10084))</f>
        <v>0</v>
      </c>
      <c r="K579" s="18" t="str" cm="1">
        <f t="array" ref="K579">IFERROR(
  SUMPRODUCT(
    ('Fill Book'!$F$4:$F$10084="B") * ('Fill Book'!$E$4:$E$10084=Mapping!C579),
    'Fill Book'!$G$4:$G$10084,  'Fill Book'!$H$4:$H$10084
  ) /
  SUMIFS(
    'Fill Book'!$G$4:$G$10084,
    'Fill Book'!$F$4:$F$10084, "B",
    'Fill Book'!$E$4:$E$10084, Mapping!C579
  ),
  ""
)</f>
        <v/>
      </c>
      <c r="L579" s="7">
        <f>SUMIFS('Fill Book'!$G$4:$G$10084, 'Fill Book'!$F$4:$F$10084, "S", 'Fill Book'!$E$4:$E$10084, Mapping!C579)</f>
        <v>0</v>
      </c>
      <c r="M579" s="18" t="str" cm="1">
        <f t="array" ref="M579">IFERROR(
  SUMPRODUCT(
    ('Fill Book'!$F$4:$F$10084="S") * ('Fill Book'!$E$4:$E$10084=Mapping!C579),
    'Fill Book'!$G$4:$G$10084,  'Fill Book'!$H$4:$H$10084
  ) /
  SUMIFS(
    'Fill Book'!$G$4:$G$10084,
    'Fill Book'!$F$4:$F$10084, "S",
    'Fill Book'!$E$4:$E$10084, Mapping!C579
  ),
  ""
)</f>
        <v/>
      </c>
      <c r="N579" s="7">
        <f t="shared" si="44"/>
        <v>0</v>
      </c>
      <c r="O579" s="2">
        <f t="shared" ca="1" si="42"/>
        <v>0</v>
      </c>
      <c r="P579" s="2">
        <f t="shared" ca="1" si="40"/>
        <v>0</v>
      </c>
      <c r="Q579" s="2">
        <f t="shared" si="41"/>
        <v>0</v>
      </c>
      <c r="R579" s="9" t="e">
        <f ca="1">((Mapping!$M579 - Mapping!$K579) / Mapping!$E579 * Mapping!$F579) * (MIN(Mapping!$J579, Mapping!$L579))</f>
        <v>#VALUE!</v>
      </c>
      <c r="S579" s="2" t="str">
        <f>IFERROR(INDEX(#REF!, MATCH(Mapping!C579,#REF!, 0)), "")</f>
        <v/>
      </c>
      <c r="T579" s="2" t="e">
        <f t="shared" ca="1" si="43"/>
        <v>#VALUE!</v>
      </c>
      <c r="U579" s="2">
        <f ca="1">IFERROR(INDEX(Ref!E:E, MATCH(D579, Ref!B:B, 0)),5)</f>
        <v>5</v>
      </c>
      <c r="V579">
        <f ca="1">IFERROR(INDEX(Ref!F:F, MATCH(D579, Ref!B:B, 0)),1.5)</f>
        <v>1.5</v>
      </c>
    </row>
    <row r="580" spans="3:22" x14ac:dyDescent="0.25">
      <c r="C580" s="42"/>
      <c r="D580" s="2" t="str" cm="1">
        <f t="array" aca="1" ref="D580" ca="1">UPPER(_xlfn.TEXTJOIN("", TRUE, IF(ISNUMBER(FIND(MID(LEFT(C580, FIND(" ", C580 &amp; " ") - 1), ROW(INDIRECT("1:" &amp; LEN(LEFT(C580, FIND(" ", C580 &amp; " ") - 1)))), 1), "ABCDEFGHIJKLMNOPQRSTUVWXYZabcdefghijklmnopqrstuvwxyz")), MID(LEFT(C580, FIND(" ", C580 &amp; " ") - 1), ROW(INDIRECT("1:" &amp; LEN(LEFT(C580, FIND(" ", C580 &amp; " ") - 1)))), 1), "")))</f>
        <v/>
      </c>
      <c r="E580" s="2" t="e">
        <f ca="1">INDEX(Ref!C:C, MATCH(Mapping!D580, Ref!$B:$B,0))</f>
        <v>#N/A</v>
      </c>
      <c r="F580" s="2" t="e">
        <f ca="1">INDEX(Ref!D:D, MATCH(Mapping!D580, Ref!$B:$B,0))</f>
        <v>#N/A</v>
      </c>
      <c r="G580" s="2" cm="1">
        <f t="array" ref="G580">IFERROR(_xlfn.SWITCH(LOWER(TRIM(RIGHT(SUBSTITUTE(C580," ",REPT(" ",99)),99))),"fly",4,"dfly",8,"calendar",2,"box",4,4),4)</f>
        <v>4</v>
      </c>
      <c r="H580" s="2" t="s">
        <v>443</v>
      </c>
      <c r="I580" s="6" t="str">
        <f>RTD("tt.rtd",,RTD("tt.rtd",,"Inst",H580,$C580),I$2)</f>
        <v/>
      </c>
      <c r="J580" s="7" cm="1">
        <f t="array" ref="J580">SUM(IF(('Fill Book'!$F$4:$F$10084="B")*('Fill Book'!$E$4:$E$10084=Mapping!C580),'Fill Book'!$G$4:$G$10084))</f>
        <v>0</v>
      </c>
      <c r="K580" s="18" t="str" cm="1">
        <f t="array" ref="K580">IFERROR(
  SUMPRODUCT(
    ('Fill Book'!$F$4:$F$10084="B") * ('Fill Book'!$E$4:$E$10084=Mapping!C580),
    'Fill Book'!$G$4:$G$10084,  'Fill Book'!$H$4:$H$10084
  ) /
  SUMIFS(
    'Fill Book'!$G$4:$G$10084,
    'Fill Book'!$F$4:$F$10084, "B",
    'Fill Book'!$E$4:$E$10084, Mapping!C580
  ),
  ""
)</f>
        <v/>
      </c>
      <c r="L580" s="7">
        <f>SUMIFS('Fill Book'!$G$4:$G$10084, 'Fill Book'!$F$4:$F$10084, "S", 'Fill Book'!$E$4:$E$10084, Mapping!C580)</f>
        <v>0</v>
      </c>
      <c r="M580" s="18" t="str" cm="1">
        <f t="array" ref="M580">IFERROR(
  SUMPRODUCT(
    ('Fill Book'!$F$4:$F$10084="S") * ('Fill Book'!$E$4:$E$10084=Mapping!C580),
    'Fill Book'!$G$4:$G$10084,  'Fill Book'!$H$4:$H$10084
  ) /
  SUMIFS(
    'Fill Book'!$G$4:$G$10084,
    'Fill Book'!$F$4:$F$10084, "S",
    'Fill Book'!$E$4:$E$10084, Mapping!C580
  ),
  ""
)</f>
        <v/>
      </c>
      <c r="N580" s="7">
        <f t="shared" si="44"/>
        <v>0</v>
      </c>
      <c r="O580" s="2">
        <f t="shared" ca="1" si="42"/>
        <v>0</v>
      </c>
      <c r="P580" s="2">
        <f t="shared" ref="P580:P643" ca="1" si="45">IFERROR((MIN(J580,L580) * ((M580 - K580) / E580) * F580)-V580*Q580, 0)</f>
        <v>0</v>
      </c>
      <c r="Q580" s="2">
        <f t="shared" ref="Q580:Q643" si="46">MIN($J580,$L580)*$G580</f>
        <v>0</v>
      </c>
      <c r="R580" s="9" t="e">
        <f ca="1">((Mapping!$M580 - Mapping!$K580) / Mapping!$E580 * Mapping!$F580) * (MIN(Mapping!$J580, Mapping!$L580))</f>
        <v>#VALUE!</v>
      </c>
      <c r="S580" s="2" t="str">
        <f>IFERROR(INDEX(#REF!, MATCH(Mapping!C580,#REF!, 0)), "")</f>
        <v/>
      </c>
      <c r="T580" s="2" t="e">
        <f t="shared" ca="1" si="43"/>
        <v>#VALUE!</v>
      </c>
      <c r="U580" s="2">
        <f ca="1">IFERROR(INDEX(Ref!E:E, MATCH(D580, Ref!B:B, 0)),5)</f>
        <v>5</v>
      </c>
      <c r="V580">
        <f ca="1">IFERROR(INDEX(Ref!F:F, MATCH(D580, Ref!B:B, 0)),1.5)</f>
        <v>1.5</v>
      </c>
    </row>
    <row r="581" spans="3:22" x14ac:dyDescent="0.25">
      <c r="C581" s="42"/>
      <c r="D581" s="2" t="str" cm="1">
        <f t="array" aca="1" ref="D581" ca="1">UPPER(_xlfn.TEXTJOIN("", TRUE, IF(ISNUMBER(FIND(MID(LEFT(C581, FIND(" ", C581 &amp; " ") - 1), ROW(INDIRECT("1:" &amp; LEN(LEFT(C581, FIND(" ", C581 &amp; " ") - 1)))), 1), "ABCDEFGHIJKLMNOPQRSTUVWXYZabcdefghijklmnopqrstuvwxyz")), MID(LEFT(C581, FIND(" ", C581 &amp; " ") - 1), ROW(INDIRECT("1:" &amp; LEN(LEFT(C581, FIND(" ", C581 &amp; " ") - 1)))), 1), "")))</f>
        <v/>
      </c>
      <c r="E581" s="2" t="e">
        <f ca="1">INDEX(Ref!C:C, MATCH(Mapping!D581, Ref!$B:$B,0))</f>
        <v>#N/A</v>
      </c>
      <c r="F581" s="2" t="e">
        <f ca="1">INDEX(Ref!D:D, MATCH(Mapping!D581, Ref!$B:$B,0))</f>
        <v>#N/A</v>
      </c>
      <c r="G581" s="2" cm="1">
        <f t="array" ref="G581">IFERROR(_xlfn.SWITCH(LOWER(TRIM(RIGHT(SUBSTITUTE(C581," ",REPT(" ",99)),99))),"fly",4,"dfly",8,"calendar",2,"box",4,4),4)</f>
        <v>4</v>
      </c>
      <c r="H581" s="2" t="s">
        <v>443</v>
      </c>
      <c r="I581" s="6" t="str">
        <f>RTD("tt.rtd",,RTD("tt.rtd",,"Inst",H581,$C581),I$2)</f>
        <v/>
      </c>
      <c r="J581" s="7" cm="1">
        <f t="array" ref="J581">SUM(IF(('Fill Book'!$F$4:$F$10084="B")*('Fill Book'!$E$4:$E$10084=Mapping!C581),'Fill Book'!$G$4:$G$10084))</f>
        <v>0</v>
      </c>
      <c r="K581" s="18" t="str" cm="1">
        <f t="array" ref="K581">IFERROR(
  SUMPRODUCT(
    ('Fill Book'!$F$4:$F$10084="B") * ('Fill Book'!$E$4:$E$10084=Mapping!C581),
    'Fill Book'!$G$4:$G$10084,  'Fill Book'!$H$4:$H$10084
  ) /
  SUMIFS(
    'Fill Book'!$G$4:$G$10084,
    'Fill Book'!$F$4:$F$10084, "B",
    'Fill Book'!$E$4:$E$10084, Mapping!C581
  ),
  ""
)</f>
        <v/>
      </c>
      <c r="L581" s="7">
        <f>SUMIFS('Fill Book'!$G$4:$G$10084, 'Fill Book'!$F$4:$F$10084, "S", 'Fill Book'!$E$4:$E$10084, Mapping!C581)</f>
        <v>0</v>
      </c>
      <c r="M581" s="18" t="str" cm="1">
        <f t="array" ref="M581">IFERROR(
  SUMPRODUCT(
    ('Fill Book'!$F$4:$F$10084="S") * ('Fill Book'!$E$4:$E$10084=Mapping!C581),
    'Fill Book'!$G$4:$G$10084,  'Fill Book'!$H$4:$H$10084
  ) /
  SUMIFS(
    'Fill Book'!$G$4:$G$10084,
    'Fill Book'!$F$4:$F$10084, "S",
    'Fill Book'!$E$4:$E$10084, Mapping!C581
  ),
  ""
)</f>
        <v/>
      </c>
      <c r="N581" s="7">
        <f t="shared" si="44"/>
        <v>0</v>
      </c>
      <c r="O581" s="2">
        <f t="shared" ca="1" si="42"/>
        <v>0</v>
      </c>
      <c r="P581" s="2">
        <f t="shared" ca="1" si="45"/>
        <v>0</v>
      </c>
      <c r="Q581" s="2">
        <f t="shared" si="46"/>
        <v>0</v>
      </c>
      <c r="R581" s="9" t="e">
        <f ca="1">((Mapping!$M581 - Mapping!$K581) / Mapping!$E581 * Mapping!$F581) * (MIN(Mapping!$J581, Mapping!$L581))</f>
        <v>#VALUE!</v>
      </c>
      <c r="S581" s="2" t="str">
        <f>IFERROR(INDEX(#REF!, MATCH(Mapping!C581,#REF!, 0)), "")</f>
        <v/>
      </c>
      <c r="T581" s="2" t="e">
        <f t="shared" ca="1" si="43"/>
        <v>#VALUE!</v>
      </c>
      <c r="U581" s="2">
        <f ca="1">IFERROR(INDEX(Ref!E:E, MATCH(D581, Ref!B:B, 0)),5)</f>
        <v>5</v>
      </c>
      <c r="V581">
        <f ca="1">IFERROR(INDEX(Ref!F:F, MATCH(D581, Ref!B:B, 0)),1.5)</f>
        <v>1.5</v>
      </c>
    </row>
    <row r="582" spans="3:22" x14ac:dyDescent="0.25">
      <c r="C582" s="42"/>
      <c r="D582" s="2" t="str" cm="1">
        <f t="array" aca="1" ref="D582" ca="1">UPPER(_xlfn.TEXTJOIN("", TRUE, IF(ISNUMBER(FIND(MID(LEFT(C582, FIND(" ", C582 &amp; " ") - 1), ROW(INDIRECT("1:" &amp; LEN(LEFT(C582, FIND(" ", C582 &amp; " ") - 1)))), 1), "ABCDEFGHIJKLMNOPQRSTUVWXYZabcdefghijklmnopqrstuvwxyz")), MID(LEFT(C582, FIND(" ", C582 &amp; " ") - 1), ROW(INDIRECT("1:" &amp; LEN(LEFT(C582, FIND(" ", C582 &amp; " ") - 1)))), 1), "")))</f>
        <v/>
      </c>
      <c r="E582" s="2" t="e">
        <f ca="1">INDEX(Ref!C:C, MATCH(Mapping!D582, Ref!$B:$B,0))</f>
        <v>#N/A</v>
      </c>
      <c r="F582" s="2" t="e">
        <f ca="1">INDEX(Ref!D:D, MATCH(Mapping!D582, Ref!$B:$B,0))</f>
        <v>#N/A</v>
      </c>
      <c r="G582" s="2" cm="1">
        <f t="array" ref="G582">IFERROR(_xlfn.SWITCH(LOWER(TRIM(RIGHT(SUBSTITUTE(C582," ",REPT(" ",99)),99))),"fly",4,"dfly",8,"calendar",2,"box",4,4),4)</f>
        <v>4</v>
      </c>
      <c r="H582" s="2" t="s">
        <v>443</v>
      </c>
      <c r="I582" s="6" t="str">
        <f>RTD("tt.rtd",,RTD("tt.rtd",,"Inst",H582,$C582),I$2)</f>
        <v/>
      </c>
      <c r="J582" s="7" cm="1">
        <f t="array" ref="J582">SUM(IF(('Fill Book'!$F$4:$F$10084="B")*('Fill Book'!$E$4:$E$10084=Mapping!C582),'Fill Book'!$G$4:$G$10084))</f>
        <v>0</v>
      </c>
      <c r="K582" s="18" t="str" cm="1">
        <f t="array" ref="K582">IFERROR(
  SUMPRODUCT(
    ('Fill Book'!$F$4:$F$10084="B") * ('Fill Book'!$E$4:$E$10084=Mapping!C582),
    'Fill Book'!$G$4:$G$10084,  'Fill Book'!$H$4:$H$10084
  ) /
  SUMIFS(
    'Fill Book'!$G$4:$G$10084,
    'Fill Book'!$F$4:$F$10084, "B",
    'Fill Book'!$E$4:$E$10084, Mapping!C582
  ),
  ""
)</f>
        <v/>
      </c>
      <c r="L582" s="7">
        <f>SUMIFS('Fill Book'!$G$4:$G$10084, 'Fill Book'!$F$4:$F$10084, "S", 'Fill Book'!$E$4:$E$10084, Mapping!C582)</f>
        <v>0</v>
      </c>
      <c r="M582" s="18" t="str" cm="1">
        <f t="array" ref="M582">IFERROR(
  SUMPRODUCT(
    ('Fill Book'!$F$4:$F$10084="S") * ('Fill Book'!$E$4:$E$10084=Mapping!C582),
    'Fill Book'!$G$4:$G$10084,  'Fill Book'!$H$4:$H$10084
  ) /
  SUMIFS(
    'Fill Book'!$G$4:$G$10084,
    'Fill Book'!$F$4:$F$10084, "S",
    'Fill Book'!$E$4:$E$10084, Mapping!C582
  ),
  ""
)</f>
        <v/>
      </c>
      <c r="N582" s="7">
        <f t="shared" si="44"/>
        <v>0</v>
      </c>
      <c r="O582" s="2">
        <f t="shared" ca="1" si="42"/>
        <v>0</v>
      </c>
      <c r="P582" s="2">
        <f t="shared" ca="1" si="45"/>
        <v>0</v>
      </c>
      <c r="Q582" s="2">
        <f t="shared" si="46"/>
        <v>0</v>
      </c>
      <c r="R582" s="9" t="e">
        <f ca="1">((Mapping!$M582 - Mapping!$K582) / Mapping!$E582 * Mapping!$F582) * (MIN(Mapping!$J582, Mapping!$L582))</f>
        <v>#VALUE!</v>
      </c>
      <c r="S582" s="2" t="str">
        <f>IFERROR(INDEX(#REF!, MATCH(Mapping!C582,#REF!, 0)), "")</f>
        <v/>
      </c>
      <c r="T582" s="2" t="e">
        <f t="shared" ca="1" si="43"/>
        <v>#VALUE!</v>
      </c>
      <c r="U582" s="2">
        <f ca="1">IFERROR(INDEX(Ref!E:E, MATCH(D582, Ref!B:B, 0)),5)</f>
        <v>5</v>
      </c>
      <c r="V582">
        <f ca="1">IFERROR(INDEX(Ref!F:F, MATCH(D582, Ref!B:B, 0)),1.5)</f>
        <v>1.5</v>
      </c>
    </row>
    <row r="583" spans="3:22" x14ac:dyDescent="0.25">
      <c r="C583" s="42"/>
      <c r="D583" s="2" t="str" cm="1">
        <f t="array" aca="1" ref="D583" ca="1">UPPER(_xlfn.TEXTJOIN("", TRUE, IF(ISNUMBER(FIND(MID(LEFT(C583, FIND(" ", C583 &amp; " ") - 1), ROW(INDIRECT("1:" &amp; LEN(LEFT(C583, FIND(" ", C583 &amp; " ") - 1)))), 1), "ABCDEFGHIJKLMNOPQRSTUVWXYZabcdefghijklmnopqrstuvwxyz")), MID(LEFT(C583, FIND(" ", C583 &amp; " ") - 1), ROW(INDIRECT("1:" &amp; LEN(LEFT(C583, FIND(" ", C583 &amp; " ") - 1)))), 1), "")))</f>
        <v/>
      </c>
      <c r="E583" s="2" t="e">
        <f ca="1">INDEX(Ref!C:C, MATCH(Mapping!D583, Ref!$B:$B,0))</f>
        <v>#N/A</v>
      </c>
      <c r="F583" s="2" t="e">
        <f ca="1">INDEX(Ref!D:D, MATCH(Mapping!D583, Ref!$B:$B,0))</f>
        <v>#N/A</v>
      </c>
      <c r="G583" s="2" cm="1">
        <f t="array" ref="G583">IFERROR(_xlfn.SWITCH(LOWER(TRIM(RIGHT(SUBSTITUTE(C583," ",REPT(" ",99)),99))),"fly",4,"dfly",8,"calendar",2,"box",4,4),4)</f>
        <v>4</v>
      </c>
      <c r="H583" s="2" t="s">
        <v>443</v>
      </c>
      <c r="I583" s="6" t="str">
        <f>RTD("tt.rtd",,RTD("tt.rtd",,"Inst",H583,$C583),I$2)</f>
        <v/>
      </c>
      <c r="J583" s="7" cm="1">
        <f t="array" ref="J583">SUM(IF(('Fill Book'!$F$4:$F$10084="B")*('Fill Book'!$E$4:$E$10084=Mapping!C583),'Fill Book'!$G$4:$G$10084))</f>
        <v>0</v>
      </c>
      <c r="K583" s="18" t="str" cm="1">
        <f t="array" ref="K583">IFERROR(
  SUMPRODUCT(
    ('Fill Book'!$F$4:$F$10084="B") * ('Fill Book'!$E$4:$E$10084=Mapping!C583),
    'Fill Book'!$G$4:$G$10084,  'Fill Book'!$H$4:$H$10084
  ) /
  SUMIFS(
    'Fill Book'!$G$4:$G$10084,
    'Fill Book'!$F$4:$F$10084, "B",
    'Fill Book'!$E$4:$E$10084, Mapping!C583
  ),
  ""
)</f>
        <v/>
      </c>
      <c r="L583" s="7">
        <f>SUMIFS('Fill Book'!$G$4:$G$10084, 'Fill Book'!$F$4:$F$10084, "S", 'Fill Book'!$E$4:$E$10084, Mapping!C583)</f>
        <v>0</v>
      </c>
      <c r="M583" s="18" t="str" cm="1">
        <f t="array" ref="M583">IFERROR(
  SUMPRODUCT(
    ('Fill Book'!$F$4:$F$10084="S") * ('Fill Book'!$E$4:$E$10084=Mapping!C583),
    'Fill Book'!$G$4:$G$10084,  'Fill Book'!$H$4:$H$10084
  ) /
  SUMIFS(
    'Fill Book'!$G$4:$G$10084,
    'Fill Book'!$F$4:$F$10084, "S",
    'Fill Book'!$E$4:$E$10084, Mapping!C583
  ),
  ""
)</f>
        <v/>
      </c>
      <c r="N583" s="7">
        <f t="shared" si="44"/>
        <v>0</v>
      </c>
      <c r="O583" s="2">
        <f t="shared" ca="1" si="42"/>
        <v>0</v>
      </c>
      <c r="P583" s="2">
        <f t="shared" ca="1" si="45"/>
        <v>0</v>
      </c>
      <c r="Q583" s="2">
        <f t="shared" si="46"/>
        <v>0</v>
      </c>
      <c r="R583" s="9" t="e">
        <f ca="1">((Mapping!$M583 - Mapping!$K583) / Mapping!$E583 * Mapping!$F583) * (MIN(Mapping!$J583, Mapping!$L583))</f>
        <v>#VALUE!</v>
      </c>
      <c r="S583" s="2" t="str">
        <f>IFERROR(INDEX(#REF!, MATCH(Mapping!C583,#REF!, 0)), "")</f>
        <v/>
      </c>
      <c r="T583" s="2" t="e">
        <f t="shared" ca="1" si="43"/>
        <v>#VALUE!</v>
      </c>
      <c r="U583" s="2">
        <f ca="1">IFERROR(INDEX(Ref!E:E, MATCH(D583, Ref!B:B, 0)),5)</f>
        <v>5</v>
      </c>
      <c r="V583">
        <f ca="1">IFERROR(INDEX(Ref!F:F, MATCH(D583, Ref!B:B, 0)),1.5)</f>
        <v>1.5</v>
      </c>
    </row>
    <row r="584" spans="3:22" x14ac:dyDescent="0.25">
      <c r="C584" s="42"/>
      <c r="D584" s="2" t="str" cm="1">
        <f t="array" aca="1" ref="D584" ca="1">UPPER(_xlfn.TEXTJOIN("", TRUE, IF(ISNUMBER(FIND(MID(LEFT(C584, FIND(" ", C584 &amp; " ") - 1), ROW(INDIRECT("1:" &amp; LEN(LEFT(C584, FIND(" ", C584 &amp; " ") - 1)))), 1), "ABCDEFGHIJKLMNOPQRSTUVWXYZabcdefghijklmnopqrstuvwxyz")), MID(LEFT(C584, FIND(" ", C584 &amp; " ") - 1), ROW(INDIRECT("1:" &amp; LEN(LEFT(C584, FIND(" ", C584 &amp; " ") - 1)))), 1), "")))</f>
        <v/>
      </c>
      <c r="E584" s="2" t="e">
        <f ca="1">INDEX(Ref!C:C, MATCH(Mapping!D584, Ref!$B:$B,0))</f>
        <v>#N/A</v>
      </c>
      <c r="F584" s="2" t="e">
        <f ca="1">INDEX(Ref!D:D, MATCH(Mapping!D584, Ref!$B:$B,0))</f>
        <v>#N/A</v>
      </c>
      <c r="G584" s="2" cm="1">
        <f t="array" ref="G584">IFERROR(_xlfn.SWITCH(LOWER(TRIM(RIGHT(SUBSTITUTE(C584," ",REPT(" ",99)),99))),"fly",4,"dfly",8,"calendar",2,"box",4,4),4)</f>
        <v>4</v>
      </c>
      <c r="H584" s="2" t="s">
        <v>443</v>
      </c>
      <c r="I584" s="6" t="str">
        <f>RTD("tt.rtd",,RTD("tt.rtd",,"Inst",H584,$C584),I$2)</f>
        <v/>
      </c>
      <c r="J584" s="7" cm="1">
        <f t="array" ref="J584">SUM(IF(('Fill Book'!$F$4:$F$10084="B")*('Fill Book'!$E$4:$E$10084=Mapping!C584),'Fill Book'!$G$4:$G$10084))</f>
        <v>0</v>
      </c>
      <c r="K584" s="18" t="str" cm="1">
        <f t="array" ref="K584">IFERROR(
  SUMPRODUCT(
    ('Fill Book'!$F$4:$F$10084="B") * ('Fill Book'!$E$4:$E$10084=Mapping!C584),
    'Fill Book'!$G$4:$G$10084,  'Fill Book'!$H$4:$H$10084
  ) /
  SUMIFS(
    'Fill Book'!$G$4:$G$10084,
    'Fill Book'!$F$4:$F$10084, "B",
    'Fill Book'!$E$4:$E$10084, Mapping!C584
  ),
  ""
)</f>
        <v/>
      </c>
      <c r="L584" s="7">
        <f>SUMIFS('Fill Book'!$G$4:$G$10084, 'Fill Book'!$F$4:$F$10084, "S", 'Fill Book'!$E$4:$E$10084, Mapping!C584)</f>
        <v>0</v>
      </c>
      <c r="M584" s="18" t="str" cm="1">
        <f t="array" ref="M584">IFERROR(
  SUMPRODUCT(
    ('Fill Book'!$F$4:$F$10084="S") * ('Fill Book'!$E$4:$E$10084=Mapping!C584),
    'Fill Book'!$G$4:$G$10084,  'Fill Book'!$H$4:$H$10084
  ) /
  SUMIFS(
    'Fill Book'!$G$4:$G$10084,
    'Fill Book'!$F$4:$F$10084, "S",
    'Fill Book'!$E$4:$E$10084, Mapping!C584
  ),
  ""
)</f>
        <v/>
      </c>
      <c r="N584" s="7">
        <f t="shared" si="44"/>
        <v>0</v>
      </c>
      <c r="O584" s="2">
        <f t="shared" ca="1" si="42"/>
        <v>0</v>
      </c>
      <c r="P584" s="2">
        <f t="shared" ca="1" si="45"/>
        <v>0</v>
      </c>
      <c r="Q584" s="2">
        <f t="shared" si="46"/>
        <v>0</v>
      </c>
      <c r="R584" s="9" t="e">
        <f ca="1">((Mapping!$M584 - Mapping!$K584) / Mapping!$E584 * Mapping!$F584) * (MIN(Mapping!$J584, Mapping!$L584))</f>
        <v>#VALUE!</v>
      </c>
      <c r="S584" s="2" t="str">
        <f>IFERROR(INDEX(#REF!, MATCH(Mapping!C584,#REF!, 0)), "")</f>
        <v/>
      </c>
      <c r="T584" s="2" t="e">
        <f t="shared" ca="1" si="43"/>
        <v>#VALUE!</v>
      </c>
      <c r="U584" s="2">
        <f ca="1">IFERROR(INDEX(Ref!E:E, MATCH(D584, Ref!B:B, 0)),5)</f>
        <v>5</v>
      </c>
      <c r="V584">
        <f ca="1">IFERROR(INDEX(Ref!F:F, MATCH(D584, Ref!B:B, 0)),1.5)</f>
        <v>1.5</v>
      </c>
    </row>
    <row r="585" spans="3:22" x14ac:dyDescent="0.25">
      <c r="C585" s="42"/>
      <c r="D585" s="2" t="str" cm="1">
        <f t="array" aca="1" ref="D585" ca="1">UPPER(_xlfn.TEXTJOIN("", TRUE, IF(ISNUMBER(FIND(MID(LEFT(C585, FIND(" ", C585 &amp; " ") - 1), ROW(INDIRECT("1:" &amp; LEN(LEFT(C585, FIND(" ", C585 &amp; " ") - 1)))), 1), "ABCDEFGHIJKLMNOPQRSTUVWXYZabcdefghijklmnopqrstuvwxyz")), MID(LEFT(C585, FIND(" ", C585 &amp; " ") - 1), ROW(INDIRECT("1:" &amp; LEN(LEFT(C585, FIND(" ", C585 &amp; " ") - 1)))), 1), "")))</f>
        <v/>
      </c>
      <c r="E585" s="2" t="e">
        <f ca="1">INDEX(Ref!C:C, MATCH(Mapping!D585, Ref!$B:$B,0))</f>
        <v>#N/A</v>
      </c>
      <c r="F585" s="2" t="e">
        <f ca="1">INDEX(Ref!D:D, MATCH(Mapping!D585, Ref!$B:$B,0))</f>
        <v>#N/A</v>
      </c>
      <c r="G585" s="2" cm="1">
        <f t="array" ref="G585">IFERROR(_xlfn.SWITCH(LOWER(TRIM(RIGHT(SUBSTITUTE(C585," ",REPT(" ",99)),99))),"fly",4,"dfly",8,"calendar",2,"box",4,4),4)</f>
        <v>4</v>
      </c>
      <c r="H585" s="2" t="s">
        <v>443</v>
      </c>
      <c r="I585" s="6" t="str">
        <f>RTD("tt.rtd",,RTD("tt.rtd",,"Inst",H585,$C585),I$2)</f>
        <v/>
      </c>
      <c r="J585" s="7" cm="1">
        <f t="array" ref="J585">SUM(IF(('Fill Book'!$F$4:$F$10084="B")*('Fill Book'!$E$4:$E$10084=Mapping!C585),'Fill Book'!$G$4:$G$10084))</f>
        <v>0</v>
      </c>
      <c r="K585" s="18" t="str" cm="1">
        <f t="array" ref="K585">IFERROR(
  SUMPRODUCT(
    ('Fill Book'!$F$4:$F$10084="B") * ('Fill Book'!$E$4:$E$10084=Mapping!C585),
    'Fill Book'!$G$4:$G$10084,  'Fill Book'!$H$4:$H$10084
  ) /
  SUMIFS(
    'Fill Book'!$G$4:$G$10084,
    'Fill Book'!$F$4:$F$10084, "B",
    'Fill Book'!$E$4:$E$10084, Mapping!C585
  ),
  ""
)</f>
        <v/>
      </c>
      <c r="L585" s="7">
        <f>SUMIFS('Fill Book'!$G$4:$G$10084, 'Fill Book'!$F$4:$F$10084, "S", 'Fill Book'!$E$4:$E$10084, Mapping!C585)</f>
        <v>0</v>
      </c>
      <c r="M585" s="18" t="str" cm="1">
        <f t="array" ref="M585">IFERROR(
  SUMPRODUCT(
    ('Fill Book'!$F$4:$F$10084="S") * ('Fill Book'!$E$4:$E$10084=Mapping!C585),
    'Fill Book'!$G$4:$G$10084,  'Fill Book'!$H$4:$H$10084
  ) /
  SUMIFS(
    'Fill Book'!$G$4:$G$10084,
    'Fill Book'!$F$4:$F$10084, "S",
    'Fill Book'!$E$4:$E$10084, Mapping!C585
  ),
  ""
)</f>
        <v/>
      </c>
      <c r="N585" s="7">
        <f t="shared" si="44"/>
        <v>0</v>
      </c>
      <c r="O585" s="2">
        <f t="shared" ca="1" si="42"/>
        <v>0</v>
      </c>
      <c r="P585" s="2">
        <f t="shared" ca="1" si="45"/>
        <v>0</v>
      </c>
      <c r="Q585" s="2">
        <f t="shared" si="46"/>
        <v>0</v>
      </c>
      <c r="R585" s="9" t="e">
        <f ca="1">((Mapping!$M585 - Mapping!$K585) / Mapping!$E585 * Mapping!$F585) * (MIN(Mapping!$J585, Mapping!$L585))</f>
        <v>#VALUE!</v>
      </c>
      <c r="S585" s="2" t="str">
        <f>IFERROR(INDEX(#REF!, MATCH(Mapping!C585,#REF!, 0)), "")</f>
        <v/>
      </c>
      <c r="T585" s="2" t="e">
        <f t="shared" ca="1" si="43"/>
        <v>#VALUE!</v>
      </c>
      <c r="U585" s="2">
        <f ca="1">IFERROR(INDEX(Ref!E:E, MATCH(D585, Ref!B:B, 0)),5)</f>
        <v>5</v>
      </c>
      <c r="V585">
        <f ca="1">IFERROR(INDEX(Ref!F:F, MATCH(D585, Ref!B:B, 0)),1.5)</f>
        <v>1.5</v>
      </c>
    </row>
    <row r="586" spans="3:22" x14ac:dyDescent="0.25">
      <c r="C586" s="42"/>
      <c r="D586" s="2" t="str" cm="1">
        <f t="array" aca="1" ref="D586" ca="1">UPPER(_xlfn.TEXTJOIN("", TRUE, IF(ISNUMBER(FIND(MID(LEFT(C586, FIND(" ", C586 &amp; " ") - 1), ROW(INDIRECT("1:" &amp; LEN(LEFT(C586, FIND(" ", C586 &amp; " ") - 1)))), 1), "ABCDEFGHIJKLMNOPQRSTUVWXYZabcdefghijklmnopqrstuvwxyz")), MID(LEFT(C586, FIND(" ", C586 &amp; " ") - 1), ROW(INDIRECT("1:" &amp; LEN(LEFT(C586, FIND(" ", C586 &amp; " ") - 1)))), 1), "")))</f>
        <v/>
      </c>
      <c r="E586" s="2" t="e">
        <f ca="1">INDEX(Ref!C:C, MATCH(Mapping!D586, Ref!$B:$B,0))</f>
        <v>#N/A</v>
      </c>
      <c r="F586" s="2" t="e">
        <f ca="1">INDEX(Ref!D:D, MATCH(Mapping!D586, Ref!$B:$B,0))</f>
        <v>#N/A</v>
      </c>
      <c r="G586" s="2" cm="1">
        <f t="array" ref="G586">IFERROR(_xlfn.SWITCH(LOWER(TRIM(RIGHT(SUBSTITUTE(C586," ",REPT(" ",99)),99))),"fly",4,"dfly",8,"calendar",2,"box",4,4),4)</f>
        <v>4</v>
      </c>
      <c r="H586" s="2" t="s">
        <v>443</v>
      </c>
      <c r="I586" s="6" t="str">
        <f>RTD("tt.rtd",,RTD("tt.rtd",,"Inst",H586,$C586),I$2)</f>
        <v/>
      </c>
      <c r="J586" s="7" cm="1">
        <f t="array" ref="J586">SUM(IF(('Fill Book'!$F$4:$F$10084="B")*('Fill Book'!$E$4:$E$10084=Mapping!C586),'Fill Book'!$G$4:$G$10084))</f>
        <v>0</v>
      </c>
      <c r="K586" s="18" t="str" cm="1">
        <f t="array" ref="K586">IFERROR(
  SUMPRODUCT(
    ('Fill Book'!$F$4:$F$10084="B") * ('Fill Book'!$E$4:$E$10084=Mapping!C586),
    'Fill Book'!$G$4:$G$10084,  'Fill Book'!$H$4:$H$10084
  ) /
  SUMIFS(
    'Fill Book'!$G$4:$G$10084,
    'Fill Book'!$F$4:$F$10084, "B",
    'Fill Book'!$E$4:$E$10084, Mapping!C586
  ),
  ""
)</f>
        <v/>
      </c>
      <c r="L586" s="7">
        <f>SUMIFS('Fill Book'!$G$4:$G$10084, 'Fill Book'!$F$4:$F$10084, "S", 'Fill Book'!$E$4:$E$10084, Mapping!C586)</f>
        <v>0</v>
      </c>
      <c r="M586" s="18" t="str" cm="1">
        <f t="array" ref="M586">IFERROR(
  SUMPRODUCT(
    ('Fill Book'!$F$4:$F$10084="S") * ('Fill Book'!$E$4:$E$10084=Mapping!C586),
    'Fill Book'!$G$4:$G$10084,  'Fill Book'!$H$4:$H$10084
  ) /
  SUMIFS(
    'Fill Book'!$G$4:$G$10084,
    'Fill Book'!$F$4:$F$10084, "S",
    'Fill Book'!$E$4:$E$10084, Mapping!C586
  ),
  ""
)</f>
        <v/>
      </c>
      <c r="N586" s="7">
        <f t="shared" si="44"/>
        <v>0</v>
      </c>
      <c r="O586" s="2">
        <f t="shared" ca="1" si="42"/>
        <v>0</v>
      </c>
      <c r="P586" s="2">
        <f t="shared" ca="1" si="45"/>
        <v>0</v>
      </c>
      <c r="Q586" s="2">
        <f t="shared" si="46"/>
        <v>0</v>
      </c>
      <c r="R586" s="9" t="e">
        <f ca="1">((Mapping!$M586 - Mapping!$K586) / Mapping!$E586 * Mapping!$F586) * (MIN(Mapping!$J586, Mapping!$L586))</f>
        <v>#VALUE!</v>
      </c>
      <c r="S586" s="2" t="str">
        <f>IFERROR(INDEX(#REF!, MATCH(Mapping!C586,#REF!, 0)), "")</f>
        <v/>
      </c>
      <c r="T586" s="2" t="e">
        <f t="shared" ca="1" si="43"/>
        <v>#VALUE!</v>
      </c>
      <c r="U586" s="2">
        <f ca="1">IFERROR(INDEX(Ref!E:E, MATCH(D586, Ref!B:B, 0)),5)</f>
        <v>5</v>
      </c>
      <c r="V586">
        <f ca="1">IFERROR(INDEX(Ref!F:F, MATCH(D586, Ref!B:B, 0)),1.5)</f>
        <v>1.5</v>
      </c>
    </row>
    <row r="587" spans="3:22" x14ac:dyDescent="0.25">
      <c r="C587" s="42"/>
      <c r="D587" s="2" t="str" cm="1">
        <f t="array" aca="1" ref="D587" ca="1">UPPER(_xlfn.TEXTJOIN("", TRUE, IF(ISNUMBER(FIND(MID(LEFT(C587, FIND(" ", C587 &amp; " ") - 1), ROW(INDIRECT("1:" &amp; LEN(LEFT(C587, FIND(" ", C587 &amp; " ") - 1)))), 1), "ABCDEFGHIJKLMNOPQRSTUVWXYZabcdefghijklmnopqrstuvwxyz")), MID(LEFT(C587, FIND(" ", C587 &amp; " ") - 1), ROW(INDIRECT("1:" &amp; LEN(LEFT(C587, FIND(" ", C587 &amp; " ") - 1)))), 1), "")))</f>
        <v/>
      </c>
      <c r="E587" s="2" t="e">
        <f ca="1">INDEX(Ref!C:C, MATCH(Mapping!D587, Ref!$B:$B,0))</f>
        <v>#N/A</v>
      </c>
      <c r="F587" s="2" t="e">
        <f ca="1">INDEX(Ref!D:D, MATCH(Mapping!D587, Ref!$B:$B,0))</f>
        <v>#N/A</v>
      </c>
      <c r="G587" s="2" cm="1">
        <f t="array" ref="G587">IFERROR(_xlfn.SWITCH(LOWER(TRIM(RIGHT(SUBSTITUTE(C587," ",REPT(" ",99)),99))),"fly",4,"dfly",8,"calendar",2,"box",4,4),4)</f>
        <v>4</v>
      </c>
      <c r="H587" s="2" t="s">
        <v>443</v>
      </c>
      <c r="I587" s="6" t="str">
        <f>RTD("tt.rtd",,RTD("tt.rtd",,"Inst",H587,$C587),I$2)</f>
        <v/>
      </c>
      <c r="J587" s="7" cm="1">
        <f t="array" ref="J587">SUM(IF(('Fill Book'!$F$4:$F$10084="B")*('Fill Book'!$E$4:$E$10084=Mapping!C587),'Fill Book'!$G$4:$G$10084))</f>
        <v>0</v>
      </c>
      <c r="K587" s="18" t="str" cm="1">
        <f t="array" ref="K587">IFERROR(
  SUMPRODUCT(
    ('Fill Book'!$F$4:$F$10084="B") * ('Fill Book'!$E$4:$E$10084=Mapping!C587),
    'Fill Book'!$G$4:$G$10084,  'Fill Book'!$H$4:$H$10084
  ) /
  SUMIFS(
    'Fill Book'!$G$4:$G$10084,
    'Fill Book'!$F$4:$F$10084, "B",
    'Fill Book'!$E$4:$E$10084, Mapping!C587
  ),
  ""
)</f>
        <v/>
      </c>
      <c r="L587" s="7">
        <f>SUMIFS('Fill Book'!$G$4:$G$10084, 'Fill Book'!$F$4:$F$10084, "S", 'Fill Book'!$E$4:$E$10084, Mapping!C587)</f>
        <v>0</v>
      </c>
      <c r="M587" s="18" t="str" cm="1">
        <f t="array" ref="M587">IFERROR(
  SUMPRODUCT(
    ('Fill Book'!$F$4:$F$10084="S") * ('Fill Book'!$E$4:$E$10084=Mapping!C587),
    'Fill Book'!$G$4:$G$10084,  'Fill Book'!$H$4:$H$10084
  ) /
  SUMIFS(
    'Fill Book'!$G$4:$G$10084,
    'Fill Book'!$F$4:$F$10084, "S",
    'Fill Book'!$E$4:$E$10084, Mapping!C587
  ),
  ""
)</f>
        <v/>
      </c>
      <c r="N587" s="7">
        <f t="shared" si="44"/>
        <v>0</v>
      </c>
      <c r="O587" s="2">
        <f t="shared" ca="1" si="42"/>
        <v>0</v>
      </c>
      <c r="P587" s="2">
        <f t="shared" ca="1" si="45"/>
        <v>0</v>
      </c>
      <c r="Q587" s="2">
        <f t="shared" si="46"/>
        <v>0</v>
      </c>
      <c r="R587" s="9" t="e">
        <f ca="1">((Mapping!$M587 - Mapping!$K587) / Mapping!$E587 * Mapping!$F587) * (MIN(Mapping!$J587, Mapping!$L587))</f>
        <v>#VALUE!</v>
      </c>
      <c r="S587" s="2" t="str">
        <f>IFERROR(INDEX(#REF!, MATCH(Mapping!C587,#REF!, 0)), "")</f>
        <v/>
      </c>
      <c r="T587" s="2" t="e">
        <f t="shared" ca="1" si="43"/>
        <v>#VALUE!</v>
      </c>
      <c r="U587" s="2">
        <f ca="1">IFERROR(INDEX(Ref!E:E, MATCH(D587, Ref!B:B, 0)),5)</f>
        <v>5</v>
      </c>
      <c r="V587">
        <f ca="1">IFERROR(INDEX(Ref!F:F, MATCH(D587, Ref!B:B, 0)),1.5)</f>
        <v>1.5</v>
      </c>
    </row>
    <row r="588" spans="3:22" x14ac:dyDescent="0.25">
      <c r="C588" s="42"/>
      <c r="D588" s="2" t="str" cm="1">
        <f t="array" aca="1" ref="D588" ca="1">UPPER(_xlfn.TEXTJOIN("", TRUE, IF(ISNUMBER(FIND(MID(LEFT(C588, FIND(" ", C588 &amp; " ") - 1), ROW(INDIRECT("1:" &amp; LEN(LEFT(C588, FIND(" ", C588 &amp; " ") - 1)))), 1), "ABCDEFGHIJKLMNOPQRSTUVWXYZabcdefghijklmnopqrstuvwxyz")), MID(LEFT(C588, FIND(" ", C588 &amp; " ") - 1), ROW(INDIRECT("1:" &amp; LEN(LEFT(C588, FIND(" ", C588 &amp; " ") - 1)))), 1), "")))</f>
        <v/>
      </c>
      <c r="E588" s="2" t="e">
        <f ca="1">INDEX(Ref!C:C, MATCH(Mapping!D588, Ref!$B:$B,0))</f>
        <v>#N/A</v>
      </c>
      <c r="F588" s="2" t="e">
        <f ca="1">INDEX(Ref!D:D, MATCH(Mapping!D588, Ref!$B:$B,0))</f>
        <v>#N/A</v>
      </c>
      <c r="G588" s="2" cm="1">
        <f t="array" ref="G588">IFERROR(_xlfn.SWITCH(LOWER(TRIM(RIGHT(SUBSTITUTE(C588," ",REPT(" ",99)),99))),"fly",4,"dfly",8,"calendar",2,"box",4,4),4)</f>
        <v>4</v>
      </c>
      <c r="H588" s="2" t="s">
        <v>443</v>
      </c>
      <c r="I588" s="6" t="str">
        <f>RTD("tt.rtd",,RTD("tt.rtd",,"Inst",H588,$C588),I$2)</f>
        <v/>
      </c>
      <c r="J588" s="7" cm="1">
        <f t="array" ref="J588">SUM(IF(('Fill Book'!$F$4:$F$10084="B")*('Fill Book'!$E$4:$E$10084=Mapping!C588),'Fill Book'!$G$4:$G$10084))</f>
        <v>0</v>
      </c>
      <c r="K588" s="18" t="str" cm="1">
        <f t="array" ref="K588">IFERROR(
  SUMPRODUCT(
    ('Fill Book'!$F$4:$F$10084="B") * ('Fill Book'!$E$4:$E$10084=Mapping!C588),
    'Fill Book'!$G$4:$G$10084,  'Fill Book'!$H$4:$H$10084
  ) /
  SUMIFS(
    'Fill Book'!$G$4:$G$10084,
    'Fill Book'!$F$4:$F$10084, "B",
    'Fill Book'!$E$4:$E$10084, Mapping!C588
  ),
  ""
)</f>
        <v/>
      </c>
      <c r="L588" s="7">
        <f>SUMIFS('Fill Book'!$G$4:$G$10084, 'Fill Book'!$F$4:$F$10084, "S", 'Fill Book'!$E$4:$E$10084, Mapping!C588)</f>
        <v>0</v>
      </c>
      <c r="M588" s="18" t="str" cm="1">
        <f t="array" ref="M588">IFERROR(
  SUMPRODUCT(
    ('Fill Book'!$F$4:$F$10084="S") * ('Fill Book'!$E$4:$E$10084=Mapping!C588),
    'Fill Book'!$G$4:$G$10084,  'Fill Book'!$H$4:$H$10084
  ) /
  SUMIFS(
    'Fill Book'!$G$4:$G$10084,
    'Fill Book'!$F$4:$F$10084, "S",
    'Fill Book'!$E$4:$E$10084, Mapping!C588
  ),
  ""
)</f>
        <v/>
      </c>
      <c r="N588" s="7">
        <f t="shared" si="44"/>
        <v>0</v>
      </c>
      <c r="O588" s="2">
        <f t="shared" ca="1" si="42"/>
        <v>0</v>
      </c>
      <c r="P588" s="2">
        <f t="shared" ca="1" si="45"/>
        <v>0</v>
      </c>
      <c r="Q588" s="2">
        <f t="shared" si="46"/>
        <v>0</v>
      </c>
      <c r="R588" s="9" t="e">
        <f ca="1">((Mapping!$M588 - Mapping!$K588) / Mapping!$E588 * Mapping!$F588) * (MIN(Mapping!$J588, Mapping!$L588))</f>
        <v>#VALUE!</v>
      </c>
      <c r="S588" s="2" t="str">
        <f>IFERROR(INDEX(#REF!, MATCH(Mapping!C588,#REF!, 0)), "")</f>
        <v/>
      </c>
      <c r="T588" s="2" t="e">
        <f t="shared" ca="1" si="43"/>
        <v>#VALUE!</v>
      </c>
      <c r="U588" s="2">
        <f ca="1">IFERROR(INDEX(Ref!E:E, MATCH(D588, Ref!B:B, 0)),5)</f>
        <v>5</v>
      </c>
      <c r="V588">
        <f ca="1">IFERROR(INDEX(Ref!F:F, MATCH(D588, Ref!B:B, 0)),1.5)</f>
        <v>1.5</v>
      </c>
    </row>
    <row r="589" spans="3:22" x14ac:dyDescent="0.25">
      <c r="C589" s="42"/>
      <c r="D589" s="2" t="str" cm="1">
        <f t="array" aca="1" ref="D589" ca="1">UPPER(_xlfn.TEXTJOIN("", TRUE, IF(ISNUMBER(FIND(MID(LEFT(C589, FIND(" ", C589 &amp; " ") - 1), ROW(INDIRECT("1:" &amp; LEN(LEFT(C589, FIND(" ", C589 &amp; " ") - 1)))), 1), "ABCDEFGHIJKLMNOPQRSTUVWXYZabcdefghijklmnopqrstuvwxyz")), MID(LEFT(C589, FIND(" ", C589 &amp; " ") - 1), ROW(INDIRECT("1:" &amp; LEN(LEFT(C589, FIND(" ", C589 &amp; " ") - 1)))), 1), "")))</f>
        <v/>
      </c>
      <c r="E589" s="2" t="e">
        <f ca="1">INDEX(Ref!C:C, MATCH(Mapping!D589, Ref!$B:$B,0))</f>
        <v>#N/A</v>
      </c>
      <c r="F589" s="2" t="e">
        <f ca="1">INDEX(Ref!D:D, MATCH(Mapping!D589, Ref!$B:$B,0))</f>
        <v>#N/A</v>
      </c>
      <c r="G589" s="2" cm="1">
        <f t="array" ref="G589">IFERROR(_xlfn.SWITCH(LOWER(TRIM(RIGHT(SUBSTITUTE(C589," ",REPT(" ",99)),99))),"fly",4,"dfly",8,"calendar",2,"box",4,4),4)</f>
        <v>4</v>
      </c>
      <c r="H589" s="2" t="s">
        <v>443</v>
      </c>
      <c r="I589" s="6" t="str">
        <f>RTD("tt.rtd",,RTD("tt.rtd",,"Inst",H589,$C589),I$2)</f>
        <v/>
      </c>
      <c r="J589" s="7" cm="1">
        <f t="array" ref="J589">SUM(IF(('Fill Book'!$F$4:$F$10084="B")*('Fill Book'!$E$4:$E$10084=Mapping!C589),'Fill Book'!$G$4:$G$10084))</f>
        <v>0</v>
      </c>
      <c r="K589" s="18" t="str" cm="1">
        <f t="array" ref="K589">IFERROR(
  SUMPRODUCT(
    ('Fill Book'!$F$4:$F$10084="B") * ('Fill Book'!$E$4:$E$10084=Mapping!C589),
    'Fill Book'!$G$4:$G$10084,  'Fill Book'!$H$4:$H$10084
  ) /
  SUMIFS(
    'Fill Book'!$G$4:$G$10084,
    'Fill Book'!$F$4:$F$10084, "B",
    'Fill Book'!$E$4:$E$10084, Mapping!C589
  ),
  ""
)</f>
        <v/>
      </c>
      <c r="L589" s="7">
        <f>SUMIFS('Fill Book'!$G$4:$G$10084, 'Fill Book'!$F$4:$F$10084, "S", 'Fill Book'!$E$4:$E$10084, Mapping!C589)</f>
        <v>0</v>
      </c>
      <c r="M589" s="18" t="str" cm="1">
        <f t="array" ref="M589">IFERROR(
  SUMPRODUCT(
    ('Fill Book'!$F$4:$F$10084="S") * ('Fill Book'!$E$4:$E$10084=Mapping!C589),
    'Fill Book'!$G$4:$G$10084,  'Fill Book'!$H$4:$H$10084
  ) /
  SUMIFS(
    'Fill Book'!$G$4:$G$10084,
    'Fill Book'!$F$4:$F$10084, "S",
    'Fill Book'!$E$4:$E$10084, Mapping!C589
  ),
  ""
)</f>
        <v/>
      </c>
      <c r="N589" s="7">
        <f t="shared" si="44"/>
        <v>0</v>
      </c>
      <c r="O589" s="2">
        <f t="shared" ca="1" si="42"/>
        <v>0</v>
      </c>
      <c r="P589" s="2">
        <f t="shared" ca="1" si="45"/>
        <v>0</v>
      </c>
      <c r="Q589" s="2">
        <f t="shared" si="46"/>
        <v>0</v>
      </c>
      <c r="R589" s="9" t="e">
        <f ca="1">((Mapping!$M589 - Mapping!$K589) / Mapping!$E589 * Mapping!$F589) * (MIN(Mapping!$J589, Mapping!$L589))</f>
        <v>#VALUE!</v>
      </c>
      <c r="S589" s="2" t="str">
        <f>IFERROR(INDEX(#REF!, MATCH(Mapping!C589,#REF!, 0)), "")</f>
        <v/>
      </c>
      <c r="T589" s="2" t="e">
        <f t="shared" ca="1" si="43"/>
        <v>#VALUE!</v>
      </c>
      <c r="U589" s="2">
        <f ca="1">IFERROR(INDEX(Ref!E:E, MATCH(D589, Ref!B:B, 0)),5)</f>
        <v>5</v>
      </c>
      <c r="V589">
        <f ca="1">IFERROR(INDEX(Ref!F:F, MATCH(D589, Ref!B:B, 0)),1.5)</f>
        <v>1.5</v>
      </c>
    </row>
    <row r="590" spans="3:22" x14ac:dyDescent="0.25">
      <c r="C590" s="42"/>
      <c r="D590" s="2" t="str" cm="1">
        <f t="array" aca="1" ref="D590" ca="1">UPPER(_xlfn.TEXTJOIN("", TRUE, IF(ISNUMBER(FIND(MID(LEFT(C590, FIND(" ", C590 &amp; " ") - 1), ROW(INDIRECT("1:" &amp; LEN(LEFT(C590, FIND(" ", C590 &amp; " ") - 1)))), 1), "ABCDEFGHIJKLMNOPQRSTUVWXYZabcdefghijklmnopqrstuvwxyz")), MID(LEFT(C590, FIND(" ", C590 &amp; " ") - 1), ROW(INDIRECT("1:" &amp; LEN(LEFT(C590, FIND(" ", C590 &amp; " ") - 1)))), 1), "")))</f>
        <v/>
      </c>
      <c r="E590" s="2" t="e">
        <f ca="1">INDEX(Ref!C:C, MATCH(Mapping!D590, Ref!$B:$B,0))</f>
        <v>#N/A</v>
      </c>
      <c r="F590" s="2" t="e">
        <f ca="1">INDEX(Ref!D:D, MATCH(Mapping!D590, Ref!$B:$B,0))</f>
        <v>#N/A</v>
      </c>
      <c r="G590" s="2" cm="1">
        <f t="array" ref="G590">IFERROR(_xlfn.SWITCH(LOWER(TRIM(RIGHT(SUBSTITUTE(C590," ",REPT(" ",99)),99))),"fly",4,"dfly",8,"calendar",2,"box",4,4),4)</f>
        <v>4</v>
      </c>
      <c r="H590" s="2" t="s">
        <v>443</v>
      </c>
      <c r="I590" s="6" t="str">
        <f>RTD("tt.rtd",,RTD("tt.rtd",,"Inst",H590,$C590),I$2)</f>
        <v/>
      </c>
      <c r="J590" s="7" cm="1">
        <f t="array" ref="J590">SUM(IF(('Fill Book'!$F$4:$F$10084="B")*('Fill Book'!$E$4:$E$10084=Mapping!C590),'Fill Book'!$G$4:$G$10084))</f>
        <v>0</v>
      </c>
      <c r="K590" s="18" t="str" cm="1">
        <f t="array" ref="K590">IFERROR(
  SUMPRODUCT(
    ('Fill Book'!$F$4:$F$10084="B") * ('Fill Book'!$E$4:$E$10084=Mapping!C590),
    'Fill Book'!$G$4:$G$10084,  'Fill Book'!$H$4:$H$10084
  ) /
  SUMIFS(
    'Fill Book'!$G$4:$G$10084,
    'Fill Book'!$F$4:$F$10084, "B",
    'Fill Book'!$E$4:$E$10084, Mapping!C590
  ),
  ""
)</f>
        <v/>
      </c>
      <c r="L590" s="7">
        <f>SUMIFS('Fill Book'!$G$4:$G$10084, 'Fill Book'!$F$4:$F$10084, "S", 'Fill Book'!$E$4:$E$10084, Mapping!C590)</f>
        <v>0</v>
      </c>
      <c r="M590" s="18" t="str" cm="1">
        <f t="array" ref="M590">IFERROR(
  SUMPRODUCT(
    ('Fill Book'!$F$4:$F$10084="S") * ('Fill Book'!$E$4:$E$10084=Mapping!C590),
    'Fill Book'!$G$4:$G$10084,  'Fill Book'!$H$4:$H$10084
  ) /
  SUMIFS(
    'Fill Book'!$G$4:$G$10084,
    'Fill Book'!$F$4:$F$10084, "S",
    'Fill Book'!$E$4:$E$10084, Mapping!C590
  ),
  ""
)</f>
        <v/>
      </c>
      <c r="N590" s="7">
        <f t="shared" si="44"/>
        <v>0</v>
      </c>
      <c r="O590" s="2">
        <f t="shared" ca="1" si="42"/>
        <v>0</v>
      </c>
      <c r="P590" s="2">
        <f t="shared" ca="1" si="45"/>
        <v>0</v>
      </c>
      <c r="Q590" s="2">
        <f t="shared" si="46"/>
        <v>0</v>
      </c>
      <c r="R590" s="9" t="e">
        <f ca="1">((Mapping!$M590 - Mapping!$K590) / Mapping!$E590 * Mapping!$F590) * (MIN(Mapping!$J590, Mapping!$L590))</f>
        <v>#VALUE!</v>
      </c>
      <c r="S590" s="2" t="str">
        <f>IFERROR(INDEX(#REF!, MATCH(Mapping!C590,#REF!, 0)), "")</f>
        <v/>
      </c>
      <c r="T590" s="2" t="e">
        <f t="shared" ca="1" si="43"/>
        <v>#VALUE!</v>
      </c>
      <c r="U590" s="2">
        <f ca="1">IFERROR(INDEX(Ref!E:E, MATCH(D590, Ref!B:B, 0)),5)</f>
        <v>5</v>
      </c>
      <c r="V590">
        <f ca="1">IFERROR(INDEX(Ref!F:F, MATCH(D590, Ref!B:B, 0)),1.5)</f>
        <v>1.5</v>
      </c>
    </row>
    <row r="591" spans="3:22" x14ac:dyDescent="0.25">
      <c r="C591" s="44"/>
      <c r="D591" s="2" t="str" cm="1">
        <f t="array" aca="1" ref="D591" ca="1">UPPER(_xlfn.TEXTJOIN("", TRUE, IF(ISNUMBER(FIND(MID(LEFT(C591, FIND(" ", C591 &amp; " ") - 1), ROW(INDIRECT("1:" &amp; LEN(LEFT(C591, FIND(" ", C591 &amp; " ") - 1)))), 1), "ABCDEFGHIJKLMNOPQRSTUVWXYZabcdefghijklmnopqrstuvwxyz")), MID(LEFT(C591, FIND(" ", C591 &amp; " ") - 1), ROW(INDIRECT("1:" &amp; LEN(LEFT(C591, FIND(" ", C591 &amp; " ") - 1)))), 1), "")))</f>
        <v/>
      </c>
      <c r="E591" s="2" t="e">
        <f ca="1">INDEX(Ref!C:C, MATCH(Mapping!D591, Ref!$B:$B,0))</f>
        <v>#N/A</v>
      </c>
      <c r="F591" s="2" t="e">
        <f ca="1">INDEX(Ref!D:D, MATCH(Mapping!D591, Ref!$B:$B,0))</f>
        <v>#N/A</v>
      </c>
      <c r="G591" s="2" cm="1">
        <f t="array" ref="G591">IFERROR(_xlfn.SWITCH(LOWER(TRIM(RIGHT(SUBSTITUTE(C591," ",REPT(" ",99)),99))),"fly",4,"dfly",8,"calendar",2,"box",4,4),4)</f>
        <v>4</v>
      </c>
      <c r="H591" s="2" t="s">
        <v>443</v>
      </c>
      <c r="I591" s="6" t="str">
        <f>RTD("tt.rtd",,RTD("tt.rtd",,"Inst",H591,$C591),I$2)</f>
        <v/>
      </c>
      <c r="J591" s="7" cm="1">
        <f t="array" ref="J591">SUM(IF(('Fill Book'!$F$4:$F$10084="B")*('Fill Book'!$E$4:$E$10084=Mapping!C591),'Fill Book'!$G$4:$G$10084))</f>
        <v>0</v>
      </c>
      <c r="K591" s="18" t="str" cm="1">
        <f t="array" ref="K591">IFERROR(
  SUMPRODUCT(
    ('Fill Book'!$F$4:$F$10084="B") * ('Fill Book'!$E$4:$E$10084=Mapping!C591),
    'Fill Book'!$G$4:$G$10084,  'Fill Book'!$H$4:$H$10084
  ) /
  SUMIFS(
    'Fill Book'!$G$4:$G$10084,
    'Fill Book'!$F$4:$F$10084, "B",
    'Fill Book'!$E$4:$E$10084, Mapping!C591
  ),
  ""
)</f>
        <v/>
      </c>
      <c r="L591" s="7">
        <f>SUMIFS('Fill Book'!$G$4:$G$10084, 'Fill Book'!$F$4:$F$10084, "S", 'Fill Book'!$E$4:$E$10084, Mapping!C591)</f>
        <v>0</v>
      </c>
      <c r="M591" s="18" t="str" cm="1">
        <f t="array" ref="M591">IFERROR(
  SUMPRODUCT(
    ('Fill Book'!$F$4:$F$10084="S") * ('Fill Book'!$E$4:$E$10084=Mapping!C591),
    'Fill Book'!$G$4:$G$10084,  'Fill Book'!$H$4:$H$10084
  ) /
  SUMIFS(
    'Fill Book'!$G$4:$G$10084,
    'Fill Book'!$F$4:$F$10084, "S",
    'Fill Book'!$E$4:$E$10084, Mapping!C591
  ),
  ""
)</f>
        <v/>
      </c>
      <c r="N591" s="7">
        <f t="shared" si="44"/>
        <v>0</v>
      </c>
      <c r="O591" s="2">
        <f t="shared" ca="1" si="42"/>
        <v>0</v>
      </c>
      <c r="P591" s="2">
        <f t="shared" ca="1" si="45"/>
        <v>0</v>
      </c>
      <c r="Q591" s="2">
        <f t="shared" si="46"/>
        <v>0</v>
      </c>
      <c r="R591" s="9" t="e">
        <f ca="1">((Mapping!$M591 - Mapping!$K591) / Mapping!$E591 * Mapping!$F591) * (MIN(Mapping!$J591, Mapping!$L591))</f>
        <v>#VALUE!</v>
      </c>
      <c r="S591" s="2" t="str">
        <f>IFERROR(INDEX(#REF!, MATCH(Mapping!C591,#REF!, 0)), "")</f>
        <v/>
      </c>
      <c r="T591" s="2" t="e">
        <f t="shared" ca="1" si="43"/>
        <v>#VALUE!</v>
      </c>
      <c r="U591" s="2">
        <f ca="1">IFERROR(INDEX(Ref!E:E, MATCH(D591, Ref!B:B, 0)),5)</f>
        <v>5</v>
      </c>
      <c r="V591">
        <f ca="1">IFERROR(INDEX(Ref!F:F, MATCH(D591, Ref!B:B, 0)),1.5)</f>
        <v>1.5</v>
      </c>
    </row>
    <row r="592" spans="3:22" x14ac:dyDescent="0.25">
      <c r="C592" s="42"/>
      <c r="D592" s="2" t="str" cm="1">
        <f t="array" aca="1" ref="D592" ca="1">UPPER(_xlfn.TEXTJOIN("", TRUE, IF(ISNUMBER(FIND(MID(LEFT(C592, FIND(" ", C592 &amp; " ") - 1), ROW(INDIRECT("1:" &amp; LEN(LEFT(C592, FIND(" ", C592 &amp; " ") - 1)))), 1), "ABCDEFGHIJKLMNOPQRSTUVWXYZabcdefghijklmnopqrstuvwxyz")), MID(LEFT(C592, FIND(" ", C592 &amp; " ") - 1), ROW(INDIRECT("1:" &amp; LEN(LEFT(C592, FIND(" ", C592 &amp; " ") - 1)))), 1), "")))</f>
        <v/>
      </c>
      <c r="E592" s="2" t="e">
        <f ca="1">INDEX(Ref!C:C, MATCH(Mapping!D592, Ref!$B:$B,0))</f>
        <v>#N/A</v>
      </c>
      <c r="F592" s="2" t="e">
        <f ca="1">INDEX(Ref!D:D, MATCH(Mapping!D592, Ref!$B:$B,0))</f>
        <v>#N/A</v>
      </c>
      <c r="G592" s="2" cm="1">
        <f t="array" ref="G592">IFERROR(_xlfn.SWITCH(LOWER(TRIM(RIGHT(SUBSTITUTE(C592," ",REPT(" ",99)),99))),"fly",4,"dfly",8,"calendar",2,"box",4,4),4)</f>
        <v>4</v>
      </c>
      <c r="H592" s="2" t="s">
        <v>443</v>
      </c>
      <c r="I592" s="6" t="str">
        <f>RTD("tt.rtd",,RTD("tt.rtd",,"Inst",H592,$C592),I$2)</f>
        <v/>
      </c>
      <c r="J592" s="7" cm="1">
        <f t="array" ref="J592">SUM(IF(('Fill Book'!$F$4:$F$10084="B")*('Fill Book'!$E$4:$E$10084=Mapping!C592),'Fill Book'!$G$4:$G$10084))</f>
        <v>0</v>
      </c>
      <c r="K592" s="18" t="str" cm="1">
        <f t="array" ref="K592">IFERROR(
  SUMPRODUCT(
    ('Fill Book'!$F$4:$F$10084="B") * ('Fill Book'!$E$4:$E$10084=Mapping!C592),
    'Fill Book'!$G$4:$G$10084,  'Fill Book'!$H$4:$H$10084
  ) /
  SUMIFS(
    'Fill Book'!$G$4:$G$10084,
    'Fill Book'!$F$4:$F$10084, "B",
    'Fill Book'!$E$4:$E$10084, Mapping!C592
  ),
  ""
)</f>
        <v/>
      </c>
      <c r="L592" s="7">
        <f>SUMIFS('Fill Book'!$G$4:$G$10084, 'Fill Book'!$F$4:$F$10084, "S", 'Fill Book'!$E$4:$E$10084, Mapping!C592)</f>
        <v>0</v>
      </c>
      <c r="M592" s="18" t="str" cm="1">
        <f t="array" ref="M592">IFERROR(
  SUMPRODUCT(
    ('Fill Book'!$F$4:$F$10084="S") * ('Fill Book'!$E$4:$E$10084=Mapping!C592),
    'Fill Book'!$G$4:$G$10084,  'Fill Book'!$H$4:$H$10084
  ) /
  SUMIFS(
    'Fill Book'!$G$4:$G$10084,
    'Fill Book'!$F$4:$F$10084, "S",
    'Fill Book'!$E$4:$E$10084, Mapping!C592
  ),
  ""
)</f>
        <v/>
      </c>
      <c r="N592" s="7">
        <f t="shared" si="44"/>
        <v>0</v>
      </c>
      <c r="O592" s="2">
        <f t="shared" ca="1" si="42"/>
        <v>0</v>
      </c>
      <c r="P592" s="2">
        <f t="shared" ca="1" si="45"/>
        <v>0</v>
      </c>
      <c r="Q592" s="2">
        <f t="shared" si="46"/>
        <v>0</v>
      </c>
      <c r="R592" s="9" t="e">
        <f ca="1">((Mapping!$M592 - Mapping!$K592) / Mapping!$E592 * Mapping!$F592) * (MIN(Mapping!$J592, Mapping!$L592))</f>
        <v>#VALUE!</v>
      </c>
      <c r="S592" s="2" t="str">
        <f>IFERROR(INDEX(#REF!, MATCH(Mapping!C592,#REF!, 0)), "")</f>
        <v/>
      </c>
      <c r="T592" s="2" t="e">
        <f t="shared" ca="1" si="43"/>
        <v>#VALUE!</v>
      </c>
      <c r="U592" s="2">
        <f ca="1">IFERROR(INDEX(Ref!E:E, MATCH(D592, Ref!B:B, 0)),5)</f>
        <v>5</v>
      </c>
      <c r="V592">
        <f ca="1">IFERROR(INDEX(Ref!F:F, MATCH(D592, Ref!B:B, 0)),1.5)</f>
        <v>1.5</v>
      </c>
    </row>
    <row r="593" spans="3:22" x14ac:dyDescent="0.25">
      <c r="C593" s="42"/>
      <c r="D593" s="2" t="str" cm="1">
        <f t="array" aca="1" ref="D593" ca="1">UPPER(_xlfn.TEXTJOIN("", TRUE, IF(ISNUMBER(FIND(MID(LEFT(C593, FIND(" ", C593 &amp; " ") - 1), ROW(INDIRECT("1:" &amp; LEN(LEFT(C593, FIND(" ", C593 &amp; " ") - 1)))), 1), "ABCDEFGHIJKLMNOPQRSTUVWXYZabcdefghijklmnopqrstuvwxyz")), MID(LEFT(C593, FIND(" ", C593 &amp; " ") - 1), ROW(INDIRECT("1:" &amp; LEN(LEFT(C593, FIND(" ", C593 &amp; " ") - 1)))), 1), "")))</f>
        <v/>
      </c>
      <c r="E593" s="2" t="e">
        <f ca="1">INDEX(Ref!C:C, MATCH(Mapping!D593, Ref!$B:$B,0))</f>
        <v>#N/A</v>
      </c>
      <c r="F593" s="2" t="e">
        <f ca="1">INDEX(Ref!D:D, MATCH(Mapping!D593, Ref!$B:$B,0))</f>
        <v>#N/A</v>
      </c>
      <c r="G593" s="2" cm="1">
        <f t="array" ref="G593">IFERROR(_xlfn.SWITCH(LOWER(TRIM(RIGHT(SUBSTITUTE(C593," ",REPT(" ",99)),99))),"fly",4,"dfly",8,"calendar",2,"box",4,4),4)</f>
        <v>4</v>
      </c>
      <c r="H593" s="2" t="s">
        <v>443</v>
      </c>
      <c r="I593" s="6" t="str">
        <f>RTD("tt.rtd",,RTD("tt.rtd",,"Inst",H593,$C593),I$2)</f>
        <v/>
      </c>
      <c r="J593" s="7" cm="1">
        <f t="array" ref="J593">SUM(IF(('Fill Book'!$F$4:$F$10084="B")*('Fill Book'!$E$4:$E$10084=Mapping!C593),'Fill Book'!$G$4:$G$10084))</f>
        <v>0</v>
      </c>
      <c r="K593" s="18" t="str" cm="1">
        <f t="array" ref="K593">IFERROR(
  SUMPRODUCT(
    ('Fill Book'!$F$4:$F$10084="B") * ('Fill Book'!$E$4:$E$10084=Mapping!C593),
    'Fill Book'!$G$4:$G$10084,  'Fill Book'!$H$4:$H$10084
  ) /
  SUMIFS(
    'Fill Book'!$G$4:$G$10084,
    'Fill Book'!$F$4:$F$10084, "B",
    'Fill Book'!$E$4:$E$10084, Mapping!C593
  ),
  ""
)</f>
        <v/>
      </c>
      <c r="L593" s="7">
        <f>SUMIFS('Fill Book'!$G$4:$G$10084, 'Fill Book'!$F$4:$F$10084, "S", 'Fill Book'!$E$4:$E$10084, Mapping!C593)</f>
        <v>0</v>
      </c>
      <c r="M593" s="18" t="str" cm="1">
        <f t="array" ref="M593">IFERROR(
  SUMPRODUCT(
    ('Fill Book'!$F$4:$F$10084="S") * ('Fill Book'!$E$4:$E$10084=Mapping!C593),
    'Fill Book'!$G$4:$G$10084,  'Fill Book'!$H$4:$H$10084
  ) /
  SUMIFS(
    'Fill Book'!$G$4:$G$10084,
    'Fill Book'!$F$4:$F$10084, "S",
    'Fill Book'!$E$4:$E$10084, Mapping!C593
  ),
  ""
)</f>
        <v/>
      </c>
      <c r="N593" s="7">
        <f t="shared" si="44"/>
        <v>0</v>
      </c>
      <c r="O593" s="2">
        <f t="shared" ca="1" si="42"/>
        <v>0</v>
      </c>
      <c r="P593" s="2">
        <f t="shared" ca="1" si="45"/>
        <v>0</v>
      </c>
      <c r="Q593" s="2">
        <f t="shared" si="46"/>
        <v>0</v>
      </c>
      <c r="R593" s="9" t="e">
        <f ca="1">((Mapping!$M593 - Mapping!$K593) / Mapping!$E593 * Mapping!$F593) * (MIN(Mapping!$J593, Mapping!$L593))</f>
        <v>#VALUE!</v>
      </c>
      <c r="S593" s="2" t="str">
        <f>IFERROR(INDEX(#REF!, MATCH(Mapping!C593,#REF!, 0)), "")</f>
        <v/>
      </c>
      <c r="T593" s="2" t="e">
        <f t="shared" ca="1" si="43"/>
        <v>#VALUE!</v>
      </c>
      <c r="U593" s="2">
        <f ca="1">IFERROR(INDEX(Ref!E:E, MATCH(D593, Ref!B:B, 0)),5)</f>
        <v>5</v>
      </c>
      <c r="V593">
        <f ca="1">IFERROR(INDEX(Ref!F:F, MATCH(D593, Ref!B:B, 0)),1.5)</f>
        <v>1.5</v>
      </c>
    </row>
    <row r="594" spans="3:22" x14ac:dyDescent="0.25">
      <c r="C594" s="42"/>
      <c r="D594" s="2" t="str" cm="1">
        <f t="array" aca="1" ref="D594" ca="1">UPPER(_xlfn.TEXTJOIN("", TRUE, IF(ISNUMBER(FIND(MID(LEFT(C594, FIND(" ", C594 &amp; " ") - 1), ROW(INDIRECT("1:" &amp; LEN(LEFT(C594, FIND(" ", C594 &amp; " ") - 1)))), 1), "ABCDEFGHIJKLMNOPQRSTUVWXYZabcdefghijklmnopqrstuvwxyz")), MID(LEFT(C594, FIND(" ", C594 &amp; " ") - 1), ROW(INDIRECT("1:" &amp; LEN(LEFT(C594, FIND(" ", C594 &amp; " ") - 1)))), 1), "")))</f>
        <v/>
      </c>
      <c r="E594" s="2" t="e">
        <f ca="1">INDEX(Ref!C:C, MATCH(Mapping!D594, Ref!$B:$B,0))</f>
        <v>#N/A</v>
      </c>
      <c r="F594" s="2" t="e">
        <f ca="1">INDEX(Ref!D:D, MATCH(Mapping!D594, Ref!$B:$B,0))</f>
        <v>#N/A</v>
      </c>
      <c r="G594" s="2" cm="1">
        <f t="array" ref="G594">IFERROR(_xlfn.SWITCH(LOWER(TRIM(RIGHT(SUBSTITUTE(C594," ",REPT(" ",99)),99))),"fly",4,"dfly",8,"calendar",2,"box",4,4),4)</f>
        <v>4</v>
      </c>
      <c r="H594" s="2" t="s">
        <v>443</v>
      </c>
      <c r="I594" s="6" t="str">
        <f>RTD("tt.rtd",,RTD("tt.rtd",,"Inst",H594,$C594),I$2)</f>
        <v/>
      </c>
      <c r="J594" s="7" cm="1">
        <f t="array" ref="J594">SUM(IF(('Fill Book'!$F$4:$F$10084="B")*('Fill Book'!$E$4:$E$10084=Mapping!C594),'Fill Book'!$G$4:$G$10084))</f>
        <v>0</v>
      </c>
      <c r="K594" s="18" t="str" cm="1">
        <f t="array" ref="K594">IFERROR(
  SUMPRODUCT(
    ('Fill Book'!$F$4:$F$10084="B") * ('Fill Book'!$E$4:$E$10084=Mapping!C594),
    'Fill Book'!$G$4:$G$10084,  'Fill Book'!$H$4:$H$10084
  ) /
  SUMIFS(
    'Fill Book'!$G$4:$G$10084,
    'Fill Book'!$F$4:$F$10084, "B",
    'Fill Book'!$E$4:$E$10084, Mapping!C594
  ),
  ""
)</f>
        <v/>
      </c>
      <c r="L594" s="7">
        <f>SUMIFS('Fill Book'!$G$4:$G$10084, 'Fill Book'!$F$4:$F$10084, "S", 'Fill Book'!$E$4:$E$10084, Mapping!C594)</f>
        <v>0</v>
      </c>
      <c r="M594" s="18" t="str" cm="1">
        <f t="array" ref="M594">IFERROR(
  SUMPRODUCT(
    ('Fill Book'!$F$4:$F$10084="S") * ('Fill Book'!$E$4:$E$10084=Mapping!C594),
    'Fill Book'!$G$4:$G$10084,  'Fill Book'!$H$4:$H$10084
  ) /
  SUMIFS(
    'Fill Book'!$G$4:$G$10084,
    'Fill Book'!$F$4:$F$10084, "S",
    'Fill Book'!$E$4:$E$10084, Mapping!C594
  ),
  ""
)</f>
        <v/>
      </c>
      <c r="N594" s="7">
        <f t="shared" si="44"/>
        <v>0</v>
      </c>
      <c r="O594" s="2">
        <f t="shared" ca="1" si="42"/>
        <v>0</v>
      </c>
      <c r="P594" s="2">
        <f t="shared" ca="1" si="45"/>
        <v>0</v>
      </c>
      <c r="Q594" s="2">
        <f t="shared" si="46"/>
        <v>0</v>
      </c>
      <c r="R594" s="9" t="e">
        <f ca="1">((Mapping!$M594 - Mapping!$K594) / Mapping!$E594 * Mapping!$F594) * (MIN(Mapping!$J594, Mapping!$L594))</f>
        <v>#VALUE!</v>
      </c>
      <c r="S594" s="2" t="str">
        <f>IFERROR(INDEX(#REF!, MATCH(Mapping!C594,#REF!, 0)), "")</f>
        <v/>
      </c>
      <c r="T594" s="2" t="e">
        <f t="shared" ca="1" si="43"/>
        <v>#VALUE!</v>
      </c>
      <c r="U594" s="2">
        <f ca="1">IFERROR(INDEX(Ref!E:E, MATCH(D594, Ref!B:B, 0)),5)</f>
        <v>5</v>
      </c>
      <c r="V594">
        <f ca="1">IFERROR(INDEX(Ref!F:F, MATCH(D594, Ref!B:B, 0)),1.5)</f>
        <v>1.5</v>
      </c>
    </row>
    <row r="595" spans="3:22" x14ac:dyDescent="0.25">
      <c r="C595" s="42"/>
      <c r="D595" s="2" t="str" cm="1">
        <f t="array" aca="1" ref="D595" ca="1">UPPER(_xlfn.TEXTJOIN("", TRUE, IF(ISNUMBER(FIND(MID(LEFT(C595, FIND(" ", C595 &amp; " ") - 1), ROW(INDIRECT("1:" &amp; LEN(LEFT(C595, FIND(" ", C595 &amp; " ") - 1)))), 1), "ABCDEFGHIJKLMNOPQRSTUVWXYZabcdefghijklmnopqrstuvwxyz")), MID(LEFT(C595, FIND(" ", C595 &amp; " ") - 1), ROW(INDIRECT("1:" &amp; LEN(LEFT(C595, FIND(" ", C595 &amp; " ") - 1)))), 1), "")))</f>
        <v/>
      </c>
      <c r="E595" s="2" t="e">
        <f ca="1">INDEX(Ref!C:C, MATCH(Mapping!D595, Ref!$B:$B,0))</f>
        <v>#N/A</v>
      </c>
      <c r="F595" s="2" t="e">
        <f ca="1">INDEX(Ref!D:D, MATCH(Mapping!D595, Ref!$B:$B,0))</f>
        <v>#N/A</v>
      </c>
      <c r="G595" s="2" cm="1">
        <f t="array" ref="G595">IFERROR(_xlfn.SWITCH(LOWER(TRIM(RIGHT(SUBSTITUTE(C595," ",REPT(" ",99)),99))),"fly",4,"dfly",8,"calendar",2,"box",4,4),4)</f>
        <v>4</v>
      </c>
      <c r="H595" s="2" t="s">
        <v>443</v>
      </c>
      <c r="I595" s="6" t="str">
        <f>RTD("tt.rtd",,RTD("tt.rtd",,"Inst",H595,$C595),I$2)</f>
        <v/>
      </c>
      <c r="J595" s="7" cm="1">
        <f t="array" ref="J595">SUM(IF(('Fill Book'!$F$4:$F$10084="B")*('Fill Book'!$E$4:$E$10084=Mapping!C595),'Fill Book'!$G$4:$G$10084))</f>
        <v>0</v>
      </c>
      <c r="K595" s="18" t="str" cm="1">
        <f t="array" ref="K595">IFERROR(
  SUMPRODUCT(
    ('Fill Book'!$F$4:$F$10084="B") * ('Fill Book'!$E$4:$E$10084=Mapping!C595),
    'Fill Book'!$G$4:$G$10084,  'Fill Book'!$H$4:$H$10084
  ) /
  SUMIFS(
    'Fill Book'!$G$4:$G$10084,
    'Fill Book'!$F$4:$F$10084, "B",
    'Fill Book'!$E$4:$E$10084, Mapping!C595
  ),
  ""
)</f>
        <v/>
      </c>
      <c r="L595" s="7">
        <f>SUMIFS('Fill Book'!$G$4:$G$10084, 'Fill Book'!$F$4:$F$10084, "S", 'Fill Book'!$E$4:$E$10084, Mapping!C595)</f>
        <v>0</v>
      </c>
      <c r="M595" s="18" t="str" cm="1">
        <f t="array" ref="M595">IFERROR(
  SUMPRODUCT(
    ('Fill Book'!$F$4:$F$10084="S") * ('Fill Book'!$E$4:$E$10084=Mapping!C595),
    'Fill Book'!$G$4:$G$10084,  'Fill Book'!$H$4:$H$10084
  ) /
  SUMIFS(
    'Fill Book'!$G$4:$G$10084,
    'Fill Book'!$F$4:$F$10084, "S",
    'Fill Book'!$E$4:$E$10084, Mapping!C595
  ),
  ""
)</f>
        <v/>
      </c>
      <c r="N595" s="7">
        <f t="shared" si="44"/>
        <v>0</v>
      </c>
      <c r="O595" s="2">
        <f t="shared" ca="1" si="42"/>
        <v>0</v>
      </c>
      <c r="P595" s="2">
        <f t="shared" ca="1" si="45"/>
        <v>0</v>
      </c>
      <c r="Q595" s="2">
        <f t="shared" si="46"/>
        <v>0</v>
      </c>
      <c r="R595" s="9" t="e">
        <f ca="1">((Mapping!$M595 - Mapping!$K595) / Mapping!$E595 * Mapping!$F595) * (MIN(Mapping!$J595, Mapping!$L595))</f>
        <v>#VALUE!</v>
      </c>
      <c r="S595" s="2" t="str">
        <f>IFERROR(INDEX(#REF!, MATCH(Mapping!C595,#REF!, 0)), "")</f>
        <v/>
      </c>
      <c r="T595" s="2" t="e">
        <f t="shared" ca="1" si="43"/>
        <v>#VALUE!</v>
      </c>
      <c r="U595" s="2">
        <f ca="1">IFERROR(INDEX(Ref!E:E, MATCH(D595, Ref!B:B, 0)),5)</f>
        <v>5</v>
      </c>
      <c r="V595">
        <f ca="1">IFERROR(INDEX(Ref!F:F, MATCH(D595, Ref!B:B, 0)),1.5)</f>
        <v>1.5</v>
      </c>
    </row>
    <row r="596" spans="3:22" x14ac:dyDescent="0.25">
      <c r="C596" s="42"/>
      <c r="D596" s="2" t="str" cm="1">
        <f t="array" aca="1" ref="D596" ca="1">UPPER(_xlfn.TEXTJOIN("", TRUE, IF(ISNUMBER(FIND(MID(LEFT(C596, FIND(" ", C596 &amp; " ") - 1), ROW(INDIRECT("1:" &amp; LEN(LEFT(C596, FIND(" ", C596 &amp; " ") - 1)))), 1), "ABCDEFGHIJKLMNOPQRSTUVWXYZabcdefghijklmnopqrstuvwxyz")), MID(LEFT(C596, FIND(" ", C596 &amp; " ") - 1), ROW(INDIRECT("1:" &amp; LEN(LEFT(C596, FIND(" ", C596 &amp; " ") - 1)))), 1), "")))</f>
        <v/>
      </c>
      <c r="E596" s="2" t="e">
        <f ca="1">INDEX(Ref!C:C, MATCH(Mapping!D596, Ref!$B:$B,0))</f>
        <v>#N/A</v>
      </c>
      <c r="F596" s="2" t="e">
        <f ca="1">INDEX(Ref!D:D, MATCH(Mapping!D596, Ref!$B:$B,0))</f>
        <v>#N/A</v>
      </c>
      <c r="G596" s="2" cm="1">
        <f t="array" ref="G596">IFERROR(_xlfn.SWITCH(LOWER(TRIM(RIGHT(SUBSTITUTE(C596," ",REPT(" ",99)),99))),"fly",4,"dfly",8,"calendar",2,"box",4,4),4)</f>
        <v>4</v>
      </c>
      <c r="H596" s="2" t="s">
        <v>443</v>
      </c>
      <c r="I596" s="6" t="str">
        <f>RTD("tt.rtd",,RTD("tt.rtd",,"Inst",H596,$C596),I$2)</f>
        <v/>
      </c>
      <c r="J596" s="7" cm="1">
        <f t="array" ref="J596">SUM(IF(('Fill Book'!$F$4:$F$10084="B")*('Fill Book'!$E$4:$E$10084=Mapping!C596),'Fill Book'!$G$4:$G$10084))</f>
        <v>0</v>
      </c>
      <c r="K596" s="18" t="str" cm="1">
        <f t="array" ref="K596">IFERROR(
  SUMPRODUCT(
    ('Fill Book'!$F$4:$F$10084="B") * ('Fill Book'!$E$4:$E$10084=Mapping!C596),
    'Fill Book'!$G$4:$G$10084,  'Fill Book'!$H$4:$H$10084
  ) /
  SUMIFS(
    'Fill Book'!$G$4:$G$10084,
    'Fill Book'!$F$4:$F$10084, "B",
    'Fill Book'!$E$4:$E$10084, Mapping!C596
  ),
  ""
)</f>
        <v/>
      </c>
      <c r="L596" s="7">
        <f>SUMIFS('Fill Book'!$G$4:$G$10084, 'Fill Book'!$F$4:$F$10084, "S", 'Fill Book'!$E$4:$E$10084, Mapping!C596)</f>
        <v>0</v>
      </c>
      <c r="M596" s="18" t="str" cm="1">
        <f t="array" ref="M596">IFERROR(
  SUMPRODUCT(
    ('Fill Book'!$F$4:$F$10084="S") * ('Fill Book'!$E$4:$E$10084=Mapping!C596),
    'Fill Book'!$G$4:$G$10084,  'Fill Book'!$H$4:$H$10084
  ) /
  SUMIFS(
    'Fill Book'!$G$4:$G$10084,
    'Fill Book'!$F$4:$F$10084, "S",
    'Fill Book'!$E$4:$E$10084, Mapping!C596
  ),
  ""
)</f>
        <v/>
      </c>
      <c r="N596" s="7">
        <f t="shared" si="44"/>
        <v>0</v>
      </c>
      <c r="O596" s="2">
        <f t="shared" ca="1" si="42"/>
        <v>0</v>
      </c>
      <c r="P596" s="2">
        <f t="shared" ca="1" si="45"/>
        <v>0</v>
      </c>
      <c r="Q596" s="2">
        <f t="shared" si="46"/>
        <v>0</v>
      </c>
      <c r="R596" s="9" t="e">
        <f ca="1">((Mapping!$M596 - Mapping!$K596) / Mapping!$E596 * Mapping!$F596) * (MIN(Mapping!$J596, Mapping!$L596))</f>
        <v>#VALUE!</v>
      </c>
      <c r="S596" s="2" t="str">
        <f>IFERROR(INDEX(#REF!, MATCH(Mapping!C596,#REF!, 0)), "")</f>
        <v/>
      </c>
      <c r="T596" s="2" t="e">
        <f t="shared" ca="1" si="43"/>
        <v>#VALUE!</v>
      </c>
      <c r="U596" s="2">
        <f ca="1">IFERROR(INDEX(Ref!E:E, MATCH(D596, Ref!B:B, 0)),5)</f>
        <v>5</v>
      </c>
      <c r="V596">
        <f ca="1">IFERROR(INDEX(Ref!F:F, MATCH(D596, Ref!B:B, 0)),1.5)</f>
        <v>1.5</v>
      </c>
    </row>
    <row r="597" spans="3:22" x14ac:dyDescent="0.25">
      <c r="C597" s="42"/>
      <c r="D597" s="2" t="str" cm="1">
        <f t="array" aca="1" ref="D597" ca="1">UPPER(_xlfn.TEXTJOIN("", TRUE, IF(ISNUMBER(FIND(MID(LEFT(C597, FIND(" ", C597 &amp; " ") - 1), ROW(INDIRECT("1:" &amp; LEN(LEFT(C597, FIND(" ", C597 &amp; " ") - 1)))), 1), "ABCDEFGHIJKLMNOPQRSTUVWXYZabcdefghijklmnopqrstuvwxyz")), MID(LEFT(C597, FIND(" ", C597 &amp; " ") - 1), ROW(INDIRECT("1:" &amp; LEN(LEFT(C597, FIND(" ", C597 &amp; " ") - 1)))), 1), "")))</f>
        <v/>
      </c>
      <c r="E597" s="2" t="e">
        <f ca="1">INDEX(Ref!C:C, MATCH(Mapping!D597, Ref!$B:$B,0))</f>
        <v>#N/A</v>
      </c>
      <c r="F597" s="2" t="e">
        <f ca="1">INDEX(Ref!D:D, MATCH(Mapping!D597, Ref!$B:$B,0))</f>
        <v>#N/A</v>
      </c>
      <c r="G597" s="2" cm="1">
        <f t="array" ref="G597">IFERROR(_xlfn.SWITCH(LOWER(TRIM(RIGHT(SUBSTITUTE(C597," ",REPT(" ",99)),99))),"fly",4,"dfly",8,"calendar",2,"box",4,4),4)</f>
        <v>4</v>
      </c>
      <c r="H597" s="2" t="s">
        <v>443</v>
      </c>
      <c r="I597" s="6" t="str">
        <f>RTD("tt.rtd",,RTD("tt.rtd",,"Inst",H597,$C597),I$2)</f>
        <v/>
      </c>
      <c r="J597" s="7" cm="1">
        <f t="array" ref="J597">SUM(IF(('Fill Book'!$F$4:$F$10084="B")*('Fill Book'!$E$4:$E$10084=Mapping!C597),'Fill Book'!$G$4:$G$10084))</f>
        <v>0</v>
      </c>
      <c r="K597" s="18" t="str" cm="1">
        <f t="array" ref="K597">IFERROR(
  SUMPRODUCT(
    ('Fill Book'!$F$4:$F$10084="B") * ('Fill Book'!$E$4:$E$10084=Mapping!C597),
    'Fill Book'!$G$4:$G$10084,  'Fill Book'!$H$4:$H$10084
  ) /
  SUMIFS(
    'Fill Book'!$G$4:$G$10084,
    'Fill Book'!$F$4:$F$10084, "B",
    'Fill Book'!$E$4:$E$10084, Mapping!C597
  ),
  ""
)</f>
        <v/>
      </c>
      <c r="L597" s="7">
        <f>SUMIFS('Fill Book'!$G$4:$G$10084, 'Fill Book'!$F$4:$F$10084, "S", 'Fill Book'!$E$4:$E$10084, Mapping!C597)</f>
        <v>0</v>
      </c>
      <c r="M597" s="18" t="str" cm="1">
        <f t="array" ref="M597">IFERROR(
  SUMPRODUCT(
    ('Fill Book'!$F$4:$F$10084="S") * ('Fill Book'!$E$4:$E$10084=Mapping!C597),
    'Fill Book'!$G$4:$G$10084,  'Fill Book'!$H$4:$H$10084
  ) /
  SUMIFS(
    'Fill Book'!$G$4:$G$10084,
    'Fill Book'!$F$4:$F$10084, "S",
    'Fill Book'!$E$4:$E$10084, Mapping!C597
  ),
  ""
)</f>
        <v/>
      </c>
      <c r="N597" s="7">
        <f t="shared" si="44"/>
        <v>0</v>
      </c>
      <c r="O597" s="2">
        <f t="shared" ca="1" si="42"/>
        <v>0</v>
      </c>
      <c r="P597" s="2">
        <f t="shared" ca="1" si="45"/>
        <v>0</v>
      </c>
      <c r="Q597" s="2">
        <f t="shared" si="46"/>
        <v>0</v>
      </c>
      <c r="R597" s="9" t="e">
        <f ca="1">((Mapping!$M597 - Mapping!$K597) / Mapping!$E597 * Mapping!$F597) * (MIN(Mapping!$J597, Mapping!$L597))</f>
        <v>#VALUE!</v>
      </c>
      <c r="S597" s="2" t="str">
        <f>IFERROR(INDEX(#REF!, MATCH(Mapping!C597,#REF!, 0)), "")</f>
        <v/>
      </c>
      <c r="T597" s="2" t="e">
        <f t="shared" ca="1" si="43"/>
        <v>#VALUE!</v>
      </c>
      <c r="U597" s="2">
        <f ca="1">IFERROR(INDEX(Ref!E:E, MATCH(D597, Ref!B:B, 0)),5)</f>
        <v>5</v>
      </c>
      <c r="V597">
        <f ca="1">IFERROR(INDEX(Ref!F:F, MATCH(D597, Ref!B:B, 0)),1.5)</f>
        <v>1.5</v>
      </c>
    </row>
    <row r="598" spans="3:22" x14ac:dyDescent="0.25">
      <c r="C598" s="42"/>
      <c r="D598" s="2" t="str" cm="1">
        <f t="array" aca="1" ref="D598" ca="1">UPPER(_xlfn.TEXTJOIN("", TRUE, IF(ISNUMBER(FIND(MID(LEFT(C598, FIND(" ", C598 &amp; " ") - 1), ROW(INDIRECT("1:" &amp; LEN(LEFT(C598, FIND(" ", C598 &amp; " ") - 1)))), 1), "ABCDEFGHIJKLMNOPQRSTUVWXYZabcdefghijklmnopqrstuvwxyz")), MID(LEFT(C598, FIND(" ", C598 &amp; " ") - 1), ROW(INDIRECT("1:" &amp; LEN(LEFT(C598, FIND(" ", C598 &amp; " ") - 1)))), 1), "")))</f>
        <v/>
      </c>
      <c r="E598" s="2" t="e">
        <f ca="1">INDEX(Ref!C:C, MATCH(Mapping!D598, Ref!$B:$B,0))</f>
        <v>#N/A</v>
      </c>
      <c r="F598" s="2" t="e">
        <f ca="1">INDEX(Ref!D:D, MATCH(Mapping!D598, Ref!$B:$B,0))</f>
        <v>#N/A</v>
      </c>
      <c r="G598" s="2" cm="1">
        <f t="array" ref="G598">IFERROR(_xlfn.SWITCH(LOWER(TRIM(RIGHT(SUBSTITUTE(C598," ",REPT(" ",99)),99))),"fly",4,"dfly",8,"calendar",2,"box",4,4),4)</f>
        <v>4</v>
      </c>
      <c r="H598" s="2" t="s">
        <v>443</v>
      </c>
      <c r="I598" s="6" t="str">
        <f>RTD("tt.rtd",,RTD("tt.rtd",,"Inst",H598,$C598),I$2)</f>
        <v/>
      </c>
      <c r="J598" s="7" cm="1">
        <f t="array" ref="J598">SUM(IF(('Fill Book'!$F$4:$F$10084="B")*('Fill Book'!$E$4:$E$10084=Mapping!C598),'Fill Book'!$G$4:$G$10084))</f>
        <v>0</v>
      </c>
      <c r="K598" s="18" t="str" cm="1">
        <f t="array" ref="K598">IFERROR(
  SUMPRODUCT(
    ('Fill Book'!$F$4:$F$10084="B") * ('Fill Book'!$E$4:$E$10084=Mapping!C598),
    'Fill Book'!$G$4:$G$10084,  'Fill Book'!$H$4:$H$10084
  ) /
  SUMIFS(
    'Fill Book'!$G$4:$G$10084,
    'Fill Book'!$F$4:$F$10084, "B",
    'Fill Book'!$E$4:$E$10084, Mapping!C598
  ),
  ""
)</f>
        <v/>
      </c>
      <c r="L598" s="7">
        <f>SUMIFS('Fill Book'!$G$4:$G$10084, 'Fill Book'!$F$4:$F$10084, "S", 'Fill Book'!$E$4:$E$10084, Mapping!C598)</f>
        <v>0</v>
      </c>
      <c r="M598" s="18" t="str" cm="1">
        <f t="array" ref="M598">IFERROR(
  SUMPRODUCT(
    ('Fill Book'!$F$4:$F$10084="S") * ('Fill Book'!$E$4:$E$10084=Mapping!C598),
    'Fill Book'!$G$4:$G$10084,  'Fill Book'!$H$4:$H$10084
  ) /
  SUMIFS(
    'Fill Book'!$G$4:$G$10084,
    'Fill Book'!$F$4:$F$10084, "S",
    'Fill Book'!$E$4:$E$10084, Mapping!C598
  ),
  ""
)</f>
        <v/>
      </c>
      <c r="N598" s="7">
        <f t="shared" si="44"/>
        <v>0</v>
      </c>
      <c r="O598" s="2">
        <f t="shared" ca="1" si="42"/>
        <v>0</v>
      </c>
      <c r="P598" s="2">
        <f t="shared" ca="1" si="45"/>
        <v>0</v>
      </c>
      <c r="Q598" s="2">
        <f t="shared" si="46"/>
        <v>0</v>
      </c>
      <c r="R598" s="9" t="e">
        <f ca="1">((Mapping!$M598 - Mapping!$K598) / Mapping!$E598 * Mapping!$F598) * (MIN(Mapping!$J598, Mapping!$L598))</f>
        <v>#VALUE!</v>
      </c>
      <c r="S598" s="2" t="str">
        <f>IFERROR(INDEX(#REF!, MATCH(Mapping!C598,#REF!, 0)), "")</f>
        <v/>
      </c>
      <c r="T598" s="2" t="e">
        <f t="shared" ca="1" si="43"/>
        <v>#VALUE!</v>
      </c>
      <c r="U598" s="2">
        <f ca="1">IFERROR(INDEX(Ref!E:E, MATCH(D598, Ref!B:B, 0)),5)</f>
        <v>5</v>
      </c>
      <c r="V598">
        <f ca="1">IFERROR(INDEX(Ref!F:F, MATCH(D598, Ref!B:B, 0)),1.5)</f>
        <v>1.5</v>
      </c>
    </row>
    <row r="599" spans="3:22" x14ac:dyDescent="0.25">
      <c r="C599" s="42"/>
      <c r="D599" s="2" t="str" cm="1">
        <f t="array" aca="1" ref="D599" ca="1">UPPER(_xlfn.TEXTJOIN("", TRUE, IF(ISNUMBER(FIND(MID(LEFT(C599, FIND(" ", C599 &amp; " ") - 1), ROW(INDIRECT("1:" &amp; LEN(LEFT(C599, FIND(" ", C599 &amp; " ") - 1)))), 1), "ABCDEFGHIJKLMNOPQRSTUVWXYZabcdefghijklmnopqrstuvwxyz")), MID(LEFT(C599, FIND(" ", C599 &amp; " ") - 1), ROW(INDIRECT("1:" &amp; LEN(LEFT(C599, FIND(" ", C599 &amp; " ") - 1)))), 1), "")))</f>
        <v/>
      </c>
      <c r="E599" s="2" t="e">
        <f ca="1">INDEX(Ref!C:C, MATCH(Mapping!D599, Ref!$B:$B,0))</f>
        <v>#N/A</v>
      </c>
      <c r="F599" s="2" t="e">
        <f ca="1">INDEX(Ref!D:D, MATCH(Mapping!D599, Ref!$B:$B,0))</f>
        <v>#N/A</v>
      </c>
      <c r="G599" s="2" cm="1">
        <f t="array" ref="G599">IFERROR(_xlfn.SWITCH(LOWER(TRIM(RIGHT(SUBSTITUTE(C599," ",REPT(" ",99)),99))),"fly",4,"dfly",8,"calendar",2,"box",4,4),4)</f>
        <v>4</v>
      </c>
      <c r="H599" s="2" t="s">
        <v>443</v>
      </c>
      <c r="I599" s="6" t="str">
        <f>RTD("tt.rtd",,RTD("tt.rtd",,"Inst",H599,$C599),I$2)</f>
        <v/>
      </c>
      <c r="J599" s="7" cm="1">
        <f t="array" ref="J599">SUM(IF(('Fill Book'!$F$4:$F$10084="B")*('Fill Book'!$E$4:$E$10084=Mapping!C599),'Fill Book'!$G$4:$G$10084))</f>
        <v>0</v>
      </c>
      <c r="K599" s="18" t="str" cm="1">
        <f t="array" ref="K599">IFERROR(
  SUMPRODUCT(
    ('Fill Book'!$F$4:$F$10084="B") * ('Fill Book'!$E$4:$E$10084=Mapping!C599),
    'Fill Book'!$G$4:$G$10084,  'Fill Book'!$H$4:$H$10084
  ) /
  SUMIFS(
    'Fill Book'!$G$4:$G$10084,
    'Fill Book'!$F$4:$F$10084, "B",
    'Fill Book'!$E$4:$E$10084, Mapping!C599
  ),
  ""
)</f>
        <v/>
      </c>
      <c r="L599" s="7">
        <f>SUMIFS('Fill Book'!$G$4:$G$10084, 'Fill Book'!$F$4:$F$10084, "S", 'Fill Book'!$E$4:$E$10084, Mapping!C599)</f>
        <v>0</v>
      </c>
      <c r="M599" s="18" t="str" cm="1">
        <f t="array" ref="M599">IFERROR(
  SUMPRODUCT(
    ('Fill Book'!$F$4:$F$10084="S") * ('Fill Book'!$E$4:$E$10084=Mapping!C599),
    'Fill Book'!$G$4:$G$10084,  'Fill Book'!$H$4:$H$10084
  ) /
  SUMIFS(
    'Fill Book'!$G$4:$G$10084,
    'Fill Book'!$F$4:$F$10084, "S",
    'Fill Book'!$E$4:$E$10084, Mapping!C599
  ),
  ""
)</f>
        <v/>
      </c>
      <c r="N599" s="7">
        <f t="shared" si="44"/>
        <v>0</v>
      </c>
      <c r="O599" s="2">
        <f t="shared" ca="1" si="42"/>
        <v>0</v>
      </c>
      <c r="P599" s="2">
        <f t="shared" ca="1" si="45"/>
        <v>0</v>
      </c>
      <c r="Q599" s="2">
        <f t="shared" si="46"/>
        <v>0</v>
      </c>
      <c r="R599" s="9" t="e">
        <f ca="1">((Mapping!$M599 - Mapping!$K599) / Mapping!$E599 * Mapping!$F599) * (MIN(Mapping!$J599, Mapping!$L599))</f>
        <v>#VALUE!</v>
      </c>
      <c r="S599" s="2" t="str">
        <f>IFERROR(INDEX(#REF!, MATCH(Mapping!C599,#REF!, 0)), "")</f>
        <v/>
      </c>
      <c r="T599" s="2" t="e">
        <f t="shared" ca="1" si="43"/>
        <v>#VALUE!</v>
      </c>
      <c r="U599" s="2">
        <f ca="1">IFERROR(INDEX(Ref!E:E, MATCH(D599, Ref!B:B, 0)),5)</f>
        <v>5</v>
      </c>
      <c r="V599">
        <f ca="1">IFERROR(INDEX(Ref!F:F, MATCH(D599, Ref!B:B, 0)),1.5)</f>
        <v>1.5</v>
      </c>
    </row>
    <row r="600" spans="3:22" x14ac:dyDescent="0.25">
      <c r="C600" s="42"/>
      <c r="D600" s="2" t="str" cm="1">
        <f t="array" aca="1" ref="D600" ca="1">UPPER(_xlfn.TEXTJOIN("", TRUE, IF(ISNUMBER(FIND(MID(LEFT(C600, FIND(" ", C600 &amp; " ") - 1), ROW(INDIRECT("1:" &amp; LEN(LEFT(C600, FIND(" ", C600 &amp; " ") - 1)))), 1), "ABCDEFGHIJKLMNOPQRSTUVWXYZabcdefghijklmnopqrstuvwxyz")), MID(LEFT(C600, FIND(" ", C600 &amp; " ") - 1), ROW(INDIRECT("1:" &amp; LEN(LEFT(C600, FIND(" ", C600 &amp; " ") - 1)))), 1), "")))</f>
        <v/>
      </c>
      <c r="E600" s="2" t="e">
        <f ca="1">INDEX(Ref!C:C, MATCH(Mapping!D600, Ref!$B:$B,0))</f>
        <v>#N/A</v>
      </c>
      <c r="F600" s="2" t="e">
        <f ca="1">INDEX(Ref!D:D, MATCH(Mapping!D600, Ref!$B:$B,0))</f>
        <v>#N/A</v>
      </c>
      <c r="G600" s="2" cm="1">
        <f t="array" ref="G600">IFERROR(_xlfn.SWITCH(LOWER(TRIM(RIGHT(SUBSTITUTE(C600," ",REPT(" ",99)),99))),"fly",4,"dfly",8,"calendar",2,"box",4,4),4)</f>
        <v>4</v>
      </c>
      <c r="H600" s="2" t="s">
        <v>443</v>
      </c>
      <c r="I600" s="6" t="str">
        <f>RTD("tt.rtd",,RTD("tt.rtd",,"Inst",H600,$C600),I$2)</f>
        <v/>
      </c>
      <c r="J600" s="7" cm="1">
        <f t="array" ref="J600">SUM(IF(('Fill Book'!$F$4:$F$10084="B")*('Fill Book'!$E$4:$E$10084=Mapping!C600),'Fill Book'!$G$4:$G$10084))</f>
        <v>0</v>
      </c>
      <c r="K600" s="18" t="str" cm="1">
        <f t="array" ref="K600">IFERROR(
  SUMPRODUCT(
    ('Fill Book'!$F$4:$F$10084="B") * ('Fill Book'!$E$4:$E$10084=Mapping!C600),
    'Fill Book'!$G$4:$G$10084,  'Fill Book'!$H$4:$H$10084
  ) /
  SUMIFS(
    'Fill Book'!$G$4:$G$10084,
    'Fill Book'!$F$4:$F$10084, "B",
    'Fill Book'!$E$4:$E$10084, Mapping!C600
  ),
  ""
)</f>
        <v/>
      </c>
      <c r="L600" s="7">
        <f>SUMIFS('Fill Book'!$G$4:$G$10084, 'Fill Book'!$F$4:$F$10084, "S", 'Fill Book'!$E$4:$E$10084, Mapping!C600)</f>
        <v>0</v>
      </c>
      <c r="M600" s="18" t="str" cm="1">
        <f t="array" ref="M600">IFERROR(
  SUMPRODUCT(
    ('Fill Book'!$F$4:$F$10084="S") * ('Fill Book'!$E$4:$E$10084=Mapping!C600),
    'Fill Book'!$G$4:$G$10084,  'Fill Book'!$H$4:$H$10084
  ) /
  SUMIFS(
    'Fill Book'!$G$4:$G$10084,
    'Fill Book'!$F$4:$F$10084, "S",
    'Fill Book'!$E$4:$E$10084, Mapping!C600
  ),
  ""
)</f>
        <v/>
      </c>
      <c r="N600" s="7">
        <f t="shared" si="44"/>
        <v>0</v>
      </c>
      <c r="O600" s="2">
        <f t="shared" ca="1" si="42"/>
        <v>0</v>
      </c>
      <c r="P600" s="2">
        <f t="shared" ca="1" si="45"/>
        <v>0</v>
      </c>
      <c r="Q600" s="2">
        <f t="shared" si="46"/>
        <v>0</v>
      </c>
      <c r="R600" s="9" t="e">
        <f ca="1">((Mapping!$M600 - Mapping!$K600) / Mapping!$E600 * Mapping!$F600) * (MIN(Mapping!$J600, Mapping!$L600))</f>
        <v>#VALUE!</v>
      </c>
      <c r="S600" s="2" t="str">
        <f>IFERROR(INDEX(#REF!, MATCH(Mapping!C600,#REF!, 0)), "")</f>
        <v/>
      </c>
      <c r="T600" s="2" t="e">
        <f t="shared" ca="1" si="43"/>
        <v>#VALUE!</v>
      </c>
      <c r="U600" s="2">
        <f ca="1">IFERROR(INDEX(Ref!E:E, MATCH(D600, Ref!B:B, 0)),5)</f>
        <v>5</v>
      </c>
      <c r="V600">
        <f ca="1">IFERROR(INDEX(Ref!F:F, MATCH(D600, Ref!B:B, 0)),1.5)</f>
        <v>1.5</v>
      </c>
    </row>
    <row r="601" spans="3:22" x14ac:dyDescent="0.25">
      <c r="C601" s="42"/>
      <c r="D601" s="2" t="str" cm="1">
        <f t="array" aca="1" ref="D601" ca="1">UPPER(_xlfn.TEXTJOIN("", TRUE, IF(ISNUMBER(FIND(MID(LEFT(C601, FIND(" ", C601 &amp; " ") - 1), ROW(INDIRECT("1:" &amp; LEN(LEFT(C601, FIND(" ", C601 &amp; " ") - 1)))), 1), "ABCDEFGHIJKLMNOPQRSTUVWXYZabcdefghijklmnopqrstuvwxyz")), MID(LEFT(C601, FIND(" ", C601 &amp; " ") - 1), ROW(INDIRECT("1:" &amp; LEN(LEFT(C601, FIND(" ", C601 &amp; " ") - 1)))), 1), "")))</f>
        <v/>
      </c>
      <c r="E601" s="2" t="e">
        <f ca="1">INDEX(Ref!C:C, MATCH(Mapping!D601, Ref!$B:$B,0))</f>
        <v>#N/A</v>
      </c>
      <c r="F601" s="2" t="e">
        <f ca="1">INDEX(Ref!D:D, MATCH(Mapping!D601, Ref!$B:$B,0))</f>
        <v>#N/A</v>
      </c>
      <c r="G601" s="2" cm="1">
        <f t="array" ref="G601">IFERROR(_xlfn.SWITCH(LOWER(TRIM(RIGHT(SUBSTITUTE(C601," ",REPT(" ",99)),99))),"fly",4,"dfly",8,"calendar",2,"box",4,4),4)</f>
        <v>4</v>
      </c>
      <c r="H601" s="2" t="s">
        <v>443</v>
      </c>
      <c r="I601" s="6" t="str">
        <f>RTD("tt.rtd",,RTD("tt.rtd",,"Inst",H601,$C601),I$2)</f>
        <v/>
      </c>
      <c r="J601" s="7" cm="1">
        <f t="array" ref="J601">SUM(IF(('Fill Book'!$F$4:$F$10084="B")*('Fill Book'!$E$4:$E$10084=Mapping!C601),'Fill Book'!$G$4:$G$10084))</f>
        <v>0</v>
      </c>
      <c r="K601" s="18" t="str" cm="1">
        <f t="array" ref="K601">IFERROR(
  SUMPRODUCT(
    ('Fill Book'!$F$4:$F$10084="B") * ('Fill Book'!$E$4:$E$10084=Mapping!C601),
    'Fill Book'!$G$4:$G$10084,  'Fill Book'!$H$4:$H$10084
  ) /
  SUMIFS(
    'Fill Book'!$G$4:$G$10084,
    'Fill Book'!$F$4:$F$10084, "B",
    'Fill Book'!$E$4:$E$10084, Mapping!C601
  ),
  ""
)</f>
        <v/>
      </c>
      <c r="L601" s="7">
        <f>SUMIFS('Fill Book'!$G$4:$G$10084, 'Fill Book'!$F$4:$F$10084, "S", 'Fill Book'!$E$4:$E$10084, Mapping!C601)</f>
        <v>0</v>
      </c>
      <c r="M601" s="18" t="str" cm="1">
        <f t="array" ref="M601">IFERROR(
  SUMPRODUCT(
    ('Fill Book'!$F$4:$F$10084="S") * ('Fill Book'!$E$4:$E$10084=Mapping!C601),
    'Fill Book'!$G$4:$G$10084,  'Fill Book'!$H$4:$H$10084
  ) /
  SUMIFS(
    'Fill Book'!$G$4:$G$10084,
    'Fill Book'!$F$4:$F$10084, "S",
    'Fill Book'!$E$4:$E$10084, Mapping!C601
  ),
  ""
)</f>
        <v/>
      </c>
      <c r="N601" s="7">
        <f t="shared" si="44"/>
        <v>0</v>
      </c>
      <c r="O601" s="2">
        <f t="shared" ca="1" si="42"/>
        <v>0</v>
      </c>
      <c r="P601" s="2">
        <f t="shared" ca="1" si="45"/>
        <v>0</v>
      </c>
      <c r="Q601" s="2">
        <f t="shared" si="46"/>
        <v>0</v>
      </c>
      <c r="R601" s="9" t="e">
        <f ca="1">((Mapping!$M601 - Mapping!$K601) / Mapping!$E601 * Mapping!$F601) * (MIN(Mapping!$J601, Mapping!$L601))</f>
        <v>#VALUE!</v>
      </c>
      <c r="S601" s="2" t="str">
        <f>IFERROR(INDEX(#REF!, MATCH(Mapping!C601,#REF!, 0)), "")</f>
        <v/>
      </c>
      <c r="T601" s="2" t="e">
        <f t="shared" ca="1" si="43"/>
        <v>#VALUE!</v>
      </c>
      <c r="U601" s="2">
        <f ca="1">IFERROR(INDEX(Ref!E:E, MATCH(D601, Ref!B:B, 0)),5)</f>
        <v>5</v>
      </c>
      <c r="V601">
        <f ca="1">IFERROR(INDEX(Ref!F:F, MATCH(D601, Ref!B:B, 0)),1.5)</f>
        <v>1.5</v>
      </c>
    </row>
    <row r="602" spans="3:22" x14ac:dyDescent="0.25">
      <c r="C602" s="42"/>
      <c r="D602" s="2" t="str" cm="1">
        <f t="array" aca="1" ref="D602" ca="1">UPPER(_xlfn.TEXTJOIN("", TRUE, IF(ISNUMBER(FIND(MID(LEFT(C602, FIND(" ", C602 &amp; " ") - 1), ROW(INDIRECT("1:" &amp; LEN(LEFT(C602, FIND(" ", C602 &amp; " ") - 1)))), 1), "ABCDEFGHIJKLMNOPQRSTUVWXYZabcdefghijklmnopqrstuvwxyz")), MID(LEFT(C602, FIND(" ", C602 &amp; " ") - 1), ROW(INDIRECT("1:" &amp; LEN(LEFT(C602, FIND(" ", C602 &amp; " ") - 1)))), 1), "")))</f>
        <v/>
      </c>
      <c r="E602" s="2" t="e">
        <f ca="1">INDEX(Ref!C:C, MATCH(Mapping!D602, Ref!$B:$B,0))</f>
        <v>#N/A</v>
      </c>
      <c r="F602" s="2" t="e">
        <f ca="1">INDEX(Ref!D:D, MATCH(Mapping!D602, Ref!$B:$B,0))</f>
        <v>#N/A</v>
      </c>
      <c r="G602" s="2" cm="1">
        <f t="array" ref="G602">IFERROR(_xlfn.SWITCH(LOWER(TRIM(RIGHT(SUBSTITUTE(C602," ",REPT(" ",99)),99))),"fly",4,"dfly",8,"calendar",2,"box",4,4),4)</f>
        <v>4</v>
      </c>
      <c r="H602" s="2" t="s">
        <v>443</v>
      </c>
      <c r="I602" s="6" t="str">
        <f>RTD("tt.rtd",,RTD("tt.rtd",,"Inst",H602,$C602),I$2)</f>
        <v/>
      </c>
      <c r="J602" s="7" cm="1">
        <f t="array" ref="J602">SUM(IF(('Fill Book'!$F$4:$F$10084="B")*('Fill Book'!$E$4:$E$10084=Mapping!C602),'Fill Book'!$G$4:$G$10084))</f>
        <v>0</v>
      </c>
      <c r="K602" s="18" t="str" cm="1">
        <f t="array" ref="K602">IFERROR(
  SUMPRODUCT(
    ('Fill Book'!$F$4:$F$10084="B") * ('Fill Book'!$E$4:$E$10084=Mapping!C602),
    'Fill Book'!$G$4:$G$10084,  'Fill Book'!$H$4:$H$10084
  ) /
  SUMIFS(
    'Fill Book'!$G$4:$G$10084,
    'Fill Book'!$F$4:$F$10084, "B",
    'Fill Book'!$E$4:$E$10084, Mapping!C602
  ),
  ""
)</f>
        <v/>
      </c>
      <c r="L602" s="7">
        <f>SUMIFS('Fill Book'!$G$4:$G$10084, 'Fill Book'!$F$4:$F$10084, "S", 'Fill Book'!$E$4:$E$10084, Mapping!C602)</f>
        <v>0</v>
      </c>
      <c r="M602" s="18" t="str" cm="1">
        <f t="array" ref="M602">IFERROR(
  SUMPRODUCT(
    ('Fill Book'!$F$4:$F$10084="S") * ('Fill Book'!$E$4:$E$10084=Mapping!C602),
    'Fill Book'!$G$4:$G$10084,  'Fill Book'!$H$4:$H$10084
  ) /
  SUMIFS(
    'Fill Book'!$G$4:$G$10084,
    'Fill Book'!$F$4:$F$10084, "S",
    'Fill Book'!$E$4:$E$10084, Mapping!C602
  ),
  ""
)</f>
        <v/>
      </c>
      <c r="N602" s="7">
        <f t="shared" si="44"/>
        <v>0</v>
      </c>
      <c r="O602" s="2">
        <f t="shared" ca="1" si="42"/>
        <v>0</v>
      </c>
      <c r="P602" s="2">
        <f t="shared" ca="1" si="45"/>
        <v>0</v>
      </c>
      <c r="Q602" s="2">
        <f t="shared" si="46"/>
        <v>0</v>
      </c>
      <c r="R602" s="9" t="e">
        <f ca="1">((Mapping!$M602 - Mapping!$K602) / Mapping!$E602 * Mapping!$F602) * (MIN(Mapping!$J602, Mapping!$L602))</f>
        <v>#VALUE!</v>
      </c>
      <c r="S602" s="2" t="str">
        <f>IFERROR(INDEX(#REF!, MATCH(Mapping!C602,#REF!, 0)), "")</f>
        <v/>
      </c>
      <c r="T602" s="2" t="e">
        <f t="shared" ca="1" si="43"/>
        <v>#VALUE!</v>
      </c>
      <c r="U602" s="2">
        <f ca="1">IFERROR(INDEX(Ref!E:E, MATCH(D602, Ref!B:B, 0)),5)</f>
        <v>5</v>
      </c>
      <c r="V602">
        <f ca="1">IFERROR(INDEX(Ref!F:F, MATCH(D602, Ref!B:B, 0)),1.5)</f>
        <v>1.5</v>
      </c>
    </row>
    <row r="603" spans="3:22" x14ac:dyDescent="0.25">
      <c r="C603" s="42"/>
      <c r="D603" s="2" t="str" cm="1">
        <f t="array" aca="1" ref="D603" ca="1">UPPER(_xlfn.TEXTJOIN("", TRUE, IF(ISNUMBER(FIND(MID(LEFT(C603, FIND(" ", C603 &amp; " ") - 1), ROW(INDIRECT("1:" &amp; LEN(LEFT(C603, FIND(" ", C603 &amp; " ") - 1)))), 1), "ABCDEFGHIJKLMNOPQRSTUVWXYZabcdefghijklmnopqrstuvwxyz")), MID(LEFT(C603, FIND(" ", C603 &amp; " ") - 1), ROW(INDIRECT("1:" &amp; LEN(LEFT(C603, FIND(" ", C603 &amp; " ") - 1)))), 1), "")))</f>
        <v/>
      </c>
      <c r="E603" s="2" t="e">
        <f ca="1">INDEX(Ref!C:C, MATCH(Mapping!D603, Ref!$B:$B,0))</f>
        <v>#N/A</v>
      </c>
      <c r="F603" s="2" t="e">
        <f ca="1">INDEX(Ref!D:D, MATCH(Mapping!D603, Ref!$B:$B,0))</f>
        <v>#N/A</v>
      </c>
      <c r="G603" s="2" cm="1">
        <f t="array" ref="G603">IFERROR(_xlfn.SWITCH(LOWER(TRIM(RIGHT(SUBSTITUTE(C603," ",REPT(" ",99)),99))),"fly",4,"dfly",8,"calendar",2,"box",4,4),4)</f>
        <v>4</v>
      </c>
      <c r="H603" s="2" t="s">
        <v>443</v>
      </c>
      <c r="I603" s="6" t="str">
        <f>RTD("tt.rtd",,RTD("tt.rtd",,"Inst",H603,$C603),I$2)</f>
        <v/>
      </c>
      <c r="J603" s="7" cm="1">
        <f t="array" ref="J603">SUM(IF(('Fill Book'!$F$4:$F$10084="B")*('Fill Book'!$E$4:$E$10084=Mapping!C603),'Fill Book'!$G$4:$G$10084))</f>
        <v>0</v>
      </c>
      <c r="K603" s="18" t="str" cm="1">
        <f t="array" ref="K603">IFERROR(
  SUMPRODUCT(
    ('Fill Book'!$F$4:$F$10084="B") * ('Fill Book'!$E$4:$E$10084=Mapping!C603),
    'Fill Book'!$G$4:$G$10084,  'Fill Book'!$H$4:$H$10084
  ) /
  SUMIFS(
    'Fill Book'!$G$4:$G$10084,
    'Fill Book'!$F$4:$F$10084, "B",
    'Fill Book'!$E$4:$E$10084, Mapping!C603
  ),
  ""
)</f>
        <v/>
      </c>
      <c r="L603" s="7">
        <f>SUMIFS('Fill Book'!$G$4:$G$10084, 'Fill Book'!$F$4:$F$10084, "S", 'Fill Book'!$E$4:$E$10084, Mapping!C603)</f>
        <v>0</v>
      </c>
      <c r="M603" s="18" t="str" cm="1">
        <f t="array" ref="M603">IFERROR(
  SUMPRODUCT(
    ('Fill Book'!$F$4:$F$10084="S") * ('Fill Book'!$E$4:$E$10084=Mapping!C603),
    'Fill Book'!$G$4:$G$10084,  'Fill Book'!$H$4:$H$10084
  ) /
  SUMIFS(
    'Fill Book'!$G$4:$G$10084,
    'Fill Book'!$F$4:$F$10084, "S",
    'Fill Book'!$E$4:$E$10084, Mapping!C603
  ),
  ""
)</f>
        <v/>
      </c>
      <c r="N603" s="7">
        <f t="shared" si="44"/>
        <v>0</v>
      </c>
      <c r="O603" s="2">
        <f t="shared" ca="1" si="42"/>
        <v>0</v>
      </c>
      <c r="P603" s="2">
        <f t="shared" ca="1" si="45"/>
        <v>0</v>
      </c>
      <c r="Q603" s="2">
        <f t="shared" si="46"/>
        <v>0</v>
      </c>
      <c r="R603" s="9" t="e">
        <f ca="1">((Mapping!$M603 - Mapping!$K603) / Mapping!$E603 * Mapping!$F603) * (MIN(Mapping!$J603, Mapping!$L603))</f>
        <v>#VALUE!</v>
      </c>
      <c r="S603" s="2" t="str">
        <f>IFERROR(INDEX(#REF!, MATCH(Mapping!C603,#REF!, 0)), "")</f>
        <v/>
      </c>
      <c r="T603" s="2" t="e">
        <f t="shared" ca="1" si="43"/>
        <v>#VALUE!</v>
      </c>
      <c r="U603" s="2">
        <f ca="1">IFERROR(INDEX(Ref!E:E, MATCH(D603, Ref!B:B, 0)),5)</f>
        <v>5</v>
      </c>
      <c r="V603">
        <f ca="1">IFERROR(INDEX(Ref!F:F, MATCH(D603, Ref!B:B, 0)),1.5)</f>
        <v>1.5</v>
      </c>
    </row>
    <row r="604" spans="3:22" x14ac:dyDescent="0.25">
      <c r="C604" s="42"/>
      <c r="D604" s="2" t="str" cm="1">
        <f t="array" aca="1" ref="D604" ca="1">UPPER(_xlfn.TEXTJOIN("", TRUE, IF(ISNUMBER(FIND(MID(LEFT(C604, FIND(" ", C604 &amp; " ") - 1), ROW(INDIRECT("1:" &amp; LEN(LEFT(C604, FIND(" ", C604 &amp; " ") - 1)))), 1), "ABCDEFGHIJKLMNOPQRSTUVWXYZabcdefghijklmnopqrstuvwxyz")), MID(LEFT(C604, FIND(" ", C604 &amp; " ") - 1), ROW(INDIRECT("1:" &amp; LEN(LEFT(C604, FIND(" ", C604 &amp; " ") - 1)))), 1), "")))</f>
        <v/>
      </c>
      <c r="E604" s="2" t="e">
        <f ca="1">INDEX(Ref!C:C, MATCH(Mapping!D604, Ref!$B:$B,0))</f>
        <v>#N/A</v>
      </c>
      <c r="F604" s="2" t="e">
        <f ca="1">INDEX(Ref!D:D, MATCH(Mapping!D604, Ref!$B:$B,0))</f>
        <v>#N/A</v>
      </c>
      <c r="G604" s="2" cm="1">
        <f t="array" ref="G604">IFERROR(_xlfn.SWITCH(LOWER(TRIM(RIGHT(SUBSTITUTE(C604," ",REPT(" ",99)),99))),"fly",4,"dfly",8,"calendar",2,"box",4,4),4)</f>
        <v>4</v>
      </c>
      <c r="H604" s="2" t="s">
        <v>443</v>
      </c>
      <c r="I604" s="6" t="str">
        <f>RTD("tt.rtd",,RTD("tt.rtd",,"Inst",H604,$C604),I$2)</f>
        <v/>
      </c>
      <c r="J604" s="7" cm="1">
        <f t="array" ref="J604">SUM(IF(('Fill Book'!$F$4:$F$10084="B")*('Fill Book'!$E$4:$E$10084=Mapping!C604),'Fill Book'!$G$4:$G$10084))</f>
        <v>0</v>
      </c>
      <c r="K604" s="18" t="str" cm="1">
        <f t="array" ref="K604">IFERROR(
  SUMPRODUCT(
    ('Fill Book'!$F$4:$F$10084="B") * ('Fill Book'!$E$4:$E$10084=Mapping!C604),
    'Fill Book'!$G$4:$G$10084,  'Fill Book'!$H$4:$H$10084
  ) /
  SUMIFS(
    'Fill Book'!$G$4:$G$10084,
    'Fill Book'!$F$4:$F$10084, "B",
    'Fill Book'!$E$4:$E$10084, Mapping!C604
  ),
  ""
)</f>
        <v/>
      </c>
      <c r="L604" s="7">
        <f>SUMIFS('Fill Book'!$G$4:$G$10084, 'Fill Book'!$F$4:$F$10084, "S", 'Fill Book'!$E$4:$E$10084, Mapping!C604)</f>
        <v>0</v>
      </c>
      <c r="M604" s="18" t="str" cm="1">
        <f t="array" ref="M604">IFERROR(
  SUMPRODUCT(
    ('Fill Book'!$F$4:$F$10084="S") * ('Fill Book'!$E$4:$E$10084=Mapping!C604),
    'Fill Book'!$G$4:$G$10084,  'Fill Book'!$H$4:$H$10084
  ) /
  SUMIFS(
    'Fill Book'!$G$4:$G$10084,
    'Fill Book'!$F$4:$F$10084, "S",
    'Fill Book'!$E$4:$E$10084, Mapping!C604
  ),
  ""
)</f>
        <v/>
      </c>
      <c r="N604" s="7">
        <f t="shared" si="44"/>
        <v>0</v>
      </c>
      <c r="O604" s="2">
        <f t="shared" ca="1" si="42"/>
        <v>0</v>
      </c>
      <c r="P604" s="2">
        <f t="shared" ca="1" si="45"/>
        <v>0</v>
      </c>
      <c r="Q604" s="2">
        <f t="shared" si="46"/>
        <v>0</v>
      </c>
      <c r="R604" s="9" t="e">
        <f ca="1">((Mapping!$M604 - Mapping!$K604) / Mapping!$E604 * Mapping!$F604) * (MIN(Mapping!$J604, Mapping!$L604))</f>
        <v>#VALUE!</v>
      </c>
      <c r="S604" s="2" t="str">
        <f>IFERROR(INDEX(#REF!, MATCH(Mapping!C604,#REF!, 0)), "")</f>
        <v/>
      </c>
      <c r="T604" s="2" t="e">
        <f t="shared" ca="1" si="43"/>
        <v>#VALUE!</v>
      </c>
      <c r="U604" s="2">
        <f ca="1">IFERROR(INDEX(Ref!E:E, MATCH(D604, Ref!B:B, 0)),5)</f>
        <v>5</v>
      </c>
      <c r="V604">
        <f ca="1">IFERROR(INDEX(Ref!F:F, MATCH(D604, Ref!B:B, 0)),1.5)</f>
        <v>1.5</v>
      </c>
    </row>
    <row r="605" spans="3:22" x14ac:dyDescent="0.25">
      <c r="C605" s="42"/>
      <c r="D605" s="2" t="str" cm="1">
        <f t="array" aca="1" ref="D605" ca="1">UPPER(_xlfn.TEXTJOIN("", TRUE, IF(ISNUMBER(FIND(MID(LEFT(C605, FIND(" ", C605 &amp; " ") - 1), ROW(INDIRECT("1:" &amp; LEN(LEFT(C605, FIND(" ", C605 &amp; " ") - 1)))), 1), "ABCDEFGHIJKLMNOPQRSTUVWXYZabcdefghijklmnopqrstuvwxyz")), MID(LEFT(C605, FIND(" ", C605 &amp; " ") - 1), ROW(INDIRECT("1:" &amp; LEN(LEFT(C605, FIND(" ", C605 &amp; " ") - 1)))), 1), "")))</f>
        <v/>
      </c>
      <c r="E605" s="2" t="e">
        <f ca="1">INDEX(Ref!C:C, MATCH(Mapping!D605, Ref!$B:$B,0))</f>
        <v>#N/A</v>
      </c>
      <c r="F605" s="2" t="e">
        <f ca="1">INDEX(Ref!D:D, MATCH(Mapping!D605, Ref!$B:$B,0))</f>
        <v>#N/A</v>
      </c>
      <c r="G605" s="2" cm="1">
        <f t="array" ref="G605">IFERROR(_xlfn.SWITCH(LOWER(TRIM(RIGHT(SUBSTITUTE(C605," ",REPT(" ",99)),99))),"fly",4,"dfly",8,"calendar",2,"box",4,4),4)</f>
        <v>4</v>
      </c>
      <c r="H605" s="2" t="s">
        <v>443</v>
      </c>
      <c r="I605" s="6" t="str">
        <f>RTD("tt.rtd",,RTD("tt.rtd",,"Inst",H605,$C605),I$2)</f>
        <v/>
      </c>
      <c r="J605" s="7" cm="1">
        <f t="array" ref="J605">SUM(IF(('Fill Book'!$F$4:$F$10084="B")*('Fill Book'!$E$4:$E$10084=Mapping!C605),'Fill Book'!$G$4:$G$10084))</f>
        <v>0</v>
      </c>
      <c r="K605" s="18" t="str" cm="1">
        <f t="array" ref="K605">IFERROR(
  SUMPRODUCT(
    ('Fill Book'!$F$4:$F$10084="B") * ('Fill Book'!$E$4:$E$10084=Mapping!C605),
    'Fill Book'!$G$4:$G$10084,  'Fill Book'!$H$4:$H$10084
  ) /
  SUMIFS(
    'Fill Book'!$G$4:$G$10084,
    'Fill Book'!$F$4:$F$10084, "B",
    'Fill Book'!$E$4:$E$10084, Mapping!C605
  ),
  ""
)</f>
        <v/>
      </c>
      <c r="L605" s="7">
        <f>SUMIFS('Fill Book'!$G$4:$G$10084, 'Fill Book'!$F$4:$F$10084, "S", 'Fill Book'!$E$4:$E$10084, Mapping!C605)</f>
        <v>0</v>
      </c>
      <c r="M605" s="18" t="str" cm="1">
        <f t="array" ref="M605">IFERROR(
  SUMPRODUCT(
    ('Fill Book'!$F$4:$F$10084="S") * ('Fill Book'!$E$4:$E$10084=Mapping!C605),
    'Fill Book'!$G$4:$G$10084,  'Fill Book'!$H$4:$H$10084
  ) /
  SUMIFS(
    'Fill Book'!$G$4:$G$10084,
    'Fill Book'!$F$4:$F$10084, "S",
    'Fill Book'!$E$4:$E$10084, Mapping!C605
  ),
  ""
)</f>
        <v/>
      </c>
      <c r="N605" s="7">
        <f t="shared" si="44"/>
        <v>0</v>
      </c>
      <c r="O605" s="2">
        <f t="shared" ca="1" si="42"/>
        <v>0</v>
      </c>
      <c r="P605" s="2">
        <f t="shared" ca="1" si="45"/>
        <v>0</v>
      </c>
      <c r="Q605" s="2">
        <f t="shared" si="46"/>
        <v>0</v>
      </c>
      <c r="R605" s="9" t="e">
        <f ca="1">((Mapping!$M605 - Mapping!$K605) / Mapping!$E605 * Mapping!$F605) * (MIN(Mapping!$J605, Mapping!$L605))</f>
        <v>#VALUE!</v>
      </c>
      <c r="S605" s="2" t="str">
        <f>IFERROR(INDEX(#REF!, MATCH(Mapping!C605,#REF!, 0)), "")</f>
        <v/>
      </c>
      <c r="T605" s="2" t="e">
        <f t="shared" ca="1" si="43"/>
        <v>#VALUE!</v>
      </c>
      <c r="U605" s="2">
        <f ca="1">IFERROR(INDEX(Ref!E:E, MATCH(D605, Ref!B:B, 0)),5)</f>
        <v>5</v>
      </c>
      <c r="V605">
        <f ca="1">IFERROR(INDEX(Ref!F:F, MATCH(D605, Ref!B:B, 0)),1.5)</f>
        <v>1.5</v>
      </c>
    </row>
    <row r="606" spans="3:22" x14ac:dyDescent="0.25">
      <c r="C606" s="42"/>
      <c r="D606" s="2" t="str" cm="1">
        <f t="array" aca="1" ref="D606" ca="1">UPPER(_xlfn.TEXTJOIN("", TRUE, IF(ISNUMBER(FIND(MID(LEFT(C606, FIND(" ", C606 &amp; " ") - 1), ROW(INDIRECT("1:" &amp; LEN(LEFT(C606, FIND(" ", C606 &amp; " ") - 1)))), 1), "ABCDEFGHIJKLMNOPQRSTUVWXYZabcdefghijklmnopqrstuvwxyz")), MID(LEFT(C606, FIND(" ", C606 &amp; " ") - 1), ROW(INDIRECT("1:" &amp; LEN(LEFT(C606, FIND(" ", C606 &amp; " ") - 1)))), 1), "")))</f>
        <v/>
      </c>
      <c r="E606" s="2" t="e">
        <f ca="1">INDEX(Ref!C:C, MATCH(Mapping!D606, Ref!$B:$B,0))</f>
        <v>#N/A</v>
      </c>
      <c r="F606" s="2" t="e">
        <f ca="1">INDEX(Ref!D:D, MATCH(Mapping!D606, Ref!$B:$B,0))</f>
        <v>#N/A</v>
      </c>
      <c r="G606" s="2" cm="1">
        <f t="array" ref="G606">IFERROR(_xlfn.SWITCH(LOWER(TRIM(RIGHT(SUBSTITUTE(C606," ",REPT(" ",99)),99))),"fly",4,"dfly",8,"calendar",2,"box",4,4),4)</f>
        <v>4</v>
      </c>
      <c r="H606" s="2" t="s">
        <v>443</v>
      </c>
      <c r="I606" s="6" t="str">
        <f>RTD("tt.rtd",,RTD("tt.rtd",,"Inst",H606,$C606),I$2)</f>
        <v/>
      </c>
      <c r="J606" s="7" cm="1">
        <f t="array" ref="J606">SUM(IF(('Fill Book'!$F$4:$F$10084="B")*('Fill Book'!$E$4:$E$10084=Mapping!C606),'Fill Book'!$G$4:$G$10084))</f>
        <v>0</v>
      </c>
      <c r="K606" s="18" t="str" cm="1">
        <f t="array" ref="K606">IFERROR(
  SUMPRODUCT(
    ('Fill Book'!$F$4:$F$10084="B") * ('Fill Book'!$E$4:$E$10084=Mapping!C606),
    'Fill Book'!$G$4:$G$10084,  'Fill Book'!$H$4:$H$10084
  ) /
  SUMIFS(
    'Fill Book'!$G$4:$G$10084,
    'Fill Book'!$F$4:$F$10084, "B",
    'Fill Book'!$E$4:$E$10084, Mapping!C606
  ),
  ""
)</f>
        <v/>
      </c>
      <c r="L606" s="7">
        <f>SUMIFS('Fill Book'!$G$4:$G$10084, 'Fill Book'!$F$4:$F$10084, "S", 'Fill Book'!$E$4:$E$10084, Mapping!C606)</f>
        <v>0</v>
      </c>
      <c r="M606" s="18" t="str" cm="1">
        <f t="array" ref="M606">IFERROR(
  SUMPRODUCT(
    ('Fill Book'!$F$4:$F$10084="S") * ('Fill Book'!$E$4:$E$10084=Mapping!C606),
    'Fill Book'!$G$4:$G$10084,  'Fill Book'!$H$4:$H$10084
  ) /
  SUMIFS(
    'Fill Book'!$G$4:$G$10084,
    'Fill Book'!$F$4:$F$10084, "S",
    'Fill Book'!$E$4:$E$10084, Mapping!C606
  ),
  ""
)</f>
        <v/>
      </c>
      <c r="N606" s="7">
        <f t="shared" si="44"/>
        <v>0</v>
      </c>
      <c r="O606" s="2">
        <f t="shared" ca="1" si="42"/>
        <v>0</v>
      </c>
      <c r="P606" s="2">
        <f t="shared" ca="1" si="45"/>
        <v>0</v>
      </c>
      <c r="Q606" s="2">
        <f t="shared" si="46"/>
        <v>0</v>
      </c>
      <c r="R606" s="9" t="e">
        <f ca="1">((Mapping!$M606 - Mapping!$K606) / Mapping!$E606 * Mapping!$F606) * (MIN(Mapping!$J606, Mapping!$L606))</f>
        <v>#VALUE!</v>
      </c>
      <c r="S606" s="2" t="str">
        <f>IFERROR(INDEX(#REF!, MATCH(Mapping!C606,#REF!, 0)), "")</f>
        <v/>
      </c>
      <c r="T606" s="2" t="e">
        <f t="shared" ca="1" si="43"/>
        <v>#VALUE!</v>
      </c>
      <c r="U606" s="2">
        <f ca="1">IFERROR(INDEX(Ref!E:E, MATCH(D606, Ref!B:B, 0)),5)</f>
        <v>5</v>
      </c>
      <c r="V606">
        <f ca="1">IFERROR(INDEX(Ref!F:F, MATCH(D606, Ref!B:B, 0)),1.5)</f>
        <v>1.5</v>
      </c>
    </row>
    <row r="607" spans="3:22" x14ac:dyDescent="0.25">
      <c r="C607" s="42"/>
      <c r="D607" s="2" t="str" cm="1">
        <f t="array" aca="1" ref="D607" ca="1">UPPER(_xlfn.TEXTJOIN("", TRUE, IF(ISNUMBER(FIND(MID(LEFT(C607, FIND(" ", C607 &amp; " ") - 1), ROW(INDIRECT("1:" &amp; LEN(LEFT(C607, FIND(" ", C607 &amp; " ") - 1)))), 1), "ABCDEFGHIJKLMNOPQRSTUVWXYZabcdefghijklmnopqrstuvwxyz")), MID(LEFT(C607, FIND(" ", C607 &amp; " ") - 1), ROW(INDIRECT("1:" &amp; LEN(LEFT(C607, FIND(" ", C607 &amp; " ") - 1)))), 1), "")))</f>
        <v/>
      </c>
      <c r="E607" s="2" t="e">
        <f ca="1">INDEX(Ref!C:C, MATCH(Mapping!D607, Ref!$B:$B,0))</f>
        <v>#N/A</v>
      </c>
      <c r="F607" s="2" t="e">
        <f ca="1">INDEX(Ref!D:D, MATCH(Mapping!D607, Ref!$B:$B,0))</f>
        <v>#N/A</v>
      </c>
      <c r="G607" s="2" cm="1">
        <f t="array" ref="G607">IFERROR(_xlfn.SWITCH(LOWER(TRIM(RIGHT(SUBSTITUTE(C607," ",REPT(" ",99)),99))),"fly",4,"dfly",8,"calendar",2,"box",4,4),4)</f>
        <v>4</v>
      </c>
      <c r="H607" s="2" t="s">
        <v>443</v>
      </c>
      <c r="I607" s="6" t="str">
        <f>RTD("tt.rtd",,RTD("tt.rtd",,"Inst",H607,$C607),I$2)</f>
        <v/>
      </c>
      <c r="J607" s="7" cm="1">
        <f t="array" ref="J607">SUM(IF(('Fill Book'!$F$4:$F$10084="B")*('Fill Book'!$E$4:$E$10084=Mapping!C607),'Fill Book'!$G$4:$G$10084))</f>
        <v>0</v>
      </c>
      <c r="K607" s="18" t="str" cm="1">
        <f t="array" ref="K607">IFERROR(
  SUMPRODUCT(
    ('Fill Book'!$F$4:$F$10084="B") * ('Fill Book'!$E$4:$E$10084=Mapping!C607),
    'Fill Book'!$G$4:$G$10084,  'Fill Book'!$H$4:$H$10084
  ) /
  SUMIFS(
    'Fill Book'!$G$4:$G$10084,
    'Fill Book'!$F$4:$F$10084, "B",
    'Fill Book'!$E$4:$E$10084, Mapping!C607
  ),
  ""
)</f>
        <v/>
      </c>
      <c r="L607" s="7">
        <f>SUMIFS('Fill Book'!$G$4:$G$10084, 'Fill Book'!$F$4:$F$10084, "S", 'Fill Book'!$E$4:$E$10084, Mapping!C607)</f>
        <v>0</v>
      </c>
      <c r="M607" s="18" t="str" cm="1">
        <f t="array" ref="M607">IFERROR(
  SUMPRODUCT(
    ('Fill Book'!$F$4:$F$10084="S") * ('Fill Book'!$E$4:$E$10084=Mapping!C607),
    'Fill Book'!$G$4:$G$10084,  'Fill Book'!$H$4:$H$10084
  ) /
  SUMIFS(
    'Fill Book'!$G$4:$G$10084,
    'Fill Book'!$F$4:$F$10084, "S",
    'Fill Book'!$E$4:$E$10084, Mapping!C607
  ),
  ""
)</f>
        <v/>
      </c>
      <c r="N607" s="7">
        <f t="shared" si="44"/>
        <v>0</v>
      </c>
      <c r="O607" s="2">
        <f t="shared" ca="1" si="42"/>
        <v>0</v>
      </c>
      <c r="P607" s="2">
        <f t="shared" ca="1" si="45"/>
        <v>0</v>
      </c>
      <c r="Q607" s="2">
        <f t="shared" si="46"/>
        <v>0</v>
      </c>
      <c r="R607" s="9" t="e">
        <f ca="1">((Mapping!$M607 - Mapping!$K607) / Mapping!$E607 * Mapping!$F607) * (MIN(Mapping!$J607, Mapping!$L607))</f>
        <v>#VALUE!</v>
      </c>
      <c r="S607" s="2" t="str">
        <f>IFERROR(INDEX(#REF!, MATCH(Mapping!C607,#REF!, 0)), "")</f>
        <v/>
      </c>
      <c r="T607" s="2" t="e">
        <f t="shared" ca="1" si="43"/>
        <v>#VALUE!</v>
      </c>
      <c r="U607" s="2">
        <f ca="1">IFERROR(INDEX(Ref!E:E, MATCH(D607, Ref!B:B, 0)),5)</f>
        <v>5</v>
      </c>
      <c r="V607">
        <f ca="1">IFERROR(INDEX(Ref!F:F, MATCH(D607, Ref!B:B, 0)),1.5)</f>
        <v>1.5</v>
      </c>
    </row>
    <row r="608" spans="3:22" x14ac:dyDescent="0.25">
      <c r="C608" s="42"/>
      <c r="D608" s="2" t="str" cm="1">
        <f t="array" aca="1" ref="D608" ca="1">UPPER(_xlfn.TEXTJOIN("", TRUE, IF(ISNUMBER(FIND(MID(LEFT(C608, FIND(" ", C608 &amp; " ") - 1), ROW(INDIRECT("1:" &amp; LEN(LEFT(C608, FIND(" ", C608 &amp; " ") - 1)))), 1), "ABCDEFGHIJKLMNOPQRSTUVWXYZabcdefghijklmnopqrstuvwxyz")), MID(LEFT(C608, FIND(" ", C608 &amp; " ") - 1), ROW(INDIRECT("1:" &amp; LEN(LEFT(C608, FIND(" ", C608 &amp; " ") - 1)))), 1), "")))</f>
        <v/>
      </c>
      <c r="E608" s="2" t="e">
        <f ca="1">INDEX(Ref!C:C, MATCH(Mapping!D608, Ref!$B:$B,0))</f>
        <v>#N/A</v>
      </c>
      <c r="F608" s="2" t="e">
        <f ca="1">INDEX(Ref!D:D, MATCH(Mapping!D608, Ref!$B:$B,0))</f>
        <v>#N/A</v>
      </c>
      <c r="G608" s="2" cm="1">
        <f t="array" ref="G608">IFERROR(_xlfn.SWITCH(LOWER(TRIM(RIGHT(SUBSTITUTE(C608," ",REPT(" ",99)),99))),"fly",4,"dfly",8,"calendar",2,"box",4,4),4)</f>
        <v>4</v>
      </c>
      <c r="H608" s="2" t="s">
        <v>443</v>
      </c>
      <c r="I608" s="6" t="str">
        <f>RTD("tt.rtd",,RTD("tt.rtd",,"Inst",H608,$C608),I$2)</f>
        <v/>
      </c>
      <c r="J608" s="7" cm="1">
        <f t="array" ref="J608">SUM(IF(('Fill Book'!$F$4:$F$10084="B")*('Fill Book'!$E$4:$E$10084=Mapping!C608),'Fill Book'!$G$4:$G$10084))</f>
        <v>0</v>
      </c>
      <c r="K608" s="18" t="str" cm="1">
        <f t="array" ref="K608">IFERROR(
  SUMPRODUCT(
    ('Fill Book'!$F$4:$F$10084="B") * ('Fill Book'!$E$4:$E$10084=Mapping!C608),
    'Fill Book'!$G$4:$G$10084,  'Fill Book'!$H$4:$H$10084
  ) /
  SUMIFS(
    'Fill Book'!$G$4:$G$10084,
    'Fill Book'!$F$4:$F$10084, "B",
    'Fill Book'!$E$4:$E$10084, Mapping!C608
  ),
  ""
)</f>
        <v/>
      </c>
      <c r="L608" s="7">
        <f>SUMIFS('Fill Book'!$G$4:$G$10084, 'Fill Book'!$F$4:$F$10084, "S", 'Fill Book'!$E$4:$E$10084, Mapping!C608)</f>
        <v>0</v>
      </c>
      <c r="M608" s="18" t="str" cm="1">
        <f t="array" ref="M608">IFERROR(
  SUMPRODUCT(
    ('Fill Book'!$F$4:$F$10084="S") * ('Fill Book'!$E$4:$E$10084=Mapping!C608),
    'Fill Book'!$G$4:$G$10084,  'Fill Book'!$H$4:$H$10084
  ) /
  SUMIFS(
    'Fill Book'!$G$4:$G$10084,
    'Fill Book'!$F$4:$F$10084, "S",
    'Fill Book'!$E$4:$E$10084, Mapping!C608
  ),
  ""
)</f>
        <v/>
      </c>
      <c r="N608" s="7">
        <f t="shared" si="44"/>
        <v>0</v>
      </c>
      <c r="O608" s="2">
        <f t="shared" ca="1" si="42"/>
        <v>0</v>
      </c>
      <c r="P608" s="2">
        <f t="shared" ca="1" si="45"/>
        <v>0</v>
      </c>
      <c r="Q608" s="2">
        <f t="shared" si="46"/>
        <v>0</v>
      </c>
      <c r="R608" s="9" t="e">
        <f ca="1">((Mapping!$M608 - Mapping!$K608) / Mapping!$E608 * Mapping!$F608) * (MIN(Mapping!$J608, Mapping!$L608))</f>
        <v>#VALUE!</v>
      </c>
      <c r="S608" s="2" t="str">
        <f>IFERROR(INDEX(#REF!, MATCH(Mapping!C608,#REF!, 0)), "")</f>
        <v/>
      </c>
      <c r="T608" s="2" t="e">
        <f t="shared" ca="1" si="43"/>
        <v>#VALUE!</v>
      </c>
      <c r="U608" s="2">
        <f ca="1">IFERROR(INDEX(Ref!E:E, MATCH(D608, Ref!B:B, 0)),5)</f>
        <v>5</v>
      </c>
      <c r="V608">
        <f ca="1">IFERROR(INDEX(Ref!F:F, MATCH(D608, Ref!B:B, 0)),1.5)</f>
        <v>1.5</v>
      </c>
    </row>
    <row r="609" spans="3:22" x14ac:dyDescent="0.25">
      <c r="C609" s="42"/>
      <c r="D609" s="2" t="str" cm="1">
        <f t="array" aca="1" ref="D609" ca="1">UPPER(_xlfn.TEXTJOIN("", TRUE, IF(ISNUMBER(FIND(MID(LEFT(C609, FIND(" ", C609 &amp; " ") - 1), ROW(INDIRECT("1:" &amp; LEN(LEFT(C609, FIND(" ", C609 &amp; " ") - 1)))), 1), "ABCDEFGHIJKLMNOPQRSTUVWXYZabcdefghijklmnopqrstuvwxyz")), MID(LEFT(C609, FIND(" ", C609 &amp; " ") - 1), ROW(INDIRECT("1:" &amp; LEN(LEFT(C609, FIND(" ", C609 &amp; " ") - 1)))), 1), "")))</f>
        <v/>
      </c>
      <c r="E609" s="2" t="e">
        <f ca="1">INDEX(Ref!C:C, MATCH(Mapping!D609, Ref!$B:$B,0))</f>
        <v>#N/A</v>
      </c>
      <c r="F609" s="2" t="e">
        <f ca="1">INDEX(Ref!D:D, MATCH(Mapping!D609, Ref!$B:$B,0))</f>
        <v>#N/A</v>
      </c>
      <c r="G609" s="2" cm="1">
        <f t="array" ref="G609">IFERROR(_xlfn.SWITCH(LOWER(TRIM(RIGHT(SUBSTITUTE(C609," ",REPT(" ",99)),99))),"fly",4,"dfly",8,"calendar",2,"box",4,4),4)</f>
        <v>4</v>
      </c>
      <c r="H609" s="2" t="s">
        <v>443</v>
      </c>
      <c r="I609" s="6" t="str">
        <f>RTD("tt.rtd",,RTD("tt.rtd",,"Inst",H609,$C609),I$2)</f>
        <v/>
      </c>
      <c r="J609" s="7" cm="1">
        <f t="array" ref="J609">SUM(IF(('Fill Book'!$F$4:$F$10084="B")*('Fill Book'!$E$4:$E$10084=Mapping!C609),'Fill Book'!$G$4:$G$10084))</f>
        <v>0</v>
      </c>
      <c r="K609" s="18" t="str" cm="1">
        <f t="array" ref="K609">IFERROR(
  SUMPRODUCT(
    ('Fill Book'!$F$4:$F$10084="B") * ('Fill Book'!$E$4:$E$10084=Mapping!C609),
    'Fill Book'!$G$4:$G$10084,  'Fill Book'!$H$4:$H$10084
  ) /
  SUMIFS(
    'Fill Book'!$G$4:$G$10084,
    'Fill Book'!$F$4:$F$10084, "B",
    'Fill Book'!$E$4:$E$10084, Mapping!C609
  ),
  ""
)</f>
        <v/>
      </c>
      <c r="L609" s="7">
        <f>SUMIFS('Fill Book'!$G$4:$G$10084, 'Fill Book'!$F$4:$F$10084, "S", 'Fill Book'!$E$4:$E$10084, Mapping!C609)</f>
        <v>0</v>
      </c>
      <c r="M609" s="18" t="str" cm="1">
        <f t="array" ref="M609">IFERROR(
  SUMPRODUCT(
    ('Fill Book'!$F$4:$F$10084="S") * ('Fill Book'!$E$4:$E$10084=Mapping!C609),
    'Fill Book'!$G$4:$G$10084,  'Fill Book'!$H$4:$H$10084
  ) /
  SUMIFS(
    'Fill Book'!$G$4:$G$10084,
    'Fill Book'!$F$4:$F$10084, "S",
    'Fill Book'!$E$4:$E$10084, Mapping!C609
  ),
  ""
)</f>
        <v/>
      </c>
      <c r="N609" s="7">
        <f t="shared" si="44"/>
        <v>0</v>
      </c>
      <c r="O609" s="2">
        <f t="shared" ref="O609:O672" ca="1" si="47">IFERROR(
    IF(L609 &gt; J609,
        ((M609 - I609) / E609) * F609 * (L609 - J609),
        ((I609 - K609) / E609) * F609 * (J609 - L609)
    ),
0)</f>
        <v>0</v>
      </c>
      <c r="P609" s="2">
        <f t="shared" ca="1" si="45"/>
        <v>0</v>
      </c>
      <c r="Q609" s="2">
        <f t="shared" si="46"/>
        <v>0</v>
      </c>
      <c r="R609" s="9" t="e">
        <f ca="1">((Mapping!$M609 - Mapping!$K609) / Mapping!$E609 * Mapping!$F609) * (MIN(Mapping!$J609, Mapping!$L609))</f>
        <v>#VALUE!</v>
      </c>
      <c r="S609" s="2" t="str">
        <f>IFERROR(INDEX(#REF!, MATCH(Mapping!C609,#REF!, 0)), "")</f>
        <v/>
      </c>
      <c r="T609" s="2" t="e">
        <f t="shared" ref="T609:T672" ca="1" si="48">IF(N609&gt;0, (S609-K609)*F609/E609*N609, (S609-M609)*F609/E609*N609)</f>
        <v>#VALUE!</v>
      </c>
      <c r="U609" s="2">
        <f ca="1">IFERROR(INDEX(Ref!E:E, MATCH(D609, Ref!B:B, 0)),5)</f>
        <v>5</v>
      </c>
      <c r="V609">
        <f ca="1">IFERROR(INDEX(Ref!F:F, MATCH(D609, Ref!B:B, 0)),1.5)</f>
        <v>1.5</v>
      </c>
    </row>
    <row r="610" spans="3:22" x14ac:dyDescent="0.25">
      <c r="C610" s="42"/>
      <c r="D610" s="2" t="str" cm="1">
        <f t="array" aca="1" ref="D610" ca="1">UPPER(_xlfn.TEXTJOIN("", TRUE, IF(ISNUMBER(FIND(MID(LEFT(C610, FIND(" ", C610 &amp; " ") - 1), ROW(INDIRECT("1:" &amp; LEN(LEFT(C610, FIND(" ", C610 &amp; " ") - 1)))), 1), "ABCDEFGHIJKLMNOPQRSTUVWXYZabcdefghijklmnopqrstuvwxyz")), MID(LEFT(C610, FIND(" ", C610 &amp; " ") - 1), ROW(INDIRECT("1:" &amp; LEN(LEFT(C610, FIND(" ", C610 &amp; " ") - 1)))), 1), "")))</f>
        <v/>
      </c>
      <c r="E610" s="2" t="e">
        <f ca="1">INDEX(Ref!C:C, MATCH(Mapping!D610, Ref!$B:$B,0))</f>
        <v>#N/A</v>
      </c>
      <c r="F610" s="2" t="e">
        <f ca="1">INDEX(Ref!D:D, MATCH(Mapping!D610, Ref!$B:$B,0))</f>
        <v>#N/A</v>
      </c>
      <c r="G610" s="2" cm="1">
        <f t="array" ref="G610">IFERROR(_xlfn.SWITCH(LOWER(TRIM(RIGHT(SUBSTITUTE(C610," ",REPT(" ",99)),99))),"fly",4,"dfly",8,"calendar",2,"box",4,4),4)</f>
        <v>4</v>
      </c>
      <c r="H610" s="2" t="s">
        <v>443</v>
      </c>
      <c r="I610" s="6" t="str">
        <f>RTD("tt.rtd",,RTD("tt.rtd",,"Inst",H610,$C610),I$2)</f>
        <v/>
      </c>
      <c r="J610" s="7" cm="1">
        <f t="array" ref="J610">SUM(IF(('Fill Book'!$F$4:$F$10084="B")*('Fill Book'!$E$4:$E$10084=Mapping!C610),'Fill Book'!$G$4:$G$10084))</f>
        <v>0</v>
      </c>
      <c r="K610" s="18" t="str" cm="1">
        <f t="array" ref="K610">IFERROR(
  SUMPRODUCT(
    ('Fill Book'!$F$4:$F$10084="B") * ('Fill Book'!$E$4:$E$10084=Mapping!C610),
    'Fill Book'!$G$4:$G$10084,  'Fill Book'!$H$4:$H$10084
  ) /
  SUMIFS(
    'Fill Book'!$G$4:$G$10084,
    'Fill Book'!$F$4:$F$10084, "B",
    'Fill Book'!$E$4:$E$10084, Mapping!C610
  ),
  ""
)</f>
        <v/>
      </c>
      <c r="L610" s="7">
        <f>SUMIFS('Fill Book'!$G$4:$G$10084, 'Fill Book'!$F$4:$F$10084, "S", 'Fill Book'!$E$4:$E$10084, Mapping!C610)</f>
        <v>0</v>
      </c>
      <c r="M610" s="18" t="str" cm="1">
        <f t="array" ref="M610">IFERROR(
  SUMPRODUCT(
    ('Fill Book'!$F$4:$F$10084="S") * ('Fill Book'!$E$4:$E$10084=Mapping!C610),
    'Fill Book'!$G$4:$G$10084,  'Fill Book'!$H$4:$H$10084
  ) /
  SUMIFS(
    'Fill Book'!$G$4:$G$10084,
    'Fill Book'!$F$4:$F$10084, "S",
    'Fill Book'!$E$4:$E$10084, Mapping!C610
  ),
  ""
)</f>
        <v/>
      </c>
      <c r="N610" s="7">
        <f t="shared" si="44"/>
        <v>0</v>
      </c>
      <c r="O610" s="2">
        <f t="shared" ca="1" si="47"/>
        <v>0</v>
      </c>
      <c r="P610" s="2">
        <f t="shared" ca="1" si="45"/>
        <v>0</v>
      </c>
      <c r="Q610" s="2">
        <f t="shared" si="46"/>
        <v>0</v>
      </c>
      <c r="R610" s="9" t="e">
        <f ca="1">((Mapping!$M610 - Mapping!$K610) / Mapping!$E610 * Mapping!$F610) * (MIN(Mapping!$J610, Mapping!$L610))</f>
        <v>#VALUE!</v>
      </c>
      <c r="S610" s="2" t="str">
        <f>IFERROR(INDEX(#REF!, MATCH(Mapping!C610,#REF!, 0)), "")</f>
        <v/>
      </c>
      <c r="T610" s="2" t="e">
        <f t="shared" ca="1" si="48"/>
        <v>#VALUE!</v>
      </c>
      <c r="U610" s="2">
        <f ca="1">IFERROR(INDEX(Ref!E:E, MATCH(D610, Ref!B:B, 0)),5)</f>
        <v>5</v>
      </c>
      <c r="V610">
        <f ca="1">IFERROR(INDEX(Ref!F:F, MATCH(D610, Ref!B:B, 0)),1.5)</f>
        <v>1.5</v>
      </c>
    </row>
    <row r="611" spans="3:22" x14ac:dyDescent="0.25">
      <c r="C611" s="43"/>
      <c r="D611" s="2" t="str" cm="1">
        <f t="array" aca="1" ref="D611" ca="1">UPPER(_xlfn.TEXTJOIN("", TRUE, IF(ISNUMBER(FIND(MID(LEFT(C611, FIND(" ", C611 &amp; " ") - 1), ROW(INDIRECT("1:" &amp; LEN(LEFT(C611, FIND(" ", C611 &amp; " ") - 1)))), 1), "ABCDEFGHIJKLMNOPQRSTUVWXYZabcdefghijklmnopqrstuvwxyz")), MID(LEFT(C611, FIND(" ", C611 &amp; " ") - 1), ROW(INDIRECT("1:" &amp; LEN(LEFT(C611, FIND(" ", C611 &amp; " ") - 1)))), 1), "")))</f>
        <v/>
      </c>
      <c r="E611" s="2" t="e">
        <f ca="1">INDEX(Ref!C:C, MATCH(Mapping!D611, Ref!$B:$B,0))</f>
        <v>#N/A</v>
      </c>
      <c r="F611" s="2" t="e">
        <f ca="1">INDEX(Ref!D:D, MATCH(Mapping!D611, Ref!$B:$B,0))</f>
        <v>#N/A</v>
      </c>
      <c r="G611" s="2" cm="1">
        <f t="array" ref="G611">IFERROR(_xlfn.SWITCH(LOWER(TRIM(RIGHT(SUBSTITUTE(C611," ",REPT(" ",99)),99))),"fly",4,"dfly",8,"calendar",2,"box",4,4),4)</f>
        <v>4</v>
      </c>
      <c r="H611" s="2" t="s">
        <v>443</v>
      </c>
      <c r="I611" s="6" t="str">
        <f>RTD("tt.rtd",,RTD("tt.rtd",,"Inst",H611,$C611),I$2)</f>
        <v/>
      </c>
      <c r="J611" s="7" cm="1">
        <f t="array" ref="J611">SUM(IF(('Fill Book'!$F$4:$F$10084="B")*('Fill Book'!$E$4:$E$10084=Mapping!C611),'Fill Book'!$G$4:$G$10084))</f>
        <v>0</v>
      </c>
      <c r="K611" s="18" t="str" cm="1">
        <f t="array" ref="K611">IFERROR(
  SUMPRODUCT(
    ('Fill Book'!$F$4:$F$10084="B") * ('Fill Book'!$E$4:$E$10084=Mapping!C611),
    'Fill Book'!$G$4:$G$10084,  'Fill Book'!$H$4:$H$10084
  ) /
  SUMIFS(
    'Fill Book'!$G$4:$G$10084,
    'Fill Book'!$F$4:$F$10084, "B",
    'Fill Book'!$E$4:$E$10084, Mapping!C611
  ),
  ""
)</f>
        <v/>
      </c>
      <c r="L611" s="7">
        <f>SUMIFS('Fill Book'!$G$4:$G$10084, 'Fill Book'!$F$4:$F$10084, "S", 'Fill Book'!$E$4:$E$10084, Mapping!C611)</f>
        <v>0</v>
      </c>
      <c r="M611" s="18" t="str" cm="1">
        <f t="array" ref="M611">IFERROR(
  SUMPRODUCT(
    ('Fill Book'!$F$4:$F$10084="S") * ('Fill Book'!$E$4:$E$10084=Mapping!C611),
    'Fill Book'!$G$4:$G$10084,  'Fill Book'!$H$4:$H$10084
  ) /
  SUMIFS(
    'Fill Book'!$G$4:$G$10084,
    'Fill Book'!$F$4:$F$10084, "S",
    'Fill Book'!$E$4:$E$10084, Mapping!C611
  ),
  ""
)</f>
        <v/>
      </c>
      <c r="N611" s="7">
        <f t="shared" si="44"/>
        <v>0</v>
      </c>
      <c r="O611" s="2">
        <f t="shared" ca="1" si="47"/>
        <v>0</v>
      </c>
      <c r="P611" s="2">
        <f t="shared" ca="1" si="45"/>
        <v>0</v>
      </c>
      <c r="Q611" s="2">
        <f t="shared" si="46"/>
        <v>0</v>
      </c>
      <c r="R611" s="9" t="e">
        <f ca="1">((Mapping!$M611 - Mapping!$K611) / Mapping!$E611 * Mapping!$F611) * (MIN(Mapping!$J611, Mapping!$L611))</f>
        <v>#VALUE!</v>
      </c>
      <c r="S611" s="2" t="str">
        <f>IFERROR(INDEX(#REF!, MATCH(Mapping!C611,#REF!, 0)), "")</f>
        <v/>
      </c>
      <c r="T611" s="2" t="e">
        <f t="shared" ca="1" si="48"/>
        <v>#VALUE!</v>
      </c>
      <c r="U611" s="2">
        <f ca="1">IFERROR(INDEX(Ref!E:E, MATCH(D611, Ref!B:B, 0)),5)</f>
        <v>5</v>
      </c>
      <c r="V611">
        <f ca="1">IFERROR(INDEX(Ref!F:F, MATCH(D611, Ref!B:B, 0)),1.5)</f>
        <v>1.5</v>
      </c>
    </row>
    <row r="612" spans="3:22" x14ac:dyDescent="0.25">
      <c r="C612" s="43"/>
      <c r="D612" s="2" t="str" cm="1">
        <f t="array" aca="1" ref="D612" ca="1">UPPER(_xlfn.TEXTJOIN("", TRUE, IF(ISNUMBER(FIND(MID(LEFT(C612, FIND(" ", C612 &amp; " ") - 1), ROW(INDIRECT("1:" &amp; LEN(LEFT(C612, FIND(" ", C612 &amp; " ") - 1)))), 1), "ABCDEFGHIJKLMNOPQRSTUVWXYZabcdefghijklmnopqrstuvwxyz")), MID(LEFT(C612, FIND(" ", C612 &amp; " ") - 1), ROW(INDIRECT("1:" &amp; LEN(LEFT(C612, FIND(" ", C612 &amp; " ") - 1)))), 1), "")))</f>
        <v/>
      </c>
      <c r="E612" s="2" t="e">
        <f ca="1">INDEX(Ref!C:C, MATCH(Mapping!D612, Ref!$B:$B,0))</f>
        <v>#N/A</v>
      </c>
      <c r="F612" s="2" t="e">
        <f ca="1">INDEX(Ref!D:D, MATCH(Mapping!D612, Ref!$B:$B,0))</f>
        <v>#N/A</v>
      </c>
      <c r="G612" s="2" cm="1">
        <f t="array" ref="G612">IFERROR(_xlfn.SWITCH(LOWER(TRIM(RIGHT(SUBSTITUTE(C612," ",REPT(" ",99)),99))),"fly",4,"dfly",8,"calendar",2,"box",4,4),4)</f>
        <v>4</v>
      </c>
      <c r="H612" s="2" t="s">
        <v>443</v>
      </c>
      <c r="I612" s="6" t="str">
        <f>RTD("tt.rtd",,RTD("tt.rtd",,"Inst",H612,$C612),I$2)</f>
        <v/>
      </c>
      <c r="J612" s="7" cm="1">
        <f t="array" ref="J612">SUM(IF(('Fill Book'!$F$4:$F$10084="B")*('Fill Book'!$E$4:$E$10084=Mapping!C612),'Fill Book'!$G$4:$G$10084))</f>
        <v>0</v>
      </c>
      <c r="K612" s="18" t="str" cm="1">
        <f t="array" ref="K612">IFERROR(
  SUMPRODUCT(
    ('Fill Book'!$F$4:$F$10084="B") * ('Fill Book'!$E$4:$E$10084=Mapping!C612),
    'Fill Book'!$G$4:$G$10084,  'Fill Book'!$H$4:$H$10084
  ) /
  SUMIFS(
    'Fill Book'!$G$4:$G$10084,
    'Fill Book'!$F$4:$F$10084, "B",
    'Fill Book'!$E$4:$E$10084, Mapping!C612
  ),
  ""
)</f>
        <v/>
      </c>
      <c r="L612" s="7">
        <f>SUMIFS('Fill Book'!$G$4:$G$10084, 'Fill Book'!$F$4:$F$10084, "S", 'Fill Book'!$E$4:$E$10084, Mapping!C612)</f>
        <v>0</v>
      </c>
      <c r="M612" s="18" t="str" cm="1">
        <f t="array" ref="M612">IFERROR(
  SUMPRODUCT(
    ('Fill Book'!$F$4:$F$10084="S") * ('Fill Book'!$E$4:$E$10084=Mapping!C612),
    'Fill Book'!$G$4:$G$10084,  'Fill Book'!$H$4:$H$10084
  ) /
  SUMIFS(
    'Fill Book'!$G$4:$G$10084,
    'Fill Book'!$F$4:$F$10084, "S",
    'Fill Book'!$E$4:$E$10084, Mapping!C612
  ),
  ""
)</f>
        <v/>
      </c>
      <c r="N612" s="7">
        <f t="shared" si="44"/>
        <v>0</v>
      </c>
      <c r="O612" s="2">
        <f t="shared" ca="1" si="47"/>
        <v>0</v>
      </c>
      <c r="P612" s="2">
        <f t="shared" ca="1" si="45"/>
        <v>0</v>
      </c>
      <c r="Q612" s="2">
        <f t="shared" si="46"/>
        <v>0</v>
      </c>
      <c r="R612" s="9" t="e">
        <f ca="1">((Mapping!$M612 - Mapping!$K612) / Mapping!$E612 * Mapping!$F612) * (MIN(Mapping!$J612, Mapping!$L612))</f>
        <v>#VALUE!</v>
      </c>
      <c r="S612" s="2" t="str">
        <f>IFERROR(INDEX(#REF!, MATCH(Mapping!C612,#REF!, 0)), "")</f>
        <v/>
      </c>
      <c r="T612" s="2" t="e">
        <f t="shared" ca="1" si="48"/>
        <v>#VALUE!</v>
      </c>
      <c r="U612" s="2">
        <f ca="1">IFERROR(INDEX(Ref!E:E, MATCH(D612, Ref!B:B, 0)),5)</f>
        <v>5</v>
      </c>
      <c r="V612">
        <f ca="1">IFERROR(INDEX(Ref!F:F, MATCH(D612, Ref!B:B, 0)),1.5)</f>
        <v>1.5</v>
      </c>
    </row>
    <row r="613" spans="3:22" x14ac:dyDescent="0.25">
      <c r="C613" s="43"/>
      <c r="D613" s="2" t="str" cm="1">
        <f t="array" aca="1" ref="D613" ca="1">UPPER(_xlfn.TEXTJOIN("", TRUE, IF(ISNUMBER(FIND(MID(LEFT(C613, FIND(" ", C613 &amp; " ") - 1), ROW(INDIRECT("1:" &amp; LEN(LEFT(C613, FIND(" ", C613 &amp; " ") - 1)))), 1), "ABCDEFGHIJKLMNOPQRSTUVWXYZabcdefghijklmnopqrstuvwxyz")), MID(LEFT(C613, FIND(" ", C613 &amp; " ") - 1), ROW(INDIRECT("1:" &amp; LEN(LEFT(C613, FIND(" ", C613 &amp; " ") - 1)))), 1), "")))</f>
        <v/>
      </c>
      <c r="E613" s="2" t="e">
        <f ca="1">INDEX(Ref!C:C, MATCH(Mapping!D613, Ref!$B:$B,0))</f>
        <v>#N/A</v>
      </c>
      <c r="F613" s="2" t="e">
        <f ca="1">INDEX(Ref!D:D, MATCH(Mapping!D613, Ref!$B:$B,0))</f>
        <v>#N/A</v>
      </c>
      <c r="G613" s="2" cm="1">
        <f t="array" ref="G613">IFERROR(_xlfn.SWITCH(LOWER(TRIM(RIGHT(SUBSTITUTE(C613," ",REPT(" ",99)),99))),"fly",4,"dfly",8,"calendar",2,"box",4,4),4)</f>
        <v>4</v>
      </c>
      <c r="H613" s="2" t="s">
        <v>443</v>
      </c>
      <c r="I613" s="6" t="str">
        <f>RTD("tt.rtd",,RTD("tt.rtd",,"Inst",H613,$C613),I$2)</f>
        <v/>
      </c>
      <c r="J613" s="7" cm="1">
        <f t="array" ref="J613">SUM(IF(('Fill Book'!$F$4:$F$10084="B")*('Fill Book'!$E$4:$E$10084=Mapping!C613),'Fill Book'!$G$4:$G$10084))</f>
        <v>0</v>
      </c>
      <c r="K613" s="18" t="str" cm="1">
        <f t="array" ref="K613">IFERROR(
  SUMPRODUCT(
    ('Fill Book'!$F$4:$F$10084="B") * ('Fill Book'!$E$4:$E$10084=Mapping!C613),
    'Fill Book'!$G$4:$G$10084,  'Fill Book'!$H$4:$H$10084
  ) /
  SUMIFS(
    'Fill Book'!$G$4:$G$10084,
    'Fill Book'!$F$4:$F$10084, "B",
    'Fill Book'!$E$4:$E$10084, Mapping!C613
  ),
  ""
)</f>
        <v/>
      </c>
      <c r="L613" s="7">
        <f>SUMIFS('Fill Book'!$G$4:$G$10084, 'Fill Book'!$F$4:$F$10084, "S", 'Fill Book'!$E$4:$E$10084, Mapping!C613)</f>
        <v>0</v>
      </c>
      <c r="M613" s="18" t="str" cm="1">
        <f t="array" ref="M613">IFERROR(
  SUMPRODUCT(
    ('Fill Book'!$F$4:$F$10084="S") * ('Fill Book'!$E$4:$E$10084=Mapping!C613),
    'Fill Book'!$G$4:$G$10084,  'Fill Book'!$H$4:$H$10084
  ) /
  SUMIFS(
    'Fill Book'!$G$4:$G$10084,
    'Fill Book'!$F$4:$F$10084, "S",
    'Fill Book'!$E$4:$E$10084, Mapping!C613
  ),
  ""
)</f>
        <v/>
      </c>
      <c r="N613" s="7">
        <f t="shared" si="44"/>
        <v>0</v>
      </c>
      <c r="O613" s="2">
        <f t="shared" ca="1" si="47"/>
        <v>0</v>
      </c>
      <c r="P613" s="2">
        <f t="shared" ca="1" si="45"/>
        <v>0</v>
      </c>
      <c r="Q613" s="2">
        <f t="shared" si="46"/>
        <v>0</v>
      </c>
      <c r="R613" s="9" t="e">
        <f ca="1">((Mapping!$M613 - Mapping!$K613) / Mapping!$E613 * Mapping!$F613) * (MIN(Mapping!$J613, Mapping!$L613))</f>
        <v>#VALUE!</v>
      </c>
      <c r="S613" s="2" t="str">
        <f>IFERROR(INDEX(#REF!, MATCH(Mapping!C613,#REF!, 0)), "")</f>
        <v/>
      </c>
      <c r="T613" s="2" t="e">
        <f t="shared" ca="1" si="48"/>
        <v>#VALUE!</v>
      </c>
      <c r="U613" s="2">
        <f ca="1">IFERROR(INDEX(Ref!E:E, MATCH(D613, Ref!B:B, 0)),5)</f>
        <v>5</v>
      </c>
      <c r="V613">
        <f ca="1">IFERROR(INDEX(Ref!F:F, MATCH(D613, Ref!B:B, 0)),1.5)</f>
        <v>1.5</v>
      </c>
    </row>
    <row r="614" spans="3:22" x14ac:dyDescent="0.25">
      <c r="C614" s="43"/>
      <c r="D614" s="2" t="str" cm="1">
        <f t="array" aca="1" ref="D614" ca="1">UPPER(_xlfn.TEXTJOIN("", TRUE, IF(ISNUMBER(FIND(MID(LEFT(C614, FIND(" ", C614 &amp; " ") - 1), ROW(INDIRECT("1:" &amp; LEN(LEFT(C614, FIND(" ", C614 &amp; " ") - 1)))), 1), "ABCDEFGHIJKLMNOPQRSTUVWXYZabcdefghijklmnopqrstuvwxyz")), MID(LEFT(C614, FIND(" ", C614 &amp; " ") - 1), ROW(INDIRECT("1:" &amp; LEN(LEFT(C614, FIND(" ", C614 &amp; " ") - 1)))), 1), "")))</f>
        <v/>
      </c>
      <c r="E614" s="2" t="e">
        <f ca="1">INDEX(Ref!C:C, MATCH(Mapping!D614, Ref!$B:$B,0))</f>
        <v>#N/A</v>
      </c>
      <c r="F614" s="2" t="e">
        <f ca="1">INDEX(Ref!D:D, MATCH(Mapping!D614, Ref!$B:$B,0))</f>
        <v>#N/A</v>
      </c>
      <c r="G614" s="2" cm="1">
        <f t="array" ref="G614">IFERROR(_xlfn.SWITCH(LOWER(TRIM(RIGHT(SUBSTITUTE(C614," ",REPT(" ",99)),99))),"fly",4,"dfly",8,"calendar",2,"box",4,4),4)</f>
        <v>4</v>
      </c>
      <c r="H614" s="2" t="s">
        <v>443</v>
      </c>
      <c r="I614" s="6" t="str">
        <f>RTD("tt.rtd",,RTD("tt.rtd",,"Inst",H614,$C614),I$2)</f>
        <v/>
      </c>
      <c r="J614" s="7" cm="1">
        <f t="array" ref="J614">SUM(IF(('Fill Book'!$F$4:$F$10084="B")*('Fill Book'!$E$4:$E$10084=Mapping!C614),'Fill Book'!$G$4:$G$10084))</f>
        <v>0</v>
      </c>
      <c r="K614" s="18" t="str" cm="1">
        <f t="array" ref="K614">IFERROR(
  SUMPRODUCT(
    ('Fill Book'!$F$4:$F$10084="B") * ('Fill Book'!$E$4:$E$10084=Mapping!C614),
    'Fill Book'!$G$4:$G$10084,  'Fill Book'!$H$4:$H$10084
  ) /
  SUMIFS(
    'Fill Book'!$G$4:$G$10084,
    'Fill Book'!$F$4:$F$10084, "B",
    'Fill Book'!$E$4:$E$10084, Mapping!C614
  ),
  ""
)</f>
        <v/>
      </c>
      <c r="L614" s="7">
        <f>SUMIFS('Fill Book'!$G$4:$G$10084, 'Fill Book'!$F$4:$F$10084, "S", 'Fill Book'!$E$4:$E$10084, Mapping!C614)</f>
        <v>0</v>
      </c>
      <c r="M614" s="18" t="str" cm="1">
        <f t="array" ref="M614">IFERROR(
  SUMPRODUCT(
    ('Fill Book'!$F$4:$F$10084="S") * ('Fill Book'!$E$4:$E$10084=Mapping!C614),
    'Fill Book'!$G$4:$G$10084,  'Fill Book'!$H$4:$H$10084
  ) /
  SUMIFS(
    'Fill Book'!$G$4:$G$10084,
    'Fill Book'!$F$4:$F$10084, "S",
    'Fill Book'!$E$4:$E$10084, Mapping!C614
  ),
  ""
)</f>
        <v/>
      </c>
      <c r="N614" s="7">
        <f t="shared" si="44"/>
        <v>0</v>
      </c>
      <c r="O614" s="2">
        <f t="shared" ca="1" si="47"/>
        <v>0</v>
      </c>
      <c r="P614" s="2">
        <f t="shared" ca="1" si="45"/>
        <v>0</v>
      </c>
      <c r="Q614" s="2">
        <f t="shared" si="46"/>
        <v>0</v>
      </c>
      <c r="R614" s="9" t="e">
        <f ca="1">((Mapping!$M614 - Mapping!$K614) / Mapping!$E614 * Mapping!$F614) * (MIN(Mapping!$J614, Mapping!$L614))</f>
        <v>#VALUE!</v>
      </c>
      <c r="S614" s="2" t="str">
        <f>IFERROR(INDEX(#REF!, MATCH(Mapping!C614,#REF!, 0)), "")</f>
        <v/>
      </c>
      <c r="T614" s="2" t="e">
        <f t="shared" ca="1" si="48"/>
        <v>#VALUE!</v>
      </c>
      <c r="U614" s="2">
        <f ca="1">IFERROR(INDEX(Ref!E:E, MATCH(D614, Ref!B:B, 0)),5)</f>
        <v>5</v>
      </c>
      <c r="V614">
        <f ca="1">IFERROR(INDEX(Ref!F:F, MATCH(D614, Ref!B:B, 0)),1.5)</f>
        <v>1.5</v>
      </c>
    </row>
    <row r="615" spans="3:22" x14ac:dyDescent="0.25">
      <c r="C615" s="43"/>
      <c r="D615" s="2" t="str" cm="1">
        <f t="array" aca="1" ref="D615" ca="1">UPPER(_xlfn.TEXTJOIN("", TRUE, IF(ISNUMBER(FIND(MID(LEFT(C615, FIND(" ", C615 &amp; " ") - 1), ROW(INDIRECT("1:" &amp; LEN(LEFT(C615, FIND(" ", C615 &amp; " ") - 1)))), 1), "ABCDEFGHIJKLMNOPQRSTUVWXYZabcdefghijklmnopqrstuvwxyz")), MID(LEFT(C615, FIND(" ", C615 &amp; " ") - 1), ROW(INDIRECT("1:" &amp; LEN(LEFT(C615, FIND(" ", C615 &amp; " ") - 1)))), 1), "")))</f>
        <v/>
      </c>
      <c r="E615" s="2" t="e">
        <f ca="1">INDEX(Ref!C:C, MATCH(Mapping!D615, Ref!$B:$B,0))</f>
        <v>#N/A</v>
      </c>
      <c r="F615" s="2" t="e">
        <f ca="1">INDEX(Ref!D:D, MATCH(Mapping!D615, Ref!$B:$B,0))</f>
        <v>#N/A</v>
      </c>
      <c r="G615" s="2" cm="1">
        <f t="array" ref="G615">IFERROR(_xlfn.SWITCH(LOWER(TRIM(RIGHT(SUBSTITUTE(C615," ",REPT(" ",99)),99))),"fly",4,"dfly",8,"calendar",2,"box",4,4),4)</f>
        <v>4</v>
      </c>
      <c r="H615" s="2" t="s">
        <v>443</v>
      </c>
      <c r="I615" s="6" t="str">
        <f>RTD("tt.rtd",,RTD("tt.rtd",,"Inst",H615,$C615),I$2)</f>
        <v/>
      </c>
      <c r="J615" s="7" cm="1">
        <f t="array" ref="J615">SUM(IF(('Fill Book'!$F$4:$F$10084="B")*('Fill Book'!$E$4:$E$10084=Mapping!C615),'Fill Book'!$G$4:$G$10084))</f>
        <v>0</v>
      </c>
      <c r="K615" s="18" t="str" cm="1">
        <f t="array" ref="K615">IFERROR(
  SUMPRODUCT(
    ('Fill Book'!$F$4:$F$10084="B") * ('Fill Book'!$E$4:$E$10084=Mapping!C615),
    'Fill Book'!$G$4:$G$10084,  'Fill Book'!$H$4:$H$10084
  ) /
  SUMIFS(
    'Fill Book'!$G$4:$G$10084,
    'Fill Book'!$F$4:$F$10084, "B",
    'Fill Book'!$E$4:$E$10084, Mapping!C615
  ),
  ""
)</f>
        <v/>
      </c>
      <c r="L615" s="7">
        <f>SUMIFS('Fill Book'!$G$4:$G$10084, 'Fill Book'!$F$4:$F$10084, "S", 'Fill Book'!$E$4:$E$10084, Mapping!C615)</f>
        <v>0</v>
      </c>
      <c r="M615" s="18" t="str" cm="1">
        <f t="array" ref="M615">IFERROR(
  SUMPRODUCT(
    ('Fill Book'!$F$4:$F$10084="S") * ('Fill Book'!$E$4:$E$10084=Mapping!C615),
    'Fill Book'!$G$4:$G$10084,  'Fill Book'!$H$4:$H$10084
  ) /
  SUMIFS(
    'Fill Book'!$G$4:$G$10084,
    'Fill Book'!$F$4:$F$10084, "S",
    'Fill Book'!$E$4:$E$10084, Mapping!C615
  ),
  ""
)</f>
        <v/>
      </c>
      <c r="N615" s="7">
        <f t="shared" si="44"/>
        <v>0</v>
      </c>
      <c r="O615" s="2">
        <f t="shared" ca="1" si="47"/>
        <v>0</v>
      </c>
      <c r="P615" s="2">
        <f t="shared" ca="1" si="45"/>
        <v>0</v>
      </c>
      <c r="Q615" s="2">
        <f t="shared" si="46"/>
        <v>0</v>
      </c>
      <c r="R615" s="9" t="e">
        <f ca="1">((Mapping!$M615 - Mapping!$K615) / Mapping!$E615 * Mapping!$F615) * (MIN(Mapping!$J615, Mapping!$L615))</f>
        <v>#VALUE!</v>
      </c>
      <c r="S615" s="2" t="str">
        <f>IFERROR(INDEX(#REF!, MATCH(Mapping!C615,#REF!, 0)), "")</f>
        <v/>
      </c>
      <c r="T615" s="2" t="e">
        <f t="shared" ca="1" si="48"/>
        <v>#VALUE!</v>
      </c>
      <c r="U615" s="2">
        <f ca="1">IFERROR(INDEX(Ref!E:E, MATCH(D615, Ref!B:B, 0)),5)</f>
        <v>5</v>
      </c>
      <c r="V615">
        <f ca="1">IFERROR(INDEX(Ref!F:F, MATCH(D615, Ref!B:B, 0)),1.5)</f>
        <v>1.5</v>
      </c>
    </row>
    <row r="616" spans="3:22" x14ac:dyDescent="0.25">
      <c r="C616" s="43"/>
      <c r="D616" s="2" t="str" cm="1">
        <f t="array" aca="1" ref="D616" ca="1">UPPER(_xlfn.TEXTJOIN("", TRUE, IF(ISNUMBER(FIND(MID(LEFT(C616, FIND(" ", C616 &amp; " ") - 1), ROW(INDIRECT("1:" &amp; LEN(LEFT(C616, FIND(" ", C616 &amp; " ") - 1)))), 1), "ABCDEFGHIJKLMNOPQRSTUVWXYZabcdefghijklmnopqrstuvwxyz")), MID(LEFT(C616, FIND(" ", C616 &amp; " ") - 1), ROW(INDIRECT("1:" &amp; LEN(LEFT(C616, FIND(" ", C616 &amp; " ") - 1)))), 1), "")))</f>
        <v/>
      </c>
      <c r="E616" s="2" t="e">
        <f ca="1">INDEX(Ref!C:C, MATCH(Mapping!D616, Ref!$B:$B,0))</f>
        <v>#N/A</v>
      </c>
      <c r="F616" s="2" t="e">
        <f ca="1">INDEX(Ref!D:D, MATCH(Mapping!D616, Ref!$B:$B,0))</f>
        <v>#N/A</v>
      </c>
      <c r="G616" s="2" cm="1">
        <f t="array" ref="G616">IFERROR(_xlfn.SWITCH(LOWER(TRIM(RIGHT(SUBSTITUTE(C616," ",REPT(" ",99)),99))),"fly",4,"dfly",8,"calendar",2,"box",4,4),4)</f>
        <v>4</v>
      </c>
      <c r="H616" s="2" t="s">
        <v>443</v>
      </c>
      <c r="I616" s="6" t="str">
        <f>RTD("tt.rtd",,RTD("tt.rtd",,"Inst",H616,$C616),I$2)</f>
        <v/>
      </c>
      <c r="J616" s="7" cm="1">
        <f t="array" ref="J616">SUM(IF(('Fill Book'!$F$4:$F$10084="B")*('Fill Book'!$E$4:$E$10084=Mapping!C616),'Fill Book'!$G$4:$G$10084))</f>
        <v>0</v>
      </c>
      <c r="K616" s="18" t="str" cm="1">
        <f t="array" ref="K616">IFERROR(
  SUMPRODUCT(
    ('Fill Book'!$F$4:$F$10084="B") * ('Fill Book'!$E$4:$E$10084=Mapping!C616),
    'Fill Book'!$G$4:$G$10084,  'Fill Book'!$H$4:$H$10084
  ) /
  SUMIFS(
    'Fill Book'!$G$4:$G$10084,
    'Fill Book'!$F$4:$F$10084, "B",
    'Fill Book'!$E$4:$E$10084, Mapping!C616
  ),
  ""
)</f>
        <v/>
      </c>
      <c r="L616" s="7">
        <f>SUMIFS('Fill Book'!$G$4:$G$10084, 'Fill Book'!$F$4:$F$10084, "S", 'Fill Book'!$E$4:$E$10084, Mapping!C616)</f>
        <v>0</v>
      </c>
      <c r="M616" s="18" t="str" cm="1">
        <f t="array" ref="M616">IFERROR(
  SUMPRODUCT(
    ('Fill Book'!$F$4:$F$10084="S") * ('Fill Book'!$E$4:$E$10084=Mapping!C616),
    'Fill Book'!$G$4:$G$10084,  'Fill Book'!$H$4:$H$10084
  ) /
  SUMIFS(
    'Fill Book'!$G$4:$G$10084,
    'Fill Book'!$F$4:$F$10084, "S",
    'Fill Book'!$E$4:$E$10084, Mapping!C616
  ),
  ""
)</f>
        <v/>
      </c>
      <c r="N616" s="7">
        <f t="shared" si="44"/>
        <v>0</v>
      </c>
      <c r="O616" s="2">
        <f t="shared" ca="1" si="47"/>
        <v>0</v>
      </c>
      <c r="P616" s="2">
        <f t="shared" ca="1" si="45"/>
        <v>0</v>
      </c>
      <c r="Q616" s="2">
        <f t="shared" si="46"/>
        <v>0</v>
      </c>
      <c r="R616" s="9" t="e">
        <f ca="1">((Mapping!$M616 - Mapping!$K616) / Mapping!$E616 * Mapping!$F616) * (MIN(Mapping!$J616, Mapping!$L616))</f>
        <v>#VALUE!</v>
      </c>
      <c r="S616" s="2" t="str">
        <f>IFERROR(INDEX(#REF!, MATCH(Mapping!C616,#REF!, 0)), "")</f>
        <v/>
      </c>
      <c r="T616" s="2" t="e">
        <f t="shared" ca="1" si="48"/>
        <v>#VALUE!</v>
      </c>
      <c r="U616" s="2">
        <f ca="1">IFERROR(INDEX(Ref!E:E, MATCH(D616, Ref!B:B, 0)),5)</f>
        <v>5</v>
      </c>
      <c r="V616">
        <f ca="1">IFERROR(INDEX(Ref!F:F, MATCH(D616, Ref!B:B, 0)),1.5)</f>
        <v>1.5</v>
      </c>
    </row>
    <row r="617" spans="3:22" x14ac:dyDescent="0.25">
      <c r="C617" s="43"/>
      <c r="D617" s="2" t="str" cm="1">
        <f t="array" aca="1" ref="D617" ca="1">UPPER(_xlfn.TEXTJOIN("", TRUE, IF(ISNUMBER(FIND(MID(LEFT(C617, FIND(" ", C617 &amp; " ") - 1), ROW(INDIRECT("1:" &amp; LEN(LEFT(C617, FIND(" ", C617 &amp; " ") - 1)))), 1), "ABCDEFGHIJKLMNOPQRSTUVWXYZabcdefghijklmnopqrstuvwxyz")), MID(LEFT(C617, FIND(" ", C617 &amp; " ") - 1), ROW(INDIRECT("1:" &amp; LEN(LEFT(C617, FIND(" ", C617 &amp; " ") - 1)))), 1), "")))</f>
        <v/>
      </c>
      <c r="E617" s="2" t="e">
        <f ca="1">INDEX(Ref!C:C, MATCH(Mapping!D617, Ref!$B:$B,0))</f>
        <v>#N/A</v>
      </c>
      <c r="F617" s="2" t="e">
        <f ca="1">INDEX(Ref!D:D, MATCH(Mapping!D617, Ref!$B:$B,0))</f>
        <v>#N/A</v>
      </c>
      <c r="G617" s="2" cm="1">
        <f t="array" ref="G617">IFERROR(_xlfn.SWITCH(LOWER(TRIM(RIGHT(SUBSTITUTE(C617," ",REPT(" ",99)),99))),"fly",4,"dfly",8,"calendar",2,"box",4,4),4)</f>
        <v>4</v>
      </c>
      <c r="H617" s="2" t="s">
        <v>443</v>
      </c>
      <c r="I617" s="6" t="str">
        <f>RTD("tt.rtd",,RTD("tt.rtd",,"Inst",H617,$C617),I$2)</f>
        <v/>
      </c>
      <c r="J617" s="7" cm="1">
        <f t="array" ref="J617">SUM(IF(('Fill Book'!$F$4:$F$10084="B")*('Fill Book'!$E$4:$E$10084=Mapping!C617),'Fill Book'!$G$4:$G$10084))</f>
        <v>0</v>
      </c>
      <c r="K617" s="18" t="str" cm="1">
        <f t="array" ref="K617">IFERROR(
  SUMPRODUCT(
    ('Fill Book'!$F$4:$F$10084="B") * ('Fill Book'!$E$4:$E$10084=Mapping!C617),
    'Fill Book'!$G$4:$G$10084,  'Fill Book'!$H$4:$H$10084
  ) /
  SUMIFS(
    'Fill Book'!$G$4:$G$10084,
    'Fill Book'!$F$4:$F$10084, "B",
    'Fill Book'!$E$4:$E$10084, Mapping!C617
  ),
  ""
)</f>
        <v/>
      </c>
      <c r="L617" s="7">
        <f>SUMIFS('Fill Book'!$G$4:$G$10084, 'Fill Book'!$F$4:$F$10084, "S", 'Fill Book'!$E$4:$E$10084, Mapping!C617)</f>
        <v>0</v>
      </c>
      <c r="M617" s="18" t="str" cm="1">
        <f t="array" ref="M617">IFERROR(
  SUMPRODUCT(
    ('Fill Book'!$F$4:$F$10084="S") * ('Fill Book'!$E$4:$E$10084=Mapping!C617),
    'Fill Book'!$G$4:$G$10084,  'Fill Book'!$H$4:$H$10084
  ) /
  SUMIFS(
    'Fill Book'!$G$4:$G$10084,
    'Fill Book'!$F$4:$F$10084, "S",
    'Fill Book'!$E$4:$E$10084, Mapping!C617
  ),
  ""
)</f>
        <v/>
      </c>
      <c r="N617" s="7">
        <f t="shared" si="44"/>
        <v>0</v>
      </c>
      <c r="O617" s="2">
        <f t="shared" ca="1" si="47"/>
        <v>0</v>
      </c>
      <c r="P617" s="2">
        <f t="shared" ca="1" si="45"/>
        <v>0</v>
      </c>
      <c r="Q617" s="2">
        <f t="shared" si="46"/>
        <v>0</v>
      </c>
      <c r="R617" s="9" t="e">
        <f ca="1">((Mapping!$M617 - Mapping!$K617) / Mapping!$E617 * Mapping!$F617) * (MIN(Mapping!$J617, Mapping!$L617))</f>
        <v>#VALUE!</v>
      </c>
      <c r="S617" s="2" t="str">
        <f>IFERROR(INDEX(#REF!, MATCH(Mapping!C617,#REF!, 0)), "")</f>
        <v/>
      </c>
      <c r="T617" s="2" t="e">
        <f t="shared" ca="1" si="48"/>
        <v>#VALUE!</v>
      </c>
      <c r="U617" s="2">
        <f ca="1">IFERROR(INDEX(Ref!E:E, MATCH(D617, Ref!B:B, 0)),5)</f>
        <v>5</v>
      </c>
      <c r="V617">
        <f ca="1">IFERROR(INDEX(Ref!F:F, MATCH(D617, Ref!B:B, 0)),1.5)</f>
        <v>1.5</v>
      </c>
    </row>
    <row r="618" spans="3:22" x14ac:dyDescent="0.25">
      <c r="C618" s="43"/>
      <c r="D618" s="2" t="str" cm="1">
        <f t="array" aca="1" ref="D618" ca="1">UPPER(_xlfn.TEXTJOIN("", TRUE, IF(ISNUMBER(FIND(MID(LEFT(C618, FIND(" ", C618 &amp; " ") - 1), ROW(INDIRECT("1:" &amp; LEN(LEFT(C618, FIND(" ", C618 &amp; " ") - 1)))), 1), "ABCDEFGHIJKLMNOPQRSTUVWXYZabcdefghijklmnopqrstuvwxyz")), MID(LEFT(C618, FIND(" ", C618 &amp; " ") - 1), ROW(INDIRECT("1:" &amp; LEN(LEFT(C618, FIND(" ", C618 &amp; " ") - 1)))), 1), "")))</f>
        <v/>
      </c>
      <c r="E618" s="2" t="e">
        <f ca="1">INDEX(Ref!C:C, MATCH(Mapping!D618, Ref!$B:$B,0))</f>
        <v>#N/A</v>
      </c>
      <c r="F618" s="2" t="e">
        <f ca="1">INDEX(Ref!D:D, MATCH(Mapping!D618, Ref!$B:$B,0))</f>
        <v>#N/A</v>
      </c>
      <c r="G618" s="2" cm="1">
        <f t="array" ref="G618">IFERROR(_xlfn.SWITCH(LOWER(TRIM(RIGHT(SUBSTITUTE(C618," ",REPT(" ",99)),99))),"fly",4,"dfly",8,"calendar",2,"box",4,4),4)</f>
        <v>4</v>
      </c>
      <c r="H618" s="2" t="s">
        <v>443</v>
      </c>
      <c r="I618" s="6" t="str">
        <f>RTD("tt.rtd",,RTD("tt.rtd",,"Inst",H618,$C618),I$2)</f>
        <v/>
      </c>
      <c r="J618" s="7" cm="1">
        <f t="array" ref="J618">SUM(IF(('Fill Book'!$F$4:$F$10084="B")*('Fill Book'!$E$4:$E$10084=Mapping!C618),'Fill Book'!$G$4:$G$10084))</f>
        <v>0</v>
      </c>
      <c r="K618" s="18" t="str" cm="1">
        <f t="array" ref="K618">IFERROR(
  SUMPRODUCT(
    ('Fill Book'!$F$4:$F$10084="B") * ('Fill Book'!$E$4:$E$10084=Mapping!C618),
    'Fill Book'!$G$4:$G$10084,  'Fill Book'!$H$4:$H$10084
  ) /
  SUMIFS(
    'Fill Book'!$G$4:$G$10084,
    'Fill Book'!$F$4:$F$10084, "B",
    'Fill Book'!$E$4:$E$10084, Mapping!C618
  ),
  ""
)</f>
        <v/>
      </c>
      <c r="L618" s="7">
        <f>SUMIFS('Fill Book'!$G$4:$G$10084, 'Fill Book'!$F$4:$F$10084, "S", 'Fill Book'!$E$4:$E$10084, Mapping!C618)</f>
        <v>0</v>
      </c>
      <c r="M618" s="18" t="str" cm="1">
        <f t="array" ref="M618">IFERROR(
  SUMPRODUCT(
    ('Fill Book'!$F$4:$F$10084="S") * ('Fill Book'!$E$4:$E$10084=Mapping!C618),
    'Fill Book'!$G$4:$G$10084,  'Fill Book'!$H$4:$H$10084
  ) /
  SUMIFS(
    'Fill Book'!$G$4:$G$10084,
    'Fill Book'!$F$4:$F$10084, "S",
    'Fill Book'!$E$4:$E$10084, Mapping!C618
  ),
  ""
)</f>
        <v/>
      </c>
      <c r="N618" s="7">
        <f t="shared" si="44"/>
        <v>0</v>
      </c>
      <c r="O618" s="2">
        <f t="shared" ca="1" si="47"/>
        <v>0</v>
      </c>
      <c r="P618" s="2">
        <f t="shared" ca="1" si="45"/>
        <v>0</v>
      </c>
      <c r="Q618" s="2">
        <f t="shared" si="46"/>
        <v>0</v>
      </c>
      <c r="R618" s="9" t="e">
        <f ca="1">((Mapping!$M618 - Mapping!$K618) / Mapping!$E618 * Mapping!$F618) * (MIN(Mapping!$J618, Mapping!$L618))</f>
        <v>#VALUE!</v>
      </c>
      <c r="S618" s="2" t="str">
        <f>IFERROR(INDEX(#REF!, MATCH(Mapping!C618,#REF!, 0)), "")</f>
        <v/>
      </c>
      <c r="T618" s="2" t="e">
        <f t="shared" ca="1" si="48"/>
        <v>#VALUE!</v>
      </c>
      <c r="U618" s="2">
        <f ca="1">IFERROR(INDEX(Ref!E:E, MATCH(D618, Ref!B:B, 0)),5)</f>
        <v>5</v>
      </c>
      <c r="V618">
        <f ca="1">IFERROR(INDEX(Ref!F:F, MATCH(D618, Ref!B:B, 0)),1.5)</f>
        <v>1.5</v>
      </c>
    </row>
    <row r="619" spans="3:22" x14ac:dyDescent="0.25">
      <c r="C619" s="43"/>
      <c r="D619" s="2" t="str" cm="1">
        <f t="array" aca="1" ref="D619" ca="1">UPPER(_xlfn.TEXTJOIN("", TRUE, IF(ISNUMBER(FIND(MID(LEFT(C619, FIND(" ", C619 &amp; " ") - 1), ROW(INDIRECT("1:" &amp; LEN(LEFT(C619, FIND(" ", C619 &amp; " ") - 1)))), 1), "ABCDEFGHIJKLMNOPQRSTUVWXYZabcdefghijklmnopqrstuvwxyz")), MID(LEFT(C619, FIND(" ", C619 &amp; " ") - 1), ROW(INDIRECT("1:" &amp; LEN(LEFT(C619, FIND(" ", C619 &amp; " ") - 1)))), 1), "")))</f>
        <v/>
      </c>
      <c r="E619" s="2" t="e">
        <f ca="1">INDEX(Ref!C:C, MATCH(Mapping!D619, Ref!$B:$B,0))</f>
        <v>#N/A</v>
      </c>
      <c r="F619" s="2" t="e">
        <f ca="1">INDEX(Ref!D:D, MATCH(Mapping!D619, Ref!$B:$B,0))</f>
        <v>#N/A</v>
      </c>
      <c r="G619" s="2" cm="1">
        <f t="array" ref="G619">IFERROR(_xlfn.SWITCH(LOWER(TRIM(RIGHT(SUBSTITUTE(C619," ",REPT(" ",99)),99))),"fly",4,"dfly",8,"calendar",2,"box",4,4),4)</f>
        <v>4</v>
      </c>
      <c r="H619" s="2" t="s">
        <v>443</v>
      </c>
      <c r="I619" s="6" t="str">
        <f>RTD("tt.rtd",,RTD("tt.rtd",,"Inst",H619,$C619),I$2)</f>
        <v/>
      </c>
      <c r="J619" s="7" cm="1">
        <f t="array" ref="J619">SUM(IF(('Fill Book'!$F$4:$F$10084="B")*('Fill Book'!$E$4:$E$10084=Mapping!C619),'Fill Book'!$G$4:$G$10084))</f>
        <v>0</v>
      </c>
      <c r="K619" s="18" t="str" cm="1">
        <f t="array" ref="K619">IFERROR(
  SUMPRODUCT(
    ('Fill Book'!$F$4:$F$10084="B") * ('Fill Book'!$E$4:$E$10084=Mapping!C619),
    'Fill Book'!$G$4:$G$10084,  'Fill Book'!$H$4:$H$10084
  ) /
  SUMIFS(
    'Fill Book'!$G$4:$G$10084,
    'Fill Book'!$F$4:$F$10084, "B",
    'Fill Book'!$E$4:$E$10084, Mapping!C619
  ),
  ""
)</f>
        <v/>
      </c>
      <c r="L619" s="7">
        <f>SUMIFS('Fill Book'!$G$4:$G$10084, 'Fill Book'!$F$4:$F$10084, "S", 'Fill Book'!$E$4:$E$10084, Mapping!C619)</f>
        <v>0</v>
      </c>
      <c r="M619" s="18" t="str" cm="1">
        <f t="array" ref="M619">IFERROR(
  SUMPRODUCT(
    ('Fill Book'!$F$4:$F$10084="S") * ('Fill Book'!$E$4:$E$10084=Mapping!C619),
    'Fill Book'!$G$4:$G$10084,  'Fill Book'!$H$4:$H$10084
  ) /
  SUMIFS(
    'Fill Book'!$G$4:$G$10084,
    'Fill Book'!$F$4:$F$10084, "S",
    'Fill Book'!$E$4:$E$10084, Mapping!C619
  ),
  ""
)</f>
        <v/>
      </c>
      <c r="N619" s="7">
        <f t="shared" si="44"/>
        <v>0</v>
      </c>
      <c r="O619" s="2">
        <f t="shared" ca="1" si="47"/>
        <v>0</v>
      </c>
      <c r="P619" s="2">
        <f t="shared" ca="1" si="45"/>
        <v>0</v>
      </c>
      <c r="Q619" s="2">
        <f t="shared" si="46"/>
        <v>0</v>
      </c>
      <c r="R619" s="9" t="e">
        <f ca="1">((Mapping!$M619 - Mapping!$K619) / Mapping!$E619 * Mapping!$F619) * (MIN(Mapping!$J619, Mapping!$L619))</f>
        <v>#VALUE!</v>
      </c>
      <c r="S619" s="2" t="str">
        <f>IFERROR(INDEX(#REF!, MATCH(Mapping!C619,#REF!, 0)), "")</f>
        <v/>
      </c>
      <c r="T619" s="2" t="e">
        <f t="shared" ca="1" si="48"/>
        <v>#VALUE!</v>
      </c>
      <c r="U619" s="2">
        <f ca="1">IFERROR(INDEX(Ref!E:E, MATCH(D619, Ref!B:B, 0)),5)</f>
        <v>5</v>
      </c>
      <c r="V619">
        <f ca="1">IFERROR(INDEX(Ref!F:F, MATCH(D619, Ref!B:B, 0)),1.5)</f>
        <v>1.5</v>
      </c>
    </row>
    <row r="620" spans="3:22" x14ac:dyDescent="0.25">
      <c r="C620" s="43"/>
      <c r="D620" s="2" t="str" cm="1">
        <f t="array" aca="1" ref="D620" ca="1">UPPER(_xlfn.TEXTJOIN("", TRUE, IF(ISNUMBER(FIND(MID(LEFT(C620, FIND(" ", C620 &amp; " ") - 1), ROW(INDIRECT("1:" &amp; LEN(LEFT(C620, FIND(" ", C620 &amp; " ") - 1)))), 1), "ABCDEFGHIJKLMNOPQRSTUVWXYZabcdefghijklmnopqrstuvwxyz")), MID(LEFT(C620, FIND(" ", C620 &amp; " ") - 1), ROW(INDIRECT("1:" &amp; LEN(LEFT(C620, FIND(" ", C620 &amp; " ") - 1)))), 1), "")))</f>
        <v/>
      </c>
      <c r="E620" s="2" t="e">
        <f ca="1">INDEX(Ref!C:C, MATCH(Mapping!D620, Ref!$B:$B,0))</f>
        <v>#N/A</v>
      </c>
      <c r="F620" s="2" t="e">
        <f ca="1">INDEX(Ref!D:D, MATCH(Mapping!D620, Ref!$B:$B,0))</f>
        <v>#N/A</v>
      </c>
      <c r="G620" s="2" cm="1">
        <f t="array" ref="G620">IFERROR(_xlfn.SWITCH(LOWER(TRIM(RIGHT(SUBSTITUTE(C620," ",REPT(" ",99)),99))),"fly",4,"dfly",8,"calendar",2,"box",4,4),4)</f>
        <v>4</v>
      </c>
      <c r="H620" s="2" t="s">
        <v>443</v>
      </c>
      <c r="I620" s="6" t="str">
        <f>RTD("tt.rtd",,RTD("tt.rtd",,"Inst",H620,$C620),I$2)</f>
        <v/>
      </c>
      <c r="J620" s="7" cm="1">
        <f t="array" ref="J620">SUM(IF(('Fill Book'!$F$4:$F$10084="B")*('Fill Book'!$E$4:$E$10084=Mapping!C620),'Fill Book'!$G$4:$G$10084))</f>
        <v>0</v>
      </c>
      <c r="K620" s="18" t="str" cm="1">
        <f t="array" ref="K620">IFERROR(
  SUMPRODUCT(
    ('Fill Book'!$F$4:$F$10084="B") * ('Fill Book'!$E$4:$E$10084=Mapping!C620),
    'Fill Book'!$G$4:$G$10084,  'Fill Book'!$H$4:$H$10084
  ) /
  SUMIFS(
    'Fill Book'!$G$4:$G$10084,
    'Fill Book'!$F$4:$F$10084, "B",
    'Fill Book'!$E$4:$E$10084, Mapping!C620
  ),
  ""
)</f>
        <v/>
      </c>
      <c r="L620" s="7">
        <f>SUMIFS('Fill Book'!$G$4:$G$10084, 'Fill Book'!$F$4:$F$10084, "S", 'Fill Book'!$E$4:$E$10084, Mapping!C620)</f>
        <v>0</v>
      </c>
      <c r="M620" s="18" t="str" cm="1">
        <f t="array" ref="M620">IFERROR(
  SUMPRODUCT(
    ('Fill Book'!$F$4:$F$10084="S") * ('Fill Book'!$E$4:$E$10084=Mapping!C620),
    'Fill Book'!$G$4:$G$10084,  'Fill Book'!$H$4:$H$10084
  ) /
  SUMIFS(
    'Fill Book'!$G$4:$G$10084,
    'Fill Book'!$F$4:$F$10084, "S",
    'Fill Book'!$E$4:$E$10084, Mapping!C620
  ),
  ""
)</f>
        <v/>
      </c>
      <c r="N620" s="7">
        <f t="shared" si="44"/>
        <v>0</v>
      </c>
      <c r="O620" s="2">
        <f t="shared" ca="1" si="47"/>
        <v>0</v>
      </c>
      <c r="P620" s="2">
        <f t="shared" ca="1" si="45"/>
        <v>0</v>
      </c>
      <c r="Q620" s="2">
        <f t="shared" si="46"/>
        <v>0</v>
      </c>
      <c r="R620" s="9" t="e">
        <f ca="1">((Mapping!$M620 - Mapping!$K620) / Mapping!$E620 * Mapping!$F620) * (MIN(Mapping!$J620, Mapping!$L620))</f>
        <v>#VALUE!</v>
      </c>
      <c r="S620" s="2" t="str">
        <f>IFERROR(INDEX(#REF!, MATCH(Mapping!C620,#REF!, 0)), "")</f>
        <v/>
      </c>
      <c r="T620" s="2" t="e">
        <f t="shared" ca="1" si="48"/>
        <v>#VALUE!</v>
      </c>
      <c r="U620" s="2">
        <f ca="1">IFERROR(INDEX(Ref!E:E, MATCH(D620, Ref!B:B, 0)),5)</f>
        <v>5</v>
      </c>
      <c r="V620">
        <f ca="1">IFERROR(INDEX(Ref!F:F, MATCH(D620, Ref!B:B, 0)),1.5)</f>
        <v>1.5</v>
      </c>
    </row>
    <row r="621" spans="3:22" x14ac:dyDescent="0.25">
      <c r="C621" s="42"/>
      <c r="D621" s="2" t="str" cm="1">
        <f t="array" aca="1" ref="D621" ca="1">UPPER(_xlfn.TEXTJOIN("", TRUE, IF(ISNUMBER(FIND(MID(LEFT(C621, FIND(" ", C621 &amp; " ") - 1), ROW(INDIRECT("1:" &amp; LEN(LEFT(C621, FIND(" ", C621 &amp; " ") - 1)))), 1), "ABCDEFGHIJKLMNOPQRSTUVWXYZabcdefghijklmnopqrstuvwxyz")), MID(LEFT(C621, FIND(" ", C621 &amp; " ") - 1), ROW(INDIRECT("1:" &amp; LEN(LEFT(C621, FIND(" ", C621 &amp; " ") - 1)))), 1), "")))</f>
        <v/>
      </c>
      <c r="E621" s="2" t="e">
        <f ca="1">INDEX(Ref!C:C, MATCH(Mapping!D621, Ref!$B:$B,0))</f>
        <v>#N/A</v>
      </c>
      <c r="F621" s="2" t="e">
        <f ca="1">INDEX(Ref!D:D, MATCH(Mapping!D621, Ref!$B:$B,0))</f>
        <v>#N/A</v>
      </c>
      <c r="G621" s="2" cm="1">
        <f t="array" ref="G621">IFERROR(_xlfn.SWITCH(LOWER(TRIM(RIGHT(SUBSTITUTE(C621," ",REPT(" ",99)),99))),"fly",4,"dfly",8,"calendar",2,"box",4,4),4)</f>
        <v>4</v>
      </c>
      <c r="H621" s="2" t="s">
        <v>443</v>
      </c>
      <c r="I621" s="6" t="str">
        <f>RTD("tt.rtd",,RTD("tt.rtd",,"Inst",H621,$C621),I$2)</f>
        <v/>
      </c>
      <c r="J621" s="7" cm="1">
        <f t="array" ref="J621">SUM(IF(('Fill Book'!$F$4:$F$10084="B")*('Fill Book'!$E$4:$E$10084=Mapping!C621),'Fill Book'!$G$4:$G$10084))</f>
        <v>0</v>
      </c>
      <c r="K621" s="18" t="str" cm="1">
        <f t="array" ref="K621">IFERROR(
  SUMPRODUCT(
    ('Fill Book'!$F$4:$F$10084="B") * ('Fill Book'!$E$4:$E$10084=Mapping!C621),
    'Fill Book'!$G$4:$G$10084,  'Fill Book'!$H$4:$H$10084
  ) /
  SUMIFS(
    'Fill Book'!$G$4:$G$10084,
    'Fill Book'!$F$4:$F$10084, "B",
    'Fill Book'!$E$4:$E$10084, Mapping!C621
  ),
  ""
)</f>
        <v/>
      </c>
      <c r="L621" s="7">
        <f>SUMIFS('Fill Book'!$G$4:$G$10084, 'Fill Book'!$F$4:$F$10084, "S", 'Fill Book'!$E$4:$E$10084, Mapping!C621)</f>
        <v>0</v>
      </c>
      <c r="M621" s="18" t="str" cm="1">
        <f t="array" ref="M621">IFERROR(
  SUMPRODUCT(
    ('Fill Book'!$F$4:$F$10084="S") * ('Fill Book'!$E$4:$E$10084=Mapping!C621),
    'Fill Book'!$G$4:$G$10084,  'Fill Book'!$H$4:$H$10084
  ) /
  SUMIFS(
    'Fill Book'!$G$4:$G$10084,
    'Fill Book'!$F$4:$F$10084, "S",
    'Fill Book'!$E$4:$E$10084, Mapping!C621
  ),
  ""
)</f>
        <v/>
      </c>
      <c r="N621" s="7">
        <f t="shared" si="44"/>
        <v>0</v>
      </c>
      <c r="O621" s="2">
        <f t="shared" ca="1" si="47"/>
        <v>0</v>
      </c>
      <c r="P621" s="2">
        <f t="shared" ca="1" si="45"/>
        <v>0</v>
      </c>
      <c r="Q621" s="2">
        <f t="shared" si="46"/>
        <v>0</v>
      </c>
      <c r="R621" s="9" t="e">
        <f ca="1">((Mapping!$M621 - Mapping!$K621) / Mapping!$E621 * Mapping!$F621) * (MIN(Mapping!$J621, Mapping!$L621))</f>
        <v>#VALUE!</v>
      </c>
      <c r="S621" s="2" t="str">
        <f>IFERROR(INDEX(#REF!, MATCH(Mapping!C621,#REF!, 0)), "")</f>
        <v/>
      </c>
      <c r="T621" s="2" t="e">
        <f t="shared" ca="1" si="48"/>
        <v>#VALUE!</v>
      </c>
      <c r="U621" s="2">
        <f ca="1">IFERROR(INDEX(Ref!E:E, MATCH(D621, Ref!B:B, 0)),5)</f>
        <v>5</v>
      </c>
      <c r="V621">
        <f ca="1">IFERROR(INDEX(Ref!F:F, MATCH(D621, Ref!B:B, 0)),1.5)</f>
        <v>1.5</v>
      </c>
    </row>
    <row r="622" spans="3:22" x14ac:dyDescent="0.25">
      <c r="C622" s="42"/>
      <c r="D622" s="2" t="str" cm="1">
        <f t="array" aca="1" ref="D622" ca="1">UPPER(_xlfn.TEXTJOIN("", TRUE, IF(ISNUMBER(FIND(MID(LEFT(C622, FIND(" ", C622 &amp; " ") - 1), ROW(INDIRECT("1:" &amp; LEN(LEFT(C622, FIND(" ", C622 &amp; " ") - 1)))), 1), "ABCDEFGHIJKLMNOPQRSTUVWXYZabcdefghijklmnopqrstuvwxyz")), MID(LEFT(C622, FIND(" ", C622 &amp; " ") - 1), ROW(INDIRECT("1:" &amp; LEN(LEFT(C622, FIND(" ", C622 &amp; " ") - 1)))), 1), "")))</f>
        <v/>
      </c>
      <c r="E622" s="2" t="e">
        <f ca="1">INDEX(Ref!C:C, MATCH(Mapping!D622, Ref!$B:$B,0))</f>
        <v>#N/A</v>
      </c>
      <c r="F622" s="2" t="e">
        <f ca="1">INDEX(Ref!D:D, MATCH(Mapping!D622, Ref!$B:$B,0))</f>
        <v>#N/A</v>
      </c>
      <c r="G622" s="2" cm="1">
        <f t="array" ref="G622">IFERROR(_xlfn.SWITCH(LOWER(TRIM(RIGHT(SUBSTITUTE(C622," ",REPT(" ",99)),99))),"fly",4,"dfly",8,"calendar",2,"box",4,4),4)</f>
        <v>4</v>
      </c>
      <c r="H622" s="2" t="s">
        <v>443</v>
      </c>
      <c r="I622" s="6" t="str">
        <f>RTD("tt.rtd",,RTD("tt.rtd",,"Inst",H622,$C622),I$2)</f>
        <v/>
      </c>
      <c r="J622" s="7" cm="1">
        <f t="array" ref="J622">SUM(IF(('Fill Book'!$F$4:$F$10084="B")*('Fill Book'!$E$4:$E$10084=Mapping!C622),'Fill Book'!$G$4:$G$10084))</f>
        <v>0</v>
      </c>
      <c r="K622" s="18" t="str" cm="1">
        <f t="array" ref="K622">IFERROR(
  SUMPRODUCT(
    ('Fill Book'!$F$4:$F$10084="B") * ('Fill Book'!$E$4:$E$10084=Mapping!C622),
    'Fill Book'!$G$4:$G$10084,  'Fill Book'!$H$4:$H$10084
  ) /
  SUMIFS(
    'Fill Book'!$G$4:$G$10084,
    'Fill Book'!$F$4:$F$10084, "B",
    'Fill Book'!$E$4:$E$10084, Mapping!C622
  ),
  ""
)</f>
        <v/>
      </c>
      <c r="L622" s="7">
        <f>SUMIFS('Fill Book'!$G$4:$G$10084, 'Fill Book'!$F$4:$F$10084, "S", 'Fill Book'!$E$4:$E$10084, Mapping!C622)</f>
        <v>0</v>
      </c>
      <c r="M622" s="18" t="str" cm="1">
        <f t="array" ref="M622">IFERROR(
  SUMPRODUCT(
    ('Fill Book'!$F$4:$F$10084="S") * ('Fill Book'!$E$4:$E$10084=Mapping!C622),
    'Fill Book'!$G$4:$G$10084,  'Fill Book'!$H$4:$H$10084
  ) /
  SUMIFS(
    'Fill Book'!$G$4:$G$10084,
    'Fill Book'!$F$4:$F$10084, "S",
    'Fill Book'!$E$4:$E$10084, Mapping!C622
  ),
  ""
)</f>
        <v/>
      </c>
      <c r="N622" s="7">
        <f t="shared" si="44"/>
        <v>0</v>
      </c>
      <c r="O622" s="2">
        <f t="shared" ca="1" si="47"/>
        <v>0</v>
      </c>
      <c r="P622" s="2">
        <f t="shared" ca="1" si="45"/>
        <v>0</v>
      </c>
      <c r="Q622" s="2">
        <f t="shared" si="46"/>
        <v>0</v>
      </c>
      <c r="R622" s="9" t="e">
        <f ca="1">((Mapping!$M622 - Mapping!$K622) / Mapping!$E622 * Mapping!$F622) * (MIN(Mapping!$J622, Mapping!$L622))</f>
        <v>#VALUE!</v>
      </c>
      <c r="S622" s="2" t="str">
        <f>IFERROR(INDEX(#REF!, MATCH(Mapping!C622,#REF!, 0)), "")</f>
        <v/>
      </c>
      <c r="T622" s="2" t="e">
        <f t="shared" ca="1" si="48"/>
        <v>#VALUE!</v>
      </c>
      <c r="U622" s="2">
        <f ca="1">IFERROR(INDEX(Ref!E:E, MATCH(D622, Ref!B:B, 0)),5)</f>
        <v>5</v>
      </c>
      <c r="V622">
        <f ca="1">IFERROR(INDEX(Ref!F:F, MATCH(D622, Ref!B:B, 0)),1.5)</f>
        <v>1.5</v>
      </c>
    </row>
    <row r="623" spans="3:22" x14ac:dyDescent="0.25">
      <c r="C623" s="42"/>
      <c r="D623" s="2" t="str" cm="1">
        <f t="array" aca="1" ref="D623" ca="1">UPPER(_xlfn.TEXTJOIN("", TRUE, IF(ISNUMBER(FIND(MID(LEFT(C623, FIND(" ", C623 &amp; " ") - 1), ROW(INDIRECT("1:" &amp; LEN(LEFT(C623, FIND(" ", C623 &amp; " ") - 1)))), 1), "ABCDEFGHIJKLMNOPQRSTUVWXYZabcdefghijklmnopqrstuvwxyz")), MID(LEFT(C623, FIND(" ", C623 &amp; " ") - 1), ROW(INDIRECT("1:" &amp; LEN(LEFT(C623, FIND(" ", C623 &amp; " ") - 1)))), 1), "")))</f>
        <v/>
      </c>
      <c r="E623" s="2" t="e">
        <f ca="1">INDEX(Ref!C:C, MATCH(Mapping!D623, Ref!$B:$B,0))</f>
        <v>#N/A</v>
      </c>
      <c r="F623" s="2" t="e">
        <f ca="1">INDEX(Ref!D:D, MATCH(Mapping!D623, Ref!$B:$B,0))</f>
        <v>#N/A</v>
      </c>
      <c r="G623" s="2" cm="1">
        <f t="array" ref="G623">IFERROR(_xlfn.SWITCH(LOWER(TRIM(RIGHT(SUBSTITUTE(C623," ",REPT(" ",99)),99))),"fly",4,"dfly",8,"calendar",2,"box",4,4),4)</f>
        <v>4</v>
      </c>
      <c r="H623" s="2" t="s">
        <v>443</v>
      </c>
      <c r="I623" s="6" t="str">
        <f>RTD("tt.rtd",,RTD("tt.rtd",,"Inst",H623,$C623),I$2)</f>
        <v/>
      </c>
      <c r="J623" s="7" cm="1">
        <f t="array" ref="J623">SUM(IF(('Fill Book'!$F$4:$F$10084="B")*('Fill Book'!$E$4:$E$10084=Mapping!C623),'Fill Book'!$G$4:$G$10084))</f>
        <v>0</v>
      </c>
      <c r="K623" s="18" t="str" cm="1">
        <f t="array" ref="K623">IFERROR(
  SUMPRODUCT(
    ('Fill Book'!$F$4:$F$10084="B") * ('Fill Book'!$E$4:$E$10084=Mapping!C623),
    'Fill Book'!$G$4:$G$10084,  'Fill Book'!$H$4:$H$10084
  ) /
  SUMIFS(
    'Fill Book'!$G$4:$G$10084,
    'Fill Book'!$F$4:$F$10084, "B",
    'Fill Book'!$E$4:$E$10084, Mapping!C623
  ),
  ""
)</f>
        <v/>
      </c>
      <c r="L623" s="7">
        <f>SUMIFS('Fill Book'!$G$4:$G$10084, 'Fill Book'!$F$4:$F$10084, "S", 'Fill Book'!$E$4:$E$10084, Mapping!C623)</f>
        <v>0</v>
      </c>
      <c r="M623" s="18" t="str" cm="1">
        <f t="array" ref="M623">IFERROR(
  SUMPRODUCT(
    ('Fill Book'!$F$4:$F$10084="S") * ('Fill Book'!$E$4:$E$10084=Mapping!C623),
    'Fill Book'!$G$4:$G$10084,  'Fill Book'!$H$4:$H$10084
  ) /
  SUMIFS(
    'Fill Book'!$G$4:$G$10084,
    'Fill Book'!$F$4:$F$10084, "S",
    'Fill Book'!$E$4:$E$10084, Mapping!C623
  ),
  ""
)</f>
        <v/>
      </c>
      <c r="N623" s="7">
        <f t="shared" si="44"/>
        <v>0</v>
      </c>
      <c r="O623" s="2">
        <f t="shared" ca="1" si="47"/>
        <v>0</v>
      </c>
      <c r="P623" s="2">
        <f t="shared" ca="1" si="45"/>
        <v>0</v>
      </c>
      <c r="Q623" s="2">
        <f t="shared" si="46"/>
        <v>0</v>
      </c>
      <c r="R623" s="9" t="e">
        <f ca="1">((Mapping!$M623 - Mapping!$K623) / Mapping!$E623 * Mapping!$F623) * (MIN(Mapping!$J623, Mapping!$L623))</f>
        <v>#VALUE!</v>
      </c>
      <c r="S623" s="2" t="str">
        <f>IFERROR(INDEX(#REF!, MATCH(Mapping!C623,#REF!, 0)), "")</f>
        <v/>
      </c>
      <c r="T623" s="2" t="e">
        <f t="shared" ca="1" si="48"/>
        <v>#VALUE!</v>
      </c>
      <c r="U623" s="2">
        <f ca="1">IFERROR(INDEX(Ref!E:E, MATCH(D623, Ref!B:B, 0)),5)</f>
        <v>5</v>
      </c>
      <c r="V623">
        <f ca="1">IFERROR(INDEX(Ref!F:F, MATCH(D623, Ref!B:B, 0)),1.5)</f>
        <v>1.5</v>
      </c>
    </row>
    <row r="624" spans="3:22" x14ac:dyDescent="0.25">
      <c r="C624" s="42"/>
      <c r="D624" s="2" t="str" cm="1">
        <f t="array" aca="1" ref="D624" ca="1">UPPER(_xlfn.TEXTJOIN("", TRUE, IF(ISNUMBER(FIND(MID(LEFT(C624, FIND(" ", C624 &amp; " ") - 1), ROW(INDIRECT("1:" &amp; LEN(LEFT(C624, FIND(" ", C624 &amp; " ") - 1)))), 1), "ABCDEFGHIJKLMNOPQRSTUVWXYZabcdefghijklmnopqrstuvwxyz")), MID(LEFT(C624, FIND(" ", C624 &amp; " ") - 1), ROW(INDIRECT("1:" &amp; LEN(LEFT(C624, FIND(" ", C624 &amp; " ") - 1)))), 1), "")))</f>
        <v/>
      </c>
      <c r="E624" s="2" t="e">
        <f ca="1">INDEX(Ref!C:C, MATCH(Mapping!D624, Ref!$B:$B,0))</f>
        <v>#N/A</v>
      </c>
      <c r="F624" s="2" t="e">
        <f ca="1">INDEX(Ref!D:D, MATCH(Mapping!D624, Ref!$B:$B,0))</f>
        <v>#N/A</v>
      </c>
      <c r="G624" s="2" cm="1">
        <f t="array" ref="G624">IFERROR(_xlfn.SWITCH(LOWER(TRIM(RIGHT(SUBSTITUTE(C624," ",REPT(" ",99)),99))),"fly",4,"dfly",8,"calendar",2,"box",4,4),4)</f>
        <v>4</v>
      </c>
      <c r="H624" s="2" t="s">
        <v>443</v>
      </c>
      <c r="I624" s="6" t="str">
        <f>RTD("tt.rtd",,RTD("tt.rtd",,"Inst",H624,$C624),I$2)</f>
        <v/>
      </c>
      <c r="J624" s="7" cm="1">
        <f t="array" ref="J624">SUM(IF(('Fill Book'!$F$4:$F$10084="B")*('Fill Book'!$E$4:$E$10084=Mapping!C624),'Fill Book'!$G$4:$G$10084))</f>
        <v>0</v>
      </c>
      <c r="K624" s="18" t="str" cm="1">
        <f t="array" ref="K624">IFERROR(
  SUMPRODUCT(
    ('Fill Book'!$F$4:$F$10084="B") * ('Fill Book'!$E$4:$E$10084=Mapping!C624),
    'Fill Book'!$G$4:$G$10084,  'Fill Book'!$H$4:$H$10084
  ) /
  SUMIFS(
    'Fill Book'!$G$4:$G$10084,
    'Fill Book'!$F$4:$F$10084, "B",
    'Fill Book'!$E$4:$E$10084, Mapping!C624
  ),
  ""
)</f>
        <v/>
      </c>
      <c r="L624" s="7">
        <f>SUMIFS('Fill Book'!$G$4:$G$10084, 'Fill Book'!$F$4:$F$10084, "S", 'Fill Book'!$E$4:$E$10084, Mapping!C624)</f>
        <v>0</v>
      </c>
      <c r="M624" s="18" t="str" cm="1">
        <f t="array" ref="M624">IFERROR(
  SUMPRODUCT(
    ('Fill Book'!$F$4:$F$10084="S") * ('Fill Book'!$E$4:$E$10084=Mapping!C624),
    'Fill Book'!$G$4:$G$10084,  'Fill Book'!$H$4:$H$10084
  ) /
  SUMIFS(
    'Fill Book'!$G$4:$G$10084,
    'Fill Book'!$F$4:$F$10084, "S",
    'Fill Book'!$E$4:$E$10084, Mapping!C624
  ),
  ""
)</f>
        <v/>
      </c>
      <c r="N624" s="7">
        <f t="shared" si="44"/>
        <v>0</v>
      </c>
      <c r="O624" s="2">
        <f t="shared" ca="1" si="47"/>
        <v>0</v>
      </c>
      <c r="P624" s="2">
        <f t="shared" ca="1" si="45"/>
        <v>0</v>
      </c>
      <c r="Q624" s="2">
        <f t="shared" si="46"/>
        <v>0</v>
      </c>
      <c r="R624" s="9" t="e">
        <f ca="1">((Mapping!$M624 - Mapping!$K624) / Mapping!$E624 * Mapping!$F624) * (MIN(Mapping!$J624, Mapping!$L624))</f>
        <v>#VALUE!</v>
      </c>
      <c r="S624" s="2" t="str">
        <f>IFERROR(INDEX(#REF!, MATCH(Mapping!C624,#REF!, 0)), "")</f>
        <v/>
      </c>
      <c r="T624" s="2" t="e">
        <f t="shared" ca="1" si="48"/>
        <v>#VALUE!</v>
      </c>
      <c r="U624" s="2">
        <f ca="1">IFERROR(INDEX(Ref!E:E, MATCH(D624, Ref!B:B, 0)),5)</f>
        <v>5</v>
      </c>
      <c r="V624">
        <f ca="1">IFERROR(INDEX(Ref!F:F, MATCH(D624, Ref!B:B, 0)),1.5)</f>
        <v>1.5</v>
      </c>
    </row>
    <row r="625" spans="3:22" x14ac:dyDescent="0.25">
      <c r="C625" s="42"/>
      <c r="D625" s="2" t="str" cm="1">
        <f t="array" aca="1" ref="D625" ca="1">UPPER(_xlfn.TEXTJOIN("", TRUE, IF(ISNUMBER(FIND(MID(LEFT(C625, FIND(" ", C625 &amp; " ") - 1), ROW(INDIRECT("1:" &amp; LEN(LEFT(C625, FIND(" ", C625 &amp; " ") - 1)))), 1), "ABCDEFGHIJKLMNOPQRSTUVWXYZabcdefghijklmnopqrstuvwxyz")), MID(LEFT(C625, FIND(" ", C625 &amp; " ") - 1), ROW(INDIRECT("1:" &amp; LEN(LEFT(C625, FIND(" ", C625 &amp; " ") - 1)))), 1), "")))</f>
        <v/>
      </c>
      <c r="E625" s="2" t="e">
        <f ca="1">INDEX(Ref!C:C, MATCH(Mapping!D625, Ref!$B:$B,0))</f>
        <v>#N/A</v>
      </c>
      <c r="F625" s="2" t="e">
        <f ca="1">INDEX(Ref!D:D, MATCH(Mapping!D625, Ref!$B:$B,0))</f>
        <v>#N/A</v>
      </c>
      <c r="G625" s="2" cm="1">
        <f t="array" ref="G625">IFERROR(_xlfn.SWITCH(LOWER(TRIM(RIGHT(SUBSTITUTE(C625," ",REPT(" ",99)),99))),"fly",4,"dfly",8,"calendar",2,"box",4,4),4)</f>
        <v>4</v>
      </c>
      <c r="H625" s="2" t="s">
        <v>443</v>
      </c>
      <c r="I625" s="6" t="str">
        <f>RTD("tt.rtd",,RTD("tt.rtd",,"Inst",H625,$C625),I$2)</f>
        <v/>
      </c>
      <c r="J625" s="7" cm="1">
        <f t="array" ref="J625">SUM(IF(('Fill Book'!$F$4:$F$10084="B")*('Fill Book'!$E$4:$E$10084=Mapping!C625),'Fill Book'!$G$4:$G$10084))</f>
        <v>0</v>
      </c>
      <c r="K625" s="18" t="str" cm="1">
        <f t="array" ref="K625">IFERROR(
  SUMPRODUCT(
    ('Fill Book'!$F$4:$F$10084="B") * ('Fill Book'!$E$4:$E$10084=Mapping!C625),
    'Fill Book'!$G$4:$G$10084,  'Fill Book'!$H$4:$H$10084
  ) /
  SUMIFS(
    'Fill Book'!$G$4:$G$10084,
    'Fill Book'!$F$4:$F$10084, "B",
    'Fill Book'!$E$4:$E$10084, Mapping!C625
  ),
  ""
)</f>
        <v/>
      </c>
      <c r="L625" s="7">
        <f>SUMIFS('Fill Book'!$G$4:$G$10084, 'Fill Book'!$F$4:$F$10084, "S", 'Fill Book'!$E$4:$E$10084, Mapping!C625)</f>
        <v>0</v>
      </c>
      <c r="M625" s="18" t="str" cm="1">
        <f t="array" ref="M625">IFERROR(
  SUMPRODUCT(
    ('Fill Book'!$F$4:$F$10084="S") * ('Fill Book'!$E$4:$E$10084=Mapping!C625),
    'Fill Book'!$G$4:$G$10084,  'Fill Book'!$H$4:$H$10084
  ) /
  SUMIFS(
    'Fill Book'!$G$4:$G$10084,
    'Fill Book'!$F$4:$F$10084, "S",
    'Fill Book'!$E$4:$E$10084, Mapping!C625
  ),
  ""
)</f>
        <v/>
      </c>
      <c r="N625" s="7">
        <f t="shared" si="44"/>
        <v>0</v>
      </c>
      <c r="O625" s="2">
        <f t="shared" ca="1" si="47"/>
        <v>0</v>
      </c>
      <c r="P625" s="2">
        <f t="shared" ca="1" si="45"/>
        <v>0</v>
      </c>
      <c r="Q625" s="2">
        <f t="shared" si="46"/>
        <v>0</v>
      </c>
      <c r="R625" s="9" t="e">
        <f ca="1">((Mapping!$M625 - Mapping!$K625) / Mapping!$E625 * Mapping!$F625) * (MIN(Mapping!$J625, Mapping!$L625))</f>
        <v>#VALUE!</v>
      </c>
      <c r="S625" s="2" t="str">
        <f>IFERROR(INDEX(#REF!, MATCH(Mapping!C625,#REF!, 0)), "")</f>
        <v/>
      </c>
      <c r="T625" s="2" t="e">
        <f t="shared" ca="1" si="48"/>
        <v>#VALUE!</v>
      </c>
      <c r="U625" s="2">
        <f ca="1">IFERROR(INDEX(Ref!E:E, MATCH(D625, Ref!B:B, 0)),5)</f>
        <v>5</v>
      </c>
      <c r="V625">
        <f ca="1">IFERROR(INDEX(Ref!F:F, MATCH(D625, Ref!B:B, 0)),1.5)</f>
        <v>1.5</v>
      </c>
    </row>
    <row r="626" spans="3:22" x14ac:dyDescent="0.25">
      <c r="C626" s="42"/>
      <c r="D626" s="2" t="str" cm="1">
        <f t="array" aca="1" ref="D626" ca="1">UPPER(_xlfn.TEXTJOIN("", TRUE, IF(ISNUMBER(FIND(MID(LEFT(C626, FIND(" ", C626 &amp; " ") - 1), ROW(INDIRECT("1:" &amp; LEN(LEFT(C626, FIND(" ", C626 &amp; " ") - 1)))), 1), "ABCDEFGHIJKLMNOPQRSTUVWXYZabcdefghijklmnopqrstuvwxyz")), MID(LEFT(C626, FIND(" ", C626 &amp; " ") - 1), ROW(INDIRECT("1:" &amp; LEN(LEFT(C626, FIND(" ", C626 &amp; " ") - 1)))), 1), "")))</f>
        <v/>
      </c>
      <c r="E626" s="2" t="e">
        <f ca="1">INDEX(Ref!C:C, MATCH(Mapping!D626, Ref!$B:$B,0))</f>
        <v>#N/A</v>
      </c>
      <c r="F626" s="2" t="e">
        <f ca="1">INDEX(Ref!D:D, MATCH(Mapping!D626, Ref!$B:$B,0))</f>
        <v>#N/A</v>
      </c>
      <c r="G626" s="2" cm="1">
        <f t="array" ref="G626">IFERROR(_xlfn.SWITCH(LOWER(TRIM(RIGHT(SUBSTITUTE(C626," ",REPT(" ",99)),99))),"fly",4,"dfly",8,"calendar",2,"box",4,4),4)</f>
        <v>4</v>
      </c>
      <c r="H626" s="2" t="s">
        <v>443</v>
      </c>
      <c r="I626" s="6" t="str">
        <f>RTD("tt.rtd",,RTD("tt.rtd",,"Inst",H626,$C626),I$2)</f>
        <v/>
      </c>
      <c r="J626" s="7" cm="1">
        <f t="array" ref="J626">SUM(IF(('Fill Book'!$F$4:$F$10084="B")*('Fill Book'!$E$4:$E$10084=Mapping!C626),'Fill Book'!$G$4:$G$10084))</f>
        <v>0</v>
      </c>
      <c r="K626" s="18" t="str" cm="1">
        <f t="array" ref="K626">IFERROR(
  SUMPRODUCT(
    ('Fill Book'!$F$4:$F$10084="B") * ('Fill Book'!$E$4:$E$10084=Mapping!C626),
    'Fill Book'!$G$4:$G$10084,  'Fill Book'!$H$4:$H$10084
  ) /
  SUMIFS(
    'Fill Book'!$G$4:$G$10084,
    'Fill Book'!$F$4:$F$10084, "B",
    'Fill Book'!$E$4:$E$10084, Mapping!C626
  ),
  ""
)</f>
        <v/>
      </c>
      <c r="L626" s="7">
        <f>SUMIFS('Fill Book'!$G$4:$G$10084, 'Fill Book'!$F$4:$F$10084, "S", 'Fill Book'!$E$4:$E$10084, Mapping!C626)</f>
        <v>0</v>
      </c>
      <c r="M626" s="18" t="str" cm="1">
        <f t="array" ref="M626">IFERROR(
  SUMPRODUCT(
    ('Fill Book'!$F$4:$F$10084="S") * ('Fill Book'!$E$4:$E$10084=Mapping!C626),
    'Fill Book'!$G$4:$G$10084,  'Fill Book'!$H$4:$H$10084
  ) /
  SUMIFS(
    'Fill Book'!$G$4:$G$10084,
    'Fill Book'!$F$4:$F$10084, "S",
    'Fill Book'!$E$4:$E$10084, Mapping!C626
  ),
  ""
)</f>
        <v/>
      </c>
      <c r="N626" s="7">
        <f t="shared" si="44"/>
        <v>0</v>
      </c>
      <c r="O626" s="2">
        <f t="shared" ca="1" si="47"/>
        <v>0</v>
      </c>
      <c r="P626" s="2">
        <f t="shared" ca="1" si="45"/>
        <v>0</v>
      </c>
      <c r="Q626" s="2">
        <f t="shared" si="46"/>
        <v>0</v>
      </c>
      <c r="R626" s="9" t="e">
        <f ca="1">((Mapping!$M626 - Mapping!$K626) / Mapping!$E626 * Mapping!$F626) * (MIN(Mapping!$J626, Mapping!$L626))</f>
        <v>#VALUE!</v>
      </c>
      <c r="S626" s="2" t="str">
        <f>IFERROR(INDEX(#REF!, MATCH(Mapping!C626,#REF!, 0)), "")</f>
        <v/>
      </c>
      <c r="T626" s="2" t="e">
        <f t="shared" ca="1" si="48"/>
        <v>#VALUE!</v>
      </c>
      <c r="U626" s="2">
        <f ca="1">IFERROR(INDEX(Ref!E:E, MATCH(D626, Ref!B:B, 0)),5)</f>
        <v>5</v>
      </c>
      <c r="V626">
        <f ca="1">IFERROR(INDEX(Ref!F:F, MATCH(D626, Ref!B:B, 0)),1.5)</f>
        <v>1.5</v>
      </c>
    </row>
    <row r="627" spans="3:22" x14ac:dyDescent="0.25">
      <c r="C627" s="42"/>
      <c r="D627" s="2" t="str" cm="1">
        <f t="array" aca="1" ref="D627" ca="1">UPPER(_xlfn.TEXTJOIN("", TRUE, IF(ISNUMBER(FIND(MID(LEFT(C627, FIND(" ", C627 &amp; " ") - 1), ROW(INDIRECT("1:" &amp; LEN(LEFT(C627, FIND(" ", C627 &amp; " ") - 1)))), 1), "ABCDEFGHIJKLMNOPQRSTUVWXYZabcdefghijklmnopqrstuvwxyz")), MID(LEFT(C627, FIND(" ", C627 &amp; " ") - 1), ROW(INDIRECT("1:" &amp; LEN(LEFT(C627, FIND(" ", C627 &amp; " ") - 1)))), 1), "")))</f>
        <v/>
      </c>
      <c r="E627" s="2" t="e">
        <f ca="1">INDEX(Ref!C:C, MATCH(Mapping!D627, Ref!$B:$B,0))</f>
        <v>#N/A</v>
      </c>
      <c r="F627" s="2" t="e">
        <f ca="1">INDEX(Ref!D:D, MATCH(Mapping!D627, Ref!$B:$B,0))</f>
        <v>#N/A</v>
      </c>
      <c r="G627" s="2" cm="1">
        <f t="array" ref="G627">IFERROR(_xlfn.SWITCH(LOWER(TRIM(RIGHT(SUBSTITUTE(C627," ",REPT(" ",99)),99))),"fly",4,"dfly",8,"calendar",2,"box",4,4),4)</f>
        <v>4</v>
      </c>
      <c r="H627" s="2" t="s">
        <v>443</v>
      </c>
      <c r="I627" s="6" t="str">
        <f>RTD("tt.rtd",,RTD("tt.rtd",,"Inst",H627,$C627),I$2)</f>
        <v/>
      </c>
      <c r="J627" s="7" cm="1">
        <f t="array" ref="J627">SUM(IF(('Fill Book'!$F$4:$F$10084="B")*('Fill Book'!$E$4:$E$10084=Mapping!C627),'Fill Book'!$G$4:$G$10084))</f>
        <v>0</v>
      </c>
      <c r="K627" s="18" t="str" cm="1">
        <f t="array" ref="K627">IFERROR(
  SUMPRODUCT(
    ('Fill Book'!$F$4:$F$10084="B") * ('Fill Book'!$E$4:$E$10084=Mapping!C627),
    'Fill Book'!$G$4:$G$10084,  'Fill Book'!$H$4:$H$10084
  ) /
  SUMIFS(
    'Fill Book'!$G$4:$G$10084,
    'Fill Book'!$F$4:$F$10084, "B",
    'Fill Book'!$E$4:$E$10084, Mapping!C627
  ),
  ""
)</f>
        <v/>
      </c>
      <c r="L627" s="7">
        <f>SUMIFS('Fill Book'!$G$4:$G$10084, 'Fill Book'!$F$4:$F$10084, "S", 'Fill Book'!$E$4:$E$10084, Mapping!C627)</f>
        <v>0</v>
      </c>
      <c r="M627" s="18" t="str" cm="1">
        <f t="array" ref="M627">IFERROR(
  SUMPRODUCT(
    ('Fill Book'!$F$4:$F$10084="S") * ('Fill Book'!$E$4:$E$10084=Mapping!C627),
    'Fill Book'!$G$4:$G$10084,  'Fill Book'!$H$4:$H$10084
  ) /
  SUMIFS(
    'Fill Book'!$G$4:$G$10084,
    'Fill Book'!$F$4:$F$10084, "S",
    'Fill Book'!$E$4:$E$10084, Mapping!C627
  ),
  ""
)</f>
        <v/>
      </c>
      <c r="N627" s="7">
        <f t="shared" si="44"/>
        <v>0</v>
      </c>
      <c r="O627" s="2">
        <f t="shared" ca="1" si="47"/>
        <v>0</v>
      </c>
      <c r="P627" s="2">
        <f t="shared" ca="1" si="45"/>
        <v>0</v>
      </c>
      <c r="Q627" s="2">
        <f t="shared" si="46"/>
        <v>0</v>
      </c>
      <c r="R627" s="9" t="e">
        <f ca="1">((Mapping!$M627 - Mapping!$K627) / Mapping!$E627 * Mapping!$F627) * (MIN(Mapping!$J627, Mapping!$L627))</f>
        <v>#VALUE!</v>
      </c>
      <c r="S627" s="2" t="str">
        <f>IFERROR(INDEX(#REF!, MATCH(Mapping!C627,#REF!, 0)), "")</f>
        <v/>
      </c>
      <c r="T627" s="2" t="e">
        <f t="shared" ca="1" si="48"/>
        <v>#VALUE!</v>
      </c>
      <c r="U627" s="2">
        <f ca="1">IFERROR(INDEX(Ref!E:E, MATCH(D627, Ref!B:B, 0)),5)</f>
        <v>5</v>
      </c>
      <c r="V627">
        <f ca="1">IFERROR(INDEX(Ref!F:F, MATCH(D627, Ref!B:B, 0)),1.5)</f>
        <v>1.5</v>
      </c>
    </row>
    <row r="628" spans="3:22" x14ac:dyDescent="0.25">
      <c r="C628" s="42"/>
      <c r="D628" s="2" t="str" cm="1">
        <f t="array" aca="1" ref="D628" ca="1">UPPER(_xlfn.TEXTJOIN("", TRUE, IF(ISNUMBER(FIND(MID(LEFT(C628, FIND(" ", C628 &amp; " ") - 1), ROW(INDIRECT("1:" &amp; LEN(LEFT(C628, FIND(" ", C628 &amp; " ") - 1)))), 1), "ABCDEFGHIJKLMNOPQRSTUVWXYZabcdefghijklmnopqrstuvwxyz")), MID(LEFT(C628, FIND(" ", C628 &amp; " ") - 1), ROW(INDIRECT("1:" &amp; LEN(LEFT(C628, FIND(" ", C628 &amp; " ") - 1)))), 1), "")))</f>
        <v/>
      </c>
      <c r="E628" s="2" t="e">
        <f ca="1">INDEX(Ref!C:C, MATCH(Mapping!D628, Ref!$B:$B,0))</f>
        <v>#N/A</v>
      </c>
      <c r="F628" s="2" t="e">
        <f ca="1">INDEX(Ref!D:D, MATCH(Mapping!D628, Ref!$B:$B,0))</f>
        <v>#N/A</v>
      </c>
      <c r="G628" s="2" cm="1">
        <f t="array" ref="G628">IFERROR(_xlfn.SWITCH(LOWER(TRIM(RIGHT(SUBSTITUTE(C628," ",REPT(" ",99)),99))),"fly",4,"dfly",8,"calendar",2,"box",4,4),4)</f>
        <v>4</v>
      </c>
      <c r="H628" s="2" t="s">
        <v>443</v>
      </c>
      <c r="I628" s="6" t="str">
        <f>RTD("tt.rtd",,RTD("tt.rtd",,"Inst",H628,$C628),I$2)</f>
        <v/>
      </c>
      <c r="J628" s="7" cm="1">
        <f t="array" ref="J628">SUM(IF(('Fill Book'!$F$4:$F$10084="B")*('Fill Book'!$E$4:$E$10084=Mapping!C628),'Fill Book'!$G$4:$G$10084))</f>
        <v>0</v>
      </c>
      <c r="K628" s="18" t="str" cm="1">
        <f t="array" ref="K628">IFERROR(
  SUMPRODUCT(
    ('Fill Book'!$F$4:$F$10084="B") * ('Fill Book'!$E$4:$E$10084=Mapping!C628),
    'Fill Book'!$G$4:$G$10084,  'Fill Book'!$H$4:$H$10084
  ) /
  SUMIFS(
    'Fill Book'!$G$4:$G$10084,
    'Fill Book'!$F$4:$F$10084, "B",
    'Fill Book'!$E$4:$E$10084, Mapping!C628
  ),
  ""
)</f>
        <v/>
      </c>
      <c r="L628" s="7">
        <f>SUMIFS('Fill Book'!$G$4:$G$10084, 'Fill Book'!$F$4:$F$10084, "S", 'Fill Book'!$E$4:$E$10084, Mapping!C628)</f>
        <v>0</v>
      </c>
      <c r="M628" s="18" t="str" cm="1">
        <f t="array" ref="M628">IFERROR(
  SUMPRODUCT(
    ('Fill Book'!$F$4:$F$10084="S") * ('Fill Book'!$E$4:$E$10084=Mapping!C628),
    'Fill Book'!$G$4:$G$10084,  'Fill Book'!$H$4:$H$10084
  ) /
  SUMIFS(
    'Fill Book'!$G$4:$G$10084,
    'Fill Book'!$F$4:$F$10084, "S",
    'Fill Book'!$E$4:$E$10084, Mapping!C628
  ),
  ""
)</f>
        <v/>
      </c>
      <c r="N628" s="7">
        <f t="shared" si="44"/>
        <v>0</v>
      </c>
      <c r="O628" s="2">
        <f t="shared" ca="1" si="47"/>
        <v>0</v>
      </c>
      <c r="P628" s="2">
        <f t="shared" ca="1" si="45"/>
        <v>0</v>
      </c>
      <c r="Q628" s="2">
        <f t="shared" si="46"/>
        <v>0</v>
      </c>
      <c r="R628" s="9" t="e">
        <f ca="1">((Mapping!$M628 - Mapping!$K628) / Mapping!$E628 * Mapping!$F628) * (MIN(Mapping!$J628, Mapping!$L628))</f>
        <v>#VALUE!</v>
      </c>
      <c r="S628" s="2" t="str">
        <f>IFERROR(INDEX(#REF!, MATCH(Mapping!C628,#REF!, 0)), "")</f>
        <v/>
      </c>
      <c r="T628" s="2" t="e">
        <f t="shared" ca="1" si="48"/>
        <v>#VALUE!</v>
      </c>
      <c r="U628" s="2">
        <f ca="1">IFERROR(INDEX(Ref!E:E, MATCH(D628, Ref!B:B, 0)),5)</f>
        <v>5</v>
      </c>
      <c r="V628">
        <f ca="1">IFERROR(INDEX(Ref!F:F, MATCH(D628, Ref!B:B, 0)),1.5)</f>
        <v>1.5</v>
      </c>
    </row>
    <row r="629" spans="3:22" x14ac:dyDescent="0.25">
      <c r="C629" s="42"/>
      <c r="D629" s="2" t="str" cm="1">
        <f t="array" aca="1" ref="D629" ca="1">UPPER(_xlfn.TEXTJOIN("", TRUE, IF(ISNUMBER(FIND(MID(LEFT(C629, FIND(" ", C629 &amp; " ") - 1), ROW(INDIRECT("1:" &amp; LEN(LEFT(C629, FIND(" ", C629 &amp; " ") - 1)))), 1), "ABCDEFGHIJKLMNOPQRSTUVWXYZabcdefghijklmnopqrstuvwxyz")), MID(LEFT(C629, FIND(" ", C629 &amp; " ") - 1), ROW(INDIRECT("1:" &amp; LEN(LEFT(C629, FIND(" ", C629 &amp; " ") - 1)))), 1), "")))</f>
        <v/>
      </c>
      <c r="E629" s="2" t="e">
        <f ca="1">INDEX(Ref!C:C, MATCH(Mapping!D629, Ref!$B:$B,0))</f>
        <v>#N/A</v>
      </c>
      <c r="F629" s="2" t="e">
        <f ca="1">INDEX(Ref!D:D, MATCH(Mapping!D629, Ref!$B:$B,0))</f>
        <v>#N/A</v>
      </c>
      <c r="G629" s="2" cm="1">
        <f t="array" ref="G629">IFERROR(_xlfn.SWITCH(LOWER(TRIM(RIGHT(SUBSTITUTE(C629," ",REPT(" ",99)),99))),"fly",4,"dfly",8,"calendar",2,"box",4,4),4)</f>
        <v>4</v>
      </c>
      <c r="H629" s="2" t="s">
        <v>443</v>
      </c>
      <c r="I629" s="6" t="str">
        <f>RTD("tt.rtd",,RTD("tt.rtd",,"Inst",H629,$C629),I$2)</f>
        <v/>
      </c>
      <c r="J629" s="7" cm="1">
        <f t="array" ref="J629">SUM(IF(('Fill Book'!$F$4:$F$10084="B")*('Fill Book'!$E$4:$E$10084=Mapping!C629),'Fill Book'!$G$4:$G$10084))</f>
        <v>0</v>
      </c>
      <c r="K629" s="18" t="str" cm="1">
        <f t="array" ref="K629">IFERROR(
  SUMPRODUCT(
    ('Fill Book'!$F$4:$F$10084="B") * ('Fill Book'!$E$4:$E$10084=Mapping!C629),
    'Fill Book'!$G$4:$G$10084,  'Fill Book'!$H$4:$H$10084
  ) /
  SUMIFS(
    'Fill Book'!$G$4:$G$10084,
    'Fill Book'!$F$4:$F$10084, "B",
    'Fill Book'!$E$4:$E$10084, Mapping!C629
  ),
  ""
)</f>
        <v/>
      </c>
      <c r="L629" s="7">
        <f>SUMIFS('Fill Book'!$G$4:$G$10084, 'Fill Book'!$F$4:$F$10084, "S", 'Fill Book'!$E$4:$E$10084, Mapping!C629)</f>
        <v>0</v>
      </c>
      <c r="M629" s="18" t="str" cm="1">
        <f t="array" ref="M629">IFERROR(
  SUMPRODUCT(
    ('Fill Book'!$F$4:$F$10084="S") * ('Fill Book'!$E$4:$E$10084=Mapping!C629),
    'Fill Book'!$G$4:$G$10084,  'Fill Book'!$H$4:$H$10084
  ) /
  SUMIFS(
    'Fill Book'!$G$4:$G$10084,
    'Fill Book'!$F$4:$F$10084, "S",
    'Fill Book'!$E$4:$E$10084, Mapping!C629
  ),
  ""
)</f>
        <v/>
      </c>
      <c r="N629" s="7">
        <f t="shared" si="44"/>
        <v>0</v>
      </c>
      <c r="O629" s="2">
        <f t="shared" ca="1" si="47"/>
        <v>0</v>
      </c>
      <c r="P629" s="2">
        <f t="shared" ca="1" si="45"/>
        <v>0</v>
      </c>
      <c r="Q629" s="2">
        <f t="shared" si="46"/>
        <v>0</v>
      </c>
      <c r="R629" s="9" t="e">
        <f ca="1">((Mapping!$M629 - Mapping!$K629) / Mapping!$E629 * Mapping!$F629) * (MIN(Mapping!$J629, Mapping!$L629))</f>
        <v>#VALUE!</v>
      </c>
      <c r="S629" s="2" t="str">
        <f>IFERROR(INDEX(#REF!, MATCH(Mapping!C629,#REF!, 0)), "")</f>
        <v/>
      </c>
      <c r="T629" s="2" t="e">
        <f t="shared" ca="1" si="48"/>
        <v>#VALUE!</v>
      </c>
      <c r="U629" s="2">
        <f ca="1">IFERROR(INDEX(Ref!E:E, MATCH(D629, Ref!B:B, 0)),5)</f>
        <v>5</v>
      </c>
      <c r="V629">
        <f ca="1">IFERROR(INDEX(Ref!F:F, MATCH(D629, Ref!B:B, 0)),1.5)</f>
        <v>1.5</v>
      </c>
    </row>
    <row r="630" spans="3:22" x14ac:dyDescent="0.25">
      <c r="C630" s="42"/>
      <c r="D630" s="2" t="str" cm="1">
        <f t="array" aca="1" ref="D630" ca="1">UPPER(_xlfn.TEXTJOIN("", TRUE, IF(ISNUMBER(FIND(MID(LEFT(C630, FIND(" ", C630 &amp; " ") - 1), ROW(INDIRECT("1:" &amp; LEN(LEFT(C630, FIND(" ", C630 &amp; " ") - 1)))), 1), "ABCDEFGHIJKLMNOPQRSTUVWXYZabcdefghijklmnopqrstuvwxyz")), MID(LEFT(C630, FIND(" ", C630 &amp; " ") - 1), ROW(INDIRECT("1:" &amp; LEN(LEFT(C630, FIND(" ", C630 &amp; " ") - 1)))), 1), "")))</f>
        <v/>
      </c>
      <c r="E630" s="2" t="e">
        <f ca="1">INDEX(Ref!C:C, MATCH(Mapping!D630, Ref!$B:$B,0))</f>
        <v>#N/A</v>
      </c>
      <c r="F630" s="2" t="e">
        <f ca="1">INDEX(Ref!D:D, MATCH(Mapping!D630, Ref!$B:$B,0))</f>
        <v>#N/A</v>
      </c>
      <c r="G630" s="2" cm="1">
        <f t="array" ref="G630">IFERROR(_xlfn.SWITCH(LOWER(TRIM(RIGHT(SUBSTITUTE(C630," ",REPT(" ",99)),99))),"fly",4,"dfly",8,"calendar",2,"box",4,4),4)</f>
        <v>4</v>
      </c>
      <c r="H630" s="2" t="s">
        <v>443</v>
      </c>
      <c r="I630" s="6" t="str">
        <f>RTD("tt.rtd",,RTD("tt.rtd",,"Inst",H630,$C630),I$2)</f>
        <v/>
      </c>
      <c r="J630" s="7" cm="1">
        <f t="array" ref="J630">SUM(IF(('Fill Book'!$F$4:$F$10084="B")*('Fill Book'!$E$4:$E$10084=Mapping!C630),'Fill Book'!$G$4:$G$10084))</f>
        <v>0</v>
      </c>
      <c r="K630" s="18" t="str" cm="1">
        <f t="array" ref="K630">IFERROR(
  SUMPRODUCT(
    ('Fill Book'!$F$4:$F$10084="B") * ('Fill Book'!$E$4:$E$10084=Mapping!C630),
    'Fill Book'!$G$4:$G$10084,  'Fill Book'!$H$4:$H$10084
  ) /
  SUMIFS(
    'Fill Book'!$G$4:$G$10084,
    'Fill Book'!$F$4:$F$10084, "B",
    'Fill Book'!$E$4:$E$10084, Mapping!C630
  ),
  ""
)</f>
        <v/>
      </c>
      <c r="L630" s="7">
        <f>SUMIFS('Fill Book'!$G$4:$G$10084, 'Fill Book'!$F$4:$F$10084, "S", 'Fill Book'!$E$4:$E$10084, Mapping!C630)</f>
        <v>0</v>
      </c>
      <c r="M630" s="18" t="str" cm="1">
        <f t="array" ref="M630">IFERROR(
  SUMPRODUCT(
    ('Fill Book'!$F$4:$F$10084="S") * ('Fill Book'!$E$4:$E$10084=Mapping!C630),
    'Fill Book'!$G$4:$G$10084,  'Fill Book'!$H$4:$H$10084
  ) /
  SUMIFS(
    'Fill Book'!$G$4:$G$10084,
    'Fill Book'!$F$4:$F$10084, "S",
    'Fill Book'!$E$4:$E$10084, Mapping!C630
  ),
  ""
)</f>
        <v/>
      </c>
      <c r="N630" s="7">
        <f t="shared" si="44"/>
        <v>0</v>
      </c>
      <c r="O630" s="2">
        <f t="shared" ca="1" si="47"/>
        <v>0</v>
      </c>
      <c r="P630" s="2">
        <f t="shared" ca="1" si="45"/>
        <v>0</v>
      </c>
      <c r="Q630" s="2">
        <f t="shared" si="46"/>
        <v>0</v>
      </c>
      <c r="R630" s="9" t="e">
        <f ca="1">((Mapping!$M630 - Mapping!$K630) / Mapping!$E630 * Mapping!$F630) * (MIN(Mapping!$J630, Mapping!$L630))</f>
        <v>#VALUE!</v>
      </c>
      <c r="S630" s="2" t="str">
        <f>IFERROR(INDEX(#REF!, MATCH(Mapping!C630,#REF!, 0)), "")</f>
        <v/>
      </c>
      <c r="T630" s="2" t="e">
        <f t="shared" ca="1" si="48"/>
        <v>#VALUE!</v>
      </c>
      <c r="U630" s="2">
        <f ca="1">IFERROR(INDEX(Ref!E:E, MATCH(D630, Ref!B:B, 0)),5)</f>
        <v>5</v>
      </c>
      <c r="V630">
        <f ca="1">IFERROR(INDEX(Ref!F:F, MATCH(D630, Ref!B:B, 0)),1.5)</f>
        <v>1.5</v>
      </c>
    </row>
    <row r="631" spans="3:22" x14ac:dyDescent="0.25">
      <c r="C631" s="42"/>
      <c r="D631" s="2" t="str" cm="1">
        <f t="array" aca="1" ref="D631" ca="1">UPPER(_xlfn.TEXTJOIN("", TRUE, IF(ISNUMBER(FIND(MID(LEFT(C631, FIND(" ", C631 &amp; " ") - 1), ROW(INDIRECT("1:" &amp; LEN(LEFT(C631, FIND(" ", C631 &amp; " ") - 1)))), 1), "ABCDEFGHIJKLMNOPQRSTUVWXYZabcdefghijklmnopqrstuvwxyz")), MID(LEFT(C631, FIND(" ", C631 &amp; " ") - 1), ROW(INDIRECT("1:" &amp; LEN(LEFT(C631, FIND(" ", C631 &amp; " ") - 1)))), 1), "")))</f>
        <v/>
      </c>
      <c r="E631" s="2" t="e">
        <f ca="1">INDEX(Ref!C:C, MATCH(Mapping!D631, Ref!$B:$B,0))</f>
        <v>#N/A</v>
      </c>
      <c r="F631" s="2" t="e">
        <f ca="1">INDEX(Ref!D:D, MATCH(Mapping!D631, Ref!$B:$B,0))</f>
        <v>#N/A</v>
      </c>
      <c r="G631" s="2" cm="1">
        <f t="array" ref="G631">IFERROR(_xlfn.SWITCH(LOWER(TRIM(RIGHT(SUBSTITUTE(C631," ",REPT(" ",99)),99))),"fly",4,"dfly",8,"calendar",2,"box",4,4),4)</f>
        <v>4</v>
      </c>
      <c r="H631" s="2" t="s">
        <v>443</v>
      </c>
      <c r="I631" s="6" t="str">
        <f>RTD("tt.rtd",,RTD("tt.rtd",,"Inst",H631,$C631),I$2)</f>
        <v/>
      </c>
      <c r="J631" s="7" cm="1">
        <f t="array" ref="J631">SUM(IF(('Fill Book'!$F$4:$F$10084="B")*('Fill Book'!$E$4:$E$10084=Mapping!C631),'Fill Book'!$G$4:$G$10084))</f>
        <v>0</v>
      </c>
      <c r="K631" s="18" t="str" cm="1">
        <f t="array" ref="K631">IFERROR(
  SUMPRODUCT(
    ('Fill Book'!$F$4:$F$10084="B") * ('Fill Book'!$E$4:$E$10084=Mapping!C631),
    'Fill Book'!$G$4:$G$10084,  'Fill Book'!$H$4:$H$10084
  ) /
  SUMIFS(
    'Fill Book'!$G$4:$G$10084,
    'Fill Book'!$F$4:$F$10084, "B",
    'Fill Book'!$E$4:$E$10084, Mapping!C631
  ),
  ""
)</f>
        <v/>
      </c>
      <c r="L631" s="7">
        <f>SUMIFS('Fill Book'!$G$4:$G$10084, 'Fill Book'!$F$4:$F$10084, "S", 'Fill Book'!$E$4:$E$10084, Mapping!C631)</f>
        <v>0</v>
      </c>
      <c r="M631" s="18" t="str" cm="1">
        <f t="array" ref="M631">IFERROR(
  SUMPRODUCT(
    ('Fill Book'!$F$4:$F$10084="S") * ('Fill Book'!$E$4:$E$10084=Mapping!C631),
    'Fill Book'!$G$4:$G$10084,  'Fill Book'!$H$4:$H$10084
  ) /
  SUMIFS(
    'Fill Book'!$G$4:$G$10084,
    'Fill Book'!$F$4:$F$10084, "S",
    'Fill Book'!$E$4:$E$10084, Mapping!C631
  ),
  ""
)</f>
        <v/>
      </c>
      <c r="N631" s="7">
        <f t="shared" si="44"/>
        <v>0</v>
      </c>
      <c r="O631" s="2">
        <f t="shared" ca="1" si="47"/>
        <v>0</v>
      </c>
      <c r="P631" s="2">
        <f t="shared" ca="1" si="45"/>
        <v>0</v>
      </c>
      <c r="Q631" s="2">
        <f t="shared" si="46"/>
        <v>0</v>
      </c>
      <c r="R631" s="9" t="e">
        <f ca="1">((Mapping!$M631 - Mapping!$K631) / Mapping!$E631 * Mapping!$F631) * (MIN(Mapping!$J631, Mapping!$L631))</f>
        <v>#VALUE!</v>
      </c>
      <c r="S631" s="2" t="str">
        <f>IFERROR(INDEX(#REF!, MATCH(Mapping!C631,#REF!, 0)), "")</f>
        <v/>
      </c>
      <c r="T631" s="2" t="e">
        <f t="shared" ca="1" si="48"/>
        <v>#VALUE!</v>
      </c>
      <c r="U631" s="2">
        <f ca="1">IFERROR(INDEX(Ref!E:E, MATCH(D631, Ref!B:B, 0)),5)</f>
        <v>5</v>
      </c>
      <c r="V631">
        <f ca="1">IFERROR(INDEX(Ref!F:F, MATCH(D631, Ref!B:B, 0)),1.5)</f>
        <v>1.5</v>
      </c>
    </row>
    <row r="632" spans="3:22" x14ac:dyDescent="0.25">
      <c r="C632" s="42"/>
      <c r="D632" s="2" t="str" cm="1">
        <f t="array" aca="1" ref="D632" ca="1">UPPER(_xlfn.TEXTJOIN("", TRUE, IF(ISNUMBER(FIND(MID(LEFT(C632, FIND(" ", C632 &amp; " ") - 1), ROW(INDIRECT("1:" &amp; LEN(LEFT(C632, FIND(" ", C632 &amp; " ") - 1)))), 1), "ABCDEFGHIJKLMNOPQRSTUVWXYZabcdefghijklmnopqrstuvwxyz")), MID(LEFT(C632, FIND(" ", C632 &amp; " ") - 1), ROW(INDIRECT("1:" &amp; LEN(LEFT(C632, FIND(" ", C632 &amp; " ") - 1)))), 1), "")))</f>
        <v/>
      </c>
      <c r="E632" s="2" t="e">
        <f ca="1">INDEX(Ref!C:C, MATCH(Mapping!D632, Ref!$B:$B,0))</f>
        <v>#N/A</v>
      </c>
      <c r="F632" s="2" t="e">
        <f ca="1">INDEX(Ref!D:D, MATCH(Mapping!D632, Ref!$B:$B,0))</f>
        <v>#N/A</v>
      </c>
      <c r="G632" s="2" cm="1">
        <f t="array" ref="G632">IFERROR(_xlfn.SWITCH(LOWER(TRIM(RIGHT(SUBSTITUTE(C632," ",REPT(" ",99)),99))),"fly",4,"dfly",8,"calendar",2,"box",4,4),4)</f>
        <v>4</v>
      </c>
      <c r="H632" s="2" t="s">
        <v>443</v>
      </c>
      <c r="I632" s="6" t="str">
        <f>RTD("tt.rtd",,RTD("tt.rtd",,"Inst",H632,$C632),I$2)</f>
        <v/>
      </c>
      <c r="J632" s="7" cm="1">
        <f t="array" ref="J632">SUM(IF(('Fill Book'!$F$4:$F$10084="B")*('Fill Book'!$E$4:$E$10084=Mapping!C632),'Fill Book'!$G$4:$G$10084))</f>
        <v>0</v>
      </c>
      <c r="K632" s="18" t="str" cm="1">
        <f t="array" ref="K632">IFERROR(
  SUMPRODUCT(
    ('Fill Book'!$F$4:$F$10084="B") * ('Fill Book'!$E$4:$E$10084=Mapping!C632),
    'Fill Book'!$G$4:$G$10084,  'Fill Book'!$H$4:$H$10084
  ) /
  SUMIFS(
    'Fill Book'!$G$4:$G$10084,
    'Fill Book'!$F$4:$F$10084, "B",
    'Fill Book'!$E$4:$E$10084, Mapping!C632
  ),
  ""
)</f>
        <v/>
      </c>
      <c r="L632" s="7">
        <f>SUMIFS('Fill Book'!$G$4:$G$10084, 'Fill Book'!$F$4:$F$10084, "S", 'Fill Book'!$E$4:$E$10084, Mapping!C632)</f>
        <v>0</v>
      </c>
      <c r="M632" s="18" t="str" cm="1">
        <f t="array" ref="M632">IFERROR(
  SUMPRODUCT(
    ('Fill Book'!$F$4:$F$10084="S") * ('Fill Book'!$E$4:$E$10084=Mapping!C632),
    'Fill Book'!$G$4:$G$10084,  'Fill Book'!$H$4:$H$10084
  ) /
  SUMIFS(
    'Fill Book'!$G$4:$G$10084,
    'Fill Book'!$F$4:$F$10084, "S",
    'Fill Book'!$E$4:$E$10084, Mapping!C632
  ),
  ""
)</f>
        <v/>
      </c>
      <c r="N632" s="7">
        <f t="shared" si="44"/>
        <v>0</v>
      </c>
      <c r="O632" s="2">
        <f t="shared" ca="1" si="47"/>
        <v>0</v>
      </c>
      <c r="P632" s="2">
        <f t="shared" ca="1" si="45"/>
        <v>0</v>
      </c>
      <c r="Q632" s="2">
        <f t="shared" si="46"/>
        <v>0</v>
      </c>
      <c r="R632" s="9" t="e">
        <f ca="1">((Mapping!$M632 - Mapping!$K632) / Mapping!$E632 * Mapping!$F632) * (MIN(Mapping!$J632, Mapping!$L632))</f>
        <v>#VALUE!</v>
      </c>
      <c r="S632" s="2" t="str">
        <f>IFERROR(INDEX(#REF!, MATCH(Mapping!C632,#REF!, 0)), "")</f>
        <v/>
      </c>
      <c r="T632" s="2" t="e">
        <f t="shared" ca="1" si="48"/>
        <v>#VALUE!</v>
      </c>
      <c r="U632" s="2">
        <f ca="1">IFERROR(INDEX(Ref!E:E, MATCH(D632, Ref!B:B, 0)),5)</f>
        <v>5</v>
      </c>
      <c r="V632">
        <f ca="1">IFERROR(INDEX(Ref!F:F, MATCH(D632, Ref!B:B, 0)),1.5)</f>
        <v>1.5</v>
      </c>
    </row>
    <row r="633" spans="3:22" x14ac:dyDescent="0.25">
      <c r="C633" s="42"/>
      <c r="D633" s="2" t="str" cm="1">
        <f t="array" aca="1" ref="D633" ca="1">UPPER(_xlfn.TEXTJOIN("", TRUE, IF(ISNUMBER(FIND(MID(LEFT(C633, FIND(" ", C633 &amp; " ") - 1), ROW(INDIRECT("1:" &amp; LEN(LEFT(C633, FIND(" ", C633 &amp; " ") - 1)))), 1), "ABCDEFGHIJKLMNOPQRSTUVWXYZabcdefghijklmnopqrstuvwxyz")), MID(LEFT(C633, FIND(" ", C633 &amp; " ") - 1), ROW(INDIRECT("1:" &amp; LEN(LEFT(C633, FIND(" ", C633 &amp; " ") - 1)))), 1), "")))</f>
        <v/>
      </c>
      <c r="E633" s="2" t="e">
        <f ca="1">INDEX(Ref!C:C, MATCH(Mapping!D633, Ref!$B:$B,0))</f>
        <v>#N/A</v>
      </c>
      <c r="F633" s="2" t="e">
        <f ca="1">INDEX(Ref!D:D, MATCH(Mapping!D633, Ref!$B:$B,0))</f>
        <v>#N/A</v>
      </c>
      <c r="G633" s="2" cm="1">
        <f t="array" ref="G633">IFERROR(_xlfn.SWITCH(LOWER(TRIM(RIGHT(SUBSTITUTE(C633," ",REPT(" ",99)),99))),"fly",4,"dfly",8,"calendar",2,"box",4,4),4)</f>
        <v>4</v>
      </c>
      <c r="H633" s="2" t="s">
        <v>443</v>
      </c>
      <c r="I633" s="6" t="str">
        <f>RTD("tt.rtd",,RTD("tt.rtd",,"Inst",H633,$C633),I$2)</f>
        <v/>
      </c>
      <c r="J633" s="7" cm="1">
        <f t="array" ref="J633">SUM(IF(('Fill Book'!$F$4:$F$10084="B")*('Fill Book'!$E$4:$E$10084=Mapping!C633),'Fill Book'!$G$4:$G$10084))</f>
        <v>0</v>
      </c>
      <c r="K633" s="18" t="str" cm="1">
        <f t="array" ref="K633">IFERROR(
  SUMPRODUCT(
    ('Fill Book'!$F$4:$F$10084="B") * ('Fill Book'!$E$4:$E$10084=Mapping!C633),
    'Fill Book'!$G$4:$G$10084,  'Fill Book'!$H$4:$H$10084
  ) /
  SUMIFS(
    'Fill Book'!$G$4:$G$10084,
    'Fill Book'!$F$4:$F$10084, "B",
    'Fill Book'!$E$4:$E$10084, Mapping!C633
  ),
  ""
)</f>
        <v/>
      </c>
      <c r="L633" s="7">
        <f>SUMIFS('Fill Book'!$G$4:$G$10084, 'Fill Book'!$F$4:$F$10084, "S", 'Fill Book'!$E$4:$E$10084, Mapping!C633)</f>
        <v>0</v>
      </c>
      <c r="M633" s="18" t="str" cm="1">
        <f t="array" ref="M633">IFERROR(
  SUMPRODUCT(
    ('Fill Book'!$F$4:$F$10084="S") * ('Fill Book'!$E$4:$E$10084=Mapping!C633),
    'Fill Book'!$G$4:$G$10084,  'Fill Book'!$H$4:$H$10084
  ) /
  SUMIFS(
    'Fill Book'!$G$4:$G$10084,
    'Fill Book'!$F$4:$F$10084, "S",
    'Fill Book'!$E$4:$E$10084, Mapping!C633
  ),
  ""
)</f>
        <v/>
      </c>
      <c r="N633" s="7">
        <f t="shared" si="44"/>
        <v>0</v>
      </c>
      <c r="O633" s="2">
        <f t="shared" ca="1" si="47"/>
        <v>0</v>
      </c>
      <c r="P633" s="2">
        <f t="shared" ca="1" si="45"/>
        <v>0</v>
      </c>
      <c r="Q633" s="2">
        <f t="shared" si="46"/>
        <v>0</v>
      </c>
      <c r="R633" s="9" t="e">
        <f ca="1">((Mapping!$M633 - Mapping!$K633) / Mapping!$E633 * Mapping!$F633) * (MIN(Mapping!$J633, Mapping!$L633))</f>
        <v>#VALUE!</v>
      </c>
      <c r="S633" s="2" t="str">
        <f>IFERROR(INDEX(#REF!, MATCH(Mapping!C633,#REF!, 0)), "")</f>
        <v/>
      </c>
      <c r="T633" s="2" t="e">
        <f t="shared" ca="1" si="48"/>
        <v>#VALUE!</v>
      </c>
      <c r="U633" s="2">
        <f ca="1">IFERROR(INDEX(Ref!E:E, MATCH(D633, Ref!B:B, 0)),5)</f>
        <v>5</v>
      </c>
      <c r="V633">
        <f ca="1">IFERROR(INDEX(Ref!F:F, MATCH(D633, Ref!B:B, 0)),1.5)</f>
        <v>1.5</v>
      </c>
    </row>
    <row r="634" spans="3:22" x14ac:dyDescent="0.25">
      <c r="C634" s="42"/>
      <c r="D634" s="2" t="str" cm="1">
        <f t="array" aca="1" ref="D634" ca="1">UPPER(_xlfn.TEXTJOIN("", TRUE, IF(ISNUMBER(FIND(MID(LEFT(C634, FIND(" ", C634 &amp; " ") - 1), ROW(INDIRECT("1:" &amp; LEN(LEFT(C634, FIND(" ", C634 &amp; " ") - 1)))), 1), "ABCDEFGHIJKLMNOPQRSTUVWXYZabcdefghijklmnopqrstuvwxyz")), MID(LEFT(C634, FIND(" ", C634 &amp; " ") - 1), ROW(INDIRECT("1:" &amp; LEN(LEFT(C634, FIND(" ", C634 &amp; " ") - 1)))), 1), "")))</f>
        <v/>
      </c>
      <c r="E634" s="2" t="e">
        <f ca="1">INDEX(Ref!C:C, MATCH(Mapping!D634, Ref!$B:$B,0))</f>
        <v>#N/A</v>
      </c>
      <c r="F634" s="2" t="e">
        <f ca="1">INDEX(Ref!D:D, MATCH(Mapping!D634, Ref!$B:$B,0))</f>
        <v>#N/A</v>
      </c>
      <c r="G634" s="2" cm="1">
        <f t="array" ref="G634">IFERROR(_xlfn.SWITCH(LOWER(TRIM(RIGHT(SUBSTITUTE(C634," ",REPT(" ",99)),99))),"fly",4,"dfly",8,"calendar",2,"box",4,4),4)</f>
        <v>4</v>
      </c>
      <c r="H634" s="2" t="s">
        <v>443</v>
      </c>
      <c r="I634" s="6" t="str">
        <f>RTD("tt.rtd",,RTD("tt.rtd",,"Inst",H634,$C634),I$2)</f>
        <v/>
      </c>
      <c r="J634" s="7" cm="1">
        <f t="array" ref="J634">SUM(IF(('Fill Book'!$F$4:$F$10084="B")*('Fill Book'!$E$4:$E$10084=Mapping!C634),'Fill Book'!$G$4:$G$10084))</f>
        <v>0</v>
      </c>
      <c r="K634" s="18" t="str" cm="1">
        <f t="array" ref="K634">IFERROR(
  SUMPRODUCT(
    ('Fill Book'!$F$4:$F$10084="B") * ('Fill Book'!$E$4:$E$10084=Mapping!C634),
    'Fill Book'!$G$4:$G$10084,  'Fill Book'!$H$4:$H$10084
  ) /
  SUMIFS(
    'Fill Book'!$G$4:$G$10084,
    'Fill Book'!$F$4:$F$10084, "B",
    'Fill Book'!$E$4:$E$10084, Mapping!C634
  ),
  ""
)</f>
        <v/>
      </c>
      <c r="L634" s="7">
        <f>SUMIFS('Fill Book'!$G$4:$G$10084, 'Fill Book'!$F$4:$F$10084, "S", 'Fill Book'!$E$4:$E$10084, Mapping!C634)</f>
        <v>0</v>
      </c>
      <c r="M634" s="18" t="str" cm="1">
        <f t="array" ref="M634">IFERROR(
  SUMPRODUCT(
    ('Fill Book'!$F$4:$F$10084="S") * ('Fill Book'!$E$4:$E$10084=Mapping!C634),
    'Fill Book'!$G$4:$G$10084,  'Fill Book'!$H$4:$H$10084
  ) /
  SUMIFS(
    'Fill Book'!$G$4:$G$10084,
    'Fill Book'!$F$4:$F$10084, "S",
    'Fill Book'!$E$4:$E$10084, Mapping!C634
  ),
  ""
)</f>
        <v/>
      </c>
      <c r="N634" s="7">
        <f t="shared" si="44"/>
        <v>0</v>
      </c>
      <c r="O634" s="2">
        <f t="shared" ca="1" si="47"/>
        <v>0</v>
      </c>
      <c r="P634" s="2">
        <f t="shared" ca="1" si="45"/>
        <v>0</v>
      </c>
      <c r="Q634" s="2">
        <f t="shared" si="46"/>
        <v>0</v>
      </c>
      <c r="R634" s="9" t="e">
        <f ca="1">((Mapping!$M634 - Mapping!$K634) / Mapping!$E634 * Mapping!$F634) * (MIN(Mapping!$J634, Mapping!$L634))</f>
        <v>#VALUE!</v>
      </c>
      <c r="S634" s="2" t="str">
        <f>IFERROR(INDEX(#REF!, MATCH(Mapping!C634,#REF!, 0)), "")</f>
        <v/>
      </c>
      <c r="T634" s="2" t="e">
        <f t="shared" ca="1" si="48"/>
        <v>#VALUE!</v>
      </c>
      <c r="U634" s="2">
        <f ca="1">IFERROR(INDEX(Ref!E:E, MATCH(D634, Ref!B:B, 0)),5)</f>
        <v>5</v>
      </c>
      <c r="V634">
        <f ca="1">IFERROR(INDEX(Ref!F:F, MATCH(D634, Ref!B:B, 0)),1.5)</f>
        <v>1.5</v>
      </c>
    </row>
    <row r="635" spans="3:22" x14ac:dyDescent="0.25">
      <c r="C635" s="42"/>
      <c r="D635" s="2" t="str" cm="1">
        <f t="array" aca="1" ref="D635" ca="1">UPPER(_xlfn.TEXTJOIN("", TRUE, IF(ISNUMBER(FIND(MID(LEFT(C635, FIND(" ", C635 &amp; " ") - 1), ROW(INDIRECT("1:" &amp; LEN(LEFT(C635, FIND(" ", C635 &amp; " ") - 1)))), 1), "ABCDEFGHIJKLMNOPQRSTUVWXYZabcdefghijklmnopqrstuvwxyz")), MID(LEFT(C635, FIND(" ", C635 &amp; " ") - 1), ROW(INDIRECT("1:" &amp; LEN(LEFT(C635, FIND(" ", C635 &amp; " ") - 1)))), 1), "")))</f>
        <v/>
      </c>
      <c r="E635" s="2" t="e">
        <f ca="1">INDEX(Ref!C:C, MATCH(Mapping!D635, Ref!$B:$B,0))</f>
        <v>#N/A</v>
      </c>
      <c r="F635" s="2" t="e">
        <f ca="1">INDEX(Ref!D:D, MATCH(Mapping!D635, Ref!$B:$B,0))</f>
        <v>#N/A</v>
      </c>
      <c r="G635" s="2" cm="1">
        <f t="array" ref="G635">IFERROR(_xlfn.SWITCH(LOWER(TRIM(RIGHT(SUBSTITUTE(C635," ",REPT(" ",99)),99))),"fly",4,"dfly",8,"calendar",2,"box",4,4),4)</f>
        <v>4</v>
      </c>
      <c r="H635" s="2" t="s">
        <v>443</v>
      </c>
      <c r="I635" s="6" t="str">
        <f>RTD("tt.rtd",,RTD("tt.rtd",,"Inst",H635,$C635),I$2)</f>
        <v/>
      </c>
      <c r="J635" s="7" cm="1">
        <f t="array" ref="J635">SUM(IF(('Fill Book'!$F$4:$F$10084="B")*('Fill Book'!$E$4:$E$10084=Mapping!C635),'Fill Book'!$G$4:$G$10084))</f>
        <v>0</v>
      </c>
      <c r="K635" s="18" t="str" cm="1">
        <f t="array" ref="K635">IFERROR(
  SUMPRODUCT(
    ('Fill Book'!$F$4:$F$10084="B") * ('Fill Book'!$E$4:$E$10084=Mapping!C635),
    'Fill Book'!$G$4:$G$10084,  'Fill Book'!$H$4:$H$10084
  ) /
  SUMIFS(
    'Fill Book'!$G$4:$G$10084,
    'Fill Book'!$F$4:$F$10084, "B",
    'Fill Book'!$E$4:$E$10084, Mapping!C635
  ),
  ""
)</f>
        <v/>
      </c>
      <c r="L635" s="7">
        <f>SUMIFS('Fill Book'!$G$4:$G$10084, 'Fill Book'!$F$4:$F$10084, "S", 'Fill Book'!$E$4:$E$10084, Mapping!C635)</f>
        <v>0</v>
      </c>
      <c r="M635" s="18" t="str" cm="1">
        <f t="array" ref="M635">IFERROR(
  SUMPRODUCT(
    ('Fill Book'!$F$4:$F$10084="S") * ('Fill Book'!$E$4:$E$10084=Mapping!C635),
    'Fill Book'!$G$4:$G$10084,  'Fill Book'!$H$4:$H$10084
  ) /
  SUMIFS(
    'Fill Book'!$G$4:$G$10084,
    'Fill Book'!$F$4:$F$10084, "S",
    'Fill Book'!$E$4:$E$10084, Mapping!C635
  ),
  ""
)</f>
        <v/>
      </c>
      <c r="N635" s="7">
        <f t="shared" si="44"/>
        <v>0</v>
      </c>
      <c r="O635" s="2">
        <f t="shared" ca="1" si="47"/>
        <v>0</v>
      </c>
      <c r="P635" s="2">
        <f t="shared" ca="1" si="45"/>
        <v>0</v>
      </c>
      <c r="Q635" s="2">
        <f t="shared" si="46"/>
        <v>0</v>
      </c>
      <c r="R635" s="9" t="e">
        <f ca="1">((Mapping!$M635 - Mapping!$K635) / Mapping!$E635 * Mapping!$F635) * (MIN(Mapping!$J635, Mapping!$L635))</f>
        <v>#VALUE!</v>
      </c>
      <c r="S635" s="2" t="str">
        <f>IFERROR(INDEX(#REF!, MATCH(Mapping!C635,#REF!, 0)), "")</f>
        <v/>
      </c>
      <c r="T635" s="2" t="e">
        <f t="shared" ca="1" si="48"/>
        <v>#VALUE!</v>
      </c>
      <c r="U635" s="2">
        <f ca="1">IFERROR(INDEX(Ref!E:E, MATCH(D635, Ref!B:B, 0)),5)</f>
        <v>5</v>
      </c>
      <c r="V635">
        <f ca="1">IFERROR(INDEX(Ref!F:F, MATCH(D635, Ref!B:B, 0)),1.5)</f>
        <v>1.5</v>
      </c>
    </row>
    <row r="636" spans="3:22" x14ac:dyDescent="0.25">
      <c r="C636" s="42"/>
      <c r="D636" s="2" t="str" cm="1">
        <f t="array" aca="1" ref="D636" ca="1">UPPER(_xlfn.TEXTJOIN("", TRUE, IF(ISNUMBER(FIND(MID(LEFT(C636, FIND(" ", C636 &amp; " ") - 1), ROW(INDIRECT("1:" &amp; LEN(LEFT(C636, FIND(" ", C636 &amp; " ") - 1)))), 1), "ABCDEFGHIJKLMNOPQRSTUVWXYZabcdefghijklmnopqrstuvwxyz")), MID(LEFT(C636, FIND(" ", C636 &amp; " ") - 1), ROW(INDIRECT("1:" &amp; LEN(LEFT(C636, FIND(" ", C636 &amp; " ") - 1)))), 1), "")))</f>
        <v/>
      </c>
      <c r="E636" s="2" t="e">
        <f ca="1">INDEX(Ref!C:C, MATCH(Mapping!D636, Ref!$B:$B,0))</f>
        <v>#N/A</v>
      </c>
      <c r="F636" s="2" t="e">
        <f ca="1">INDEX(Ref!D:D, MATCH(Mapping!D636, Ref!$B:$B,0))</f>
        <v>#N/A</v>
      </c>
      <c r="G636" s="2" cm="1">
        <f t="array" ref="G636">IFERROR(_xlfn.SWITCH(LOWER(TRIM(RIGHT(SUBSTITUTE(C636," ",REPT(" ",99)),99))),"fly",4,"dfly",8,"calendar",2,"box",4,4),4)</f>
        <v>4</v>
      </c>
      <c r="H636" s="2" t="s">
        <v>443</v>
      </c>
      <c r="I636" s="6" t="str">
        <f>RTD("tt.rtd",,RTD("tt.rtd",,"Inst",H636,$C636),I$2)</f>
        <v/>
      </c>
      <c r="J636" s="7" cm="1">
        <f t="array" ref="J636">SUM(IF(('Fill Book'!$F$4:$F$10084="B")*('Fill Book'!$E$4:$E$10084=Mapping!C636),'Fill Book'!$G$4:$G$10084))</f>
        <v>0</v>
      </c>
      <c r="K636" s="18" t="str" cm="1">
        <f t="array" ref="K636">IFERROR(
  SUMPRODUCT(
    ('Fill Book'!$F$4:$F$10084="B") * ('Fill Book'!$E$4:$E$10084=Mapping!C636),
    'Fill Book'!$G$4:$G$10084,  'Fill Book'!$H$4:$H$10084
  ) /
  SUMIFS(
    'Fill Book'!$G$4:$G$10084,
    'Fill Book'!$F$4:$F$10084, "B",
    'Fill Book'!$E$4:$E$10084, Mapping!C636
  ),
  ""
)</f>
        <v/>
      </c>
      <c r="L636" s="7">
        <f>SUMIFS('Fill Book'!$G$4:$G$10084, 'Fill Book'!$F$4:$F$10084, "S", 'Fill Book'!$E$4:$E$10084, Mapping!C636)</f>
        <v>0</v>
      </c>
      <c r="M636" s="18" t="str" cm="1">
        <f t="array" ref="M636">IFERROR(
  SUMPRODUCT(
    ('Fill Book'!$F$4:$F$10084="S") * ('Fill Book'!$E$4:$E$10084=Mapping!C636),
    'Fill Book'!$G$4:$G$10084,  'Fill Book'!$H$4:$H$10084
  ) /
  SUMIFS(
    'Fill Book'!$G$4:$G$10084,
    'Fill Book'!$F$4:$F$10084, "S",
    'Fill Book'!$E$4:$E$10084, Mapping!C636
  ),
  ""
)</f>
        <v/>
      </c>
      <c r="N636" s="7">
        <f t="shared" si="44"/>
        <v>0</v>
      </c>
      <c r="O636" s="2">
        <f t="shared" ca="1" si="47"/>
        <v>0</v>
      </c>
      <c r="P636" s="2">
        <f t="shared" ca="1" si="45"/>
        <v>0</v>
      </c>
      <c r="Q636" s="2">
        <f t="shared" si="46"/>
        <v>0</v>
      </c>
      <c r="R636" s="9" t="e">
        <f ca="1">((Mapping!$M636 - Mapping!$K636) / Mapping!$E636 * Mapping!$F636) * (MIN(Mapping!$J636, Mapping!$L636))</f>
        <v>#VALUE!</v>
      </c>
      <c r="S636" s="2" t="str">
        <f>IFERROR(INDEX(#REF!, MATCH(Mapping!C636,#REF!, 0)), "")</f>
        <v/>
      </c>
      <c r="T636" s="2" t="e">
        <f t="shared" ca="1" si="48"/>
        <v>#VALUE!</v>
      </c>
      <c r="U636" s="2">
        <f ca="1">IFERROR(INDEX(Ref!E:E, MATCH(D636, Ref!B:B, 0)),5)</f>
        <v>5</v>
      </c>
      <c r="V636">
        <f ca="1">IFERROR(INDEX(Ref!F:F, MATCH(D636, Ref!B:B, 0)),1.5)</f>
        <v>1.5</v>
      </c>
    </row>
    <row r="637" spans="3:22" x14ac:dyDescent="0.25">
      <c r="C637" s="42"/>
      <c r="D637" s="2" t="str" cm="1">
        <f t="array" aca="1" ref="D637" ca="1">UPPER(_xlfn.TEXTJOIN("", TRUE, IF(ISNUMBER(FIND(MID(LEFT(C637, FIND(" ", C637 &amp; " ") - 1), ROW(INDIRECT("1:" &amp; LEN(LEFT(C637, FIND(" ", C637 &amp; " ") - 1)))), 1), "ABCDEFGHIJKLMNOPQRSTUVWXYZabcdefghijklmnopqrstuvwxyz")), MID(LEFT(C637, FIND(" ", C637 &amp; " ") - 1), ROW(INDIRECT("1:" &amp; LEN(LEFT(C637, FIND(" ", C637 &amp; " ") - 1)))), 1), "")))</f>
        <v/>
      </c>
      <c r="E637" s="2" t="e">
        <f ca="1">INDEX(Ref!C:C, MATCH(Mapping!D637, Ref!$B:$B,0))</f>
        <v>#N/A</v>
      </c>
      <c r="F637" s="2" t="e">
        <f ca="1">INDEX(Ref!D:D, MATCH(Mapping!D637, Ref!$B:$B,0))</f>
        <v>#N/A</v>
      </c>
      <c r="G637" s="2" cm="1">
        <f t="array" ref="G637">IFERROR(_xlfn.SWITCH(LOWER(TRIM(RIGHT(SUBSTITUTE(C637," ",REPT(" ",99)),99))),"fly",4,"dfly",8,"calendar",2,"box",4,4),4)</f>
        <v>4</v>
      </c>
      <c r="H637" s="2" t="s">
        <v>443</v>
      </c>
      <c r="I637" s="6" t="str">
        <f>RTD("tt.rtd",,RTD("tt.rtd",,"Inst",H637,$C637),I$2)</f>
        <v/>
      </c>
      <c r="J637" s="7" cm="1">
        <f t="array" ref="J637">SUM(IF(('Fill Book'!$F$4:$F$10084="B")*('Fill Book'!$E$4:$E$10084=Mapping!C637),'Fill Book'!$G$4:$G$10084))</f>
        <v>0</v>
      </c>
      <c r="K637" s="18" t="str" cm="1">
        <f t="array" ref="K637">IFERROR(
  SUMPRODUCT(
    ('Fill Book'!$F$4:$F$10084="B") * ('Fill Book'!$E$4:$E$10084=Mapping!C637),
    'Fill Book'!$G$4:$G$10084,  'Fill Book'!$H$4:$H$10084
  ) /
  SUMIFS(
    'Fill Book'!$G$4:$G$10084,
    'Fill Book'!$F$4:$F$10084, "B",
    'Fill Book'!$E$4:$E$10084, Mapping!C637
  ),
  ""
)</f>
        <v/>
      </c>
      <c r="L637" s="7">
        <f>SUMIFS('Fill Book'!$G$4:$G$10084, 'Fill Book'!$F$4:$F$10084, "S", 'Fill Book'!$E$4:$E$10084, Mapping!C637)</f>
        <v>0</v>
      </c>
      <c r="M637" s="18" t="str" cm="1">
        <f t="array" ref="M637">IFERROR(
  SUMPRODUCT(
    ('Fill Book'!$F$4:$F$10084="S") * ('Fill Book'!$E$4:$E$10084=Mapping!C637),
    'Fill Book'!$G$4:$G$10084,  'Fill Book'!$H$4:$H$10084
  ) /
  SUMIFS(
    'Fill Book'!$G$4:$G$10084,
    'Fill Book'!$F$4:$F$10084, "S",
    'Fill Book'!$E$4:$E$10084, Mapping!C637
  ),
  ""
)</f>
        <v/>
      </c>
      <c r="N637" s="7">
        <f t="shared" si="44"/>
        <v>0</v>
      </c>
      <c r="O637" s="2">
        <f t="shared" ca="1" si="47"/>
        <v>0</v>
      </c>
      <c r="P637" s="2">
        <f t="shared" ca="1" si="45"/>
        <v>0</v>
      </c>
      <c r="Q637" s="2">
        <f t="shared" si="46"/>
        <v>0</v>
      </c>
      <c r="R637" s="9" t="e">
        <f ca="1">((Mapping!$M637 - Mapping!$K637) / Mapping!$E637 * Mapping!$F637) * (MIN(Mapping!$J637, Mapping!$L637))</f>
        <v>#VALUE!</v>
      </c>
      <c r="S637" s="2" t="str">
        <f>IFERROR(INDEX(#REF!, MATCH(Mapping!C637,#REF!, 0)), "")</f>
        <v/>
      </c>
      <c r="T637" s="2" t="e">
        <f t="shared" ca="1" si="48"/>
        <v>#VALUE!</v>
      </c>
      <c r="U637" s="2">
        <f ca="1">IFERROR(INDEX(Ref!E:E, MATCH(D637, Ref!B:B, 0)),5)</f>
        <v>5</v>
      </c>
      <c r="V637">
        <f ca="1">IFERROR(INDEX(Ref!F:F, MATCH(D637, Ref!B:B, 0)),1.5)</f>
        <v>1.5</v>
      </c>
    </row>
    <row r="638" spans="3:22" x14ac:dyDescent="0.25">
      <c r="C638" s="42"/>
      <c r="D638" s="2" t="str" cm="1">
        <f t="array" aca="1" ref="D638" ca="1">UPPER(_xlfn.TEXTJOIN("", TRUE, IF(ISNUMBER(FIND(MID(LEFT(C638, FIND(" ", C638 &amp; " ") - 1), ROW(INDIRECT("1:" &amp; LEN(LEFT(C638, FIND(" ", C638 &amp; " ") - 1)))), 1), "ABCDEFGHIJKLMNOPQRSTUVWXYZabcdefghijklmnopqrstuvwxyz")), MID(LEFT(C638, FIND(" ", C638 &amp; " ") - 1), ROW(INDIRECT("1:" &amp; LEN(LEFT(C638, FIND(" ", C638 &amp; " ") - 1)))), 1), "")))</f>
        <v/>
      </c>
      <c r="E638" s="2" t="e">
        <f ca="1">INDEX(Ref!C:C, MATCH(Mapping!D638, Ref!$B:$B,0))</f>
        <v>#N/A</v>
      </c>
      <c r="F638" s="2" t="e">
        <f ca="1">INDEX(Ref!D:D, MATCH(Mapping!D638, Ref!$B:$B,0))</f>
        <v>#N/A</v>
      </c>
      <c r="G638" s="2" cm="1">
        <f t="array" ref="G638">IFERROR(_xlfn.SWITCH(LOWER(TRIM(RIGHT(SUBSTITUTE(C638," ",REPT(" ",99)),99))),"fly",4,"dfly",8,"calendar",2,"box",4,4),4)</f>
        <v>4</v>
      </c>
      <c r="H638" s="2" t="s">
        <v>443</v>
      </c>
      <c r="I638" s="6" t="str">
        <f>RTD("tt.rtd",,RTD("tt.rtd",,"Inst",H638,$C638),I$2)</f>
        <v/>
      </c>
      <c r="J638" s="7" cm="1">
        <f t="array" ref="J638">SUM(IF(('Fill Book'!$F$4:$F$10084="B")*('Fill Book'!$E$4:$E$10084=Mapping!C638),'Fill Book'!$G$4:$G$10084))</f>
        <v>0</v>
      </c>
      <c r="K638" s="18" t="str" cm="1">
        <f t="array" ref="K638">IFERROR(
  SUMPRODUCT(
    ('Fill Book'!$F$4:$F$10084="B") * ('Fill Book'!$E$4:$E$10084=Mapping!C638),
    'Fill Book'!$G$4:$G$10084,  'Fill Book'!$H$4:$H$10084
  ) /
  SUMIFS(
    'Fill Book'!$G$4:$G$10084,
    'Fill Book'!$F$4:$F$10084, "B",
    'Fill Book'!$E$4:$E$10084, Mapping!C638
  ),
  ""
)</f>
        <v/>
      </c>
      <c r="L638" s="7">
        <f>SUMIFS('Fill Book'!$G$4:$G$10084, 'Fill Book'!$F$4:$F$10084, "S", 'Fill Book'!$E$4:$E$10084, Mapping!C638)</f>
        <v>0</v>
      </c>
      <c r="M638" s="18" t="str" cm="1">
        <f t="array" ref="M638">IFERROR(
  SUMPRODUCT(
    ('Fill Book'!$F$4:$F$10084="S") * ('Fill Book'!$E$4:$E$10084=Mapping!C638),
    'Fill Book'!$G$4:$G$10084,  'Fill Book'!$H$4:$H$10084
  ) /
  SUMIFS(
    'Fill Book'!$G$4:$G$10084,
    'Fill Book'!$F$4:$F$10084, "S",
    'Fill Book'!$E$4:$E$10084, Mapping!C638
  ),
  ""
)</f>
        <v/>
      </c>
      <c r="N638" s="7">
        <f t="shared" si="44"/>
        <v>0</v>
      </c>
      <c r="O638" s="2">
        <f t="shared" ca="1" si="47"/>
        <v>0</v>
      </c>
      <c r="P638" s="2">
        <f t="shared" ca="1" si="45"/>
        <v>0</v>
      </c>
      <c r="Q638" s="2">
        <f t="shared" si="46"/>
        <v>0</v>
      </c>
      <c r="R638" s="9" t="e">
        <f ca="1">((Mapping!$M638 - Mapping!$K638) / Mapping!$E638 * Mapping!$F638) * (MIN(Mapping!$J638, Mapping!$L638))</f>
        <v>#VALUE!</v>
      </c>
      <c r="S638" s="2" t="str">
        <f>IFERROR(INDEX(#REF!, MATCH(Mapping!C638,#REF!, 0)), "")</f>
        <v/>
      </c>
      <c r="T638" s="2" t="e">
        <f t="shared" ca="1" si="48"/>
        <v>#VALUE!</v>
      </c>
      <c r="U638" s="2">
        <f ca="1">IFERROR(INDEX(Ref!E:E, MATCH(D638, Ref!B:B, 0)),5)</f>
        <v>5</v>
      </c>
      <c r="V638">
        <f ca="1">IFERROR(INDEX(Ref!F:F, MATCH(D638, Ref!B:B, 0)),1.5)</f>
        <v>1.5</v>
      </c>
    </row>
    <row r="639" spans="3:22" x14ac:dyDescent="0.25">
      <c r="C639" s="42"/>
      <c r="D639" s="2" t="str" cm="1">
        <f t="array" aca="1" ref="D639" ca="1">UPPER(_xlfn.TEXTJOIN("", TRUE, IF(ISNUMBER(FIND(MID(LEFT(C639, FIND(" ", C639 &amp; " ") - 1), ROW(INDIRECT("1:" &amp; LEN(LEFT(C639, FIND(" ", C639 &amp; " ") - 1)))), 1), "ABCDEFGHIJKLMNOPQRSTUVWXYZabcdefghijklmnopqrstuvwxyz")), MID(LEFT(C639, FIND(" ", C639 &amp; " ") - 1), ROW(INDIRECT("1:" &amp; LEN(LEFT(C639, FIND(" ", C639 &amp; " ") - 1)))), 1), "")))</f>
        <v/>
      </c>
      <c r="E639" s="2" t="e">
        <f ca="1">INDEX(Ref!C:C, MATCH(Mapping!D639, Ref!$B:$B,0))</f>
        <v>#N/A</v>
      </c>
      <c r="F639" s="2" t="e">
        <f ca="1">INDEX(Ref!D:D, MATCH(Mapping!D639, Ref!$B:$B,0))</f>
        <v>#N/A</v>
      </c>
      <c r="G639" s="2" cm="1">
        <f t="array" ref="G639">IFERROR(_xlfn.SWITCH(LOWER(TRIM(RIGHT(SUBSTITUTE(C639," ",REPT(" ",99)),99))),"fly",4,"dfly",8,"calendar",2,"box",4,4),4)</f>
        <v>4</v>
      </c>
      <c r="H639" s="2" t="s">
        <v>443</v>
      </c>
      <c r="I639" s="6" t="str">
        <f>RTD("tt.rtd",,RTD("tt.rtd",,"Inst",H639,$C639),I$2)</f>
        <v/>
      </c>
      <c r="J639" s="7" cm="1">
        <f t="array" ref="J639">SUM(IF(('Fill Book'!$F$4:$F$10084="B")*('Fill Book'!$E$4:$E$10084=Mapping!C639),'Fill Book'!$G$4:$G$10084))</f>
        <v>0</v>
      </c>
      <c r="K639" s="18" t="str" cm="1">
        <f t="array" ref="K639">IFERROR(
  SUMPRODUCT(
    ('Fill Book'!$F$4:$F$10084="B") * ('Fill Book'!$E$4:$E$10084=Mapping!C639),
    'Fill Book'!$G$4:$G$10084,  'Fill Book'!$H$4:$H$10084
  ) /
  SUMIFS(
    'Fill Book'!$G$4:$G$10084,
    'Fill Book'!$F$4:$F$10084, "B",
    'Fill Book'!$E$4:$E$10084, Mapping!C639
  ),
  ""
)</f>
        <v/>
      </c>
      <c r="L639" s="7">
        <f>SUMIFS('Fill Book'!$G$4:$G$10084, 'Fill Book'!$F$4:$F$10084, "S", 'Fill Book'!$E$4:$E$10084, Mapping!C639)</f>
        <v>0</v>
      </c>
      <c r="M639" s="18" t="str" cm="1">
        <f t="array" ref="M639">IFERROR(
  SUMPRODUCT(
    ('Fill Book'!$F$4:$F$10084="S") * ('Fill Book'!$E$4:$E$10084=Mapping!C639),
    'Fill Book'!$G$4:$G$10084,  'Fill Book'!$H$4:$H$10084
  ) /
  SUMIFS(
    'Fill Book'!$G$4:$G$10084,
    'Fill Book'!$F$4:$F$10084, "S",
    'Fill Book'!$E$4:$E$10084, Mapping!C639
  ),
  ""
)</f>
        <v/>
      </c>
      <c r="N639" s="7">
        <f t="shared" si="44"/>
        <v>0</v>
      </c>
      <c r="O639" s="2">
        <f t="shared" ca="1" si="47"/>
        <v>0</v>
      </c>
      <c r="P639" s="2">
        <f t="shared" ca="1" si="45"/>
        <v>0</v>
      </c>
      <c r="Q639" s="2">
        <f t="shared" si="46"/>
        <v>0</v>
      </c>
      <c r="R639" s="9" t="e">
        <f ca="1">((Mapping!$M639 - Mapping!$K639) / Mapping!$E639 * Mapping!$F639) * (MIN(Mapping!$J639, Mapping!$L639))</f>
        <v>#VALUE!</v>
      </c>
      <c r="S639" s="2" t="str">
        <f>IFERROR(INDEX(#REF!, MATCH(Mapping!C639,#REF!, 0)), "")</f>
        <v/>
      </c>
      <c r="T639" s="2" t="e">
        <f t="shared" ca="1" si="48"/>
        <v>#VALUE!</v>
      </c>
      <c r="U639" s="2">
        <f ca="1">IFERROR(INDEX(Ref!E:E, MATCH(D639, Ref!B:B, 0)),5)</f>
        <v>5</v>
      </c>
      <c r="V639">
        <f ca="1">IFERROR(INDEX(Ref!F:F, MATCH(D639, Ref!B:B, 0)),1.5)</f>
        <v>1.5</v>
      </c>
    </row>
    <row r="640" spans="3:22" x14ac:dyDescent="0.25">
      <c r="C640" s="42"/>
      <c r="D640" s="2" t="str" cm="1">
        <f t="array" aca="1" ref="D640" ca="1">UPPER(_xlfn.TEXTJOIN("", TRUE, IF(ISNUMBER(FIND(MID(LEFT(C640, FIND(" ", C640 &amp; " ") - 1), ROW(INDIRECT("1:" &amp; LEN(LEFT(C640, FIND(" ", C640 &amp; " ") - 1)))), 1), "ABCDEFGHIJKLMNOPQRSTUVWXYZabcdefghijklmnopqrstuvwxyz")), MID(LEFT(C640, FIND(" ", C640 &amp; " ") - 1), ROW(INDIRECT("1:" &amp; LEN(LEFT(C640, FIND(" ", C640 &amp; " ") - 1)))), 1), "")))</f>
        <v/>
      </c>
      <c r="E640" s="2" t="e">
        <f ca="1">INDEX(Ref!C:C, MATCH(Mapping!D640, Ref!$B:$B,0))</f>
        <v>#N/A</v>
      </c>
      <c r="F640" s="2" t="e">
        <f ca="1">INDEX(Ref!D:D, MATCH(Mapping!D640, Ref!$B:$B,0))</f>
        <v>#N/A</v>
      </c>
      <c r="G640" s="2" cm="1">
        <f t="array" ref="G640">IFERROR(_xlfn.SWITCH(LOWER(TRIM(RIGHT(SUBSTITUTE(C640," ",REPT(" ",99)),99))),"fly",4,"dfly",8,"calendar",2,"box",4,4),4)</f>
        <v>4</v>
      </c>
      <c r="H640" s="2" t="s">
        <v>443</v>
      </c>
      <c r="I640" s="6" t="str">
        <f>RTD("tt.rtd",,RTD("tt.rtd",,"Inst",H640,$C640),I$2)</f>
        <v/>
      </c>
      <c r="J640" s="7" cm="1">
        <f t="array" ref="J640">SUM(IF(('Fill Book'!$F$4:$F$10084="B")*('Fill Book'!$E$4:$E$10084=Mapping!C640),'Fill Book'!$G$4:$G$10084))</f>
        <v>0</v>
      </c>
      <c r="K640" s="18" t="str" cm="1">
        <f t="array" ref="K640">IFERROR(
  SUMPRODUCT(
    ('Fill Book'!$F$4:$F$10084="B") * ('Fill Book'!$E$4:$E$10084=Mapping!C640),
    'Fill Book'!$G$4:$G$10084,  'Fill Book'!$H$4:$H$10084
  ) /
  SUMIFS(
    'Fill Book'!$G$4:$G$10084,
    'Fill Book'!$F$4:$F$10084, "B",
    'Fill Book'!$E$4:$E$10084, Mapping!C640
  ),
  ""
)</f>
        <v/>
      </c>
      <c r="L640" s="7">
        <f>SUMIFS('Fill Book'!$G$4:$G$10084, 'Fill Book'!$F$4:$F$10084, "S", 'Fill Book'!$E$4:$E$10084, Mapping!C640)</f>
        <v>0</v>
      </c>
      <c r="M640" s="18" t="str" cm="1">
        <f t="array" ref="M640">IFERROR(
  SUMPRODUCT(
    ('Fill Book'!$F$4:$F$10084="S") * ('Fill Book'!$E$4:$E$10084=Mapping!C640),
    'Fill Book'!$G$4:$G$10084,  'Fill Book'!$H$4:$H$10084
  ) /
  SUMIFS(
    'Fill Book'!$G$4:$G$10084,
    'Fill Book'!$F$4:$F$10084, "S",
    'Fill Book'!$E$4:$E$10084, Mapping!C640
  ),
  ""
)</f>
        <v/>
      </c>
      <c r="N640" s="7">
        <f t="shared" si="44"/>
        <v>0</v>
      </c>
      <c r="O640" s="2">
        <f t="shared" ca="1" si="47"/>
        <v>0</v>
      </c>
      <c r="P640" s="2">
        <f t="shared" ca="1" si="45"/>
        <v>0</v>
      </c>
      <c r="Q640" s="2">
        <f t="shared" si="46"/>
        <v>0</v>
      </c>
      <c r="R640" s="9" t="e">
        <f ca="1">((Mapping!$M640 - Mapping!$K640) / Mapping!$E640 * Mapping!$F640) * (MIN(Mapping!$J640, Mapping!$L640))</f>
        <v>#VALUE!</v>
      </c>
      <c r="S640" s="2" t="str">
        <f>IFERROR(INDEX(#REF!, MATCH(Mapping!C640,#REF!, 0)), "")</f>
        <v/>
      </c>
      <c r="T640" s="2" t="e">
        <f t="shared" ca="1" si="48"/>
        <v>#VALUE!</v>
      </c>
      <c r="U640" s="2">
        <f ca="1">IFERROR(INDEX(Ref!E:E, MATCH(D640, Ref!B:B, 0)),5)</f>
        <v>5</v>
      </c>
      <c r="V640">
        <f ca="1">IFERROR(INDEX(Ref!F:F, MATCH(D640, Ref!B:B, 0)),1.5)</f>
        <v>1.5</v>
      </c>
    </row>
    <row r="641" spans="3:22" x14ac:dyDescent="0.25">
      <c r="C641" s="42"/>
      <c r="D641" s="2" t="str" cm="1">
        <f t="array" aca="1" ref="D641" ca="1">UPPER(_xlfn.TEXTJOIN("", TRUE, IF(ISNUMBER(FIND(MID(LEFT(C641, FIND(" ", C641 &amp; " ") - 1), ROW(INDIRECT("1:" &amp; LEN(LEFT(C641, FIND(" ", C641 &amp; " ") - 1)))), 1), "ABCDEFGHIJKLMNOPQRSTUVWXYZabcdefghijklmnopqrstuvwxyz")), MID(LEFT(C641, FIND(" ", C641 &amp; " ") - 1), ROW(INDIRECT("1:" &amp; LEN(LEFT(C641, FIND(" ", C641 &amp; " ") - 1)))), 1), "")))</f>
        <v/>
      </c>
      <c r="E641" s="2" t="e">
        <f ca="1">INDEX(Ref!C:C, MATCH(Mapping!D641, Ref!$B:$B,0))</f>
        <v>#N/A</v>
      </c>
      <c r="F641" s="2" t="e">
        <f ca="1">INDEX(Ref!D:D, MATCH(Mapping!D641, Ref!$B:$B,0))</f>
        <v>#N/A</v>
      </c>
      <c r="G641" s="2" cm="1">
        <f t="array" ref="G641">IFERROR(_xlfn.SWITCH(LOWER(TRIM(RIGHT(SUBSTITUTE(C641," ",REPT(" ",99)),99))),"fly",4,"dfly",8,"calendar",2,"box",4,4),4)</f>
        <v>4</v>
      </c>
      <c r="H641" s="2" t="s">
        <v>443</v>
      </c>
      <c r="I641" s="6" t="str">
        <f>RTD("tt.rtd",,RTD("tt.rtd",,"Inst",H641,$C641),I$2)</f>
        <v/>
      </c>
      <c r="J641" s="7" cm="1">
        <f t="array" ref="J641">SUM(IF(('Fill Book'!$F$4:$F$10084="B")*('Fill Book'!$E$4:$E$10084=Mapping!C641),'Fill Book'!$G$4:$G$10084))</f>
        <v>0</v>
      </c>
      <c r="K641" s="18" t="str" cm="1">
        <f t="array" ref="K641">IFERROR(
  SUMPRODUCT(
    ('Fill Book'!$F$4:$F$10084="B") * ('Fill Book'!$E$4:$E$10084=Mapping!C641),
    'Fill Book'!$G$4:$G$10084,  'Fill Book'!$H$4:$H$10084
  ) /
  SUMIFS(
    'Fill Book'!$G$4:$G$10084,
    'Fill Book'!$F$4:$F$10084, "B",
    'Fill Book'!$E$4:$E$10084, Mapping!C641
  ),
  ""
)</f>
        <v/>
      </c>
      <c r="L641" s="7">
        <f>SUMIFS('Fill Book'!$G$4:$G$10084, 'Fill Book'!$F$4:$F$10084, "S", 'Fill Book'!$E$4:$E$10084, Mapping!C641)</f>
        <v>0</v>
      </c>
      <c r="M641" s="18" t="str" cm="1">
        <f t="array" ref="M641">IFERROR(
  SUMPRODUCT(
    ('Fill Book'!$F$4:$F$10084="S") * ('Fill Book'!$E$4:$E$10084=Mapping!C641),
    'Fill Book'!$G$4:$G$10084,  'Fill Book'!$H$4:$H$10084
  ) /
  SUMIFS(
    'Fill Book'!$G$4:$G$10084,
    'Fill Book'!$F$4:$F$10084, "S",
    'Fill Book'!$E$4:$E$10084, Mapping!C641
  ),
  ""
)</f>
        <v/>
      </c>
      <c r="N641" s="7">
        <f t="shared" si="44"/>
        <v>0</v>
      </c>
      <c r="O641" s="2">
        <f t="shared" ca="1" si="47"/>
        <v>0</v>
      </c>
      <c r="P641" s="2">
        <f t="shared" ca="1" si="45"/>
        <v>0</v>
      </c>
      <c r="Q641" s="2">
        <f t="shared" si="46"/>
        <v>0</v>
      </c>
      <c r="R641" s="9" t="e">
        <f ca="1">((Mapping!$M641 - Mapping!$K641) / Mapping!$E641 * Mapping!$F641) * (MIN(Mapping!$J641, Mapping!$L641))</f>
        <v>#VALUE!</v>
      </c>
      <c r="S641" s="2" t="str">
        <f>IFERROR(INDEX(#REF!, MATCH(Mapping!C641,#REF!, 0)), "")</f>
        <v/>
      </c>
      <c r="T641" s="2" t="e">
        <f t="shared" ca="1" si="48"/>
        <v>#VALUE!</v>
      </c>
      <c r="U641" s="2">
        <f ca="1">IFERROR(INDEX(Ref!E:E, MATCH(D641, Ref!B:B, 0)),5)</f>
        <v>5</v>
      </c>
      <c r="V641">
        <f ca="1">IFERROR(INDEX(Ref!F:F, MATCH(D641, Ref!B:B, 0)),1.5)</f>
        <v>1.5</v>
      </c>
    </row>
    <row r="642" spans="3:22" x14ac:dyDescent="0.25">
      <c r="C642" s="42"/>
      <c r="D642" s="2" t="str" cm="1">
        <f t="array" aca="1" ref="D642" ca="1">UPPER(_xlfn.TEXTJOIN("", TRUE, IF(ISNUMBER(FIND(MID(LEFT(C642, FIND(" ", C642 &amp; " ") - 1), ROW(INDIRECT("1:" &amp; LEN(LEFT(C642, FIND(" ", C642 &amp; " ") - 1)))), 1), "ABCDEFGHIJKLMNOPQRSTUVWXYZabcdefghijklmnopqrstuvwxyz")), MID(LEFT(C642, FIND(" ", C642 &amp; " ") - 1), ROW(INDIRECT("1:" &amp; LEN(LEFT(C642, FIND(" ", C642 &amp; " ") - 1)))), 1), "")))</f>
        <v/>
      </c>
      <c r="E642" s="2" t="e">
        <f ca="1">INDEX(Ref!C:C, MATCH(Mapping!D642, Ref!$B:$B,0))</f>
        <v>#N/A</v>
      </c>
      <c r="F642" s="2" t="e">
        <f ca="1">INDEX(Ref!D:D, MATCH(Mapping!D642, Ref!$B:$B,0))</f>
        <v>#N/A</v>
      </c>
      <c r="G642" s="2" cm="1">
        <f t="array" ref="G642">IFERROR(_xlfn.SWITCH(LOWER(TRIM(RIGHT(SUBSTITUTE(C642," ",REPT(" ",99)),99))),"fly",4,"dfly",8,"calendar",2,"box",4,4),4)</f>
        <v>4</v>
      </c>
      <c r="H642" s="2" t="s">
        <v>443</v>
      </c>
      <c r="I642" s="6" t="str">
        <f>RTD("tt.rtd",,RTD("tt.rtd",,"Inst",H642,$C642),I$2)</f>
        <v/>
      </c>
      <c r="J642" s="7" cm="1">
        <f t="array" ref="J642">SUM(IF(('Fill Book'!$F$4:$F$10084="B")*('Fill Book'!$E$4:$E$10084=Mapping!C642),'Fill Book'!$G$4:$G$10084))</f>
        <v>0</v>
      </c>
      <c r="K642" s="18" t="str" cm="1">
        <f t="array" ref="K642">IFERROR(
  SUMPRODUCT(
    ('Fill Book'!$F$4:$F$10084="B") * ('Fill Book'!$E$4:$E$10084=Mapping!C642),
    'Fill Book'!$G$4:$G$10084,  'Fill Book'!$H$4:$H$10084
  ) /
  SUMIFS(
    'Fill Book'!$G$4:$G$10084,
    'Fill Book'!$F$4:$F$10084, "B",
    'Fill Book'!$E$4:$E$10084, Mapping!C642
  ),
  ""
)</f>
        <v/>
      </c>
      <c r="L642" s="7">
        <f>SUMIFS('Fill Book'!$G$4:$G$10084, 'Fill Book'!$F$4:$F$10084, "S", 'Fill Book'!$E$4:$E$10084, Mapping!C642)</f>
        <v>0</v>
      </c>
      <c r="M642" s="18" t="str" cm="1">
        <f t="array" ref="M642">IFERROR(
  SUMPRODUCT(
    ('Fill Book'!$F$4:$F$10084="S") * ('Fill Book'!$E$4:$E$10084=Mapping!C642),
    'Fill Book'!$G$4:$G$10084,  'Fill Book'!$H$4:$H$10084
  ) /
  SUMIFS(
    'Fill Book'!$G$4:$G$10084,
    'Fill Book'!$F$4:$F$10084, "S",
    'Fill Book'!$E$4:$E$10084, Mapping!C642
  ),
  ""
)</f>
        <v/>
      </c>
      <c r="N642" s="7">
        <f t="shared" ref="N642:N705" si="49">$J642-$L642</f>
        <v>0</v>
      </c>
      <c r="O642" s="2">
        <f t="shared" ca="1" si="47"/>
        <v>0</v>
      </c>
      <c r="P642" s="2">
        <f t="shared" ca="1" si="45"/>
        <v>0</v>
      </c>
      <c r="Q642" s="2">
        <f t="shared" si="46"/>
        <v>0</v>
      </c>
      <c r="R642" s="9" t="e">
        <f ca="1">((Mapping!$M642 - Mapping!$K642) / Mapping!$E642 * Mapping!$F642) * (MIN(Mapping!$J642, Mapping!$L642))</f>
        <v>#VALUE!</v>
      </c>
      <c r="S642" s="2" t="str">
        <f>IFERROR(INDEX(#REF!, MATCH(Mapping!C642,#REF!, 0)), "")</f>
        <v/>
      </c>
      <c r="T642" s="2" t="e">
        <f t="shared" ca="1" si="48"/>
        <v>#VALUE!</v>
      </c>
      <c r="U642" s="2">
        <f ca="1">IFERROR(INDEX(Ref!E:E, MATCH(D642, Ref!B:B, 0)),5)</f>
        <v>5</v>
      </c>
      <c r="V642">
        <f ca="1">IFERROR(INDEX(Ref!F:F, MATCH(D642, Ref!B:B, 0)),1.5)</f>
        <v>1.5</v>
      </c>
    </row>
    <row r="643" spans="3:22" x14ac:dyDescent="0.25">
      <c r="C643" s="42"/>
      <c r="D643" s="2" t="str" cm="1">
        <f t="array" aca="1" ref="D643" ca="1">UPPER(_xlfn.TEXTJOIN("", TRUE, IF(ISNUMBER(FIND(MID(LEFT(C643, FIND(" ", C643 &amp; " ") - 1), ROW(INDIRECT("1:" &amp; LEN(LEFT(C643, FIND(" ", C643 &amp; " ") - 1)))), 1), "ABCDEFGHIJKLMNOPQRSTUVWXYZabcdefghijklmnopqrstuvwxyz")), MID(LEFT(C643, FIND(" ", C643 &amp; " ") - 1), ROW(INDIRECT("1:" &amp; LEN(LEFT(C643, FIND(" ", C643 &amp; " ") - 1)))), 1), "")))</f>
        <v/>
      </c>
      <c r="E643" s="2" t="e">
        <f ca="1">INDEX(Ref!C:C, MATCH(Mapping!D643, Ref!$B:$B,0))</f>
        <v>#N/A</v>
      </c>
      <c r="F643" s="2" t="e">
        <f ca="1">INDEX(Ref!D:D, MATCH(Mapping!D643, Ref!$B:$B,0))</f>
        <v>#N/A</v>
      </c>
      <c r="G643" s="2" cm="1">
        <f t="array" ref="G643">IFERROR(_xlfn.SWITCH(LOWER(TRIM(RIGHT(SUBSTITUTE(C643," ",REPT(" ",99)),99))),"fly",4,"dfly",8,"calendar",2,"box",4,4),4)</f>
        <v>4</v>
      </c>
      <c r="H643" s="2" t="s">
        <v>443</v>
      </c>
      <c r="I643" s="6" t="str">
        <f>RTD("tt.rtd",,RTD("tt.rtd",,"Inst",H643,$C643),I$2)</f>
        <v/>
      </c>
      <c r="J643" s="7" cm="1">
        <f t="array" ref="J643">SUM(IF(('Fill Book'!$F$4:$F$10084="B")*('Fill Book'!$E$4:$E$10084=Mapping!C643),'Fill Book'!$G$4:$G$10084))</f>
        <v>0</v>
      </c>
      <c r="K643" s="18" t="str" cm="1">
        <f t="array" ref="K643">IFERROR(
  SUMPRODUCT(
    ('Fill Book'!$F$4:$F$10084="B") * ('Fill Book'!$E$4:$E$10084=Mapping!C643),
    'Fill Book'!$G$4:$G$10084,  'Fill Book'!$H$4:$H$10084
  ) /
  SUMIFS(
    'Fill Book'!$G$4:$G$10084,
    'Fill Book'!$F$4:$F$10084, "B",
    'Fill Book'!$E$4:$E$10084, Mapping!C643
  ),
  ""
)</f>
        <v/>
      </c>
      <c r="L643" s="7">
        <f>SUMIFS('Fill Book'!$G$4:$G$10084, 'Fill Book'!$F$4:$F$10084, "S", 'Fill Book'!$E$4:$E$10084, Mapping!C643)</f>
        <v>0</v>
      </c>
      <c r="M643" s="18" t="str" cm="1">
        <f t="array" ref="M643">IFERROR(
  SUMPRODUCT(
    ('Fill Book'!$F$4:$F$10084="S") * ('Fill Book'!$E$4:$E$10084=Mapping!C643),
    'Fill Book'!$G$4:$G$10084,  'Fill Book'!$H$4:$H$10084
  ) /
  SUMIFS(
    'Fill Book'!$G$4:$G$10084,
    'Fill Book'!$F$4:$F$10084, "S",
    'Fill Book'!$E$4:$E$10084, Mapping!C643
  ),
  ""
)</f>
        <v/>
      </c>
      <c r="N643" s="7">
        <f t="shared" si="49"/>
        <v>0</v>
      </c>
      <c r="O643" s="2">
        <f t="shared" ca="1" si="47"/>
        <v>0</v>
      </c>
      <c r="P643" s="2">
        <f t="shared" ca="1" si="45"/>
        <v>0</v>
      </c>
      <c r="Q643" s="2">
        <f t="shared" si="46"/>
        <v>0</v>
      </c>
      <c r="R643" s="9" t="e">
        <f ca="1">((Mapping!$M643 - Mapping!$K643) / Mapping!$E643 * Mapping!$F643) * (MIN(Mapping!$J643, Mapping!$L643))</f>
        <v>#VALUE!</v>
      </c>
      <c r="S643" s="2" t="str">
        <f>IFERROR(INDEX(#REF!, MATCH(Mapping!C643,#REF!, 0)), "")</f>
        <v/>
      </c>
      <c r="T643" s="2" t="e">
        <f t="shared" ca="1" si="48"/>
        <v>#VALUE!</v>
      </c>
      <c r="U643" s="2">
        <f ca="1">IFERROR(INDEX(Ref!E:E, MATCH(D643, Ref!B:B, 0)),5)</f>
        <v>5</v>
      </c>
      <c r="V643">
        <f ca="1">IFERROR(INDEX(Ref!F:F, MATCH(D643, Ref!B:B, 0)),1.5)</f>
        <v>1.5</v>
      </c>
    </row>
    <row r="644" spans="3:22" x14ac:dyDescent="0.25">
      <c r="C644" s="42"/>
      <c r="D644" s="2" t="str" cm="1">
        <f t="array" aca="1" ref="D644" ca="1">UPPER(_xlfn.TEXTJOIN("", TRUE, IF(ISNUMBER(FIND(MID(LEFT(C644, FIND(" ", C644 &amp; " ") - 1), ROW(INDIRECT("1:" &amp; LEN(LEFT(C644, FIND(" ", C644 &amp; " ") - 1)))), 1), "ABCDEFGHIJKLMNOPQRSTUVWXYZabcdefghijklmnopqrstuvwxyz")), MID(LEFT(C644, FIND(" ", C644 &amp; " ") - 1), ROW(INDIRECT("1:" &amp; LEN(LEFT(C644, FIND(" ", C644 &amp; " ") - 1)))), 1), "")))</f>
        <v/>
      </c>
      <c r="E644" s="2" t="e">
        <f ca="1">INDEX(Ref!C:C, MATCH(Mapping!D644, Ref!$B:$B,0))</f>
        <v>#N/A</v>
      </c>
      <c r="F644" s="2" t="e">
        <f ca="1">INDEX(Ref!D:D, MATCH(Mapping!D644, Ref!$B:$B,0))</f>
        <v>#N/A</v>
      </c>
      <c r="G644" s="2" cm="1">
        <f t="array" ref="G644">IFERROR(_xlfn.SWITCH(LOWER(TRIM(RIGHT(SUBSTITUTE(C644," ",REPT(" ",99)),99))),"fly",4,"dfly",8,"calendar",2,"box",4,4),4)</f>
        <v>4</v>
      </c>
      <c r="H644" s="2" t="s">
        <v>443</v>
      </c>
      <c r="I644" s="6" t="str">
        <f>RTD("tt.rtd",,RTD("tt.rtd",,"Inst",H644,$C644),I$2)</f>
        <v/>
      </c>
      <c r="J644" s="7" cm="1">
        <f t="array" ref="J644">SUM(IF(('Fill Book'!$F$4:$F$10084="B")*('Fill Book'!$E$4:$E$10084=Mapping!C644),'Fill Book'!$G$4:$G$10084))</f>
        <v>0</v>
      </c>
      <c r="K644" s="18" t="str" cm="1">
        <f t="array" ref="K644">IFERROR(
  SUMPRODUCT(
    ('Fill Book'!$F$4:$F$10084="B") * ('Fill Book'!$E$4:$E$10084=Mapping!C644),
    'Fill Book'!$G$4:$G$10084,  'Fill Book'!$H$4:$H$10084
  ) /
  SUMIFS(
    'Fill Book'!$G$4:$G$10084,
    'Fill Book'!$F$4:$F$10084, "B",
    'Fill Book'!$E$4:$E$10084, Mapping!C644
  ),
  ""
)</f>
        <v/>
      </c>
      <c r="L644" s="7">
        <f>SUMIFS('Fill Book'!$G$4:$G$10084, 'Fill Book'!$F$4:$F$10084, "S", 'Fill Book'!$E$4:$E$10084, Mapping!C644)</f>
        <v>0</v>
      </c>
      <c r="M644" s="18" t="str" cm="1">
        <f t="array" ref="M644">IFERROR(
  SUMPRODUCT(
    ('Fill Book'!$F$4:$F$10084="S") * ('Fill Book'!$E$4:$E$10084=Mapping!C644),
    'Fill Book'!$G$4:$G$10084,  'Fill Book'!$H$4:$H$10084
  ) /
  SUMIFS(
    'Fill Book'!$G$4:$G$10084,
    'Fill Book'!$F$4:$F$10084, "S",
    'Fill Book'!$E$4:$E$10084, Mapping!C644
  ),
  ""
)</f>
        <v/>
      </c>
      <c r="N644" s="7">
        <f t="shared" si="49"/>
        <v>0</v>
      </c>
      <c r="O644" s="2">
        <f t="shared" ca="1" si="47"/>
        <v>0</v>
      </c>
      <c r="P644" s="2">
        <f t="shared" ref="P644:P707" ca="1" si="50">IFERROR((MIN(J644,L644) * ((M644 - K644) / E644) * F644)-V644*Q644, 0)</f>
        <v>0</v>
      </c>
      <c r="Q644" s="2">
        <f t="shared" ref="Q644:Q707" si="51">MIN($J644,$L644)*$G644</f>
        <v>0</v>
      </c>
      <c r="R644" s="9" t="e">
        <f ca="1">((Mapping!$M644 - Mapping!$K644) / Mapping!$E644 * Mapping!$F644) * (MIN(Mapping!$J644, Mapping!$L644))</f>
        <v>#VALUE!</v>
      </c>
      <c r="S644" s="2" t="str">
        <f>IFERROR(INDEX(#REF!, MATCH(Mapping!C644,#REF!, 0)), "")</f>
        <v/>
      </c>
      <c r="T644" s="2" t="e">
        <f t="shared" ca="1" si="48"/>
        <v>#VALUE!</v>
      </c>
      <c r="U644" s="2">
        <f ca="1">IFERROR(INDEX(Ref!E:E, MATCH(D644, Ref!B:B, 0)),5)</f>
        <v>5</v>
      </c>
      <c r="V644">
        <f ca="1">IFERROR(INDEX(Ref!F:F, MATCH(D644, Ref!B:B, 0)),1.5)</f>
        <v>1.5</v>
      </c>
    </row>
    <row r="645" spans="3:22" x14ac:dyDescent="0.25">
      <c r="C645" s="42"/>
      <c r="D645" s="2" t="str" cm="1">
        <f t="array" aca="1" ref="D645" ca="1">UPPER(_xlfn.TEXTJOIN("", TRUE, IF(ISNUMBER(FIND(MID(LEFT(C645, FIND(" ", C645 &amp; " ") - 1), ROW(INDIRECT("1:" &amp; LEN(LEFT(C645, FIND(" ", C645 &amp; " ") - 1)))), 1), "ABCDEFGHIJKLMNOPQRSTUVWXYZabcdefghijklmnopqrstuvwxyz")), MID(LEFT(C645, FIND(" ", C645 &amp; " ") - 1), ROW(INDIRECT("1:" &amp; LEN(LEFT(C645, FIND(" ", C645 &amp; " ") - 1)))), 1), "")))</f>
        <v/>
      </c>
      <c r="E645" s="2" t="e">
        <f ca="1">INDEX(Ref!C:C, MATCH(Mapping!D645, Ref!$B:$B,0))</f>
        <v>#N/A</v>
      </c>
      <c r="F645" s="2" t="e">
        <f ca="1">INDEX(Ref!D:D, MATCH(Mapping!D645, Ref!$B:$B,0))</f>
        <v>#N/A</v>
      </c>
      <c r="G645" s="2" cm="1">
        <f t="array" ref="G645">IFERROR(_xlfn.SWITCH(LOWER(TRIM(RIGHT(SUBSTITUTE(C645," ",REPT(" ",99)),99))),"fly",4,"dfly",8,"calendar",2,"box",4,4),4)</f>
        <v>4</v>
      </c>
      <c r="H645" s="2" t="s">
        <v>443</v>
      </c>
      <c r="I645" s="6" t="str">
        <f>RTD("tt.rtd",,RTD("tt.rtd",,"Inst",H645,$C645),I$2)</f>
        <v/>
      </c>
      <c r="J645" s="7" cm="1">
        <f t="array" ref="J645">SUM(IF(('Fill Book'!$F$4:$F$10084="B")*('Fill Book'!$E$4:$E$10084=Mapping!C645),'Fill Book'!$G$4:$G$10084))</f>
        <v>0</v>
      </c>
      <c r="K645" s="18" t="str" cm="1">
        <f t="array" ref="K645">IFERROR(
  SUMPRODUCT(
    ('Fill Book'!$F$4:$F$10084="B") * ('Fill Book'!$E$4:$E$10084=Mapping!C645),
    'Fill Book'!$G$4:$G$10084,  'Fill Book'!$H$4:$H$10084
  ) /
  SUMIFS(
    'Fill Book'!$G$4:$G$10084,
    'Fill Book'!$F$4:$F$10084, "B",
    'Fill Book'!$E$4:$E$10084, Mapping!C645
  ),
  ""
)</f>
        <v/>
      </c>
      <c r="L645" s="7">
        <f>SUMIFS('Fill Book'!$G$4:$G$10084, 'Fill Book'!$F$4:$F$10084, "S", 'Fill Book'!$E$4:$E$10084, Mapping!C645)</f>
        <v>0</v>
      </c>
      <c r="M645" s="18" t="str" cm="1">
        <f t="array" ref="M645">IFERROR(
  SUMPRODUCT(
    ('Fill Book'!$F$4:$F$10084="S") * ('Fill Book'!$E$4:$E$10084=Mapping!C645),
    'Fill Book'!$G$4:$G$10084,  'Fill Book'!$H$4:$H$10084
  ) /
  SUMIFS(
    'Fill Book'!$G$4:$G$10084,
    'Fill Book'!$F$4:$F$10084, "S",
    'Fill Book'!$E$4:$E$10084, Mapping!C645
  ),
  ""
)</f>
        <v/>
      </c>
      <c r="N645" s="7">
        <f t="shared" si="49"/>
        <v>0</v>
      </c>
      <c r="O645" s="2">
        <f t="shared" ca="1" si="47"/>
        <v>0</v>
      </c>
      <c r="P645" s="2">
        <f t="shared" ca="1" si="50"/>
        <v>0</v>
      </c>
      <c r="Q645" s="2">
        <f t="shared" si="51"/>
        <v>0</v>
      </c>
      <c r="R645" s="9" t="e">
        <f ca="1">((Mapping!$M645 - Mapping!$K645) / Mapping!$E645 * Mapping!$F645) * (MIN(Mapping!$J645, Mapping!$L645))</f>
        <v>#VALUE!</v>
      </c>
      <c r="S645" s="2" t="str">
        <f>IFERROR(INDEX(#REF!, MATCH(Mapping!C645,#REF!, 0)), "")</f>
        <v/>
      </c>
      <c r="T645" s="2" t="e">
        <f t="shared" ca="1" si="48"/>
        <v>#VALUE!</v>
      </c>
      <c r="U645" s="2">
        <f ca="1">IFERROR(INDEX(Ref!E:E, MATCH(D645, Ref!B:B, 0)),5)</f>
        <v>5</v>
      </c>
      <c r="V645">
        <f ca="1">IFERROR(INDEX(Ref!F:F, MATCH(D645, Ref!B:B, 0)),1.5)</f>
        <v>1.5</v>
      </c>
    </row>
    <row r="646" spans="3:22" x14ac:dyDescent="0.25">
      <c r="C646" s="42"/>
      <c r="D646" s="2" t="str" cm="1">
        <f t="array" aca="1" ref="D646" ca="1">UPPER(_xlfn.TEXTJOIN("", TRUE, IF(ISNUMBER(FIND(MID(LEFT(C646, FIND(" ", C646 &amp; " ") - 1), ROW(INDIRECT("1:" &amp; LEN(LEFT(C646, FIND(" ", C646 &amp; " ") - 1)))), 1), "ABCDEFGHIJKLMNOPQRSTUVWXYZabcdefghijklmnopqrstuvwxyz")), MID(LEFT(C646, FIND(" ", C646 &amp; " ") - 1), ROW(INDIRECT("1:" &amp; LEN(LEFT(C646, FIND(" ", C646 &amp; " ") - 1)))), 1), "")))</f>
        <v/>
      </c>
      <c r="E646" s="2" t="e">
        <f ca="1">INDEX(Ref!C:C, MATCH(Mapping!D646, Ref!$B:$B,0))</f>
        <v>#N/A</v>
      </c>
      <c r="F646" s="2" t="e">
        <f ca="1">INDEX(Ref!D:D, MATCH(Mapping!D646, Ref!$B:$B,0))</f>
        <v>#N/A</v>
      </c>
      <c r="G646" s="2" cm="1">
        <f t="array" ref="G646">IFERROR(_xlfn.SWITCH(LOWER(TRIM(RIGHT(SUBSTITUTE(C646," ",REPT(" ",99)),99))),"fly",4,"dfly",8,"calendar",2,"box",4,4),4)</f>
        <v>4</v>
      </c>
      <c r="H646" s="2" t="s">
        <v>443</v>
      </c>
      <c r="I646" s="6" t="str">
        <f>RTD("tt.rtd",,RTD("tt.rtd",,"Inst",H646,$C646),I$2)</f>
        <v/>
      </c>
      <c r="J646" s="7" cm="1">
        <f t="array" ref="J646">SUM(IF(('Fill Book'!$F$4:$F$10084="B")*('Fill Book'!$E$4:$E$10084=Mapping!C646),'Fill Book'!$G$4:$G$10084))</f>
        <v>0</v>
      </c>
      <c r="K646" s="18" t="str" cm="1">
        <f t="array" ref="K646">IFERROR(
  SUMPRODUCT(
    ('Fill Book'!$F$4:$F$10084="B") * ('Fill Book'!$E$4:$E$10084=Mapping!C646),
    'Fill Book'!$G$4:$G$10084,  'Fill Book'!$H$4:$H$10084
  ) /
  SUMIFS(
    'Fill Book'!$G$4:$G$10084,
    'Fill Book'!$F$4:$F$10084, "B",
    'Fill Book'!$E$4:$E$10084, Mapping!C646
  ),
  ""
)</f>
        <v/>
      </c>
      <c r="L646" s="7">
        <f>SUMIFS('Fill Book'!$G$4:$G$10084, 'Fill Book'!$F$4:$F$10084, "S", 'Fill Book'!$E$4:$E$10084, Mapping!C646)</f>
        <v>0</v>
      </c>
      <c r="M646" s="18" t="str" cm="1">
        <f t="array" ref="M646">IFERROR(
  SUMPRODUCT(
    ('Fill Book'!$F$4:$F$10084="S") * ('Fill Book'!$E$4:$E$10084=Mapping!C646),
    'Fill Book'!$G$4:$G$10084,  'Fill Book'!$H$4:$H$10084
  ) /
  SUMIFS(
    'Fill Book'!$G$4:$G$10084,
    'Fill Book'!$F$4:$F$10084, "S",
    'Fill Book'!$E$4:$E$10084, Mapping!C646
  ),
  ""
)</f>
        <v/>
      </c>
      <c r="N646" s="7">
        <f t="shared" si="49"/>
        <v>0</v>
      </c>
      <c r="O646" s="2">
        <f t="shared" ca="1" si="47"/>
        <v>0</v>
      </c>
      <c r="P646" s="2">
        <f t="shared" ca="1" si="50"/>
        <v>0</v>
      </c>
      <c r="Q646" s="2">
        <f t="shared" si="51"/>
        <v>0</v>
      </c>
      <c r="R646" s="9" t="e">
        <f ca="1">((Mapping!$M646 - Mapping!$K646) / Mapping!$E646 * Mapping!$F646) * (MIN(Mapping!$J646, Mapping!$L646))</f>
        <v>#VALUE!</v>
      </c>
      <c r="S646" s="2" t="str">
        <f>IFERROR(INDEX(#REF!, MATCH(Mapping!C646,#REF!, 0)), "")</f>
        <v/>
      </c>
      <c r="T646" s="2" t="e">
        <f t="shared" ca="1" si="48"/>
        <v>#VALUE!</v>
      </c>
      <c r="U646" s="2">
        <f ca="1">IFERROR(INDEX(Ref!E:E, MATCH(D646, Ref!B:B, 0)),5)</f>
        <v>5</v>
      </c>
      <c r="V646">
        <f ca="1">IFERROR(INDEX(Ref!F:F, MATCH(D646, Ref!B:B, 0)),1.5)</f>
        <v>1.5</v>
      </c>
    </row>
    <row r="647" spans="3:22" x14ac:dyDescent="0.25">
      <c r="C647" s="42"/>
      <c r="D647" s="2" t="str" cm="1">
        <f t="array" aca="1" ref="D647" ca="1">UPPER(_xlfn.TEXTJOIN("", TRUE, IF(ISNUMBER(FIND(MID(LEFT(C647, FIND(" ", C647 &amp; " ") - 1), ROW(INDIRECT("1:" &amp; LEN(LEFT(C647, FIND(" ", C647 &amp; " ") - 1)))), 1), "ABCDEFGHIJKLMNOPQRSTUVWXYZabcdefghijklmnopqrstuvwxyz")), MID(LEFT(C647, FIND(" ", C647 &amp; " ") - 1), ROW(INDIRECT("1:" &amp; LEN(LEFT(C647, FIND(" ", C647 &amp; " ") - 1)))), 1), "")))</f>
        <v/>
      </c>
      <c r="E647" s="2" t="e">
        <f ca="1">INDEX(Ref!C:C, MATCH(Mapping!D647, Ref!$B:$B,0))</f>
        <v>#N/A</v>
      </c>
      <c r="F647" s="2" t="e">
        <f ca="1">INDEX(Ref!D:D, MATCH(Mapping!D647, Ref!$B:$B,0))</f>
        <v>#N/A</v>
      </c>
      <c r="G647" s="2" cm="1">
        <f t="array" ref="G647">IFERROR(_xlfn.SWITCH(LOWER(TRIM(RIGHT(SUBSTITUTE(C647," ",REPT(" ",99)),99))),"fly",4,"dfly",8,"calendar",2,"box",4,4),4)</f>
        <v>4</v>
      </c>
      <c r="H647" s="2" t="s">
        <v>443</v>
      </c>
      <c r="I647" s="6" t="str">
        <f>RTD("tt.rtd",,RTD("tt.rtd",,"Inst",H647,$C647),I$2)</f>
        <v/>
      </c>
      <c r="J647" s="7" cm="1">
        <f t="array" ref="J647">SUM(IF(('Fill Book'!$F$4:$F$10084="B")*('Fill Book'!$E$4:$E$10084=Mapping!C647),'Fill Book'!$G$4:$G$10084))</f>
        <v>0</v>
      </c>
      <c r="K647" s="18" t="str" cm="1">
        <f t="array" ref="K647">IFERROR(
  SUMPRODUCT(
    ('Fill Book'!$F$4:$F$10084="B") * ('Fill Book'!$E$4:$E$10084=Mapping!C647),
    'Fill Book'!$G$4:$G$10084,  'Fill Book'!$H$4:$H$10084
  ) /
  SUMIFS(
    'Fill Book'!$G$4:$G$10084,
    'Fill Book'!$F$4:$F$10084, "B",
    'Fill Book'!$E$4:$E$10084, Mapping!C647
  ),
  ""
)</f>
        <v/>
      </c>
      <c r="L647" s="7">
        <f>SUMIFS('Fill Book'!$G$4:$G$10084, 'Fill Book'!$F$4:$F$10084, "S", 'Fill Book'!$E$4:$E$10084, Mapping!C647)</f>
        <v>0</v>
      </c>
      <c r="M647" s="18" t="str" cm="1">
        <f t="array" ref="M647">IFERROR(
  SUMPRODUCT(
    ('Fill Book'!$F$4:$F$10084="S") * ('Fill Book'!$E$4:$E$10084=Mapping!C647),
    'Fill Book'!$G$4:$G$10084,  'Fill Book'!$H$4:$H$10084
  ) /
  SUMIFS(
    'Fill Book'!$G$4:$G$10084,
    'Fill Book'!$F$4:$F$10084, "S",
    'Fill Book'!$E$4:$E$10084, Mapping!C647
  ),
  ""
)</f>
        <v/>
      </c>
      <c r="N647" s="7">
        <f t="shared" si="49"/>
        <v>0</v>
      </c>
      <c r="O647" s="2">
        <f t="shared" ca="1" si="47"/>
        <v>0</v>
      </c>
      <c r="P647" s="2">
        <f t="shared" ca="1" si="50"/>
        <v>0</v>
      </c>
      <c r="Q647" s="2">
        <f t="shared" si="51"/>
        <v>0</v>
      </c>
      <c r="R647" s="9" t="e">
        <f ca="1">((Mapping!$M647 - Mapping!$K647) / Mapping!$E647 * Mapping!$F647) * (MIN(Mapping!$J647, Mapping!$L647))</f>
        <v>#VALUE!</v>
      </c>
      <c r="S647" s="2" t="str">
        <f>IFERROR(INDEX(#REF!, MATCH(Mapping!C647,#REF!, 0)), "")</f>
        <v/>
      </c>
      <c r="T647" s="2" t="e">
        <f t="shared" ca="1" si="48"/>
        <v>#VALUE!</v>
      </c>
      <c r="U647" s="2">
        <f ca="1">IFERROR(INDEX(Ref!E:E, MATCH(D647, Ref!B:B, 0)),5)</f>
        <v>5</v>
      </c>
      <c r="V647">
        <f ca="1">IFERROR(INDEX(Ref!F:F, MATCH(D647, Ref!B:B, 0)),1.5)</f>
        <v>1.5</v>
      </c>
    </row>
    <row r="648" spans="3:22" x14ac:dyDescent="0.25">
      <c r="C648" s="42"/>
      <c r="D648" s="2" t="str" cm="1">
        <f t="array" aca="1" ref="D648" ca="1">UPPER(_xlfn.TEXTJOIN("", TRUE, IF(ISNUMBER(FIND(MID(LEFT(C648, FIND(" ", C648 &amp; " ") - 1), ROW(INDIRECT("1:" &amp; LEN(LEFT(C648, FIND(" ", C648 &amp; " ") - 1)))), 1), "ABCDEFGHIJKLMNOPQRSTUVWXYZabcdefghijklmnopqrstuvwxyz")), MID(LEFT(C648, FIND(" ", C648 &amp; " ") - 1), ROW(INDIRECT("1:" &amp; LEN(LEFT(C648, FIND(" ", C648 &amp; " ") - 1)))), 1), "")))</f>
        <v/>
      </c>
      <c r="E648" s="2" t="e">
        <f ca="1">INDEX(Ref!C:C, MATCH(Mapping!D648, Ref!$B:$B,0))</f>
        <v>#N/A</v>
      </c>
      <c r="F648" s="2" t="e">
        <f ca="1">INDEX(Ref!D:D, MATCH(Mapping!D648, Ref!$B:$B,0))</f>
        <v>#N/A</v>
      </c>
      <c r="G648" s="2" cm="1">
        <f t="array" ref="G648">IFERROR(_xlfn.SWITCH(LOWER(TRIM(RIGHT(SUBSTITUTE(C648," ",REPT(" ",99)),99))),"fly",4,"dfly",8,"calendar",2,"box",4,4),4)</f>
        <v>4</v>
      </c>
      <c r="H648" s="2" t="s">
        <v>443</v>
      </c>
      <c r="I648" s="6" t="str">
        <f>RTD("tt.rtd",,RTD("tt.rtd",,"Inst",H648,$C648),I$2)</f>
        <v/>
      </c>
      <c r="J648" s="7" cm="1">
        <f t="array" ref="J648">SUM(IF(('Fill Book'!$F$4:$F$10084="B")*('Fill Book'!$E$4:$E$10084=Mapping!C648),'Fill Book'!$G$4:$G$10084))</f>
        <v>0</v>
      </c>
      <c r="K648" s="18" t="str" cm="1">
        <f t="array" ref="K648">IFERROR(
  SUMPRODUCT(
    ('Fill Book'!$F$4:$F$10084="B") * ('Fill Book'!$E$4:$E$10084=Mapping!C648),
    'Fill Book'!$G$4:$G$10084,  'Fill Book'!$H$4:$H$10084
  ) /
  SUMIFS(
    'Fill Book'!$G$4:$G$10084,
    'Fill Book'!$F$4:$F$10084, "B",
    'Fill Book'!$E$4:$E$10084, Mapping!C648
  ),
  ""
)</f>
        <v/>
      </c>
      <c r="L648" s="7">
        <f>SUMIFS('Fill Book'!$G$4:$G$10084, 'Fill Book'!$F$4:$F$10084, "S", 'Fill Book'!$E$4:$E$10084, Mapping!C648)</f>
        <v>0</v>
      </c>
      <c r="M648" s="18" t="str" cm="1">
        <f t="array" ref="M648">IFERROR(
  SUMPRODUCT(
    ('Fill Book'!$F$4:$F$10084="S") * ('Fill Book'!$E$4:$E$10084=Mapping!C648),
    'Fill Book'!$G$4:$G$10084,  'Fill Book'!$H$4:$H$10084
  ) /
  SUMIFS(
    'Fill Book'!$G$4:$G$10084,
    'Fill Book'!$F$4:$F$10084, "S",
    'Fill Book'!$E$4:$E$10084, Mapping!C648
  ),
  ""
)</f>
        <v/>
      </c>
      <c r="N648" s="7">
        <f t="shared" si="49"/>
        <v>0</v>
      </c>
      <c r="O648" s="2">
        <f t="shared" ca="1" si="47"/>
        <v>0</v>
      </c>
      <c r="P648" s="2">
        <f t="shared" ca="1" si="50"/>
        <v>0</v>
      </c>
      <c r="Q648" s="2">
        <f t="shared" si="51"/>
        <v>0</v>
      </c>
      <c r="R648" s="9" t="e">
        <f ca="1">((Mapping!$M648 - Mapping!$K648) / Mapping!$E648 * Mapping!$F648) * (MIN(Mapping!$J648, Mapping!$L648))</f>
        <v>#VALUE!</v>
      </c>
      <c r="S648" s="2" t="str">
        <f>IFERROR(INDEX(#REF!, MATCH(Mapping!C648,#REF!, 0)), "")</f>
        <v/>
      </c>
      <c r="T648" s="2" t="e">
        <f t="shared" ca="1" si="48"/>
        <v>#VALUE!</v>
      </c>
      <c r="U648" s="2">
        <f ca="1">IFERROR(INDEX(Ref!E:E, MATCH(D648, Ref!B:B, 0)),5)</f>
        <v>5</v>
      </c>
      <c r="V648">
        <f ca="1">IFERROR(INDEX(Ref!F:F, MATCH(D648, Ref!B:B, 0)),1.5)</f>
        <v>1.5</v>
      </c>
    </row>
    <row r="649" spans="3:22" x14ac:dyDescent="0.25">
      <c r="C649" s="42"/>
      <c r="D649" s="2" t="str" cm="1">
        <f t="array" aca="1" ref="D649" ca="1">UPPER(_xlfn.TEXTJOIN("", TRUE, IF(ISNUMBER(FIND(MID(LEFT(C649, FIND(" ", C649 &amp; " ") - 1), ROW(INDIRECT("1:" &amp; LEN(LEFT(C649, FIND(" ", C649 &amp; " ") - 1)))), 1), "ABCDEFGHIJKLMNOPQRSTUVWXYZabcdefghijklmnopqrstuvwxyz")), MID(LEFT(C649, FIND(" ", C649 &amp; " ") - 1), ROW(INDIRECT("1:" &amp; LEN(LEFT(C649, FIND(" ", C649 &amp; " ") - 1)))), 1), "")))</f>
        <v/>
      </c>
      <c r="E649" s="2" t="e">
        <f ca="1">INDEX(Ref!C:C, MATCH(Mapping!D649, Ref!$B:$B,0))</f>
        <v>#N/A</v>
      </c>
      <c r="F649" s="2" t="e">
        <f ca="1">INDEX(Ref!D:D, MATCH(Mapping!D649, Ref!$B:$B,0))</f>
        <v>#N/A</v>
      </c>
      <c r="G649" s="2" cm="1">
        <f t="array" ref="G649">IFERROR(_xlfn.SWITCH(LOWER(TRIM(RIGHT(SUBSTITUTE(C649," ",REPT(" ",99)),99))),"fly",4,"dfly",8,"calendar",2,"box",4,4),4)</f>
        <v>4</v>
      </c>
      <c r="H649" s="2" t="s">
        <v>443</v>
      </c>
      <c r="I649" s="6" t="str">
        <f>RTD("tt.rtd",,RTD("tt.rtd",,"Inst",H649,$C649),I$2)</f>
        <v/>
      </c>
      <c r="J649" s="7" cm="1">
        <f t="array" ref="J649">SUM(IF(('Fill Book'!$F$4:$F$10084="B")*('Fill Book'!$E$4:$E$10084=Mapping!C649),'Fill Book'!$G$4:$G$10084))</f>
        <v>0</v>
      </c>
      <c r="K649" s="18" t="str" cm="1">
        <f t="array" ref="K649">IFERROR(
  SUMPRODUCT(
    ('Fill Book'!$F$4:$F$10084="B") * ('Fill Book'!$E$4:$E$10084=Mapping!C649),
    'Fill Book'!$G$4:$G$10084,  'Fill Book'!$H$4:$H$10084
  ) /
  SUMIFS(
    'Fill Book'!$G$4:$G$10084,
    'Fill Book'!$F$4:$F$10084, "B",
    'Fill Book'!$E$4:$E$10084, Mapping!C649
  ),
  ""
)</f>
        <v/>
      </c>
      <c r="L649" s="7">
        <f>SUMIFS('Fill Book'!$G$4:$G$10084, 'Fill Book'!$F$4:$F$10084, "S", 'Fill Book'!$E$4:$E$10084, Mapping!C649)</f>
        <v>0</v>
      </c>
      <c r="M649" s="18" t="str" cm="1">
        <f t="array" ref="M649">IFERROR(
  SUMPRODUCT(
    ('Fill Book'!$F$4:$F$10084="S") * ('Fill Book'!$E$4:$E$10084=Mapping!C649),
    'Fill Book'!$G$4:$G$10084,  'Fill Book'!$H$4:$H$10084
  ) /
  SUMIFS(
    'Fill Book'!$G$4:$G$10084,
    'Fill Book'!$F$4:$F$10084, "S",
    'Fill Book'!$E$4:$E$10084, Mapping!C649
  ),
  ""
)</f>
        <v/>
      </c>
      <c r="N649" s="7">
        <f t="shared" si="49"/>
        <v>0</v>
      </c>
      <c r="O649" s="2">
        <f t="shared" ca="1" si="47"/>
        <v>0</v>
      </c>
      <c r="P649" s="2">
        <f t="shared" ca="1" si="50"/>
        <v>0</v>
      </c>
      <c r="Q649" s="2">
        <f t="shared" si="51"/>
        <v>0</v>
      </c>
      <c r="R649" s="9" t="e">
        <f ca="1">((Mapping!$M649 - Mapping!$K649) / Mapping!$E649 * Mapping!$F649) * (MIN(Mapping!$J649, Mapping!$L649))</f>
        <v>#VALUE!</v>
      </c>
      <c r="S649" s="2" t="str">
        <f>IFERROR(INDEX(#REF!, MATCH(Mapping!C649,#REF!, 0)), "")</f>
        <v/>
      </c>
      <c r="T649" s="2" t="e">
        <f t="shared" ca="1" si="48"/>
        <v>#VALUE!</v>
      </c>
      <c r="U649" s="2">
        <f ca="1">IFERROR(INDEX(Ref!E:E, MATCH(D649, Ref!B:B, 0)),5)</f>
        <v>5</v>
      </c>
      <c r="V649">
        <f ca="1">IFERROR(INDEX(Ref!F:F, MATCH(D649, Ref!B:B, 0)),1.5)</f>
        <v>1.5</v>
      </c>
    </row>
    <row r="650" spans="3:22" x14ac:dyDescent="0.25">
      <c r="C650" s="42"/>
      <c r="D650" s="2" t="str" cm="1">
        <f t="array" aca="1" ref="D650" ca="1">UPPER(_xlfn.TEXTJOIN("", TRUE, IF(ISNUMBER(FIND(MID(LEFT(C650, FIND(" ", C650 &amp; " ") - 1), ROW(INDIRECT("1:" &amp; LEN(LEFT(C650, FIND(" ", C650 &amp; " ") - 1)))), 1), "ABCDEFGHIJKLMNOPQRSTUVWXYZabcdefghijklmnopqrstuvwxyz")), MID(LEFT(C650, FIND(" ", C650 &amp; " ") - 1), ROW(INDIRECT("1:" &amp; LEN(LEFT(C650, FIND(" ", C650 &amp; " ") - 1)))), 1), "")))</f>
        <v/>
      </c>
      <c r="E650" s="2" t="e">
        <f ca="1">INDEX(Ref!C:C, MATCH(Mapping!D650, Ref!$B:$B,0))</f>
        <v>#N/A</v>
      </c>
      <c r="F650" s="2" t="e">
        <f ca="1">INDEX(Ref!D:D, MATCH(Mapping!D650, Ref!$B:$B,0))</f>
        <v>#N/A</v>
      </c>
      <c r="G650" s="2" cm="1">
        <f t="array" ref="G650">IFERROR(_xlfn.SWITCH(LOWER(TRIM(RIGHT(SUBSTITUTE(C650," ",REPT(" ",99)),99))),"fly",4,"dfly",8,"calendar",2,"box",4,4),4)</f>
        <v>4</v>
      </c>
      <c r="H650" s="2" t="s">
        <v>443</v>
      </c>
      <c r="I650" s="6" t="str">
        <f>RTD("tt.rtd",,RTD("tt.rtd",,"Inst",H650,$C650),I$2)</f>
        <v/>
      </c>
      <c r="J650" s="7" cm="1">
        <f t="array" ref="J650">SUM(IF(('Fill Book'!$F$4:$F$10084="B")*('Fill Book'!$E$4:$E$10084=Mapping!C650),'Fill Book'!$G$4:$G$10084))</f>
        <v>0</v>
      </c>
      <c r="K650" s="18" t="str" cm="1">
        <f t="array" ref="K650">IFERROR(
  SUMPRODUCT(
    ('Fill Book'!$F$4:$F$10084="B") * ('Fill Book'!$E$4:$E$10084=Mapping!C650),
    'Fill Book'!$G$4:$G$10084,  'Fill Book'!$H$4:$H$10084
  ) /
  SUMIFS(
    'Fill Book'!$G$4:$G$10084,
    'Fill Book'!$F$4:$F$10084, "B",
    'Fill Book'!$E$4:$E$10084, Mapping!C650
  ),
  ""
)</f>
        <v/>
      </c>
      <c r="L650" s="7">
        <f>SUMIFS('Fill Book'!$G$4:$G$10084, 'Fill Book'!$F$4:$F$10084, "S", 'Fill Book'!$E$4:$E$10084, Mapping!C650)</f>
        <v>0</v>
      </c>
      <c r="M650" s="18" t="str" cm="1">
        <f t="array" ref="M650">IFERROR(
  SUMPRODUCT(
    ('Fill Book'!$F$4:$F$10084="S") * ('Fill Book'!$E$4:$E$10084=Mapping!C650),
    'Fill Book'!$G$4:$G$10084,  'Fill Book'!$H$4:$H$10084
  ) /
  SUMIFS(
    'Fill Book'!$G$4:$G$10084,
    'Fill Book'!$F$4:$F$10084, "S",
    'Fill Book'!$E$4:$E$10084, Mapping!C650
  ),
  ""
)</f>
        <v/>
      </c>
      <c r="N650" s="7">
        <f t="shared" si="49"/>
        <v>0</v>
      </c>
      <c r="O650" s="2">
        <f t="shared" ca="1" si="47"/>
        <v>0</v>
      </c>
      <c r="P650" s="2">
        <f t="shared" ca="1" si="50"/>
        <v>0</v>
      </c>
      <c r="Q650" s="2">
        <f t="shared" si="51"/>
        <v>0</v>
      </c>
      <c r="R650" s="9" t="e">
        <f ca="1">((Mapping!$M650 - Mapping!$K650) / Mapping!$E650 * Mapping!$F650) * (MIN(Mapping!$J650, Mapping!$L650))</f>
        <v>#VALUE!</v>
      </c>
      <c r="S650" s="2" t="str">
        <f>IFERROR(INDEX(#REF!, MATCH(Mapping!C650,#REF!, 0)), "")</f>
        <v/>
      </c>
      <c r="T650" s="2" t="e">
        <f t="shared" ca="1" si="48"/>
        <v>#VALUE!</v>
      </c>
      <c r="U650" s="2">
        <f ca="1">IFERROR(INDEX(Ref!E:E, MATCH(D650, Ref!B:B, 0)),5)</f>
        <v>5</v>
      </c>
      <c r="V650">
        <f ca="1">IFERROR(INDEX(Ref!F:F, MATCH(D650, Ref!B:B, 0)),1.5)</f>
        <v>1.5</v>
      </c>
    </row>
    <row r="651" spans="3:22" x14ac:dyDescent="0.25">
      <c r="C651" s="42"/>
      <c r="D651" s="2" t="str" cm="1">
        <f t="array" aca="1" ref="D651" ca="1">UPPER(_xlfn.TEXTJOIN("", TRUE, IF(ISNUMBER(FIND(MID(LEFT(C651, FIND(" ", C651 &amp; " ") - 1), ROW(INDIRECT("1:" &amp; LEN(LEFT(C651, FIND(" ", C651 &amp; " ") - 1)))), 1), "ABCDEFGHIJKLMNOPQRSTUVWXYZabcdefghijklmnopqrstuvwxyz")), MID(LEFT(C651, FIND(" ", C651 &amp; " ") - 1), ROW(INDIRECT("1:" &amp; LEN(LEFT(C651, FIND(" ", C651 &amp; " ") - 1)))), 1), "")))</f>
        <v/>
      </c>
      <c r="E651" s="2" t="e">
        <f ca="1">INDEX(Ref!C:C, MATCH(Mapping!D651, Ref!$B:$B,0))</f>
        <v>#N/A</v>
      </c>
      <c r="F651" s="2" t="e">
        <f ca="1">INDEX(Ref!D:D, MATCH(Mapping!D651, Ref!$B:$B,0))</f>
        <v>#N/A</v>
      </c>
      <c r="G651" s="2" cm="1">
        <f t="array" ref="G651">IFERROR(_xlfn.SWITCH(LOWER(TRIM(RIGHT(SUBSTITUTE(C651," ",REPT(" ",99)),99))),"fly",4,"dfly",8,"calendar",2,"box",4,4),4)</f>
        <v>4</v>
      </c>
      <c r="H651" s="2" t="s">
        <v>443</v>
      </c>
      <c r="I651" s="6" t="str">
        <f>RTD("tt.rtd",,RTD("tt.rtd",,"Inst",H651,$C651),I$2)</f>
        <v/>
      </c>
      <c r="J651" s="7" cm="1">
        <f t="array" ref="J651">SUM(IF(('Fill Book'!$F$4:$F$10084="B")*('Fill Book'!$E$4:$E$10084=Mapping!C651),'Fill Book'!$G$4:$G$10084))</f>
        <v>0</v>
      </c>
      <c r="K651" s="18" t="str" cm="1">
        <f t="array" ref="K651">IFERROR(
  SUMPRODUCT(
    ('Fill Book'!$F$4:$F$10084="B") * ('Fill Book'!$E$4:$E$10084=Mapping!C651),
    'Fill Book'!$G$4:$G$10084,  'Fill Book'!$H$4:$H$10084
  ) /
  SUMIFS(
    'Fill Book'!$G$4:$G$10084,
    'Fill Book'!$F$4:$F$10084, "B",
    'Fill Book'!$E$4:$E$10084, Mapping!C651
  ),
  ""
)</f>
        <v/>
      </c>
      <c r="L651" s="7">
        <f>SUMIFS('Fill Book'!$G$4:$G$10084, 'Fill Book'!$F$4:$F$10084, "S", 'Fill Book'!$E$4:$E$10084, Mapping!C651)</f>
        <v>0</v>
      </c>
      <c r="M651" s="18" t="str" cm="1">
        <f t="array" ref="M651">IFERROR(
  SUMPRODUCT(
    ('Fill Book'!$F$4:$F$10084="S") * ('Fill Book'!$E$4:$E$10084=Mapping!C651),
    'Fill Book'!$G$4:$G$10084,  'Fill Book'!$H$4:$H$10084
  ) /
  SUMIFS(
    'Fill Book'!$G$4:$G$10084,
    'Fill Book'!$F$4:$F$10084, "S",
    'Fill Book'!$E$4:$E$10084, Mapping!C651
  ),
  ""
)</f>
        <v/>
      </c>
      <c r="N651" s="7">
        <f t="shared" si="49"/>
        <v>0</v>
      </c>
      <c r="O651" s="2">
        <f t="shared" ca="1" si="47"/>
        <v>0</v>
      </c>
      <c r="P651" s="2">
        <f t="shared" ca="1" si="50"/>
        <v>0</v>
      </c>
      <c r="Q651" s="2">
        <f t="shared" si="51"/>
        <v>0</v>
      </c>
      <c r="R651" s="9" t="e">
        <f ca="1">((Mapping!$M651 - Mapping!$K651) / Mapping!$E651 * Mapping!$F651) * (MIN(Mapping!$J651, Mapping!$L651))</f>
        <v>#VALUE!</v>
      </c>
      <c r="S651" s="2" t="str">
        <f>IFERROR(INDEX(#REF!, MATCH(Mapping!C651,#REF!, 0)), "")</f>
        <v/>
      </c>
      <c r="T651" s="2" t="e">
        <f t="shared" ca="1" si="48"/>
        <v>#VALUE!</v>
      </c>
      <c r="U651" s="2">
        <f ca="1">IFERROR(INDEX(Ref!E:E, MATCH(D651, Ref!B:B, 0)),5)</f>
        <v>5</v>
      </c>
      <c r="V651">
        <f ca="1">IFERROR(INDEX(Ref!F:F, MATCH(D651, Ref!B:B, 0)),1.5)</f>
        <v>1.5</v>
      </c>
    </row>
    <row r="652" spans="3:22" x14ac:dyDescent="0.25">
      <c r="C652" s="42"/>
      <c r="D652" s="2" t="str" cm="1">
        <f t="array" aca="1" ref="D652" ca="1">UPPER(_xlfn.TEXTJOIN("", TRUE, IF(ISNUMBER(FIND(MID(LEFT(C652, FIND(" ", C652 &amp; " ") - 1), ROW(INDIRECT("1:" &amp; LEN(LEFT(C652, FIND(" ", C652 &amp; " ") - 1)))), 1), "ABCDEFGHIJKLMNOPQRSTUVWXYZabcdefghijklmnopqrstuvwxyz")), MID(LEFT(C652, FIND(" ", C652 &amp; " ") - 1), ROW(INDIRECT("1:" &amp; LEN(LEFT(C652, FIND(" ", C652 &amp; " ") - 1)))), 1), "")))</f>
        <v/>
      </c>
      <c r="E652" s="2" t="e">
        <f ca="1">INDEX(Ref!C:C, MATCH(Mapping!D652, Ref!$B:$B,0))</f>
        <v>#N/A</v>
      </c>
      <c r="F652" s="2" t="e">
        <f ca="1">INDEX(Ref!D:D, MATCH(Mapping!D652, Ref!$B:$B,0))</f>
        <v>#N/A</v>
      </c>
      <c r="G652" s="2" cm="1">
        <f t="array" ref="G652">IFERROR(_xlfn.SWITCH(LOWER(TRIM(RIGHT(SUBSTITUTE(C652," ",REPT(" ",99)),99))),"fly",4,"dfly",8,"calendar",2,"box",4,4),4)</f>
        <v>4</v>
      </c>
      <c r="H652" s="2" t="s">
        <v>443</v>
      </c>
      <c r="I652" s="6" t="str">
        <f>RTD("tt.rtd",,RTD("tt.rtd",,"Inst",H652,$C652),I$2)</f>
        <v/>
      </c>
      <c r="J652" s="7" cm="1">
        <f t="array" ref="J652">SUM(IF(('Fill Book'!$F$4:$F$10084="B")*('Fill Book'!$E$4:$E$10084=Mapping!C652),'Fill Book'!$G$4:$G$10084))</f>
        <v>0</v>
      </c>
      <c r="K652" s="18" t="str" cm="1">
        <f t="array" ref="K652">IFERROR(
  SUMPRODUCT(
    ('Fill Book'!$F$4:$F$10084="B") * ('Fill Book'!$E$4:$E$10084=Mapping!C652),
    'Fill Book'!$G$4:$G$10084,  'Fill Book'!$H$4:$H$10084
  ) /
  SUMIFS(
    'Fill Book'!$G$4:$G$10084,
    'Fill Book'!$F$4:$F$10084, "B",
    'Fill Book'!$E$4:$E$10084, Mapping!C652
  ),
  ""
)</f>
        <v/>
      </c>
      <c r="L652" s="7">
        <f>SUMIFS('Fill Book'!$G$4:$G$10084, 'Fill Book'!$F$4:$F$10084, "S", 'Fill Book'!$E$4:$E$10084, Mapping!C652)</f>
        <v>0</v>
      </c>
      <c r="M652" s="18" t="str" cm="1">
        <f t="array" ref="M652">IFERROR(
  SUMPRODUCT(
    ('Fill Book'!$F$4:$F$10084="S") * ('Fill Book'!$E$4:$E$10084=Mapping!C652),
    'Fill Book'!$G$4:$G$10084,  'Fill Book'!$H$4:$H$10084
  ) /
  SUMIFS(
    'Fill Book'!$G$4:$G$10084,
    'Fill Book'!$F$4:$F$10084, "S",
    'Fill Book'!$E$4:$E$10084, Mapping!C652
  ),
  ""
)</f>
        <v/>
      </c>
      <c r="N652" s="7">
        <f t="shared" si="49"/>
        <v>0</v>
      </c>
      <c r="O652" s="2">
        <f t="shared" ca="1" si="47"/>
        <v>0</v>
      </c>
      <c r="P652" s="2">
        <f t="shared" ca="1" si="50"/>
        <v>0</v>
      </c>
      <c r="Q652" s="2">
        <f t="shared" si="51"/>
        <v>0</v>
      </c>
      <c r="R652" s="9" t="e">
        <f ca="1">((Mapping!$M652 - Mapping!$K652) / Mapping!$E652 * Mapping!$F652) * (MIN(Mapping!$J652, Mapping!$L652))</f>
        <v>#VALUE!</v>
      </c>
      <c r="S652" s="2" t="str">
        <f>IFERROR(INDEX(#REF!, MATCH(Mapping!C652,#REF!, 0)), "")</f>
        <v/>
      </c>
      <c r="T652" s="2" t="e">
        <f t="shared" ca="1" si="48"/>
        <v>#VALUE!</v>
      </c>
      <c r="U652" s="2">
        <f ca="1">IFERROR(INDEX(Ref!E:E, MATCH(D652, Ref!B:B, 0)),5)</f>
        <v>5</v>
      </c>
      <c r="V652">
        <f ca="1">IFERROR(INDEX(Ref!F:F, MATCH(D652, Ref!B:B, 0)),1.5)</f>
        <v>1.5</v>
      </c>
    </row>
    <row r="653" spans="3:22" x14ac:dyDescent="0.25">
      <c r="C653" s="42"/>
      <c r="D653" s="2" t="str" cm="1">
        <f t="array" aca="1" ref="D653" ca="1">UPPER(_xlfn.TEXTJOIN("", TRUE, IF(ISNUMBER(FIND(MID(LEFT(C653, FIND(" ", C653 &amp; " ") - 1), ROW(INDIRECT("1:" &amp; LEN(LEFT(C653, FIND(" ", C653 &amp; " ") - 1)))), 1), "ABCDEFGHIJKLMNOPQRSTUVWXYZabcdefghijklmnopqrstuvwxyz")), MID(LEFT(C653, FIND(" ", C653 &amp; " ") - 1), ROW(INDIRECT("1:" &amp; LEN(LEFT(C653, FIND(" ", C653 &amp; " ") - 1)))), 1), "")))</f>
        <v/>
      </c>
      <c r="E653" s="2" t="e">
        <f ca="1">INDEX(Ref!C:C, MATCH(Mapping!D653, Ref!$B:$B,0))</f>
        <v>#N/A</v>
      </c>
      <c r="F653" s="2" t="e">
        <f ca="1">INDEX(Ref!D:D, MATCH(Mapping!D653, Ref!$B:$B,0))</f>
        <v>#N/A</v>
      </c>
      <c r="G653" s="2" cm="1">
        <f t="array" ref="G653">IFERROR(_xlfn.SWITCH(LOWER(TRIM(RIGHT(SUBSTITUTE(C653," ",REPT(" ",99)),99))),"fly",4,"dfly",8,"calendar",2,"box",4,4),4)</f>
        <v>4</v>
      </c>
      <c r="H653" s="2" t="s">
        <v>443</v>
      </c>
      <c r="I653" s="6" t="str">
        <f>RTD("tt.rtd",,RTD("tt.rtd",,"Inst",H653,$C653),I$2)</f>
        <v/>
      </c>
      <c r="J653" s="7" cm="1">
        <f t="array" ref="J653">SUM(IF(('Fill Book'!$F$4:$F$10084="B")*('Fill Book'!$E$4:$E$10084=Mapping!C653),'Fill Book'!$G$4:$G$10084))</f>
        <v>0</v>
      </c>
      <c r="K653" s="18" t="str" cm="1">
        <f t="array" ref="K653">IFERROR(
  SUMPRODUCT(
    ('Fill Book'!$F$4:$F$10084="B") * ('Fill Book'!$E$4:$E$10084=Mapping!C653),
    'Fill Book'!$G$4:$G$10084,  'Fill Book'!$H$4:$H$10084
  ) /
  SUMIFS(
    'Fill Book'!$G$4:$G$10084,
    'Fill Book'!$F$4:$F$10084, "B",
    'Fill Book'!$E$4:$E$10084, Mapping!C653
  ),
  ""
)</f>
        <v/>
      </c>
      <c r="L653" s="7">
        <f>SUMIFS('Fill Book'!$G$4:$G$10084, 'Fill Book'!$F$4:$F$10084, "S", 'Fill Book'!$E$4:$E$10084, Mapping!C653)</f>
        <v>0</v>
      </c>
      <c r="M653" s="18" t="str" cm="1">
        <f t="array" ref="M653">IFERROR(
  SUMPRODUCT(
    ('Fill Book'!$F$4:$F$10084="S") * ('Fill Book'!$E$4:$E$10084=Mapping!C653),
    'Fill Book'!$G$4:$G$10084,  'Fill Book'!$H$4:$H$10084
  ) /
  SUMIFS(
    'Fill Book'!$G$4:$G$10084,
    'Fill Book'!$F$4:$F$10084, "S",
    'Fill Book'!$E$4:$E$10084, Mapping!C653
  ),
  ""
)</f>
        <v/>
      </c>
      <c r="N653" s="7">
        <f t="shared" si="49"/>
        <v>0</v>
      </c>
      <c r="O653" s="2">
        <f t="shared" ca="1" si="47"/>
        <v>0</v>
      </c>
      <c r="P653" s="2">
        <f t="shared" ca="1" si="50"/>
        <v>0</v>
      </c>
      <c r="Q653" s="2">
        <f t="shared" si="51"/>
        <v>0</v>
      </c>
      <c r="R653" s="9" t="e">
        <f ca="1">((Mapping!$M653 - Mapping!$K653) / Mapping!$E653 * Mapping!$F653) * (MIN(Mapping!$J653, Mapping!$L653))</f>
        <v>#VALUE!</v>
      </c>
      <c r="S653" s="2" t="str">
        <f>IFERROR(INDEX(#REF!, MATCH(Mapping!C653,#REF!, 0)), "")</f>
        <v/>
      </c>
      <c r="T653" s="2" t="e">
        <f t="shared" ca="1" si="48"/>
        <v>#VALUE!</v>
      </c>
      <c r="U653" s="2">
        <f ca="1">IFERROR(INDEX(Ref!E:E, MATCH(D653, Ref!B:B, 0)),5)</f>
        <v>5</v>
      </c>
      <c r="V653">
        <f ca="1">IFERROR(INDEX(Ref!F:F, MATCH(D653, Ref!B:B, 0)),1.5)</f>
        <v>1.5</v>
      </c>
    </row>
    <row r="654" spans="3:22" x14ac:dyDescent="0.25">
      <c r="C654" s="42"/>
      <c r="D654" s="2" t="str" cm="1">
        <f t="array" aca="1" ref="D654" ca="1">UPPER(_xlfn.TEXTJOIN("", TRUE, IF(ISNUMBER(FIND(MID(LEFT(C654, FIND(" ", C654 &amp; " ") - 1), ROW(INDIRECT("1:" &amp; LEN(LEFT(C654, FIND(" ", C654 &amp; " ") - 1)))), 1), "ABCDEFGHIJKLMNOPQRSTUVWXYZabcdefghijklmnopqrstuvwxyz")), MID(LEFT(C654, FIND(" ", C654 &amp; " ") - 1), ROW(INDIRECT("1:" &amp; LEN(LEFT(C654, FIND(" ", C654 &amp; " ") - 1)))), 1), "")))</f>
        <v/>
      </c>
      <c r="E654" s="2" t="e">
        <f ca="1">INDEX(Ref!C:C, MATCH(Mapping!D654, Ref!$B:$B,0))</f>
        <v>#N/A</v>
      </c>
      <c r="F654" s="2" t="e">
        <f ca="1">INDEX(Ref!D:D, MATCH(Mapping!D654, Ref!$B:$B,0))</f>
        <v>#N/A</v>
      </c>
      <c r="G654" s="2" cm="1">
        <f t="array" ref="G654">IFERROR(_xlfn.SWITCH(LOWER(TRIM(RIGHT(SUBSTITUTE(C654," ",REPT(" ",99)),99))),"fly",4,"dfly",8,"calendar",2,"box",4,4),4)</f>
        <v>4</v>
      </c>
      <c r="H654" s="2" t="s">
        <v>443</v>
      </c>
      <c r="I654" s="6" t="str">
        <f>RTD("tt.rtd",,RTD("tt.rtd",,"Inst",H654,$C654),I$2)</f>
        <v/>
      </c>
      <c r="J654" s="7" cm="1">
        <f t="array" ref="J654">SUM(IF(('Fill Book'!$F$4:$F$10084="B")*('Fill Book'!$E$4:$E$10084=Mapping!C654),'Fill Book'!$G$4:$G$10084))</f>
        <v>0</v>
      </c>
      <c r="K654" s="18" t="str" cm="1">
        <f t="array" ref="K654">IFERROR(
  SUMPRODUCT(
    ('Fill Book'!$F$4:$F$10084="B") * ('Fill Book'!$E$4:$E$10084=Mapping!C654),
    'Fill Book'!$G$4:$G$10084,  'Fill Book'!$H$4:$H$10084
  ) /
  SUMIFS(
    'Fill Book'!$G$4:$G$10084,
    'Fill Book'!$F$4:$F$10084, "B",
    'Fill Book'!$E$4:$E$10084, Mapping!C654
  ),
  ""
)</f>
        <v/>
      </c>
      <c r="L654" s="7">
        <f>SUMIFS('Fill Book'!$G$4:$G$10084, 'Fill Book'!$F$4:$F$10084, "S", 'Fill Book'!$E$4:$E$10084, Mapping!C654)</f>
        <v>0</v>
      </c>
      <c r="M654" s="18" t="str" cm="1">
        <f t="array" ref="M654">IFERROR(
  SUMPRODUCT(
    ('Fill Book'!$F$4:$F$10084="S") * ('Fill Book'!$E$4:$E$10084=Mapping!C654),
    'Fill Book'!$G$4:$G$10084,  'Fill Book'!$H$4:$H$10084
  ) /
  SUMIFS(
    'Fill Book'!$G$4:$G$10084,
    'Fill Book'!$F$4:$F$10084, "S",
    'Fill Book'!$E$4:$E$10084, Mapping!C654
  ),
  ""
)</f>
        <v/>
      </c>
      <c r="N654" s="7">
        <f t="shared" si="49"/>
        <v>0</v>
      </c>
      <c r="O654" s="2">
        <f t="shared" ca="1" si="47"/>
        <v>0</v>
      </c>
      <c r="P654" s="2">
        <f t="shared" ca="1" si="50"/>
        <v>0</v>
      </c>
      <c r="Q654" s="2">
        <f t="shared" si="51"/>
        <v>0</v>
      </c>
      <c r="R654" s="9" t="e">
        <f ca="1">((Mapping!$M654 - Mapping!$K654) / Mapping!$E654 * Mapping!$F654) * (MIN(Mapping!$J654, Mapping!$L654))</f>
        <v>#VALUE!</v>
      </c>
      <c r="S654" s="2" t="str">
        <f>IFERROR(INDEX(#REF!, MATCH(Mapping!C654,#REF!, 0)), "")</f>
        <v/>
      </c>
      <c r="T654" s="2" t="e">
        <f t="shared" ca="1" si="48"/>
        <v>#VALUE!</v>
      </c>
      <c r="U654" s="2">
        <f ca="1">IFERROR(INDEX(Ref!E:E, MATCH(D654, Ref!B:B, 0)),5)</f>
        <v>5</v>
      </c>
      <c r="V654">
        <f ca="1">IFERROR(INDEX(Ref!F:F, MATCH(D654, Ref!B:B, 0)),1.5)</f>
        <v>1.5</v>
      </c>
    </row>
    <row r="655" spans="3:22" x14ac:dyDescent="0.25">
      <c r="C655" s="42"/>
      <c r="D655" s="2" t="str" cm="1">
        <f t="array" aca="1" ref="D655" ca="1">UPPER(_xlfn.TEXTJOIN("", TRUE, IF(ISNUMBER(FIND(MID(LEFT(C655, FIND(" ", C655 &amp; " ") - 1), ROW(INDIRECT("1:" &amp; LEN(LEFT(C655, FIND(" ", C655 &amp; " ") - 1)))), 1), "ABCDEFGHIJKLMNOPQRSTUVWXYZabcdefghijklmnopqrstuvwxyz")), MID(LEFT(C655, FIND(" ", C655 &amp; " ") - 1), ROW(INDIRECT("1:" &amp; LEN(LEFT(C655, FIND(" ", C655 &amp; " ") - 1)))), 1), "")))</f>
        <v/>
      </c>
      <c r="E655" s="2" t="e">
        <f ca="1">INDEX(Ref!C:C, MATCH(Mapping!D655, Ref!$B:$B,0))</f>
        <v>#N/A</v>
      </c>
      <c r="F655" s="2" t="e">
        <f ca="1">INDEX(Ref!D:D, MATCH(Mapping!D655, Ref!$B:$B,0))</f>
        <v>#N/A</v>
      </c>
      <c r="G655" s="2" cm="1">
        <f t="array" ref="G655">IFERROR(_xlfn.SWITCH(LOWER(TRIM(RIGHT(SUBSTITUTE(C655," ",REPT(" ",99)),99))),"fly",4,"dfly",8,"calendar",2,"box",4,4),4)</f>
        <v>4</v>
      </c>
      <c r="H655" s="2" t="s">
        <v>443</v>
      </c>
      <c r="I655" s="6" t="str">
        <f>RTD("tt.rtd",,RTD("tt.rtd",,"Inst",H655,$C655),I$2)</f>
        <v/>
      </c>
      <c r="J655" s="7" cm="1">
        <f t="array" ref="J655">SUM(IF(('Fill Book'!$F$4:$F$10084="B")*('Fill Book'!$E$4:$E$10084=Mapping!C655),'Fill Book'!$G$4:$G$10084))</f>
        <v>0</v>
      </c>
      <c r="K655" s="18" t="str" cm="1">
        <f t="array" ref="K655">IFERROR(
  SUMPRODUCT(
    ('Fill Book'!$F$4:$F$10084="B") * ('Fill Book'!$E$4:$E$10084=Mapping!C655),
    'Fill Book'!$G$4:$G$10084,  'Fill Book'!$H$4:$H$10084
  ) /
  SUMIFS(
    'Fill Book'!$G$4:$G$10084,
    'Fill Book'!$F$4:$F$10084, "B",
    'Fill Book'!$E$4:$E$10084, Mapping!C655
  ),
  ""
)</f>
        <v/>
      </c>
      <c r="L655" s="7">
        <f>SUMIFS('Fill Book'!$G$4:$G$10084, 'Fill Book'!$F$4:$F$10084, "S", 'Fill Book'!$E$4:$E$10084, Mapping!C655)</f>
        <v>0</v>
      </c>
      <c r="M655" s="18" t="str" cm="1">
        <f t="array" ref="M655">IFERROR(
  SUMPRODUCT(
    ('Fill Book'!$F$4:$F$10084="S") * ('Fill Book'!$E$4:$E$10084=Mapping!C655),
    'Fill Book'!$G$4:$G$10084,  'Fill Book'!$H$4:$H$10084
  ) /
  SUMIFS(
    'Fill Book'!$G$4:$G$10084,
    'Fill Book'!$F$4:$F$10084, "S",
    'Fill Book'!$E$4:$E$10084, Mapping!C655
  ),
  ""
)</f>
        <v/>
      </c>
      <c r="N655" s="7">
        <f t="shared" si="49"/>
        <v>0</v>
      </c>
      <c r="O655" s="2">
        <f t="shared" ca="1" si="47"/>
        <v>0</v>
      </c>
      <c r="P655" s="2">
        <f t="shared" ca="1" si="50"/>
        <v>0</v>
      </c>
      <c r="Q655" s="2">
        <f t="shared" si="51"/>
        <v>0</v>
      </c>
      <c r="R655" s="9" t="e">
        <f ca="1">((Mapping!$M655 - Mapping!$K655) / Mapping!$E655 * Mapping!$F655) * (MIN(Mapping!$J655, Mapping!$L655))</f>
        <v>#VALUE!</v>
      </c>
      <c r="S655" s="2" t="str">
        <f>IFERROR(INDEX(#REF!, MATCH(Mapping!C655,#REF!, 0)), "")</f>
        <v/>
      </c>
      <c r="T655" s="2" t="e">
        <f t="shared" ca="1" si="48"/>
        <v>#VALUE!</v>
      </c>
      <c r="U655" s="2">
        <f ca="1">IFERROR(INDEX(Ref!E:E, MATCH(D655, Ref!B:B, 0)),5)</f>
        <v>5</v>
      </c>
      <c r="V655">
        <f ca="1">IFERROR(INDEX(Ref!F:F, MATCH(D655, Ref!B:B, 0)),1.5)</f>
        <v>1.5</v>
      </c>
    </row>
    <row r="656" spans="3:22" x14ac:dyDescent="0.25">
      <c r="C656" s="42"/>
      <c r="D656" s="2" t="str" cm="1">
        <f t="array" aca="1" ref="D656" ca="1">UPPER(_xlfn.TEXTJOIN("", TRUE, IF(ISNUMBER(FIND(MID(LEFT(C656, FIND(" ", C656 &amp; " ") - 1), ROW(INDIRECT("1:" &amp; LEN(LEFT(C656, FIND(" ", C656 &amp; " ") - 1)))), 1), "ABCDEFGHIJKLMNOPQRSTUVWXYZabcdefghijklmnopqrstuvwxyz")), MID(LEFT(C656, FIND(" ", C656 &amp; " ") - 1), ROW(INDIRECT("1:" &amp; LEN(LEFT(C656, FIND(" ", C656 &amp; " ") - 1)))), 1), "")))</f>
        <v/>
      </c>
      <c r="E656" s="2" t="e">
        <f ca="1">INDEX(Ref!C:C, MATCH(Mapping!D656, Ref!$B:$B,0))</f>
        <v>#N/A</v>
      </c>
      <c r="F656" s="2" t="e">
        <f ca="1">INDEX(Ref!D:D, MATCH(Mapping!D656, Ref!$B:$B,0))</f>
        <v>#N/A</v>
      </c>
      <c r="G656" s="2" cm="1">
        <f t="array" ref="G656">IFERROR(_xlfn.SWITCH(LOWER(TRIM(RIGHT(SUBSTITUTE(C656," ",REPT(" ",99)),99))),"fly",4,"dfly",8,"calendar",2,"box",4,4),4)</f>
        <v>4</v>
      </c>
      <c r="H656" s="2" t="s">
        <v>443</v>
      </c>
      <c r="I656" s="6" t="str">
        <f>RTD("tt.rtd",,RTD("tt.rtd",,"Inst",H656,$C656),I$2)</f>
        <v/>
      </c>
      <c r="J656" s="7" cm="1">
        <f t="array" ref="J656">SUM(IF(('Fill Book'!$F$4:$F$10084="B")*('Fill Book'!$E$4:$E$10084=Mapping!C656),'Fill Book'!$G$4:$G$10084))</f>
        <v>0</v>
      </c>
      <c r="K656" s="18" t="str" cm="1">
        <f t="array" ref="K656">IFERROR(
  SUMPRODUCT(
    ('Fill Book'!$F$4:$F$10084="B") * ('Fill Book'!$E$4:$E$10084=Mapping!C656),
    'Fill Book'!$G$4:$G$10084,  'Fill Book'!$H$4:$H$10084
  ) /
  SUMIFS(
    'Fill Book'!$G$4:$G$10084,
    'Fill Book'!$F$4:$F$10084, "B",
    'Fill Book'!$E$4:$E$10084, Mapping!C656
  ),
  ""
)</f>
        <v/>
      </c>
      <c r="L656" s="7">
        <f>SUMIFS('Fill Book'!$G$4:$G$10084, 'Fill Book'!$F$4:$F$10084, "S", 'Fill Book'!$E$4:$E$10084, Mapping!C656)</f>
        <v>0</v>
      </c>
      <c r="M656" s="18" t="str" cm="1">
        <f t="array" ref="M656">IFERROR(
  SUMPRODUCT(
    ('Fill Book'!$F$4:$F$10084="S") * ('Fill Book'!$E$4:$E$10084=Mapping!C656),
    'Fill Book'!$G$4:$G$10084,  'Fill Book'!$H$4:$H$10084
  ) /
  SUMIFS(
    'Fill Book'!$G$4:$G$10084,
    'Fill Book'!$F$4:$F$10084, "S",
    'Fill Book'!$E$4:$E$10084, Mapping!C656
  ),
  ""
)</f>
        <v/>
      </c>
      <c r="N656" s="7">
        <f t="shared" si="49"/>
        <v>0</v>
      </c>
      <c r="O656" s="2">
        <f t="shared" ca="1" si="47"/>
        <v>0</v>
      </c>
      <c r="P656" s="2">
        <f t="shared" ca="1" si="50"/>
        <v>0</v>
      </c>
      <c r="Q656" s="2">
        <f t="shared" si="51"/>
        <v>0</v>
      </c>
      <c r="R656" s="9" t="e">
        <f ca="1">((Mapping!$M656 - Mapping!$K656) / Mapping!$E656 * Mapping!$F656) * (MIN(Mapping!$J656, Mapping!$L656))</f>
        <v>#VALUE!</v>
      </c>
      <c r="S656" s="2" t="str">
        <f>IFERROR(INDEX(#REF!, MATCH(Mapping!C656,#REF!, 0)), "")</f>
        <v/>
      </c>
      <c r="T656" s="2" t="e">
        <f t="shared" ca="1" si="48"/>
        <v>#VALUE!</v>
      </c>
      <c r="U656" s="2">
        <f ca="1">IFERROR(INDEX(Ref!E:E, MATCH(D656, Ref!B:B, 0)),5)</f>
        <v>5</v>
      </c>
      <c r="V656">
        <f ca="1">IFERROR(INDEX(Ref!F:F, MATCH(D656, Ref!B:B, 0)),1.5)</f>
        <v>1.5</v>
      </c>
    </row>
    <row r="657" spans="3:22" x14ac:dyDescent="0.25">
      <c r="C657" s="42"/>
      <c r="D657" s="2" t="str" cm="1">
        <f t="array" aca="1" ref="D657" ca="1">UPPER(_xlfn.TEXTJOIN("", TRUE, IF(ISNUMBER(FIND(MID(LEFT(C657, FIND(" ", C657 &amp; " ") - 1), ROW(INDIRECT("1:" &amp; LEN(LEFT(C657, FIND(" ", C657 &amp; " ") - 1)))), 1), "ABCDEFGHIJKLMNOPQRSTUVWXYZabcdefghijklmnopqrstuvwxyz")), MID(LEFT(C657, FIND(" ", C657 &amp; " ") - 1), ROW(INDIRECT("1:" &amp; LEN(LEFT(C657, FIND(" ", C657 &amp; " ") - 1)))), 1), "")))</f>
        <v/>
      </c>
      <c r="E657" s="2" t="e">
        <f ca="1">INDEX(Ref!C:C, MATCH(Mapping!D657, Ref!$B:$B,0))</f>
        <v>#N/A</v>
      </c>
      <c r="F657" s="2" t="e">
        <f ca="1">INDEX(Ref!D:D, MATCH(Mapping!D657, Ref!$B:$B,0))</f>
        <v>#N/A</v>
      </c>
      <c r="G657" s="2" cm="1">
        <f t="array" ref="G657">IFERROR(_xlfn.SWITCH(LOWER(TRIM(RIGHT(SUBSTITUTE(C657," ",REPT(" ",99)),99))),"fly",4,"dfly",8,"calendar",2,"box",4,4),4)</f>
        <v>4</v>
      </c>
      <c r="H657" s="2" t="s">
        <v>443</v>
      </c>
      <c r="I657" s="6" t="str">
        <f>RTD("tt.rtd",,RTD("tt.rtd",,"Inst",H657,$C657),I$2)</f>
        <v/>
      </c>
      <c r="J657" s="7" cm="1">
        <f t="array" ref="J657">SUM(IF(('Fill Book'!$F$4:$F$10084="B")*('Fill Book'!$E$4:$E$10084=Mapping!C657),'Fill Book'!$G$4:$G$10084))</f>
        <v>0</v>
      </c>
      <c r="K657" s="18" t="str" cm="1">
        <f t="array" ref="K657">IFERROR(
  SUMPRODUCT(
    ('Fill Book'!$F$4:$F$10084="B") * ('Fill Book'!$E$4:$E$10084=Mapping!C657),
    'Fill Book'!$G$4:$G$10084,  'Fill Book'!$H$4:$H$10084
  ) /
  SUMIFS(
    'Fill Book'!$G$4:$G$10084,
    'Fill Book'!$F$4:$F$10084, "B",
    'Fill Book'!$E$4:$E$10084, Mapping!C657
  ),
  ""
)</f>
        <v/>
      </c>
      <c r="L657" s="7">
        <f>SUMIFS('Fill Book'!$G$4:$G$10084, 'Fill Book'!$F$4:$F$10084, "S", 'Fill Book'!$E$4:$E$10084, Mapping!C657)</f>
        <v>0</v>
      </c>
      <c r="M657" s="18" t="str" cm="1">
        <f t="array" ref="M657">IFERROR(
  SUMPRODUCT(
    ('Fill Book'!$F$4:$F$10084="S") * ('Fill Book'!$E$4:$E$10084=Mapping!C657),
    'Fill Book'!$G$4:$G$10084,  'Fill Book'!$H$4:$H$10084
  ) /
  SUMIFS(
    'Fill Book'!$G$4:$G$10084,
    'Fill Book'!$F$4:$F$10084, "S",
    'Fill Book'!$E$4:$E$10084, Mapping!C657
  ),
  ""
)</f>
        <v/>
      </c>
      <c r="N657" s="7">
        <f t="shared" si="49"/>
        <v>0</v>
      </c>
      <c r="O657" s="2">
        <f t="shared" ca="1" si="47"/>
        <v>0</v>
      </c>
      <c r="P657" s="2">
        <f t="shared" ca="1" si="50"/>
        <v>0</v>
      </c>
      <c r="Q657" s="2">
        <f t="shared" si="51"/>
        <v>0</v>
      </c>
      <c r="R657" s="9" t="e">
        <f ca="1">((Mapping!$M657 - Mapping!$K657) / Mapping!$E657 * Mapping!$F657) * (MIN(Mapping!$J657, Mapping!$L657))</f>
        <v>#VALUE!</v>
      </c>
      <c r="S657" s="2" t="str">
        <f>IFERROR(INDEX(#REF!, MATCH(Mapping!C657,#REF!, 0)), "")</f>
        <v/>
      </c>
      <c r="T657" s="2" t="e">
        <f t="shared" ca="1" si="48"/>
        <v>#VALUE!</v>
      </c>
      <c r="U657" s="2">
        <f ca="1">IFERROR(INDEX(Ref!E:E, MATCH(D657, Ref!B:B, 0)),5)</f>
        <v>5</v>
      </c>
      <c r="V657">
        <f ca="1">IFERROR(INDEX(Ref!F:F, MATCH(D657, Ref!B:B, 0)),1.5)</f>
        <v>1.5</v>
      </c>
    </row>
    <row r="658" spans="3:22" x14ac:dyDescent="0.25">
      <c r="C658" s="42"/>
      <c r="D658" s="2" t="str" cm="1">
        <f t="array" aca="1" ref="D658" ca="1">UPPER(_xlfn.TEXTJOIN("", TRUE, IF(ISNUMBER(FIND(MID(LEFT(C658, FIND(" ", C658 &amp; " ") - 1), ROW(INDIRECT("1:" &amp; LEN(LEFT(C658, FIND(" ", C658 &amp; " ") - 1)))), 1), "ABCDEFGHIJKLMNOPQRSTUVWXYZabcdefghijklmnopqrstuvwxyz")), MID(LEFT(C658, FIND(" ", C658 &amp; " ") - 1), ROW(INDIRECT("1:" &amp; LEN(LEFT(C658, FIND(" ", C658 &amp; " ") - 1)))), 1), "")))</f>
        <v/>
      </c>
      <c r="E658" s="2" t="e">
        <f ca="1">INDEX(Ref!C:C, MATCH(Mapping!D658, Ref!$B:$B,0))</f>
        <v>#N/A</v>
      </c>
      <c r="F658" s="2" t="e">
        <f ca="1">INDEX(Ref!D:D, MATCH(Mapping!D658, Ref!$B:$B,0))</f>
        <v>#N/A</v>
      </c>
      <c r="G658" s="2" cm="1">
        <f t="array" ref="G658">IFERROR(_xlfn.SWITCH(LOWER(TRIM(RIGHT(SUBSTITUTE(C658," ",REPT(" ",99)),99))),"fly",4,"dfly",8,"calendar",2,"box",4,4),4)</f>
        <v>4</v>
      </c>
      <c r="H658" s="2" t="s">
        <v>443</v>
      </c>
      <c r="I658" s="6" t="str">
        <f>RTD("tt.rtd",,RTD("tt.rtd",,"Inst",H658,$C658),I$2)</f>
        <v/>
      </c>
      <c r="J658" s="7" cm="1">
        <f t="array" ref="J658">SUM(IF(('Fill Book'!$F$4:$F$10084="B")*('Fill Book'!$E$4:$E$10084=Mapping!C658),'Fill Book'!$G$4:$G$10084))</f>
        <v>0</v>
      </c>
      <c r="K658" s="18" t="str" cm="1">
        <f t="array" ref="K658">IFERROR(
  SUMPRODUCT(
    ('Fill Book'!$F$4:$F$10084="B") * ('Fill Book'!$E$4:$E$10084=Mapping!C658),
    'Fill Book'!$G$4:$G$10084,  'Fill Book'!$H$4:$H$10084
  ) /
  SUMIFS(
    'Fill Book'!$G$4:$G$10084,
    'Fill Book'!$F$4:$F$10084, "B",
    'Fill Book'!$E$4:$E$10084, Mapping!C658
  ),
  ""
)</f>
        <v/>
      </c>
      <c r="L658" s="7">
        <f>SUMIFS('Fill Book'!$G$4:$G$10084, 'Fill Book'!$F$4:$F$10084, "S", 'Fill Book'!$E$4:$E$10084, Mapping!C658)</f>
        <v>0</v>
      </c>
      <c r="M658" s="18" t="str" cm="1">
        <f t="array" ref="M658">IFERROR(
  SUMPRODUCT(
    ('Fill Book'!$F$4:$F$10084="S") * ('Fill Book'!$E$4:$E$10084=Mapping!C658),
    'Fill Book'!$G$4:$G$10084,  'Fill Book'!$H$4:$H$10084
  ) /
  SUMIFS(
    'Fill Book'!$G$4:$G$10084,
    'Fill Book'!$F$4:$F$10084, "S",
    'Fill Book'!$E$4:$E$10084, Mapping!C658
  ),
  ""
)</f>
        <v/>
      </c>
      <c r="N658" s="7">
        <f t="shared" si="49"/>
        <v>0</v>
      </c>
      <c r="O658" s="2">
        <f t="shared" ca="1" si="47"/>
        <v>0</v>
      </c>
      <c r="P658" s="2">
        <f t="shared" ca="1" si="50"/>
        <v>0</v>
      </c>
      <c r="Q658" s="2">
        <f t="shared" si="51"/>
        <v>0</v>
      </c>
      <c r="R658" s="9" t="e">
        <f ca="1">((Mapping!$M658 - Mapping!$K658) / Mapping!$E658 * Mapping!$F658) * (MIN(Mapping!$J658, Mapping!$L658))</f>
        <v>#VALUE!</v>
      </c>
      <c r="S658" s="2" t="str">
        <f>IFERROR(INDEX(#REF!, MATCH(Mapping!C658,#REF!, 0)), "")</f>
        <v/>
      </c>
      <c r="T658" s="2" t="e">
        <f t="shared" ca="1" si="48"/>
        <v>#VALUE!</v>
      </c>
      <c r="U658" s="2">
        <f ca="1">IFERROR(INDEX(Ref!E:E, MATCH(D658, Ref!B:B, 0)),5)</f>
        <v>5</v>
      </c>
      <c r="V658">
        <f ca="1">IFERROR(INDEX(Ref!F:F, MATCH(D658, Ref!B:B, 0)),1.5)</f>
        <v>1.5</v>
      </c>
    </row>
    <row r="659" spans="3:22" x14ac:dyDescent="0.25">
      <c r="C659" s="42"/>
      <c r="D659" s="2" t="str" cm="1">
        <f t="array" aca="1" ref="D659" ca="1">UPPER(_xlfn.TEXTJOIN("", TRUE, IF(ISNUMBER(FIND(MID(LEFT(C659, FIND(" ", C659 &amp; " ") - 1), ROW(INDIRECT("1:" &amp; LEN(LEFT(C659, FIND(" ", C659 &amp; " ") - 1)))), 1), "ABCDEFGHIJKLMNOPQRSTUVWXYZabcdefghijklmnopqrstuvwxyz")), MID(LEFT(C659, FIND(" ", C659 &amp; " ") - 1), ROW(INDIRECT("1:" &amp; LEN(LEFT(C659, FIND(" ", C659 &amp; " ") - 1)))), 1), "")))</f>
        <v/>
      </c>
      <c r="E659" s="2" t="e">
        <f ca="1">INDEX(Ref!C:C, MATCH(Mapping!D659, Ref!$B:$B,0))</f>
        <v>#N/A</v>
      </c>
      <c r="F659" s="2" t="e">
        <f ca="1">INDEX(Ref!D:D, MATCH(Mapping!D659, Ref!$B:$B,0))</f>
        <v>#N/A</v>
      </c>
      <c r="G659" s="2" cm="1">
        <f t="array" ref="G659">IFERROR(_xlfn.SWITCH(LOWER(TRIM(RIGHT(SUBSTITUTE(C659," ",REPT(" ",99)),99))),"fly",4,"dfly",8,"calendar",2,"box",4,4),4)</f>
        <v>4</v>
      </c>
      <c r="H659" s="2" t="s">
        <v>443</v>
      </c>
      <c r="I659" s="6" t="str">
        <f>RTD("tt.rtd",,RTD("tt.rtd",,"Inst",H659,$C659),I$2)</f>
        <v/>
      </c>
      <c r="J659" s="7" cm="1">
        <f t="array" ref="J659">SUM(IF(('Fill Book'!$F$4:$F$10084="B")*('Fill Book'!$E$4:$E$10084=Mapping!C659),'Fill Book'!$G$4:$G$10084))</f>
        <v>0</v>
      </c>
      <c r="K659" s="18" t="str" cm="1">
        <f t="array" ref="K659">IFERROR(
  SUMPRODUCT(
    ('Fill Book'!$F$4:$F$10084="B") * ('Fill Book'!$E$4:$E$10084=Mapping!C659),
    'Fill Book'!$G$4:$G$10084,  'Fill Book'!$H$4:$H$10084
  ) /
  SUMIFS(
    'Fill Book'!$G$4:$G$10084,
    'Fill Book'!$F$4:$F$10084, "B",
    'Fill Book'!$E$4:$E$10084, Mapping!C659
  ),
  ""
)</f>
        <v/>
      </c>
      <c r="L659" s="7">
        <f>SUMIFS('Fill Book'!$G$4:$G$10084, 'Fill Book'!$F$4:$F$10084, "S", 'Fill Book'!$E$4:$E$10084, Mapping!C659)</f>
        <v>0</v>
      </c>
      <c r="M659" s="18" t="str" cm="1">
        <f t="array" ref="M659">IFERROR(
  SUMPRODUCT(
    ('Fill Book'!$F$4:$F$10084="S") * ('Fill Book'!$E$4:$E$10084=Mapping!C659),
    'Fill Book'!$G$4:$G$10084,  'Fill Book'!$H$4:$H$10084
  ) /
  SUMIFS(
    'Fill Book'!$G$4:$G$10084,
    'Fill Book'!$F$4:$F$10084, "S",
    'Fill Book'!$E$4:$E$10084, Mapping!C659
  ),
  ""
)</f>
        <v/>
      </c>
      <c r="N659" s="7">
        <f t="shared" si="49"/>
        <v>0</v>
      </c>
      <c r="O659" s="2">
        <f t="shared" ca="1" si="47"/>
        <v>0</v>
      </c>
      <c r="P659" s="2">
        <f t="shared" ca="1" si="50"/>
        <v>0</v>
      </c>
      <c r="Q659" s="2">
        <f t="shared" si="51"/>
        <v>0</v>
      </c>
      <c r="R659" s="9" t="e">
        <f ca="1">((Mapping!$M659 - Mapping!$K659) / Mapping!$E659 * Mapping!$F659) * (MIN(Mapping!$J659, Mapping!$L659))</f>
        <v>#VALUE!</v>
      </c>
      <c r="S659" s="2" t="str">
        <f>IFERROR(INDEX(#REF!, MATCH(Mapping!C659,#REF!, 0)), "")</f>
        <v/>
      </c>
      <c r="T659" s="2" t="e">
        <f t="shared" ca="1" si="48"/>
        <v>#VALUE!</v>
      </c>
      <c r="U659" s="2">
        <f ca="1">IFERROR(INDEX(Ref!E:E, MATCH(D659, Ref!B:B, 0)),5)</f>
        <v>5</v>
      </c>
      <c r="V659">
        <f ca="1">IFERROR(INDEX(Ref!F:F, MATCH(D659, Ref!B:B, 0)),1.5)</f>
        <v>1.5</v>
      </c>
    </row>
    <row r="660" spans="3:22" x14ac:dyDescent="0.25">
      <c r="C660" s="42"/>
      <c r="D660" s="2" t="str" cm="1">
        <f t="array" aca="1" ref="D660" ca="1">UPPER(_xlfn.TEXTJOIN("", TRUE, IF(ISNUMBER(FIND(MID(LEFT(C660, FIND(" ", C660 &amp; " ") - 1), ROW(INDIRECT("1:" &amp; LEN(LEFT(C660, FIND(" ", C660 &amp; " ") - 1)))), 1), "ABCDEFGHIJKLMNOPQRSTUVWXYZabcdefghijklmnopqrstuvwxyz")), MID(LEFT(C660, FIND(" ", C660 &amp; " ") - 1), ROW(INDIRECT("1:" &amp; LEN(LEFT(C660, FIND(" ", C660 &amp; " ") - 1)))), 1), "")))</f>
        <v/>
      </c>
      <c r="E660" s="2" t="e">
        <f ca="1">INDEX(Ref!C:C, MATCH(Mapping!D660, Ref!$B:$B,0))</f>
        <v>#N/A</v>
      </c>
      <c r="F660" s="2" t="e">
        <f ca="1">INDEX(Ref!D:D, MATCH(Mapping!D660, Ref!$B:$B,0))</f>
        <v>#N/A</v>
      </c>
      <c r="G660" s="2" cm="1">
        <f t="array" ref="G660">IFERROR(_xlfn.SWITCH(LOWER(TRIM(RIGHT(SUBSTITUTE(C660," ",REPT(" ",99)),99))),"fly",4,"dfly",8,"calendar",2,"box",4,4),4)</f>
        <v>4</v>
      </c>
      <c r="H660" s="2" t="s">
        <v>443</v>
      </c>
      <c r="I660" s="6" t="str">
        <f>RTD("tt.rtd",,RTD("tt.rtd",,"Inst",H660,$C660),I$2)</f>
        <v/>
      </c>
      <c r="J660" s="7" cm="1">
        <f t="array" ref="J660">SUM(IF(('Fill Book'!$F$4:$F$10084="B")*('Fill Book'!$E$4:$E$10084=Mapping!C660),'Fill Book'!$G$4:$G$10084))</f>
        <v>0</v>
      </c>
      <c r="K660" s="18" t="str" cm="1">
        <f t="array" ref="K660">IFERROR(
  SUMPRODUCT(
    ('Fill Book'!$F$4:$F$10084="B") * ('Fill Book'!$E$4:$E$10084=Mapping!C660),
    'Fill Book'!$G$4:$G$10084,  'Fill Book'!$H$4:$H$10084
  ) /
  SUMIFS(
    'Fill Book'!$G$4:$G$10084,
    'Fill Book'!$F$4:$F$10084, "B",
    'Fill Book'!$E$4:$E$10084, Mapping!C660
  ),
  ""
)</f>
        <v/>
      </c>
      <c r="L660" s="7">
        <f>SUMIFS('Fill Book'!$G$4:$G$10084, 'Fill Book'!$F$4:$F$10084, "S", 'Fill Book'!$E$4:$E$10084, Mapping!C660)</f>
        <v>0</v>
      </c>
      <c r="M660" s="18" t="str" cm="1">
        <f t="array" ref="M660">IFERROR(
  SUMPRODUCT(
    ('Fill Book'!$F$4:$F$10084="S") * ('Fill Book'!$E$4:$E$10084=Mapping!C660),
    'Fill Book'!$G$4:$G$10084,  'Fill Book'!$H$4:$H$10084
  ) /
  SUMIFS(
    'Fill Book'!$G$4:$G$10084,
    'Fill Book'!$F$4:$F$10084, "S",
    'Fill Book'!$E$4:$E$10084, Mapping!C660
  ),
  ""
)</f>
        <v/>
      </c>
      <c r="N660" s="7">
        <f t="shared" si="49"/>
        <v>0</v>
      </c>
      <c r="O660" s="2">
        <f t="shared" ca="1" si="47"/>
        <v>0</v>
      </c>
      <c r="P660" s="2">
        <f t="shared" ca="1" si="50"/>
        <v>0</v>
      </c>
      <c r="Q660" s="2">
        <f t="shared" si="51"/>
        <v>0</v>
      </c>
      <c r="R660" s="9" t="e">
        <f ca="1">((Mapping!$M660 - Mapping!$K660) / Mapping!$E660 * Mapping!$F660) * (MIN(Mapping!$J660, Mapping!$L660))</f>
        <v>#VALUE!</v>
      </c>
      <c r="S660" s="2" t="str">
        <f>IFERROR(INDEX(#REF!, MATCH(Mapping!C660,#REF!, 0)), "")</f>
        <v/>
      </c>
      <c r="T660" s="2" t="e">
        <f t="shared" ca="1" si="48"/>
        <v>#VALUE!</v>
      </c>
      <c r="U660" s="2">
        <f ca="1">IFERROR(INDEX(Ref!E:E, MATCH(D660, Ref!B:B, 0)),5)</f>
        <v>5</v>
      </c>
      <c r="V660">
        <f ca="1">IFERROR(INDEX(Ref!F:F, MATCH(D660, Ref!B:B, 0)),1.5)</f>
        <v>1.5</v>
      </c>
    </row>
    <row r="661" spans="3:22" x14ac:dyDescent="0.25">
      <c r="C661" s="42"/>
      <c r="D661" s="2" t="str" cm="1">
        <f t="array" aca="1" ref="D661" ca="1">UPPER(_xlfn.TEXTJOIN("", TRUE, IF(ISNUMBER(FIND(MID(LEFT(C661, FIND(" ", C661 &amp; " ") - 1), ROW(INDIRECT("1:" &amp; LEN(LEFT(C661, FIND(" ", C661 &amp; " ") - 1)))), 1), "ABCDEFGHIJKLMNOPQRSTUVWXYZabcdefghijklmnopqrstuvwxyz")), MID(LEFT(C661, FIND(" ", C661 &amp; " ") - 1), ROW(INDIRECT("1:" &amp; LEN(LEFT(C661, FIND(" ", C661 &amp; " ") - 1)))), 1), "")))</f>
        <v/>
      </c>
      <c r="E661" s="2" t="e">
        <f ca="1">INDEX(Ref!C:C, MATCH(Mapping!D661, Ref!$B:$B,0))</f>
        <v>#N/A</v>
      </c>
      <c r="F661" s="2" t="e">
        <f ca="1">INDEX(Ref!D:D, MATCH(Mapping!D661, Ref!$B:$B,0))</f>
        <v>#N/A</v>
      </c>
      <c r="G661" s="2" cm="1">
        <f t="array" ref="G661">IFERROR(_xlfn.SWITCH(LOWER(TRIM(RIGHT(SUBSTITUTE(C661," ",REPT(" ",99)),99))),"fly",4,"dfly",8,"calendar",2,"box",4,4),4)</f>
        <v>4</v>
      </c>
      <c r="H661" s="2" t="s">
        <v>443</v>
      </c>
      <c r="I661" s="6" t="str">
        <f>RTD("tt.rtd",,RTD("tt.rtd",,"Inst",H661,$C661),I$2)</f>
        <v/>
      </c>
      <c r="J661" s="7" cm="1">
        <f t="array" ref="J661">SUM(IF(('Fill Book'!$F$4:$F$10084="B")*('Fill Book'!$E$4:$E$10084=Mapping!C661),'Fill Book'!$G$4:$G$10084))</f>
        <v>0</v>
      </c>
      <c r="K661" s="18" t="str" cm="1">
        <f t="array" ref="K661">IFERROR(
  SUMPRODUCT(
    ('Fill Book'!$F$4:$F$10084="B") * ('Fill Book'!$E$4:$E$10084=Mapping!C661),
    'Fill Book'!$G$4:$G$10084,  'Fill Book'!$H$4:$H$10084
  ) /
  SUMIFS(
    'Fill Book'!$G$4:$G$10084,
    'Fill Book'!$F$4:$F$10084, "B",
    'Fill Book'!$E$4:$E$10084, Mapping!C661
  ),
  ""
)</f>
        <v/>
      </c>
      <c r="L661" s="7">
        <f>SUMIFS('Fill Book'!$G$4:$G$10084, 'Fill Book'!$F$4:$F$10084, "S", 'Fill Book'!$E$4:$E$10084, Mapping!C661)</f>
        <v>0</v>
      </c>
      <c r="M661" s="18" t="str" cm="1">
        <f t="array" ref="M661">IFERROR(
  SUMPRODUCT(
    ('Fill Book'!$F$4:$F$10084="S") * ('Fill Book'!$E$4:$E$10084=Mapping!C661),
    'Fill Book'!$G$4:$G$10084,  'Fill Book'!$H$4:$H$10084
  ) /
  SUMIFS(
    'Fill Book'!$G$4:$G$10084,
    'Fill Book'!$F$4:$F$10084, "S",
    'Fill Book'!$E$4:$E$10084, Mapping!C661
  ),
  ""
)</f>
        <v/>
      </c>
      <c r="N661" s="7">
        <f t="shared" si="49"/>
        <v>0</v>
      </c>
      <c r="O661" s="2">
        <f t="shared" ca="1" si="47"/>
        <v>0</v>
      </c>
      <c r="P661" s="2">
        <f t="shared" ca="1" si="50"/>
        <v>0</v>
      </c>
      <c r="Q661" s="2">
        <f t="shared" si="51"/>
        <v>0</v>
      </c>
      <c r="R661" s="9" t="e">
        <f ca="1">((Mapping!$M661 - Mapping!$K661) / Mapping!$E661 * Mapping!$F661) * (MIN(Mapping!$J661, Mapping!$L661))</f>
        <v>#VALUE!</v>
      </c>
      <c r="S661" s="2" t="str">
        <f>IFERROR(INDEX(#REF!, MATCH(Mapping!C661,#REF!, 0)), "")</f>
        <v/>
      </c>
      <c r="T661" s="2" t="e">
        <f t="shared" ca="1" si="48"/>
        <v>#VALUE!</v>
      </c>
      <c r="U661" s="2">
        <f ca="1">IFERROR(INDEX(Ref!E:E, MATCH(D661, Ref!B:B, 0)),5)</f>
        <v>5</v>
      </c>
      <c r="V661">
        <f ca="1">IFERROR(INDEX(Ref!F:F, MATCH(D661, Ref!B:B, 0)),1.5)</f>
        <v>1.5</v>
      </c>
    </row>
    <row r="662" spans="3:22" x14ac:dyDescent="0.25">
      <c r="C662" s="42"/>
      <c r="D662" s="2" t="str" cm="1">
        <f t="array" aca="1" ref="D662" ca="1">UPPER(_xlfn.TEXTJOIN("", TRUE, IF(ISNUMBER(FIND(MID(LEFT(C662, FIND(" ", C662 &amp; " ") - 1), ROW(INDIRECT("1:" &amp; LEN(LEFT(C662, FIND(" ", C662 &amp; " ") - 1)))), 1), "ABCDEFGHIJKLMNOPQRSTUVWXYZabcdefghijklmnopqrstuvwxyz")), MID(LEFT(C662, FIND(" ", C662 &amp; " ") - 1), ROW(INDIRECT("1:" &amp; LEN(LEFT(C662, FIND(" ", C662 &amp; " ") - 1)))), 1), "")))</f>
        <v/>
      </c>
      <c r="E662" s="2" t="e">
        <f ca="1">INDEX(Ref!C:C, MATCH(Mapping!D662, Ref!$B:$B,0))</f>
        <v>#N/A</v>
      </c>
      <c r="F662" s="2" t="e">
        <f ca="1">INDEX(Ref!D:D, MATCH(Mapping!D662, Ref!$B:$B,0))</f>
        <v>#N/A</v>
      </c>
      <c r="G662" s="2" cm="1">
        <f t="array" ref="G662">IFERROR(_xlfn.SWITCH(LOWER(TRIM(RIGHT(SUBSTITUTE(C662," ",REPT(" ",99)),99))),"fly",4,"dfly",8,"calendar",2,"box",4,4),4)</f>
        <v>4</v>
      </c>
      <c r="H662" s="2" t="s">
        <v>443</v>
      </c>
      <c r="I662" s="6" t="str">
        <f>RTD("tt.rtd",,RTD("tt.rtd",,"Inst",H662,$C662),I$2)</f>
        <v/>
      </c>
      <c r="J662" s="7" cm="1">
        <f t="array" ref="J662">SUM(IF(('Fill Book'!$F$4:$F$10084="B")*('Fill Book'!$E$4:$E$10084=Mapping!C662),'Fill Book'!$G$4:$G$10084))</f>
        <v>0</v>
      </c>
      <c r="K662" s="18" t="str" cm="1">
        <f t="array" ref="K662">IFERROR(
  SUMPRODUCT(
    ('Fill Book'!$F$4:$F$10084="B") * ('Fill Book'!$E$4:$E$10084=Mapping!C662),
    'Fill Book'!$G$4:$G$10084,  'Fill Book'!$H$4:$H$10084
  ) /
  SUMIFS(
    'Fill Book'!$G$4:$G$10084,
    'Fill Book'!$F$4:$F$10084, "B",
    'Fill Book'!$E$4:$E$10084, Mapping!C662
  ),
  ""
)</f>
        <v/>
      </c>
      <c r="L662" s="7">
        <f>SUMIFS('Fill Book'!$G$4:$G$10084, 'Fill Book'!$F$4:$F$10084, "S", 'Fill Book'!$E$4:$E$10084, Mapping!C662)</f>
        <v>0</v>
      </c>
      <c r="M662" s="18" t="str" cm="1">
        <f t="array" ref="M662">IFERROR(
  SUMPRODUCT(
    ('Fill Book'!$F$4:$F$10084="S") * ('Fill Book'!$E$4:$E$10084=Mapping!C662),
    'Fill Book'!$G$4:$G$10084,  'Fill Book'!$H$4:$H$10084
  ) /
  SUMIFS(
    'Fill Book'!$G$4:$G$10084,
    'Fill Book'!$F$4:$F$10084, "S",
    'Fill Book'!$E$4:$E$10084, Mapping!C662
  ),
  ""
)</f>
        <v/>
      </c>
      <c r="N662" s="7">
        <f t="shared" si="49"/>
        <v>0</v>
      </c>
      <c r="O662" s="2">
        <f t="shared" ca="1" si="47"/>
        <v>0</v>
      </c>
      <c r="P662" s="2">
        <f t="shared" ca="1" si="50"/>
        <v>0</v>
      </c>
      <c r="Q662" s="2">
        <f t="shared" si="51"/>
        <v>0</v>
      </c>
      <c r="R662" s="9" t="e">
        <f ca="1">((Mapping!$M662 - Mapping!$K662) / Mapping!$E662 * Mapping!$F662) * (MIN(Mapping!$J662, Mapping!$L662))</f>
        <v>#VALUE!</v>
      </c>
      <c r="S662" s="2" t="str">
        <f>IFERROR(INDEX(#REF!, MATCH(Mapping!C662,#REF!, 0)), "")</f>
        <v/>
      </c>
      <c r="T662" s="2" t="e">
        <f t="shared" ca="1" si="48"/>
        <v>#VALUE!</v>
      </c>
      <c r="U662" s="2">
        <f ca="1">IFERROR(INDEX(Ref!E:E, MATCH(D662, Ref!B:B, 0)),5)</f>
        <v>5</v>
      </c>
      <c r="V662">
        <f ca="1">IFERROR(INDEX(Ref!F:F, MATCH(D662, Ref!B:B, 0)),1.5)</f>
        <v>1.5</v>
      </c>
    </row>
    <row r="663" spans="3:22" x14ac:dyDescent="0.25">
      <c r="C663" s="42"/>
      <c r="D663" s="2" t="str" cm="1">
        <f t="array" aca="1" ref="D663" ca="1">UPPER(_xlfn.TEXTJOIN("", TRUE, IF(ISNUMBER(FIND(MID(LEFT(C663, FIND(" ", C663 &amp; " ") - 1), ROW(INDIRECT("1:" &amp; LEN(LEFT(C663, FIND(" ", C663 &amp; " ") - 1)))), 1), "ABCDEFGHIJKLMNOPQRSTUVWXYZabcdefghijklmnopqrstuvwxyz")), MID(LEFT(C663, FIND(" ", C663 &amp; " ") - 1), ROW(INDIRECT("1:" &amp; LEN(LEFT(C663, FIND(" ", C663 &amp; " ") - 1)))), 1), "")))</f>
        <v/>
      </c>
      <c r="E663" s="2" t="e">
        <f ca="1">INDEX(Ref!C:C, MATCH(Mapping!D663, Ref!$B:$B,0))</f>
        <v>#N/A</v>
      </c>
      <c r="F663" s="2" t="e">
        <f ca="1">INDEX(Ref!D:D, MATCH(Mapping!D663, Ref!$B:$B,0))</f>
        <v>#N/A</v>
      </c>
      <c r="G663" s="2" cm="1">
        <f t="array" ref="G663">IFERROR(_xlfn.SWITCH(LOWER(TRIM(RIGHT(SUBSTITUTE(C663," ",REPT(" ",99)),99))),"fly",4,"dfly",8,"calendar",2,"box",4,4),4)</f>
        <v>4</v>
      </c>
      <c r="H663" s="2" t="s">
        <v>443</v>
      </c>
      <c r="I663" s="6" t="str">
        <f>RTD("tt.rtd",,RTD("tt.rtd",,"Inst",H663,$C663),I$2)</f>
        <v/>
      </c>
      <c r="J663" s="7" cm="1">
        <f t="array" ref="J663">SUM(IF(('Fill Book'!$F$4:$F$10084="B")*('Fill Book'!$E$4:$E$10084=Mapping!C663),'Fill Book'!$G$4:$G$10084))</f>
        <v>0</v>
      </c>
      <c r="K663" s="18" t="str" cm="1">
        <f t="array" ref="K663">IFERROR(
  SUMPRODUCT(
    ('Fill Book'!$F$4:$F$10084="B") * ('Fill Book'!$E$4:$E$10084=Mapping!C663),
    'Fill Book'!$G$4:$G$10084,  'Fill Book'!$H$4:$H$10084
  ) /
  SUMIFS(
    'Fill Book'!$G$4:$G$10084,
    'Fill Book'!$F$4:$F$10084, "B",
    'Fill Book'!$E$4:$E$10084, Mapping!C663
  ),
  ""
)</f>
        <v/>
      </c>
      <c r="L663" s="7">
        <f>SUMIFS('Fill Book'!$G$4:$G$10084, 'Fill Book'!$F$4:$F$10084, "S", 'Fill Book'!$E$4:$E$10084, Mapping!C663)</f>
        <v>0</v>
      </c>
      <c r="M663" s="18" t="str" cm="1">
        <f t="array" ref="M663">IFERROR(
  SUMPRODUCT(
    ('Fill Book'!$F$4:$F$10084="S") * ('Fill Book'!$E$4:$E$10084=Mapping!C663),
    'Fill Book'!$G$4:$G$10084,  'Fill Book'!$H$4:$H$10084
  ) /
  SUMIFS(
    'Fill Book'!$G$4:$G$10084,
    'Fill Book'!$F$4:$F$10084, "S",
    'Fill Book'!$E$4:$E$10084, Mapping!C663
  ),
  ""
)</f>
        <v/>
      </c>
      <c r="N663" s="7">
        <f t="shared" si="49"/>
        <v>0</v>
      </c>
      <c r="O663" s="2">
        <f t="shared" ca="1" si="47"/>
        <v>0</v>
      </c>
      <c r="P663" s="2">
        <f t="shared" ca="1" si="50"/>
        <v>0</v>
      </c>
      <c r="Q663" s="2">
        <f t="shared" si="51"/>
        <v>0</v>
      </c>
      <c r="R663" s="9" t="e">
        <f ca="1">((Mapping!$M663 - Mapping!$K663) / Mapping!$E663 * Mapping!$F663) * (MIN(Mapping!$J663, Mapping!$L663))</f>
        <v>#VALUE!</v>
      </c>
      <c r="S663" s="2" t="str">
        <f>IFERROR(INDEX(#REF!, MATCH(Mapping!C663,#REF!, 0)), "")</f>
        <v/>
      </c>
      <c r="T663" s="2" t="e">
        <f t="shared" ca="1" si="48"/>
        <v>#VALUE!</v>
      </c>
      <c r="U663" s="2">
        <f ca="1">IFERROR(INDEX(Ref!E:E, MATCH(D663, Ref!B:B, 0)),5)</f>
        <v>5</v>
      </c>
      <c r="V663">
        <f ca="1">IFERROR(INDEX(Ref!F:F, MATCH(D663, Ref!B:B, 0)),1.5)</f>
        <v>1.5</v>
      </c>
    </row>
    <row r="664" spans="3:22" x14ac:dyDescent="0.25">
      <c r="C664" s="42"/>
      <c r="D664" s="2" t="str" cm="1">
        <f t="array" aca="1" ref="D664" ca="1">UPPER(_xlfn.TEXTJOIN("", TRUE, IF(ISNUMBER(FIND(MID(LEFT(C664, FIND(" ", C664 &amp; " ") - 1), ROW(INDIRECT("1:" &amp; LEN(LEFT(C664, FIND(" ", C664 &amp; " ") - 1)))), 1), "ABCDEFGHIJKLMNOPQRSTUVWXYZabcdefghijklmnopqrstuvwxyz")), MID(LEFT(C664, FIND(" ", C664 &amp; " ") - 1), ROW(INDIRECT("1:" &amp; LEN(LEFT(C664, FIND(" ", C664 &amp; " ") - 1)))), 1), "")))</f>
        <v/>
      </c>
      <c r="E664" s="2" t="e">
        <f ca="1">INDEX(Ref!C:C, MATCH(Mapping!D664, Ref!$B:$B,0))</f>
        <v>#N/A</v>
      </c>
      <c r="F664" s="2" t="e">
        <f ca="1">INDEX(Ref!D:D, MATCH(Mapping!D664, Ref!$B:$B,0))</f>
        <v>#N/A</v>
      </c>
      <c r="G664" s="2" cm="1">
        <f t="array" ref="G664">IFERROR(_xlfn.SWITCH(LOWER(TRIM(RIGHT(SUBSTITUTE(C664," ",REPT(" ",99)),99))),"fly",4,"dfly",8,"calendar",2,"box",4,4),4)</f>
        <v>4</v>
      </c>
      <c r="H664" s="2" t="s">
        <v>443</v>
      </c>
      <c r="I664" s="6" t="str">
        <f>RTD("tt.rtd",,RTD("tt.rtd",,"Inst",H664,$C664),I$2)</f>
        <v/>
      </c>
      <c r="J664" s="7" cm="1">
        <f t="array" ref="J664">SUM(IF(('Fill Book'!$F$4:$F$10084="B")*('Fill Book'!$E$4:$E$10084=Mapping!C664),'Fill Book'!$G$4:$G$10084))</f>
        <v>0</v>
      </c>
      <c r="K664" s="18" t="str" cm="1">
        <f t="array" ref="K664">IFERROR(
  SUMPRODUCT(
    ('Fill Book'!$F$4:$F$10084="B") * ('Fill Book'!$E$4:$E$10084=Mapping!C664),
    'Fill Book'!$G$4:$G$10084,  'Fill Book'!$H$4:$H$10084
  ) /
  SUMIFS(
    'Fill Book'!$G$4:$G$10084,
    'Fill Book'!$F$4:$F$10084, "B",
    'Fill Book'!$E$4:$E$10084, Mapping!C664
  ),
  ""
)</f>
        <v/>
      </c>
      <c r="L664" s="7">
        <f>SUMIFS('Fill Book'!$G$4:$G$10084, 'Fill Book'!$F$4:$F$10084, "S", 'Fill Book'!$E$4:$E$10084, Mapping!C664)</f>
        <v>0</v>
      </c>
      <c r="M664" s="18" t="str" cm="1">
        <f t="array" ref="M664">IFERROR(
  SUMPRODUCT(
    ('Fill Book'!$F$4:$F$10084="S") * ('Fill Book'!$E$4:$E$10084=Mapping!C664),
    'Fill Book'!$G$4:$G$10084,  'Fill Book'!$H$4:$H$10084
  ) /
  SUMIFS(
    'Fill Book'!$G$4:$G$10084,
    'Fill Book'!$F$4:$F$10084, "S",
    'Fill Book'!$E$4:$E$10084, Mapping!C664
  ),
  ""
)</f>
        <v/>
      </c>
      <c r="N664" s="7">
        <f t="shared" si="49"/>
        <v>0</v>
      </c>
      <c r="O664" s="2">
        <f t="shared" ca="1" si="47"/>
        <v>0</v>
      </c>
      <c r="P664" s="2">
        <f t="shared" ca="1" si="50"/>
        <v>0</v>
      </c>
      <c r="Q664" s="2">
        <f t="shared" si="51"/>
        <v>0</v>
      </c>
      <c r="R664" s="9" t="e">
        <f ca="1">((Mapping!$M664 - Mapping!$K664) / Mapping!$E664 * Mapping!$F664) * (MIN(Mapping!$J664, Mapping!$L664))</f>
        <v>#VALUE!</v>
      </c>
      <c r="S664" s="2" t="str">
        <f>IFERROR(INDEX(#REF!, MATCH(Mapping!C664,#REF!, 0)), "")</f>
        <v/>
      </c>
      <c r="T664" s="2" t="e">
        <f t="shared" ca="1" si="48"/>
        <v>#VALUE!</v>
      </c>
      <c r="U664" s="2">
        <f ca="1">IFERROR(INDEX(Ref!E:E, MATCH(D664, Ref!B:B, 0)),5)</f>
        <v>5</v>
      </c>
      <c r="V664">
        <f ca="1">IFERROR(INDEX(Ref!F:F, MATCH(D664, Ref!B:B, 0)),1.5)</f>
        <v>1.5</v>
      </c>
    </row>
    <row r="665" spans="3:22" x14ac:dyDescent="0.25">
      <c r="C665" s="42"/>
      <c r="D665" s="2" t="str" cm="1">
        <f t="array" aca="1" ref="D665" ca="1">UPPER(_xlfn.TEXTJOIN("", TRUE, IF(ISNUMBER(FIND(MID(LEFT(C665, FIND(" ", C665 &amp; " ") - 1), ROW(INDIRECT("1:" &amp; LEN(LEFT(C665, FIND(" ", C665 &amp; " ") - 1)))), 1), "ABCDEFGHIJKLMNOPQRSTUVWXYZabcdefghijklmnopqrstuvwxyz")), MID(LEFT(C665, FIND(" ", C665 &amp; " ") - 1), ROW(INDIRECT("1:" &amp; LEN(LEFT(C665, FIND(" ", C665 &amp; " ") - 1)))), 1), "")))</f>
        <v/>
      </c>
      <c r="E665" s="2" t="e">
        <f ca="1">INDEX(Ref!C:C, MATCH(Mapping!D665, Ref!$B:$B,0))</f>
        <v>#N/A</v>
      </c>
      <c r="F665" s="2" t="e">
        <f ca="1">INDEX(Ref!D:D, MATCH(Mapping!D665, Ref!$B:$B,0))</f>
        <v>#N/A</v>
      </c>
      <c r="G665" s="2" cm="1">
        <f t="array" ref="G665">IFERROR(_xlfn.SWITCH(LOWER(TRIM(RIGHT(SUBSTITUTE(C665," ",REPT(" ",99)),99))),"fly",4,"dfly",8,"calendar",2,"box",4,4),4)</f>
        <v>4</v>
      </c>
      <c r="H665" s="2" t="s">
        <v>443</v>
      </c>
      <c r="I665" s="6" t="str">
        <f>RTD("tt.rtd",,RTD("tt.rtd",,"Inst",H665,$C665),I$2)</f>
        <v/>
      </c>
      <c r="J665" s="7" cm="1">
        <f t="array" ref="J665">SUM(IF(('Fill Book'!$F$4:$F$10084="B")*('Fill Book'!$E$4:$E$10084=Mapping!C665),'Fill Book'!$G$4:$G$10084))</f>
        <v>0</v>
      </c>
      <c r="K665" s="18" t="str" cm="1">
        <f t="array" ref="K665">IFERROR(
  SUMPRODUCT(
    ('Fill Book'!$F$4:$F$10084="B") * ('Fill Book'!$E$4:$E$10084=Mapping!C665),
    'Fill Book'!$G$4:$G$10084,  'Fill Book'!$H$4:$H$10084
  ) /
  SUMIFS(
    'Fill Book'!$G$4:$G$10084,
    'Fill Book'!$F$4:$F$10084, "B",
    'Fill Book'!$E$4:$E$10084, Mapping!C665
  ),
  ""
)</f>
        <v/>
      </c>
      <c r="L665" s="7">
        <f>SUMIFS('Fill Book'!$G$4:$G$10084, 'Fill Book'!$F$4:$F$10084, "S", 'Fill Book'!$E$4:$E$10084, Mapping!C665)</f>
        <v>0</v>
      </c>
      <c r="M665" s="18" t="str" cm="1">
        <f t="array" ref="M665">IFERROR(
  SUMPRODUCT(
    ('Fill Book'!$F$4:$F$10084="S") * ('Fill Book'!$E$4:$E$10084=Mapping!C665),
    'Fill Book'!$G$4:$G$10084,  'Fill Book'!$H$4:$H$10084
  ) /
  SUMIFS(
    'Fill Book'!$G$4:$G$10084,
    'Fill Book'!$F$4:$F$10084, "S",
    'Fill Book'!$E$4:$E$10084, Mapping!C665
  ),
  ""
)</f>
        <v/>
      </c>
      <c r="N665" s="7">
        <f t="shared" si="49"/>
        <v>0</v>
      </c>
      <c r="O665" s="2">
        <f t="shared" ca="1" si="47"/>
        <v>0</v>
      </c>
      <c r="P665" s="2">
        <f t="shared" ca="1" si="50"/>
        <v>0</v>
      </c>
      <c r="Q665" s="2">
        <f t="shared" si="51"/>
        <v>0</v>
      </c>
      <c r="R665" s="9" t="e">
        <f ca="1">((Mapping!$M665 - Mapping!$K665) / Mapping!$E665 * Mapping!$F665) * (MIN(Mapping!$J665, Mapping!$L665))</f>
        <v>#VALUE!</v>
      </c>
      <c r="S665" s="2" t="str">
        <f>IFERROR(INDEX(#REF!, MATCH(Mapping!C665,#REF!, 0)), "")</f>
        <v/>
      </c>
      <c r="T665" s="2" t="e">
        <f t="shared" ca="1" si="48"/>
        <v>#VALUE!</v>
      </c>
      <c r="U665" s="2">
        <f ca="1">IFERROR(INDEX(Ref!E:E, MATCH(D665, Ref!B:B, 0)),5)</f>
        <v>5</v>
      </c>
      <c r="V665">
        <f ca="1">IFERROR(INDEX(Ref!F:F, MATCH(D665, Ref!B:B, 0)),1.5)</f>
        <v>1.5</v>
      </c>
    </row>
    <row r="666" spans="3:22" x14ac:dyDescent="0.25">
      <c r="C666" s="42"/>
      <c r="D666" s="2" t="str" cm="1">
        <f t="array" aca="1" ref="D666" ca="1">UPPER(_xlfn.TEXTJOIN("", TRUE, IF(ISNUMBER(FIND(MID(LEFT(C666, FIND(" ", C666 &amp; " ") - 1), ROW(INDIRECT("1:" &amp; LEN(LEFT(C666, FIND(" ", C666 &amp; " ") - 1)))), 1), "ABCDEFGHIJKLMNOPQRSTUVWXYZabcdefghijklmnopqrstuvwxyz")), MID(LEFT(C666, FIND(" ", C666 &amp; " ") - 1), ROW(INDIRECT("1:" &amp; LEN(LEFT(C666, FIND(" ", C666 &amp; " ") - 1)))), 1), "")))</f>
        <v/>
      </c>
      <c r="E666" s="2" t="e">
        <f ca="1">INDEX(Ref!C:C, MATCH(Mapping!D666, Ref!$B:$B,0))</f>
        <v>#N/A</v>
      </c>
      <c r="F666" s="2" t="e">
        <f ca="1">INDEX(Ref!D:D, MATCH(Mapping!D666, Ref!$B:$B,0))</f>
        <v>#N/A</v>
      </c>
      <c r="G666" s="2" cm="1">
        <f t="array" ref="G666">IFERROR(_xlfn.SWITCH(LOWER(TRIM(RIGHT(SUBSTITUTE(C666," ",REPT(" ",99)),99))),"fly",4,"dfly",8,"calendar",2,"box",4,4),4)</f>
        <v>4</v>
      </c>
      <c r="H666" s="2" t="s">
        <v>443</v>
      </c>
      <c r="I666" s="6" t="str">
        <f>RTD("tt.rtd",,RTD("tt.rtd",,"Inst",H666,$C666),I$2)</f>
        <v/>
      </c>
      <c r="J666" s="7" cm="1">
        <f t="array" ref="J666">SUM(IF(('Fill Book'!$F$4:$F$10084="B")*('Fill Book'!$E$4:$E$10084=Mapping!C666),'Fill Book'!$G$4:$G$10084))</f>
        <v>0</v>
      </c>
      <c r="K666" s="18" t="str" cm="1">
        <f t="array" ref="K666">IFERROR(
  SUMPRODUCT(
    ('Fill Book'!$F$4:$F$10084="B") * ('Fill Book'!$E$4:$E$10084=Mapping!C666),
    'Fill Book'!$G$4:$G$10084,  'Fill Book'!$H$4:$H$10084
  ) /
  SUMIFS(
    'Fill Book'!$G$4:$G$10084,
    'Fill Book'!$F$4:$F$10084, "B",
    'Fill Book'!$E$4:$E$10084, Mapping!C666
  ),
  ""
)</f>
        <v/>
      </c>
      <c r="L666" s="7">
        <f>SUMIFS('Fill Book'!$G$4:$G$10084, 'Fill Book'!$F$4:$F$10084, "S", 'Fill Book'!$E$4:$E$10084, Mapping!C666)</f>
        <v>0</v>
      </c>
      <c r="M666" s="18" t="str" cm="1">
        <f t="array" ref="M666">IFERROR(
  SUMPRODUCT(
    ('Fill Book'!$F$4:$F$10084="S") * ('Fill Book'!$E$4:$E$10084=Mapping!C666),
    'Fill Book'!$G$4:$G$10084,  'Fill Book'!$H$4:$H$10084
  ) /
  SUMIFS(
    'Fill Book'!$G$4:$G$10084,
    'Fill Book'!$F$4:$F$10084, "S",
    'Fill Book'!$E$4:$E$10084, Mapping!C666
  ),
  ""
)</f>
        <v/>
      </c>
      <c r="N666" s="7">
        <f t="shared" si="49"/>
        <v>0</v>
      </c>
      <c r="O666" s="2">
        <f t="shared" ca="1" si="47"/>
        <v>0</v>
      </c>
      <c r="P666" s="2">
        <f t="shared" ca="1" si="50"/>
        <v>0</v>
      </c>
      <c r="Q666" s="2">
        <f t="shared" si="51"/>
        <v>0</v>
      </c>
      <c r="R666" s="9" t="e">
        <f ca="1">((Mapping!$M666 - Mapping!$K666) / Mapping!$E666 * Mapping!$F666) * (MIN(Mapping!$J666, Mapping!$L666))</f>
        <v>#VALUE!</v>
      </c>
      <c r="S666" s="2" t="str">
        <f>IFERROR(INDEX(#REF!, MATCH(Mapping!C666,#REF!, 0)), "")</f>
        <v/>
      </c>
      <c r="T666" s="2" t="e">
        <f t="shared" ca="1" si="48"/>
        <v>#VALUE!</v>
      </c>
      <c r="U666" s="2">
        <f ca="1">IFERROR(INDEX(Ref!E:E, MATCH(D666, Ref!B:B, 0)),5)</f>
        <v>5</v>
      </c>
      <c r="V666">
        <f ca="1">IFERROR(INDEX(Ref!F:F, MATCH(D666, Ref!B:B, 0)),1.5)</f>
        <v>1.5</v>
      </c>
    </row>
    <row r="667" spans="3:22" x14ac:dyDescent="0.25">
      <c r="C667" s="42"/>
      <c r="D667" s="2" t="str" cm="1">
        <f t="array" aca="1" ref="D667" ca="1">UPPER(_xlfn.TEXTJOIN("", TRUE, IF(ISNUMBER(FIND(MID(LEFT(C667, FIND(" ", C667 &amp; " ") - 1), ROW(INDIRECT("1:" &amp; LEN(LEFT(C667, FIND(" ", C667 &amp; " ") - 1)))), 1), "ABCDEFGHIJKLMNOPQRSTUVWXYZabcdefghijklmnopqrstuvwxyz")), MID(LEFT(C667, FIND(" ", C667 &amp; " ") - 1), ROW(INDIRECT("1:" &amp; LEN(LEFT(C667, FIND(" ", C667 &amp; " ") - 1)))), 1), "")))</f>
        <v/>
      </c>
      <c r="E667" s="2" t="e">
        <f ca="1">INDEX(Ref!C:C, MATCH(Mapping!D667, Ref!$B:$B,0))</f>
        <v>#N/A</v>
      </c>
      <c r="F667" s="2" t="e">
        <f ca="1">INDEX(Ref!D:D, MATCH(Mapping!D667, Ref!$B:$B,0))</f>
        <v>#N/A</v>
      </c>
      <c r="G667" s="2" cm="1">
        <f t="array" ref="G667">IFERROR(_xlfn.SWITCH(LOWER(TRIM(RIGHT(SUBSTITUTE(C667," ",REPT(" ",99)),99))),"fly",4,"dfly",8,"calendar",2,"box",4,4),4)</f>
        <v>4</v>
      </c>
      <c r="H667" s="2" t="s">
        <v>443</v>
      </c>
      <c r="I667" s="6" t="str">
        <f>RTD("tt.rtd",,RTD("tt.rtd",,"Inst",H667,$C667),I$2)</f>
        <v/>
      </c>
      <c r="J667" s="7" cm="1">
        <f t="array" ref="J667">SUM(IF(('Fill Book'!$F$4:$F$10084="B")*('Fill Book'!$E$4:$E$10084=Mapping!C667),'Fill Book'!$G$4:$G$10084))</f>
        <v>0</v>
      </c>
      <c r="K667" s="18" t="str" cm="1">
        <f t="array" ref="K667">IFERROR(
  SUMPRODUCT(
    ('Fill Book'!$F$4:$F$10084="B") * ('Fill Book'!$E$4:$E$10084=Mapping!C667),
    'Fill Book'!$G$4:$G$10084,  'Fill Book'!$H$4:$H$10084
  ) /
  SUMIFS(
    'Fill Book'!$G$4:$G$10084,
    'Fill Book'!$F$4:$F$10084, "B",
    'Fill Book'!$E$4:$E$10084, Mapping!C667
  ),
  ""
)</f>
        <v/>
      </c>
      <c r="L667" s="7">
        <f>SUMIFS('Fill Book'!$G$4:$G$10084, 'Fill Book'!$F$4:$F$10084, "S", 'Fill Book'!$E$4:$E$10084, Mapping!C667)</f>
        <v>0</v>
      </c>
      <c r="M667" s="18" t="str" cm="1">
        <f t="array" ref="M667">IFERROR(
  SUMPRODUCT(
    ('Fill Book'!$F$4:$F$10084="S") * ('Fill Book'!$E$4:$E$10084=Mapping!C667),
    'Fill Book'!$G$4:$G$10084,  'Fill Book'!$H$4:$H$10084
  ) /
  SUMIFS(
    'Fill Book'!$G$4:$G$10084,
    'Fill Book'!$F$4:$F$10084, "S",
    'Fill Book'!$E$4:$E$10084, Mapping!C667
  ),
  ""
)</f>
        <v/>
      </c>
      <c r="N667" s="7">
        <f t="shared" si="49"/>
        <v>0</v>
      </c>
      <c r="O667" s="2">
        <f t="shared" ca="1" si="47"/>
        <v>0</v>
      </c>
      <c r="P667" s="2">
        <f t="shared" ca="1" si="50"/>
        <v>0</v>
      </c>
      <c r="Q667" s="2">
        <f t="shared" si="51"/>
        <v>0</v>
      </c>
      <c r="R667" s="9" t="e">
        <f ca="1">((Mapping!$M667 - Mapping!$K667) / Mapping!$E667 * Mapping!$F667) * (MIN(Mapping!$J667, Mapping!$L667))</f>
        <v>#VALUE!</v>
      </c>
      <c r="S667" s="2" t="str">
        <f>IFERROR(INDEX(#REF!, MATCH(Mapping!C667,#REF!, 0)), "")</f>
        <v/>
      </c>
      <c r="T667" s="2" t="e">
        <f t="shared" ca="1" si="48"/>
        <v>#VALUE!</v>
      </c>
      <c r="U667" s="2">
        <f ca="1">IFERROR(INDEX(Ref!E:E, MATCH(D667, Ref!B:B, 0)),5)</f>
        <v>5</v>
      </c>
      <c r="V667">
        <f ca="1">IFERROR(INDEX(Ref!F:F, MATCH(D667, Ref!B:B, 0)),1.5)</f>
        <v>1.5</v>
      </c>
    </row>
    <row r="668" spans="3:22" x14ac:dyDescent="0.25">
      <c r="C668" s="42"/>
      <c r="D668" s="2" t="str" cm="1">
        <f t="array" aca="1" ref="D668" ca="1">UPPER(_xlfn.TEXTJOIN("", TRUE, IF(ISNUMBER(FIND(MID(LEFT(C668, FIND(" ", C668 &amp; " ") - 1), ROW(INDIRECT("1:" &amp; LEN(LEFT(C668, FIND(" ", C668 &amp; " ") - 1)))), 1), "ABCDEFGHIJKLMNOPQRSTUVWXYZabcdefghijklmnopqrstuvwxyz")), MID(LEFT(C668, FIND(" ", C668 &amp; " ") - 1), ROW(INDIRECT("1:" &amp; LEN(LEFT(C668, FIND(" ", C668 &amp; " ") - 1)))), 1), "")))</f>
        <v/>
      </c>
      <c r="E668" s="2" t="e">
        <f ca="1">INDEX(Ref!C:C, MATCH(Mapping!D668, Ref!$B:$B,0))</f>
        <v>#N/A</v>
      </c>
      <c r="F668" s="2" t="e">
        <f ca="1">INDEX(Ref!D:D, MATCH(Mapping!D668, Ref!$B:$B,0))</f>
        <v>#N/A</v>
      </c>
      <c r="G668" s="2" cm="1">
        <f t="array" ref="G668">IFERROR(_xlfn.SWITCH(LOWER(TRIM(RIGHT(SUBSTITUTE(C668," ",REPT(" ",99)),99))),"fly",4,"dfly",8,"calendar",2,"box",4,4),4)</f>
        <v>4</v>
      </c>
      <c r="H668" s="2" t="s">
        <v>443</v>
      </c>
      <c r="I668" s="6" t="str">
        <f>RTD("tt.rtd",,RTD("tt.rtd",,"Inst",H668,$C668),I$2)</f>
        <v/>
      </c>
      <c r="J668" s="7" cm="1">
        <f t="array" ref="J668">SUM(IF(('Fill Book'!$F$4:$F$10084="B")*('Fill Book'!$E$4:$E$10084=Mapping!C668),'Fill Book'!$G$4:$G$10084))</f>
        <v>0</v>
      </c>
      <c r="K668" s="18" t="str" cm="1">
        <f t="array" ref="K668">IFERROR(
  SUMPRODUCT(
    ('Fill Book'!$F$4:$F$10084="B") * ('Fill Book'!$E$4:$E$10084=Mapping!C668),
    'Fill Book'!$G$4:$G$10084,  'Fill Book'!$H$4:$H$10084
  ) /
  SUMIFS(
    'Fill Book'!$G$4:$G$10084,
    'Fill Book'!$F$4:$F$10084, "B",
    'Fill Book'!$E$4:$E$10084, Mapping!C668
  ),
  ""
)</f>
        <v/>
      </c>
      <c r="L668" s="7">
        <f>SUMIFS('Fill Book'!$G$4:$G$10084, 'Fill Book'!$F$4:$F$10084, "S", 'Fill Book'!$E$4:$E$10084, Mapping!C668)</f>
        <v>0</v>
      </c>
      <c r="M668" s="18" t="str" cm="1">
        <f t="array" ref="M668">IFERROR(
  SUMPRODUCT(
    ('Fill Book'!$F$4:$F$10084="S") * ('Fill Book'!$E$4:$E$10084=Mapping!C668),
    'Fill Book'!$G$4:$G$10084,  'Fill Book'!$H$4:$H$10084
  ) /
  SUMIFS(
    'Fill Book'!$G$4:$G$10084,
    'Fill Book'!$F$4:$F$10084, "S",
    'Fill Book'!$E$4:$E$10084, Mapping!C668
  ),
  ""
)</f>
        <v/>
      </c>
      <c r="N668" s="7">
        <f t="shared" si="49"/>
        <v>0</v>
      </c>
      <c r="O668" s="2">
        <f t="shared" ca="1" si="47"/>
        <v>0</v>
      </c>
      <c r="P668" s="2">
        <f t="shared" ca="1" si="50"/>
        <v>0</v>
      </c>
      <c r="Q668" s="2">
        <f t="shared" si="51"/>
        <v>0</v>
      </c>
      <c r="R668" s="9" t="e">
        <f ca="1">((Mapping!$M668 - Mapping!$K668) / Mapping!$E668 * Mapping!$F668) * (MIN(Mapping!$J668, Mapping!$L668))</f>
        <v>#VALUE!</v>
      </c>
      <c r="S668" s="2" t="str">
        <f>IFERROR(INDEX(#REF!, MATCH(Mapping!C668,#REF!, 0)), "")</f>
        <v/>
      </c>
      <c r="T668" s="2" t="e">
        <f t="shared" ca="1" si="48"/>
        <v>#VALUE!</v>
      </c>
      <c r="U668" s="2">
        <f ca="1">IFERROR(INDEX(Ref!E:E, MATCH(D668, Ref!B:B, 0)),5)</f>
        <v>5</v>
      </c>
      <c r="V668">
        <f ca="1">IFERROR(INDEX(Ref!F:F, MATCH(D668, Ref!B:B, 0)),1.5)</f>
        <v>1.5</v>
      </c>
    </row>
    <row r="669" spans="3:22" x14ac:dyDescent="0.25">
      <c r="C669" s="42"/>
      <c r="D669" s="2" t="str" cm="1">
        <f t="array" aca="1" ref="D669" ca="1">UPPER(_xlfn.TEXTJOIN("", TRUE, IF(ISNUMBER(FIND(MID(LEFT(C669, FIND(" ", C669 &amp; " ") - 1), ROW(INDIRECT("1:" &amp; LEN(LEFT(C669, FIND(" ", C669 &amp; " ") - 1)))), 1), "ABCDEFGHIJKLMNOPQRSTUVWXYZabcdefghijklmnopqrstuvwxyz")), MID(LEFT(C669, FIND(" ", C669 &amp; " ") - 1), ROW(INDIRECT("1:" &amp; LEN(LEFT(C669, FIND(" ", C669 &amp; " ") - 1)))), 1), "")))</f>
        <v/>
      </c>
      <c r="E669" s="2" t="e">
        <f ca="1">INDEX(Ref!C:C, MATCH(Mapping!D669, Ref!$B:$B,0))</f>
        <v>#N/A</v>
      </c>
      <c r="F669" s="2" t="e">
        <f ca="1">INDEX(Ref!D:D, MATCH(Mapping!D669, Ref!$B:$B,0))</f>
        <v>#N/A</v>
      </c>
      <c r="G669" s="2" cm="1">
        <f t="array" ref="G669">IFERROR(_xlfn.SWITCH(LOWER(TRIM(RIGHT(SUBSTITUTE(C669," ",REPT(" ",99)),99))),"fly",4,"dfly",8,"calendar",2,"box",4,4),4)</f>
        <v>4</v>
      </c>
      <c r="H669" s="2" t="s">
        <v>443</v>
      </c>
      <c r="I669" s="6" t="str">
        <f>RTD("tt.rtd",,RTD("tt.rtd",,"Inst",H669,$C669),I$2)</f>
        <v/>
      </c>
      <c r="J669" s="7" cm="1">
        <f t="array" ref="J669">SUM(IF(('Fill Book'!$F$4:$F$10084="B")*('Fill Book'!$E$4:$E$10084=Mapping!C669),'Fill Book'!$G$4:$G$10084))</f>
        <v>0</v>
      </c>
      <c r="K669" s="18" t="str" cm="1">
        <f t="array" ref="K669">IFERROR(
  SUMPRODUCT(
    ('Fill Book'!$F$4:$F$10084="B") * ('Fill Book'!$E$4:$E$10084=Mapping!C669),
    'Fill Book'!$G$4:$G$10084,  'Fill Book'!$H$4:$H$10084
  ) /
  SUMIFS(
    'Fill Book'!$G$4:$G$10084,
    'Fill Book'!$F$4:$F$10084, "B",
    'Fill Book'!$E$4:$E$10084, Mapping!C669
  ),
  ""
)</f>
        <v/>
      </c>
      <c r="L669" s="7">
        <f>SUMIFS('Fill Book'!$G$4:$G$10084, 'Fill Book'!$F$4:$F$10084, "S", 'Fill Book'!$E$4:$E$10084, Mapping!C669)</f>
        <v>0</v>
      </c>
      <c r="M669" s="18" t="str" cm="1">
        <f t="array" ref="M669">IFERROR(
  SUMPRODUCT(
    ('Fill Book'!$F$4:$F$10084="S") * ('Fill Book'!$E$4:$E$10084=Mapping!C669),
    'Fill Book'!$G$4:$G$10084,  'Fill Book'!$H$4:$H$10084
  ) /
  SUMIFS(
    'Fill Book'!$G$4:$G$10084,
    'Fill Book'!$F$4:$F$10084, "S",
    'Fill Book'!$E$4:$E$10084, Mapping!C669
  ),
  ""
)</f>
        <v/>
      </c>
      <c r="N669" s="7">
        <f t="shared" si="49"/>
        <v>0</v>
      </c>
      <c r="O669" s="2">
        <f t="shared" ca="1" si="47"/>
        <v>0</v>
      </c>
      <c r="P669" s="2">
        <f t="shared" ca="1" si="50"/>
        <v>0</v>
      </c>
      <c r="Q669" s="2">
        <f t="shared" si="51"/>
        <v>0</v>
      </c>
      <c r="R669" s="9" t="e">
        <f ca="1">((Mapping!$M669 - Mapping!$K669) / Mapping!$E669 * Mapping!$F669) * (MIN(Mapping!$J669, Mapping!$L669))</f>
        <v>#VALUE!</v>
      </c>
      <c r="S669" s="2" t="str">
        <f>IFERROR(INDEX(#REF!, MATCH(Mapping!C669,#REF!, 0)), "")</f>
        <v/>
      </c>
      <c r="T669" s="2" t="e">
        <f t="shared" ca="1" si="48"/>
        <v>#VALUE!</v>
      </c>
      <c r="U669" s="2">
        <f ca="1">IFERROR(INDEX(Ref!E:E, MATCH(D669, Ref!B:B, 0)),5)</f>
        <v>5</v>
      </c>
      <c r="V669">
        <f ca="1">IFERROR(INDEX(Ref!F:F, MATCH(D669, Ref!B:B, 0)),1.5)</f>
        <v>1.5</v>
      </c>
    </row>
    <row r="670" spans="3:22" x14ac:dyDescent="0.25">
      <c r="C670" s="42"/>
      <c r="D670" s="2" t="str" cm="1">
        <f t="array" aca="1" ref="D670" ca="1">UPPER(_xlfn.TEXTJOIN("", TRUE, IF(ISNUMBER(FIND(MID(LEFT(C670, FIND(" ", C670 &amp; " ") - 1), ROW(INDIRECT("1:" &amp; LEN(LEFT(C670, FIND(" ", C670 &amp; " ") - 1)))), 1), "ABCDEFGHIJKLMNOPQRSTUVWXYZabcdefghijklmnopqrstuvwxyz")), MID(LEFT(C670, FIND(" ", C670 &amp; " ") - 1), ROW(INDIRECT("1:" &amp; LEN(LEFT(C670, FIND(" ", C670 &amp; " ") - 1)))), 1), "")))</f>
        <v/>
      </c>
      <c r="E670" s="2" t="e">
        <f ca="1">INDEX(Ref!C:C, MATCH(Mapping!D670, Ref!$B:$B,0))</f>
        <v>#N/A</v>
      </c>
      <c r="F670" s="2" t="e">
        <f ca="1">INDEX(Ref!D:D, MATCH(Mapping!D670, Ref!$B:$B,0))</f>
        <v>#N/A</v>
      </c>
      <c r="G670" s="2" cm="1">
        <f t="array" ref="G670">IFERROR(_xlfn.SWITCH(LOWER(TRIM(RIGHT(SUBSTITUTE(C670," ",REPT(" ",99)),99))),"fly",4,"dfly",8,"calendar",2,"box",4,4),4)</f>
        <v>4</v>
      </c>
      <c r="H670" s="2" t="s">
        <v>443</v>
      </c>
      <c r="I670" s="6" t="str">
        <f>RTD("tt.rtd",,RTD("tt.rtd",,"Inst",H670,$C670),I$2)</f>
        <v/>
      </c>
      <c r="J670" s="7" cm="1">
        <f t="array" ref="J670">SUM(IF(('Fill Book'!$F$4:$F$10084="B")*('Fill Book'!$E$4:$E$10084=Mapping!C670),'Fill Book'!$G$4:$G$10084))</f>
        <v>0</v>
      </c>
      <c r="K670" s="18" t="str" cm="1">
        <f t="array" ref="K670">IFERROR(
  SUMPRODUCT(
    ('Fill Book'!$F$4:$F$10084="B") * ('Fill Book'!$E$4:$E$10084=Mapping!C670),
    'Fill Book'!$G$4:$G$10084,  'Fill Book'!$H$4:$H$10084
  ) /
  SUMIFS(
    'Fill Book'!$G$4:$G$10084,
    'Fill Book'!$F$4:$F$10084, "B",
    'Fill Book'!$E$4:$E$10084, Mapping!C670
  ),
  ""
)</f>
        <v/>
      </c>
      <c r="L670" s="7">
        <f>SUMIFS('Fill Book'!$G$4:$G$10084, 'Fill Book'!$F$4:$F$10084, "S", 'Fill Book'!$E$4:$E$10084, Mapping!C670)</f>
        <v>0</v>
      </c>
      <c r="M670" s="18" t="str" cm="1">
        <f t="array" ref="M670">IFERROR(
  SUMPRODUCT(
    ('Fill Book'!$F$4:$F$10084="S") * ('Fill Book'!$E$4:$E$10084=Mapping!C670),
    'Fill Book'!$G$4:$G$10084,  'Fill Book'!$H$4:$H$10084
  ) /
  SUMIFS(
    'Fill Book'!$G$4:$G$10084,
    'Fill Book'!$F$4:$F$10084, "S",
    'Fill Book'!$E$4:$E$10084, Mapping!C670
  ),
  ""
)</f>
        <v/>
      </c>
      <c r="N670" s="7">
        <f t="shared" si="49"/>
        <v>0</v>
      </c>
      <c r="O670" s="2">
        <f t="shared" ca="1" si="47"/>
        <v>0</v>
      </c>
      <c r="P670" s="2">
        <f t="shared" ca="1" si="50"/>
        <v>0</v>
      </c>
      <c r="Q670" s="2">
        <f t="shared" si="51"/>
        <v>0</v>
      </c>
      <c r="R670" s="9" t="e">
        <f ca="1">((Mapping!$M670 - Mapping!$K670) / Mapping!$E670 * Mapping!$F670) * (MIN(Mapping!$J670, Mapping!$L670))</f>
        <v>#VALUE!</v>
      </c>
      <c r="S670" s="2" t="str">
        <f>IFERROR(INDEX(#REF!, MATCH(Mapping!C670,#REF!, 0)), "")</f>
        <v/>
      </c>
      <c r="T670" s="2" t="e">
        <f t="shared" ca="1" si="48"/>
        <v>#VALUE!</v>
      </c>
      <c r="U670" s="2">
        <f ca="1">IFERROR(INDEX(Ref!E:E, MATCH(D670, Ref!B:B, 0)),5)</f>
        <v>5</v>
      </c>
      <c r="V670">
        <f ca="1">IFERROR(INDEX(Ref!F:F, MATCH(D670, Ref!B:B, 0)),1.5)</f>
        <v>1.5</v>
      </c>
    </row>
    <row r="671" spans="3:22" x14ac:dyDescent="0.25">
      <c r="C671" s="42"/>
      <c r="D671" s="2" t="str" cm="1">
        <f t="array" aca="1" ref="D671" ca="1">UPPER(_xlfn.TEXTJOIN("", TRUE, IF(ISNUMBER(FIND(MID(LEFT(C671, FIND(" ", C671 &amp; " ") - 1), ROW(INDIRECT("1:" &amp; LEN(LEFT(C671, FIND(" ", C671 &amp; " ") - 1)))), 1), "ABCDEFGHIJKLMNOPQRSTUVWXYZabcdefghijklmnopqrstuvwxyz")), MID(LEFT(C671, FIND(" ", C671 &amp; " ") - 1), ROW(INDIRECT("1:" &amp; LEN(LEFT(C671, FIND(" ", C671 &amp; " ") - 1)))), 1), "")))</f>
        <v/>
      </c>
      <c r="E671" s="2" t="e">
        <f ca="1">INDEX(Ref!C:C, MATCH(Mapping!D671, Ref!$B:$B,0))</f>
        <v>#N/A</v>
      </c>
      <c r="F671" s="2" t="e">
        <f ca="1">INDEX(Ref!D:D, MATCH(Mapping!D671, Ref!$B:$B,0))</f>
        <v>#N/A</v>
      </c>
      <c r="G671" s="2" cm="1">
        <f t="array" ref="G671">IFERROR(_xlfn.SWITCH(LOWER(TRIM(RIGHT(SUBSTITUTE(C671," ",REPT(" ",99)),99))),"fly",4,"dfly",8,"calendar",2,"box",4,4),4)</f>
        <v>4</v>
      </c>
      <c r="H671" s="2" t="s">
        <v>443</v>
      </c>
      <c r="I671" s="6" t="str">
        <f>RTD("tt.rtd",,RTD("tt.rtd",,"Inst",H671,$C671),I$2)</f>
        <v/>
      </c>
      <c r="J671" s="7" cm="1">
        <f t="array" ref="J671">SUM(IF(('Fill Book'!$F$4:$F$10084="B")*('Fill Book'!$E$4:$E$10084=Mapping!C671),'Fill Book'!$G$4:$G$10084))</f>
        <v>0</v>
      </c>
      <c r="K671" s="18" t="str" cm="1">
        <f t="array" ref="K671">IFERROR(
  SUMPRODUCT(
    ('Fill Book'!$F$4:$F$10084="B") * ('Fill Book'!$E$4:$E$10084=Mapping!C671),
    'Fill Book'!$G$4:$G$10084,  'Fill Book'!$H$4:$H$10084
  ) /
  SUMIFS(
    'Fill Book'!$G$4:$G$10084,
    'Fill Book'!$F$4:$F$10084, "B",
    'Fill Book'!$E$4:$E$10084, Mapping!C671
  ),
  ""
)</f>
        <v/>
      </c>
      <c r="L671" s="7">
        <f>SUMIFS('Fill Book'!$G$4:$G$10084, 'Fill Book'!$F$4:$F$10084, "S", 'Fill Book'!$E$4:$E$10084, Mapping!C671)</f>
        <v>0</v>
      </c>
      <c r="M671" s="18" t="str" cm="1">
        <f t="array" ref="M671">IFERROR(
  SUMPRODUCT(
    ('Fill Book'!$F$4:$F$10084="S") * ('Fill Book'!$E$4:$E$10084=Mapping!C671),
    'Fill Book'!$G$4:$G$10084,  'Fill Book'!$H$4:$H$10084
  ) /
  SUMIFS(
    'Fill Book'!$G$4:$G$10084,
    'Fill Book'!$F$4:$F$10084, "S",
    'Fill Book'!$E$4:$E$10084, Mapping!C671
  ),
  ""
)</f>
        <v/>
      </c>
      <c r="N671" s="7">
        <f t="shared" si="49"/>
        <v>0</v>
      </c>
      <c r="O671" s="2">
        <f t="shared" ca="1" si="47"/>
        <v>0</v>
      </c>
      <c r="P671" s="2">
        <f t="shared" ca="1" si="50"/>
        <v>0</v>
      </c>
      <c r="Q671" s="2">
        <f t="shared" si="51"/>
        <v>0</v>
      </c>
      <c r="R671" s="9" t="e">
        <f ca="1">((Mapping!$M671 - Mapping!$K671) / Mapping!$E671 * Mapping!$F671) * (MIN(Mapping!$J671, Mapping!$L671))</f>
        <v>#VALUE!</v>
      </c>
      <c r="S671" s="2" t="str">
        <f>IFERROR(INDEX(#REF!, MATCH(Mapping!C671,#REF!, 0)), "")</f>
        <v/>
      </c>
      <c r="T671" s="2" t="e">
        <f t="shared" ca="1" si="48"/>
        <v>#VALUE!</v>
      </c>
      <c r="U671" s="2">
        <f ca="1">IFERROR(INDEX(Ref!E:E, MATCH(D671, Ref!B:B, 0)),5)</f>
        <v>5</v>
      </c>
      <c r="V671">
        <f ca="1">IFERROR(INDEX(Ref!F:F, MATCH(D671, Ref!B:B, 0)),1.5)</f>
        <v>1.5</v>
      </c>
    </row>
    <row r="672" spans="3:22" x14ac:dyDescent="0.25">
      <c r="C672" s="42"/>
      <c r="D672" s="2" t="str" cm="1">
        <f t="array" aca="1" ref="D672" ca="1">UPPER(_xlfn.TEXTJOIN("", TRUE, IF(ISNUMBER(FIND(MID(LEFT(C672, FIND(" ", C672 &amp; " ") - 1), ROW(INDIRECT("1:" &amp; LEN(LEFT(C672, FIND(" ", C672 &amp; " ") - 1)))), 1), "ABCDEFGHIJKLMNOPQRSTUVWXYZabcdefghijklmnopqrstuvwxyz")), MID(LEFT(C672, FIND(" ", C672 &amp; " ") - 1), ROW(INDIRECT("1:" &amp; LEN(LEFT(C672, FIND(" ", C672 &amp; " ") - 1)))), 1), "")))</f>
        <v/>
      </c>
      <c r="E672" s="2" t="e">
        <f ca="1">INDEX(Ref!C:C, MATCH(Mapping!D672, Ref!$B:$B,0))</f>
        <v>#N/A</v>
      </c>
      <c r="F672" s="2" t="e">
        <f ca="1">INDEX(Ref!D:D, MATCH(Mapping!D672, Ref!$B:$B,0))</f>
        <v>#N/A</v>
      </c>
      <c r="G672" s="2" cm="1">
        <f t="array" ref="G672">IFERROR(_xlfn.SWITCH(LOWER(TRIM(RIGHT(SUBSTITUTE(C672," ",REPT(" ",99)),99))),"fly",4,"dfly",8,"calendar",2,"box",4,4),4)</f>
        <v>4</v>
      </c>
      <c r="H672" s="2" t="s">
        <v>443</v>
      </c>
      <c r="I672" s="6" t="str">
        <f>RTD("tt.rtd",,RTD("tt.rtd",,"Inst",H672,$C672),I$2)</f>
        <v/>
      </c>
      <c r="J672" s="7" cm="1">
        <f t="array" ref="J672">SUM(IF(('Fill Book'!$F$4:$F$10084="B")*('Fill Book'!$E$4:$E$10084=Mapping!C672),'Fill Book'!$G$4:$G$10084))</f>
        <v>0</v>
      </c>
      <c r="K672" s="18" t="str" cm="1">
        <f t="array" ref="K672">IFERROR(
  SUMPRODUCT(
    ('Fill Book'!$F$4:$F$10084="B") * ('Fill Book'!$E$4:$E$10084=Mapping!C672),
    'Fill Book'!$G$4:$G$10084,  'Fill Book'!$H$4:$H$10084
  ) /
  SUMIFS(
    'Fill Book'!$G$4:$G$10084,
    'Fill Book'!$F$4:$F$10084, "B",
    'Fill Book'!$E$4:$E$10084, Mapping!C672
  ),
  ""
)</f>
        <v/>
      </c>
      <c r="L672" s="7">
        <f>SUMIFS('Fill Book'!$G$4:$G$10084, 'Fill Book'!$F$4:$F$10084, "S", 'Fill Book'!$E$4:$E$10084, Mapping!C672)</f>
        <v>0</v>
      </c>
      <c r="M672" s="18" t="str" cm="1">
        <f t="array" ref="M672">IFERROR(
  SUMPRODUCT(
    ('Fill Book'!$F$4:$F$10084="S") * ('Fill Book'!$E$4:$E$10084=Mapping!C672),
    'Fill Book'!$G$4:$G$10084,  'Fill Book'!$H$4:$H$10084
  ) /
  SUMIFS(
    'Fill Book'!$G$4:$G$10084,
    'Fill Book'!$F$4:$F$10084, "S",
    'Fill Book'!$E$4:$E$10084, Mapping!C672
  ),
  ""
)</f>
        <v/>
      </c>
      <c r="N672" s="7">
        <f t="shared" si="49"/>
        <v>0</v>
      </c>
      <c r="O672" s="2">
        <f t="shared" ca="1" si="47"/>
        <v>0</v>
      </c>
      <c r="P672" s="2">
        <f t="shared" ca="1" si="50"/>
        <v>0</v>
      </c>
      <c r="Q672" s="2">
        <f t="shared" si="51"/>
        <v>0</v>
      </c>
      <c r="R672" s="9" t="e">
        <f ca="1">((Mapping!$M672 - Mapping!$K672) / Mapping!$E672 * Mapping!$F672) * (MIN(Mapping!$J672, Mapping!$L672))</f>
        <v>#VALUE!</v>
      </c>
      <c r="S672" s="2" t="str">
        <f>IFERROR(INDEX(#REF!, MATCH(Mapping!C672,#REF!, 0)), "")</f>
        <v/>
      </c>
      <c r="T672" s="2" t="e">
        <f t="shared" ca="1" si="48"/>
        <v>#VALUE!</v>
      </c>
      <c r="U672" s="2">
        <f ca="1">IFERROR(INDEX(Ref!E:E, MATCH(D672, Ref!B:B, 0)),5)</f>
        <v>5</v>
      </c>
      <c r="V672">
        <f ca="1">IFERROR(INDEX(Ref!F:F, MATCH(D672, Ref!B:B, 0)),1.5)</f>
        <v>1.5</v>
      </c>
    </row>
    <row r="673" spans="3:22" x14ac:dyDescent="0.25">
      <c r="C673" s="42"/>
      <c r="D673" s="2" t="str" cm="1">
        <f t="array" aca="1" ref="D673" ca="1">UPPER(_xlfn.TEXTJOIN("", TRUE, IF(ISNUMBER(FIND(MID(LEFT(C673, FIND(" ", C673 &amp; " ") - 1), ROW(INDIRECT("1:" &amp; LEN(LEFT(C673, FIND(" ", C673 &amp; " ") - 1)))), 1), "ABCDEFGHIJKLMNOPQRSTUVWXYZabcdefghijklmnopqrstuvwxyz")), MID(LEFT(C673, FIND(" ", C673 &amp; " ") - 1), ROW(INDIRECT("1:" &amp; LEN(LEFT(C673, FIND(" ", C673 &amp; " ") - 1)))), 1), "")))</f>
        <v/>
      </c>
      <c r="E673" s="2" t="e">
        <f ca="1">INDEX(Ref!C:C, MATCH(Mapping!D673, Ref!$B:$B,0))</f>
        <v>#N/A</v>
      </c>
      <c r="F673" s="2" t="e">
        <f ca="1">INDEX(Ref!D:D, MATCH(Mapping!D673, Ref!$B:$B,0))</f>
        <v>#N/A</v>
      </c>
      <c r="G673" s="2" cm="1">
        <f t="array" ref="G673">IFERROR(_xlfn.SWITCH(LOWER(TRIM(RIGHT(SUBSTITUTE(C673," ",REPT(" ",99)),99))),"fly",4,"dfly",8,"calendar",2,"box",4,4),4)</f>
        <v>4</v>
      </c>
      <c r="H673" s="2" t="s">
        <v>443</v>
      </c>
      <c r="I673" s="6" t="str">
        <f>RTD("tt.rtd",,RTD("tt.rtd",,"Inst",H673,$C673),I$2)</f>
        <v/>
      </c>
      <c r="J673" s="7" cm="1">
        <f t="array" ref="J673">SUM(IF(('Fill Book'!$F$4:$F$10084="B")*('Fill Book'!$E$4:$E$10084=Mapping!C673),'Fill Book'!$G$4:$G$10084))</f>
        <v>0</v>
      </c>
      <c r="K673" s="18" t="str" cm="1">
        <f t="array" ref="K673">IFERROR(
  SUMPRODUCT(
    ('Fill Book'!$F$4:$F$10084="B") * ('Fill Book'!$E$4:$E$10084=Mapping!C673),
    'Fill Book'!$G$4:$G$10084,  'Fill Book'!$H$4:$H$10084
  ) /
  SUMIFS(
    'Fill Book'!$G$4:$G$10084,
    'Fill Book'!$F$4:$F$10084, "B",
    'Fill Book'!$E$4:$E$10084, Mapping!C673
  ),
  ""
)</f>
        <v/>
      </c>
      <c r="L673" s="7">
        <f>SUMIFS('Fill Book'!$G$4:$G$10084, 'Fill Book'!$F$4:$F$10084, "S", 'Fill Book'!$E$4:$E$10084, Mapping!C673)</f>
        <v>0</v>
      </c>
      <c r="M673" s="18" t="str" cm="1">
        <f t="array" ref="M673">IFERROR(
  SUMPRODUCT(
    ('Fill Book'!$F$4:$F$10084="S") * ('Fill Book'!$E$4:$E$10084=Mapping!C673),
    'Fill Book'!$G$4:$G$10084,  'Fill Book'!$H$4:$H$10084
  ) /
  SUMIFS(
    'Fill Book'!$G$4:$G$10084,
    'Fill Book'!$F$4:$F$10084, "S",
    'Fill Book'!$E$4:$E$10084, Mapping!C673
  ),
  ""
)</f>
        <v/>
      </c>
      <c r="N673" s="7">
        <f t="shared" si="49"/>
        <v>0</v>
      </c>
      <c r="O673" s="2">
        <f t="shared" ref="O673:O736" ca="1" si="52">IFERROR(
    IF(L673 &gt; J673,
        ((M673 - I673) / E673) * F673 * (L673 - J673),
        ((I673 - K673) / E673) * F673 * (J673 - L673)
    ),
0)</f>
        <v>0</v>
      </c>
      <c r="P673" s="2">
        <f t="shared" ca="1" si="50"/>
        <v>0</v>
      </c>
      <c r="Q673" s="2">
        <f t="shared" si="51"/>
        <v>0</v>
      </c>
      <c r="R673" s="9" t="e">
        <f ca="1">((Mapping!$M673 - Mapping!$K673) / Mapping!$E673 * Mapping!$F673) * (MIN(Mapping!$J673, Mapping!$L673))</f>
        <v>#VALUE!</v>
      </c>
      <c r="S673" s="2" t="str">
        <f>IFERROR(INDEX(#REF!, MATCH(Mapping!C673,#REF!, 0)), "")</f>
        <v/>
      </c>
      <c r="T673" s="2" t="e">
        <f t="shared" ref="T673:T736" ca="1" si="53">IF(N673&gt;0, (S673-K673)*F673/E673*N673, (S673-M673)*F673/E673*N673)</f>
        <v>#VALUE!</v>
      </c>
      <c r="U673" s="2">
        <f ca="1">IFERROR(INDEX(Ref!E:E, MATCH(D673, Ref!B:B, 0)),5)</f>
        <v>5</v>
      </c>
      <c r="V673">
        <f ca="1">IFERROR(INDEX(Ref!F:F, MATCH(D673, Ref!B:B, 0)),1.5)</f>
        <v>1.5</v>
      </c>
    </row>
    <row r="674" spans="3:22" x14ac:dyDescent="0.25">
      <c r="C674" s="42"/>
      <c r="D674" s="2" t="str" cm="1">
        <f t="array" aca="1" ref="D674" ca="1">UPPER(_xlfn.TEXTJOIN("", TRUE, IF(ISNUMBER(FIND(MID(LEFT(C674, FIND(" ", C674 &amp; " ") - 1), ROW(INDIRECT("1:" &amp; LEN(LEFT(C674, FIND(" ", C674 &amp; " ") - 1)))), 1), "ABCDEFGHIJKLMNOPQRSTUVWXYZabcdefghijklmnopqrstuvwxyz")), MID(LEFT(C674, FIND(" ", C674 &amp; " ") - 1), ROW(INDIRECT("1:" &amp; LEN(LEFT(C674, FIND(" ", C674 &amp; " ") - 1)))), 1), "")))</f>
        <v/>
      </c>
      <c r="E674" s="2" t="e">
        <f ca="1">INDEX(Ref!C:C, MATCH(Mapping!D674, Ref!$B:$B,0))</f>
        <v>#N/A</v>
      </c>
      <c r="F674" s="2" t="e">
        <f ca="1">INDEX(Ref!D:D, MATCH(Mapping!D674, Ref!$B:$B,0))</f>
        <v>#N/A</v>
      </c>
      <c r="G674" s="2" cm="1">
        <f t="array" ref="G674">IFERROR(_xlfn.SWITCH(LOWER(TRIM(RIGHT(SUBSTITUTE(C674," ",REPT(" ",99)),99))),"fly",4,"dfly",8,"calendar",2,"box",4,4),4)</f>
        <v>4</v>
      </c>
      <c r="H674" s="2" t="s">
        <v>443</v>
      </c>
      <c r="I674" s="6" t="str">
        <f>RTD("tt.rtd",,RTD("tt.rtd",,"Inst",H674,$C674),I$2)</f>
        <v/>
      </c>
      <c r="J674" s="7" cm="1">
        <f t="array" ref="J674">SUM(IF(('Fill Book'!$F$4:$F$10084="B")*('Fill Book'!$E$4:$E$10084=Mapping!C674),'Fill Book'!$G$4:$G$10084))</f>
        <v>0</v>
      </c>
      <c r="K674" s="18" t="str" cm="1">
        <f t="array" ref="K674">IFERROR(
  SUMPRODUCT(
    ('Fill Book'!$F$4:$F$10084="B") * ('Fill Book'!$E$4:$E$10084=Mapping!C674),
    'Fill Book'!$G$4:$G$10084,  'Fill Book'!$H$4:$H$10084
  ) /
  SUMIFS(
    'Fill Book'!$G$4:$G$10084,
    'Fill Book'!$F$4:$F$10084, "B",
    'Fill Book'!$E$4:$E$10084, Mapping!C674
  ),
  ""
)</f>
        <v/>
      </c>
      <c r="L674" s="7">
        <f>SUMIFS('Fill Book'!$G$4:$G$10084, 'Fill Book'!$F$4:$F$10084, "S", 'Fill Book'!$E$4:$E$10084, Mapping!C674)</f>
        <v>0</v>
      </c>
      <c r="M674" s="18" t="str" cm="1">
        <f t="array" ref="M674">IFERROR(
  SUMPRODUCT(
    ('Fill Book'!$F$4:$F$10084="S") * ('Fill Book'!$E$4:$E$10084=Mapping!C674),
    'Fill Book'!$G$4:$G$10084,  'Fill Book'!$H$4:$H$10084
  ) /
  SUMIFS(
    'Fill Book'!$G$4:$G$10084,
    'Fill Book'!$F$4:$F$10084, "S",
    'Fill Book'!$E$4:$E$10084, Mapping!C674
  ),
  ""
)</f>
        <v/>
      </c>
      <c r="N674" s="7">
        <f t="shared" si="49"/>
        <v>0</v>
      </c>
      <c r="O674" s="2">
        <f t="shared" ca="1" si="52"/>
        <v>0</v>
      </c>
      <c r="P674" s="2">
        <f t="shared" ca="1" si="50"/>
        <v>0</v>
      </c>
      <c r="Q674" s="2">
        <f t="shared" si="51"/>
        <v>0</v>
      </c>
      <c r="R674" s="9" t="e">
        <f ca="1">((Mapping!$M674 - Mapping!$K674) / Mapping!$E674 * Mapping!$F674) * (MIN(Mapping!$J674, Mapping!$L674))</f>
        <v>#VALUE!</v>
      </c>
      <c r="S674" s="2" t="str">
        <f>IFERROR(INDEX(#REF!, MATCH(Mapping!C674,#REF!, 0)), "")</f>
        <v/>
      </c>
      <c r="T674" s="2" t="e">
        <f t="shared" ca="1" si="53"/>
        <v>#VALUE!</v>
      </c>
      <c r="U674" s="2">
        <f ca="1">IFERROR(INDEX(Ref!E:E, MATCH(D674, Ref!B:B, 0)),5)</f>
        <v>5</v>
      </c>
      <c r="V674">
        <f ca="1">IFERROR(INDEX(Ref!F:F, MATCH(D674, Ref!B:B, 0)),1.5)</f>
        <v>1.5</v>
      </c>
    </row>
    <row r="675" spans="3:22" x14ac:dyDescent="0.25">
      <c r="C675" s="42"/>
      <c r="D675" s="2" t="str" cm="1">
        <f t="array" aca="1" ref="D675" ca="1">UPPER(_xlfn.TEXTJOIN("", TRUE, IF(ISNUMBER(FIND(MID(LEFT(C675, FIND(" ", C675 &amp; " ") - 1), ROW(INDIRECT("1:" &amp; LEN(LEFT(C675, FIND(" ", C675 &amp; " ") - 1)))), 1), "ABCDEFGHIJKLMNOPQRSTUVWXYZabcdefghijklmnopqrstuvwxyz")), MID(LEFT(C675, FIND(" ", C675 &amp; " ") - 1), ROW(INDIRECT("1:" &amp; LEN(LEFT(C675, FIND(" ", C675 &amp; " ") - 1)))), 1), "")))</f>
        <v/>
      </c>
      <c r="E675" s="2" t="e">
        <f ca="1">INDEX(Ref!C:C, MATCH(Mapping!D675, Ref!$B:$B,0))</f>
        <v>#N/A</v>
      </c>
      <c r="F675" s="2" t="e">
        <f ca="1">INDEX(Ref!D:D, MATCH(Mapping!D675, Ref!$B:$B,0))</f>
        <v>#N/A</v>
      </c>
      <c r="G675" s="2" cm="1">
        <f t="array" ref="G675">IFERROR(_xlfn.SWITCH(LOWER(TRIM(RIGHT(SUBSTITUTE(C675," ",REPT(" ",99)),99))),"fly",4,"dfly",8,"calendar",2,"box",4,4),4)</f>
        <v>4</v>
      </c>
      <c r="H675" s="2" t="s">
        <v>443</v>
      </c>
      <c r="I675" s="6" t="str">
        <f>RTD("tt.rtd",,RTD("tt.rtd",,"Inst",H675,$C675),I$2)</f>
        <v/>
      </c>
      <c r="J675" s="7" cm="1">
        <f t="array" ref="J675">SUM(IF(('Fill Book'!$F$4:$F$10084="B")*('Fill Book'!$E$4:$E$10084=Mapping!C675),'Fill Book'!$G$4:$G$10084))</f>
        <v>0</v>
      </c>
      <c r="K675" s="18" t="str" cm="1">
        <f t="array" ref="K675">IFERROR(
  SUMPRODUCT(
    ('Fill Book'!$F$4:$F$10084="B") * ('Fill Book'!$E$4:$E$10084=Mapping!C675),
    'Fill Book'!$G$4:$G$10084,  'Fill Book'!$H$4:$H$10084
  ) /
  SUMIFS(
    'Fill Book'!$G$4:$G$10084,
    'Fill Book'!$F$4:$F$10084, "B",
    'Fill Book'!$E$4:$E$10084, Mapping!C675
  ),
  ""
)</f>
        <v/>
      </c>
      <c r="L675" s="7">
        <f>SUMIFS('Fill Book'!$G$4:$G$10084, 'Fill Book'!$F$4:$F$10084, "S", 'Fill Book'!$E$4:$E$10084, Mapping!C675)</f>
        <v>0</v>
      </c>
      <c r="M675" s="18" t="str" cm="1">
        <f t="array" ref="M675">IFERROR(
  SUMPRODUCT(
    ('Fill Book'!$F$4:$F$10084="S") * ('Fill Book'!$E$4:$E$10084=Mapping!C675),
    'Fill Book'!$G$4:$G$10084,  'Fill Book'!$H$4:$H$10084
  ) /
  SUMIFS(
    'Fill Book'!$G$4:$G$10084,
    'Fill Book'!$F$4:$F$10084, "S",
    'Fill Book'!$E$4:$E$10084, Mapping!C675
  ),
  ""
)</f>
        <v/>
      </c>
      <c r="N675" s="7">
        <f t="shared" si="49"/>
        <v>0</v>
      </c>
      <c r="O675" s="2">
        <f t="shared" ca="1" si="52"/>
        <v>0</v>
      </c>
      <c r="P675" s="2">
        <f t="shared" ca="1" si="50"/>
        <v>0</v>
      </c>
      <c r="Q675" s="2">
        <f t="shared" si="51"/>
        <v>0</v>
      </c>
      <c r="R675" s="9" t="e">
        <f ca="1">((Mapping!$M675 - Mapping!$K675) / Mapping!$E675 * Mapping!$F675) * (MIN(Mapping!$J675, Mapping!$L675))</f>
        <v>#VALUE!</v>
      </c>
      <c r="S675" s="2" t="str">
        <f>IFERROR(INDEX(#REF!, MATCH(Mapping!C675,#REF!, 0)), "")</f>
        <v/>
      </c>
      <c r="T675" s="2" t="e">
        <f t="shared" ca="1" si="53"/>
        <v>#VALUE!</v>
      </c>
      <c r="U675" s="2">
        <f ca="1">IFERROR(INDEX(Ref!E:E, MATCH(D675, Ref!B:B, 0)),5)</f>
        <v>5</v>
      </c>
      <c r="V675">
        <f ca="1">IFERROR(INDEX(Ref!F:F, MATCH(D675, Ref!B:B, 0)),1.5)</f>
        <v>1.5</v>
      </c>
    </row>
    <row r="676" spans="3:22" x14ac:dyDescent="0.25">
      <c r="C676" s="42"/>
      <c r="D676" s="2" t="str" cm="1">
        <f t="array" aca="1" ref="D676" ca="1">UPPER(_xlfn.TEXTJOIN("", TRUE, IF(ISNUMBER(FIND(MID(LEFT(C676, FIND(" ", C676 &amp; " ") - 1), ROW(INDIRECT("1:" &amp; LEN(LEFT(C676, FIND(" ", C676 &amp; " ") - 1)))), 1), "ABCDEFGHIJKLMNOPQRSTUVWXYZabcdefghijklmnopqrstuvwxyz")), MID(LEFT(C676, FIND(" ", C676 &amp; " ") - 1), ROW(INDIRECT("1:" &amp; LEN(LEFT(C676, FIND(" ", C676 &amp; " ") - 1)))), 1), "")))</f>
        <v/>
      </c>
      <c r="E676" s="2" t="e">
        <f ca="1">INDEX(Ref!C:C, MATCH(Mapping!D676, Ref!$B:$B,0))</f>
        <v>#N/A</v>
      </c>
      <c r="F676" s="2" t="e">
        <f ca="1">INDEX(Ref!D:D, MATCH(Mapping!D676, Ref!$B:$B,0))</f>
        <v>#N/A</v>
      </c>
      <c r="G676" s="2" cm="1">
        <f t="array" ref="G676">IFERROR(_xlfn.SWITCH(LOWER(TRIM(RIGHT(SUBSTITUTE(C676," ",REPT(" ",99)),99))),"fly",4,"dfly",8,"calendar",2,"box",4,4),4)</f>
        <v>4</v>
      </c>
      <c r="H676" s="2" t="s">
        <v>443</v>
      </c>
      <c r="I676" s="6" t="str">
        <f>RTD("tt.rtd",,RTD("tt.rtd",,"Inst",H676,$C676),I$2)</f>
        <v/>
      </c>
      <c r="J676" s="7" cm="1">
        <f t="array" ref="J676">SUM(IF(('Fill Book'!$F$4:$F$10084="B")*('Fill Book'!$E$4:$E$10084=Mapping!C676),'Fill Book'!$G$4:$G$10084))</f>
        <v>0</v>
      </c>
      <c r="K676" s="18" t="str" cm="1">
        <f t="array" ref="K676">IFERROR(
  SUMPRODUCT(
    ('Fill Book'!$F$4:$F$10084="B") * ('Fill Book'!$E$4:$E$10084=Mapping!C676),
    'Fill Book'!$G$4:$G$10084,  'Fill Book'!$H$4:$H$10084
  ) /
  SUMIFS(
    'Fill Book'!$G$4:$G$10084,
    'Fill Book'!$F$4:$F$10084, "B",
    'Fill Book'!$E$4:$E$10084, Mapping!C676
  ),
  ""
)</f>
        <v/>
      </c>
      <c r="L676" s="7">
        <f>SUMIFS('Fill Book'!$G$4:$G$10084, 'Fill Book'!$F$4:$F$10084, "S", 'Fill Book'!$E$4:$E$10084, Mapping!C676)</f>
        <v>0</v>
      </c>
      <c r="M676" s="18" t="str" cm="1">
        <f t="array" ref="M676">IFERROR(
  SUMPRODUCT(
    ('Fill Book'!$F$4:$F$10084="S") * ('Fill Book'!$E$4:$E$10084=Mapping!C676),
    'Fill Book'!$G$4:$G$10084,  'Fill Book'!$H$4:$H$10084
  ) /
  SUMIFS(
    'Fill Book'!$G$4:$G$10084,
    'Fill Book'!$F$4:$F$10084, "S",
    'Fill Book'!$E$4:$E$10084, Mapping!C676
  ),
  ""
)</f>
        <v/>
      </c>
      <c r="N676" s="7">
        <f t="shared" si="49"/>
        <v>0</v>
      </c>
      <c r="O676" s="2">
        <f t="shared" ca="1" si="52"/>
        <v>0</v>
      </c>
      <c r="P676" s="2">
        <f t="shared" ca="1" si="50"/>
        <v>0</v>
      </c>
      <c r="Q676" s="2">
        <f t="shared" si="51"/>
        <v>0</v>
      </c>
      <c r="R676" s="9" t="e">
        <f ca="1">((Mapping!$M676 - Mapping!$K676) / Mapping!$E676 * Mapping!$F676) * (MIN(Mapping!$J676, Mapping!$L676))</f>
        <v>#VALUE!</v>
      </c>
      <c r="S676" s="2" t="str">
        <f>IFERROR(INDEX(#REF!, MATCH(Mapping!C676,#REF!, 0)), "")</f>
        <v/>
      </c>
      <c r="T676" s="2" t="e">
        <f t="shared" ca="1" si="53"/>
        <v>#VALUE!</v>
      </c>
      <c r="U676" s="2">
        <f ca="1">IFERROR(INDEX(Ref!E:E, MATCH(D676, Ref!B:B, 0)),5)</f>
        <v>5</v>
      </c>
      <c r="V676">
        <f ca="1">IFERROR(INDEX(Ref!F:F, MATCH(D676, Ref!B:B, 0)),1.5)</f>
        <v>1.5</v>
      </c>
    </row>
    <row r="677" spans="3:22" x14ac:dyDescent="0.25">
      <c r="C677" s="42"/>
      <c r="D677" s="2" t="str" cm="1">
        <f t="array" aca="1" ref="D677" ca="1">UPPER(_xlfn.TEXTJOIN("", TRUE, IF(ISNUMBER(FIND(MID(LEFT(C677, FIND(" ", C677 &amp; " ") - 1), ROW(INDIRECT("1:" &amp; LEN(LEFT(C677, FIND(" ", C677 &amp; " ") - 1)))), 1), "ABCDEFGHIJKLMNOPQRSTUVWXYZabcdefghijklmnopqrstuvwxyz")), MID(LEFT(C677, FIND(" ", C677 &amp; " ") - 1), ROW(INDIRECT("1:" &amp; LEN(LEFT(C677, FIND(" ", C677 &amp; " ") - 1)))), 1), "")))</f>
        <v/>
      </c>
      <c r="E677" s="2" t="e">
        <f ca="1">INDEX(Ref!C:C, MATCH(Mapping!D677, Ref!$B:$B,0))</f>
        <v>#N/A</v>
      </c>
      <c r="F677" s="2" t="e">
        <f ca="1">INDEX(Ref!D:D, MATCH(Mapping!D677, Ref!$B:$B,0))</f>
        <v>#N/A</v>
      </c>
      <c r="G677" s="2" cm="1">
        <f t="array" ref="G677">IFERROR(_xlfn.SWITCH(LOWER(TRIM(RIGHT(SUBSTITUTE(C677," ",REPT(" ",99)),99))),"fly",4,"dfly",8,"calendar",2,"box",4,4),4)</f>
        <v>4</v>
      </c>
      <c r="H677" s="2" t="s">
        <v>443</v>
      </c>
      <c r="I677" s="6" t="str">
        <f>RTD("tt.rtd",,RTD("tt.rtd",,"Inst",H677,$C677),I$2)</f>
        <v/>
      </c>
      <c r="J677" s="7" cm="1">
        <f t="array" ref="J677">SUM(IF(('Fill Book'!$F$4:$F$10084="B")*('Fill Book'!$E$4:$E$10084=Mapping!C677),'Fill Book'!$G$4:$G$10084))</f>
        <v>0</v>
      </c>
      <c r="K677" s="18" t="str" cm="1">
        <f t="array" ref="K677">IFERROR(
  SUMPRODUCT(
    ('Fill Book'!$F$4:$F$10084="B") * ('Fill Book'!$E$4:$E$10084=Mapping!C677),
    'Fill Book'!$G$4:$G$10084,  'Fill Book'!$H$4:$H$10084
  ) /
  SUMIFS(
    'Fill Book'!$G$4:$G$10084,
    'Fill Book'!$F$4:$F$10084, "B",
    'Fill Book'!$E$4:$E$10084, Mapping!C677
  ),
  ""
)</f>
        <v/>
      </c>
      <c r="L677" s="7">
        <f>SUMIFS('Fill Book'!$G$4:$G$10084, 'Fill Book'!$F$4:$F$10084, "S", 'Fill Book'!$E$4:$E$10084, Mapping!C677)</f>
        <v>0</v>
      </c>
      <c r="M677" s="18" t="str" cm="1">
        <f t="array" ref="M677">IFERROR(
  SUMPRODUCT(
    ('Fill Book'!$F$4:$F$10084="S") * ('Fill Book'!$E$4:$E$10084=Mapping!C677),
    'Fill Book'!$G$4:$G$10084,  'Fill Book'!$H$4:$H$10084
  ) /
  SUMIFS(
    'Fill Book'!$G$4:$G$10084,
    'Fill Book'!$F$4:$F$10084, "S",
    'Fill Book'!$E$4:$E$10084, Mapping!C677
  ),
  ""
)</f>
        <v/>
      </c>
      <c r="N677" s="7">
        <f t="shared" si="49"/>
        <v>0</v>
      </c>
      <c r="O677" s="2">
        <f t="shared" ca="1" si="52"/>
        <v>0</v>
      </c>
      <c r="P677" s="2">
        <f t="shared" ca="1" si="50"/>
        <v>0</v>
      </c>
      <c r="Q677" s="2">
        <f t="shared" si="51"/>
        <v>0</v>
      </c>
      <c r="R677" s="9" t="e">
        <f ca="1">((Mapping!$M677 - Mapping!$K677) / Mapping!$E677 * Mapping!$F677) * (MIN(Mapping!$J677, Mapping!$L677))</f>
        <v>#VALUE!</v>
      </c>
      <c r="S677" s="2" t="str">
        <f>IFERROR(INDEX(#REF!, MATCH(Mapping!C677,#REF!, 0)), "")</f>
        <v/>
      </c>
      <c r="T677" s="2" t="e">
        <f t="shared" ca="1" si="53"/>
        <v>#VALUE!</v>
      </c>
      <c r="U677" s="2">
        <f ca="1">IFERROR(INDEX(Ref!E:E, MATCH(D677, Ref!B:B, 0)),5)</f>
        <v>5</v>
      </c>
      <c r="V677">
        <f ca="1">IFERROR(INDEX(Ref!F:F, MATCH(D677, Ref!B:B, 0)),1.5)</f>
        <v>1.5</v>
      </c>
    </row>
    <row r="678" spans="3:22" x14ac:dyDescent="0.25">
      <c r="C678" s="42"/>
      <c r="D678" s="2" t="str" cm="1">
        <f t="array" aca="1" ref="D678" ca="1">UPPER(_xlfn.TEXTJOIN("", TRUE, IF(ISNUMBER(FIND(MID(LEFT(C678, FIND(" ", C678 &amp; " ") - 1), ROW(INDIRECT("1:" &amp; LEN(LEFT(C678, FIND(" ", C678 &amp; " ") - 1)))), 1), "ABCDEFGHIJKLMNOPQRSTUVWXYZabcdefghijklmnopqrstuvwxyz")), MID(LEFT(C678, FIND(" ", C678 &amp; " ") - 1), ROW(INDIRECT("1:" &amp; LEN(LEFT(C678, FIND(" ", C678 &amp; " ") - 1)))), 1), "")))</f>
        <v/>
      </c>
      <c r="E678" s="2" t="e">
        <f ca="1">INDEX(Ref!C:C, MATCH(Mapping!D678, Ref!$B:$B,0))</f>
        <v>#N/A</v>
      </c>
      <c r="F678" s="2" t="e">
        <f ca="1">INDEX(Ref!D:D, MATCH(Mapping!D678, Ref!$B:$B,0))</f>
        <v>#N/A</v>
      </c>
      <c r="G678" s="2" cm="1">
        <f t="array" ref="G678">IFERROR(_xlfn.SWITCH(LOWER(TRIM(RIGHT(SUBSTITUTE(C678," ",REPT(" ",99)),99))),"fly",4,"dfly",8,"calendar",2,"box",4,4),4)</f>
        <v>4</v>
      </c>
      <c r="H678" s="2" t="s">
        <v>443</v>
      </c>
      <c r="I678" s="6" t="str">
        <f>RTD("tt.rtd",,RTD("tt.rtd",,"Inst",H678,$C678),I$2)</f>
        <v/>
      </c>
      <c r="J678" s="7" cm="1">
        <f t="array" ref="J678">SUM(IF(('Fill Book'!$F$4:$F$10084="B")*('Fill Book'!$E$4:$E$10084=Mapping!C678),'Fill Book'!$G$4:$G$10084))</f>
        <v>0</v>
      </c>
      <c r="K678" s="18" t="str" cm="1">
        <f t="array" ref="K678">IFERROR(
  SUMPRODUCT(
    ('Fill Book'!$F$4:$F$10084="B") * ('Fill Book'!$E$4:$E$10084=Mapping!C678),
    'Fill Book'!$G$4:$G$10084,  'Fill Book'!$H$4:$H$10084
  ) /
  SUMIFS(
    'Fill Book'!$G$4:$G$10084,
    'Fill Book'!$F$4:$F$10084, "B",
    'Fill Book'!$E$4:$E$10084, Mapping!C678
  ),
  ""
)</f>
        <v/>
      </c>
      <c r="L678" s="7">
        <f>SUMIFS('Fill Book'!$G$4:$G$10084, 'Fill Book'!$F$4:$F$10084, "S", 'Fill Book'!$E$4:$E$10084, Mapping!C678)</f>
        <v>0</v>
      </c>
      <c r="M678" s="18" t="str" cm="1">
        <f t="array" ref="M678">IFERROR(
  SUMPRODUCT(
    ('Fill Book'!$F$4:$F$10084="S") * ('Fill Book'!$E$4:$E$10084=Mapping!C678),
    'Fill Book'!$G$4:$G$10084,  'Fill Book'!$H$4:$H$10084
  ) /
  SUMIFS(
    'Fill Book'!$G$4:$G$10084,
    'Fill Book'!$F$4:$F$10084, "S",
    'Fill Book'!$E$4:$E$10084, Mapping!C678
  ),
  ""
)</f>
        <v/>
      </c>
      <c r="N678" s="7">
        <f t="shared" si="49"/>
        <v>0</v>
      </c>
      <c r="O678" s="2">
        <f t="shared" ca="1" si="52"/>
        <v>0</v>
      </c>
      <c r="P678" s="2">
        <f t="shared" ca="1" si="50"/>
        <v>0</v>
      </c>
      <c r="Q678" s="2">
        <f t="shared" si="51"/>
        <v>0</v>
      </c>
      <c r="R678" s="9" t="e">
        <f ca="1">((Mapping!$M678 - Mapping!$K678) / Mapping!$E678 * Mapping!$F678) * (MIN(Mapping!$J678, Mapping!$L678))</f>
        <v>#VALUE!</v>
      </c>
      <c r="S678" s="2" t="str">
        <f>IFERROR(INDEX(#REF!, MATCH(Mapping!C678,#REF!, 0)), "")</f>
        <v/>
      </c>
      <c r="T678" s="2" t="e">
        <f t="shared" ca="1" si="53"/>
        <v>#VALUE!</v>
      </c>
      <c r="U678" s="2">
        <f ca="1">IFERROR(INDEX(Ref!E:E, MATCH(D678, Ref!B:B, 0)),5)</f>
        <v>5</v>
      </c>
      <c r="V678">
        <f ca="1">IFERROR(INDEX(Ref!F:F, MATCH(D678, Ref!B:B, 0)),1.5)</f>
        <v>1.5</v>
      </c>
    </row>
    <row r="679" spans="3:22" x14ac:dyDescent="0.25">
      <c r="C679" s="42"/>
      <c r="D679" s="2" t="str" cm="1">
        <f t="array" aca="1" ref="D679" ca="1">UPPER(_xlfn.TEXTJOIN("", TRUE, IF(ISNUMBER(FIND(MID(LEFT(C679, FIND(" ", C679 &amp; " ") - 1), ROW(INDIRECT("1:" &amp; LEN(LEFT(C679, FIND(" ", C679 &amp; " ") - 1)))), 1), "ABCDEFGHIJKLMNOPQRSTUVWXYZabcdefghijklmnopqrstuvwxyz")), MID(LEFT(C679, FIND(" ", C679 &amp; " ") - 1), ROW(INDIRECT("1:" &amp; LEN(LEFT(C679, FIND(" ", C679 &amp; " ") - 1)))), 1), "")))</f>
        <v/>
      </c>
      <c r="E679" s="2" t="e">
        <f ca="1">INDEX(Ref!C:C, MATCH(Mapping!D679, Ref!$B:$B,0))</f>
        <v>#N/A</v>
      </c>
      <c r="F679" s="2" t="e">
        <f ca="1">INDEX(Ref!D:D, MATCH(Mapping!D679, Ref!$B:$B,0))</f>
        <v>#N/A</v>
      </c>
      <c r="G679" s="2" cm="1">
        <f t="array" ref="G679">IFERROR(_xlfn.SWITCH(LOWER(TRIM(RIGHT(SUBSTITUTE(C679," ",REPT(" ",99)),99))),"fly",4,"dfly",8,"calendar",2,"box",4,4),4)</f>
        <v>4</v>
      </c>
      <c r="H679" s="2" t="s">
        <v>443</v>
      </c>
      <c r="I679" s="6" t="str">
        <f>RTD("tt.rtd",,RTD("tt.rtd",,"Inst",H679,$C679),I$2)</f>
        <v/>
      </c>
      <c r="J679" s="7" cm="1">
        <f t="array" ref="J679">SUM(IF(('Fill Book'!$F$4:$F$10084="B")*('Fill Book'!$E$4:$E$10084=Mapping!C679),'Fill Book'!$G$4:$G$10084))</f>
        <v>0</v>
      </c>
      <c r="K679" s="18" t="str" cm="1">
        <f t="array" ref="K679">IFERROR(
  SUMPRODUCT(
    ('Fill Book'!$F$4:$F$10084="B") * ('Fill Book'!$E$4:$E$10084=Mapping!C679),
    'Fill Book'!$G$4:$G$10084,  'Fill Book'!$H$4:$H$10084
  ) /
  SUMIFS(
    'Fill Book'!$G$4:$G$10084,
    'Fill Book'!$F$4:$F$10084, "B",
    'Fill Book'!$E$4:$E$10084, Mapping!C679
  ),
  ""
)</f>
        <v/>
      </c>
      <c r="L679" s="7">
        <f>SUMIFS('Fill Book'!$G$4:$G$10084, 'Fill Book'!$F$4:$F$10084, "S", 'Fill Book'!$E$4:$E$10084, Mapping!C679)</f>
        <v>0</v>
      </c>
      <c r="M679" s="18" t="str" cm="1">
        <f t="array" ref="M679">IFERROR(
  SUMPRODUCT(
    ('Fill Book'!$F$4:$F$10084="S") * ('Fill Book'!$E$4:$E$10084=Mapping!C679),
    'Fill Book'!$G$4:$G$10084,  'Fill Book'!$H$4:$H$10084
  ) /
  SUMIFS(
    'Fill Book'!$G$4:$G$10084,
    'Fill Book'!$F$4:$F$10084, "S",
    'Fill Book'!$E$4:$E$10084, Mapping!C679
  ),
  ""
)</f>
        <v/>
      </c>
      <c r="N679" s="7">
        <f t="shared" si="49"/>
        <v>0</v>
      </c>
      <c r="O679" s="2">
        <f t="shared" ca="1" si="52"/>
        <v>0</v>
      </c>
      <c r="P679" s="2">
        <f t="shared" ca="1" si="50"/>
        <v>0</v>
      </c>
      <c r="Q679" s="2">
        <f t="shared" si="51"/>
        <v>0</v>
      </c>
      <c r="R679" s="9" t="e">
        <f ca="1">((Mapping!$M679 - Mapping!$K679) / Mapping!$E679 * Mapping!$F679) * (MIN(Mapping!$J679, Mapping!$L679))</f>
        <v>#VALUE!</v>
      </c>
      <c r="S679" s="2" t="str">
        <f>IFERROR(INDEX(#REF!, MATCH(Mapping!C679,#REF!, 0)), "")</f>
        <v/>
      </c>
      <c r="T679" s="2" t="e">
        <f t="shared" ca="1" si="53"/>
        <v>#VALUE!</v>
      </c>
      <c r="U679" s="2">
        <f ca="1">IFERROR(INDEX(Ref!E:E, MATCH(D679, Ref!B:B, 0)),5)</f>
        <v>5</v>
      </c>
      <c r="V679">
        <f ca="1">IFERROR(INDEX(Ref!F:F, MATCH(D679, Ref!B:B, 0)),1.5)</f>
        <v>1.5</v>
      </c>
    </row>
    <row r="680" spans="3:22" x14ac:dyDescent="0.25">
      <c r="C680" s="42"/>
      <c r="D680" s="2" t="str" cm="1">
        <f t="array" aca="1" ref="D680" ca="1">UPPER(_xlfn.TEXTJOIN("", TRUE, IF(ISNUMBER(FIND(MID(LEFT(C680, FIND(" ", C680 &amp; " ") - 1), ROW(INDIRECT("1:" &amp; LEN(LEFT(C680, FIND(" ", C680 &amp; " ") - 1)))), 1), "ABCDEFGHIJKLMNOPQRSTUVWXYZabcdefghijklmnopqrstuvwxyz")), MID(LEFT(C680, FIND(" ", C680 &amp; " ") - 1), ROW(INDIRECT("1:" &amp; LEN(LEFT(C680, FIND(" ", C680 &amp; " ") - 1)))), 1), "")))</f>
        <v/>
      </c>
      <c r="E680" s="2" t="e">
        <f ca="1">INDEX(Ref!C:C, MATCH(Mapping!D680, Ref!$B:$B,0))</f>
        <v>#N/A</v>
      </c>
      <c r="F680" s="2" t="e">
        <f ca="1">INDEX(Ref!D:D, MATCH(Mapping!D680, Ref!$B:$B,0))</f>
        <v>#N/A</v>
      </c>
      <c r="G680" s="2" cm="1">
        <f t="array" ref="G680">IFERROR(_xlfn.SWITCH(LOWER(TRIM(RIGHT(SUBSTITUTE(C680," ",REPT(" ",99)),99))),"fly",4,"dfly",8,"calendar",2,"box",4,4),4)</f>
        <v>4</v>
      </c>
      <c r="H680" s="2" t="s">
        <v>443</v>
      </c>
      <c r="I680" s="6" t="str">
        <f>RTD("tt.rtd",,RTD("tt.rtd",,"Inst",H680,$C680),I$2)</f>
        <v/>
      </c>
      <c r="J680" s="7" cm="1">
        <f t="array" ref="J680">SUM(IF(('Fill Book'!$F$4:$F$10084="B")*('Fill Book'!$E$4:$E$10084=Mapping!C680),'Fill Book'!$G$4:$G$10084))</f>
        <v>0</v>
      </c>
      <c r="K680" s="18" t="str" cm="1">
        <f t="array" ref="K680">IFERROR(
  SUMPRODUCT(
    ('Fill Book'!$F$4:$F$10084="B") * ('Fill Book'!$E$4:$E$10084=Mapping!C680),
    'Fill Book'!$G$4:$G$10084,  'Fill Book'!$H$4:$H$10084
  ) /
  SUMIFS(
    'Fill Book'!$G$4:$G$10084,
    'Fill Book'!$F$4:$F$10084, "B",
    'Fill Book'!$E$4:$E$10084, Mapping!C680
  ),
  ""
)</f>
        <v/>
      </c>
      <c r="L680" s="7">
        <f>SUMIFS('Fill Book'!$G$4:$G$10084, 'Fill Book'!$F$4:$F$10084, "S", 'Fill Book'!$E$4:$E$10084, Mapping!C680)</f>
        <v>0</v>
      </c>
      <c r="M680" s="18" t="str" cm="1">
        <f t="array" ref="M680">IFERROR(
  SUMPRODUCT(
    ('Fill Book'!$F$4:$F$10084="S") * ('Fill Book'!$E$4:$E$10084=Mapping!C680),
    'Fill Book'!$G$4:$G$10084,  'Fill Book'!$H$4:$H$10084
  ) /
  SUMIFS(
    'Fill Book'!$G$4:$G$10084,
    'Fill Book'!$F$4:$F$10084, "S",
    'Fill Book'!$E$4:$E$10084, Mapping!C680
  ),
  ""
)</f>
        <v/>
      </c>
      <c r="N680" s="7">
        <f t="shared" si="49"/>
        <v>0</v>
      </c>
      <c r="O680" s="2">
        <f t="shared" ca="1" si="52"/>
        <v>0</v>
      </c>
      <c r="P680" s="2">
        <f t="shared" ca="1" si="50"/>
        <v>0</v>
      </c>
      <c r="Q680" s="2">
        <f t="shared" si="51"/>
        <v>0</v>
      </c>
      <c r="R680" s="9" t="e">
        <f ca="1">((Mapping!$M680 - Mapping!$K680) / Mapping!$E680 * Mapping!$F680) * (MIN(Mapping!$J680, Mapping!$L680))</f>
        <v>#VALUE!</v>
      </c>
      <c r="S680" s="2" t="str">
        <f>IFERROR(INDEX(#REF!, MATCH(Mapping!C680,#REF!, 0)), "")</f>
        <v/>
      </c>
      <c r="T680" s="2" t="e">
        <f t="shared" ca="1" si="53"/>
        <v>#VALUE!</v>
      </c>
      <c r="U680" s="2">
        <f ca="1">IFERROR(INDEX(Ref!E:E, MATCH(D680, Ref!B:B, 0)),5)</f>
        <v>5</v>
      </c>
      <c r="V680">
        <f ca="1">IFERROR(INDEX(Ref!F:F, MATCH(D680, Ref!B:B, 0)),1.5)</f>
        <v>1.5</v>
      </c>
    </row>
    <row r="681" spans="3:22" x14ac:dyDescent="0.25">
      <c r="C681" s="42"/>
      <c r="D681" s="2" t="str" cm="1">
        <f t="array" aca="1" ref="D681" ca="1">UPPER(_xlfn.TEXTJOIN("", TRUE, IF(ISNUMBER(FIND(MID(LEFT(C681, FIND(" ", C681 &amp; " ") - 1), ROW(INDIRECT("1:" &amp; LEN(LEFT(C681, FIND(" ", C681 &amp; " ") - 1)))), 1), "ABCDEFGHIJKLMNOPQRSTUVWXYZabcdefghijklmnopqrstuvwxyz")), MID(LEFT(C681, FIND(" ", C681 &amp; " ") - 1), ROW(INDIRECT("1:" &amp; LEN(LEFT(C681, FIND(" ", C681 &amp; " ") - 1)))), 1), "")))</f>
        <v/>
      </c>
      <c r="E681" s="2" t="e">
        <f ca="1">INDEX(Ref!C:C, MATCH(Mapping!D681, Ref!$B:$B,0))</f>
        <v>#N/A</v>
      </c>
      <c r="F681" s="2" t="e">
        <f ca="1">INDEX(Ref!D:D, MATCH(Mapping!D681, Ref!$B:$B,0))</f>
        <v>#N/A</v>
      </c>
      <c r="G681" s="2" cm="1">
        <f t="array" ref="G681">IFERROR(_xlfn.SWITCH(LOWER(TRIM(RIGHT(SUBSTITUTE(C681," ",REPT(" ",99)),99))),"fly",4,"dfly",8,"calendar",2,"box",4,4),4)</f>
        <v>4</v>
      </c>
      <c r="H681" s="2" t="s">
        <v>443</v>
      </c>
      <c r="I681" s="6" t="str">
        <f>RTD("tt.rtd",,RTD("tt.rtd",,"Inst",H681,$C681),I$2)</f>
        <v/>
      </c>
      <c r="J681" s="7" cm="1">
        <f t="array" ref="J681">SUM(IF(('Fill Book'!$F$4:$F$10084="B")*('Fill Book'!$E$4:$E$10084=Mapping!C681),'Fill Book'!$G$4:$G$10084))</f>
        <v>0</v>
      </c>
      <c r="K681" s="18" t="str" cm="1">
        <f t="array" ref="K681">IFERROR(
  SUMPRODUCT(
    ('Fill Book'!$F$4:$F$10084="B") * ('Fill Book'!$E$4:$E$10084=Mapping!C681),
    'Fill Book'!$G$4:$G$10084,  'Fill Book'!$H$4:$H$10084
  ) /
  SUMIFS(
    'Fill Book'!$G$4:$G$10084,
    'Fill Book'!$F$4:$F$10084, "B",
    'Fill Book'!$E$4:$E$10084, Mapping!C681
  ),
  ""
)</f>
        <v/>
      </c>
      <c r="L681" s="7">
        <f>SUMIFS('Fill Book'!$G$4:$G$10084, 'Fill Book'!$F$4:$F$10084, "S", 'Fill Book'!$E$4:$E$10084, Mapping!C681)</f>
        <v>0</v>
      </c>
      <c r="M681" s="18" t="str" cm="1">
        <f t="array" ref="M681">IFERROR(
  SUMPRODUCT(
    ('Fill Book'!$F$4:$F$10084="S") * ('Fill Book'!$E$4:$E$10084=Mapping!C681),
    'Fill Book'!$G$4:$G$10084,  'Fill Book'!$H$4:$H$10084
  ) /
  SUMIFS(
    'Fill Book'!$G$4:$G$10084,
    'Fill Book'!$F$4:$F$10084, "S",
    'Fill Book'!$E$4:$E$10084, Mapping!C681
  ),
  ""
)</f>
        <v/>
      </c>
      <c r="N681" s="7">
        <f t="shared" si="49"/>
        <v>0</v>
      </c>
      <c r="O681" s="2">
        <f t="shared" ca="1" si="52"/>
        <v>0</v>
      </c>
      <c r="P681" s="2">
        <f t="shared" ca="1" si="50"/>
        <v>0</v>
      </c>
      <c r="Q681" s="2">
        <f t="shared" si="51"/>
        <v>0</v>
      </c>
      <c r="R681" s="9" t="e">
        <f ca="1">((Mapping!$M681 - Mapping!$K681) / Mapping!$E681 * Mapping!$F681) * (MIN(Mapping!$J681, Mapping!$L681))</f>
        <v>#VALUE!</v>
      </c>
      <c r="S681" s="2" t="str">
        <f>IFERROR(INDEX(#REF!, MATCH(Mapping!C681,#REF!, 0)), "")</f>
        <v/>
      </c>
      <c r="T681" s="2" t="e">
        <f t="shared" ca="1" si="53"/>
        <v>#VALUE!</v>
      </c>
      <c r="U681" s="2">
        <f ca="1">IFERROR(INDEX(Ref!E:E, MATCH(D681, Ref!B:B, 0)),5)</f>
        <v>5</v>
      </c>
      <c r="V681">
        <f ca="1">IFERROR(INDEX(Ref!F:F, MATCH(D681, Ref!B:B, 0)),1.5)</f>
        <v>1.5</v>
      </c>
    </row>
    <row r="682" spans="3:22" x14ac:dyDescent="0.25">
      <c r="C682" s="43"/>
      <c r="D682" s="2" t="str" cm="1">
        <f t="array" aca="1" ref="D682" ca="1">UPPER(_xlfn.TEXTJOIN("", TRUE, IF(ISNUMBER(FIND(MID(LEFT(C682, FIND(" ", C682 &amp; " ") - 1), ROW(INDIRECT("1:" &amp; LEN(LEFT(C682, FIND(" ", C682 &amp; " ") - 1)))), 1), "ABCDEFGHIJKLMNOPQRSTUVWXYZabcdefghijklmnopqrstuvwxyz")), MID(LEFT(C682, FIND(" ", C682 &amp; " ") - 1), ROW(INDIRECT("1:" &amp; LEN(LEFT(C682, FIND(" ", C682 &amp; " ") - 1)))), 1), "")))</f>
        <v/>
      </c>
      <c r="E682" s="2" t="e">
        <f ca="1">INDEX(Ref!C:C, MATCH(Mapping!D682, Ref!$B:$B,0))</f>
        <v>#N/A</v>
      </c>
      <c r="F682" s="2" t="e">
        <f ca="1">INDEX(Ref!D:D, MATCH(Mapping!D682, Ref!$B:$B,0))</f>
        <v>#N/A</v>
      </c>
      <c r="G682" s="2" cm="1">
        <f t="array" ref="G682">IFERROR(_xlfn.SWITCH(LOWER(TRIM(RIGHT(SUBSTITUTE(C682," ",REPT(" ",99)),99))),"fly",4,"dfly",8,"calendar",2,"box",4,4),4)</f>
        <v>4</v>
      </c>
      <c r="H682" s="2" t="s">
        <v>443</v>
      </c>
      <c r="I682" s="6" t="str">
        <f>RTD("tt.rtd",,RTD("tt.rtd",,"Inst",H682,$C682),I$2)</f>
        <v/>
      </c>
      <c r="J682" s="7" cm="1">
        <f t="array" ref="J682">SUM(IF(('Fill Book'!$F$4:$F$10084="B")*('Fill Book'!$E$4:$E$10084=Mapping!C682),'Fill Book'!$G$4:$G$10084))</f>
        <v>0</v>
      </c>
      <c r="K682" s="18" t="str" cm="1">
        <f t="array" ref="K682">IFERROR(
  SUMPRODUCT(
    ('Fill Book'!$F$4:$F$10084="B") * ('Fill Book'!$E$4:$E$10084=Mapping!C682),
    'Fill Book'!$G$4:$G$10084,  'Fill Book'!$H$4:$H$10084
  ) /
  SUMIFS(
    'Fill Book'!$G$4:$G$10084,
    'Fill Book'!$F$4:$F$10084, "B",
    'Fill Book'!$E$4:$E$10084, Mapping!C682
  ),
  ""
)</f>
        <v/>
      </c>
      <c r="L682" s="7">
        <f>SUMIFS('Fill Book'!$G$4:$G$10084, 'Fill Book'!$F$4:$F$10084, "S", 'Fill Book'!$E$4:$E$10084, Mapping!C682)</f>
        <v>0</v>
      </c>
      <c r="M682" s="18" t="str" cm="1">
        <f t="array" ref="M682">IFERROR(
  SUMPRODUCT(
    ('Fill Book'!$F$4:$F$10084="S") * ('Fill Book'!$E$4:$E$10084=Mapping!C682),
    'Fill Book'!$G$4:$G$10084,  'Fill Book'!$H$4:$H$10084
  ) /
  SUMIFS(
    'Fill Book'!$G$4:$G$10084,
    'Fill Book'!$F$4:$F$10084, "S",
    'Fill Book'!$E$4:$E$10084, Mapping!C682
  ),
  ""
)</f>
        <v/>
      </c>
      <c r="N682" s="7">
        <f t="shared" si="49"/>
        <v>0</v>
      </c>
      <c r="O682" s="2">
        <f t="shared" ca="1" si="52"/>
        <v>0</v>
      </c>
      <c r="P682" s="2">
        <f t="shared" ca="1" si="50"/>
        <v>0</v>
      </c>
      <c r="Q682" s="2">
        <f t="shared" si="51"/>
        <v>0</v>
      </c>
      <c r="R682" s="9" t="e">
        <f ca="1">((Mapping!$M682 - Mapping!$K682) / Mapping!$E682 * Mapping!$F682) * (MIN(Mapping!$J682, Mapping!$L682))</f>
        <v>#VALUE!</v>
      </c>
      <c r="S682" s="2" t="str">
        <f>IFERROR(INDEX(#REF!, MATCH(Mapping!C682,#REF!, 0)), "")</f>
        <v/>
      </c>
      <c r="T682" s="2" t="e">
        <f t="shared" ca="1" si="53"/>
        <v>#VALUE!</v>
      </c>
      <c r="U682" s="2">
        <f ca="1">IFERROR(INDEX(Ref!E:E, MATCH(D682, Ref!B:B, 0)),5)</f>
        <v>5</v>
      </c>
      <c r="V682">
        <f ca="1">IFERROR(INDEX(Ref!F:F, MATCH(D682, Ref!B:B, 0)),1.5)</f>
        <v>1.5</v>
      </c>
    </row>
    <row r="683" spans="3:22" x14ac:dyDescent="0.25">
      <c r="C683" s="43"/>
      <c r="D683" s="2" t="str" cm="1">
        <f t="array" aca="1" ref="D683" ca="1">UPPER(_xlfn.TEXTJOIN("", TRUE, IF(ISNUMBER(FIND(MID(LEFT(C683, FIND(" ", C683 &amp; " ") - 1), ROW(INDIRECT("1:" &amp; LEN(LEFT(C683, FIND(" ", C683 &amp; " ") - 1)))), 1), "ABCDEFGHIJKLMNOPQRSTUVWXYZabcdefghijklmnopqrstuvwxyz")), MID(LEFT(C683, FIND(" ", C683 &amp; " ") - 1), ROW(INDIRECT("1:" &amp; LEN(LEFT(C683, FIND(" ", C683 &amp; " ") - 1)))), 1), "")))</f>
        <v/>
      </c>
      <c r="E683" s="2" t="e">
        <f ca="1">INDEX(Ref!C:C, MATCH(Mapping!D683, Ref!$B:$B,0))</f>
        <v>#N/A</v>
      </c>
      <c r="F683" s="2" t="e">
        <f ca="1">INDEX(Ref!D:D, MATCH(Mapping!D683, Ref!$B:$B,0))</f>
        <v>#N/A</v>
      </c>
      <c r="G683" s="2" cm="1">
        <f t="array" ref="G683">IFERROR(_xlfn.SWITCH(LOWER(TRIM(RIGHT(SUBSTITUTE(C683," ",REPT(" ",99)),99))),"fly",4,"dfly",8,"calendar",2,"box",4,4),4)</f>
        <v>4</v>
      </c>
      <c r="H683" s="2" t="s">
        <v>443</v>
      </c>
      <c r="I683" s="6" t="str">
        <f>RTD("tt.rtd",,RTD("tt.rtd",,"Inst",H683,$C683),I$2)</f>
        <v/>
      </c>
      <c r="J683" s="7" cm="1">
        <f t="array" ref="J683">SUM(IF(('Fill Book'!$F$4:$F$10084="B")*('Fill Book'!$E$4:$E$10084=Mapping!C683),'Fill Book'!$G$4:$G$10084))</f>
        <v>0</v>
      </c>
      <c r="K683" s="18" t="str" cm="1">
        <f t="array" ref="K683">IFERROR(
  SUMPRODUCT(
    ('Fill Book'!$F$4:$F$10084="B") * ('Fill Book'!$E$4:$E$10084=Mapping!C683),
    'Fill Book'!$G$4:$G$10084,  'Fill Book'!$H$4:$H$10084
  ) /
  SUMIFS(
    'Fill Book'!$G$4:$G$10084,
    'Fill Book'!$F$4:$F$10084, "B",
    'Fill Book'!$E$4:$E$10084, Mapping!C683
  ),
  ""
)</f>
        <v/>
      </c>
      <c r="L683" s="7">
        <f>SUMIFS('Fill Book'!$G$4:$G$10084, 'Fill Book'!$F$4:$F$10084, "S", 'Fill Book'!$E$4:$E$10084, Mapping!C683)</f>
        <v>0</v>
      </c>
      <c r="M683" s="18" t="str" cm="1">
        <f t="array" ref="M683">IFERROR(
  SUMPRODUCT(
    ('Fill Book'!$F$4:$F$10084="S") * ('Fill Book'!$E$4:$E$10084=Mapping!C683),
    'Fill Book'!$G$4:$G$10084,  'Fill Book'!$H$4:$H$10084
  ) /
  SUMIFS(
    'Fill Book'!$G$4:$G$10084,
    'Fill Book'!$F$4:$F$10084, "S",
    'Fill Book'!$E$4:$E$10084, Mapping!C683
  ),
  ""
)</f>
        <v/>
      </c>
      <c r="N683" s="7">
        <f t="shared" si="49"/>
        <v>0</v>
      </c>
      <c r="O683" s="2">
        <f t="shared" ca="1" si="52"/>
        <v>0</v>
      </c>
      <c r="P683" s="2">
        <f t="shared" ca="1" si="50"/>
        <v>0</v>
      </c>
      <c r="Q683" s="2">
        <f t="shared" si="51"/>
        <v>0</v>
      </c>
      <c r="R683" s="9" t="e">
        <f ca="1">((Mapping!$M683 - Mapping!$K683) / Mapping!$E683 * Mapping!$F683) * (MIN(Mapping!$J683, Mapping!$L683))</f>
        <v>#VALUE!</v>
      </c>
      <c r="S683" s="2" t="str">
        <f>IFERROR(INDEX(#REF!, MATCH(Mapping!C683,#REF!, 0)), "")</f>
        <v/>
      </c>
      <c r="T683" s="2" t="e">
        <f t="shared" ca="1" si="53"/>
        <v>#VALUE!</v>
      </c>
      <c r="U683" s="2">
        <f ca="1">IFERROR(INDEX(Ref!E:E, MATCH(D683, Ref!B:B, 0)),5)</f>
        <v>5</v>
      </c>
      <c r="V683">
        <f ca="1">IFERROR(INDEX(Ref!F:F, MATCH(D683, Ref!B:B, 0)),1.5)</f>
        <v>1.5</v>
      </c>
    </row>
    <row r="684" spans="3:22" x14ac:dyDescent="0.25">
      <c r="C684" s="43"/>
      <c r="D684" s="2" t="str" cm="1">
        <f t="array" aca="1" ref="D684" ca="1">UPPER(_xlfn.TEXTJOIN("", TRUE, IF(ISNUMBER(FIND(MID(LEFT(C684, FIND(" ", C684 &amp; " ") - 1), ROW(INDIRECT("1:" &amp; LEN(LEFT(C684, FIND(" ", C684 &amp; " ") - 1)))), 1), "ABCDEFGHIJKLMNOPQRSTUVWXYZabcdefghijklmnopqrstuvwxyz")), MID(LEFT(C684, FIND(" ", C684 &amp; " ") - 1), ROW(INDIRECT("1:" &amp; LEN(LEFT(C684, FIND(" ", C684 &amp; " ") - 1)))), 1), "")))</f>
        <v/>
      </c>
      <c r="E684" s="2" t="e">
        <f ca="1">INDEX(Ref!C:C, MATCH(Mapping!D684, Ref!$B:$B,0))</f>
        <v>#N/A</v>
      </c>
      <c r="F684" s="2" t="e">
        <f ca="1">INDEX(Ref!D:D, MATCH(Mapping!D684, Ref!$B:$B,0))</f>
        <v>#N/A</v>
      </c>
      <c r="G684" s="2" cm="1">
        <f t="array" ref="G684">IFERROR(_xlfn.SWITCH(LOWER(TRIM(RIGHT(SUBSTITUTE(C684," ",REPT(" ",99)),99))),"fly",4,"dfly",8,"calendar",2,"box",4,4),4)</f>
        <v>4</v>
      </c>
      <c r="H684" s="2" t="s">
        <v>443</v>
      </c>
      <c r="I684" s="6" t="str">
        <f>RTD("tt.rtd",,RTD("tt.rtd",,"Inst",H684,$C684),I$2)</f>
        <v/>
      </c>
      <c r="J684" s="7" cm="1">
        <f t="array" ref="J684">SUM(IF(('Fill Book'!$F$4:$F$10084="B")*('Fill Book'!$E$4:$E$10084=Mapping!C684),'Fill Book'!$G$4:$G$10084))</f>
        <v>0</v>
      </c>
      <c r="K684" s="18" t="str" cm="1">
        <f t="array" ref="K684">IFERROR(
  SUMPRODUCT(
    ('Fill Book'!$F$4:$F$10084="B") * ('Fill Book'!$E$4:$E$10084=Mapping!C684),
    'Fill Book'!$G$4:$G$10084,  'Fill Book'!$H$4:$H$10084
  ) /
  SUMIFS(
    'Fill Book'!$G$4:$G$10084,
    'Fill Book'!$F$4:$F$10084, "B",
    'Fill Book'!$E$4:$E$10084, Mapping!C684
  ),
  ""
)</f>
        <v/>
      </c>
      <c r="L684" s="7">
        <f>SUMIFS('Fill Book'!$G$4:$G$10084, 'Fill Book'!$F$4:$F$10084, "S", 'Fill Book'!$E$4:$E$10084, Mapping!C684)</f>
        <v>0</v>
      </c>
      <c r="M684" s="18" t="str" cm="1">
        <f t="array" ref="M684">IFERROR(
  SUMPRODUCT(
    ('Fill Book'!$F$4:$F$10084="S") * ('Fill Book'!$E$4:$E$10084=Mapping!C684),
    'Fill Book'!$G$4:$G$10084,  'Fill Book'!$H$4:$H$10084
  ) /
  SUMIFS(
    'Fill Book'!$G$4:$G$10084,
    'Fill Book'!$F$4:$F$10084, "S",
    'Fill Book'!$E$4:$E$10084, Mapping!C684
  ),
  ""
)</f>
        <v/>
      </c>
      <c r="N684" s="7">
        <f t="shared" si="49"/>
        <v>0</v>
      </c>
      <c r="O684" s="2">
        <f t="shared" ca="1" si="52"/>
        <v>0</v>
      </c>
      <c r="P684" s="2">
        <f t="shared" ca="1" si="50"/>
        <v>0</v>
      </c>
      <c r="Q684" s="2">
        <f t="shared" si="51"/>
        <v>0</v>
      </c>
      <c r="R684" s="9" t="e">
        <f ca="1">((Mapping!$M684 - Mapping!$K684) / Mapping!$E684 * Mapping!$F684) * (MIN(Mapping!$J684, Mapping!$L684))</f>
        <v>#VALUE!</v>
      </c>
      <c r="S684" s="2" t="str">
        <f>IFERROR(INDEX(#REF!, MATCH(Mapping!C684,#REF!, 0)), "")</f>
        <v/>
      </c>
      <c r="T684" s="2" t="e">
        <f t="shared" ca="1" si="53"/>
        <v>#VALUE!</v>
      </c>
      <c r="U684" s="2">
        <f ca="1">IFERROR(INDEX(Ref!E:E, MATCH(D684, Ref!B:B, 0)),5)</f>
        <v>5</v>
      </c>
      <c r="V684">
        <f ca="1">IFERROR(INDEX(Ref!F:F, MATCH(D684, Ref!B:B, 0)),1.5)</f>
        <v>1.5</v>
      </c>
    </row>
    <row r="685" spans="3:22" x14ac:dyDescent="0.25">
      <c r="C685" s="43"/>
      <c r="D685" s="2" t="str" cm="1">
        <f t="array" aca="1" ref="D685" ca="1">UPPER(_xlfn.TEXTJOIN("", TRUE, IF(ISNUMBER(FIND(MID(LEFT(C685, FIND(" ", C685 &amp; " ") - 1), ROW(INDIRECT("1:" &amp; LEN(LEFT(C685, FIND(" ", C685 &amp; " ") - 1)))), 1), "ABCDEFGHIJKLMNOPQRSTUVWXYZabcdefghijklmnopqrstuvwxyz")), MID(LEFT(C685, FIND(" ", C685 &amp; " ") - 1), ROW(INDIRECT("1:" &amp; LEN(LEFT(C685, FIND(" ", C685 &amp; " ") - 1)))), 1), "")))</f>
        <v/>
      </c>
      <c r="E685" s="2" t="e">
        <f ca="1">INDEX(Ref!C:C, MATCH(Mapping!D685, Ref!$B:$B,0))</f>
        <v>#N/A</v>
      </c>
      <c r="F685" s="2" t="e">
        <f ca="1">INDEX(Ref!D:D, MATCH(Mapping!D685, Ref!$B:$B,0))</f>
        <v>#N/A</v>
      </c>
      <c r="G685" s="2" cm="1">
        <f t="array" ref="G685">IFERROR(_xlfn.SWITCH(LOWER(TRIM(RIGHT(SUBSTITUTE(C685," ",REPT(" ",99)),99))),"fly",4,"dfly",8,"calendar",2,"box",4,4),4)</f>
        <v>4</v>
      </c>
      <c r="H685" s="2" t="s">
        <v>443</v>
      </c>
      <c r="I685" s="6" t="str">
        <f>RTD("tt.rtd",,RTD("tt.rtd",,"Inst",H685,$C685),I$2)</f>
        <v/>
      </c>
      <c r="J685" s="7" cm="1">
        <f t="array" ref="J685">SUM(IF(('Fill Book'!$F$4:$F$10084="B")*('Fill Book'!$E$4:$E$10084=Mapping!C685),'Fill Book'!$G$4:$G$10084))</f>
        <v>0</v>
      </c>
      <c r="K685" s="18" t="str" cm="1">
        <f t="array" ref="K685">IFERROR(
  SUMPRODUCT(
    ('Fill Book'!$F$4:$F$10084="B") * ('Fill Book'!$E$4:$E$10084=Mapping!C685),
    'Fill Book'!$G$4:$G$10084,  'Fill Book'!$H$4:$H$10084
  ) /
  SUMIFS(
    'Fill Book'!$G$4:$G$10084,
    'Fill Book'!$F$4:$F$10084, "B",
    'Fill Book'!$E$4:$E$10084, Mapping!C685
  ),
  ""
)</f>
        <v/>
      </c>
      <c r="L685" s="7">
        <f>SUMIFS('Fill Book'!$G$4:$G$10084, 'Fill Book'!$F$4:$F$10084, "S", 'Fill Book'!$E$4:$E$10084, Mapping!C685)</f>
        <v>0</v>
      </c>
      <c r="M685" s="18" t="str" cm="1">
        <f t="array" ref="M685">IFERROR(
  SUMPRODUCT(
    ('Fill Book'!$F$4:$F$10084="S") * ('Fill Book'!$E$4:$E$10084=Mapping!C685),
    'Fill Book'!$G$4:$G$10084,  'Fill Book'!$H$4:$H$10084
  ) /
  SUMIFS(
    'Fill Book'!$G$4:$G$10084,
    'Fill Book'!$F$4:$F$10084, "S",
    'Fill Book'!$E$4:$E$10084, Mapping!C685
  ),
  ""
)</f>
        <v/>
      </c>
      <c r="N685" s="7">
        <f t="shared" si="49"/>
        <v>0</v>
      </c>
      <c r="O685" s="2">
        <f t="shared" ca="1" si="52"/>
        <v>0</v>
      </c>
      <c r="P685" s="2">
        <f t="shared" ca="1" si="50"/>
        <v>0</v>
      </c>
      <c r="Q685" s="2">
        <f t="shared" si="51"/>
        <v>0</v>
      </c>
      <c r="R685" s="9" t="e">
        <f ca="1">((Mapping!$M685 - Mapping!$K685) / Mapping!$E685 * Mapping!$F685) * (MIN(Mapping!$J685, Mapping!$L685))</f>
        <v>#VALUE!</v>
      </c>
      <c r="S685" s="2" t="str">
        <f>IFERROR(INDEX(#REF!, MATCH(Mapping!C685,#REF!, 0)), "")</f>
        <v/>
      </c>
      <c r="T685" s="2" t="e">
        <f t="shared" ca="1" si="53"/>
        <v>#VALUE!</v>
      </c>
      <c r="U685" s="2">
        <f ca="1">IFERROR(INDEX(Ref!E:E, MATCH(D685, Ref!B:B, 0)),5)</f>
        <v>5</v>
      </c>
      <c r="V685">
        <f ca="1">IFERROR(INDEX(Ref!F:F, MATCH(D685, Ref!B:B, 0)),1.5)</f>
        <v>1.5</v>
      </c>
    </row>
    <row r="686" spans="3:22" x14ac:dyDescent="0.25">
      <c r="C686" s="43"/>
      <c r="D686" s="2" t="str" cm="1">
        <f t="array" aca="1" ref="D686" ca="1">UPPER(_xlfn.TEXTJOIN("", TRUE, IF(ISNUMBER(FIND(MID(LEFT(C686, FIND(" ", C686 &amp; " ") - 1), ROW(INDIRECT("1:" &amp; LEN(LEFT(C686, FIND(" ", C686 &amp; " ") - 1)))), 1), "ABCDEFGHIJKLMNOPQRSTUVWXYZabcdefghijklmnopqrstuvwxyz")), MID(LEFT(C686, FIND(" ", C686 &amp; " ") - 1), ROW(INDIRECT("1:" &amp; LEN(LEFT(C686, FIND(" ", C686 &amp; " ") - 1)))), 1), "")))</f>
        <v/>
      </c>
      <c r="E686" s="2" t="e">
        <f ca="1">INDEX(Ref!C:C, MATCH(Mapping!D686, Ref!$B:$B,0))</f>
        <v>#N/A</v>
      </c>
      <c r="F686" s="2" t="e">
        <f ca="1">INDEX(Ref!D:D, MATCH(Mapping!D686, Ref!$B:$B,0))</f>
        <v>#N/A</v>
      </c>
      <c r="G686" s="2" cm="1">
        <f t="array" ref="G686">IFERROR(_xlfn.SWITCH(LOWER(TRIM(RIGHT(SUBSTITUTE(C686," ",REPT(" ",99)),99))),"fly",4,"dfly",8,"calendar",2,"box",4,4),4)</f>
        <v>4</v>
      </c>
      <c r="H686" s="2" t="s">
        <v>443</v>
      </c>
      <c r="I686" s="6" t="str">
        <f>RTD("tt.rtd",,RTD("tt.rtd",,"Inst",H686,$C686),I$2)</f>
        <v/>
      </c>
      <c r="J686" s="7" cm="1">
        <f t="array" ref="J686">SUM(IF(('Fill Book'!$F$4:$F$10084="B")*('Fill Book'!$E$4:$E$10084=Mapping!C686),'Fill Book'!$G$4:$G$10084))</f>
        <v>0</v>
      </c>
      <c r="K686" s="18" t="str" cm="1">
        <f t="array" ref="K686">IFERROR(
  SUMPRODUCT(
    ('Fill Book'!$F$4:$F$10084="B") * ('Fill Book'!$E$4:$E$10084=Mapping!C686),
    'Fill Book'!$G$4:$G$10084,  'Fill Book'!$H$4:$H$10084
  ) /
  SUMIFS(
    'Fill Book'!$G$4:$G$10084,
    'Fill Book'!$F$4:$F$10084, "B",
    'Fill Book'!$E$4:$E$10084, Mapping!C686
  ),
  ""
)</f>
        <v/>
      </c>
      <c r="L686" s="7">
        <f>SUMIFS('Fill Book'!$G$4:$G$10084, 'Fill Book'!$F$4:$F$10084, "S", 'Fill Book'!$E$4:$E$10084, Mapping!C686)</f>
        <v>0</v>
      </c>
      <c r="M686" s="18" t="str" cm="1">
        <f t="array" ref="M686">IFERROR(
  SUMPRODUCT(
    ('Fill Book'!$F$4:$F$10084="S") * ('Fill Book'!$E$4:$E$10084=Mapping!C686),
    'Fill Book'!$G$4:$G$10084,  'Fill Book'!$H$4:$H$10084
  ) /
  SUMIFS(
    'Fill Book'!$G$4:$G$10084,
    'Fill Book'!$F$4:$F$10084, "S",
    'Fill Book'!$E$4:$E$10084, Mapping!C686
  ),
  ""
)</f>
        <v/>
      </c>
      <c r="N686" s="7">
        <f t="shared" si="49"/>
        <v>0</v>
      </c>
      <c r="O686" s="2">
        <f t="shared" ca="1" si="52"/>
        <v>0</v>
      </c>
      <c r="P686" s="2">
        <f t="shared" ca="1" si="50"/>
        <v>0</v>
      </c>
      <c r="Q686" s="2">
        <f t="shared" si="51"/>
        <v>0</v>
      </c>
      <c r="R686" s="9" t="e">
        <f ca="1">((Mapping!$M686 - Mapping!$K686) / Mapping!$E686 * Mapping!$F686) * (MIN(Mapping!$J686, Mapping!$L686))</f>
        <v>#VALUE!</v>
      </c>
      <c r="S686" s="2" t="str">
        <f>IFERROR(INDEX(#REF!, MATCH(Mapping!C686,#REF!, 0)), "")</f>
        <v/>
      </c>
      <c r="T686" s="2" t="e">
        <f t="shared" ca="1" si="53"/>
        <v>#VALUE!</v>
      </c>
      <c r="U686" s="2">
        <f ca="1">IFERROR(INDEX(Ref!E:E, MATCH(D686, Ref!B:B, 0)),5)</f>
        <v>5</v>
      </c>
      <c r="V686">
        <f ca="1">IFERROR(INDEX(Ref!F:F, MATCH(D686, Ref!B:B, 0)),1.5)</f>
        <v>1.5</v>
      </c>
    </row>
    <row r="687" spans="3:22" x14ac:dyDescent="0.25">
      <c r="C687" s="43"/>
      <c r="D687" s="2" t="str" cm="1">
        <f t="array" aca="1" ref="D687" ca="1">UPPER(_xlfn.TEXTJOIN("", TRUE, IF(ISNUMBER(FIND(MID(LEFT(C687, FIND(" ", C687 &amp; " ") - 1), ROW(INDIRECT("1:" &amp; LEN(LEFT(C687, FIND(" ", C687 &amp; " ") - 1)))), 1), "ABCDEFGHIJKLMNOPQRSTUVWXYZabcdefghijklmnopqrstuvwxyz")), MID(LEFT(C687, FIND(" ", C687 &amp; " ") - 1), ROW(INDIRECT("1:" &amp; LEN(LEFT(C687, FIND(" ", C687 &amp; " ") - 1)))), 1), "")))</f>
        <v/>
      </c>
      <c r="E687" s="2" t="e">
        <f ca="1">INDEX(Ref!C:C, MATCH(Mapping!D687, Ref!$B:$B,0))</f>
        <v>#N/A</v>
      </c>
      <c r="F687" s="2" t="e">
        <f ca="1">INDEX(Ref!D:D, MATCH(Mapping!D687, Ref!$B:$B,0))</f>
        <v>#N/A</v>
      </c>
      <c r="G687" s="2" cm="1">
        <f t="array" ref="G687">IFERROR(_xlfn.SWITCH(LOWER(TRIM(RIGHT(SUBSTITUTE(C687," ",REPT(" ",99)),99))),"fly",4,"dfly",8,"calendar",2,"box",4,4),4)</f>
        <v>4</v>
      </c>
      <c r="H687" s="2" t="s">
        <v>443</v>
      </c>
      <c r="I687" s="6" t="str">
        <f>RTD("tt.rtd",,RTD("tt.rtd",,"Inst",H687,$C687),I$2)</f>
        <v/>
      </c>
      <c r="J687" s="7" cm="1">
        <f t="array" ref="J687">SUM(IF(('Fill Book'!$F$4:$F$10084="B")*('Fill Book'!$E$4:$E$10084=Mapping!C687),'Fill Book'!$G$4:$G$10084))</f>
        <v>0</v>
      </c>
      <c r="K687" s="18" t="str" cm="1">
        <f t="array" ref="K687">IFERROR(
  SUMPRODUCT(
    ('Fill Book'!$F$4:$F$10084="B") * ('Fill Book'!$E$4:$E$10084=Mapping!C687),
    'Fill Book'!$G$4:$G$10084,  'Fill Book'!$H$4:$H$10084
  ) /
  SUMIFS(
    'Fill Book'!$G$4:$G$10084,
    'Fill Book'!$F$4:$F$10084, "B",
    'Fill Book'!$E$4:$E$10084, Mapping!C687
  ),
  ""
)</f>
        <v/>
      </c>
      <c r="L687" s="7">
        <f>SUMIFS('Fill Book'!$G$4:$G$10084, 'Fill Book'!$F$4:$F$10084, "S", 'Fill Book'!$E$4:$E$10084, Mapping!C687)</f>
        <v>0</v>
      </c>
      <c r="M687" s="18" t="str" cm="1">
        <f t="array" ref="M687">IFERROR(
  SUMPRODUCT(
    ('Fill Book'!$F$4:$F$10084="S") * ('Fill Book'!$E$4:$E$10084=Mapping!C687),
    'Fill Book'!$G$4:$G$10084,  'Fill Book'!$H$4:$H$10084
  ) /
  SUMIFS(
    'Fill Book'!$G$4:$G$10084,
    'Fill Book'!$F$4:$F$10084, "S",
    'Fill Book'!$E$4:$E$10084, Mapping!C687
  ),
  ""
)</f>
        <v/>
      </c>
      <c r="N687" s="7">
        <f t="shared" si="49"/>
        <v>0</v>
      </c>
      <c r="O687" s="2">
        <f t="shared" ca="1" si="52"/>
        <v>0</v>
      </c>
      <c r="P687" s="2">
        <f t="shared" ca="1" si="50"/>
        <v>0</v>
      </c>
      <c r="Q687" s="2">
        <f t="shared" si="51"/>
        <v>0</v>
      </c>
      <c r="R687" s="9" t="e">
        <f ca="1">((Mapping!$M687 - Mapping!$K687) / Mapping!$E687 * Mapping!$F687) * (MIN(Mapping!$J687, Mapping!$L687))</f>
        <v>#VALUE!</v>
      </c>
      <c r="S687" s="2" t="str">
        <f>IFERROR(INDEX(#REF!, MATCH(Mapping!C687,#REF!, 0)), "")</f>
        <v/>
      </c>
      <c r="T687" s="2" t="e">
        <f t="shared" ca="1" si="53"/>
        <v>#VALUE!</v>
      </c>
      <c r="U687" s="2">
        <f ca="1">IFERROR(INDEX(Ref!E:E, MATCH(D687, Ref!B:B, 0)),5)</f>
        <v>5</v>
      </c>
      <c r="V687">
        <f ca="1">IFERROR(INDEX(Ref!F:F, MATCH(D687, Ref!B:B, 0)),1.5)</f>
        <v>1.5</v>
      </c>
    </row>
    <row r="688" spans="3:22" x14ac:dyDescent="0.25">
      <c r="C688" s="43"/>
      <c r="D688" s="2" t="str" cm="1">
        <f t="array" aca="1" ref="D688" ca="1">UPPER(_xlfn.TEXTJOIN("", TRUE, IF(ISNUMBER(FIND(MID(LEFT(C688, FIND(" ", C688 &amp; " ") - 1), ROW(INDIRECT("1:" &amp; LEN(LEFT(C688, FIND(" ", C688 &amp; " ") - 1)))), 1), "ABCDEFGHIJKLMNOPQRSTUVWXYZabcdefghijklmnopqrstuvwxyz")), MID(LEFT(C688, FIND(" ", C688 &amp; " ") - 1), ROW(INDIRECT("1:" &amp; LEN(LEFT(C688, FIND(" ", C688 &amp; " ") - 1)))), 1), "")))</f>
        <v/>
      </c>
      <c r="E688" s="2" t="e">
        <f ca="1">INDEX(Ref!C:C, MATCH(Mapping!D688, Ref!$B:$B,0))</f>
        <v>#N/A</v>
      </c>
      <c r="F688" s="2" t="e">
        <f ca="1">INDEX(Ref!D:D, MATCH(Mapping!D688, Ref!$B:$B,0))</f>
        <v>#N/A</v>
      </c>
      <c r="G688" s="2" cm="1">
        <f t="array" ref="G688">IFERROR(_xlfn.SWITCH(LOWER(TRIM(RIGHT(SUBSTITUTE(C688," ",REPT(" ",99)),99))),"fly",4,"dfly",8,"calendar",2,"box",4,4),4)</f>
        <v>4</v>
      </c>
      <c r="H688" s="2" t="s">
        <v>443</v>
      </c>
      <c r="I688" s="6" t="str">
        <f>RTD("tt.rtd",,RTD("tt.rtd",,"Inst",H688,$C688),I$2)</f>
        <v/>
      </c>
      <c r="J688" s="7" cm="1">
        <f t="array" ref="J688">SUM(IF(('Fill Book'!$F$4:$F$10084="B")*('Fill Book'!$E$4:$E$10084=Mapping!C688),'Fill Book'!$G$4:$G$10084))</f>
        <v>0</v>
      </c>
      <c r="K688" s="18" t="str" cm="1">
        <f t="array" ref="K688">IFERROR(
  SUMPRODUCT(
    ('Fill Book'!$F$4:$F$10084="B") * ('Fill Book'!$E$4:$E$10084=Mapping!C688),
    'Fill Book'!$G$4:$G$10084,  'Fill Book'!$H$4:$H$10084
  ) /
  SUMIFS(
    'Fill Book'!$G$4:$G$10084,
    'Fill Book'!$F$4:$F$10084, "B",
    'Fill Book'!$E$4:$E$10084, Mapping!C688
  ),
  ""
)</f>
        <v/>
      </c>
      <c r="L688" s="7">
        <f>SUMIFS('Fill Book'!$G$4:$G$10084, 'Fill Book'!$F$4:$F$10084, "S", 'Fill Book'!$E$4:$E$10084, Mapping!C688)</f>
        <v>0</v>
      </c>
      <c r="M688" s="18" t="str" cm="1">
        <f t="array" ref="M688">IFERROR(
  SUMPRODUCT(
    ('Fill Book'!$F$4:$F$10084="S") * ('Fill Book'!$E$4:$E$10084=Mapping!C688),
    'Fill Book'!$G$4:$G$10084,  'Fill Book'!$H$4:$H$10084
  ) /
  SUMIFS(
    'Fill Book'!$G$4:$G$10084,
    'Fill Book'!$F$4:$F$10084, "S",
    'Fill Book'!$E$4:$E$10084, Mapping!C688
  ),
  ""
)</f>
        <v/>
      </c>
      <c r="N688" s="7">
        <f t="shared" si="49"/>
        <v>0</v>
      </c>
      <c r="O688" s="2">
        <f t="shared" ca="1" si="52"/>
        <v>0</v>
      </c>
      <c r="P688" s="2">
        <f t="shared" ca="1" si="50"/>
        <v>0</v>
      </c>
      <c r="Q688" s="2">
        <f t="shared" si="51"/>
        <v>0</v>
      </c>
      <c r="R688" s="9" t="e">
        <f ca="1">((Mapping!$M688 - Mapping!$K688) / Mapping!$E688 * Mapping!$F688) * (MIN(Mapping!$J688, Mapping!$L688))</f>
        <v>#VALUE!</v>
      </c>
      <c r="S688" s="2" t="str">
        <f>IFERROR(INDEX(#REF!, MATCH(Mapping!C688,#REF!, 0)), "")</f>
        <v/>
      </c>
      <c r="T688" s="2" t="e">
        <f t="shared" ca="1" si="53"/>
        <v>#VALUE!</v>
      </c>
      <c r="U688" s="2">
        <f ca="1">IFERROR(INDEX(Ref!E:E, MATCH(D688, Ref!B:B, 0)),5)</f>
        <v>5</v>
      </c>
      <c r="V688">
        <f ca="1">IFERROR(INDEX(Ref!F:F, MATCH(D688, Ref!B:B, 0)),1.5)</f>
        <v>1.5</v>
      </c>
    </row>
    <row r="689" spans="3:22" x14ac:dyDescent="0.25">
      <c r="C689" s="43"/>
      <c r="D689" s="2" t="str" cm="1">
        <f t="array" aca="1" ref="D689" ca="1">UPPER(_xlfn.TEXTJOIN("", TRUE, IF(ISNUMBER(FIND(MID(LEFT(C689, FIND(" ", C689 &amp; " ") - 1), ROW(INDIRECT("1:" &amp; LEN(LEFT(C689, FIND(" ", C689 &amp; " ") - 1)))), 1), "ABCDEFGHIJKLMNOPQRSTUVWXYZabcdefghijklmnopqrstuvwxyz")), MID(LEFT(C689, FIND(" ", C689 &amp; " ") - 1), ROW(INDIRECT("1:" &amp; LEN(LEFT(C689, FIND(" ", C689 &amp; " ") - 1)))), 1), "")))</f>
        <v/>
      </c>
      <c r="E689" s="2" t="e">
        <f ca="1">INDEX(Ref!C:C, MATCH(Mapping!D689, Ref!$B:$B,0))</f>
        <v>#N/A</v>
      </c>
      <c r="F689" s="2" t="e">
        <f ca="1">INDEX(Ref!D:D, MATCH(Mapping!D689, Ref!$B:$B,0))</f>
        <v>#N/A</v>
      </c>
      <c r="G689" s="2" cm="1">
        <f t="array" ref="G689">IFERROR(_xlfn.SWITCH(LOWER(TRIM(RIGHT(SUBSTITUTE(C689," ",REPT(" ",99)),99))),"fly",4,"dfly",8,"calendar",2,"box",4,4),4)</f>
        <v>4</v>
      </c>
      <c r="H689" s="2" t="s">
        <v>443</v>
      </c>
      <c r="I689" s="6" t="str">
        <f>RTD("tt.rtd",,RTD("tt.rtd",,"Inst",H689,$C689),I$2)</f>
        <v/>
      </c>
      <c r="J689" s="7" cm="1">
        <f t="array" ref="J689">SUM(IF(('Fill Book'!$F$4:$F$10084="B")*('Fill Book'!$E$4:$E$10084=Mapping!C689),'Fill Book'!$G$4:$G$10084))</f>
        <v>0</v>
      </c>
      <c r="K689" s="18" t="str" cm="1">
        <f t="array" ref="K689">IFERROR(
  SUMPRODUCT(
    ('Fill Book'!$F$4:$F$10084="B") * ('Fill Book'!$E$4:$E$10084=Mapping!C689),
    'Fill Book'!$G$4:$G$10084,  'Fill Book'!$H$4:$H$10084
  ) /
  SUMIFS(
    'Fill Book'!$G$4:$G$10084,
    'Fill Book'!$F$4:$F$10084, "B",
    'Fill Book'!$E$4:$E$10084, Mapping!C689
  ),
  ""
)</f>
        <v/>
      </c>
      <c r="L689" s="7">
        <f>SUMIFS('Fill Book'!$G$4:$G$10084, 'Fill Book'!$F$4:$F$10084, "S", 'Fill Book'!$E$4:$E$10084, Mapping!C689)</f>
        <v>0</v>
      </c>
      <c r="M689" s="18" t="str" cm="1">
        <f t="array" ref="M689">IFERROR(
  SUMPRODUCT(
    ('Fill Book'!$F$4:$F$10084="S") * ('Fill Book'!$E$4:$E$10084=Mapping!C689),
    'Fill Book'!$G$4:$G$10084,  'Fill Book'!$H$4:$H$10084
  ) /
  SUMIFS(
    'Fill Book'!$G$4:$G$10084,
    'Fill Book'!$F$4:$F$10084, "S",
    'Fill Book'!$E$4:$E$10084, Mapping!C689
  ),
  ""
)</f>
        <v/>
      </c>
      <c r="N689" s="7">
        <f t="shared" si="49"/>
        <v>0</v>
      </c>
      <c r="O689" s="2">
        <f t="shared" ca="1" si="52"/>
        <v>0</v>
      </c>
      <c r="P689" s="2">
        <f t="shared" ca="1" si="50"/>
        <v>0</v>
      </c>
      <c r="Q689" s="2">
        <f t="shared" si="51"/>
        <v>0</v>
      </c>
      <c r="R689" s="9" t="e">
        <f ca="1">((Mapping!$M689 - Mapping!$K689) / Mapping!$E689 * Mapping!$F689) * (MIN(Mapping!$J689, Mapping!$L689))</f>
        <v>#VALUE!</v>
      </c>
      <c r="S689" s="2" t="str">
        <f>IFERROR(INDEX(#REF!, MATCH(Mapping!C689,#REF!, 0)), "")</f>
        <v/>
      </c>
      <c r="T689" s="2" t="e">
        <f t="shared" ca="1" si="53"/>
        <v>#VALUE!</v>
      </c>
      <c r="U689" s="2">
        <f ca="1">IFERROR(INDEX(Ref!E:E, MATCH(D689, Ref!B:B, 0)),5)</f>
        <v>5</v>
      </c>
      <c r="V689">
        <f ca="1">IFERROR(INDEX(Ref!F:F, MATCH(D689, Ref!B:B, 0)),1.5)</f>
        <v>1.5</v>
      </c>
    </row>
    <row r="690" spans="3:22" x14ac:dyDescent="0.25">
      <c r="C690" s="43"/>
      <c r="D690" s="2" t="str" cm="1">
        <f t="array" aca="1" ref="D690" ca="1">UPPER(_xlfn.TEXTJOIN("", TRUE, IF(ISNUMBER(FIND(MID(LEFT(C690, FIND(" ", C690 &amp; " ") - 1), ROW(INDIRECT("1:" &amp; LEN(LEFT(C690, FIND(" ", C690 &amp; " ") - 1)))), 1), "ABCDEFGHIJKLMNOPQRSTUVWXYZabcdefghijklmnopqrstuvwxyz")), MID(LEFT(C690, FIND(" ", C690 &amp; " ") - 1), ROW(INDIRECT("1:" &amp; LEN(LEFT(C690, FIND(" ", C690 &amp; " ") - 1)))), 1), "")))</f>
        <v/>
      </c>
      <c r="E690" s="2" t="e">
        <f ca="1">INDEX(Ref!C:C, MATCH(Mapping!D690, Ref!$B:$B,0))</f>
        <v>#N/A</v>
      </c>
      <c r="F690" s="2" t="e">
        <f ca="1">INDEX(Ref!D:D, MATCH(Mapping!D690, Ref!$B:$B,0))</f>
        <v>#N/A</v>
      </c>
      <c r="G690" s="2" cm="1">
        <f t="array" ref="G690">IFERROR(_xlfn.SWITCH(LOWER(TRIM(RIGHT(SUBSTITUTE(C690," ",REPT(" ",99)),99))),"fly",4,"dfly",8,"calendar",2,"box",4,4),4)</f>
        <v>4</v>
      </c>
      <c r="H690" s="2" t="s">
        <v>443</v>
      </c>
      <c r="I690" s="6" t="str">
        <f>RTD("tt.rtd",,RTD("tt.rtd",,"Inst",H690,$C690),I$2)</f>
        <v/>
      </c>
      <c r="J690" s="7" cm="1">
        <f t="array" ref="J690">SUM(IF(('Fill Book'!$F$4:$F$10084="B")*('Fill Book'!$E$4:$E$10084=Mapping!C690),'Fill Book'!$G$4:$G$10084))</f>
        <v>0</v>
      </c>
      <c r="K690" s="18" t="str" cm="1">
        <f t="array" ref="K690">IFERROR(
  SUMPRODUCT(
    ('Fill Book'!$F$4:$F$10084="B") * ('Fill Book'!$E$4:$E$10084=Mapping!C690),
    'Fill Book'!$G$4:$G$10084,  'Fill Book'!$H$4:$H$10084
  ) /
  SUMIFS(
    'Fill Book'!$G$4:$G$10084,
    'Fill Book'!$F$4:$F$10084, "B",
    'Fill Book'!$E$4:$E$10084, Mapping!C690
  ),
  ""
)</f>
        <v/>
      </c>
      <c r="L690" s="7">
        <f>SUMIFS('Fill Book'!$G$4:$G$10084, 'Fill Book'!$F$4:$F$10084, "S", 'Fill Book'!$E$4:$E$10084, Mapping!C690)</f>
        <v>0</v>
      </c>
      <c r="M690" s="18" t="str" cm="1">
        <f t="array" ref="M690">IFERROR(
  SUMPRODUCT(
    ('Fill Book'!$F$4:$F$10084="S") * ('Fill Book'!$E$4:$E$10084=Mapping!C690),
    'Fill Book'!$G$4:$G$10084,  'Fill Book'!$H$4:$H$10084
  ) /
  SUMIFS(
    'Fill Book'!$G$4:$G$10084,
    'Fill Book'!$F$4:$F$10084, "S",
    'Fill Book'!$E$4:$E$10084, Mapping!C690
  ),
  ""
)</f>
        <v/>
      </c>
      <c r="N690" s="7">
        <f t="shared" si="49"/>
        <v>0</v>
      </c>
      <c r="O690" s="2">
        <f t="shared" ca="1" si="52"/>
        <v>0</v>
      </c>
      <c r="P690" s="2">
        <f t="shared" ca="1" si="50"/>
        <v>0</v>
      </c>
      <c r="Q690" s="2">
        <f t="shared" si="51"/>
        <v>0</v>
      </c>
      <c r="R690" s="9" t="e">
        <f ca="1">((Mapping!$M690 - Mapping!$K690) / Mapping!$E690 * Mapping!$F690) * (MIN(Mapping!$J690, Mapping!$L690))</f>
        <v>#VALUE!</v>
      </c>
      <c r="S690" s="2" t="str">
        <f>IFERROR(INDEX(#REF!, MATCH(Mapping!C690,#REF!, 0)), "")</f>
        <v/>
      </c>
      <c r="T690" s="2" t="e">
        <f t="shared" ca="1" si="53"/>
        <v>#VALUE!</v>
      </c>
      <c r="U690" s="2">
        <f ca="1">IFERROR(INDEX(Ref!E:E, MATCH(D690, Ref!B:B, 0)),5)</f>
        <v>5</v>
      </c>
      <c r="V690">
        <f ca="1">IFERROR(INDEX(Ref!F:F, MATCH(D690, Ref!B:B, 0)),1.5)</f>
        <v>1.5</v>
      </c>
    </row>
    <row r="691" spans="3:22" x14ac:dyDescent="0.25">
      <c r="C691" s="43"/>
      <c r="D691" s="2" t="str" cm="1">
        <f t="array" aca="1" ref="D691" ca="1">UPPER(_xlfn.TEXTJOIN("", TRUE, IF(ISNUMBER(FIND(MID(LEFT(C691, FIND(" ", C691 &amp; " ") - 1), ROW(INDIRECT("1:" &amp; LEN(LEFT(C691, FIND(" ", C691 &amp; " ") - 1)))), 1), "ABCDEFGHIJKLMNOPQRSTUVWXYZabcdefghijklmnopqrstuvwxyz")), MID(LEFT(C691, FIND(" ", C691 &amp; " ") - 1), ROW(INDIRECT("1:" &amp; LEN(LEFT(C691, FIND(" ", C691 &amp; " ") - 1)))), 1), "")))</f>
        <v/>
      </c>
      <c r="E691" s="2" t="e">
        <f ca="1">INDEX(Ref!C:C, MATCH(Mapping!D691, Ref!$B:$B,0))</f>
        <v>#N/A</v>
      </c>
      <c r="F691" s="2" t="e">
        <f ca="1">INDEX(Ref!D:D, MATCH(Mapping!D691, Ref!$B:$B,0))</f>
        <v>#N/A</v>
      </c>
      <c r="G691" s="2" cm="1">
        <f t="array" ref="G691">IFERROR(_xlfn.SWITCH(LOWER(TRIM(RIGHT(SUBSTITUTE(C691," ",REPT(" ",99)),99))),"fly",4,"dfly",8,"calendar",2,"box",4,4),4)</f>
        <v>4</v>
      </c>
      <c r="H691" s="2" t="s">
        <v>443</v>
      </c>
      <c r="I691" s="6" t="str">
        <f>RTD("tt.rtd",,RTD("tt.rtd",,"Inst",H691,$C691),I$2)</f>
        <v/>
      </c>
      <c r="J691" s="7" cm="1">
        <f t="array" ref="J691">SUM(IF(('Fill Book'!$F$4:$F$10084="B")*('Fill Book'!$E$4:$E$10084=Mapping!C691),'Fill Book'!$G$4:$G$10084))</f>
        <v>0</v>
      </c>
      <c r="K691" s="18" t="str" cm="1">
        <f t="array" ref="K691">IFERROR(
  SUMPRODUCT(
    ('Fill Book'!$F$4:$F$10084="B") * ('Fill Book'!$E$4:$E$10084=Mapping!C691),
    'Fill Book'!$G$4:$G$10084,  'Fill Book'!$H$4:$H$10084
  ) /
  SUMIFS(
    'Fill Book'!$G$4:$G$10084,
    'Fill Book'!$F$4:$F$10084, "B",
    'Fill Book'!$E$4:$E$10084, Mapping!C691
  ),
  ""
)</f>
        <v/>
      </c>
      <c r="L691" s="7">
        <f>SUMIFS('Fill Book'!$G$4:$G$10084, 'Fill Book'!$F$4:$F$10084, "S", 'Fill Book'!$E$4:$E$10084, Mapping!C691)</f>
        <v>0</v>
      </c>
      <c r="M691" s="18" t="str" cm="1">
        <f t="array" ref="M691">IFERROR(
  SUMPRODUCT(
    ('Fill Book'!$F$4:$F$10084="S") * ('Fill Book'!$E$4:$E$10084=Mapping!C691),
    'Fill Book'!$G$4:$G$10084,  'Fill Book'!$H$4:$H$10084
  ) /
  SUMIFS(
    'Fill Book'!$G$4:$G$10084,
    'Fill Book'!$F$4:$F$10084, "S",
    'Fill Book'!$E$4:$E$10084, Mapping!C691
  ),
  ""
)</f>
        <v/>
      </c>
      <c r="N691" s="7">
        <f t="shared" si="49"/>
        <v>0</v>
      </c>
      <c r="O691" s="2">
        <f t="shared" ca="1" si="52"/>
        <v>0</v>
      </c>
      <c r="P691" s="2">
        <f t="shared" ca="1" si="50"/>
        <v>0</v>
      </c>
      <c r="Q691" s="2">
        <f t="shared" si="51"/>
        <v>0</v>
      </c>
      <c r="R691" s="9" t="e">
        <f ca="1">((Mapping!$M691 - Mapping!$K691) / Mapping!$E691 * Mapping!$F691) * (MIN(Mapping!$J691, Mapping!$L691))</f>
        <v>#VALUE!</v>
      </c>
      <c r="S691" s="2" t="str">
        <f>IFERROR(INDEX(#REF!, MATCH(Mapping!C691,#REF!, 0)), "")</f>
        <v/>
      </c>
      <c r="T691" s="2" t="e">
        <f t="shared" ca="1" si="53"/>
        <v>#VALUE!</v>
      </c>
      <c r="U691" s="2">
        <f ca="1">IFERROR(INDEX(Ref!E:E, MATCH(D691, Ref!B:B, 0)),5)</f>
        <v>5</v>
      </c>
      <c r="V691">
        <f ca="1">IFERROR(INDEX(Ref!F:F, MATCH(D691, Ref!B:B, 0)),1.5)</f>
        <v>1.5</v>
      </c>
    </row>
    <row r="692" spans="3:22" x14ac:dyDescent="0.25">
      <c r="C692" s="43"/>
      <c r="D692" s="2" t="str" cm="1">
        <f t="array" aca="1" ref="D692" ca="1">UPPER(_xlfn.TEXTJOIN("", TRUE, IF(ISNUMBER(FIND(MID(LEFT(C692, FIND(" ", C692 &amp; " ") - 1), ROW(INDIRECT("1:" &amp; LEN(LEFT(C692, FIND(" ", C692 &amp; " ") - 1)))), 1), "ABCDEFGHIJKLMNOPQRSTUVWXYZabcdefghijklmnopqrstuvwxyz")), MID(LEFT(C692, FIND(" ", C692 &amp; " ") - 1), ROW(INDIRECT("1:" &amp; LEN(LEFT(C692, FIND(" ", C692 &amp; " ") - 1)))), 1), "")))</f>
        <v/>
      </c>
      <c r="E692" s="2" t="e">
        <f ca="1">INDEX(Ref!C:C, MATCH(Mapping!D692, Ref!$B:$B,0))</f>
        <v>#N/A</v>
      </c>
      <c r="F692" s="2" t="e">
        <f ca="1">INDEX(Ref!D:D, MATCH(Mapping!D692, Ref!$B:$B,0))</f>
        <v>#N/A</v>
      </c>
      <c r="G692" s="2" cm="1">
        <f t="array" ref="G692">IFERROR(_xlfn.SWITCH(LOWER(TRIM(RIGHT(SUBSTITUTE(C692," ",REPT(" ",99)),99))),"fly",4,"dfly",8,"calendar",2,"box",4,4),4)</f>
        <v>4</v>
      </c>
      <c r="H692" s="2" t="s">
        <v>443</v>
      </c>
      <c r="I692" s="6" t="str">
        <f>RTD("tt.rtd",,RTD("tt.rtd",,"Inst",H692,$C692),I$2)</f>
        <v/>
      </c>
      <c r="J692" s="7" cm="1">
        <f t="array" ref="J692">SUM(IF(('Fill Book'!$F$4:$F$10084="B")*('Fill Book'!$E$4:$E$10084=Mapping!C692),'Fill Book'!$G$4:$G$10084))</f>
        <v>0</v>
      </c>
      <c r="K692" s="18" t="str" cm="1">
        <f t="array" ref="K692">IFERROR(
  SUMPRODUCT(
    ('Fill Book'!$F$4:$F$10084="B") * ('Fill Book'!$E$4:$E$10084=Mapping!C692),
    'Fill Book'!$G$4:$G$10084,  'Fill Book'!$H$4:$H$10084
  ) /
  SUMIFS(
    'Fill Book'!$G$4:$G$10084,
    'Fill Book'!$F$4:$F$10084, "B",
    'Fill Book'!$E$4:$E$10084, Mapping!C692
  ),
  ""
)</f>
        <v/>
      </c>
      <c r="L692" s="7">
        <f>SUMIFS('Fill Book'!$G$4:$G$10084, 'Fill Book'!$F$4:$F$10084, "S", 'Fill Book'!$E$4:$E$10084, Mapping!C692)</f>
        <v>0</v>
      </c>
      <c r="M692" s="18" t="str" cm="1">
        <f t="array" ref="M692">IFERROR(
  SUMPRODUCT(
    ('Fill Book'!$F$4:$F$10084="S") * ('Fill Book'!$E$4:$E$10084=Mapping!C692),
    'Fill Book'!$G$4:$G$10084,  'Fill Book'!$H$4:$H$10084
  ) /
  SUMIFS(
    'Fill Book'!$G$4:$G$10084,
    'Fill Book'!$F$4:$F$10084, "S",
    'Fill Book'!$E$4:$E$10084, Mapping!C692
  ),
  ""
)</f>
        <v/>
      </c>
      <c r="N692" s="7">
        <f t="shared" si="49"/>
        <v>0</v>
      </c>
      <c r="O692" s="2">
        <f t="shared" ca="1" si="52"/>
        <v>0</v>
      </c>
      <c r="P692" s="2">
        <f t="shared" ca="1" si="50"/>
        <v>0</v>
      </c>
      <c r="Q692" s="2">
        <f t="shared" si="51"/>
        <v>0</v>
      </c>
      <c r="R692" s="9" t="e">
        <f ca="1">((Mapping!$M692 - Mapping!$K692) / Mapping!$E692 * Mapping!$F692) * (MIN(Mapping!$J692, Mapping!$L692))</f>
        <v>#VALUE!</v>
      </c>
      <c r="S692" s="2" t="str">
        <f>IFERROR(INDEX(#REF!, MATCH(Mapping!C692,#REF!, 0)), "")</f>
        <v/>
      </c>
      <c r="T692" s="2" t="e">
        <f t="shared" ca="1" si="53"/>
        <v>#VALUE!</v>
      </c>
      <c r="U692" s="2">
        <f ca="1">IFERROR(INDEX(Ref!E:E, MATCH(D692, Ref!B:B, 0)),5)</f>
        <v>5</v>
      </c>
      <c r="V692">
        <f ca="1">IFERROR(INDEX(Ref!F:F, MATCH(D692, Ref!B:B, 0)),1.5)</f>
        <v>1.5</v>
      </c>
    </row>
    <row r="693" spans="3:22" x14ac:dyDescent="0.25">
      <c r="C693" s="43"/>
      <c r="D693" s="2" t="str" cm="1">
        <f t="array" aca="1" ref="D693" ca="1">UPPER(_xlfn.TEXTJOIN("", TRUE, IF(ISNUMBER(FIND(MID(LEFT(C693, FIND(" ", C693 &amp; " ") - 1), ROW(INDIRECT("1:" &amp; LEN(LEFT(C693, FIND(" ", C693 &amp; " ") - 1)))), 1), "ABCDEFGHIJKLMNOPQRSTUVWXYZabcdefghijklmnopqrstuvwxyz")), MID(LEFT(C693, FIND(" ", C693 &amp; " ") - 1), ROW(INDIRECT("1:" &amp; LEN(LEFT(C693, FIND(" ", C693 &amp; " ") - 1)))), 1), "")))</f>
        <v/>
      </c>
      <c r="E693" s="2" t="e">
        <f ca="1">INDEX(Ref!C:C, MATCH(Mapping!D693, Ref!$B:$B,0))</f>
        <v>#N/A</v>
      </c>
      <c r="F693" s="2" t="e">
        <f ca="1">INDEX(Ref!D:D, MATCH(Mapping!D693, Ref!$B:$B,0))</f>
        <v>#N/A</v>
      </c>
      <c r="G693" s="2" cm="1">
        <f t="array" ref="G693">IFERROR(_xlfn.SWITCH(LOWER(TRIM(RIGHT(SUBSTITUTE(C693," ",REPT(" ",99)),99))),"fly",4,"dfly",8,"calendar",2,"box",4,4),4)</f>
        <v>4</v>
      </c>
      <c r="H693" s="2" t="s">
        <v>443</v>
      </c>
      <c r="I693" s="6" t="str">
        <f>RTD("tt.rtd",,RTD("tt.rtd",,"Inst",H693,$C693),I$2)</f>
        <v/>
      </c>
      <c r="J693" s="7" cm="1">
        <f t="array" ref="J693">SUM(IF(('Fill Book'!$F$4:$F$10084="B")*('Fill Book'!$E$4:$E$10084=Mapping!C693),'Fill Book'!$G$4:$G$10084))</f>
        <v>0</v>
      </c>
      <c r="K693" s="18" t="str" cm="1">
        <f t="array" ref="K693">IFERROR(
  SUMPRODUCT(
    ('Fill Book'!$F$4:$F$10084="B") * ('Fill Book'!$E$4:$E$10084=Mapping!C693),
    'Fill Book'!$G$4:$G$10084,  'Fill Book'!$H$4:$H$10084
  ) /
  SUMIFS(
    'Fill Book'!$G$4:$G$10084,
    'Fill Book'!$F$4:$F$10084, "B",
    'Fill Book'!$E$4:$E$10084, Mapping!C693
  ),
  ""
)</f>
        <v/>
      </c>
      <c r="L693" s="7">
        <f>SUMIFS('Fill Book'!$G$4:$G$10084, 'Fill Book'!$F$4:$F$10084, "S", 'Fill Book'!$E$4:$E$10084, Mapping!C693)</f>
        <v>0</v>
      </c>
      <c r="M693" s="18" t="str" cm="1">
        <f t="array" ref="M693">IFERROR(
  SUMPRODUCT(
    ('Fill Book'!$F$4:$F$10084="S") * ('Fill Book'!$E$4:$E$10084=Mapping!C693),
    'Fill Book'!$G$4:$G$10084,  'Fill Book'!$H$4:$H$10084
  ) /
  SUMIFS(
    'Fill Book'!$G$4:$G$10084,
    'Fill Book'!$F$4:$F$10084, "S",
    'Fill Book'!$E$4:$E$10084, Mapping!C693
  ),
  ""
)</f>
        <v/>
      </c>
      <c r="N693" s="7">
        <f t="shared" si="49"/>
        <v>0</v>
      </c>
      <c r="O693" s="2">
        <f t="shared" ca="1" si="52"/>
        <v>0</v>
      </c>
      <c r="P693" s="2">
        <f t="shared" ca="1" si="50"/>
        <v>0</v>
      </c>
      <c r="Q693" s="2">
        <f t="shared" si="51"/>
        <v>0</v>
      </c>
      <c r="R693" s="9" t="e">
        <f ca="1">((Mapping!$M693 - Mapping!$K693) / Mapping!$E693 * Mapping!$F693) * (MIN(Mapping!$J693, Mapping!$L693))</f>
        <v>#VALUE!</v>
      </c>
      <c r="S693" s="2" t="str">
        <f>IFERROR(INDEX(#REF!, MATCH(Mapping!C693,#REF!, 0)), "")</f>
        <v/>
      </c>
      <c r="T693" s="2" t="e">
        <f t="shared" ca="1" si="53"/>
        <v>#VALUE!</v>
      </c>
      <c r="U693" s="2">
        <f ca="1">IFERROR(INDEX(Ref!E:E, MATCH(D693, Ref!B:B, 0)),5)</f>
        <v>5</v>
      </c>
      <c r="V693">
        <f ca="1">IFERROR(INDEX(Ref!F:F, MATCH(D693, Ref!B:B, 0)),1.5)</f>
        <v>1.5</v>
      </c>
    </row>
    <row r="694" spans="3:22" x14ac:dyDescent="0.25">
      <c r="C694" s="43"/>
      <c r="D694" s="2" t="str" cm="1">
        <f t="array" aca="1" ref="D694" ca="1">UPPER(_xlfn.TEXTJOIN("", TRUE, IF(ISNUMBER(FIND(MID(LEFT(C694, FIND(" ", C694 &amp; " ") - 1), ROW(INDIRECT("1:" &amp; LEN(LEFT(C694, FIND(" ", C694 &amp; " ") - 1)))), 1), "ABCDEFGHIJKLMNOPQRSTUVWXYZabcdefghijklmnopqrstuvwxyz")), MID(LEFT(C694, FIND(" ", C694 &amp; " ") - 1), ROW(INDIRECT("1:" &amp; LEN(LEFT(C694, FIND(" ", C694 &amp; " ") - 1)))), 1), "")))</f>
        <v/>
      </c>
      <c r="E694" s="2" t="e">
        <f ca="1">INDEX(Ref!C:C, MATCH(Mapping!D694, Ref!$B:$B,0))</f>
        <v>#N/A</v>
      </c>
      <c r="F694" s="2" t="e">
        <f ca="1">INDEX(Ref!D:D, MATCH(Mapping!D694, Ref!$B:$B,0))</f>
        <v>#N/A</v>
      </c>
      <c r="G694" s="2" cm="1">
        <f t="array" ref="G694">IFERROR(_xlfn.SWITCH(LOWER(TRIM(RIGHT(SUBSTITUTE(C694," ",REPT(" ",99)),99))),"fly",4,"dfly",8,"calendar",2,"box",4,4),4)</f>
        <v>4</v>
      </c>
      <c r="H694" s="2" t="s">
        <v>443</v>
      </c>
      <c r="I694" s="6" t="str">
        <f>RTD("tt.rtd",,RTD("tt.rtd",,"Inst",H694,$C694),I$2)</f>
        <v/>
      </c>
      <c r="J694" s="7" cm="1">
        <f t="array" ref="J694">SUM(IF(('Fill Book'!$F$4:$F$10084="B")*('Fill Book'!$E$4:$E$10084=Mapping!C694),'Fill Book'!$G$4:$G$10084))</f>
        <v>0</v>
      </c>
      <c r="K694" s="18" t="str" cm="1">
        <f t="array" ref="K694">IFERROR(
  SUMPRODUCT(
    ('Fill Book'!$F$4:$F$10084="B") * ('Fill Book'!$E$4:$E$10084=Mapping!C694),
    'Fill Book'!$G$4:$G$10084,  'Fill Book'!$H$4:$H$10084
  ) /
  SUMIFS(
    'Fill Book'!$G$4:$G$10084,
    'Fill Book'!$F$4:$F$10084, "B",
    'Fill Book'!$E$4:$E$10084, Mapping!C694
  ),
  ""
)</f>
        <v/>
      </c>
      <c r="L694" s="7">
        <f>SUMIFS('Fill Book'!$G$4:$G$10084, 'Fill Book'!$F$4:$F$10084, "S", 'Fill Book'!$E$4:$E$10084, Mapping!C694)</f>
        <v>0</v>
      </c>
      <c r="M694" s="18" t="str" cm="1">
        <f t="array" ref="M694">IFERROR(
  SUMPRODUCT(
    ('Fill Book'!$F$4:$F$10084="S") * ('Fill Book'!$E$4:$E$10084=Mapping!C694),
    'Fill Book'!$G$4:$G$10084,  'Fill Book'!$H$4:$H$10084
  ) /
  SUMIFS(
    'Fill Book'!$G$4:$G$10084,
    'Fill Book'!$F$4:$F$10084, "S",
    'Fill Book'!$E$4:$E$10084, Mapping!C694
  ),
  ""
)</f>
        <v/>
      </c>
      <c r="N694" s="7">
        <f t="shared" si="49"/>
        <v>0</v>
      </c>
      <c r="O694" s="2">
        <f t="shared" ca="1" si="52"/>
        <v>0</v>
      </c>
      <c r="P694" s="2">
        <f t="shared" ca="1" si="50"/>
        <v>0</v>
      </c>
      <c r="Q694" s="2">
        <f t="shared" si="51"/>
        <v>0</v>
      </c>
      <c r="R694" s="9" t="e">
        <f ca="1">((Mapping!$M694 - Mapping!$K694) / Mapping!$E694 * Mapping!$F694) * (MIN(Mapping!$J694, Mapping!$L694))</f>
        <v>#VALUE!</v>
      </c>
      <c r="S694" s="2" t="str">
        <f>IFERROR(INDEX(#REF!, MATCH(Mapping!C694,#REF!, 0)), "")</f>
        <v/>
      </c>
      <c r="T694" s="2" t="e">
        <f t="shared" ca="1" si="53"/>
        <v>#VALUE!</v>
      </c>
      <c r="U694" s="2">
        <f ca="1">IFERROR(INDEX(Ref!E:E, MATCH(D694, Ref!B:B, 0)),5)</f>
        <v>5</v>
      </c>
      <c r="V694">
        <f ca="1">IFERROR(INDEX(Ref!F:F, MATCH(D694, Ref!B:B, 0)),1.5)</f>
        <v>1.5</v>
      </c>
    </row>
    <row r="695" spans="3:22" x14ac:dyDescent="0.25">
      <c r="C695" s="43"/>
      <c r="D695" s="2" t="str" cm="1">
        <f t="array" aca="1" ref="D695" ca="1">UPPER(_xlfn.TEXTJOIN("", TRUE, IF(ISNUMBER(FIND(MID(LEFT(C695, FIND(" ", C695 &amp; " ") - 1), ROW(INDIRECT("1:" &amp; LEN(LEFT(C695, FIND(" ", C695 &amp; " ") - 1)))), 1), "ABCDEFGHIJKLMNOPQRSTUVWXYZabcdefghijklmnopqrstuvwxyz")), MID(LEFT(C695, FIND(" ", C695 &amp; " ") - 1), ROW(INDIRECT("1:" &amp; LEN(LEFT(C695, FIND(" ", C695 &amp; " ") - 1)))), 1), "")))</f>
        <v/>
      </c>
      <c r="E695" s="2" t="e">
        <f ca="1">INDEX(Ref!C:C, MATCH(Mapping!D695, Ref!$B:$B,0))</f>
        <v>#N/A</v>
      </c>
      <c r="F695" s="2" t="e">
        <f ca="1">INDEX(Ref!D:D, MATCH(Mapping!D695, Ref!$B:$B,0))</f>
        <v>#N/A</v>
      </c>
      <c r="G695" s="2" cm="1">
        <f t="array" ref="G695">IFERROR(_xlfn.SWITCH(LOWER(TRIM(RIGHT(SUBSTITUTE(C695," ",REPT(" ",99)),99))),"fly",4,"dfly",8,"calendar",2,"box",4,4),4)</f>
        <v>4</v>
      </c>
      <c r="H695" s="2" t="s">
        <v>443</v>
      </c>
      <c r="I695" s="6" t="str">
        <f>RTD("tt.rtd",,RTD("tt.rtd",,"Inst",H695,$C695),I$2)</f>
        <v/>
      </c>
      <c r="J695" s="7" cm="1">
        <f t="array" ref="J695">SUM(IF(('Fill Book'!$F$4:$F$10084="B")*('Fill Book'!$E$4:$E$10084=Mapping!C695),'Fill Book'!$G$4:$G$10084))</f>
        <v>0</v>
      </c>
      <c r="K695" s="18" t="str" cm="1">
        <f t="array" ref="K695">IFERROR(
  SUMPRODUCT(
    ('Fill Book'!$F$4:$F$10084="B") * ('Fill Book'!$E$4:$E$10084=Mapping!C695),
    'Fill Book'!$G$4:$G$10084,  'Fill Book'!$H$4:$H$10084
  ) /
  SUMIFS(
    'Fill Book'!$G$4:$G$10084,
    'Fill Book'!$F$4:$F$10084, "B",
    'Fill Book'!$E$4:$E$10084, Mapping!C695
  ),
  ""
)</f>
        <v/>
      </c>
      <c r="L695" s="7">
        <f>SUMIFS('Fill Book'!$G$4:$G$10084, 'Fill Book'!$F$4:$F$10084, "S", 'Fill Book'!$E$4:$E$10084, Mapping!C695)</f>
        <v>0</v>
      </c>
      <c r="M695" s="18" t="str" cm="1">
        <f t="array" ref="M695">IFERROR(
  SUMPRODUCT(
    ('Fill Book'!$F$4:$F$10084="S") * ('Fill Book'!$E$4:$E$10084=Mapping!C695),
    'Fill Book'!$G$4:$G$10084,  'Fill Book'!$H$4:$H$10084
  ) /
  SUMIFS(
    'Fill Book'!$G$4:$G$10084,
    'Fill Book'!$F$4:$F$10084, "S",
    'Fill Book'!$E$4:$E$10084, Mapping!C695
  ),
  ""
)</f>
        <v/>
      </c>
      <c r="N695" s="7">
        <f t="shared" si="49"/>
        <v>0</v>
      </c>
      <c r="O695" s="2">
        <f t="shared" ca="1" si="52"/>
        <v>0</v>
      </c>
      <c r="P695" s="2">
        <f t="shared" ca="1" si="50"/>
        <v>0</v>
      </c>
      <c r="Q695" s="2">
        <f t="shared" si="51"/>
        <v>0</v>
      </c>
      <c r="R695" s="9" t="e">
        <f ca="1">((Mapping!$M695 - Mapping!$K695) / Mapping!$E695 * Mapping!$F695) * (MIN(Mapping!$J695, Mapping!$L695))</f>
        <v>#VALUE!</v>
      </c>
      <c r="S695" s="2" t="str">
        <f>IFERROR(INDEX(#REF!, MATCH(Mapping!C695,#REF!, 0)), "")</f>
        <v/>
      </c>
      <c r="T695" s="2" t="e">
        <f t="shared" ca="1" si="53"/>
        <v>#VALUE!</v>
      </c>
      <c r="U695" s="2">
        <f ca="1">IFERROR(INDEX(Ref!E:E, MATCH(D695, Ref!B:B, 0)),5)</f>
        <v>5</v>
      </c>
      <c r="V695">
        <f ca="1">IFERROR(INDEX(Ref!F:F, MATCH(D695, Ref!B:B, 0)),1.5)</f>
        <v>1.5</v>
      </c>
    </row>
    <row r="696" spans="3:22" x14ac:dyDescent="0.25">
      <c r="C696" s="43"/>
      <c r="D696" s="2" t="str" cm="1">
        <f t="array" aca="1" ref="D696" ca="1">UPPER(_xlfn.TEXTJOIN("", TRUE, IF(ISNUMBER(FIND(MID(LEFT(C696, FIND(" ", C696 &amp; " ") - 1), ROW(INDIRECT("1:" &amp; LEN(LEFT(C696, FIND(" ", C696 &amp; " ") - 1)))), 1), "ABCDEFGHIJKLMNOPQRSTUVWXYZabcdefghijklmnopqrstuvwxyz")), MID(LEFT(C696, FIND(" ", C696 &amp; " ") - 1), ROW(INDIRECT("1:" &amp; LEN(LEFT(C696, FIND(" ", C696 &amp; " ") - 1)))), 1), "")))</f>
        <v/>
      </c>
      <c r="E696" s="2" t="e">
        <f ca="1">INDEX(Ref!C:C, MATCH(Mapping!D696, Ref!$B:$B,0))</f>
        <v>#N/A</v>
      </c>
      <c r="F696" s="2" t="e">
        <f ca="1">INDEX(Ref!D:D, MATCH(Mapping!D696, Ref!$B:$B,0))</f>
        <v>#N/A</v>
      </c>
      <c r="G696" s="2" cm="1">
        <f t="array" ref="G696">IFERROR(_xlfn.SWITCH(LOWER(TRIM(RIGHT(SUBSTITUTE(C696," ",REPT(" ",99)),99))),"fly",4,"dfly",8,"calendar",2,"box",4,4),4)</f>
        <v>4</v>
      </c>
      <c r="H696" s="2" t="s">
        <v>443</v>
      </c>
      <c r="I696" s="6" t="str">
        <f>RTD("tt.rtd",,RTD("tt.rtd",,"Inst",H696,$C696),I$2)</f>
        <v/>
      </c>
      <c r="J696" s="7" cm="1">
        <f t="array" ref="J696">SUM(IF(('Fill Book'!$F$4:$F$10084="B")*('Fill Book'!$E$4:$E$10084=Mapping!C696),'Fill Book'!$G$4:$G$10084))</f>
        <v>0</v>
      </c>
      <c r="K696" s="18" t="str" cm="1">
        <f t="array" ref="K696">IFERROR(
  SUMPRODUCT(
    ('Fill Book'!$F$4:$F$10084="B") * ('Fill Book'!$E$4:$E$10084=Mapping!C696),
    'Fill Book'!$G$4:$G$10084,  'Fill Book'!$H$4:$H$10084
  ) /
  SUMIFS(
    'Fill Book'!$G$4:$G$10084,
    'Fill Book'!$F$4:$F$10084, "B",
    'Fill Book'!$E$4:$E$10084, Mapping!C696
  ),
  ""
)</f>
        <v/>
      </c>
      <c r="L696" s="7">
        <f>SUMIFS('Fill Book'!$G$4:$G$10084, 'Fill Book'!$F$4:$F$10084, "S", 'Fill Book'!$E$4:$E$10084, Mapping!C696)</f>
        <v>0</v>
      </c>
      <c r="M696" s="18" t="str" cm="1">
        <f t="array" ref="M696">IFERROR(
  SUMPRODUCT(
    ('Fill Book'!$F$4:$F$10084="S") * ('Fill Book'!$E$4:$E$10084=Mapping!C696),
    'Fill Book'!$G$4:$G$10084,  'Fill Book'!$H$4:$H$10084
  ) /
  SUMIFS(
    'Fill Book'!$G$4:$G$10084,
    'Fill Book'!$F$4:$F$10084, "S",
    'Fill Book'!$E$4:$E$10084, Mapping!C696
  ),
  ""
)</f>
        <v/>
      </c>
      <c r="N696" s="7">
        <f t="shared" si="49"/>
        <v>0</v>
      </c>
      <c r="O696" s="2">
        <f t="shared" ca="1" si="52"/>
        <v>0</v>
      </c>
      <c r="P696" s="2">
        <f t="shared" ca="1" si="50"/>
        <v>0</v>
      </c>
      <c r="Q696" s="2">
        <f t="shared" si="51"/>
        <v>0</v>
      </c>
      <c r="R696" s="9" t="e">
        <f ca="1">((Mapping!$M696 - Mapping!$K696) / Mapping!$E696 * Mapping!$F696) * (MIN(Mapping!$J696, Mapping!$L696))</f>
        <v>#VALUE!</v>
      </c>
      <c r="S696" s="2" t="str">
        <f>IFERROR(INDEX(#REF!, MATCH(Mapping!C696,#REF!, 0)), "")</f>
        <v/>
      </c>
      <c r="T696" s="2" t="e">
        <f t="shared" ca="1" si="53"/>
        <v>#VALUE!</v>
      </c>
      <c r="U696" s="2">
        <f ca="1">IFERROR(INDEX(Ref!E:E, MATCH(D696, Ref!B:B, 0)),5)</f>
        <v>5</v>
      </c>
      <c r="V696">
        <f ca="1">IFERROR(INDEX(Ref!F:F, MATCH(D696, Ref!B:B, 0)),1.5)</f>
        <v>1.5</v>
      </c>
    </row>
    <row r="697" spans="3:22" x14ac:dyDescent="0.25">
      <c r="C697" s="43"/>
      <c r="D697" s="2" t="str" cm="1">
        <f t="array" aca="1" ref="D697" ca="1">UPPER(_xlfn.TEXTJOIN("", TRUE, IF(ISNUMBER(FIND(MID(LEFT(C697, FIND(" ", C697 &amp; " ") - 1), ROW(INDIRECT("1:" &amp; LEN(LEFT(C697, FIND(" ", C697 &amp; " ") - 1)))), 1), "ABCDEFGHIJKLMNOPQRSTUVWXYZabcdefghijklmnopqrstuvwxyz")), MID(LEFT(C697, FIND(" ", C697 &amp; " ") - 1), ROW(INDIRECT("1:" &amp; LEN(LEFT(C697, FIND(" ", C697 &amp; " ") - 1)))), 1), "")))</f>
        <v/>
      </c>
      <c r="E697" s="2" t="e">
        <f ca="1">INDEX(Ref!C:C, MATCH(Mapping!D697, Ref!$B:$B,0))</f>
        <v>#N/A</v>
      </c>
      <c r="F697" s="2" t="e">
        <f ca="1">INDEX(Ref!D:D, MATCH(Mapping!D697, Ref!$B:$B,0))</f>
        <v>#N/A</v>
      </c>
      <c r="G697" s="2" cm="1">
        <f t="array" ref="G697">IFERROR(_xlfn.SWITCH(LOWER(TRIM(RIGHT(SUBSTITUTE(C697," ",REPT(" ",99)),99))),"fly",4,"dfly",8,"calendar",2,"box",4,4),4)</f>
        <v>4</v>
      </c>
      <c r="H697" s="2" t="s">
        <v>443</v>
      </c>
      <c r="I697" s="6" t="str">
        <f>RTD("tt.rtd",,RTD("tt.rtd",,"Inst",H697,$C697),I$2)</f>
        <v/>
      </c>
      <c r="J697" s="7" cm="1">
        <f t="array" ref="J697">SUM(IF(('Fill Book'!$F$4:$F$10084="B")*('Fill Book'!$E$4:$E$10084=Mapping!C697),'Fill Book'!$G$4:$G$10084))</f>
        <v>0</v>
      </c>
      <c r="K697" s="18" t="str" cm="1">
        <f t="array" ref="K697">IFERROR(
  SUMPRODUCT(
    ('Fill Book'!$F$4:$F$10084="B") * ('Fill Book'!$E$4:$E$10084=Mapping!C697),
    'Fill Book'!$G$4:$G$10084,  'Fill Book'!$H$4:$H$10084
  ) /
  SUMIFS(
    'Fill Book'!$G$4:$G$10084,
    'Fill Book'!$F$4:$F$10084, "B",
    'Fill Book'!$E$4:$E$10084, Mapping!C697
  ),
  ""
)</f>
        <v/>
      </c>
      <c r="L697" s="7">
        <f>SUMIFS('Fill Book'!$G$4:$G$10084, 'Fill Book'!$F$4:$F$10084, "S", 'Fill Book'!$E$4:$E$10084, Mapping!C697)</f>
        <v>0</v>
      </c>
      <c r="M697" s="18" t="str" cm="1">
        <f t="array" ref="M697">IFERROR(
  SUMPRODUCT(
    ('Fill Book'!$F$4:$F$10084="S") * ('Fill Book'!$E$4:$E$10084=Mapping!C697),
    'Fill Book'!$G$4:$G$10084,  'Fill Book'!$H$4:$H$10084
  ) /
  SUMIFS(
    'Fill Book'!$G$4:$G$10084,
    'Fill Book'!$F$4:$F$10084, "S",
    'Fill Book'!$E$4:$E$10084, Mapping!C697
  ),
  ""
)</f>
        <v/>
      </c>
      <c r="N697" s="7">
        <f t="shared" si="49"/>
        <v>0</v>
      </c>
      <c r="O697" s="2">
        <f t="shared" ca="1" si="52"/>
        <v>0</v>
      </c>
      <c r="P697" s="2">
        <f t="shared" ca="1" si="50"/>
        <v>0</v>
      </c>
      <c r="Q697" s="2">
        <f t="shared" si="51"/>
        <v>0</v>
      </c>
      <c r="R697" s="9" t="e">
        <f ca="1">((Mapping!$M697 - Mapping!$K697) / Mapping!$E697 * Mapping!$F697) * (MIN(Mapping!$J697, Mapping!$L697))</f>
        <v>#VALUE!</v>
      </c>
      <c r="S697" s="2" t="str">
        <f>IFERROR(INDEX(#REF!, MATCH(Mapping!C697,#REF!, 0)), "")</f>
        <v/>
      </c>
      <c r="T697" s="2" t="e">
        <f t="shared" ca="1" si="53"/>
        <v>#VALUE!</v>
      </c>
      <c r="U697" s="2">
        <f ca="1">IFERROR(INDEX(Ref!E:E, MATCH(D697, Ref!B:B, 0)),5)</f>
        <v>5</v>
      </c>
      <c r="V697">
        <f ca="1">IFERROR(INDEX(Ref!F:F, MATCH(D697, Ref!B:B, 0)),1.5)</f>
        <v>1.5</v>
      </c>
    </row>
    <row r="698" spans="3:22" x14ac:dyDescent="0.25">
      <c r="C698" s="43"/>
      <c r="D698" s="2" t="str" cm="1">
        <f t="array" aca="1" ref="D698" ca="1">UPPER(_xlfn.TEXTJOIN("", TRUE, IF(ISNUMBER(FIND(MID(LEFT(C698, FIND(" ", C698 &amp; " ") - 1), ROW(INDIRECT("1:" &amp; LEN(LEFT(C698, FIND(" ", C698 &amp; " ") - 1)))), 1), "ABCDEFGHIJKLMNOPQRSTUVWXYZabcdefghijklmnopqrstuvwxyz")), MID(LEFT(C698, FIND(" ", C698 &amp; " ") - 1), ROW(INDIRECT("1:" &amp; LEN(LEFT(C698, FIND(" ", C698 &amp; " ") - 1)))), 1), "")))</f>
        <v/>
      </c>
      <c r="E698" s="2" t="e">
        <f ca="1">INDEX(Ref!C:C, MATCH(Mapping!D698, Ref!$B:$B,0))</f>
        <v>#N/A</v>
      </c>
      <c r="F698" s="2" t="e">
        <f ca="1">INDEX(Ref!D:D, MATCH(Mapping!D698, Ref!$B:$B,0))</f>
        <v>#N/A</v>
      </c>
      <c r="G698" s="2" cm="1">
        <f t="array" ref="G698">IFERROR(_xlfn.SWITCH(LOWER(TRIM(RIGHT(SUBSTITUTE(C698," ",REPT(" ",99)),99))),"fly",4,"dfly",8,"calendar",2,"box",4,4),4)</f>
        <v>4</v>
      </c>
      <c r="H698" s="2" t="s">
        <v>443</v>
      </c>
      <c r="I698" s="6" t="str">
        <f>RTD("tt.rtd",,RTD("tt.rtd",,"Inst",H698,$C698),I$2)</f>
        <v/>
      </c>
      <c r="J698" s="7" cm="1">
        <f t="array" ref="J698">SUM(IF(('Fill Book'!$F$4:$F$10084="B")*('Fill Book'!$E$4:$E$10084=Mapping!C698),'Fill Book'!$G$4:$G$10084))</f>
        <v>0</v>
      </c>
      <c r="K698" s="18" t="str" cm="1">
        <f t="array" ref="K698">IFERROR(
  SUMPRODUCT(
    ('Fill Book'!$F$4:$F$10084="B") * ('Fill Book'!$E$4:$E$10084=Mapping!C698),
    'Fill Book'!$G$4:$G$10084,  'Fill Book'!$H$4:$H$10084
  ) /
  SUMIFS(
    'Fill Book'!$G$4:$G$10084,
    'Fill Book'!$F$4:$F$10084, "B",
    'Fill Book'!$E$4:$E$10084, Mapping!C698
  ),
  ""
)</f>
        <v/>
      </c>
      <c r="L698" s="7">
        <f>SUMIFS('Fill Book'!$G$4:$G$10084, 'Fill Book'!$F$4:$F$10084, "S", 'Fill Book'!$E$4:$E$10084, Mapping!C698)</f>
        <v>0</v>
      </c>
      <c r="M698" s="18" t="str" cm="1">
        <f t="array" ref="M698">IFERROR(
  SUMPRODUCT(
    ('Fill Book'!$F$4:$F$10084="S") * ('Fill Book'!$E$4:$E$10084=Mapping!C698),
    'Fill Book'!$G$4:$G$10084,  'Fill Book'!$H$4:$H$10084
  ) /
  SUMIFS(
    'Fill Book'!$G$4:$G$10084,
    'Fill Book'!$F$4:$F$10084, "S",
    'Fill Book'!$E$4:$E$10084, Mapping!C698
  ),
  ""
)</f>
        <v/>
      </c>
      <c r="N698" s="7">
        <f t="shared" si="49"/>
        <v>0</v>
      </c>
      <c r="O698" s="2">
        <f t="shared" ca="1" si="52"/>
        <v>0</v>
      </c>
      <c r="P698" s="2">
        <f t="shared" ca="1" si="50"/>
        <v>0</v>
      </c>
      <c r="Q698" s="2">
        <f t="shared" si="51"/>
        <v>0</v>
      </c>
      <c r="R698" s="9" t="e">
        <f ca="1">((Mapping!$M698 - Mapping!$K698) / Mapping!$E698 * Mapping!$F698) * (MIN(Mapping!$J698, Mapping!$L698))</f>
        <v>#VALUE!</v>
      </c>
      <c r="S698" s="2" t="str">
        <f>IFERROR(INDEX(#REF!, MATCH(Mapping!C698,#REF!, 0)), "")</f>
        <v/>
      </c>
      <c r="T698" s="2" t="e">
        <f t="shared" ca="1" si="53"/>
        <v>#VALUE!</v>
      </c>
      <c r="U698" s="2">
        <f ca="1">IFERROR(INDEX(Ref!E:E, MATCH(D698, Ref!B:B, 0)),5)</f>
        <v>5</v>
      </c>
      <c r="V698">
        <f ca="1">IFERROR(INDEX(Ref!F:F, MATCH(D698, Ref!B:B, 0)),1.5)</f>
        <v>1.5</v>
      </c>
    </row>
    <row r="699" spans="3:22" x14ac:dyDescent="0.25">
      <c r="C699" s="43"/>
      <c r="D699" s="2" t="str" cm="1">
        <f t="array" aca="1" ref="D699" ca="1">UPPER(_xlfn.TEXTJOIN("", TRUE, IF(ISNUMBER(FIND(MID(LEFT(C699, FIND(" ", C699 &amp; " ") - 1), ROW(INDIRECT("1:" &amp; LEN(LEFT(C699, FIND(" ", C699 &amp; " ") - 1)))), 1), "ABCDEFGHIJKLMNOPQRSTUVWXYZabcdefghijklmnopqrstuvwxyz")), MID(LEFT(C699, FIND(" ", C699 &amp; " ") - 1), ROW(INDIRECT("1:" &amp; LEN(LEFT(C699, FIND(" ", C699 &amp; " ") - 1)))), 1), "")))</f>
        <v/>
      </c>
      <c r="E699" s="2" t="e">
        <f ca="1">INDEX(Ref!C:C, MATCH(Mapping!D699, Ref!$B:$B,0))</f>
        <v>#N/A</v>
      </c>
      <c r="F699" s="2" t="e">
        <f ca="1">INDEX(Ref!D:D, MATCH(Mapping!D699, Ref!$B:$B,0))</f>
        <v>#N/A</v>
      </c>
      <c r="G699" s="2" cm="1">
        <f t="array" ref="G699">IFERROR(_xlfn.SWITCH(LOWER(TRIM(RIGHT(SUBSTITUTE(C699," ",REPT(" ",99)),99))),"fly",4,"dfly",8,"calendar",2,"box",4,4),4)</f>
        <v>4</v>
      </c>
      <c r="H699" s="2" t="s">
        <v>443</v>
      </c>
      <c r="I699" s="6" t="str">
        <f>RTD("tt.rtd",,RTD("tt.rtd",,"Inst",H699,$C699),I$2)</f>
        <v/>
      </c>
      <c r="J699" s="7" cm="1">
        <f t="array" ref="J699">SUM(IF(('Fill Book'!$F$4:$F$10084="B")*('Fill Book'!$E$4:$E$10084=Mapping!C699),'Fill Book'!$G$4:$G$10084))</f>
        <v>0</v>
      </c>
      <c r="K699" s="18" t="str" cm="1">
        <f t="array" ref="K699">IFERROR(
  SUMPRODUCT(
    ('Fill Book'!$F$4:$F$10084="B") * ('Fill Book'!$E$4:$E$10084=Mapping!C699),
    'Fill Book'!$G$4:$G$10084,  'Fill Book'!$H$4:$H$10084
  ) /
  SUMIFS(
    'Fill Book'!$G$4:$G$10084,
    'Fill Book'!$F$4:$F$10084, "B",
    'Fill Book'!$E$4:$E$10084, Mapping!C699
  ),
  ""
)</f>
        <v/>
      </c>
      <c r="L699" s="7">
        <f>SUMIFS('Fill Book'!$G$4:$G$10084, 'Fill Book'!$F$4:$F$10084, "S", 'Fill Book'!$E$4:$E$10084, Mapping!C699)</f>
        <v>0</v>
      </c>
      <c r="M699" s="18" t="str" cm="1">
        <f t="array" ref="M699">IFERROR(
  SUMPRODUCT(
    ('Fill Book'!$F$4:$F$10084="S") * ('Fill Book'!$E$4:$E$10084=Mapping!C699),
    'Fill Book'!$G$4:$G$10084,  'Fill Book'!$H$4:$H$10084
  ) /
  SUMIFS(
    'Fill Book'!$G$4:$G$10084,
    'Fill Book'!$F$4:$F$10084, "S",
    'Fill Book'!$E$4:$E$10084, Mapping!C699
  ),
  ""
)</f>
        <v/>
      </c>
      <c r="N699" s="7">
        <f t="shared" si="49"/>
        <v>0</v>
      </c>
      <c r="O699" s="2">
        <f t="shared" ca="1" si="52"/>
        <v>0</v>
      </c>
      <c r="P699" s="2">
        <f t="shared" ca="1" si="50"/>
        <v>0</v>
      </c>
      <c r="Q699" s="2">
        <f t="shared" si="51"/>
        <v>0</v>
      </c>
      <c r="R699" s="9" t="e">
        <f ca="1">((Mapping!$M699 - Mapping!$K699) / Mapping!$E699 * Mapping!$F699) * (MIN(Mapping!$J699, Mapping!$L699))</f>
        <v>#VALUE!</v>
      </c>
      <c r="S699" s="2" t="str">
        <f>IFERROR(INDEX(#REF!, MATCH(Mapping!C699,#REF!, 0)), "")</f>
        <v/>
      </c>
      <c r="T699" s="2" t="e">
        <f t="shared" ca="1" si="53"/>
        <v>#VALUE!</v>
      </c>
      <c r="U699" s="2">
        <f ca="1">IFERROR(INDEX(Ref!E:E, MATCH(D699, Ref!B:B, 0)),5)</f>
        <v>5</v>
      </c>
      <c r="V699">
        <f ca="1">IFERROR(INDEX(Ref!F:F, MATCH(D699, Ref!B:B, 0)),1.5)</f>
        <v>1.5</v>
      </c>
    </row>
    <row r="700" spans="3:22" x14ac:dyDescent="0.25">
      <c r="C700" s="43"/>
      <c r="D700" s="2" t="str" cm="1">
        <f t="array" aca="1" ref="D700" ca="1">UPPER(_xlfn.TEXTJOIN("", TRUE, IF(ISNUMBER(FIND(MID(LEFT(C700, FIND(" ", C700 &amp; " ") - 1), ROW(INDIRECT("1:" &amp; LEN(LEFT(C700, FIND(" ", C700 &amp; " ") - 1)))), 1), "ABCDEFGHIJKLMNOPQRSTUVWXYZabcdefghijklmnopqrstuvwxyz")), MID(LEFT(C700, FIND(" ", C700 &amp; " ") - 1), ROW(INDIRECT("1:" &amp; LEN(LEFT(C700, FIND(" ", C700 &amp; " ") - 1)))), 1), "")))</f>
        <v/>
      </c>
      <c r="E700" s="2" t="e">
        <f ca="1">INDEX(Ref!C:C, MATCH(Mapping!D700, Ref!$B:$B,0))</f>
        <v>#N/A</v>
      </c>
      <c r="F700" s="2" t="e">
        <f ca="1">INDEX(Ref!D:D, MATCH(Mapping!D700, Ref!$B:$B,0))</f>
        <v>#N/A</v>
      </c>
      <c r="G700" s="2" cm="1">
        <f t="array" ref="G700">IFERROR(_xlfn.SWITCH(LOWER(TRIM(RIGHT(SUBSTITUTE(C700," ",REPT(" ",99)),99))),"fly",4,"dfly",8,"calendar",2,"box",4,4),4)</f>
        <v>4</v>
      </c>
      <c r="H700" s="2" t="s">
        <v>443</v>
      </c>
      <c r="I700" s="6" t="str">
        <f>RTD("tt.rtd",,RTD("tt.rtd",,"Inst",H700,$C700),I$2)</f>
        <v/>
      </c>
      <c r="J700" s="7" cm="1">
        <f t="array" ref="J700">SUM(IF(('Fill Book'!$F$4:$F$10084="B")*('Fill Book'!$E$4:$E$10084=Mapping!C700),'Fill Book'!$G$4:$G$10084))</f>
        <v>0</v>
      </c>
      <c r="K700" s="18" t="str" cm="1">
        <f t="array" ref="K700">IFERROR(
  SUMPRODUCT(
    ('Fill Book'!$F$4:$F$10084="B") * ('Fill Book'!$E$4:$E$10084=Mapping!C700),
    'Fill Book'!$G$4:$G$10084,  'Fill Book'!$H$4:$H$10084
  ) /
  SUMIFS(
    'Fill Book'!$G$4:$G$10084,
    'Fill Book'!$F$4:$F$10084, "B",
    'Fill Book'!$E$4:$E$10084, Mapping!C700
  ),
  ""
)</f>
        <v/>
      </c>
      <c r="L700" s="7">
        <f>SUMIFS('Fill Book'!$G$4:$G$10084, 'Fill Book'!$F$4:$F$10084, "S", 'Fill Book'!$E$4:$E$10084, Mapping!C700)</f>
        <v>0</v>
      </c>
      <c r="M700" s="18" t="str" cm="1">
        <f t="array" ref="M700">IFERROR(
  SUMPRODUCT(
    ('Fill Book'!$F$4:$F$10084="S") * ('Fill Book'!$E$4:$E$10084=Mapping!C700),
    'Fill Book'!$G$4:$G$10084,  'Fill Book'!$H$4:$H$10084
  ) /
  SUMIFS(
    'Fill Book'!$G$4:$G$10084,
    'Fill Book'!$F$4:$F$10084, "S",
    'Fill Book'!$E$4:$E$10084, Mapping!C700
  ),
  ""
)</f>
        <v/>
      </c>
      <c r="N700" s="7">
        <f t="shared" si="49"/>
        <v>0</v>
      </c>
      <c r="O700" s="2">
        <f t="shared" ca="1" si="52"/>
        <v>0</v>
      </c>
      <c r="P700" s="2">
        <f t="shared" ca="1" si="50"/>
        <v>0</v>
      </c>
      <c r="Q700" s="2">
        <f t="shared" si="51"/>
        <v>0</v>
      </c>
      <c r="R700" s="9" t="e">
        <f ca="1">((Mapping!$M700 - Mapping!$K700) / Mapping!$E700 * Mapping!$F700) * (MIN(Mapping!$J700, Mapping!$L700))</f>
        <v>#VALUE!</v>
      </c>
      <c r="S700" s="2" t="str">
        <f>IFERROR(INDEX(#REF!, MATCH(Mapping!C700,#REF!, 0)), "")</f>
        <v/>
      </c>
      <c r="T700" s="2" t="e">
        <f t="shared" ca="1" si="53"/>
        <v>#VALUE!</v>
      </c>
      <c r="U700" s="2">
        <f ca="1">IFERROR(INDEX(Ref!E:E, MATCH(D700, Ref!B:B, 0)),5)</f>
        <v>5</v>
      </c>
      <c r="V700">
        <f ca="1">IFERROR(INDEX(Ref!F:F, MATCH(D700, Ref!B:B, 0)),1.5)</f>
        <v>1.5</v>
      </c>
    </row>
    <row r="701" spans="3:22" x14ac:dyDescent="0.25">
      <c r="C701" s="43"/>
      <c r="D701" s="2" t="str" cm="1">
        <f t="array" aca="1" ref="D701" ca="1">UPPER(_xlfn.TEXTJOIN("", TRUE, IF(ISNUMBER(FIND(MID(LEFT(C701, FIND(" ", C701 &amp; " ") - 1), ROW(INDIRECT("1:" &amp; LEN(LEFT(C701, FIND(" ", C701 &amp; " ") - 1)))), 1), "ABCDEFGHIJKLMNOPQRSTUVWXYZabcdefghijklmnopqrstuvwxyz")), MID(LEFT(C701, FIND(" ", C701 &amp; " ") - 1), ROW(INDIRECT("1:" &amp; LEN(LEFT(C701, FIND(" ", C701 &amp; " ") - 1)))), 1), "")))</f>
        <v/>
      </c>
      <c r="E701" s="2" t="e">
        <f ca="1">INDEX(Ref!C:C, MATCH(Mapping!D701, Ref!$B:$B,0))</f>
        <v>#N/A</v>
      </c>
      <c r="F701" s="2" t="e">
        <f ca="1">INDEX(Ref!D:D, MATCH(Mapping!D701, Ref!$B:$B,0))</f>
        <v>#N/A</v>
      </c>
      <c r="G701" s="2" cm="1">
        <f t="array" ref="G701">IFERROR(_xlfn.SWITCH(LOWER(TRIM(RIGHT(SUBSTITUTE(C701," ",REPT(" ",99)),99))),"fly",4,"dfly",8,"calendar",2,"box",4,4),4)</f>
        <v>4</v>
      </c>
      <c r="H701" s="2" t="s">
        <v>443</v>
      </c>
      <c r="I701" s="6" t="str">
        <f>RTD("tt.rtd",,RTD("tt.rtd",,"Inst",H701,$C701),I$2)</f>
        <v/>
      </c>
      <c r="J701" s="7" cm="1">
        <f t="array" ref="J701">SUM(IF(('Fill Book'!$F$4:$F$10084="B")*('Fill Book'!$E$4:$E$10084=Mapping!C701),'Fill Book'!$G$4:$G$10084))</f>
        <v>0</v>
      </c>
      <c r="K701" s="18" t="str" cm="1">
        <f t="array" ref="K701">IFERROR(
  SUMPRODUCT(
    ('Fill Book'!$F$4:$F$10084="B") * ('Fill Book'!$E$4:$E$10084=Mapping!C701),
    'Fill Book'!$G$4:$G$10084,  'Fill Book'!$H$4:$H$10084
  ) /
  SUMIFS(
    'Fill Book'!$G$4:$G$10084,
    'Fill Book'!$F$4:$F$10084, "B",
    'Fill Book'!$E$4:$E$10084, Mapping!C701
  ),
  ""
)</f>
        <v/>
      </c>
      <c r="L701" s="7">
        <f>SUMIFS('Fill Book'!$G$4:$G$10084, 'Fill Book'!$F$4:$F$10084, "S", 'Fill Book'!$E$4:$E$10084, Mapping!C701)</f>
        <v>0</v>
      </c>
      <c r="M701" s="18" t="str" cm="1">
        <f t="array" ref="M701">IFERROR(
  SUMPRODUCT(
    ('Fill Book'!$F$4:$F$10084="S") * ('Fill Book'!$E$4:$E$10084=Mapping!C701),
    'Fill Book'!$G$4:$G$10084,  'Fill Book'!$H$4:$H$10084
  ) /
  SUMIFS(
    'Fill Book'!$G$4:$G$10084,
    'Fill Book'!$F$4:$F$10084, "S",
    'Fill Book'!$E$4:$E$10084, Mapping!C701
  ),
  ""
)</f>
        <v/>
      </c>
      <c r="N701" s="7">
        <f t="shared" si="49"/>
        <v>0</v>
      </c>
      <c r="O701" s="2">
        <f t="shared" ca="1" si="52"/>
        <v>0</v>
      </c>
      <c r="P701" s="2">
        <f t="shared" ca="1" si="50"/>
        <v>0</v>
      </c>
      <c r="Q701" s="2">
        <f t="shared" si="51"/>
        <v>0</v>
      </c>
      <c r="R701" s="9" t="e">
        <f ca="1">((Mapping!$M701 - Mapping!$K701) / Mapping!$E701 * Mapping!$F701) * (MIN(Mapping!$J701, Mapping!$L701))</f>
        <v>#VALUE!</v>
      </c>
      <c r="S701" s="2" t="str">
        <f>IFERROR(INDEX(#REF!, MATCH(Mapping!C701,#REF!, 0)), "")</f>
        <v/>
      </c>
      <c r="T701" s="2" t="e">
        <f t="shared" ca="1" si="53"/>
        <v>#VALUE!</v>
      </c>
      <c r="U701" s="2">
        <f ca="1">IFERROR(INDEX(Ref!E:E, MATCH(D701, Ref!B:B, 0)),5)</f>
        <v>5</v>
      </c>
      <c r="V701">
        <f ca="1">IFERROR(INDEX(Ref!F:F, MATCH(D701, Ref!B:B, 0)),1.5)</f>
        <v>1.5</v>
      </c>
    </row>
    <row r="702" spans="3:22" x14ac:dyDescent="0.25">
      <c r="C702" s="43"/>
      <c r="D702" s="2" t="str" cm="1">
        <f t="array" aca="1" ref="D702" ca="1">UPPER(_xlfn.TEXTJOIN("", TRUE, IF(ISNUMBER(FIND(MID(LEFT(C702, FIND(" ", C702 &amp; " ") - 1), ROW(INDIRECT("1:" &amp; LEN(LEFT(C702, FIND(" ", C702 &amp; " ") - 1)))), 1), "ABCDEFGHIJKLMNOPQRSTUVWXYZabcdefghijklmnopqrstuvwxyz")), MID(LEFT(C702, FIND(" ", C702 &amp; " ") - 1), ROW(INDIRECT("1:" &amp; LEN(LEFT(C702, FIND(" ", C702 &amp; " ") - 1)))), 1), "")))</f>
        <v/>
      </c>
      <c r="E702" s="2" t="e">
        <f ca="1">INDEX(Ref!C:C, MATCH(Mapping!D702, Ref!$B:$B,0))</f>
        <v>#N/A</v>
      </c>
      <c r="F702" s="2" t="e">
        <f ca="1">INDEX(Ref!D:D, MATCH(Mapping!D702, Ref!$B:$B,0))</f>
        <v>#N/A</v>
      </c>
      <c r="G702" s="2" cm="1">
        <f t="array" ref="G702">IFERROR(_xlfn.SWITCH(LOWER(TRIM(RIGHT(SUBSTITUTE(C702," ",REPT(" ",99)),99))),"fly",4,"dfly",8,"calendar",2,"box",4,4),4)</f>
        <v>4</v>
      </c>
      <c r="H702" s="2" t="s">
        <v>443</v>
      </c>
      <c r="I702" s="6" t="str">
        <f>RTD("tt.rtd",,RTD("tt.rtd",,"Inst",H702,$C702),I$2)</f>
        <v/>
      </c>
      <c r="J702" s="7" cm="1">
        <f t="array" ref="J702">SUM(IF(('Fill Book'!$F$4:$F$10084="B")*('Fill Book'!$E$4:$E$10084=Mapping!C702),'Fill Book'!$G$4:$G$10084))</f>
        <v>0</v>
      </c>
      <c r="K702" s="18" t="str" cm="1">
        <f t="array" ref="K702">IFERROR(
  SUMPRODUCT(
    ('Fill Book'!$F$4:$F$10084="B") * ('Fill Book'!$E$4:$E$10084=Mapping!C702),
    'Fill Book'!$G$4:$G$10084,  'Fill Book'!$H$4:$H$10084
  ) /
  SUMIFS(
    'Fill Book'!$G$4:$G$10084,
    'Fill Book'!$F$4:$F$10084, "B",
    'Fill Book'!$E$4:$E$10084, Mapping!C702
  ),
  ""
)</f>
        <v/>
      </c>
      <c r="L702" s="7">
        <f>SUMIFS('Fill Book'!$G$4:$G$10084, 'Fill Book'!$F$4:$F$10084, "S", 'Fill Book'!$E$4:$E$10084, Mapping!C702)</f>
        <v>0</v>
      </c>
      <c r="M702" s="18" t="str" cm="1">
        <f t="array" ref="M702">IFERROR(
  SUMPRODUCT(
    ('Fill Book'!$F$4:$F$10084="S") * ('Fill Book'!$E$4:$E$10084=Mapping!C702),
    'Fill Book'!$G$4:$G$10084,  'Fill Book'!$H$4:$H$10084
  ) /
  SUMIFS(
    'Fill Book'!$G$4:$G$10084,
    'Fill Book'!$F$4:$F$10084, "S",
    'Fill Book'!$E$4:$E$10084, Mapping!C702
  ),
  ""
)</f>
        <v/>
      </c>
      <c r="N702" s="7">
        <f t="shared" si="49"/>
        <v>0</v>
      </c>
      <c r="O702" s="2">
        <f t="shared" ca="1" si="52"/>
        <v>0</v>
      </c>
      <c r="P702" s="2">
        <f t="shared" ca="1" si="50"/>
        <v>0</v>
      </c>
      <c r="Q702" s="2">
        <f t="shared" si="51"/>
        <v>0</v>
      </c>
      <c r="R702" s="9" t="e">
        <f ca="1">((Mapping!$M702 - Mapping!$K702) / Mapping!$E702 * Mapping!$F702) * (MIN(Mapping!$J702, Mapping!$L702))</f>
        <v>#VALUE!</v>
      </c>
      <c r="S702" s="2" t="str">
        <f>IFERROR(INDEX(#REF!, MATCH(Mapping!C702,#REF!, 0)), "")</f>
        <v/>
      </c>
      <c r="T702" s="2" t="e">
        <f t="shared" ca="1" si="53"/>
        <v>#VALUE!</v>
      </c>
      <c r="U702" s="2">
        <f ca="1">IFERROR(INDEX(Ref!E:E, MATCH(D702, Ref!B:B, 0)),5)</f>
        <v>5</v>
      </c>
      <c r="V702">
        <f ca="1">IFERROR(INDEX(Ref!F:F, MATCH(D702, Ref!B:B, 0)),1.5)</f>
        <v>1.5</v>
      </c>
    </row>
    <row r="703" spans="3:22" x14ac:dyDescent="0.25">
      <c r="C703" s="42"/>
      <c r="D703" s="2" t="str" cm="1">
        <f t="array" aca="1" ref="D703" ca="1">UPPER(_xlfn.TEXTJOIN("", TRUE, IF(ISNUMBER(FIND(MID(LEFT(C703, FIND(" ", C703 &amp; " ") - 1), ROW(INDIRECT("1:" &amp; LEN(LEFT(C703, FIND(" ", C703 &amp; " ") - 1)))), 1), "ABCDEFGHIJKLMNOPQRSTUVWXYZabcdefghijklmnopqrstuvwxyz")), MID(LEFT(C703, FIND(" ", C703 &amp; " ") - 1), ROW(INDIRECT("1:" &amp; LEN(LEFT(C703, FIND(" ", C703 &amp; " ") - 1)))), 1), "")))</f>
        <v/>
      </c>
      <c r="E703" s="2" t="e">
        <f ca="1">INDEX(Ref!C:C, MATCH(Mapping!D703, Ref!$B:$B,0))</f>
        <v>#N/A</v>
      </c>
      <c r="F703" s="2" t="e">
        <f ca="1">INDEX(Ref!D:D, MATCH(Mapping!D703, Ref!$B:$B,0))</f>
        <v>#N/A</v>
      </c>
      <c r="G703" s="2" cm="1">
        <f t="array" ref="G703">IFERROR(_xlfn.SWITCH(LOWER(TRIM(RIGHT(SUBSTITUTE(C703," ",REPT(" ",99)),99))),"fly",4,"dfly",8,"calendar",2,"box",4,4),4)</f>
        <v>4</v>
      </c>
      <c r="H703" s="2" t="s">
        <v>443</v>
      </c>
      <c r="I703" s="6" t="str">
        <f>RTD("tt.rtd",,RTD("tt.rtd",,"Inst",H703,$C703),I$2)</f>
        <v/>
      </c>
      <c r="J703" s="7" cm="1">
        <f t="array" ref="J703">SUM(IF(('Fill Book'!$F$4:$F$10084="B")*('Fill Book'!$E$4:$E$10084=Mapping!C703),'Fill Book'!$G$4:$G$10084))</f>
        <v>0</v>
      </c>
      <c r="K703" s="18" t="str" cm="1">
        <f t="array" ref="K703">IFERROR(
  SUMPRODUCT(
    ('Fill Book'!$F$4:$F$10084="B") * ('Fill Book'!$E$4:$E$10084=Mapping!C703),
    'Fill Book'!$G$4:$G$10084,  'Fill Book'!$H$4:$H$10084
  ) /
  SUMIFS(
    'Fill Book'!$G$4:$G$10084,
    'Fill Book'!$F$4:$F$10084, "B",
    'Fill Book'!$E$4:$E$10084, Mapping!C703
  ),
  ""
)</f>
        <v/>
      </c>
      <c r="L703" s="7">
        <f>SUMIFS('Fill Book'!$G$4:$G$10084, 'Fill Book'!$F$4:$F$10084, "S", 'Fill Book'!$E$4:$E$10084, Mapping!C703)</f>
        <v>0</v>
      </c>
      <c r="M703" s="18" t="str" cm="1">
        <f t="array" ref="M703">IFERROR(
  SUMPRODUCT(
    ('Fill Book'!$F$4:$F$10084="S") * ('Fill Book'!$E$4:$E$10084=Mapping!C703),
    'Fill Book'!$G$4:$G$10084,  'Fill Book'!$H$4:$H$10084
  ) /
  SUMIFS(
    'Fill Book'!$G$4:$G$10084,
    'Fill Book'!$F$4:$F$10084, "S",
    'Fill Book'!$E$4:$E$10084, Mapping!C703
  ),
  ""
)</f>
        <v/>
      </c>
      <c r="N703" s="7">
        <f t="shared" si="49"/>
        <v>0</v>
      </c>
      <c r="O703" s="2">
        <f t="shared" ca="1" si="52"/>
        <v>0</v>
      </c>
      <c r="P703" s="2">
        <f t="shared" ca="1" si="50"/>
        <v>0</v>
      </c>
      <c r="Q703" s="2">
        <f t="shared" si="51"/>
        <v>0</v>
      </c>
      <c r="R703" s="9" t="e">
        <f ca="1">((Mapping!$M703 - Mapping!$K703) / Mapping!$E703 * Mapping!$F703) * (MIN(Mapping!$J703, Mapping!$L703))</f>
        <v>#VALUE!</v>
      </c>
      <c r="S703" s="2" t="str">
        <f>IFERROR(INDEX(#REF!, MATCH(Mapping!C703,#REF!, 0)), "")</f>
        <v/>
      </c>
      <c r="T703" s="2" t="e">
        <f t="shared" ca="1" si="53"/>
        <v>#VALUE!</v>
      </c>
      <c r="U703" s="2">
        <f ca="1">IFERROR(INDEX(Ref!E:E, MATCH(D703, Ref!B:B, 0)),5)</f>
        <v>5</v>
      </c>
      <c r="V703">
        <f ca="1">IFERROR(INDEX(Ref!F:F, MATCH(D703, Ref!B:B, 0)),1.5)</f>
        <v>1.5</v>
      </c>
    </row>
    <row r="704" spans="3:22" x14ac:dyDescent="0.25">
      <c r="C704" s="42"/>
      <c r="D704" s="2" t="str" cm="1">
        <f t="array" aca="1" ref="D704" ca="1">UPPER(_xlfn.TEXTJOIN("", TRUE, IF(ISNUMBER(FIND(MID(LEFT(C704, FIND(" ", C704 &amp; " ") - 1), ROW(INDIRECT("1:" &amp; LEN(LEFT(C704, FIND(" ", C704 &amp; " ") - 1)))), 1), "ABCDEFGHIJKLMNOPQRSTUVWXYZabcdefghijklmnopqrstuvwxyz")), MID(LEFT(C704, FIND(" ", C704 &amp; " ") - 1), ROW(INDIRECT("1:" &amp; LEN(LEFT(C704, FIND(" ", C704 &amp; " ") - 1)))), 1), "")))</f>
        <v/>
      </c>
      <c r="E704" s="2" t="e">
        <f ca="1">INDEX(Ref!C:C, MATCH(Mapping!D704, Ref!$B:$B,0))</f>
        <v>#N/A</v>
      </c>
      <c r="F704" s="2" t="e">
        <f ca="1">INDEX(Ref!D:D, MATCH(Mapping!D704, Ref!$B:$B,0))</f>
        <v>#N/A</v>
      </c>
      <c r="G704" s="2" cm="1">
        <f t="array" ref="G704">IFERROR(_xlfn.SWITCH(LOWER(TRIM(RIGHT(SUBSTITUTE(C704," ",REPT(" ",99)),99))),"fly",4,"dfly",8,"calendar",2,"box",4,4),4)</f>
        <v>4</v>
      </c>
      <c r="H704" s="2" t="s">
        <v>443</v>
      </c>
      <c r="I704" s="6" t="str">
        <f>RTD("tt.rtd",,RTD("tt.rtd",,"Inst",H704,$C704),I$2)</f>
        <v/>
      </c>
      <c r="J704" s="7" cm="1">
        <f t="array" ref="J704">SUM(IF(('Fill Book'!$F$4:$F$10084="B")*('Fill Book'!$E$4:$E$10084=Mapping!C704),'Fill Book'!$G$4:$G$10084))</f>
        <v>0</v>
      </c>
      <c r="K704" s="18" t="str" cm="1">
        <f t="array" ref="K704">IFERROR(
  SUMPRODUCT(
    ('Fill Book'!$F$4:$F$10084="B") * ('Fill Book'!$E$4:$E$10084=Mapping!C704),
    'Fill Book'!$G$4:$G$10084,  'Fill Book'!$H$4:$H$10084
  ) /
  SUMIFS(
    'Fill Book'!$G$4:$G$10084,
    'Fill Book'!$F$4:$F$10084, "B",
    'Fill Book'!$E$4:$E$10084, Mapping!C704
  ),
  ""
)</f>
        <v/>
      </c>
      <c r="L704" s="7">
        <f>SUMIFS('Fill Book'!$G$4:$G$10084, 'Fill Book'!$F$4:$F$10084, "S", 'Fill Book'!$E$4:$E$10084, Mapping!C704)</f>
        <v>0</v>
      </c>
      <c r="M704" s="18" t="str" cm="1">
        <f t="array" ref="M704">IFERROR(
  SUMPRODUCT(
    ('Fill Book'!$F$4:$F$10084="S") * ('Fill Book'!$E$4:$E$10084=Mapping!C704),
    'Fill Book'!$G$4:$G$10084,  'Fill Book'!$H$4:$H$10084
  ) /
  SUMIFS(
    'Fill Book'!$G$4:$G$10084,
    'Fill Book'!$F$4:$F$10084, "S",
    'Fill Book'!$E$4:$E$10084, Mapping!C704
  ),
  ""
)</f>
        <v/>
      </c>
      <c r="N704" s="7">
        <f t="shared" si="49"/>
        <v>0</v>
      </c>
      <c r="O704" s="2">
        <f t="shared" ca="1" si="52"/>
        <v>0</v>
      </c>
      <c r="P704" s="2">
        <f t="shared" ca="1" si="50"/>
        <v>0</v>
      </c>
      <c r="Q704" s="2">
        <f t="shared" si="51"/>
        <v>0</v>
      </c>
      <c r="R704" s="9" t="e">
        <f ca="1">((Mapping!$M704 - Mapping!$K704) / Mapping!$E704 * Mapping!$F704) * (MIN(Mapping!$J704, Mapping!$L704))</f>
        <v>#VALUE!</v>
      </c>
      <c r="S704" s="2" t="str">
        <f>IFERROR(INDEX(#REF!, MATCH(Mapping!C704,#REF!, 0)), "")</f>
        <v/>
      </c>
      <c r="T704" s="2" t="e">
        <f t="shared" ca="1" si="53"/>
        <v>#VALUE!</v>
      </c>
      <c r="U704" s="2">
        <f ca="1">IFERROR(INDEX(Ref!E:E, MATCH(D704, Ref!B:B, 0)),5)</f>
        <v>5</v>
      </c>
      <c r="V704">
        <f ca="1">IFERROR(INDEX(Ref!F:F, MATCH(D704, Ref!B:B, 0)),1.5)</f>
        <v>1.5</v>
      </c>
    </row>
    <row r="705" spans="3:22" x14ac:dyDescent="0.25">
      <c r="C705" s="42"/>
      <c r="D705" s="2" t="str" cm="1">
        <f t="array" aca="1" ref="D705" ca="1">UPPER(_xlfn.TEXTJOIN("", TRUE, IF(ISNUMBER(FIND(MID(LEFT(C705, FIND(" ", C705 &amp; " ") - 1), ROW(INDIRECT("1:" &amp; LEN(LEFT(C705, FIND(" ", C705 &amp; " ") - 1)))), 1), "ABCDEFGHIJKLMNOPQRSTUVWXYZabcdefghijklmnopqrstuvwxyz")), MID(LEFT(C705, FIND(" ", C705 &amp; " ") - 1), ROW(INDIRECT("1:" &amp; LEN(LEFT(C705, FIND(" ", C705 &amp; " ") - 1)))), 1), "")))</f>
        <v/>
      </c>
      <c r="E705" s="2" t="e">
        <f ca="1">INDEX(Ref!C:C, MATCH(Mapping!D705, Ref!$B:$B,0))</f>
        <v>#N/A</v>
      </c>
      <c r="F705" s="2" t="e">
        <f ca="1">INDEX(Ref!D:D, MATCH(Mapping!D705, Ref!$B:$B,0))</f>
        <v>#N/A</v>
      </c>
      <c r="G705" s="2" cm="1">
        <f t="array" ref="G705">IFERROR(_xlfn.SWITCH(LOWER(TRIM(RIGHT(SUBSTITUTE(C705," ",REPT(" ",99)),99))),"fly",4,"dfly",8,"calendar",2,"box",4,4),4)</f>
        <v>4</v>
      </c>
      <c r="H705" s="2" t="s">
        <v>443</v>
      </c>
      <c r="I705" s="6" t="str">
        <f>RTD("tt.rtd",,RTD("tt.rtd",,"Inst",H705,$C705),I$2)</f>
        <v/>
      </c>
      <c r="J705" s="7" cm="1">
        <f t="array" ref="J705">SUM(IF(('Fill Book'!$F$4:$F$10084="B")*('Fill Book'!$E$4:$E$10084=Mapping!C705),'Fill Book'!$G$4:$G$10084))</f>
        <v>0</v>
      </c>
      <c r="K705" s="18" t="str" cm="1">
        <f t="array" ref="K705">IFERROR(
  SUMPRODUCT(
    ('Fill Book'!$F$4:$F$10084="B") * ('Fill Book'!$E$4:$E$10084=Mapping!C705),
    'Fill Book'!$G$4:$G$10084,  'Fill Book'!$H$4:$H$10084
  ) /
  SUMIFS(
    'Fill Book'!$G$4:$G$10084,
    'Fill Book'!$F$4:$F$10084, "B",
    'Fill Book'!$E$4:$E$10084, Mapping!C705
  ),
  ""
)</f>
        <v/>
      </c>
      <c r="L705" s="7">
        <f>SUMIFS('Fill Book'!$G$4:$G$10084, 'Fill Book'!$F$4:$F$10084, "S", 'Fill Book'!$E$4:$E$10084, Mapping!C705)</f>
        <v>0</v>
      </c>
      <c r="M705" s="18" t="str" cm="1">
        <f t="array" ref="M705">IFERROR(
  SUMPRODUCT(
    ('Fill Book'!$F$4:$F$10084="S") * ('Fill Book'!$E$4:$E$10084=Mapping!C705),
    'Fill Book'!$G$4:$G$10084,  'Fill Book'!$H$4:$H$10084
  ) /
  SUMIFS(
    'Fill Book'!$G$4:$G$10084,
    'Fill Book'!$F$4:$F$10084, "S",
    'Fill Book'!$E$4:$E$10084, Mapping!C705
  ),
  ""
)</f>
        <v/>
      </c>
      <c r="N705" s="7">
        <f t="shared" si="49"/>
        <v>0</v>
      </c>
      <c r="O705" s="2">
        <f t="shared" ca="1" si="52"/>
        <v>0</v>
      </c>
      <c r="P705" s="2">
        <f t="shared" ca="1" si="50"/>
        <v>0</v>
      </c>
      <c r="Q705" s="2">
        <f t="shared" si="51"/>
        <v>0</v>
      </c>
      <c r="R705" s="9" t="e">
        <f ca="1">((Mapping!$M705 - Mapping!$K705) / Mapping!$E705 * Mapping!$F705) * (MIN(Mapping!$J705, Mapping!$L705))</f>
        <v>#VALUE!</v>
      </c>
      <c r="S705" s="2" t="str">
        <f>IFERROR(INDEX(#REF!, MATCH(Mapping!C705,#REF!, 0)), "")</f>
        <v/>
      </c>
      <c r="T705" s="2" t="e">
        <f t="shared" ca="1" si="53"/>
        <v>#VALUE!</v>
      </c>
      <c r="U705" s="2">
        <f ca="1">IFERROR(INDEX(Ref!E:E, MATCH(D705, Ref!B:B, 0)),5)</f>
        <v>5</v>
      </c>
      <c r="V705">
        <f ca="1">IFERROR(INDEX(Ref!F:F, MATCH(D705, Ref!B:B, 0)),1.5)</f>
        <v>1.5</v>
      </c>
    </row>
    <row r="706" spans="3:22" x14ac:dyDescent="0.25">
      <c r="C706" s="42"/>
      <c r="D706" s="2" t="str" cm="1">
        <f t="array" aca="1" ref="D706" ca="1">UPPER(_xlfn.TEXTJOIN("", TRUE, IF(ISNUMBER(FIND(MID(LEFT(C706, FIND(" ", C706 &amp; " ") - 1), ROW(INDIRECT("1:" &amp; LEN(LEFT(C706, FIND(" ", C706 &amp; " ") - 1)))), 1), "ABCDEFGHIJKLMNOPQRSTUVWXYZabcdefghijklmnopqrstuvwxyz")), MID(LEFT(C706, FIND(" ", C706 &amp; " ") - 1), ROW(INDIRECT("1:" &amp; LEN(LEFT(C706, FIND(" ", C706 &amp; " ") - 1)))), 1), "")))</f>
        <v/>
      </c>
      <c r="E706" s="2" t="e">
        <f ca="1">INDEX(Ref!C:C, MATCH(Mapping!D706, Ref!$B:$B,0))</f>
        <v>#N/A</v>
      </c>
      <c r="F706" s="2" t="e">
        <f ca="1">INDEX(Ref!D:D, MATCH(Mapping!D706, Ref!$B:$B,0))</f>
        <v>#N/A</v>
      </c>
      <c r="G706" s="2" cm="1">
        <f t="array" ref="G706">IFERROR(_xlfn.SWITCH(LOWER(TRIM(RIGHT(SUBSTITUTE(C706," ",REPT(" ",99)),99))),"fly",4,"dfly",8,"calendar",2,"box",4,4),4)</f>
        <v>4</v>
      </c>
      <c r="H706" s="2" t="s">
        <v>443</v>
      </c>
      <c r="I706" s="6" t="str">
        <f>RTD("tt.rtd",,RTD("tt.rtd",,"Inst",H706,$C706),I$2)</f>
        <v/>
      </c>
      <c r="J706" s="7" cm="1">
        <f t="array" ref="J706">SUM(IF(('Fill Book'!$F$4:$F$10084="B")*('Fill Book'!$E$4:$E$10084=Mapping!C706),'Fill Book'!$G$4:$G$10084))</f>
        <v>0</v>
      </c>
      <c r="K706" s="18" t="str" cm="1">
        <f t="array" ref="K706">IFERROR(
  SUMPRODUCT(
    ('Fill Book'!$F$4:$F$10084="B") * ('Fill Book'!$E$4:$E$10084=Mapping!C706),
    'Fill Book'!$G$4:$G$10084,  'Fill Book'!$H$4:$H$10084
  ) /
  SUMIFS(
    'Fill Book'!$G$4:$G$10084,
    'Fill Book'!$F$4:$F$10084, "B",
    'Fill Book'!$E$4:$E$10084, Mapping!C706
  ),
  ""
)</f>
        <v/>
      </c>
      <c r="L706" s="7">
        <f>SUMIFS('Fill Book'!$G$4:$G$10084, 'Fill Book'!$F$4:$F$10084, "S", 'Fill Book'!$E$4:$E$10084, Mapping!C706)</f>
        <v>0</v>
      </c>
      <c r="M706" s="18" t="str" cm="1">
        <f t="array" ref="M706">IFERROR(
  SUMPRODUCT(
    ('Fill Book'!$F$4:$F$10084="S") * ('Fill Book'!$E$4:$E$10084=Mapping!C706),
    'Fill Book'!$G$4:$G$10084,  'Fill Book'!$H$4:$H$10084
  ) /
  SUMIFS(
    'Fill Book'!$G$4:$G$10084,
    'Fill Book'!$F$4:$F$10084, "S",
    'Fill Book'!$E$4:$E$10084, Mapping!C706
  ),
  ""
)</f>
        <v/>
      </c>
      <c r="N706" s="7">
        <f t="shared" ref="N706:N769" si="54">$J706-$L706</f>
        <v>0</v>
      </c>
      <c r="O706" s="2">
        <f t="shared" ca="1" si="52"/>
        <v>0</v>
      </c>
      <c r="P706" s="2">
        <f t="shared" ca="1" si="50"/>
        <v>0</v>
      </c>
      <c r="Q706" s="2">
        <f t="shared" si="51"/>
        <v>0</v>
      </c>
      <c r="R706" s="9" t="e">
        <f ca="1">((Mapping!$M706 - Mapping!$K706) / Mapping!$E706 * Mapping!$F706) * (MIN(Mapping!$J706, Mapping!$L706))</f>
        <v>#VALUE!</v>
      </c>
      <c r="S706" s="2" t="str">
        <f>IFERROR(INDEX(#REF!, MATCH(Mapping!C706,#REF!, 0)), "")</f>
        <v/>
      </c>
      <c r="T706" s="2" t="e">
        <f t="shared" ca="1" si="53"/>
        <v>#VALUE!</v>
      </c>
      <c r="U706" s="2">
        <f ca="1">IFERROR(INDEX(Ref!E:E, MATCH(D706, Ref!B:B, 0)),5)</f>
        <v>5</v>
      </c>
      <c r="V706">
        <f ca="1">IFERROR(INDEX(Ref!F:F, MATCH(D706, Ref!B:B, 0)),1.5)</f>
        <v>1.5</v>
      </c>
    </row>
    <row r="707" spans="3:22" x14ac:dyDescent="0.25">
      <c r="C707" s="42"/>
      <c r="D707" s="2" t="str" cm="1">
        <f t="array" aca="1" ref="D707" ca="1">UPPER(_xlfn.TEXTJOIN("", TRUE, IF(ISNUMBER(FIND(MID(LEFT(C707, FIND(" ", C707 &amp; " ") - 1), ROW(INDIRECT("1:" &amp; LEN(LEFT(C707, FIND(" ", C707 &amp; " ") - 1)))), 1), "ABCDEFGHIJKLMNOPQRSTUVWXYZabcdefghijklmnopqrstuvwxyz")), MID(LEFT(C707, FIND(" ", C707 &amp; " ") - 1), ROW(INDIRECT("1:" &amp; LEN(LEFT(C707, FIND(" ", C707 &amp; " ") - 1)))), 1), "")))</f>
        <v/>
      </c>
      <c r="E707" s="2" t="e">
        <f ca="1">INDEX(Ref!C:C, MATCH(Mapping!D707, Ref!$B:$B,0))</f>
        <v>#N/A</v>
      </c>
      <c r="F707" s="2" t="e">
        <f ca="1">INDEX(Ref!D:D, MATCH(Mapping!D707, Ref!$B:$B,0))</f>
        <v>#N/A</v>
      </c>
      <c r="G707" s="2" cm="1">
        <f t="array" ref="G707">IFERROR(_xlfn.SWITCH(LOWER(TRIM(RIGHT(SUBSTITUTE(C707," ",REPT(" ",99)),99))),"fly",4,"dfly",8,"calendar",2,"box",4,4),4)</f>
        <v>4</v>
      </c>
      <c r="H707" s="2" t="s">
        <v>443</v>
      </c>
      <c r="I707" s="6" t="str">
        <f>RTD("tt.rtd",,RTD("tt.rtd",,"Inst",H707,$C707),I$2)</f>
        <v/>
      </c>
      <c r="J707" s="7" cm="1">
        <f t="array" ref="J707">SUM(IF(('Fill Book'!$F$4:$F$10084="B")*('Fill Book'!$E$4:$E$10084=Mapping!C707),'Fill Book'!$G$4:$G$10084))</f>
        <v>0</v>
      </c>
      <c r="K707" s="18" t="str" cm="1">
        <f t="array" ref="K707">IFERROR(
  SUMPRODUCT(
    ('Fill Book'!$F$4:$F$10084="B") * ('Fill Book'!$E$4:$E$10084=Mapping!C707),
    'Fill Book'!$G$4:$G$10084,  'Fill Book'!$H$4:$H$10084
  ) /
  SUMIFS(
    'Fill Book'!$G$4:$G$10084,
    'Fill Book'!$F$4:$F$10084, "B",
    'Fill Book'!$E$4:$E$10084, Mapping!C707
  ),
  ""
)</f>
        <v/>
      </c>
      <c r="L707" s="7">
        <f>SUMIFS('Fill Book'!$G$4:$G$10084, 'Fill Book'!$F$4:$F$10084, "S", 'Fill Book'!$E$4:$E$10084, Mapping!C707)</f>
        <v>0</v>
      </c>
      <c r="M707" s="18" t="str" cm="1">
        <f t="array" ref="M707">IFERROR(
  SUMPRODUCT(
    ('Fill Book'!$F$4:$F$10084="S") * ('Fill Book'!$E$4:$E$10084=Mapping!C707),
    'Fill Book'!$G$4:$G$10084,  'Fill Book'!$H$4:$H$10084
  ) /
  SUMIFS(
    'Fill Book'!$G$4:$G$10084,
    'Fill Book'!$F$4:$F$10084, "S",
    'Fill Book'!$E$4:$E$10084, Mapping!C707
  ),
  ""
)</f>
        <v/>
      </c>
      <c r="N707" s="7">
        <f t="shared" si="54"/>
        <v>0</v>
      </c>
      <c r="O707" s="2">
        <f t="shared" ca="1" si="52"/>
        <v>0</v>
      </c>
      <c r="P707" s="2">
        <f t="shared" ca="1" si="50"/>
        <v>0</v>
      </c>
      <c r="Q707" s="2">
        <f t="shared" si="51"/>
        <v>0</v>
      </c>
      <c r="R707" s="9" t="e">
        <f ca="1">((Mapping!$M707 - Mapping!$K707) / Mapping!$E707 * Mapping!$F707) * (MIN(Mapping!$J707, Mapping!$L707))</f>
        <v>#VALUE!</v>
      </c>
      <c r="S707" s="2" t="str">
        <f>IFERROR(INDEX(#REF!, MATCH(Mapping!C707,#REF!, 0)), "")</f>
        <v/>
      </c>
      <c r="T707" s="2" t="e">
        <f t="shared" ca="1" si="53"/>
        <v>#VALUE!</v>
      </c>
      <c r="U707" s="2">
        <f ca="1">IFERROR(INDEX(Ref!E:E, MATCH(D707, Ref!B:B, 0)),5)</f>
        <v>5</v>
      </c>
      <c r="V707">
        <f ca="1">IFERROR(INDEX(Ref!F:F, MATCH(D707, Ref!B:B, 0)),1.5)</f>
        <v>1.5</v>
      </c>
    </row>
    <row r="708" spans="3:22" x14ac:dyDescent="0.25">
      <c r="C708" s="42"/>
      <c r="D708" s="2" t="str" cm="1">
        <f t="array" aca="1" ref="D708" ca="1">UPPER(_xlfn.TEXTJOIN("", TRUE, IF(ISNUMBER(FIND(MID(LEFT(C708, FIND(" ", C708 &amp; " ") - 1), ROW(INDIRECT("1:" &amp; LEN(LEFT(C708, FIND(" ", C708 &amp; " ") - 1)))), 1), "ABCDEFGHIJKLMNOPQRSTUVWXYZabcdefghijklmnopqrstuvwxyz")), MID(LEFT(C708, FIND(" ", C708 &amp; " ") - 1), ROW(INDIRECT("1:" &amp; LEN(LEFT(C708, FIND(" ", C708 &amp; " ") - 1)))), 1), "")))</f>
        <v/>
      </c>
      <c r="E708" s="2" t="e">
        <f ca="1">INDEX(Ref!C:C, MATCH(Mapping!D708, Ref!$B:$B,0))</f>
        <v>#N/A</v>
      </c>
      <c r="F708" s="2" t="e">
        <f ca="1">INDEX(Ref!D:D, MATCH(Mapping!D708, Ref!$B:$B,0))</f>
        <v>#N/A</v>
      </c>
      <c r="G708" s="2" cm="1">
        <f t="array" ref="G708">IFERROR(_xlfn.SWITCH(LOWER(TRIM(RIGHT(SUBSTITUTE(C708," ",REPT(" ",99)),99))),"fly",4,"dfly",8,"calendar",2,"box",4,4),4)</f>
        <v>4</v>
      </c>
      <c r="H708" s="2" t="s">
        <v>443</v>
      </c>
      <c r="I708" s="6" t="str">
        <f>RTD("tt.rtd",,RTD("tt.rtd",,"Inst",H708,$C708),I$2)</f>
        <v/>
      </c>
      <c r="J708" s="7" cm="1">
        <f t="array" ref="J708">SUM(IF(('Fill Book'!$F$4:$F$10084="B")*('Fill Book'!$E$4:$E$10084=Mapping!C708),'Fill Book'!$G$4:$G$10084))</f>
        <v>0</v>
      </c>
      <c r="K708" s="18" t="str" cm="1">
        <f t="array" ref="K708">IFERROR(
  SUMPRODUCT(
    ('Fill Book'!$F$4:$F$10084="B") * ('Fill Book'!$E$4:$E$10084=Mapping!C708),
    'Fill Book'!$G$4:$G$10084,  'Fill Book'!$H$4:$H$10084
  ) /
  SUMIFS(
    'Fill Book'!$G$4:$G$10084,
    'Fill Book'!$F$4:$F$10084, "B",
    'Fill Book'!$E$4:$E$10084, Mapping!C708
  ),
  ""
)</f>
        <v/>
      </c>
      <c r="L708" s="7">
        <f>SUMIFS('Fill Book'!$G$4:$G$10084, 'Fill Book'!$F$4:$F$10084, "S", 'Fill Book'!$E$4:$E$10084, Mapping!C708)</f>
        <v>0</v>
      </c>
      <c r="M708" s="18" t="str" cm="1">
        <f t="array" ref="M708">IFERROR(
  SUMPRODUCT(
    ('Fill Book'!$F$4:$F$10084="S") * ('Fill Book'!$E$4:$E$10084=Mapping!C708),
    'Fill Book'!$G$4:$G$10084,  'Fill Book'!$H$4:$H$10084
  ) /
  SUMIFS(
    'Fill Book'!$G$4:$G$10084,
    'Fill Book'!$F$4:$F$10084, "S",
    'Fill Book'!$E$4:$E$10084, Mapping!C708
  ),
  ""
)</f>
        <v/>
      </c>
      <c r="N708" s="7">
        <f t="shared" si="54"/>
        <v>0</v>
      </c>
      <c r="O708" s="2">
        <f t="shared" ca="1" si="52"/>
        <v>0</v>
      </c>
      <c r="P708" s="2">
        <f t="shared" ref="P708:P771" ca="1" si="55">IFERROR((MIN(J708,L708) * ((M708 - K708) / E708) * F708)-V708*Q708, 0)</f>
        <v>0</v>
      </c>
      <c r="Q708" s="2">
        <f t="shared" ref="Q708:Q771" si="56">MIN($J708,$L708)*$G708</f>
        <v>0</v>
      </c>
      <c r="R708" s="9" t="e">
        <f ca="1">((Mapping!$M708 - Mapping!$K708) / Mapping!$E708 * Mapping!$F708) * (MIN(Mapping!$J708, Mapping!$L708))</f>
        <v>#VALUE!</v>
      </c>
      <c r="S708" s="2" t="str">
        <f>IFERROR(INDEX(#REF!, MATCH(Mapping!C708,#REF!, 0)), "")</f>
        <v/>
      </c>
      <c r="T708" s="2" t="e">
        <f t="shared" ca="1" si="53"/>
        <v>#VALUE!</v>
      </c>
      <c r="U708" s="2">
        <f ca="1">IFERROR(INDEX(Ref!E:E, MATCH(D708, Ref!B:B, 0)),5)</f>
        <v>5</v>
      </c>
      <c r="V708">
        <f ca="1">IFERROR(INDEX(Ref!F:F, MATCH(D708, Ref!B:B, 0)),1.5)</f>
        <v>1.5</v>
      </c>
    </row>
    <row r="709" spans="3:22" x14ac:dyDescent="0.25">
      <c r="C709" s="42"/>
      <c r="D709" s="2" t="str" cm="1">
        <f t="array" aca="1" ref="D709" ca="1">UPPER(_xlfn.TEXTJOIN("", TRUE, IF(ISNUMBER(FIND(MID(LEFT(C709, FIND(" ", C709 &amp; " ") - 1), ROW(INDIRECT("1:" &amp; LEN(LEFT(C709, FIND(" ", C709 &amp; " ") - 1)))), 1), "ABCDEFGHIJKLMNOPQRSTUVWXYZabcdefghijklmnopqrstuvwxyz")), MID(LEFT(C709, FIND(" ", C709 &amp; " ") - 1), ROW(INDIRECT("1:" &amp; LEN(LEFT(C709, FIND(" ", C709 &amp; " ") - 1)))), 1), "")))</f>
        <v/>
      </c>
      <c r="E709" s="2" t="e">
        <f ca="1">INDEX(Ref!C:C, MATCH(Mapping!D709, Ref!$B:$B,0))</f>
        <v>#N/A</v>
      </c>
      <c r="F709" s="2" t="e">
        <f ca="1">INDEX(Ref!D:D, MATCH(Mapping!D709, Ref!$B:$B,0))</f>
        <v>#N/A</v>
      </c>
      <c r="G709" s="2" cm="1">
        <f t="array" ref="G709">IFERROR(_xlfn.SWITCH(LOWER(TRIM(RIGHT(SUBSTITUTE(C709," ",REPT(" ",99)),99))),"fly",4,"dfly",8,"calendar",2,"box",4,4),4)</f>
        <v>4</v>
      </c>
      <c r="H709" s="2" t="s">
        <v>443</v>
      </c>
      <c r="I709" s="6" t="str">
        <f>RTD("tt.rtd",,RTD("tt.rtd",,"Inst",H709,$C709),I$2)</f>
        <v/>
      </c>
      <c r="J709" s="7" cm="1">
        <f t="array" ref="J709">SUM(IF(('Fill Book'!$F$4:$F$10084="B")*('Fill Book'!$E$4:$E$10084=Mapping!C709),'Fill Book'!$G$4:$G$10084))</f>
        <v>0</v>
      </c>
      <c r="K709" s="18" t="str" cm="1">
        <f t="array" ref="K709">IFERROR(
  SUMPRODUCT(
    ('Fill Book'!$F$4:$F$10084="B") * ('Fill Book'!$E$4:$E$10084=Mapping!C709),
    'Fill Book'!$G$4:$G$10084,  'Fill Book'!$H$4:$H$10084
  ) /
  SUMIFS(
    'Fill Book'!$G$4:$G$10084,
    'Fill Book'!$F$4:$F$10084, "B",
    'Fill Book'!$E$4:$E$10084, Mapping!C709
  ),
  ""
)</f>
        <v/>
      </c>
      <c r="L709" s="7">
        <f>SUMIFS('Fill Book'!$G$4:$G$10084, 'Fill Book'!$F$4:$F$10084, "S", 'Fill Book'!$E$4:$E$10084, Mapping!C709)</f>
        <v>0</v>
      </c>
      <c r="M709" s="18" t="str" cm="1">
        <f t="array" ref="M709">IFERROR(
  SUMPRODUCT(
    ('Fill Book'!$F$4:$F$10084="S") * ('Fill Book'!$E$4:$E$10084=Mapping!C709),
    'Fill Book'!$G$4:$G$10084,  'Fill Book'!$H$4:$H$10084
  ) /
  SUMIFS(
    'Fill Book'!$G$4:$G$10084,
    'Fill Book'!$F$4:$F$10084, "S",
    'Fill Book'!$E$4:$E$10084, Mapping!C709
  ),
  ""
)</f>
        <v/>
      </c>
      <c r="N709" s="7">
        <f t="shared" si="54"/>
        <v>0</v>
      </c>
      <c r="O709" s="2">
        <f t="shared" ca="1" si="52"/>
        <v>0</v>
      </c>
      <c r="P709" s="2">
        <f t="shared" ca="1" si="55"/>
        <v>0</v>
      </c>
      <c r="Q709" s="2">
        <f t="shared" si="56"/>
        <v>0</v>
      </c>
      <c r="R709" s="9" t="e">
        <f ca="1">((Mapping!$M709 - Mapping!$K709) / Mapping!$E709 * Mapping!$F709) * (MIN(Mapping!$J709, Mapping!$L709))</f>
        <v>#VALUE!</v>
      </c>
      <c r="S709" s="2" t="str">
        <f>IFERROR(INDEX(#REF!, MATCH(Mapping!C709,#REF!, 0)), "")</f>
        <v/>
      </c>
      <c r="T709" s="2" t="e">
        <f t="shared" ca="1" si="53"/>
        <v>#VALUE!</v>
      </c>
      <c r="U709" s="2">
        <f ca="1">IFERROR(INDEX(Ref!E:E, MATCH(D709, Ref!B:B, 0)),5)</f>
        <v>5</v>
      </c>
      <c r="V709">
        <f ca="1">IFERROR(INDEX(Ref!F:F, MATCH(D709, Ref!B:B, 0)),1.5)</f>
        <v>1.5</v>
      </c>
    </row>
    <row r="710" spans="3:22" x14ac:dyDescent="0.25">
      <c r="C710" s="42"/>
      <c r="D710" s="2" t="str" cm="1">
        <f t="array" aca="1" ref="D710" ca="1">UPPER(_xlfn.TEXTJOIN("", TRUE, IF(ISNUMBER(FIND(MID(LEFT(C710, FIND(" ", C710 &amp; " ") - 1), ROW(INDIRECT("1:" &amp; LEN(LEFT(C710, FIND(" ", C710 &amp; " ") - 1)))), 1), "ABCDEFGHIJKLMNOPQRSTUVWXYZabcdefghijklmnopqrstuvwxyz")), MID(LEFT(C710, FIND(" ", C710 &amp; " ") - 1), ROW(INDIRECT("1:" &amp; LEN(LEFT(C710, FIND(" ", C710 &amp; " ") - 1)))), 1), "")))</f>
        <v/>
      </c>
      <c r="E710" s="2" t="e">
        <f ca="1">INDEX(Ref!C:C, MATCH(Mapping!D710, Ref!$B:$B,0))</f>
        <v>#N/A</v>
      </c>
      <c r="F710" s="2" t="e">
        <f ca="1">INDEX(Ref!D:D, MATCH(Mapping!D710, Ref!$B:$B,0))</f>
        <v>#N/A</v>
      </c>
      <c r="G710" s="2" cm="1">
        <f t="array" ref="G710">IFERROR(_xlfn.SWITCH(LOWER(TRIM(RIGHT(SUBSTITUTE(C710," ",REPT(" ",99)),99))),"fly",4,"dfly",8,"calendar",2,"box",4,4),4)</f>
        <v>4</v>
      </c>
      <c r="H710" s="2" t="s">
        <v>443</v>
      </c>
      <c r="I710" s="6" t="str">
        <f>RTD("tt.rtd",,RTD("tt.rtd",,"Inst",H710,$C710),I$2)</f>
        <v/>
      </c>
      <c r="J710" s="7" cm="1">
        <f t="array" ref="J710">SUM(IF(('Fill Book'!$F$4:$F$10084="B")*('Fill Book'!$E$4:$E$10084=Mapping!C710),'Fill Book'!$G$4:$G$10084))</f>
        <v>0</v>
      </c>
      <c r="K710" s="18" t="str" cm="1">
        <f t="array" ref="K710">IFERROR(
  SUMPRODUCT(
    ('Fill Book'!$F$4:$F$10084="B") * ('Fill Book'!$E$4:$E$10084=Mapping!C710),
    'Fill Book'!$G$4:$G$10084,  'Fill Book'!$H$4:$H$10084
  ) /
  SUMIFS(
    'Fill Book'!$G$4:$G$10084,
    'Fill Book'!$F$4:$F$10084, "B",
    'Fill Book'!$E$4:$E$10084, Mapping!C710
  ),
  ""
)</f>
        <v/>
      </c>
      <c r="L710" s="7">
        <f>SUMIFS('Fill Book'!$G$4:$G$10084, 'Fill Book'!$F$4:$F$10084, "S", 'Fill Book'!$E$4:$E$10084, Mapping!C710)</f>
        <v>0</v>
      </c>
      <c r="M710" s="18" t="str" cm="1">
        <f t="array" ref="M710">IFERROR(
  SUMPRODUCT(
    ('Fill Book'!$F$4:$F$10084="S") * ('Fill Book'!$E$4:$E$10084=Mapping!C710),
    'Fill Book'!$G$4:$G$10084,  'Fill Book'!$H$4:$H$10084
  ) /
  SUMIFS(
    'Fill Book'!$G$4:$G$10084,
    'Fill Book'!$F$4:$F$10084, "S",
    'Fill Book'!$E$4:$E$10084, Mapping!C710
  ),
  ""
)</f>
        <v/>
      </c>
      <c r="N710" s="7">
        <f t="shared" si="54"/>
        <v>0</v>
      </c>
      <c r="O710" s="2">
        <f t="shared" ca="1" si="52"/>
        <v>0</v>
      </c>
      <c r="P710" s="2">
        <f t="shared" ca="1" si="55"/>
        <v>0</v>
      </c>
      <c r="Q710" s="2">
        <f t="shared" si="56"/>
        <v>0</v>
      </c>
      <c r="R710" s="9" t="e">
        <f ca="1">((Mapping!$M710 - Mapping!$K710) / Mapping!$E710 * Mapping!$F710) * (MIN(Mapping!$J710, Mapping!$L710))</f>
        <v>#VALUE!</v>
      </c>
      <c r="S710" s="2" t="str">
        <f>IFERROR(INDEX(#REF!, MATCH(Mapping!C710,#REF!, 0)), "")</f>
        <v/>
      </c>
      <c r="T710" s="2" t="e">
        <f t="shared" ca="1" si="53"/>
        <v>#VALUE!</v>
      </c>
      <c r="U710" s="2">
        <f ca="1">IFERROR(INDEX(Ref!E:E, MATCH(D710, Ref!B:B, 0)),5)</f>
        <v>5</v>
      </c>
      <c r="V710">
        <f ca="1">IFERROR(INDEX(Ref!F:F, MATCH(D710, Ref!B:B, 0)),1.5)</f>
        <v>1.5</v>
      </c>
    </row>
    <row r="711" spans="3:22" x14ac:dyDescent="0.25">
      <c r="C711" s="42"/>
      <c r="D711" s="2" t="str" cm="1">
        <f t="array" aca="1" ref="D711" ca="1">UPPER(_xlfn.TEXTJOIN("", TRUE, IF(ISNUMBER(FIND(MID(LEFT(C711, FIND(" ", C711 &amp; " ") - 1), ROW(INDIRECT("1:" &amp; LEN(LEFT(C711, FIND(" ", C711 &amp; " ") - 1)))), 1), "ABCDEFGHIJKLMNOPQRSTUVWXYZabcdefghijklmnopqrstuvwxyz")), MID(LEFT(C711, FIND(" ", C711 &amp; " ") - 1), ROW(INDIRECT("1:" &amp; LEN(LEFT(C711, FIND(" ", C711 &amp; " ") - 1)))), 1), "")))</f>
        <v/>
      </c>
      <c r="E711" s="2" t="e">
        <f ca="1">INDEX(Ref!C:C, MATCH(Mapping!D711, Ref!$B:$B,0))</f>
        <v>#N/A</v>
      </c>
      <c r="F711" s="2" t="e">
        <f ca="1">INDEX(Ref!D:D, MATCH(Mapping!D711, Ref!$B:$B,0))</f>
        <v>#N/A</v>
      </c>
      <c r="G711" s="2" cm="1">
        <f t="array" ref="G711">IFERROR(_xlfn.SWITCH(LOWER(TRIM(RIGHT(SUBSTITUTE(C711," ",REPT(" ",99)),99))),"fly",4,"dfly",8,"calendar",2,"box",4,4),4)</f>
        <v>4</v>
      </c>
      <c r="H711" s="2" t="s">
        <v>443</v>
      </c>
      <c r="I711" s="6" t="str">
        <f>RTD("tt.rtd",,RTD("tt.rtd",,"Inst",H711,$C711),I$2)</f>
        <v/>
      </c>
      <c r="J711" s="7" cm="1">
        <f t="array" ref="J711">SUM(IF(('Fill Book'!$F$4:$F$10084="B")*('Fill Book'!$E$4:$E$10084=Mapping!C711),'Fill Book'!$G$4:$G$10084))</f>
        <v>0</v>
      </c>
      <c r="K711" s="18" t="str" cm="1">
        <f t="array" ref="K711">IFERROR(
  SUMPRODUCT(
    ('Fill Book'!$F$4:$F$10084="B") * ('Fill Book'!$E$4:$E$10084=Mapping!C711),
    'Fill Book'!$G$4:$G$10084,  'Fill Book'!$H$4:$H$10084
  ) /
  SUMIFS(
    'Fill Book'!$G$4:$G$10084,
    'Fill Book'!$F$4:$F$10084, "B",
    'Fill Book'!$E$4:$E$10084, Mapping!C711
  ),
  ""
)</f>
        <v/>
      </c>
      <c r="L711" s="7">
        <f>SUMIFS('Fill Book'!$G$4:$G$10084, 'Fill Book'!$F$4:$F$10084, "S", 'Fill Book'!$E$4:$E$10084, Mapping!C711)</f>
        <v>0</v>
      </c>
      <c r="M711" s="18" t="str" cm="1">
        <f t="array" ref="M711">IFERROR(
  SUMPRODUCT(
    ('Fill Book'!$F$4:$F$10084="S") * ('Fill Book'!$E$4:$E$10084=Mapping!C711),
    'Fill Book'!$G$4:$G$10084,  'Fill Book'!$H$4:$H$10084
  ) /
  SUMIFS(
    'Fill Book'!$G$4:$G$10084,
    'Fill Book'!$F$4:$F$10084, "S",
    'Fill Book'!$E$4:$E$10084, Mapping!C711
  ),
  ""
)</f>
        <v/>
      </c>
      <c r="N711" s="7">
        <f t="shared" si="54"/>
        <v>0</v>
      </c>
      <c r="O711" s="2">
        <f t="shared" ca="1" si="52"/>
        <v>0</v>
      </c>
      <c r="P711" s="2">
        <f t="shared" ca="1" si="55"/>
        <v>0</v>
      </c>
      <c r="Q711" s="2">
        <f t="shared" si="56"/>
        <v>0</v>
      </c>
      <c r="R711" s="9" t="e">
        <f ca="1">((Mapping!$M711 - Mapping!$K711) / Mapping!$E711 * Mapping!$F711) * (MIN(Mapping!$J711, Mapping!$L711))</f>
        <v>#VALUE!</v>
      </c>
      <c r="S711" s="2" t="str">
        <f>IFERROR(INDEX(#REF!, MATCH(Mapping!C711,#REF!, 0)), "")</f>
        <v/>
      </c>
      <c r="T711" s="2" t="e">
        <f t="shared" ca="1" si="53"/>
        <v>#VALUE!</v>
      </c>
      <c r="U711" s="2">
        <f ca="1">IFERROR(INDEX(Ref!E:E, MATCH(D711, Ref!B:B, 0)),5)</f>
        <v>5</v>
      </c>
      <c r="V711">
        <f ca="1">IFERROR(INDEX(Ref!F:F, MATCH(D711, Ref!B:B, 0)),1.5)</f>
        <v>1.5</v>
      </c>
    </row>
    <row r="712" spans="3:22" x14ac:dyDescent="0.25">
      <c r="C712" s="42"/>
      <c r="D712" s="2" t="str" cm="1">
        <f t="array" aca="1" ref="D712" ca="1">UPPER(_xlfn.TEXTJOIN("", TRUE, IF(ISNUMBER(FIND(MID(LEFT(C712, FIND(" ", C712 &amp; " ") - 1), ROW(INDIRECT("1:" &amp; LEN(LEFT(C712, FIND(" ", C712 &amp; " ") - 1)))), 1), "ABCDEFGHIJKLMNOPQRSTUVWXYZabcdefghijklmnopqrstuvwxyz")), MID(LEFT(C712, FIND(" ", C712 &amp; " ") - 1), ROW(INDIRECT("1:" &amp; LEN(LEFT(C712, FIND(" ", C712 &amp; " ") - 1)))), 1), "")))</f>
        <v/>
      </c>
      <c r="E712" s="2" t="e">
        <f ca="1">INDEX(Ref!C:C, MATCH(Mapping!D712, Ref!$B:$B,0))</f>
        <v>#N/A</v>
      </c>
      <c r="F712" s="2" t="e">
        <f ca="1">INDEX(Ref!D:D, MATCH(Mapping!D712, Ref!$B:$B,0))</f>
        <v>#N/A</v>
      </c>
      <c r="G712" s="2" cm="1">
        <f t="array" ref="G712">IFERROR(_xlfn.SWITCH(LOWER(TRIM(RIGHT(SUBSTITUTE(C712," ",REPT(" ",99)),99))),"fly",4,"dfly",8,"calendar",2,"box",4,4),4)</f>
        <v>4</v>
      </c>
      <c r="H712" s="2" t="s">
        <v>443</v>
      </c>
      <c r="I712" s="6" t="str">
        <f>RTD("tt.rtd",,RTD("tt.rtd",,"Inst",H712,$C712),I$2)</f>
        <v/>
      </c>
      <c r="J712" s="7" cm="1">
        <f t="array" ref="J712">SUM(IF(('Fill Book'!$F$4:$F$10084="B")*('Fill Book'!$E$4:$E$10084=Mapping!C712),'Fill Book'!$G$4:$G$10084))</f>
        <v>0</v>
      </c>
      <c r="K712" s="18" t="str" cm="1">
        <f t="array" ref="K712">IFERROR(
  SUMPRODUCT(
    ('Fill Book'!$F$4:$F$10084="B") * ('Fill Book'!$E$4:$E$10084=Mapping!C712),
    'Fill Book'!$G$4:$G$10084,  'Fill Book'!$H$4:$H$10084
  ) /
  SUMIFS(
    'Fill Book'!$G$4:$G$10084,
    'Fill Book'!$F$4:$F$10084, "B",
    'Fill Book'!$E$4:$E$10084, Mapping!C712
  ),
  ""
)</f>
        <v/>
      </c>
      <c r="L712" s="7">
        <f>SUMIFS('Fill Book'!$G$4:$G$10084, 'Fill Book'!$F$4:$F$10084, "S", 'Fill Book'!$E$4:$E$10084, Mapping!C712)</f>
        <v>0</v>
      </c>
      <c r="M712" s="18" t="str" cm="1">
        <f t="array" ref="M712">IFERROR(
  SUMPRODUCT(
    ('Fill Book'!$F$4:$F$10084="S") * ('Fill Book'!$E$4:$E$10084=Mapping!C712),
    'Fill Book'!$G$4:$G$10084,  'Fill Book'!$H$4:$H$10084
  ) /
  SUMIFS(
    'Fill Book'!$G$4:$G$10084,
    'Fill Book'!$F$4:$F$10084, "S",
    'Fill Book'!$E$4:$E$10084, Mapping!C712
  ),
  ""
)</f>
        <v/>
      </c>
      <c r="N712" s="7">
        <f t="shared" si="54"/>
        <v>0</v>
      </c>
      <c r="O712" s="2">
        <f t="shared" ca="1" si="52"/>
        <v>0</v>
      </c>
      <c r="P712" s="2">
        <f t="shared" ca="1" si="55"/>
        <v>0</v>
      </c>
      <c r="Q712" s="2">
        <f t="shared" si="56"/>
        <v>0</v>
      </c>
      <c r="R712" s="9" t="e">
        <f ca="1">((Mapping!$M712 - Mapping!$K712) / Mapping!$E712 * Mapping!$F712) * (MIN(Mapping!$J712, Mapping!$L712))</f>
        <v>#VALUE!</v>
      </c>
      <c r="S712" s="2" t="str">
        <f>IFERROR(INDEX(#REF!, MATCH(Mapping!C712,#REF!, 0)), "")</f>
        <v/>
      </c>
      <c r="T712" s="2" t="e">
        <f t="shared" ca="1" si="53"/>
        <v>#VALUE!</v>
      </c>
      <c r="U712" s="2">
        <f ca="1">IFERROR(INDEX(Ref!E:E, MATCH(D712, Ref!B:B, 0)),5)</f>
        <v>5</v>
      </c>
      <c r="V712">
        <f ca="1">IFERROR(INDEX(Ref!F:F, MATCH(D712, Ref!B:B, 0)),1.5)</f>
        <v>1.5</v>
      </c>
    </row>
    <row r="713" spans="3:22" x14ac:dyDescent="0.25">
      <c r="C713" s="42"/>
      <c r="D713" s="2" t="str" cm="1">
        <f t="array" aca="1" ref="D713" ca="1">UPPER(_xlfn.TEXTJOIN("", TRUE, IF(ISNUMBER(FIND(MID(LEFT(C713, FIND(" ", C713 &amp; " ") - 1), ROW(INDIRECT("1:" &amp; LEN(LEFT(C713, FIND(" ", C713 &amp; " ") - 1)))), 1), "ABCDEFGHIJKLMNOPQRSTUVWXYZabcdefghijklmnopqrstuvwxyz")), MID(LEFT(C713, FIND(" ", C713 &amp; " ") - 1), ROW(INDIRECT("1:" &amp; LEN(LEFT(C713, FIND(" ", C713 &amp; " ") - 1)))), 1), "")))</f>
        <v/>
      </c>
      <c r="E713" s="2" t="e">
        <f ca="1">INDEX(Ref!C:C, MATCH(Mapping!D713, Ref!$B:$B,0))</f>
        <v>#N/A</v>
      </c>
      <c r="F713" s="2" t="e">
        <f ca="1">INDEX(Ref!D:D, MATCH(Mapping!D713, Ref!$B:$B,0))</f>
        <v>#N/A</v>
      </c>
      <c r="G713" s="2" cm="1">
        <f t="array" ref="G713">IFERROR(_xlfn.SWITCH(LOWER(TRIM(RIGHT(SUBSTITUTE(C713," ",REPT(" ",99)),99))),"fly",4,"dfly",8,"calendar",2,"box",4,4),4)</f>
        <v>4</v>
      </c>
      <c r="H713" s="2" t="s">
        <v>443</v>
      </c>
      <c r="I713" s="6" t="str">
        <f>RTD("tt.rtd",,RTD("tt.rtd",,"Inst",H713,$C713),I$2)</f>
        <v/>
      </c>
      <c r="J713" s="7" cm="1">
        <f t="array" ref="J713">SUM(IF(('Fill Book'!$F$4:$F$10084="B")*('Fill Book'!$E$4:$E$10084=Mapping!C713),'Fill Book'!$G$4:$G$10084))</f>
        <v>0</v>
      </c>
      <c r="K713" s="18" t="str" cm="1">
        <f t="array" ref="K713">IFERROR(
  SUMPRODUCT(
    ('Fill Book'!$F$4:$F$10084="B") * ('Fill Book'!$E$4:$E$10084=Mapping!C713),
    'Fill Book'!$G$4:$G$10084,  'Fill Book'!$H$4:$H$10084
  ) /
  SUMIFS(
    'Fill Book'!$G$4:$G$10084,
    'Fill Book'!$F$4:$F$10084, "B",
    'Fill Book'!$E$4:$E$10084, Mapping!C713
  ),
  ""
)</f>
        <v/>
      </c>
      <c r="L713" s="7">
        <f>SUMIFS('Fill Book'!$G$4:$G$10084, 'Fill Book'!$F$4:$F$10084, "S", 'Fill Book'!$E$4:$E$10084, Mapping!C713)</f>
        <v>0</v>
      </c>
      <c r="M713" s="18" t="str" cm="1">
        <f t="array" ref="M713">IFERROR(
  SUMPRODUCT(
    ('Fill Book'!$F$4:$F$10084="S") * ('Fill Book'!$E$4:$E$10084=Mapping!C713),
    'Fill Book'!$G$4:$G$10084,  'Fill Book'!$H$4:$H$10084
  ) /
  SUMIFS(
    'Fill Book'!$G$4:$G$10084,
    'Fill Book'!$F$4:$F$10084, "S",
    'Fill Book'!$E$4:$E$10084, Mapping!C713
  ),
  ""
)</f>
        <v/>
      </c>
      <c r="N713" s="7">
        <f t="shared" si="54"/>
        <v>0</v>
      </c>
      <c r="O713" s="2">
        <f t="shared" ca="1" si="52"/>
        <v>0</v>
      </c>
      <c r="P713" s="2">
        <f t="shared" ca="1" si="55"/>
        <v>0</v>
      </c>
      <c r="Q713" s="2">
        <f t="shared" si="56"/>
        <v>0</v>
      </c>
      <c r="R713" s="9" t="e">
        <f ca="1">((Mapping!$M713 - Mapping!$K713) / Mapping!$E713 * Mapping!$F713) * (MIN(Mapping!$J713, Mapping!$L713))</f>
        <v>#VALUE!</v>
      </c>
      <c r="S713" s="2" t="str">
        <f>IFERROR(INDEX(#REF!, MATCH(Mapping!C713,#REF!, 0)), "")</f>
        <v/>
      </c>
      <c r="T713" s="2" t="e">
        <f t="shared" ca="1" si="53"/>
        <v>#VALUE!</v>
      </c>
      <c r="U713" s="2">
        <f ca="1">IFERROR(INDEX(Ref!E:E, MATCH(D713, Ref!B:B, 0)),5)</f>
        <v>5</v>
      </c>
      <c r="V713">
        <f ca="1">IFERROR(INDEX(Ref!F:F, MATCH(D713, Ref!B:B, 0)),1.5)</f>
        <v>1.5</v>
      </c>
    </row>
    <row r="714" spans="3:22" x14ac:dyDescent="0.25">
      <c r="C714" s="42"/>
      <c r="D714" s="2" t="str" cm="1">
        <f t="array" aca="1" ref="D714" ca="1">UPPER(_xlfn.TEXTJOIN("", TRUE, IF(ISNUMBER(FIND(MID(LEFT(C714, FIND(" ", C714 &amp; " ") - 1), ROW(INDIRECT("1:" &amp; LEN(LEFT(C714, FIND(" ", C714 &amp; " ") - 1)))), 1), "ABCDEFGHIJKLMNOPQRSTUVWXYZabcdefghijklmnopqrstuvwxyz")), MID(LEFT(C714, FIND(" ", C714 &amp; " ") - 1), ROW(INDIRECT("1:" &amp; LEN(LEFT(C714, FIND(" ", C714 &amp; " ") - 1)))), 1), "")))</f>
        <v/>
      </c>
      <c r="E714" s="2" t="e">
        <f ca="1">INDEX(Ref!C:C, MATCH(Mapping!D714, Ref!$B:$B,0))</f>
        <v>#N/A</v>
      </c>
      <c r="F714" s="2" t="e">
        <f ca="1">INDEX(Ref!D:D, MATCH(Mapping!D714, Ref!$B:$B,0))</f>
        <v>#N/A</v>
      </c>
      <c r="G714" s="2" cm="1">
        <f t="array" ref="G714">IFERROR(_xlfn.SWITCH(LOWER(TRIM(RIGHT(SUBSTITUTE(C714," ",REPT(" ",99)),99))),"fly",4,"dfly",8,"calendar",2,"box",4,4),4)</f>
        <v>4</v>
      </c>
      <c r="H714" s="2" t="s">
        <v>443</v>
      </c>
      <c r="I714" s="6" t="str">
        <f>RTD("tt.rtd",,RTD("tt.rtd",,"Inst",H714,$C714),I$2)</f>
        <v/>
      </c>
      <c r="J714" s="7" cm="1">
        <f t="array" ref="J714">SUM(IF(('Fill Book'!$F$4:$F$10084="B")*('Fill Book'!$E$4:$E$10084=Mapping!C714),'Fill Book'!$G$4:$G$10084))</f>
        <v>0</v>
      </c>
      <c r="K714" s="18" t="str" cm="1">
        <f t="array" ref="K714">IFERROR(
  SUMPRODUCT(
    ('Fill Book'!$F$4:$F$10084="B") * ('Fill Book'!$E$4:$E$10084=Mapping!C714),
    'Fill Book'!$G$4:$G$10084,  'Fill Book'!$H$4:$H$10084
  ) /
  SUMIFS(
    'Fill Book'!$G$4:$G$10084,
    'Fill Book'!$F$4:$F$10084, "B",
    'Fill Book'!$E$4:$E$10084, Mapping!C714
  ),
  ""
)</f>
        <v/>
      </c>
      <c r="L714" s="7">
        <f>SUMIFS('Fill Book'!$G$4:$G$10084, 'Fill Book'!$F$4:$F$10084, "S", 'Fill Book'!$E$4:$E$10084, Mapping!C714)</f>
        <v>0</v>
      </c>
      <c r="M714" s="18" t="str" cm="1">
        <f t="array" ref="M714">IFERROR(
  SUMPRODUCT(
    ('Fill Book'!$F$4:$F$10084="S") * ('Fill Book'!$E$4:$E$10084=Mapping!C714),
    'Fill Book'!$G$4:$G$10084,  'Fill Book'!$H$4:$H$10084
  ) /
  SUMIFS(
    'Fill Book'!$G$4:$G$10084,
    'Fill Book'!$F$4:$F$10084, "S",
    'Fill Book'!$E$4:$E$10084, Mapping!C714
  ),
  ""
)</f>
        <v/>
      </c>
      <c r="N714" s="7">
        <f t="shared" si="54"/>
        <v>0</v>
      </c>
      <c r="O714" s="2">
        <f t="shared" ca="1" si="52"/>
        <v>0</v>
      </c>
      <c r="P714" s="2">
        <f t="shared" ca="1" si="55"/>
        <v>0</v>
      </c>
      <c r="Q714" s="2">
        <f t="shared" si="56"/>
        <v>0</v>
      </c>
      <c r="R714" s="9" t="e">
        <f ca="1">((Mapping!$M714 - Mapping!$K714) / Mapping!$E714 * Mapping!$F714) * (MIN(Mapping!$J714, Mapping!$L714))</f>
        <v>#VALUE!</v>
      </c>
      <c r="S714" s="2" t="str">
        <f>IFERROR(INDEX(#REF!, MATCH(Mapping!C714,#REF!, 0)), "")</f>
        <v/>
      </c>
      <c r="T714" s="2" t="e">
        <f t="shared" ca="1" si="53"/>
        <v>#VALUE!</v>
      </c>
      <c r="U714" s="2">
        <f ca="1">IFERROR(INDEX(Ref!E:E, MATCH(D714, Ref!B:B, 0)),5)</f>
        <v>5</v>
      </c>
      <c r="V714">
        <f ca="1">IFERROR(INDEX(Ref!F:F, MATCH(D714, Ref!B:B, 0)),1.5)</f>
        <v>1.5</v>
      </c>
    </row>
    <row r="715" spans="3:22" x14ac:dyDescent="0.25">
      <c r="C715" s="42"/>
      <c r="D715" s="2" t="str" cm="1">
        <f t="array" aca="1" ref="D715" ca="1">UPPER(_xlfn.TEXTJOIN("", TRUE, IF(ISNUMBER(FIND(MID(LEFT(C715, FIND(" ", C715 &amp; " ") - 1), ROW(INDIRECT("1:" &amp; LEN(LEFT(C715, FIND(" ", C715 &amp; " ") - 1)))), 1), "ABCDEFGHIJKLMNOPQRSTUVWXYZabcdefghijklmnopqrstuvwxyz")), MID(LEFT(C715, FIND(" ", C715 &amp; " ") - 1), ROW(INDIRECT("1:" &amp; LEN(LEFT(C715, FIND(" ", C715 &amp; " ") - 1)))), 1), "")))</f>
        <v/>
      </c>
      <c r="E715" s="2" t="e">
        <f ca="1">INDEX(Ref!C:C, MATCH(Mapping!D715, Ref!$B:$B,0))</f>
        <v>#N/A</v>
      </c>
      <c r="F715" s="2" t="e">
        <f ca="1">INDEX(Ref!D:D, MATCH(Mapping!D715, Ref!$B:$B,0))</f>
        <v>#N/A</v>
      </c>
      <c r="G715" s="2" cm="1">
        <f t="array" ref="G715">IFERROR(_xlfn.SWITCH(LOWER(TRIM(RIGHT(SUBSTITUTE(C715," ",REPT(" ",99)),99))),"fly",4,"dfly",8,"calendar",2,"box",4,4),4)</f>
        <v>4</v>
      </c>
      <c r="H715" s="2" t="s">
        <v>443</v>
      </c>
      <c r="I715" s="6" t="str">
        <f>RTD("tt.rtd",,RTD("tt.rtd",,"Inst",H715,$C715),I$2)</f>
        <v/>
      </c>
      <c r="J715" s="7" cm="1">
        <f t="array" ref="J715">SUM(IF(('Fill Book'!$F$4:$F$10084="B")*('Fill Book'!$E$4:$E$10084=Mapping!C715),'Fill Book'!$G$4:$G$10084))</f>
        <v>0</v>
      </c>
      <c r="K715" s="18" t="str" cm="1">
        <f t="array" ref="K715">IFERROR(
  SUMPRODUCT(
    ('Fill Book'!$F$4:$F$10084="B") * ('Fill Book'!$E$4:$E$10084=Mapping!C715),
    'Fill Book'!$G$4:$G$10084,  'Fill Book'!$H$4:$H$10084
  ) /
  SUMIFS(
    'Fill Book'!$G$4:$G$10084,
    'Fill Book'!$F$4:$F$10084, "B",
    'Fill Book'!$E$4:$E$10084, Mapping!C715
  ),
  ""
)</f>
        <v/>
      </c>
      <c r="L715" s="7">
        <f>SUMIFS('Fill Book'!$G$4:$G$10084, 'Fill Book'!$F$4:$F$10084, "S", 'Fill Book'!$E$4:$E$10084, Mapping!C715)</f>
        <v>0</v>
      </c>
      <c r="M715" s="18" t="str" cm="1">
        <f t="array" ref="M715">IFERROR(
  SUMPRODUCT(
    ('Fill Book'!$F$4:$F$10084="S") * ('Fill Book'!$E$4:$E$10084=Mapping!C715),
    'Fill Book'!$G$4:$G$10084,  'Fill Book'!$H$4:$H$10084
  ) /
  SUMIFS(
    'Fill Book'!$G$4:$G$10084,
    'Fill Book'!$F$4:$F$10084, "S",
    'Fill Book'!$E$4:$E$10084, Mapping!C715
  ),
  ""
)</f>
        <v/>
      </c>
      <c r="N715" s="7">
        <f t="shared" si="54"/>
        <v>0</v>
      </c>
      <c r="O715" s="2">
        <f t="shared" ca="1" si="52"/>
        <v>0</v>
      </c>
      <c r="P715" s="2">
        <f t="shared" ca="1" si="55"/>
        <v>0</v>
      </c>
      <c r="Q715" s="2">
        <f t="shared" si="56"/>
        <v>0</v>
      </c>
      <c r="R715" s="9" t="e">
        <f ca="1">((Mapping!$M715 - Mapping!$K715) / Mapping!$E715 * Mapping!$F715) * (MIN(Mapping!$J715, Mapping!$L715))</f>
        <v>#VALUE!</v>
      </c>
      <c r="S715" s="2" t="str">
        <f>IFERROR(INDEX(#REF!, MATCH(Mapping!C715,#REF!, 0)), "")</f>
        <v/>
      </c>
      <c r="T715" s="2" t="e">
        <f t="shared" ca="1" si="53"/>
        <v>#VALUE!</v>
      </c>
      <c r="U715" s="2">
        <f ca="1">IFERROR(INDEX(Ref!E:E, MATCH(D715, Ref!B:B, 0)),5)</f>
        <v>5</v>
      </c>
      <c r="V715">
        <f ca="1">IFERROR(INDEX(Ref!F:F, MATCH(D715, Ref!B:B, 0)),1.5)</f>
        <v>1.5</v>
      </c>
    </row>
    <row r="716" spans="3:22" x14ac:dyDescent="0.25">
      <c r="C716" s="42"/>
      <c r="D716" s="2" t="str" cm="1">
        <f t="array" aca="1" ref="D716" ca="1">UPPER(_xlfn.TEXTJOIN("", TRUE, IF(ISNUMBER(FIND(MID(LEFT(C716, FIND(" ", C716 &amp; " ") - 1), ROW(INDIRECT("1:" &amp; LEN(LEFT(C716, FIND(" ", C716 &amp; " ") - 1)))), 1), "ABCDEFGHIJKLMNOPQRSTUVWXYZabcdefghijklmnopqrstuvwxyz")), MID(LEFT(C716, FIND(" ", C716 &amp; " ") - 1), ROW(INDIRECT("1:" &amp; LEN(LEFT(C716, FIND(" ", C716 &amp; " ") - 1)))), 1), "")))</f>
        <v/>
      </c>
      <c r="E716" s="2" t="e">
        <f ca="1">INDEX(Ref!C:C, MATCH(Mapping!D716, Ref!$B:$B,0))</f>
        <v>#N/A</v>
      </c>
      <c r="F716" s="2" t="e">
        <f ca="1">INDEX(Ref!D:D, MATCH(Mapping!D716, Ref!$B:$B,0))</f>
        <v>#N/A</v>
      </c>
      <c r="G716" s="2" cm="1">
        <f t="array" ref="G716">IFERROR(_xlfn.SWITCH(LOWER(TRIM(RIGHT(SUBSTITUTE(C716," ",REPT(" ",99)),99))),"fly",4,"dfly",8,"calendar",2,"box",4,4),4)</f>
        <v>4</v>
      </c>
      <c r="H716" s="2" t="s">
        <v>443</v>
      </c>
      <c r="I716" s="6" t="str">
        <f>RTD("tt.rtd",,RTD("tt.rtd",,"Inst",H716,$C716),I$2)</f>
        <v/>
      </c>
      <c r="J716" s="7" cm="1">
        <f t="array" ref="J716">SUM(IF(('Fill Book'!$F$4:$F$10084="B")*('Fill Book'!$E$4:$E$10084=Mapping!C716),'Fill Book'!$G$4:$G$10084))</f>
        <v>0</v>
      </c>
      <c r="K716" s="18" t="str" cm="1">
        <f t="array" ref="K716">IFERROR(
  SUMPRODUCT(
    ('Fill Book'!$F$4:$F$10084="B") * ('Fill Book'!$E$4:$E$10084=Mapping!C716),
    'Fill Book'!$G$4:$G$10084,  'Fill Book'!$H$4:$H$10084
  ) /
  SUMIFS(
    'Fill Book'!$G$4:$G$10084,
    'Fill Book'!$F$4:$F$10084, "B",
    'Fill Book'!$E$4:$E$10084, Mapping!C716
  ),
  ""
)</f>
        <v/>
      </c>
      <c r="L716" s="7">
        <f>SUMIFS('Fill Book'!$G$4:$G$10084, 'Fill Book'!$F$4:$F$10084, "S", 'Fill Book'!$E$4:$E$10084, Mapping!C716)</f>
        <v>0</v>
      </c>
      <c r="M716" s="18" t="str" cm="1">
        <f t="array" ref="M716">IFERROR(
  SUMPRODUCT(
    ('Fill Book'!$F$4:$F$10084="S") * ('Fill Book'!$E$4:$E$10084=Mapping!C716),
    'Fill Book'!$G$4:$G$10084,  'Fill Book'!$H$4:$H$10084
  ) /
  SUMIFS(
    'Fill Book'!$G$4:$G$10084,
    'Fill Book'!$F$4:$F$10084, "S",
    'Fill Book'!$E$4:$E$10084, Mapping!C716
  ),
  ""
)</f>
        <v/>
      </c>
      <c r="N716" s="7">
        <f t="shared" si="54"/>
        <v>0</v>
      </c>
      <c r="O716" s="2">
        <f t="shared" ca="1" si="52"/>
        <v>0</v>
      </c>
      <c r="P716" s="2">
        <f t="shared" ca="1" si="55"/>
        <v>0</v>
      </c>
      <c r="Q716" s="2">
        <f t="shared" si="56"/>
        <v>0</v>
      </c>
      <c r="R716" s="9" t="e">
        <f ca="1">((Mapping!$M716 - Mapping!$K716) / Mapping!$E716 * Mapping!$F716) * (MIN(Mapping!$J716, Mapping!$L716))</f>
        <v>#VALUE!</v>
      </c>
      <c r="S716" s="2" t="str">
        <f>IFERROR(INDEX(#REF!, MATCH(Mapping!C716,#REF!, 0)), "")</f>
        <v/>
      </c>
      <c r="T716" s="2" t="e">
        <f t="shared" ca="1" si="53"/>
        <v>#VALUE!</v>
      </c>
      <c r="U716" s="2">
        <f ca="1">IFERROR(INDEX(Ref!E:E, MATCH(D716, Ref!B:B, 0)),5)</f>
        <v>5</v>
      </c>
      <c r="V716">
        <f ca="1">IFERROR(INDEX(Ref!F:F, MATCH(D716, Ref!B:B, 0)),1.5)</f>
        <v>1.5</v>
      </c>
    </row>
    <row r="717" spans="3:22" x14ac:dyDescent="0.25">
      <c r="C717" s="42"/>
      <c r="D717" s="2" t="str" cm="1">
        <f t="array" aca="1" ref="D717" ca="1">UPPER(_xlfn.TEXTJOIN("", TRUE, IF(ISNUMBER(FIND(MID(LEFT(C717, FIND(" ", C717 &amp; " ") - 1), ROW(INDIRECT("1:" &amp; LEN(LEFT(C717, FIND(" ", C717 &amp; " ") - 1)))), 1), "ABCDEFGHIJKLMNOPQRSTUVWXYZabcdefghijklmnopqrstuvwxyz")), MID(LEFT(C717, FIND(" ", C717 &amp; " ") - 1), ROW(INDIRECT("1:" &amp; LEN(LEFT(C717, FIND(" ", C717 &amp; " ") - 1)))), 1), "")))</f>
        <v/>
      </c>
      <c r="E717" s="2" t="e">
        <f ca="1">INDEX(Ref!C:C, MATCH(Mapping!D717, Ref!$B:$B,0))</f>
        <v>#N/A</v>
      </c>
      <c r="F717" s="2" t="e">
        <f ca="1">INDEX(Ref!D:D, MATCH(Mapping!D717, Ref!$B:$B,0))</f>
        <v>#N/A</v>
      </c>
      <c r="G717" s="2" cm="1">
        <f t="array" ref="G717">IFERROR(_xlfn.SWITCH(LOWER(TRIM(RIGHT(SUBSTITUTE(C717," ",REPT(" ",99)),99))),"fly",4,"dfly",8,"calendar",2,"box",4,4),4)</f>
        <v>4</v>
      </c>
      <c r="H717" s="2" t="s">
        <v>443</v>
      </c>
      <c r="I717" s="6" t="str">
        <f>RTD("tt.rtd",,RTD("tt.rtd",,"Inst",H717,$C717),I$2)</f>
        <v/>
      </c>
      <c r="J717" s="7" cm="1">
        <f t="array" ref="J717">SUM(IF(('Fill Book'!$F$4:$F$10084="B")*('Fill Book'!$E$4:$E$10084=Mapping!C717),'Fill Book'!$G$4:$G$10084))</f>
        <v>0</v>
      </c>
      <c r="K717" s="18" t="str" cm="1">
        <f t="array" ref="K717">IFERROR(
  SUMPRODUCT(
    ('Fill Book'!$F$4:$F$10084="B") * ('Fill Book'!$E$4:$E$10084=Mapping!C717),
    'Fill Book'!$G$4:$G$10084,  'Fill Book'!$H$4:$H$10084
  ) /
  SUMIFS(
    'Fill Book'!$G$4:$G$10084,
    'Fill Book'!$F$4:$F$10084, "B",
    'Fill Book'!$E$4:$E$10084, Mapping!C717
  ),
  ""
)</f>
        <v/>
      </c>
      <c r="L717" s="7">
        <f>SUMIFS('Fill Book'!$G$4:$G$10084, 'Fill Book'!$F$4:$F$10084, "S", 'Fill Book'!$E$4:$E$10084, Mapping!C717)</f>
        <v>0</v>
      </c>
      <c r="M717" s="18" t="str" cm="1">
        <f t="array" ref="M717">IFERROR(
  SUMPRODUCT(
    ('Fill Book'!$F$4:$F$10084="S") * ('Fill Book'!$E$4:$E$10084=Mapping!C717),
    'Fill Book'!$G$4:$G$10084,  'Fill Book'!$H$4:$H$10084
  ) /
  SUMIFS(
    'Fill Book'!$G$4:$G$10084,
    'Fill Book'!$F$4:$F$10084, "S",
    'Fill Book'!$E$4:$E$10084, Mapping!C717
  ),
  ""
)</f>
        <v/>
      </c>
      <c r="N717" s="7">
        <f t="shared" si="54"/>
        <v>0</v>
      </c>
      <c r="O717" s="2">
        <f t="shared" ca="1" si="52"/>
        <v>0</v>
      </c>
      <c r="P717" s="2">
        <f t="shared" ca="1" si="55"/>
        <v>0</v>
      </c>
      <c r="Q717" s="2">
        <f t="shared" si="56"/>
        <v>0</v>
      </c>
      <c r="R717" s="9" t="e">
        <f ca="1">((Mapping!$M717 - Mapping!$K717) / Mapping!$E717 * Mapping!$F717) * (MIN(Mapping!$J717, Mapping!$L717))</f>
        <v>#VALUE!</v>
      </c>
      <c r="S717" s="2" t="str">
        <f>IFERROR(INDEX(#REF!, MATCH(Mapping!C717,#REF!, 0)), "")</f>
        <v/>
      </c>
      <c r="T717" s="2" t="e">
        <f t="shared" ca="1" si="53"/>
        <v>#VALUE!</v>
      </c>
      <c r="U717" s="2">
        <f ca="1">IFERROR(INDEX(Ref!E:E, MATCH(D717, Ref!B:B, 0)),5)</f>
        <v>5</v>
      </c>
      <c r="V717">
        <f ca="1">IFERROR(INDEX(Ref!F:F, MATCH(D717, Ref!B:B, 0)),1.5)</f>
        <v>1.5</v>
      </c>
    </row>
    <row r="718" spans="3:22" x14ac:dyDescent="0.25">
      <c r="C718" s="42"/>
      <c r="D718" s="2" t="str" cm="1">
        <f t="array" aca="1" ref="D718" ca="1">UPPER(_xlfn.TEXTJOIN("", TRUE, IF(ISNUMBER(FIND(MID(LEFT(C718, FIND(" ", C718 &amp; " ") - 1), ROW(INDIRECT("1:" &amp; LEN(LEFT(C718, FIND(" ", C718 &amp; " ") - 1)))), 1), "ABCDEFGHIJKLMNOPQRSTUVWXYZabcdefghijklmnopqrstuvwxyz")), MID(LEFT(C718, FIND(" ", C718 &amp; " ") - 1), ROW(INDIRECT("1:" &amp; LEN(LEFT(C718, FIND(" ", C718 &amp; " ") - 1)))), 1), "")))</f>
        <v/>
      </c>
      <c r="E718" s="2" t="e">
        <f ca="1">INDEX(Ref!C:C, MATCH(Mapping!D718, Ref!$B:$B,0))</f>
        <v>#N/A</v>
      </c>
      <c r="F718" s="2" t="e">
        <f ca="1">INDEX(Ref!D:D, MATCH(Mapping!D718, Ref!$B:$B,0))</f>
        <v>#N/A</v>
      </c>
      <c r="G718" s="2" cm="1">
        <f t="array" ref="G718">IFERROR(_xlfn.SWITCH(LOWER(TRIM(RIGHT(SUBSTITUTE(C718," ",REPT(" ",99)),99))),"fly",4,"dfly",8,"calendar",2,"box",4,4),4)</f>
        <v>4</v>
      </c>
      <c r="H718" s="2" t="s">
        <v>443</v>
      </c>
      <c r="I718" s="6" t="str">
        <f>RTD("tt.rtd",,RTD("tt.rtd",,"Inst",H718,$C718),I$2)</f>
        <v/>
      </c>
      <c r="J718" s="7" cm="1">
        <f t="array" ref="J718">SUM(IF(('Fill Book'!$F$4:$F$10084="B")*('Fill Book'!$E$4:$E$10084=Mapping!C718),'Fill Book'!$G$4:$G$10084))</f>
        <v>0</v>
      </c>
      <c r="K718" s="18" t="str" cm="1">
        <f t="array" ref="K718">IFERROR(
  SUMPRODUCT(
    ('Fill Book'!$F$4:$F$10084="B") * ('Fill Book'!$E$4:$E$10084=Mapping!C718),
    'Fill Book'!$G$4:$G$10084,  'Fill Book'!$H$4:$H$10084
  ) /
  SUMIFS(
    'Fill Book'!$G$4:$G$10084,
    'Fill Book'!$F$4:$F$10084, "B",
    'Fill Book'!$E$4:$E$10084, Mapping!C718
  ),
  ""
)</f>
        <v/>
      </c>
      <c r="L718" s="7">
        <f>SUMIFS('Fill Book'!$G$4:$G$10084, 'Fill Book'!$F$4:$F$10084, "S", 'Fill Book'!$E$4:$E$10084, Mapping!C718)</f>
        <v>0</v>
      </c>
      <c r="M718" s="18" t="str" cm="1">
        <f t="array" ref="M718">IFERROR(
  SUMPRODUCT(
    ('Fill Book'!$F$4:$F$10084="S") * ('Fill Book'!$E$4:$E$10084=Mapping!C718),
    'Fill Book'!$G$4:$G$10084,  'Fill Book'!$H$4:$H$10084
  ) /
  SUMIFS(
    'Fill Book'!$G$4:$G$10084,
    'Fill Book'!$F$4:$F$10084, "S",
    'Fill Book'!$E$4:$E$10084, Mapping!C718
  ),
  ""
)</f>
        <v/>
      </c>
      <c r="N718" s="7">
        <f t="shared" si="54"/>
        <v>0</v>
      </c>
      <c r="O718" s="2">
        <f t="shared" ca="1" si="52"/>
        <v>0</v>
      </c>
      <c r="P718" s="2">
        <f t="shared" ca="1" si="55"/>
        <v>0</v>
      </c>
      <c r="Q718" s="2">
        <f t="shared" si="56"/>
        <v>0</v>
      </c>
      <c r="R718" s="9" t="e">
        <f ca="1">((Mapping!$M718 - Mapping!$K718) / Mapping!$E718 * Mapping!$F718) * (MIN(Mapping!$J718, Mapping!$L718))</f>
        <v>#VALUE!</v>
      </c>
      <c r="S718" s="2" t="str">
        <f>IFERROR(INDEX(#REF!, MATCH(Mapping!C718,#REF!, 0)), "")</f>
        <v/>
      </c>
      <c r="T718" s="2" t="e">
        <f t="shared" ca="1" si="53"/>
        <v>#VALUE!</v>
      </c>
      <c r="U718" s="2">
        <f ca="1">IFERROR(INDEX(Ref!E:E, MATCH(D718, Ref!B:B, 0)),5)</f>
        <v>5</v>
      </c>
      <c r="V718">
        <f ca="1">IFERROR(INDEX(Ref!F:F, MATCH(D718, Ref!B:B, 0)),1.5)</f>
        <v>1.5</v>
      </c>
    </row>
    <row r="719" spans="3:22" x14ac:dyDescent="0.25">
      <c r="C719" s="42"/>
      <c r="D719" s="2" t="str" cm="1">
        <f t="array" aca="1" ref="D719" ca="1">UPPER(_xlfn.TEXTJOIN("", TRUE, IF(ISNUMBER(FIND(MID(LEFT(C719, FIND(" ", C719 &amp; " ") - 1), ROW(INDIRECT("1:" &amp; LEN(LEFT(C719, FIND(" ", C719 &amp; " ") - 1)))), 1), "ABCDEFGHIJKLMNOPQRSTUVWXYZabcdefghijklmnopqrstuvwxyz")), MID(LEFT(C719, FIND(" ", C719 &amp; " ") - 1), ROW(INDIRECT("1:" &amp; LEN(LEFT(C719, FIND(" ", C719 &amp; " ") - 1)))), 1), "")))</f>
        <v/>
      </c>
      <c r="E719" s="2" t="e">
        <f ca="1">INDEX(Ref!C:C, MATCH(Mapping!D719, Ref!$B:$B,0))</f>
        <v>#N/A</v>
      </c>
      <c r="F719" s="2" t="e">
        <f ca="1">INDEX(Ref!D:D, MATCH(Mapping!D719, Ref!$B:$B,0))</f>
        <v>#N/A</v>
      </c>
      <c r="G719" s="2" cm="1">
        <f t="array" ref="G719">IFERROR(_xlfn.SWITCH(LOWER(TRIM(RIGHT(SUBSTITUTE(C719," ",REPT(" ",99)),99))),"fly",4,"dfly",8,"calendar",2,"box",4,4),4)</f>
        <v>4</v>
      </c>
      <c r="H719" s="2" t="s">
        <v>443</v>
      </c>
      <c r="I719" s="6" t="str">
        <f>RTD("tt.rtd",,RTD("tt.rtd",,"Inst",H719,$C719),I$2)</f>
        <v/>
      </c>
      <c r="J719" s="7" cm="1">
        <f t="array" ref="J719">SUM(IF(('Fill Book'!$F$4:$F$10084="B")*('Fill Book'!$E$4:$E$10084=Mapping!C719),'Fill Book'!$G$4:$G$10084))</f>
        <v>0</v>
      </c>
      <c r="K719" s="18" t="str" cm="1">
        <f t="array" ref="K719">IFERROR(
  SUMPRODUCT(
    ('Fill Book'!$F$4:$F$10084="B") * ('Fill Book'!$E$4:$E$10084=Mapping!C719),
    'Fill Book'!$G$4:$G$10084,  'Fill Book'!$H$4:$H$10084
  ) /
  SUMIFS(
    'Fill Book'!$G$4:$G$10084,
    'Fill Book'!$F$4:$F$10084, "B",
    'Fill Book'!$E$4:$E$10084, Mapping!C719
  ),
  ""
)</f>
        <v/>
      </c>
      <c r="L719" s="7">
        <f>SUMIFS('Fill Book'!$G$4:$G$10084, 'Fill Book'!$F$4:$F$10084, "S", 'Fill Book'!$E$4:$E$10084, Mapping!C719)</f>
        <v>0</v>
      </c>
      <c r="M719" s="18" t="str" cm="1">
        <f t="array" ref="M719">IFERROR(
  SUMPRODUCT(
    ('Fill Book'!$F$4:$F$10084="S") * ('Fill Book'!$E$4:$E$10084=Mapping!C719),
    'Fill Book'!$G$4:$G$10084,  'Fill Book'!$H$4:$H$10084
  ) /
  SUMIFS(
    'Fill Book'!$G$4:$G$10084,
    'Fill Book'!$F$4:$F$10084, "S",
    'Fill Book'!$E$4:$E$10084, Mapping!C719
  ),
  ""
)</f>
        <v/>
      </c>
      <c r="N719" s="7">
        <f t="shared" si="54"/>
        <v>0</v>
      </c>
      <c r="O719" s="2">
        <f t="shared" ca="1" si="52"/>
        <v>0</v>
      </c>
      <c r="P719" s="2">
        <f t="shared" ca="1" si="55"/>
        <v>0</v>
      </c>
      <c r="Q719" s="2">
        <f t="shared" si="56"/>
        <v>0</v>
      </c>
      <c r="R719" s="9" t="e">
        <f ca="1">((Mapping!$M719 - Mapping!$K719) / Mapping!$E719 * Mapping!$F719) * (MIN(Mapping!$J719, Mapping!$L719))</f>
        <v>#VALUE!</v>
      </c>
      <c r="S719" s="2" t="str">
        <f>IFERROR(INDEX(#REF!, MATCH(Mapping!C719,#REF!, 0)), "")</f>
        <v/>
      </c>
      <c r="T719" s="2" t="e">
        <f t="shared" ca="1" si="53"/>
        <v>#VALUE!</v>
      </c>
      <c r="U719" s="2">
        <f ca="1">IFERROR(INDEX(Ref!E:E, MATCH(D719, Ref!B:B, 0)),5)</f>
        <v>5</v>
      </c>
      <c r="V719">
        <f ca="1">IFERROR(INDEX(Ref!F:F, MATCH(D719, Ref!B:B, 0)),1.5)</f>
        <v>1.5</v>
      </c>
    </row>
    <row r="720" spans="3:22" x14ac:dyDescent="0.25">
      <c r="C720" s="42"/>
      <c r="D720" s="2" t="str" cm="1">
        <f t="array" aca="1" ref="D720" ca="1">UPPER(_xlfn.TEXTJOIN("", TRUE, IF(ISNUMBER(FIND(MID(LEFT(C720, FIND(" ", C720 &amp; " ") - 1), ROW(INDIRECT("1:" &amp; LEN(LEFT(C720, FIND(" ", C720 &amp; " ") - 1)))), 1), "ABCDEFGHIJKLMNOPQRSTUVWXYZabcdefghijklmnopqrstuvwxyz")), MID(LEFT(C720, FIND(" ", C720 &amp; " ") - 1), ROW(INDIRECT("1:" &amp; LEN(LEFT(C720, FIND(" ", C720 &amp; " ") - 1)))), 1), "")))</f>
        <v/>
      </c>
      <c r="E720" s="2" t="e">
        <f ca="1">INDEX(Ref!C:C, MATCH(Mapping!D720, Ref!$B:$B,0))</f>
        <v>#N/A</v>
      </c>
      <c r="F720" s="2" t="e">
        <f ca="1">INDEX(Ref!D:D, MATCH(Mapping!D720, Ref!$B:$B,0))</f>
        <v>#N/A</v>
      </c>
      <c r="G720" s="2" cm="1">
        <f t="array" ref="G720">IFERROR(_xlfn.SWITCH(LOWER(TRIM(RIGHT(SUBSTITUTE(C720," ",REPT(" ",99)),99))),"fly",4,"dfly",8,"calendar",2,"box",4,4),4)</f>
        <v>4</v>
      </c>
      <c r="H720" s="2" t="s">
        <v>443</v>
      </c>
      <c r="I720" s="6" t="str">
        <f>RTD("tt.rtd",,RTD("tt.rtd",,"Inst",H720,$C720),I$2)</f>
        <v/>
      </c>
      <c r="J720" s="7" cm="1">
        <f t="array" ref="J720">SUM(IF(('Fill Book'!$F$4:$F$10084="B")*('Fill Book'!$E$4:$E$10084=Mapping!C720),'Fill Book'!$G$4:$G$10084))</f>
        <v>0</v>
      </c>
      <c r="K720" s="18" t="str" cm="1">
        <f t="array" ref="K720">IFERROR(
  SUMPRODUCT(
    ('Fill Book'!$F$4:$F$10084="B") * ('Fill Book'!$E$4:$E$10084=Mapping!C720),
    'Fill Book'!$G$4:$G$10084,  'Fill Book'!$H$4:$H$10084
  ) /
  SUMIFS(
    'Fill Book'!$G$4:$G$10084,
    'Fill Book'!$F$4:$F$10084, "B",
    'Fill Book'!$E$4:$E$10084, Mapping!C720
  ),
  ""
)</f>
        <v/>
      </c>
      <c r="L720" s="7">
        <f>SUMIFS('Fill Book'!$G$4:$G$10084, 'Fill Book'!$F$4:$F$10084, "S", 'Fill Book'!$E$4:$E$10084, Mapping!C720)</f>
        <v>0</v>
      </c>
      <c r="M720" s="18" t="str" cm="1">
        <f t="array" ref="M720">IFERROR(
  SUMPRODUCT(
    ('Fill Book'!$F$4:$F$10084="S") * ('Fill Book'!$E$4:$E$10084=Mapping!C720),
    'Fill Book'!$G$4:$G$10084,  'Fill Book'!$H$4:$H$10084
  ) /
  SUMIFS(
    'Fill Book'!$G$4:$G$10084,
    'Fill Book'!$F$4:$F$10084, "S",
    'Fill Book'!$E$4:$E$10084, Mapping!C720
  ),
  ""
)</f>
        <v/>
      </c>
      <c r="N720" s="7">
        <f t="shared" si="54"/>
        <v>0</v>
      </c>
      <c r="O720" s="2">
        <f t="shared" ca="1" si="52"/>
        <v>0</v>
      </c>
      <c r="P720" s="2">
        <f t="shared" ca="1" si="55"/>
        <v>0</v>
      </c>
      <c r="Q720" s="2">
        <f t="shared" si="56"/>
        <v>0</v>
      </c>
      <c r="R720" s="9" t="e">
        <f ca="1">((Mapping!$M720 - Mapping!$K720) / Mapping!$E720 * Mapping!$F720) * (MIN(Mapping!$J720, Mapping!$L720))</f>
        <v>#VALUE!</v>
      </c>
      <c r="S720" s="2" t="str">
        <f>IFERROR(INDEX(#REF!, MATCH(Mapping!C720,#REF!, 0)), "")</f>
        <v/>
      </c>
      <c r="T720" s="2" t="e">
        <f t="shared" ca="1" si="53"/>
        <v>#VALUE!</v>
      </c>
      <c r="U720" s="2">
        <f ca="1">IFERROR(INDEX(Ref!E:E, MATCH(D720, Ref!B:B, 0)),5)</f>
        <v>5</v>
      </c>
      <c r="V720">
        <f ca="1">IFERROR(INDEX(Ref!F:F, MATCH(D720, Ref!B:B, 0)),1.5)</f>
        <v>1.5</v>
      </c>
    </row>
    <row r="721" spans="3:22" x14ac:dyDescent="0.25">
      <c r="C721" s="42"/>
      <c r="D721" s="2" t="str" cm="1">
        <f t="array" aca="1" ref="D721" ca="1">UPPER(_xlfn.TEXTJOIN("", TRUE, IF(ISNUMBER(FIND(MID(LEFT(C721, FIND(" ", C721 &amp; " ") - 1), ROW(INDIRECT("1:" &amp; LEN(LEFT(C721, FIND(" ", C721 &amp; " ") - 1)))), 1), "ABCDEFGHIJKLMNOPQRSTUVWXYZabcdefghijklmnopqrstuvwxyz")), MID(LEFT(C721, FIND(" ", C721 &amp; " ") - 1), ROW(INDIRECT("1:" &amp; LEN(LEFT(C721, FIND(" ", C721 &amp; " ") - 1)))), 1), "")))</f>
        <v/>
      </c>
      <c r="E721" s="2" t="e">
        <f ca="1">INDEX(Ref!C:C, MATCH(Mapping!D721, Ref!$B:$B,0))</f>
        <v>#N/A</v>
      </c>
      <c r="F721" s="2" t="e">
        <f ca="1">INDEX(Ref!D:D, MATCH(Mapping!D721, Ref!$B:$B,0))</f>
        <v>#N/A</v>
      </c>
      <c r="G721" s="2" cm="1">
        <f t="array" ref="G721">IFERROR(_xlfn.SWITCH(LOWER(TRIM(RIGHT(SUBSTITUTE(C721," ",REPT(" ",99)),99))),"fly",4,"dfly",8,"calendar",2,"box",4,4),4)</f>
        <v>4</v>
      </c>
      <c r="H721" s="2" t="s">
        <v>443</v>
      </c>
      <c r="I721" s="6" t="str">
        <f>RTD("tt.rtd",,RTD("tt.rtd",,"Inst",H721,$C721),I$2)</f>
        <v/>
      </c>
      <c r="J721" s="7" cm="1">
        <f t="array" ref="J721">SUM(IF(('Fill Book'!$F$4:$F$10084="B")*('Fill Book'!$E$4:$E$10084=Mapping!C721),'Fill Book'!$G$4:$G$10084))</f>
        <v>0</v>
      </c>
      <c r="K721" s="18" t="str" cm="1">
        <f t="array" ref="K721">IFERROR(
  SUMPRODUCT(
    ('Fill Book'!$F$4:$F$10084="B") * ('Fill Book'!$E$4:$E$10084=Mapping!C721),
    'Fill Book'!$G$4:$G$10084,  'Fill Book'!$H$4:$H$10084
  ) /
  SUMIFS(
    'Fill Book'!$G$4:$G$10084,
    'Fill Book'!$F$4:$F$10084, "B",
    'Fill Book'!$E$4:$E$10084, Mapping!C721
  ),
  ""
)</f>
        <v/>
      </c>
      <c r="L721" s="7">
        <f>SUMIFS('Fill Book'!$G$4:$G$10084, 'Fill Book'!$F$4:$F$10084, "S", 'Fill Book'!$E$4:$E$10084, Mapping!C721)</f>
        <v>0</v>
      </c>
      <c r="M721" s="18" t="str" cm="1">
        <f t="array" ref="M721">IFERROR(
  SUMPRODUCT(
    ('Fill Book'!$F$4:$F$10084="S") * ('Fill Book'!$E$4:$E$10084=Mapping!C721),
    'Fill Book'!$G$4:$G$10084,  'Fill Book'!$H$4:$H$10084
  ) /
  SUMIFS(
    'Fill Book'!$G$4:$G$10084,
    'Fill Book'!$F$4:$F$10084, "S",
    'Fill Book'!$E$4:$E$10084, Mapping!C721
  ),
  ""
)</f>
        <v/>
      </c>
      <c r="N721" s="7">
        <f t="shared" si="54"/>
        <v>0</v>
      </c>
      <c r="O721" s="2">
        <f t="shared" ca="1" si="52"/>
        <v>0</v>
      </c>
      <c r="P721" s="2">
        <f t="shared" ca="1" si="55"/>
        <v>0</v>
      </c>
      <c r="Q721" s="2">
        <f t="shared" si="56"/>
        <v>0</v>
      </c>
      <c r="R721" s="9" t="e">
        <f ca="1">((Mapping!$M721 - Mapping!$K721) / Mapping!$E721 * Mapping!$F721) * (MIN(Mapping!$J721, Mapping!$L721))</f>
        <v>#VALUE!</v>
      </c>
      <c r="S721" s="2" t="str">
        <f>IFERROR(INDEX(#REF!, MATCH(Mapping!C721,#REF!, 0)), "")</f>
        <v/>
      </c>
      <c r="T721" s="2" t="e">
        <f t="shared" ca="1" si="53"/>
        <v>#VALUE!</v>
      </c>
      <c r="U721" s="2">
        <f ca="1">IFERROR(INDEX(Ref!E:E, MATCH(D721, Ref!B:B, 0)),5)</f>
        <v>5</v>
      </c>
      <c r="V721">
        <f ca="1">IFERROR(INDEX(Ref!F:F, MATCH(D721, Ref!B:B, 0)),1.5)</f>
        <v>1.5</v>
      </c>
    </row>
    <row r="722" spans="3:22" x14ac:dyDescent="0.25">
      <c r="C722" s="42"/>
      <c r="D722" s="2" t="str" cm="1">
        <f t="array" aca="1" ref="D722" ca="1">UPPER(_xlfn.TEXTJOIN("", TRUE, IF(ISNUMBER(FIND(MID(LEFT(C722, FIND(" ", C722 &amp; " ") - 1), ROW(INDIRECT("1:" &amp; LEN(LEFT(C722, FIND(" ", C722 &amp; " ") - 1)))), 1), "ABCDEFGHIJKLMNOPQRSTUVWXYZabcdefghijklmnopqrstuvwxyz")), MID(LEFT(C722, FIND(" ", C722 &amp; " ") - 1), ROW(INDIRECT("1:" &amp; LEN(LEFT(C722, FIND(" ", C722 &amp; " ") - 1)))), 1), "")))</f>
        <v/>
      </c>
      <c r="E722" s="2" t="e">
        <f ca="1">INDEX(Ref!C:C, MATCH(Mapping!D722, Ref!$B:$B,0))</f>
        <v>#N/A</v>
      </c>
      <c r="F722" s="2" t="e">
        <f ca="1">INDEX(Ref!D:D, MATCH(Mapping!D722, Ref!$B:$B,0))</f>
        <v>#N/A</v>
      </c>
      <c r="G722" s="2" cm="1">
        <f t="array" ref="G722">IFERROR(_xlfn.SWITCH(LOWER(TRIM(RIGHT(SUBSTITUTE(C722," ",REPT(" ",99)),99))),"fly",4,"dfly",8,"calendar",2,"box",4,4),4)</f>
        <v>4</v>
      </c>
      <c r="H722" s="2" t="s">
        <v>443</v>
      </c>
      <c r="I722" s="6" t="str">
        <f>RTD("tt.rtd",,RTD("tt.rtd",,"Inst",H722,$C722),I$2)</f>
        <v/>
      </c>
      <c r="J722" s="7" cm="1">
        <f t="array" ref="J722">SUM(IF(('Fill Book'!$F$4:$F$10084="B")*('Fill Book'!$E$4:$E$10084=Mapping!C722),'Fill Book'!$G$4:$G$10084))</f>
        <v>0</v>
      </c>
      <c r="K722" s="18" t="str" cm="1">
        <f t="array" ref="K722">IFERROR(
  SUMPRODUCT(
    ('Fill Book'!$F$4:$F$10084="B") * ('Fill Book'!$E$4:$E$10084=Mapping!C722),
    'Fill Book'!$G$4:$G$10084,  'Fill Book'!$H$4:$H$10084
  ) /
  SUMIFS(
    'Fill Book'!$G$4:$G$10084,
    'Fill Book'!$F$4:$F$10084, "B",
    'Fill Book'!$E$4:$E$10084, Mapping!C722
  ),
  ""
)</f>
        <v/>
      </c>
      <c r="L722" s="7">
        <f>SUMIFS('Fill Book'!$G$4:$G$10084, 'Fill Book'!$F$4:$F$10084, "S", 'Fill Book'!$E$4:$E$10084, Mapping!C722)</f>
        <v>0</v>
      </c>
      <c r="M722" s="18" t="str" cm="1">
        <f t="array" ref="M722">IFERROR(
  SUMPRODUCT(
    ('Fill Book'!$F$4:$F$10084="S") * ('Fill Book'!$E$4:$E$10084=Mapping!C722),
    'Fill Book'!$G$4:$G$10084,  'Fill Book'!$H$4:$H$10084
  ) /
  SUMIFS(
    'Fill Book'!$G$4:$G$10084,
    'Fill Book'!$F$4:$F$10084, "S",
    'Fill Book'!$E$4:$E$10084, Mapping!C722
  ),
  ""
)</f>
        <v/>
      </c>
      <c r="N722" s="7">
        <f t="shared" si="54"/>
        <v>0</v>
      </c>
      <c r="O722" s="2">
        <f t="shared" ca="1" si="52"/>
        <v>0</v>
      </c>
      <c r="P722" s="2">
        <f t="shared" ca="1" si="55"/>
        <v>0</v>
      </c>
      <c r="Q722" s="2">
        <f t="shared" si="56"/>
        <v>0</v>
      </c>
      <c r="R722" s="9" t="e">
        <f ca="1">((Mapping!$M722 - Mapping!$K722) / Mapping!$E722 * Mapping!$F722) * (MIN(Mapping!$J722, Mapping!$L722))</f>
        <v>#VALUE!</v>
      </c>
      <c r="S722" s="2" t="str">
        <f>IFERROR(INDEX(#REF!, MATCH(Mapping!C722,#REF!, 0)), "")</f>
        <v/>
      </c>
      <c r="T722" s="2" t="e">
        <f t="shared" ca="1" si="53"/>
        <v>#VALUE!</v>
      </c>
      <c r="U722" s="2">
        <f ca="1">IFERROR(INDEX(Ref!E:E, MATCH(D722, Ref!B:B, 0)),5)</f>
        <v>5</v>
      </c>
      <c r="V722">
        <f ca="1">IFERROR(INDEX(Ref!F:F, MATCH(D722, Ref!B:B, 0)),1.5)</f>
        <v>1.5</v>
      </c>
    </row>
    <row r="723" spans="3:22" x14ac:dyDescent="0.25">
      <c r="C723" s="42"/>
      <c r="D723" s="2" t="str" cm="1">
        <f t="array" aca="1" ref="D723" ca="1">UPPER(_xlfn.TEXTJOIN("", TRUE, IF(ISNUMBER(FIND(MID(LEFT(C723, FIND(" ", C723 &amp; " ") - 1), ROW(INDIRECT("1:" &amp; LEN(LEFT(C723, FIND(" ", C723 &amp; " ") - 1)))), 1), "ABCDEFGHIJKLMNOPQRSTUVWXYZabcdefghijklmnopqrstuvwxyz")), MID(LEFT(C723, FIND(" ", C723 &amp; " ") - 1), ROW(INDIRECT("1:" &amp; LEN(LEFT(C723, FIND(" ", C723 &amp; " ") - 1)))), 1), "")))</f>
        <v/>
      </c>
      <c r="E723" s="2" t="e">
        <f ca="1">INDEX(Ref!C:C, MATCH(Mapping!D723, Ref!$B:$B,0))</f>
        <v>#N/A</v>
      </c>
      <c r="F723" s="2" t="e">
        <f ca="1">INDEX(Ref!D:D, MATCH(Mapping!D723, Ref!$B:$B,0))</f>
        <v>#N/A</v>
      </c>
      <c r="G723" s="2" cm="1">
        <f t="array" ref="G723">IFERROR(_xlfn.SWITCH(LOWER(TRIM(RIGHT(SUBSTITUTE(C723," ",REPT(" ",99)),99))),"fly",4,"dfly",8,"calendar",2,"box",4,4),4)</f>
        <v>4</v>
      </c>
      <c r="H723" s="2" t="s">
        <v>443</v>
      </c>
      <c r="I723" s="6" t="str">
        <f>RTD("tt.rtd",,RTD("tt.rtd",,"Inst",H723,$C723),I$2)</f>
        <v/>
      </c>
      <c r="J723" s="7" cm="1">
        <f t="array" ref="J723">SUM(IF(('Fill Book'!$F$4:$F$10084="B")*('Fill Book'!$E$4:$E$10084=Mapping!C723),'Fill Book'!$G$4:$G$10084))</f>
        <v>0</v>
      </c>
      <c r="K723" s="18" t="str" cm="1">
        <f t="array" ref="K723">IFERROR(
  SUMPRODUCT(
    ('Fill Book'!$F$4:$F$10084="B") * ('Fill Book'!$E$4:$E$10084=Mapping!C723),
    'Fill Book'!$G$4:$G$10084,  'Fill Book'!$H$4:$H$10084
  ) /
  SUMIFS(
    'Fill Book'!$G$4:$G$10084,
    'Fill Book'!$F$4:$F$10084, "B",
    'Fill Book'!$E$4:$E$10084, Mapping!C723
  ),
  ""
)</f>
        <v/>
      </c>
      <c r="L723" s="7">
        <f>SUMIFS('Fill Book'!$G$4:$G$10084, 'Fill Book'!$F$4:$F$10084, "S", 'Fill Book'!$E$4:$E$10084, Mapping!C723)</f>
        <v>0</v>
      </c>
      <c r="M723" s="18" t="str" cm="1">
        <f t="array" ref="M723">IFERROR(
  SUMPRODUCT(
    ('Fill Book'!$F$4:$F$10084="S") * ('Fill Book'!$E$4:$E$10084=Mapping!C723),
    'Fill Book'!$G$4:$G$10084,  'Fill Book'!$H$4:$H$10084
  ) /
  SUMIFS(
    'Fill Book'!$G$4:$G$10084,
    'Fill Book'!$F$4:$F$10084, "S",
    'Fill Book'!$E$4:$E$10084, Mapping!C723
  ),
  ""
)</f>
        <v/>
      </c>
      <c r="N723" s="7">
        <f t="shared" si="54"/>
        <v>0</v>
      </c>
      <c r="O723" s="2">
        <f t="shared" ca="1" si="52"/>
        <v>0</v>
      </c>
      <c r="P723" s="2">
        <f t="shared" ca="1" si="55"/>
        <v>0</v>
      </c>
      <c r="Q723" s="2">
        <f t="shared" si="56"/>
        <v>0</v>
      </c>
      <c r="R723" s="9" t="e">
        <f ca="1">((Mapping!$M723 - Mapping!$K723) / Mapping!$E723 * Mapping!$F723) * (MIN(Mapping!$J723, Mapping!$L723))</f>
        <v>#VALUE!</v>
      </c>
      <c r="S723" s="2" t="str">
        <f>IFERROR(INDEX(#REF!, MATCH(Mapping!C723,#REF!, 0)), "")</f>
        <v/>
      </c>
      <c r="T723" s="2" t="e">
        <f t="shared" ca="1" si="53"/>
        <v>#VALUE!</v>
      </c>
      <c r="U723" s="2">
        <f ca="1">IFERROR(INDEX(Ref!E:E, MATCH(D723, Ref!B:B, 0)),5)</f>
        <v>5</v>
      </c>
      <c r="V723">
        <f ca="1">IFERROR(INDEX(Ref!F:F, MATCH(D723, Ref!B:B, 0)),1.5)</f>
        <v>1.5</v>
      </c>
    </row>
    <row r="724" spans="3:22" x14ac:dyDescent="0.25">
      <c r="C724" s="42"/>
      <c r="D724" s="2" t="str" cm="1">
        <f t="array" aca="1" ref="D724" ca="1">UPPER(_xlfn.TEXTJOIN("", TRUE, IF(ISNUMBER(FIND(MID(LEFT(C724, FIND(" ", C724 &amp; " ") - 1), ROW(INDIRECT("1:" &amp; LEN(LEFT(C724, FIND(" ", C724 &amp; " ") - 1)))), 1), "ABCDEFGHIJKLMNOPQRSTUVWXYZabcdefghijklmnopqrstuvwxyz")), MID(LEFT(C724, FIND(" ", C724 &amp; " ") - 1), ROW(INDIRECT("1:" &amp; LEN(LEFT(C724, FIND(" ", C724 &amp; " ") - 1)))), 1), "")))</f>
        <v/>
      </c>
      <c r="E724" s="2" t="e">
        <f ca="1">INDEX(Ref!C:C, MATCH(Mapping!D724, Ref!$B:$B,0))</f>
        <v>#N/A</v>
      </c>
      <c r="F724" s="2" t="e">
        <f ca="1">INDEX(Ref!D:D, MATCH(Mapping!D724, Ref!$B:$B,0))</f>
        <v>#N/A</v>
      </c>
      <c r="G724" s="2" cm="1">
        <f t="array" ref="G724">IFERROR(_xlfn.SWITCH(LOWER(TRIM(RIGHT(SUBSTITUTE(C724," ",REPT(" ",99)),99))),"fly",4,"dfly",8,"calendar",2,"box",4,4),4)</f>
        <v>4</v>
      </c>
      <c r="H724" s="2" t="s">
        <v>443</v>
      </c>
      <c r="I724" s="6" t="str">
        <f>RTD("tt.rtd",,RTD("tt.rtd",,"Inst",H724,$C724),I$2)</f>
        <v/>
      </c>
      <c r="J724" s="7" cm="1">
        <f t="array" ref="J724">SUM(IF(('Fill Book'!$F$4:$F$10084="B")*('Fill Book'!$E$4:$E$10084=Mapping!C724),'Fill Book'!$G$4:$G$10084))</f>
        <v>0</v>
      </c>
      <c r="K724" s="18" t="str" cm="1">
        <f t="array" ref="K724">IFERROR(
  SUMPRODUCT(
    ('Fill Book'!$F$4:$F$10084="B") * ('Fill Book'!$E$4:$E$10084=Mapping!C724),
    'Fill Book'!$G$4:$G$10084,  'Fill Book'!$H$4:$H$10084
  ) /
  SUMIFS(
    'Fill Book'!$G$4:$G$10084,
    'Fill Book'!$F$4:$F$10084, "B",
    'Fill Book'!$E$4:$E$10084, Mapping!C724
  ),
  ""
)</f>
        <v/>
      </c>
      <c r="L724" s="7">
        <f>SUMIFS('Fill Book'!$G$4:$G$10084, 'Fill Book'!$F$4:$F$10084, "S", 'Fill Book'!$E$4:$E$10084, Mapping!C724)</f>
        <v>0</v>
      </c>
      <c r="M724" s="18" t="str" cm="1">
        <f t="array" ref="M724">IFERROR(
  SUMPRODUCT(
    ('Fill Book'!$F$4:$F$10084="S") * ('Fill Book'!$E$4:$E$10084=Mapping!C724),
    'Fill Book'!$G$4:$G$10084,  'Fill Book'!$H$4:$H$10084
  ) /
  SUMIFS(
    'Fill Book'!$G$4:$G$10084,
    'Fill Book'!$F$4:$F$10084, "S",
    'Fill Book'!$E$4:$E$10084, Mapping!C724
  ),
  ""
)</f>
        <v/>
      </c>
      <c r="N724" s="7">
        <f t="shared" si="54"/>
        <v>0</v>
      </c>
      <c r="O724" s="2">
        <f t="shared" ca="1" si="52"/>
        <v>0</v>
      </c>
      <c r="P724" s="2">
        <f t="shared" ca="1" si="55"/>
        <v>0</v>
      </c>
      <c r="Q724" s="2">
        <f t="shared" si="56"/>
        <v>0</v>
      </c>
      <c r="R724" s="9" t="e">
        <f ca="1">((Mapping!$M724 - Mapping!$K724) / Mapping!$E724 * Mapping!$F724) * (MIN(Mapping!$J724, Mapping!$L724))</f>
        <v>#VALUE!</v>
      </c>
      <c r="S724" s="2" t="str">
        <f>IFERROR(INDEX(#REF!, MATCH(Mapping!C724,#REF!, 0)), "")</f>
        <v/>
      </c>
      <c r="T724" s="2" t="e">
        <f t="shared" ca="1" si="53"/>
        <v>#VALUE!</v>
      </c>
      <c r="U724" s="2">
        <f ca="1">IFERROR(INDEX(Ref!E:E, MATCH(D724, Ref!B:B, 0)),5)</f>
        <v>5</v>
      </c>
      <c r="V724">
        <f ca="1">IFERROR(INDEX(Ref!F:F, MATCH(D724, Ref!B:B, 0)),1.5)</f>
        <v>1.5</v>
      </c>
    </row>
    <row r="725" spans="3:22" x14ac:dyDescent="0.25">
      <c r="C725" s="44"/>
      <c r="D725" s="2" t="str" cm="1">
        <f t="array" aca="1" ref="D725" ca="1">UPPER(_xlfn.TEXTJOIN("", TRUE, IF(ISNUMBER(FIND(MID(LEFT(C725, FIND(" ", C725 &amp; " ") - 1), ROW(INDIRECT("1:" &amp; LEN(LEFT(C725, FIND(" ", C725 &amp; " ") - 1)))), 1), "ABCDEFGHIJKLMNOPQRSTUVWXYZabcdefghijklmnopqrstuvwxyz")), MID(LEFT(C725, FIND(" ", C725 &amp; " ") - 1), ROW(INDIRECT("1:" &amp; LEN(LEFT(C725, FIND(" ", C725 &amp; " ") - 1)))), 1), "")))</f>
        <v/>
      </c>
      <c r="E725" s="2" t="e">
        <f ca="1">INDEX(Ref!C:C, MATCH(Mapping!D725, Ref!$B:$B,0))</f>
        <v>#N/A</v>
      </c>
      <c r="F725" s="2" t="e">
        <f ca="1">INDEX(Ref!D:D, MATCH(Mapping!D725, Ref!$B:$B,0))</f>
        <v>#N/A</v>
      </c>
      <c r="G725" s="2" cm="1">
        <f t="array" ref="G725">IFERROR(_xlfn.SWITCH(LOWER(TRIM(RIGHT(SUBSTITUTE(C725," ",REPT(" ",99)),99))),"fly",4,"dfly",8,"calendar",2,"box",4,4),4)</f>
        <v>4</v>
      </c>
      <c r="H725" s="2" t="s">
        <v>443</v>
      </c>
      <c r="I725" s="6" t="str">
        <f>RTD("tt.rtd",,RTD("tt.rtd",,"Inst",H725,$C725),I$2)</f>
        <v/>
      </c>
      <c r="J725" s="7" cm="1">
        <f t="array" ref="J725">SUM(IF(('Fill Book'!$F$4:$F$10084="B")*('Fill Book'!$E$4:$E$10084=Mapping!C725),'Fill Book'!$G$4:$G$10084))</f>
        <v>0</v>
      </c>
      <c r="K725" s="18" t="str" cm="1">
        <f t="array" ref="K725">IFERROR(
  SUMPRODUCT(
    ('Fill Book'!$F$4:$F$10084="B") * ('Fill Book'!$E$4:$E$10084=Mapping!C725),
    'Fill Book'!$G$4:$G$10084,  'Fill Book'!$H$4:$H$10084
  ) /
  SUMIFS(
    'Fill Book'!$G$4:$G$10084,
    'Fill Book'!$F$4:$F$10084, "B",
    'Fill Book'!$E$4:$E$10084, Mapping!C725
  ),
  ""
)</f>
        <v/>
      </c>
      <c r="L725" s="7">
        <f>SUMIFS('Fill Book'!$G$4:$G$10084, 'Fill Book'!$F$4:$F$10084, "S", 'Fill Book'!$E$4:$E$10084, Mapping!C725)</f>
        <v>0</v>
      </c>
      <c r="M725" s="18" t="str" cm="1">
        <f t="array" ref="M725">IFERROR(
  SUMPRODUCT(
    ('Fill Book'!$F$4:$F$10084="S") * ('Fill Book'!$E$4:$E$10084=Mapping!C725),
    'Fill Book'!$G$4:$G$10084,  'Fill Book'!$H$4:$H$10084
  ) /
  SUMIFS(
    'Fill Book'!$G$4:$G$10084,
    'Fill Book'!$F$4:$F$10084, "S",
    'Fill Book'!$E$4:$E$10084, Mapping!C725
  ),
  ""
)</f>
        <v/>
      </c>
      <c r="N725" s="7">
        <f t="shared" si="54"/>
        <v>0</v>
      </c>
      <c r="O725" s="2">
        <f t="shared" ca="1" si="52"/>
        <v>0</v>
      </c>
      <c r="P725" s="2">
        <f t="shared" ca="1" si="55"/>
        <v>0</v>
      </c>
      <c r="Q725" s="2">
        <f t="shared" si="56"/>
        <v>0</v>
      </c>
      <c r="R725" s="9" t="e">
        <f ca="1">((Mapping!$M725 - Mapping!$K725) / Mapping!$E725 * Mapping!$F725) * (MIN(Mapping!$J725, Mapping!$L725))</f>
        <v>#VALUE!</v>
      </c>
      <c r="S725" s="2" t="str">
        <f>IFERROR(INDEX(#REF!, MATCH(Mapping!C725,#REF!, 0)), "")</f>
        <v/>
      </c>
      <c r="T725" s="2" t="e">
        <f t="shared" ca="1" si="53"/>
        <v>#VALUE!</v>
      </c>
      <c r="U725" s="2">
        <f ca="1">IFERROR(INDEX(Ref!E:E, MATCH(D725, Ref!B:B, 0)),5)</f>
        <v>5</v>
      </c>
      <c r="V725">
        <f ca="1">IFERROR(INDEX(Ref!F:F, MATCH(D725, Ref!B:B, 0)),1.5)</f>
        <v>1.5</v>
      </c>
    </row>
    <row r="726" spans="3:22" x14ac:dyDescent="0.25">
      <c r="C726" s="42"/>
      <c r="D726" s="2" t="str" cm="1">
        <f t="array" aca="1" ref="D726" ca="1">UPPER(_xlfn.TEXTJOIN("", TRUE, IF(ISNUMBER(FIND(MID(LEFT(C726, FIND(" ", C726 &amp; " ") - 1), ROW(INDIRECT("1:" &amp; LEN(LEFT(C726, FIND(" ", C726 &amp; " ") - 1)))), 1), "ABCDEFGHIJKLMNOPQRSTUVWXYZabcdefghijklmnopqrstuvwxyz")), MID(LEFT(C726, FIND(" ", C726 &amp; " ") - 1), ROW(INDIRECT("1:" &amp; LEN(LEFT(C726, FIND(" ", C726 &amp; " ") - 1)))), 1), "")))</f>
        <v/>
      </c>
      <c r="E726" s="2" t="e">
        <f ca="1">INDEX(Ref!C:C, MATCH(Mapping!D726, Ref!$B:$B,0))</f>
        <v>#N/A</v>
      </c>
      <c r="F726" s="2" t="e">
        <f ca="1">INDEX(Ref!D:D, MATCH(Mapping!D726, Ref!$B:$B,0))</f>
        <v>#N/A</v>
      </c>
      <c r="G726" s="2" cm="1">
        <f t="array" ref="G726">IFERROR(_xlfn.SWITCH(LOWER(TRIM(RIGHT(SUBSTITUTE(C726," ",REPT(" ",99)),99))),"fly",4,"dfly",8,"calendar",2,"box",4,4),4)</f>
        <v>4</v>
      </c>
      <c r="H726" s="2" t="s">
        <v>443</v>
      </c>
      <c r="I726" s="6" t="str">
        <f>RTD("tt.rtd",,RTD("tt.rtd",,"Inst",H726,$C726),I$2)</f>
        <v/>
      </c>
      <c r="J726" s="7" cm="1">
        <f t="array" ref="J726">SUM(IF(('Fill Book'!$F$4:$F$10084="B")*('Fill Book'!$E$4:$E$10084=Mapping!C726),'Fill Book'!$G$4:$G$10084))</f>
        <v>0</v>
      </c>
      <c r="K726" s="18" t="str" cm="1">
        <f t="array" ref="K726">IFERROR(
  SUMPRODUCT(
    ('Fill Book'!$F$4:$F$10084="B") * ('Fill Book'!$E$4:$E$10084=Mapping!C726),
    'Fill Book'!$G$4:$G$10084,  'Fill Book'!$H$4:$H$10084
  ) /
  SUMIFS(
    'Fill Book'!$G$4:$G$10084,
    'Fill Book'!$F$4:$F$10084, "B",
    'Fill Book'!$E$4:$E$10084, Mapping!C726
  ),
  ""
)</f>
        <v/>
      </c>
      <c r="L726" s="7">
        <f>SUMIFS('Fill Book'!$G$4:$G$10084, 'Fill Book'!$F$4:$F$10084, "S", 'Fill Book'!$E$4:$E$10084, Mapping!C726)</f>
        <v>0</v>
      </c>
      <c r="M726" s="18" t="str" cm="1">
        <f t="array" ref="M726">IFERROR(
  SUMPRODUCT(
    ('Fill Book'!$F$4:$F$10084="S") * ('Fill Book'!$E$4:$E$10084=Mapping!C726),
    'Fill Book'!$G$4:$G$10084,  'Fill Book'!$H$4:$H$10084
  ) /
  SUMIFS(
    'Fill Book'!$G$4:$G$10084,
    'Fill Book'!$F$4:$F$10084, "S",
    'Fill Book'!$E$4:$E$10084, Mapping!C726
  ),
  ""
)</f>
        <v/>
      </c>
      <c r="N726" s="7">
        <f t="shared" si="54"/>
        <v>0</v>
      </c>
      <c r="O726" s="2">
        <f t="shared" ca="1" si="52"/>
        <v>0</v>
      </c>
      <c r="P726" s="2">
        <f t="shared" ca="1" si="55"/>
        <v>0</v>
      </c>
      <c r="Q726" s="2">
        <f t="shared" si="56"/>
        <v>0</v>
      </c>
      <c r="R726" s="9" t="e">
        <f ca="1">((Mapping!$M726 - Mapping!$K726) / Mapping!$E726 * Mapping!$F726) * (MIN(Mapping!$J726, Mapping!$L726))</f>
        <v>#VALUE!</v>
      </c>
      <c r="S726" s="2" t="str">
        <f>IFERROR(INDEX(#REF!, MATCH(Mapping!C726,#REF!, 0)), "")</f>
        <v/>
      </c>
      <c r="T726" s="2" t="e">
        <f t="shared" ca="1" si="53"/>
        <v>#VALUE!</v>
      </c>
      <c r="U726" s="2">
        <f ca="1">IFERROR(INDEX(Ref!E:E, MATCH(D726, Ref!B:B, 0)),5)</f>
        <v>5</v>
      </c>
      <c r="V726">
        <f ca="1">IFERROR(INDEX(Ref!F:F, MATCH(D726, Ref!B:B, 0)),1.5)</f>
        <v>1.5</v>
      </c>
    </row>
    <row r="727" spans="3:22" x14ac:dyDescent="0.25">
      <c r="C727" s="42"/>
      <c r="D727" s="2" t="str" cm="1">
        <f t="array" aca="1" ref="D727" ca="1">UPPER(_xlfn.TEXTJOIN("", TRUE, IF(ISNUMBER(FIND(MID(LEFT(C727, FIND(" ", C727 &amp; " ") - 1), ROW(INDIRECT("1:" &amp; LEN(LEFT(C727, FIND(" ", C727 &amp; " ") - 1)))), 1), "ABCDEFGHIJKLMNOPQRSTUVWXYZabcdefghijklmnopqrstuvwxyz")), MID(LEFT(C727, FIND(" ", C727 &amp; " ") - 1), ROW(INDIRECT("1:" &amp; LEN(LEFT(C727, FIND(" ", C727 &amp; " ") - 1)))), 1), "")))</f>
        <v/>
      </c>
      <c r="E727" s="2" t="e">
        <f ca="1">INDEX(Ref!C:C, MATCH(Mapping!D727, Ref!$B:$B,0))</f>
        <v>#N/A</v>
      </c>
      <c r="F727" s="2" t="e">
        <f ca="1">INDEX(Ref!D:D, MATCH(Mapping!D727, Ref!$B:$B,0))</f>
        <v>#N/A</v>
      </c>
      <c r="G727" s="2" cm="1">
        <f t="array" ref="G727">IFERROR(_xlfn.SWITCH(LOWER(TRIM(RIGHT(SUBSTITUTE(C727," ",REPT(" ",99)),99))),"fly",4,"dfly",8,"calendar",2,"box",4,4),4)</f>
        <v>4</v>
      </c>
      <c r="H727" s="2" t="s">
        <v>443</v>
      </c>
      <c r="I727" s="6" t="str">
        <f>RTD("tt.rtd",,RTD("tt.rtd",,"Inst",H727,$C727),I$2)</f>
        <v/>
      </c>
      <c r="J727" s="7" cm="1">
        <f t="array" ref="J727">SUM(IF(('Fill Book'!$F$4:$F$10084="B")*('Fill Book'!$E$4:$E$10084=Mapping!C727),'Fill Book'!$G$4:$G$10084))</f>
        <v>0</v>
      </c>
      <c r="K727" s="18" t="str" cm="1">
        <f t="array" ref="K727">IFERROR(
  SUMPRODUCT(
    ('Fill Book'!$F$4:$F$10084="B") * ('Fill Book'!$E$4:$E$10084=Mapping!C727),
    'Fill Book'!$G$4:$G$10084,  'Fill Book'!$H$4:$H$10084
  ) /
  SUMIFS(
    'Fill Book'!$G$4:$G$10084,
    'Fill Book'!$F$4:$F$10084, "B",
    'Fill Book'!$E$4:$E$10084, Mapping!C727
  ),
  ""
)</f>
        <v/>
      </c>
      <c r="L727" s="7">
        <f>SUMIFS('Fill Book'!$G$4:$G$10084, 'Fill Book'!$F$4:$F$10084, "S", 'Fill Book'!$E$4:$E$10084, Mapping!C727)</f>
        <v>0</v>
      </c>
      <c r="M727" s="18" t="str" cm="1">
        <f t="array" ref="M727">IFERROR(
  SUMPRODUCT(
    ('Fill Book'!$F$4:$F$10084="S") * ('Fill Book'!$E$4:$E$10084=Mapping!C727),
    'Fill Book'!$G$4:$G$10084,  'Fill Book'!$H$4:$H$10084
  ) /
  SUMIFS(
    'Fill Book'!$G$4:$G$10084,
    'Fill Book'!$F$4:$F$10084, "S",
    'Fill Book'!$E$4:$E$10084, Mapping!C727
  ),
  ""
)</f>
        <v/>
      </c>
      <c r="N727" s="7">
        <f t="shared" si="54"/>
        <v>0</v>
      </c>
      <c r="O727" s="2">
        <f t="shared" ca="1" si="52"/>
        <v>0</v>
      </c>
      <c r="P727" s="2">
        <f t="shared" ca="1" si="55"/>
        <v>0</v>
      </c>
      <c r="Q727" s="2">
        <f t="shared" si="56"/>
        <v>0</v>
      </c>
      <c r="R727" s="9" t="e">
        <f ca="1">((Mapping!$M727 - Mapping!$K727) / Mapping!$E727 * Mapping!$F727) * (MIN(Mapping!$J727, Mapping!$L727))</f>
        <v>#VALUE!</v>
      </c>
      <c r="S727" s="2" t="str">
        <f>IFERROR(INDEX(#REF!, MATCH(Mapping!C727,#REF!, 0)), "")</f>
        <v/>
      </c>
      <c r="T727" s="2" t="e">
        <f t="shared" ca="1" si="53"/>
        <v>#VALUE!</v>
      </c>
      <c r="U727" s="2">
        <f ca="1">IFERROR(INDEX(Ref!E:E, MATCH(D727, Ref!B:B, 0)),5)</f>
        <v>5</v>
      </c>
      <c r="V727">
        <f ca="1">IFERROR(INDEX(Ref!F:F, MATCH(D727, Ref!B:B, 0)),1.5)</f>
        <v>1.5</v>
      </c>
    </row>
    <row r="728" spans="3:22" x14ac:dyDescent="0.25">
      <c r="C728" s="42"/>
      <c r="D728" s="2" t="str" cm="1">
        <f t="array" aca="1" ref="D728" ca="1">UPPER(_xlfn.TEXTJOIN("", TRUE, IF(ISNUMBER(FIND(MID(LEFT(C728, FIND(" ", C728 &amp; " ") - 1), ROW(INDIRECT("1:" &amp; LEN(LEFT(C728, FIND(" ", C728 &amp; " ") - 1)))), 1), "ABCDEFGHIJKLMNOPQRSTUVWXYZabcdefghijklmnopqrstuvwxyz")), MID(LEFT(C728, FIND(" ", C728 &amp; " ") - 1), ROW(INDIRECT("1:" &amp; LEN(LEFT(C728, FIND(" ", C728 &amp; " ") - 1)))), 1), "")))</f>
        <v/>
      </c>
      <c r="E728" s="2" t="e">
        <f ca="1">INDEX(Ref!C:C, MATCH(Mapping!D728, Ref!$B:$B,0))</f>
        <v>#N/A</v>
      </c>
      <c r="F728" s="2" t="e">
        <f ca="1">INDEX(Ref!D:D, MATCH(Mapping!D728, Ref!$B:$B,0))</f>
        <v>#N/A</v>
      </c>
      <c r="G728" s="2" cm="1">
        <f t="array" ref="G728">IFERROR(_xlfn.SWITCH(LOWER(TRIM(RIGHT(SUBSTITUTE(C728," ",REPT(" ",99)),99))),"fly",4,"dfly",8,"calendar",2,"box",4,4),4)</f>
        <v>4</v>
      </c>
      <c r="H728" s="2" t="s">
        <v>443</v>
      </c>
      <c r="I728" s="6" t="str">
        <f>RTD("tt.rtd",,RTD("tt.rtd",,"Inst",H728,$C728),I$2)</f>
        <v/>
      </c>
      <c r="J728" s="7" cm="1">
        <f t="array" ref="J728">SUM(IF(('Fill Book'!$F$4:$F$10084="B")*('Fill Book'!$E$4:$E$10084=Mapping!C728),'Fill Book'!$G$4:$G$10084))</f>
        <v>0</v>
      </c>
      <c r="K728" s="18" t="str" cm="1">
        <f t="array" ref="K728">IFERROR(
  SUMPRODUCT(
    ('Fill Book'!$F$4:$F$10084="B") * ('Fill Book'!$E$4:$E$10084=Mapping!C728),
    'Fill Book'!$G$4:$G$10084,  'Fill Book'!$H$4:$H$10084
  ) /
  SUMIFS(
    'Fill Book'!$G$4:$G$10084,
    'Fill Book'!$F$4:$F$10084, "B",
    'Fill Book'!$E$4:$E$10084, Mapping!C728
  ),
  ""
)</f>
        <v/>
      </c>
      <c r="L728" s="7">
        <f>SUMIFS('Fill Book'!$G$4:$G$10084, 'Fill Book'!$F$4:$F$10084, "S", 'Fill Book'!$E$4:$E$10084, Mapping!C728)</f>
        <v>0</v>
      </c>
      <c r="M728" s="18" t="str" cm="1">
        <f t="array" ref="M728">IFERROR(
  SUMPRODUCT(
    ('Fill Book'!$F$4:$F$10084="S") * ('Fill Book'!$E$4:$E$10084=Mapping!C728),
    'Fill Book'!$G$4:$G$10084,  'Fill Book'!$H$4:$H$10084
  ) /
  SUMIFS(
    'Fill Book'!$G$4:$G$10084,
    'Fill Book'!$F$4:$F$10084, "S",
    'Fill Book'!$E$4:$E$10084, Mapping!C728
  ),
  ""
)</f>
        <v/>
      </c>
      <c r="N728" s="7">
        <f t="shared" si="54"/>
        <v>0</v>
      </c>
      <c r="O728" s="2">
        <f t="shared" ca="1" si="52"/>
        <v>0</v>
      </c>
      <c r="P728" s="2">
        <f t="shared" ca="1" si="55"/>
        <v>0</v>
      </c>
      <c r="Q728" s="2">
        <f t="shared" si="56"/>
        <v>0</v>
      </c>
      <c r="R728" s="9" t="e">
        <f ca="1">((Mapping!$M728 - Mapping!$K728) / Mapping!$E728 * Mapping!$F728) * (MIN(Mapping!$J728, Mapping!$L728))</f>
        <v>#VALUE!</v>
      </c>
      <c r="S728" s="2" t="str">
        <f>IFERROR(INDEX(#REF!, MATCH(Mapping!C728,#REF!, 0)), "")</f>
        <v/>
      </c>
      <c r="T728" s="2" t="e">
        <f t="shared" ca="1" si="53"/>
        <v>#VALUE!</v>
      </c>
      <c r="U728" s="2">
        <f ca="1">IFERROR(INDEX(Ref!E:E, MATCH(D728, Ref!B:B, 0)),5)</f>
        <v>5</v>
      </c>
      <c r="V728">
        <f ca="1">IFERROR(INDEX(Ref!F:F, MATCH(D728, Ref!B:B, 0)),1.5)</f>
        <v>1.5</v>
      </c>
    </row>
    <row r="729" spans="3:22" x14ac:dyDescent="0.25">
      <c r="C729" s="42"/>
      <c r="D729" s="2" t="str" cm="1">
        <f t="array" aca="1" ref="D729" ca="1">UPPER(_xlfn.TEXTJOIN("", TRUE, IF(ISNUMBER(FIND(MID(LEFT(C729, FIND(" ", C729 &amp; " ") - 1), ROW(INDIRECT("1:" &amp; LEN(LEFT(C729, FIND(" ", C729 &amp; " ") - 1)))), 1), "ABCDEFGHIJKLMNOPQRSTUVWXYZabcdefghijklmnopqrstuvwxyz")), MID(LEFT(C729, FIND(" ", C729 &amp; " ") - 1), ROW(INDIRECT("1:" &amp; LEN(LEFT(C729, FIND(" ", C729 &amp; " ") - 1)))), 1), "")))</f>
        <v/>
      </c>
      <c r="E729" s="2" t="e">
        <f ca="1">INDEX(Ref!C:C, MATCH(Mapping!D729, Ref!$B:$B,0))</f>
        <v>#N/A</v>
      </c>
      <c r="F729" s="2" t="e">
        <f ca="1">INDEX(Ref!D:D, MATCH(Mapping!D729, Ref!$B:$B,0))</f>
        <v>#N/A</v>
      </c>
      <c r="G729" s="2" cm="1">
        <f t="array" ref="G729">IFERROR(_xlfn.SWITCH(LOWER(TRIM(RIGHT(SUBSTITUTE(C729," ",REPT(" ",99)),99))),"fly",4,"dfly",8,"calendar",2,"box",4,4),4)</f>
        <v>4</v>
      </c>
      <c r="H729" s="2" t="s">
        <v>443</v>
      </c>
      <c r="I729" s="6" t="str">
        <f>RTD("tt.rtd",,RTD("tt.rtd",,"Inst",H729,$C729),I$2)</f>
        <v/>
      </c>
      <c r="J729" s="7" cm="1">
        <f t="array" ref="J729">SUM(IF(('Fill Book'!$F$4:$F$10084="B")*('Fill Book'!$E$4:$E$10084=Mapping!C729),'Fill Book'!$G$4:$G$10084))</f>
        <v>0</v>
      </c>
      <c r="K729" s="18" t="str" cm="1">
        <f t="array" ref="K729">IFERROR(
  SUMPRODUCT(
    ('Fill Book'!$F$4:$F$10084="B") * ('Fill Book'!$E$4:$E$10084=Mapping!C729),
    'Fill Book'!$G$4:$G$10084,  'Fill Book'!$H$4:$H$10084
  ) /
  SUMIFS(
    'Fill Book'!$G$4:$G$10084,
    'Fill Book'!$F$4:$F$10084, "B",
    'Fill Book'!$E$4:$E$10084, Mapping!C729
  ),
  ""
)</f>
        <v/>
      </c>
      <c r="L729" s="7">
        <f>SUMIFS('Fill Book'!$G$4:$G$10084, 'Fill Book'!$F$4:$F$10084, "S", 'Fill Book'!$E$4:$E$10084, Mapping!C729)</f>
        <v>0</v>
      </c>
      <c r="M729" s="18" t="str" cm="1">
        <f t="array" ref="M729">IFERROR(
  SUMPRODUCT(
    ('Fill Book'!$F$4:$F$10084="S") * ('Fill Book'!$E$4:$E$10084=Mapping!C729),
    'Fill Book'!$G$4:$G$10084,  'Fill Book'!$H$4:$H$10084
  ) /
  SUMIFS(
    'Fill Book'!$G$4:$G$10084,
    'Fill Book'!$F$4:$F$10084, "S",
    'Fill Book'!$E$4:$E$10084, Mapping!C729
  ),
  ""
)</f>
        <v/>
      </c>
      <c r="N729" s="7">
        <f t="shared" si="54"/>
        <v>0</v>
      </c>
      <c r="O729" s="2">
        <f t="shared" ca="1" si="52"/>
        <v>0</v>
      </c>
      <c r="P729" s="2">
        <f t="shared" ca="1" si="55"/>
        <v>0</v>
      </c>
      <c r="Q729" s="2">
        <f t="shared" si="56"/>
        <v>0</v>
      </c>
      <c r="R729" s="9" t="e">
        <f ca="1">((Mapping!$M729 - Mapping!$K729) / Mapping!$E729 * Mapping!$F729) * (MIN(Mapping!$J729, Mapping!$L729))</f>
        <v>#VALUE!</v>
      </c>
      <c r="S729" s="2" t="str">
        <f>IFERROR(INDEX(#REF!, MATCH(Mapping!C729,#REF!, 0)), "")</f>
        <v/>
      </c>
      <c r="T729" s="2" t="e">
        <f t="shared" ca="1" si="53"/>
        <v>#VALUE!</v>
      </c>
      <c r="U729" s="2">
        <f ca="1">IFERROR(INDEX(Ref!E:E, MATCH(D729, Ref!B:B, 0)),5)</f>
        <v>5</v>
      </c>
      <c r="V729">
        <f ca="1">IFERROR(INDEX(Ref!F:F, MATCH(D729, Ref!B:B, 0)),1.5)</f>
        <v>1.5</v>
      </c>
    </row>
    <row r="730" spans="3:22" x14ac:dyDescent="0.25">
      <c r="C730" s="42"/>
      <c r="D730" s="2" t="str" cm="1">
        <f t="array" aca="1" ref="D730" ca="1">UPPER(_xlfn.TEXTJOIN("", TRUE, IF(ISNUMBER(FIND(MID(LEFT(C730, FIND(" ", C730 &amp; " ") - 1), ROW(INDIRECT("1:" &amp; LEN(LEFT(C730, FIND(" ", C730 &amp; " ") - 1)))), 1), "ABCDEFGHIJKLMNOPQRSTUVWXYZabcdefghijklmnopqrstuvwxyz")), MID(LEFT(C730, FIND(" ", C730 &amp; " ") - 1), ROW(INDIRECT("1:" &amp; LEN(LEFT(C730, FIND(" ", C730 &amp; " ") - 1)))), 1), "")))</f>
        <v/>
      </c>
      <c r="E730" s="2" t="e">
        <f ca="1">INDEX(Ref!C:C, MATCH(Mapping!D730, Ref!$B:$B,0))</f>
        <v>#N/A</v>
      </c>
      <c r="F730" s="2" t="e">
        <f ca="1">INDEX(Ref!D:D, MATCH(Mapping!D730, Ref!$B:$B,0))</f>
        <v>#N/A</v>
      </c>
      <c r="G730" s="2" cm="1">
        <f t="array" ref="G730">IFERROR(_xlfn.SWITCH(LOWER(TRIM(RIGHT(SUBSTITUTE(C730," ",REPT(" ",99)),99))),"fly",4,"dfly",8,"calendar",2,"box",4,4),4)</f>
        <v>4</v>
      </c>
      <c r="H730" s="2" t="s">
        <v>443</v>
      </c>
      <c r="I730" s="6" t="str">
        <f>RTD("tt.rtd",,RTD("tt.rtd",,"Inst",H730,$C730),I$2)</f>
        <v/>
      </c>
      <c r="J730" s="7" cm="1">
        <f t="array" ref="J730">SUM(IF(('Fill Book'!$F$4:$F$10084="B")*('Fill Book'!$E$4:$E$10084=Mapping!C730),'Fill Book'!$G$4:$G$10084))</f>
        <v>0</v>
      </c>
      <c r="K730" s="18" t="str" cm="1">
        <f t="array" ref="K730">IFERROR(
  SUMPRODUCT(
    ('Fill Book'!$F$4:$F$10084="B") * ('Fill Book'!$E$4:$E$10084=Mapping!C730),
    'Fill Book'!$G$4:$G$10084,  'Fill Book'!$H$4:$H$10084
  ) /
  SUMIFS(
    'Fill Book'!$G$4:$G$10084,
    'Fill Book'!$F$4:$F$10084, "B",
    'Fill Book'!$E$4:$E$10084, Mapping!C730
  ),
  ""
)</f>
        <v/>
      </c>
      <c r="L730" s="7">
        <f>SUMIFS('Fill Book'!$G$4:$G$10084, 'Fill Book'!$F$4:$F$10084, "S", 'Fill Book'!$E$4:$E$10084, Mapping!C730)</f>
        <v>0</v>
      </c>
      <c r="M730" s="18" t="str" cm="1">
        <f t="array" ref="M730">IFERROR(
  SUMPRODUCT(
    ('Fill Book'!$F$4:$F$10084="S") * ('Fill Book'!$E$4:$E$10084=Mapping!C730),
    'Fill Book'!$G$4:$G$10084,  'Fill Book'!$H$4:$H$10084
  ) /
  SUMIFS(
    'Fill Book'!$G$4:$G$10084,
    'Fill Book'!$F$4:$F$10084, "S",
    'Fill Book'!$E$4:$E$10084, Mapping!C730
  ),
  ""
)</f>
        <v/>
      </c>
      <c r="N730" s="7">
        <f t="shared" si="54"/>
        <v>0</v>
      </c>
      <c r="O730" s="2">
        <f t="shared" ca="1" si="52"/>
        <v>0</v>
      </c>
      <c r="P730" s="2">
        <f t="shared" ca="1" si="55"/>
        <v>0</v>
      </c>
      <c r="Q730" s="2">
        <f t="shared" si="56"/>
        <v>0</v>
      </c>
      <c r="R730" s="9" t="e">
        <f ca="1">((Mapping!$M730 - Mapping!$K730) / Mapping!$E730 * Mapping!$F730) * (MIN(Mapping!$J730, Mapping!$L730))</f>
        <v>#VALUE!</v>
      </c>
      <c r="S730" s="2" t="str">
        <f>IFERROR(INDEX(#REF!, MATCH(Mapping!C730,#REF!, 0)), "")</f>
        <v/>
      </c>
      <c r="T730" s="2" t="e">
        <f t="shared" ca="1" si="53"/>
        <v>#VALUE!</v>
      </c>
      <c r="U730" s="2">
        <f ca="1">IFERROR(INDEX(Ref!E:E, MATCH(D730, Ref!B:B, 0)),5)</f>
        <v>5</v>
      </c>
      <c r="V730">
        <f ca="1">IFERROR(INDEX(Ref!F:F, MATCH(D730, Ref!B:B, 0)),1.5)</f>
        <v>1.5</v>
      </c>
    </row>
    <row r="731" spans="3:22" x14ac:dyDescent="0.25">
      <c r="C731" s="42"/>
      <c r="D731" s="2" t="str" cm="1">
        <f t="array" aca="1" ref="D731" ca="1">UPPER(_xlfn.TEXTJOIN("", TRUE, IF(ISNUMBER(FIND(MID(LEFT(C731, FIND(" ", C731 &amp; " ") - 1), ROW(INDIRECT("1:" &amp; LEN(LEFT(C731, FIND(" ", C731 &amp; " ") - 1)))), 1), "ABCDEFGHIJKLMNOPQRSTUVWXYZabcdefghijklmnopqrstuvwxyz")), MID(LEFT(C731, FIND(" ", C731 &amp; " ") - 1), ROW(INDIRECT("1:" &amp; LEN(LEFT(C731, FIND(" ", C731 &amp; " ") - 1)))), 1), "")))</f>
        <v/>
      </c>
      <c r="E731" s="2" t="e">
        <f ca="1">INDEX(Ref!C:C, MATCH(Mapping!D731, Ref!$B:$B,0))</f>
        <v>#N/A</v>
      </c>
      <c r="F731" s="2" t="e">
        <f ca="1">INDEX(Ref!D:D, MATCH(Mapping!D731, Ref!$B:$B,0))</f>
        <v>#N/A</v>
      </c>
      <c r="G731" s="2" cm="1">
        <f t="array" ref="G731">IFERROR(_xlfn.SWITCH(LOWER(TRIM(RIGHT(SUBSTITUTE(C731," ",REPT(" ",99)),99))),"fly",4,"dfly",8,"calendar",2,"box",4,4),4)</f>
        <v>4</v>
      </c>
      <c r="H731" s="2" t="s">
        <v>443</v>
      </c>
      <c r="I731" s="6" t="str">
        <f>RTD("tt.rtd",,RTD("tt.rtd",,"Inst",H731,$C731),I$2)</f>
        <v/>
      </c>
      <c r="J731" s="7" cm="1">
        <f t="array" ref="J731">SUM(IF(('Fill Book'!$F$4:$F$10084="B")*('Fill Book'!$E$4:$E$10084=Mapping!C731),'Fill Book'!$G$4:$G$10084))</f>
        <v>0</v>
      </c>
      <c r="K731" s="18" t="str" cm="1">
        <f t="array" ref="K731">IFERROR(
  SUMPRODUCT(
    ('Fill Book'!$F$4:$F$10084="B") * ('Fill Book'!$E$4:$E$10084=Mapping!C731),
    'Fill Book'!$G$4:$G$10084,  'Fill Book'!$H$4:$H$10084
  ) /
  SUMIFS(
    'Fill Book'!$G$4:$G$10084,
    'Fill Book'!$F$4:$F$10084, "B",
    'Fill Book'!$E$4:$E$10084, Mapping!C731
  ),
  ""
)</f>
        <v/>
      </c>
      <c r="L731" s="7">
        <f>SUMIFS('Fill Book'!$G$4:$G$10084, 'Fill Book'!$F$4:$F$10084, "S", 'Fill Book'!$E$4:$E$10084, Mapping!C731)</f>
        <v>0</v>
      </c>
      <c r="M731" s="18" t="str" cm="1">
        <f t="array" ref="M731">IFERROR(
  SUMPRODUCT(
    ('Fill Book'!$F$4:$F$10084="S") * ('Fill Book'!$E$4:$E$10084=Mapping!C731),
    'Fill Book'!$G$4:$G$10084,  'Fill Book'!$H$4:$H$10084
  ) /
  SUMIFS(
    'Fill Book'!$G$4:$G$10084,
    'Fill Book'!$F$4:$F$10084, "S",
    'Fill Book'!$E$4:$E$10084, Mapping!C731
  ),
  ""
)</f>
        <v/>
      </c>
      <c r="N731" s="7">
        <f t="shared" si="54"/>
        <v>0</v>
      </c>
      <c r="O731" s="2">
        <f t="shared" ca="1" si="52"/>
        <v>0</v>
      </c>
      <c r="P731" s="2">
        <f t="shared" ca="1" si="55"/>
        <v>0</v>
      </c>
      <c r="Q731" s="2">
        <f t="shared" si="56"/>
        <v>0</v>
      </c>
      <c r="R731" s="9" t="e">
        <f ca="1">((Mapping!$M731 - Mapping!$K731) / Mapping!$E731 * Mapping!$F731) * (MIN(Mapping!$J731, Mapping!$L731))</f>
        <v>#VALUE!</v>
      </c>
      <c r="S731" s="2" t="str">
        <f>IFERROR(INDEX(#REF!, MATCH(Mapping!C731,#REF!, 0)), "")</f>
        <v/>
      </c>
      <c r="T731" s="2" t="e">
        <f t="shared" ca="1" si="53"/>
        <v>#VALUE!</v>
      </c>
      <c r="U731" s="2">
        <f ca="1">IFERROR(INDEX(Ref!E:E, MATCH(D731, Ref!B:B, 0)),5)</f>
        <v>5</v>
      </c>
      <c r="V731">
        <f ca="1">IFERROR(INDEX(Ref!F:F, MATCH(D731, Ref!B:B, 0)),1.5)</f>
        <v>1.5</v>
      </c>
    </row>
    <row r="732" spans="3:22" x14ac:dyDescent="0.25">
      <c r="C732" s="42"/>
      <c r="D732" s="2" t="str" cm="1">
        <f t="array" aca="1" ref="D732" ca="1">UPPER(_xlfn.TEXTJOIN("", TRUE, IF(ISNUMBER(FIND(MID(LEFT(C732, FIND(" ", C732 &amp; " ") - 1), ROW(INDIRECT("1:" &amp; LEN(LEFT(C732, FIND(" ", C732 &amp; " ") - 1)))), 1), "ABCDEFGHIJKLMNOPQRSTUVWXYZabcdefghijklmnopqrstuvwxyz")), MID(LEFT(C732, FIND(" ", C732 &amp; " ") - 1), ROW(INDIRECT("1:" &amp; LEN(LEFT(C732, FIND(" ", C732 &amp; " ") - 1)))), 1), "")))</f>
        <v/>
      </c>
      <c r="E732" s="2" t="e">
        <f ca="1">INDEX(Ref!C:C, MATCH(Mapping!D732, Ref!$B:$B,0))</f>
        <v>#N/A</v>
      </c>
      <c r="F732" s="2" t="e">
        <f ca="1">INDEX(Ref!D:D, MATCH(Mapping!D732, Ref!$B:$B,0))</f>
        <v>#N/A</v>
      </c>
      <c r="G732" s="2" cm="1">
        <f t="array" ref="G732">IFERROR(_xlfn.SWITCH(LOWER(TRIM(RIGHT(SUBSTITUTE(C732," ",REPT(" ",99)),99))),"fly",4,"dfly",8,"calendar",2,"box",4,4),4)</f>
        <v>4</v>
      </c>
      <c r="H732" s="2" t="s">
        <v>443</v>
      </c>
      <c r="I732" s="6" t="str">
        <f>RTD("tt.rtd",,RTD("tt.rtd",,"Inst",H732,$C732),I$2)</f>
        <v/>
      </c>
      <c r="J732" s="7" cm="1">
        <f t="array" ref="J732">SUM(IF(('Fill Book'!$F$4:$F$10084="B")*('Fill Book'!$E$4:$E$10084=Mapping!C732),'Fill Book'!$G$4:$G$10084))</f>
        <v>0</v>
      </c>
      <c r="K732" s="18" t="str" cm="1">
        <f t="array" ref="K732">IFERROR(
  SUMPRODUCT(
    ('Fill Book'!$F$4:$F$10084="B") * ('Fill Book'!$E$4:$E$10084=Mapping!C732),
    'Fill Book'!$G$4:$G$10084,  'Fill Book'!$H$4:$H$10084
  ) /
  SUMIFS(
    'Fill Book'!$G$4:$G$10084,
    'Fill Book'!$F$4:$F$10084, "B",
    'Fill Book'!$E$4:$E$10084, Mapping!C732
  ),
  ""
)</f>
        <v/>
      </c>
      <c r="L732" s="7">
        <f>SUMIFS('Fill Book'!$G$4:$G$10084, 'Fill Book'!$F$4:$F$10084, "S", 'Fill Book'!$E$4:$E$10084, Mapping!C732)</f>
        <v>0</v>
      </c>
      <c r="M732" s="18" t="str" cm="1">
        <f t="array" ref="M732">IFERROR(
  SUMPRODUCT(
    ('Fill Book'!$F$4:$F$10084="S") * ('Fill Book'!$E$4:$E$10084=Mapping!C732),
    'Fill Book'!$G$4:$G$10084,  'Fill Book'!$H$4:$H$10084
  ) /
  SUMIFS(
    'Fill Book'!$G$4:$G$10084,
    'Fill Book'!$F$4:$F$10084, "S",
    'Fill Book'!$E$4:$E$10084, Mapping!C732
  ),
  ""
)</f>
        <v/>
      </c>
      <c r="N732" s="7">
        <f t="shared" si="54"/>
        <v>0</v>
      </c>
      <c r="O732" s="2">
        <f t="shared" ca="1" si="52"/>
        <v>0</v>
      </c>
      <c r="P732" s="2">
        <f t="shared" ca="1" si="55"/>
        <v>0</v>
      </c>
      <c r="Q732" s="2">
        <f t="shared" si="56"/>
        <v>0</v>
      </c>
      <c r="R732" s="9" t="e">
        <f ca="1">((Mapping!$M732 - Mapping!$K732) / Mapping!$E732 * Mapping!$F732) * (MIN(Mapping!$J732, Mapping!$L732))</f>
        <v>#VALUE!</v>
      </c>
      <c r="S732" s="2" t="str">
        <f>IFERROR(INDEX(#REF!, MATCH(Mapping!C732,#REF!, 0)), "")</f>
        <v/>
      </c>
      <c r="T732" s="2" t="e">
        <f t="shared" ca="1" si="53"/>
        <v>#VALUE!</v>
      </c>
      <c r="U732" s="2">
        <f ca="1">IFERROR(INDEX(Ref!E:E, MATCH(D732, Ref!B:B, 0)),5)</f>
        <v>5</v>
      </c>
      <c r="V732">
        <f ca="1">IFERROR(INDEX(Ref!F:F, MATCH(D732, Ref!B:B, 0)),1.5)</f>
        <v>1.5</v>
      </c>
    </row>
    <row r="733" spans="3:22" x14ac:dyDescent="0.25">
      <c r="C733" s="42"/>
      <c r="D733" s="2" t="str" cm="1">
        <f t="array" aca="1" ref="D733" ca="1">UPPER(_xlfn.TEXTJOIN("", TRUE, IF(ISNUMBER(FIND(MID(LEFT(C733, FIND(" ", C733 &amp; " ") - 1), ROW(INDIRECT("1:" &amp; LEN(LEFT(C733, FIND(" ", C733 &amp; " ") - 1)))), 1), "ABCDEFGHIJKLMNOPQRSTUVWXYZabcdefghijklmnopqrstuvwxyz")), MID(LEFT(C733, FIND(" ", C733 &amp; " ") - 1), ROW(INDIRECT("1:" &amp; LEN(LEFT(C733, FIND(" ", C733 &amp; " ") - 1)))), 1), "")))</f>
        <v/>
      </c>
      <c r="E733" s="2" t="e">
        <f ca="1">INDEX(Ref!C:C, MATCH(Mapping!D733, Ref!$B:$B,0))</f>
        <v>#N/A</v>
      </c>
      <c r="F733" s="2" t="e">
        <f ca="1">INDEX(Ref!D:D, MATCH(Mapping!D733, Ref!$B:$B,0))</f>
        <v>#N/A</v>
      </c>
      <c r="G733" s="2" cm="1">
        <f t="array" ref="G733">IFERROR(_xlfn.SWITCH(LOWER(TRIM(RIGHT(SUBSTITUTE(C733," ",REPT(" ",99)),99))),"fly",4,"dfly",8,"calendar",2,"box",4,4),4)</f>
        <v>4</v>
      </c>
      <c r="H733" s="2" t="s">
        <v>443</v>
      </c>
      <c r="I733" s="6" t="str">
        <f>RTD("tt.rtd",,RTD("tt.rtd",,"Inst",H733,$C733),I$2)</f>
        <v/>
      </c>
      <c r="J733" s="7" cm="1">
        <f t="array" ref="J733">SUM(IF(('Fill Book'!$F$4:$F$10084="B")*('Fill Book'!$E$4:$E$10084=Mapping!C733),'Fill Book'!$G$4:$G$10084))</f>
        <v>0</v>
      </c>
      <c r="K733" s="18" t="str" cm="1">
        <f t="array" ref="K733">IFERROR(
  SUMPRODUCT(
    ('Fill Book'!$F$4:$F$10084="B") * ('Fill Book'!$E$4:$E$10084=Mapping!C733),
    'Fill Book'!$G$4:$G$10084,  'Fill Book'!$H$4:$H$10084
  ) /
  SUMIFS(
    'Fill Book'!$G$4:$G$10084,
    'Fill Book'!$F$4:$F$10084, "B",
    'Fill Book'!$E$4:$E$10084, Mapping!C733
  ),
  ""
)</f>
        <v/>
      </c>
      <c r="L733" s="7">
        <f>SUMIFS('Fill Book'!$G$4:$G$10084, 'Fill Book'!$F$4:$F$10084, "S", 'Fill Book'!$E$4:$E$10084, Mapping!C733)</f>
        <v>0</v>
      </c>
      <c r="M733" s="18" t="str" cm="1">
        <f t="array" ref="M733">IFERROR(
  SUMPRODUCT(
    ('Fill Book'!$F$4:$F$10084="S") * ('Fill Book'!$E$4:$E$10084=Mapping!C733),
    'Fill Book'!$G$4:$G$10084,  'Fill Book'!$H$4:$H$10084
  ) /
  SUMIFS(
    'Fill Book'!$G$4:$G$10084,
    'Fill Book'!$F$4:$F$10084, "S",
    'Fill Book'!$E$4:$E$10084, Mapping!C733
  ),
  ""
)</f>
        <v/>
      </c>
      <c r="N733" s="7">
        <f t="shared" si="54"/>
        <v>0</v>
      </c>
      <c r="O733" s="2">
        <f t="shared" ca="1" si="52"/>
        <v>0</v>
      </c>
      <c r="P733" s="2">
        <f t="shared" ca="1" si="55"/>
        <v>0</v>
      </c>
      <c r="Q733" s="2">
        <f t="shared" si="56"/>
        <v>0</v>
      </c>
      <c r="R733" s="9" t="e">
        <f ca="1">((Mapping!$M733 - Mapping!$K733) / Mapping!$E733 * Mapping!$F733) * (MIN(Mapping!$J733, Mapping!$L733))</f>
        <v>#VALUE!</v>
      </c>
      <c r="S733" s="2" t="str">
        <f>IFERROR(INDEX(#REF!, MATCH(Mapping!C733,#REF!, 0)), "")</f>
        <v/>
      </c>
      <c r="T733" s="2" t="e">
        <f t="shared" ca="1" si="53"/>
        <v>#VALUE!</v>
      </c>
      <c r="U733" s="2">
        <f ca="1">IFERROR(INDEX(Ref!E:E, MATCH(D733, Ref!B:B, 0)),5)</f>
        <v>5</v>
      </c>
      <c r="V733">
        <f ca="1">IFERROR(INDEX(Ref!F:F, MATCH(D733, Ref!B:B, 0)),1.5)</f>
        <v>1.5</v>
      </c>
    </row>
    <row r="734" spans="3:22" x14ac:dyDescent="0.25">
      <c r="C734" s="42"/>
      <c r="D734" s="2" t="str" cm="1">
        <f t="array" aca="1" ref="D734" ca="1">UPPER(_xlfn.TEXTJOIN("", TRUE, IF(ISNUMBER(FIND(MID(LEFT(C734, FIND(" ", C734 &amp; " ") - 1), ROW(INDIRECT("1:" &amp; LEN(LEFT(C734, FIND(" ", C734 &amp; " ") - 1)))), 1), "ABCDEFGHIJKLMNOPQRSTUVWXYZabcdefghijklmnopqrstuvwxyz")), MID(LEFT(C734, FIND(" ", C734 &amp; " ") - 1), ROW(INDIRECT("1:" &amp; LEN(LEFT(C734, FIND(" ", C734 &amp; " ") - 1)))), 1), "")))</f>
        <v/>
      </c>
      <c r="E734" s="2" t="e">
        <f ca="1">INDEX(Ref!C:C, MATCH(Mapping!D734, Ref!$B:$B,0))</f>
        <v>#N/A</v>
      </c>
      <c r="F734" s="2" t="e">
        <f ca="1">INDEX(Ref!D:D, MATCH(Mapping!D734, Ref!$B:$B,0))</f>
        <v>#N/A</v>
      </c>
      <c r="G734" s="2" cm="1">
        <f t="array" ref="G734">IFERROR(_xlfn.SWITCH(LOWER(TRIM(RIGHT(SUBSTITUTE(C734," ",REPT(" ",99)),99))),"fly",4,"dfly",8,"calendar",2,"box",4,4),4)</f>
        <v>4</v>
      </c>
      <c r="H734" s="2" t="s">
        <v>443</v>
      </c>
      <c r="I734" s="6" t="str">
        <f>RTD("tt.rtd",,RTD("tt.rtd",,"Inst",H734,$C734),I$2)</f>
        <v/>
      </c>
      <c r="J734" s="7" cm="1">
        <f t="array" ref="J734">SUM(IF(('Fill Book'!$F$4:$F$10084="B")*('Fill Book'!$E$4:$E$10084=Mapping!C734),'Fill Book'!$G$4:$G$10084))</f>
        <v>0</v>
      </c>
      <c r="K734" s="18" t="str" cm="1">
        <f t="array" ref="K734">IFERROR(
  SUMPRODUCT(
    ('Fill Book'!$F$4:$F$10084="B") * ('Fill Book'!$E$4:$E$10084=Mapping!C734),
    'Fill Book'!$G$4:$G$10084,  'Fill Book'!$H$4:$H$10084
  ) /
  SUMIFS(
    'Fill Book'!$G$4:$G$10084,
    'Fill Book'!$F$4:$F$10084, "B",
    'Fill Book'!$E$4:$E$10084, Mapping!C734
  ),
  ""
)</f>
        <v/>
      </c>
      <c r="L734" s="7">
        <f>SUMIFS('Fill Book'!$G$4:$G$10084, 'Fill Book'!$F$4:$F$10084, "S", 'Fill Book'!$E$4:$E$10084, Mapping!C734)</f>
        <v>0</v>
      </c>
      <c r="M734" s="18" t="str" cm="1">
        <f t="array" ref="M734">IFERROR(
  SUMPRODUCT(
    ('Fill Book'!$F$4:$F$10084="S") * ('Fill Book'!$E$4:$E$10084=Mapping!C734),
    'Fill Book'!$G$4:$G$10084,  'Fill Book'!$H$4:$H$10084
  ) /
  SUMIFS(
    'Fill Book'!$G$4:$G$10084,
    'Fill Book'!$F$4:$F$10084, "S",
    'Fill Book'!$E$4:$E$10084, Mapping!C734
  ),
  ""
)</f>
        <v/>
      </c>
      <c r="N734" s="7">
        <f t="shared" si="54"/>
        <v>0</v>
      </c>
      <c r="O734" s="2">
        <f t="shared" ca="1" si="52"/>
        <v>0</v>
      </c>
      <c r="P734" s="2">
        <f t="shared" ca="1" si="55"/>
        <v>0</v>
      </c>
      <c r="Q734" s="2">
        <f t="shared" si="56"/>
        <v>0</v>
      </c>
      <c r="R734" s="9" t="e">
        <f ca="1">((Mapping!$M734 - Mapping!$K734) / Mapping!$E734 * Mapping!$F734) * (MIN(Mapping!$J734, Mapping!$L734))</f>
        <v>#VALUE!</v>
      </c>
      <c r="S734" s="2" t="str">
        <f>IFERROR(INDEX(#REF!, MATCH(Mapping!C734,#REF!, 0)), "")</f>
        <v/>
      </c>
      <c r="T734" s="2" t="e">
        <f t="shared" ca="1" si="53"/>
        <v>#VALUE!</v>
      </c>
      <c r="U734" s="2">
        <f ca="1">IFERROR(INDEX(Ref!E:E, MATCH(D734, Ref!B:B, 0)),5)</f>
        <v>5</v>
      </c>
      <c r="V734">
        <f ca="1">IFERROR(INDEX(Ref!F:F, MATCH(D734, Ref!B:B, 0)),1.5)</f>
        <v>1.5</v>
      </c>
    </row>
    <row r="735" spans="3:22" x14ac:dyDescent="0.25">
      <c r="C735" s="42"/>
      <c r="D735" s="2" t="str" cm="1">
        <f t="array" aca="1" ref="D735" ca="1">UPPER(_xlfn.TEXTJOIN("", TRUE, IF(ISNUMBER(FIND(MID(LEFT(C735, FIND(" ", C735 &amp; " ") - 1), ROW(INDIRECT("1:" &amp; LEN(LEFT(C735, FIND(" ", C735 &amp; " ") - 1)))), 1), "ABCDEFGHIJKLMNOPQRSTUVWXYZabcdefghijklmnopqrstuvwxyz")), MID(LEFT(C735, FIND(" ", C735 &amp; " ") - 1), ROW(INDIRECT("1:" &amp; LEN(LEFT(C735, FIND(" ", C735 &amp; " ") - 1)))), 1), "")))</f>
        <v/>
      </c>
      <c r="E735" s="2" t="e">
        <f ca="1">INDEX(Ref!C:C, MATCH(Mapping!D735, Ref!$B:$B,0))</f>
        <v>#N/A</v>
      </c>
      <c r="F735" s="2" t="e">
        <f ca="1">INDEX(Ref!D:D, MATCH(Mapping!D735, Ref!$B:$B,0))</f>
        <v>#N/A</v>
      </c>
      <c r="G735" s="2" cm="1">
        <f t="array" ref="G735">IFERROR(_xlfn.SWITCH(LOWER(TRIM(RIGHT(SUBSTITUTE(C735," ",REPT(" ",99)),99))),"fly",4,"dfly",8,"calendar",2,"box",4,4),4)</f>
        <v>4</v>
      </c>
      <c r="H735" s="2" t="s">
        <v>443</v>
      </c>
      <c r="I735" s="6" t="str">
        <f>RTD("tt.rtd",,RTD("tt.rtd",,"Inst",H735,$C735),I$2)</f>
        <v/>
      </c>
      <c r="J735" s="7" cm="1">
        <f t="array" ref="J735">SUM(IF(('Fill Book'!$F$4:$F$10084="B")*('Fill Book'!$E$4:$E$10084=Mapping!C735),'Fill Book'!$G$4:$G$10084))</f>
        <v>0</v>
      </c>
      <c r="K735" s="18" t="str" cm="1">
        <f t="array" ref="K735">IFERROR(
  SUMPRODUCT(
    ('Fill Book'!$F$4:$F$10084="B") * ('Fill Book'!$E$4:$E$10084=Mapping!C735),
    'Fill Book'!$G$4:$G$10084,  'Fill Book'!$H$4:$H$10084
  ) /
  SUMIFS(
    'Fill Book'!$G$4:$G$10084,
    'Fill Book'!$F$4:$F$10084, "B",
    'Fill Book'!$E$4:$E$10084, Mapping!C735
  ),
  ""
)</f>
        <v/>
      </c>
      <c r="L735" s="7">
        <f>SUMIFS('Fill Book'!$G$4:$G$10084, 'Fill Book'!$F$4:$F$10084, "S", 'Fill Book'!$E$4:$E$10084, Mapping!C735)</f>
        <v>0</v>
      </c>
      <c r="M735" s="18" t="str" cm="1">
        <f t="array" ref="M735">IFERROR(
  SUMPRODUCT(
    ('Fill Book'!$F$4:$F$10084="S") * ('Fill Book'!$E$4:$E$10084=Mapping!C735),
    'Fill Book'!$G$4:$G$10084,  'Fill Book'!$H$4:$H$10084
  ) /
  SUMIFS(
    'Fill Book'!$G$4:$G$10084,
    'Fill Book'!$F$4:$F$10084, "S",
    'Fill Book'!$E$4:$E$10084, Mapping!C735
  ),
  ""
)</f>
        <v/>
      </c>
      <c r="N735" s="7">
        <f t="shared" si="54"/>
        <v>0</v>
      </c>
      <c r="O735" s="2">
        <f t="shared" ca="1" si="52"/>
        <v>0</v>
      </c>
      <c r="P735" s="2">
        <f t="shared" ca="1" si="55"/>
        <v>0</v>
      </c>
      <c r="Q735" s="2">
        <f t="shared" si="56"/>
        <v>0</v>
      </c>
      <c r="R735" s="9" t="e">
        <f ca="1">((Mapping!$M735 - Mapping!$K735) / Mapping!$E735 * Mapping!$F735) * (MIN(Mapping!$J735, Mapping!$L735))</f>
        <v>#VALUE!</v>
      </c>
      <c r="S735" s="2" t="str">
        <f>IFERROR(INDEX(#REF!, MATCH(Mapping!C735,#REF!, 0)), "")</f>
        <v/>
      </c>
      <c r="T735" s="2" t="e">
        <f t="shared" ca="1" si="53"/>
        <v>#VALUE!</v>
      </c>
      <c r="U735" s="2">
        <f ca="1">IFERROR(INDEX(Ref!E:E, MATCH(D735, Ref!B:B, 0)),5)</f>
        <v>5</v>
      </c>
      <c r="V735">
        <f ca="1">IFERROR(INDEX(Ref!F:F, MATCH(D735, Ref!B:B, 0)),1.5)</f>
        <v>1.5</v>
      </c>
    </row>
    <row r="736" spans="3:22" x14ac:dyDescent="0.25">
      <c r="C736" s="42"/>
      <c r="D736" s="2" t="str" cm="1">
        <f t="array" aca="1" ref="D736" ca="1">UPPER(_xlfn.TEXTJOIN("", TRUE, IF(ISNUMBER(FIND(MID(LEFT(C736, FIND(" ", C736 &amp; " ") - 1), ROW(INDIRECT("1:" &amp; LEN(LEFT(C736, FIND(" ", C736 &amp; " ") - 1)))), 1), "ABCDEFGHIJKLMNOPQRSTUVWXYZabcdefghijklmnopqrstuvwxyz")), MID(LEFT(C736, FIND(" ", C736 &amp; " ") - 1), ROW(INDIRECT("1:" &amp; LEN(LEFT(C736, FIND(" ", C736 &amp; " ") - 1)))), 1), "")))</f>
        <v/>
      </c>
      <c r="E736" s="2" t="e">
        <f ca="1">INDEX(Ref!C:C, MATCH(Mapping!D736, Ref!$B:$B,0))</f>
        <v>#N/A</v>
      </c>
      <c r="F736" s="2" t="e">
        <f ca="1">INDEX(Ref!D:D, MATCH(Mapping!D736, Ref!$B:$B,0))</f>
        <v>#N/A</v>
      </c>
      <c r="G736" s="2" cm="1">
        <f t="array" ref="G736">IFERROR(_xlfn.SWITCH(LOWER(TRIM(RIGHT(SUBSTITUTE(C736," ",REPT(" ",99)),99))),"fly",4,"dfly",8,"calendar",2,"box",4,4),4)</f>
        <v>4</v>
      </c>
      <c r="H736" s="2" t="s">
        <v>443</v>
      </c>
      <c r="I736" s="6" t="str">
        <f>RTD("tt.rtd",,RTD("tt.rtd",,"Inst",H736,$C736),I$2)</f>
        <v/>
      </c>
      <c r="J736" s="7" cm="1">
        <f t="array" ref="J736">SUM(IF(('Fill Book'!$F$4:$F$10084="B")*('Fill Book'!$E$4:$E$10084=Mapping!C736),'Fill Book'!$G$4:$G$10084))</f>
        <v>0</v>
      </c>
      <c r="K736" s="18" t="str" cm="1">
        <f t="array" ref="K736">IFERROR(
  SUMPRODUCT(
    ('Fill Book'!$F$4:$F$10084="B") * ('Fill Book'!$E$4:$E$10084=Mapping!C736),
    'Fill Book'!$G$4:$G$10084,  'Fill Book'!$H$4:$H$10084
  ) /
  SUMIFS(
    'Fill Book'!$G$4:$G$10084,
    'Fill Book'!$F$4:$F$10084, "B",
    'Fill Book'!$E$4:$E$10084, Mapping!C736
  ),
  ""
)</f>
        <v/>
      </c>
      <c r="L736" s="7">
        <f>SUMIFS('Fill Book'!$G$4:$G$10084, 'Fill Book'!$F$4:$F$10084, "S", 'Fill Book'!$E$4:$E$10084, Mapping!C736)</f>
        <v>0</v>
      </c>
      <c r="M736" s="18" t="str" cm="1">
        <f t="array" ref="M736">IFERROR(
  SUMPRODUCT(
    ('Fill Book'!$F$4:$F$10084="S") * ('Fill Book'!$E$4:$E$10084=Mapping!C736),
    'Fill Book'!$G$4:$G$10084,  'Fill Book'!$H$4:$H$10084
  ) /
  SUMIFS(
    'Fill Book'!$G$4:$G$10084,
    'Fill Book'!$F$4:$F$10084, "S",
    'Fill Book'!$E$4:$E$10084, Mapping!C736
  ),
  ""
)</f>
        <v/>
      </c>
      <c r="N736" s="7">
        <f t="shared" si="54"/>
        <v>0</v>
      </c>
      <c r="O736" s="2">
        <f t="shared" ca="1" si="52"/>
        <v>0</v>
      </c>
      <c r="P736" s="2">
        <f t="shared" ca="1" si="55"/>
        <v>0</v>
      </c>
      <c r="Q736" s="2">
        <f t="shared" si="56"/>
        <v>0</v>
      </c>
      <c r="R736" s="9" t="e">
        <f ca="1">((Mapping!$M736 - Mapping!$K736) / Mapping!$E736 * Mapping!$F736) * (MIN(Mapping!$J736, Mapping!$L736))</f>
        <v>#VALUE!</v>
      </c>
      <c r="S736" s="2" t="str">
        <f>IFERROR(INDEX(#REF!, MATCH(Mapping!C736,#REF!, 0)), "")</f>
        <v/>
      </c>
      <c r="T736" s="2" t="e">
        <f t="shared" ca="1" si="53"/>
        <v>#VALUE!</v>
      </c>
      <c r="U736" s="2">
        <f ca="1">IFERROR(INDEX(Ref!E:E, MATCH(D736, Ref!B:B, 0)),5)</f>
        <v>5</v>
      </c>
      <c r="V736">
        <f ca="1">IFERROR(INDEX(Ref!F:F, MATCH(D736, Ref!B:B, 0)),1.5)</f>
        <v>1.5</v>
      </c>
    </row>
    <row r="737" spans="3:22" x14ac:dyDescent="0.25">
      <c r="C737" s="42"/>
      <c r="D737" s="2" t="str" cm="1">
        <f t="array" aca="1" ref="D737" ca="1">UPPER(_xlfn.TEXTJOIN("", TRUE, IF(ISNUMBER(FIND(MID(LEFT(C737, FIND(" ", C737 &amp; " ") - 1), ROW(INDIRECT("1:" &amp; LEN(LEFT(C737, FIND(" ", C737 &amp; " ") - 1)))), 1), "ABCDEFGHIJKLMNOPQRSTUVWXYZabcdefghijklmnopqrstuvwxyz")), MID(LEFT(C737, FIND(" ", C737 &amp; " ") - 1), ROW(INDIRECT("1:" &amp; LEN(LEFT(C737, FIND(" ", C737 &amp; " ") - 1)))), 1), "")))</f>
        <v/>
      </c>
      <c r="E737" s="2" t="e">
        <f ca="1">INDEX(Ref!C:C, MATCH(Mapping!D737, Ref!$B:$B,0))</f>
        <v>#N/A</v>
      </c>
      <c r="F737" s="2" t="e">
        <f ca="1">INDEX(Ref!D:D, MATCH(Mapping!D737, Ref!$B:$B,0))</f>
        <v>#N/A</v>
      </c>
      <c r="G737" s="2" cm="1">
        <f t="array" ref="G737">IFERROR(_xlfn.SWITCH(LOWER(TRIM(RIGHT(SUBSTITUTE(C737," ",REPT(" ",99)),99))),"fly",4,"dfly",8,"calendar",2,"box",4,4),4)</f>
        <v>4</v>
      </c>
      <c r="H737" s="2" t="s">
        <v>443</v>
      </c>
      <c r="I737" s="6" t="str">
        <f>RTD("tt.rtd",,RTD("tt.rtd",,"Inst",H737,$C737),I$2)</f>
        <v/>
      </c>
      <c r="J737" s="7" cm="1">
        <f t="array" ref="J737">SUM(IF(('Fill Book'!$F$4:$F$10084="B")*('Fill Book'!$E$4:$E$10084=Mapping!C737),'Fill Book'!$G$4:$G$10084))</f>
        <v>0</v>
      </c>
      <c r="K737" s="18" t="str" cm="1">
        <f t="array" ref="K737">IFERROR(
  SUMPRODUCT(
    ('Fill Book'!$F$4:$F$10084="B") * ('Fill Book'!$E$4:$E$10084=Mapping!C737),
    'Fill Book'!$G$4:$G$10084,  'Fill Book'!$H$4:$H$10084
  ) /
  SUMIFS(
    'Fill Book'!$G$4:$G$10084,
    'Fill Book'!$F$4:$F$10084, "B",
    'Fill Book'!$E$4:$E$10084, Mapping!C737
  ),
  ""
)</f>
        <v/>
      </c>
      <c r="L737" s="7">
        <f>SUMIFS('Fill Book'!$G$4:$G$10084, 'Fill Book'!$F$4:$F$10084, "S", 'Fill Book'!$E$4:$E$10084, Mapping!C737)</f>
        <v>0</v>
      </c>
      <c r="M737" s="18" t="str" cm="1">
        <f t="array" ref="M737">IFERROR(
  SUMPRODUCT(
    ('Fill Book'!$F$4:$F$10084="S") * ('Fill Book'!$E$4:$E$10084=Mapping!C737),
    'Fill Book'!$G$4:$G$10084,  'Fill Book'!$H$4:$H$10084
  ) /
  SUMIFS(
    'Fill Book'!$G$4:$G$10084,
    'Fill Book'!$F$4:$F$10084, "S",
    'Fill Book'!$E$4:$E$10084, Mapping!C737
  ),
  ""
)</f>
        <v/>
      </c>
      <c r="N737" s="7">
        <f t="shared" si="54"/>
        <v>0</v>
      </c>
      <c r="O737" s="2">
        <f t="shared" ref="O737:O800" ca="1" si="57">IFERROR(
    IF(L737 &gt; J737,
        ((M737 - I737) / E737) * F737 * (L737 - J737),
        ((I737 - K737) / E737) * F737 * (J737 - L737)
    ),
0)</f>
        <v>0</v>
      </c>
      <c r="P737" s="2">
        <f t="shared" ca="1" si="55"/>
        <v>0</v>
      </c>
      <c r="Q737" s="2">
        <f t="shared" si="56"/>
        <v>0</v>
      </c>
      <c r="R737" s="9" t="e">
        <f ca="1">((Mapping!$M737 - Mapping!$K737) / Mapping!$E737 * Mapping!$F737) * (MIN(Mapping!$J737, Mapping!$L737))</f>
        <v>#VALUE!</v>
      </c>
      <c r="S737" s="2" t="str">
        <f>IFERROR(INDEX(#REF!, MATCH(Mapping!C737,#REF!, 0)), "")</f>
        <v/>
      </c>
      <c r="T737" s="2" t="e">
        <f t="shared" ref="T737:T800" ca="1" si="58">IF(N737&gt;0, (S737-K737)*F737/E737*N737, (S737-M737)*F737/E737*N737)</f>
        <v>#VALUE!</v>
      </c>
      <c r="U737" s="2">
        <f ca="1">IFERROR(INDEX(Ref!E:E, MATCH(D737, Ref!B:B, 0)),5)</f>
        <v>5</v>
      </c>
      <c r="V737">
        <f ca="1">IFERROR(INDEX(Ref!F:F, MATCH(D737, Ref!B:B, 0)),1.5)</f>
        <v>1.5</v>
      </c>
    </row>
    <row r="738" spans="3:22" x14ac:dyDescent="0.25">
      <c r="C738" s="42"/>
      <c r="D738" s="2" t="str" cm="1">
        <f t="array" aca="1" ref="D738" ca="1">UPPER(_xlfn.TEXTJOIN("", TRUE, IF(ISNUMBER(FIND(MID(LEFT(C738, FIND(" ", C738 &amp; " ") - 1), ROW(INDIRECT("1:" &amp; LEN(LEFT(C738, FIND(" ", C738 &amp; " ") - 1)))), 1), "ABCDEFGHIJKLMNOPQRSTUVWXYZabcdefghijklmnopqrstuvwxyz")), MID(LEFT(C738, FIND(" ", C738 &amp; " ") - 1), ROW(INDIRECT("1:" &amp; LEN(LEFT(C738, FIND(" ", C738 &amp; " ") - 1)))), 1), "")))</f>
        <v/>
      </c>
      <c r="E738" s="2" t="e">
        <f ca="1">INDEX(Ref!C:C, MATCH(Mapping!D738, Ref!$B:$B,0))</f>
        <v>#N/A</v>
      </c>
      <c r="F738" s="2" t="e">
        <f ca="1">INDEX(Ref!D:D, MATCH(Mapping!D738, Ref!$B:$B,0))</f>
        <v>#N/A</v>
      </c>
      <c r="G738" s="2" cm="1">
        <f t="array" ref="G738">IFERROR(_xlfn.SWITCH(LOWER(TRIM(RIGHT(SUBSTITUTE(C738," ",REPT(" ",99)),99))),"fly",4,"dfly",8,"calendar",2,"box",4,4),4)</f>
        <v>4</v>
      </c>
      <c r="H738" s="2" t="s">
        <v>443</v>
      </c>
      <c r="I738" s="6" t="str">
        <f>RTD("tt.rtd",,RTD("tt.rtd",,"Inst",H738,$C738),I$2)</f>
        <v/>
      </c>
      <c r="J738" s="7" cm="1">
        <f t="array" ref="J738">SUM(IF(('Fill Book'!$F$4:$F$10084="B")*('Fill Book'!$E$4:$E$10084=Mapping!C738),'Fill Book'!$G$4:$G$10084))</f>
        <v>0</v>
      </c>
      <c r="K738" s="18" t="str" cm="1">
        <f t="array" ref="K738">IFERROR(
  SUMPRODUCT(
    ('Fill Book'!$F$4:$F$10084="B") * ('Fill Book'!$E$4:$E$10084=Mapping!C738),
    'Fill Book'!$G$4:$G$10084,  'Fill Book'!$H$4:$H$10084
  ) /
  SUMIFS(
    'Fill Book'!$G$4:$G$10084,
    'Fill Book'!$F$4:$F$10084, "B",
    'Fill Book'!$E$4:$E$10084, Mapping!C738
  ),
  ""
)</f>
        <v/>
      </c>
      <c r="L738" s="7">
        <f>SUMIFS('Fill Book'!$G$4:$G$10084, 'Fill Book'!$F$4:$F$10084, "S", 'Fill Book'!$E$4:$E$10084, Mapping!C738)</f>
        <v>0</v>
      </c>
      <c r="M738" s="18" t="str" cm="1">
        <f t="array" ref="M738">IFERROR(
  SUMPRODUCT(
    ('Fill Book'!$F$4:$F$10084="S") * ('Fill Book'!$E$4:$E$10084=Mapping!C738),
    'Fill Book'!$G$4:$G$10084,  'Fill Book'!$H$4:$H$10084
  ) /
  SUMIFS(
    'Fill Book'!$G$4:$G$10084,
    'Fill Book'!$F$4:$F$10084, "S",
    'Fill Book'!$E$4:$E$10084, Mapping!C738
  ),
  ""
)</f>
        <v/>
      </c>
      <c r="N738" s="7">
        <f t="shared" si="54"/>
        <v>0</v>
      </c>
      <c r="O738" s="2">
        <f t="shared" ca="1" si="57"/>
        <v>0</v>
      </c>
      <c r="P738" s="2">
        <f t="shared" ca="1" si="55"/>
        <v>0</v>
      </c>
      <c r="Q738" s="2">
        <f t="shared" si="56"/>
        <v>0</v>
      </c>
      <c r="R738" s="9" t="e">
        <f ca="1">((Mapping!$M738 - Mapping!$K738) / Mapping!$E738 * Mapping!$F738) * (MIN(Mapping!$J738, Mapping!$L738))</f>
        <v>#VALUE!</v>
      </c>
      <c r="S738" s="2" t="str">
        <f>IFERROR(INDEX(#REF!, MATCH(Mapping!C738,#REF!, 0)), "")</f>
        <v/>
      </c>
      <c r="T738" s="2" t="e">
        <f t="shared" ca="1" si="58"/>
        <v>#VALUE!</v>
      </c>
      <c r="U738" s="2">
        <f ca="1">IFERROR(INDEX(Ref!E:E, MATCH(D738, Ref!B:B, 0)),5)</f>
        <v>5</v>
      </c>
      <c r="V738">
        <f ca="1">IFERROR(INDEX(Ref!F:F, MATCH(D738, Ref!B:B, 0)),1.5)</f>
        <v>1.5</v>
      </c>
    </row>
    <row r="739" spans="3:22" x14ac:dyDescent="0.25">
      <c r="C739" s="42"/>
      <c r="D739" s="2" t="str" cm="1">
        <f t="array" aca="1" ref="D739" ca="1">UPPER(_xlfn.TEXTJOIN("", TRUE, IF(ISNUMBER(FIND(MID(LEFT(C739, FIND(" ", C739 &amp; " ") - 1), ROW(INDIRECT("1:" &amp; LEN(LEFT(C739, FIND(" ", C739 &amp; " ") - 1)))), 1), "ABCDEFGHIJKLMNOPQRSTUVWXYZabcdefghijklmnopqrstuvwxyz")), MID(LEFT(C739, FIND(" ", C739 &amp; " ") - 1), ROW(INDIRECT("1:" &amp; LEN(LEFT(C739, FIND(" ", C739 &amp; " ") - 1)))), 1), "")))</f>
        <v/>
      </c>
      <c r="E739" s="2" t="e">
        <f ca="1">INDEX(Ref!C:C, MATCH(Mapping!D739, Ref!$B:$B,0))</f>
        <v>#N/A</v>
      </c>
      <c r="F739" s="2" t="e">
        <f ca="1">INDEX(Ref!D:D, MATCH(Mapping!D739, Ref!$B:$B,0))</f>
        <v>#N/A</v>
      </c>
      <c r="G739" s="2" cm="1">
        <f t="array" ref="G739">IFERROR(_xlfn.SWITCH(LOWER(TRIM(RIGHT(SUBSTITUTE(C739," ",REPT(" ",99)),99))),"fly",4,"dfly",8,"calendar",2,"box",4,4),4)</f>
        <v>4</v>
      </c>
      <c r="H739" s="2" t="s">
        <v>443</v>
      </c>
      <c r="I739" s="6" t="str">
        <f>RTD("tt.rtd",,RTD("tt.rtd",,"Inst",H739,$C739),I$2)</f>
        <v/>
      </c>
      <c r="J739" s="7" cm="1">
        <f t="array" ref="J739">SUM(IF(('Fill Book'!$F$4:$F$10084="B")*('Fill Book'!$E$4:$E$10084=Mapping!C739),'Fill Book'!$G$4:$G$10084))</f>
        <v>0</v>
      </c>
      <c r="K739" s="18" t="str" cm="1">
        <f t="array" ref="K739">IFERROR(
  SUMPRODUCT(
    ('Fill Book'!$F$4:$F$10084="B") * ('Fill Book'!$E$4:$E$10084=Mapping!C739),
    'Fill Book'!$G$4:$G$10084,  'Fill Book'!$H$4:$H$10084
  ) /
  SUMIFS(
    'Fill Book'!$G$4:$G$10084,
    'Fill Book'!$F$4:$F$10084, "B",
    'Fill Book'!$E$4:$E$10084, Mapping!C739
  ),
  ""
)</f>
        <v/>
      </c>
      <c r="L739" s="7">
        <f>SUMIFS('Fill Book'!$G$4:$G$10084, 'Fill Book'!$F$4:$F$10084, "S", 'Fill Book'!$E$4:$E$10084, Mapping!C739)</f>
        <v>0</v>
      </c>
      <c r="M739" s="18" t="str" cm="1">
        <f t="array" ref="M739">IFERROR(
  SUMPRODUCT(
    ('Fill Book'!$F$4:$F$10084="S") * ('Fill Book'!$E$4:$E$10084=Mapping!C739),
    'Fill Book'!$G$4:$G$10084,  'Fill Book'!$H$4:$H$10084
  ) /
  SUMIFS(
    'Fill Book'!$G$4:$G$10084,
    'Fill Book'!$F$4:$F$10084, "S",
    'Fill Book'!$E$4:$E$10084, Mapping!C739
  ),
  ""
)</f>
        <v/>
      </c>
      <c r="N739" s="7">
        <f t="shared" si="54"/>
        <v>0</v>
      </c>
      <c r="O739" s="2">
        <f t="shared" ca="1" si="57"/>
        <v>0</v>
      </c>
      <c r="P739" s="2">
        <f t="shared" ca="1" si="55"/>
        <v>0</v>
      </c>
      <c r="Q739" s="2">
        <f t="shared" si="56"/>
        <v>0</v>
      </c>
      <c r="R739" s="9" t="e">
        <f ca="1">((Mapping!$M739 - Mapping!$K739) / Mapping!$E739 * Mapping!$F739) * (MIN(Mapping!$J739, Mapping!$L739))</f>
        <v>#VALUE!</v>
      </c>
      <c r="S739" s="2" t="str">
        <f>IFERROR(INDEX(#REF!, MATCH(Mapping!C739,#REF!, 0)), "")</f>
        <v/>
      </c>
      <c r="T739" s="2" t="e">
        <f t="shared" ca="1" si="58"/>
        <v>#VALUE!</v>
      </c>
      <c r="U739" s="2">
        <f ca="1">IFERROR(INDEX(Ref!E:E, MATCH(D739, Ref!B:B, 0)),5)</f>
        <v>5</v>
      </c>
      <c r="V739">
        <f ca="1">IFERROR(INDEX(Ref!F:F, MATCH(D739, Ref!B:B, 0)),1.5)</f>
        <v>1.5</v>
      </c>
    </row>
    <row r="740" spans="3:22" x14ac:dyDescent="0.25">
      <c r="C740" s="42"/>
      <c r="D740" s="2" t="str" cm="1">
        <f t="array" aca="1" ref="D740" ca="1">UPPER(_xlfn.TEXTJOIN("", TRUE, IF(ISNUMBER(FIND(MID(LEFT(C740, FIND(" ", C740 &amp; " ") - 1), ROW(INDIRECT("1:" &amp; LEN(LEFT(C740, FIND(" ", C740 &amp; " ") - 1)))), 1), "ABCDEFGHIJKLMNOPQRSTUVWXYZabcdefghijklmnopqrstuvwxyz")), MID(LEFT(C740, FIND(" ", C740 &amp; " ") - 1), ROW(INDIRECT("1:" &amp; LEN(LEFT(C740, FIND(" ", C740 &amp; " ") - 1)))), 1), "")))</f>
        <v/>
      </c>
      <c r="E740" s="2" t="e">
        <f ca="1">INDEX(Ref!C:C, MATCH(Mapping!D740, Ref!$B:$B,0))</f>
        <v>#N/A</v>
      </c>
      <c r="F740" s="2" t="e">
        <f ca="1">INDEX(Ref!D:D, MATCH(Mapping!D740, Ref!$B:$B,0))</f>
        <v>#N/A</v>
      </c>
      <c r="G740" s="2" cm="1">
        <f t="array" ref="G740">IFERROR(_xlfn.SWITCH(LOWER(TRIM(RIGHT(SUBSTITUTE(C740," ",REPT(" ",99)),99))),"fly",4,"dfly",8,"calendar",2,"box",4,4),4)</f>
        <v>4</v>
      </c>
      <c r="H740" s="2" t="s">
        <v>443</v>
      </c>
      <c r="I740" s="6" t="str">
        <f>RTD("tt.rtd",,RTD("tt.rtd",,"Inst",H740,$C740),I$2)</f>
        <v/>
      </c>
      <c r="J740" s="7" cm="1">
        <f t="array" ref="J740">SUM(IF(('Fill Book'!$F$4:$F$10084="B")*('Fill Book'!$E$4:$E$10084=Mapping!C740),'Fill Book'!$G$4:$G$10084))</f>
        <v>0</v>
      </c>
      <c r="K740" s="18" t="str" cm="1">
        <f t="array" ref="K740">IFERROR(
  SUMPRODUCT(
    ('Fill Book'!$F$4:$F$10084="B") * ('Fill Book'!$E$4:$E$10084=Mapping!C740),
    'Fill Book'!$G$4:$G$10084,  'Fill Book'!$H$4:$H$10084
  ) /
  SUMIFS(
    'Fill Book'!$G$4:$G$10084,
    'Fill Book'!$F$4:$F$10084, "B",
    'Fill Book'!$E$4:$E$10084, Mapping!C740
  ),
  ""
)</f>
        <v/>
      </c>
      <c r="L740" s="7">
        <f>SUMIFS('Fill Book'!$G$4:$G$10084, 'Fill Book'!$F$4:$F$10084, "S", 'Fill Book'!$E$4:$E$10084, Mapping!C740)</f>
        <v>0</v>
      </c>
      <c r="M740" s="18" t="str" cm="1">
        <f t="array" ref="M740">IFERROR(
  SUMPRODUCT(
    ('Fill Book'!$F$4:$F$10084="S") * ('Fill Book'!$E$4:$E$10084=Mapping!C740),
    'Fill Book'!$G$4:$G$10084,  'Fill Book'!$H$4:$H$10084
  ) /
  SUMIFS(
    'Fill Book'!$G$4:$G$10084,
    'Fill Book'!$F$4:$F$10084, "S",
    'Fill Book'!$E$4:$E$10084, Mapping!C740
  ),
  ""
)</f>
        <v/>
      </c>
      <c r="N740" s="7">
        <f t="shared" si="54"/>
        <v>0</v>
      </c>
      <c r="O740" s="2">
        <f t="shared" ca="1" si="57"/>
        <v>0</v>
      </c>
      <c r="P740" s="2">
        <f t="shared" ca="1" si="55"/>
        <v>0</v>
      </c>
      <c r="Q740" s="2">
        <f t="shared" si="56"/>
        <v>0</v>
      </c>
      <c r="R740" s="9" t="e">
        <f ca="1">((Mapping!$M740 - Mapping!$K740) / Mapping!$E740 * Mapping!$F740) * (MIN(Mapping!$J740, Mapping!$L740))</f>
        <v>#VALUE!</v>
      </c>
      <c r="S740" s="2" t="str">
        <f>IFERROR(INDEX(#REF!, MATCH(Mapping!C740,#REF!, 0)), "")</f>
        <v/>
      </c>
      <c r="T740" s="2" t="e">
        <f t="shared" ca="1" si="58"/>
        <v>#VALUE!</v>
      </c>
      <c r="U740" s="2">
        <f ca="1">IFERROR(INDEX(Ref!E:E, MATCH(D740, Ref!B:B, 0)),5)</f>
        <v>5</v>
      </c>
      <c r="V740">
        <f ca="1">IFERROR(INDEX(Ref!F:F, MATCH(D740, Ref!B:B, 0)),1.5)</f>
        <v>1.5</v>
      </c>
    </row>
    <row r="741" spans="3:22" x14ac:dyDescent="0.25">
      <c r="C741" s="42"/>
      <c r="D741" s="2" t="str" cm="1">
        <f t="array" aca="1" ref="D741" ca="1">UPPER(_xlfn.TEXTJOIN("", TRUE, IF(ISNUMBER(FIND(MID(LEFT(C741, FIND(" ", C741 &amp; " ") - 1), ROW(INDIRECT("1:" &amp; LEN(LEFT(C741, FIND(" ", C741 &amp; " ") - 1)))), 1), "ABCDEFGHIJKLMNOPQRSTUVWXYZabcdefghijklmnopqrstuvwxyz")), MID(LEFT(C741, FIND(" ", C741 &amp; " ") - 1), ROW(INDIRECT("1:" &amp; LEN(LEFT(C741, FIND(" ", C741 &amp; " ") - 1)))), 1), "")))</f>
        <v/>
      </c>
      <c r="E741" s="2" t="e">
        <f ca="1">INDEX(Ref!C:C, MATCH(Mapping!D741, Ref!$B:$B,0))</f>
        <v>#N/A</v>
      </c>
      <c r="F741" s="2" t="e">
        <f ca="1">INDEX(Ref!D:D, MATCH(Mapping!D741, Ref!$B:$B,0))</f>
        <v>#N/A</v>
      </c>
      <c r="G741" s="2" cm="1">
        <f t="array" ref="G741">IFERROR(_xlfn.SWITCH(LOWER(TRIM(RIGHT(SUBSTITUTE(C741," ",REPT(" ",99)),99))),"fly",4,"dfly",8,"calendar",2,"box",4,4),4)</f>
        <v>4</v>
      </c>
      <c r="H741" s="2" t="s">
        <v>443</v>
      </c>
      <c r="I741" s="6" t="str">
        <f>RTD("tt.rtd",,RTD("tt.rtd",,"Inst",H741,$C741),I$2)</f>
        <v/>
      </c>
      <c r="J741" s="7" cm="1">
        <f t="array" ref="J741">SUM(IF(('Fill Book'!$F$4:$F$10084="B")*('Fill Book'!$E$4:$E$10084=Mapping!C741),'Fill Book'!$G$4:$G$10084))</f>
        <v>0</v>
      </c>
      <c r="K741" s="18" t="str" cm="1">
        <f t="array" ref="K741">IFERROR(
  SUMPRODUCT(
    ('Fill Book'!$F$4:$F$10084="B") * ('Fill Book'!$E$4:$E$10084=Mapping!C741),
    'Fill Book'!$G$4:$G$10084,  'Fill Book'!$H$4:$H$10084
  ) /
  SUMIFS(
    'Fill Book'!$G$4:$G$10084,
    'Fill Book'!$F$4:$F$10084, "B",
    'Fill Book'!$E$4:$E$10084, Mapping!C741
  ),
  ""
)</f>
        <v/>
      </c>
      <c r="L741" s="7">
        <f>SUMIFS('Fill Book'!$G$4:$G$10084, 'Fill Book'!$F$4:$F$10084, "S", 'Fill Book'!$E$4:$E$10084, Mapping!C741)</f>
        <v>0</v>
      </c>
      <c r="M741" s="18" t="str" cm="1">
        <f t="array" ref="M741">IFERROR(
  SUMPRODUCT(
    ('Fill Book'!$F$4:$F$10084="S") * ('Fill Book'!$E$4:$E$10084=Mapping!C741),
    'Fill Book'!$G$4:$G$10084,  'Fill Book'!$H$4:$H$10084
  ) /
  SUMIFS(
    'Fill Book'!$G$4:$G$10084,
    'Fill Book'!$F$4:$F$10084, "S",
    'Fill Book'!$E$4:$E$10084, Mapping!C741
  ),
  ""
)</f>
        <v/>
      </c>
      <c r="N741" s="7">
        <f t="shared" si="54"/>
        <v>0</v>
      </c>
      <c r="O741" s="2">
        <f t="shared" ca="1" si="57"/>
        <v>0</v>
      </c>
      <c r="P741" s="2">
        <f t="shared" ca="1" si="55"/>
        <v>0</v>
      </c>
      <c r="Q741" s="2">
        <f t="shared" si="56"/>
        <v>0</v>
      </c>
      <c r="R741" s="9" t="e">
        <f ca="1">((Mapping!$M741 - Mapping!$K741) / Mapping!$E741 * Mapping!$F741) * (MIN(Mapping!$J741, Mapping!$L741))</f>
        <v>#VALUE!</v>
      </c>
      <c r="S741" s="2" t="str">
        <f>IFERROR(INDEX(#REF!, MATCH(Mapping!C741,#REF!, 0)), "")</f>
        <v/>
      </c>
      <c r="T741" s="2" t="e">
        <f t="shared" ca="1" si="58"/>
        <v>#VALUE!</v>
      </c>
      <c r="U741" s="2">
        <f ca="1">IFERROR(INDEX(Ref!E:E, MATCH(D741, Ref!B:B, 0)),5)</f>
        <v>5</v>
      </c>
      <c r="V741">
        <f ca="1">IFERROR(INDEX(Ref!F:F, MATCH(D741, Ref!B:B, 0)),1.5)</f>
        <v>1.5</v>
      </c>
    </row>
    <row r="742" spans="3:22" x14ac:dyDescent="0.25">
      <c r="C742" s="42"/>
      <c r="D742" s="2" t="str" cm="1">
        <f t="array" aca="1" ref="D742" ca="1">UPPER(_xlfn.TEXTJOIN("", TRUE, IF(ISNUMBER(FIND(MID(LEFT(C742, FIND(" ", C742 &amp; " ") - 1), ROW(INDIRECT("1:" &amp; LEN(LEFT(C742, FIND(" ", C742 &amp; " ") - 1)))), 1), "ABCDEFGHIJKLMNOPQRSTUVWXYZabcdefghijklmnopqrstuvwxyz")), MID(LEFT(C742, FIND(" ", C742 &amp; " ") - 1), ROW(INDIRECT("1:" &amp; LEN(LEFT(C742, FIND(" ", C742 &amp; " ") - 1)))), 1), "")))</f>
        <v/>
      </c>
      <c r="E742" s="2" t="e">
        <f ca="1">INDEX(Ref!C:C, MATCH(Mapping!D742, Ref!$B:$B,0))</f>
        <v>#N/A</v>
      </c>
      <c r="F742" s="2" t="e">
        <f ca="1">INDEX(Ref!D:D, MATCH(Mapping!D742, Ref!$B:$B,0))</f>
        <v>#N/A</v>
      </c>
      <c r="G742" s="2" cm="1">
        <f t="array" ref="G742">IFERROR(_xlfn.SWITCH(LOWER(TRIM(RIGHT(SUBSTITUTE(C742," ",REPT(" ",99)),99))),"fly",4,"dfly",8,"calendar",2,"box",4,4),4)</f>
        <v>4</v>
      </c>
      <c r="H742" s="2" t="s">
        <v>443</v>
      </c>
      <c r="I742" s="6" t="str">
        <f>RTD("tt.rtd",,RTD("tt.rtd",,"Inst",H742,$C742),I$2)</f>
        <v/>
      </c>
      <c r="J742" s="7" cm="1">
        <f t="array" ref="J742">SUM(IF(('Fill Book'!$F$4:$F$10084="B")*('Fill Book'!$E$4:$E$10084=Mapping!C742),'Fill Book'!$G$4:$G$10084))</f>
        <v>0</v>
      </c>
      <c r="K742" s="18" t="str" cm="1">
        <f t="array" ref="K742">IFERROR(
  SUMPRODUCT(
    ('Fill Book'!$F$4:$F$10084="B") * ('Fill Book'!$E$4:$E$10084=Mapping!C742),
    'Fill Book'!$G$4:$G$10084,  'Fill Book'!$H$4:$H$10084
  ) /
  SUMIFS(
    'Fill Book'!$G$4:$G$10084,
    'Fill Book'!$F$4:$F$10084, "B",
    'Fill Book'!$E$4:$E$10084, Mapping!C742
  ),
  ""
)</f>
        <v/>
      </c>
      <c r="L742" s="7">
        <f>SUMIFS('Fill Book'!$G$4:$G$10084, 'Fill Book'!$F$4:$F$10084, "S", 'Fill Book'!$E$4:$E$10084, Mapping!C742)</f>
        <v>0</v>
      </c>
      <c r="M742" s="18" t="str" cm="1">
        <f t="array" ref="M742">IFERROR(
  SUMPRODUCT(
    ('Fill Book'!$F$4:$F$10084="S") * ('Fill Book'!$E$4:$E$10084=Mapping!C742),
    'Fill Book'!$G$4:$G$10084,  'Fill Book'!$H$4:$H$10084
  ) /
  SUMIFS(
    'Fill Book'!$G$4:$G$10084,
    'Fill Book'!$F$4:$F$10084, "S",
    'Fill Book'!$E$4:$E$10084, Mapping!C742
  ),
  ""
)</f>
        <v/>
      </c>
      <c r="N742" s="7">
        <f t="shared" si="54"/>
        <v>0</v>
      </c>
      <c r="O742" s="2">
        <f t="shared" ca="1" si="57"/>
        <v>0</v>
      </c>
      <c r="P742" s="2">
        <f t="shared" ca="1" si="55"/>
        <v>0</v>
      </c>
      <c r="Q742" s="2">
        <f t="shared" si="56"/>
        <v>0</v>
      </c>
      <c r="R742" s="9" t="e">
        <f ca="1">((Mapping!$M742 - Mapping!$K742) / Mapping!$E742 * Mapping!$F742) * (MIN(Mapping!$J742, Mapping!$L742))</f>
        <v>#VALUE!</v>
      </c>
      <c r="S742" s="2" t="str">
        <f>IFERROR(INDEX(#REF!, MATCH(Mapping!C742,#REF!, 0)), "")</f>
        <v/>
      </c>
      <c r="T742" s="2" t="e">
        <f t="shared" ca="1" si="58"/>
        <v>#VALUE!</v>
      </c>
      <c r="U742" s="2">
        <f ca="1">IFERROR(INDEX(Ref!E:E, MATCH(D742, Ref!B:B, 0)),5)</f>
        <v>5</v>
      </c>
      <c r="V742">
        <f ca="1">IFERROR(INDEX(Ref!F:F, MATCH(D742, Ref!B:B, 0)),1.5)</f>
        <v>1.5</v>
      </c>
    </row>
    <row r="743" spans="3:22" x14ac:dyDescent="0.25">
      <c r="C743" s="42"/>
      <c r="D743" s="2" t="str" cm="1">
        <f t="array" aca="1" ref="D743" ca="1">UPPER(_xlfn.TEXTJOIN("", TRUE, IF(ISNUMBER(FIND(MID(LEFT(C743, FIND(" ", C743 &amp; " ") - 1), ROW(INDIRECT("1:" &amp; LEN(LEFT(C743, FIND(" ", C743 &amp; " ") - 1)))), 1), "ABCDEFGHIJKLMNOPQRSTUVWXYZabcdefghijklmnopqrstuvwxyz")), MID(LEFT(C743, FIND(" ", C743 &amp; " ") - 1), ROW(INDIRECT("1:" &amp; LEN(LEFT(C743, FIND(" ", C743 &amp; " ") - 1)))), 1), "")))</f>
        <v/>
      </c>
      <c r="E743" s="2" t="e">
        <f ca="1">INDEX(Ref!C:C, MATCH(Mapping!D743, Ref!$B:$B,0))</f>
        <v>#N/A</v>
      </c>
      <c r="F743" s="2" t="e">
        <f ca="1">INDEX(Ref!D:D, MATCH(Mapping!D743, Ref!$B:$B,0))</f>
        <v>#N/A</v>
      </c>
      <c r="G743" s="2" cm="1">
        <f t="array" ref="G743">IFERROR(_xlfn.SWITCH(LOWER(TRIM(RIGHT(SUBSTITUTE(C743," ",REPT(" ",99)),99))),"fly",4,"dfly",8,"calendar",2,"box",4,4),4)</f>
        <v>4</v>
      </c>
      <c r="H743" s="2" t="s">
        <v>443</v>
      </c>
      <c r="I743" s="6" t="str">
        <f>RTD("tt.rtd",,RTD("tt.rtd",,"Inst",H743,$C743),I$2)</f>
        <v/>
      </c>
      <c r="J743" s="7" cm="1">
        <f t="array" ref="J743">SUM(IF(('Fill Book'!$F$4:$F$10084="B")*('Fill Book'!$E$4:$E$10084=Mapping!C743),'Fill Book'!$G$4:$G$10084))</f>
        <v>0</v>
      </c>
      <c r="K743" s="18" t="str" cm="1">
        <f t="array" ref="K743">IFERROR(
  SUMPRODUCT(
    ('Fill Book'!$F$4:$F$10084="B") * ('Fill Book'!$E$4:$E$10084=Mapping!C743),
    'Fill Book'!$G$4:$G$10084,  'Fill Book'!$H$4:$H$10084
  ) /
  SUMIFS(
    'Fill Book'!$G$4:$G$10084,
    'Fill Book'!$F$4:$F$10084, "B",
    'Fill Book'!$E$4:$E$10084, Mapping!C743
  ),
  ""
)</f>
        <v/>
      </c>
      <c r="L743" s="7">
        <f>SUMIFS('Fill Book'!$G$4:$G$10084, 'Fill Book'!$F$4:$F$10084, "S", 'Fill Book'!$E$4:$E$10084, Mapping!C743)</f>
        <v>0</v>
      </c>
      <c r="M743" s="18" t="str" cm="1">
        <f t="array" ref="M743">IFERROR(
  SUMPRODUCT(
    ('Fill Book'!$F$4:$F$10084="S") * ('Fill Book'!$E$4:$E$10084=Mapping!C743),
    'Fill Book'!$G$4:$G$10084,  'Fill Book'!$H$4:$H$10084
  ) /
  SUMIFS(
    'Fill Book'!$G$4:$G$10084,
    'Fill Book'!$F$4:$F$10084, "S",
    'Fill Book'!$E$4:$E$10084, Mapping!C743
  ),
  ""
)</f>
        <v/>
      </c>
      <c r="N743" s="7">
        <f t="shared" si="54"/>
        <v>0</v>
      </c>
      <c r="O743" s="2">
        <f t="shared" ca="1" si="57"/>
        <v>0</v>
      </c>
      <c r="P743" s="2">
        <f t="shared" ca="1" si="55"/>
        <v>0</v>
      </c>
      <c r="Q743" s="2">
        <f t="shared" si="56"/>
        <v>0</v>
      </c>
      <c r="R743" s="9" t="e">
        <f ca="1">((Mapping!$M743 - Mapping!$K743) / Mapping!$E743 * Mapping!$F743) * (MIN(Mapping!$J743, Mapping!$L743))</f>
        <v>#VALUE!</v>
      </c>
      <c r="S743" s="2" t="str">
        <f>IFERROR(INDEX(#REF!, MATCH(Mapping!C743,#REF!, 0)), "")</f>
        <v/>
      </c>
      <c r="T743" s="2" t="e">
        <f t="shared" ca="1" si="58"/>
        <v>#VALUE!</v>
      </c>
      <c r="U743" s="2">
        <f ca="1">IFERROR(INDEX(Ref!E:E, MATCH(D743, Ref!B:B, 0)),5)</f>
        <v>5</v>
      </c>
      <c r="V743">
        <f ca="1">IFERROR(INDEX(Ref!F:F, MATCH(D743, Ref!B:B, 0)),1.5)</f>
        <v>1.5</v>
      </c>
    </row>
    <row r="744" spans="3:22" x14ac:dyDescent="0.25">
      <c r="C744" s="42"/>
      <c r="D744" s="2" t="str" cm="1">
        <f t="array" aca="1" ref="D744" ca="1">UPPER(_xlfn.TEXTJOIN("", TRUE, IF(ISNUMBER(FIND(MID(LEFT(C744, FIND(" ", C744 &amp; " ") - 1), ROW(INDIRECT("1:" &amp; LEN(LEFT(C744, FIND(" ", C744 &amp; " ") - 1)))), 1), "ABCDEFGHIJKLMNOPQRSTUVWXYZabcdefghijklmnopqrstuvwxyz")), MID(LEFT(C744, FIND(" ", C744 &amp; " ") - 1), ROW(INDIRECT("1:" &amp; LEN(LEFT(C744, FIND(" ", C744 &amp; " ") - 1)))), 1), "")))</f>
        <v/>
      </c>
      <c r="E744" s="2" t="e">
        <f ca="1">INDEX(Ref!C:C, MATCH(Mapping!D744, Ref!$B:$B,0))</f>
        <v>#N/A</v>
      </c>
      <c r="F744" s="2" t="e">
        <f ca="1">INDEX(Ref!D:D, MATCH(Mapping!D744, Ref!$B:$B,0))</f>
        <v>#N/A</v>
      </c>
      <c r="G744" s="2" cm="1">
        <f t="array" ref="G744">IFERROR(_xlfn.SWITCH(LOWER(TRIM(RIGHT(SUBSTITUTE(C744," ",REPT(" ",99)),99))),"fly",4,"dfly",8,"calendar",2,"box",4,4),4)</f>
        <v>4</v>
      </c>
      <c r="H744" s="2" t="s">
        <v>443</v>
      </c>
      <c r="I744" s="6" t="str">
        <f>RTD("tt.rtd",,RTD("tt.rtd",,"Inst",H744,$C744),I$2)</f>
        <v/>
      </c>
      <c r="J744" s="7" cm="1">
        <f t="array" ref="J744">SUM(IF(('Fill Book'!$F$4:$F$10084="B")*('Fill Book'!$E$4:$E$10084=Mapping!C744),'Fill Book'!$G$4:$G$10084))</f>
        <v>0</v>
      </c>
      <c r="K744" s="18" t="str" cm="1">
        <f t="array" ref="K744">IFERROR(
  SUMPRODUCT(
    ('Fill Book'!$F$4:$F$10084="B") * ('Fill Book'!$E$4:$E$10084=Mapping!C744),
    'Fill Book'!$G$4:$G$10084,  'Fill Book'!$H$4:$H$10084
  ) /
  SUMIFS(
    'Fill Book'!$G$4:$G$10084,
    'Fill Book'!$F$4:$F$10084, "B",
    'Fill Book'!$E$4:$E$10084, Mapping!C744
  ),
  ""
)</f>
        <v/>
      </c>
      <c r="L744" s="7">
        <f>SUMIFS('Fill Book'!$G$4:$G$10084, 'Fill Book'!$F$4:$F$10084, "S", 'Fill Book'!$E$4:$E$10084, Mapping!C744)</f>
        <v>0</v>
      </c>
      <c r="M744" s="18" t="str" cm="1">
        <f t="array" ref="M744">IFERROR(
  SUMPRODUCT(
    ('Fill Book'!$F$4:$F$10084="S") * ('Fill Book'!$E$4:$E$10084=Mapping!C744),
    'Fill Book'!$G$4:$G$10084,  'Fill Book'!$H$4:$H$10084
  ) /
  SUMIFS(
    'Fill Book'!$G$4:$G$10084,
    'Fill Book'!$F$4:$F$10084, "S",
    'Fill Book'!$E$4:$E$10084, Mapping!C744
  ),
  ""
)</f>
        <v/>
      </c>
      <c r="N744" s="7">
        <f t="shared" si="54"/>
        <v>0</v>
      </c>
      <c r="O744" s="2">
        <f t="shared" ca="1" si="57"/>
        <v>0</v>
      </c>
      <c r="P744" s="2">
        <f t="shared" ca="1" si="55"/>
        <v>0</v>
      </c>
      <c r="Q744" s="2">
        <f t="shared" si="56"/>
        <v>0</v>
      </c>
      <c r="R744" s="9" t="e">
        <f ca="1">((Mapping!$M744 - Mapping!$K744) / Mapping!$E744 * Mapping!$F744) * (MIN(Mapping!$J744, Mapping!$L744))</f>
        <v>#VALUE!</v>
      </c>
      <c r="S744" s="2" t="str">
        <f>IFERROR(INDEX(#REF!, MATCH(Mapping!C744,#REF!, 0)), "")</f>
        <v/>
      </c>
      <c r="T744" s="2" t="e">
        <f t="shared" ca="1" si="58"/>
        <v>#VALUE!</v>
      </c>
      <c r="U744" s="2">
        <f ca="1">IFERROR(INDEX(Ref!E:E, MATCH(D744, Ref!B:B, 0)),5)</f>
        <v>5</v>
      </c>
      <c r="V744">
        <f ca="1">IFERROR(INDEX(Ref!F:F, MATCH(D744, Ref!B:B, 0)),1.5)</f>
        <v>1.5</v>
      </c>
    </row>
    <row r="745" spans="3:22" x14ac:dyDescent="0.25">
      <c r="C745" s="42"/>
      <c r="D745" s="2" t="str" cm="1">
        <f t="array" aca="1" ref="D745" ca="1">UPPER(_xlfn.TEXTJOIN("", TRUE, IF(ISNUMBER(FIND(MID(LEFT(C745, FIND(" ", C745 &amp; " ") - 1), ROW(INDIRECT("1:" &amp; LEN(LEFT(C745, FIND(" ", C745 &amp; " ") - 1)))), 1), "ABCDEFGHIJKLMNOPQRSTUVWXYZabcdefghijklmnopqrstuvwxyz")), MID(LEFT(C745, FIND(" ", C745 &amp; " ") - 1), ROW(INDIRECT("1:" &amp; LEN(LEFT(C745, FIND(" ", C745 &amp; " ") - 1)))), 1), "")))</f>
        <v/>
      </c>
      <c r="E745" s="2" t="e">
        <f ca="1">INDEX(Ref!C:C, MATCH(Mapping!D745, Ref!$B:$B,0))</f>
        <v>#N/A</v>
      </c>
      <c r="F745" s="2" t="e">
        <f ca="1">INDEX(Ref!D:D, MATCH(Mapping!D745, Ref!$B:$B,0))</f>
        <v>#N/A</v>
      </c>
      <c r="G745" s="2" cm="1">
        <f t="array" ref="G745">IFERROR(_xlfn.SWITCH(LOWER(TRIM(RIGHT(SUBSTITUTE(C745," ",REPT(" ",99)),99))),"fly",4,"dfly",8,"calendar",2,"box",4,4),4)</f>
        <v>4</v>
      </c>
      <c r="H745" s="2" t="s">
        <v>443</v>
      </c>
      <c r="I745" s="6" t="str">
        <f>RTD("tt.rtd",,RTD("tt.rtd",,"Inst",H745,$C745),I$2)</f>
        <v/>
      </c>
      <c r="J745" s="7" cm="1">
        <f t="array" ref="J745">SUM(IF(('Fill Book'!$F$4:$F$10084="B")*('Fill Book'!$E$4:$E$10084=Mapping!C745),'Fill Book'!$G$4:$G$10084))</f>
        <v>0</v>
      </c>
      <c r="K745" s="18" t="str" cm="1">
        <f t="array" ref="K745">IFERROR(
  SUMPRODUCT(
    ('Fill Book'!$F$4:$F$10084="B") * ('Fill Book'!$E$4:$E$10084=Mapping!C745),
    'Fill Book'!$G$4:$G$10084,  'Fill Book'!$H$4:$H$10084
  ) /
  SUMIFS(
    'Fill Book'!$G$4:$G$10084,
    'Fill Book'!$F$4:$F$10084, "B",
    'Fill Book'!$E$4:$E$10084, Mapping!C745
  ),
  ""
)</f>
        <v/>
      </c>
      <c r="L745" s="7">
        <f>SUMIFS('Fill Book'!$G$4:$G$10084, 'Fill Book'!$F$4:$F$10084, "S", 'Fill Book'!$E$4:$E$10084, Mapping!C745)</f>
        <v>0</v>
      </c>
      <c r="M745" s="18" t="str" cm="1">
        <f t="array" ref="M745">IFERROR(
  SUMPRODUCT(
    ('Fill Book'!$F$4:$F$10084="S") * ('Fill Book'!$E$4:$E$10084=Mapping!C745),
    'Fill Book'!$G$4:$G$10084,  'Fill Book'!$H$4:$H$10084
  ) /
  SUMIFS(
    'Fill Book'!$G$4:$G$10084,
    'Fill Book'!$F$4:$F$10084, "S",
    'Fill Book'!$E$4:$E$10084, Mapping!C745
  ),
  ""
)</f>
        <v/>
      </c>
      <c r="N745" s="7">
        <f t="shared" si="54"/>
        <v>0</v>
      </c>
      <c r="O745" s="2">
        <f t="shared" ca="1" si="57"/>
        <v>0</v>
      </c>
      <c r="P745" s="2">
        <f t="shared" ca="1" si="55"/>
        <v>0</v>
      </c>
      <c r="Q745" s="2">
        <f t="shared" si="56"/>
        <v>0</v>
      </c>
      <c r="R745" s="9" t="e">
        <f ca="1">((Mapping!$M745 - Mapping!$K745) / Mapping!$E745 * Mapping!$F745) * (MIN(Mapping!$J745, Mapping!$L745))</f>
        <v>#VALUE!</v>
      </c>
      <c r="S745" s="2" t="str">
        <f>IFERROR(INDEX(#REF!, MATCH(Mapping!C745,#REF!, 0)), "")</f>
        <v/>
      </c>
      <c r="T745" s="2" t="e">
        <f t="shared" ca="1" si="58"/>
        <v>#VALUE!</v>
      </c>
      <c r="U745" s="2">
        <f ca="1">IFERROR(INDEX(Ref!E:E, MATCH(D745, Ref!B:B, 0)),5)</f>
        <v>5</v>
      </c>
      <c r="V745">
        <f ca="1">IFERROR(INDEX(Ref!F:F, MATCH(D745, Ref!B:B, 0)),1.5)</f>
        <v>1.5</v>
      </c>
    </row>
    <row r="746" spans="3:22" x14ac:dyDescent="0.25">
      <c r="C746" s="42"/>
      <c r="D746" s="2" t="str" cm="1">
        <f t="array" aca="1" ref="D746" ca="1">UPPER(_xlfn.TEXTJOIN("", TRUE, IF(ISNUMBER(FIND(MID(LEFT(C746, FIND(" ", C746 &amp; " ") - 1), ROW(INDIRECT("1:" &amp; LEN(LEFT(C746, FIND(" ", C746 &amp; " ") - 1)))), 1), "ABCDEFGHIJKLMNOPQRSTUVWXYZabcdefghijklmnopqrstuvwxyz")), MID(LEFT(C746, FIND(" ", C746 &amp; " ") - 1), ROW(INDIRECT("1:" &amp; LEN(LEFT(C746, FIND(" ", C746 &amp; " ") - 1)))), 1), "")))</f>
        <v/>
      </c>
      <c r="E746" s="2" t="e">
        <f ca="1">INDEX(Ref!C:C, MATCH(Mapping!D746, Ref!$B:$B,0))</f>
        <v>#N/A</v>
      </c>
      <c r="F746" s="2" t="e">
        <f ca="1">INDEX(Ref!D:D, MATCH(Mapping!D746, Ref!$B:$B,0))</f>
        <v>#N/A</v>
      </c>
      <c r="G746" s="2" cm="1">
        <f t="array" ref="G746">IFERROR(_xlfn.SWITCH(LOWER(TRIM(RIGHT(SUBSTITUTE(C746," ",REPT(" ",99)),99))),"fly",4,"dfly",8,"calendar",2,"box",4,4),4)</f>
        <v>4</v>
      </c>
      <c r="H746" s="2" t="s">
        <v>443</v>
      </c>
      <c r="I746" s="6" t="str">
        <f>RTD("tt.rtd",,RTD("tt.rtd",,"Inst",H746,$C746),I$2)</f>
        <v/>
      </c>
      <c r="J746" s="7" cm="1">
        <f t="array" ref="J746">SUM(IF(('Fill Book'!$F$4:$F$10084="B")*('Fill Book'!$E$4:$E$10084=Mapping!C746),'Fill Book'!$G$4:$G$10084))</f>
        <v>0</v>
      </c>
      <c r="K746" s="18" t="str" cm="1">
        <f t="array" ref="K746">IFERROR(
  SUMPRODUCT(
    ('Fill Book'!$F$4:$F$10084="B") * ('Fill Book'!$E$4:$E$10084=Mapping!C746),
    'Fill Book'!$G$4:$G$10084,  'Fill Book'!$H$4:$H$10084
  ) /
  SUMIFS(
    'Fill Book'!$G$4:$G$10084,
    'Fill Book'!$F$4:$F$10084, "B",
    'Fill Book'!$E$4:$E$10084, Mapping!C746
  ),
  ""
)</f>
        <v/>
      </c>
      <c r="L746" s="7">
        <f>SUMIFS('Fill Book'!$G$4:$G$10084, 'Fill Book'!$F$4:$F$10084, "S", 'Fill Book'!$E$4:$E$10084, Mapping!C746)</f>
        <v>0</v>
      </c>
      <c r="M746" s="18" t="str" cm="1">
        <f t="array" ref="M746">IFERROR(
  SUMPRODUCT(
    ('Fill Book'!$F$4:$F$10084="S") * ('Fill Book'!$E$4:$E$10084=Mapping!C746),
    'Fill Book'!$G$4:$G$10084,  'Fill Book'!$H$4:$H$10084
  ) /
  SUMIFS(
    'Fill Book'!$G$4:$G$10084,
    'Fill Book'!$F$4:$F$10084, "S",
    'Fill Book'!$E$4:$E$10084, Mapping!C746
  ),
  ""
)</f>
        <v/>
      </c>
      <c r="N746" s="7">
        <f t="shared" si="54"/>
        <v>0</v>
      </c>
      <c r="O746" s="2">
        <f t="shared" ca="1" si="57"/>
        <v>0</v>
      </c>
      <c r="P746" s="2">
        <f t="shared" ca="1" si="55"/>
        <v>0</v>
      </c>
      <c r="Q746" s="2">
        <f t="shared" si="56"/>
        <v>0</v>
      </c>
      <c r="R746" s="9" t="e">
        <f ca="1">((Mapping!$M746 - Mapping!$K746) / Mapping!$E746 * Mapping!$F746) * (MIN(Mapping!$J746, Mapping!$L746))</f>
        <v>#VALUE!</v>
      </c>
      <c r="S746" s="2" t="str">
        <f>IFERROR(INDEX(#REF!, MATCH(Mapping!C746,#REF!, 0)), "")</f>
        <v/>
      </c>
      <c r="T746" s="2" t="e">
        <f t="shared" ca="1" si="58"/>
        <v>#VALUE!</v>
      </c>
      <c r="U746" s="2">
        <f ca="1">IFERROR(INDEX(Ref!E:E, MATCH(D746, Ref!B:B, 0)),5)</f>
        <v>5</v>
      </c>
      <c r="V746">
        <f ca="1">IFERROR(INDEX(Ref!F:F, MATCH(D746, Ref!B:B, 0)),1.5)</f>
        <v>1.5</v>
      </c>
    </row>
    <row r="747" spans="3:22" x14ac:dyDescent="0.25">
      <c r="C747" s="42"/>
      <c r="D747" s="2" t="str" cm="1">
        <f t="array" aca="1" ref="D747" ca="1">UPPER(_xlfn.TEXTJOIN("", TRUE, IF(ISNUMBER(FIND(MID(LEFT(C747, FIND(" ", C747 &amp; " ") - 1), ROW(INDIRECT("1:" &amp; LEN(LEFT(C747, FIND(" ", C747 &amp; " ") - 1)))), 1), "ABCDEFGHIJKLMNOPQRSTUVWXYZabcdefghijklmnopqrstuvwxyz")), MID(LEFT(C747, FIND(" ", C747 &amp; " ") - 1), ROW(INDIRECT("1:" &amp; LEN(LEFT(C747, FIND(" ", C747 &amp; " ") - 1)))), 1), "")))</f>
        <v/>
      </c>
      <c r="E747" s="2" t="e">
        <f ca="1">INDEX(Ref!C:C, MATCH(Mapping!D747, Ref!$B:$B,0))</f>
        <v>#N/A</v>
      </c>
      <c r="F747" s="2" t="e">
        <f ca="1">INDEX(Ref!D:D, MATCH(Mapping!D747, Ref!$B:$B,0))</f>
        <v>#N/A</v>
      </c>
      <c r="G747" s="2" cm="1">
        <f t="array" ref="G747">IFERROR(_xlfn.SWITCH(LOWER(TRIM(RIGHT(SUBSTITUTE(C747," ",REPT(" ",99)),99))),"fly",4,"dfly",8,"calendar",2,"box",4,4),4)</f>
        <v>4</v>
      </c>
      <c r="H747" s="2" t="s">
        <v>443</v>
      </c>
      <c r="I747" s="6" t="str">
        <f>RTD("tt.rtd",,RTD("tt.rtd",,"Inst",H747,$C747),I$2)</f>
        <v/>
      </c>
      <c r="J747" s="7" cm="1">
        <f t="array" ref="J747">SUM(IF(('Fill Book'!$F$4:$F$10084="B")*('Fill Book'!$E$4:$E$10084=Mapping!C747),'Fill Book'!$G$4:$G$10084))</f>
        <v>0</v>
      </c>
      <c r="K747" s="18" t="str" cm="1">
        <f t="array" ref="K747">IFERROR(
  SUMPRODUCT(
    ('Fill Book'!$F$4:$F$10084="B") * ('Fill Book'!$E$4:$E$10084=Mapping!C747),
    'Fill Book'!$G$4:$G$10084,  'Fill Book'!$H$4:$H$10084
  ) /
  SUMIFS(
    'Fill Book'!$G$4:$G$10084,
    'Fill Book'!$F$4:$F$10084, "B",
    'Fill Book'!$E$4:$E$10084, Mapping!C747
  ),
  ""
)</f>
        <v/>
      </c>
      <c r="L747" s="7">
        <f>SUMIFS('Fill Book'!$G$4:$G$10084, 'Fill Book'!$F$4:$F$10084, "S", 'Fill Book'!$E$4:$E$10084, Mapping!C747)</f>
        <v>0</v>
      </c>
      <c r="M747" s="18" t="str" cm="1">
        <f t="array" ref="M747">IFERROR(
  SUMPRODUCT(
    ('Fill Book'!$F$4:$F$10084="S") * ('Fill Book'!$E$4:$E$10084=Mapping!C747),
    'Fill Book'!$G$4:$G$10084,  'Fill Book'!$H$4:$H$10084
  ) /
  SUMIFS(
    'Fill Book'!$G$4:$G$10084,
    'Fill Book'!$F$4:$F$10084, "S",
    'Fill Book'!$E$4:$E$10084, Mapping!C747
  ),
  ""
)</f>
        <v/>
      </c>
      <c r="N747" s="7">
        <f t="shared" si="54"/>
        <v>0</v>
      </c>
      <c r="O747" s="2">
        <f t="shared" ca="1" si="57"/>
        <v>0</v>
      </c>
      <c r="P747" s="2">
        <f t="shared" ca="1" si="55"/>
        <v>0</v>
      </c>
      <c r="Q747" s="2">
        <f t="shared" si="56"/>
        <v>0</v>
      </c>
      <c r="R747" s="9" t="e">
        <f ca="1">((Mapping!$M747 - Mapping!$K747) / Mapping!$E747 * Mapping!$F747) * (MIN(Mapping!$J747, Mapping!$L747))</f>
        <v>#VALUE!</v>
      </c>
      <c r="S747" s="2" t="str">
        <f>IFERROR(INDEX(#REF!, MATCH(Mapping!C747,#REF!, 0)), "")</f>
        <v/>
      </c>
      <c r="T747" s="2" t="e">
        <f t="shared" ca="1" si="58"/>
        <v>#VALUE!</v>
      </c>
      <c r="U747" s="2">
        <f ca="1">IFERROR(INDEX(Ref!E:E, MATCH(D747, Ref!B:B, 0)),5)</f>
        <v>5</v>
      </c>
      <c r="V747">
        <f ca="1">IFERROR(INDEX(Ref!F:F, MATCH(D747, Ref!B:B, 0)),1.5)</f>
        <v>1.5</v>
      </c>
    </row>
    <row r="748" spans="3:22" x14ac:dyDescent="0.25">
      <c r="C748" s="42"/>
      <c r="D748" s="2" t="str" cm="1">
        <f t="array" aca="1" ref="D748" ca="1">UPPER(_xlfn.TEXTJOIN("", TRUE, IF(ISNUMBER(FIND(MID(LEFT(C748, FIND(" ", C748 &amp; " ") - 1), ROW(INDIRECT("1:" &amp; LEN(LEFT(C748, FIND(" ", C748 &amp; " ") - 1)))), 1), "ABCDEFGHIJKLMNOPQRSTUVWXYZabcdefghijklmnopqrstuvwxyz")), MID(LEFT(C748, FIND(" ", C748 &amp; " ") - 1), ROW(INDIRECT("1:" &amp; LEN(LEFT(C748, FIND(" ", C748 &amp; " ") - 1)))), 1), "")))</f>
        <v/>
      </c>
      <c r="E748" s="2" t="e">
        <f ca="1">INDEX(Ref!C:C, MATCH(Mapping!D748, Ref!$B:$B,0))</f>
        <v>#N/A</v>
      </c>
      <c r="F748" s="2" t="e">
        <f ca="1">INDEX(Ref!D:D, MATCH(Mapping!D748, Ref!$B:$B,0))</f>
        <v>#N/A</v>
      </c>
      <c r="G748" s="2" cm="1">
        <f t="array" ref="G748">IFERROR(_xlfn.SWITCH(LOWER(TRIM(RIGHT(SUBSTITUTE(C748," ",REPT(" ",99)),99))),"fly",4,"dfly",8,"calendar",2,"box",4,4),4)</f>
        <v>4</v>
      </c>
      <c r="H748" s="2" t="s">
        <v>443</v>
      </c>
      <c r="I748" s="6" t="str">
        <f>RTD("tt.rtd",,RTD("tt.rtd",,"Inst",H748,$C748),I$2)</f>
        <v/>
      </c>
      <c r="J748" s="7" cm="1">
        <f t="array" ref="J748">SUM(IF(('Fill Book'!$F$4:$F$10084="B")*('Fill Book'!$E$4:$E$10084=Mapping!C748),'Fill Book'!$G$4:$G$10084))</f>
        <v>0</v>
      </c>
      <c r="K748" s="18" t="str" cm="1">
        <f t="array" ref="K748">IFERROR(
  SUMPRODUCT(
    ('Fill Book'!$F$4:$F$10084="B") * ('Fill Book'!$E$4:$E$10084=Mapping!C748),
    'Fill Book'!$G$4:$G$10084,  'Fill Book'!$H$4:$H$10084
  ) /
  SUMIFS(
    'Fill Book'!$G$4:$G$10084,
    'Fill Book'!$F$4:$F$10084, "B",
    'Fill Book'!$E$4:$E$10084, Mapping!C748
  ),
  ""
)</f>
        <v/>
      </c>
      <c r="L748" s="7">
        <f>SUMIFS('Fill Book'!$G$4:$G$10084, 'Fill Book'!$F$4:$F$10084, "S", 'Fill Book'!$E$4:$E$10084, Mapping!C748)</f>
        <v>0</v>
      </c>
      <c r="M748" s="18" t="str" cm="1">
        <f t="array" ref="M748">IFERROR(
  SUMPRODUCT(
    ('Fill Book'!$F$4:$F$10084="S") * ('Fill Book'!$E$4:$E$10084=Mapping!C748),
    'Fill Book'!$G$4:$G$10084,  'Fill Book'!$H$4:$H$10084
  ) /
  SUMIFS(
    'Fill Book'!$G$4:$G$10084,
    'Fill Book'!$F$4:$F$10084, "S",
    'Fill Book'!$E$4:$E$10084, Mapping!C748
  ),
  ""
)</f>
        <v/>
      </c>
      <c r="N748" s="7">
        <f t="shared" si="54"/>
        <v>0</v>
      </c>
      <c r="O748" s="2">
        <f t="shared" ca="1" si="57"/>
        <v>0</v>
      </c>
      <c r="P748" s="2">
        <f t="shared" ca="1" si="55"/>
        <v>0</v>
      </c>
      <c r="Q748" s="2">
        <f t="shared" si="56"/>
        <v>0</v>
      </c>
      <c r="R748" s="9" t="e">
        <f ca="1">((Mapping!$M748 - Mapping!$K748) / Mapping!$E748 * Mapping!$F748) * (MIN(Mapping!$J748, Mapping!$L748))</f>
        <v>#VALUE!</v>
      </c>
      <c r="S748" s="2" t="str">
        <f>IFERROR(INDEX(#REF!, MATCH(Mapping!C748,#REF!, 0)), "")</f>
        <v/>
      </c>
      <c r="T748" s="2" t="e">
        <f t="shared" ca="1" si="58"/>
        <v>#VALUE!</v>
      </c>
      <c r="U748" s="2">
        <f ca="1">IFERROR(INDEX(Ref!E:E, MATCH(D748, Ref!B:B, 0)),5)</f>
        <v>5</v>
      </c>
      <c r="V748">
        <f ca="1">IFERROR(INDEX(Ref!F:F, MATCH(D748, Ref!B:B, 0)),1.5)</f>
        <v>1.5</v>
      </c>
    </row>
    <row r="749" spans="3:22" x14ac:dyDescent="0.25">
      <c r="C749" s="42"/>
      <c r="D749" s="2" t="str" cm="1">
        <f t="array" aca="1" ref="D749" ca="1">UPPER(_xlfn.TEXTJOIN("", TRUE, IF(ISNUMBER(FIND(MID(LEFT(C749, FIND(" ", C749 &amp; " ") - 1), ROW(INDIRECT("1:" &amp; LEN(LEFT(C749, FIND(" ", C749 &amp; " ") - 1)))), 1), "ABCDEFGHIJKLMNOPQRSTUVWXYZabcdefghijklmnopqrstuvwxyz")), MID(LEFT(C749, FIND(" ", C749 &amp; " ") - 1), ROW(INDIRECT("1:" &amp; LEN(LEFT(C749, FIND(" ", C749 &amp; " ") - 1)))), 1), "")))</f>
        <v/>
      </c>
      <c r="E749" s="2" t="e">
        <f ca="1">INDEX(Ref!C:C, MATCH(Mapping!D749, Ref!$B:$B,0))</f>
        <v>#N/A</v>
      </c>
      <c r="F749" s="2" t="e">
        <f ca="1">INDEX(Ref!D:D, MATCH(Mapping!D749, Ref!$B:$B,0))</f>
        <v>#N/A</v>
      </c>
      <c r="G749" s="2" cm="1">
        <f t="array" ref="G749">IFERROR(_xlfn.SWITCH(LOWER(TRIM(RIGHT(SUBSTITUTE(C749," ",REPT(" ",99)),99))),"fly",4,"dfly",8,"calendar",2,"box",4,4),4)</f>
        <v>4</v>
      </c>
      <c r="H749" s="2" t="s">
        <v>443</v>
      </c>
      <c r="I749" s="6" t="str">
        <f>RTD("tt.rtd",,RTD("tt.rtd",,"Inst",H749,$C749),I$2)</f>
        <v/>
      </c>
      <c r="J749" s="7" cm="1">
        <f t="array" ref="J749">SUM(IF(('Fill Book'!$F$4:$F$10084="B")*('Fill Book'!$E$4:$E$10084=Mapping!C749),'Fill Book'!$G$4:$G$10084))</f>
        <v>0</v>
      </c>
      <c r="K749" s="18" t="str" cm="1">
        <f t="array" ref="K749">IFERROR(
  SUMPRODUCT(
    ('Fill Book'!$F$4:$F$10084="B") * ('Fill Book'!$E$4:$E$10084=Mapping!C749),
    'Fill Book'!$G$4:$G$10084,  'Fill Book'!$H$4:$H$10084
  ) /
  SUMIFS(
    'Fill Book'!$G$4:$G$10084,
    'Fill Book'!$F$4:$F$10084, "B",
    'Fill Book'!$E$4:$E$10084, Mapping!C749
  ),
  ""
)</f>
        <v/>
      </c>
      <c r="L749" s="7">
        <f>SUMIFS('Fill Book'!$G$4:$G$10084, 'Fill Book'!$F$4:$F$10084, "S", 'Fill Book'!$E$4:$E$10084, Mapping!C749)</f>
        <v>0</v>
      </c>
      <c r="M749" s="18" t="str" cm="1">
        <f t="array" ref="M749">IFERROR(
  SUMPRODUCT(
    ('Fill Book'!$F$4:$F$10084="S") * ('Fill Book'!$E$4:$E$10084=Mapping!C749),
    'Fill Book'!$G$4:$G$10084,  'Fill Book'!$H$4:$H$10084
  ) /
  SUMIFS(
    'Fill Book'!$G$4:$G$10084,
    'Fill Book'!$F$4:$F$10084, "S",
    'Fill Book'!$E$4:$E$10084, Mapping!C749
  ),
  ""
)</f>
        <v/>
      </c>
      <c r="N749" s="7">
        <f t="shared" si="54"/>
        <v>0</v>
      </c>
      <c r="O749" s="2">
        <f t="shared" ca="1" si="57"/>
        <v>0</v>
      </c>
      <c r="P749" s="2">
        <f t="shared" ca="1" si="55"/>
        <v>0</v>
      </c>
      <c r="Q749" s="2">
        <f t="shared" si="56"/>
        <v>0</v>
      </c>
      <c r="R749" s="9" t="e">
        <f ca="1">((Mapping!$M749 - Mapping!$K749) / Mapping!$E749 * Mapping!$F749) * (MIN(Mapping!$J749, Mapping!$L749))</f>
        <v>#VALUE!</v>
      </c>
      <c r="S749" s="2" t="str">
        <f>IFERROR(INDEX(#REF!, MATCH(Mapping!C749,#REF!, 0)), "")</f>
        <v/>
      </c>
      <c r="T749" s="2" t="e">
        <f t="shared" ca="1" si="58"/>
        <v>#VALUE!</v>
      </c>
      <c r="U749" s="2">
        <f ca="1">IFERROR(INDEX(Ref!E:E, MATCH(D749, Ref!B:B, 0)),5)</f>
        <v>5</v>
      </c>
      <c r="V749">
        <f ca="1">IFERROR(INDEX(Ref!F:F, MATCH(D749, Ref!B:B, 0)),1.5)</f>
        <v>1.5</v>
      </c>
    </row>
    <row r="750" spans="3:22" x14ac:dyDescent="0.25">
      <c r="C750" s="42"/>
      <c r="D750" s="2" t="str" cm="1">
        <f t="array" aca="1" ref="D750" ca="1">UPPER(_xlfn.TEXTJOIN("", TRUE, IF(ISNUMBER(FIND(MID(LEFT(C750, FIND(" ", C750 &amp; " ") - 1), ROW(INDIRECT("1:" &amp; LEN(LEFT(C750, FIND(" ", C750 &amp; " ") - 1)))), 1), "ABCDEFGHIJKLMNOPQRSTUVWXYZabcdefghijklmnopqrstuvwxyz")), MID(LEFT(C750, FIND(" ", C750 &amp; " ") - 1), ROW(INDIRECT("1:" &amp; LEN(LEFT(C750, FIND(" ", C750 &amp; " ") - 1)))), 1), "")))</f>
        <v/>
      </c>
      <c r="E750" s="2" t="e">
        <f ca="1">INDEX(Ref!C:C, MATCH(Mapping!D750, Ref!$B:$B,0))</f>
        <v>#N/A</v>
      </c>
      <c r="F750" s="2" t="e">
        <f ca="1">INDEX(Ref!D:D, MATCH(Mapping!D750, Ref!$B:$B,0))</f>
        <v>#N/A</v>
      </c>
      <c r="G750" s="2" cm="1">
        <f t="array" ref="G750">IFERROR(_xlfn.SWITCH(LOWER(TRIM(RIGHT(SUBSTITUTE(C750," ",REPT(" ",99)),99))),"fly",4,"dfly",8,"calendar",2,"box",4,4),4)</f>
        <v>4</v>
      </c>
      <c r="H750" s="2" t="s">
        <v>443</v>
      </c>
      <c r="I750" s="6" t="str">
        <f>RTD("tt.rtd",,RTD("tt.rtd",,"Inst",H750,$C750),I$2)</f>
        <v/>
      </c>
      <c r="J750" s="7" cm="1">
        <f t="array" ref="J750">SUM(IF(('Fill Book'!$F$4:$F$10084="B")*('Fill Book'!$E$4:$E$10084=Mapping!C750),'Fill Book'!$G$4:$G$10084))</f>
        <v>0</v>
      </c>
      <c r="K750" s="18" t="str" cm="1">
        <f t="array" ref="K750">IFERROR(
  SUMPRODUCT(
    ('Fill Book'!$F$4:$F$10084="B") * ('Fill Book'!$E$4:$E$10084=Mapping!C750),
    'Fill Book'!$G$4:$G$10084,  'Fill Book'!$H$4:$H$10084
  ) /
  SUMIFS(
    'Fill Book'!$G$4:$G$10084,
    'Fill Book'!$F$4:$F$10084, "B",
    'Fill Book'!$E$4:$E$10084, Mapping!C750
  ),
  ""
)</f>
        <v/>
      </c>
      <c r="L750" s="7">
        <f>SUMIFS('Fill Book'!$G$4:$G$10084, 'Fill Book'!$F$4:$F$10084, "S", 'Fill Book'!$E$4:$E$10084, Mapping!C750)</f>
        <v>0</v>
      </c>
      <c r="M750" s="18" t="str" cm="1">
        <f t="array" ref="M750">IFERROR(
  SUMPRODUCT(
    ('Fill Book'!$F$4:$F$10084="S") * ('Fill Book'!$E$4:$E$10084=Mapping!C750),
    'Fill Book'!$G$4:$G$10084,  'Fill Book'!$H$4:$H$10084
  ) /
  SUMIFS(
    'Fill Book'!$G$4:$G$10084,
    'Fill Book'!$F$4:$F$10084, "S",
    'Fill Book'!$E$4:$E$10084, Mapping!C750
  ),
  ""
)</f>
        <v/>
      </c>
      <c r="N750" s="7">
        <f t="shared" si="54"/>
        <v>0</v>
      </c>
      <c r="O750" s="2">
        <f t="shared" ca="1" si="57"/>
        <v>0</v>
      </c>
      <c r="P750" s="2">
        <f t="shared" ca="1" si="55"/>
        <v>0</v>
      </c>
      <c r="Q750" s="2">
        <f t="shared" si="56"/>
        <v>0</v>
      </c>
      <c r="R750" s="9" t="e">
        <f ca="1">((Mapping!$M750 - Mapping!$K750) / Mapping!$E750 * Mapping!$F750) * (MIN(Mapping!$J750, Mapping!$L750))</f>
        <v>#VALUE!</v>
      </c>
      <c r="S750" s="2" t="str">
        <f>IFERROR(INDEX(#REF!, MATCH(Mapping!C750,#REF!, 0)), "")</f>
        <v/>
      </c>
      <c r="T750" s="2" t="e">
        <f t="shared" ca="1" si="58"/>
        <v>#VALUE!</v>
      </c>
      <c r="U750" s="2">
        <f ca="1">IFERROR(INDEX(Ref!E:E, MATCH(D750, Ref!B:B, 0)),5)</f>
        <v>5</v>
      </c>
      <c r="V750">
        <f ca="1">IFERROR(INDEX(Ref!F:F, MATCH(D750, Ref!B:B, 0)),1.5)</f>
        <v>1.5</v>
      </c>
    </row>
    <row r="751" spans="3:22" x14ac:dyDescent="0.25">
      <c r="C751" s="42"/>
      <c r="D751" s="2" t="str" cm="1">
        <f t="array" aca="1" ref="D751" ca="1">UPPER(_xlfn.TEXTJOIN("", TRUE, IF(ISNUMBER(FIND(MID(LEFT(C751, FIND(" ", C751 &amp; " ") - 1), ROW(INDIRECT("1:" &amp; LEN(LEFT(C751, FIND(" ", C751 &amp; " ") - 1)))), 1), "ABCDEFGHIJKLMNOPQRSTUVWXYZabcdefghijklmnopqrstuvwxyz")), MID(LEFT(C751, FIND(" ", C751 &amp; " ") - 1), ROW(INDIRECT("1:" &amp; LEN(LEFT(C751, FIND(" ", C751 &amp; " ") - 1)))), 1), "")))</f>
        <v/>
      </c>
      <c r="E751" s="2" t="e">
        <f ca="1">INDEX(Ref!C:C, MATCH(Mapping!D751, Ref!$B:$B,0))</f>
        <v>#N/A</v>
      </c>
      <c r="F751" s="2" t="e">
        <f ca="1">INDEX(Ref!D:D, MATCH(Mapping!D751, Ref!$B:$B,0))</f>
        <v>#N/A</v>
      </c>
      <c r="G751" s="2" cm="1">
        <f t="array" ref="G751">IFERROR(_xlfn.SWITCH(LOWER(TRIM(RIGHT(SUBSTITUTE(C751," ",REPT(" ",99)),99))),"fly",4,"dfly",8,"calendar",2,"box",4,4),4)</f>
        <v>4</v>
      </c>
      <c r="H751" s="2" t="s">
        <v>443</v>
      </c>
      <c r="I751" s="6" t="str">
        <f>RTD("tt.rtd",,RTD("tt.rtd",,"Inst",H751,$C751),I$2)</f>
        <v/>
      </c>
      <c r="J751" s="7" cm="1">
        <f t="array" ref="J751">SUM(IF(('Fill Book'!$F$4:$F$10084="B")*('Fill Book'!$E$4:$E$10084=Mapping!C751),'Fill Book'!$G$4:$G$10084))</f>
        <v>0</v>
      </c>
      <c r="K751" s="18" t="str" cm="1">
        <f t="array" ref="K751">IFERROR(
  SUMPRODUCT(
    ('Fill Book'!$F$4:$F$10084="B") * ('Fill Book'!$E$4:$E$10084=Mapping!C751),
    'Fill Book'!$G$4:$G$10084,  'Fill Book'!$H$4:$H$10084
  ) /
  SUMIFS(
    'Fill Book'!$G$4:$G$10084,
    'Fill Book'!$F$4:$F$10084, "B",
    'Fill Book'!$E$4:$E$10084, Mapping!C751
  ),
  ""
)</f>
        <v/>
      </c>
      <c r="L751" s="7">
        <f>SUMIFS('Fill Book'!$G$4:$G$10084, 'Fill Book'!$F$4:$F$10084, "S", 'Fill Book'!$E$4:$E$10084, Mapping!C751)</f>
        <v>0</v>
      </c>
      <c r="M751" s="18" t="str" cm="1">
        <f t="array" ref="M751">IFERROR(
  SUMPRODUCT(
    ('Fill Book'!$F$4:$F$10084="S") * ('Fill Book'!$E$4:$E$10084=Mapping!C751),
    'Fill Book'!$G$4:$G$10084,  'Fill Book'!$H$4:$H$10084
  ) /
  SUMIFS(
    'Fill Book'!$G$4:$G$10084,
    'Fill Book'!$F$4:$F$10084, "S",
    'Fill Book'!$E$4:$E$10084, Mapping!C751
  ),
  ""
)</f>
        <v/>
      </c>
      <c r="N751" s="7">
        <f t="shared" si="54"/>
        <v>0</v>
      </c>
      <c r="O751" s="2">
        <f t="shared" ca="1" si="57"/>
        <v>0</v>
      </c>
      <c r="P751" s="2">
        <f t="shared" ca="1" si="55"/>
        <v>0</v>
      </c>
      <c r="Q751" s="2">
        <f t="shared" si="56"/>
        <v>0</v>
      </c>
      <c r="R751" s="9" t="e">
        <f ca="1">((Mapping!$M751 - Mapping!$K751) / Mapping!$E751 * Mapping!$F751) * (MIN(Mapping!$J751, Mapping!$L751))</f>
        <v>#VALUE!</v>
      </c>
      <c r="S751" s="2" t="str">
        <f>IFERROR(INDEX(#REF!, MATCH(Mapping!C751,#REF!, 0)), "")</f>
        <v/>
      </c>
      <c r="T751" s="2" t="e">
        <f t="shared" ca="1" si="58"/>
        <v>#VALUE!</v>
      </c>
      <c r="U751" s="2">
        <f ca="1">IFERROR(INDEX(Ref!E:E, MATCH(D751, Ref!B:B, 0)),5)</f>
        <v>5</v>
      </c>
      <c r="V751">
        <f ca="1">IFERROR(INDEX(Ref!F:F, MATCH(D751, Ref!B:B, 0)),1.5)</f>
        <v>1.5</v>
      </c>
    </row>
    <row r="752" spans="3:22" x14ac:dyDescent="0.25">
      <c r="C752" s="42"/>
      <c r="D752" s="2" t="str" cm="1">
        <f t="array" aca="1" ref="D752" ca="1">UPPER(_xlfn.TEXTJOIN("", TRUE, IF(ISNUMBER(FIND(MID(LEFT(C752, FIND(" ", C752 &amp; " ") - 1), ROW(INDIRECT("1:" &amp; LEN(LEFT(C752, FIND(" ", C752 &amp; " ") - 1)))), 1), "ABCDEFGHIJKLMNOPQRSTUVWXYZabcdefghijklmnopqrstuvwxyz")), MID(LEFT(C752, FIND(" ", C752 &amp; " ") - 1), ROW(INDIRECT("1:" &amp; LEN(LEFT(C752, FIND(" ", C752 &amp; " ") - 1)))), 1), "")))</f>
        <v/>
      </c>
      <c r="E752" s="2" t="e">
        <f ca="1">INDEX(Ref!C:C, MATCH(Mapping!D752, Ref!$B:$B,0))</f>
        <v>#N/A</v>
      </c>
      <c r="F752" s="2" t="e">
        <f ca="1">INDEX(Ref!D:D, MATCH(Mapping!D752, Ref!$B:$B,0))</f>
        <v>#N/A</v>
      </c>
      <c r="G752" s="2" cm="1">
        <f t="array" ref="G752">IFERROR(_xlfn.SWITCH(LOWER(TRIM(RIGHT(SUBSTITUTE(C752," ",REPT(" ",99)),99))),"fly",4,"dfly",8,"calendar",2,"box",4,4),4)</f>
        <v>4</v>
      </c>
      <c r="H752" s="2" t="s">
        <v>443</v>
      </c>
      <c r="I752" s="6" t="str">
        <f>RTD("tt.rtd",,RTD("tt.rtd",,"Inst",H752,$C752),I$2)</f>
        <v/>
      </c>
      <c r="J752" s="7" cm="1">
        <f t="array" ref="J752">SUM(IF(('Fill Book'!$F$4:$F$10084="B")*('Fill Book'!$E$4:$E$10084=Mapping!C752),'Fill Book'!$G$4:$G$10084))</f>
        <v>0</v>
      </c>
      <c r="K752" s="18" t="str" cm="1">
        <f t="array" ref="K752">IFERROR(
  SUMPRODUCT(
    ('Fill Book'!$F$4:$F$10084="B") * ('Fill Book'!$E$4:$E$10084=Mapping!C752),
    'Fill Book'!$G$4:$G$10084,  'Fill Book'!$H$4:$H$10084
  ) /
  SUMIFS(
    'Fill Book'!$G$4:$G$10084,
    'Fill Book'!$F$4:$F$10084, "B",
    'Fill Book'!$E$4:$E$10084, Mapping!C752
  ),
  ""
)</f>
        <v/>
      </c>
      <c r="L752" s="7">
        <f>SUMIFS('Fill Book'!$G$4:$G$10084, 'Fill Book'!$F$4:$F$10084, "S", 'Fill Book'!$E$4:$E$10084, Mapping!C752)</f>
        <v>0</v>
      </c>
      <c r="M752" s="18" t="str" cm="1">
        <f t="array" ref="M752">IFERROR(
  SUMPRODUCT(
    ('Fill Book'!$F$4:$F$10084="S") * ('Fill Book'!$E$4:$E$10084=Mapping!C752),
    'Fill Book'!$G$4:$G$10084,  'Fill Book'!$H$4:$H$10084
  ) /
  SUMIFS(
    'Fill Book'!$G$4:$G$10084,
    'Fill Book'!$F$4:$F$10084, "S",
    'Fill Book'!$E$4:$E$10084, Mapping!C752
  ),
  ""
)</f>
        <v/>
      </c>
      <c r="N752" s="7">
        <f t="shared" si="54"/>
        <v>0</v>
      </c>
      <c r="O752" s="2">
        <f t="shared" ca="1" si="57"/>
        <v>0</v>
      </c>
      <c r="P752" s="2">
        <f t="shared" ca="1" si="55"/>
        <v>0</v>
      </c>
      <c r="Q752" s="2">
        <f t="shared" si="56"/>
        <v>0</v>
      </c>
      <c r="R752" s="9" t="e">
        <f ca="1">((Mapping!$M752 - Mapping!$K752) / Mapping!$E752 * Mapping!$F752) * (MIN(Mapping!$J752, Mapping!$L752))</f>
        <v>#VALUE!</v>
      </c>
      <c r="S752" s="2" t="str">
        <f>IFERROR(INDEX(#REF!, MATCH(Mapping!C752,#REF!, 0)), "")</f>
        <v/>
      </c>
      <c r="T752" s="2" t="e">
        <f t="shared" ca="1" si="58"/>
        <v>#VALUE!</v>
      </c>
      <c r="U752" s="2">
        <f ca="1">IFERROR(INDEX(Ref!E:E, MATCH(D752, Ref!B:B, 0)),5)</f>
        <v>5</v>
      </c>
      <c r="V752">
        <f ca="1">IFERROR(INDEX(Ref!F:F, MATCH(D752, Ref!B:B, 0)),1.5)</f>
        <v>1.5</v>
      </c>
    </row>
    <row r="753" spans="3:22" x14ac:dyDescent="0.25">
      <c r="C753" s="42"/>
      <c r="D753" s="2" t="str" cm="1">
        <f t="array" aca="1" ref="D753" ca="1">UPPER(_xlfn.TEXTJOIN("", TRUE, IF(ISNUMBER(FIND(MID(LEFT(C753, FIND(" ", C753 &amp; " ") - 1), ROW(INDIRECT("1:" &amp; LEN(LEFT(C753, FIND(" ", C753 &amp; " ") - 1)))), 1), "ABCDEFGHIJKLMNOPQRSTUVWXYZabcdefghijklmnopqrstuvwxyz")), MID(LEFT(C753, FIND(" ", C753 &amp; " ") - 1), ROW(INDIRECT("1:" &amp; LEN(LEFT(C753, FIND(" ", C753 &amp; " ") - 1)))), 1), "")))</f>
        <v/>
      </c>
      <c r="E753" s="2" t="e">
        <f ca="1">INDEX(Ref!C:C, MATCH(Mapping!D753, Ref!$B:$B,0))</f>
        <v>#N/A</v>
      </c>
      <c r="F753" s="2" t="e">
        <f ca="1">INDEX(Ref!D:D, MATCH(Mapping!D753, Ref!$B:$B,0))</f>
        <v>#N/A</v>
      </c>
      <c r="G753" s="2" cm="1">
        <f t="array" ref="G753">IFERROR(_xlfn.SWITCH(LOWER(TRIM(RIGHT(SUBSTITUTE(C753," ",REPT(" ",99)),99))),"fly",4,"dfly",8,"calendar",2,"box",4,4),4)</f>
        <v>4</v>
      </c>
      <c r="H753" s="2" t="s">
        <v>443</v>
      </c>
      <c r="I753" s="6" t="str">
        <f>RTD("tt.rtd",,RTD("tt.rtd",,"Inst",H753,$C753),I$2)</f>
        <v/>
      </c>
      <c r="J753" s="7" cm="1">
        <f t="array" ref="J753">SUM(IF(('Fill Book'!$F$4:$F$10084="B")*('Fill Book'!$E$4:$E$10084=Mapping!C753),'Fill Book'!$G$4:$G$10084))</f>
        <v>0</v>
      </c>
      <c r="K753" s="18" t="str" cm="1">
        <f t="array" ref="K753">IFERROR(
  SUMPRODUCT(
    ('Fill Book'!$F$4:$F$10084="B") * ('Fill Book'!$E$4:$E$10084=Mapping!C753),
    'Fill Book'!$G$4:$G$10084,  'Fill Book'!$H$4:$H$10084
  ) /
  SUMIFS(
    'Fill Book'!$G$4:$G$10084,
    'Fill Book'!$F$4:$F$10084, "B",
    'Fill Book'!$E$4:$E$10084, Mapping!C753
  ),
  ""
)</f>
        <v/>
      </c>
      <c r="L753" s="7">
        <f>SUMIFS('Fill Book'!$G$4:$G$10084, 'Fill Book'!$F$4:$F$10084, "S", 'Fill Book'!$E$4:$E$10084, Mapping!C753)</f>
        <v>0</v>
      </c>
      <c r="M753" s="18" t="str" cm="1">
        <f t="array" ref="M753">IFERROR(
  SUMPRODUCT(
    ('Fill Book'!$F$4:$F$10084="S") * ('Fill Book'!$E$4:$E$10084=Mapping!C753),
    'Fill Book'!$G$4:$G$10084,  'Fill Book'!$H$4:$H$10084
  ) /
  SUMIFS(
    'Fill Book'!$G$4:$G$10084,
    'Fill Book'!$F$4:$F$10084, "S",
    'Fill Book'!$E$4:$E$10084, Mapping!C753
  ),
  ""
)</f>
        <v/>
      </c>
      <c r="N753" s="7">
        <f t="shared" si="54"/>
        <v>0</v>
      </c>
      <c r="O753" s="2">
        <f t="shared" ca="1" si="57"/>
        <v>0</v>
      </c>
      <c r="P753" s="2">
        <f t="shared" ca="1" si="55"/>
        <v>0</v>
      </c>
      <c r="Q753" s="2">
        <f t="shared" si="56"/>
        <v>0</v>
      </c>
      <c r="R753" s="9" t="e">
        <f ca="1">((Mapping!$M753 - Mapping!$K753) / Mapping!$E753 * Mapping!$F753) * (MIN(Mapping!$J753, Mapping!$L753))</f>
        <v>#VALUE!</v>
      </c>
      <c r="S753" s="2" t="str">
        <f>IFERROR(INDEX(#REF!, MATCH(Mapping!C753,#REF!, 0)), "")</f>
        <v/>
      </c>
      <c r="T753" s="2" t="e">
        <f t="shared" ca="1" si="58"/>
        <v>#VALUE!</v>
      </c>
      <c r="U753" s="2">
        <f ca="1">IFERROR(INDEX(Ref!E:E, MATCH(D753, Ref!B:B, 0)),5)</f>
        <v>5</v>
      </c>
      <c r="V753">
        <f ca="1">IFERROR(INDEX(Ref!F:F, MATCH(D753, Ref!B:B, 0)),1.5)</f>
        <v>1.5</v>
      </c>
    </row>
    <row r="754" spans="3:22" x14ac:dyDescent="0.25">
      <c r="C754" s="42"/>
      <c r="D754" s="2" t="str" cm="1">
        <f t="array" aca="1" ref="D754" ca="1">UPPER(_xlfn.TEXTJOIN("", TRUE, IF(ISNUMBER(FIND(MID(LEFT(C754, FIND(" ", C754 &amp; " ") - 1), ROW(INDIRECT("1:" &amp; LEN(LEFT(C754, FIND(" ", C754 &amp; " ") - 1)))), 1), "ABCDEFGHIJKLMNOPQRSTUVWXYZabcdefghijklmnopqrstuvwxyz")), MID(LEFT(C754, FIND(" ", C754 &amp; " ") - 1), ROW(INDIRECT("1:" &amp; LEN(LEFT(C754, FIND(" ", C754 &amp; " ") - 1)))), 1), "")))</f>
        <v/>
      </c>
      <c r="E754" s="2" t="e">
        <f ca="1">INDEX(Ref!C:C, MATCH(Mapping!D754, Ref!$B:$B,0))</f>
        <v>#N/A</v>
      </c>
      <c r="F754" s="2" t="e">
        <f ca="1">INDEX(Ref!D:D, MATCH(Mapping!D754, Ref!$B:$B,0))</f>
        <v>#N/A</v>
      </c>
      <c r="G754" s="2" cm="1">
        <f t="array" ref="G754">IFERROR(_xlfn.SWITCH(LOWER(TRIM(RIGHT(SUBSTITUTE(C754," ",REPT(" ",99)),99))),"fly",4,"dfly",8,"calendar",2,"box",4,4),4)</f>
        <v>4</v>
      </c>
      <c r="H754" s="2" t="s">
        <v>443</v>
      </c>
      <c r="I754" s="6" t="str">
        <f>RTD("tt.rtd",,RTD("tt.rtd",,"Inst",H754,$C754),I$2)</f>
        <v/>
      </c>
      <c r="J754" s="7" cm="1">
        <f t="array" ref="J754">SUM(IF(('Fill Book'!$F$4:$F$10084="B")*('Fill Book'!$E$4:$E$10084=Mapping!C754),'Fill Book'!$G$4:$G$10084))</f>
        <v>0</v>
      </c>
      <c r="K754" s="18" t="str" cm="1">
        <f t="array" ref="K754">IFERROR(
  SUMPRODUCT(
    ('Fill Book'!$F$4:$F$10084="B") * ('Fill Book'!$E$4:$E$10084=Mapping!C754),
    'Fill Book'!$G$4:$G$10084,  'Fill Book'!$H$4:$H$10084
  ) /
  SUMIFS(
    'Fill Book'!$G$4:$G$10084,
    'Fill Book'!$F$4:$F$10084, "B",
    'Fill Book'!$E$4:$E$10084, Mapping!C754
  ),
  ""
)</f>
        <v/>
      </c>
      <c r="L754" s="7">
        <f>SUMIFS('Fill Book'!$G$4:$G$10084, 'Fill Book'!$F$4:$F$10084, "S", 'Fill Book'!$E$4:$E$10084, Mapping!C754)</f>
        <v>0</v>
      </c>
      <c r="M754" s="18" t="str" cm="1">
        <f t="array" ref="M754">IFERROR(
  SUMPRODUCT(
    ('Fill Book'!$F$4:$F$10084="S") * ('Fill Book'!$E$4:$E$10084=Mapping!C754),
    'Fill Book'!$G$4:$G$10084,  'Fill Book'!$H$4:$H$10084
  ) /
  SUMIFS(
    'Fill Book'!$G$4:$G$10084,
    'Fill Book'!$F$4:$F$10084, "S",
    'Fill Book'!$E$4:$E$10084, Mapping!C754
  ),
  ""
)</f>
        <v/>
      </c>
      <c r="N754" s="7">
        <f t="shared" si="54"/>
        <v>0</v>
      </c>
      <c r="O754" s="2">
        <f t="shared" ca="1" si="57"/>
        <v>0</v>
      </c>
      <c r="P754" s="2">
        <f t="shared" ca="1" si="55"/>
        <v>0</v>
      </c>
      <c r="Q754" s="2">
        <f t="shared" si="56"/>
        <v>0</v>
      </c>
      <c r="R754" s="9" t="e">
        <f ca="1">((Mapping!$M754 - Mapping!$K754) / Mapping!$E754 * Mapping!$F754) * (MIN(Mapping!$J754, Mapping!$L754))</f>
        <v>#VALUE!</v>
      </c>
      <c r="S754" s="2" t="str">
        <f>IFERROR(INDEX(#REF!, MATCH(Mapping!C754,#REF!, 0)), "")</f>
        <v/>
      </c>
      <c r="T754" s="2" t="e">
        <f t="shared" ca="1" si="58"/>
        <v>#VALUE!</v>
      </c>
      <c r="U754" s="2">
        <f ca="1">IFERROR(INDEX(Ref!E:E, MATCH(D754, Ref!B:B, 0)),5)</f>
        <v>5</v>
      </c>
      <c r="V754">
        <f ca="1">IFERROR(INDEX(Ref!F:F, MATCH(D754, Ref!B:B, 0)),1.5)</f>
        <v>1.5</v>
      </c>
    </row>
    <row r="755" spans="3:22" x14ac:dyDescent="0.25">
      <c r="C755" s="42"/>
      <c r="D755" s="2" t="str" cm="1">
        <f t="array" aca="1" ref="D755" ca="1">UPPER(_xlfn.TEXTJOIN("", TRUE, IF(ISNUMBER(FIND(MID(LEFT(C755, FIND(" ", C755 &amp; " ") - 1), ROW(INDIRECT("1:" &amp; LEN(LEFT(C755, FIND(" ", C755 &amp; " ") - 1)))), 1), "ABCDEFGHIJKLMNOPQRSTUVWXYZabcdefghijklmnopqrstuvwxyz")), MID(LEFT(C755, FIND(" ", C755 &amp; " ") - 1), ROW(INDIRECT("1:" &amp; LEN(LEFT(C755, FIND(" ", C755 &amp; " ") - 1)))), 1), "")))</f>
        <v/>
      </c>
      <c r="E755" s="2" t="e">
        <f ca="1">INDEX(Ref!C:C, MATCH(Mapping!D755, Ref!$B:$B,0))</f>
        <v>#N/A</v>
      </c>
      <c r="F755" s="2" t="e">
        <f ca="1">INDEX(Ref!D:D, MATCH(Mapping!D755, Ref!$B:$B,0))</f>
        <v>#N/A</v>
      </c>
      <c r="G755" s="2" cm="1">
        <f t="array" ref="G755">IFERROR(_xlfn.SWITCH(LOWER(TRIM(RIGHT(SUBSTITUTE(C755," ",REPT(" ",99)),99))),"fly",4,"dfly",8,"calendar",2,"box",4,4),4)</f>
        <v>4</v>
      </c>
      <c r="H755" s="2" t="s">
        <v>443</v>
      </c>
      <c r="I755" s="6" t="str">
        <f>RTD("tt.rtd",,RTD("tt.rtd",,"Inst",H755,$C755),I$2)</f>
        <v/>
      </c>
      <c r="J755" s="7" cm="1">
        <f t="array" ref="J755">SUM(IF(('Fill Book'!$F$4:$F$10084="B")*('Fill Book'!$E$4:$E$10084=Mapping!C755),'Fill Book'!$G$4:$G$10084))</f>
        <v>0</v>
      </c>
      <c r="K755" s="18" t="str" cm="1">
        <f t="array" ref="K755">IFERROR(
  SUMPRODUCT(
    ('Fill Book'!$F$4:$F$10084="B") * ('Fill Book'!$E$4:$E$10084=Mapping!C755),
    'Fill Book'!$G$4:$G$10084,  'Fill Book'!$H$4:$H$10084
  ) /
  SUMIFS(
    'Fill Book'!$G$4:$G$10084,
    'Fill Book'!$F$4:$F$10084, "B",
    'Fill Book'!$E$4:$E$10084, Mapping!C755
  ),
  ""
)</f>
        <v/>
      </c>
      <c r="L755" s="7">
        <f>SUMIFS('Fill Book'!$G$4:$G$10084, 'Fill Book'!$F$4:$F$10084, "S", 'Fill Book'!$E$4:$E$10084, Mapping!C755)</f>
        <v>0</v>
      </c>
      <c r="M755" s="18" t="str" cm="1">
        <f t="array" ref="M755">IFERROR(
  SUMPRODUCT(
    ('Fill Book'!$F$4:$F$10084="S") * ('Fill Book'!$E$4:$E$10084=Mapping!C755),
    'Fill Book'!$G$4:$G$10084,  'Fill Book'!$H$4:$H$10084
  ) /
  SUMIFS(
    'Fill Book'!$G$4:$G$10084,
    'Fill Book'!$F$4:$F$10084, "S",
    'Fill Book'!$E$4:$E$10084, Mapping!C755
  ),
  ""
)</f>
        <v/>
      </c>
      <c r="N755" s="7">
        <f t="shared" si="54"/>
        <v>0</v>
      </c>
      <c r="O755" s="2">
        <f t="shared" ca="1" si="57"/>
        <v>0</v>
      </c>
      <c r="P755" s="2">
        <f t="shared" ca="1" si="55"/>
        <v>0</v>
      </c>
      <c r="Q755" s="2">
        <f t="shared" si="56"/>
        <v>0</v>
      </c>
      <c r="R755" s="9" t="e">
        <f ca="1">((Mapping!$M755 - Mapping!$K755) / Mapping!$E755 * Mapping!$F755) * (MIN(Mapping!$J755, Mapping!$L755))</f>
        <v>#VALUE!</v>
      </c>
      <c r="S755" s="2" t="str">
        <f>IFERROR(INDEX(#REF!, MATCH(Mapping!C755,#REF!, 0)), "")</f>
        <v/>
      </c>
      <c r="T755" s="2" t="e">
        <f t="shared" ca="1" si="58"/>
        <v>#VALUE!</v>
      </c>
      <c r="U755" s="2">
        <f ca="1">IFERROR(INDEX(Ref!E:E, MATCH(D755, Ref!B:B, 0)),5)</f>
        <v>5</v>
      </c>
      <c r="V755">
        <f ca="1">IFERROR(INDEX(Ref!F:F, MATCH(D755, Ref!B:B, 0)),1.5)</f>
        <v>1.5</v>
      </c>
    </row>
    <row r="756" spans="3:22" x14ac:dyDescent="0.25">
      <c r="C756" s="42"/>
      <c r="D756" s="2" t="str" cm="1">
        <f t="array" aca="1" ref="D756" ca="1">UPPER(_xlfn.TEXTJOIN("", TRUE, IF(ISNUMBER(FIND(MID(LEFT(C756, FIND(" ", C756 &amp; " ") - 1), ROW(INDIRECT("1:" &amp; LEN(LEFT(C756, FIND(" ", C756 &amp; " ") - 1)))), 1), "ABCDEFGHIJKLMNOPQRSTUVWXYZabcdefghijklmnopqrstuvwxyz")), MID(LEFT(C756, FIND(" ", C756 &amp; " ") - 1), ROW(INDIRECT("1:" &amp; LEN(LEFT(C756, FIND(" ", C756 &amp; " ") - 1)))), 1), "")))</f>
        <v/>
      </c>
      <c r="E756" s="2" t="e">
        <f ca="1">INDEX(Ref!C:C, MATCH(Mapping!D756, Ref!$B:$B,0))</f>
        <v>#N/A</v>
      </c>
      <c r="F756" s="2" t="e">
        <f ca="1">INDEX(Ref!D:D, MATCH(Mapping!D756, Ref!$B:$B,0))</f>
        <v>#N/A</v>
      </c>
      <c r="G756" s="2" cm="1">
        <f t="array" ref="G756">IFERROR(_xlfn.SWITCH(LOWER(TRIM(RIGHT(SUBSTITUTE(C756," ",REPT(" ",99)),99))),"fly",4,"dfly",8,"calendar",2,"box",4,4),4)</f>
        <v>4</v>
      </c>
      <c r="H756" s="2" t="s">
        <v>443</v>
      </c>
      <c r="I756" s="6" t="str">
        <f>RTD("tt.rtd",,RTD("tt.rtd",,"Inst",H756,$C756),I$2)</f>
        <v/>
      </c>
      <c r="J756" s="7" cm="1">
        <f t="array" ref="J756">SUM(IF(('Fill Book'!$F$4:$F$10084="B")*('Fill Book'!$E$4:$E$10084=Mapping!C756),'Fill Book'!$G$4:$G$10084))</f>
        <v>0</v>
      </c>
      <c r="K756" s="18" t="str" cm="1">
        <f t="array" ref="K756">IFERROR(
  SUMPRODUCT(
    ('Fill Book'!$F$4:$F$10084="B") * ('Fill Book'!$E$4:$E$10084=Mapping!C756),
    'Fill Book'!$G$4:$G$10084,  'Fill Book'!$H$4:$H$10084
  ) /
  SUMIFS(
    'Fill Book'!$G$4:$G$10084,
    'Fill Book'!$F$4:$F$10084, "B",
    'Fill Book'!$E$4:$E$10084, Mapping!C756
  ),
  ""
)</f>
        <v/>
      </c>
      <c r="L756" s="7">
        <f>SUMIFS('Fill Book'!$G$4:$G$10084, 'Fill Book'!$F$4:$F$10084, "S", 'Fill Book'!$E$4:$E$10084, Mapping!C756)</f>
        <v>0</v>
      </c>
      <c r="M756" s="18" t="str" cm="1">
        <f t="array" ref="M756">IFERROR(
  SUMPRODUCT(
    ('Fill Book'!$F$4:$F$10084="S") * ('Fill Book'!$E$4:$E$10084=Mapping!C756),
    'Fill Book'!$G$4:$G$10084,  'Fill Book'!$H$4:$H$10084
  ) /
  SUMIFS(
    'Fill Book'!$G$4:$G$10084,
    'Fill Book'!$F$4:$F$10084, "S",
    'Fill Book'!$E$4:$E$10084, Mapping!C756
  ),
  ""
)</f>
        <v/>
      </c>
      <c r="N756" s="7">
        <f t="shared" si="54"/>
        <v>0</v>
      </c>
      <c r="O756" s="2">
        <f t="shared" ca="1" si="57"/>
        <v>0</v>
      </c>
      <c r="P756" s="2">
        <f t="shared" ca="1" si="55"/>
        <v>0</v>
      </c>
      <c r="Q756" s="2">
        <f t="shared" si="56"/>
        <v>0</v>
      </c>
      <c r="R756" s="9" t="e">
        <f ca="1">((Mapping!$M756 - Mapping!$K756) / Mapping!$E756 * Mapping!$F756) * (MIN(Mapping!$J756, Mapping!$L756))</f>
        <v>#VALUE!</v>
      </c>
      <c r="S756" s="2" t="str">
        <f>IFERROR(INDEX(#REF!, MATCH(Mapping!C756,#REF!, 0)), "")</f>
        <v/>
      </c>
      <c r="T756" s="2" t="e">
        <f t="shared" ca="1" si="58"/>
        <v>#VALUE!</v>
      </c>
      <c r="U756" s="2">
        <f ca="1">IFERROR(INDEX(Ref!E:E, MATCH(D756, Ref!B:B, 0)),5)</f>
        <v>5</v>
      </c>
      <c r="V756">
        <f ca="1">IFERROR(INDEX(Ref!F:F, MATCH(D756, Ref!B:B, 0)),1.5)</f>
        <v>1.5</v>
      </c>
    </row>
    <row r="757" spans="3:22" x14ac:dyDescent="0.25">
      <c r="C757" s="42"/>
      <c r="D757" s="2" t="str" cm="1">
        <f t="array" aca="1" ref="D757" ca="1">UPPER(_xlfn.TEXTJOIN("", TRUE, IF(ISNUMBER(FIND(MID(LEFT(C757, FIND(" ", C757 &amp; " ") - 1), ROW(INDIRECT("1:" &amp; LEN(LEFT(C757, FIND(" ", C757 &amp; " ") - 1)))), 1), "ABCDEFGHIJKLMNOPQRSTUVWXYZabcdefghijklmnopqrstuvwxyz")), MID(LEFT(C757, FIND(" ", C757 &amp; " ") - 1), ROW(INDIRECT("1:" &amp; LEN(LEFT(C757, FIND(" ", C757 &amp; " ") - 1)))), 1), "")))</f>
        <v/>
      </c>
      <c r="E757" s="2" t="e">
        <f ca="1">INDEX(Ref!C:C, MATCH(Mapping!D757, Ref!$B:$B,0))</f>
        <v>#N/A</v>
      </c>
      <c r="F757" s="2" t="e">
        <f ca="1">INDEX(Ref!D:D, MATCH(Mapping!D757, Ref!$B:$B,0))</f>
        <v>#N/A</v>
      </c>
      <c r="G757" s="2" cm="1">
        <f t="array" ref="G757">IFERROR(_xlfn.SWITCH(LOWER(TRIM(RIGHT(SUBSTITUTE(C757," ",REPT(" ",99)),99))),"fly",4,"dfly",8,"calendar",2,"box",4,4),4)</f>
        <v>4</v>
      </c>
      <c r="H757" s="2" t="s">
        <v>443</v>
      </c>
      <c r="I757" s="6" t="str">
        <f>RTD("tt.rtd",,RTD("tt.rtd",,"Inst",H757,$C757),I$2)</f>
        <v/>
      </c>
      <c r="J757" s="7" cm="1">
        <f t="array" ref="J757">SUM(IF(('Fill Book'!$F$4:$F$10084="B")*('Fill Book'!$E$4:$E$10084=Mapping!C757),'Fill Book'!$G$4:$G$10084))</f>
        <v>0</v>
      </c>
      <c r="K757" s="18" t="str" cm="1">
        <f t="array" ref="K757">IFERROR(
  SUMPRODUCT(
    ('Fill Book'!$F$4:$F$10084="B") * ('Fill Book'!$E$4:$E$10084=Mapping!C757),
    'Fill Book'!$G$4:$G$10084,  'Fill Book'!$H$4:$H$10084
  ) /
  SUMIFS(
    'Fill Book'!$G$4:$G$10084,
    'Fill Book'!$F$4:$F$10084, "B",
    'Fill Book'!$E$4:$E$10084, Mapping!C757
  ),
  ""
)</f>
        <v/>
      </c>
      <c r="L757" s="7">
        <f>SUMIFS('Fill Book'!$G$4:$G$10084, 'Fill Book'!$F$4:$F$10084, "S", 'Fill Book'!$E$4:$E$10084, Mapping!C757)</f>
        <v>0</v>
      </c>
      <c r="M757" s="18" t="str" cm="1">
        <f t="array" ref="M757">IFERROR(
  SUMPRODUCT(
    ('Fill Book'!$F$4:$F$10084="S") * ('Fill Book'!$E$4:$E$10084=Mapping!C757),
    'Fill Book'!$G$4:$G$10084,  'Fill Book'!$H$4:$H$10084
  ) /
  SUMIFS(
    'Fill Book'!$G$4:$G$10084,
    'Fill Book'!$F$4:$F$10084, "S",
    'Fill Book'!$E$4:$E$10084, Mapping!C757
  ),
  ""
)</f>
        <v/>
      </c>
      <c r="N757" s="7">
        <f t="shared" si="54"/>
        <v>0</v>
      </c>
      <c r="O757" s="2">
        <f t="shared" ca="1" si="57"/>
        <v>0</v>
      </c>
      <c r="P757" s="2">
        <f t="shared" ca="1" si="55"/>
        <v>0</v>
      </c>
      <c r="Q757" s="2">
        <f t="shared" si="56"/>
        <v>0</v>
      </c>
      <c r="R757" s="9" t="e">
        <f ca="1">((Mapping!$M757 - Mapping!$K757) / Mapping!$E757 * Mapping!$F757) * (MIN(Mapping!$J757, Mapping!$L757))</f>
        <v>#VALUE!</v>
      </c>
      <c r="S757" s="2" t="str">
        <f>IFERROR(INDEX(#REF!, MATCH(Mapping!C757,#REF!, 0)), "")</f>
        <v/>
      </c>
      <c r="T757" s="2" t="e">
        <f t="shared" ca="1" si="58"/>
        <v>#VALUE!</v>
      </c>
      <c r="U757" s="2">
        <f ca="1">IFERROR(INDEX(Ref!E:E, MATCH(D757, Ref!B:B, 0)),5)</f>
        <v>5</v>
      </c>
      <c r="V757">
        <f ca="1">IFERROR(INDEX(Ref!F:F, MATCH(D757, Ref!B:B, 0)),1.5)</f>
        <v>1.5</v>
      </c>
    </row>
    <row r="758" spans="3:22" x14ac:dyDescent="0.25">
      <c r="C758" s="42"/>
      <c r="D758" s="2" t="str" cm="1">
        <f t="array" aca="1" ref="D758" ca="1">UPPER(_xlfn.TEXTJOIN("", TRUE, IF(ISNUMBER(FIND(MID(LEFT(C758, FIND(" ", C758 &amp; " ") - 1), ROW(INDIRECT("1:" &amp; LEN(LEFT(C758, FIND(" ", C758 &amp; " ") - 1)))), 1), "ABCDEFGHIJKLMNOPQRSTUVWXYZabcdefghijklmnopqrstuvwxyz")), MID(LEFT(C758, FIND(" ", C758 &amp; " ") - 1), ROW(INDIRECT("1:" &amp; LEN(LEFT(C758, FIND(" ", C758 &amp; " ") - 1)))), 1), "")))</f>
        <v/>
      </c>
      <c r="E758" s="2" t="e">
        <f ca="1">INDEX(Ref!C:C, MATCH(Mapping!D758, Ref!$B:$B,0))</f>
        <v>#N/A</v>
      </c>
      <c r="F758" s="2" t="e">
        <f ca="1">INDEX(Ref!D:D, MATCH(Mapping!D758, Ref!$B:$B,0))</f>
        <v>#N/A</v>
      </c>
      <c r="G758" s="2" cm="1">
        <f t="array" ref="G758">IFERROR(_xlfn.SWITCH(LOWER(TRIM(RIGHT(SUBSTITUTE(C758," ",REPT(" ",99)),99))),"fly",4,"dfly",8,"calendar",2,"box",4,4),4)</f>
        <v>4</v>
      </c>
      <c r="H758" s="2" t="s">
        <v>443</v>
      </c>
      <c r="I758" s="6" t="str">
        <f>RTD("tt.rtd",,RTD("tt.rtd",,"Inst",H758,$C758),I$2)</f>
        <v/>
      </c>
      <c r="J758" s="7" cm="1">
        <f t="array" ref="J758">SUM(IF(('Fill Book'!$F$4:$F$10084="B")*('Fill Book'!$E$4:$E$10084=Mapping!C758),'Fill Book'!$G$4:$G$10084))</f>
        <v>0</v>
      </c>
      <c r="K758" s="18" t="str" cm="1">
        <f t="array" ref="K758">IFERROR(
  SUMPRODUCT(
    ('Fill Book'!$F$4:$F$10084="B") * ('Fill Book'!$E$4:$E$10084=Mapping!C758),
    'Fill Book'!$G$4:$G$10084,  'Fill Book'!$H$4:$H$10084
  ) /
  SUMIFS(
    'Fill Book'!$G$4:$G$10084,
    'Fill Book'!$F$4:$F$10084, "B",
    'Fill Book'!$E$4:$E$10084, Mapping!C758
  ),
  ""
)</f>
        <v/>
      </c>
      <c r="L758" s="7">
        <f>SUMIFS('Fill Book'!$G$4:$G$10084, 'Fill Book'!$F$4:$F$10084, "S", 'Fill Book'!$E$4:$E$10084, Mapping!C758)</f>
        <v>0</v>
      </c>
      <c r="M758" s="18" t="str" cm="1">
        <f t="array" ref="M758">IFERROR(
  SUMPRODUCT(
    ('Fill Book'!$F$4:$F$10084="S") * ('Fill Book'!$E$4:$E$10084=Mapping!C758),
    'Fill Book'!$G$4:$G$10084,  'Fill Book'!$H$4:$H$10084
  ) /
  SUMIFS(
    'Fill Book'!$G$4:$G$10084,
    'Fill Book'!$F$4:$F$10084, "S",
    'Fill Book'!$E$4:$E$10084, Mapping!C758
  ),
  ""
)</f>
        <v/>
      </c>
      <c r="N758" s="7">
        <f t="shared" si="54"/>
        <v>0</v>
      </c>
      <c r="O758" s="2">
        <f t="shared" ca="1" si="57"/>
        <v>0</v>
      </c>
      <c r="P758" s="2">
        <f t="shared" ca="1" si="55"/>
        <v>0</v>
      </c>
      <c r="Q758" s="2">
        <f t="shared" si="56"/>
        <v>0</v>
      </c>
      <c r="R758" s="9" t="e">
        <f ca="1">((Mapping!$M758 - Mapping!$K758) / Mapping!$E758 * Mapping!$F758) * (MIN(Mapping!$J758, Mapping!$L758))</f>
        <v>#VALUE!</v>
      </c>
      <c r="S758" s="2" t="str">
        <f>IFERROR(INDEX(#REF!, MATCH(Mapping!C758,#REF!, 0)), "")</f>
        <v/>
      </c>
      <c r="T758" s="2" t="e">
        <f t="shared" ca="1" si="58"/>
        <v>#VALUE!</v>
      </c>
      <c r="U758" s="2">
        <f ca="1">IFERROR(INDEX(Ref!E:E, MATCH(D758, Ref!B:B, 0)),5)</f>
        <v>5</v>
      </c>
      <c r="V758">
        <f ca="1">IFERROR(INDEX(Ref!F:F, MATCH(D758, Ref!B:B, 0)),1.5)</f>
        <v>1.5</v>
      </c>
    </row>
    <row r="759" spans="3:22" x14ac:dyDescent="0.25">
      <c r="C759" s="42"/>
      <c r="D759" s="2" t="str" cm="1">
        <f t="array" aca="1" ref="D759" ca="1">UPPER(_xlfn.TEXTJOIN("", TRUE, IF(ISNUMBER(FIND(MID(LEFT(C759, FIND(" ", C759 &amp; " ") - 1), ROW(INDIRECT("1:" &amp; LEN(LEFT(C759, FIND(" ", C759 &amp; " ") - 1)))), 1), "ABCDEFGHIJKLMNOPQRSTUVWXYZabcdefghijklmnopqrstuvwxyz")), MID(LEFT(C759, FIND(" ", C759 &amp; " ") - 1), ROW(INDIRECT("1:" &amp; LEN(LEFT(C759, FIND(" ", C759 &amp; " ") - 1)))), 1), "")))</f>
        <v/>
      </c>
      <c r="E759" s="2" t="e">
        <f ca="1">INDEX(Ref!C:C, MATCH(Mapping!D759, Ref!$B:$B,0))</f>
        <v>#N/A</v>
      </c>
      <c r="F759" s="2" t="e">
        <f ca="1">INDEX(Ref!D:D, MATCH(Mapping!D759, Ref!$B:$B,0))</f>
        <v>#N/A</v>
      </c>
      <c r="G759" s="2" cm="1">
        <f t="array" ref="G759">IFERROR(_xlfn.SWITCH(LOWER(TRIM(RIGHT(SUBSTITUTE(C759," ",REPT(" ",99)),99))),"fly",4,"dfly",8,"calendar",2,"box",4,4),4)</f>
        <v>4</v>
      </c>
      <c r="H759" s="2" t="s">
        <v>443</v>
      </c>
      <c r="I759" s="6" t="str">
        <f>RTD("tt.rtd",,RTD("tt.rtd",,"Inst",H759,$C759),I$2)</f>
        <v/>
      </c>
      <c r="J759" s="7" cm="1">
        <f t="array" ref="J759">SUM(IF(('Fill Book'!$F$4:$F$10084="B")*('Fill Book'!$E$4:$E$10084=Mapping!C759),'Fill Book'!$G$4:$G$10084))</f>
        <v>0</v>
      </c>
      <c r="K759" s="18" t="str" cm="1">
        <f t="array" ref="K759">IFERROR(
  SUMPRODUCT(
    ('Fill Book'!$F$4:$F$10084="B") * ('Fill Book'!$E$4:$E$10084=Mapping!C759),
    'Fill Book'!$G$4:$G$10084,  'Fill Book'!$H$4:$H$10084
  ) /
  SUMIFS(
    'Fill Book'!$G$4:$G$10084,
    'Fill Book'!$F$4:$F$10084, "B",
    'Fill Book'!$E$4:$E$10084, Mapping!C759
  ),
  ""
)</f>
        <v/>
      </c>
      <c r="L759" s="7">
        <f>SUMIFS('Fill Book'!$G$4:$G$10084, 'Fill Book'!$F$4:$F$10084, "S", 'Fill Book'!$E$4:$E$10084, Mapping!C759)</f>
        <v>0</v>
      </c>
      <c r="M759" s="18" t="str" cm="1">
        <f t="array" ref="M759">IFERROR(
  SUMPRODUCT(
    ('Fill Book'!$F$4:$F$10084="S") * ('Fill Book'!$E$4:$E$10084=Mapping!C759),
    'Fill Book'!$G$4:$G$10084,  'Fill Book'!$H$4:$H$10084
  ) /
  SUMIFS(
    'Fill Book'!$G$4:$G$10084,
    'Fill Book'!$F$4:$F$10084, "S",
    'Fill Book'!$E$4:$E$10084, Mapping!C759
  ),
  ""
)</f>
        <v/>
      </c>
      <c r="N759" s="7">
        <f t="shared" si="54"/>
        <v>0</v>
      </c>
      <c r="O759" s="2">
        <f t="shared" ca="1" si="57"/>
        <v>0</v>
      </c>
      <c r="P759" s="2">
        <f t="shared" ca="1" si="55"/>
        <v>0</v>
      </c>
      <c r="Q759" s="2">
        <f t="shared" si="56"/>
        <v>0</v>
      </c>
      <c r="R759" s="9" t="e">
        <f ca="1">((Mapping!$M759 - Mapping!$K759) / Mapping!$E759 * Mapping!$F759) * (MIN(Mapping!$J759, Mapping!$L759))</f>
        <v>#VALUE!</v>
      </c>
      <c r="S759" s="2" t="str">
        <f>IFERROR(INDEX(#REF!, MATCH(Mapping!C759,#REF!, 0)), "")</f>
        <v/>
      </c>
      <c r="T759" s="2" t="e">
        <f t="shared" ca="1" si="58"/>
        <v>#VALUE!</v>
      </c>
      <c r="U759" s="2">
        <f ca="1">IFERROR(INDEX(Ref!E:E, MATCH(D759, Ref!B:B, 0)),5)</f>
        <v>5</v>
      </c>
      <c r="V759">
        <f ca="1">IFERROR(INDEX(Ref!F:F, MATCH(D759, Ref!B:B, 0)),1.5)</f>
        <v>1.5</v>
      </c>
    </row>
    <row r="760" spans="3:22" x14ac:dyDescent="0.25">
      <c r="C760" s="42"/>
      <c r="D760" s="2" t="str" cm="1">
        <f t="array" aca="1" ref="D760" ca="1">UPPER(_xlfn.TEXTJOIN("", TRUE, IF(ISNUMBER(FIND(MID(LEFT(C760, FIND(" ", C760 &amp; " ") - 1), ROW(INDIRECT("1:" &amp; LEN(LEFT(C760, FIND(" ", C760 &amp; " ") - 1)))), 1), "ABCDEFGHIJKLMNOPQRSTUVWXYZabcdefghijklmnopqrstuvwxyz")), MID(LEFT(C760, FIND(" ", C760 &amp; " ") - 1), ROW(INDIRECT("1:" &amp; LEN(LEFT(C760, FIND(" ", C760 &amp; " ") - 1)))), 1), "")))</f>
        <v/>
      </c>
      <c r="E760" s="2" t="e">
        <f ca="1">INDEX(Ref!C:C, MATCH(Mapping!D760, Ref!$B:$B,0))</f>
        <v>#N/A</v>
      </c>
      <c r="F760" s="2" t="e">
        <f ca="1">INDEX(Ref!D:D, MATCH(Mapping!D760, Ref!$B:$B,0))</f>
        <v>#N/A</v>
      </c>
      <c r="G760" s="2" cm="1">
        <f t="array" ref="G760">IFERROR(_xlfn.SWITCH(LOWER(TRIM(RIGHT(SUBSTITUTE(C760," ",REPT(" ",99)),99))),"fly",4,"dfly",8,"calendar",2,"box",4,4),4)</f>
        <v>4</v>
      </c>
      <c r="H760" s="2" t="s">
        <v>443</v>
      </c>
      <c r="I760" s="6" t="str">
        <f>RTD("tt.rtd",,RTD("tt.rtd",,"Inst",H760,$C760),I$2)</f>
        <v/>
      </c>
      <c r="J760" s="7" cm="1">
        <f t="array" ref="J760">SUM(IF(('Fill Book'!$F$4:$F$10084="B")*('Fill Book'!$E$4:$E$10084=Mapping!C760),'Fill Book'!$G$4:$G$10084))</f>
        <v>0</v>
      </c>
      <c r="K760" s="18" t="str" cm="1">
        <f t="array" ref="K760">IFERROR(
  SUMPRODUCT(
    ('Fill Book'!$F$4:$F$10084="B") * ('Fill Book'!$E$4:$E$10084=Mapping!C760),
    'Fill Book'!$G$4:$G$10084,  'Fill Book'!$H$4:$H$10084
  ) /
  SUMIFS(
    'Fill Book'!$G$4:$G$10084,
    'Fill Book'!$F$4:$F$10084, "B",
    'Fill Book'!$E$4:$E$10084, Mapping!C760
  ),
  ""
)</f>
        <v/>
      </c>
      <c r="L760" s="7">
        <f>SUMIFS('Fill Book'!$G$4:$G$10084, 'Fill Book'!$F$4:$F$10084, "S", 'Fill Book'!$E$4:$E$10084, Mapping!C760)</f>
        <v>0</v>
      </c>
      <c r="M760" s="18" t="str" cm="1">
        <f t="array" ref="M760">IFERROR(
  SUMPRODUCT(
    ('Fill Book'!$F$4:$F$10084="S") * ('Fill Book'!$E$4:$E$10084=Mapping!C760),
    'Fill Book'!$G$4:$G$10084,  'Fill Book'!$H$4:$H$10084
  ) /
  SUMIFS(
    'Fill Book'!$G$4:$G$10084,
    'Fill Book'!$F$4:$F$10084, "S",
    'Fill Book'!$E$4:$E$10084, Mapping!C760
  ),
  ""
)</f>
        <v/>
      </c>
      <c r="N760" s="7">
        <f t="shared" si="54"/>
        <v>0</v>
      </c>
      <c r="O760" s="2">
        <f t="shared" ca="1" si="57"/>
        <v>0</v>
      </c>
      <c r="P760" s="2">
        <f t="shared" ca="1" si="55"/>
        <v>0</v>
      </c>
      <c r="Q760" s="2">
        <f t="shared" si="56"/>
        <v>0</v>
      </c>
      <c r="R760" s="9" t="e">
        <f ca="1">((Mapping!$M760 - Mapping!$K760) / Mapping!$E760 * Mapping!$F760) * (MIN(Mapping!$J760, Mapping!$L760))</f>
        <v>#VALUE!</v>
      </c>
      <c r="S760" s="2" t="str">
        <f>IFERROR(INDEX(#REF!, MATCH(Mapping!C760,#REF!, 0)), "")</f>
        <v/>
      </c>
      <c r="T760" s="2" t="e">
        <f t="shared" ca="1" si="58"/>
        <v>#VALUE!</v>
      </c>
      <c r="U760" s="2">
        <f ca="1">IFERROR(INDEX(Ref!E:E, MATCH(D760, Ref!B:B, 0)),5)</f>
        <v>5</v>
      </c>
      <c r="V760">
        <f ca="1">IFERROR(INDEX(Ref!F:F, MATCH(D760, Ref!B:B, 0)),1.5)</f>
        <v>1.5</v>
      </c>
    </row>
    <row r="761" spans="3:22" x14ac:dyDescent="0.25">
      <c r="C761" s="42"/>
      <c r="D761" s="2" t="str" cm="1">
        <f t="array" aca="1" ref="D761" ca="1">UPPER(_xlfn.TEXTJOIN("", TRUE, IF(ISNUMBER(FIND(MID(LEFT(C761, FIND(" ", C761 &amp; " ") - 1), ROW(INDIRECT("1:" &amp; LEN(LEFT(C761, FIND(" ", C761 &amp; " ") - 1)))), 1), "ABCDEFGHIJKLMNOPQRSTUVWXYZabcdefghijklmnopqrstuvwxyz")), MID(LEFT(C761, FIND(" ", C761 &amp; " ") - 1), ROW(INDIRECT("1:" &amp; LEN(LEFT(C761, FIND(" ", C761 &amp; " ") - 1)))), 1), "")))</f>
        <v/>
      </c>
      <c r="E761" s="2" t="e">
        <f ca="1">INDEX(Ref!C:C, MATCH(Mapping!D761, Ref!$B:$B,0))</f>
        <v>#N/A</v>
      </c>
      <c r="F761" s="2" t="e">
        <f ca="1">INDEX(Ref!D:D, MATCH(Mapping!D761, Ref!$B:$B,0))</f>
        <v>#N/A</v>
      </c>
      <c r="G761" s="2" cm="1">
        <f t="array" ref="G761">IFERROR(_xlfn.SWITCH(LOWER(TRIM(RIGHT(SUBSTITUTE(C761," ",REPT(" ",99)),99))),"fly",4,"dfly",8,"calendar",2,"box",4,4),4)</f>
        <v>4</v>
      </c>
      <c r="H761" s="2" t="s">
        <v>443</v>
      </c>
      <c r="I761" s="6" t="str">
        <f>RTD("tt.rtd",,RTD("tt.rtd",,"Inst",H761,$C761),I$2)</f>
        <v/>
      </c>
      <c r="J761" s="7" cm="1">
        <f t="array" ref="J761">SUM(IF(('Fill Book'!$F$4:$F$10084="B")*('Fill Book'!$E$4:$E$10084=Mapping!C761),'Fill Book'!$G$4:$G$10084))</f>
        <v>0</v>
      </c>
      <c r="K761" s="18" t="str" cm="1">
        <f t="array" ref="K761">IFERROR(
  SUMPRODUCT(
    ('Fill Book'!$F$4:$F$10084="B") * ('Fill Book'!$E$4:$E$10084=Mapping!C761),
    'Fill Book'!$G$4:$G$10084,  'Fill Book'!$H$4:$H$10084
  ) /
  SUMIFS(
    'Fill Book'!$G$4:$G$10084,
    'Fill Book'!$F$4:$F$10084, "B",
    'Fill Book'!$E$4:$E$10084, Mapping!C761
  ),
  ""
)</f>
        <v/>
      </c>
      <c r="L761" s="7">
        <f>SUMIFS('Fill Book'!$G$4:$G$10084, 'Fill Book'!$F$4:$F$10084, "S", 'Fill Book'!$E$4:$E$10084, Mapping!C761)</f>
        <v>0</v>
      </c>
      <c r="M761" s="18" t="str" cm="1">
        <f t="array" ref="M761">IFERROR(
  SUMPRODUCT(
    ('Fill Book'!$F$4:$F$10084="S") * ('Fill Book'!$E$4:$E$10084=Mapping!C761),
    'Fill Book'!$G$4:$G$10084,  'Fill Book'!$H$4:$H$10084
  ) /
  SUMIFS(
    'Fill Book'!$G$4:$G$10084,
    'Fill Book'!$F$4:$F$10084, "S",
    'Fill Book'!$E$4:$E$10084, Mapping!C761
  ),
  ""
)</f>
        <v/>
      </c>
      <c r="N761" s="7">
        <f t="shared" si="54"/>
        <v>0</v>
      </c>
      <c r="O761" s="2">
        <f t="shared" ca="1" si="57"/>
        <v>0</v>
      </c>
      <c r="P761" s="2">
        <f t="shared" ca="1" si="55"/>
        <v>0</v>
      </c>
      <c r="Q761" s="2">
        <f t="shared" si="56"/>
        <v>0</v>
      </c>
      <c r="R761" s="9" t="e">
        <f ca="1">((Mapping!$M761 - Mapping!$K761) / Mapping!$E761 * Mapping!$F761) * (MIN(Mapping!$J761, Mapping!$L761))</f>
        <v>#VALUE!</v>
      </c>
      <c r="S761" s="2" t="str">
        <f>IFERROR(INDEX(#REF!, MATCH(Mapping!C761,#REF!, 0)), "")</f>
        <v/>
      </c>
      <c r="T761" s="2" t="e">
        <f t="shared" ca="1" si="58"/>
        <v>#VALUE!</v>
      </c>
      <c r="U761" s="2">
        <f ca="1">IFERROR(INDEX(Ref!E:E, MATCH(D761, Ref!B:B, 0)),5)</f>
        <v>5</v>
      </c>
      <c r="V761">
        <f ca="1">IFERROR(INDEX(Ref!F:F, MATCH(D761, Ref!B:B, 0)),1.5)</f>
        <v>1.5</v>
      </c>
    </row>
    <row r="762" spans="3:22" x14ac:dyDescent="0.25">
      <c r="C762" s="42"/>
      <c r="D762" s="2" t="str" cm="1">
        <f t="array" aca="1" ref="D762" ca="1">UPPER(_xlfn.TEXTJOIN("", TRUE, IF(ISNUMBER(FIND(MID(LEFT(C762, FIND(" ", C762 &amp; " ") - 1), ROW(INDIRECT("1:" &amp; LEN(LEFT(C762, FIND(" ", C762 &amp; " ") - 1)))), 1), "ABCDEFGHIJKLMNOPQRSTUVWXYZabcdefghijklmnopqrstuvwxyz")), MID(LEFT(C762, FIND(" ", C762 &amp; " ") - 1), ROW(INDIRECT("1:" &amp; LEN(LEFT(C762, FIND(" ", C762 &amp; " ") - 1)))), 1), "")))</f>
        <v/>
      </c>
      <c r="E762" s="2" t="e">
        <f ca="1">INDEX(Ref!C:C, MATCH(Mapping!D762, Ref!$B:$B,0))</f>
        <v>#N/A</v>
      </c>
      <c r="F762" s="2" t="e">
        <f ca="1">INDEX(Ref!D:D, MATCH(Mapping!D762, Ref!$B:$B,0))</f>
        <v>#N/A</v>
      </c>
      <c r="G762" s="2" cm="1">
        <f t="array" ref="G762">IFERROR(_xlfn.SWITCH(LOWER(TRIM(RIGHT(SUBSTITUTE(C762," ",REPT(" ",99)),99))),"fly",4,"dfly",8,"calendar",2,"box",4,4),4)</f>
        <v>4</v>
      </c>
      <c r="H762" s="2" t="s">
        <v>443</v>
      </c>
      <c r="I762" s="6" t="str">
        <f>RTD("tt.rtd",,RTD("tt.rtd",,"Inst",H762,$C762),I$2)</f>
        <v/>
      </c>
      <c r="J762" s="7" cm="1">
        <f t="array" ref="J762">SUM(IF(('Fill Book'!$F$4:$F$10084="B")*('Fill Book'!$E$4:$E$10084=Mapping!C762),'Fill Book'!$G$4:$G$10084))</f>
        <v>0</v>
      </c>
      <c r="K762" s="18" t="str" cm="1">
        <f t="array" ref="K762">IFERROR(
  SUMPRODUCT(
    ('Fill Book'!$F$4:$F$10084="B") * ('Fill Book'!$E$4:$E$10084=Mapping!C762),
    'Fill Book'!$G$4:$G$10084,  'Fill Book'!$H$4:$H$10084
  ) /
  SUMIFS(
    'Fill Book'!$G$4:$G$10084,
    'Fill Book'!$F$4:$F$10084, "B",
    'Fill Book'!$E$4:$E$10084, Mapping!C762
  ),
  ""
)</f>
        <v/>
      </c>
      <c r="L762" s="7">
        <f>SUMIFS('Fill Book'!$G$4:$G$10084, 'Fill Book'!$F$4:$F$10084, "S", 'Fill Book'!$E$4:$E$10084, Mapping!C762)</f>
        <v>0</v>
      </c>
      <c r="M762" s="18" t="str" cm="1">
        <f t="array" ref="M762">IFERROR(
  SUMPRODUCT(
    ('Fill Book'!$F$4:$F$10084="S") * ('Fill Book'!$E$4:$E$10084=Mapping!C762),
    'Fill Book'!$G$4:$G$10084,  'Fill Book'!$H$4:$H$10084
  ) /
  SUMIFS(
    'Fill Book'!$G$4:$G$10084,
    'Fill Book'!$F$4:$F$10084, "S",
    'Fill Book'!$E$4:$E$10084, Mapping!C762
  ),
  ""
)</f>
        <v/>
      </c>
      <c r="N762" s="7">
        <f t="shared" si="54"/>
        <v>0</v>
      </c>
      <c r="O762" s="2">
        <f t="shared" ca="1" si="57"/>
        <v>0</v>
      </c>
      <c r="P762" s="2">
        <f t="shared" ca="1" si="55"/>
        <v>0</v>
      </c>
      <c r="Q762" s="2">
        <f t="shared" si="56"/>
        <v>0</v>
      </c>
      <c r="R762" s="9" t="e">
        <f ca="1">((Mapping!$M762 - Mapping!$K762) / Mapping!$E762 * Mapping!$F762) * (MIN(Mapping!$J762, Mapping!$L762))</f>
        <v>#VALUE!</v>
      </c>
      <c r="S762" s="2" t="str">
        <f>IFERROR(INDEX(#REF!, MATCH(Mapping!C762,#REF!, 0)), "")</f>
        <v/>
      </c>
      <c r="T762" s="2" t="e">
        <f t="shared" ca="1" si="58"/>
        <v>#VALUE!</v>
      </c>
      <c r="U762" s="2">
        <f ca="1">IFERROR(INDEX(Ref!E:E, MATCH(D762, Ref!B:B, 0)),5)</f>
        <v>5</v>
      </c>
      <c r="V762">
        <f ca="1">IFERROR(INDEX(Ref!F:F, MATCH(D762, Ref!B:B, 0)),1.5)</f>
        <v>1.5</v>
      </c>
    </row>
    <row r="763" spans="3:22" x14ac:dyDescent="0.25">
      <c r="C763" s="42"/>
      <c r="D763" s="2" t="str" cm="1">
        <f t="array" aca="1" ref="D763" ca="1">UPPER(_xlfn.TEXTJOIN("", TRUE, IF(ISNUMBER(FIND(MID(LEFT(C763, FIND(" ", C763 &amp; " ") - 1), ROW(INDIRECT("1:" &amp; LEN(LEFT(C763, FIND(" ", C763 &amp; " ") - 1)))), 1), "ABCDEFGHIJKLMNOPQRSTUVWXYZabcdefghijklmnopqrstuvwxyz")), MID(LEFT(C763, FIND(" ", C763 &amp; " ") - 1), ROW(INDIRECT("1:" &amp; LEN(LEFT(C763, FIND(" ", C763 &amp; " ") - 1)))), 1), "")))</f>
        <v/>
      </c>
      <c r="E763" s="2" t="e">
        <f ca="1">INDEX(Ref!C:C, MATCH(Mapping!D763, Ref!$B:$B,0))</f>
        <v>#N/A</v>
      </c>
      <c r="F763" s="2" t="e">
        <f ca="1">INDEX(Ref!D:D, MATCH(Mapping!D763, Ref!$B:$B,0))</f>
        <v>#N/A</v>
      </c>
      <c r="G763" s="2" cm="1">
        <f t="array" ref="G763">IFERROR(_xlfn.SWITCH(LOWER(TRIM(RIGHT(SUBSTITUTE(C763," ",REPT(" ",99)),99))),"fly",4,"dfly",8,"calendar",2,"box",4,4),4)</f>
        <v>4</v>
      </c>
      <c r="H763" s="2" t="s">
        <v>443</v>
      </c>
      <c r="I763" s="6" t="str">
        <f>RTD("tt.rtd",,RTD("tt.rtd",,"Inst",H763,$C763),I$2)</f>
        <v/>
      </c>
      <c r="J763" s="7" cm="1">
        <f t="array" ref="J763">SUM(IF(('Fill Book'!$F$4:$F$10084="B")*('Fill Book'!$E$4:$E$10084=Mapping!C763),'Fill Book'!$G$4:$G$10084))</f>
        <v>0</v>
      </c>
      <c r="K763" s="18" t="str" cm="1">
        <f t="array" ref="K763">IFERROR(
  SUMPRODUCT(
    ('Fill Book'!$F$4:$F$10084="B") * ('Fill Book'!$E$4:$E$10084=Mapping!C763),
    'Fill Book'!$G$4:$G$10084,  'Fill Book'!$H$4:$H$10084
  ) /
  SUMIFS(
    'Fill Book'!$G$4:$G$10084,
    'Fill Book'!$F$4:$F$10084, "B",
    'Fill Book'!$E$4:$E$10084, Mapping!C763
  ),
  ""
)</f>
        <v/>
      </c>
      <c r="L763" s="7">
        <f>SUMIFS('Fill Book'!$G$4:$G$10084, 'Fill Book'!$F$4:$F$10084, "S", 'Fill Book'!$E$4:$E$10084, Mapping!C763)</f>
        <v>0</v>
      </c>
      <c r="M763" s="18" t="str" cm="1">
        <f t="array" ref="M763">IFERROR(
  SUMPRODUCT(
    ('Fill Book'!$F$4:$F$10084="S") * ('Fill Book'!$E$4:$E$10084=Mapping!C763),
    'Fill Book'!$G$4:$G$10084,  'Fill Book'!$H$4:$H$10084
  ) /
  SUMIFS(
    'Fill Book'!$G$4:$G$10084,
    'Fill Book'!$F$4:$F$10084, "S",
    'Fill Book'!$E$4:$E$10084, Mapping!C763
  ),
  ""
)</f>
        <v/>
      </c>
      <c r="N763" s="7">
        <f t="shared" si="54"/>
        <v>0</v>
      </c>
      <c r="O763" s="2">
        <f t="shared" ca="1" si="57"/>
        <v>0</v>
      </c>
      <c r="P763" s="2">
        <f t="shared" ca="1" si="55"/>
        <v>0</v>
      </c>
      <c r="Q763" s="2">
        <f t="shared" si="56"/>
        <v>0</v>
      </c>
      <c r="R763" s="9" t="e">
        <f ca="1">((Mapping!$M763 - Mapping!$K763) / Mapping!$E763 * Mapping!$F763) * (MIN(Mapping!$J763, Mapping!$L763))</f>
        <v>#VALUE!</v>
      </c>
      <c r="S763" s="2" t="str">
        <f>IFERROR(INDEX(#REF!, MATCH(Mapping!C763,#REF!, 0)), "")</f>
        <v/>
      </c>
      <c r="T763" s="2" t="e">
        <f t="shared" ca="1" si="58"/>
        <v>#VALUE!</v>
      </c>
      <c r="U763" s="2">
        <f ca="1">IFERROR(INDEX(Ref!E:E, MATCH(D763, Ref!B:B, 0)),5)</f>
        <v>5</v>
      </c>
      <c r="V763">
        <f ca="1">IFERROR(INDEX(Ref!F:F, MATCH(D763, Ref!B:B, 0)),1.5)</f>
        <v>1.5</v>
      </c>
    </row>
    <row r="764" spans="3:22" x14ac:dyDescent="0.25">
      <c r="C764" s="42"/>
      <c r="D764" s="2" t="str" cm="1">
        <f t="array" aca="1" ref="D764" ca="1">UPPER(_xlfn.TEXTJOIN("", TRUE, IF(ISNUMBER(FIND(MID(LEFT(C764, FIND(" ", C764 &amp; " ") - 1), ROW(INDIRECT("1:" &amp; LEN(LEFT(C764, FIND(" ", C764 &amp; " ") - 1)))), 1), "ABCDEFGHIJKLMNOPQRSTUVWXYZabcdefghijklmnopqrstuvwxyz")), MID(LEFT(C764, FIND(" ", C764 &amp; " ") - 1), ROW(INDIRECT("1:" &amp; LEN(LEFT(C764, FIND(" ", C764 &amp; " ") - 1)))), 1), "")))</f>
        <v/>
      </c>
      <c r="E764" s="2" t="e">
        <f ca="1">INDEX(Ref!C:C, MATCH(Mapping!D764, Ref!$B:$B,0))</f>
        <v>#N/A</v>
      </c>
      <c r="F764" s="2" t="e">
        <f ca="1">INDEX(Ref!D:D, MATCH(Mapping!D764, Ref!$B:$B,0))</f>
        <v>#N/A</v>
      </c>
      <c r="G764" s="2" cm="1">
        <f t="array" ref="G764">IFERROR(_xlfn.SWITCH(LOWER(TRIM(RIGHT(SUBSTITUTE(C764," ",REPT(" ",99)),99))),"fly",4,"dfly",8,"calendar",2,"box",4,4),4)</f>
        <v>4</v>
      </c>
      <c r="H764" s="2" t="s">
        <v>443</v>
      </c>
      <c r="I764" s="6" t="str">
        <f>RTD("tt.rtd",,RTD("tt.rtd",,"Inst",H764,$C764),I$2)</f>
        <v/>
      </c>
      <c r="J764" s="7" cm="1">
        <f t="array" ref="J764">SUM(IF(('Fill Book'!$F$4:$F$10084="B")*('Fill Book'!$E$4:$E$10084=Mapping!C764),'Fill Book'!$G$4:$G$10084))</f>
        <v>0</v>
      </c>
      <c r="K764" s="18" t="str" cm="1">
        <f t="array" ref="K764">IFERROR(
  SUMPRODUCT(
    ('Fill Book'!$F$4:$F$10084="B") * ('Fill Book'!$E$4:$E$10084=Mapping!C764),
    'Fill Book'!$G$4:$G$10084,  'Fill Book'!$H$4:$H$10084
  ) /
  SUMIFS(
    'Fill Book'!$G$4:$G$10084,
    'Fill Book'!$F$4:$F$10084, "B",
    'Fill Book'!$E$4:$E$10084, Mapping!C764
  ),
  ""
)</f>
        <v/>
      </c>
      <c r="L764" s="7">
        <f>SUMIFS('Fill Book'!$G$4:$G$10084, 'Fill Book'!$F$4:$F$10084, "S", 'Fill Book'!$E$4:$E$10084, Mapping!C764)</f>
        <v>0</v>
      </c>
      <c r="M764" s="18" t="str" cm="1">
        <f t="array" ref="M764">IFERROR(
  SUMPRODUCT(
    ('Fill Book'!$F$4:$F$10084="S") * ('Fill Book'!$E$4:$E$10084=Mapping!C764),
    'Fill Book'!$G$4:$G$10084,  'Fill Book'!$H$4:$H$10084
  ) /
  SUMIFS(
    'Fill Book'!$G$4:$G$10084,
    'Fill Book'!$F$4:$F$10084, "S",
    'Fill Book'!$E$4:$E$10084, Mapping!C764
  ),
  ""
)</f>
        <v/>
      </c>
      <c r="N764" s="7">
        <f t="shared" si="54"/>
        <v>0</v>
      </c>
      <c r="O764" s="2">
        <f t="shared" ca="1" si="57"/>
        <v>0</v>
      </c>
      <c r="P764" s="2">
        <f t="shared" ca="1" si="55"/>
        <v>0</v>
      </c>
      <c r="Q764" s="2">
        <f t="shared" si="56"/>
        <v>0</v>
      </c>
      <c r="R764" s="9" t="e">
        <f ca="1">((Mapping!$M764 - Mapping!$K764) / Mapping!$E764 * Mapping!$F764) * (MIN(Mapping!$J764, Mapping!$L764))</f>
        <v>#VALUE!</v>
      </c>
      <c r="S764" s="2" t="str">
        <f>IFERROR(INDEX(#REF!, MATCH(Mapping!C764,#REF!, 0)), "")</f>
        <v/>
      </c>
      <c r="T764" s="2" t="e">
        <f t="shared" ca="1" si="58"/>
        <v>#VALUE!</v>
      </c>
      <c r="U764" s="2">
        <f ca="1">IFERROR(INDEX(Ref!E:E, MATCH(D764, Ref!B:B, 0)),5)</f>
        <v>5</v>
      </c>
      <c r="V764">
        <f ca="1">IFERROR(INDEX(Ref!F:F, MATCH(D764, Ref!B:B, 0)),1.5)</f>
        <v>1.5</v>
      </c>
    </row>
    <row r="765" spans="3:22" x14ac:dyDescent="0.25">
      <c r="C765" s="42"/>
      <c r="D765" s="2" t="str" cm="1">
        <f t="array" aca="1" ref="D765" ca="1">UPPER(_xlfn.TEXTJOIN("", TRUE, IF(ISNUMBER(FIND(MID(LEFT(C765, FIND(" ", C765 &amp; " ") - 1), ROW(INDIRECT("1:" &amp; LEN(LEFT(C765, FIND(" ", C765 &amp; " ") - 1)))), 1), "ABCDEFGHIJKLMNOPQRSTUVWXYZabcdefghijklmnopqrstuvwxyz")), MID(LEFT(C765, FIND(" ", C765 &amp; " ") - 1), ROW(INDIRECT("1:" &amp; LEN(LEFT(C765, FIND(" ", C765 &amp; " ") - 1)))), 1), "")))</f>
        <v/>
      </c>
      <c r="E765" s="2" t="e">
        <f ca="1">INDEX(Ref!C:C, MATCH(Mapping!D765, Ref!$B:$B,0))</f>
        <v>#N/A</v>
      </c>
      <c r="F765" s="2" t="e">
        <f ca="1">INDEX(Ref!D:D, MATCH(Mapping!D765, Ref!$B:$B,0))</f>
        <v>#N/A</v>
      </c>
      <c r="G765" s="2" cm="1">
        <f t="array" ref="G765">IFERROR(_xlfn.SWITCH(LOWER(TRIM(RIGHT(SUBSTITUTE(C765," ",REPT(" ",99)),99))),"fly",4,"dfly",8,"calendar",2,"box",4,4),4)</f>
        <v>4</v>
      </c>
      <c r="H765" s="2" t="s">
        <v>443</v>
      </c>
      <c r="I765" s="6" t="str">
        <f>RTD("tt.rtd",,RTD("tt.rtd",,"Inst",H765,$C765),I$2)</f>
        <v/>
      </c>
      <c r="J765" s="7" cm="1">
        <f t="array" ref="J765">SUM(IF(('Fill Book'!$F$4:$F$10084="B")*('Fill Book'!$E$4:$E$10084=Mapping!C765),'Fill Book'!$G$4:$G$10084))</f>
        <v>0</v>
      </c>
      <c r="K765" s="18" t="str" cm="1">
        <f t="array" ref="K765">IFERROR(
  SUMPRODUCT(
    ('Fill Book'!$F$4:$F$10084="B") * ('Fill Book'!$E$4:$E$10084=Mapping!C765),
    'Fill Book'!$G$4:$G$10084,  'Fill Book'!$H$4:$H$10084
  ) /
  SUMIFS(
    'Fill Book'!$G$4:$G$10084,
    'Fill Book'!$F$4:$F$10084, "B",
    'Fill Book'!$E$4:$E$10084, Mapping!C765
  ),
  ""
)</f>
        <v/>
      </c>
      <c r="L765" s="7">
        <f>SUMIFS('Fill Book'!$G$4:$G$10084, 'Fill Book'!$F$4:$F$10084, "S", 'Fill Book'!$E$4:$E$10084, Mapping!C765)</f>
        <v>0</v>
      </c>
      <c r="M765" s="18" t="str" cm="1">
        <f t="array" ref="M765">IFERROR(
  SUMPRODUCT(
    ('Fill Book'!$F$4:$F$10084="S") * ('Fill Book'!$E$4:$E$10084=Mapping!C765),
    'Fill Book'!$G$4:$G$10084,  'Fill Book'!$H$4:$H$10084
  ) /
  SUMIFS(
    'Fill Book'!$G$4:$G$10084,
    'Fill Book'!$F$4:$F$10084, "S",
    'Fill Book'!$E$4:$E$10084, Mapping!C765
  ),
  ""
)</f>
        <v/>
      </c>
      <c r="N765" s="7">
        <f t="shared" si="54"/>
        <v>0</v>
      </c>
      <c r="O765" s="2">
        <f t="shared" ca="1" si="57"/>
        <v>0</v>
      </c>
      <c r="P765" s="2">
        <f t="shared" ca="1" si="55"/>
        <v>0</v>
      </c>
      <c r="Q765" s="2">
        <f t="shared" si="56"/>
        <v>0</v>
      </c>
      <c r="R765" s="9" t="e">
        <f ca="1">((Mapping!$M765 - Mapping!$K765) / Mapping!$E765 * Mapping!$F765) * (MIN(Mapping!$J765, Mapping!$L765))</f>
        <v>#VALUE!</v>
      </c>
      <c r="S765" s="2" t="str">
        <f>IFERROR(INDEX(#REF!, MATCH(Mapping!C765,#REF!, 0)), "")</f>
        <v/>
      </c>
      <c r="T765" s="2" t="e">
        <f t="shared" ca="1" si="58"/>
        <v>#VALUE!</v>
      </c>
      <c r="U765" s="2">
        <f ca="1">IFERROR(INDEX(Ref!E:E, MATCH(D765, Ref!B:B, 0)),5)</f>
        <v>5</v>
      </c>
      <c r="V765">
        <f ca="1">IFERROR(INDEX(Ref!F:F, MATCH(D765, Ref!B:B, 0)),1.5)</f>
        <v>1.5</v>
      </c>
    </row>
    <row r="766" spans="3:22" x14ac:dyDescent="0.25">
      <c r="C766" s="42"/>
      <c r="D766" s="2" t="str" cm="1">
        <f t="array" aca="1" ref="D766" ca="1">UPPER(_xlfn.TEXTJOIN("", TRUE, IF(ISNUMBER(FIND(MID(LEFT(C766, FIND(" ", C766 &amp; " ") - 1), ROW(INDIRECT("1:" &amp; LEN(LEFT(C766, FIND(" ", C766 &amp; " ") - 1)))), 1), "ABCDEFGHIJKLMNOPQRSTUVWXYZabcdefghijklmnopqrstuvwxyz")), MID(LEFT(C766, FIND(" ", C766 &amp; " ") - 1), ROW(INDIRECT("1:" &amp; LEN(LEFT(C766, FIND(" ", C766 &amp; " ") - 1)))), 1), "")))</f>
        <v/>
      </c>
      <c r="E766" s="2" t="e">
        <f ca="1">INDEX(Ref!C:C, MATCH(Mapping!D766, Ref!$B:$B,0))</f>
        <v>#N/A</v>
      </c>
      <c r="F766" s="2" t="e">
        <f ca="1">INDEX(Ref!D:D, MATCH(Mapping!D766, Ref!$B:$B,0))</f>
        <v>#N/A</v>
      </c>
      <c r="G766" s="2" cm="1">
        <f t="array" ref="G766">IFERROR(_xlfn.SWITCH(LOWER(TRIM(RIGHT(SUBSTITUTE(C766," ",REPT(" ",99)),99))),"fly",4,"dfly",8,"calendar",2,"box",4,4),4)</f>
        <v>4</v>
      </c>
      <c r="H766" s="2" t="s">
        <v>443</v>
      </c>
      <c r="I766" s="6" t="str">
        <f>RTD("tt.rtd",,RTD("tt.rtd",,"Inst",H766,$C766),I$2)</f>
        <v/>
      </c>
      <c r="J766" s="7" cm="1">
        <f t="array" ref="J766">SUM(IF(('Fill Book'!$F$4:$F$10084="B")*('Fill Book'!$E$4:$E$10084=Mapping!C766),'Fill Book'!$G$4:$G$10084))</f>
        <v>0</v>
      </c>
      <c r="K766" s="18" t="str" cm="1">
        <f t="array" ref="K766">IFERROR(
  SUMPRODUCT(
    ('Fill Book'!$F$4:$F$10084="B") * ('Fill Book'!$E$4:$E$10084=Mapping!C766),
    'Fill Book'!$G$4:$G$10084,  'Fill Book'!$H$4:$H$10084
  ) /
  SUMIFS(
    'Fill Book'!$G$4:$G$10084,
    'Fill Book'!$F$4:$F$10084, "B",
    'Fill Book'!$E$4:$E$10084, Mapping!C766
  ),
  ""
)</f>
        <v/>
      </c>
      <c r="L766" s="7">
        <f>SUMIFS('Fill Book'!$G$4:$G$10084, 'Fill Book'!$F$4:$F$10084, "S", 'Fill Book'!$E$4:$E$10084, Mapping!C766)</f>
        <v>0</v>
      </c>
      <c r="M766" s="18" t="str" cm="1">
        <f t="array" ref="M766">IFERROR(
  SUMPRODUCT(
    ('Fill Book'!$F$4:$F$10084="S") * ('Fill Book'!$E$4:$E$10084=Mapping!C766),
    'Fill Book'!$G$4:$G$10084,  'Fill Book'!$H$4:$H$10084
  ) /
  SUMIFS(
    'Fill Book'!$G$4:$G$10084,
    'Fill Book'!$F$4:$F$10084, "S",
    'Fill Book'!$E$4:$E$10084, Mapping!C766
  ),
  ""
)</f>
        <v/>
      </c>
      <c r="N766" s="7">
        <f t="shared" si="54"/>
        <v>0</v>
      </c>
      <c r="O766" s="2">
        <f t="shared" ca="1" si="57"/>
        <v>0</v>
      </c>
      <c r="P766" s="2">
        <f t="shared" ca="1" si="55"/>
        <v>0</v>
      </c>
      <c r="Q766" s="2">
        <f t="shared" si="56"/>
        <v>0</v>
      </c>
      <c r="R766" s="9" t="e">
        <f ca="1">((Mapping!$M766 - Mapping!$K766) / Mapping!$E766 * Mapping!$F766) * (MIN(Mapping!$J766, Mapping!$L766))</f>
        <v>#VALUE!</v>
      </c>
      <c r="S766" s="2" t="str">
        <f>IFERROR(INDEX(#REF!, MATCH(Mapping!C766,#REF!, 0)), "")</f>
        <v/>
      </c>
      <c r="T766" s="2" t="e">
        <f t="shared" ca="1" si="58"/>
        <v>#VALUE!</v>
      </c>
      <c r="U766" s="2">
        <f ca="1">IFERROR(INDEX(Ref!E:E, MATCH(D766, Ref!B:B, 0)),5)</f>
        <v>5</v>
      </c>
      <c r="V766">
        <f ca="1">IFERROR(INDEX(Ref!F:F, MATCH(D766, Ref!B:B, 0)),1.5)</f>
        <v>1.5</v>
      </c>
    </row>
    <row r="767" spans="3:22" x14ac:dyDescent="0.25">
      <c r="C767" s="42"/>
      <c r="D767" s="2" t="str" cm="1">
        <f t="array" aca="1" ref="D767" ca="1">UPPER(_xlfn.TEXTJOIN("", TRUE, IF(ISNUMBER(FIND(MID(LEFT(C767, FIND(" ", C767 &amp; " ") - 1), ROW(INDIRECT("1:" &amp; LEN(LEFT(C767, FIND(" ", C767 &amp; " ") - 1)))), 1), "ABCDEFGHIJKLMNOPQRSTUVWXYZabcdefghijklmnopqrstuvwxyz")), MID(LEFT(C767, FIND(" ", C767 &amp; " ") - 1), ROW(INDIRECT("1:" &amp; LEN(LEFT(C767, FIND(" ", C767 &amp; " ") - 1)))), 1), "")))</f>
        <v/>
      </c>
      <c r="E767" s="2" t="e">
        <f ca="1">INDEX(Ref!C:C, MATCH(Mapping!D767, Ref!$B:$B,0))</f>
        <v>#N/A</v>
      </c>
      <c r="F767" s="2" t="e">
        <f ca="1">INDEX(Ref!D:D, MATCH(Mapping!D767, Ref!$B:$B,0))</f>
        <v>#N/A</v>
      </c>
      <c r="G767" s="2" cm="1">
        <f t="array" ref="G767">IFERROR(_xlfn.SWITCH(LOWER(TRIM(RIGHT(SUBSTITUTE(C767," ",REPT(" ",99)),99))),"fly",4,"dfly",8,"calendar",2,"box",4,4),4)</f>
        <v>4</v>
      </c>
      <c r="H767" s="2" t="s">
        <v>443</v>
      </c>
      <c r="I767" s="6" t="str">
        <f>RTD("tt.rtd",,RTD("tt.rtd",,"Inst",H767,$C767),I$2)</f>
        <v/>
      </c>
      <c r="J767" s="7" cm="1">
        <f t="array" ref="J767">SUM(IF(('Fill Book'!$F$4:$F$10084="B")*('Fill Book'!$E$4:$E$10084=Mapping!C767),'Fill Book'!$G$4:$G$10084))</f>
        <v>0</v>
      </c>
      <c r="K767" s="18" t="str" cm="1">
        <f t="array" ref="K767">IFERROR(
  SUMPRODUCT(
    ('Fill Book'!$F$4:$F$10084="B") * ('Fill Book'!$E$4:$E$10084=Mapping!C767),
    'Fill Book'!$G$4:$G$10084,  'Fill Book'!$H$4:$H$10084
  ) /
  SUMIFS(
    'Fill Book'!$G$4:$G$10084,
    'Fill Book'!$F$4:$F$10084, "B",
    'Fill Book'!$E$4:$E$10084, Mapping!C767
  ),
  ""
)</f>
        <v/>
      </c>
      <c r="L767" s="7">
        <f>SUMIFS('Fill Book'!$G$4:$G$10084, 'Fill Book'!$F$4:$F$10084, "S", 'Fill Book'!$E$4:$E$10084, Mapping!C767)</f>
        <v>0</v>
      </c>
      <c r="M767" s="18" t="str" cm="1">
        <f t="array" ref="M767">IFERROR(
  SUMPRODUCT(
    ('Fill Book'!$F$4:$F$10084="S") * ('Fill Book'!$E$4:$E$10084=Mapping!C767),
    'Fill Book'!$G$4:$G$10084,  'Fill Book'!$H$4:$H$10084
  ) /
  SUMIFS(
    'Fill Book'!$G$4:$G$10084,
    'Fill Book'!$F$4:$F$10084, "S",
    'Fill Book'!$E$4:$E$10084, Mapping!C767
  ),
  ""
)</f>
        <v/>
      </c>
      <c r="N767" s="7">
        <f t="shared" si="54"/>
        <v>0</v>
      </c>
      <c r="O767" s="2">
        <f t="shared" ca="1" si="57"/>
        <v>0</v>
      </c>
      <c r="P767" s="2">
        <f t="shared" ca="1" si="55"/>
        <v>0</v>
      </c>
      <c r="Q767" s="2">
        <f t="shared" si="56"/>
        <v>0</v>
      </c>
      <c r="R767" s="9" t="e">
        <f ca="1">((Mapping!$M767 - Mapping!$K767) / Mapping!$E767 * Mapping!$F767) * (MIN(Mapping!$J767, Mapping!$L767))</f>
        <v>#VALUE!</v>
      </c>
      <c r="S767" s="2" t="str">
        <f>IFERROR(INDEX(#REF!, MATCH(Mapping!C767,#REF!, 0)), "")</f>
        <v/>
      </c>
      <c r="T767" s="2" t="e">
        <f t="shared" ca="1" si="58"/>
        <v>#VALUE!</v>
      </c>
      <c r="U767" s="2">
        <f ca="1">IFERROR(INDEX(Ref!E:E, MATCH(D767, Ref!B:B, 0)),5)</f>
        <v>5</v>
      </c>
      <c r="V767">
        <f ca="1">IFERROR(INDEX(Ref!F:F, MATCH(D767, Ref!B:B, 0)),1.5)</f>
        <v>1.5</v>
      </c>
    </row>
    <row r="768" spans="3:22" x14ac:dyDescent="0.25">
      <c r="C768" s="42"/>
      <c r="D768" s="2" t="str" cm="1">
        <f t="array" aca="1" ref="D768" ca="1">UPPER(_xlfn.TEXTJOIN("", TRUE, IF(ISNUMBER(FIND(MID(LEFT(C768, FIND(" ", C768 &amp; " ") - 1), ROW(INDIRECT("1:" &amp; LEN(LEFT(C768, FIND(" ", C768 &amp; " ") - 1)))), 1), "ABCDEFGHIJKLMNOPQRSTUVWXYZabcdefghijklmnopqrstuvwxyz")), MID(LEFT(C768, FIND(" ", C768 &amp; " ") - 1), ROW(INDIRECT("1:" &amp; LEN(LEFT(C768, FIND(" ", C768 &amp; " ") - 1)))), 1), "")))</f>
        <v/>
      </c>
      <c r="E768" s="2" t="e">
        <f ca="1">INDEX(Ref!C:C, MATCH(Mapping!D768, Ref!$B:$B,0))</f>
        <v>#N/A</v>
      </c>
      <c r="F768" s="2" t="e">
        <f ca="1">INDEX(Ref!D:D, MATCH(Mapping!D768, Ref!$B:$B,0))</f>
        <v>#N/A</v>
      </c>
      <c r="G768" s="2" cm="1">
        <f t="array" ref="G768">IFERROR(_xlfn.SWITCH(LOWER(TRIM(RIGHT(SUBSTITUTE(C768," ",REPT(" ",99)),99))),"fly",4,"dfly",8,"calendar",2,"box",4,4),4)</f>
        <v>4</v>
      </c>
      <c r="H768" s="2" t="s">
        <v>443</v>
      </c>
      <c r="I768" s="6" t="str">
        <f>RTD("tt.rtd",,RTD("tt.rtd",,"Inst",H768,$C768),I$2)</f>
        <v/>
      </c>
      <c r="J768" s="7" cm="1">
        <f t="array" ref="J768">SUM(IF(('Fill Book'!$F$4:$F$10084="B")*('Fill Book'!$E$4:$E$10084=Mapping!C768),'Fill Book'!$G$4:$G$10084))</f>
        <v>0</v>
      </c>
      <c r="K768" s="18" t="str" cm="1">
        <f t="array" ref="K768">IFERROR(
  SUMPRODUCT(
    ('Fill Book'!$F$4:$F$10084="B") * ('Fill Book'!$E$4:$E$10084=Mapping!C768),
    'Fill Book'!$G$4:$G$10084,  'Fill Book'!$H$4:$H$10084
  ) /
  SUMIFS(
    'Fill Book'!$G$4:$G$10084,
    'Fill Book'!$F$4:$F$10084, "B",
    'Fill Book'!$E$4:$E$10084, Mapping!C768
  ),
  ""
)</f>
        <v/>
      </c>
      <c r="L768" s="7">
        <f>SUMIFS('Fill Book'!$G$4:$G$10084, 'Fill Book'!$F$4:$F$10084, "S", 'Fill Book'!$E$4:$E$10084, Mapping!C768)</f>
        <v>0</v>
      </c>
      <c r="M768" s="18" t="str" cm="1">
        <f t="array" ref="M768">IFERROR(
  SUMPRODUCT(
    ('Fill Book'!$F$4:$F$10084="S") * ('Fill Book'!$E$4:$E$10084=Mapping!C768),
    'Fill Book'!$G$4:$G$10084,  'Fill Book'!$H$4:$H$10084
  ) /
  SUMIFS(
    'Fill Book'!$G$4:$G$10084,
    'Fill Book'!$F$4:$F$10084, "S",
    'Fill Book'!$E$4:$E$10084, Mapping!C768
  ),
  ""
)</f>
        <v/>
      </c>
      <c r="N768" s="7">
        <f t="shared" si="54"/>
        <v>0</v>
      </c>
      <c r="O768" s="2">
        <f t="shared" ca="1" si="57"/>
        <v>0</v>
      </c>
      <c r="P768" s="2">
        <f t="shared" ca="1" si="55"/>
        <v>0</v>
      </c>
      <c r="Q768" s="2">
        <f t="shared" si="56"/>
        <v>0</v>
      </c>
      <c r="R768" s="9" t="e">
        <f ca="1">((Mapping!$M768 - Mapping!$K768) / Mapping!$E768 * Mapping!$F768) * (MIN(Mapping!$J768, Mapping!$L768))</f>
        <v>#VALUE!</v>
      </c>
      <c r="S768" s="2" t="str">
        <f>IFERROR(INDEX(#REF!, MATCH(Mapping!C768,#REF!, 0)), "")</f>
        <v/>
      </c>
      <c r="T768" s="2" t="e">
        <f t="shared" ca="1" si="58"/>
        <v>#VALUE!</v>
      </c>
      <c r="U768" s="2">
        <f ca="1">IFERROR(INDEX(Ref!E:E, MATCH(D768, Ref!B:B, 0)),5)</f>
        <v>5</v>
      </c>
      <c r="V768">
        <f ca="1">IFERROR(INDEX(Ref!F:F, MATCH(D768, Ref!B:B, 0)),1.5)</f>
        <v>1.5</v>
      </c>
    </row>
    <row r="769" spans="3:22" x14ac:dyDescent="0.25">
      <c r="C769" s="42"/>
      <c r="D769" s="2" t="str" cm="1">
        <f t="array" aca="1" ref="D769" ca="1">UPPER(_xlfn.TEXTJOIN("", TRUE, IF(ISNUMBER(FIND(MID(LEFT(C769, FIND(" ", C769 &amp; " ") - 1), ROW(INDIRECT("1:" &amp; LEN(LEFT(C769, FIND(" ", C769 &amp; " ") - 1)))), 1), "ABCDEFGHIJKLMNOPQRSTUVWXYZabcdefghijklmnopqrstuvwxyz")), MID(LEFT(C769, FIND(" ", C769 &amp; " ") - 1), ROW(INDIRECT("1:" &amp; LEN(LEFT(C769, FIND(" ", C769 &amp; " ") - 1)))), 1), "")))</f>
        <v/>
      </c>
      <c r="E769" s="2" t="e">
        <f ca="1">INDEX(Ref!C:C, MATCH(Mapping!D769, Ref!$B:$B,0))</f>
        <v>#N/A</v>
      </c>
      <c r="F769" s="2" t="e">
        <f ca="1">INDEX(Ref!D:D, MATCH(Mapping!D769, Ref!$B:$B,0))</f>
        <v>#N/A</v>
      </c>
      <c r="G769" s="2" cm="1">
        <f t="array" ref="G769">IFERROR(_xlfn.SWITCH(LOWER(TRIM(RIGHT(SUBSTITUTE(C769," ",REPT(" ",99)),99))),"fly",4,"dfly",8,"calendar",2,"box",4,4),4)</f>
        <v>4</v>
      </c>
      <c r="H769" s="2" t="s">
        <v>443</v>
      </c>
      <c r="I769" s="6" t="str">
        <f>RTD("tt.rtd",,RTD("tt.rtd",,"Inst",H769,$C769),I$2)</f>
        <v/>
      </c>
      <c r="J769" s="7" cm="1">
        <f t="array" ref="J769">SUM(IF(('Fill Book'!$F$4:$F$10084="B")*('Fill Book'!$E$4:$E$10084=Mapping!C769),'Fill Book'!$G$4:$G$10084))</f>
        <v>0</v>
      </c>
      <c r="K769" s="18" t="str" cm="1">
        <f t="array" ref="K769">IFERROR(
  SUMPRODUCT(
    ('Fill Book'!$F$4:$F$10084="B") * ('Fill Book'!$E$4:$E$10084=Mapping!C769),
    'Fill Book'!$G$4:$G$10084,  'Fill Book'!$H$4:$H$10084
  ) /
  SUMIFS(
    'Fill Book'!$G$4:$G$10084,
    'Fill Book'!$F$4:$F$10084, "B",
    'Fill Book'!$E$4:$E$10084, Mapping!C769
  ),
  ""
)</f>
        <v/>
      </c>
      <c r="L769" s="7">
        <f>SUMIFS('Fill Book'!$G$4:$G$10084, 'Fill Book'!$F$4:$F$10084, "S", 'Fill Book'!$E$4:$E$10084, Mapping!C769)</f>
        <v>0</v>
      </c>
      <c r="M769" s="18" t="str" cm="1">
        <f t="array" ref="M769">IFERROR(
  SUMPRODUCT(
    ('Fill Book'!$F$4:$F$10084="S") * ('Fill Book'!$E$4:$E$10084=Mapping!C769),
    'Fill Book'!$G$4:$G$10084,  'Fill Book'!$H$4:$H$10084
  ) /
  SUMIFS(
    'Fill Book'!$G$4:$G$10084,
    'Fill Book'!$F$4:$F$10084, "S",
    'Fill Book'!$E$4:$E$10084, Mapping!C769
  ),
  ""
)</f>
        <v/>
      </c>
      <c r="N769" s="7">
        <f t="shared" si="54"/>
        <v>0</v>
      </c>
      <c r="O769" s="2">
        <f t="shared" ca="1" si="57"/>
        <v>0</v>
      </c>
      <c r="P769" s="2">
        <f t="shared" ca="1" si="55"/>
        <v>0</v>
      </c>
      <c r="Q769" s="2">
        <f t="shared" si="56"/>
        <v>0</v>
      </c>
      <c r="R769" s="9" t="e">
        <f ca="1">((Mapping!$M769 - Mapping!$K769) / Mapping!$E769 * Mapping!$F769) * (MIN(Mapping!$J769, Mapping!$L769))</f>
        <v>#VALUE!</v>
      </c>
      <c r="S769" s="2" t="str">
        <f>IFERROR(INDEX(#REF!, MATCH(Mapping!C769,#REF!, 0)), "")</f>
        <v/>
      </c>
      <c r="T769" s="2" t="e">
        <f t="shared" ca="1" si="58"/>
        <v>#VALUE!</v>
      </c>
      <c r="U769" s="2">
        <f ca="1">IFERROR(INDEX(Ref!E:E, MATCH(D769, Ref!B:B, 0)),5)</f>
        <v>5</v>
      </c>
      <c r="V769">
        <f ca="1">IFERROR(INDEX(Ref!F:F, MATCH(D769, Ref!B:B, 0)),1.5)</f>
        <v>1.5</v>
      </c>
    </row>
    <row r="770" spans="3:22" x14ac:dyDescent="0.25">
      <c r="C770" s="42"/>
      <c r="D770" s="2" t="str" cm="1">
        <f t="array" aca="1" ref="D770" ca="1">UPPER(_xlfn.TEXTJOIN("", TRUE, IF(ISNUMBER(FIND(MID(LEFT(C770, FIND(" ", C770 &amp; " ") - 1), ROW(INDIRECT("1:" &amp; LEN(LEFT(C770, FIND(" ", C770 &amp; " ") - 1)))), 1), "ABCDEFGHIJKLMNOPQRSTUVWXYZabcdefghijklmnopqrstuvwxyz")), MID(LEFT(C770, FIND(" ", C770 &amp; " ") - 1), ROW(INDIRECT("1:" &amp; LEN(LEFT(C770, FIND(" ", C770 &amp; " ") - 1)))), 1), "")))</f>
        <v/>
      </c>
      <c r="E770" s="2" t="e">
        <f ca="1">INDEX(Ref!C:C, MATCH(Mapping!D770, Ref!$B:$B,0))</f>
        <v>#N/A</v>
      </c>
      <c r="F770" s="2" t="e">
        <f ca="1">INDEX(Ref!D:D, MATCH(Mapping!D770, Ref!$B:$B,0))</f>
        <v>#N/A</v>
      </c>
      <c r="G770" s="2" cm="1">
        <f t="array" ref="G770">IFERROR(_xlfn.SWITCH(LOWER(TRIM(RIGHT(SUBSTITUTE(C770," ",REPT(" ",99)),99))),"fly",4,"dfly",8,"calendar",2,"box",4,4),4)</f>
        <v>4</v>
      </c>
      <c r="H770" s="2" t="s">
        <v>443</v>
      </c>
      <c r="I770" s="6" t="str">
        <f>RTD("tt.rtd",,RTD("tt.rtd",,"Inst",H770,$C770),I$2)</f>
        <v/>
      </c>
      <c r="J770" s="7" cm="1">
        <f t="array" ref="J770">SUM(IF(('Fill Book'!$F$4:$F$10084="B")*('Fill Book'!$E$4:$E$10084=Mapping!C770),'Fill Book'!$G$4:$G$10084))</f>
        <v>0</v>
      </c>
      <c r="K770" s="18" t="str" cm="1">
        <f t="array" ref="K770">IFERROR(
  SUMPRODUCT(
    ('Fill Book'!$F$4:$F$10084="B") * ('Fill Book'!$E$4:$E$10084=Mapping!C770),
    'Fill Book'!$G$4:$G$10084,  'Fill Book'!$H$4:$H$10084
  ) /
  SUMIFS(
    'Fill Book'!$G$4:$G$10084,
    'Fill Book'!$F$4:$F$10084, "B",
    'Fill Book'!$E$4:$E$10084, Mapping!C770
  ),
  ""
)</f>
        <v/>
      </c>
      <c r="L770" s="7">
        <f>SUMIFS('Fill Book'!$G$4:$G$10084, 'Fill Book'!$F$4:$F$10084, "S", 'Fill Book'!$E$4:$E$10084, Mapping!C770)</f>
        <v>0</v>
      </c>
      <c r="M770" s="18" t="str" cm="1">
        <f t="array" ref="M770">IFERROR(
  SUMPRODUCT(
    ('Fill Book'!$F$4:$F$10084="S") * ('Fill Book'!$E$4:$E$10084=Mapping!C770),
    'Fill Book'!$G$4:$G$10084,  'Fill Book'!$H$4:$H$10084
  ) /
  SUMIFS(
    'Fill Book'!$G$4:$G$10084,
    'Fill Book'!$F$4:$F$10084, "S",
    'Fill Book'!$E$4:$E$10084, Mapping!C770
  ),
  ""
)</f>
        <v/>
      </c>
      <c r="N770" s="7">
        <f t="shared" ref="N770:N833" si="59">$J770-$L770</f>
        <v>0</v>
      </c>
      <c r="O770" s="2">
        <f t="shared" ca="1" si="57"/>
        <v>0</v>
      </c>
      <c r="P770" s="2">
        <f t="shared" ca="1" si="55"/>
        <v>0</v>
      </c>
      <c r="Q770" s="2">
        <f t="shared" si="56"/>
        <v>0</v>
      </c>
      <c r="R770" s="9" t="e">
        <f ca="1">((Mapping!$M770 - Mapping!$K770) / Mapping!$E770 * Mapping!$F770) * (MIN(Mapping!$J770, Mapping!$L770))</f>
        <v>#VALUE!</v>
      </c>
      <c r="S770" s="2" t="str">
        <f>IFERROR(INDEX(#REF!, MATCH(Mapping!C770,#REF!, 0)), "")</f>
        <v/>
      </c>
      <c r="T770" s="2" t="e">
        <f t="shared" ca="1" si="58"/>
        <v>#VALUE!</v>
      </c>
      <c r="U770" s="2">
        <f ca="1">IFERROR(INDEX(Ref!E:E, MATCH(D770, Ref!B:B, 0)),5)</f>
        <v>5</v>
      </c>
      <c r="V770">
        <f ca="1">IFERROR(INDEX(Ref!F:F, MATCH(D770, Ref!B:B, 0)),1.5)</f>
        <v>1.5</v>
      </c>
    </row>
    <row r="771" spans="3:22" x14ac:dyDescent="0.25">
      <c r="C771" s="42"/>
      <c r="D771" s="2" t="str" cm="1">
        <f t="array" aca="1" ref="D771" ca="1">UPPER(_xlfn.TEXTJOIN("", TRUE, IF(ISNUMBER(FIND(MID(LEFT(C771, FIND(" ", C771 &amp; " ") - 1), ROW(INDIRECT("1:" &amp; LEN(LEFT(C771, FIND(" ", C771 &amp; " ") - 1)))), 1), "ABCDEFGHIJKLMNOPQRSTUVWXYZabcdefghijklmnopqrstuvwxyz")), MID(LEFT(C771, FIND(" ", C771 &amp; " ") - 1), ROW(INDIRECT("1:" &amp; LEN(LEFT(C771, FIND(" ", C771 &amp; " ") - 1)))), 1), "")))</f>
        <v/>
      </c>
      <c r="E771" s="2" t="e">
        <f ca="1">INDEX(Ref!C:C, MATCH(Mapping!D771, Ref!$B:$B,0))</f>
        <v>#N/A</v>
      </c>
      <c r="F771" s="2" t="e">
        <f ca="1">INDEX(Ref!D:D, MATCH(Mapping!D771, Ref!$B:$B,0))</f>
        <v>#N/A</v>
      </c>
      <c r="G771" s="2" cm="1">
        <f t="array" ref="G771">IFERROR(_xlfn.SWITCH(LOWER(TRIM(RIGHT(SUBSTITUTE(C771," ",REPT(" ",99)),99))),"fly",4,"dfly",8,"calendar",2,"box",4,4),4)</f>
        <v>4</v>
      </c>
      <c r="H771" s="2" t="s">
        <v>443</v>
      </c>
      <c r="I771" s="6" t="str">
        <f>RTD("tt.rtd",,RTD("tt.rtd",,"Inst",H771,$C771),I$2)</f>
        <v/>
      </c>
      <c r="J771" s="7" cm="1">
        <f t="array" ref="J771">SUM(IF(('Fill Book'!$F$4:$F$10084="B")*('Fill Book'!$E$4:$E$10084=Mapping!C771),'Fill Book'!$G$4:$G$10084))</f>
        <v>0</v>
      </c>
      <c r="K771" s="18" t="str" cm="1">
        <f t="array" ref="K771">IFERROR(
  SUMPRODUCT(
    ('Fill Book'!$F$4:$F$10084="B") * ('Fill Book'!$E$4:$E$10084=Mapping!C771),
    'Fill Book'!$G$4:$G$10084,  'Fill Book'!$H$4:$H$10084
  ) /
  SUMIFS(
    'Fill Book'!$G$4:$G$10084,
    'Fill Book'!$F$4:$F$10084, "B",
    'Fill Book'!$E$4:$E$10084, Mapping!C771
  ),
  ""
)</f>
        <v/>
      </c>
      <c r="L771" s="7">
        <f>SUMIFS('Fill Book'!$G$4:$G$10084, 'Fill Book'!$F$4:$F$10084, "S", 'Fill Book'!$E$4:$E$10084, Mapping!C771)</f>
        <v>0</v>
      </c>
      <c r="M771" s="18" t="str" cm="1">
        <f t="array" ref="M771">IFERROR(
  SUMPRODUCT(
    ('Fill Book'!$F$4:$F$10084="S") * ('Fill Book'!$E$4:$E$10084=Mapping!C771),
    'Fill Book'!$G$4:$G$10084,  'Fill Book'!$H$4:$H$10084
  ) /
  SUMIFS(
    'Fill Book'!$G$4:$G$10084,
    'Fill Book'!$F$4:$F$10084, "S",
    'Fill Book'!$E$4:$E$10084, Mapping!C771
  ),
  ""
)</f>
        <v/>
      </c>
      <c r="N771" s="7">
        <f t="shared" si="59"/>
        <v>0</v>
      </c>
      <c r="O771" s="2">
        <f t="shared" ca="1" si="57"/>
        <v>0</v>
      </c>
      <c r="P771" s="2">
        <f t="shared" ca="1" si="55"/>
        <v>0</v>
      </c>
      <c r="Q771" s="2">
        <f t="shared" si="56"/>
        <v>0</v>
      </c>
      <c r="R771" s="9" t="e">
        <f ca="1">((Mapping!$M771 - Mapping!$K771) / Mapping!$E771 * Mapping!$F771) * (MIN(Mapping!$J771, Mapping!$L771))</f>
        <v>#VALUE!</v>
      </c>
      <c r="S771" s="2" t="str">
        <f>IFERROR(INDEX(#REF!, MATCH(Mapping!C771,#REF!, 0)), "")</f>
        <v/>
      </c>
      <c r="T771" s="2" t="e">
        <f t="shared" ca="1" si="58"/>
        <v>#VALUE!</v>
      </c>
      <c r="U771" s="2">
        <f ca="1">IFERROR(INDEX(Ref!E:E, MATCH(D771, Ref!B:B, 0)),5)</f>
        <v>5</v>
      </c>
      <c r="V771">
        <f ca="1">IFERROR(INDEX(Ref!F:F, MATCH(D771, Ref!B:B, 0)),1.5)</f>
        <v>1.5</v>
      </c>
    </row>
    <row r="772" spans="3:22" x14ac:dyDescent="0.25">
      <c r="C772" s="42"/>
      <c r="D772" s="2" t="str" cm="1">
        <f t="array" aca="1" ref="D772" ca="1">UPPER(_xlfn.TEXTJOIN("", TRUE, IF(ISNUMBER(FIND(MID(LEFT(C772, FIND(" ", C772 &amp; " ") - 1), ROW(INDIRECT("1:" &amp; LEN(LEFT(C772, FIND(" ", C772 &amp; " ") - 1)))), 1), "ABCDEFGHIJKLMNOPQRSTUVWXYZabcdefghijklmnopqrstuvwxyz")), MID(LEFT(C772, FIND(" ", C772 &amp; " ") - 1), ROW(INDIRECT("1:" &amp; LEN(LEFT(C772, FIND(" ", C772 &amp; " ") - 1)))), 1), "")))</f>
        <v/>
      </c>
      <c r="E772" s="2" t="e">
        <f ca="1">INDEX(Ref!C:C, MATCH(Mapping!D772, Ref!$B:$B,0))</f>
        <v>#N/A</v>
      </c>
      <c r="F772" s="2" t="e">
        <f ca="1">INDEX(Ref!D:D, MATCH(Mapping!D772, Ref!$B:$B,0))</f>
        <v>#N/A</v>
      </c>
      <c r="G772" s="2" cm="1">
        <f t="array" ref="G772">IFERROR(_xlfn.SWITCH(LOWER(TRIM(RIGHT(SUBSTITUTE(C772," ",REPT(" ",99)),99))),"fly",4,"dfly",8,"calendar",2,"box",4,4),4)</f>
        <v>4</v>
      </c>
      <c r="H772" s="2" t="s">
        <v>443</v>
      </c>
      <c r="I772" s="6" t="str">
        <f>RTD("tt.rtd",,RTD("tt.rtd",,"Inst",H772,$C772),I$2)</f>
        <v/>
      </c>
      <c r="J772" s="7" cm="1">
        <f t="array" ref="J772">SUM(IF(('Fill Book'!$F$4:$F$10084="B")*('Fill Book'!$E$4:$E$10084=Mapping!C772),'Fill Book'!$G$4:$G$10084))</f>
        <v>0</v>
      </c>
      <c r="K772" s="18" t="str" cm="1">
        <f t="array" ref="K772">IFERROR(
  SUMPRODUCT(
    ('Fill Book'!$F$4:$F$10084="B") * ('Fill Book'!$E$4:$E$10084=Mapping!C772),
    'Fill Book'!$G$4:$G$10084,  'Fill Book'!$H$4:$H$10084
  ) /
  SUMIFS(
    'Fill Book'!$G$4:$G$10084,
    'Fill Book'!$F$4:$F$10084, "B",
    'Fill Book'!$E$4:$E$10084, Mapping!C772
  ),
  ""
)</f>
        <v/>
      </c>
      <c r="L772" s="7">
        <f>SUMIFS('Fill Book'!$G$4:$G$10084, 'Fill Book'!$F$4:$F$10084, "S", 'Fill Book'!$E$4:$E$10084, Mapping!C772)</f>
        <v>0</v>
      </c>
      <c r="M772" s="18" t="str" cm="1">
        <f t="array" ref="M772">IFERROR(
  SUMPRODUCT(
    ('Fill Book'!$F$4:$F$10084="S") * ('Fill Book'!$E$4:$E$10084=Mapping!C772),
    'Fill Book'!$G$4:$G$10084,  'Fill Book'!$H$4:$H$10084
  ) /
  SUMIFS(
    'Fill Book'!$G$4:$G$10084,
    'Fill Book'!$F$4:$F$10084, "S",
    'Fill Book'!$E$4:$E$10084, Mapping!C772
  ),
  ""
)</f>
        <v/>
      </c>
      <c r="N772" s="7">
        <f t="shared" si="59"/>
        <v>0</v>
      </c>
      <c r="O772" s="2">
        <f t="shared" ca="1" si="57"/>
        <v>0</v>
      </c>
      <c r="P772" s="2">
        <f t="shared" ref="P772:P835" ca="1" si="60">IFERROR((MIN(J772,L772) * ((M772 - K772) / E772) * F772)-V772*Q772, 0)</f>
        <v>0</v>
      </c>
      <c r="Q772" s="2">
        <f t="shared" ref="Q772:Q835" si="61">MIN($J772,$L772)*$G772</f>
        <v>0</v>
      </c>
      <c r="R772" s="9" t="e">
        <f ca="1">((Mapping!$M772 - Mapping!$K772) / Mapping!$E772 * Mapping!$F772) * (MIN(Mapping!$J772, Mapping!$L772))</f>
        <v>#VALUE!</v>
      </c>
      <c r="S772" s="2" t="str">
        <f>IFERROR(INDEX(#REF!, MATCH(Mapping!C772,#REF!, 0)), "")</f>
        <v/>
      </c>
      <c r="T772" s="2" t="e">
        <f t="shared" ca="1" si="58"/>
        <v>#VALUE!</v>
      </c>
      <c r="U772" s="2">
        <f ca="1">IFERROR(INDEX(Ref!E:E, MATCH(D772, Ref!B:B, 0)),5)</f>
        <v>5</v>
      </c>
      <c r="V772">
        <f ca="1">IFERROR(INDEX(Ref!F:F, MATCH(D772, Ref!B:B, 0)),1.5)</f>
        <v>1.5</v>
      </c>
    </row>
    <row r="773" spans="3:22" x14ac:dyDescent="0.25">
      <c r="C773" s="44"/>
      <c r="D773" s="2" t="str" cm="1">
        <f t="array" aca="1" ref="D773" ca="1">UPPER(_xlfn.TEXTJOIN("", TRUE, IF(ISNUMBER(FIND(MID(LEFT(C773, FIND(" ", C773 &amp; " ") - 1), ROW(INDIRECT("1:" &amp; LEN(LEFT(C773, FIND(" ", C773 &amp; " ") - 1)))), 1), "ABCDEFGHIJKLMNOPQRSTUVWXYZabcdefghijklmnopqrstuvwxyz")), MID(LEFT(C773, FIND(" ", C773 &amp; " ") - 1), ROW(INDIRECT("1:" &amp; LEN(LEFT(C773, FIND(" ", C773 &amp; " ") - 1)))), 1), "")))</f>
        <v/>
      </c>
      <c r="E773" s="2" t="e">
        <f ca="1">INDEX(Ref!C:C, MATCH(Mapping!D773, Ref!$B:$B,0))</f>
        <v>#N/A</v>
      </c>
      <c r="F773" s="2" t="e">
        <f ca="1">INDEX(Ref!D:D, MATCH(Mapping!D773, Ref!$B:$B,0))</f>
        <v>#N/A</v>
      </c>
      <c r="G773" s="2" cm="1">
        <f t="array" ref="G773">IFERROR(_xlfn.SWITCH(LOWER(TRIM(RIGHT(SUBSTITUTE(C773," ",REPT(" ",99)),99))),"fly",4,"dfly",8,"calendar",2,"box",4,4),4)</f>
        <v>4</v>
      </c>
      <c r="H773" s="2" t="s">
        <v>443</v>
      </c>
      <c r="I773" s="6" t="str">
        <f>RTD("tt.rtd",,RTD("tt.rtd",,"Inst",H773,$C773),I$2)</f>
        <v/>
      </c>
      <c r="J773" s="7" cm="1">
        <f t="array" ref="J773">SUM(IF(('Fill Book'!$F$4:$F$10084="B")*('Fill Book'!$E$4:$E$10084=Mapping!C773),'Fill Book'!$G$4:$G$10084))</f>
        <v>0</v>
      </c>
      <c r="K773" s="18" t="str" cm="1">
        <f t="array" ref="K773">IFERROR(
  SUMPRODUCT(
    ('Fill Book'!$F$4:$F$10084="B") * ('Fill Book'!$E$4:$E$10084=Mapping!C773),
    'Fill Book'!$G$4:$G$10084,  'Fill Book'!$H$4:$H$10084
  ) /
  SUMIFS(
    'Fill Book'!$G$4:$G$10084,
    'Fill Book'!$F$4:$F$10084, "B",
    'Fill Book'!$E$4:$E$10084, Mapping!C773
  ),
  ""
)</f>
        <v/>
      </c>
      <c r="L773" s="7">
        <f>SUMIFS('Fill Book'!$G$4:$G$10084, 'Fill Book'!$F$4:$F$10084, "S", 'Fill Book'!$E$4:$E$10084, Mapping!C773)</f>
        <v>0</v>
      </c>
      <c r="M773" s="18" t="str" cm="1">
        <f t="array" ref="M773">IFERROR(
  SUMPRODUCT(
    ('Fill Book'!$F$4:$F$10084="S") * ('Fill Book'!$E$4:$E$10084=Mapping!C773),
    'Fill Book'!$G$4:$G$10084,  'Fill Book'!$H$4:$H$10084
  ) /
  SUMIFS(
    'Fill Book'!$G$4:$G$10084,
    'Fill Book'!$F$4:$F$10084, "S",
    'Fill Book'!$E$4:$E$10084, Mapping!C773
  ),
  ""
)</f>
        <v/>
      </c>
      <c r="N773" s="7">
        <f t="shared" si="59"/>
        <v>0</v>
      </c>
      <c r="O773" s="2">
        <f t="shared" ca="1" si="57"/>
        <v>0</v>
      </c>
      <c r="P773" s="2">
        <f t="shared" ca="1" si="60"/>
        <v>0</v>
      </c>
      <c r="Q773" s="2">
        <f t="shared" si="61"/>
        <v>0</v>
      </c>
      <c r="R773" s="9" t="e">
        <f ca="1">((Mapping!$M773 - Mapping!$K773) / Mapping!$E773 * Mapping!$F773) * (MIN(Mapping!$J773, Mapping!$L773))</f>
        <v>#VALUE!</v>
      </c>
      <c r="S773" s="2" t="str">
        <f>IFERROR(INDEX(#REF!, MATCH(Mapping!C773,#REF!, 0)), "")</f>
        <v/>
      </c>
      <c r="T773" s="2" t="e">
        <f t="shared" ca="1" si="58"/>
        <v>#VALUE!</v>
      </c>
      <c r="U773" s="2">
        <f ca="1">IFERROR(INDEX(Ref!E:E, MATCH(D773, Ref!B:B, 0)),5)</f>
        <v>5</v>
      </c>
      <c r="V773">
        <f ca="1">IFERROR(INDEX(Ref!F:F, MATCH(D773, Ref!B:B, 0)),1.5)</f>
        <v>1.5</v>
      </c>
    </row>
    <row r="774" spans="3:22" x14ac:dyDescent="0.25">
      <c r="C774" s="45"/>
      <c r="D774" s="2" t="str" cm="1">
        <f t="array" aca="1" ref="D774" ca="1">UPPER(_xlfn.TEXTJOIN("", TRUE, IF(ISNUMBER(FIND(MID(LEFT(C774, FIND(" ", C774 &amp; " ") - 1), ROW(INDIRECT("1:" &amp; LEN(LEFT(C774, FIND(" ", C774 &amp; " ") - 1)))), 1), "ABCDEFGHIJKLMNOPQRSTUVWXYZabcdefghijklmnopqrstuvwxyz")), MID(LEFT(C774, FIND(" ", C774 &amp; " ") - 1), ROW(INDIRECT("1:" &amp; LEN(LEFT(C774, FIND(" ", C774 &amp; " ") - 1)))), 1), "")))</f>
        <v/>
      </c>
      <c r="E774" s="2" t="e">
        <f ca="1">INDEX(Ref!C:C, MATCH(Mapping!D774, Ref!$B:$B,0))</f>
        <v>#N/A</v>
      </c>
      <c r="F774" s="2" t="e">
        <f ca="1">INDEX(Ref!D:D, MATCH(Mapping!D774, Ref!$B:$B,0))</f>
        <v>#N/A</v>
      </c>
      <c r="G774" s="2" cm="1">
        <f t="array" ref="G774">IFERROR(_xlfn.SWITCH(LOWER(TRIM(RIGHT(SUBSTITUTE(C774," ",REPT(" ",99)),99))),"fly",4,"dfly",8,"calendar",2,"box",4,4),4)</f>
        <v>4</v>
      </c>
      <c r="H774" s="2" t="s">
        <v>443</v>
      </c>
      <c r="I774" s="6" t="str">
        <f>RTD("tt.rtd",,RTD("tt.rtd",,"Inst",H774,$C774),I$2)</f>
        <v/>
      </c>
      <c r="J774" s="7" cm="1">
        <f t="array" ref="J774">SUM(IF(('Fill Book'!$F$4:$F$10084="B")*('Fill Book'!$E$4:$E$10084=Mapping!C774),'Fill Book'!$G$4:$G$10084))</f>
        <v>0</v>
      </c>
      <c r="K774" s="18" t="str" cm="1">
        <f t="array" ref="K774">IFERROR(
  SUMPRODUCT(
    ('Fill Book'!$F$4:$F$10084="B") * ('Fill Book'!$E$4:$E$10084=Mapping!C774),
    'Fill Book'!$G$4:$G$10084,  'Fill Book'!$H$4:$H$10084
  ) /
  SUMIFS(
    'Fill Book'!$G$4:$G$10084,
    'Fill Book'!$F$4:$F$10084, "B",
    'Fill Book'!$E$4:$E$10084, Mapping!C774
  ),
  ""
)</f>
        <v/>
      </c>
      <c r="L774" s="7">
        <f>SUMIFS('Fill Book'!$G$4:$G$10084, 'Fill Book'!$F$4:$F$10084, "S", 'Fill Book'!$E$4:$E$10084, Mapping!C774)</f>
        <v>0</v>
      </c>
      <c r="M774" s="18" t="str" cm="1">
        <f t="array" ref="M774">IFERROR(
  SUMPRODUCT(
    ('Fill Book'!$F$4:$F$10084="S") * ('Fill Book'!$E$4:$E$10084=Mapping!C774),
    'Fill Book'!$G$4:$G$10084,  'Fill Book'!$H$4:$H$10084
  ) /
  SUMIFS(
    'Fill Book'!$G$4:$G$10084,
    'Fill Book'!$F$4:$F$10084, "S",
    'Fill Book'!$E$4:$E$10084, Mapping!C774
  ),
  ""
)</f>
        <v/>
      </c>
      <c r="N774" s="7">
        <f t="shared" si="59"/>
        <v>0</v>
      </c>
      <c r="O774" s="2">
        <f t="shared" ca="1" si="57"/>
        <v>0</v>
      </c>
      <c r="P774" s="2">
        <f t="shared" ca="1" si="60"/>
        <v>0</v>
      </c>
      <c r="Q774" s="2">
        <f t="shared" si="61"/>
        <v>0</v>
      </c>
      <c r="R774" s="9" t="e">
        <f ca="1">((Mapping!$M774 - Mapping!$K774) / Mapping!$E774 * Mapping!$F774) * (MIN(Mapping!$J774, Mapping!$L774))</f>
        <v>#VALUE!</v>
      </c>
      <c r="S774" s="2" t="str">
        <f>IFERROR(INDEX(#REF!, MATCH(Mapping!C774,#REF!, 0)), "")</f>
        <v/>
      </c>
      <c r="T774" s="2" t="e">
        <f t="shared" ca="1" si="58"/>
        <v>#VALUE!</v>
      </c>
      <c r="U774" s="2">
        <f ca="1">IFERROR(INDEX(Ref!E:E, MATCH(D774, Ref!B:B, 0)),5)</f>
        <v>5</v>
      </c>
      <c r="V774">
        <f ca="1">IFERROR(INDEX(Ref!F:F, MATCH(D774, Ref!B:B, 0)),1.5)</f>
        <v>1.5</v>
      </c>
    </row>
    <row r="775" spans="3:22" x14ac:dyDescent="0.25">
      <c r="C775" s="46"/>
      <c r="D775" s="2" t="str" cm="1">
        <f t="array" aca="1" ref="D775" ca="1">UPPER(_xlfn.TEXTJOIN("", TRUE, IF(ISNUMBER(FIND(MID(LEFT(C775, FIND(" ", C775 &amp; " ") - 1), ROW(INDIRECT("1:" &amp; LEN(LEFT(C775, FIND(" ", C775 &amp; " ") - 1)))), 1), "ABCDEFGHIJKLMNOPQRSTUVWXYZabcdefghijklmnopqrstuvwxyz")), MID(LEFT(C775, FIND(" ", C775 &amp; " ") - 1), ROW(INDIRECT("1:" &amp; LEN(LEFT(C775, FIND(" ", C775 &amp; " ") - 1)))), 1), "")))</f>
        <v/>
      </c>
      <c r="E775" s="2" t="e">
        <f ca="1">INDEX(Ref!C:C, MATCH(Mapping!D775, Ref!$B:$B,0))</f>
        <v>#N/A</v>
      </c>
      <c r="F775" s="2" t="e">
        <f ca="1">INDEX(Ref!D:D, MATCH(Mapping!D775, Ref!$B:$B,0))</f>
        <v>#N/A</v>
      </c>
      <c r="G775" s="2" cm="1">
        <f t="array" ref="G775">IFERROR(_xlfn.SWITCH(LOWER(TRIM(RIGHT(SUBSTITUTE(C775," ",REPT(" ",99)),99))),"fly",4,"dfly",8,"calendar",2,"box",4,4),4)</f>
        <v>4</v>
      </c>
      <c r="H775" s="2" t="s">
        <v>443</v>
      </c>
      <c r="I775" s="6" t="str">
        <f>RTD("tt.rtd",,RTD("tt.rtd",,"Inst",H775,$C775),I$2)</f>
        <v/>
      </c>
      <c r="J775" s="7" cm="1">
        <f t="array" ref="J775">SUM(IF(('Fill Book'!$F$4:$F$10084="B")*('Fill Book'!$E$4:$E$10084=Mapping!C775),'Fill Book'!$G$4:$G$10084))</f>
        <v>0</v>
      </c>
      <c r="K775" s="18" t="str" cm="1">
        <f t="array" ref="K775">IFERROR(
  SUMPRODUCT(
    ('Fill Book'!$F$4:$F$10084="B") * ('Fill Book'!$E$4:$E$10084=Mapping!C775),
    'Fill Book'!$G$4:$G$10084,  'Fill Book'!$H$4:$H$10084
  ) /
  SUMIFS(
    'Fill Book'!$G$4:$G$10084,
    'Fill Book'!$F$4:$F$10084, "B",
    'Fill Book'!$E$4:$E$10084, Mapping!C775
  ),
  ""
)</f>
        <v/>
      </c>
      <c r="L775" s="7">
        <f>SUMIFS('Fill Book'!$G$4:$G$10084, 'Fill Book'!$F$4:$F$10084, "S", 'Fill Book'!$E$4:$E$10084, Mapping!C775)</f>
        <v>0</v>
      </c>
      <c r="M775" s="18" t="str" cm="1">
        <f t="array" ref="M775">IFERROR(
  SUMPRODUCT(
    ('Fill Book'!$F$4:$F$10084="S") * ('Fill Book'!$E$4:$E$10084=Mapping!C775),
    'Fill Book'!$G$4:$G$10084,  'Fill Book'!$H$4:$H$10084
  ) /
  SUMIFS(
    'Fill Book'!$G$4:$G$10084,
    'Fill Book'!$F$4:$F$10084, "S",
    'Fill Book'!$E$4:$E$10084, Mapping!C775
  ),
  ""
)</f>
        <v/>
      </c>
      <c r="N775" s="7">
        <f t="shared" si="59"/>
        <v>0</v>
      </c>
      <c r="O775" s="2">
        <f t="shared" ca="1" si="57"/>
        <v>0</v>
      </c>
      <c r="P775" s="2">
        <f t="shared" ca="1" si="60"/>
        <v>0</v>
      </c>
      <c r="Q775" s="2">
        <f t="shared" si="61"/>
        <v>0</v>
      </c>
      <c r="R775" s="9" t="e">
        <f ca="1">((Mapping!$M775 - Mapping!$K775) / Mapping!$E775 * Mapping!$F775) * (MIN(Mapping!$J775, Mapping!$L775))</f>
        <v>#VALUE!</v>
      </c>
      <c r="S775" s="2" t="str">
        <f>IFERROR(INDEX(#REF!, MATCH(Mapping!C775,#REF!, 0)), "")</f>
        <v/>
      </c>
      <c r="T775" s="2" t="e">
        <f t="shared" ca="1" si="58"/>
        <v>#VALUE!</v>
      </c>
      <c r="U775" s="2">
        <f ca="1">IFERROR(INDEX(Ref!E:E, MATCH(D775, Ref!B:B, 0)),5)</f>
        <v>5</v>
      </c>
      <c r="V775">
        <f ca="1">IFERROR(INDEX(Ref!F:F, MATCH(D775, Ref!B:B, 0)),1.5)</f>
        <v>1.5</v>
      </c>
    </row>
    <row r="776" spans="3:22" x14ac:dyDescent="0.25">
      <c r="C776" s="42"/>
      <c r="D776" s="2" t="str" cm="1">
        <f t="array" aca="1" ref="D776" ca="1">UPPER(_xlfn.TEXTJOIN("", TRUE, IF(ISNUMBER(FIND(MID(LEFT(C776, FIND(" ", C776 &amp; " ") - 1), ROW(INDIRECT("1:" &amp; LEN(LEFT(C776, FIND(" ", C776 &amp; " ") - 1)))), 1), "ABCDEFGHIJKLMNOPQRSTUVWXYZabcdefghijklmnopqrstuvwxyz")), MID(LEFT(C776, FIND(" ", C776 &amp; " ") - 1), ROW(INDIRECT("1:" &amp; LEN(LEFT(C776, FIND(" ", C776 &amp; " ") - 1)))), 1), "")))</f>
        <v/>
      </c>
      <c r="E776" s="2" t="e">
        <f ca="1">INDEX(Ref!C:C, MATCH(Mapping!D776, Ref!$B:$B,0))</f>
        <v>#N/A</v>
      </c>
      <c r="F776" s="2" t="e">
        <f ca="1">INDEX(Ref!D:D, MATCH(Mapping!D776, Ref!$B:$B,0))</f>
        <v>#N/A</v>
      </c>
      <c r="G776" s="2" cm="1">
        <f t="array" ref="G776">IFERROR(_xlfn.SWITCH(LOWER(TRIM(RIGHT(SUBSTITUTE(C776," ",REPT(" ",99)),99))),"fly",4,"dfly",8,"calendar",2,"box",4,4),4)</f>
        <v>4</v>
      </c>
      <c r="H776" s="2" t="s">
        <v>443</v>
      </c>
      <c r="I776" s="6" t="str">
        <f>RTD("tt.rtd",,RTD("tt.rtd",,"Inst",H776,$C776),I$2)</f>
        <v/>
      </c>
      <c r="J776" s="7" cm="1">
        <f t="array" ref="J776">SUM(IF(('Fill Book'!$F$4:$F$10084="B")*('Fill Book'!$E$4:$E$10084=Mapping!C776),'Fill Book'!$G$4:$G$10084))</f>
        <v>0</v>
      </c>
      <c r="K776" s="18" t="str" cm="1">
        <f t="array" ref="K776">IFERROR(
  SUMPRODUCT(
    ('Fill Book'!$F$4:$F$10084="B") * ('Fill Book'!$E$4:$E$10084=Mapping!C776),
    'Fill Book'!$G$4:$G$10084,  'Fill Book'!$H$4:$H$10084
  ) /
  SUMIFS(
    'Fill Book'!$G$4:$G$10084,
    'Fill Book'!$F$4:$F$10084, "B",
    'Fill Book'!$E$4:$E$10084, Mapping!C776
  ),
  ""
)</f>
        <v/>
      </c>
      <c r="L776" s="7">
        <f>SUMIFS('Fill Book'!$G$4:$G$10084, 'Fill Book'!$F$4:$F$10084, "S", 'Fill Book'!$E$4:$E$10084, Mapping!C776)</f>
        <v>0</v>
      </c>
      <c r="M776" s="18" t="str" cm="1">
        <f t="array" ref="M776">IFERROR(
  SUMPRODUCT(
    ('Fill Book'!$F$4:$F$10084="S") * ('Fill Book'!$E$4:$E$10084=Mapping!C776),
    'Fill Book'!$G$4:$G$10084,  'Fill Book'!$H$4:$H$10084
  ) /
  SUMIFS(
    'Fill Book'!$G$4:$G$10084,
    'Fill Book'!$F$4:$F$10084, "S",
    'Fill Book'!$E$4:$E$10084, Mapping!C776
  ),
  ""
)</f>
        <v/>
      </c>
      <c r="N776" s="7">
        <f t="shared" si="59"/>
        <v>0</v>
      </c>
      <c r="O776" s="2">
        <f t="shared" ca="1" si="57"/>
        <v>0</v>
      </c>
      <c r="P776" s="2">
        <f t="shared" ca="1" si="60"/>
        <v>0</v>
      </c>
      <c r="Q776" s="2">
        <f t="shared" si="61"/>
        <v>0</v>
      </c>
      <c r="R776" s="9" t="e">
        <f ca="1">((Mapping!$M776 - Mapping!$K776) / Mapping!$E776 * Mapping!$F776) * (MIN(Mapping!$J776, Mapping!$L776))</f>
        <v>#VALUE!</v>
      </c>
      <c r="S776" s="2" t="str">
        <f>IFERROR(INDEX(#REF!, MATCH(Mapping!C776,#REF!, 0)), "")</f>
        <v/>
      </c>
      <c r="T776" s="2" t="e">
        <f t="shared" ca="1" si="58"/>
        <v>#VALUE!</v>
      </c>
      <c r="U776" s="2">
        <f ca="1">IFERROR(INDEX(Ref!E:E, MATCH(D776, Ref!B:B, 0)),5)</f>
        <v>5</v>
      </c>
      <c r="V776">
        <f ca="1">IFERROR(INDEX(Ref!F:F, MATCH(D776, Ref!B:B, 0)),1.5)</f>
        <v>1.5</v>
      </c>
    </row>
    <row r="777" spans="3:22" x14ac:dyDescent="0.25">
      <c r="C777" s="42"/>
      <c r="D777" s="2" t="str" cm="1">
        <f t="array" aca="1" ref="D777" ca="1">UPPER(_xlfn.TEXTJOIN("", TRUE, IF(ISNUMBER(FIND(MID(LEFT(C777, FIND(" ", C777 &amp; " ") - 1), ROW(INDIRECT("1:" &amp; LEN(LEFT(C777, FIND(" ", C777 &amp; " ") - 1)))), 1), "ABCDEFGHIJKLMNOPQRSTUVWXYZabcdefghijklmnopqrstuvwxyz")), MID(LEFT(C777, FIND(" ", C777 &amp; " ") - 1), ROW(INDIRECT("1:" &amp; LEN(LEFT(C777, FIND(" ", C777 &amp; " ") - 1)))), 1), "")))</f>
        <v/>
      </c>
      <c r="E777" s="2" t="e">
        <f ca="1">INDEX(Ref!C:C, MATCH(Mapping!D777, Ref!$B:$B,0))</f>
        <v>#N/A</v>
      </c>
      <c r="F777" s="2" t="e">
        <f ca="1">INDEX(Ref!D:D, MATCH(Mapping!D777, Ref!$B:$B,0))</f>
        <v>#N/A</v>
      </c>
      <c r="G777" s="2" cm="1">
        <f t="array" ref="G777">IFERROR(_xlfn.SWITCH(LOWER(TRIM(RIGHT(SUBSTITUTE(C777," ",REPT(" ",99)),99))),"fly",4,"dfly",8,"calendar",2,"box",4,4),4)</f>
        <v>4</v>
      </c>
      <c r="H777" s="2" t="s">
        <v>443</v>
      </c>
      <c r="I777" s="6" t="str">
        <f>RTD("tt.rtd",,RTD("tt.rtd",,"Inst",H777,$C777),I$2)</f>
        <v/>
      </c>
      <c r="J777" s="7" cm="1">
        <f t="array" ref="J777">SUM(IF(('Fill Book'!$F$4:$F$10084="B")*('Fill Book'!$E$4:$E$10084=Mapping!C777),'Fill Book'!$G$4:$G$10084))</f>
        <v>0</v>
      </c>
      <c r="K777" s="18" t="str" cm="1">
        <f t="array" ref="K777">IFERROR(
  SUMPRODUCT(
    ('Fill Book'!$F$4:$F$10084="B") * ('Fill Book'!$E$4:$E$10084=Mapping!C777),
    'Fill Book'!$G$4:$G$10084,  'Fill Book'!$H$4:$H$10084
  ) /
  SUMIFS(
    'Fill Book'!$G$4:$G$10084,
    'Fill Book'!$F$4:$F$10084, "B",
    'Fill Book'!$E$4:$E$10084, Mapping!C777
  ),
  ""
)</f>
        <v/>
      </c>
      <c r="L777" s="7">
        <f>SUMIFS('Fill Book'!$G$4:$G$10084, 'Fill Book'!$F$4:$F$10084, "S", 'Fill Book'!$E$4:$E$10084, Mapping!C777)</f>
        <v>0</v>
      </c>
      <c r="M777" s="18" t="str" cm="1">
        <f t="array" ref="M777">IFERROR(
  SUMPRODUCT(
    ('Fill Book'!$F$4:$F$10084="S") * ('Fill Book'!$E$4:$E$10084=Mapping!C777),
    'Fill Book'!$G$4:$G$10084,  'Fill Book'!$H$4:$H$10084
  ) /
  SUMIFS(
    'Fill Book'!$G$4:$G$10084,
    'Fill Book'!$F$4:$F$10084, "S",
    'Fill Book'!$E$4:$E$10084, Mapping!C777
  ),
  ""
)</f>
        <v/>
      </c>
      <c r="N777" s="7">
        <f t="shared" si="59"/>
        <v>0</v>
      </c>
      <c r="O777" s="2">
        <f t="shared" ca="1" si="57"/>
        <v>0</v>
      </c>
      <c r="P777" s="2">
        <f t="shared" ca="1" si="60"/>
        <v>0</v>
      </c>
      <c r="Q777" s="2">
        <f t="shared" si="61"/>
        <v>0</v>
      </c>
      <c r="R777" s="9" t="e">
        <f ca="1">((Mapping!$M777 - Mapping!$K777) / Mapping!$E777 * Mapping!$F777) * (MIN(Mapping!$J777, Mapping!$L777))</f>
        <v>#VALUE!</v>
      </c>
      <c r="S777" s="2" t="str">
        <f>IFERROR(INDEX(#REF!, MATCH(Mapping!C777,#REF!, 0)), "")</f>
        <v/>
      </c>
      <c r="T777" s="2" t="e">
        <f t="shared" ca="1" si="58"/>
        <v>#VALUE!</v>
      </c>
      <c r="U777" s="2">
        <f ca="1">IFERROR(INDEX(Ref!E:E, MATCH(D777, Ref!B:B, 0)),5)</f>
        <v>5</v>
      </c>
      <c r="V777">
        <f ca="1">IFERROR(INDEX(Ref!F:F, MATCH(D777, Ref!B:B, 0)),1.5)</f>
        <v>1.5</v>
      </c>
    </row>
    <row r="778" spans="3:22" x14ac:dyDescent="0.25">
      <c r="C778" s="42"/>
      <c r="D778" s="2" t="str" cm="1">
        <f t="array" aca="1" ref="D778" ca="1">UPPER(_xlfn.TEXTJOIN("", TRUE, IF(ISNUMBER(FIND(MID(LEFT(C778, FIND(" ", C778 &amp; " ") - 1), ROW(INDIRECT("1:" &amp; LEN(LEFT(C778, FIND(" ", C778 &amp; " ") - 1)))), 1), "ABCDEFGHIJKLMNOPQRSTUVWXYZabcdefghijklmnopqrstuvwxyz")), MID(LEFT(C778, FIND(" ", C778 &amp; " ") - 1), ROW(INDIRECT("1:" &amp; LEN(LEFT(C778, FIND(" ", C778 &amp; " ") - 1)))), 1), "")))</f>
        <v/>
      </c>
      <c r="E778" s="2" t="e">
        <f ca="1">INDEX(Ref!C:C, MATCH(Mapping!D778, Ref!$B:$B,0))</f>
        <v>#N/A</v>
      </c>
      <c r="F778" s="2" t="e">
        <f ca="1">INDEX(Ref!D:D, MATCH(Mapping!D778, Ref!$B:$B,0))</f>
        <v>#N/A</v>
      </c>
      <c r="G778" s="2" cm="1">
        <f t="array" ref="G778">IFERROR(_xlfn.SWITCH(LOWER(TRIM(RIGHT(SUBSTITUTE(C778," ",REPT(" ",99)),99))),"fly",4,"dfly",8,"calendar",2,"box",4,4),4)</f>
        <v>4</v>
      </c>
      <c r="H778" s="2" t="s">
        <v>443</v>
      </c>
      <c r="I778" s="6" t="str">
        <f>RTD("tt.rtd",,RTD("tt.rtd",,"Inst",H778,$C778),I$2)</f>
        <v/>
      </c>
      <c r="J778" s="7" cm="1">
        <f t="array" ref="J778">SUM(IF(('Fill Book'!$F$4:$F$10084="B")*('Fill Book'!$E$4:$E$10084=Mapping!C778),'Fill Book'!$G$4:$G$10084))</f>
        <v>0</v>
      </c>
      <c r="K778" s="18" t="str" cm="1">
        <f t="array" ref="K778">IFERROR(
  SUMPRODUCT(
    ('Fill Book'!$F$4:$F$10084="B") * ('Fill Book'!$E$4:$E$10084=Mapping!C778),
    'Fill Book'!$G$4:$G$10084,  'Fill Book'!$H$4:$H$10084
  ) /
  SUMIFS(
    'Fill Book'!$G$4:$G$10084,
    'Fill Book'!$F$4:$F$10084, "B",
    'Fill Book'!$E$4:$E$10084, Mapping!C778
  ),
  ""
)</f>
        <v/>
      </c>
      <c r="L778" s="7">
        <f>SUMIFS('Fill Book'!$G$4:$G$10084, 'Fill Book'!$F$4:$F$10084, "S", 'Fill Book'!$E$4:$E$10084, Mapping!C778)</f>
        <v>0</v>
      </c>
      <c r="M778" s="18" t="str" cm="1">
        <f t="array" ref="M778">IFERROR(
  SUMPRODUCT(
    ('Fill Book'!$F$4:$F$10084="S") * ('Fill Book'!$E$4:$E$10084=Mapping!C778),
    'Fill Book'!$G$4:$G$10084,  'Fill Book'!$H$4:$H$10084
  ) /
  SUMIFS(
    'Fill Book'!$G$4:$G$10084,
    'Fill Book'!$F$4:$F$10084, "S",
    'Fill Book'!$E$4:$E$10084, Mapping!C778
  ),
  ""
)</f>
        <v/>
      </c>
      <c r="N778" s="7">
        <f t="shared" si="59"/>
        <v>0</v>
      </c>
      <c r="O778" s="2">
        <f t="shared" ca="1" si="57"/>
        <v>0</v>
      </c>
      <c r="P778" s="2">
        <f t="shared" ca="1" si="60"/>
        <v>0</v>
      </c>
      <c r="Q778" s="2">
        <f t="shared" si="61"/>
        <v>0</v>
      </c>
      <c r="R778" s="9" t="e">
        <f ca="1">((Mapping!$M778 - Mapping!$K778) / Mapping!$E778 * Mapping!$F778) * (MIN(Mapping!$J778, Mapping!$L778))</f>
        <v>#VALUE!</v>
      </c>
      <c r="S778" s="2" t="str">
        <f>IFERROR(INDEX(#REF!, MATCH(Mapping!C778,#REF!, 0)), "")</f>
        <v/>
      </c>
      <c r="T778" s="2" t="e">
        <f t="shared" ca="1" si="58"/>
        <v>#VALUE!</v>
      </c>
      <c r="U778" s="2">
        <f ca="1">IFERROR(INDEX(Ref!E:E, MATCH(D778, Ref!B:B, 0)),5)</f>
        <v>5</v>
      </c>
      <c r="V778">
        <f ca="1">IFERROR(INDEX(Ref!F:F, MATCH(D778, Ref!B:B, 0)),1.5)</f>
        <v>1.5</v>
      </c>
    </row>
    <row r="779" spans="3:22" x14ac:dyDescent="0.25">
      <c r="C779" s="42"/>
      <c r="D779" s="2" t="str" cm="1">
        <f t="array" aca="1" ref="D779" ca="1">UPPER(_xlfn.TEXTJOIN("", TRUE, IF(ISNUMBER(FIND(MID(LEFT(C779, FIND(" ", C779 &amp; " ") - 1), ROW(INDIRECT("1:" &amp; LEN(LEFT(C779, FIND(" ", C779 &amp; " ") - 1)))), 1), "ABCDEFGHIJKLMNOPQRSTUVWXYZabcdefghijklmnopqrstuvwxyz")), MID(LEFT(C779, FIND(" ", C779 &amp; " ") - 1), ROW(INDIRECT("1:" &amp; LEN(LEFT(C779, FIND(" ", C779 &amp; " ") - 1)))), 1), "")))</f>
        <v/>
      </c>
      <c r="E779" s="2" t="e">
        <f ca="1">INDEX(Ref!C:C, MATCH(Mapping!D779, Ref!$B:$B,0))</f>
        <v>#N/A</v>
      </c>
      <c r="F779" s="2" t="e">
        <f ca="1">INDEX(Ref!D:D, MATCH(Mapping!D779, Ref!$B:$B,0))</f>
        <v>#N/A</v>
      </c>
      <c r="G779" s="2" cm="1">
        <f t="array" ref="G779">IFERROR(_xlfn.SWITCH(LOWER(TRIM(RIGHT(SUBSTITUTE(C779," ",REPT(" ",99)),99))),"fly",4,"dfly",8,"calendar",2,"box",4,4),4)</f>
        <v>4</v>
      </c>
      <c r="H779" s="2" t="s">
        <v>443</v>
      </c>
      <c r="I779" s="6" t="str">
        <f>RTD("tt.rtd",,RTD("tt.rtd",,"Inst",H779,$C779),I$2)</f>
        <v/>
      </c>
      <c r="J779" s="7" cm="1">
        <f t="array" ref="J779">SUM(IF(('Fill Book'!$F$4:$F$10084="B")*('Fill Book'!$E$4:$E$10084=Mapping!C779),'Fill Book'!$G$4:$G$10084))</f>
        <v>0</v>
      </c>
      <c r="K779" s="18" t="str" cm="1">
        <f t="array" ref="K779">IFERROR(
  SUMPRODUCT(
    ('Fill Book'!$F$4:$F$10084="B") * ('Fill Book'!$E$4:$E$10084=Mapping!C779),
    'Fill Book'!$G$4:$G$10084,  'Fill Book'!$H$4:$H$10084
  ) /
  SUMIFS(
    'Fill Book'!$G$4:$G$10084,
    'Fill Book'!$F$4:$F$10084, "B",
    'Fill Book'!$E$4:$E$10084, Mapping!C779
  ),
  ""
)</f>
        <v/>
      </c>
      <c r="L779" s="7">
        <f>SUMIFS('Fill Book'!$G$4:$G$10084, 'Fill Book'!$F$4:$F$10084, "S", 'Fill Book'!$E$4:$E$10084, Mapping!C779)</f>
        <v>0</v>
      </c>
      <c r="M779" s="18" t="str" cm="1">
        <f t="array" ref="M779">IFERROR(
  SUMPRODUCT(
    ('Fill Book'!$F$4:$F$10084="S") * ('Fill Book'!$E$4:$E$10084=Mapping!C779),
    'Fill Book'!$G$4:$G$10084,  'Fill Book'!$H$4:$H$10084
  ) /
  SUMIFS(
    'Fill Book'!$G$4:$G$10084,
    'Fill Book'!$F$4:$F$10084, "S",
    'Fill Book'!$E$4:$E$10084, Mapping!C779
  ),
  ""
)</f>
        <v/>
      </c>
      <c r="N779" s="7">
        <f t="shared" si="59"/>
        <v>0</v>
      </c>
      <c r="O779" s="2">
        <f t="shared" ca="1" si="57"/>
        <v>0</v>
      </c>
      <c r="P779" s="2">
        <f t="shared" ca="1" si="60"/>
        <v>0</v>
      </c>
      <c r="Q779" s="2">
        <f t="shared" si="61"/>
        <v>0</v>
      </c>
      <c r="R779" s="9" t="e">
        <f ca="1">((Mapping!$M779 - Mapping!$K779) / Mapping!$E779 * Mapping!$F779) * (MIN(Mapping!$J779, Mapping!$L779))</f>
        <v>#VALUE!</v>
      </c>
      <c r="S779" s="2" t="str">
        <f>IFERROR(INDEX(#REF!, MATCH(Mapping!C779,#REF!, 0)), "")</f>
        <v/>
      </c>
      <c r="T779" s="2" t="e">
        <f t="shared" ca="1" si="58"/>
        <v>#VALUE!</v>
      </c>
      <c r="U779" s="2">
        <f ca="1">IFERROR(INDEX(Ref!E:E, MATCH(D779, Ref!B:B, 0)),5)</f>
        <v>5</v>
      </c>
      <c r="V779">
        <f ca="1">IFERROR(INDEX(Ref!F:F, MATCH(D779, Ref!B:B, 0)),1.5)</f>
        <v>1.5</v>
      </c>
    </row>
    <row r="780" spans="3:22" x14ac:dyDescent="0.25">
      <c r="C780" s="42"/>
      <c r="D780" s="2" t="str" cm="1">
        <f t="array" aca="1" ref="D780" ca="1">UPPER(_xlfn.TEXTJOIN("", TRUE, IF(ISNUMBER(FIND(MID(LEFT(C780, FIND(" ", C780 &amp; " ") - 1), ROW(INDIRECT("1:" &amp; LEN(LEFT(C780, FIND(" ", C780 &amp; " ") - 1)))), 1), "ABCDEFGHIJKLMNOPQRSTUVWXYZabcdefghijklmnopqrstuvwxyz")), MID(LEFT(C780, FIND(" ", C780 &amp; " ") - 1), ROW(INDIRECT("1:" &amp; LEN(LEFT(C780, FIND(" ", C780 &amp; " ") - 1)))), 1), "")))</f>
        <v/>
      </c>
      <c r="E780" s="2" t="e">
        <f ca="1">INDEX(Ref!C:C, MATCH(Mapping!D780, Ref!$B:$B,0))</f>
        <v>#N/A</v>
      </c>
      <c r="F780" s="2" t="e">
        <f ca="1">INDEX(Ref!D:D, MATCH(Mapping!D780, Ref!$B:$B,0))</f>
        <v>#N/A</v>
      </c>
      <c r="G780" s="2" cm="1">
        <f t="array" ref="G780">IFERROR(_xlfn.SWITCH(LOWER(TRIM(RIGHT(SUBSTITUTE(C780," ",REPT(" ",99)),99))),"fly",4,"dfly",8,"calendar",2,"box",4,4),4)</f>
        <v>4</v>
      </c>
      <c r="H780" s="2" t="s">
        <v>443</v>
      </c>
      <c r="I780" s="6" t="str">
        <f>RTD("tt.rtd",,RTD("tt.rtd",,"Inst",H780,$C780),I$2)</f>
        <v/>
      </c>
      <c r="J780" s="7" cm="1">
        <f t="array" ref="J780">SUM(IF(('Fill Book'!$F$4:$F$10084="B")*('Fill Book'!$E$4:$E$10084=Mapping!C780),'Fill Book'!$G$4:$G$10084))</f>
        <v>0</v>
      </c>
      <c r="K780" s="18" t="str" cm="1">
        <f t="array" ref="K780">IFERROR(
  SUMPRODUCT(
    ('Fill Book'!$F$4:$F$10084="B") * ('Fill Book'!$E$4:$E$10084=Mapping!C780),
    'Fill Book'!$G$4:$G$10084,  'Fill Book'!$H$4:$H$10084
  ) /
  SUMIFS(
    'Fill Book'!$G$4:$G$10084,
    'Fill Book'!$F$4:$F$10084, "B",
    'Fill Book'!$E$4:$E$10084, Mapping!C780
  ),
  ""
)</f>
        <v/>
      </c>
      <c r="L780" s="7">
        <f>SUMIFS('Fill Book'!$G$4:$G$10084, 'Fill Book'!$F$4:$F$10084, "S", 'Fill Book'!$E$4:$E$10084, Mapping!C780)</f>
        <v>0</v>
      </c>
      <c r="M780" s="18" t="str" cm="1">
        <f t="array" ref="M780">IFERROR(
  SUMPRODUCT(
    ('Fill Book'!$F$4:$F$10084="S") * ('Fill Book'!$E$4:$E$10084=Mapping!C780),
    'Fill Book'!$G$4:$G$10084,  'Fill Book'!$H$4:$H$10084
  ) /
  SUMIFS(
    'Fill Book'!$G$4:$G$10084,
    'Fill Book'!$F$4:$F$10084, "S",
    'Fill Book'!$E$4:$E$10084, Mapping!C780
  ),
  ""
)</f>
        <v/>
      </c>
      <c r="N780" s="7">
        <f t="shared" si="59"/>
        <v>0</v>
      </c>
      <c r="O780" s="2">
        <f t="shared" ca="1" si="57"/>
        <v>0</v>
      </c>
      <c r="P780" s="2">
        <f t="shared" ca="1" si="60"/>
        <v>0</v>
      </c>
      <c r="Q780" s="2">
        <f t="shared" si="61"/>
        <v>0</v>
      </c>
      <c r="R780" s="9" t="e">
        <f ca="1">((Mapping!$M780 - Mapping!$K780) / Mapping!$E780 * Mapping!$F780) * (MIN(Mapping!$J780, Mapping!$L780))</f>
        <v>#VALUE!</v>
      </c>
      <c r="S780" s="2" t="str">
        <f>IFERROR(INDEX(#REF!, MATCH(Mapping!C780,#REF!, 0)), "")</f>
        <v/>
      </c>
      <c r="T780" s="2" t="e">
        <f t="shared" ca="1" si="58"/>
        <v>#VALUE!</v>
      </c>
      <c r="U780" s="2">
        <f ca="1">IFERROR(INDEX(Ref!E:E, MATCH(D780, Ref!B:B, 0)),5)</f>
        <v>5</v>
      </c>
      <c r="V780">
        <f ca="1">IFERROR(INDEX(Ref!F:F, MATCH(D780, Ref!B:B, 0)),1.5)</f>
        <v>1.5</v>
      </c>
    </row>
    <row r="781" spans="3:22" x14ac:dyDescent="0.25">
      <c r="C781" s="42"/>
      <c r="D781" s="2" t="str" cm="1">
        <f t="array" aca="1" ref="D781" ca="1">UPPER(_xlfn.TEXTJOIN("", TRUE, IF(ISNUMBER(FIND(MID(LEFT(C781, FIND(" ", C781 &amp; " ") - 1), ROW(INDIRECT("1:" &amp; LEN(LEFT(C781, FIND(" ", C781 &amp; " ") - 1)))), 1), "ABCDEFGHIJKLMNOPQRSTUVWXYZabcdefghijklmnopqrstuvwxyz")), MID(LEFT(C781, FIND(" ", C781 &amp; " ") - 1), ROW(INDIRECT("1:" &amp; LEN(LEFT(C781, FIND(" ", C781 &amp; " ") - 1)))), 1), "")))</f>
        <v/>
      </c>
      <c r="E781" s="2" t="e">
        <f ca="1">INDEX(Ref!C:C, MATCH(Mapping!D781, Ref!$B:$B,0))</f>
        <v>#N/A</v>
      </c>
      <c r="F781" s="2" t="e">
        <f ca="1">INDEX(Ref!D:D, MATCH(Mapping!D781, Ref!$B:$B,0))</f>
        <v>#N/A</v>
      </c>
      <c r="G781" s="2" cm="1">
        <f t="array" ref="G781">IFERROR(_xlfn.SWITCH(LOWER(TRIM(RIGHT(SUBSTITUTE(C781," ",REPT(" ",99)),99))),"fly",4,"dfly",8,"calendar",2,"box",4,4),4)</f>
        <v>4</v>
      </c>
      <c r="H781" s="2" t="s">
        <v>443</v>
      </c>
      <c r="I781" s="6" t="str">
        <f>RTD("tt.rtd",,RTD("tt.rtd",,"Inst",H781,$C781),I$2)</f>
        <v/>
      </c>
      <c r="J781" s="7" cm="1">
        <f t="array" ref="J781">SUM(IF(('Fill Book'!$F$4:$F$10084="B")*('Fill Book'!$E$4:$E$10084=Mapping!C781),'Fill Book'!$G$4:$G$10084))</f>
        <v>0</v>
      </c>
      <c r="K781" s="18" t="str" cm="1">
        <f t="array" ref="K781">IFERROR(
  SUMPRODUCT(
    ('Fill Book'!$F$4:$F$10084="B") * ('Fill Book'!$E$4:$E$10084=Mapping!C781),
    'Fill Book'!$G$4:$G$10084,  'Fill Book'!$H$4:$H$10084
  ) /
  SUMIFS(
    'Fill Book'!$G$4:$G$10084,
    'Fill Book'!$F$4:$F$10084, "B",
    'Fill Book'!$E$4:$E$10084, Mapping!C781
  ),
  ""
)</f>
        <v/>
      </c>
      <c r="L781" s="7">
        <f>SUMIFS('Fill Book'!$G$4:$G$10084, 'Fill Book'!$F$4:$F$10084, "S", 'Fill Book'!$E$4:$E$10084, Mapping!C781)</f>
        <v>0</v>
      </c>
      <c r="M781" s="18" t="str" cm="1">
        <f t="array" ref="M781">IFERROR(
  SUMPRODUCT(
    ('Fill Book'!$F$4:$F$10084="S") * ('Fill Book'!$E$4:$E$10084=Mapping!C781),
    'Fill Book'!$G$4:$G$10084,  'Fill Book'!$H$4:$H$10084
  ) /
  SUMIFS(
    'Fill Book'!$G$4:$G$10084,
    'Fill Book'!$F$4:$F$10084, "S",
    'Fill Book'!$E$4:$E$10084, Mapping!C781
  ),
  ""
)</f>
        <v/>
      </c>
      <c r="N781" s="7">
        <f t="shared" si="59"/>
        <v>0</v>
      </c>
      <c r="O781" s="2">
        <f t="shared" ca="1" si="57"/>
        <v>0</v>
      </c>
      <c r="P781" s="2">
        <f t="shared" ca="1" si="60"/>
        <v>0</v>
      </c>
      <c r="Q781" s="2">
        <f t="shared" si="61"/>
        <v>0</v>
      </c>
      <c r="R781" s="9" t="e">
        <f ca="1">((Mapping!$M781 - Mapping!$K781) / Mapping!$E781 * Mapping!$F781) * (MIN(Mapping!$J781, Mapping!$L781))</f>
        <v>#VALUE!</v>
      </c>
      <c r="S781" s="2" t="str">
        <f>IFERROR(INDEX(#REF!, MATCH(Mapping!C781,#REF!, 0)), "")</f>
        <v/>
      </c>
      <c r="T781" s="2" t="e">
        <f t="shared" ca="1" si="58"/>
        <v>#VALUE!</v>
      </c>
      <c r="U781" s="2">
        <f ca="1">IFERROR(INDEX(Ref!E:E, MATCH(D781, Ref!B:B, 0)),5)</f>
        <v>5</v>
      </c>
      <c r="V781">
        <f ca="1">IFERROR(INDEX(Ref!F:F, MATCH(D781, Ref!B:B, 0)),1.5)</f>
        <v>1.5</v>
      </c>
    </row>
    <row r="782" spans="3:22" x14ac:dyDescent="0.25">
      <c r="C782" s="42"/>
      <c r="D782" s="2" t="str" cm="1">
        <f t="array" aca="1" ref="D782" ca="1">UPPER(_xlfn.TEXTJOIN("", TRUE, IF(ISNUMBER(FIND(MID(LEFT(C782, FIND(" ", C782 &amp; " ") - 1), ROW(INDIRECT("1:" &amp; LEN(LEFT(C782, FIND(" ", C782 &amp; " ") - 1)))), 1), "ABCDEFGHIJKLMNOPQRSTUVWXYZabcdefghijklmnopqrstuvwxyz")), MID(LEFT(C782, FIND(" ", C782 &amp; " ") - 1), ROW(INDIRECT("1:" &amp; LEN(LEFT(C782, FIND(" ", C782 &amp; " ") - 1)))), 1), "")))</f>
        <v/>
      </c>
      <c r="E782" s="2" t="e">
        <f ca="1">INDEX(Ref!C:C, MATCH(Mapping!D782, Ref!$B:$B,0))</f>
        <v>#N/A</v>
      </c>
      <c r="F782" s="2" t="e">
        <f ca="1">INDEX(Ref!D:D, MATCH(Mapping!D782, Ref!$B:$B,0))</f>
        <v>#N/A</v>
      </c>
      <c r="G782" s="2" cm="1">
        <f t="array" ref="G782">IFERROR(_xlfn.SWITCH(LOWER(TRIM(RIGHT(SUBSTITUTE(C782," ",REPT(" ",99)),99))),"fly",4,"dfly",8,"calendar",2,"box",4,4),4)</f>
        <v>4</v>
      </c>
      <c r="H782" s="2" t="s">
        <v>443</v>
      </c>
      <c r="I782" s="6" t="str">
        <f>RTD("tt.rtd",,RTD("tt.rtd",,"Inst",H782,$C782),I$2)</f>
        <v/>
      </c>
      <c r="J782" s="7" cm="1">
        <f t="array" ref="J782">SUM(IF(('Fill Book'!$F$4:$F$10084="B")*('Fill Book'!$E$4:$E$10084=Mapping!C782),'Fill Book'!$G$4:$G$10084))</f>
        <v>0</v>
      </c>
      <c r="K782" s="18" t="str" cm="1">
        <f t="array" ref="K782">IFERROR(
  SUMPRODUCT(
    ('Fill Book'!$F$4:$F$10084="B") * ('Fill Book'!$E$4:$E$10084=Mapping!C782),
    'Fill Book'!$G$4:$G$10084,  'Fill Book'!$H$4:$H$10084
  ) /
  SUMIFS(
    'Fill Book'!$G$4:$G$10084,
    'Fill Book'!$F$4:$F$10084, "B",
    'Fill Book'!$E$4:$E$10084, Mapping!C782
  ),
  ""
)</f>
        <v/>
      </c>
      <c r="L782" s="7">
        <f>SUMIFS('Fill Book'!$G$4:$G$10084, 'Fill Book'!$F$4:$F$10084, "S", 'Fill Book'!$E$4:$E$10084, Mapping!C782)</f>
        <v>0</v>
      </c>
      <c r="M782" s="18" t="str" cm="1">
        <f t="array" ref="M782">IFERROR(
  SUMPRODUCT(
    ('Fill Book'!$F$4:$F$10084="S") * ('Fill Book'!$E$4:$E$10084=Mapping!C782),
    'Fill Book'!$G$4:$G$10084,  'Fill Book'!$H$4:$H$10084
  ) /
  SUMIFS(
    'Fill Book'!$G$4:$G$10084,
    'Fill Book'!$F$4:$F$10084, "S",
    'Fill Book'!$E$4:$E$10084, Mapping!C782
  ),
  ""
)</f>
        <v/>
      </c>
      <c r="N782" s="7">
        <f t="shared" si="59"/>
        <v>0</v>
      </c>
      <c r="O782" s="2">
        <f t="shared" ca="1" si="57"/>
        <v>0</v>
      </c>
      <c r="P782" s="2">
        <f t="shared" ca="1" si="60"/>
        <v>0</v>
      </c>
      <c r="Q782" s="2">
        <f t="shared" si="61"/>
        <v>0</v>
      </c>
      <c r="R782" s="9" t="e">
        <f ca="1">((Mapping!$M782 - Mapping!$K782) / Mapping!$E782 * Mapping!$F782) * (MIN(Mapping!$J782, Mapping!$L782))</f>
        <v>#VALUE!</v>
      </c>
      <c r="S782" s="2" t="str">
        <f>IFERROR(INDEX(#REF!, MATCH(Mapping!C782,#REF!, 0)), "")</f>
        <v/>
      </c>
      <c r="T782" s="2" t="e">
        <f t="shared" ca="1" si="58"/>
        <v>#VALUE!</v>
      </c>
      <c r="U782" s="2">
        <f ca="1">IFERROR(INDEX(Ref!E:E, MATCH(D782, Ref!B:B, 0)),5)</f>
        <v>5</v>
      </c>
      <c r="V782">
        <f ca="1">IFERROR(INDEX(Ref!F:F, MATCH(D782, Ref!B:B, 0)),1.5)</f>
        <v>1.5</v>
      </c>
    </row>
    <row r="783" spans="3:22" x14ac:dyDescent="0.25">
      <c r="C783" s="42"/>
      <c r="D783" s="2" t="str" cm="1">
        <f t="array" aca="1" ref="D783" ca="1">UPPER(_xlfn.TEXTJOIN("", TRUE, IF(ISNUMBER(FIND(MID(LEFT(C783, FIND(" ", C783 &amp; " ") - 1), ROW(INDIRECT("1:" &amp; LEN(LEFT(C783, FIND(" ", C783 &amp; " ") - 1)))), 1), "ABCDEFGHIJKLMNOPQRSTUVWXYZabcdefghijklmnopqrstuvwxyz")), MID(LEFT(C783, FIND(" ", C783 &amp; " ") - 1), ROW(INDIRECT("1:" &amp; LEN(LEFT(C783, FIND(" ", C783 &amp; " ") - 1)))), 1), "")))</f>
        <v/>
      </c>
      <c r="E783" s="2" t="e">
        <f ca="1">INDEX(Ref!C:C, MATCH(Mapping!D783, Ref!$B:$B,0))</f>
        <v>#N/A</v>
      </c>
      <c r="F783" s="2" t="e">
        <f ca="1">INDEX(Ref!D:D, MATCH(Mapping!D783, Ref!$B:$B,0))</f>
        <v>#N/A</v>
      </c>
      <c r="G783" s="2" cm="1">
        <f t="array" ref="G783">IFERROR(_xlfn.SWITCH(LOWER(TRIM(RIGHT(SUBSTITUTE(C783," ",REPT(" ",99)),99))),"fly",4,"dfly",8,"calendar",2,"box",4,4),4)</f>
        <v>4</v>
      </c>
      <c r="H783" s="2" t="s">
        <v>443</v>
      </c>
      <c r="I783" s="6" t="str">
        <f>RTD("tt.rtd",,RTD("tt.rtd",,"Inst",H783,$C783),I$2)</f>
        <v/>
      </c>
      <c r="J783" s="7" cm="1">
        <f t="array" ref="J783">SUM(IF(('Fill Book'!$F$4:$F$10084="B")*('Fill Book'!$E$4:$E$10084=Mapping!C783),'Fill Book'!$G$4:$G$10084))</f>
        <v>0</v>
      </c>
      <c r="K783" s="18" t="str" cm="1">
        <f t="array" ref="K783">IFERROR(
  SUMPRODUCT(
    ('Fill Book'!$F$4:$F$10084="B") * ('Fill Book'!$E$4:$E$10084=Mapping!C783),
    'Fill Book'!$G$4:$G$10084,  'Fill Book'!$H$4:$H$10084
  ) /
  SUMIFS(
    'Fill Book'!$G$4:$G$10084,
    'Fill Book'!$F$4:$F$10084, "B",
    'Fill Book'!$E$4:$E$10084, Mapping!C783
  ),
  ""
)</f>
        <v/>
      </c>
      <c r="L783" s="7">
        <f>SUMIFS('Fill Book'!$G$4:$G$10084, 'Fill Book'!$F$4:$F$10084, "S", 'Fill Book'!$E$4:$E$10084, Mapping!C783)</f>
        <v>0</v>
      </c>
      <c r="M783" s="18" t="str" cm="1">
        <f t="array" ref="M783">IFERROR(
  SUMPRODUCT(
    ('Fill Book'!$F$4:$F$10084="S") * ('Fill Book'!$E$4:$E$10084=Mapping!C783),
    'Fill Book'!$G$4:$G$10084,  'Fill Book'!$H$4:$H$10084
  ) /
  SUMIFS(
    'Fill Book'!$G$4:$G$10084,
    'Fill Book'!$F$4:$F$10084, "S",
    'Fill Book'!$E$4:$E$10084, Mapping!C783
  ),
  ""
)</f>
        <v/>
      </c>
      <c r="N783" s="7">
        <f t="shared" si="59"/>
        <v>0</v>
      </c>
      <c r="O783" s="2">
        <f t="shared" ca="1" si="57"/>
        <v>0</v>
      </c>
      <c r="P783" s="2">
        <f t="shared" ca="1" si="60"/>
        <v>0</v>
      </c>
      <c r="Q783" s="2">
        <f t="shared" si="61"/>
        <v>0</v>
      </c>
      <c r="R783" s="9" t="e">
        <f ca="1">((Mapping!$M783 - Mapping!$K783) / Mapping!$E783 * Mapping!$F783) * (MIN(Mapping!$J783, Mapping!$L783))</f>
        <v>#VALUE!</v>
      </c>
      <c r="S783" s="2" t="str">
        <f>IFERROR(INDEX(#REF!, MATCH(Mapping!C783,#REF!, 0)), "")</f>
        <v/>
      </c>
      <c r="T783" s="2" t="e">
        <f t="shared" ca="1" si="58"/>
        <v>#VALUE!</v>
      </c>
      <c r="U783" s="2">
        <f ca="1">IFERROR(INDEX(Ref!E:E, MATCH(D783, Ref!B:B, 0)),5)</f>
        <v>5</v>
      </c>
      <c r="V783">
        <f ca="1">IFERROR(INDEX(Ref!F:F, MATCH(D783, Ref!B:B, 0)),1.5)</f>
        <v>1.5</v>
      </c>
    </row>
    <row r="784" spans="3:22" x14ac:dyDescent="0.25">
      <c r="C784" s="42"/>
      <c r="D784" s="2" t="str" cm="1">
        <f t="array" aca="1" ref="D784" ca="1">UPPER(_xlfn.TEXTJOIN("", TRUE, IF(ISNUMBER(FIND(MID(LEFT(C784, FIND(" ", C784 &amp; " ") - 1), ROW(INDIRECT("1:" &amp; LEN(LEFT(C784, FIND(" ", C784 &amp; " ") - 1)))), 1), "ABCDEFGHIJKLMNOPQRSTUVWXYZabcdefghijklmnopqrstuvwxyz")), MID(LEFT(C784, FIND(" ", C784 &amp; " ") - 1), ROW(INDIRECT("1:" &amp; LEN(LEFT(C784, FIND(" ", C784 &amp; " ") - 1)))), 1), "")))</f>
        <v/>
      </c>
      <c r="E784" s="2" t="e">
        <f ca="1">INDEX(Ref!C:C, MATCH(Mapping!D784, Ref!$B:$B,0))</f>
        <v>#N/A</v>
      </c>
      <c r="F784" s="2" t="e">
        <f ca="1">INDEX(Ref!D:D, MATCH(Mapping!D784, Ref!$B:$B,0))</f>
        <v>#N/A</v>
      </c>
      <c r="G784" s="2" cm="1">
        <f t="array" ref="G784">IFERROR(_xlfn.SWITCH(LOWER(TRIM(RIGHT(SUBSTITUTE(C784," ",REPT(" ",99)),99))),"fly",4,"dfly",8,"calendar",2,"box",4,4),4)</f>
        <v>4</v>
      </c>
      <c r="H784" s="2" t="s">
        <v>443</v>
      </c>
      <c r="I784" s="6" t="str">
        <f>RTD("tt.rtd",,RTD("tt.rtd",,"Inst",H784,$C784),I$2)</f>
        <v/>
      </c>
      <c r="J784" s="7" cm="1">
        <f t="array" ref="J784">SUM(IF(('Fill Book'!$F$4:$F$10084="B")*('Fill Book'!$E$4:$E$10084=Mapping!C784),'Fill Book'!$G$4:$G$10084))</f>
        <v>0</v>
      </c>
      <c r="K784" s="18" t="str" cm="1">
        <f t="array" ref="K784">IFERROR(
  SUMPRODUCT(
    ('Fill Book'!$F$4:$F$10084="B") * ('Fill Book'!$E$4:$E$10084=Mapping!C784),
    'Fill Book'!$G$4:$G$10084,  'Fill Book'!$H$4:$H$10084
  ) /
  SUMIFS(
    'Fill Book'!$G$4:$G$10084,
    'Fill Book'!$F$4:$F$10084, "B",
    'Fill Book'!$E$4:$E$10084, Mapping!C784
  ),
  ""
)</f>
        <v/>
      </c>
      <c r="L784" s="7">
        <f>SUMIFS('Fill Book'!$G$4:$G$10084, 'Fill Book'!$F$4:$F$10084, "S", 'Fill Book'!$E$4:$E$10084, Mapping!C784)</f>
        <v>0</v>
      </c>
      <c r="M784" s="18" t="str" cm="1">
        <f t="array" ref="M784">IFERROR(
  SUMPRODUCT(
    ('Fill Book'!$F$4:$F$10084="S") * ('Fill Book'!$E$4:$E$10084=Mapping!C784),
    'Fill Book'!$G$4:$G$10084,  'Fill Book'!$H$4:$H$10084
  ) /
  SUMIFS(
    'Fill Book'!$G$4:$G$10084,
    'Fill Book'!$F$4:$F$10084, "S",
    'Fill Book'!$E$4:$E$10084, Mapping!C784
  ),
  ""
)</f>
        <v/>
      </c>
      <c r="N784" s="7">
        <f t="shared" si="59"/>
        <v>0</v>
      </c>
      <c r="O784" s="2">
        <f t="shared" ca="1" si="57"/>
        <v>0</v>
      </c>
      <c r="P784" s="2">
        <f t="shared" ca="1" si="60"/>
        <v>0</v>
      </c>
      <c r="Q784" s="2">
        <f t="shared" si="61"/>
        <v>0</v>
      </c>
      <c r="R784" s="9" t="e">
        <f ca="1">((Mapping!$M784 - Mapping!$K784) / Mapping!$E784 * Mapping!$F784) * (MIN(Mapping!$J784, Mapping!$L784))</f>
        <v>#VALUE!</v>
      </c>
      <c r="S784" s="2" t="str">
        <f>IFERROR(INDEX(#REF!, MATCH(Mapping!C784,#REF!, 0)), "")</f>
        <v/>
      </c>
      <c r="T784" s="2" t="e">
        <f t="shared" ca="1" si="58"/>
        <v>#VALUE!</v>
      </c>
      <c r="U784" s="2">
        <f ca="1">IFERROR(INDEX(Ref!E:E, MATCH(D784, Ref!B:B, 0)),5)</f>
        <v>5</v>
      </c>
      <c r="V784">
        <f ca="1">IFERROR(INDEX(Ref!F:F, MATCH(D784, Ref!B:B, 0)),1.5)</f>
        <v>1.5</v>
      </c>
    </row>
    <row r="785" spans="3:22" x14ac:dyDescent="0.25">
      <c r="C785" s="42"/>
      <c r="D785" s="2" t="str" cm="1">
        <f t="array" aca="1" ref="D785" ca="1">UPPER(_xlfn.TEXTJOIN("", TRUE, IF(ISNUMBER(FIND(MID(LEFT(C785, FIND(" ", C785 &amp; " ") - 1), ROW(INDIRECT("1:" &amp; LEN(LEFT(C785, FIND(" ", C785 &amp; " ") - 1)))), 1), "ABCDEFGHIJKLMNOPQRSTUVWXYZabcdefghijklmnopqrstuvwxyz")), MID(LEFT(C785, FIND(" ", C785 &amp; " ") - 1), ROW(INDIRECT("1:" &amp; LEN(LEFT(C785, FIND(" ", C785 &amp; " ") - 1)))), 1), "")))</f>
        <v/>
      </c>
      <c r="E785" s="2" t="e">
        <f ca="1">INDEX(Ref!C:C, MATCH(Mapping!D785, Ref!$B:$B,0))</f>
        <v>#N/A</v>
      </c>
      <c r="F785" s="2" t="e">
        <f ca="1">INDEX(Ref!D:D, MATCH(Mapping!D785, Ref!$B:$B,0))</f>
        <v>#N/A</v>
      </c>
      <c r="G785" s="2" cm="1">
        <f t="array" ref="G785">IFERROR(_xlfn.SWITCH(LOWER(TRIM(RIGHT(SUBSTITUTE(C785," ",REPT(" ",99)),99))),"fly",4,"dfly",8,"calendar",2,"box",4,4),4)</f>
        <v>4</v>
      </c>
      <c r="H785" s="2" t="s">
        <v>443</v>
      </c>
      <c r="I785" s="6" t="str">
        <f>RTD("tt.rtd",,RTD("tt.rtd",,"Inst",H785,$C785),I$2)</f>
        <v/>
      </c>
      <c r="J785" s="7" cm="1">
        <f t="array" ref="J785">SUM(IF(('Fill Book'!$F$4:$F$10084="B")*('Fill Book'!$E$4:$E$10084=Mapping!C785),'Fill Book'!$G$4:$G$10084))</f>
        <v>0</v>
      </c>
      <c r="K785" s="18" t="str" cm="1">
        <f t="array" ref="K785">IFERROR(
  SUMPRODUCT(
    ('Fill Book'!$F$4:$F$10084="B") * ('Fill Book'!$E$4:$E$10084=Mapping!C785),
    'Fill Book'!$G$4:$G$10084,  'Fill Book'!$H$4:$H$10084
  ) /
  SUMIFS(
    'Fill Book'!$G$4:$G$10084,
    'Fill Book'!$F$4:$F$10084, "B",
    'Fill Book'!$E$4:$E$10084, Mapping!C785
  ),
  ""
)</f>
        <v/>
      </c>
      <c r="L785" s="7">
        <f>SUMIFS('Fill Book'!$G$4:$G$10084, 'Fill Book'!$F$4:$F$10084, "S", 'Fill Book'!$E$4:$E$10084, Mapping!C785)</f>
        <v>0</v>
      </c>
      <c r="M785" s="18" t="str" cm="1">
        <f t="array" ref="M785">IFERROR(
  SUMPRODUCT(
    ('Fill Book'!$F$4:$F$10084="S") * ('Fill Book'!$E$4:$E$10084=Mapping!C785),
    'Fill Book'!$G$4:$G$10084,  'Fill Book'!$H$4:$H$10084
  ) /
  SUMIFS(
    'Fill Book'!$G$4:$G$10084,
    'Fill Book'!$F$4:$F$10084, "S",
    'Fill Book'!$E$4:$E$10084, Mapping!C785
  ),
  ""
)</f>
        <v/>
      </c>
      <c r="N785" s="7">
        <f t="shared" si="59"/>
        <v>0</v>
      </c>
      <c r="O785" s="2">
        <f t="shared" ca="1" si="57"/>
        <v>0</v>
      </c>
      <c r="P785" s="2">
        <f t="shared" ca="1" si="60"/>
        <v>0</v>
      </c>
      <c r="Q785" s="2">
        <f t="shared" si="61"/>
        <v>0</v>
      </c>
      <c r="R785" s="9" t="e">
        <f ca="1">((Mapping!$M785 - Mapping!$K785) / Mapping!$E785 * Mapping!$F785) * (MIN(Mapping!$J785, Mapping!$L785))</f>
        <v>#VALUE!</v>
      </c>
      <c r="S785" s="2" t="str">
        <f>IFERROR(INDEX(#REF!, MATCH(Mapping!C785,#REF!, 0)), "")</f>
        <v/>
      </c>
      <c r="T785" s="2" t="e">
        <f t="shared" ca="1" si="58"/>
        <v>#VALUE!</v>
      </c>
      <c r="U785" s="2">
        <f ca="1">IFERROR(INDEX(Ref!E:E, MATCH(D785, Ref!B:B, 0)),5)</f>
        <v>5</v>
      </c>
      <c r="V785">
        <f ca="1">IFERROR(INDEX(Ref!F:F, MATCH(D785, Ref!B:B, 0)),1.5)</f>
        <v>1.5</v>
      </c>
    </row>
    <row r="786" spans="3:22" x14ac:dyDescent="0.25">
      <c r="C786" s="42"/>
      <c r="D786" s="2" t="str" cm="1">
        <f t="array" aca="1" ref="D786" ca="1">UPPER(_xlfn.TEXTJOIN("", TRUE, IF(ISNUMBER(FIND(MID(LEFT(C786, FIND(" ", C786 &amp; " ") - 1), ROW(INDIRECT("1:" &amp; LEN(LEFT(C786, FIND(" ", C786 &amp; " ") - 1)))), 1), "ABCDEFGHIJKLMNOPQRSTUVWXYZabcdefghijklmnopqrstuvwxyz")), MID(LEFT(C786, FIND(" ", C786 &amp; " ") - 1), ROW(INDIRECT("1:" &amp; LEN(LEFT(C786, FIND(" ", C786 &amp; " ") - 1)))), 1), "")))</f>
        <v/>
      </c>
      <c r="E786" s="2" t="e">
        <f ca="1">INDEX(Ref!C:C, MATCH(Mapping!D786, Ref!$B:$B,0))</f>
        <v>#N/A</v>
      </c>
      <c r="F786" s="2" t="e">
        <f ca="1">INDEX(Ref!D:D, MATCH(Mapping!D786, Ref!$B:$B,0))</f>
        <v>#N/A</v>
      </c>
      <c r="G786" s="2" cm="1">
        <f t="array" ref="G786">IFERROR(_xlfn.SWITCH(LOWER(TRIM(RIGHT(SUBSTITUTE(C786," ",REPT(" ",99)),99))),"fly",4,"dfly",8,"calendar",2,"box",4,4),4)</f>
        <v>4</v>
      </c>
      <c r="H786" s="2" t="s">
        <v>443</v>
      </c>
      <c r="I786" s="6" t="str">
        <f>RTD("tt.rtd",,RTD("tt.rtd",,"Inst",H786,$C786),I$2)</f>
        <v/>
      </c>
      <c r="J786" s="7" cm="1">
        <f t="array" ref="J786">SUM(IF(('Fill Book'!$F$4:$F$10084="B")*('Fill Book'!$E$4:$E$10084=Mapping!C786),'Fill Book'!$G$4:$G$10084))</f>
        <v>0</v>
      </c>
      <c r="K786" s="18" t="str" cm="1">
        <f t="array" ref="K786">IFERROR(
  SUMPRODUCT(
    ('Fill Book'!$F$4:$F$10084="B") * ('Fill Book'!$E$4:$E$10084=Mapping!C786),
    'Fill Book'!$G$4:$G$10084,  'Fill Book'!$H$4:$H$10084
  ) /
  SUMIFS(
    'Fill Book'!$G$4:$G$10084,
    'Fill Book'!$F$4:$F$10084, "B",
    'Fill Book'!$E$4:$E$10084, Mapping!C786
  ),
  ""
)</f>
        <v/>
      </c>
      <c r="L786" s="7">
        <f>SUMIFS('Fill Book'!$G$4:$G$10084, 'Fill Book'!$F$4:$F$10084, "S", 'Fill Book'!$E$4:$E$10084, Mapping!C786)</f>
        <v>0</v>
      </c>
      <c r="M786" s="18" t="str" cm="1">
        <f t="array" ref="M786">IFERROR(
  SUMPRODUCT(
    ('Fill Book'!$F$4:$F$10084="S") * ('Fill Book'!$E$4:$E$10084=Mapping!C786),
    'Fill Book'!$G$4:$G$10084,  'Fill Book'!$H$4:$H$10084
  ) /
  SUMIFS(
    'Fill Book'!$G$4:$G$10084,
    'Fill Book'!$F$4:$F$10084, "S",
    'Fill Book'!$E$4:$E$10084, Mapping!C786
  ),
  ""
)</f>
        <v/>
      </c>
      <c r="N786" s="7">
        <f t="shared" si="59"/>
        <v>0</v>
      </c>
      <c r="O786" s="2">
        <f t="shared" ca="1" si="57"/>
        <v>0</v>
      </c>
      <c r="P786" s="2">
        <f t="shared" ca="1" si="60"/>
        <v>0</v>
      </c>
      <c r="Q786" s="2">
        <f t="shared" si="61"/>
        <v>0</v>
      </c>
      <c r="R786" s="9" t="e">
        <f ca="1">((Mapping!$M786 - Mapping!$K786) / Mapping!$E786 * Mapping!$F786) * (MIN(Mapping!$J786, Mapping!$L786))</f>
        <v>#VALUE!</v>
      </c>
      <c r="S786" s="2" t="str">
        <f>IFERROR(INDEX(#REF!, MATCH(Mapping!C786,#REF!, 0)), "")</f>
        <v/>
      </c>
      <c r="T786" s="2" t="e">
        <f t="shared" ca="1" si="58"/>
        <v>#VALUE!</v>
      </c>
      <c r="U786" s="2">
        <f ca="1">IFERROR(INDEX(Ref!E:E, MATCH(D786, Ref!B:B, 0)),5)</f>
        <v>5</v>
      </c>
      <c r="V786">
        <f ca="1">IFERROR(INDEX(Ref!F:F, MATCH(D786, Ref!B:B, 0)),1.5)</f>
        <v>1.5</v>
      </c>
    </row>
    <row r="787" spans="3:22" x14ac:dyDescent="0.25">
      <c r="C787" s="42"/>
      <c r="D787" s="2" t="str" cm="1">
        <f t="array" aca="1" ref="D787" ca="1">UPPER(_xlfn.TEXTJOIN("", TRUE, IF(ISNUMBER(FIND(MID(LEFT(C787, FIND(" ", C787 &amp; " ") - 1), ROW(INDIRECT("1:" &amp; LEN(LEFT(C787, FIND(" ", C787 &amp; " ") - 1)))), 1), "ABCDEFGHIJKLMNOPQRSTUVWXYZabcdefghijklmnopqrstuvwxyz")), MID(LEFT(C787, FIND(" ", C787 &amp; " ") - 1), ROW(INDIRECT("1:" &amp; LEN(LEFT(C787, FIND(" ", C787 &amp; " ") - 1)))), 1), "")))</f>
        <v/>
      </c>
      <c r="E787" s="2" t="e">
        <f ca="1">INDEX(Ref!C:C, MATCH(Mapping!D787, Ref!$B:$B,0))</f>
        <v>#N/A</v>
      </c>
      <c r="F787" s="2" t="e">
        <f ca="1">INDEX(Ref!D:D, MATCH(Mapping!D787, Ref!$B:$B,0))</f>
        <v>#N/A</v>
      </c>
      <c r="G787" s="2" cm="1">
        <f t="array" ref="G787">IFERROR(_xlfn.SWITCH(LOWER(TRIM(RIGHT(SUBSTITUTE(C787," ",REPT(" ",99)),99))),"fly",4,"dfly",8,"calendar",2,"box",4,4),4)</f>
        <v>4</v>
      </c>
      <c r="H787" s="2" t="s">
        <v>443</v>
      </c>
      <c r="I787" s="6" t="str">
        <f>RTD("tt.rtd",,RTD("tt.rtd",,"Inst",H787,$C787),I$2)</f>
        <v/>
      </c>
      <c r="J787" s="7" cm="1">
        <f t="array" ref="J787">SUM(IF(('Fill Book'!$F$4:$F$10084="B")*('Fill Book'!$E$4:$E$10084=Mapping!C787),'Fill Book'!$G$4:$G$10084))</f>
        <v>0</v>
      </c>
      <c r="K787" s="18" t="str" cm="1">
        <f t="array" ref="K787">IFERROR(
  SUMPRODUCT(
    ('Fill Book'!$F$4:$F$10084="B") * ('Fill Book'!$E$4:$E$10084=Mapping!C787),
    'Fill Book'!$G$4:$G$10084,  'Fill Book'!$H$4:$H$10084
  ) /
  SUMIFS(
    'Fill Book'!$G$4:$G$10084,
    'Fill Book'!$F$4:$F$10084, "B",
    'Fill Book'!$E$4:$E$10084, Mapping!C787
  ),
  ""
)</f>
        <v/>
      </c>
      <c r="L787" s="7">
        <f>SUMIFS('Fill Book'!$G$4:$G$10084, 'Fill Book'!$F$4:$F$10084, "S", 'Fill Book'!$E$4:$E$10084, Mapping!C787)</f>
        <v>0</v>
      </c>
      <c r="M787" s="18" t="str" cm="1">
        <f t="array" ref="M787">IFERROR(
  SUMPRODUCT(
    ('Fill Book'!$F$4:$F$10084="S") * ('Fill Book'!$E$4:$E$10084=Mapping!C787),
    'Fill Book'!$G$4:$G$10084,  'Fill Book'!$H$4:$H$10084
  ) /
  SUMIFS(
    'Fill Book'!$G$4:$G$10084,
    'Fill Book'!$F$4:$F$10084, "S",
    'Fill Book'!$E$4:$E$10084, Mapping!C787
  ),
  ""
)</f>
        <v/>
      </c>
      <c r="N787" s="7">
        <f t="shared" si="59"/>
        <v>0</v>
      </c>
      <c r="O787" s="2">
        <f t="shared" ca="1" si="57"/>
        <v>0</v>
      </c>
      <c r="P787" s="2">
        <f t="shared" ca="1" si="60"/>
        <v>0</v>
      </c>
      <c r="Q787" s="2">
        <f t="shared" si="61"/>
        <v>0</v>
      </c>
      <c r="R787" s="9" t="e">
        <f ca="1">((Mapping!$M787 - Mapping!$K787) / Mapping!$E787 * Mapping!$F787) * (MIN(Mapping!$J787, Mapping!$L787))</f>
        <v>#VALUE!</v>
      </c>
      <c r="S787" s="2" t="str">
        <f>IFERROR(INDEX(#REF!, MATCH(Mapping!C787,#REF!, 0)), "")</f>
        <v/>
      </c>
      <c r="T787" s="2" t="e">
        <f t="shared" ca="1" si="58"/>
        <v>#VALUE!</v>
      </c>
      <c r="U787" s="2">
        <f ca="1">IFERROR(INDEX(Ref!E:E, MATCH(D787, Ref!B:B, 0)),5)</f>
        <v>5</v>
      </c>
      <c r="V787">
        <f ca="1">IFERROR(INDEX(Ref!F:F, MATCH(D787, Ref!B:B, 0)),1.5)</f>
        <v>1.5</v>
      </c>
    </row>
    <row r="788" spans="3:22" x14ac:dyDescent="0.25">
      <c r="C788" s="42"/>
      <c r="D788" s="2" t="str" cm="1">
        <f t="array" aca="1" ref="D788" ca="1">UPPER(_xlfn.TEXTJOIN("", TRUE, IF(ISNUMBER(FIND(MID(LEFT(C788, FIND(" ", C788 &amp; " ") - 1), ROW(INDIRECT("1:" &amp; LEN(LEFT(C788, FIND(" ", C788 &amp; " ") - 1)))), 1), "ABCDEFGHIJKLMNOPQRSTUVWXYZabcdefghijklmnopqrstuvwxyz")), MID(LEFT(C788, FIND(" ", C788 &amp; " ") - 1), ROW(INDIRECT("1:" &amp; LEN(LEFT(C788, FIND(" ", C788 &amp; " ") - 1)))), 1), "")))</f>
        <v/>
      </c>
      <c r="E788" s="2" t="e">
        <f ca="1">INDEX(Ref!C:C, MATCH(Mapping!D788, Ref!$B:$B,0))</f>
        <v>#N/A</v>
      </c>
      <c r="F788" s="2" t="e">
        <f ca="1">INDEX(Ref!D:D, MATCH(Mapping!D788, Ref!$B:$B,0))</f>
        <v>#N/A</v>
      </c>
      <c r="G788" s="2" cm="1">
        <f t="array" ref="G788">IFERROR(_xlfn.SWITCH(LOWER(TRIM(RIGHT(SUBSTITUTE(C788," ",REPT(" ",99)),99))),"fly",4,"dfly",8,"calendar",2,"box",4,4),4)</f>
        <v>4</v>
      </c>
      <c r="H788" s="2" t="s">
        <v>443</v>
      </c>
      <c r="I788" s="6" t="str">
        <f>RTD("tt.rtd",,RTD("tt.rtd",,"Inst",H788,$C788),I$2)</f>
        <v/>
      </c>
      <c r="J788" s="7" cm="1">
        <f t="array" ref="J788">SUM(IF(('Fill Book'!$F$4:$F$10084="B")*('Fill Book'!$E$4:$E$10084=Mapping!C788),'Fill Book'!$G$4:$G$10084))</f>
        <v>0</v>
      </c>
      <c r="K788" s="18" t="str" cm="1">
        <f t="array" ref="K788">IFERROR(
  SUMPRODUCT(
    ('Fill Book'!$F$4:$F$10084="B") * ('Fill Book'!$E$4:$E$10084=Mapping!C788),
    'Fill Book'!$G$4:$G$10084,  'Fill Book'!$H$4:$H$10084
  ) /
  SUMIFS(
    'Fill Book'!$G$4:$G$10084,
    'Fill Book'!$F$4:$F$10084, "B",
    'Fill Book'!$E$4:$E$10084, Mapping!C788
  ),
  ""
)</f>
        <v/>
      </c>
      <c r="L788" s="7">
        <f>SUMIFS('Fill Book'!$G$4:$G$10084, 'Fill Book'!$F$4:$F$10084, "S", 'Fill Book'!$E$4:$E$10084, Mapping!C788)</f>
        <v>0</v>
      </c>
      <c r="M788" s="18" t="str" cm="1">
        <f t="array" ref="M788">IFERROR(
  SUMPRODUCT(
    ('Fill Book'!$F$4:$F$10084="S") * ('Fill Book'!$E$4:$E$10084=Mapping!C788),
    'Fill Book'!$G$4:$G$10084,  'Fill Book'!$H$4:$H$10084
  ) /
  SUMIFS(
    'Fill Book'!$G$4:$G$10084,
    'Fill Book'!$F$4:$F$10084, "S",
    'Fill Book'!$E$4:$E$10084, Mapping!C788
  ),
  ""
)</f>
        <v/>
      </c>
      <c r="N788" s="7">
        <f t="shared" si="59"/>
        <v>0</v>
      </c>
      <c r="O788" s="2">
        <f t="shared" ca="1" si="57"/>
        <v>0</v>
      </c>
      <c r="P788" s="2">
        <f t="shared" ca="1" si="60"/>
        <v>0</v>
      </c>
      <c r="Q788" s="2">
        <f t="shared" si="61"/>
        <v>0</v>
      </c>
      <c r="R788" s="9" t="e">
        <f ca="1">((Mapping!$M788 - Mapping!$K788) / Mapping!$E788 * Mapping!$F788) * (MIN(Mapping!$J788, Mapping!$L788))</f>
        <v>#VALUE!</v>
      </c>
      <c r="S788" s="2" t="str">
        <f>IFERROR(INDEX(#REF!, MATCH(Mapping!C788,#REF!, 0)), "")</f>
        <v/>
      </c>
      <c r="T788" s="2" t="e">
        <f t="shared" ca="1" si="58"/>
        <v>#VALUE!</v>
      </c>
      <c r="U788" s="2">
        <f ca="1">IFERROR(INDEX(Ref!E:E, MATCH(D788, Ref!B:B, 0)),5)</f>
        <v>5</v>
      </c>
      <c r="V788">
        <f ca="1">IFERROR(INDEX(Ref!F:F, MATCH(D788, Ref!B:B, 0)),1.5)</f>
        <v>1.5</v>
      </c>
    </row>
    <row r="789" spans="3:22" x14ac:dyDescent="0.25">
      <c r="C789" s="44"/>
      <c r="D789" s="2" t="str" cm="1">
        <f t="array" aca="1" ref="D789" ca="1">UPPER(_xlfn.TEXTJOIN("", TRUE, IF(ISNUMBER(FIND(MID(LEFT(C789, FIND(" ", C789 &amp; " ") - 1), ROW(INDIRECT("1:" &amp; LEN(LEFT(C789, FIND(" ", C789 &amp; " ") - 1)))), 1), "ABCDEFGHIJKLMNOPQRSTUVWXYZabcdefghijklmnopqrstuvwxyz")), MID(LEFT(C789, FIND(" ", C789 &amp; " ") - 1), ROW(INDIRECT("1:" &amp; LEN(LEFT(C789, FIND(" ", C789 &amp; " ") - 1)))), 1), "")))</f>
        <v/>
      </c>
      <c r="E789" s="2" t="e">
        <f ca="1">INDEX(Ref!C:C, MATCH(Mapping!D789, Ref!$B:$B,0))</f>
        <v>#N/A</v>
      </c>
      <c r="F789" s="2" t="e">
        <f ca="1">INDEX(Ref!D:D, MATCH(Mapping!D789, Ref!$B:$B,0))</f>
        <v>#N/A</v>
      </c>
      <c r="G789" s="2" cm="1">
        <f t="array" ref="G789">IFERROR(_xlfn.SWITCH(LOWER(TRIM(RIGHT(SUBSTITUTE(C789," ",REPT(" ",99)),99))),"fly",4,"dfly",8,"calendar",2,"box",4,4),4)</f>
        <v>4</v>
      </c>
      <c r="H789" s="2" t="s">
        <v>443</v>
      </c>
      <c r="I789" s="6" t="str">
        <f>RTD("tt.rtd",,RTD("tt.rtd",,"Inst",H789,$C789),I$2)</f>
        <v/>
      </c>
      <c r="J789" s="7" cm="1">
        <f t="array" ref="J789">SUM(IF(('Fill Book'!$F$4:$F$10084="B")*('Fill Book'!$E$4:$E$10084=Mapping!C789),'Fill Book'!$G$4:$G$10084))</f>
        <v>0</v>
      </c>
      <c r="K789" s="18" t="str" cm="1">
        <f t="array" ref="K789">IFERROR(
  SUMPRODUCT(
    ('Fill Book'!$F$4:$F$10084="B") * ('Fill Book'!$E$4:$E$10084=Mapping!C789),
    'Fill Book'!$G$4:$G$10084,  'Fill Book'!$H$4:$H$10084
  ) /
  SUMIFS(
    'Fill Book'!$G$4:$G$10084,
    'Fill Book'!$F$4:$F$10084, "B",
    'Fill Book'!$E$4:$E$10084, Mapping!C789
  ),
  ""
)</f>
        <v/>
      </c>
      <c r="L789" s="7">
        <f>SUMIFS('Fill Book'!$G$4:$G$10084, 'Fill Book'!$F$4:$F$10084, "S", 'Fill Book'!$E$4:$E$10084, Mapping!C789)</f>
        <v>0</v>
      </c>
      <c r="M789" s="18" t="str" cm="1">
        <f t="array" ref="M789">IFERROR(
  SUMPRODUCT(
    ('Fill Book'!$F$4:$F$10084="S") * ('Fill Book'!$E$4:$E$10084=Mapping!C789),
    'Fill Book'!$G$4:$G$10084,  'Fill Book'!$H$4:$H$10084
  ) /
  SUMIFS(
    'Fill Book'!$G$4:$G$10084,
    'Fill Book'!$F$4:$F$10084, "S",
    'Fill Book'!$E$4:$E$10084, Mapping!C789
  ),
  ""
)</f>
        <v/>
      </c>
      <c r="N789" s="7">
        <f t="shared" si="59"/>
        <v>0</v>
      </c>
      <c r="O789" s="2">
        <f t="shared" ca="1" si="57"/>
        <v>0</v>
      </c>
      <c r="P789" s="2">
        <f t="shared" ca="1" si="60"/>
        <v>0</v>
      </c>
      <c r="Q789" s="2">
        <f t="shared" si="61"/>
        <v>0</v>
      </c>
      <c r="R789" s="9" t="e">
        <f ca="1">((Mapping!$M789 - Mapping!$K789) / Mapping!$E789 * Mapping!$F789) * (MIN(Mapping!$J789, Mapping!$L789))</f>
        <v>#VALUE!</v>
      </c>
      <c r="S789" s="2" t="str">
        <f>IFERROR(INDEX(#REF!, MATCH(Mapping!C789,#REF!, 0)), "")</f>
        <v/>
      </c>
      <c r="T789" s="2" t="e">
        <f t="shared" ca="1" si="58"/>
        <v>#VALUE!</v>
      </c>
      <c r="U789" s="2">
        <f ca="1">IFERROR(INDEX(Ref!E:E, MATCH(D789, Ref!B:B, 0)),5)</f>
        <v>5</v>
      </c>
      <c r="V789">
        <f ca="1">IFERROR(INDEX(Ref!F:F, MATCH(D789, Ref!B:B, 0)),1.5)</f>
        <v>1.5</v>
      </c>
    </row>
    <row r="790" spans="3:22" x14ac:dyDescent="0.25">
      <c r="C790" s="42"/>
      <c r="D790" s="2" t="str" cm="1">
        <f t="array" aca="1" ref="D790" ca="1">UPPER(_xlfn.TEXTJOIN("", TRUE, IF(ISNUMBER(FIND(MID(LEFT(C790, FIND(" ", C790 &amp; " ") - 1), ROW(INDIRECT("1:" &amp; LEN(LEFT(C790, FIND(" ", C790 &amp; " ") - 1)))), 1), "ABCDEFGHIJKLMNOPQRSTUVWXYZabcdefghijklmnopqrstuvwxyz")), MID(LEFT(C790, FIND(" ", C790 &amp; " ") - 1), ROW(INDIRECT("1:" &amp; LEN(LEFT(C790, FIND(" ", C790 &amp; " ") - 1)))), 1), "")))</f>
        <v/>
      </c>
      <c r="E790" s="2" t="e">
        <f ca="1">INDEX(Ref!C:C, MATCH(Mapping!D790, Ref!$B:$B,0))</f>
        <v>#N/A</v>
      </c>
      <c r="F790" s="2" t="e">
        <f ca="1">INDEX(Ref!D:D, MATCH(Mapping!D790, Ref!$B:$B,0))</f>
        <v>#N/A</v>
      </c>
      <c r="G790" s="2" cm="1">
        <f t="array" ref="G790">IFERROR(_xlfn.SWITCH(LOWER(TRIM(RIGHT(SUBSTITUTE(C790," ",REPT(" ",99)),99))),"fly",4,"dfly",8,"calendar",2,"box",4,4),4)</f>
        <v>4</v>
      </c>
      <c r="H790" s="2" t="s">
        <v>443</v>
      </c>
      <c r="I790" s="6" t="str">
        <f>RTD("tt.rtd",,RTD("tt.rtd",,"Inst",H790,$C790),I$2)</f>
        <v/>
      </c>
      <c r="J790" s="7" cm="1">
        <f t="array" ref="J790">SUM(IF(('Fill Book'!$F$4:$F$10084="B")*('Fill Book'!$E$4:$E$10084=Mapping!C790),'Fill Book'!$G$4:$G$10084))</f>
        <v>0</v>
      </c>
      <c r="K790" s="18" t="str" cm="1">
        <f t="array" ref="K790">IFERROR(
  SUMPRODUCT(
    ('Fill Book'!$F$4:$F$10084="B") * ('Fill Book'!$E$4:$E$10084=Mapping!C790),
    'Fill Book'!$G$4:$G$10084,  'Fill Book'!$H$4:$H$10084
  ) /
  SUMIFS(
    'Fill Book'!$G$4:$G$10084,
    'Fill Book'!$F$4:$F$10084, "B",
    'Fill Book'!$E$4:$E$10084, Mapping!C790
  ),
  ""
)</f>
        <v/>
      </c>
      <c r="L790" s="7">
        <f>SUMIFS('Fill Book'!$G$4:$G$10084, 'Fill Book'!$F$4:$F$10084, "S", 'Fill Book'!$E$4:$E$10084, Mapping!C790)</f>
        <v>0</v>
      </c>
      <c r="M790" s="18" t="str" cm="1">
        <f t="array" ref="M790">IFERROR(
  SUMPRODUCT(
    ('Fill Book'!$F$4:$F$10084="S") * ('Fill Book'!$E$4:$E$10084=Mapping!C790),
    'Fill Book'!$G$4:$G$10084,  'Fill Book'!$H$4:$H$10084
  ) /
  SUMIFS(
    'Fill Book'!$G$4:$G$10084,
    'Fill Book'!$F$4:$F$10084, "S",
    'Fill Book'!$E$4:$E$10084, Mapping!C790
  ),
  ""
)</f>
        <v/>
      </c>
      <c r="N790" s="7">
        <f t="shared" si="59"/>
        <v>0</v>
      </c>
      <c r="O790" s="2">
        <f t="shared" ca="1" si="57"/>
        <v>0</v>
      </c>
      <c r="P790" s="2">
        <f t="shared" ca="1" si="60"/>
        <v>0</v>
      </c>
      <c r="Q790" s="2">
        <f t="shared" si="61"/>
        <v>0</v>
      </c>
      <c r="R790" s="9" t="e">
        <f ca="1">((Mapping!$M790 - Mapping!$K790) / Mapping!$E790 * Mapping!$F790) * (MIN(Mapping!$J790, Mapping!$L790))</f>
        <v>#VALUE!</v>
      </c>
      <c r="S790" s="2" t="str">
        <f>IFERROR(INDEX(#REF!, MATCH(Mapping!C790,#REF!, 0)), "")</f>
        <v/>
      </c>
      <c r="T790" s="2" t="e">
        <f t="shared" ca="1" si="58"/>
        <v>#VALUE!</v>
      </c>
      <c r="U790" s="2">
        <f ca="1">IFERROR(INDEX(Ref!E:E, MATCH(D790, Ref!B:B, 0)),5)</f>
        <v>5</v>
      </c>
      <c r="V790">
        <f ca="1">IFERROR(INDEX(Ref!F:F, MATCH(D790, Ref!B:B, 0)),1.5)</f>
        <v>1.5</v>
      </c>
    </row>
    <row r="791" spans="3:22" x14ac:dyDescent="0.25">
      <c r="C791" s="42"/>
      <c r="D791" s="2" t="str" cm="1">
        <f t="array" aca="1" ref="D791" ca="1">UPPER(_xlfn.TEXTJOIN("", TRUE, IF(ISNUMBER(FIND(MID(LEFT(C791, FIND(" ", C791 &amp; " ") - 1), ROW(INDIRECT("1:" &amp; LEN(LEFT(C791, FIND(" ", C791 &amp; " ") - 1)))), 1), "ABCDEFGHIJKLMNOPQRSTUVWXYZabcdefghijklmnopqrstuvwxyz")), MID(LEFT(C791, FIND(" ", C791 &amp; " ") - 1), ROW(INDIRECT("1:" &amp; LEN(LEFT(C791, FIND(" ", C791 &amp; " ") - 1)))), 1), "")))</f>
        <v/>
      </c>
      <c r="E791" s="2" t="e">
        <f ca="1">INDEX(Ref!C:C, MATCH(Mapping!D791, Ref!$B:$B,0))</f>
        <v>#N/A</v>
      </c>
      <c r="F791" s="2" t="e">
        <f ca="1">INDEX(Ref!D:D, MATCH(Mapping!D791, Ref!$B:$B,0))</f>
        <v>#N/A</v>
      </c>
      <c r="G791" s="2" cm="1">
        <f t="array" ref="G791">IFERROR(_xlfn.SWITCH(LOWER(TRIM(RIGHT(SUBSTITUTE(C791," ",REPT(" ",99)),99))),"fly",4,"dfly",8,"calendar",2,"box",4,4),4)</f>
        <v>4</v>
      </c>
      <c r="H791" s="2" t="s">
        <v>443</v>
      </c>
      <c r="I791" s="6" t="str">
        <f>RTD("tt.rtd",,RTD("tt.rtd",,"Inst",H791,$C791),I$2)</f>
        <v/>
      </c>
      <c r="J791" s="7" cm="1">
        <f t="array" ref="J791">SUM(IF(('Fill Book'!$F$4:$F$10084="B")*('Fill Book'!$E$4:$E$10084=Mapping!C791),'Fill Book'!$G$4:$G$10084))</f>
        <v>0</v>
      </c>
      <c r="K791" s="18" t="str" cm="1">
        <f t="array" ref="K791">IFERROR(
  SUMPRODUCT(
    ('Fill Book'!$F$4:$F$10084="B") * ('Fill Book'!$E$4:$E$10084=Mapping!C791),
    'Fill Book'!$G$4:$G$10084,  'Fill Book'!$H$4:$H$10084
  ) /
  SUMIFS(
    'Fill Book'!$G$4:$G$10084,
    'Fill Book'!$F$4:$F$10084, "B",
    'Fill Book'!$E$4:$E$10084, Mapping!C791
  ),
  ""
)</f>
        <v/>
      </c>
      <c r="L791" s="7">
        <f>SUMIFS('Fill Book'!$G$4:$G$10084, 'Fill Book'!$F$4:$F$10084, "S", 'Fill Book'!$E$4:$E$10084, Mapping!C791)</f>
        <v>0</v>
      </c>
      <c r="M791" s="18" t="str" cm="1">
        <f t="array" ref="M791">IFERROR(
  SUMPRODUCT(
    ('Fill Book'!$F$4:$F$10084="S") * ('Fill Book'!$E$4:$E$10084=Mapping!C791),
    'Fill Book'!$G$4:$G$10084,  'Fill Book'!$H$4:$H$10084
  ) /
  SUMIFS(
    'Fill Book'!$G$4:$G$10084,
    'Fill Book'!$F$4:$F$10084, "S",
    'Fill Book'!$E$4:$E$10084, Mapping!C791
  ),
  ""
)</f>
        <v/>
      </c>
      <c r="N791" s="7">
        <f t="shared" si="59"/>
        <v>0</v>
      </c>
      <c r="O791" s="2">
        <f t="shared" ca="1" si="57"/>
        <v>0</v>
      </c>
      <c r="P791" s="2">
        <f t="shared" ca="1" si="60"/>
        <v>0</v>
      </c>
      <c r="Q791" s="2">
        <f t="shared" si="61"/>
        <v>0</v>
      </c>
      <c r="R791" s="9" t="e">
        <f ca="1">((Mapping!$M791 - Mapping!$K791) / Mapping!$E791 * Mapping!$F791) * (MIN(Mapping!$J791, Mapping!$L791))</f>
        <v>#VALUE!</v>
      </c>
      <c r="S791" s="2" t="str">
        <f>IFERROR(INDEX(#REF!, MATCH(Mapping!C791,#REF!, 0)), "")</f>
        <v/>
      </c>
      <c r="T791" s="2" t="e">
        <f t="shared" ca="1" si="58"/>
        <v>#VALUE!</v>
      </c>
      <c r="U791" s="2">
        <f ca="1">IFERROR(INDEX(Ref!E:E, MATCH(D791, Ref!B:B, 0)),5)</f>
        <v>5</v>
      </c>
      <c r="V791">
        <f ca="1">IFERROR(INDEX(Ref!F:F, MATCH(D791, Ref!B:B, 0)),1.5)</f>
        <v>1.5</v>
      </c>
    </row>
    <row r="792" spans="3:22" x14ac:dyDescent="0.25">
      <c r="C792" s="42"/>
      <c r="D792" s="2" t="str" cm="1">
        <f t="array" aca="1" ref="D792" ca="1">UPPER(_xlfn.TEXTJOIN("", TRUE, IF(ISNUMBER(FIND(MID(LEFT(C792, FIND(" ", C792 &amp; " ") - 1), ROW(INDIRECT("1:" &amp; LEN(LEFT(C792, FIND(" ", C792 &amp; " ") - 1)))), 1), "ABCDEFGHIJKLMNOPQRSTUVWXYZabcdefghijklmnopqrstuvwxyz")), MID(LEFT(C792, FIND(" ", C792 &amp; " ") - 1), ROW(INDIRECT("1:" &amp; LEN(LEFT(C792, FIND(" ", C792 &amp; " ") - 1)))), 1), "")))</f>
        <v/>
      </c>
      <c r="E792" s="2" t="e">
        <f ca="1">INDEX(Ref!C:C, MATCH(Mapping!D792, Ref!$B:$B,0))</f>
        <v>#N/A</v>
      </c>
      <c r="F792" s="2" t="e">
        <f ca="1">INDEX(Ref!D:D, MATCH(Mapping!D792, Ref!$B:$B,0))</f>
        <v>#N/A</v>
      </c>
      <c r="G792" s="2" cm="1">
        <f t="array" ref="G792">IFERROR(_xlfn.SWITCH(LOWER(TRIM(RIGHT(SUBSTITUTE(C792," ",REPT(" ",99)),99))),"fly",4,"dfly",8,"calendar",2,"box",4,4),4)</f>
        <v>4</v>
      </c>
      <c r="H792" s="2" t="s">
        <v>443</v>
      </c>
      <c r="I792" s="6" t="str">
        <f>RTD("tt.rtd",,RTD("tt.rtd",,"Inst",H792,$C792),I$2)</f>
        <v/>
      </c>
      <c r="J792" s="7" cm="1">
        <f t="array" ref="J792">SUM(IF(('Fill Book'!$F$4:$F$10084="B")*('Fill Book'!$E$4:$E$10084=Mapping!C792),'Fill Book'!$G$4:$G$10084))</f>
        <v>0</v>
      </c>
      <c r="K792" s="18" t="str" cm="1">
        <f t="array" ref="K792">IFERROR(
  SUMPRODUCT(
    ('Fill Book'!$F$4:$F$10084="B") * ('Fill Book'!$E$4:$E$10084=Mapping!C792),
    'Fill Book'!$G$4:$G$10084,  'Fill Book'!$H$4:$H$10084
  ) /
  SUMIFS(
    'Fill Book'!$G$4:$G$10084,
    'Fill Book'!$F$4:$F$10084, "B",
    'Fill Book'!$E$4:$E$10084, Mapping!C792
  ),
  ""
)</f>
        <v/>
      </c>
      <c r="L792" s="7">
        <f>SUMIFS('Fill Book'!$G$4:$G$10084, 'Fill Book'!$F$4:$F$10084, "S", 'Fill Book'!$E$4:$E$10084, Mapping!C792)</f>
        <v>0</v>
      </c>
      <c r="M792" s="18" t="str" cm="1">
        <f t="array" ref="M792">IFERROR(
  SUMPRODUCT(
    ('Fill Book'!$F$4:$F$10084="S") * ('Fill Book'!$E$4:$E$10084=Mapping!C792),
    'Fill Book'!$G$4:$G$10084,  'Fill Book'!$H$4:$H$10084
  ) /
  SUMIFS(
    'Fill Book'!$G$4:$G$10084,
    'Fill Book'!$F$4:$F$10084, "S",
    'Fill Book'!$E$4:$E$10084, Mapping!C792
  ),
  ""
)</f>
        <v/>
      </c>
      <c r="N792" s="7">
        <f t="shared" si="59"/>
        <v>0</v>
      </c>
      <c r="O792" s="2">
        <f t="shared" ca="1" si="57"/>
        <v>0</v>
      </c>
      <c r="P792" s="2">
        <f t="shared" ca="1" si="60"/>
        <v>0</v>
      </c>
      <c r="Q792" s="2">
        <f t="shared" si="61"/>
        <v>0</v>
      </c>
      <c r="R792" s="9" t="e">
        <f ca="1">((Mapping!$M792 - Mapping!$K792) / Mapping!$E792 * Mapping!$F792) * (MIN(Mapping!$J792, Mapping!$L792))</f>
        <v>#VALUE!</v>
      </c>
      <c r="S792" s="2" t="str">
        <f>IFERROR(INDEX(#REF!, MATCH(Mapping!C792,#REF!, 0)), "")</f>
        <v/>
      </c>
      <c r="T792" s="2" t="e">
        <f t="shared" ca="1" si="58"/>
        <v>#VALUE!</v>
      </c>
      <c r="U792" s="2">
        <f ca="1">IFERROR(INDEX(Ref!E:E, MATCH(D792, Ref!B:B, 0)),5)</f>
        <v>5</v>
      </c>
      <c r="V792">
        <f ca="1">IFERROR(INDEX(Ref!F:F, MATCH(D792, Ref!B:B, 0)),1.5)</f>
        <v>1.5</v>
      </c>
    </row>
    <row r="793" spans="3:22" x14ac:dyDescent="0.25">
      <c r="C793" s="42"/>
      <c r="D793" s="2" t="str" cm="1">
        <f t="array" aca="1" ref="D793" ca="1">UPPER(_xlfn.TEXTJOIN("", TRUE, IF(ISNUMBER(FIND(MID(LEFT(C793, FIND(" ", C793 &amp; " ") - 1), ROW(INDIRECT("1:" &amp; LEN(LEFT(C793, FIND(" ", C793 &amp; " ") - 1)))), 1), "ABCDEFGHIJKLMNOPQRSTUVWXYZabcdefghijklmnopqrstuvwxyz")), MID(LEFT(C793, FIND(" ", C793 &amp; " ") - 1), ROW(INDIRECT("1:" &amp; LEN(LEFT(C793, FIND(" ", C793 &amp; " ") - 1)))), 1), "")))</f>
        <v/>
      </c>
      <c r="E793" s="2" t="e">
        <f ca="1">INDEX(Ref!C:C, MATCH(Mapping!D793, Ref!$B:$B,0))</f>
        <v>#N/A</v>
      </c>
      <c r="F793" s="2" t="e">
        <f ca="1">INDEX(Ref!D:D, MATCH(Mapping!D793, Ref!$B:$B,0))</f>
        <v>#N/A</v>
      </c>
      <c r="G793" s="2" cm="1">
        <f t="array" ref="G793">IFERROR(_xlfn.SWITCH(LOWER(TRIM(RIGHT(SUBSTITUTE(C793," ",REPT(" ",99)),99))),"fly",4,"dfly",8,"calendar",2,"box",4,4),4)</f>
        <v>4</v>
      </c>
      <c r="H793" s="2" t="s">
        <v>443</v>
      </c>
      <c r="I793" s="6" t="str">
        <f>RTD("tt.rtd",,RTD("tt.rtd",,"Inst",H793,$C793),I$2)</f>
        <v/>
      </c>
      <c r="J793" s="7" cm="1">
        <f t="array" ref="J793">SUM(IF(('Fill Book'!$F$4:$F$10084="B")*('Fill Book'!$E$4:$E$10084=Mapping!C793),'Fill Book'!$G$4:$G$10084))</f>
        <v>0</v>
      </c>
      <c r="K793" s="18" t="str" cm="1">
        <f t="array" ref="K793">IFERROR(
  SUMPRODUCT(
    ('Fill Book'!$F$4:$F$10084="B") * ('Fill Book'!$E$4:$E$10084=Mapping!C793),
    'Fill Book'!$G$4:$G$10084,  'Fill Book'!$H$4:$H$10084
  ) /
  SUMIFS(
    'Fill Book'!$G$4:$G$10084,
    'Fill Book'!$F$4:$F$10084, "B",
    'Fill Book'!$E$4:$E$10084, Mapping!C793
  ),
  ""
)</f>
        <v/>
      </c>
      <c r="L793" s="7">
        <f>SUMIFS('Fill Book'!$G$4:$G$10084, 'Fill Book'!$F$4:$F$10084, "S", 'Fill Book'!$E$4:$E$10084, Mapping!C793)</f>
        <v>0</v>
      </c>
      <c r="M793" s="18" t="str" cm="1">
        <f t="array" ref="M793">IFERROR(
  SUMPRODUCT(
    ('Fill Book'!$F$4:$F$10084="S") * ('Fill Book'!$E$4:$E$10084=Mapping!C793),
    'Fill Book'!$G$4:$G$10084,  'Fill Book'!$H$4:$H$10084
  ) /
  SUMIFS(
    'Fill Book'!$G$4:$G$10084,
    'Fill Book'!$F$4:$F$10084, "S",
    'Fill Book'!$E$4:$E$10084, Mapping!C793
  ),
  ""
)</f>
        <v/>
      </c>
      <c r="N793" s="7">
        <f t="shared" si="59"/>
        <v>0</v>
      </c>
      <c r="O793" s="2">
        <f t="shared" ca="1" si="57"/>
        <v>0</v>
      </c>
      <c r="P793" s="2">
        <f t="shared" ca="1" si="60"/>
        <v>0</v>
      </c>
      <c r="Q793" s="2">
        <f t="shared" si="61"/>
        <v>0</v>
      </c>
      <c r="R793" s="9" t="e">
        <f ca="1">((Mapping!$M793 - Mapping!$K793) / Mapping!$E793 * Mapping!$F793) * (MIN(Mapping!$J793, Mapping!$L793))</f>
        <v>#VALUE!</v>
      </c>
      <c r="S793" s="2" t="str">
        <f>IFERROR(INDEX(#REF!, MATCH(Mapping!C793,#REF!, 0)), "")</f>
        <v/>
      </c>
      <c r="T793" s="2" t="e">
        <f t="shared" ca="1" si="58"/>
        <v>#VALUE!</v>
      </c>
      <c r="U793" s="2">
        <f ca="1">IFERROR(INDEX(Ref!E:E, MATCH(D793, Ref!B:B, 0)),5)</f>
        <v>5</v>
      </c>
      <c r="V793">
        <f ca="1">IFERROR(INDEX(Ref!F:F, MATCH(D793, Ref!B:B, 0)),1.5)</f>
        <v>1.5</v>
      </c>
    </row>
    <row r="794" spans="3:22" x14ac:dyDescent="0.25">
      <c r="C794" s="42"/>
      <c r="D794" s="2" t="str" cm="1">
        <f t="array" aca="1" ref="D794" ca="1">UPPER(_xlfn.TEXTJOIN("", TRUE, IF(ISNUMBER(FIND(MID(LEFT(C794, FIND(" ", C794 &amp; " ") - 1), ROW(INDIRECT("1:" &amp; LEN(LEFT(C794, FIND(" ", C794 &amp; " ") - 1)))), 1), "ABCDEFGHIJKLMNOPQRSTUVWXYZabcdefghijklmnopqrstuvwxyz")), MID(LEFT(C794, FIND(" ", C794 &amp; " ") - 1), ROW(INDIRECT("1:" &amp; LEN(LEFT(C794, FIND(" ", C794 &amp; " ") - 1)))), 1), "")))</f>
        <v/>
      </c>
      <c r="E794" s="2" t="e">
        <f ca="1">INDEX(Ref!C:C, MATCH(Mapping!D794, Ref!$B:$B,0))</f>
        <v>#N/A</v>
      </c>
      <c r="F794" s="2" t="e">
        <f ca="1">INDEX(Ref!D:D, MATCH(Mapping!D794, Ref!$B:$B,0))</f>
        <v>#N/A</v>
      </c>
      <c r="G794" s="2" cm="1">
        <f t="array" ref="G794">IFERROR(_xlfn.SWITCH(LOWER(TRIM(RIGHT(SUBSTITUTE(C794," ",REPT(" ",99)),99))),"fly",4,"dfly",8,"calendar",2,"box",4,4),4)</f>
        <v>4</v>
      </c>
      <c r="H794" s="2" t="s">
        <v>443</v>
      </c>
      <c r="I794" s="6" t="str">
        <f>RTD("tt.rtd",,RTD("tt.rtd",,"Inst",H794,$C794),I$2)</f>
        <v/>
      </c>
      <c r="J794" s="7" cm="1">
        <f t="array" ref="J794">SUM(IF(('Fill Book'!$F$4:$F$10084="B")*('Fill Book'!$E$4:$E$10084=Mapping!C794),'Fill Book'!$G$4:$G$10084))</f>
        <v>0</v>
      </c>
      <c r="K794" s="18" t="str" cm="1">
        <f t="array" ref="K794">IFERROR(
  SUMPRODUCT(
    ('Fill Book'!$F$4:$F$10084="B") * ('Fill Book'!$E$4:$E$10084=Mapping!C794),
    'Fill Book'!$G$4:$G$10084,  'Fill Book'!$H$4:$H$10084
  ) /
  SUMIFS(
    'Fill Book'!$G$4:$G$10084,
    'Fill Book'!$F$4:$F$10084, "B",
    'Fill Book'!$E$4:$E$10084, Mapping!C794
  ),
  ""
)</f>
        <v/>
      </c>
      <c r="L794" s="7">
        <f>SUMIFS('Fill Book'!$G$4:$G$10084, 'Fill Book'!$F$4:$F$10084, "S", 'Fill Book'!$E$4:$E$10084, Mapping!C794)</f>
        <v>0</v>
      </c>
      <c r="M794" s="18" t="str" cm="1">
        <f t="array" ref="M794">IFERROR(
  SUMPRODUCT(
    ('Fill Book'!$F$4:$F$10084="S") * ('Fill Book'!$E$4:$E$10084=Mapping!C794),
    'Fill Book'!$G$4:$G$10084,  'Fill Book'!$H$4:$H$10084
  ) /
  SUMIFS(
    'Fill Book'!$G$4:$G$10084,
    'Fill Book'!$F$4:$F$10084, "S",
    'Fill Book'!$E$4:$E$10084, Mapping!C794
  ),
  ""
)</f>
        <v/>
      </c>
      <c r="N794" s="7">
        <f t="shared" si="59"/>
        <v>0</v>
      </c>
      <c r="O794" s="2">
        <f t="shared" ca="1" si="57"/>
        <v>0</v>
      </c>
      <c r="P794" s="2">
        <f t="shared" ca="1" si="60"/>
        <v>0</v>
      </c>
      <c r="Q794" s="2">
        <f t="shared" si="61"/>
        <v>0</v>
      </c>
      <c r="R794" s="9" t="e">
        <f ca="1">((Mapping!$M794 - Mapping!$K794) / Mapping!$E794 * Mapping!$F794) * (MIN(Mapping!$J794, Mapping!$L794))</f>
        <v>#VALUE!</v>
      </c>
      <c r="S794" s="2" t="str">
        <f>IFERROR(INDEX(#REF!, MATCH(Mapping!C794,#REF!, 0)), "")</f>
        <v/>
      </c>
      <c r="T794" s="2" t="e">
        <f t="shared" ca="1" si="58"/>
        <v>#VALUE!</v>
      </c>
      <c r="U794" s="2">
        <f ca="1">IFERROR(INDEX(Ref!E:E, MATCH(D794, Ref!B:B, 0)),5)</f>
        <v>5</v>
      </c>
      <c r="V794">
        <f ca="1">IFERROR(INDEX(Ref!F:F, MATCH(D794, Ref!B:B, 0)),1.5)</f>
        <v>1.5</v>
      </c>
    </row>
    <row r="795" spans="3:22" x14ac:dyDescent="0.25">
      <c r="C795" s="42"/>
      <c r="D795" s="2" t="str" cm="1">
        <f t="array" aca="1" ref="D795" ca="1">UPPER(_xlfn.TEXTJOIN("", TRUE, IF(ISNUMBER(FIND(MID(LEFT(C795, FIND(" ", C795 &amp; " ") - 1), ROW(INDIRECT("1:" &amp; LEN(LEFT(C795, FIND(" ", C795 &amp; " ") - 1)))), 1), "ABCDEFGHIJKLMNOPQRSTUVWXYZabcdefghijklmnopqrstuvwxyz")), MID(LEFT(C795, FIND(" ", C795 &amp; " ") - 1), ROW(INDIRECT("1:" &amp; LEN(LEFT(C795, FIND(" ", C795 &amp; " ") - 1)))), 1), "")))</f>
        <v/>
      </c>
      <c r="E795" s="2" t="e">
        <f ca="1">INDEX(Ref!C:C, MATCH(Mapping!D795, Ref!$B:$B,0))</f>
        <v>#N/A</v>
      </c>
      <c r="F795" s="2" t="e">
        <f ca="1">INDEX(Ref!D:D, MATCH(Mapping!D795, Ref!$B:$B,0))</f>
        <v>#N/A</v>
      </c>
      <c r="G795" s="2" cm="1">
        <f t="array" ref="G795">IFERROR(_xlfn.SWITCH(LOWER(TRIM(RIGHT(SUBSTITUTE(C795," ",REPT(" ",99)),99))),"fly",4,"dfly",8,"calendar",2,"box",4,4),4)</f>
        <v>4</v>
      </c>
      <c r="H795" s="2" t="s">
        <v>443</v>
      </c>
      <c r="I795" s="6" t="str">
        <f>RTD("tt.rtd",,RTD("tt.rtd",,"Inst",H795,$C795),I$2)</f>
        <v/>
      </c>
      <c r="J795" s="7" cm="1">
        <f t="array" ref="J795">SUM(IF(('Fill Book'!$F$4:$F$10084="B")*('Fill Book'!$E$4:$E$10084=Mapping!C795),'Fill Book'!$G$4:$G$10084))</f>
        <v>0</v>
      </c>
      <c r="K795" s="18" t="str" cm="1">
        <f t="array" ref="K795">IFERROR(
  SUMPRODUCT(
    ('Fill Book'!$F$4:$F$10084="B") * ('Fill Book'!$E$4:$E$10084=Mapping!C795),
    'Fill Book'!$G$4:$G$10084,  'Fill Book'!$H$4:$H$10084
  ) /
  SUMIFS(
    'Fill Book'!$G$4:$G$10084,
    'Fill Book'!$F$4:$F$10084, "B",
    'Fill Book'!$E$4:$E$10084, Mapping!C795
  ),
  ""
)</f>
        <v/>
      </c>
      <c r="L795" s="7">
        <f>SUMIFS('Fill Book'!$G$4:$G$10084, 'Fill Book'!$F$4:$F$10084, "S", 'Fill Book'!$E$4:$E$10084, Mapping!C795)</f>
        <v>0</v>
      </c>
      <c r="M795" s="18" t="str" cm="1">
        <f t="array" ref="M795">IFERROR(
  SUMPRODUCT(
    ('Fill Book'!$F$4:$F$10084="S") * ('Fill Book'!$E$4:$E$10084=Mapping!C795),
    'Fill Book'!$G$4:$G$10084,  'Fill Book'!$H$4:$H$10084
  ) /
  SUMIFS(
    'Fill Book'!$G$4:$G$10084,
    'Fill Book'!$F$4:$F$10084, "S",
    'Fill Book'!$E$4:$E$10084, Mapping!C795
  ),
  ""
)</f>
        <v/>
      </c>
      <c r="N795" s="7">
        <f t="shared" si="59"/>
        <v>0</v>
      </c>
      <c r="O795" s="2">
        <f t="shared" ca="1" si="57"/>
        <v>0</v>
      </c>
      <c r="P795" s="2">
        <f t="shared" ca="1" si="60"/>
        <v>0</v>
      </c>
      <c r="Q795" s="2">
        <f t="shared" si="61"/>
        <v>0</v>
      </c>
      <c r="R795" s="9" t="e">
        <f ca="1">((Mapping!$M795 - Mapping!$K795) / Mapping!$E795 * Mapping!$F795) * (MIN(Mapping!$J795, Mapping!$L795))</f>
        <v>#VALUE!</v>
      </c>
      <c r="S795" s="2" t="str">
        <f>IFERROR(INDEX(#REF!, MATCH(Mapping!C795,#REF!, 0)), "")</f>
        <v/>
      </c>
      <c r="T795" s="2" t="e">
        <f t="shared" ca="1" si="58"/>
        <v>#VALUE!</v>
      </c>
      <c r="U795" s="2">
        <f ca="1">IFERROR(INDEX(Ref!E:E, MATCH(D795, Ref!B:B, 0)),5)</f>
        <v>5</v>
      </c>
      <c r="V795">
        <f ca="1">IFERROR(INDEX(Ref!F:F, MATCH(D795, Ref!B:B, 0)),1.5)</f>
        <v>1.5</v>
      </c>
    </row>
    <row r="796" spans="3:22" x14ac:dyDescent="0.25">
      <c r="C796" s="42"/>
      <c r="D796" s="2" t="str" cm="1">
        <f t="array" aca="1" ref="D796" ca="1">UPPER(_xlfn.TEXTJOIN("", TRUE, IF(ISNUMBER(FIND(MID(LEFT(C796, FIND(" ", C796 &amp; " ") - 1), ROW(INDIRECT("1:" &amp; LEN(LEFT(C796, FIND(" ", C796 &amp; " ") - 1)))), 1), "ABCDEFGHIJKLMNOPQRSTUVWXYZabcdefghijklmnopqrstuvwxyz")), MID(LEFT(C796, FIND(" ", C796 &amp; " ") - 1), ROW(INDIRECT("1:" &amp; LEN(LEFT(C796, FIND(" ", C796 &amp; " ") - 1)))), 1), "")))</f>
        <v/>
      </c>
      <c r="E796" s="2" t="e">
        <f ca="1">INDEX(Ref!C:C, MATCH(Mapping!D796, Ref!$B:$B,0))</f>
        <v>#N/A</v>
      </c>
      <c r="F796" s="2" t="e">
        <f ca="1">INDEX(Ref!D:D, MATCH(Mapping!D796, Ref!$B:$B,0))</f>
        <v>#N/A</v>
      </c>
      <c r="G796" s="2" cm="1">
        <f t="array" ref="G796">IFERROR(_xlfn.SWITCH(LOWER(TRIM(RIGHT(SUBSTITUTE(C796," ",REPT(" ",99)),99))),"fly",4,"dfly",8,"calendar",2,"box",4,4),4)</f>
        <v>4</v>
      </c>
      <c r="H796" s="2" t="s">
        <v>443</v>
      </c>
      <c r="I796" s="6" t="str">
        <f>RTD("tt.rtd",,RTD("tt.rtd",,"Inst",H796,$C796),I$2)</f>
        <v/>
      </c>
      <c r="J796" s="7" cm="1">
        <f t="array" ref="J796">SUM(IF(('Fill Book'!$F$4:$F$10084="B")*('Fill Book'!$E$4:$E$10084=Mapping!C796),'Fill Book'!$G$4:$G$10084))</f>
        <v>0</v>
      </c>
      <c r="K796" s="18" t="str" cm="1">
        <f t="array" ref="K796">IFERROR(
  SUMPRODUCT(
    ('Fill Book'!$F$4:$F$10084="B") * ('Fill Book'!$E$4:$E$10084=Mapping!C796),
    'Fill Book'!$G$4:$G$10084,  'Fill Book'!$H$4:$H$10084
  ) /
  SUMIFS(
    'Fill Book'!$G$4:$G$10084,
    'Fill Book'!$F$4:$F$10084, "B",
    'Fill Book'!$E$4:$E$10084, Mapping!C796
  ),
  ""
)</f>
        <v/>
      </c>
      <c r="L796" s="7">
        <f>SUMIFS('Fill Book'!$G$4:$G$10084, 'Fill Book'!$F$4:$F$10084, "S", 'Fill Book'!$E$4:$E$10084, Mapping!C796)</f>
        <v>0</v>
      </c>
      <c r="M796" s="18" t="str" cm="1">
        <f t="array" ref="M796">IFERROR(
  SUMPRODUCT(
    ('Fill Book'!$F$4:$F$10084="S") * ('Fill Book'!$E$4:$E$10084=Mapping!C796),
    'Fill Book'!$G$4:$G$10084,  'Fill Book'!$H$4:$H$10084
  ) /
  SUMIFS(
    'Fill Book'!$G$4:$G$10084,
    'Fill Book'!$F$4:$F$10084, "S",
    'Fill Book'!$E$4:$E$10084, Mapping!C796
  ),
  ""
)</f>
        <v/>
      </c>
      <c r="N796" s="7">
        <f t="shared" si="59"/>
        <v>0</v>
      </c>
      <c r="O796" s="2">
        <f t="shared" ca="1" si="57"/>
        <v>0</v>
      </c>
      <c r="P796" s="2">
        <f t="shared" ca="1" si="60"/>
        <v>0</v>
      </c>
      <c r="Q796" s="2">
        <f t="shared" si="61"/>
        <v>0</v>
      </c>
      <c r="R796" s="9" t="e">
        <f ca="1">((Mapping!$M796 - Mapping!$K796) / Mapping!$E796 * Mapping!$F796) * (MIN(Mapping!$J796, Mapping!$L796))</f>
        <v>#VALUE!</v>
      </c>
      <c r="S796" s="2" t="str">
        <f>IFERROR(INDEX(#REF!, MATCH(Mapping!C796,#REF!, 0)), "")</f>
        <v/>
      </c>
      <c r="T796" s="2" t="e">
        <f t="shared" ca="1" si="58"/>
        <v>#VALUE!</v>
      </c>
      <c r="U796" s="2">
        <f ca="1">IFERROR(INDEX(Ref!E:E, MATCH(D796, Ref!B:B, 0)),5)</f>
        <v>5</v>
      </c>
      <c r="V796">
        <f ca="1">IFERROR(INDEX(Ref!F:F, MATCH(D796, Ref!B:B, 0)),1.5)</f>
        <v>1.5</v>
      </c>
    </row>
    <row r="797" spans="3:22" x14ac:dyDescent="0.25">
      <c r="C797" s="42"/>
      <c r="D797" s="2" t="str" cm="1">
        <f t="array" aca="1" ref="D797" ca="1">UPPER(_xlfn.TEXTJOIN("", TRUE, IF(ISNUMBER(FIND(MID(LEFT(C797, FIND(" ", C797 &amp; " ") - 1), ROW(INDIRECT("1:" &amp; LEN(LEFT(C797, FIND(" ", C797 &amp; " ") - 1)))), 1), "ABCDEFGHIJKLMNOPQRSTUVWXYZabcdefghijklmnopqrstuvwxyz")), MID(LEFT(C797, FIND(" ", C797 &amp; " ") - 1), ROW(INDIRECT("1:" &amp; LEN(LEFT(C797, FIND(" ", C797 &amp; " ") - 1)))), 1), "")))</f>
        <v/>
      </c>
      <c r="E797" s="2" t="e">
        <f ca="1">INDEX(Ref!C:C, MATCH(Mapping!D797, Ref!$B:$B,0))</f>
        <v>#N/A</v>
      </c>
      <c r="F797" s="2" t="e">
        <f ca="1">INDEX(Ref!D:D, MATCH(Mapping!D797, Ref!$B:$B,0))</f>
        <v>#N/A</v>
      </c>
      <c r="G797" s="2" cm="1">
        <f t="array" ref="G797">IFERROR(_xlfn.SWITCH(LOWER(TRIM(RIGHT(SUBSTITUTE(C797," ",REPT(" ",99)),99))),"fly",4,"dfly",8,"calendar",2,"box",4,4),4)</f>
        <v>4</v>
      </c>
      <c r="H797" s="2" t="s">
        <v>443</v>
      </c>
      <c r="I797" s="6" t="str">
        <f>RTD("tt.rtd",,RTD("tt.rtd",,"Inst",H797,$C797),I$2)</f>
        <v/>
      </c>
      <c r="J797" s="7" cm="1">
        <f t="array" ref="J797">SUM(IF(('Fill Book'!$F$4:$F$10084="B")*('Fill Book'!$E$4:$E$10084=Mapping!C797),'Fill Book'!$G$4:$G$10084))</f>
        <v>0</v>
      </c>
      <c r="K797" s="18" t="str" cm="1">
        <f t="array" ref="K797">IFERROR(
  SUMPRODUCT(
    ('Fill Book'!$F$4:$F$10084="B") * ('Fill Book'!$E$4:$E$10084=Mapping!C797),
    'Fill Book'!$G$4:$G$10084,  'Fill Book'!$H$4:$H$10084
  ) /
  SUMIFS(
    'Fill Book'!$G$4:$G$10084,
    'Fill Book'!$F$4:$F$10084, "B",
    'Fill Book'!$E$4:$E$10084, Mapping!C797
  ),
  ""
)</f>
        <v/>
      </c>
      <c r="L797" s="7">
        <f>SUMIFS('Fill Book'!$G$4:$G$10084, 'Fill Book'!$F$4:$F$10084, "S", 'Fill Book'!$E$4:$E$10084, Mapping!C797)</f>
        <v>0</v>
      </c>
      <c r="M797" s="18" t="str" cm="1">
        <f t="array" ref="M797">IFERROR(
  SUMPRODUCT(
    ('Fill Book'!$F$4:$F$10084="S") * ('Fill Book'!$E$4:$E$10084=Mapping!C797),
    'Fill Book'!$G$4:$G$10084,  'Fill Book'!$H$4:$H$10084
  ) /
  SUMIFS(
    'Fill Book'!$G$4:$G$10084,
    'Fill Book'!$F$4:$F$10084, "S",
    'Fill Book'!$E$4:$E$10084, Mapping!C797
  ),
  ""
)</f>
        <v/>
      </c>
      <c r="N797" s="7">
        <f t="shared" si="59"/>
        <v>0</v>
      </c>
      <c r="O797" s="2">
        <f t="shared" ca="1" si="57"/>
        <v>0</v>
      </c>
      <c r="P797" s="2">
        <f t="shared" ca="1" si="60"/>
        <v>0</v>
      </c>
      <c r="Q797" s="2">
        <f t="shared" si="61"/>
        <v>0</v>
      </c>
      <c r="R797" s="9" t="e">
        <f ca="1">((Mapping!$M797 - Mapping!$K797) / Mapping!$E797 * Mapping!$F797) * (MIN(Mapping!$J797, Mapping!$L797))</f>
        <v>#VALUE!</v>
      </c>
      <c r="S797" s="2" t="str">
        <f>IFERROR(INDEX(#REF!, MATCH(Mapping!C797,#REF!, 0)), "")</f>
        <v/>
      </c>
      <c r="T797" s="2" t="e">
        <f t="shared" ca="1" si="58"/>
        <v>#VALUE!</v>
      </c>
      <c r="U797" s="2">
        <f ca="1">IFERROR(INDEX(Ref!E:E, MATCH(D797, Ref!B:B, 0)),5)</f>
        <v>5</v>
      </c>
      <c r="V797">
        <f ca="1">IFERROR(INDEX(Ref!F:F, MATCH(D797, Ref!B:B, 0)),1.5)</f>
        <v>1.5</v>
      </c>
    </row>
    <row r="798" spans="3:22" x14ac:dyDescent="0.25">
      <c r="C798" s="42"/>
      <c r="D798" s="2" t="str" cm="1">
        <f t="array" aca="1" ref="D798" ca="1">UPPER(_xlfn.TEXTJOIN("", TRUE, IF(ISNUMBER(FIND(MID(LEFT(C798, FIND(" ", C798 &amp; " ") - 1), ROW(INDIRECT("1:" &amp; LEN(LEFT(C798, FIND(" ", C798 &amp; " ") - 1)))), 1), "ABCDEFGHIJKLMNOPQRSTUVWXYZabcdefghijklmnopqrstuvwxyz")), MID(LEFT(C798, FIND(" ", C798 &amp; " ") - 1), ROW(INDIRECT("1:" &amp; LEN(LEFT(C798, FIND(" ", C798 &amp; " ") - 1)))), 1), "")))</f>
        <v/>
      </c>
      <c r="E798" s="2" t="e">
        <f ca="1">INDEX(Ref!C:C, MATCH(Mapping!D798, Ref!$B:$B,0))</f>
        <v>#N/A</v>
      </c>
      <c r="F798" s="2" t="e">
        <f ca="1">INDEX(Ref!D:D, MATCH(Mapping!D798, Ref!$B:$B,0))</f>
        <v>#N/A</v>
      </c>
      <c r="G798" s="2" cm="1">
        <f t="array" ref="G798">IFERROR(_xlfn.SWITCH(LOWER(TRIM(RIGHT(SUBSTITUTE(C798," ",REPT(" ",99)),99))),"fly",4,"dfly",8,"calendar",2,"box",4,4),4)</f>
        <v>4</v>
      </c>
      <c r="H798" s="2" t="s">
        <v>443</v>
      </c>
      <c r="I798" s="6" t="str">
        <f>RTD("tt.rtd",,RTD("tt.rtd",,"Inst",H798,$C798),I$2)</f>
        <v/>
      </c>
      <c r="J798" s="7" cm="1">
        <f t="array" ref="J798">SUM(IF(('Fill Book'!$F$4:$F$10084="B")*('Fill Book'!$E$4:$E$10084=Mapping!C798),'Fill Book'!$G$4:$G$10084))</f>
        <v>0</v>
      </c>
      <c r="K798" s="18" t="str" cm="1">
        <f t="array" ref="K798">IFERROR(
  SUMPRODUCT(
    ('Fill Book'!$F$4:$F$10084="B") * ('Fill Book'!$E$4:$E$10084=Mapping!C798),
    'Fill Book'!$G$4:$G$10084,  'Fill Book'!$H$4:$H$10084
  ) /
  SUMIFS(
    'Fill Book'!$G$4:$G$10084,
    'Fill Book'!$F$4:$F$10084, "B",
    'Fill Book'!$E$4:$E$10084, Mapping!C798
  ),
  ""
)</f>
        <v/>
      </c>
      <c r="L798" s="7">
        <f>SUMIFS('Fill Book'!$G$4:$G$10084, 'Fill Book'!$F$4:$F$10084, "S", 'Fill Book'!$E$4:$E$10084, Mapping!C798)</f>
        <v>0</v>
      </c>
      <c r="M798" s="18" t="str" cm="1">
        <f t="array" ref="M798">IFERROR(
  SUMPRODUCT(
    ('Fill Book'!$F$4:$F$10084="S") * ('Fill Book'!$E$4:$E$10084=Mapping!C798),
    'Fill Book'!$G$4:$G$10084,  'Fill Book'!$H$4:$H$10084
  ) /
  SUMIFS(
    'Fill Book'!$G$4:$G$10084,
    'Fill Book'!$F$4:$F$10084, "S",
    'Fill Book'!$E$4:$E$10084, Mapping!C798
  ),
  ""
)</f>
        <v/>
      </c>
      <c r="N798" s="7">
        <f t="shared" si="59"/>
        <v>0</v>
      </c>
      <c r="O798" s="2">
        <f t="shared" ca="1" si="57"/>
        <v>0</v>
      </c>
      <c r="P798" s="2">
        <f t="shared" ca="1" si="60"/>
        <v>0</v>
      </c>
      <c r="Q798" s="2">
        <f t="shared" si="61"/>
        <v>0</v>
      </c>
      <c r="R798" s="9" t="e">
        <f ca="1">((Mapping!$M798 - Mapping!$K798) / Mapping!$E798 * Mapping!$F798) * (MIN(Mapping!$J798, Mapping!$L798))</f>
        <v>#VALUE!</v>
      </c>
      <c r="S798" s="2" t="str">
        <f>IFERROR(INDEX(#REF!, MATCH(Mapping!C798,#REF!, 0)), "")</f>
        <v/>
      </c>
      <c r="T798" s="2" t="e">
        <f t="shared" ca="1" si="58"/>
        <v>#VALUE!</v>
      </c>
      <c r="U798" s="2">
        <f ca="1">IFERROR(INDEX(Ref!E:E, MATCH(D798, Ref!B:B, 0)),5)</f>
        <v>5</v>
      </c>
      <c r="V798">
        <f ca="1">IFERROR(INDEX(Ref!F:F, MATCH(D798, Ref!B:B, 0)),1.5)</f>
        <v>1.5</v>
      </c>
    </row>
    <row r="799" spans="3:22" x14ac:dyDescent="0.25">
      <c r="C799" s="42"/>
      <c r="D799" s="2" t="str" cm="1">
        <f t="array" aca="1" ref="D799" ca="1">UPPER(_xlfn.TEXTJOIN("", TRUE, IF(ISNUMBER(FIND(MID(LEFT(C799, FIND(" ", C799 &amp; " ") - 1), ROW(INDIRECT("1:" &amp; LEN(LEFT(C799, FIND(" ", C799 &amp; " ") - 1)))), 1), "ABCDEFGHIJKLMNOPQRSTUVWXYZabcdefghijklmnopqrstuvwxyz")), MID(LEFT(C799, FIND(" ", C799 &amp; " ") - 1), ROW(INDIRECT("1:" &amp; LEN(LEFT(C799, FIND(" ", C799 &amp; " ") - 1)))), 1), "")))</f>
        <v/>
      </c>
      <c r="E799" s="2" t="e">
        <f ca="1">INDEX(Ref!C:C, MATCH(Mapping!D799, Ref!$B:$B,0))</f>
        <v>#N/A</v>
      </c>
      <c r="F799" s="2" t="e">
        <f ca="1">INDEX(Ref!D:D, MATCH(Mapping!D799, Ref!$B:$B,0))</f>
        <v>#N/A</v>
      </c>
      <c r="G799" s="2" cm="1">
        <f t="array" ref="G799">IFERROR(_xlfn.SWITCH(LOWER(TRIM(RIGHT(SUBSTITUTE(C799," ",REPT(" ",99)),99))),"fly",4,"dfly",8,"calendar",2,"box",4,4),4)</f>
        <v>4</v>
      </c>
      <c r="H799" s="2" t="s">
        <v>443</v>
      </c>
      <c r="I799" s="6" t="str">
        <f>RTD("tt.rtd",,RTD("tt.rtd",,"Inst",H799,$C799),I$2)</f>
        <v/>
      </c>
      <c r="J799" s="7" cm="1">
        <f t="array" ref="J799">SUM(IF(('Fill Book'!$F$4:$F$10084="B")*('Fill Book'!$E$4:$E$10084=Mapping!C799),'Fill Book'!$G$4:$G$10084))</f>
        <v>0</v>
      </c>
      <c r="K799" s="18" t="str" cm="1">
        <f t="array" ref="K799">IFERROR(
  SUMPRODUCT(
    ('Fill Book'!$F$4:$F$10084="B") * ('Fill Book'!$E$4:$E$10084=Mapping!C799),
    'Fill Book'!$G$4:$G$10084,  'Fill Book'!$H$4:$H$10084
  ) /
  SUMIFS(
    'Fill Book'!$G$4:$G$10084,
    'Fill Book'!$F$4:$F$10084, "B",
    'Fill Book'!$E$4:$E$10084, Mapping!C799
  ),
  ""
)</f>
        <v/>
      </c>
      <c r="L799" s="7">
        <f>SUMIFS('Fill Book'!$G$4:$G$10084, 'Fill Book'!$F$4:$F$10084, "S", 'Fill Book'!$E$4:$E$10084, Mapping!C799)</f>
        <v>0</v>
      </c>
      <c r="M799" s="18" t="str" cm="1">
        <f t="array" ref="M799">IFERROR(
  SUMPRODUCT(
    ('Fill Book'!$F$4:$F$10084="S") * ('Fill Book'!$E$4:$E$10084=Mapping!C799),
    'Fill Book'!$G$4:$G$10084,  'Fill Book'!$H$4:$H$10084
  ) /
  SUMIFS(
    'Fill Book'!$G$4:$G$10084,
    'Fill Book'!$F$4:$F$10084, "S",
    'Fill Book'!$E$4:$E$10084, Mapping!C799
  ),
  ""
)</f>
        <v/>
      </c>
      <c r="N799" s="7">
        <f t="shared" si="59"/>
        <v>0</v>
      </c>
      <c r="O799" s="2">
        <f t="shared" ca="1" si="57"/>
        <v>0</v>
      </c>
      <c r="P799" s="2">
        <f t="shared" ca="1" si="60"/>
        <v>0</v>
      </c>
      <c r="Q799" s="2">
        <f t="shared" si="61"/>
        <v>0</v>
      </c>
      <c r="R799" s="9" t="e">
        <f ca="1">((Mapping!$M799 - Mapping!$K799) / Mapping!$E799 * Mapping!$F799) * (MIN(Mapping!$J799, Mapping!$L799))</f>
        <v>#VALUE!</v>
      </c>
      <c r="S799" s="2" t="str">
        <f>IFERROR(INDEX(#REF!, MATCH(Mapping!C799,#REF!, 0)), "")</f>
        <v/>
      </c>
      <c r="T799" s="2" t="e">
        <f t="shared" ca="1" si="58"/>
        <v>#VALUE!</v>
      </c>
      <c r="U799" s="2">
        <f ca="1">IFERROR(INDEX(Ref!E:E, MATCH(D799, Ref!B:B, 0)),5)</f>
        <v>5</v>
      </c>
      <c r="V799">
        <f ca="1">IFERROR(INDEX(Ref!F:F, MATCH(D799, Ref!B:B, 0)),1.5)</f>
        <v>1.5</v>
      </c>
    </row>
    <row r="800" spans="3:22" x14ac:dyDescent="0.25">
      <c r="C800" s="42"/>
      <c r="D800" s="2" t="str" cm="1">
        <f t="array" aca="1" ref="D800" ca="1">UPPER(_xlfn.TEXTJOIN("", TRUE, IF(ISNUMBER(FIND(MID(LEFT(C800, FIND(" ", C800 &amp; " ") - 1), ROW(INDIRECT("1:" &amp; LEN(LEFT(C800, FIND(" ", C800 &amp; " ") - 1)))), 1), "ABCDEFGHIJKLMNOPQRSTUVWXYZabcdefghijklmnopqrstuvwxyz")), MID(LEFT(C800, FIND(" ", C800 &amp; " ") - 1), ROW(INDIRECT("1:" &amp; LEN(LEFT(C800, FIND(" ", C800 &amp; " ") - 1)))), 1), "")))</f>
        <v/>
      </c>
      <c r="E800" s="2" t="e">
        <f ca="1">INDEX(Ref!C:C, MATCH(Mapping!D800, Ref!$B:$B,0))</f>
        <v>#N/A</v>
      </c>
      <c r="F800" s="2" t="e">
        <f ca="1">INDEX(Ref!D:D, MATCH(Mapping!D800, Ref!$B:$B,0))</f>
        <v>#N/A</v>
      </c>
      <c r="G800" s="2" cm="1">
        <f t="array" ref="G800">IFERROR(_xlfn.SWITCH(LOWER(TRIM(RIGHT(SUBSTITUTE(C800," ",REPT(" ",99)),99))),"fly",4,"dfly",8,"calendar",2,"box",4,4),4)</f>
        <v>4</v>
      </c>
      <c r="H800" s="2" t="s">
        <v>443</v>
      </c>
      <c r="I800" s="6" t="str">
        <f>RTD("tt.rtd",,RTD("tt.rtd",,"Inst",H800,$C800),I$2)</f>
        <v/>
      </c>
      <c r="J800" s="7" cm="1">
        <f t="array" ref="J800">SUM(IF(('Fill Book'!$F$4:$F$10084="B")*('Fill Book'!$E$4:$E$10084=Mapping!C800),'Fill Book'!$G$4:$G$10084))</f>
        <v>0</v>
      </c>
      <c r="K800" s="18" t="str" cm="1">
        <f t="array" ref="K800">IFERROR(
  SUMPRODUCT(
    ('Fill Book'!$F$4:$F$10084="B") * ('Fill Book'!$E$4:$E$10084=Mapping!C800),
    'Fill Book'!$G$4:$G$10084,  'Fill Book'!$H$4:$H$10084
  ) /
  SUMIFS(
    'Fill Book'!$G$4:$G$10084,
    'Fill Book'!$F$4:$F$10084, "B",
    'Fill Book'!$E$4:$E$10084, Mapping!C800
  ),
  ""
)</f>
        <v/>
      </c>
      <c r="L800" s="7">
        <f>SUMIFS('Fill Book'!$G$4:$G$10084, 'Fill Book'!$F$4:$F$10084, "S", 'Fill Book'!$E$4:$E$10084, Mapping!C800)</f>
        <v>0</v>
      </c>
      <c r="M800" s="18" t="str" cm="1">
        <f t="array" ref="M800">IFERROR(
  SUMPRODUCT(
    ('Fill Book'!$F$4:$F$10084="S") * ('Fill Book'!$E$4:$E$10084=Mapping!C800),
    'Fill Book'!$G$4:$G$10084,  'Fill Book'!$H$4:$H$10084
  ) /
  SUMIFS(
    'Fill Book'!$G$4:$G$10084,
    'Fill Book'!$F$4:$F$10084, "S",
    'Fill Book'!$E$4:$E$10084, Mapping!C800
  ),
  ""
)</f>
        <v/>
      </c>
      <c r="N800" s="7">
        <f t="shared" si="59"/>
        <v>0</v>
      </c>
      <c r="O800" s="2">
        <f t="shared" ca="1" si="57"/>
        <v>0</v>
      </c>
      <c r="P800" s="2">
        <f t="shared" ca="1" si="60"/>
        <v>0</v>
      </c>
      <c r="Q800" s="2">
        <f t="shared" si="61"/>
        <v>0</v>
      </c>
      <c r="R800" s="9" t="e">
        <f ca="1">((Mapping!$M800 - Mapping!$K800) / Mapping!$E800 * Mapping!$F800) * (MIN(Mapping!$J800, Mapping!$L800))</f>
        <v>#VALUE!</v>
      </c>
      <c r="S800" s="2" t="str">
        <f>IFERROR(INDEX(#REF!, MATCH(Mapping!C800,#REF!, 0)), "")</f>
        <v/>
      </c>
      <c r="T800" s="2" t="e">
        <f t="shared" ca="1" si="58"/>
        <v>#VALUE!</v>
      </c>
      <c r="U800" s="2">
        <f ca="1">IFERROR(INDEX(Ref!E:E, MATCH(D800, Ref!B:B, 0)),5)</f>
        <v>5</v>
      </c>
      <c r="V800">
        <f ca="1">IFERROR(INDEX(Ref!F:F, MATCH(D800, Ref!B:B, 0)),1.5)</f>
        <v>1.5</v>
      </c>
    </row>
    <row r="801" spans="3:22" x14ac:dyDescent="0.25">
      <c r="C801" s="42"/>
      <c r="D801" s="2" t="str" cm="1">
        <f t="array" aca="1" ref="D801" ca="1">UPPER(_xlfn.TEXTJOIN("", TRUE, IF(ISNUMBER(FIND(MID(LEFT(C801, FIND(" ", C801 &amp; " ") - 1), ROW(INDIRECT("1:" &amp; LEN(LEFT(C801, FIND(" ", C801 &amp; " ") - 1)))), 1), "ABCDEFGHIJKLMNOPQRSTUVWXYZabcdefghijklmnopqrstuvwxyz")), MID(LEFT(C801, FIND(" ", C801 &amp; " ") - 1), ROW(INDIRECT("1:" &amp; LEN(LEFT(C801, FIND(" ", C801 &amp; " ") - 1)))), 1), "")))</f>
        <v/>
      </c>
      <c r="E801" s="2" t="e">
        <f ca="1">INDEX(Ref!C:C, MATCH(Mapping!D801, Ref!$B:$B,0))</f>
        <v>#N/A</v>
      </c>
      <c r="F801" s="2" t="e">
        <f ca="1">INDEX(Ref!D:D, MATCH(Mapping!D801, Ref!$B:$B,0))</f>
        <v>#N/A</v>
      </c>
      <c r="G801" s="2" cm="1">
        <f t="array" ref="G801">IFERROR(_xlfn.SWITCH(LOWER(TRIM(RIGHT(SUBSTITUTE(C801," ",REPT(" ",99)),99))),"fly",4,"dfly",8,"calendar",2,"box",4,4),4)</f>
        <v>4</v>
      </c>
      <c r="H801" s="2" t="s">
        <v>443</v>
      </c>
      <c r="I801" s="6" t="str">
        <f>RTD("tt.rtd",,RTD("tt.rtd",,"Inst",H801,$C801),I$2)</f>
        <v/>
      </c>
      <c r="J801" s="7" cm="1">
        <f t="array" ref="J801">SUM(IF(('Fill Book'!$F$4:$F$10084="B")*('Fill Book'!$E$4:$E$10084=Mapping!C801),'Fill Book'!$G$4:$G$10084))</f>
        <v>0</v>
      </c>
      <c r="K801" s="18" t="str" cm="1">
        <f t="array" ref="K801">IFERROR(
  SUMPRODUCT(
    ('Fill Book'!$F$4:$F$10084="B") * ('Fill Book'!$E$4:$E$10084=Mapping!C801),
    'Fill Book'!$G$4:$G$10084,  'Fill Book'!$H$4:$H$10084
  ) /
  SUMIFS(
    'Fill Book'!$G$4:$G$10084,
    'Fill Book'!$F$4:$F$10084, "B",
    'Fill Book'!$E$4:$E$10084, Mapping!C801
  ),
  ""
)</f>
        <v/>
      </c>
      <c r="L801" s="7">
        <f>SUMIFS('Fill Book'!$G$4:$G$10084, 'Fill Book'!$F$4:$F$10084, "S", 'Fill Book'!$E$4:$E$10084, Mapping!C801)</f>
        <v>0</v>
      </c>
      <c r="M801" s="18" t="str" cm="1">
        <f t="array" ref="M801">IFERROR(
  SUMPRODUCT(
    ('Fill Book'!$F$4:$F$10084="S") * ('Fill Book'!$E$4:$E$10084=Mapping!C801),
    'Fill Book'!$G$4:$G$10084,  'Fill Book'!$H$4:$H$10084
  ) /
  SUMIFS(
    'Fill Book'!$G$4:$G$10084,
    'Fill Book'!$F$4:$F$10084, "S",
    'Fill Book'!$E$4:$E$10084, Mapping!C801
  ),
  ""
)</f>
        <v/>
      </c>
      <c r="N801" s="7">
        <f t="shared" si="59"/>
        <v>0</v>
      </c>
      <c r="O801" s="2">
        <f t="shared" ref="O801:O864" ca="1" si="62">IFERROR(
    IF(L801 &gt; J801,
        ((M801 - I801) / E801) * F801 * (L801 - J801),
        ((I801 - K801) / E801) * F801 * (J801 - L801)
    ),
0)</f>
        <v>0</v>
      </c>
      <c r="P801" s="2">
        <f t="shared" ca="1" si="60"/>
        <v>0</v>
      </c>
      <c r="Q801" s="2">
        <f t="shared" si="61"/>
        <v>0</v>
      </c>
      <c r="R801" s="9" t="e">
        <f ca="1">((Mapping!$M801 - Mapping!$K801) / Mapping!$E801 * Mapping!$F801) * (MIN(Mapping!$J801, Mapping!$L801))</f>
        <v>#VALUE!</v>
      </c>
      <c r="S801" s="2" t="str">
        <f>IFERROR(INDEX(#REF!, MATCH(Mapping!C801,#REF!, 0)), "")</f>
        <v/>
      </c>
      <c r="T801" s="2" t="e">
        <f t="shared" ref="T801:T864" ca="1" si="63">IF(N801&gt;0, (S801-K801)*F801/E801*N801, (S801-M801)*F801/E801*N801)</f>
        <v>#VALUE!</v>
      </c>
      <c r="U801" s="2">
        <f ca="1">IFERROR(INDEX(Ref!E:E, MATCH(D801, Ref!B:B, 0)),5)</f>
        <v>5</v>
      </c>
      <c r="V801">
        <f ca="1">IFERROR(INDEX(Ref!F:F, MATCH(D801, Ref!B:B, 0)),1.5)</f>
        <v>1.5</v>
      </c>
    </row>
    <row r="802" spans="3:22" x14ac:dyDescent="0.25">
      <c r="C802" s="42"/>
      <c r="D802" s="2" t="str" cm="1">
        <f t="array" aca="1" ref="D802" ca="1">UPPER(_xlfn.TEXTJOIN("", TRUE, IF(ISNUMBER(FIND(MID(LEFT(C802, FIND(" ", C802 &amp; " ") - 1), ROW(INDIRECT("1:" &amp; LEN(LEFT(C802, FIND(" ", C802 &amp; " ") - 1)))), 1), "ABCDEFGHIJKLMNOPQRSTUVWXYZabcdefghijklmnopqrstuvwxyz")), MID(LEFT(C802, FIND(" ", C802 &amp; " ") - 1), ROW(INDIRECT("1:" &amp; LEN(LEFT(C802, FIND(" ", C802 &amp; " ") - 1)))), 1), "")))</f>
        <v/>
      </c>
      <c r="E802" s="2" t="e">
        <f ca="1">INDEX(Ref!C:C, MATCH(Mapping!D802, Ref!$B:$B,0))</f>
        <v>#N/A</v>
      </c>
      <c r="F802" s="2" t="e">
        <f ca="1">INDEX(Ref!D:D, MATCH(Mapping!D802, Ref!$B:$B,0))</f>
        <v>#N/A</v>
      </c>
      <c r="G802" s="2" cm="1">
        <f t="array" ref="G802">IFERROR(_xlfn.SWITCH(LOWER(TRIM(RIGHT(SUBSTITUTE(C802," ",REPT(" ",99)),99))),"fly",4,"dfly",8,"calendar",2,"box",4,4),4)</f>
        <v>4</v>
      </c>
      <c r="H802" s="2" t="s">
        <v>443</v>
      </c>
      <c r="I802" s="6" t="str">
        <f>RTD("tt.rtd",,RTD("tt.rtd",,"Inst",H802,$C802),I$2)</f>
        <v/>
      </c>
      <c r="J802" s="7" cm="1">
        <f t="array" ref="J802">SUM(IF(('Fill Book'!$F$4:$F$10084="B")*('Fill Book'!$E$4:$E$10084=Mapping!C802),'Fill Book'!$G$4:$G$10084))</f>
        <v>0</v>
      </c>
      <c r="K802" s="18" t="str" cm="1">
        <f t="array" ref="K802">IFERROR(
  SUMPRODUCT(
    ('Fill Book'!$F$4:$F$10084="B") * ('Fill Book'!$E$4:$E$10084=Mapping!C802),
    'Fill Book'!$G$4:$G$10084,  'Fill Book'!$H$4:$H$10084
  ) /
  SUMIFS(
    'Fill Book'!$G$4:$G$10084,
    'Fill Book'!$F$4:$F$10084, "B",
    'Fill Book'!$E$4:$E$10084, Mapping!C802
  ),
  ""
)</f>
        <v/>
      </c>
      <c r="L802" s="7">
        <f>SUMIFS('Fill Book'!$G$4:$G$10084, 'Fill Book'!$F$4:$F$10084, "S", 'Fill Book'!$E$4:$E$10084, Mapping!C802)</f>
        <v>0</v>
      </c>
      <c r="M802" s="18" t="str" cm="1">
        <f t="array" ref="M802">IFERROR(
  SUMPRODUCT(
    ('Fill Book'!$F$4:$F$10084="S") * ('Fill Book'!$E$4:$E$10084=Mapping!C802),
    'Fill Book'!$G$4:$G$10084,  'Fill Book'!$H$4:$H$10084
  ) /
  SUMIFS(
    'Fill Book'!$G$4:$G$10084,
    'Fill Book'!$F$4:$F$10084, "S",
    'Fill Book'!$E$4:$E$10084, Mapping!C802
  ),
  ""
)</f>
        <v/>
      </c>
      <c r="N802" s="7">
        <f t="shared" si="59"/>
        <v>0</v>
      </c>
      <c r="O802" s="2">
        <f t="shared" ca="1" si="62"/>
        <v>0</v>
      </c>
      <c r="P802" s="2">
        <f t="shared" ca="1" si="60"/>
        <v>0</v>
      </c>
      <c r="Q802" s="2">
        <f t="shared" si="61"/>
        <v>0</v>
      </c>
      <c r="R802" s="9" t="e">
        <f ca="1">((Mapping!$M802 - Mapping!$K802) / Mapping!$E802 * Mapping!$F802) * (MIN(Mapping!$J802, Mapping!$L802))</f>
        <v>#VALUE!</v>
      </c>
      <c r="S802" s="2" t="str">
        <f>IFERROR(INDEX(#REF!, MATCH(Mapping!C802,#REF!, 0)), "")</f>
        <v/>
      </c>
      <c r="T802" s="2" t="e">
        <f t="shared" ca="1" si="63"/>
        <v>#VALUE!</v>
      </c>
      <c r="U802" s="2">
        <f ca="1">IFERROR(INDEX(Ref!E:E, MATCH(D802, Ref!B:B, 0)),5)</f>
        <v>5</v>
      </c>
      <c r="V802">
        <f ca="1">IFERROR(INDEX(Ref!F:F, MATCH(D802, Ref!B:B, 0)),1.5)</f>
        <v>1.5</v>
      </c>
    </row>
    <row r="803" spans="3:22" x14ac:dyDescent="0.25">
      <c r="C803" s="44"/>
      <c r="D803" s="2" t="str" cm="1">
        <f t="array" aca="1" ref="D803" ca="1">UPPER(_xlfn.TEXTJOIN("", TRUE, IF(ISNUMBER(FIND(MID(LEFT(C803, FIND(" ", C803 &amp; " ") - 1), ROW(INDIRECT("1:" &amp; LEN(LEFT(C803, FIND(" ", C803 &amp; " ") - 1)))), 1), "ABCDEFGHIJKLMNOPQRSTUVWXYZabcdefghijklmnopqrstuvwxyz")), MID(LEFT(C803, FIND(" ", C803 &amp; " ") - 1), ROW(INDIRECT("1:" &amp; LEN(LEFT(C803, FIND(" ", C803 &amp; " ") - 1)))), 1), "")))</f>
        <v/>
      </c>
      <c r="E803" s="2" t="e">
        <f ca="1">INDEX(Ref!C:C, MATCH(Mapping!D803, Ref!$B:$B,0))</f>
        <v>#N/A</v>
      </c>
      <c r="F803" s="2" t="e">
        <f ca="1">INDEX(Ref!D:D, MATCH(Mapping!D803, Ref!$B:$B,0))</f>
        <v>#N/A</v>
      </c>
      <c r="G803" s="2" cm="1">
        <f t="array" ref="G803">IFERROR(_xlfn.SWITCH(LOWER(TRIM(RIGHT(SUBSTITUTE(C803," ",REPT(" ",99)),99))),"fly",4,"dfly",8,"calendar",2,"box",4,4),4)</f>
        <v>4</v>
      </c>
      <c r="H803" s="2" t="s">
        <v>443</v>
      </c>
      <c r="I803" s="6" t="str">
        <f>RTD("tt.rtd",,RTD("tt.rtd",,"Inst",H803,$C803),I$2)</f>
        <v/>
      </c>
      <c r="J803" s="7" cm="1">
        <f t="array" ref="J803">SUM(IF(('Fill Book'!$F$4:$F$10084="B")*('Fill Book'!$E$4:$E$10084=Mapping!C803),'Fill Book'!$G$4:$G$10084))</f>
        <v>0</v>
      </c>
      <c r="K803" s="18" t="str" cm="1">
        <f t="array" ref="K803">IFERROR(
  SUMPRODUCT(
    ('Fill Book'!$F$4:$F$10084="B") * ('Fill Book'!$E$4:$E$10084=Mapping!C803),
    'Fill Book'!$G$4:$G$10084,  'Fill Book'!$H$4:$H$10084
  ) /
  SUMIFS(
    'Fill Book'!$G$4:$G$10084,
    'Fill Book'!$F$4:$F$10084, "B",
    'Fill Book'!$E$4:$E$10084, Mapping!C803
  ),
  ""
)</f>
        <v/>
      </c>
      <c r="L803" s="7">
        <f>SUMIFS('Fill Book'!$G$4:$G$10084, 'Fill Book'!$F$4:$F$10084, "S", 'Fill Book'!$E$4:$E$10084, Mapping!C803)</f>
        <v>0</v>
      </c>
      <c r="M803" s="18" t="str" cm="1">
        <f t="array" ref="M803">IFERROR(
  SUMPRODUCT(
    ('Fill Book'!$F$4:$F$10084="S") * ('Fill Book'!$E$4:$E$10084=Mapping!C803),
    'Fill Book'!$G$4:$G$10084,  'Fill Book'!$H$4:$H$10084
  ) /
  SUMIFS(
    'Fill Book'!$G$4:$G$10084,
    'Fill Book'!$F$4:$F$10084, "S",
    'Fill Book'!$E$4:$E$10084, Mapping!C803
  ),
  ""
)</f>
        <v/>
      </c>
      <c r="N803" s="7">
        <f t="shared" si="59"/>
        <v>0</v>
      </c>
      <c r="O803" s="2">
        <f t="shared" ca="1" si="62"/>
        <v>0</v>
      </c>
      <c r="P803" s="2">
        <f t="shared" ca="1" si="60"/>
        <v>0</v>
      </c>
      <c r="Q803" s="2">
        <f t="shared" si="61"/>
        <v>0</v>
      </c>
      <c r="R803" s="9" t="e">
        <f ca="1">((Mapping!$M803 - Mapping!$K803) / Mapping!$E803 * Mapping!$F803) * (MIN(Mapping!$J803, Mapping!$L803))</f>
        <v>#VALUE!</v>
      </c>
      <c r="S803" s="2" t="str">
        <f>IFERROR(INDEX(#REF!, MATCH(Mapping!C803,#REF!, 0)), "")</f>
        <v/>
      </c>
      <c r="T803" s="2" t="e">
        <f t="shared" ca="1" si="63"/>
        <v>#VALUE!</v>
      </c>
      <c r="U803" s="2">
        <f ca="1">IFERROR(INDEX(Ref!E:E, MATCH(D803, Ref!B:B, 0)),5)</f>
        <v>5</v>
      </c>
      <c r="V803">
        <f ca="1">IFERROR(INDEX(Ref!F:F, MATCH(D803, Ref!B:B, 0)),1.5)</f>
        <v>1.5</v>
      </c>
    </row>
    <row r="804" spans="3:22" x14ac:dyDescent="0.25">
      <c r="C804" s="45"/>
      <c r="D804" s="2" t="str" cm="1">
        <f t="array" aca="1" ref="D804" ca="1">UPPER(_xlfn.TEXTJOIN("", TRUE, IF(ISNUMBER(FIND(MID(LEFT(C804, FIND(" ", C804 &amp; " ") - 1), ROW(INDIRECT("1:" &amp; LEN(LEFT(C804, FIND(" ", C804 &amp; " ") - 1)))), 1), "ABCDEFGHIJKLMNOPQRSTUVWXYZabcdefghijklmnopqrstuvwxyz")), MID(LEFT(C804, FIND(" ", C804 &amp; " ") - 1), ROW(INDIRECT("1:" &amp; LEN(LEFT(C804, FIND(" ", C804 &amp; " ") - 1)))), 1), "")))</f>
        <v/>
      </c>
      <c r="E804" s="2" t="e">
        <f ca="1">INDEX(Ref!C:C, MATCH(Mapping!D804, Ref!$B:$B,0))</f>
        <v>#N/A</v>
      </c>
      <c r="F804" s="2" t="e">
        <f ca="1">INDEX(Ref!D:D, MATCH(Mapping!D804, Ref!$B:$B,0))</f>
        <v>#N/A</v>
      </c>
      <c r="G804" s="2" cm="1">
        <f t="array" ref="G804">IFERROR(_xlfn.SWITCH(LOWER(TRIM(RIGHT(SUBSTITUTE(C804," ",REPT(" ",99)),99))),"fly",4,"dfly",8,"calendar",2,"box",4,4),4)</f>
        <v>4</v>
      </c>
      <c r="H804" s="2" t="s">
        <v>443</v>
      </c>
      <c r="I804" s="6" t="str">
        <f>RTD("tt.rtd",,RTD("tt.rtd",,"Inst",H804,$C804),I$2)</f>
        <v/>
      </c>
      <c r="J804" s="7" cm="1">
        <f t="array" ref="J804">SUM(IF(('Fill Book'!$F$4:$F$10084="B")*('Fill Book'!$E$4:$E$10084=Mapping!C804),'Fill Book'!$G$4:$G$10084))</f>
        <v>0</v>
      </c>
      <c r="K804" s="18" t="str" cm="1">
        <f t="array" ref="K804">IFERROR(
  SUMPRODUCT(
    ('Fill Book'!$F$4:$F$10084="B") * ('Fill Book'!$E$4:$E$10084=Mapping!C804),
    'Fill Book'!$G$4:$G$10084,  'Fill Book'!$H$4:$H$10084
  ) /
  SUMIFS(
    'Fill Book'!$G$4:$G$10084,
    'Fill Book'!$F$4:$F$10084, "B",
    'Fill Book'!$E$4:$E$10084, Mapping!C804
  ),
  ""
)</f>
        <v/>
      </c>
      <c r="L804" s="7">
        <f>SUMIFS('Fill Book'!$G$4:$G$10084, 'Fill Book'!$F$4:$F$10084, "S", 'Fill Book'!$E$4:$E$10084, Mapping!C804)</f>
        <v>0</v>
      </c>
      <c r="M804" s="18" t="str" cm="1">
        <f t="array" ref="M804">IFERROR(
  SUMPRODUCT(
    ('Fill Book'!$F$4:$F$10084="S") * ('Fill Book'!$E$4:$E$10084=Mapping!C804),
    'Fill Book'!$G$4:$G$10084,  'Fill Book'!$H$4:$H$10084
  ) /
  SUMIFS(
    'Fill Book'!$G$4:$G$10084,
    'Fill Book'!$F$4:$F$10084, "S",
    'Fill Book'!$E$4:$E$10084, Mapping!C804
  ),
  ""
)</f>
        <v/>
      </c>
      <c r="N804" s="7">
        <f t="shared" si="59"/>
        <v>0</v>
      </c>
      <c r="O804" s="2">
        <f t="shared" ca="1" si="62"/>
        <v>0</v>
      </c>
      <c r="P804" s="2">
        <f t="shared" ca="1" si="60"/>
        <v>0</v>
      </c>
      <c r="Q804" s="2">
        <f t="shared" si="61"/>
        <v>0</v>
      </c>
      <c r="R804" s="9" t="e">
        <f ca="1">((Mapping!$M804 - Mapping!$K804) / Mapping!$E804 * Mapping!$F804) * (MIN(Mapping!$J804, Mapping!$L804))</f>
        <v>#VALUE!</v>
      </c>
      <c r="S804" s="2" t="str">
        <f>IFERROR(INDEX(#REF!, MATCH(Mapping!C804,#REF!, 0)), "")</f>
        <v/>
      </c>
      <c r="T804" s="2" t="e">
        <f t="shared" ca="1" si="63"/>
        <v>#VALUE!</v>
      </c>
      <c r="U804" s="2">
        <f ca="1">IFERROR(INDEX(Ref!E:E, MATCH(D804, Ref!B:B, 0)),5)</f>
        <v>5</v>
      </c>
      <c r="V804">
        <f ca="1">IFERROR(INDEX(Ref!F:F, MATCH(D804, Ref!B:B, 0)),1.5)</f>
        <v>1.5</v>
      </c>
    </row>
    <row r="805" spans="3:22" x14ac:dyDescent="0.25">
      <c r="C805" s="46"/>
      <c r="D805" s="2" t="str" cm="1">
        <f t="array" aca="1" ref="D805" ca="1">UPPER(_xlfn.TEXTJOIN("", TRUE, IF(ISNUMBER(FIND(MID(LEFT(C805, FIND(" ", C805 &amp; " ") - 1), ROW(INDIRECT("1:" &amp; LEN(LEFT(C805, FIND(" ", C805 &amp; " ") - 1)))), 1), "ABCDEFGHIJKLMNOPQRSTUVWXYZabcdefghijklmnopqrstuvwxyz")), MID(LEFT(C805, FIND(" ", C805 &amp; " ") - 1), ROW(INDIRECT("1:" &amp; LEN(LEFT(C805, FIND(" ", C805 &amp; " ") - 1)))), 1), "")))</f>
        <v/>
      </c>
      <c r="E805" s="2" t="e">
        <f ca="1">INDEX(Ref!C:C, MATCH(Mapping!D805, Ref!$B:$B,0))</f>
        <v>#N/A</v>
      </c>
      <c r="F805" s="2" t="e">
        <f ca="1">INDEX(Ref!D:D, MATCH(Mapping!D805, Ref!$B:$B,0))</f>
        <v>#N/A</v>
      </c>
      <c r="G805" s="2" cm="1">
        <f t="array" ref="G805">IFERROR(_xlfn.SWITCH(LOWER(TRIM(RIGHT(SUBSTITUTE(C805," ",REPT(" ",99)),99))),"fly",4,"dfly",8,"calendar",2,"box",4,4),4)</f>
        <v>4</v>
      </c>
      <c r="H805" s="2" t="s">
        <v>443</v>
      </c>
      <c r="I805" s="6" t="str">
        <f>RTD("tt.rtd",,RTD("tt.rtd",,"Inst",H805,$C805),I$2)</f>
        <v/>
      </c>
      <c r="J805" s="7" cm="1">
        <f t="array" ref="J805">SUM(IF(('Fill Book'!$F$4:$F$10084="B")*('Fill Book'!$E$4:$E$10084=Mapping!C805),'Fill Book'!$G$4:$G$10084))</f>
        <v>0</v>
      </c>
      <c r="K805" s="18" t="str" cm="1">
        <f t="array" ref="K805">IFERROR(
  SUMPRODUCT(
    ('Fill Book'!$F$4:$F$10084="B") * ('Fill Book'!$E$4:$E$10084=Mapping!C805),
    'Fill Book'!$G$4:$G$10084,  'Fill Book'!$H$4:$H$10084
  ) /
  SUMIFS(
    'Fill Book'!$G$4:$G$10084,
    'Fill Book'!$F$4:$F$10084, "B",
    'Fill Book'!$E$4:$E$10084, Mapping!C805
  ),
  ""
)</f>
        <v/>
      </c>
      <c r="L805" s="7">
        <f>SUMIFS('Fill Book'!$G$4:$G$10084, 'Fill Book'!$F$4:$F$10084, "S", 'Fill Book'!$E$4:$E$10084, Mapping!C805)</f>
        <v>0</v>
      </c>
      <c r="M805" s="18" t="str" cm="1">
        <f t="array" ref="M805">IFERROR(
  SUMPRODUCT(
    ('Fill Book'!$F$4:$F$10084="S") * ('Fill Book'!$E$4:$E$10084=Mapping!C805),
    'Fill Book'!$G$4:$G$10084,  'Fill Book'!$H$4:$H$10084
  ) /
  SUMIFS(
    'Fill Book'!$G$4:$G$10084,
    'Fill Book'!$F$4:$F$10084, "S",
    'Fill Book'!$E$4:$E$10084, Mapping!C805
  ),
  ""
)</f>
        <v/>
      </c>
      <c r="N805" s="7">
        <f t="shared" si="59"/>
        <v>0</v>
      </c>
      <c r="O805" s="2">
        <f t="shared" ca="1" si="62"/>
        <v>0</v>
      </c>
      <c r="P805" s="2">
        <f t="shared" ca="1" si="60"/>
        <v>0</v>
      </c>
      <c r="Q805" s="2">
        <f t="shared" si="61"/>
        <v>0</v>
      </c>
      <c r="R805" s="9" t="e">
        <f ca="1">((Mapping!$M805 - Mapping!$K805) / Mapping!$E805 * Mapping!$F805) * (MIN(Mapping!$J805, Mapping!$L805))</f>
        <v>#VALUE!</v>
      </c>
      <c r="S805" s="2" t="str">
        <f>IFERROR(INDEX(#REF!, MATCH(Mapping!C805,#REF!, 0)), "")</f>
        <v/>
      </c>
      <c r="T805" s="2" t="e">
        <f t="shared" ca="1" si="63"/>
        <v>#VALUE!</v>
      </c>
      <c r="U805" s="2">
        <f ca="1">IFERROR(INDEX(Ref!E:E, MATCH(D805, Ref!B:B, 0)),5)</f>
        <v>5</v>
      </c>
      <c r="V805">
        <f ca="1">IFERROR(INDEX(Ref!F:F, MATCH(D805, Ref!B:B, 0)),1.5)</f>
        <v>1.5</v>
      </c>
    </row>
    <row r="806" spans="3:22" x14ac:dyDescent="0.25">
      <c r="C806" s="42"/>
      <c r="D806" s="2" t="str" cm="1">
        <f t="array" aca="1" ref="D806" ca="1">UPPER(_xlfn.TEXTJOIN("", TRUE, IF(ISNUMBER(FIND(MID(LEFT(C806, FIND(" ", C806 &amp; " ") - 1), ROW(INDIRECT("1:" &amp; LEN(LEFT(C806, FIND(" ", C806 &amp; " ") - 1)))), 1), "ABCDEFGHIJKLMNOPQRSTUVWXYZabcdefghijklmnopqrstuvwxyz")), MID(LEFT(C806, FIND(" ", C806 &amp; " ") - 1), ROW(INDIRECT("1:" &amp; LEN(LEFT(C806, FIND(" ", C806 &amp; " ") - 1)))), 1), "")))</f>
        <v/>
      </c>
      <c r="E806" s="2" t="e">
        <f ca="1">INDEX(Ref!C:C, MATCH(Mapping!D806, Ref!$B:$B,0))</f>
        <v>#N/A</v>
      </c>
      <c r="F806" s="2" t="e">
        <f ca="1">INDEX(Ref!D:D, MATCH(Mapping!D806, Ref!$B:$B,0))</f>
        <v>#N/A</v>
      </c>
      <c r="G806" s="2" cm="1">
        <f t="array" ref="G806">IFERROR(_xlfn.SWITCH(LOWER(TRIM(RIGHT(SUBSTITUTE(C806," ",REPT(" ",99)),99))),"fly",4,"dfly",8,"calendar",2,"box",4,4),4)</f>
        <v>4</v>
      </c>
      <c r="H806" s="2" t="s">
        <v>443</v>
      </c>
      <c r="I806" s="6" t="str">
        <f>RTD("tt.rtd",,RTD("tt.rtd",,"Inst",H806,$C806),I$2)</f>
        <v/>
      </c>
      <c r="J806" s="7" cm="1">
        <f t="array" ref="J806">SUM(IF(('Fill Book'!$F$4:$F$10084="B")*('Fill Book'!$E$4:$E$10084=Mapping!C806),'Fill Book'!$G$4:$G$10084))</f>
        <v>0</v>
      </c>
      <c r="K806" s="18" t="str" cm="1">
        <f t="array" ref="K806">IFERROR(
  SUMPRODUCT(
    ('Fill Book'!$F$4:$F$10084="B") * ('Fill Book'!$E$4:$E$10084=Mapping!C806),
    'Fill Book'!$G$4:$G$10084,  'Fill Book'!$H$4:$H$10084
  ) /
  SUMIFS(
    'Fill Book'!$G$4:$G$10084,
    'Fill Book'!$F$4:$F$10084, "B",
    'Fill Book'!$E$4:$E$10084, Mapping!C806
  ),
  ""
)</f>
        <v/>
      </c>
      <c r="L806" s="7">
        <f>SUMIFS('Fill Book'!$G$4:$G$10084, 'Fill Book'!$F$4:$F$10084, "S", 'Fill Book'!$E$4:$E$10084, Mapping!C806)</f>
        <v>0</v>
      </c>
      <c r="M806" s="18" t="str" cm="1">
        <f t="array" ref="M806">IFERROR(
  SUMPRODUCT(
    ('Fill Book'!$F$4:$F$10084="S") * ('Fill Book'!$E$4:$E$10084=Mapping!C806),
    'Fill Book'!$G$4:$G$10084,  'Fill Book'!$H$4:$H$10084
  ) /
  SUMIFS(
    'Fill Book'!$G$4:$G$10084,
    'Fill Book'!$F$4:$F$10084, "S",
    'Fill Book'!$E$4:$E$10084, Mapping!C806
  ),
  ""
)</f>
        <v/>
      </c>
      <c r="N806" s="7">
        <f t="shared" si="59"/>
        <v>0</v>
      </c>
      <c r="O806" s="2">
        <f t="shared" ca="1" si="62"/>
        <v>0</v>
      </c>
      <c r="P806" s="2">
        <f t="shared" ca="1" si="60"/>
        <v>0</v>
      </c>
      <c r="Q806" s="2">
        <f t="shared" si="61"/>
        <v>0</v>
      </c>
      <c r="R806" s="9" t="e">
        <f ca="1">((Mapping!$M806 - Mapping!$K806) / Mapping!$E806 * Mapping!$F806) * (MIN(Mapping!$J806, Mapping!$L806))</f>
        <v>#VALUE!</v>
      </c>
      <c r="S806" s="2" t="str">
        <f>IFERROR(INDEX(#REF!, MATCH(Mapping!C806,#REF!, 0)), "")</f>
        <v/>
      </c>
      <c r="T806" s="2" t="e">
        <f t="shared" ca="1" si="63"/>
        <v>#VALUE!</v>
      </c>
      <c r="U806" s="2">
        <f ca="1">IFERROR(INDEX(Ref!E:E, MATCH(D806, Ref!B:B, 0)),5)</f>
        <v>5</v>
      </c>
      <c r="V806">
        <f ca="1">IFERROR(INDEX(Ref!F:F, MATCH(D806, Ref!B:B, 0)),1.5)</f>
        <v>1.5</v>
      </c>
    </row>
    <row r="807" spans="3:22" x14ac:dyDescent="0.25">
      <c r="C807" s="42"/>
      <c r="D807" s="2" t="str" cm="1">
        <f t="array" aca="1" ref="D807" ca="1">UPPER(_xlfn.TEXTJOIN("", TRUE, IF(ISNUMBER(FIND(MID(LEFT(C807, FIND(" ", C807 &amp; " ") - 1), ROW(INDIRECT("1:" &amp; LEN(LEFT(C807, FIND(" ", C807 &amp; " ") - 1)))), 1), "ABCDEFGHIJKLMNOPQRSTUVWXYZabcdefghijklmnopqrstuvwxyz")), MID(LEFT(C807, FIND(" ", C807 &amp; " ") - 1), ROW(INDIRECT("1:" &amp; LEN(LEFT(C807, FIND(" ", C807 &amp; " ") - 1)))), 1), "")))</f>
        <v/>
      </c>
      <c r="E807" s="2" t="e">
        <f ca="1">INDEX(Ref!C:C, MATCH(Mapping!D807, Ref!$B:$B,0))</f>
        <v>#N/A</v>
      </c>
      <c r="F807" s="2" t="e">
        <f ca="1">INDEX(Ref!D:D, MATCH(Mapping!D807, Ref!$B:$B,0))</f>
        <v>#N/A</v>
      </c>
      <c r="G807" s="2" cm="1">
        <f t="array" ref="G807">IFERROR(_xlfn.SWITCH(LOWER(TRIM(RIGHT(SUBSTITUTE(C807," ",REPT(" ",99)),99))),"fly",4,"dfly",8,"calendar",2,"box",4,4),4)</f>
        <v>4</v>
      </c>
      <c r="H807" s="2" t="s">
        <v>443</v>
      </c>
      <c r="I807" s="6" t="str">
        <f>RTD("tt.rtd",,RTD("tt.rtd",,"Inst",H807,$C807),I$2)</f>
        <v/>
      </c>
      <c r="J807" s="7" cm="1">
        <f t="array" ref="J807">SUM(IF(('Fill Book'!$F$4:$F$10084="B")*('Fill Book'!$E$4:$E$10084=Mapping!C807),'Fill Book'!$G$4:$G$10084))</f>
        <v>0</v>
      </c>
      <c r="K807" s="18" t="str" cm="1">
        <f t="array" ref="K807">IFERROR(
  SUMPRODUCT(
    ('Fill Book'!$F$4:$F$10084="B") * ('Fill Book'!$E$4:$E$10084=Mapping!C807),
    'Fill Book'!$G$4:$G$10084,  'Fill Book'!$H$4:$H$10084
  ) /
  SUMIFS(
    'Fill Book'!$G$4:$G$10084,
    'Fill Book'!$F$4:$F$10084, "B",
    'Fill Book'!$E$4:$E$10084, Mapping!C807
  ),
  ""
)</f>
        <v/>
      </c>
      <c r="L807" s="7">
        <f>SUMIFS('Fill Book'!$G$4:$G$10084, 'Fill Book'!$F$4:$F$10084, "S", 'Fill Book'!$E$4:$E$10084, Mapping!C807)</f>
        <v>0</v>
      </c>
      <c r="M807" s="18" t="str" cm="1">
        <f t="array" ref="M807">IFERROR(
  SUMPRODUCT(
    ('Fill Book'!$F$4:$F$10084="S") * ('Fill Book'!$E$4:$E$10084=Mapping!C807),
    'Fill Book'!$G$4:$G$10084,  'Fill Book'!$H$4:$H$10084
  ) /
  SUMIFS(
    'Fill Book'!$G$4:$G$10084,
    'Fill Book'!$F$4:$F$10084, "S",
    'Fill Book'!$E$4:$E$10084, Mapping!C807
  ),
  ""
)</f>
        <v/>
      </c>
      <c r="N807" s="7">
        <f t="shared" si="59"/>
        <v>0</v>
      </c>
      <c r="O807" s="2">
        <f t="shared" ca="1" si="62"/>
        <v>0</v>
      </c>
      <c r="P807" s="2">
        <f t="shared" ca="1" si="60"/>
        <v>0</v>
      </c>
      <c r="Q807" s="2">
        <f t="shared" si="61"/>
        <v>0</v>
      </c>
      <c r="R807" s="9" t="e">
        <f ca="1">((Mapping!$M807 - Mapping!$K807) / Mapping!$E807 * Mapping!$F807) * (MIN(Mapping!$J807, Mapping!$L807))</f>
        <v>#VALUE!</v>
      </c>
      <c r="S807" s="2" t="str">
        <f>IFERROR(INDEX(#REF!, MATCH(Mapping!C807,#REF!, 0)), "")</f>
        <v/>
      </c>
      <c r="T807" s="2" t="e">
        <f t="shared" ca="1" si="63"/>
        <v>#VALUE!</v>
      </c>
      <c r="U807" s="2">
        <f ca="1">IFERROR(INDEX(Ref!E:E, MATCH(D807, Ref!B:B, 0)),5)</f>
        <v>5</v>
      </c>
      <c r="V807">
        <f ca="1">IFERROR(INDEX(Ref!F:F, MATCH(D807, Ref!B:B, 0)),1.5)</f>
        <v>1.5</v>
      </c>
    </row>
    <row r="808" spans="3:22" x14ac:dyDescent="0.25">
      <c r="C808" s="42"/>
      <c r="D808" s="2" t="str" cm="1">
        <f t="array" aca="1" ref="D808" ca="1">UPPER(_xlfn.TEXTJOIN("", TRUE, IF(ISNUMBER(FIND(MID(LEFT(C808, FIND(" ", C808 &amp; " ") - 1), ROW(INDIRECT("1:" &amp; LEN(LEFT(C808, FIND(" ", C808 &amp; " ") - 1)))), 1), "ABCDEFGHIJKLMNOPQRSTUVWXYZabcdefghijklmnopqrstuvwxyz")), MID(LEFT(C808, FIND(" ", C808 &amp; " ") - 1), ROW(INDIRECT("1:" &amp; LEN(LEFT(C808, FIND(" ", C808 &amp; " ") - 1)))), 1), "")))</f>
        <v/>
      </c>
      <c r="E808" s="2" t="e">
        <f ca="1">INDEX(Ref!C:C, MATCH(Mapping!D808, Ref!$B:$B,0))</f>
        <v>#N/A</v>
      </c>
      <c r="F808" s="2" t="e">
        <f ca="1">INDEX(Ref!D:D, MATCH(Mapping!D808, Ref!$B:$B,0))</f>
        <v>#N/A</v>
      </c>
      <c r="G808" s="2" cm="1">
        <f t="array" ref="G808">IFERROR(_xlfn.SWITCH(LOWER(TRIM(RIGHT(SUBSTITUTE(C808," ",REPT(" ",99)),99))),"fly",4,"dfly",8,"calendar",2,"box",4,4),4)</f>
        <v>4</v>
      </c>
      <c r="H808" s="2" t="s">
        <v>443</v>
      </c>
      <c r="I808" s="6" t="str">
        <f>RTD("tt.rtd",,RTD("tt.rtd",,"Inst",H808,$C808),I$2)</f>
        <v/>
      </c>
      <c r="J808" s="7" cm="1">
        <f t="array" ref="J808">SUM(IF(('Fill Book'!$F$4:$F$10084="B")*('Fill Book'!$E$4:$E$10084=Mapping!C808),'Fill Book'!$G$4:$G$10084))</f>
        <v>0</v>
      </c>
      <c r="K808" s="18" t="str" cm="1">
        <f t="array" ref="K808">IFERROR(
  SUMPRODUCT(
    ('Fill Book'!$F$4:$F$10084="B") * ('Fill Book'!$E$4:$E$10084=Mapping!C808),
    'Fill Book'!$G$4:$G$10084,  'Fill Book'!$H$4:$H$10084
  ) /
  SUMIFS(
    'Fill Book'!$G$4:$G$10084,
    'Fill Book'!$F$4:$F$10084, "B",
    'Fill Book'!$E$4:$E$10084, Mapping!C808
  ),
  ""
)</f>
        <v/>
      </c>
      <c r="L808" s="7">
        <f>SUMIFS('Fill Book'!$G$4:$G$10084, 'Fill Book'!$F$4:$F$10084, "S", 'Fill Book'!$E$4:$E$10084, Mapping!C808)</f>
        <v>0</v>
      </c>
      <c r="M808" s="18" t="str" cm="1">
        <f t="array" ref="M808">IFERROR(
  SUMPRODUCT(
    ('Fill Book'!$F$4:$F$10084="S") * ('Fill Book'!$E$4:$E$10084=Mapping!C808),
    'Fill Book'!$G$4:$G$10084,  'Fill Book'!$H$4:$H$10084
  ) /
  SUMIFS(
    'Fill Book'!$G$4:$G$10084,
    'Fill Book'!$F$4:$F$10084, "S",
    'Fill Book'!$E$4:$E$10084, Mapping!C808
  ),
  ""
)</f>
        <v/>
      </c>
      <c r="N808" s="7">
        <f t="shared" si="59"/>
        <v>0</v>
      </c>
      <c r="O808" s="2">
        <f t="shared" ca="1" si="62"/>
        <v>0</v>
      </c>
      <c r="P808" s="2">
        <f t="shared" ca="1" si="60"/>
        <v>0</v>
      </c>
      <c r="Q808" s="2">
        <f t="shared" si="61"/>
        <v>0</v>
      </c>
      <c r="R808" s="9" t="e">
        <f ca="1">((Mapping!$M808 - Mapping!$K808) / Mapping!$E808 * Mapping!$F808) * (MIN(Mapping!$J808, Mapping!$L808))</f>
        <v>#VALUE!</v>
      </c>
      <c r="S808" s="2" t="str">
        <f>IFERROR(INDEX(#REF!, MATCH(Mapping!C808,#REF!, 0)), "")</f>
        <v/>
      </c>
      <c r="T808" s="2" t="e">
        <f t="shared" ca="1" si="63"/>
        <v>#VALUE!</v>
      </c>
      <c r="U808" s="2">
        <f ca="1">IFERROR(INDEX(Ref!E:E, MATCH(D808, Ref!B:B, 0)),5)</f>
        <v>5</v>
      </c>
      <c r="V808">
        <f ca="1">IFERROR(INDEX(Ref!F:F, MATCH(D808, Ref!B:B, 0)),1.5)</f>
        <v>1.5</v>
      </c>
    </row>
    <row r="809" spans="3:22" x14ac:dyDescent="0.25">
      <c r="C809" s="42"/>
      <c r="D809" s="2" t="str" cm="1">
        <f t="array" aca="1" ref="D809" ca="1">UPPER(_xlfn.TEXTJOIN("", TRUE, IF(ISNUMBER(FIND(MID(LEFT(C809, FIND(" ", C809 &amp; " ") - 1), ROW(INDIRECT("1:" &amp; LEN(LEFT(C809, FIND(" ", C809 &amp; " ") - 1)))), 1), "ABCDEFGHIJKLMNOPQRSTUVWXYZabcdefghijklmnopqrstuvwxyz")), MID(LEFT(C809, FIND(" ", C809 &amp; " ") - 1), ROW(INDIRECT("1:" &amp; LEN(LEFT(C809, FIND(" ", C809 &amp; " ") - 1)))), 1), "")))</f>
        <v/>
      </c>
      <c r="E809" s="2" t="e">
        <f ca="1">INDEX(Ref!C:C, MATCH(Mapping!D809, Ref!$B:$B,0))</f>
        <v>#N/A</v>
      </c>
      <c r="F809" s="2" t="e">
        <f ca="1">INDEX(Ref!D:D, MATCH(Mapping!D809, Ref!$B:$B,0))</f>
        <v>#N/A</v>
      </c>
      <c r="G809" s="2" cm="1">
        <f t="array" ref="G809">IFERROR(_xlfn.SWITCH(LOWER(TRIM(RIGHT(SUBSTITUTE(C809," ",REPT(" ",99)),99))),"fly",4,"dfly",8,"calendar",2,"box",4,4),4)</f>
        <v>4</v>
      </c>
      <c r="H809" s="2" t="s">
        <v>443</v>
      </c>
      <c r="I809" s="6" t="str">
        <f>RTD("tt.rtd",,RTD("tt.rtd",,"Inst",H809,$C809),I$2)</f>
        <v/>
      </c>
      <c r="J809" s="7" cm="1">
        <f t="array" ref="J809">SUM(IF(('Fill Book'!$F$4:$F$10084="B")*('Fill Book'!$E$4:$E$10084=Mapping!C809),'Fill Book'!$G$4:$G$10084))</f>
        <v>0</v>
      </c>
      <c r="K809" s="18" t="str" cm="1">
        <f t="array" ref="K809">IFERROR(
  SUMPRODUCT(
    ('Fill Book'!$F$4:$F$10084="B") * ('Fill Book'!$E$4:$E$10084=Mapping!C809),
    'Fill Book'!$G$4:$G$10084,  'Fill Book'!$H$4:$H$10084
  ) /
  SUMIFS(
    'Fill Book'!$G$4:$G$10084,
    'Fill Book'!$F$4:$F$10084, "B",
    'Fill Book'!$E$4:$E$10084, Mapping!C809
  ),
  ""
)</f>
        <v/>
      </c>
      <c r="L809" s="7">
        <f>SUMIFS('Fill Book'!$G$4:$G$10084, 'Fill Book'!$F$4:$F$10084, "S", 'Fill Book'!$E$4:$E$10084, Mapping!C809)</f>
        <v>0</v>
      </c>
      <c r="M809" s="18" t="str" cm="1">
        <f t="array" ref="M809">IFERROR(
  SUMPRODUCT(
    ('Fill Book'!$F$4:$F$10084="S") * ('Fill Book'!$E$4:$E$10084=Mapping!C809),
    'Fill Book'!$G$4:$G$10084,  'Fill Book'!$H$4:$H$10084
  ) /
  SUMIFS(
    'Fill Book'!$G$4:$G$10084,
    'Fill Book'!$F$4:$F$10084, "S",
    'Fill Book'!$E$4:$E$10084, Mapping!C809
  ),
  ""
)</f>
        <v/>
      </c>
      <c r="N809" s="7">
        <f t="shared" si="59"/>
        <v>0</v>
      </c>
      <c r="O809" s="2">
        <f t="shared" ca="1" si="62"/>
        <v>0</v>
      </c>
      <c r="P809" s="2">
        <f t="shared" ca="1" si="60"/>
        <v>0</v>
      </c>
      <c r="Q809" s="2">
        <f t="shared" si="61"/>
        <v>0</v>
      </c>
      <c r="R809" s="9" t="e">
        <f ca="1">((Mapping!$M809 - Mapping!$K809) / Mapping!$E809 * Mapping!$F809) * (MIN(Mapping!$J809, Mapping!$L809))</f>
        <v>#VALUE!</v>
      </c>
      <c r="S809" s="2" t="str">
        <f>IFERROR(INDEX(#REF!, MATCH(Mapping!C809,#REF!, 0)), "")</f>
        <v/>
      </c>
      <c r="T809" s="2" t="e">
        <f t="shared" ca="1" si="63"/>
        <v>#VALUE!</v>
      </c>
      <c r="U809" s="2">
        <f ca="1">IFERROR(INDEX(Ref!E:E, MATCH(D809, Ref!B:B, 0)),5)</f>
        <v>5</v>
      </c>
      <c r="V809">
        <f ca="1">IFERROR(INDEX(Ref!F:F, MATCH(D809, Ref!B:B, 0)),1.5)</f>
        <v>1.5</v>
      </c>
    </row>
    <row r="810" spans="3:22" x14ac:dyDescent="0.25">
      <c r="C810" s="42"/>
      <c r="D810" s="2" t="str" cm="1">
        <f t="array" aca="1" ref="D810" ca="1">UPPER(_xlfn.TEXTJOIN("", TRUE, IF(ISNUMBER(FIND(MID(LEFT(C810, FIND(" ", C810 &amp; " ") - 1), ROW(INDIRECT("1:" &amp; LEN(LEFT(C810, FIND(" ", C810 &amp; " ") - 1)))), 1), "ABCDEFGHIJKLMNOPQRSTUVWXYZabcdefghijklmnopqrstuvwxyz")), MID(LEFT(C810, FIND(" ", C810 &amp; " ") - 1), ROW(INDIRECT("1:" &amp; LEN(LEFT(C810, FIND(" ", C810 &amp; " ") - 1)))), 1), "")))</f>
        <v/>
      </c>
      <c r="E810" s="2" t="e">
        <f ca="1">INDEX(Ref!C:C, MATCH(Mapping!D810, Ref!$B:$B,0))</f>
        <v>#N/A</v>
      </c>
      <c r="F810" s="2" t="e">
        <f ca="1">INDEX(Ref!D:D, MATCH(Mapping!D810, Ref!$B:$B,0))</f>
        <v>#N/A</v>
      </c>
      <c r="G810" s="2" cm="1">
        <f t="array" ref="G810">IFERROR(_xlfn.SWITCH(LOWER(TRIM(RIGHT(SUBSTITUTE(C810," ",REPT(" ",99)),99))),"fly",4,"dfly",8,"calendar",2,"box",4,4),4)</f>
        <v>4</v>
      </c>
      <c r="H810" s="2" t="s">
        <v>443</v>
      </c>
      <c r="I810" s="6" t="str">
        <f>RTD("tt.rtd",,RTD("tt.rtd",,"Inst",H810,$C810),I$2)</f>
        <v/>
      </c>
      <c r="J810" s="7" cm="1">
        <f t="array" ref="J810">SUM(IF(('Fill Book'!$F$4:$F$10084="B")*('Fill Book'!$E$4:$E$10084=Mapping!C810),'Fill Book'!$G$4:$G$10084))</f>
        <v>0</v>
      </c>
      <c r="K810" s="18" t="str" cm="1">
        <f t="array" ref="K810">IFERROR(
  SUMPRODUCT(
    ('Fill Book'!$F$4:$F$10084="B") * ('Fill Book'!$E$4:$E$10084=Mapping!C810),
    'Fill Book'!$G$4:$G$10084,  'Fill Book'!$H$4:$H$10084
  ) /
  SUMIFS(
    'Fill Book'!$G$4:$G$10084,
    'Fill Book'!$F$4:$F$10084, "B",
    'Fill Book'!$E$4:$E$10084, Mapping!C810
  ),
  ""
)</f>
        <v/>
      </c>
      <c r="L810" s="7">
        <f>SUMIFS('Fill Book'!$G$4:$G$10084, 'Fill Book'!$F$4:$F$10084, "S", 'Fill Book'!$E$4:$E$10084, Mapping!C810)</f>
        <v>0</v>
      </c>
      <c r="M810" s="18" t="str" cm="1">
        <f t="array" ref="M810">IFERROR(
  SUMPRODUCT(
    ('Fill Book'!$F$4:$F$10084="S") * ('Fill Book'!$E$4:$E$10084=Mapping!C810),
    'Fill Book'!$G$4:$G$10084,  'Fill Book'!$H$4:$H$10084
  ) /
  SUMIFS(
    'Fill Book'!$G$4:$G$10084,
    'Fill Book'!$F$4:$F$10084, "S",
    'Fill Book'!$E$4:$E$10084, Mapping!C810
  ),
  ""
)</f>
        <v/>
      </c>
      <c r="N810" s="7">
        <f t="shared" si="59"/>
        <v>0</v>
      </c>
      <c r="O810" s="2">
        <f t="shared" ca="1" si="62"/>
        <v>0</v>
      </c>
      <c r="P810" s="2">
        <f t="shared" ca="1" si="60"/>
        <v>0</v>
      </c>
      <c r="Q810" s="2">
        <f t="shared" si="61"/>
        <v>0</v>
      </c>
      <c r="R810" s="9" t="e">
        <f ca="1">((Mapping!$M810 - Mapping!$K810) / Mapping!$E810 * Mapping!$F810) * (MIN(Mapping!$J810, Mapping!$L810))</f>
        <v>#VALUE!</v>
      </c>
      <c r="S810" s="2" t="str">
        <f>IFERROR(INDEX(#REF!, MATCH(Mapping!C810,#REF!, 0)), "")</f>
        <v/>
      </c>
      <c r="T810" s="2" t="e">
        <f t="shared" ca="1" si="63"/>
        <v>#VALUE!</v>
      </c>
      <c r="U810" s="2">
        <f ca="1">IFERROR(INDEX(Ref!E:E, MATCH(D810, Ref!B:B, 0)),5)</f>
        <v>5</v>
      </c>
      <c r="V810">
        <f ca="1">IFERROR(INDEX(Ref!F:F, MATCH(D810, Ref!B:B, 0)),1.5)</f>
        <v>1.5</v>
      </c>
    </row>
    <row r="811" spans="3:22" x14ac:dyDescent="0.25">
      <c r="C811" s="42"/>
      <c r="D811" s="2" t="str" cm="1">
        <f t="array" aca="1" ref="D811" ca="1">UPPER(_xlfn.TEXTJOIN("", TRUE, IF(ISNUMBER(FIND(MID(LEFT(C811, FIND(" ", C811 &amp; " ") - 1), ROW(INDIRECT("1:" &amp; LEN(LEFT(C811, FIND(" ", C811 &amp; " ") - 1)))), 1), "ABCDEFGHIJKLMNOPQRSTUVWXYZabcdefghijklmnopqrstuvwxyz")), MID(LEFT(C811, FIND(" ", C811 &amp; " ") - 1), ROW(INDIRECT("1:" &amp; LEN(LEFT(C811, FIND(" ", C811 &amp; " ") - 1)))), 1), "")))</f>
        <v/>
      </c>
      <c r="E811" s="2" t="e">
        <f ca="1">INDEX(Ref!C:C, MATCH(Mapping!D811, Ref!$B:$B,0))</f>
        <v>#N/A</v>
      </c>
      <c r="F811" s="2" t="e">
        <f ca="1">INDEX(Ref!D:D, MATCH(Mapping!D811, Ref!$B:$B,0))</f>
        <v>#N/A</v>
      </c>
      <c r="G811" s="2" cm="1">
        <f t="array" ref="G811">IFERROR(_xlfn.SWITCH(LOWER(TRIM(RIGHT(SUBSTITUTE(C811," ",REPT(" ",99)),99))),"fly",4,"dfly",8,"calendar",2,"box",4,4),4)</f>
        <v>4</v>
      </c>
      <c r="H811" s="2" t="s">
        <v>443</v>
      </c>
      <c r="I811" s="6" t="str">
        <f>RTD("tt.rtd",,RTD("tt.rtd",,"Inst",H811,$C811),I$2)</f>
        <v/>
      </c>
      <c r="J811" s="7" cm="1">
        <f t="array" ref="J811">SUM(IF(('Fill Book'!$F$4:$F$10084="B")*('Fill Book'!$E$4:$E$10084=Mapping!C811),'Fill Book'!$G$4:$G$10084))</f>
        <v>0</v>
      </c>
      <c r="K811" s="18" t="str" cm="1">
        <f t="array" ref="K811">IFERROR(
  SUMPRODUCT(
    ('Fill Book'!$F$4:$F$10084="B") * ('Fill Book'!$E$4:$E$10084=Mapping!C811),
    'Fill Book'!$G$4:$G$10084,  'Fill Book'!$H$4:$H$10084
  ) /
  SUMIFS(
    'Fill Book'!$G$4:$G$10084,
    'Fill Book'!$F$4:$F$10084, "B",
    'Fill Book'!$E$4:$E$10084, Mapping!C811
  ),
  ""
)</f>
        <v/>
      </c>
      <c r="L811" s="7">
        <f>SUMIFS('Fill Book'!$G$4:$G$10084, 'Fill Book'!$F$4:$F$10084, "S", 'Fill Book'!$E$4:$E$10084, Mapping!C811)</f>
        <v>0</v>
      </c>
      <c r="M811" s="18" t="str" cm="1">
        <f t="array" ref="M811">IFERROR(
  SUMPRODUCT(
    ('Fill Book'!$F$4:$F$10084="S") * ('Fill Book'!$E$4:$E$10084=Mapping!C811),
    'Fill Book'!$G$4:$G$10084,  'Fill Book'!$H$4:$H$10084
  ) /
  SUMIFS(
    'Fill Book'!$G$4:$G$10084,
    'Fill Book'!$F$4:$F$10084, "S",
    'Fill Book'!$E$4:$E$10084, Mapping!C811
  ),
  ""
)</f>
        <v/>
      </c>
      <c r="N811" s="7">
        <f t="shared" si="59"/>
        <v>0</v>
      </c>
      <c r="O811" s="2">
        <f t="shared" ca="1" si="62"/>
        <v>0</v>
      </c>
      <c r="P811" s="2">
        <f t="shared" ca="1" si="60"/>
        <v>0</v>
      </c>
      <c r="Q811" s="2">
        <f t="shared" si="61"/>
        <v>0</v>
      </c>
      <c r="R811" s="9" t="e">
        <f ca="1">((Mapping!$M811 - Mapping!$K811) / Mapping!$E811 * Mapping!$F811) * (MIN(Mapping!$J811, Mapping!$L811))</f>
        <v>#VALUE!</v>
      </c>
      <c r="S811" s="2" t="str">
        <f>IFERROR(INDEX(#REF!, MATCH(Mapping!C811,#REF!, 0)), "")</f>
        <v/>
      </c>
      <c r="T811" s="2" t="e">
        <f t="shared" ca="1" si="63"/>
        <v>#VALUE!</v>
      </c>
      <c r="U811" s="2">
        <f ca="1">IFERROR(INDEX(Ref!E:E, MATCH(D811, Ref!B:B, 0)),5)</f>
        <v>5</v>
      </c>
      <c r="V811">
        <f ca="1">IFERROR(INDEX(Ref!F:F, MATCH(D811, Ref!B:B, 0)),1.5)</f>
        <v>1.5</v>
      </c>
    </row>
    <row r="812" spans="3:22" x14ac:dyDescent="0.25">
      <c r="C812" s="42"/>
      <c r="D812" s="2" t="str" cm="1">
        <f t="array" aca="1" ref="D812" ca="1">UPPER(_xlfn.TEXTJOIN("", TRUE, IF(ISNUMBER(FIND(MID(LEFT(C812, FIND(" ", C812 &amp; " ") - 1), ROW(INDIRECT("1:" &amp; LEN(LEFT(C812, FIND(" ", C812 &amp; " ") - 1)))), 1), "ABCDEFGHIJKLMNOPQRSTUVWXYZabcdefghijklmnopqrstuvwxyz")), MID(LEFT(C812, FIND(" ", C812 &amp; " ") - 1), ROW(INDIRECT("1:" &amp; LEN(LEFT(C812, FIND(" ", C812 &amp; " ") - 1)))), 1), "")))</f>
        <v/>
      </c>
      <c r="E812" s="2" t="e">
        <f ca="1">INDEX(Ref!C:C, MATCH(Mapping!D812, Ref!$B:$B,0))</f>
        <v>#N/A</v>
      </c>
      <c r="F812" s="2" t="e">
        <f ca="1">INDEX(Ref!D:D, MATCH(Mapping!D812, Ref!$B:$B,0))</f>
        <v>#N/A</v>
      </c>
      <c r="G812" s="2" cm="1">
        <f t="array" ref="G812">IFERROR(_xlfn.SWITCH(LOWER(TRIM(RIGHT(SUBSTITUTE(C812," ",REPT(" ",99)),99))),"fly",4,"dfly",8,"calendar",2,"box",4,4),4)</f>
        <v>4</v>
      </c>
      <c r="H812" s="2" t="s">
        <v>443</v>
      </c>
      <c r="I812" s="6" t="str">
        <f>RTD("tt.rtd",,RTD("tt.rtd",,"Inst",H812,$C812),I$2)</f>
        <v/>
      </c>
      <c r="J812" s="7" cm="1">
        <f t="array" ref="J812">SUM(IF(('Fill Book'!$F$4:$F$10084="B")*('Fill Book'!$E$4:$E$10084=Mapping!C812),'Fill Book'!$G$4:$G$10084))</f>
        <v>0</v>
      </c>
      <c r="K812" s="18" t="str" cm="1">
        <f t="array" ref="K812">IFERROR(
  SUMPRODUCT(
    ('Fill Book'!$F$4:$F$10084="B") * ('Fill Book'!$E$4:$E$10084=Mapping!C812),
    'Fill Book'!$G$4:$G$10084,  'Fill Book'!$H$4:$H$10084
  ) /
  SUMIFS(
    'Fill Book'!$G$4:$G$10084,
    'Fill Book'!$F$4:$F$10084, "B",
    'Fill Book'!$E$4:$E$10084, Mapping!C812
  ),
  ""
)</f>
        <v/>
      </c>
      <c r="L812" s="7">
        <f>SUMIFS('Fill Book'!$G$4:$G$10084, 'Fill Book'!$F$4:$F$10084, "S", 'Fill Book'!$E$4:$E$10084, Mapping!C812)</f>
        <v>0</v>
      </c>
      <c r="M812" s="18" t="str" cm="1">
        <f t="array" ref="M812">IFERROR(
  SUMPRODUCT(
    ('Fill Book'!$F$4:$F$10084="S") * ('Fill Book'!$E$4:$E$10084=Mapping!C812),
    'Fill Book'!$G$4:$G$10084,  'Fill Book'!$H$4:$H$10084
  ) /
  SUMIFS(
    'Fill Book'!$G$4:$G$10084,
    'Fill Book'!$F$4:$F$10084, "S",
    'Fill Book'!$E$4:$E$10084, Mapping!C812
  ),
  ""
)</f>
        <v/>
      </c>
      <c r="N812" s="7">
        <f t="shared" si="59"/>
        <v>0</v>
      </c>
      <c r="O812" s="2">
        <f t="shared" ca="1" si="62"/>
        <v>0</v>
      </c>
      <c r="P812" s="2">
        <f t="shared" ca="1" si="60"/>
        <v>0</v>
      </c>
      <c r="Q812" s="2">
        <f t="shared" si="61"/>
        <v>0</v>
      </c>
      <c r="R812" s="9" t="e">
        <f ca="1">((Mapping!$M812 - Mapping!$K812) / Mapping!$E812 * Mapping!$F812) * (MIN(Mapping!$J812, Mapping!$L812))</f>
        <v>#VALUE!</v>
      </c>
      <c r="S812" s="2" t="str">
        <f>IFERROR(INDEX(#REF!, MATCH(Mapping!C812,#REF!, 0)), "")</f>
        <v/>
      </c>
      <c r="T812" s="2" t="e">
        <f t="shared" ca="1" si="63"/>
        <v>#VALUE!</v>
      </c>
      <c r="U812" s="2">
        <f ca="1">IFERROR(INDEX(Ref!E:E, MATCH(D812, Ref!B:B, 0)),5)</f>
        <v>5</v>
      </c>
      <c r="V812">
        <f ca="1">IFERROR(INDEX(Ref!F:F, MATCH(D812, Ref!B:B, 0)),1.5)</f>
        <v>1.5</v>
      </c>
    </row>
    <row r="813" spans="3:22" x14ac:dyDescent="0.25">
      <c r="C813" s="42"/>
      <c r="D813" s="2" t="str" cm="1">
        <f t="array" aca="1" ref="D813" ca="1">UPPER(_xlfn.TEXTJOIN("", TRUE, IF(ISNUMBER(FIND(MID(LEFT(C813, FIND(" ", C813 &amp; " ") - 1), ROW(INDIRECT("1:" &amp; LEN(LEFT(C813, FIND(" ", C813 &amp; " ") - 1)))), 1), "ABCDEFGHIJKLMNOPQRSTUVWXYZabcdefghijklmnopqrstuvwxyz")), MID(LEFT(C813, FIND(" ", C813 &amp; " ") - 1), ROW(INDIRECT("1:" &amp; LEN(LEFT(C813, FIND(" ", C813 &amp; " ") - 1)))), 1), "")))</f>
        <v/>
      </c>
      <c r="E813" s="2" t="e">
        <f ca="1">INDEX(Ref!C:C, MATCH(Mapping!D813, Ref!$B:$B,0))</f>
        <v>#N/A</v>
      </c>
      <c r="F813" s="2" t="e">
        <f ca="1">INDEX(Ref!D:D, MATCH(Mapping!D813, Ref!$B:$B,0))</f>
        <v>#N/A</v>
      </c>
      <c r="G813" s="2" cm="1">
        <f t="array" ref="G813">IFERROR(_xlfn.SWITCH(LOWER(TRIM(RIGHT(SUBSTITUTE(C813," ",REPT(" ",99)),99))),"fly",4,"dfly",8,"calendar",2,"box",4,4),4)</f>
        <v>4</v>
      </c>
      <c r="H813" s="2" t="s">
        <v>443</v>
      </c>
      <c r="I813" s="6" t="str">
        <f>RTD("tt.rtd",,RTD("tt.rtd",,"Inst",H813,$C813),I$2)</f>
        <v/>
      </c>
      <c r="J813" s="7" cm="1">
        <f t="array" ref="J813">SUM(IF(('Fill Book'!$F$4:$F$10084="B")*('Fill Book'!$E$4:$E$10084=Mapping!C813),'Fill Book'!$G$4:$G$10084))</f>
        <v>0</v>
      </c>
      <c r="K813" s="18" t="str" cm="1">
        <f t="array" ref="K813">IFERROR(
  SUMPRODUCT(
    ('Fill Book'!$F$4:$F$10084="B") * ('Fill Book'!$E$4:$E$10084=Mapping!C813),
    'Fill Book'!$G$4:$G$10084,  'Fill Book'!$H$4:$H$10084
  ) /
  SUMIFS(
    'Fill Book'!$G$4:$G$10084,
    'Fill Book'!$F$4:$F$10084, "B",
    'Fill Book'!$E$4:$E$10084, Mapping!C813
  ),
  ""
)</f>
        <v/>
      </c>
      <c r="L813" s="7">
        <f>SUMIFS('Fill Book'!$G$4:$G$10084, 'Fill Book'!$F$4:$F$10084, "S", 'Fill Book'!$E$4:$E$10084, Mapping!C813)</f>
        <v>0</v>
      </c>
      <c r="M813" s="18" t="str" cm="1">
        <f t="array" ref="M813">IFERROR(
  SUMPRODUCT(
    ('Fill Book'!$F$4:$F$10084="S") * ('Fill Book'!$E$4:$E$10084=Mapping!C813),
    'Fill Book'!$G$4:$G$10084,  'Fill Book'!$H$4:$H$10084
  ) /
  SUMIFS(
    'Fill Book'!$G$4:$G$10084,
    'Fill Book'!$F$4:$F$10084, "S",
    'Fill Book'!$E$4:$E$10084, Mapping!C813
  ),
  ""
)</f>
        <v/>
      </c>
      <c r="N813" s="7">
        <f t="shared" si="59"/>
        <v>0</v>
      </c>
      <c r="O813" s="2">
        <f t="shared" ca="1" si="62"/>
        <v>0</v>
      </c>
      <c r="P813" s="2">
        <f t="shared" ca="1" si="60"/>
        <v>0</v>
      </c>
      <c r="Q813" s="2">
        <f t="shared" si="61"/>
        <v>0</v>
      </c>
      <c r="R813" s="9" t="e">
        <f ca="1">((Mapping!$M813 - Mapping!$K813) / Mapping!$E813 * Mapping!$F813) * (MIN(Mapping!$J813, Mapping!$L813))</f>
        <v>#VALUE!</v>
      </c>
      <c r="S813" s="2" t="str">
        <f>IFERROR(INDEX(#REF!, MATCH(Mapping!C813,#REF!, 0)), "")</f>
        <v/>
      </c>
      <c r="T813" s="2" t="e">
        <f t="shared" ca="1" si="63"/>
        <v>#VALUE!</v>
      </c>
      <c r="U813" s="2">
        <f ca="1">IFERROR(INDEX(Ref!E:E, MATCH(D813, Ref!B:B, 0)),5)</f>
        <v>5</v>
      </c>
      <c r="V813">
        <f ca="1">IFERROR(INDEX(Ref!F:F, MATCH(D813, Ref!B:B, 0)),1.5)</f>
        <v>1.5</v>
      </c>
    </row>
    <row r="814" spans="3:22" x14ac:dyDescent="0.25">
      <c r="C814" s="42"/>
      <c r="D814" s="2" t="str" cm="1">
        <f t="array" aca="1" ref="D814" ca="1">UPPER(_xlfn.TEXTJOIN("", TRUE, IF(ISNUMBER(FIND(MID(LEFT(C814, FIND(" ", C814 &amp; " ") - 1), ROW(INDIRECT("1:" &amp; LEN(LEFT(C814, FIND(" ", C814 &amp; " ") - 1)))), 1), "ABCDEFGHIJKLMNOPQRSTUVWXYZabcdefghijklmnopqrstuvwxyz")), MID(LEFT(C814, FIND(" ", C814 &amp; " ") - 1), ROW(INDIRECT("1:" &amp; LEN(LEFT(C814, FIND(" ", C814 &amp; " ") - 1)))), 1), "")))</f>
        <v/>
      </c>
      <c r="E814" s="2" t="e">
        <f ca="1">INDEX(Ref!C:C, MATCH(Mapping!D814, Ref!$B:$B,0))</f>
        <v>#N/A</v>
      </c>
      <c r="F814" s="2" t="e">
        <f ca="1">INDEX(Ref!D:D, MATCH(Mapping!D814, Ref!$B:$B,0))</f>
        <v>#N/A</v>
      </c>
      <c r="G814" s="2" cm="1">
        <f t="array" ref="G814">IFERROR(_xlfn.SWITCH(LOWER(TRIM(RIGHT(SUBSTITUTE(C814," ",REPT(" ",99)),99))),"fly",4,"dfly",8,"calendar",2,"box",4,4),4)</f>
        <v>4</v>
      </c>
      <c r="H814" s="2" t="s">
        <v>443</v>
      </c>
      <c r="I814" s="6" t="str">
        <f>RTD("tt.rtd",,RTD("tt.rtd",,"Inst",H814,$C814),I$2)</f>
        <v/>
      </c>
      <c r="J814" s="7" cm="1">
        <f t="array" ref="J814">SUM(IF(('Fill Book'!$F$4:$F$10084="B")*('Fill Book'!$E$4:$E$10084=Mapping!C814),'Fill Book'!$G$4:$G$10084))</f>
        <v>0</v>
      </c>
      <c r="K814" s="18" t="str" cm="1">
        <f t="array" ref="K814">IFERROR(
  SUMPRODUCT(
    ('Fill Book'!$F$4:$F$10084="B") * ('Fill Book'!$E$4:$E$10084=Mapping!C814),
    'Fill Book'!$G$4:$G$10084,  'Fill Book'!$H$4:$H$10084
  ) /
  SUMIFS(
    'Fill Book'!$G$4:$G$10084,
    'Fill Book'!$F$4:$F$10084, "B",
    'Fill Book'!$E$4:$E$10084, Mapping!C814
  ),
  ""
)</f>
        <v/>
      </c>
      <c r="L814" s="7">
        <f>SUMIFS('Fill Book'!$G$4:$G$10084, 'Fill Book'!$F$4:$F$10084, "S", 'Fill Book'!$E$4:$E$10084, Mapping!C814)</f>
        <v>0</v>
      </c>
      <c r="M814" s="18" t="str" cm="1">
        <f t="array" ref="M814">IFERROR(
  SUMPRODUCT(
    ('Fill Book'!$F$4:$F$10084="S") * ('Fill Book'!$E$4:$E$10084=Mapping!C814),
    'Fill Book'!$G$4:$G$10084,  'Fill Book'!$H$4:$H$10084
  ) /
  SUMIFS(
    'Fill Book'!$G$4:$G$10084,
    'Fill Book'!$F$4:$F$10084, "S",
    'Fill Book'!$E$4:$E$10084, Mapping!C814
  ),
  ""
)</f>
        <v/>
      </c>
      <c r="N814" s="7">
        <f t="shared" si="59"/>
        <v>0</v>
      </c>
      <c r="O814" s="2">
        <f t="shared" ca="1" si="62"/>
        <v>0</v>
      </c>
      <c r="P814" s="2">
        <f t="shared" ca="1" si="60"/>
        <v>0</v>
      </c>
      <c r="Q814" s="2">
        <f t="shared" si="61"/>
        <v>0</v>
      </c>
      <c r="R814" s="9" t="e">
        <f ca="1">((Mapping!$M814 - Mapping!$K814) / Mapping!$E814 * Mapping!$F814) * (MIN(Mapping!$J814, Mapping!$L814))</f>
        <v>#VALUE!</v>
      </c>
      <c r="S814" s="2" t="str">
        <f>IFERROR(INDEX(#REF!, MATCH(Mapping!C814,#REF!, 0)), "")</f>
        <v/>
      </c>
      <c r="T814" s="2" t="e">
        <f t="shared" ca="1" si="63"/>
        <v>#VALUE!</v>
      </c>
      <c r="U814" s="2">
        <f ca="1">IFERROR(INDEX(Ref!E:E, MATCH(D814, Ref!B:B, 0)),5)</f>
        <v>5</v>
      </c>
      <c r="V814">
        <f ca="1">IFERROR(INDEX(Ref!F:F, MATCH(D814, Ref!B:B, 0)),1.5)</f>
        <v>1.5</v>
      </c>
    </row>
    <row r="815" spans="3:22" x14ac:dyDescent="0.25">
      <c r="C815" s="42"/>
      <c r="D815" s="2" t="str" cm="1">
        <f t="array" aca="1" ref="D815" ca="1">UPPER(_xlfn.TEXTJOIN("", TRUE, IF(ISNUMBER(FIND(MID(LEFT(C815, FIND(" ", C815 &amp; " ") - 1), ROW(INDIRECT("1:" &amp; LEN(LEFT(C815, FIND(" ", C815 &amp; " ") - 1)))), 1), "ABCDEFGHIJKLMNOPQRSTUVWXYZabcdefghijklmnopqrstuvwxyz")), MID(LEFT(C815, FIND(" ", C815 &amp; " ") - 1), ROW(INDIRECT("1:" &amp; LEN(LEFT(C815, FIND(" ", C815 &amp; " ") - 1)))), 1), "")))</f>
        <v/>
      </c>
      <c r="E815" s="2" t="e">
        <f ca="1">INDEX(Ref!C:C, MATCH(Mapping!D815, Ref!$B:$B,0))</f>
        <v>#N/A</v>
      </c>
      <c r="F815" s="2" t="e">
        <f ca="1">INDEX(Ref!D:D, MATCH(Mapping!D815, Ref!$B:$B,0))</f>
        <v>#N/A</v>
      </c>
      <c r="G815" s="2" cm="1">
        <f t="array" ref="G815">IFERROR(_xlfn.SWITCH(LOWER(TRIM(RIGHT(SUBSTITUTE(C815," ",REPT(" ",99)),99))),"fly",4,"dfly",8,"calendar",2,"box",4,4),4)</f>
        <v>4</v>
      </c>
      <c r="H815" s="2" t="s">
        <v>443</v>
      </c>
      <c r="I815" s="6" t="str">
        <f>RTD("tt.rtd",,RTD("tt.rtd",,"Inst",H815,$C815),I$2)</f>
        <v/>
      </c>
      <c r="J815" s="7" cm="1">
        <f t="array" ref="J815">SUM(IF(('Fill Book'!$F$4:$F$10084="B")*('Fill Book'!$E$4:$E$10084=Mapping!C815),'Fill Book'!$G$4:$G$10084))</f>
        <v>0</v>
      </c>
      <c r="K815" s="18" t="str" cm="1">
        <f t="array" ref="K815">IFERROR(
  SUMPRODUCT(
    ('Fill Book'!$F$4:$F$10084="B") * ('Fill Book'!$E$4:$E$10084=Mapping!C815),
    'Fill Book'!$G$4:$G$10084,  'Fill Book'!$H$4:$H$10084
  ) /
  SUMIFS(
    'Fill Book'!$G$4:$G$10084,
    'Fill Book'!$F$4:$F$10084, "B",
    'Fill Book'!$E$4:$E$10084, Mapping!C815
  ),
  ""
)</f>
        <v/>
      </c>
      <c r="L815" s="7">
        <f>SUMIFS('Fill Book'!$G$4:$G$10084, 'Fill Book'!$F$4:$F$10084, "S", 'Fill Book'!$E$4:$E$10084, Mapping!C815)</f>
        <v>0</v>
      </c>
      <c r="M815" s="18" t="str" cm="1">
        <f t="array" ref="M815">IFERROR(
  SUMPRODUCT(
    ('Fill Book'!$F$4:$F$10084="S") * ('Fill Book'!$E$4:$E$10084=Mapping!C815),
    'Fill Book'!$G$4:$G$10084,  'Fill Book'!$H$4:$H$10084
  ) /
  SUMIFS(
    'Fill Book'!$G$4:$G$10084,
    'Fill Book'!$F$4:$F$10084, "S",
    'Fill Book'!$E$4:$E$10084, Mapping!C815
  ),
  ""
)</f>
        <v/>
      </c>
      <c r="N815" s="7">
        <f t="shared" si="59"/>
        <v>0</v>
      </c>
      <c r="O815" s="2">
        <f t="shared" ca="1" si="62"/>
        <v>0</v>
      </c>
      <c r="P815" s="2">
        <f t="shared" ca="1" si="60"/>
        <v>0</v>
      </c>
      <c r="Q815" s="2">
        <f t="shared" si="61"/>
        <v>0</v>
      </c>
      <c r="R815" s="9" t="e">
        <f ca="1">((Mapping!$M815 - Mapping!$K815) / Mapping!$E815 * Mapping!$F815) * (MIN(Mapping!$J815, Mapping!$L815))</f>
        <v>#VALUE!</v>
      </c>
      <c r="S815" s="2" t="str">
        <f>IFERROR(INDEX(#REF!, MATCH(Mapping!C815,#REF!, 0)), "")</f>
        <v/>
      </c>
      <c r="T815" s="2" t="e">
        <f t="shared" ca="1" si="63"/>
        <v>#VALUE!</v>
      </c>
      <c r="U815" s="2">
        <f ca="1">IFERROR(INDEX(Ref!E:E, MATCH(D815, Ref!B:B, 0)),5)</f>
        <v>5</v>
      </c>
      <c r="V815">
        <f ca="1">IFERROR(INDEX(Ref!F:F, MATCH(D815, Ref!B:B, 0)),1.5)</f>
        <v>1.5</v>
      </c>
    </row>
    <row r="816" spans="3:22" x14ac:dyDescent="0.25">
      <c r="C816" s="42"/>
      <c r="D816" s="2" t="str" cm="1">
        <f t="array" aca="1" ref="D816" ca="1">UPPER(_xlfn.TEXTJOIN("", TRUE, IF(ISNUMBER(FIND(MID(LEFT(C816, FIND(" ", C816 &amp; " ") - 1), ROW(INDIRECT("1:" &amp; LEN(LEFT(C816, FIND(" ", C816 &amp; " ") - 1)))), 1), "ABCDEFGHIJKLMNOPQRSTUVWXYZabcdefghijklmnopqrstuvwxyz")), MID(LEFT(C816, FIND(" ", C816 &amp; " ") - 1), ROW(INDIRECT("1:" &amp; LEN(LEFT(C816, FIND(" ", C816 &amp; " ") - 1)))), 1), "")))</f>
        <v/>
      </c>
      <c r="E816" s="2" t="e">
        <f ca="1">INDEX(Ref!C:C, MATCH(Mapping!D816, Ref!$B:$B,0))</f>
        <v>#N/A</v>
      </c>
      <c r="F816" s="2" t="e">
        <f ca="1">INDEX(Ref!D:D, MATCH(Mapping!D816, Ref!$B:$B,0))</f>
        <v>#N/A</v>
      </c>
      <c r="G816" s="2" cm="1">
        <f t="array" ref="G816">IFERROR(_xlfn.SWITCH(LOWER(TRIM(RIGHT(SUBSTITUTE(C816," ",REPT(" ",99)),99))),"fly",4,"dfly",8,"calendar",2,"box",4,4),4)</f>
        <v>4</v>
      </c>
      <c r="H816" s="2" t="s">
        <v>443</v>
      </c>
      <c r="I816" s="6" t="str">
        <f>RTD("tt.rtd",,RTD("tt.rtd",,"Inst",H816,$C816),I$2)</f>
        <v/>
      </c>
      <c r="J816" s="7" cm="1">
        <f t="array" ref="J816">SUM(IF(('Fill Book'!$F$4:$F$10084="B")*('Fill Book'!$E$4:$E$10084=Mapping!C816),'Fill Book'!$G$4:$G$10084))</f>
        <v>0</v>
      </c>
      <c r="K816" s="18" t="str" cm="1">
        <f t="array" ref="K816">IFERROR(
  SUMPRODUCT(
    ('Fill Book'!$F$4:$F$10084="B") * ('Fill Book'!$E$4:$E$10084=Mapping!C816),
    'Fill Book'!$G$4:$G$10084,  'Fill Book'!$H$4:$H$10084
  ) /
  SUMIFS(
    'Fill Book'!$G$4:$G$10084,
    'Fill Book'!$F$4:$F$10084, "B",
    'Fill Book'!$E$4:$E$10084, Mapping!C816
  ),
  ""
)</f>
        <v/>
      </c>
      <c r="L816" s="7">
        <f>SUMIFS('Fill Book'!$G$4:$G$10084, 'Fill Book'!$F$4:$F$10084, "S", 'Fill Book'!$E$4:$E$10084, Mapping!C816)</f>
        <v>0</v>
      </c>
      <c r="M816" s="18" t="str" cm="1">
        <f t="array" ref="M816">IFERROR(
  SUMPRODUCT(
    ('Fill Book'!$F$4:$F$10084="S") * ('Fill Book'!$E$4:$E$10084=Mapping!C816),
    'Fill Book'!$G$4:$G$10084,  'Fill Book'!$H$4:$H$10084
  ) /
  SUMIFS(
    'Fill Book'!$G$4:$G$10084,
    'Fill Book'!$F$4:$F$10084, "S",
    'Fill Book'!$E$4:$E$10084, Mapping!C816
  ),
  ""
)</f>
        <v/>
      </c>
      <c r="N816" s="7">
        <f t="shared" si="59"/>
        <v>0</v>
      </c>
      <c r="O816" s="2">
        <f t="shared" ca="1" si="62"/>
        <v>0</v>
      </c>
      <c r="P816" s="2">
        <f t="shared" ca="1" si="60"/>
        <v>0</v>
      </c>
      <c r="Q816" s="2">
        <f t="shared" si="61"/>
        <v>0</v>
      </c>
      <c r="R816" s="9" t="e">
        <f ca="1">((Mapping!$M816 - Mapping!$K816) / Mapping!$E816 * Mapping!$F816) * (MIN(Mapping!$J816, Mapping!$L816))</f>
        <v>#VALUE!</v>
      </c>
      <c r="S816" s="2" t="str">
        <f>IFERROR(INDEX(#REF!, MATCH(Mapping!C816,#REF!, 0)), "")</f>
        <v/>
      </c>
      <c r="T816" s="2" t="e">
        <f t="shared" ca="1" si="63"/>
        <v>#VALUE!</v>
      </c>
      <c r="U816" s="2">
        <f ca="1">IFERROR(INDEX(Ref!E:E, MATCH(D816, Ref!B:B, 0)),5)</f>
        <v>5</v>
      </c>
      <c r="V816">
        <f ca="1">IFERROR(INDEX(Ref!F:F, MATCH(D816, Ref!B:B, 0)),1.5)</f>
        <v>1.5</v>
      </c>
    </row>
    <row r="817" spans="3:22" x14ac:dyDescent="0.25">
      <c r="C817" s="42"/>
      <c r="D817" s="2" t="str" cm="1">
        <f t="array" aca="1" ref="D817" ca="1">UPPER(_xlfn.TEXTJOIN("", TRUE, IF(ISNUMBER(FIND(MID(LEFT(C817, FIND(" ", C817 &amp; " ") - 1), ROW(INDIRECT("1:" &amp; LEN(LEFT(C817, FIND(" ", C817 &amp; " ") - 1)))), 1), "ABCDEFGHIJKLMNOPQRSTUVWXYZabcdefghijklmnopqrstuvwxyz")), MID(LEFT(C817, FIND(" ", C817 &amp; " ") - 1), ROW(INDIRECT("1:" &amp; LEN(LEFT(C817, FIND(" ", C817 &amp; " ") - 1)))), 1), "")))</f>
        <v/>
      </c>
      <c r="E817" s="2" t="e">
        <f ca="1">INDEX(Ref!C:C, MATCH(Mapping!D817, Ref!$B:$B,0))</f>
        <v>#N/A</v>
      </c>
      <c r="F817" s="2" t="e">
        <f ca="1">INDEX(Ref!D:D, MATCH(Mapping!D817, Ref!$B:$B,0))</f>
        <v>#N/A</v>
      </c>
      <c r="G817" s="2" cm="1">
        <f t="array" ref="G817">IFERROR(_xlfn.SWITCH(LOWER(TRIM(RIGHT(SUBSTITUTE(C817," ",REPT(" ",99)),99))),"fly",4,"dfly",8,"calendar",2,"box",4,4),4)</f>
        <v>4</v>
      </c>
      <c r="H817" s="2" t="s">
        <v>443</v>
      </c>
      <c r="I817" s="6" t="str">
        <f>RTD("tt.rtd",,RTD("tt.rtd",,"Inst",H817,$C817),I$2)</f>
        <v/>
      </c>
      <c r="J817" s="7" cm="1">
        <f t="array" ref="J817">SUM(IF(('Fill Book'!$F$4:$F$10084="B")*('Fill Book'!$E$4:$E$10084=Mapping!C817),'Fill Book'!$G$4:$G$10084))</f>
        <v>0</v>
      </c>
      <c r="K817" s="18" t="str" cm="1">
        <f t="array" ref="K817">IFERROR(
  SUMPRODUCT(
    ('Fill Book'!$F$4:$F$10084="B") * ('Fill Book'!$E$4:$E$10084=Mapping!C817),
    'Fill Book'!$G$4:$G$10084,  'Fill Book'!$H$4:$H$10084
  ) /
  SUMIFS(
    'Fill Book'!$G$4:$G$10084,
    'Fill Book'!$F$4:$F$10084, "B",
    'Fill Book'!$E$4:$E$10084, Mapping!C817
  ),
  ""
)</f>
        <v/>
      </c>
      <c r="L817" s="7">
        <f>SUMIFS('Fill Book'!$G$4:$G$10084, 'Fill Book'!$F$4:$F$10084, "S", 'Fill Book'!$E$4:$E$10084, Mapping!C817)</f>
        <v>0</v>
      </c>
      <c r="M817" s="18" t="str" cm="1">
        <f t="array" ref="M817">IFERROR(
  SUMPRODUCT(
    ('Fill Book'!$F$4:$F$10084="S") * ('Fill Book'!$E$4:$E$10084=Mapping!C817),
    'Fill Book'!$G$4:$G$10084,  'Fill Book'!$H$4:$H$10084
  ) /
  SUMIFS(
    'Fill Book'!$G$4:$G$10084,
    'Fill Book'!$F$4:$F$10084, "S",
    'Fill Book'!$E$4:$E$10084, Mapping!C817
  ),
  ""
)</f>
        <v/>
      </c>
      <c r="N817" s="7">
        <f t="shared" si="59"/>
        <v>0</v>
      </c>
      <c r="O817" s="2">
        <f t="shared" ca="1" si="62"/>
        <v>0</v>
      </c>
      <c r="P817" s="2">
        <f t="shared" ca="1" si="60"/>
        <v>0</v>
      </c>
      <c r="Q817" s="2">
        <f t="shared" si="61"/>
        <v>0</v>
      </c>
      <c r="R817" s="9" t="e">
        <f ca="1">((Mapping!$M817 - Mapping!$K817) / Mapping!$E817 * Mapping!$F817) * (MIN(Mapping!$J817, Mapping!$L817))</f>
        <v>#VALUE!</v>
      </c>
      <c r="S817" s="2" t="str">
        <f>IFERROR(INDEX(#REF!, MATCH(Mapping!C817,#REF!, 0)), "")</f>
        <v/>
      </c>
      <c r="T817" s="2" t="e">
        <f t="shared" ca="1" si="63"/>
        <v>#VALUE!</v>
      </c>
      <c r="U817" s="2">
        <f ca="1">IFERROR(INDEX(Ref!E:E, MATCH(D817, Ref!B:B, 0)),5)</f>
        <v>5</v>
      </c>
      <c r="V817">
        <f ca="1">IFERROR(INDEX(Ref!F:F, MATCH(D817, Ref!B:B, 0)),1.5)</f>
        <v>1.5</v>
      </c>
    </row>
    <row r="818" spans="3:22" x14ac:dyDescent="0.25">
      <c r="C818" s="42"/>
      <c r="D818" s="2" t="str" cm="1">
        <f t="array" aca="1" ref="D818" ca="1">UPPER(_xlfn.TEXTJOIN("", TRUE, IF(ISNUMBER(FIND(MID(LEFT(C818, FIND(" ", C818 &amp; " ") - 1), ROW(INDIRECT("1:" &amp; LEN(LEFT(C818, FIND(" ", C818 &amp; " ") - 1)))), 1), "ABCDEFGHIJKLMNOPQRSTUVWXYZabcdefghijklmnopqrstuvwxyz")), MID(LEFT(C818, FIND(" ", C818 &amp; " ") - 1), ROW(INDIRECT("1:" &amp; LEN(LEFT(C818, FIND(" ", C818 &amp; " ") - 1)))), 1), "")))</f>
        <v/>
      </c>
      <c r="E818" s="2" t="e">
        <f ca="1">INDEX(Ref!C:C, MATCH(Mapping!D818, Ref!$B:$B,0))</f>
        <v>#N/A</v>
      </c>
      <c r="F818" s="2" t="e">
        <f ca="1">INDEX(Ref!D:D, MATCH(Mapping!D818, Ref!$B:$B,0))</f>
        <v>#N/A</v>
      </c>
      <c r="G818" s="2" cm="1">
        <f t="array" ref="G818">IFERROR(_xlfn.SWITCH(LOWER(TRIM(RIGHT(SUBSTITUTE(C818," ",REPT(" ",99)),99))),"fly",4,"dfly",8,"calendar",2,"box",4,4),4)</f>
        <v>4</v>
      </c>
      <c r="H818" s="2" t="s">
        <v>443</v>
      </c>
      <c r="I818" s="6" t="str">
        <f>RTD("tt.rtd",,RTD("tt.rtd",,"Inst",H818,$C818),I$2)</f>
        <v/>
      </c>
      <c r="J818" s="7" cm="1">
        <f t="array" ref="J818">SUM(IF(('Fill Book'!$F$4:$F$10084="B")*('Fill Book'!$E$4:$E$10084=Mapping!C818),'Fill Book'!$G$4:$G$10084))</f>
        <v>0</v>
      </c>
      <c r="K818" s="18" t="str" cm="1">
        <f t="array" ref="K818">IFERROR(
  SUMPRODUCT(
    ('Fill Book'!$F$4:$F$10084="B") * ('Fill Book'!$E$4:$E$10084=Mapping!C818),
    'Fill Book'!$G$4:$G$10084,  'Fill Book'!$H$4:$H$10084
  ) /
  SUMIFS(
    'Fill Book'!$G$4:$G$10084,
    'Fill Book'!$F$4:$F$10084, "B",
    'Fill Book'!$E$4:$E$10084, Mapping!C818
  ),
  ""
)</f>
        <v/>
      </c>
      <c r="L818" s="7">
        <f>SUMIFS('Fill Book'!$G$4:$G$10084, 'Fill Book'!$F$4:$F$10084, "S", 'Fill Book'!$E$4:$E$10084, Mapping!C818)</f>
        <v>0</v>
      </c>
      <c r="M818" s="18" t="str" cm="1">
        <f t="array" ref="M818">IFERROR(
  SUMPRODUCT(
    ('Fill Book'!$F$4:$F$10084="S") * ('Fill Book'!$E$4:$E$10084=Mapping!C818),
    'Fill Book'!$G$4:$G$10084,  'Fill Book'!$H$4:$H$10084
  ) /
  SUMIFS(
    'Fill Book'!$G$4:$G$10084,
    'Fill Book'!$F$4:$F$10084, "S",
    'Fill Book'!$E$4:$E$10084, Mapping!C818
  ),
  ""
)</f>
        <v/>
      </c>
      <c r="N818" s="7">
        <f t="shared" si="59"/>
        <v>0</v>
      </c>
      <c r="O818" s="2">
        <f t="shared" ca="1" si="62"/>
        <v>0</v>
      </c>
      <c r="P818" s="2">
        <f t="shared" ca="1" si="60"/>
        <v>0</v>
      </c>
      <c r="Q818" s="2">
        <f t="shared" si="61"/>
        <v>0</v>
      </c>
      <c r="R818" s="9" t="e">
        <f ca="1">((Mapping!$M818 - Mapping!$K818) / Mapping!$E818 * Mapping!$F818) * (MIN(Mapping!$J818, Mapping!$L818))</f>
        <v>#VALUE!</v>
      </c>
      <c r="S818" s="2" t="str">
        <f>IFERROR(INDEX(#REF!, MATCH(Mapping!C818,#REF!, 0)), "")</f>
        <v/>
      </c>
      <c r="T818" s="2" t="e">
        <f t="shared" ca="1" si="63"/>
        <v>#VALUE!</v>
      </c>
      <c r="U818" s="2">
        <f ca="1">IFERROR(INDEX(Ref!E:E, MATCH(D818, Ref!B:B, 0)),5)</f>
        <v>5</v>
      </c>
      <c r="V818">
        <f ca="1">IFERROR(INDEX(Ref!F:F, MATCH(D818, Ref!B:B, 0)),1.5)</f>
        <v>1.5</v>
      </c>
    </row>
    <row r="819" spans="3:22" x14ac:dyDescent="0.25">
      <c r="C819" s="42"/>
      <c r="D819" s="2" t="str" cm="1">
        <f t="array" aca="1" ref="D819" ca="1">UPPER(_xlfn.TEXTJOIN("", TRUE, IF(ISNUMBER(FIND(MID(LEFT(C819, FIND(" ", C819 &amp; " ") - 1), ROW(INDIRECT("1:" &amp; LEN(LEFT(C819, FIND(" ", C819 &amp; " ") - 1)))), 1), "ABCDEFGHIJKLMNOPQRSTUVWXYZabcdefghijklmnopqrstuvwxyz")), MID(LEFT(C819, FIND(" ", C819 &amp; " ") - 1), ROW(INDIRECT("1:" &amp; LEN(LEFT(C819, FIND(" ", C819 &amp; " ") - 1)))), 1), "")))</f>
        <v/>
      </c>
      <c r="E819" s="2" t="e">
        <f ca="1">INDEX(Ref!C:C, MATCH(Mapping!D819, Ref!$B:$B,0))</f>
        <v>#N/A</v>
      </c>
      <c r="F819" s="2" t="e">
        <f ca="1">INDEX(Ref!D:D, MATCH(Mapping!D819, Ref!$B:$B,0))</f>
        <v>#N/A</v>
      </c>
      <c r="G819" s="2" cm="1">
        <f t="array" ref="G819">IFERROR(_xlfn.SWITCH(LOWER(TRIM(RIGHT(SUBSTITUTE(C819," ",REPT(" ",99)),99))),"fly",4,"dfly",8,"calendar",2,"box",4,4),4)</f>
        <v>4</v>
      </c>
      <c r="H819" s="2" t="s">
        <v>443</v>
      </c>
      <c r="I819" s="6" t="str">
        <f>RTD("tt.rtd",,RTD("tt.rtd",,"Inst",H819,$C819),I$2)</f>
        <v/>
      </c>
      <c r="J819" s="7" cm="1">
        <f t="array" ref="J819">SUM(IF(('Fill Book'!$F$4:$F$10084="B")*('Fill Book'!$E$4:$E$10084=Mapping!C819),'Fill Book'!$G$4:$G$10084))</f>
        <v>0</v>
      </c>
      <c r="K819" s="18" t="str" cm="1">
        <f t="array" ref="K819">IFERROR(
  SUMPRODUCT(
    ('Fill Book'!$F$4:$F$10084="B") * ('Fill Book'!$E$4:$E$10084=Mapping!C819),
    'Fill Book'!$G$4:$G$10084,  'Fill Book'!$H$4:$H$10084
  ) /
  SUMIFS(
    'Fill Book'!$G$4:$G$10084,
    'Fill Book'!$F$4:$F$10084, "B",
    'Fill Book'!$E$4:$E$10084, Mapping!C819
  ),
  ""
)</f>
        <v/>
      </c>
      <c r="L819" s="7">
        <f>SUMIFS('Fill Book'!$G$4:$G$10084, 'Fill Book'!$F$4:$F$10084, "S", 'Fill Book'!$E$4:$E$10084, Mapping!C819)</f>
        <v>0</v>
      </c>
      <c r="M819" s="18" t="str" cm="1">
        <f t="array" ref="M819">IFERROR(
  SUMPRODUCT(
    ('Fill Book'!$F$4:$F$10084="S") * ('Fill Book'!$E$4:$E$10084=Mapping!C819),
    'Fill Book'!$G$4:$G$10084,  'Fill Book'!$H$4:$H$10084
  ) /
  SUMIFS(
    'Fill Book'!$G$4:$G$10084,
    'Fill Book'!$F$4:$F$10084, "S",
    'Fill Book'!$E$4:$E$10084, Mapping!C819
  ),
  ""
)</f>
        <v/>
      </c>
      <c r="N819" s="7">
        <f t="shared" si="59"/>
        <v>0</v>
      </c>
      <c r="O819" s="2">
        <f t="shared" ca="1" si="62"/>
        <v>0</v>
      </c>
      <c r="P819" s="2">
        <f t="shared" ca="1" si="60"/>
        <v>0</v>
      </c>
      <c r="Q819" s="2">
        <f t="shared" si="61"/>
        <v>0</v>
      </c>
      <c r="R819" s="9" t="e">
        <f ca="1">((Mapping!$M819 - Mapping!$K819) / Mapping!$E819 * Mapping!$F819) * (MIN(Mapping!$J819, Mapping!$L819))</f>
        <v>#VALUE!</v>
      </c>
      <c r="S819" s="2" t="str">
        <f>IFERROR(INDEX(#REF!, MATCH(Mapping!C819,#REF!, 0)), "")</f>
        <v/>
      </c>
      <c r="T819" s="2" t="e">
        <f t="shared" ca="1" si="63"/>
        <v>#VALUE!</v>
      </c>
      <c r="U819" s="2">
        <f ca="1">IFERROR(INDEX(Ref!E:E, MATCH(D819, Ref!B:B, 0)),5)</f>
        <v>5</v>
      </c>
      <c r="V819">
        <f ca="1">IFERROR(INDEX(Ref!F:F, MATCH(D819, Ref!B:B, 0)),1.5)</f>
        <v>1.5</v>
      </c>
    </row>
    <row r="820" spans="3:22" x14ac:dyDescent="0.25">
      <c r="C820" s="42"/>
      <c r="D820" s="2" t="str" cm="1">
        <f t="array" aca="1" ref="D820" ca="1">UPPER(_xlfn.TEXTJOIN("", TRUE, IF(ISNUMBER(FIND(MID(LEFT(C820, FIND(" ", C820 &amp; " ") - 1), ROW(INDIRECT("1:" &amp; LEN(LEFT(C820, FIND(" ", C820 &amp; " ") - 1)))), 1), "ABCDEFGHIJKLMNOPQRSTUVWXYZabcdefghijklmnopqrstuvwxyz")), MID(LEFT(C820, FIND(" ", C820 &amp; " ") - 1), ROW(INDIRECT("1:" &amp; LEN(LEFT(C820, FIND(" ", C820 &amp; " ") - 1)))), 1), "")))</f>
        <v/>
      </c>
      <c r="E820" s="2" t="e">
        <f ca="1">INDEX(Ref!C:C, MATCH(Mapping!D820, Ref!$B:$B,0))</f>
        <v>#N/A</v>
      </c>
      <c r="F820" s="2" t="e">
        <f ca="1">INDEX(Ref!D:D, MATCH(Mapping!D820, Ref!$B:$B,0))</f>
        <v>#N/A</v>
      </c>
      <c r="G820" s="2" cm="1">
        <f t="array" ref="G820">IFERROR(_xlfn.SWITCH(LOWER(TRIM(RIGHT(SUBSTITUTE(C820," ",REPT(" ",99)),99))),"fly",4,"dfly",8,"calendar",2,"box",4,4),4)</f>
        <v>4</v>
      </c>
      <c r="H820" s="2" t="s">
        <v>443</v>
      </c>
      <c r="I820" s="6" t="str">
        <f>RTD("tt.rtd",,RTD("tt.rtd",,"Inst",H820,$C820),I$2)</f>
        <v/>
      </c>
      <c r="J820" s="7" cm="1">
        <f t="array" ref="J820">SUM(IF(('Fill Book'!$F$4:$F$10084="B")*('Fill Book'!$E$4:$E$10084=Mapping!C820),'Fill Book'!$G$4:$G$10084))</f>
        <v>0</v>
      </c>
      <c r="K820" s="18" t="str" cm="1">
        <f t="array" ref="K820">IFERROR(
  SUMPRODUCT(
    ('Fill Book'!$F$4:$F$10084="B") * ('Fill Book'!$E$4:$E$10084=Mapping!C820),
    'Fill Book'!$G$4:$G$10084,  'Fill Book'!$H$4:$H$10084
  ) /
  SUMIFS(
    'Fill Book'!$G$4:$G$10084,
    'Fill Book'!$F$4:$F$10084, "B",
    'Fill Book'!$E$4:$E$10084, Mapping!C820
  ),
  ""
)</f>
        <v/>
      </c>
      <c r="L820" s="7">
        <f>SUMIFS('Fill Book'!$G$4:$G$10084, 'Fill Book'!$F$4:$F$10084, "S", 'Fill Book'!$E$4:$E$10084, Mapping!C820)</f>
        <v>0</v>
      </c>
      <c r="M820" s="18" t="str" cm="1">
        <f t="array" ref="M820">IFERROR(
  SUMPRODUCT(
    ('Fill Book'!$F$4:$F$10084="S") * ('Fill Book'!$E$4:$E$10084=Mapping!C820),
    'Fill Book'!$G$4:$G$10084,  'Fill Book'!$H$4:$H$10084
  ) /
  SUMIFS(
    'Fill Book'!$G$4:$G$10084,
    'Fill Book'!$F$4:$F$10084, "S",
    'Fill Book'!$E$4:$E$10084, Mapping!C820
  ),
  ""
)</f>
        <v/>
      </c>
      <c r="N820" s="7">
        <f t="shared" si="59"/>
        <v>0</v>
      </c>
      <c r="O820" s="2">
        <f t="shared" ca="1" si="62"/>
        <v>0</v>
      </c>
      <c r="P820" s="2">
        <f t="shared" ca="1" si="60"/>
        <v>0</v>
      </c>
      <c r="Q820" s="2">
        <f t="shared" si="61"/>
        <v>0</v>
      </c>
      <c r="R820" s="9" t="e">
        <f ca="1">((Mapping!$M820 - Mapping!$K820) / Mapping!$E820 * Mapping!$F820) * (MIN(Mapping!$J820, Mapping!$L820))</f>
        <v>#VALUE!</v>
      </c>
      <c r="S820" s="2" t="str">
        <f>IFERROR(INDEX(#REF!, MATCH(Mapping!C820,#REF!, 0)), "")</f>
        <v/>
      </c>
      <c r="T820" s="2" t="e">
        <f t="shared" ca="1" si="63"/>
        <v>#VALUE!</v>
      </c>
      <c r="U820" s="2">
        <f ca="1">IFERROR(INDEX(Ref!E:E, MATCH(D820, Ref!B:B, 0)),5)</f>
        <v>5</v>
      </c>
      <c r="V820">
        <f ca="1">IFERROR(INDEX(Ref!F:F, MATCH(D820, Ref!B:B, 0)),1.5)</f>
        <v>1.5</v>
      </c>
    </row>
    <row r="821" spans="3:22" x14ac:dyDescent="0.25">
      <c r="C821" s="42"/>
      <c r="D821" s="2" t="str" cm="1">
        <f t="array" aca="1" ref="D821" ca="1">UPPER(_xlfn.TEXTJOIN("", TRUE, IF(ISNUMBER(FIND(MID(LEFT(C821, FIND(" ", C821 &amp; " ") - 1), ROW(INDIRECT("1:" &amp; LEN(LEFT(C821, FIND(" ", C821 &amp; " ") - 1)))), 1), "ABCDEFGHIJKLMNOPQRSTUVWXYZabcdefghijklmnopqrstuvwxyz")), MID(LEFT(C821, FIND(" ", C821 &amp; " ") - 1), ROW(INDIRECT("1:" &amp; LEN(LEFT(C821, FIND(" ", C821 &amp; " ") - 1)))), 1), "")))</f>
        <v/>
      </c>
      <c r="E821" s="2" t="e">
        <f ca="1">INDEX(Ref!C:C, MATCH(Mapping!D821, Ref!$B:$B,0))</f>
        <v>#N/A</v>
      </c>
      <c r="F821" s="2" t="e">
        <f ca="1">INDEX(Ref!D:D, MATCH(Mapping!D821, Ref!$B:$B,0))</f>
        <v>#N/A</v>
      </c>
      <c r="G821" s="2" cm="1">
        <f t="array" ref="G821">IFERROR(_xlfn.SWITCH(LOWER(TRIM(RIGHT(SUBSTITUTE(C821," ",REPT(" ",99)),99))),"fly",4,"dfly",8,"calendar",2,"box",4,4),4)</f>
        <v>4</v>
      </c>
      <c r="H821" s="2" t="s">
        <v>443</v>
      </c>
      <c r="I821" s="6" t="str">
        <f>RTD("tt.rtd",,RTD("tt.rtd",,"Inst",H821,$C821),I$2)</f>
        <v/>
      </c>
      <c r="J821" s="7" cm="1">
        <f t="array" ref="J821">SUM(IF(('Fill Book'!$F$4:$F$10084="B")*('Fill Book'!$E$4:$E$10084=Mapping!C821),'Fill Book'!$G$4:$G$10084))</f>
        <v>0</v>
      </c>
      <c r="K821" s="18" t="str" cm="1">
        <f t="array" ref="K821">IFERROR(
  SUMPRODUCT(
    ('Fill Book'!$F$4:$F$10084="B") * ('Fill Book'!$E$4:$E$10084=Mapping!C821),
    'Fill Book'!$G$4:$G$10084,  'Fill Book'!$H$4:$H$10084
  ) /
  SUMIFS(
    'Fill Book'!$G$4:$G$10084,
    'Fill Book'!$F$4:$F$10084, "B",
    'Fill Book'!$E$4:$E$10084, Mapping!C821
  ),
  ""
)</f>
        <v/>
      </c>
      <c r="L821" s="7">
        <f>SUMIFS('Fill Book'!$G$4:$G$10084, 'Fill Book'!$F$4:$F$10084, "S", 'Fill Book'!$E$4:$E$10084, Mapping!C821)</f>
        <v>0</v>
      </c>
      <c r="M821" s="18" t="str" cm="1">
        <f t="array" ref="M821">IFERROR(
  SUMPRODUCT(
    ('Fill Book'!$F$4:$F$10084="S") * ('Fill Book'!$E$4:$E$10084=Mapping!C821),
    'Fill Book'!$G$4:$G$10084,  'Fill Book'!$H$4:$H$10084
  ) /
  SUMIFS(
    'Fill Book'!$G$4:$G$10084,
    'Fill Book'!$F$4:$F$10084, "S",
    'Fill Book'!$E$4:$E$10084, Mapping!C821
  ),
  ""
)</f>
        <v/>
      </c>
      <c r="N821" s="7">
        <f t="shared" si="59"/>
        <v>0</v>
      </c>
      <c r="O821" s="2">
        <f t="shared" ca="1" si="62"/>
        <v>0</v>
      </c>
      <c r="P821" s="2">
        <f t="shared" ca="1" si="60"/>
        <v>0</v>
      </c>
      <c r="Q821" s="2">
        <f t="shared" si="61"/>
        <v>0</v>
      </c>
      <c r="R821" s="9" t="e">
        <f ca="1">((Mapping!$M821 - Mapping!$K821) / Mapping!$E821 * Mapping!$F821) * (MIN(Mapping!$J821, Mapping!$L821))</f>
        <v>#VALUE!</v>
      </c>
      <c r="S821" s="2" t="str">
        <f>IFERROR(INDEX(#REF!, MATCH(Mapping!C821,#REF!, 0)), "")</f>
        <v/>
      </c>
      <c r="T821" s="2" t="e">
        <f t="shared" ca="1" si="63"/>
        <v>#VALUE!</v>
      </c>
      <c r="U821" s="2">
        <f ca="1">IFERROR(INDEX(Ref!E:E, MATCH(D821, Ref!B:B, 0)),5)</f>
        <v>5</v>
      </c>
      <c r="V821">
        <f ca="1">IFERROR(INDEX(Ref!F:F, MATCH(D821, Ref!B:B, 0)),1.5)</f>
        <v>1.5</v>
      </c>
    </row>
    <row r="822" spans="3:22" x14ac:dyDescent="0.25">
      <c r="C822" s="42"/>
      <c r="D822" s="2" t="str" cm="1">
        <f t="array" aca="1" ref="D822" ca="1">UPPER(_xlfn.TEXTJOIN("", TRUE, IF(ISNUMBER(FIND(MID(LEFT(C822, FIND(" ", C822 &amp; " ") - 1), ROW(INDIRECT("1:" &amp; LEN(LEFT(C822, FIND(" ", C822 &amp; " ") - 1)))), 1), "ABCDEFGHIJKLMNOPQRSTUVWXYZabcdefghijklmnopqrstuvwxyz")), MID(LEFT(C822, FIND(" ", C822 &amp; " ") - 1), ROW(INDIRECT("1:" &amp; LEN(LEFT(C822, FIND(" ", C822 &amp; " ") - 1)))), 1), "")))</f>
        <v/>
      </c>
      <c r="E822" s="2" t="e">
        <f ca="1">INDEX(Ref!C:C, MATCH(Mapping!D822, Ref!$B:$B,0))</f>
        <v>#N/A</v>
      </c>
      <c r="F822" s="2" t="e">
        <f ca="1">INDEX(Ref!D:D, MATCH(Mapping!D822, Ref!$B:$B,0))</f>
        <v>#N/A</v>
      </c>
      <c r="G822" s="2" cm="1">
        <f t="array" ref="G822">IFERROR(_xlfn.SWITCH(LOWER(TRIM(RIGHT(SUBSTITUTE(C822," ",REPT(" ",99)),99))),"fly",4,"dfly",8,"calendar",2,"box",4,4),4)</f>
        <v>4</v>
      </c>
      <c r="H822" s="2" t="s">
        <v>443</v>
      </c>
      <c r="I822" s="6" t="str">
        <f>RTD("tt.rtd",,RTD("tt.rtd",,"Inst",H822,$C822),I$2)</f>
        <v/>
      </c>
      <c r="J822" s="7" cm="1">
        <f t="array" ref="J822">SUM(IF(('Fill Book'!$F$4:$F$10084="B")*('Fill Book'!$E$4:$E$10084=Mapping!C822),'Fill Book'!$G$4:$G$10084))</f>
        <v>0</v>
      </c>
      <c r="K822" s="18" t="str" cm="1">
        <f t="array" ref="K822">IFERROR(
  SUMPRODUCT(
    ('Fill Book'!$F$4:$F$10084="B") * ('Fill Book'!$E$4:$E$10084=Mapping!C822),
    'Fill Book'!$G$4:$G$10084,  'Fill Book'!$H$4:$H$10084
  ) /
  SUMIFS(
    'Fill Book'!$G$4:$G$10084,
    'Fill Book'!$F$4:$F$10084, "B",
    'Fill Book'!$E$4:$E$10084, Mapping!C822
  ),
  ""
)</f>
        <v/>
      </c>
      <c r="L822" s="7">
        <f>SUMIFS('Fill Book'!$G$4:$G$10084, 'Fill Book'!$F$4:$F$10084, "S", 'Fill Book'!$E$4:$E$10084, Mapping!C822)</f>
        <v>0</v>
      </c>
      <c r="M822" s="18" t="str" cm="1">
        <f t="array" ref="M822">IFERROR(
  SUMPRODUCT(
    ('Fill Book'!$F$4:$F$10084="S") * ('Fill Book'!$E$4:$E$10084=Mapping!C822),
    'Fill Book'!$G$4:$G$10084,  'Fill Book'!$H$4:$H$10084
  ) /
  SUMIFS(
    'Fill Book'!$G$4:$G$10084,
    'Fill Book'!$F$4:$F$10084, "S",
    'Fill Book'!$E$4:$E$10084, Mapping!C822
  ),
  ""
)</f>
        <v/>
      </c>
      <c r="N822" s="7">
        <f t="shared" si="59"/>
        <v>0</v>
      </c>
      <c r="O822" s="2">
        <f t="shared" ca="1" si="62"/>
        <v>0</v>
      </c>
      <c r="P822" s="2">
        <f t="shared" ca="1" si="60"/>
        <v>0</v>
      </c>
      <c r="Q822" s="2">
        <f t="shared" si="61"/>
        <v>0</v>
      </c>
      <c r="R822" s="9" t="e">
        <f ca="1">((Mapping!$M822 - Mapping!$K822) / Mapping!$E822 * Mapping!$F822) * (MIN(Mapping!$J822, Mapping!$L822))</f>
        <v>#VALUE!</v>
      </c>
      <c r="S822" s="2" t="str">
        <f>IFERROR(INDEX(#REF!, MATCH(Mapping!C822,#REF!, 0)), "")</f>
        <v/>
      </c>
      <c r="T822" s="2" t="e">
        <f t="shared" ca="1" si="63"/>
        <v>#VALUE!</v>
      </c>
      <c r="U822" s="2">
        <f ca="1">IFERROR(INDEX(Ref!E:E, MATCH(D822, Ref!B:B, 0)),5)</f>
        <v>5</v>
      </c>
      <c r="V822">
        <f ca="1">IFERROR(INDEX(Ref!F:F, MATCH(D822, Ref!B:B, 0)),1.5)</f>
        <v>1.5</v>
      </c>
    </row>
    <row r="823" spans="3:22" x14ac:dyDescent="0.25">
      <c r="C823" s="42"/>
      <c r="D823" s="2" t="str" cm="1">
        <f t="array" aca="1" ref="D823" ca="1">UPPER(_xlfn.TEXTJOIN("", TRUE, IF(ISNUMBER(FIND(MID(LEFT(C823, FIND(" ", C823 &amp; " ") - 1), ROW(INDIRECT("1:" &amp; LEN(LEFT(C823, FIND(" ", C823 &amp; " ") - 1)))), 1), "ABCDEFGHIJKLMNOPQRSTUVWXYZabcdefghijklmnopqrstuvwxyz")), MID(LEFT(C823, FIND(" ", C823 &amp; " ") - 1), ROW(INDIRECT("1:" &amp; LEN(LEFT(C823, FIND(" ", C823 &amp; " ") - 1)))), 1), "")))</f>
        <v/>
      </c>
      <c r="E823" s="2" t="e">
        <f ca="1">INDEX(Ref!C:C, MATCH(Mapping!D823, Ref!$B:$B,0))</f>
        <v>#N/A</v>
      </c>
      <c r="F823" s="2" t="e">
        <f ca="1">INDEX(Ref!D:D, MATCH(Mapping!D823, Ref!$B:$B,0))</f>
        <v>#N/A</v>
      </c>
      <c r="G823" s="2" cm="1">
        <f t="array" ref="G823">IFERROR(_xlfn.SWITCH(LOWER(TRIM(RIGHT(SUBSTITUTE(C823," ",REPT(" ",99)),99))),"fly",4,"dfly",8,"calendar",2,"box",4,4),4)</f>
        <v>4</v>
      </c>
      <c r="H823" s="2" t="s">
        <v>443</v>
      </c>
      <c r="I823" s="6" t="str">
        <f>RTD("tt.rtd",,RTD("tt.rtd",,"Inst",H823,$C823),I$2)</f>
        <v/>
      </c>
      <c r="J823" s="7" cm="1">
        <f t="array" ref="J823">SUM(IF(('Fill Book'!$F$4:$F$10084="B")*('Fill Book'!$E$4:$E$10084=Mapping!C823),'Fill Book'!$G$4:$G$10084))</f>
        <v>0</v>
      </c>
      <c r="K823" s="18" t="str" cm="1">
        <f t="array" ref="K823">IFERROR(
  SUMPRODUCT(
    ('Fill Book'!$F$4:$F$10084="B") * ('Fill Book'!$E$4:$E$10084=Mapping!C823),
    'Fill Book'!$G$4:$G$10084,  'Fill Book'!$H$4:$H$10084
  ) /
  SUMIFS(
    'Fill Book'!$G$4:$G$10084,
    'Fill Book'!$F$4:$F$10084, "B",
    'Fill Book'!$E$4:$E$10084, Mapping!C823
  ),
  ""
)</f>
        <v/>
      </c>
      <c r="L823" s="7">
        <f>SUMIFS('Fill Book'!$G$4:$G$10084, 'Fill Book'!$F$4:$F$10084, "S", 'Fill Book'!$E$4:$E$10084, Mapping!C823)</f>
        <v>0</v>
      </c>
      <c r="M823" s="18" t="str" cm="1">
        <f t="array" ref="M823">IFERROR(
  SUMPRODUCT(
    ('Fill Book'!$F$4:$F$10084="S") * ('Fill Book'!$E$4:$E$10084=Mapping!C823),
    'Fill Book'!$G$4:$G$10084,  'Fill Book'!$H$4:$H$10084
  ) /
  SUMIFS(
    'Fill Book'!$G$4:$G$10084,
    'Fill Book'!$F$4:$F$10084, "S",
    'Fill Book'!$E$4:$E$10084, Mapping!C823
  ),
  ""
)</f>
        <v/>
      </c>
      <c r="N823" s="7">
        <f t="shared" si="59"/>
        <v>0</v>
      </c>
      <c r="O823" s="2">
        <f t="shared" ca="1" si="62"/>
        <v>0</v>
      </c>
      <c r="P823" s="2">
        <f t="shared" ca="1" si="60"/>
        <v>0</v>
      </c>
      <c r="Q823" s="2">
        <f t="shared" si="61"/>
        <v>0</v>
      </c>
      <c r="R823" s="9" t="e">
        <f ca="1">((Mapping!$M823 - Mapping!$K823) / Mapping!$E823 * Mapping!$F823) * (MIN(Mapping!$J823, Mapping!$L823))</f>
        <v>#VALUE!</v>
      </c>
      <c r="S823" s="2" t="str">
        <f>IFERROR(INDEX(#REF!, MATCH(Mapping!C823,#REF!, 0)), "")</f>
        <v/>
      </c>
      <c r="T823" s="2" t="e">
        <f t="shared" ca="1" si="63"/>
        <v>#VALUE!</v>
      </c>
      <c r="U823" s="2">
        <f ca="1">IFERROR(INDEX(Ref!E:E, MATCH(D823, Ref!B:B, 0)),5)</f>
        <v>5</v>
      </c>
      <c r="V823">
        <f ca="1">IFERROR(INDEX(Ref!F:F, MATCH(D823, Ref!B:B, 0)),1.5)</f>
        <v>1.5</v>
      </c>
    </row>
    <row r="824" spans="3:22" x14ac:dyDescent="0.25">
      <c r="C824" s="42"/>
      <c r="D824" s="2" t="str" cm="1">
        <f t="array" aca="1" ref="D824" ca="1">UPPER(_xlfn.TEXTJOIN("", TRUE, IF(ISNUMBER(FIND(MID(LEFT(C824, FIND(" ", C824 &amp; " ") - 1), ROW(INDIRECT("1:" &amp; LEN(LEFT(C824, FIND(" ", C824 &amp; " ") - 1)))), 1), "ABCDEFGHIJKLMNOPQRSTUVWXYZabcdefghijklmnopqrstuvwxyz")), MID(LEFT(C824, FIND(" ", C824 &amp; " ") - 1), ROW(INDIRECT("1:" &amp; LEN(LEFT(C824, FIND(" ", C824 &amp; " ") - 1)))), 1), "")))</f>
        <v/>
      </c>
      <c r="E824" s="2" t="e">
        <f ca="1">INDEX(Ref!C:C, MATCH(Mapping!D824, Ref!$B:$B,0))</f>
        <v>#N/A</v>
      </c>
      <c r="F824" s="2" t="e">
        <f ca="1">INDEX(Ref!D:D, MATCH(Mapping!D824, Ref!$B:$B,0))</f>
        <v>#N/A</v>
      </c>
      <c r="G824" s="2" cm="1">
        <f t="array" ref="G824">IFERROR(_xlfn.SWITCH(LOWER(TRIM(RIGHT(SUBSTITUTE(C824," ",REPT(" ",99)),99))),"fly",4,"dfly",8,"calendar",2,"box",4,4),4)</f>
        <v>4</v>
      </c>
      <c r="H824" s="2" t="s">
        <v>443</v>
      </c>
      <c r="I824" s="6" t="str">
        <f>RTD("tt.rtd",,RTD("tt.rtd",,"Inst",H824,$C824),I$2)</f>
        <v/>
      </c>
      <c r="J824" s="7" cm="1">
        <f t="array" ref="J824">SUM(IF(('Fill Book'!$F$4:$F$10084="B")*('Fill Book'!$E$4:$E$10084=Mapping!C824),'Fill Book'!$G$4:$G$10084))</f>
        <v>0</v>
      </c>
      <c r="K824" s="18" t="str" cm="1">
        <f t="array" ref="K824">IFERROR(
  SUMPRODUCT(
    ('Fill Book'!$F$4:$F$10084="B") * ('Fill Book'!$E$4:$E$10084=Mapping!C824),
    'Fill Book'!$G$4:$G$10084,  'Fill Book'!$H$4:$H$10084
  ) /
  SUMIFS(
    'Fill Book'!$G$4:$G$10084,
    'Fill Book'!$F$4:$F$10084, "B",
    'Fill Book'!$E$4:$E$10084, Mapping!C824
  ),
  ""
)</f>
        <v/>
      </c>
      <c r="L824" s="7">
        <f>SUMIFS('Fill Book'!$G$4:$G$10084, 'Fill Book'!$F$4:$F$10084, "S", 'Fill Book'!$E$4:$E$10084, Mapping!C824)</f>
        <v>0</v>
      </c>
      <c r="M824" s="18" t="str" cm="1">
        <f t="array" ref="M824">IFERROR(
  SUMPRODUCT(
    ('Fill Book'!$F$4:$F$10084="S") * ('Fill Book'!$E$4:$E$10084=Mapping!C824),
    'Fill Book'!$G$4:$G$10084,  'Fill Book'!$H$4:$H$10084
  ) /
  SUMIFS(
    'Fill Book'!$G$4:$G$10084,
    'Fill Book'!$F$4:$F$10084, "S",
    'Fill Book'!$E$4:$E$10084, Mapping!C824
  ),
  ""
)</f>
        <v/>
      </c>
      <c r="N824" s="7">
        <f t="shared" si="59"/>
        <v>0</v>
      </c>
      <c r="O824" s="2">
        <f t="shared" ca="1" si="62"/>
        <v>0</v>
      </c>
      <c r="P824" s="2">
        <f t="shared" ca="1" si="60"/>
        <v>0</v>
      </c>
      <c r="Q824" s="2">
        <f t="shared" si="61"/>
        <v>0</v>
      </c>
      <c r="R824" s="9" t="e">
        <f ca="1">((Mapping!$M824 - Mapping!$K824) / Mapping!$E824 * Mapping!$F824) * (MIN(Mapping!$J824, Mapping!$L824))</f>
        <v>#VALUE!</v>
      </c>
      <c r="S824" s="2" t="str">
        <f>IFERROR(INDEX(#REF!, MATCH(Mapping!C824,#REF!, 0)), "")</f>
        <v/>
      </c>
      <c r="T824" s="2" t="e">
        <f t="shared" ca="1" si="63"/>
        <v>#VALUE!</v>
      </c>
      <c r="U824" s="2">
        <f ca="1">IFERROR(INDEX(Ref!E:E, MATCH(D824, Ref!B:B, 0)),5)</f>
        <v>5</v>
      </c>
      <c r="V824">
        <f ca="1">IFERROR(INDEX(Ref!F:F, MATCH(D824, Ref!B:B, 0)),1.5)</f>
        <v>1.5</v>
      </c>
    </row>
    <row r="825" spans="3:22" x14ac:dyDescent="0.25">
      <c r="C825" s="42"/>
      <c r="D825" s="2" t="str" cm="1">
        <f t="array" aca="1" ref="D825" ca="1">UPPER(_xlfn.TEXTJOIN("", TRUE, IF(ISNUMBER(FIND(MID(LEFT(C825, FIND(" ", C825 &amp; " ") - 1), ROW(INDIRECT("1:" &amp; LEN(LEFT(C825, FIND(" ", C825 &amp; " ") - 1)))), 1), "ABCDEFGHIJKLMNOPQRSTUVWXYZabcdefghijklmnopqrstuvwxyz")), MID(LEFT(C825, FIND(" ", C825 &amp; " ") - 1), ROW(INDIRECT("1:" &amp; LEN(LEFT(C825, FIND(" ", C825 &amp; " ") - 1)))), 1), "")))</f>
        <v/>
      </c>
      <c r="E825" s="2" t="e">
        <f ca="1">INDEX(Ref!C:C, MATCH(Mapping!D825, Ref!$B:$B,0))</f>
        <v>#N/A</v>
      </c>
      <c r="F825" s="2" t="e">
        <f ca="1">INDEX(Ref!D:D, MATCH(Mapping!D825, Ref!$B:$B,0))</f>
        <v>#N/A</v>
      </c>
      <c r="G825" s="2" cm="1">
        <f t="array" ref="G825">IFERROR(_xlfn.SWITCH(LOWER(TRIM(RIGHT(SUBSTITUTE(C825," ",REPT(" ",99)),99))),"fly",4,"dfly",8,"calendar",2,"box",4,4),4)</f>
        <v>4</v>
      </c>
      <c r="H825" s="2" t="s">
        <v>443</v>
      </c>
      <c r="I825" s="6" t="str">
        <f>RTD("tt.rtd",,RTD("tt.rtd",,"Inst",H825,$C825),I$2)</f>
        <v/>
      </c>
      <c r="J825" s="7" cm="1">
        <f t="array" ref="J825">SUM(IF(('Fill Book'!$F$4:$F$10084="B")*('Fill Book'!$E$4:$E$10084=Mapping!C825),'Fill Book'!$G$4:$G$10084))</f>
        <v>0</v>
      </c>
      <c r="K825" s="18" t="str" cm="1">
        <f t="array" ref="K825">IFERROR(
  SUMPRODUCT(
    ('Fill Book'!$F$4:$F$10084="B") * ('Fill Book'!$E$4:$E$10084=Mapping!C825),
    'Fill Book'!$G$4:$G$10084,  'Fill Book'!$H$4:$H$10084
  ) /
  SUMIFS(
    'Fill Book'!$G$4:$G$10084,
    'Fill Book'!$F$4:$F$10084, "B",
    'Fill Book'!$E$4:$E$10084, Mapping!C825
  ),
  ""
)</f>
        <v/>
      </c>
      <c r="L825" s="7">
        <f>SUMIFS('Fill Book'!$G$4:$G$10084, 'Fill Book'!$F$4:$F$10084, "S", 'Fill Book'!$E$4:$E$10084, Mapping!C825)</f>
        <v>0</v>
      </c>
      <c r="M825" s="18" t="str" cm="1">
        <f t="array" ref="M825">IFERROR(
  SUMPRODUCT(
    ('Fill Book'!$F$4:$F$10084="S") * ('Fill Book'!$E$4:$E$10084=Mapping!C825),
    'Fill Book'!$G$4:$G$10084,  'Fill Book'!$H$4:$H$10084
  ) /
  SUMIFS(
    'Fill Book'!$G$4:$G$10084,
    'Fill Book'!$F$4:$F$10084, "S",
    'Fill Book'!$E$4:$E$10084, Mapping!C825
  ),
  ""
)</f>
        <v/>
      </c>
      <c r="N825" s="7">
        <f t="shared" si="59"/>
        <v>0</v>
      </c>
      <c r="O825" s="2">
        <f t="shared" ca="1" si="62"/>
        <v>0</v>
      </c>
      <c r="P825" s="2">
        <f t="shared" ca="1" si="60"/>
        <v>0</v>
      </c>
      <c r="Q825" s="2">
        <f t="shared" si="61"/>
        <v>0</v>
      </c>
      <c r="R825" s="9" t="e">
        <f ca="1">((Mapping!$M825 - Mapping!$K825) / Mapping!$E825 * Mapping!$F825) * (MIN(Mapping!$J825, Mapping!$L825))</f>
        <v>#VALUE!</v>
      </c>
      <c r="S825" s="2" t="str">
        <f>IFERROR(INDEX(#REF!, MATCH(Mapping!C825,#REF!, 0)), "")</f>
        <v/>
      </c>
      <c r="T825" s="2" t="e">
        <f t="shared" ca="1" si="63"/>
        <v>#VALUE!</v>
      </c>
      <c r="U825" s="2">
        <f ca="1">IFERROR(INDEX(Ref!E:E, MATCH(D825, Ref!B:B, 0)),5)</f>
        <v>5</v>
      </c>
      <c r="V825">
        <f ca="1">IFERROR(INDEX(Ref!F:F, MATCH(D825, Ref!B:B, 0)),1.5)</f>
        <v>1.5</v>
      </c>
    </row>
    <row r="826" spans="3:22" x14ac:dyDescent="0.25">
      <c r="C826" s="42"/>
      <c r="D826" s="2" t="str" cm="1">
        <f t="array" aca="1" ref="D826" ca="1">UPPER(_xlfn.TEXTJOIN("", TRUE, IF(ISNUMBER(FIND(MID(LEFT(C826, FIND(" ", C826 &amp; " ") - 1), ROW(INDIRECT("1:" &amp; LEN(LEFT(C826, FIND(" ", C826 &amp; " ") - 1)))), 1), "ABCDEFGHIJKLMNOPQRSTUVWXYZabcdefghijklmnopqrstuvwxyz")), MID(LEFT(C826, FIND(" ", C826 &amp; " ") - 1), ROW(INDIRECT("1:" &amp; LEN(LEFT(C826, FIND(" ", C826 &amp; " ") - 1)))), 1), "")))</f>
        <v/>
      </c>
      <c r="E826" s="2" t="e">
        <f ca="1">INDEX(Ref!C:C, MATCH(Mapping!D826, Ref!$B:$B,0))</f>
        <v>#N/A</v>
      </c>
      <c r="F826" s="2" t="e">
        <f ca="1">INDEX(Ref!D:D, MATCH(Mapping!D826, Ref!$B:$B,0))</f>
        <v>#N/A</v>
      </c>
      <c r="G826" s="2" cm="1">
        <f t="array" ref="G826">IFERROR(_xlfn.SWITCH(LOWER(TRIM(RIGHT(SUBSTITUTE(C826," ",REPT(" ",99)),99))),"fly",4,"dfly",8,"calendar",2,"box",4,4),4)</f>
        <v>4</v>
      </c>
      <c r="H826" s="2" t="s">
        <v>443</v>
      </c>
      <c r="I826" s="6" t="str">
        <f>RTD("tt.rtd",,RTD("tt.rtd",,"Inst",H826,$C826),I$2)</f>
        <v/>
      </c>
      <c r="J826" s="7" cm="1">
        <f t="array" ref="J826">SUM(IF(('Fill Book'!$F$4:$F$10084="B")*('Fill Book'!$E$4:$E$10084=Mapping!C826),'Fill Book'!$G$4:$G$10084))</f>
        <v>0</v>
      </c>
      <c r="K826" s="18" t="str" cm="1">
        <f t="array" ref="K826">IFERROR(
  SUMPRODUCT(
    ('Fill Book'!$F$4:$F$10084="B") * ('Fill Book'!$E$4:$E$10084=Mapping!C826),
    'Fill Book'!$G$4:$G$10084,  'Fill Book'!$H$4:$H$10084
  ) /
  SUMIFS(
    'Fill Book'!$G$4:$G$10084,
    'Fill Book'!$F$4:$F$10084, "B",
    'Fill Book'!$E$4:$E$10084, Mapping!C826
  ),
  ""
)</f>
        <v/>
      </c>
      <c r="L826" s="7">
        <f>SUMIFS('Fill Book'!$G$4:$G$10084, 'Fill Book'!$F$4:$F$10084, "S", 'Fill Book'!$E$4:$E$10084, Mapping!C826)</f>
        <v>0</v>
      </c>
      <c r="M826" s="18" t="str" cm="1">
        <f t="array" ref="M826">IFERROR(
  SUMPRODUCT(
    ('Fill Book'!$F$4:$F$10084="S") * ('Fill Book'!$E$4:$E$10084=Mapping!C826),
    'Fill Book'!$G$4:$G$10084,  'Fill Book'!$H$4:$H$10084
  ) /
  SUMIFS(
    'Fill Book'!$G$4:$G$10084,
    'Fill Book'!$F$4:$F$10084, "S",
    'Fill Book'!$E$4:$E$10084, Mapping!C826
  ),
  ""
)</f>
        <v/>
      </c>
      <c r="N826" s="7">
        <f t="shared" si="59"/>
        <v>0</v>
      </c>
      <c r="O826" s="2">
        <f t="shared" ca="1" si="62"/>
        <v>0</v>
      </c>
      <c r="P826" s="2">
        <f t="shared" ca="1" si="60"/>
        <v>0</v>
      </c>
      <c r="Q826" s="2">
        <f t="shared" si="61"/>
        <v>0</v>
      </c>
      <c r="R826" s="9" t="e">
        <f ca="1">((Mapping!$M826 - Mapping!$K826) / Mapping!$E826 * Mapping!$F826) * (MIN(Mapping!$J826, Mapping!$L826))</f>
        <v>#VALUE!</v>
      </c>
      <c r="S826" s="2" t="str">
        <f>IFERROR(INDEX(#REF!, MATCH(Mapping!C826,#REF!, 0)), "")</f>
        <v/>
      </c>
      <c r="T826" s="2" t="e">
        <f t="shared" ca="1" si="63"/>
        <v>#VALUE!</v>
      </c>
      <c r="U826" s="2">
        <f ca="1">IFERROR(INDEX(Ref!E:E, MATCH(D826, Ref!B:B, 0)),5)</f>
        <v>5</v>
      </c>
      <c r="V826">
        <f ca="1">IFERROR(INDEX(Ref!F:F, MATCH(D826, Ref!B:B, 0)),1.5)</f>
        <v>1.5</v>
      </c>
    </row>
    <row r="827" spans="3:22" x14ac:dyDescent="0.25">
      <c r="C827" s="42"/>
      <c r="D827" s="2" t="str" cm="1">
        <f t="array" aca="1" ref="D827" ca="1">UPPER(_xlfn.TEXTJOIN("", TRUE, IF(ISNUMBER(FIND(MID(LEFT(C827, FIND(" ", C827 &amp; " ") - 1), ROW(INDIRECT("1:" &amp; LEN(LEFT(C827, FIND(" ", C827 &amp; " ") - 1)))), 1), "ABCDEFGHIJKLMNOPQRSTUVWXYZabcdefghijklmnopqrstuvwxyz")), MID(LEFT(C827, FIND(" ", C827 &amp; " ") - 1), ROW(INDIRECT("1:" &amp; LEN(LEFT(C827, FIND(" ", C827 &amp; " ") - 1)))), 1), "")))</f>
        <v/>
      </c>
      <c r="E827" s="2" t="e">
        <f ca="1">INDEX(Ref!C:C, MATCH(Mapping!D827, Ref!$B:$B,0))</f>
        <v>#N/A</v>
      </c>
      <c r="F827" s="2" t="e">
        <f ca="1">INDEX(Ref!D:D, MATCH(Mapping!D827, Ref!$B:$B,0))</f>
        <v>#N/A</v>
      </c>
      <c r="G827" s="2" cm="1">
        <f t="array" ref="G827">IFERROR(_xlfn.SWITCH(LOWER(TRIM(RIGHT(SUBSTITUTE(C827," ",REPT(" ",99)),99))),"fly",4,"dfly",8,"calendar",2,"box",4,4),4)</f>
        <v>4</v>
      </c>
      <c r="H827" s="2" t="s">
        <v>443</v>
      </c>
      <c r="I827" s="6" t="str">
        <f>RTD("tt.rtd",,RTD("tt.rtd",,"Inst",H827,$C827),I$2)</f>
        <v/>
      </c>
      <c r="J827" s="7" cm="1">
        <f t="array" ref="J827">SUM(IF(('Fill Book'!$F$4:$F$10084="B")*('Fill Book'!$E$4:$E$10084=Mapping!C827),'Fill Book'!$G$4:$G$10084))</f>
        <v>0</v>
      </c>
      <c r="K827" s="18" t="str" cm="1">
        <f t="array" ref="K827">IFERROR(
  SUMPRODUCT(
    ('Fill Book'!$F$4:$F$10084="B") * ('Fill Book'!$E$4:$E$10084=Mapping!C827),
    'Fill Book'!$G$4:$G$10084,  'Fill Book'!$H$4:$H$10084
  ) /
  SUMIFS(
    'Fill Book'!$G$4:$G$10084,
    'Fill Book'!$F$4:$F$10084, "B",
    'Fill Book'!$E$4:$E$10084, Mapping!C827
  ),
  ""
)</f>
        <v/>
      </c>
      <c r="L827" s="7">
        <f>SUMIFS('Fill Book'!$G$4:$G$10084, 'Fill Book'!$F$4:$F$10084, "S", 'Fill Book'!$E$4:$E$10084, Mapping!C827)</f>
        <v>0</v>
      </c>
      <c r="M827" s="18" t="str" cm="1">
        <f t="array" ref="M827">IFERROR(
  SUMPRODUCT(
    ('Fill Book'!$F$4:$F$10084="S") * ('Fill Book'!$E$4:$E$10084=Mapping!C827),
    'Fill Book'!$G$4:$G$10084,  'Fill Book'!$H$4:$H$10084
  ) /
  SUMIFS(
    'Fill Book'!$G$4:$G$10084,
    'Fill Book'!$F$4:$F$10084, "S",
    'Fill Book'!$E$4:$E$10084, Mapping!C827
  ),
  ""
)</f>
        <v/>
      </c>
      <c r="N827" s="7">
        <f t="shared" si="59"/>
        <v>0</v>
      </c>
      <c r="O827" s="2">
        <f t="shared" ca="1" si="62"/>
        <v>0</v>
      </c>
      <c r="P827" s="2">
        <f t="shared" ca="1" si="60"/>
        <v>0</v>
      </c>
      <c r="Q827" s="2">
        <f t="shared" si="61"/>
        <v>0</v>
      </c>
      <c r="R827" s="9" t="e">
        <f ca="1">((Mapping!$M827 - Mapping!$K827) / Mapping!$E827 * Mapping!$F827) * (MIN(Mapping!$J827, Mapping!$L827))</f>
        <v>#VALUE!</v>
      </c>
      <c r="S827" s="2" t="str">
        <f>IFERROR(INDEX(#REF!, MATCH(Mapping!C827,#REF!, 0)), "")</f>
        <v/>
      </c>
      <c r="T827" s="2" t="e">
        <f t="shared" ca="1" si="63"/>
        <v>#VALUE!</v>
      </c>
      <c r="U827" s="2">
        <f ca="1">IFERROR(INDEX(Ref!E:E, MATCH(D827, Ref!B:B, 0)),5)</f>
        <v>5</v>
      </c>
      <c r="V827">
        <f ca="1">IFERROR(INDEX(Ref!F:F, MATCH(D827, Ref!B:B, 0)),1.5)</f>
        <v>1.5</v>
      </c>
    </row>
    <row r="828" spans="3:22" x14ac:dyDescent="0.25">
      <c r="C828" s="42"/>
      <c r="D828" s="2" t="str" cm="1">
        <f t="array" aca="1" ref="D828" ca="1">UPPER(_xlfn.TEXTJOIN("", TRUE, IF(ISNUMBER(FIND(MID(LEFT(C828, FIND(" ", C828 &amp; " ") - 1), ROW(INDIRECT("1:" &amp; LEN(LEFT(C828, FIND(" ", C828 &amp; " ") - 1)))), 1), "ABCDEFGHIJKLMNOPQRSTUVWXYZabcdefghijklmnopqrstuvwxyz")), MID(LEFT(C828, FIND(" ", C828 &amp; " ") - 1), ROW(INDIRECT("1:" &amp; LEN(LEFT(C828, FIND(" ", C828 &amp; " ") - 1)))), 1), "")))</f>
        <v/>
      </c>
      <c r="E828" s="2" t="e">
        <f ca="1">INDEX(Ref!C:C, MATCH(Mapping!D828, Ref!$B:$B,0))</f>
        <v>#N/A</v>
      </c>
      <c r="F828" s="2" t="e">
        <f ca="1">INDEX(Ref!D:D, MATCH(Mapping!D828, Ref!$B:$B,0))</f>
        <v>#N/A</v>
      </c>
      <c r="G828" s="2" cm="1">
        <f t="array" ref="G828">IFERROR(_xlfn.SWITCH(LOWER(TRIM(RIGHT(SUBSTITUTE(C828," ",REPT(" ",99)),99))),"fly",4,"dfly",8,"calendar",2,"box",4,4),4)</f>
        <v>4</v>
      </c>
      <c r="H828" s="2" t="s">
        <v>443</v>
      </c>
      <c r="I828" s="6" t="str">
        <f>RTD("tt.rtd",,RTD("tt.rtd",,"Inst",H828,$C828),I$2)</f>
        <v/>
      </c>
      <c r="J828" s="7" cm="1">
        <f t="array" ref="J828">SUM(IF(('Fill Book'!$F$4:$F$10084="B")*('Fill Book'!$E$4:$E$10084=Mapping!C828),'Fill Book'!$G$4:$G$10084))</f>
        <v>0</v>
      </c>
      <c r="K828" s="18" t="str" cm="1">
        <f t="array" ref="K828">IFERROR(
  SUMPRODUCT(
    ('Fill Book'!$F$4:$F$10084="B") * ('Fill Book'!$E$4:$E$10084=Mapping!C828),
    'Fill Book'!$G$4:$G$10084,  'Fill Book'!$H$4:$H$10084
  ) /
  SUMIFS(
    'Fill Book'!$G$4:$G$10084,
    'Fill Book'!$F$4:$F$10084, "B",
    'Fill Book'!$E$4:$E$10084, Mapping!C828
  ),
  ""
)</f>
        <v/>
      </c>
      <c r="L828" s="7">
        <f>SUMIFS('Fill Book'!$G$4:$G$10084, 'Fill Book'!$F$4:$F$10084, "S", 'Fill Book'!$E$4:$E$10084, Mapping!C828)</f>
        <v>0</v>
      </c>
      <c r="M828" s="18" t="str" cm="1">
        <f t="array" ref="M828">IFERROR(
  SUMPRODUCT(
    ('Fill Book'!$F$4:$F$10084="S") * ('Fill Book'!$E$4:$E$10084=Mapping!C828),
    'Fill Book'!$G$4:$G$10084,  'Fill Book'!$H$4:$H$10084
  ) /
  SUMIFS(
    'Fill Book'!$G$4:$G$10084,
    'Fill Book'!$F$4:$F$10084, "S",
    'Fill Book'!$E$4:$E$10084, Mapping!C828
  ),
  ""
)</f>
        <v/>
      </c>
      <c r="N828" s="7">
        <f t="shared" si="59"/>
        <v>0</v>
      </c>
      <c r="O828" s="2">
        <f t="shared" ca="1" si="62"/>
        <v>0</v>
      </c>
      <c r="P828" s="2">
        <f t="shared" ca="1" si="60"/>
        <v>0</v>
      </c>
      <c r="Q828" s="2">
        <f t="shared" si="61"/>
        <v>0</v>
      </c>
      <c r="R828" s="9" t="e">
        <f ca="1">((Mapping!$M828 - Mapping!$K828) / Mapping!$E828 * Mapping!$F828) * (MIN(Mapping!$J828, Mapping!$L828))</f>
        <v>#VALUE!</v>
      </c>
      <c r="S828" s="2" t="str">
        <f>IFERROR(INDEX(#REF!, MATCH(Mapping!C828,#REF!, 0)), "")</f>
        <v/>
      </c>
      <c r="T828" s="2" t="e">
        <f t="shared" ca="1" si="63"/>
        <v>#VALUE!</v>
      </c>
      <c r="U828" s="2">
        <f ca="1">IFERROR(INDEX(Ref!E:E, MATCH(D828, Ref!B:B, 0)),5)</f>
        <v>5</v>
      </c>
      <c r="V828">
        <f ca="1">IFERROR(INDEX(Ref!F:F, MATCH(D828, Ref!B:B, 0)),1.5)</f>
        <v>1.5</v>
      </c>
    </row>
    <row r="829" spans="3:22" x14ac:dyDescent="0.25">
      <c r="C829" s="42"/>
      <c r="D829" s="2" t="str" cm="1">
        <f t="array" aca="1" ref="D829" ca="1">UPPER(_xlfn.TEXTJOIN("", TRUE, IF(ISNUMBER(FIND(MID(LEFT(C829, FIND(" ", C829 &amp; " ") - 1), ROW(INDIRECT("1:" &amp; LEN(LEFT(C829, FIND(" ", C829 &amp; " ") - 1)))), 1), "ABCDEFGHIJKLMNOPQRSTUVWXYZabcdefghijklmnopqrstuvwxyz")), MID(LEFT(C829, FIND(" ", C829 &amp; " ") - 1), ROW(INDIRECT("1:" &amp; LEN(LEFT(C829, FIND(" ", C829 &amp; " ") - 1)))), 1), "")))</f>
        <v/>
      </c>
      <c r="E829" s="2" t="e">
        <f ca="1">INDEX(Ref!C:C, MATCH(Mapping!D829, Ref!$B:$B,0))</f>
        <v>#N/A</v>
      </c>
      <c r="F829" s="2" t="e">
        <f ca="1">INDEX(Ref!D:D, MATCH(Mapping!D829, Ref!$B:$B,0))</f>
        <v>#N/A</v>
      </c>
      <c r="G829" s="2" cm="1">
        <f t="array" ref="G829">IFERROR(_xlfn.SWITCH(LOWER(TRIM(RIGHT(SUBSTITUTE(C829," ",REPT(" ",99)),99))),"fly",4,"dfly",8,"calendar",2,"box",4,4),4)</f>
        <v>4</v>
      </c>
      <c r="H829" s="2" t="s">
        <v>443</v>
      </c>
      <c r="I829" s="6" t="str">
        <f>RTD("tt.rtd",,RTD("tt.rtd",,"Inst",H829,$C829),I$2)</f>
        <v/>
      </c>
      <c r="J829" s="7" cm="1">
        <f t="array" ref="J829">SUM(IF(('Fill Book'!$F$4:$F$10084="B")*('Fill Book'!$E$4:$E$10084=Mapping!C829),'Fill Book'!$G$4:$G$10084))</f>
        <v>0</v>
      </c>
      <c r="K829" s="18" t="str" cm="1">
        <f t="array" ref="K829">IFERROR(
  SUMPRODUCT(
    ('Fill Book'!$F$4:$F$10084="B") * ('Fill Book'!$E$4:$E$10084=Mapping!C829),
    'Fill Book'!$G$4:$G$10084,  'Fill Book'!$H$4:$H$10084
  ) /
  SUMIFS(
    'Fill Book'!$G$4:$G$10084,
    'Fill Book'!$F$4:$F$10084, "B",
    'Fill Book'!$E$4:$E$10084, Mapping!C829
  ),
  ""
)</f>
        <v/>
      </c>
      <c r="L829" s="7">
        <f>SUMIFS('Fill Book'!$G$4:$G$10084, 'Fill Book'!$F$4:$F$10084, "S", 'Fill Book'!$E$4:$E$10084, Mapping!C829)</f>
        <v>0</v>
      </c>
      <c r="M829" s="18" t="str" cm="1">
        <f t="array" ref="M829">IFERROR(
  SUMPRODUCT(
    ('Fill Book'!$F$4:$F$10084="S") * ('Fill Book'!$E$4:$E$10084=Mapping!C829),
    'Fill Book'!$G$4:$G$10084,  'Fill Book'!$H$4:$H$10084
  ) /
  SUMIFS(
    'Fill Book'!$G$4:$G$10084,
    'Fill Book'!$F$4:$F$10084, "S",
    'Fill Book'!$E$4:$E$10084, Mapping!C829
  ),
  ""
)</f>
        <v/>
      </c>
      <c r="N829" s="7">
        <f t="shared" si="59"/>
        <v>0</v>
      </c>
      <c r="O829" s="2">
        <f t="shared" ca="1" si="62"/>
        <v>0</v>
      </c>
      <c r="P829" s="2">
        <f t="shared" ca="1" si="60"/>
        <v>0</v>
      </c>
      <c r="Q829" s="2">
        <f t="shared" si="61"/>
        <v>0</v>
      </c>
      <c r="R829" s="9" t="e">
        <f ca="1">((Mapping!$M829 - Mapping!$K829) / Mapping!$E829 * Mapping!$F829) * (MIN(Mapping!$J829, Mapping!$L829))</f>
        <v>#VALUE!</v>
      </c>
      <c r="S829" s="2" t="str">
        <f>IFERROR(INDEX(#REF!, MATCH(Mapping!C829,#REF!, 0)), "")</f>
        <v/>
      </c>
      <c r="T829" s="2" t="e">
        <f t="shared" ca="1" si="63"/>
        <v>#VALUE!</v>
      </c>
      <c r="U829" s="2">
        <f ca="1">IFERROR(INDEX(Ref!E:E, MATCH(D829, Ref!B:B, 0)),5)</f>
        <v>5</v>
      </c>
      <c r="V829">
        <f ca="1">IFERROR(INDEX(Ref!F:F, MATCH(D829, Ref!B:B, 0)),1.5)</f>
        <v>1.5</v>
      </c>
    </row>
    <row r="830" spans="3:22" x14ac:dyDescent="0.25">
      <c r="C830" s="42"/>
      <c r="D830" s="2" t="str" cm="1">
        <f t="array" aca="1" ref="D830" ca="1">UPPER(_xlfn.TEXTJOIN("", TRUE, IF(ISNUMBER(FIND(MID(LEFT(C830, FIND(" ", C830 &amp; " ") - 1), ROW(INDIRECT("1:" &amp; LEN(LEFT(C830, FIND(" ", C830 &amp; " ") - 1)))), 1), "ABCDEFGHIJKLMNOPQRSTUVWXYZabcdefghijklmnopqrstuvwxyz")), MID(LEFT(C830, FIND(" ", C830 &amp; " ") - 1), ROW(INDIRECT("1:" &amp; LEN(LEFT(C830, FIND(" ", C830 &amp; " ") - 1)))), 1), "")))</f>
        <v/>
      </c>
      <c r="E830" s="2" t="e">
        <f ca="1">INDEX(Ref!C:C, MATCH(Mapping!D830, Ref!$B:$B,0))</f>
        <v>#N/A</v>
      </c>
      <c r="F830" s="2" t="e">
        <f ca="1">INDEX(Ref!D:D, MATCH(Mapping!D830, Ref!$B:$B,0))</f>
        <v>#N/A</v>
      </c>
      <c r="G830" s="2" cm="1">
        <f t="array" ref="G830">IFERROR(_xlfn.SWITCH(LOWER(TRIM(RIGHT(SUBSTITUTE(C830," ",REPT(" ",99)),99))),"fly",4,"dfly",8,"calendar",2,"box",4,4),4)</f>
        <v>4</v>
      </c>
      <c r="H830" s="2" t="s">
        <v>443</v>
      </c>
      <c r="I830" s="6" t="str">
        <f>RTD("tt.rtd",,RTD("tt.rtd",,"Inst",H830,$C830),I$2)</f>
        <v/>
      </c>
      <c r="J830" s="7" cm="1">
        <f t="array" ref="J830">SUM(IF(('Fill Book'!$F$4:$F$10084="B")*('Fill Book'!$E$4:$E$10084=Mapping!C830),'Fill Book'!$G$4:$G$10084))</f>
        <v>0</v>
      </c>
      <c r="K830" s="18" t="str" cm="1">
        <f t="array" ref="K830">IFERROR(
  SUMPRODUCT(
    ('Fill Book'!$F$4:$F$10084="B") * ('Fill Book'!$E$4:$E$10084=Mapping!C830),
    'Fill Book'!$G$4:$G$10084,  'Fill Book'!$H$4:$H$10084
  ) /
  SUMIFS(
    'Fill Book'!$G$4:$G$10084,
    'Fill Book'!$F$4:$F$10084, "B",
    'Fill Book'!$E$4:$E$10084, Mapping!C830
  ),
  ""
)</f>
        <v/>
      </c>
      <c r="L830" s="7">
        <f>SUMIFS('Fill Book'!$G$4:$G$10084, 'Fill Book'!$F$4:$F$10084, "S", 'Fill Book'!$E$4:$E$10084, Mapping!C830)</f>
        <v>0</v>
      </c>
      <c r="M830" s="18" t="str" cm="1">
        <f t="array" ref="M830">IFERROR(
  SUMPRODUCT(
    ('Fill Book'!$F$4:$F$10084="S") * ('Fill Book'!$E$4:$E$10084=Mapping!C830),
    'Fill Book'!$G$4:$G$10084,  'Fill Book'!$H$4:$H$10084
  ) /
  SUMIFS(
    'Fill Book'!$G$4:$G$10084,
    'Fill Book'!$F$4:$F$10084, "S",
    'Fill Book'!$E$4:$E$10084, Mapping!C830
  ),
  ""
)</f>
        <v/>
      </c>
      <c r="N830" s="7">
        <f t="shared" si="59"/>
        <v>0</v>
      </c>
      <c r="O830" s="2">
        <f t="shared" ca="1" si="62"/>
        <v>0</v>
      </c>
      <c r="P830" s="2">
        <f t="shared" ca="1" si="60"/>
        <v>0</v>
      </c>
      <c r="Q830" s="2">
        <f t="shared" si="61"/>
        <v>0</v>
      </c>
      <c r="R830" s="9" t="e">
        <f ca="1">((Mapping!$M830 - Mapping!$K830) / Mapping!$E830 * Mapping!$F830) * (MIN(Mapping!$J830, Mapping!$L830))</f>
        <v>#VALUE!</v>
      </c>
      <c r="S830" s="2" t="str">
        <f>IFERROR(INDEX(#REF!, MATCH(Mapping!C830,#REF!, 0)), "")</f>
        <v/>
      </c>
      <c r="T830" s="2" t="e">
        <f t="shared" ca="1" si="63"/>
        <v>#VALUE!</v>
      </c>
      <c r="U830" s="2">
        <f ca="1">IFERROR(INDEX(Ref!E:E, MATCH(D830, Ref!B:B, 0)),5)</f>
        <v>5</v>
      </c>
      <c r="V830">
        <f ca="1">IFERROR(INDEX(Ref!F:F, MATCH(D830, Ref!B:B, 0)),1.5)</f>
        <v>1.5</v>
      </c>
    </row>
    <row r="831" spans="3:22" x14ac:dyDescent="0.25">
      <c r="C831" s="44"/>
      <c r="D831" s="2" t="str" cm="1">
        <f t="array" aca="1" ref="D831" ca="1">UPPER(_xlfn.TEXTJOIN("", TRUE, IF(ISNUMBER(FIND(MID(LEFT(C831, FIND(" ", C831 &amp; " ") - 1), ROW(INDIRECT("1:" &amp; LEN(LEFT(C831, FIND(" ", C831 &amp; " ") - 1)))), 1), "ABCDEFGHIJKLMNOPQRSTUVWXYZabcdefghijklmnopqrstuvwxyz")), MID(LEFT(C831, FIND(" ", C831 &amp; " ") - 1), ROW(INDIRECT("1:" &amp; LEN(LEFT(C831, FIND(" ", C831 &amp; " ") - 1)))), 1), "")))</f>
        <v/>
      </c>
      <c r="E831" s="2" t="e">
        <f ca="1">INDEX(Ref!C:C, MATCH(Mapping!D831, Ref!$B:$B,0))</f>
        <v>#N/A</v>
      </c>
      <c r="F831" s="2" t="e">
        <f ca="1">INDEX(Ref!D:D, MATCH(Mapping!D831, Ref!$B:$B,0))</f>
        <v>#N/A</v>
      </c>
      <c r="G831" s="2" cm="1">
        <f t="array" ref="G831">IFERROR(_xlfn.SWITCH(LOWER(TRIM(RIGHT(SUBSTITUTE(C831," ",REPT(" ",99)),99))),"fly",4,"dfly",8,"calendar",2,"box",4,4),4)</f>
        <v>4</v>
      </c>
      <c r="H831" s="2" t="s">
        <v>443</v>
      </c>
      <c r="I831" s="6" t="str">
        <f>RTD("tt.rtd",,RTD("tt.rtd",,"Inst",H831,$C831),I$2)</f>
        <v/>
      </c>
      <c r="J831" s="7" cm="1">
        <f t="array" ref="J831">SUM(IF(('Fill Book'!$F$4:$F$10084="B")*('Fill Book'!$E$4:$E$10084=Mapping!C831),'Fill Book'!$G$4:$G$10084))</f>
        <v>0</v>
      </c>
      <c r="K831" s="18" t="str" cm="1">
        <f t="array" ref="K831">IFERROR(
  SUMPRODUCT(
    ('Fill Book'!$F$4:$F$10084="B") * ('Fill Book'!$E$4:$E$10084=Mapping!C831),
    'Fill Book'!$G$4:$G$10084,  'Fill Book'!$H$4:$H$10084
  ) /
  SUMIFS(
    'Fill Book'!$G$4:$G$10084,
    'Fill Book'!$F$4:$F$10084, "B",
    'Fill Book'!$E$4:$E$10084, Mapping!C831
  ),
  ""
)</f>
        <v/>
      </c>
      <c r="L831" s="7">
        <f>SUMIFS('Fill Book'!$G$4:$G$10084, 'Fill Book'!$F$4:$F$10084, "S", 'Fill Book'!$E$4:$E$10084, Mapping!C831)</f>
        <v>0</v>
      </c>
      <c r="M831" s="18" t="str" cm="1">
        <f t="array" ref="M831">IFERROR(
  SUMPRODUCT(
    ('Fill Book'!$F$4:$F$10084="S") * ('Fill Book'!$E$4:$E$10084=Mapping!C831),
    'Fill Book'!$G$4:$G$10084,  'Fill Book'!$H$4:$H$10084
  ) /
  SUMIFS(
    'Fill Book'!$G$4:$G$10084,
    'Fill Book'!$F$4:$F$10084, "S",
    'Fill Book'!$E$4:$E$10084, Mapping!C831
  ),
  ""
)</f>
        <v/>
      </c>
      <c r="N831" s="7">
        <f t="shared" si="59"/>
        <v>0</v>
      </c>
      <c r="O831" s="2">
        <f t="shared" ca="1" si="62"/>
        <v>0</v>
      </c>
      <c r="P831" s="2">
        <f t="shared" ca="1" si="60"/>
        <v>0</v>
      </c>
      <c r="Q831" s="2">
        <f t="shared" si="61"/>
        <v>0</v>
      </c>
      <c r="R831" s="9" t="e">
        <f ca="1">((Mapping!$M831 - Mapping!$K831) / Mapping!$E831 * Mapping!$F831) * (MIN(Mapping!$J831, Mapping!$L831))</f>
        <v>#VALUE!</v>
      </c>
      <c r="S831" s="2" t="str">
        <f>IFERROR(INDEX(#REF!, MATCH(Mapping!C831,#REF!, 0)), "")</f>
        <v/>
      </c>
      <c r="T831" s="2" t="e">
        <f t="shared" ca="1" si="63"/>
        <v>#VALUE!</v>
      </c>
      <c r="U831" s="2">
        <f ca="1">IFERROR(INDEX(Ref!E:E, MATCH(D831, Ref!B:B, 0)),5)</f>
        <v>5</v>
      </c>
      <c r="V831">
        <f ca="1">IFERROR(INDEX(Ref!F:F, MATCH(D831, Ref!B:B, 0)),1.5)</f>
        <v>1.5</v>
      </c>
    </row>
    <row r="832" spans="3:22" x14ac:dyDescent="0.25">
      <c r="C832" s="45"/>
      <c r="D832" s="2" t="str" cm="1">
        <f t="array" aca="1" ref="D832" ca="1">UPPER(_xlfn.TEXTJOIN("", TRUE, IF(ISNUMBER(FIND(MID(LEFT(C832, FIND(" ", C832 &amp; " ") - 1), ROW(INDIRECT("1:" &amp; LEN(LEFT(C832, FIND(" ", C832 &amp; " ") - 1)))), 1), "ABCDEFGHIJKLMNOPQRSTUVWXYZabcdefghijklmnopqrstuvwxyz")), MID(LEFT(C832, FIND(" ", C832 &amp; " ") - 1), ROW(INDIRECT("1:" &amp; LEN(LEFT(C832, FIND(" ", C832 &amp; " ") - 1)))), 1), "")))</f>
        <v/>
      </c>
      <c r="E832" s="2" t="e">
        <f ca="1">INDEX(Ref!C:C, MATCH(Mapping!D832, Ref!$B:$B,0))</f>
        <v>#N/A</v>
      </c>
      <c r="F832" s="2" t="e">
        <f ca="1">INDEX(Ref!D:D, MATCH(Mapping!D832, Ref!$B:$B,0))</f>
        <v>#N/A</v>
      </c>
      <c r="G832" s="2" cm="1">
        <f t="array" ref="G832">IFERROR(_xlfn.SWITCH(LOWER(TRIM(RIGHT(SUBSTITUTE(C832," ",REPT(" ",99)),99))),"fly",4,"dfly",8,"calendar",2,"box",4,4),4)</f>
        <v>4</v>
      </c>
      <c r="H832" s="2" t="s">
        <v>443</v>
      </c>
      <c r="I832" s="6" t="str">
        <f>RTD("tt.rtd",,RTD("tt.rtd",,"Inst",H832,$C832),I$2)</f>
        <v/>
      </c>
      <c r="J832" s="7" cm="1">
        <f t="array" ref="J832">SUM(IF(('Fill Book'!$F$4:$F$10084="B")*('Fill Book'!$E$4:$E$10084=Mapping!C832),'Fill Book'!$G$4:$G$10084))</f>
        <v>0</v>
      </c>
      <c r="K832" s="18" t="str" cm="1">
        <f t="array" ref="K832">IFERROR(
  SUMPRODUCT(
    ('Fill Book'!$F$4:$F$10084="B") * ('Fill Book'!$E$4:$E$10084=Mapping!C832),
    'Fill Book'!$G$4:$G$10084,  'Fill Book'!$H$4:$H$10084
  ) /
  SUMIFS(
    'Fill Book'!$G$4:$G$10084,
    'Fill Book'!$F$4:$F$10084, "B",
    'Fill Book'!$E$4:$E$10084, Mapping!C832
  ),
  ""
)</f>
        <v/>
      </c>
      <c r="L832" s="7">
        <f>SUMIFS('Fill Book'!$G$4:$G$10084, 'Fill Book'!$F$4:$F$10084, "S", 'Fill Book'!$E$4:$E$10084, Mapping!C832)</f>
        <v>0</v>
      </c>
      <c r="M832" s="18" t="str" cm="1">
        <f t="array" ref="M832">IFERROR(
  SUMPRODUCT(
    ('Fill Book'!$F$4:$F$10084="S") * ('Fill Book'!$E$4:$E$10084=Mapping!C832),
    'Fill Book'!$G$4:$G$10084,  'Fill Book'!$H$4:$H$10084
  ) /
  SUMIFS(
    'Fill Book'!$G$4:$G$10084,
    'Fill Book'!$F$4:$F$10084, "S",
    'Fill Book'!$E$4:$E$10084, Mapping!C832
  ),
  ""
)</f>
        <v/>
      </c>
      <c r="N832" s="7">
        <f t="shared" si="59"/>
        <v>0</v>
      </c>
      <c r="O832" s="2">
        <f t="shared" ca="1" si="62"/>
        <v>0</v>
      </c>
      <c r="P832" s="2">
        <f t="shared" ca="1" si="60"/>
        <v>0</v>
      </c>
      <c r="Q832" s="2">
        <f t="shared" si="61"/>
        <v>0</v>
      </c>
      <c r="R832" s="9" t="e">
        <f ca="1">((Mapping!$M832 - Mapping!$K832) / Mapping!$E832 * Mapping!$F832) * (MIN(Mapping!$J832, Mapping!$L832))</f>
        <v>#VALUE!</v>
      </c>
      <c r="S832" s="2" t="str">
        <f>IFERROR(INDEX(#REF!, MATCH(Mapping!C832,#REF!, 0)), "")</f>
        <v/>
      </c>
      <c r="T832" s="2" t="e">
        <f t="shared" ca="1" si="63"/>
        <v>#VALUE!</v>
      </c>
      <c r="U832" s="2">
        <f ca="1">IFERROR(INDEX(Ref!E:E, MATCH(D832, Ref!B:B, 0)),5)</f>
        <v>5</v>
      </c>
      <c r="V832">
        <f ca="1">IFERROR(INDEX(Ref!F:F, MATCH(D832, Ref!B:B, 0)),1.5)</f>
        <v>1.5</v>
      </c>
    </row>
    <row r="833" spans="3:22" x14ac:dyDescent="0.25">
      <c r="C833" s="46"/>
      <c r="D833" s="2" t="str" cm="1">
        <f t="array" aca="1" ref="D833" ca="1">UPPER(_xlfn.TEXTJOIN("", TRUE, IF(ISNUMBER(FIND(MID(LEFT(C833, FIND(" ", C833 &amp; " ") - 1), ROW(INDIRECT("1:" &amp; LEN(LEFT(C833, FIND(" ", C833 &amp; " ") - 1)))), 1), "ABCDEFGHIJKLMNOPQRSTUVWXYZabcdefghijklmnopqrstuvwxyz")), MID(LEFT(C833, FIND(" ", C833 &amp; " ") - 1), ROW(INDIRECT("1:" &amp; LEN(LEFT(C833, FIND(" ", C833 &amp; " ") - 1)))), 1), "")))</f>
        <v/>
      </c>
      <c r="E833" s="2" t="e">
        <f ca="1">INDEX(Ref!C:C, MATCH(Mapping!D833, Ref!$B:$B,0))</f>
        <v>#N/A</v>
      </c>
      <c r="F833" s="2" t="e">
        <f ca="1">INDEX(Ref!D:D, MATCH(Mapping!D833, Ref!$B:$B,0))</f>
        <v>#N/A</v>
      </c>
      <c r="G833" s="2" cm="1">
        <f t="array" ref="G833">IFERROR(_xlfn.SWITCH(LOWER(TRIM(RIGHT(SUBSTITUTE(C833," ",REPT(" ",99)),99))),"fly",4,"dfly",8,"calendar",2,"box",4,4),4)</f>
        <v>4</v>
      </c>
      <c r="H833" s="2" t="s">
        <v>443</v>
      </c>
      <c r="I833" s="6" t="str">
        <f>RTD("tt.rtd",,RTD("tt.rtd",,"Inst",H833,$C833),I$2)</f>
        <v/>
      </c>
      <c r="J833" s="7" cm="1">
        <f t="array" ref="J833">SUM(IF(('Fill Book'!$F$4:$F$10084="B")*('Fill Book'!$E$4:$E$10084=Mapping!C833),'Fill Book'!$G$4:$G$10084))</f>
        <v>0</v>
      </c>
      <c r="K833" s="18" t="str" cm="1">
        <f t="array" ref="K833">IFERROR(
  SUMPRODUCT(
    ('Fill Book'!$F$4:$F$10084="B") * ('Fill Book'!$E$4:$E$10084=Mapping!C833),
    'Fill Book'!$G$4:$G$10084,  'Fill Book'!$H$4:$H$10084
  ) /
  SUMIFS(
    'Fill Book'!$G$4:$G$10084,
    'Fill Book'!$F$4:$F$10084, "B",
    'Fill Book'!$E$4:$E$10084, Mapping!C833
  ),
  ""
)</f>
        <v/>
      </c>
      <c r="L833" s="7">
        <f>SUMIFS('Fill Book'!$G$4:$G$10084, 'Fill Book'!$F$4:$F$10084, "S", 'Fill Book'!$E$4:$E$10084, Mapping!C833)</f>
        <v>0</v>
      </c>
      <c r="M833" s="18" t="str" cm="1">
        <f t="array" ref="M833">IFERROR(
  SUMPRODUCT(
    ('Fill Book'!$F$4:$F$10084="S") * ('Fill Book'!$E$4:$E$10084=Mapping!C833),
    'Fill Book'!$G$4:$G$10084,  'Fill Book'!$H$4:$H$10084
  ) /
  SUMIFS(
    'Fill Book'!$G$4:$G$10084,
    'Fill Book'!$F$4:$F$10084, "S",
    'Fill Book'!$E$4:$E$10084, Mapping!C833
  ),
  ""
)</f>
        <v/>
      </c>
      <c r="N833" s="7">
        <f t="shared" si="59"/>
        <v>0</v>
      </c>
      <c r="O833" s="2">
        <f t="shared" ca="1" si="62"/>
        <v>0</v>
      </c>
      <c r="P833" s="2">
        <f t="shared" ca="1" si="60"/>
        <v>0</v>
      </c>
      <c r="Q833" s="2">
        <f t="shared" si="61"/>
        <v>0</v>
      </c>
      <c r="R833" s="9" t="e">
        <f ca="1">((Mapping!$M833 - Mapping!$K833) / Mapping!$E833 * Mapping!$F833) * (MIN(Mapping!$J833, Mapping!$L833))</f>
        <v>#VALUE!</v>
      </c>
      <c r="S833" s="2" t="str">
        <f>IFERROR(INDEX(#REF!, MATCH(Mapping!C833,#REF!, 0)), "")</f>
        <v/>
      </c>
      <c r="T833" s="2" t="e">
        <f t="shared" ca="1" si="63"/>
        <v>#VALUE!</v>
      </c>
      <c r="U833" s="2">
        <f ca="1">IFERROR(INDEX(Ref!E:E, MATCH(D833, Ref!B:B, 0)),5)</f>
        <v>5</v>
      </c>
      <c r="V833">
        <f ca="1">IFERROR(INDEX(Ref!F:F, MATCH(D833, Ref!B:B, 0)),1.5)</f>
        <v>1.5</v>
      </c>
    </row>
    <row r="834" spans="3:22" x14ac:dyDescent="0.25">
      <c r="C834" s="42"/>
      <c r="D834" s="2" t="str" cm="1">
        <f t="array" aca="1" ref="D834" ca="1">UPPER(_xlfn.TEXTJOIN("", TRUE, IF(ISNUMBER(FIND(MID(LEFT(C834, FIND(" ", C834 &amp; " ") - 1), ROW(INDIRECT("1:" &amp; LEN(LEFT(C834, FIND(" ", C834 &amp; " ") - 1)))), 1), "ABCDEFGHIJKLMNOPQRSTUVWXYZabcdefghijklmnopqrstuvwxyz")), MID(LEFT(C834, FIND(" ", C834 &amp; " ") - 1), ROW(INDIRECT("1:" &amp; LEN(LEFT(C834, FIND(" ", C834 &amp; " ") - 1)))), 1), "")))</f>
        <v/>
      </c>
      <c r="E834" s="2" t="e">
        <f ca="1">INDEX(Ref!C:C, MATCH(Mapping!D834, Ref!$B:$B,0))</f>
        <v>#N/A</v>
      </c>
      <c r="F834" s="2" t="e">
        <f ca="1">INDEX(Ref!D:D, MATCH(Mapping!D834, Ref!$B:$B,0))</f>
        <v>#N/A</v>
      </c>
      <c r="G834" s="2" cm="1">
        <f t="array" ref="G834">IFERROR(_xlfn.SWITCH(LOWER(TRIM(RIGHT(SUBSTITUTE(C834," ",REPT(" ",99)),99))),"fly",4,"dfly",8,"calendar",2,"box",4,4),4)</f>
        <v>4</v>
      </c>
      <c r="H834" s="2" t="s">
        <v>443</v>
      </c>
      <c r="I834" s="6" t="str">
        <f>RTD("tt.rtd",,RTD("tt.rtd",,"Inst",H834,$C834),I$2)</f>
        <v/>
      </c>
      <c r="J834" s="7" cm="1">
        <f t="array" ref="J834">SUM(IF(('Fill Book'!$F$4:$F$10084="B")*('Fill Book'!$E$4:$E$10084=Mapping!C834),'Fill Book'!$G$4:$G$10084))</f>
        <v>0</v>
      </c>
      <c r="K834" s="18" t="str" cm="1">
        <f t="array" ref="K834">IFERROR(
  SUMPRODUCT(
    ('Fill Book'!$F$4:$F$10084="B") * ('Fill Book'!$E$4:$E$10084=Mapping!C834),
    'Fill Book'!$G$4:$G$10084,  'Fill Book'!$H$4:$H$10084
  ) /
  SUMIFS(
    'Fill Book'!$G$4:$G$10084,
    'Fill Book'!$F$4:$F$10084, "B",
    'Fill Book'!$E$4:$E$10084, Mapping!C834
  ),
  ""
)</f>
        <v/>
      </c>
      <c r="L834" s="7">
        <f>SUMIFS('Fill Book'!$G$4:$G$10084, 'Fill Book'!$F$4:$F$10084, "S", 'Fill Book'!$E$4:$E$10084, Mapping!C834)</f>
        <v>0</v>
      </c>
      <c r="M834" s="18" t="str" cm="1">
        <f t="array" ref="M834">IFERROR(
  SUMPRODUCT(
    ('Fill Book'!$F$4:$F$10084="S") * ('Fill Book'!$E$4:$E$10084=Mapping!C834),
    'Fill Book'!$G$4:$G$10084,  'Fill Book'!$H$4:$H$10084
  ) /
  SUMIFS(
    'Fill Book'!$G$4:$G$10084,
    'Fill Book'!$F$4:$F$10084, "S",
    'Fill Book'!$E$4:$E$10084, Mapping!C834
  ),
  ""
)</f>
        <v/>
      </c>
      <c r="N834" s="7">
        <f t="shared" ref="N834:N897" si="64">$J834-$L834</f>
        <v>0</v>
      </c>
      <c r="O834" s="2">
        <f t="shared" ca="1" si="62"/>
        <v>0</v>
      </c>
      <c r="P834" s="2">
        <f t="shared" ca="1" si="60"/>
        <v>0</v>
      </c>
      <c r="Q834" s="2">
        <f t="shared" si="61"/>
        <v>0</v>
      </c>
      <c r="R834" s="9" t="e">
        <f ca="1">((Mapping!$M834 - Mapping!$K834) / Mapping!$E834 * Mapping!$F834) * (MIN(Mapping!$J834, Mapping!$L834))</f>
        <v>#VALUE!</v>
      </c>
      <c r="S834" s="2" t="str">
        <f>IFERROR(INDEX(#REF!, MATCH(Mapping!C834,#REF!, 0)), "")</f>
        <v/>
      </c>
      <c r="T834" s="2" t="e">
        <f t="shared" ca="1" si="63"/>
        <v>#VALUE!</v>
      </c>
      <c r="U834" s="2">
        <f ca="1">IFERROR(INDEX(Ref!E:E, MATCH(D834, Ref!B:B, 0)),5)</f>
        <v>5</v>
      </c>
      <c r="V834">
        <f ca="1">IFERROR(INDEX(Ref!F:F, MATCH(D834, Ref!B:B, 0)),1.5)</f>
        <v>1.5</v>
      </c>
    </row>
    <row r="835" spans="3:22" x14ac:dyDescent="0.25">
      <c r="C835" s="42"/>
      <c r="D835" s="2" t="str" cm="1">
        <f t="array" aca="1" ref="D835" ca="1">UPPER(_xlfn.TEXTJOIN("", TRUE, IF(ISNUMBER(FIND(MID(LEFT(C835, FIND(" ", C835 &amp; " ") - 1), ROW(INDIRECT("1:" &amp; LEN(LEFT(C835, FIND(" ", C835 &amp; " ") - 1)))), 1), "ABCDEFGHIJKLMNOPQRSTUVWXYZabcdefghijklmnopqrstuvwxyz")), MID(LEFT(C835, FIND(" ", C835 &amp; " ") - 1), ROW(INDIRECT("1:" &amp; LEN(LEFT(C835, FIND(" ", C835 &amp; " ") - 1)))), 1), "")))</f>
        <v/>
      </c>
      <c r="E835" s="2" t="e">
        <f ca="1">INDEX(Ref!C:C, MATCH(Mapping!D835, Ref!$B:$B,0))</f>
        <v>#N/A</v>
      </c>
      <c r="F835" s="2" t="e">
        <f ca="1">INDEX(Ref!D:D, MATCH(Mapping!D835, Ref!$B:$B,0))</f>
        <v>#N/A</v>
      </c>
      <c r="G835" s="2" cm="1">
        <f t="array" ref="G835">IFERROR(_xlfn.SWITCH(LOWER(TRIM(RIGHT(SUBSTITUTE(C835," ",REPT(" ",99)),99))),"fly",4,"dfly",8,"calendar",2,"box",4,4),4)</f>
        <v>4</v>
      </c>
      <c r="H835" s="2" t="s">
        <v>443</v>
      </c>
      <c r="I835" s="6" t="str">
        <f>RTD("tt.rtd",,RTD("tt.rtd",,"Inst",H835,$C835),I$2)</f>
        <v/>
      </c>
      <c r="J835" s="7" cm="1">
        <f t="array" ref="J835">SUM(IF(('Fill Book'!$F$4:$F$10084="B")*('Fill Book'!$E$4:$E$10084=Mapping!C835),'Fill Book'!$G$4:$G$10084))</f>
        <v>0</v>
      </c>
      <c r="K835" s="18" t="str" cm="1">
        <f t="array" ref="K835">IFERROR(
  SUMPRODUCT(
    ('Fill Book'!$F$4:$F$10084="B") * ('Fill Book'!$E$4:$E$10084=Mapping!C835),
    'Fill Book'!$G$4:$G$10084,  'Fill Book'!$H$4:$H$10084
  ) /
  SUMIFS(
    'Fill Book'!$G$4:$G$10084,
    'Fill Book'!$F$4:$F$10084, "B",
    'Fill Book'!$E$4:$E$10084, Mapping!C835
  ),
  ""
)</f>
        <v/>
      </c>
      <c r="L835" s="7">
        <f>SUMIFS('Fill Book'!$G$4:$G$10084, 'Fill Book'!$F$4:$F$10084, "S", 'Fill Book'!$E$4:$E$10084, Mapping!C835)</f>
        <v>0</v>
      </c>
      <c r="M835" s="18" t="str" cm="1">
        <f t="array" ref="M835">IFERROR(
  SUMPRODUCT(
    ('Fill Book'!$F$4:$F$10084="S") * ('Fill Book'!$E$4:$E$10084=Mapping!C835),
    'Fill Book'!$G$4:$G$10084,  'Fill Book'!$H$4:$H$10084
  ) /
  SUMIFS(
    'Fill Book'!$G$4:$G$10084,
    'Fill Book'!$F$4:$F$10084, "S",
    'Fill Book'!$E$4:$E$10084, Mapping!C835
  ),
  ""
)</f>
        <v/>
      </c>
      <c r="N835" s="7">
        <f t="shared" si="64"/>
        <v>0</v>
      </c>
      <c r="O835" s="2">
        <f t="shared" ca="1" si="62"/>
        <v>0</v>
      </c>
      <c r="P835" s="2">
        <f t="shared" ca="1" si="60"/>
        <v>0</v>
      </c>
      <c r="Q835" s="2">
        <f t="shared" si="61"/>
        <v>0</v>
      </c>
      <c r="R835" s="9" t="e">
        <f ca="1">((Mapping!$M835 - Mapping!$K835) / Mapping!$E835 * Mapping!$F835) * (MIN(Mapping!$J835, Mapping!$L835))</f>
        <v>#VALUE!</v>
      </c>
      <c r="S835" s="2" t="str">
        <f>IFERROR(INDEX(#REF!, MATCH(Mapping!C835,#REF!, 0)), "")</f>
        <v/>
      </c>
      <c r="T835" s="2" t="e">
        <f t="shared" ca="1" si="63"/>
        <v>#VALUE!</v>
      </c>
      <c r="U835" s="2">
        <f ca="1">IFERROR(INDEX(Ref!E:E, MATCH(D835, Ref!B:B, 0)),5)</f>
        <v>5</v>
      </c>
      <c r="V835">
        <f ca="1">IFERROR(INDEX(Ref!F:F, MATCH(D835, Ref!B:B, 0)),1.5)</f>
        <v>1.5</v>
      </c>
    </row>
    <row r="836" spans="3:22" x14ac:dyDescent="0.25">
      <c r="C836" s="42"/>
      <c r="D836" s="2" t="str" cm="1">
        <f t="array" aca="1" ref="D836" ca="1">UPPER(_xlfn.TEXTJOIN("", TRUE, IF(ISNUMBER(FIND(MID(LEFT(C836, FIND(" ", C836 &amp; " ") - 1), ROW(INDIRECT("1:" &amp; LEN(LEFT(C836, FIND(" ", C836 &amp; " ") - 1)))), 1), "ABCDEFGHIJKLMNOPQRSTUVWXYZabcdefghijklmnopqrstuvwxyz")), MID(LEFT(C836, FIND(" ", C836 &amp; " ") - 1), ROW(INDIRECT("1:" &amp; LEN(LEFT(C836, FIND(" ", C836 &amp; " ") - 1)))), 1), "")))</f>
        <v/>
      </c>
      <c r="E836" s="2" t="e">
        <f ca="1">INDEX(Ref!C:C, MATCH(Mapping!D836, Ref!$B:$B,0))</f>
        <v>#N/A</v>
      </c>
      <c r="F836" s="2" t="e">
        <f ca="1">INDEX(Ref!D:D, MATCH(Mapping!D836, Ref!$B:$B,0))</f>
        <v>#N/A</v>
      </c>
      <c r="G836" s="2" cm="1">
        <f t="array" ref="G836">IFERROR(_xlfn.SWITCH(LOWER(TRIM(RIGHT(SUBSTITUTE(C836," ",REPT(" ",99)),99))),"fly",4,"dfly",8,"calendar",2,"box",4,4),4)</f>
        <v>4</v>
      </c>
      <c r="H836" s="2" t="s">
        <v>443</v>
      </c>
      <c r="I836" s="6" t="str">
        <f>RTD("tt.rtd",,RTD("tt.rtd",,"Inst",H836,$C836),I$2)</f>
        <v/>
      </c>
      <c r="J836" s="7" cm="1">
        <f t="array" ref="J836">SUM(IF(('Fill Book'!$F$4:$F$10084="B")*('Fill Book'!$E$4:$E$10084=Mapping!C836),'Fill Book'!$G$4:$G$10084))</f>
        <v>0</v>
      </c>
      <c r="K836" s="18" t="str" cm="1">
        <f t="array" ref="K836">IFERROR(
  SUMPRODUCT(
    ('Fill Book'!$F$4:$F$10084="B") * ('Fill Book'!$E$4:$E$10084=Mapping!C836),
    'Fill Book'!$G$4:$G$10084,  'Fill Book'!$H$4:$H$10084
  ) /
  SUMIFS(
    'Fill Book'!$G$4:$G$10084,
    'Fill Book'!$F$4:$F$10084, "B",
    'Fill Book'!$E$4:$E$10084, Mapping!C836
  ),
  ""
)</f>
        <v/>
      </c>
      <c r="L836" s="7">
        <f>SUMIFS('Fill Book'!$G$4:$G$10084, 'Fill Book'!$F$4:$F$10084, "S", 'Fill Book'!$E$4:$E$10084, Mapping!C836)</f>
        <v>0</v>
      </c>
      <c r="M836" s="18" t="str" cm="1">
        <f t="array" ref="M836">IFERROR(
  SUMPRODUCT(
    ('Fill Book'!$F$4:$F$10084="S") * ('Fill Book'!$E$4:$E$10084=Mapping!C836),
    'Fill Book'!$G$4:$G$10084,  'Fill Book'!$H$4:$H$10084
  ) /
  SUMIFS(
    'Fill Book'!$G$4:$G$10084,
    'Fill Book'!$F$4:$F$10084, "S",
    'Fill Book'!$E$4:$E$10084, Mapping!C836
  ),
  ""
)</f>
        <v/>
      </c>
      <c r="N836" s="7">
        <f t="shared" si="64"/>
        <v>0</v>
      </c>
      <c r="O836" s="2">
        <f t="shared" ca="1" si="62"/>
        <v>0</v>
      </c>
      <c r="P836" s="2">
        <f t="shared" ref="P836:P899" ca="1" si="65">IFERROR((MIN(J836,L836) * ((M836 - K836) / E836) * F836)-V836*Q836, 0)</f>
        <v>0</v>
      </c>
      <c r="Q836" s="2">
        <f t="shared" ref="Q836:Q899" si="66">MIN($J836,$L836)*$G836</f>
        <v>0</v>
      </c>
      <c r="R836" s="9" t="e">
        <f ca="1">((Mapping!$M836 - Mapping!$K836) / Mapping!$E836 * Mapping!$F836) * (MIN(Mapping!$J836, Mapping!$L836))</f>
        <v>#VALUE!</v>
      </c>
      <c r="S836" s="2" t="str">
        <f>IFERROR(INDEX(#REF!, MATCH(Mapping!C836,#REF!, 0)), "")</f>
        <v/>
      </c>
      <c r="T836" s="2" t="e">
        <f t="shared" ca="1" si="63"/>
        <v>#VALUE!</v>
      </c>
      <c r="U836" s="2">
        <f ca="1">IFERROR(INDEX(Ref!E:E, MATCH(D836, Ref!B:B, 0)),5)</f>
        <v>5</v>
      </c>
      <c r="V836">
        <f ca="1">IFERROR(INDEX(Ref!F:F, MATCH(D836, Ref!B:B, 0)),1.5)</f>
        <v>1.5</v>
      </c>
    </row>
    <row r="837" spans="3:22" x14ac:dyDescent="0.25">
      <c r="C837" s="42"/>
      <c r="D837" s="2" t="str" cm="1">
        <f t="array" aca="1" ref="D837" ca="1">UPPER(_xlfn.TEXTJOIN("", TRUE, IF(ISNUMBER(FIND(MID(LEFT(C837, FIND(" ", C837 &amp; " ") - 1), ROW(INDIRECT("1:" &amp; LEN(LEFT(C837, FIND(" ", C837 &amp; " ") - 1)))), 1), "ABCDEFGHIJKLMNOPQRSTUVWXYZabcdefghijklmnopqrstuvwxyz")), MID(LEFT(C837, FIND(" ", C837 &amp; " ") - 1), ROW(INDIRECT("1:" &amp; LEN(LEFT(C837, FIND(" ", C837 &amp; " ") - 1)))), 1), "")))</f>
        <v/>
      </c>
      <c r="E837" s="2" t="e">
        <f ca="1">INDEX(Ref!C:C, MATCH(Mapping!D837, Ref!$B:$B,0))</f>
        <v>#N/A</v>
      </c>
      <c r="F837" s="2" t="e">
        <f ca="1">INDEX(Ref!D:D, MATCH(Mapping!D837, Ref!$B:$B,0))</f>
        <v>#N/A</v>
      </c>
      <c r="G837" s="2" cm="1">
        <f t="array" ref="G837">IFERROR(_xlfn.SWITCH(LOWER(TRIM(RIGHT(SUBSTITUTE(C837," ",REPT(" ",99)),99))),"fly",4,"dfly",8,"calendar",2,"box",4,4),4)</f>
        <v>4</v>
      </c>
      <c r="H837" s="2" t="s">
        <v>443</v>
      </c>
      <c r="I837" s="6" t="str">
        <f>RTD("tt.rtd",,RTD("tt.rtd",,"Inst",H837,$C837),I$2)</f>
        <v/>
      </c>
      <c r="J837" s="7" cm="1">
        <f t="array" ref="J837">SUM(IF(('Fill Book'!$F$4:$F$10084="B")*('Fill Book'!$E$4:$E$10084=Mapping!C837),'Fill Book'!$G$4:$G$10084))</f>
        <v>0</v>
      </c>
      <c r="K837" s="18" t="str" cm="1">
        <f t="array" ref="K837">IFERROR(
  SUMPRODUCT(
    ('Fill Book'!$F$4:$F$10084="B") * ('Fill Book'!$E$4:$E$10084=Mapping!C837),
    'Fill Book'!$G$4:$G$10084,  'Fill Book'!$H$4:$H$10084
  ) /
  SUMIFS(
    'Fill Book'!$G$4:$G$10084,
    'Fill Book'!$F$4:$F$10084, "B",
    'Fill Book'!$E$4:$E$10084, Mapping!C837
  ),
  ""
)</f>
        <v/>
      </c>
      <c r="L837" s="7">
        <f>SUMIFS('Fill Book'!$G$4:$G$10084, 'Fill Book'!$F$4:$F$10084, "S", 'Fill Book'!$E$4:$E$10084, Mapping!C837)</f>
        <v>0</v>
      </c>
      <c r="M837" s="18" t="str" cm="1">
        <f t="array" ref="M837">IFERROR(
  SUMPRODUCT(
    ('Fill Book'!$F$4:$F$10084="S") * ('Fill Book'!$E$4:$E$10084=Mapping!C837),
    'Fill Book'!$G$4:$G$10084,  'Fill Book'!$H$4:$H$10084
  ) /
  SUMIFS(
    'Fill Book'!$G$4:$G$10084,
    'Fill Book'!$F$4:$F$10084, "S",
    'Fill Book'!$E$4:$E$10084, Mapping!C837
  ),
  ""
)</f>
        <v/>
      </c>
      <c r="N837" s="7">
        <f t="shared" si="64"/>
        <v>0</v>
      </c>
      <c r="O837" s="2">
        <f t="shared" ca="1" si="62"/>
        <v>0</v>
      </c>
      <c r="P837" s="2">
        <f t="shared" ca="1" si="65"/>
        <v>0</v>
      </c>
      <c r="Q837" s="2">
        <f t="shared" si="66"/>
        <v>0</v>
      </c>
      <c r="R837" s="9" t="e">
        <f ca="1">((Mapping!$M837 - Mapping!$K837) / Mapping!$E837 * Mapping!$F837) * (MIN(Mapping!$J837, Mapping!$L837))</f>
        <v>#VALUE!</v>
      </c>
      <c r="S837" s="2" t="str">
        <f>IFERROR(INDEX(#REF!, MATCH(Mapping!C837,#REF!, 0)), "")</f>
        <v/>
      </c>
      <c r="T837" s="2" t="e">
        <f t="shared" ca="1" si="63"/>
        <v>#VALUE!</v>
      </c>
      <c r="U837" s="2">
        <f ca="1">IFERROR(INDEX(Ref!E:E, MATCH(D837, Ref!B:B, 0)),5)</f>
        <v>5</v>
      </c>
      <c r="V837">
        <f ca="1">IFERROR(INDEX(Ref!F:F, MATCH(D837, Ref!B:B, 0)),1.5)</f>
        <v>1.5</v>
      </c>
    </row>
    <row r="838" spans="3:22" x14ac:dyDescent="0.25">
      <c r="C838" s="42"/>
      <c r="D838" s="2" t="str" cm="1">
        <f t="array" aca="1" ref="D838" ca="1">UPPER(_xlfn.TEXTJOIN("", TRUE, IF(ISNUMBER(FIND(MID(LEFT(C838, FIND(" ", C838 &amp; " ") - 1), ROW(INDIRECT("1:" &amp; LEN(LEFT(C838, FIND(" ", C838 &amp; " ") - 1)))), 1), "ABCDEFGHIJKLMNOPQRSTUVWXYZabcdefghijklmnopqrstuvwxyz")), MID(LEFT(C838, FIND(" ", C838 &amp; " ") - 1), ROW(INDIRECT("1:" &amp; LEN(LEFT(C838, FIND(" ", C838 &amp; " ") - 1)))), 1), "")))</f>
        <v/>
      </c>
      <c r="E838" s="2" t="e">
        <f ca="1">INDEX(Ref!C:C, MATCH(Mapping!D838, Ref!$B:$B,0))</f>
        <v>#N/A</v>
      </c>
      <c r="F838" s="2" t="e">
        <f ca="1">INDEX(Ref!D:D, MATCH(Mapping!D838, Ref!$B:$B,0))</f>
        <v>#N/A</v>
      </c>
      <c r="G838" s="2" cm="1">
        <f t="array" ref="G838">IFERROR(_xlfn.SWITCH(LOWER(TRIM(RIGHT(SUBSTITUTE(C838," ",REPT(" ",99)),99))),"fly",4,"dfly",8,"calendar",2,"box",4,4),4)</f>
        <v>4</v>
      </c>
      <c r="H838" s="2" t="s">
        <v>443</v>
      </c>
      <c r="I838" s="6" t="str">
        <f>RTD("tt.rtd",,RTD("tt.rtd",,"Inst",H838,$C838),I$2)</f>
        <v/>
      </c>
      <c r="J838" s="7" cm="1">
        <f t="array" ref="J838">SUM(IF(('Fill Book'!$F$4:$F$10084="B")*('Fill Book'!$E$4:$E$10084=Mapping!C838),'Fill Book'!$G$4:$G$10084))</f>
        <v>0</v>
      </c>
      <c r="K838" s="18" t="str" cm="1">
        <f t="array" ref="K838">IFERROR(
  SUMPRODUCT(
    ('Fill Book'!$F$4:$F$10084="B") * ('Fill Book'!$E$4:$E$10084=Mapping!C838),
    'Fill Book'!$G$4:$G$10084,  'Fill Book'!$H$4:$H$10084
  ) /
  SUMIFS(
    'Fill Book'!$G$4:$G$10084,
    'Fill Book'!$F$4:$F$10084, "B",
    'Fill Book'!$E$4:$E$10084, Mapping!C838
  ),
  ""
)</f>
        <v/>
      </c>
      <c r="L838" s="7">
        <f>SUMIFS('Fill Book'!$G$4:$G$10084, 'Fill Book'!$F$4:$F$10084, "S", 'Fill Book'!$E$4:$E$10084, Mapping!C838)</f>
        <v>0</v>
      </c>
      <c r="M838" s="18" t="str" cm="1">
        <f t="array" ref="M838">IFERROR(
  SUMPRODUCT(
    ('Fill Book'!$F$4:$F$10084="S") * ('Fill Book'!$E$4:$E$10084=Mapping!C838),
    'Fill Book'!$G$4:$G$10084,  'Fill Book'!$H$4:$H$10084
  ) /
  SUMIFS(
    'Fill Book'!$G$4:$G$10084,
    'Fill Book'!$F$4:$F$10084, "S",
    'Fill Book'!$E$4:$E$10084, Mapping!C838
  ),
  ""
)</f>
        <v/>
      </c>
      <c r="N838" s="7">
        <f t="shared" si="64"/>
        <v>0</v>
      </c>
      <c r="O838" s="2">
        <f t="shared" ca="1" si="62"/>
        <v>0</v>
      </c>
      <c r="P838" s="2">
        <f t="shared" ca="1" si="65"/>
        <v>0</v>
      </c>
      <c r="Q838" s="2">
        <f t="shared" si="66"/>
        <v>0</v>
      </c>
      <c r="R838" s="9" t="e">
        <f ca="1">((Mapping!$M838 - Mapping!$K838) / Mapping!$E838 * Mapping!$F838) * (MIN(Mapping!$J838, Mapping!$L838))</f>
        <v>#VALUE!</v>
      </c>
      <c r="S838" s="2" t="str">
        <f>IFERROR(INDEX(#REF!, MATCH(Mapping!C838,#REF!, 0)), "")</f>
        <v/>
      </c>
      <c r="T838" s="2" t="e">
        <f t="shared" ca="1" si="63"/>
        <v>#VALUE!</v>
      </c>
      <c r="U838" s="2">
        <f ca="1">IFERROR(INDEX(Ref!E:E, MATCH(D838, Ref!B:B, 0)),5)</f>
        <v>5</v>
      </c>
      <c r="V838">
        <f ca="1">IFERROR(INDEX(Ref!F:F, MATCH(D838, Ref!B:B, 0)),1.5)</f>
        <v>1.5</v>
      </c>
    </row>
    <row r="839" spans="3:22" x14ac:dyDescent="0.25">
      <c r="C839" s="42"/>
      <c r="D839" s="2" t="str" cm="1">
        <f t="array" aca="1" ref="D839" ca="1">UPPER(_xlfn.TEXTJOIN("", TRUE, IF(ISNUMBER(FIND(MID(LEFT(C839, FIND(" ", C839 &amp; " ") - 1), ROW(INDIRECT("1:" &amp; LEN(LEFT(C839, FIND(" ", C839 &amp; " ") - 1)))), 1), "ABCDEFGHIJKLMNOPQRSTUVWXYZabcdefghijklmnopqrstuvwxyz")), MID(LEFT(C839, FIND(" ", C839 &amp; " ") - 1), ROW(INDIRECT("1:" &amp; LEN(LEFT(C839, FIND(" ", C839 &amp; " ") - 1)))), 1), "")))</f>
        <v/>
      </c>
      <c r="E839" s="2" t="e">
        <f ca="1">INDEX(Ref!C:C, MATCH(Mapping!D839, Ref!$B:$B,0))</f>
        <v>#N/A</v>
      </c>
      <c r="F839" s="2" t="e">
        <f ca="1">INDEX(Ref!D:D, MATCH(Mapping!D839, Ref!$B:$B,0))</f>
        <v>#N/A</v>
      </c>
      <c r="G839" s="2" cm="1">
        <f t="array" ref="G839">IFERROR(_xlfn.SWITCH(LOWER(TRIM(RIGHT(SUBSTITUTE(C839," ",REPT(" ",99)),99))),"fly",4,"dfly",8,"calendar",2,"box",4,4),4)</f>
        <v>4</v>
      </c>
      <c r="H839" s="2" t="s">
        <v>443</v>
      </c>
      <c r="I839" s="6" t="str">
        <f>RTD("tt.rtd",,RTD("tt.rtd",,"Inst",H839,$C839),I$2)</f>
        <v/>
      </c>
      <c r="J839" s="7" cm="1">
        <f t="array" ref="J839">SUM(IF(('Fill Book'!$F$4:$F$10084="B")*('Fill Book'!$E$4:$E$10084=Mapping!C839),'Fill Book'!$G$4:$G$10084))</f>
        <v>0</v>
      </c>
      <c r="K839" s="18" t="str" cm="1">
        <f t="array" ref="K839">IFERROR(
  SUMPRODUCT(
    ('Fill Book'!$F$4:$F$10084="B") * ('Fill Book'!$E$4:$E$10084=Mapping!C839),
    'Fill Book'!$G$4:$G$10084,  'Fill Book'!$H$4:$H$10084
  ) /
  SUMIFS(
    'Fill Book'!$G$4:$G$10084,
    'Fill Book'!$F$4:$F$10084, "B",
    'Fill Book'!$E$4:$E$10084, Mapping!C839
  ),
  ""
)</f>
        <v/>
      </c>
      <c r="L839" s="7">
        <f>SUMIFS('Fill Book'!$G$4:$G$10084, 'Fill Book'!$F$4:$F$10084, "S", 'Fill Book'!$E$4:$E$10084, Mapping!C839)</f>
        <v>0</v>
      </c>
      <c r="M839" s="18" t="str" cm="1">
        <f t="array" ref="M839">IFERROR(
  SUMPRODUCT(
    ('Fill Book'!$F$4:$F$10084="S") * ('Fill Book'!$E$4:$E$10084=Mapping!C839),
    'Fill Book'!$G$4:$G$10084,  'Fill Book'!$H$4:$H$10084
  ) /
  SUMIFS(
    'Fill Book'!$G$4:$G$10084,
    'Fill Book'!$F$4:$F$10084, "S",
    'Fill Book'!$E$4:$E$10084, Mapping!C839
  ),
  ""
)</f>
        <v/>
      </c>
      <c r="N839" s="7">
        <f t="shared" si="64"/>
        <v>0</v>
      </c>
      <c r="O839" s="2">
        <f t="shared" ca="1" si="62"/>
        <v>0</v>
      </c>
      <c r="P839" s="2">
        <f t="shared" ca="1" si="65"/>
        <v>0</v>
      </c>
      <c r="Q839" s="2">
        <f t="shared" si="66"/>
        <v>0</v>
      </c>
      <c r="R839" s="9" t="e">
        <f ca="1">((Mapping!$M839 - Mapping!$K839) / Mapping!$E839 * Mapping!$F839) * (MIN(Mapping!$J839, Mapping!$L839))</f>
        <v>#VALUE!</v>
      </c>
      <c r="S839" s="2" t="str">
        <f>IFERROR(INDEX(#REF!, MATCH(Mapping!C839,#REF!, 0)), "")</f>
        <v/>
      </c>
      <c r="T839" s="2" t="e">
        <f t="shared" ca="1" si="63"/>
        <v>#VALUE!</v>
      </c>
      <c r="U839" s="2">
        <f ca="1">IFERROR(INDEX(Ref!E:E, MATCH(D839, Ref!B:B, 0)),5)</f>
        <v>5</v>
      </c>
      <c r="V839">
        <f ca="1">IFERROR(INDEX(Ref!F:F, MATCH(D839, Ref!B:B, 0)),1.5)</f>
        <v>1.5</v>
      </c>
    </row>
    <row r="840" spans="3:22" x14ac:dyDescent="0.25">
      <c r="C840" s="42"/>
      <c r="D840" s="2" t="str" cm="1">
        <f t="array" aca="1" ref="D840" ca="1">UPPER(_xlfn.TEXTJOIN("", TRUE, IF(ISNUMBER(FIND(MID(LEFT(C840, FIND(" ", C840 &amp; " ") - 1), ROW(INDIRECT("1:" &amp; LEN(LEFT(C840, FIND(" ", C840 &amp; " ") - 1)))), 1), "ABCDEFGHIJKLMNOPQRSTUVWXYZabcdefghijklmnopqrstuvwxyz")), MID(LEFT(C840, FIND(" ", C840 &amp; " ") - 1), ROW(INDIRECT("1:" &amp; LEN(LEFT(C840, FIND(" ", C840 &amp; " ") - 1)))), 1), "")))</f>
        <v/>
      </c>
      <c r="E840" s="2" t="e">
        <f ca="1">INDEX(Ref!C:C, MATCH(Mapping!D840, Ref!$B:$B,0))</f>
        <v>#N/A</v>
      </c>
      <c r="F840" s="2" t="e">
        <f ca="1">INDEX(Ref!D:D, MATCH(Mapping!D840, Ref!$B:$B,0))</f>
        <v>#N/A</v>
      </c>
      <c r="G840" s="2" cm="1">
        <f t="array" ref="G840">IFERROR(_xlfn.SWITCH(LOWER(TRIM(RIGHT(SUBSTITUTE(C840," ",REPT(" ",99)),99))),"fly",4,"dfly",8,"calendar",2,"box",4,4),4)</f>
        <v>4</v>
      </c>
      <c r="H840" s="2" t="s">
        <v>443</v>
      </c>
      <c r="I840" s="6" t="str">
        <f>RTD("tt.rtd",,RTD("tt.rtd",,"Inst",H840,$C840),I$2)</f>
        <v/>
      </c>
      <c r="J840" s="7" cm="1">
        <f t="array" ref="J840">SUM(IF(('Fill Book'!$F$4:$F$10084="B")*('Fill Book'!$E$4:$E$10084=Mapping!C840),'Fill Book'!$G$4:$G$10084))</f>
        <v>0</v>
      </c>
      <c r="K840" s="18" t="str" cm="1">
        <f t="array" ref="K840">IFERROR(
  SUMPRODUCT(
    ('Fill Book'!$F$4:$F$10084="B") * ('Fill Book'!$E$4:$E$10084=Mapping!C840),
    'Fill Book'!$G$4:$G$10084,  'Fill Book'!$H$4:$H$10084
  ) /
  SUMIFS(
    'Fill Book'!$G$4:$G$10084,
    'Fill Book'!$F$4:$F$10084, "B",
    'Fill Book'!$E$4:$E$10084, Mapping!C840
  ),
  ""
)</f>
        <v/>
      </c>
      <c r="L840" s="7">
        <f>SUMIFS('Fill Book'!$G$4:$G$10084, 'Fill Book'!$F$4:$F$10084, "S", 'Fill Book'!$E$4:$E$10084, Mapping!C840)</f>
        <v>0</v>
      </c>
      <c r="M840" s="18" t="str" cm="1">
        <f t="array" ref="M840">IFERROR(
  SUMPRODUCT(
    ('Fill Book'!$F$4:$F$10084="S") * ('Fill Book'!$E$4:$E$10084=Mapping!C840),
    'Fill Book'!$G$4:$G$10084,  'Fill Book'!$H$4:$H$10084
  ) /
  SUMIFS(
    'Fill Book'!$G$4:$G$10084,
    'Fill Book'!$F$4:$F$10084, "S",
    'Fill Book'!$E$4:$E$10084, Mapping!C840
  ),
  ""
)</f>
        <v/>
      </c>
      <c r="N840" s="7">
        <f t="shared" si="64"/>
        <v>0</v>
      </c>
      <c r="O840" s="2">
        <f t="shared" ca="1" si="62"/>
        <v>0</v>
      </c>
      <c r="P840" s="2">
        <f t="shared" ca="1" si="65"/>
        <v>0</v>
      </c>
      <c r="Q840" s="2">
        <f t="shared" si="66"/>
        <v>0</v>
      </c>
      <c r="R840" s="9" t="e">
        <f ca="1">((Mapping!$M840 - Mapping!$K840) / Mapping!$E840 * Mapping!$F840) * (MIN(Mapping!$J840, Mapping!$L840))</f>
        <v>#VALUE!</v>
      </c>
      <c r="S840" s="2" t="str">
        <f>IFERROR(INDEX(#REF!, MATCH(Mapping!C840,#REF!, 0)), "")</f>
        <v/>
      </c>
      <c r="T840" s="2" t="e">
        <f t="shared" ca="1" si="63"/>
        <v>#VALUE!</v>
      </c>
      <c r="U840" s="2">
        <f ca="1">IFERROR(INDEX(Ref!E:E, MATCH(D840, Ref!B:B, 0)),5)</f>
        <v>5</v>
      </c>
      <c r="V840">
        <f ca="1">IFERROR(INDEX(Ref!F:F, MATCH(D840, Ref!B:B, 0)),1.5)</f>
        <v>1.5</v>
      </c>
    </row>
    <row r="841" spans="3:22" x14ac:dyDescent="0.25">
      <c r="C841" s="42"/>
      <c r="D841" s="2" t="str" cm="1">
        <f t="array" aca="1" ref="D841" ca="1">UPPER(_xlfn.TEXTJOIN("", TRUE, IF(ISNUMBER(FIND(MID(LEFT(C841, FIND(" ", C841 &amp; " ") - 1), ROW(INDIRECT("1:" &amp; LEN(LEFT(C841, FIND(" ", C841 &amp; " ") - 1)))), 1), "ABCDEFGHIJKLMNOPQRSTUVWXYZabcdefghijklmnopqrstuvwxyz")), MID(LEFT(C841, FIND(" ", C841 &amp; " ") - 1), ROW(INDIRECT("1:" &amp; LEN(LEFT(C841, FIND(" ", C841 &amp; " ") - 1)))), 1), "")))</f>
        <v/>
      </c>
      <c r="E841" s="2" t="e">
        <f ca="1">INDEX(Ref!C:C, MATCH(Mapping!D841, Ref!$B:$B,0))</f>
        <v>#N/A</v>
      </c>
      <c r="F841" s="2" t="e">
        <f ca="1">INDEX(Ref!D:D, MATCH(Mapping!D841, Ref!$B:$B,0))</f>
        <v>#N/A</v>
      </c>
      <c r="G841" s="2" cm="1">
        <f t="array" ref="G841">IFERROR(_xlfn.SWITCH(LOWER(TRIM(RIGHT(SUBSTITUTE(C841," ",REPT(" ",99)),99))),"fly",4,"dfly",8,"calendar",2,"box",4,4),4)</f>
        <v>4</v>
      </c>
      <c r="H841" s="2" t="s">
        <v>443</v>
      </c>
      <c r="I841" s="6" t="str">
        <f>RTD("tt.rtd",,RTD("tt.rtd",,"Inst",H841,$C841),I$2)</f>
        <v/>
      </c>
      <c r="J841" s="7" cm="1">
        <f t="array" ref="J841">SUM(IF(('Fill Book'!$F$4:$F$10084="B")*('Fill Book'!$E$4:$E$10084=Mapping!C841),'Fill Book'!$G$4:$G$10084))</f>
        <v>0</v>
      </c>
      <c r="K841" s="18" t="str" cm="1">
        <f t="array" ref="K841">IFERROR(
  SUMPRODUCT(
    ('Fill Book'!$F$4:$F$10084="B") * ('Fill Book'!$E$4:$E$10084=Mapping!C841),
    'Fill Book'!$G$4:$G$10084,  'Fill Book'!$H$4:$H$10084
  ) /
  SUMIFS(
    'Fill Book'!$G$4:$G$10084,
    'Fill Book'!$F$4:$F$10084, "B",
    'Fill Book'!$E$4:$E$10084, Mapping!C841
  ),
  ""
)</f>
        <v/>
      </c>
      <c r="L841" s="7">
        <f>SUMIFS('Fill Book'!$G$4:$G$10084, 'Fill Book'!$F$4:$F$10084, "S", 'Fill Book'!$E$4:$E$10084, Mapping!C841)</f>
        <v>0</v>
      </c>
      <c r="M841" s="18" t="str" cm="1">
        <f t="array" ref="M841">IFERROR(
  SUMPRODUCT(
    ('Fill Book'!$F$4:$F$10084="S") * ('Fill Book'!$E$4:$E$10084=Mapping!C841),
    'Fill Book'!$G$4:$G$10084,  'Fill Book'!$H$4:$H$10084
  ) /
  SUMIFS(
    'Fill Book'!$G$4:$G$10084,
    'Fill Book'!$F$4:$F$10084, "S",
    'Fill Book'!$E$4:$E$10084, Mapping!C841
  ),
  ""
)</f>
        <v/>
      </c>
      <c r="N841" s="7">
        <f t="shared" si="64"/>
        <v>0</v>
      </c>
      <c r="O841" s="2">
        <f t="shared" ca="1" si="62"/>
        <v>0</v>
      </c>
      <c r="P841" s="2">
        <f t="shared" ca="1" si="65"/>
        <v>0</v>
      </c>
      <c r="Q841" s="2">
        <f t="shared" si="66"/>
        <v>0</v>
      </c>
      <c r="R841" s="9" t="e">
        <f ca="1">((Mapping!$M841 - Mapping!$K841) / Mapping!$E841 * Mapping!$F841) * (MIN(Mapping!$J841, Mapping!$L841))</f>
        <v>#VALUE!</v>
      </c>
      <c r="S841" s="2" t="str">
        <f>IFERROR(INDEX(#REF!, MATCH(Mapping!C841,#REF!, 0)), "")</f>
        <v/>
      </c>
      <c r="T841" s="2" t="e">
        <f t="shared" ca="1" si="63"/>
        <v>#VALUE!</v>
      </c>
      <c r="U841" s="2">
        <f ca="1">IFERROR(INDEX(Ref!E:E, MATCH(D841, Ref!B:B, 0)),5)</f>
        <v>5</v>
      </c>
      <c r="V841">
        <f ca="1">IFERROR(INDEX(Ref!F:F, MATCH(D841, Ref!B:B, 0)),1.5)</f>
        <v>1.5</v>
      </c>
    </row>
    <row r="842" spans="3:22" x14ac:dyDescent="0.25">
      <c r="C842" s="42"/>
      <c r="D842" s="2" t="str" cm="1">
        <f t="array" aca="1" ref="D842" ca="1">UPPER(_xlfn.TEXTJOIN("", TRUE, IF(ISNUMBER(FIND(MID(LEFT(C842, FIND(" ", C842 &amp; " ") - 1), ROW(INDIRECT("1:" &amp; LEN(LEFT(C842, FIND(" ", C842 &amp; " ") - 1)))), 1), "ABCDEFGHIJKLMNOPQRSTUVWXYZabcdefghijklmnopqrstuvwxyz")), MID(LEFT(C842, FIND(" ", C842 &amp; " ") - 1), ROW(INDIRECT("1:" &amp; LEN(LEFT(C842, FIND(" ", C842 &amp; " ") - 1)))), 1), "")))</f>
        <v/>
      </c>
      <c r="E842" s="2" t="e">
        <f ca="1">INDEX(Ref!C:C, MATCH(Mapping!D842, Ref!$B:$B,0))</f>
        <v>#N/A</v>
      </c>
      <c r="F842" s="2" t="e">
        <f ca="1">INDEX(Ref!D:D, MATCH(Mapping!D842, Ref!$B:$B,0))</f>
        <v>#N/A</v>
      </c>
      <c r="G842" s="2" cm="1">
        <f t="array" ref="G842">IFERROR(_xlfn.SWITCH(LOWER(TRIM(RIGHT(SUBSTITUTE(C842," ",REPT(" ",99)),99))),"fly",4,"dfly",8,"calendar",2,"box",4,4),4)</f>
        <v>4</v>
      </c>
      <c r="H842" s="2" t="s">
        <v>443</v>
      </c>
      <c r="I842" s="6" t="str">
        <f>RTD("tt.rtd",,RTD("tt.rtd",,"Inst",H842,$C842),I$2)</f>
        <v/>
      </c>
      <c r="J842" s="7" cm="1">
        <f t="array" ref="J842">SUM(IF(('Fill Book'!$F$4:$F$10084="B")*('Fill Book'!$E$4:$E$10084=Mapping!C842),'Fill Book'!$G$4:$G$10084))</f>
        <v>0</v>
      </c>
      <c r="K842" s="18" t="str" cm="1">
        <f t="array" ref="K842">IFERROR(
  SUMPRODUCT(
    ('Fill Book'!$F$4:$F$10084="B") * ('Fill Book'!$E$4:$E$10084=Mapping!C842),
    'Fill Book'!$G$4:$G$10084,  'Fill Book'!$H$4:$H$10084
  ) /
  SUMIFS(
    'Fill Book'!$G$4:$G$10084,
    'Fill Book'!$F$4:$F$10084, "B",
    'Fill Book'!$E$4:$E$10084, Mapping!C842
  ),
  ""
)</f>
        <v/>
      </c>
      <c r="L842" s="7">
        <f>SUMIFS('Fill Book'!$G$4:$G$10084, 'Fill Book'!$F$4:$F$10084, "S", 'Fill Book'!$E$4:$E$10084, Mapping!C842)</f>
        <v>0</v>
      </c>
      <c r="M842" s="18" t="str" cm="1">
        <f t="array" ref="M842">IFERROR(
  SUMPRODUCT(
    ('Fill Book'!$F$4:$F$10084="S") * ('Fill Book'!$E$4:$E$10084=Mapping!C842),
    'Fill Book'!$G$4:$G$10084,  'Fill Book'!$H$4:$H$10084
  ) /
  SUMIFS(
    'Fill Book'!$G$4:$G$10084,
    'Fill Book'!$F$4:$F$10084, "S",
    'Fill Book'!$E$4:$E$10084, Mapping!C842
  ),
  ""
)</f>
        <v/>
      </c>
      <c r="N842" s="7">
        <f t="shared" si="64"/>
        <v>0</v>
      </c>
      <c r="O842" s="2">
        <f t="shared" ca="1" si="62"/>
        <v>0</v>
      </c>
      <c r="P842" s="2">
        <f t="shared" ca="1" si="65"/>
        <v>0</v>
      </c>
      <c r="Q842" s="2">
        <f t="shared" si="66"/>
        <v>0</v>
      </c>
      <c r="R842" s="9" t="e">
        <f ca="1">((Mapping!$M842 - Mapping!$K842) / Mapping!$E842 * Mapping!$F842) * (MIN(Mapping!$J842, Mapping!$L842))</f>
        <v>#VALUE!</v>
      </c>
      <c r="S842" s="2" t="str">
        <f>IFERROR(INDEX(#REF!, MATCH(Mapping!C842,#REF!, 0)), "")</f>
        <v/>
      </c>
      <c r="T842" s="2" t="e">
        <f t="shared" ca="1" si="63"/>
        <v>#VALUE!</v>
      </c>
      <c r="U842" s="2">
        <f ca="1">IFERROR(INDEX(Ref!E:E, MATCH(D842, Ref!B:B, 0)),5)</f>
        <v>5</v>
      </c>
      <c r="V842">
        <f ca="1">IFERROR(INDEX(Ref!F:F, MATCH(D842, Ref!B:B, 0)),1.5)</f>
        <v>1.5</v>
      </c>
    </row>
    <row r="843" spans="3:22" x14ac:dyDescent="0.25">
      <c r="C843" s="42"/>
      <c r="D843" s="2" t="str" cm="1">
        <f t="array" aca="1" ref="D843" ca="1">UPPER(_xlfn.TEXTJOIN("", TRUE, IF(ISNUMBER(FIND(MID(LEFT(C843, FIND(" ", C843 &amp; " ") - 1), ROW(INDIRECT("1:" &amp; LEN(LEFT(C843, FIND(" ", C843 &amp; " ") - 1)))), 1), "ABCDEFGHIJKLMNOPQRSTUVWXYZabcdefghijklmnopqrstuvwxyz")), MID(LEFT(C843, FIND(" ", C843 &amp; " ") - 1), ROW(INDIRECT("1:" &amp; LEN(LEFT(C843, FIND(" ", C843 &amp; " ") - 1)))), 1), "")))</f>
        <v/>
      </c>
      <c r="E843" s="2" t="e">
        <f ca="1">INDEX(Ref!C:C, MATCH(Mapping!D843, Ref!$B:$B,0))</f>
        <v>#N/A</v>
      </c>
      <c r="F843" s="2" t="e">
        <f ca="1">INDEX(Ref!D:D, MATCH(Mapping!D843, Ref!$B:$B,0))</f>
        <v>#N/A</v>
      </c>
      <c r="G843" s="2" cm="1">
        <f t="array" ref="G843">IFERROR(_xlfn.SWITCH(LOWER(TRIM(RIGHT(SUBSTITUTE(C843," ",REPT(" ",99)),99))),"fly",4,"dfly",8,"calendar",2,"box",4,4),4)</f>
        <v>4</v>
      </c>
      <c r="H843" s="2" t="s">
        <v>443</v>
      </c>
      <c r="I843" s="6" t="str">
        <f>RTD("tt.rtd",,RTD("tt.rtd",,"Inst",H843,$C843),I$2)</f>
        <v/>
      </c>
      <c r="J843" s="7" cm="1">
        <f t="array" ref="J843">SUM(IF(('Fill Book'!$F$4:$F$10084="B")*('Fill Book'!$E$4:$E$10084=Mapping!C843),'Fill Book'!$G$4:$G$10084))</f>
        <v>0</v>
      </c>
      <c r="K843" s="18" t="str" cm="1">
        <f t="array" ref="K843">IFERROR(
  SUMPRODUCT(
    ('Fill Book'!$F$4:$F$10084="B") * ('Fill Book'!$E$4:$E$10084=Mapping!C843),
    'Fill Book'!$G$4:$G$10084,  'Fill Book'!$H$4:$H$10084
  ) /
  SUMIFS(
    'Fill Book'!$G$4:$G$10084,
    'Fill Book'!$F$4:$F$10084, "B",
    'Fill Book'!$E$4:$E$10084, Mapping!C843
  ),
  ""
)</f>
        <v/>
      </c>
      <c r="L843" s="7">
        <f>SUMIFS('Fill Book'!$G$4:$G$10084, 'Fill Book'!$F$4:$F$10084, "S", 'Fill Book'!$E$4:$E$10084, Mapping!C843)</f>
        <v>0</v>
      </c>
      <c r="M843" s="18" t="str" cm="1">
        <f t="array" ref="M843">IFERROR(
  SUMPRODUCT(
    ('Fill Book'!$F$4:$F$10084="S") * ('Fill Book'!$E$4:$E$10084=Mapping!C843),
    'Fill Book'!$G$4:$G$10084,  'Fill Book'!$H$4:$H$10084
  ) /
  SUMIFS(
    'Fill Book'!$G$4:$G$10084,
    'Fill Book'!$F$4:$F$10084, "S",
    'Fill Book'!$E$4:$E$10084, Mapping!C843
  ),
  ""
)</f>
        <v/>
      </c>
      <c r="N843" s="7">
        <f t="shared" si="64"/>
        <v>0</v>
      </c>
      <c r="O843" s="2">
        <f t="shared" ca="1" si="62"/>
        <v>0</v>
      </c>
      <c r="P843" s="2">
        <f t="shared" ca="1" si="65"/>
        <v>0</v>
      </c>
      <c r="Q843" s="2">
        <f t="shared" si="66"/>
        <v>0</v>
      </c>
      <c r="R843" s="9" t="e">
        <f ca="1">((Mapping!$M843 - Mapping!$K843) / Mapping!$E843 * Mapping!$F843) * (MIN(Mapping!$J843, Mapping!$L843))</f>
        <v>#VALUE!</v>
      </c>
      <c r="S843" s="2" t="str">
        <f>IFERROR(INDEX(#REF!, MATCH(Mapping!C843,#REF!, 0)), "")</f>
        <v/>
      </c>
      <c r="T843" s="2" t="e">
        <f t="shared" ca="1" si="63"/>
        <v>#VALUE!</v>
      </c>
      <c r="U843" s="2">
        <f ca="1">IFERROR(INDEX(Ref!E:E, MATCH(D843, Ref!B:B, 0)),5)</f>
        <v>5</v>
      </c>
      <c r="V843">
        <f ca="1">IFERROR(INDEX(Ref!F:F, MATCH(D843, Ref!B:B, 0)),1.5)</f>
        <v>1.5</v>
      </c>
    </row>
    <row r="844" spans="3:22" x14ac:dyDescent="0.25">
      <c r="C844" s="42"/>
      <c r="D844" s="2" t="str" cm="1">
        <f t="array" aca="1" ref="D844" ca="1">UPPER(_xlfn.TEXTJOIN("", TRUE, IF(ISNUMBER(FIND(MID(LEFT(C844, FIND(" ", C844 &amp; " ") - 1), ROW(INDIRECT("1:" &amp; LEN(LEFT(C844, FIND(" ", C844 &amp; " ") - 1)))), 1), "ABCDEFGHIJKLMNOPQRSTUVWXYZabcdefghijklmnopqrstuvwxyz")), MID(LEFT(C844, FIND(" ", C844 &amp; " ") - 1), ROW(INDIRECT("1:" &amp; LEN(LEFT(C844, FIND(" ", C844 &amp; " ") - 1)))), 1), "")))</f>
        <v/>
      </c>
      <c r="E844" s="2" t="e">
        <f ca="1">INDEX(Ref!C:C, MATCH(Mapping!D844, Ref!$B:$B,0))</f>
        <v>#N/A</v>
      </c>
      <c r="F844" s="2" t="e">
        <f ca="1">INDEX(Ref!D:D, MATCH(Mapping!D844, Ref!$B:$B,0))</f>
        <v>#N/A</v>
      </c>
      <c r="G844" s="2" cm="1">
        <f t="array" ref="G844">IFERROR(_xlfn.SWITCH(LOWER(TRIM(RIGHT(SUBSTITUTE(C844," ",REPT(" ",99)),99))),"fly",4,"dfly",8,"calendar",2,"box",4,4),4)</f>
        <v>4</v>
      </c>
      <c r="H844" s="2" t="s">
        <v>443</v>
      </c>
      <c r="I844" s="6" t="str">
        <f>RTD("tt.rtd",,RTD("tt.rtd",,"Inst",H844,$C844),I$2)</f>
        <v/>
      </c>
      <c r="J844" s="7" cm="1">
        <f t="array" ref="J844">SUM(IF(('Fill Book'!$F$4:$F$10084="B")*('Fill Book'!$E$4:$E$10084=Mapping!C844),'Fill Book'!$G$4:$G$10084))</f>
        <v>0</v>
      </c>
      <c r="K844" s="18" t="str" cm="1">
        <f t="array" ref="K844">IFERROR(
  SUMPRODUCT(
    ('Fill Book'!$F$4:$F$10084="B") * ('Fill Book'!$E$4:$E$10084=Mapping!C844),
    'Fill Book'!$G$4:$G$10084,  'Fill Book'!$H$4:$H$10084
  ) /
  SUMIFS(
    'Fill Book'!$G$4:$G$10084,
    'Fill Book'!$F$4:$F$10084, "B",
    'Fill Book'!$E$4:$E$10084, Mapping!C844
  ),
  ""
)</f>
        <v/>
      </c>
      <c r="L844" s="7">
        <f>SUMIFS('Fill Book'!$G$4:$G$10084, 'Fill Book'!$F$4:$F$10084, "S", 'Fill Book'!$E$4:$E$10084, Mapping!C844)</f>
        <v>0</v>
      </c>
      <c r="M844" s="18" t="str" cm="1">
        <f t="array" ref="M844">IFERROR(
  SUMPRODUCT(
    ('Fill Book'!$F$4:$F$10084="S") * ('Fill Book'!$E$4:$E$10084=Mapping!C844),
    'Fill Book'!$G$4:$G$10084,  'Fill Book'!$H$4:$H$10084
  ) /
  SUMIFS(
    'Fill Book'!$G$4:$G$10084,
    'Fill Book'!$F$4:$F$10084, "S",
    'Fill Book'!$E$4:$E$10084, Mapping!C844
  ),
  ""
)</f>
        <v/>
      </c>
      <c r="N844" s="7">
        <f t="shared" si="64"/>
        <v>0</v>
      </c>
      <c r="O844" s="2">
        <f t="shared" ca="1" si="62"/>
        <v>0</v>
      </c>
      <c r="P844" s="2">
        <f t="shared" ca="1" si="65"/>
        <v>0</v>
      </c>
      <c r="Q844" s="2">
        <f t="shared" si="66"/>
        <v>0</v>
      </c>
      <c r="R844" s="9" t="e">
        <f ca="1">((Mapping!$M844 - Mapping!$K844) / Mapping!$E844 * Mapping!$F844) * (MIN(Mapping!$J844, Mapping!$L844))</f>
        <v>#VALUE!</v>
      </c>
      <c r="S844" s="2" t="str">
        <f>IFERROR(INDEX(#REF!, MATCH(Mapping!C844,#REF!, 0)), "")</f>
        <v/>
      </c>
      <c r="T844" s="2" t="e">
        <f t="shared" ca="1" si="63"/>
        <v>#VALUE!</v>
      </c>
      <c r="U844" s="2">
        <f ca="1">IFERROR(INDEX(Ref!E:E, MATCH(D844, Ref!B:B, 0)),5)</f>
        <v>5</v>
      </c>
      <c r="V844">
        <f ca="1">IFERROR(INDEX(Ref!F:F, MATCH(D844, Ref!B:B, 0)),1.5)</f>
        <v>1.5</v>
      </c>
    </row>
    <row r="845" spans="3:22" x14ac:dyDescent="0.25">
      <c r="C845" s="44"/>
      <c r="D845" s="2" t="str" cm="1">
        <f t="array" aca="1" ref="D845" ca="1">UPPER(_xlfn.TEXTJOIN("", TRUE, IF(ISNUMBER(FIND(MID(LEFT(C845, FIND(" ", C845 &amp; " ") - 1), ROW(INDIRECT("1:" &amp; LEN(LEFT(C845, FIND(" ", C845 &amp; " ") - 1)))), 1), "ABCDEFGHIJKLMNOPQRSTUVWXYZabcdefghijklmnopqrstuvwxyz")), MID(LEFT(C845, FIND(" ", C845 &amp; " ") - 1), ROW(INDIRECT("1:" &amp; LEN(LEFT(C845, FIND(" ", C845 &amp; " ") - 1)))), 1), "")))</f>
        <v/>
      </c>
      <c r="E845" s="2" t="e">
        <f ca="1">INDEX(Ref!C:C, MATCH(Mapping!D845, Ref!$B:$B,0))</f>
        <v>#N/A</v>
      </c>
      <c r="F845" s="2" t="e">
        <f ca="1">INDEX(Ref!D:D, MATCH(Mapping!D845, Ref!$B:$B,0))</f>
        <v>#N/A</v>
      </c>
      <c r="G845" s="2" cm="1">
        <f t="array" ref="G845">IFERROR(_xlfn.SWITCH(LOWER(TRIM(RIGHT(SUBSTITUTE(C845," ",REPT(" ",99)),99))),"fly",4,"dfly",8,"calendar",2,"box",4,4),4)</f>
        <v>4</v>
      </c>
      <c r="H845" s="2" t="s">
        <v>443</v>
      </c>
      <c r="I845" s="6" t="str">
        <f>RTD("tt.rtd",,RTD("tt.rtd",,"Inst",H845,$C845),I$2)</f>
        <v/>
      </c>
      <c r="J845" s="7" cm="1">
        <f t="array" ref="J845">SUM(IF(('Fill Book'!$F$4:$F$10084="B")*('Fill Book'!$E$4:$E$10084=Mapping!C845),'Fill Book'!$G$4:$G$10084))</f>
        <v>0</v>
      </c>
      <c r="K845" s="18" t="str" cm="1">
        <f t="array" ref="K845">IFERROR(
  SUMPRODUCT(
    ('Fill Book'!$F$4:$F$10084="B") * ('Fill Book'!$E$4:$E$10084=Mapping!C845),
    'Fill Book'!$G$4:$G$10084,  'Fill Book'!$H$4:$H$10084
  ) /
  SUMIFS(
    'Fill Book'!$G$4:$G$10084,
    'Fill Book'!$F$4:$F$10084, "B",
    'Fill Book'!$E$4:$E$10084, Mapping!C845
  ),
  ""
)</f>
        <v/>
      </c>
      <c r="L845" s="7">
        <f>SUMIFS('Fill Book'!$G$4:$G$10084, 'Fill Book'!$F$4:$F$10084, "S", 'Fill Book'!$E$4:$E$10084, Mapping!C845)</f>
        <v>0</v>
      </c>
      <c r="M845" s="18" t="str" cm="1">
        <f t="array" ref="M845">IFERROR(
  SUMPRODUCT(
    ('Fill Book'!$F$4:$F$10084="S") * ('Fill Book'!$E$4:$E$10084=Mapping!C845),
    'Fill Book'!$G$4:$G$10084,  'Fill Book'!$H$4:$H$10084
  ) /
  SUMIFS(
    'Fill Book'!$G$4:$G$10084,
    'Fill Book'!$F$4:$F$10084, "S",
    'Fill Book'!$E$4:$E$10084, Mapping!C845
  ),
  ""
)</f>
        <v/>
      </c>
      <c r="N845" s="7">
        <f t="shared" si="64"/>
        <v>0</v>
      </c>
      <c r="O845" s="2">
        <f t="shared" ca="1" si="62"/>
        <v>0</v>
      </c>
      <c r="P845" s="2">
        <f t="shared" ca="1" si="65"/>
        <v>0</v>
      </c>
      <c r="Q845" s="2">
        <f t="shared" si="66"/>
        <v>0</v>
      </c>
      <c r="R845" s="9" t="e">
        <f ca="1">((Mapping!$M845 - Mapping!$K845) / Mapping!$E845 * Mapping!$F845) * (MIN(Mapping!$J845, Mapping!$L845))</f>
        <v>#VALUE!</v>
      </c>
      <c r="S845" s="2" t="str">
        <f>IFERROR(INDEX(#REF!, MATCH(Mapping!C845,#REF!, 0)), "")</f>
        <v/>
      </c>
      <c r="T845" s="2" t="e">
        <f t="shared" ca="1" si="63"/>
        <v>#VALUE!</v>
      </c>
      <c r="U845" s="2">
        <f ca="1">IFERROR(INDEX(Ref!E:E, MATCH(D845, Ref!B:B, 0)),5)</f>
        <v>5</v>
      </c>
      <c r="V845">
        <f ca="1">IFERROR(INDEX(Ref!F:F, MATCH(D845, Ref!B:B, 0)),1.5)</f>
        <v>1.5</v>
      </c>
    </row>
    <row r="846" spans="3:22" x14ac:dyDescent="0.25">
      <c r="C846" s="45"/>
      <c r="D846" s="2" t="str" cm="1">
        <f t="array" aca="1" ref="D846" ca="1">UPPER(_xlfn.TEXTJOIN("", TRUE, IF(ISNUMBER(FIND(MID(LEFT(C846, FIND(" ", C846 &amp; " ") - 1), ROW(INDIRECT("1:" &amp; LEN(LEFT(C846, FIND(" ", C846 &amp; " ") - 1)))), 1), "ABCDEFGHIJKLMNOPQRSTUVWXYZabcdefghijklmnopqrstuvwxyz")), MID(LEFT(C846, FIND(" ", C846 &amp; " ") - 1), ROW(INDIRECT("1:" &amp; LEN(LEFT(C846, FIND(" ", C846 &amp; " ") - 1)))), 1), "")))</f>
        <v/>
      </c>
      <c r="E846" s="2" t="e">
        <f ca="1">INDEX(Ref!C:C, MATCH(Mapping!D846, Ref!$B:$B,0))</f>
        <v>#N/A</v>
      </c>
      <c r="F846" s="2" t="e">
        <f ca="1">INDEX(Ref!D:D, MATCH(Mapping!D846, Ref!$B:$B,0))</f>
        <v>#N/A</v>
      </c>
      <c r="G846" s="2" cm="1">
        <f t="array" ref="G846">IFERROR(_xlfn.SWITCH(LOWER(TRIM(RIGHT(SUBSTITUTE(C846," ",REPT(" ",99)),99))),"fly",4,"dfly",8,"calendar",2,"box",4,4),4)</f>
        <v>4</v>
      </c>
      <c r="H846" s="2" t="s">
        <v>443</v>
      </c>
      <c r="I846" s="6" t="str">
        <f>RTD("tt.rtd",,RTD("tt.rtd",,"Inst",H846,$C846),I$2)</f>
        <v/>
      </c>
      <c r="J846" s="7" cm="1">
        <f t="array" ref="J846">SUM(IF(('Fill Book'!$F$4:$F$10084="B")*('Fill Book'!$E$4:$E$10084=Mapping!C846),'Fill Book'!$G$4:$G$10084))</f>
        <v>0</v>
      </c>
      <c r="K846" s="18" t="str" cm="1">
        <f t="array" ref="K846">IFERROR(
  SUMPRODUCT(
    ('Fill Book'!$F$4:$F$10084="B") * ('Fill Book'!$E$4:$E$10084=Mapping!C846),
    'Fill Book'!$G$4:$G$10084,  'Fill Book'!$H$4:$H$10084
  ) /
  SUMIFS(
    'Fill Book'!$G$4:$G$10084,
    'Fill Book'!$F$4:$F$10084, "B",
    'Fill Book'!$E$4:$E$10084, Mapping!C846
  ),
  ""
)</f>
        <v/>
      </c>
      <c r="L846" s="7">
        <f>SUMIFS('Fill Book'!$G$4:$G$10084, 'Fill Book'!$F$4:$F$10084, "S", 'Fill Book'!$E$4:$E$10084, Mapping!C846)</f>
        <v>0</v>
      </c>
      <c r="M846" s="18" t="str" cm="1">
        <f t="array" ref="M846">IFERROR(
  SUMPRODUCT(
    ('Fill Book'!$F$4:$F$10084="S") * ('Fill Book'!$E$4:$E$10084=Mapping!C846),
    'Fill Book'!$G$4:$G$10084,  'Fill Book'!$H$4:$H$10084
  ) /
  SUMIFS(
    'Fill Book'!$G$4:$G$10084,
    'Fill Book'!$F$4:$F$10084, "S",
    'Fill Book'!$E$4:$E$10084, Mapping!C846
  ),
  ""
)</f>
        <v/>
      </c>
      <c r="N846" s="7">
        <f t="shared" si="64"/>
        <v>0</v>
      </c>
      <c r="O846" s="2">
        <f t="shared" ca="1" si="62"/>
        <v>0</v>
      </c>
      <c r="P846" s="2">
        <f t="shared" ca="1" si="65"/>
        <v>0</v>
      </c>
      <c r="Q846" s="2">
        <f t="shared" si="66"/>
        <v>0</v>
      </c>
      <c r="R846" s="9" t="e">
        <f ca="1">((Mapping!$M846 - Mapping!$K846) / Mapping!$E846 * Mapping!$F846) * (MIN(Mapping!$J846, Mapping!$L846))</f>
        <v>#VALUE!</v>
      </c>
      <c r="S846" s="2" t="str">
        <f>IFERROR(INDEX(#REF!, MATCH(Mapping!C846,#REF!, 0)), "")</f>
        <v/>
      </c>
      <c r="T846" s="2" t="e">
        <f t="shared" ca="1" si="63"/>
        <v>#VALUE!</v>
      </c>
      <c r="U846" s="2">
        <f ca="1">IFERROR(INDEX(Ref!E:E, MATCH(D846, Ref!B:B, 0)),5)</f>
        <v>5</v>
      </c>
      <c r="V846">
        <f ca="1">IFERROR(INDEX(Ref!F:F, MATCH(D846, Ref!B:B, 0)),1.5)</f>
        <v>1.5</v>
      </c>
    </row>
    <row r="847" spans="3:22" x14ac:dyDescent="0.25">
      <c r="C847" s="46"/>
      <c r="D847" s="2" t="str" cm="1">
        <f t="array" aca="1" ref="D847" ca="1">UPPER(_xlfn.TEXTJOIN("", TRUE, IF(ISNUMBER(FIND(MID(LEFT(C847, FIND(" ", C847 &amp; " ") - 1), ROW(INDIRECT("1:" &amp; LEN(LEFT(C847, FIND(" ", C847 &amp; " ") - 1)))), 1), "ABCDEFGHIJKLMNOPQRSTUVWXYZabcdefghijklmnopqrstuvwxyz")), MID(LEFT(C847, FIND(" ", C847 &amp; " ") - 1), ROW(INDIRECT("1:" &amp; LEN(LEFT(C847, FIND(" ", C847 &amp; " ") - 1)))), 1), "")))</f>
        <v/>
      </c>
      <c r="E847" s="2" t="e">
        <f ca="1">INDEX(Ref!C:C, MATCH(Mapping!D847, Ref!$B:$B,0))</f>
        <v>#N/A</v>
      </c>
      <c r="F847" s="2" t="e">
        <f ca="1">INDEX(Ref!D:D, MATCH(Mapping!D847, Ref!$B:$B,0))</f>
        <v>#N/A</v>
      </c>
      <c r="G847" s="2" cm="1">
        <f t="array" ref="G847">IFERROR(_xlfn.SWITCH(LOWER(TRIM(RIGHT(SUBSTITUTE(C847," ",REPT(" ",99)),99))),"fly",4,"dfly",8,"calendar",2,"box",4,4),4)</f>
        <v>4</v>
      </c>
      <c r="H847" s="2" t="s">
        <v>443</v>
      </c>
      <c r="I847" s="6" t="str">
        <f>RTD("tt.rtd",,RTD("tt.rtd",,"Inst",H847,$C847),I$2)</f>
        <v/>
      </c>
      <c r="J847" s="7" cm="1">
        <f t="array" ref="J847">SUM(IF(('Fill Book'!$F$4:$F$10084="B")*('Fill Book'!$E$4:$E$10084=Mapping!C847),'Fill Book'!$G$4:$G$10084))</f>
        <v>0</v>
      </c>
      <c r="K847" s="18" t="str" cm="1">
        <f t="array" ref="K847">IFERROR(
  SUMPRODUCT(
    ('Fill Book'!$F$4:$F$10084="B") * ('Fill Book'!$E$4:$E$10084=Mapping!C847),
    'Fill Book'!$G$4:$G$10084,  'Fill Book'!$H$4:$H$10084
  ) /
  SUMIFS(
    'Fill Book'!$G$4:$G$10084,
    'Fill Book'!$F$4:$F$10084, "B",
    'Fill Book'!$E$4:$E$10084, Mapping!C847
  ),
  ""
)</f>
        <v/>
      </c>
      <c r="L847" s="7">
        <f>SUMIFS('Fill Book'!$G$4:$G$10084, 'Fill Book'!$F$4:$F$10084, "S", 'Fill Book'!$E$4:$E$10084, Mapping!C847)</f>
        <v>0</v>
      </c>
      <c r="M847" s="18" t="str" cm="1">
        <f t="array" ref="M847">IFERROR(
  SUMPRODUCT(
    ('Fill Book'!$F$4:$F$10084="S") * ('Fill Book'!$E$4:$E$10084=Mapping!C847),
    'Fill Book'!$G$4:$G$10084,  'Fill Book'!$H$4:$H$10084
  ) /
  SUMIFS(
    'Fill Book'!$G$4:$G$10084,
    'Fill Book'!$F$4:$F$10084, "S",
    'Fill Book'!$E$4:$E$10084, Mapping!C847
  ),
  ""
)</f>
        <v/>
      </c>
      <c r="N847" s="7">
        <f t="shared" si="64"/>
        <v>0</v>
      </c>
      <c r="O847" s="2">
        <f t="shared" ca="1" si="62"/>
        <v>0</v>
      </c>
      <c r="P847" s="2">
        <f t="shared" ca="1" si="65"/>
        <v>0</v>
      </c>
      <c r="Q847" s="2">
        <f t="shared" si="66"/>
        <v>0</v>
      </c>
      <c r="R847" s="9" t="e">
        <f ca="1">((Mapping!$M847 - Mapping!$K847) / Mapping!$E847 * Mapping!$F847) * (MIN(Mapping!$J847, Mapping!$L847))</f>
        <v>#VALUE!</v>
      </c>
      <c r="S847" s="2" t="str">
        <f>IFERROR(INDEX(#REF!, MATCH(Mapping!C847,#REF!, 0)), "")</f>
        <v/>
      </c>
      <c r="T847" s="2" t="e">
        <f t="shared" ca="1" si="63"/>
        <v>#VALUE!</v>
      </c>
      <c r="U847" s="2">
        <f ca="1">IFERROR(INDEX(Ref!E:E, MATCH(D847, Ref!B:B, 0)),5)</f>
        <v>5</v>
      </c>
      <c r="V847">
        <f ca="1">IFERROR(INDEX(Ref!F:F, MATCH(D847, Ref!B:B, 0)),1.5)</f>
        <v>1.5</v>
      </c>
    </row>
    <row r="848" spans="3:22" x14ac:dyDescent="0.25">
      <c r="C848" s="42"/>
      <c r="D848" s="2" t="str" cm="1">
        <f t="array" aca="1" ref="D848" ca="1">UPPER(_xlfn.TEXTJOIN("", TRUE, IF(ISNUMBER(FIND(MID(LEFT(C848, FIND(" ", C848 &amp; " ") - 1), ROW(INDIRECT("1:" &amp; LEN(LEFT(C848, FIND(" ", C848 &amp; " ") - 1)))), 1), "ABCDEFGHIJKLMNOPQRSTUVWXYZabcdefghijklmnopqrstuvwxyz")), MID(LEFT(C848, FIND(" ", C848 &amp; " ") - 1), ROW(INDIRECT("1:" &amp; LEN(LEFT(C848, FIND(" ", C848 &amp; " ") - 1)))), 1), "")))</f>
        <v/>
      </c>
      <c r="E848" s="2" t="e">
        <f ca="1">INDEX(Ref!C:C, MATCH(Mapping!D848, Ref!$B:$B,0))</f>
        <v>#N/A</v>
      </c>
      <c r="F848" s="2" t="e">
        <f ca="1">INDEX(Ref!D:D, MATCH(Mapping!D848, Ref!$B:$B,0))</f>
        <v>#N/A</v>
      </c>
      <c r="G848" s="2" cm="1">
        <f t="array" ref="G848">IFERROR(_xlfn.SWITCH(LOWER(TRIM(RIGHT(SUBSTITUTE(C848," ",REPT(" ",99)),99))),"fly",4,"dfly",8,"calendar",2,"box",4,4),4)</f>
        <v>4</v>
      </c>
      <c r="H848" s="2" t="s">
        <v>443</v>
      </c>
      <c r="I848" s="6" t="str">
        <f>RTD("tt.rtd",,RTD("tt.rtd",,"Inst",H848,$C848),I$2)</f>
        <v/>
      </c>
      <c r="J848" s="7" cm="1">
        <f t="array" ref="J848">SUM(IF(('Fill Book'!$F$4:$F$10084="B")*('Fill Book'!$E$4:$E$10084=Mapping!C848),'Fill Book'!$G$4:$G$10084))</f>
        <v>0</v>
      </c>
      <c r="K848" s="18" t="str" cm="1">
        <f t="array" ref="K848">IFERROR(
  SUMPRODUCT(
    ('Fill Book'!$F$4:$F$10084="B") * ('Fill Book'!$E$4:$E$10084=Mapping!C848),
    'Fill Book'!$G$4:$G$10084,  'Fill Book'!$H$4:$H$10084
  ) /
  SUMIFS(
    'Fill Book'!$G$4:$G$10084,
    'Fill Book'!$F$4:$F$10084, "B",
    'Fill Book'!$E$4:$E$10084, Mapping!C848
  ),
  ""
)</f>
        <v/>
      </c>
      <c r="L848" s="7">
        <f>SUMIFS('Fill Book'!$G$4:$G$10084, 'Fill Book'!$F$4:$F$10084, "S", 'Fill Book'!$E$4:$E$10084, Mapping!C848)</f>
        <v>0</v>
      </c>
      <c r="M848" s="18" t="str" cm="1">
        <f t="array" ref="M848">IFERROR(
  SUMPRODUCT(
    ('Fill Book'!$F$4:$F$10084="S") * ('Fill Book'!$E$4:$E$10084=Mapping!C848),
    'Fill Book'!$G$4:$G$10084,  'Fill Book'!$H$4:$H$10084
  ) /
  SUMIFS(
    'Fill Book'!$G$4:$G$10084,
    'Fill Book'!$F$4:$F$10084, "S",
    'Fill Book'!$E$4:$E$10084, Mapping!C848
  ),
  ""
)</f>
        <v/>
      </c>
      <c r="N848" s="7">
        <f t="shared" si="64"/>
        <v>0</v>
      </c>
      <c r="O848" s="2">
        <f t="shared" ca="1" si="62"/>
        <v>0</v>
      </c>
      <c r="P848" s="2">
        <f t="shared" ca="1" si="65"/>
        <v>0</v>
      </c>
      <c r="Q848" s="2">
        <f t="shared" si="66"/>
        <v>0</v>
      </c>
      <c r="R848" s="9" t="e">
        <f ca="1">((Mapping!$M848 - Mapping!$K848) / Mapping!$E848 * Mapping!$F848) * (MIN(Mapping!$J848, Mapping!$L848))</f>
        <v>#VALUE!</v>
      </c>
      <c r="S848" s="2" t="str">
        <f>IFERROR(INDEX(#REF!, MATCH(Mapping!C848,#REF!, 0)), "")</f>
        <v/>
      </c>
      <c r="T848" s="2" t="e">
        <f t="shared" ca="1" si="63"/>
        <v>#VALUE!</v>
      </c>
      <c r="U848" s="2">
        <f ca="1">IFERROR(INDEX(Ref!E:E, MATCH(D848, Ref!B:B, 0)),5)</f>
        <v>5</v>
      </c>
      <c r="V848">
        <f ca="1">IFERROR(INDEX(Ref!F:F, MATCH(D848, Ref!B:B, 0)),1.5)</f>
        <v>1.5</v>
      </c>
    </row>
    <row r="849" spans="3:22" x14ac:dyDescent="0.25">
      <c r="C849" s="42"/>
      <c r="D849" s="2" t="str" cm="1">
        <f t="array" aca="1" ref="D849" ca="1">UPPER(_xlfn.TEXTJOIN("", TRUE, IF(ISNUMBER(FIND(MID(LEFT(C849, FIND(" ", C849 &amp; " ") - 1), ROW(INDIRECT("1:" &amp; LEN(LEFT(C849, FIND(" ", C849 &amp; " ") - 1)))), 1), "ABCDEFGHIJKLMNOPQRSTUVWXYZabcdefghijklmnopqrstuvwxyz")), MID(LEFT(C849, FIND(" ", C849 &amp; " ") - 1), ROW(INDIRECT("1:" &amp; LEN(LEFT(C849, FIND(" ", C849 &amp; " ") - 1)))), 1), "")))</f>
        <v/>
      </c>
      <c r="E849" s="2" t="e">
        <f ca="1">INDEX(Ref!C:C, MATCH(Mapping!D849, Ref!$B:$B,0))</f>
        <v>#N/A</v>
      </c>
      <c r="F849" s="2" t="e">
        <f ca="1">INDEX(Ref!D:D, MATCH(Mapping!D849, Ref!$B:$B,0))</f>
        <v>#N/A</v>
      </c>
      <c r="G849" s="2" cm="1">
        <f t="array" ref="G849">IFERROR(_xlfn.SWITCH(LOWER(TRIM(RIGHT(SUBSTITUTE(C849," ",REPT(" ",99)),99))),"fly",4,"dfly",8,"calendar",2,"box",4,4),4)</f>
        <v>4</v>
      </c>
      <c r="H849" s="2" t="s">
        <v>443</v>
      </c>
      <c r="I849" s="6" t="str">
        <f>RTD("tt.rtd",,RTD("tt.rtd",,"Inst",H849,$C849),I$2)</f>
        <v/>
      </c>
      <c r="J849" s="7" cm="1">
        <f t="array" ref="J849">SUM(IF(('Fill Book'!$F$4:$F$10084="B")*('Fill Book'!$E$4:$E$10084=Mapping!C849),'Fill Book'!$G$4:$G$10084))</f>
        <v>0</v>
      </c>
      <c r="K849" s="18" t="str" cm="1">
        <f t="array" ref="K849">IFERROR(
  SUMPRODUCT(
    ('Fill Book'!$F$4:$F$10084="B") * ('Fill Book'!$E$4:$E$10084=Mapping!C849),
    'Fill Book'!$G$4:$G$10084,  'Fill Book'!$H$4:$H$10084
  ) /
  SUMIFS(
    'Fill Book'!$G$4:$G$10084,
    'Fill Book'!$F$4:$F$10084, "B",
    'Fill Book'!$E$4:$E$10084, Mapping!C849
  ),
  ""
)</f>
        <v/>
      </c>
      <c r="L849" s="7">
        <f>SUMIFS('Fill Book'!$G$4:$G$10084, 'Fill Book'!$F$4:$F$10084, "S", 'Fill Book'!$E$4:$E$10084, Mapping!C849)</f>
        <v>0</v>
      </c>
      <c r="M849" s="18" t="str" cm="1">
        <f t="array" ref="M849">IFERROR(
  SUMPRODUCT(
    ('Fill Book'!$F$4:$F$10084="S") * ('Fill Book'!$E$4:$E$10084=Mapping!C849),
    'Fill Book'!$G$4:$G$10084,  'Fill Book'!$H$4:$H$10084
  ) /
  SUMIFS(
    'Fill Book'!$G$4:$G$10084,
    'Fill Book'!$F$4:$F$10084, "S",
    'Fill Book'!$E$4:$E$10084, Mapping!C849
  ),
  ""
)</f>
        <v/>
      </c>
      <c r="N849" s="7">
        <f t="shared" si="64"/>
        <v>0</v>
      </c>
      <c r="O849" s="2">
        <f t="shared" ca="1" si="62"/>
        <v>0</v>
      </c>
      <c r="P849" s="2">
        <f t="shared" ca="1" si="65"/>
        <v>0</v>
      </c>
      <c r="Q849" s="2">
        <f t="shared" si="66"/>
        <v>0</v>
      </c>
      <c r="R849" s="9" t="e">
        <f ca="1">((Mapping!$M849 - Mapping!$K849) / Mapping!$E849 * Mapping!$F849) * (MIN(Mapping!$J849, Mapping!$L849))</f>
        <v>#VALUE!</v>
      </c>
      <c r="S849" s="2" t="str">
        <f>IFERROR(INDEX(#REF!, MATCH(Mapping!C849,#REF!, 0)), "")</f>
        <v/>
      </c>
      <c r="T849" s="2" t="e">
        <f t="shared" ca="1" si="63"/>
        <v>#VALUE!</v>
      </c>
      <c r="U849" s="2">
        <f ca="1">IFERROR(INDEX(Ref!E:E, MATCH(D849, Ref!B:B, 0)),5)</f>
        <v>5</v>
      </c>
      <c r="V849">
        <f ca="1">IFERROR(INDEX(Ref!F:F, MATCH(D849, Ref!B:B, 0)),1.5)</f>
        <v>1.5</v>
      </c>
    </row>
    <row r="850" spans="3:22" x14ac:dyDescent="0.25">
      <c r="C850" s="42"/>
      <c r="D850" s="2" t="str" cm="1">
        <f t="array" aca="1" ref="D850" ca="1">UPPER(_xlfn.TEXTJOIN("", TRUE, IF(ISNUMBER(FIND(MID(LEFT(C850, FIND(" ", C850 &amp; " ") - 1), ROW(INDIRECT("1:" &amp; LEN(LEFT(C850, FIND(" ", C850 &amp; " ") - 1)))), 1), "ABCDEFGHIJKLMNOPQRSTUVWXYZabcdefghijklmnopqrstuvwxyz")), MID(LEFT(C850, FIND(" ", C850 &amp; " ") - 1), ROW(INDIRECT("1:" &amp; LEN(LEFT(C850, FIND(" ", C850 &amp; " ") - 1)))), 1), "")))</f>
        <v/>
      </c>
      <c r="E850" s="2" t="e">
        <f ca="1">INDEX(Ref!C:C, MATCH(Mapping!D850, Ref!$B:$B,0))</f>
        <v>#N/A</v>
      </c>
      <c r="F850" s="2" t="e">
        <f ca="1">INDEX(Ref!D:D, MATCH(Mapping!D850, Ref!$B:$B,0))</f>
        <v>#N/A</v>
      </c>
      <c r="G850" s="2" cm="1">
        <f t="array" ref="G850">IFERROR(_xlfn.SWITCH(LOWER(TRIM(RIGHT(SUBSTITUTE(C850," ",REPT(" ",99)),99))),"fly",4,"dfly",8,"calendar",2,"box",4,4),4)</f>
        <v>4</v>
      </c>
      <c r="H850" s="2" t="s">
        <v>443</v>
      </c>
      <c r="I850" s="6" t="str">
        <f>RTD("tt.rtd",,RTD("tt.rtd",,"Inst",H850,$C850),I$2)</f>
        <v/>
      </c>
      <c r="J850" s="7" cm="1">
        <f t="array" ref="J850">SUM(IF(('Fill Book'!$F$4:$F$10084="B")*('Fill Book'!$E$4:$E$10084=Mapping!C850),'Fill Book'!$G$4:$G$10084))</f>
        <v>0</v>
      </c>
      <c r="K850" s="18" t="str" cm="1">
        <f t="array" ref="K850">IFERROR(
  SUMPRODUCT(
    ('Fill Book'!$F$4:$F$10084="B") * ('Fill Book'!$E$4:$E$10084=Mapping!C850),
    'Fill Book'!$G$4:$G$10084,  'Fill Book'!$H$4:$H$10084
  ) /
  SUMIFS(
    'Fill Book'!$G$4:$G$10084,
    'Fill Book'!$F$4:$F$10084, "B",
    'Fill Book'!$E$4:$E$10084, Mapping!C850
  ),
  ""
)</f>
        <v/>
      </c>
      <c r="L850" s="7">
        <f>SUMIFS('Fill Book'!$G$4:$G$10084, 'Fill Book'!$F$4:$F$10084, "S", 'Fill Book'!$E$4:$E$10084, Mapping!C850)</f>
        <v>0</v>
      </c>
      <c r="M850" s="18" t="str" cm="1">
        <f t="array" ref="M850">IFERROR(
  SUMPRODUCT(
    ('Fill Book'!$F$4:$F$10084="S") * ('Fill Book'!$E$4:$E$10084=Mapping!C850),
    'Fill Book'!$G$4:$G$10084,  'Fill Book'!$H$4:$H$10084
  ) /
  SUMIFS(
    'Fill Book'!$G$4:$G$10084,
    'Fill Book'!$F$4:$F$10084, "S",
    'Fill Book'!$E$4:$E$10084, Mapping!C850
  ),
  ""
)</f>
        <v/>
      </c>
      <c r="N850" s="7">
        <f t="shared" si="64"/>
        <v>0</v>
      </c>
      <c r="O850" s="2">
        <f t="shared" ca="1" si="62"/>
        <v>0</v>
      </c>
      <c r="P850" s="2">
        <f t="shared" ca="1" si="65"/>
        <v>0</v>
      </c>
      <c r="Q850" s="2">
        <f t="shared" si="66"/>
        <v>0</v>
      </c>
      <c r="R850" s="9" t="e">
        <f ca="1">((Mapping!$M850 - Mapping!$K850) / Mapping!$E850 * Mapping!$F850) * (MIN(Mapping!$J850, Mapping!$L850))</f>
        <v>#VALUE!</v>
      </c>
      <c r="S850" s="2" t="str">
        <f>IFERROR(INDEX(#REF!, MATCH(Mapping!C850,#REF!, 0)), "")</f>
        <v/>
      </c>
      <c r="T850" s="2" t="e">
        <f t="shared" ca="1" si="63"/>
        <v>#VALUE!</v>
      </c>
      <c r="U850" s="2">
        <f ca="1">IFERROR(INDEX(Ref!E:E, MATCH(D850, Ref!B:B, 0)),5)</f>
        <v>5</v>
      </c>
      <c r="V850">
        <f ca="1">IFERROR(INDEX(Ref!F:F, MATCH(D850, Ref!B:B, 0)),1.5)</f>
        <v>1.5</v>
      </c>
    </row>
    <row r="851" spans="3:22" x14ac:dyDescent="0.25">
      <c r="C851" s="42"/>
      <c r="D851" s="2" t="str" cm="1">
        <f t="array" aca="1" ref="D851" ca="1">UPPER(_xlfn.TEXTJOIN("", TRUE, IF(ISNUMBER(FIND(MID(LEFT(C851, FIND(" ", C851 &amp; " ") - 1), ROW(INDIRECT("1:" &amp; LEN(LEFT(C851, FIND(" ", C851 &amp; " ") - 1)))), 1), "ABCDEFGHIJKLMNOPQRSTUVWXYZabcdefghijklmnopqrstuvwxyz")), MID(LEFT(C851, FIND(" ", C851 &amp; " ") - 1), ROW(INDIRECT("1:" &amp; LEN(LEFT(C851, FIND(" ", C851 &amp; " ") - 1)))), 1), "")))</f>
        <v/>
      </c>
      <c r="E851" s="2" t="e">
        <f ca="1">INDEX(Ref!C:C, MATCH(Mapping!D851, Ref!$B:$B,0))</f>
        <v>#N/A</v>
      </c>
      <c r="F851" s="2" t="e">
        <f ca="1">INDEX(Ref!D:D, MATCH(Mapping!D851, Ref!$B:$B,0))</f>
        <v>#N/A</v>
      </c>
      <c r="G851" s="2" cm="1">
        <f t="array" ref="G851">IFERROR(_xlfn.SWITCH(LOWER(TRIM(RIGHT(SUBSTITUTE(C851," ",REPT(" ",99)),99))),"fly",4,"dfly",8,"calendar",2,"box",4,4),4)</f>
        <v>4</v>
      </c>
      <c r="H851" s="2" t="s">
        <v>443</v>
      </c>
      <c r="I851" s="6" t="str">
        <f>RTD("tt.rtd",,RTD("tt.rtd",,"Inst",H851,$C851),I$2)</f>
        <v/>
      </c>
      <c r="J851" s="7" cm="1">
        <f t="array" ref="J851">SUM(IF(('Fill Book'!$F$4:$F$10084="B")*('Fill Book'!$E$4:$E$10084=Mapping!C851),'Fill Book'!$G$4:$G$10084))</f>
        <v>0</v>
      </c>
      <c r="K851" s="18" t="str" cm="1">
        <f t="array" ref="K851">IFERROR(
  SUMPRODUCT(
    ('Fill Book'!$F$4:$F$10084="B") * ('Fill Book'!$E$4:$E$10084=Mapping!C851),
    'Fill Book'!$G$4:$G$10084,  'Fill Book'!$H$4:$H$10084
  ) /
  SUMIFS(
    'Fill Book'!$G$4:$G$10084,
    'Fill Book'!$F$4:$F$10084, "B",
    'Fill Book'!$E$4:$E$10084, Mapping!C851
  ),
  ""
)</f>
        <v/>
      </c>
      <c r="L851" s="7">
        <f>SUMIFS('Fill Book'!$G$4:$G$10084, 'Fill Book'!$F$4:$F$10084, "S", 'Fill Book'!$E$4:$E$10084, Mapping!C851)</f>
        <v>0</v>
      </c>
      <c r="M851" s="18" t="str" cm="1">
        <f t="array" ref="M851">IFERROR(
  SUMPRODUCT(
    ('Fill Book'!$F$4:$F$10084="S") * ('Fill Book'!$E$4:$E$10084=Mapping!C851),
    'Fill Book'!$G$4:$G$10084,  'Fill Book'!$H$4:$H$10084
  ) /
  SUMIFS(
    'Fill Book'!$G$4:$G$10084,
    'Fill Book'!$F$4:$F$10084, "S",
    'Fill Book'!$E$4:$E$10084, Mapping!C851
  ),
  ""
)</f>
        <v/>
      </c>
      <c r="N851" s="7">
        <f t="shared" si="64"/>
        <v>0</v>
      </c>
      <c r="O851" s="2">
        <f t="shared" ca="1" si="62"/>
        <v>0</v>
      </c>
      <c r="P851" s="2">
        <f t="shared" ca="1" si="65"/>
        <v>0</v>
      </c>
      <c r="Q851" s="2">
        <f t="shared" si="66"/>
        <v>0</v>
      </c>
      <c r="R851" s="9" t="e">
        <f ca="1">((Mapping!$M851 - Mapping!$K851) / Mapping!$E851 * Mapping!$F851) * (MIN(Mapping!$J851, Mapping!$L851))</f>
        <v>#VALUE!</v>
      </c>
      <c r="S851" s="2" t="str">
        <f>IFERROR(INDEX(#REF!, MATCH(Mapping!C851,#REF!, 0)), "")</f>
        <v/>
      </c>
      <c r="T851" s="2" t="e">
        <f t="shared" ca="1" si="63"/>
        <v>#VALUE!</v>
      </c>
      <c r="U851" s="2">
        <f ca="1">IFERROR(INDEX(Ref!E:E, MATCH(D851, Ref!B:B, 0)),5)</f>
        <v>5</v>
      </c>
      <c r="V851">
        <f ca="1">IFERROR(INDEX(Ref!F:F, MATCH(D851, Ref!B:B, 0)),1.5)</f>
        <v>1.5</v>
      </c>
    </row>
    <row r="852" spans="3:22" x14ac:dyDescent="0.25">
      <c r="C852" s="42"/>
      <c r="D852" s="2" t="str" cm="1">
        <f t="array" aca="1" ref="D852" ca="1">UPPER(_xlfn.TEXTJOIN("", TRUE, IF(ISNUMBER(FIND(MID(LEFT(C852, FIND(" ", C852 &amp; " ") - 1), ROW(INDIRECT("1:" &amp; LEN(LEFT(C852, FIND(" ", C852 &amp; " ") - 1)))), 1), "ABCDEFGHIJKLMNOPQRSTUVWXYZabcdefghijklmnopqrstuvwxyz")), MID(LEFT(C852, FIND(" ", C852 &amp; " ") - 1), ROW(INDIRECT("1:" &amp; LEN(LEFT(C852, FIND(" ", C852 &amp; " ") - 1)))), 1), "")))</f>
        <v/>
      </c>
      <c r="E852" s="2" t="e">
        <f ca="1">INDEX(Ref!C:C, MATCH(Mapping!D852, Ref!$B:$B,0))</f>
        <v>#N/A</v>
      </c>
      <c r="F852" s="2" t="e">
        <f ca="1">INDEX(Ref!D:D, MATCH(Mapping!D852, Ref!$B:$B,0))</f>
        <v>#N/A</v>
      </c>
      <c r="G852" s="2" cm="1">
        <f t="array" ref="G852">IFERROR(_xlfn.SWITCH(LOWER(TRIM(RIGHT(SUBSTITUTE(C852," ",REPT(" ",99)),99))),"fly",4,"dfly",8,"calendar",2,"box",4,4),4)</f>
        <v>4</v>
      </c>
      <c r="H852" s="2" t="s">
        <v>443</v>
      </c>
      <c r="I852" s="6" t="str">
        <f>RTD("tt.rtd",,RTD("tt.rtd",,"Inst",H852,$C852),I$2)</f>
        <v/>
      </c>
      <c r="J852" s="7" cm="1">
        <f t="array" ref="J852">SUM(IF(('Fill Book'!$F$4:$F$10084="B")*('Fill Book'!$E$4:$E$10084=Mapping!C852),'Fill Book'!$G$4:$G$10084))</f>
        <v>0</v>
      </c>
      <c r="K852" s="18" t="str" cm="1">
        <f t="array" ref="K852">IFERROR(
  SUMPRODUCT(
    ('Fill Book'!$F$4:$F$10084="B") * ('Fill Book'!$E$4:$E$10084=Mapping!C852),
    'Fill Book'!$G$4:$G$10084,  'Fill Book'!$H$4:$H$10084
  ) /
  SUMIFS(
    'Fill Book'!$G$4:$G$10084,
    'Fill Book'!$F$4:$F$10084, "B",
    'Fill Book'!$E$4:$E$10084, Mapping!C852
  ),
  ""
)</f>
        <v/>
      </c>
      <c r="L852" s="7">
        <f>SUMIFS('Fill Book'!$G$4:$G$10084, 'Fill Book'!$F$4:$F$10084, "S", 'Fill Book'!$E$4:$E$10084, Mapping!C852)</f>
        <v>0</v>
      </c>
      <c r="M852" s="18" t="str" cm="1">
        <f t="array" ref="M852">IFERROR(
  SUMPRODUCT(
    ('Fill Book'!$F$4:$F$10084="S") * ('Fill Book'!$E$4:$E$10084=Mapping!C852),
    'Fill Book'!$G$4:$G$10084,  'Fill Book'!$H$4:$H$10084
  ) /
  SUMIFS(
    'Fill Book'!$G$4:$G$10084,
    'Fill Book'!$F$4:$F$10084, "S",
    'Fill Book'!$E$4:$E$10084, Mapping!C852
  ),
  ""
)</f>
        <v/>
      </c>
      <c r="N852" s="7">
        <f t="shared" si="64"/>
        <v>0</v>
      </c>
      <c r="O852" s="2">
        <f t="shared" ca="1" si="62"/>
        <v>0</v>
      </c>
      <c r="P852" s="2">
        <f t="shared" ca="1" si="65"/>
        <v>0</v>
      </c>
      <c r="Q852" s="2">
        <f t="shared" si="66"/>
        <v>0</v>
      </c>
      <c r="R852" s="9" t="e">
        <f ca="1">((Mapping!$M852 - Mapping!$K852) / Mapping!$E852 * Mapping!$F852) * (MIN(Mapping!$J852, Mapping!$L852))</f>
        <v>#VALUE!</v>
      </c>
      <c r="S852" s="2" t="str">
        <f>IFERROR(INDEX(#REF!, MATCH(Mapping!C852,#REF!, 0)), "")</f>
        <v/>
      </c>
      <c r="T852" s="2" t="e">
        <f t="shared" ca="1" si="63"/>
        <v>#VALUE!</v>
      </c>
      <c r="U852" s="2">
        <f ca="1">IFERROR(INDEX(Ref!E:E, MATCH(D852, Ref!B:B, 0)),5)</f>
        <v>5</v>
      </c>
      <c r="V852">
        <f ca="1">IFERROR(INDEX(Ref!F:F, MATCH(D852, Ref!B:B, 0)),1.5)</f>
        <v>1.5</v>
      </c>
    </row>
    <row r="853" spans="3:22" x14ac:dyDescent="0.25">
      <c r="C853" s="42"/>
      <c r="D853" s="2" t="str" cm="1">
        <f t="array" aca="1" ref="D853" ca="1">UPPER(_xlfn.TEXTJOIN("", TRUE, IF(ISNUMBER(FIND(MID(LEFT(C853, FIND(" ", C853 &amp; " ") - 1), ROW(INDIRECT("1:" &amp; LEN(LEFT(C853, FIND(" ", C853 &amp; " ") - 1)))), 1), "ABCDEFGHIJKLMNOPQRSTUVWXYZabcdefghijklmnopqrstuvwxyz")), MID(LEFT(C853, FIND(" ", C853 &amp; " ") - 1), ROW(INDIRECT("1:" &amp; LEN(LEFT(C853, FIND(" ", C853 &amp; " ") - 1)))), 1), "")))</f>
        <v/>
      </c>
      <c r="E853" s="2" t="e">
        <f ca="1">INDEX(Ref!C:C, MATCH(Mapping!D853, Ref!$B:$B,0))</f>
        <v>#N/A</v>
      </c>
      <c r="F853" s="2" t="e">
        <f ca="1">INDEX(Ref!D:D, MATCH(Mapping!D853, Ref!$B:$B,0))</f>
        <v>#N/A</v>
      </c>
      <c r="G853" s="2" cm="1">
        <f t="array" ref="G853">IFERROR(_xlfn.SWITCH(LOWER(TRIM(RIGHT(SUBSTITUTE(C853," ",REPT(" ",99)),99))),"fly",4,"dfly",8,"calendar",2,"box",4,4),4)</f>
        <v>4</v>
      </c>
      <c r="H853" s="2" t="s">
        <v>443</v>
      </c>
      <c r="I853" s="6" t="str">
        <f>RTD("tt.rtd",,RTD("tt.rtd",,"Inst",H853,$C853),I$2)</f>
        <v/>
      </c>
      <c r="J853" s="7" cm="1">
        <f t="array" ref="J853">SUM(IF(('Fill Book'!$F$4:$F$10084="B")*('Fill Book'!$E$4:$E$10084=Mapping!C853),'Fill Book'!$G$4:$G$10084))</f>
        <v>0</v>
      </c>
      <c r="K853" s="18" t="str" cm="1">
        <f t="array" ref="K853">IFERROR(
  SUMPRODUCT(
    ('Fill Book'!$F$4:$F$10084="B") * ('Fill Book'!$E$4:$E$10084=Mapping!C853),
    'Fill Book'!$G$4:$G$10084,  'Fill Book'!$H$4:$H$10084
  ) /
  SUMIFS(
    'Fill Book'!$G$4:$G$10084,
    'Fill Book'!$F$4:$F$10084, "B",
    'Fill Book'!$E$4:$E$10084, Mapping!C853
  ),
  ""
)</f>
        <v/>
      </c>
      <c r="L853" s="7">
        <f>SUMIFS('Fill Book'!$G$4:$G$10084, 'Fill Book'!$F$4:$F$10084, "S", 'Fill Book'!$E$4:$E$10084, Mapping!C853)</f>
        <v>0</v>
      </c>
      <c r="M853" s="18" t="str" cm="1">
        <f t="array" ref="M853">IFERROR(
  SUMPRODUCT(
    ('Fill Book'!$F$4:$F$10084="S") * ('Fill Book'!$E$4:$E$10084=Mapping!C853),
    'Fill Book'!$G$4:$G$10084,  'Fill Book'!$H$4:$H$10084
  ) /
  SUMIFS(
    'Fill Book'!$G$4:$G$10084,
    'Fill Book'!$F$4:$F$10084, "S",
    'Fill Book'!$E$4:$E$10084, Mapping!C853
  ),
  ""
)</f>
        <v/>
      </c>
      <c r="N853" s="7">
        <f t="shared" si="64"/>
        <v>0</v>
      </c>
      <c r="O853" s="2">
        <f t="shared" ca="1" si="62"/>
        <v>0</v>
      </c>
      <c r="P853" s="2">
        <f t="shared" ca="1" si="65"/>
        <v>0</v>
      </c>
      <c r="Q853" s="2">
        <f t="shared" si="66"/>
        <v>0</v>
      </c>
      <c r="R853" s="9" t="e">
        <f ca="1">((Mapping!$M853 - Mapping!$K853) / Mapping!$E853 * Mapping!$F853) * (MIN(Mapping!$J853, Mapping!$L853))</f>
        <v>#VALUE!</v>
      </c>
      <c r="S853" s="2" t="str">
        <f>IFERROR(INDEX(#REF!, MATCH(Mapping!C853,#REF!, 0)), "")</f>
        <v/>
      </c>
      <c r="T853" s="2" t="e">
        <f t="shared" ca="1" si="63"/>
        <v>#VALUE!</v>
      </c>
      <c r="U853" s="2">
        <f ca="1">IFERROR(INDEX(Ref!E:E, MATCH(D853, Ref!B:B, 0)),5)</f>
        <v>5</v>
      </c>
      <c r="V853">
        <f ca="1">IFERROR(INDEX(Ref!F:F, MATCH(D853, Ref!B:B, 0)),1.5)</f>
        <v>1.5</v>
      </c>
    </row>
    <row r="854" spans="3:22" x14ac:dyDescent="0.25">
      <c r="C854" s="42"/>
      <c r="D854" s="2" t="str" cm="1">
        <f t="array" aca="1" ref="D854" ca="1">UPPER(_xlfn.TEXTJOIN("", TRUE, IF(ISNUMBER(FIND(MID(LEFT(C854, FIND(" ", C854 &amp; " ") - 1), ROW(INDIRECT("1:" &amp; LEN(LEFT(C854, FIND(" ", C854 &amp; " ") - 1)))), 1), "ABCDEFGHIJKLMNOPQRSTUVWXYZabcdefghijklmnopqrstuvwxyz")), MID(LEFT(C854, FIND(" ", C854 &amp; " ") - 1), ROW(INDIRECT("1:" &amp; LEN(LEFT(C854, FIND(" ", C854 &amp; " ") - 1)))), 1), "")))</f>
        <v/>
      </c>
      <c r="E854" s="2" t="e">
        <f ca="1">INDEX(Ref!C:C, MATCH(Mapping!D854, Ref!$B:$B,0))</f>
        <v>#N/A</v>
      </c>
      <c r="F854" s="2" t="e">
        <f ca="1">INDEX(Ref!D:D, MATCH(Mapping!D854, Ref!$B:$B,0))</f>
        <v>#N/A</v>
      </c>
      <c r="G854" s="2" cm="1">
        <f t="array" ref="G854">IFERROR(_xlfn.SWITCH(LOWER(TRIM(RIGHT(SUBSTITUTE(C854," ",REPT(" ",99)),99))),"fly",4,"dfly",8,"calendar",2,"box",4,4),4)</f>
        <v>4</v>
      </c>
      <c r="H854" s="2" t="s">
        <v>443</v>
      </c>
      <c r="I854" s="6" t="str">
        <f>RTD("tt.rtd",,RTD("tt.rtd",,"Inst",H854,$C854),I$2)</f>
        <v/>
      </c>
      <c r="J854" s="7" cm="1">
        <f t="array" ref="J854">SUM(IF(('Fill Book'!$F$4:$F$10084="B")*('Fill Book'!$E$4:$E$10084=Mapping!C854),'Fill Book'!$G$4:$G$10084))</f>
        <v>0</v>
      </c>
      <c r="K854" s="18" t="str" cm="1">
        <f t="array" ref="K854">IFERROR(
  SUMPRODUCT(
    ('Fill Book'!$F$4:$F$10084="B") * ('Fill Book'!$E$4:$E$10084=Mapping!C854),
    'Fill Book'!$G$4:$G$10084,  'Fill Book'!$H$4:$H$10084
  ) /
  SUMIFS(
    'Fill Book'!$G$4:$G$10084,
    'Fill Book'!$F$4:$F$10084, "B",
    'Fill Book'!$E$4:$E$10084, Mapping!C854
  ),
  ""
)</f>
        <v/>
      </c>
      <c r="L854" s="7">
        <f>SUMIFS('Fill Book'!$G$4:$G$10084, 'Fill Book'!$F$4:$F$10084, "S", 'Fill Book'!$E$4:$E$10084, Mapping!C854)</f>
        <v>0</v>
      </c>
      <c r="M854" s="18" t="str" cm="1">
        <f t="array" ref="M854">IFERROR(
  SUMPRODUCT(
    ('Fill Book'!$F$4:$F$10084="S") * ('Fill Book'!$E$4:$E$10084=Mapping!C854),
    'Fill Book'!$G$4:$G$10084,  'Fill Book'!$H$4:$H$10084
  ) /
  SUMIFS(
    'Fill Book'!$G$4:$G$10084,
    'Fill Book'!$F$4:$F$10084, "S",
    'Fill Book'!$E$4:$E$10084, Mapping!C854
  ),
  ""
)</f>
        <v/>
      </c>
      <c r="N854" s="7">
        <f t="shared" si="64"/>
        <v>0</v>
      </c>
      <c r="O854" s="2">
        <f t="shared" ca="1" si="62"/>
        <v>0</v>
      </c>
      <c r="P854" s="2">
        <f t="shared" ca="1" si="65"/>
        <v>0</v>
      </c>
      <c r="Q854" s="2">
        <f t="shared" si="66"/>
        <v>0</v>
      </c>
      <c r="R854" s="9" t="e">
        <f ca="1">((Mapping!$M854 - Mapping!$K854) / Mapping!$E854 * Mapping!$F854) * (MIN(Mapping!$J854, Mapping!$L854))</f>
        <v>#VALUE!</v>
      </c>
      <c r="S854" s="2" t="str">
        <f>IFERROR(INDEX(#REF!, MATCH(Mapping!C854,#REF!, 0)), "")</f>
        <v/>
      </c>
      <c r="T854" s="2" t="e">
        <f t="shared" ca="1" si="63"/>
        <v>#VALUE!</v>
      </c>
      <c r="U854" s="2">
        <f ca="1">IFERROR(INDEX(Ref!E:E, MATCH(D854, Ref!B:B, 0)),5)</f>
        <v>5</v>
      </c>
      <c r="V854">
        <f ca="1">IFERROR(INDEX(Ref!F:F, MATCH(D854, Ref!B:B, 0)),1.5)</f>
        <v>1.5</v>
      </c>
    </row>
    <row r="855" spans="3:22" x14ac:dyDescent="0.25">
      <c r="C855" s="42"/>
      <c r="D855" s="2" t="str" cm="1">
        <f t="array" aca="1" ref="D855" ca="1">UPPER(_xlfn.TEXTJOIN("", TRUE, IF(ISNUMBER(FIND(MID(LEFT(C855, FIND(" ", C855 &amp; " ") - 1), ROW(INDIRECT("1:" &amp; LEN(LEFT(C855, FIND(" ", C855 &amp; " ") - 1)))), 1), "ABCDEFGHIJKLMNOPQRSTUVWXYZabcdefghijklmnopqrstuvwxyz")), MID(LEFT(C855, FIND(" ", C855 &amp; " ") - 1), ROW(INDIRECT("1:" &amp; LEN(LEFT(C855, FIND(" ", C855 &amp; " ") - 1)))), 1), "")))</f>
        <v/>
      </c>
      <c r="E855" s="2" t="e">
        <f ca="1">INDEX(Ref!C:C, MATCH(Mapping!D855, Ref!$B:$B,0))</f>
        <v>#N/A</v>
      </c>
      <c r="F855" s="2" t="e">
        <f ca="1">INDEX(Ref!D:D, MATCH(Mapping!D855, Ref!$B:$B,0))</f>
        <v>#N/A</v>
      </c>
      <c r="G855" s="2" cm="1">
        <f t="array" ref="G855">IFERROR(_xlfn.SWITCH(LOWER(TRIM(RIGHT(SUBSTITUTE(C855," ",REPT(" ",99)),99))),"fly",4,"dfly",8,"calendar",2,"box",4,4),4)</f>
        <v>4</v>
      </c>
      <c r="H855" s="2" t="s">
        <v>443</v>
      </c>
      <c r="I855" s="6" t="str">
        <f>RTD("tt.rtd",,RTD("tt.rtd",,"Inst",H855,$C855),I$2)</f>
        <v/>
      </c>
      <c r="J855" s="7" cm="1">
        <f t="array" ref="J855">SUM(IF(('Fill Book'!$F$4:$F$10084="B")*('Fill Book'!$E$4:$E$10084=Mapping!C855),'Fill Book'!$G$4:$G$10084))</f>
        <v>0</v>
      </c>
      <c r="K855" s="18" t="str" cm="1">
        <f t="array" ref="K855">IFERROR(
  SUMPRODUCT(
    ('Fill Book'!$F$4:$F$10084="B") * ('Fill Book'!$E$4:$E$10084=Mapping!C855),
    'Fill Book'!$G$4:$G$10084,  'Fill Book'!$H$4:$H$10084
  ) /
  SUMIFS(
    'Fill Book'!$G$4:$G$10084,
    'Fill Book'!$F$4:$F$10084, "B",
    'Fill Book'!$E$4:$E$10084, Mapping!C855
  ),
  ""
)</f>
        <v/>
      </c>
      <c r="L855" s="7">
        <f>SUMIFS('Fill Book'!$G$4:$G$10084, 'Fill Book'!$F$4:$F$10084, "S", 'Fill Book'!$E$4:$E$10084, Mapping!C855)</f>
        <v>0</v>
      </c>
      <c r="M855" s="18" t="str" cm="1">
        <f t="array" ref="M855">IFERROR(
  SUMPRODUCT(
    ('Fill Book'!$F$4:$F$10084="S") * ('Fill Book'!$E$4:$E$10084=Mapping!C855),
    'Fill Book'!$G$4:$G$10084,  'Fill Book'!$H$4:$H$10084
  ) /
  SUMIFS(
    'Fill Book'!$G$4:$G$10084,
    'Fill Book'!$F$4:$F$10084, "S",
    'Fill Book'!$E$4:$E$10084, Mapping!C855
  ),
  ""
)</f>
        <v/>
      </c>
      <c r="N855" s="7">
        <f t="shared" si="64"/>
        <v>0</v>
      </c>
      <c r="O855" s="2">
        <f t="shared" ca="1" si="62"/>
        <v>0</v>
      </c>
      <c r="P855" s="2">
        <f t="shared" ca="1" si="65"/>
        <v>0</v>
      </c>
      <c r="Q855" s="2">
        <f t="shared" si="66"/>
        <v>0</v>
      </c>
      <c r="R855" s="9" t="e">
        <f ca="1">((Mapping!$M855 - Mapping!$K855) / Mapping!$E855 * Mapping!$F855) * (MIN(Mapping!$J855, Mapping!$L855))</f>
        <v>#VALUE!</v>
      </c>
      <c r="S855" s="2" t="str">
        <f>IFERROR(INDEX(#REF!, MATCH(Mapping!C855,#REF!, 0)), "")</f>
        <v/>
      </c>
      <c r="T855" s="2" t="e">
        <f t="shared" ca="1" si="63"/>
        <v>#VALUE!</v>
      </c>
      <c r="U855" s="2">
        <f ca="1">IFERROR(INDEX(Ref!E:E, MATCH(D855, Ref!B:B, 0)),5)</f>
        <v>5</v>
      </c>
      <c r="V855">
        <f ca="1">IFERROR(INDEX(Ref!F:F, MATCH(D855, Ref!B:B, 0)),1.5)</f>
        <v>1.5</v>
      </c>
    </row>
    <row r="856" spans="3:22" x14ac:dyDescent="0.25">
      <c r="C856" s="42"/>
      <c r="D856" s="2" t="str" cm="1">
        <f t="array" aca="1" ref="D856" ca="1">UPPER(_xlfn.TEXTJOIN("", TRUE, IF(ISNUMBER(FIND(MID(LEFT(C856, FIND(" ", C856 &amp; " ") - 1), ROW(INDIRECT("1:" &amp; LEN(LEFT(C856, FIND(" ", C856 &amp; " ") - 1)))), 1), "ABCDEFGHIJKLMNOPQRSTUVWXYZabcdefghijklmnopqrstuvwxyz")), MID(LEFT(C856, FIND(" ", C856 &amp; " ") - 1), ROW(INDIRECT("1:" &amp; LEN(LEFT(C856, FIND(" ", C856 &amp; " ") - 1)))), 1), "")))</f>
        <v/>
      </c>
      <c r="E856" s="2" t="e">
        <f ca="1">INDEX(Ref!C:C, MATCH(Mapping!D856, Ref!$B:$B,0))</f>
        <v>#N/A</v>
      </c>
      <c r="F856" s="2" t="e">
        <f ca="1">INDEX(Ref!D:D, MATCH(Mapping!D856, Ref!$B:$B,0))</f>
        <v>#N/A</v>
      </c>
      <c r="G856" s="2" cm="1">
        <f t="array" ref="G856">IFERROR(_xlfn.SWITCH(LOWER(TRIM(RIGHT(SUBSTITUTE(C856," ",REPT(" ",99)),99))),"fly",4,"dfly",8,"calendar",2,"box",4,4),4)</f>
        <v>4</v>
      </c>
      <c r="H856" s="2" t="s">
        <v>443</v>
      </c>
      <c r="I856" s="6" t="str">
        <f>RTD("tt.rtd",,RTD("tt.rtd",,"Inst",H856,$C856),I$2)</f>
        <v/>
      </c>
      <c r="J856" s="7" cm="1">
        <f t="array" ref="J856">SUM(IF(('Fill Book'!$F$4:$F$10084="B")*('Fill Book'!$E$4:$E$10084=Mapping!C856),'Fill Book'!$G$4:$G$10084))</f>
        <v>0</v>
      </c>
      <c r="K856" s="18" t="str" cm="1">
        <f t="array" ref="K856">IFERROR(
  SUMPRODUCT(
    ('Fill Book'!$F$4:$F$10084="B") * ('Fill Book'!$E$4:$E$10084=Mapping!C856),
    'Fill Book'!$G$4:$G$10084,  'Fill Book'!$H$4:$H$10084
  ) /
  SUMIFS(
    'Fill Book'!$G$4:$G$10084,
    'Fill Book'!$F$4:$F$10084, "B",
    'Fill Book'!$E$4:$E$10084, Mapping!C856
  ),
  ""
)</f>
        <v/>
      </c>
      <c r="L856" s="7">
        <f>SUMIFS('Fill Book'!$G$4:$G$10084, 'Fill Book'!$F$4:$F$10084, "S", 'Fill Book'!$E$4:$E$10084, Mapping!C856)</f>
        <v>0</v>
      </c>
      <c r="M856" s="18" t="str" cm="1">
        <f t="array" ref="M856">IFERROR(
  SUMPRODUCT(
    ('Fill Book'!$F$4:$F$10084="S") * ('Fill Book'!$E$4:$E$10084=Mapping!C856),
    'Fill Book'!$G$4:$G$10084,  'Fill Book'!$H$4:$H$10084
  ) /
  SUMIFS(
    'Fill Book'!$G$4:$G$10084,
    'Fill Book'!$F$4:$F$10084, "S",
    'Fill Book'!$E$4:$E$10084, Mapping!C856
  ),
  ""
)</f>
        <v/>
      </c>
      <c r="N856" s="7">
        <f t="shared" si="64"/>
        <v>0</v>
      </c>
      <c r="O856" s="2">
        <f t="shared" ca="1" si="62"/>
        <v>0</v>
      </c>
      <c r="P856" s="2">
        <f t="shared" ca="1" si="65"/>
        <v>0</v>
      </c>
      <c r="Q856" s="2">
        <f t="shared" si="66"/>
        <v>0</v>
      </c>
      <c r="R856" s="9" t="e">
        <f ca="1">((Mapping!$M856 - Mapping!$K856) / Mapping!$E856 * Mapping!$F856) * (MIN(Mapping!$J856, Mapping!$L856))</f>
        <v>#VALUE!</v>
      </c>
      <c r="S856" s="2" t="str">
        <f>IFERROR(INDEX(#REF!, MATCH(Mapping!C856,#REF!, 0)), "")</f>
        <v/>
      </c>
      <c r="T856" s="2" t="e">
        <f t="shared" ca="1" si="63"/>
        <v>#VALUE!</v>
      </c>
      <c r="U856" s="2">
        <f ca="1">IFERROR(INDEX(Ref!E:E, MATCH(D856, Ref!B:B, 0)),5)</f>
        <v>5</v>
      </c>
      <c r="V856">
        <f ca="1">IFERROR(INDEX(Ref!F:F, MATCH(D856, Ref!B:B, 0)),1.5)</f>
        <v>1.5</v>
      </c>
    </row>
    <row r="857" spans="3:22" x14ac:dyDescent="0.25">
      <c r="C857" s="42"/>
      <c r="D857" s="2" t="str" cm="1">
        <f t="array" aca="1" ref="D857" ca="1">UPPER(_xlfn.TEXTJOIN("", TRUE, IF(ISNUMBER(FIND(MID(LEFT(C857, FIND(" ", C857 &amp; " ") - 1), ROW(INDIRECT("1:" &amp; LEN(LEFT(C857, FIND(" ", C857 &amp; " ") - 1)))), 1), "ABCDEFGHIJKLMNOPQRSTUVWXYZabcdefghijklmnopqrstuvwxyz")), MID(LEFT(C857, FIND(" ", C857 &amp; " ") - 1), ROW(INDIRECT("1:" &amp; LEN(LEFT(C857, FIND(" ", C857 &amp; " ") - 1)))), 1), "")))</f>
        <v/>
      </c>
      <c r="E857" s="2" t="e">
        <f ca="1">INDEX(Ref!C:C, MATCH(Mapping!D857, Ref!$B:$B,0))</f>
        <v>#N/A</v>
      </c>
      <c r="F857" s="2" t="e">
        <f ca="1">INDEX(Ref!D:D, MATCH(Mapping!D857, Ref!$B:$B,0))</f>
        <v>#N/A</v>
      </c>
      <c r="G857" s="2" cm="1">
        <f t="array" ref="G857">IFERROR(_xlfn.SWITCH(LOWER(TRIM(RIGHT(SUBSTITUTE(C857," ",REPT(" ",99)),99))),"fly",4,"dfly",8,"calendar",2,"box",4,4),4)</f>
        <v>4</v>
      </c>
      <c r="H857" s="2" t="s">
        <v>443</v>
      </c>
      <c r="I857" s="6" t="str">
        <f>RTD("tt.rtd",,RTD("tt.rtd",,"Inst",H857,$C857),I$2)</f>
        <v/>
      </c>
      <c r="J857" s="7" cm="1">
        <f t="array" ref="J857">SUM(IF(('Fill Book'!$F$4:$F$10084="B")*('Fill Book'!$E$4:$E$10084=Mapping!C857),'Fill Book'!$G$4:$G$10084))</f>
        <v>0</v>
      </c>
      <c r="K857" s="18" t="str" cm="1">
        <f t="array" ref="K857">IFERROR(
  SUMPRODUCT(
    ('Fill Book'!$F$4:$F$10084="B") * ('Fill Book'!$E$4:$E$10084=Mapping!C857),
    'Fill Book'!$G$4:$G$10084,  'Fill Book'!$H$4:$H$10084
  ) /
  SUMIFS(
    'Fill Book'!$G$4:$G$10084,
    'Fill Book'!$F$4:$F$10084, "B",
    'Fill Book'!$E$4:$E$10084, Mapping!C857
  ),
  ""
)</f>
        <v/>
      </c>
      <c r="L857" s="7">
        <f>SUMIFS('Fill Book'!$G$4:$G$10084, 'Fill Book'!$F$4:$F$10084, "S", 'Fill Book'!$E$4:$E$10084, Mapping!C857)</f>
        <v>0</v>
      </c>
      <c r="M857" s="18" t="str" cm="1">
        <f t="array" ref="M857">IFERROR(
  SUMPRODUCT(
    ('Fill Book'!$F$4:$F$10084="S") * ('Fill Book'!$E$4:$E$10084=Mapping!C857),
    'Fill Book'!$G$4:$G$10084,  'Fill Book'!$H$4:$H$10084
  ) /
  SUMIFS(
    'Fill Book'!$G$4:$G$10084,
    'Fill Book'!$F$4:$F$10084, "S",
    'Fill Book'!$E$4:$E$10084, Mapping!C857
  ),
  ""
)</f>
        <v/>
      </c>
      <c r="N857" s="7">
        <f t="shared" si="64"/>
        <v>0</v>
      </c>
      <c r="O857" s="2">
        <f t="shared" ca="1" si="62"/>
        <v>0</v>
      </c>
      <c r="P857" s="2">
        <f t="shared" ca="1" si="65"/>
        <v>0</v>
      </c>
      <c r="Q857" s="2">
        <f t="shared" si="66"/>
        <v>0</v>
      </c>
      <c r="R857" s="9" t="e">
        <f ca="1">((Mapping!$M857 - Mapping!$K857) / Mapping!$E857 * Mapping!$F857) * (MIN(Mapping!$J857, Mapping!$L857))</f>
        <v>#VALUE!</v>
      </c>
      <c r="S857" s="2" t="str">
        <f>IFERROR(INDEX(#REF!, MATCH(Mapping!C857,#REF!, 0)), "")</f>
        <v/>
      </c>
      <c r="T857" s="2" t="e">
        <f t="shared" ca="1" si="63"/>
        <v>#VALUE!</v>
      </c>
      <c r="U857" s="2">
        <f ca="1">IFERROR(INDEX(Ref!E:E, MATCH(D857, Ref!B:B, 0)),5)</f>
        <v>5</v>
      </c>
      <c r="V857">
        <f ca="1">IFERROR(INDEX(Ref!F:F, MATCH(D857, Ref!B:B, 0)),1.5)</f>
        <v>1.5</v>
      </c>
    </row>
    <row r="858" spans="3:22" x14ac:dyDescent="0.25">
      <c r="C858" s="42"/>
      <c r="D858" s="2" t="str" cm="1">
        <f t="array" aca="1" ref="D858" ca="1">UPPER(_xlfn.TEXTJOIN("", TRUE, IF(ISNUMBER(FIND(MID(LEFT(C858, FIND(" ", C858 &amp; " ") - 1), ROW(INDIRECT("1:" &amp; LEN(LEFT(C858, FIND(" ", C858 &amp; " ") - 1)))), 1), "ABCDEFGHIJKLMNOPQRSTUVWXYZabcdefghijklmnopqrstuvwxyz")), MID(LEFT(C858, FIND(" ", C858 &amp; " ") - 1), ROW(INDIRECT("1:" &amp; LEN(LEFT(C858, FIND(" ", C858 &amp; " ") - 1)))), 1), "")))</f>
        <v/>
      </c>
      <c r="E858" s="2" t="e">
        <f ca="1">INDEX(Ref!C:C, MATCH(Mapping!D858, Ref!$B:$B,0))</f>
        <v>#N/A</v>
      </c>
      <c r="F858" s="2" t="e">
        <f ca="1">INDEX(Ref!D:D, MATCH(Mapping!D858, Ref!$B:$B,0))</f>
        <v>#N/A</v>
      </c>
      <c r="G858" s="2" cm="1">
        <f t="array" ref="G858">IFERROR(_xlfn.SWITCH(LOWER(TRIM(RIGHT(SUBSTITUTE(C858," ",REPT(" ",99)),99))),"fly",4,"dfly",8,"calendar",2,"box",4,4),4)</f>
        <v>4</v>
      </c>
      <c r="H858" s="2" t="s">
        <v>443</v>
      </c>
      <c r="I858" s="6" t="str">
        <f>RTD("tt.rtd",,RTD("tt.rtd",,"Inst",H858,$C858),I$2)</f>
        <v/>
      </c>
      <c r="J858" s="7" cm="1">
        <f t="array" ref="J858">SUM(IF(('Fill Book'!$F$4:$F$10084="B")*('Fill Book'!$E$4:$E$10084=Mapping!C858),'Fill Book'!$G$4:$G$10084))</f>
        <v>0</v>
      </c>
      <c r="K858" s="18" t="str" cm="1">
        <f t="array" ref="K858">IFERROR(
  SUMPRODUCT(
    ('Fill Book'!$F$4:$F$10084="B") * ('Fill Book'!$E$4:$E$10084=Mapping!C858),
    'Fill Book'!$G$4:$G$10084,  'Fill Book'!$H$4:$H$10084
  ) /
  SUMIFS(
    'Fill Book'!$G$4:$G$10084,
    'Fill Book'!$F$4:$F$10084, "B",
    'Fill Book'!$E$4:$E$10084, Mapping!C858
  ),
  ""
)</f>
        <v/>
      </c>
      <c r="L858" s="7">
        <f>SUMIFS('Fill Book'!$G$4:$G$10084, 'Fill Book'!$F$4:$F$10084, "S", 'Fill Book'!$E$4:$E$10084, Mapping!C858)</f>
        <v>0</v>
      </c>
      <c r="M858" s="18" t="str" cm="1">
        <f t="array" ref="M858">IFERROR(
  SUMPRODUCT(
    ('Fill Book'!$F$4:$F$10084="S") * ('Fill Book'!$E$4:$E$10084=Mapping!C858),
    'Fill Book'!$G$4:$G$10084,  'Fill Book'!$H$4:$H$10084
  ) /
  SUMIFS(
    'Fill Book'!$G$4:$G$10084,
    'Fill Book'!$F$4:$F$10084, "S",
    'Fill Book'!$E$4:$E$10084, Mapping!C858
  ),
  ""
)</f>
        <v/>
      </c>
      <c r="N858" s="7">
        <f t="shared" si="64"/>
        <v>0</v>
      </c>
      <c r="O858" s="2">
        <f t="shared" ca="1" si="62"/>
        <v>0</v>
      </c>
      <c r="P858" s="2">
        <f t="shared" ca="1" si="65"/>
        <v>0</v>
      </c>
      <c r="Q858" s="2">
        <f t="shared" si="66"/>
        <v>0</v>
      </c>
      <c r="R858" s="9" t="e">
        <f ca="1">((Mapping!$M858 - Mapping!$K858) / Mapping!$E858 * Mapping!$F858) * (MIN(Mapping!$J858, Mapping!$L858))</f>
        <v>#VALUE!</v>
      </c>
      <c r="S858" s="2" t="str">
        <f>IFERROR(INDEX(#REF!, MATCH(Mapping!C858,#REF!, 0)), "")</f>
        <v/>
      </c>
      <c r="T858" s="2" t="e">
        <f t="shared" ca="1" si="63"/>
        <v>#VALUE!</v>
      </c>
      <c r="U858" s="2">
        <f ca="1">IFERROR(INDEX(Ref!E:E, MATCH(D858, Ref!B:B, 0)),5)</f>
        <v>5</v>
      </c>
      <c r="V858">
        <f ca="1">IFERROR(INDEX(Ref!F:F, MATCH(D858, Ref!B:B, 0)),1.5)</f>
        <v>1.5</v>
      </c>
    </row>
    <row r="859" spans="3:22" x14ac:dyDescent="0.25">
      <c r="C859" s="42"/>
      <c r="D859" s="2" t="str" cm="1">
        <f t="array" aca="1" ref="D859" ca="1">UPPER(_xlfn.TEXTJOIN("", TRUE, IF(ISNUMBER(FIND(MID(LEFT(C859, FIND(" ", C859 &amp; " ") - 1), ROW(INDIRECT("1:" &amp; LEN(LEFT(C859, FIND(" ", C859 &amp; " ") - 1)))), 1), "ABCDEFGHIJKLMNOPQRSTUVWXYZabcdefghijklmnopqrstuvwxyz")), MID(LEFT(C859, FIND(" ", C859 &amp; " ") - 1), ROW(INDIRECT("1:" &amp; LEN(LEFT(C859, FIND(" ", C859 &amp; " ") - 1)))), 1), "")))</f>
        <v/>
      </c>
      <c r="E859" s="2" t="e">
        <f ca="1">INDEX(Ref!C:C, MATCH(Mapping!D859, Ref!$B:$B,0))</f>
        <v>#N/A</v>
      </c>
      <c r="F859" s="2" t="e">
        <f ca="1">INDEX(Ref!D:D, MATCH(Mapping!D859, Ref!$B:$B,0))</f>
        <v>#N/A</v>
      </c>
      <c r="G859" s="2" cm="1">
        <f t="array" ref="G859">IFERROR(_xlfn.SWITCH(LOWER(TRIM(RIGHT(SUBSTITUTE(C859," ",REPT(" ",99)),99))),"fly",4,"dfly",8,"calendar",2,"box",4,4),4)</f>
        <v>4</v>
      </c>
      <c r="H859" s="2" t="s">
        <v>443</v>
      </c>
      <c r="I859" s="6" t="str">
        <f>RTD("tt.rtd",,RTD("tt.rtd",,"Inst",H859,$C859),I$2)</f>
        <v/>
      </c>
      <c r="J859" s="7" cm="1">
        <f t="array" ref="J859">SUM(IF(('Fill Book'!$F$4:$F$10084="B")*('Fill Book'!$E$4:$E$10084=Mapping!C859),'Fill Book'!$G$4:$G$10084))</f>
        <v>0</v>
      </c>
      <c r="K859" s="18" t="str" cm="1">
        <f t="array" ref="K859">IFERROR(
  SUMPRODUCT(
    ('Fill Book'!$F$4:$F$10084="B") * ('Fill Book'!$E$4:$E$10084=Mapping!C859),
    'Fill Book'!$G$4:$G$10084,  'Fill Book'!$H$4:$H$10084
  ) /
  SUMIFS(
    'Fill Book'!$G$4:$G$10084,
    'Fill Book'!$F$4:$F$10084, "B",
    'Fill Book'!$E$4:$E$10084, Mapping!C859
  ),
  ""
)</f>
        <v/>
      </c>
      <c r="L859" s="7">
        <f>SUMIFS('Fill Book'!$G$4:$G$10084, 'Fill Book'!$F$4:$F$10084, "S", 'Fill Book'!$E$4:$E$10084, Mapping!C859)</f>
        <v>0</v>
      </c>
      <c r="M859" s="18" t="str" cm="1">
        <f t="array" ref="M859">IFERROR(
  SUMPRODUCT(
    ('Fill Book'!$F$4:$F$10084="S") * ('Fill Book'!$E$4:$E$10084=Mapping!C859),
    'Fill Book'!$G$4:$G$10084,  'Fill Book'!$H$4:$H$10084
  ) /
  SUMIFS(
    'Fill Book'!$G$4:$G$10084,
    'Fill Book'!$F$4:$F$10084, "S",
    'Fill Book'!$E$4:$E$10084, Mapping!C859
  ),
  ""
)</f>
        <v/>
      </c>
      <c r="N859" s="7">
        <f t="shared" si="64"/>
        <v>0</v>
      </c>
      <c r="O859" s="2">
        <f t="shared" ca="1" si="62"/>
        <v>0</v>
      </c>
      <c r="P859" s="2">
        <f t="shared" ca="1" si="65"/>
        <v>0</v>
      </c>
      <c r="Q859" s="2">
        <f t="shared" si="66"/>
        <v>0</v>
      </c>
      <c r="R859" s="9" t="e">
        <f ca="1">((Mapping!$M859 - Mapping!$K859) / Mapping!$E859 * Mapping!$F859) * (MIN(Mapping!$J859, Mapping!$L859))</f>
        <v>#VALUE!</v>
      </c>
      <c r="S859" s="2" t="str">
        <f>IFERROR(INDEX(#REF!, MATCH(Mapping!C859,#REF!, 0)), "")</f>
        <v/>
      </c>
      <c r="T859" s="2" t="e">
        <f t="shared" ca="1" si="63"/>
        <v>#VALUE!</v>
      </c>
      <c r="U859" s="2">
        <f ca="1">IFERROR(INDEX(Ref!E:E, MATCH(D859, Ref!B:B, 0)),5)</f>
        <v>5</v>
      </c>
      <c r="V859">
        <f ca="1">IFERROR(INDEX(Ref!F:F, MATCH(D859, Ref!B:B, 0)),1.5)</f>
        <v>1.5</v>
      </c>
    </row>
    <row r="860" spans="3:22" x14ac:dyDescent="0.25">
      <c r="C860" s="42"/>
      <c r="D860" s="2" t="str" cm="1">
        <f t="array" aca="1" ref="D860" ca="1">UPPER(_xlfn.TEXTJOIN("", TRUE, IF(ISNUMBER(FIND(MID(LEFT(C860, FIND(" ", C860 &amp; " ") - 1), ROW(INDIRECT("1:" &amp; LEN(LEFT(C860, FIND(" ", C860 &amp; " ") - 1)))), 1), "ABCDEFGHIJKLMNOPQRSTUVWXYZabcdefghijklmnopqrstuvwxyz")), MID(LEFT(C860, FIND(" ", C860 &amp; " ") - 1), ROW(INDIRECT("1:" &amp; LEN(LEFT(C860, FIND(" ", C860 &amp; " ") - 1)))), 1), "")))</f>
        <v/>
      </c>
      <c r="E860" s="2" t="e">
        <f ca="1">INDEX(Ref!C:C, MATCH(Mapping!D860, Ref!$B:$B,0))</f>
        <v>#N/A</v>
      </c>
      <c r="F860" s="2" t="e">
        <f ca="1">INDEX(Ref!D:D, MATCH(Mapping!D860, Ref!$B:$B,0))</f>
        <v>#N/A</v>
      </c>
      <c r="G860" s="2" cm="1">
        <f t="array" ref="G860">IFERROR(_xlfn.SWITCH(LOWER(TRIM(RIGHT(SUBSTITUTE(C860," ",REPT(" ",99)),99))),"fly",4,"dfly",8,"calendar",2,"box",4,4),4)</f>
        <v>4</v>
      </c>
      <c r="H860" s="2" t="s">
        <v>443</v>
      </c>
      <c r="I860" s="6" t="str">
        <f>RTD("tt.rtd",,RTD("tt.rtd",,"Inst",H860,$C860),I$2)</f>
        <v/>
      </c>
      <c r="J860" s="7" cm="1">
        <f t="array" ref="J860">SUM(IF(('Fill Book'!$F$4:$F$10084="B")*('Fill Book'!$E$4:$E$10084=Mapping!C860),'Fill Book'!$G$4:$G$10084))</f>
        <v>0</v>
      </c>
      <c r="K860" s="18" t="str" cm="1">
        <f t="array" ref="K860">IFERROR(
  SUMPRODUCT(
    ('Fill Book'!$F$4:$F$10084="B") * ('Fill Book'!$E$4:$E$10084=Mapping!C860),
    'Fill Book'!$G$4:$G$10084,  'Fill Book'!$H$4:$H$10084
  ) /
  SUMIFS(
    'Fill Book'!$G$4:$G$10084,
    'Fill Book'!$F$4:$F$10084, "B",
    'Fill Book'!$E$4:$E$10084, Mapping!C860
  ),
  ""
)</f>
        <v/>
      </c>
      <c r="L860" s="7">
        <f>SUMIFS('Fill Book'!$G$4:$G$10084, 'Fill Book'!$F$4:$F$10084, "S", 'Fill Book'!$E$4:$E$10084, Mapping!C860)</f>
        <v>0</v>
      </c>
      <c r="M860" s="18" t="str" cm="1">
        <f t="array" ref="M860">IFERROR(
  SUMPRODUCT(
    ('Fill Book'!$F$4:$F$10084="S") * ('Fill Book'!$E$4:$E$10084=Mapping!C860),
    'Fill Book'!$G$4:$G$10084,  'Fill Book'!$H$4:$H$10084
  ) /
  SUMIFS(
    'Fill Book'!$G$4:$G$10084,
    'Fill Book'!$F$4:$F$10084, "S",
    'Fill Book'!$E$4:$E$10084, Mapping!C860
  ),
  ""
)</f>
        <v/>
      </c>
      <c r="N860" s="7">
        <f t="shared" si="64"/>
        <v>0</v>
      </c>
      <c r="O860" s="2">
        <f t="shared" ca="1" si="62"/>
        <v>0</v>
      </c>
      <c r="P860" s="2">
        <f t="shared" ca="1" si="65"/>
        <v>0</v>
      </c>
      <c r="Q860" s="2">
        <f t="shared" si="66"/>
        <v>0</v>
      </c>
      <c r="R860" s="9" t="e">
        <f ca="1">((Mapping!$M860 - Mapping!$K860) / Mapping!$E860 * Mapping!$F860) * (MIN(Mapping!$J860, Mapping!$L860))</f>
        <v>#VALUE!</v>
      </c>
      <c r="S860" s="2" t="str">
        <f>IFERROR(INDEX(#REF!, MATCH(Mapping!C860,#REF!, 0)), "")</f>
        <v/>
      </c>
      <c r="T860" s="2" t="e">
        <f t="shared" ca="1" si="63"/>
        <v>#VALUE!</v>
      </c>
      <c r="U860" s="2">
        <f ca="1">IFERROR(INDEX(Ref!E:E, MATCH(D860, Ref!B:B, 0)),5)</f>
        <v>5</v>
      </c>
      <c r="V860">
        <f ca="1">IFERROR(INDEX(Ref!F:F, MATCH(D860, Ref!B:B, 0)),1.5)</f>
        <v>1.5</v>
      </c>
    </row>
    <row r="861" spans="3:22" x14ac:dyDescent="0.25">
      <c r="C861" s="42"/>
      <c r="D861" s="2" t="str" cm="1">
        <f t="array" aca="1" ref="D861" ca="1">UPPER(_xlfn.TEXTJOIN("", TRUE, IF(ISNUMBER(FIND(MID(LEFT(C861, FIND(" ", C861 &amp; " ") - 1), ROW(INDIRECT("1:" &amp; LEN(LEFT(C861, FIND(" ", C861 &amp; " ") - 1)))), 1), "ABCDEFGHIJKLMNOPQRSTUVWXYZabcdefghijklmnopqrstuvwxyz")), MID(LEFT(C861, FIND(" ", C861 &amp; " ") - 1), ROW(INDIRECT("1:" &amp; LEN(LEFT(C861, FIND(" ", C861 &amp; " ") - 1)))), 1), "")))</f>
        <v/>
      </c>
      <c r="E861" s="2" t="e">
        <f ca="1">INDEX(Ref!C:C, MATCH(Mapping!D861, Ref!$B:$B,0))</f>
        <v>#N/A</v>
      </c>
      <c r="F861" s="2" t="e">
        <f ca="1">INDEX(Ref!D:D, MATCH(Mapping!D861, Ref!$B:$B,0))</f>
        <v>#N/A</v>
      </c>
      <c r="G861" s="2" cm="1">
        <f t="array" ref="G861">IFERROR(_xlfn.SWITCH(LOWER(TRIM(RIGHT(SUBSTITUTE(C861," ",REPT(" ",99)),99))),"fly",4,"dfly",8,"calendar",2,"box",4,4),4)</f>
        <v>4</v>
      </c>
      <c r="H861" s="2" t="s">
        <v>443</v>
      </c>
      <c r="I861" s="6" t="str">
        <f>RTD("tt.rtd",,RTD("tt.rtd",,"Inst",H861,$C861),I$2)</f>
        <v/>
      </c>
      <c r="J861" s="7" cm="1">
        <f t="array" ref="J861">SUM(IF(('Fill Book'!$F$4:$F$10084="B")*('Fill Book'!$E$4:$E$10084=Mapping!C861),'Fill Book'!$G$4:$G$10084))</f>
        <v>0</v>
      </c>
      <c r="K861" s="18" t="str" cm="1">
        <f t="array" ref="K861">IFERROR(
  SUMPRODUCT(
    ('Fill Book'!$F$4:$F$10084="B") * ('Fill Book'!$E$4:$E$10084=Mapping!C861),
    'Fill Book'!$G$4:$G$10084,  'Fill Book'!$H$4:$H$10084
  ) /
  SUMIFS(
    'Fill Book'!$G$4:$G$10084,
    'Fill Book'!$F$4:$F$10084, "B",
    'Fill Book'!$E$4:$E$10084, Mapping!C861
  ),
  ""
)</f>
        <v/>
      </c>
      <c r="L861" s="7">
        <f>SUMIFS('Fill Book'!$G$4:$G$10084, 'Fill Book'!$F$4:$F$10084, "S", 'Fill Book'!$E$4:$E$10084, Mapping!C861)</f>
        <v>0</v>
      </c>
      <c r="M861" s="18" t="str" cm="1">
        <f t="array" ref="M861">IFERROR(
  SUMPRODUCT(
    ('Fill Book'!$F$4:$F$10084="S") * ('Fill Book'!$E$4:$E$10084=Mapping!C861),
    'Fill Book'!$G$4:$G$10084,  'Fill Book'!$H$4:$H$10084
  ) /
  SUMIFS(
    'Fill Book'!$G$4:$G$10084,
    'Fill Book'!$F$4:$F$10084, "S",
    'Fill Book'!$E$4:$E$10084, Mapping!C861
  ),
  ""
)</f>
        <v/>
      </c>
      <c r="N861" s="7">
        <f t="shared" si="64"/>
        <v>0</v>
      </c>
      <c r="O861" s="2">
        <f t="shared" ca="1" si="62"/>
        <v>0</v>
      </c>
      <c r="P861" s="2">
        <f t="shared" ca="1" si="65"/>
        <v>0</v>
      </c>
      <c r="Q861" s="2">
        <f t="shared" si="66"/>
        <v>0</v>
      </c>
      <c r="R861" s="9" t="e">
        <f ca="1">((Mapping!$M861 - Mapping!$K861) / Mapping!$E861 * Mapping!$F861) * (MIN(Mapping!$J861, Mapping!$L861))</f>
        <v>#VALUE!</v>
      </c>
      <c r="S861" s="2" t="str">
        <f>IFERROR(INDEX(#REF!, MATCH(Mapping!C861,#REF!, 0)), "")</f>
        <v/>
      </c>
      <c r="T861" s="2" t="e">
        <f t="shared" ca="1" si="63"/>
        <v>#VALUE!</v>
      </c>
      <c r="U861" s="2">
        <f ca="1">IFERROR(INDEX(Ref!E:E, MATCH(D861, Ref!B:B, 0)),5)</f>
        <v>5</v>
      </c>
      <c r="V861">
        <f ca="1">IFERROR(INDEX(Ref!F:F, MATCH(D861, Ref!B:B, 0)),1.5)</f>
        <v>1.5</v>
      </c>
    </row>
    <row r="862" spans="3:22" x14ac:dyDescent="0.25">
      <c r="C862" s="42"/>
      <c r="D862" s="2" t="str" cm="1">
        <f t="array" aca="1" ref="D862" ca="1">UPPER(_xlfn.TEXTJOIN("", TRUE, IF(ISNUMBER(FIND(MID(LEFT(C862, FIND(" ", C862 &amp; " ") - 1), ROW(INDIRECT("1:" &amp; LEN(LEFT(C862, FIND(" ", C862 &amp; " ") - 1)))), 1), "ABCDEFGHIJKLMNOPQRSTUVWXYZabcdefghijklmnopqrstuvwxyz")), MID(LEFT(C862, FIND(" ", C862 &amp; " ") - 1), ROW(INDIRECT("1:" &amp; LEN(LEFT(C862, FIND(" ", C862 &amp; " ") - 1)))), 1), "")))</f>
        <v/>
      </c>
      <c r="E862" s="2" t="e">
        <f ca="1">INDEX(Ref!C:C, MATCH(Mapping!D862, Ref!$B:$B,0))</f>
        <v>#N/A</v>
      </c>
      <c r="F862" s="2" t="e">
        <f ca="1">INDEX(Ref!D:D, MATCH(Mapping!D862, Ref!$B:$B,0))</f>
        <v>#N/A</v>
      </c>
      <c r="G862" s="2" cm="1">
        <f t="array" ref="G862">IFERROR(_xlfn.SWITCH(LOWER(TRIM(RIGHT(SUBSTITUTE(C862," ",REPT(" ",99)),99))),"fly",4,"dfly",8,"calendar",2,"box",4,4),4)</f>
        <v>4</v>
      </c>
      <c r="H862" s="2" t="s">
        <v>443</v>
      </c>
      <c r="I862" s="6" t="str">
        <f>RTD("tt.rtd",,RTD("tt.rtd",,"Inst",H862,$C862),I$2)</f>
        <v/>
      </c>
      <c r="J862" s="7" cm="1">
        <f t="array" ref="J862">SUM(IF(('Fill Book'!$F$4:$F$10084="B")*('Fill Book'!$E$4:$E$10084=Mapping!C862),'Fill Book'!$G$4:$G$10084))</f>
        <v>0</v>
      </c>
      <c r="K862" s="18" t="str" cm="1">
        <f t="array" ref="K862">IFERROR(
  SUMPRODUCT(
    ('Fill Book'!$F$4:$F$10084="B") * ('Fill Book'!$E$4:$E$10084=Mapping!C862),
    'Fill Book'!$G$4:$G$10084,  'Fill Book'!$H$4:$H$10084
  ) /
  SUMIFS(
    'Fill Book'!$G$4:$G$10084,
    'Fill Book'!$F$4:$F$10084, "B",
    'Fill Book'!$E$4:$E$10084, Mapping!C862
  ),
  ""
)</f>
        <v/>
      </c>
      <c r="L862" s="7">
        <f>SUMIFS('Fill Book'!$G$4:$G$10084, 'Fill Book'!$F$4:$F$10084, "S", 'Fill Book'!$E$4:$E$10084, Mapping!C862)</f>
        <v>0</v>
      </c>
      <c r="M862" s="18" t="str" cm="1">
        <f t="array" ref="M862">IFERROR(
  SUMPRODUCT(
    ('Fill Book'!$F$4:$F$10084="S") * ('Fill Book'!$E$4:$E$10084=Mapping!C862),
    'Fill Book'!$G$4:$G$10084,  'Fill Book'!$H$4:$H$10084
  ) /
  SUMIFS(
    'Fill Book'!$G$4:$G$10084,
    'Fill Book'!$F$4:$F$10084, "S",
    'Fill Book'!$E$4:$E$10084, Mapping!C862
  ),
  ""
)</f>
        <v/>
      </c>
      <c r="N862" s="7">
        <f t="shared" si="64"/>
        <v>0</v>
      </c>
      <c r="O862" s="2">
        <f t="shared" ca="1" si="62"/>
        <v>0</v>
      </c>
      <c r="P862" s="2">
        <f t="shared" ca="1" si="65"/>
        <v>0</v>
      </c>
      <c r="Q862" s="2">
        <f t="shared" si="66"/>
        <v>0</v>
      </c>
      <c r="R862" s="9" t="e">
        <f ca="1">((Mapping!$M862 - Mapping!$K862) / Mapping!$E862 * Mapping!$F862) * (MIN(Mapping!$J862, Mapping!$L862))</f>
        <v>#VALUE!</v>
      </c>
      <c r="S862" s="2" t="str">
        <f>IFERROR(INDEX(#REF!, MATCH(Mapping!C862,#REF!, 0)), "")</f>
        <v/>
      </c>
      <c r="T862" s="2" t="e">
        <f t="shared" ca="1" si="63"/>
        <v>#VALUE!</v>
      </c>
      <c r="U862" s="2">
        <f ca="1">IFERROR(INDEX(Ref!E:E, MATCH(D862, Ref!B:B, 0)),5)</f>
        <v>5</v>
      </c>
      <c r="V862">
        <f ca="1">IFERROR(INDEX(Ref!F:F, MATCH(D862, Ref!B:B, 0)),1.5)</f>
        <v>1.5</v>
      </c>
    </row>
    <row r="863" spans="3:22" x14ac:dyDescent="0.25">
      <c r="C863" s="42"/>
      <c r="D863" s="2" t="str" cm="1">
        <f t="array" aca="1" ref="D863" ca="1">UPPER(_xlfn.TEXTJOIN("", TRUE, IF(ISNUMBER(FIND(MID(LEFT(C863, FIND(" ", C863 &amp; " ") - 1), ROW(INDIRECT("1:" &amp; LEN(LEFT(C863, FIND(" ", C863 &amp; " ") - 1)))), 1), "ABCDEFGHIJKLMNOPQRSTUVWXYZabcdefghijklmnopqrstuvwxyz")), MID(LEFT(C863, FIND(" ", C863 &amp; " ") - 1), ROW(INDIRECT("1:" &amp; LEN(LEFT(C863, FIND(" ", C863 &amp; " ") - 1)))), 1), "")))</f>
        <v/>
      </c>
      <c r="E863" s="2" t="e">
        <f ca="1">INDEX(Ref!C:C, MATCH(Mapping!D863, Ref!$B:$B,0))</f>
        <v>#N/A</v>
      </c>
      <c r="F863" s="2" t="e">
        <f ca="1">INDEX(Ref!D:D, MATCH(Mapping!D863, Ref!$B:$B,0))</f>
        <v>#N/A</v>
      </c>
      <c r="G863" s="2" cm="1">
        <f t="array" ref="G863">IFERROR(_xlfn.SWITCH(LOWER(TRIM(RIGHT(SUBSTITUTE(C863," ",REPT(" ",99)),99))),"fly",4,"dfly",8,"calendar",2,"box",4,4),4)</f>
        <v>4</v>
      </c>
      <c r="H863" s="2" t="s">
        <v>443</v>
      </c>
      <c r="I863" s="6" t="str">
        <f>RTD("tt.rtd",,RTD("tt.rtd",,"Inst",H863,$C863),I$2)</f>
        <v/>
      </c>
      <c r="J863" s="7" cm="1">
        <f t="array" ref="J863">SUM(IF(('Fill Book'!$F$4:$F$10084="B")*('Fill Book'!$E$4:$E$10084=Mapping!C863),'Fill Book'!$G$4:$G$10084))</f>
        <v>0</v>
      </c>
      <c r="K863" s="18" t="str" cm="1">
        <f t="array" ref="K863">IFERROR(
  SUMPRODUCT(
    ('Fill Book'!$F$4:$F$10084="B") * ('Fill Book'!$E$4:$E$10084=Mapping!C863),
    'Fill Book'!$G$4:$G$10084,  'Fill Book'!$H$4:$H$10084
  ) /
  SUMIFS(
    'Fill Book'!$G$4:$G$10084,
    'Fill Book'!$F$4:$F$10084, "B",
    'Fill Book'!$E$4:$E$10084, Mapping!C863
  ),
  ""
)</f>
        <v/>
      </c>
      <c r="L863" s="7">
        <f>SUMIFS('Fill Book'!$G$4:$G$10084, 'Fill Book'!$F$4:$F$10084, "S", 'Fill Book'!$E$4:$E$10084, Mapping!C863)</f>
        <v>0</v>
      </c>
      <c r="M863" s="18" t="str" cm="1">
        <f t="array" ref="M863">IFERROR(
  SUMPRODUCT(
    ('Fill Book'!$F$4:$F$10084="S") * ('Fill Book'!$E$4:$E$10084=Mapping!C863),
    'Fill Book'!$G$4:$G$10084,  'Fill Book'!$H$4:$H$10084
  ) /
  SUMIFS(
    'Fill Book'!$G$4:$G$10084,
    'Fill Book'!$F$4:$F$10084, "S",
    'Fill Book'!$E$4:$E$10084, Mapping!C863
  ),
  ""
)</f>
        <v/>
      </c>
      <c r="N863" s="7">
        <f t="shared" si="64"/>
        <v>0</v>
      </c>
      <c r="O863" s="2">
        <f t="shared" ca="1" si="62"/>
        <v>0</v>
      </c>
      <c r="P863" s="2">
        <f t="shared" ca="1" si="65"/>
        <v>0</v>
      </c>
      <c r="Q863" s="2">
        <f t="shared" si="66"/>
        <v>0</v>
      </c>
      <c r="R863" s="9" t="e">
        <f ca="1">((Mapping!$M863 - Mapping!$K863) / Mapping!$E863 * Mapping!$F863) * (MIN(Mapping!$J863, Mapping!$L863))</f>
        <v>#VALUE!</v>
      </c>
      <c r="S863" s="2" t="str">
        <f>IFERROR(INDEX(#REF!, MATCH(Mapping!C863,#REF!, 0)), "")</f>
        <v/>
      </c>
      <c r="T863" s="2" t="e">
        <f t="shared" ca="1" si="63"/>
        <v>#VALUE!</v>
      </c>
      <c r="U863" s="2">
        <f ca="1">IFERROR(INDEX(Ref!E:E, MATCH(D863, Ref!B:B, 0)),5)</f>
        <v>5</v>
      </c>
      <c r="V863">
        <f ca="1">IFERROR(INDEX(Ref!F:F, MATCH(D863, Ref!B:B, 0)),1.5)</f>
        <v>1.5</v>
      </c>
    </row>
    <row r="864" spans="3:22" x14ac:dyDescent="0.25">
      <c r="C864" s="42"/>
      <c r="D864" s="2" t="str" cm="1">
        <f t="array" aca="1" ref="D864" ca="1">UPPER(_xlfn.TEXTJOIN("", TRUE, IF(ISNUMBER(FIND(MID(LEFT(C864, FIND(" ", C864 &amp; " ") - 1), ROW(INDIRECT("1:" &amp; LEN(LEFT(C864, FIND(" ", C864 &amp; " ") - 1)))), 1), "ABCDEFGHIJKLMNOPQRSTUVWXYZabcdefghijklmnopqrstuvwxyz")), MID(LEFT(C864, FIND(" ", C864 &amp; " ") - 1), ROW(INDIRECT("1:" &amp; LEN(LEFT(C864, FIND(" ", C864 &amp; " ") - 1)))), 1), "")))</f>
        <v/>
      </c>
      <c r="E864" s="2" t="e">
        <f ca="1">INDEX(Ref!C:C, MATCH(Mapping!D864, Ref!$B:$B,0))</f>
        <v>#N/A</v>
      </c>
      <c r="F864" s="2" t="e">
        <f ca="1">INDEX(Ref!D:D, MATCH(Mapping!D864, Ref!$B:$B,0))</f>
        <v>#N/A</v>
      </c>
      <c r="G864" s="2" cm="1">
        <f t="array" ref="G864">IFERROR(_xlfn.SWITCH(LOWER(TRIM(RIGHT(SUBSTITUTE(C864," ",REPT(" ",99)),99))),"fly",4,"dfly",8,"calendar",2,"box",4,4),4)</f>
        <v>4</v>
      </c>
      <c r="H864" s="2" t="s">
        <v>443</v>
      </c>
      <c r="I864" s="6" t="str">
        <f>RTD("tt.rtd",,RTD("tt.rtd",,"Inst",H864,$C864),I$2)</f>
        <v/>
      </c>
      <c r="J864" s="7" cm="1">
        <f t="array" ref="J864">SUM(IF(('Fill Book'!$F$4:$F$10084="B")*('Fill Book'!$E$4:$E$10084=Mapping!C864),'Fill Book'!$G$4:$G$10084))</f>
        <v>0</v>
      </c>
      <c r="K864" s="18" t="str" cm="1">
        <f t="array" ref="K864">IFERROR(
  SUMPRODUCT(
    ('Fill Book'!$F$4:$F$10084="B") * ('Fill Book'!$E$4:$E$10084=Mapping!C864),
    'Fill Book'!$G$4:$G$10084,  'Fill Book'!$H$4:$H$10084
  ) /
  SUMIFS(
    'Fill Book'!$G$4:$G$10084,
    'Fill Book'!$F$4:$F$10084, "B",
    'Fill Book'!$E$4:$E$10084, Mapping!C864
  ),
  ""
)</f>
        <v/>
      </c>
      <c r="L864" s="7">
        <f>SUMIFS('Fill Book'!$G$4:$G$10084, 'Fill Book'!$F$4:$F$10084, "S", 'Fill Book'!$E$4:$E$10084, Mapping!C864)</f>
        <v>0</v>
      </c>
      <c r="M864" s="18" t="str" cm="1">
        <f t="array" ref="M864">IFERROR(
  SUMPRODUCT(
    ('Fill Book'!$F$4:$F$10084="S") * ('Fill Book'!$E$4:$E$10084=Mapping!C864),
    'Fill Book'!$G$4:$G$10084,  'Fill Book'!$H$4:$H$10084
  ) /
  SUMIFS(
    'Fill Book'!$G$4:$G$10084,
    'Fill Book'!$F$4:$F$10084, "S",
    'Fill Book'!$E$4:$E$10084, Mapping!C864
  ),
  ""
)</f>
        <v/>
      </c>
      <c r="N864" s="7">
        <f t="shared" si="64"/>
        <v>0</v>
      </c>
      <c r="O864" s="2">
        <f t="shared" ca="1" si="62"/>
        <v>0</v>
      </c>
      <c r="P864" s="2">
        <f t="shared" ca="1" si="65"/>
        <v>0</v>
      </c>
      <c r="Q864" s="2">
        <f t="shared" si="66"/>
        <v>0</v>
      </c>
      <c r="R864" s="9" t="e">
        <f ca="1">((Mapping!$M864 - Mapping!$K864) / Mapping!$E864 * Mapping!$F864) * (MIN(Mapping!$J864, Mapping!$L864))</f>
        <v>#VALUE!</v>
      </c>
      <c r="S864" s="2" t="str">
        <f>IFERROR(INDEX(#REF!, MATCH(Mapping!C864,#REF!, 0)), "")</f>
        <v/>
      </c>
      <c r="T864" s="2" t="e">
        <f t="shared" ca="1" si="63"/>
        <v>#VALUE!</v>
      </c>
      <c r="U864" s="2">
        <f ca="1">IFERROR(INDEX(Ref!E:E, MATCH(D864, Ref!B:B, 0)),5)</f>
        <v>5</v>
      </c>
      <c r="V864">
        <f ca="1">IFERROR(INDEX(Ref!F:F, MATCH(D864, Ref!B:B, 0)),1.5)</f>
        <v>1.5</v>
      </c>
    </row>
    <row r="865" spans="3:22" x14ac:dyDescent="0.25">
      <c r="C865" s="42"/>
      <c r="D865" s="2" t="str" cm="1">
        <f t="array" aca="1" ref="D865" ca="1">UPPER(_xlfn.TEXTJOIN("", TRUE, IF(ISNUMBER(FIND(MID(LEFT(C865, FIND(" ", C865 &amp; " ") - 1), ROW(INDIRECT("1:" &amp; LEN(LEFT(C865, FIND(" ", C865 &amp; " ") - 1)))), 1), "ABCDEFGHIJKLMNOPQRSTUVWXYZabcdefghijklmnopqrstuvwxyz")), MID(LEFT(C865, FIND(" ", C865 &amp; " ") - 1), ROW(INDIRECT("1:" &amp; LEN(LEFT(C865, FIND(" ", C865 &amp; " ") - 1)))), 1), "")))</f>
        <v/>
      </c>
      <c r="E865" s="2" t="e">
        <f ca="1">INDEX(Ref!C:C, MATCH(Mapping!D865, Ref!$B:$B,0))</f>
        <v>#N/A</v>
      </c>
      <c r="F865" s="2" t="e">
        <f ca="1">INDEX(Ref!D:D, MATCH(Mapping!D865, Ref!$B:$B,0))</f>
        <v>#N/A</v>
      </c>
      <c r="G865" s="2" cm="1">
        <f t="array" ref="G865">IFERROR(_xlfn.SWITCH(LOWER(TRIM(RIGHT(SUBSTITUTE(C865," ",REPT(" ",99)),99))),"fly",4,"dfly",8,"calendar",2,"box",4,4),4)</f>
        <v>4</v>
      </c>
      <c r="H865" s="2" t="s">
        <v>443</v>
      </c>
      <c r="I865" s="6" t="str">
        <f>RTD("tt.rtd",,RTD("tt.rtd",,"Inst",H865,$C865),I$2)</f>
        <v/>
      </c>
      <c r="J865" s="7" cm="1">
        <f t="array" ref="J865">SUM(IF(('Fill Book'!$F$4:$F$10084="B")*('Fill Book'!$E$4:$E$10084=Mapping!C865),'Fill Book'!$G$4:$G$10084))</f>
        <v>0</v>
      </c>
      <c r="K865" s="18" t="str" cm="1">
        <f t="array" ref="K865">IFERROR(
  SUMPRODUCT(
    ('Fill Book'!$F$4:$F$10084="B") * ('Fill Book'!$E$4:$E$10084=Mapping!C865),
    'Fill Book'!$G$4:$G$10084,  'Fill Book'!$H$4:$H$10084
  ) /
  SUMIFS(
    'Fill Book'!$G$4:$G$10084,
    'Fill Book'!$F$4:$F$10084, "B",
    'Fill Book'!$E$4:$E$10084, Mapping!C865
  ),
  ""
)</f>
        <v/>
      </c>
      <c r="L865" s="7">
        <f>SUMIFS('Fill Book'!$G$4:$G$10084, 'Fill Book'!$F$4:$F$10084, "S", 'Fill Book'!$E$4:$E$10084, Mapping!C865)</f>
        <v>0</v>
      </c>
      <c r="M865" s="18" t="str" cm="1">
        <f t="array" ref="M865">IFERROR(
  SUMPRODUCT(
    ('Fill Book'!$F$4:$F$10084="S") * ('Fill Book'!$E$4:$E$10084=Mapping!C865),
    'Fill Book'!$G$4:$G$10084,  'Fill Book'!$H$4:$H$10084
  ) /
  SUMIFS(
    'Fill Book'!$G$4:$G$10084,
    'Fill Book'!$F$4:$F$10084, "S",
    'Fill Book'!$E$4:$E$10084, Mapping!C865
  ),
  ""
)</f>
        <v/>
      </c>
      <c r="N865" s="7">
        <f t="shared" si="64"/>
        <v>0</v>
      </c>
      <c r="O865" s="2">
        <f t="shared" ref="O865:O928" ca="1" si="67">IFERROR(
    IF(L865 &gt; J865,
        ((M865 - I865) / E865) * F865 * (L865 - J865),
        ((I865 - K865) / E865) * F865 * (J865 - L865)
    ),
0)</f>
        <v>0</v>
      </c>
      <c r="P865" s="2">
        <f t="shared" ca="1" si="65"/>
        <v>0</v>
      </c>
      <c r="Q865" s="2">
        <f t="shared" si="66"/>
        <v>0</v>
      </c>
      <c r="R865" s="9" t="e">
        <f ca="1">((Mapping!$M865 - Mapping!$K865) / Mapping!$E865 * Mapping!$F865) * (MIN(Mapping!$J865, Mapping!$L865))</f>
        <v>#VALUE!</v>
      </c>
      <c r="S865" s="2" t="str">
        <f>IFERROR(INDEX(#REF!, MATCH(Mapping!C865,#REF!, 0)), "")</f>
        <v/>
      </c>
      <c r="T865" s="2" t="e">
        <f t="shared" ref="T865:T928" ca="1" si="68">IF(N865&gt;0, (S865-K865)*F865/E865*N865, (S865-M865)*F865/E865*N865)</f>
        <v>#VALUE!</v>
      </c>
      <c r="U865" s="2">
        <f ca="1">IFERROR(INDEX(Ref!E:E, MATCH(D865, Ref!B:B, 0)),5)</f>
        <v>5</v>
      </c>
      <c r="V865">
        <f ca="1">IFERROR(INDEX(Ref!F:F, MATCH(D865, Ref!B:B, 0)),1.5)</f>
        <v>1.5</v>
      </c>
    </row>
    <row r="866" spans="3:22" x14ac:dyDescent="0.25">
      <c r="C866" s="42"/>
      <c r="D866" s="2" t="str" cm="1">
        <f t="array" aca="1" ref="D866" ca="1">UPPER(_xlfn.TEXTJOIN("", TRUE, IF(ISNUMBER(FIND(MID(LEFT(C866, FIND(" ", C866 &amp; " ") - 1), ROW(INDIRECT("1:" &amp; LEN(LEFT(C866, FIND(" ", C866 &amp; " ") - 1)))), 1), "ABCDEFGHIJKLMNOPQRSTUVWXYZabcdefghijklmnopqrstuvwxyz")), MID(LEFT(C866, FIND(" ", C866 &amp; " ") - 1), ROW(INDIRECT("1:" &amp; LEN(LEFT(C866, FIND(" ", C866 &amp; " ") - 1)))), 1), "")))</f>
        <v/>
      </c>
      <c r="E866" s="2" t="e">
        <f ca="1">INDEX(Ref!C:C, MATCH(Mapping!D866, Ref!$B:$B,0))</f>
        <v>#N/A</v>
      </c>
      <c r="F866" s="2" t="e">
        <f ca="1">INDEX(Ref!D:D, MATCH(Mapping!D866, Ref!$B:$B,0))</f>
        <v>#N/A</v>
      </c>
      <c r="G866" s="2" cm="1">
        <f t="array" ref="G866">IFERROR(_xlfn.SWITCH(LOWER(TRIM(RIGHT(SUBSTITUTE(C866," ",REPT(" ",99)),99))),"fly",4,"dfly",8,"calendar",2,"box",4,4),4)</f>
        <v>4</v>
      </c>
      <c r="H866" s="2" t="s">
        <v>443</v>
      </c>
      <c r="I866" s="6" t="str">
        <f>RTD("tt.rtd",,RTD("tt.rtd",,"Inst",H866,$C866),I$2)</f>
        <v/>
      </c>
      <c r="J866" s="7" cm="1">
        <f t="array" ref="J866">SUM(IF(('Fill Book'!$F$4:$F$10084="B")*('Fill Book'!$E$4:$E$10084=Mapping!C866),'Fill Book'!$G$4:$G$10084))</f>
        <v>0</v>
      </c>
      <c r="K866" s="18" t="str" cm="1">
        <f t="array" ref="K866">IFERROR(
  SUMPRODUCT(
    ('Fill Book'!$F$4:$F$10084="B") * ('Fill Book'!$E$4:$E$10084=Mapping!C866),
    'Fill Book'!$G$4:$G$10084,  'Fill Book'!$H$4:$H$10084
  ) /
  SUMIFS(
    'Fill Book'!$G$4:$G$10084,
    'Fill Book'!$F$4:$F$10084, "B",
    'Fill Book'!$E$4:$E$10084, Mapping!C866
  ),
  ""
)</f>
        <v/>
      </c>
      <c r="L866" s="7">
        <f>SUMIFS('Fill Book'!$G$4:$G$10084, 'Fill Book'!$F$4:$F$10084, "S", 'Fill Book'!$E$4:$E$10084, Mapping!C866)</f>
        <v>0</v>
      </c>
      <c r="M866" s="18" t="str" cm="1">
        <f t="array" ref="M866">IFERROR(
  SUMPRODUCT(
    ('Fill Book'!$F$4:$F$10084="S") * ('Fill Book'!$E$4:$E$10084=Mapping!C866),
    'Fill Book'!$G$4:$G$10084,  'Fill Book'!$H$4:$H$10084
  ) /
  SUMIFS(
    'Fill Book'!$G$4:$G$10084,
    'Fill Book'!$F$4:$F$10084, "S",
    'Fill Book'!$E$4:$E$10084, Mapping!C866
  ),
  ""
)</f>
        <v/>
      </c>
      <c r="N866" s="7">
        <f t="shared" si="64"/>
        <v>0</v>
      </c>
      <c r="O866" s="2">
        <f t="shared" ca="1" si="67"/>
        <v>0</v>
      </c>
      <c r="P866" s="2">
        <f t="shared" ca="1" si="65"/>
        <v>0</v>
      </c>
      <c r="Q866" s="2">
        <f t="shared" si="66"/>
        <v>0</v>
      </c>
      <c r="R866" s="9" t="e">
        <f ca="1">((Mapping!$M866 - Mapping!$K866) / Mapping!$E866 * Mapping!$F866) * (MIN(Mapping!$J866, Mapping!$L866))</f>
        <v>#VALUE!</v>
      </c>
      <c r="S866" s="2" t="str">
        <f>IFERROR(INDEX(#REF!, MATCH(Mapping!C866,#REF!, 0)), "")</f>
        <v/>
      </c>
      <c r="T866" s="2" t="e">
        <f t="shared" ca="1" si="68"/>
        <v>#VALUE!</v>
      </c>
      <c r="U866" s="2">
        <f ca="1">IFERROR(INDEX(Ref!E:E, MATCH(D866, Ref!B:B, 0)),5)</f>
        <v>5</v>
      </c>
      <c r="V866">
        <f ca="1">IFERROR(INDEX(Ref!F:F, MATCH(D866, Ref!B:B, 0)),1.5)</f>
        <v>1.5</v>
      </c>
    </row>
    <row r="867" spans="3:22" x14ac:dyDescent="0.25">
      <c r="C867" s="42"/>
      <c r="D867" s="2" t="str" cm="1">
        <f t="array" aca="1" ref="D867" ca="1">UPPER(_xlfn.TEXTJOIN("", TRUE, IF(ISNUMBER(FIND(MID(LEFT(C867, FIND(" ", C867 &amp; " ") - 1), ROW(INDIRECT("1:" &amp; LEN(LEFT(C867, FIND(" ", C867 &amp; " ") - 1)))), 1), "ABCDEFGHIJKLMNOPQRSTUVWXYZabcdefghijklmnopqrstuvwxyz")), MID(LEFT(C867, FIND(" ", C867 &amp; " ") - 1), ROW(INDIRECT("1:" &amp; LEN(LEFT(C867, FIND(" ", C867 &amp; " ") - 1)))), 1), "")))</f>
        <v/>
      </c>
      <c r="E867" s="2" t="e">
        <f ca="1">INDEX(Ref!C:C, MATCH(Mapping!D867, Ref!$B:$B,0))</f>
        <v>#N/A</v>
      </c>
      <c r="F867" s="2" t="e">
        <f ca="1">INDEX(Ref!D:D, MATCH(Mapping!D867, Ref!$B:$B,0))</f>
        <v>#N/A</v>
      </c>
      <c r="G867" s="2" cm="1">
        <f t="array" ref="G867">IFERROR(_xlfn.SWITCH(LOWER(TRIM(RIGHT(SUBSTITUTE(C867," ",REPT(" ",99)),99))),"fly",4,"dfly",8,"calendar",2,"box",4,4),4)</f>
        <v>4</v>
      </c>
      <c r="H867" s="2" t="s">
        <v>443</v>
      </c>
      <c r="I867" s="6" t="str">
        <f>RTD("tt.rtd",,RTD("tt.rtd",,"Inst",H867,$C867),I$2)</f>
        <v/>
      </c>
      <c r="J867" s="7" cm="1">
        <f t="array" ref="J867">SUM(IF(('Fill Book'!$F$4:$F$10084="B")*('Fill Book'!$E$4:$E$10084=Mapping!C867),'Fill Book'!$G$4:$G$10084))</f>
        <v>0</v>
      </c>
      <c r="K867" s="18" t="str" cm="1">
        <f t="array" ref="K867">IFERROR(
  SUMPRODUCT(
    ('Fill Book'!$F$4:$F$10084="B") * ('Fill Book'!$E$4:$E$10084=Mapping!C867),
    'Fill Book'!$G$4:$G$10084,  'Fill Book'!$H$4:$H$10084
  ) /
  SUMIFS(
    'Fill Book'!$G$4:$G$10084,
    'Fill Book'!$F$4:$F$10084, "B",
    'Fill Book'!$E$4:$E$10084, Mapping!C867
  ),
  ""
)</f>
        <v/>
      </c>
      <c r="L867" s="7">
        <f>SUMIFS('Fill Book'!$G$4:$G$10084, 'Fill Book'!$F$4:$F$10084, "S", 'Fill Book'!$E$4:$E$10084, Mapping!C867)</f>
        <v>0</v>
      </c>
      <c r="M867" s="18" t="str" cm="1">
        <f t="array" ref="M867">IFERROR(
  SUMPRODUCT(
    ('Fill Book'!$F$4:$F$10084="S") * ('Fill Book'!$E$4:$E$10084=Mapping!C867),
    'Fill Book'!$G$4:$G$10084,  'Fill Book'!$H$4:$H$10084
  ) /
  SUMIFS(
    'Fill Book'!$G$4:$G$10084,
    'Fill Book'!$F$4:$F$10084, "S",
    'Fill Book'!$E$4:$E$10084, Mapping!C867
  ),
  ""
)</f>
        <v/>
      </c>
      <c r="N867" s="7">
        <f t="shared" si="64"/>
        <v>0</v>
      </c>
      <c r="O867" s="2">
        <f t="shared" ca="1" si="67"/>
        <v>0</v>
      </c>
      <c r="P867" s="2">
        <f t="shared" ca="1" si="65"/>
        <v>0</v>
      </c>
      <c r="Q867" s="2">
        <f t="shared" si="66"/>
        <v>0</v>
      </c>
      <c r="R867" s="9" t="e">
        <f ca="1">((Mapping!$M867 - Mapping!$K867) / Mapping!$E867 * Mapping!$F867) * (MIN(Mapping!$J867, Mapping!$L867))</f>
        <v>#VALUE!</v>
      </c>
      <c r="S867" s="2" t="str">
        <f>IFERROR(INDEX(#REF!, MATCH(Mapping!C867,#REF!, 0)), "")</f>
        <v/>
      </c>
      <c r="T867" s="2" t="e">
        <f t="shared" ca="1" si="68"/>
        <v>#VALUE!</v>
      </c>
      <c r="U867" s="2">
        <f ca="1">IFERROR(INDEX(Ref!E:E, MATCH(D867, Ref!B:B, 0)),5)</f>
        <v>5</v>
      </c>
      <c r="V867">
        <f ca="1">IFERROR(INDEX(Ref!F:F, MATCH(D867, Ref!B:B, 0)),1.5)</f>
        <v>1.5</v>
      </c>
    </row>
    <row r="868" spans="3:22" x14ac:dyDescent="0.25">
      <c r="C868" s="44"/>
      <c r="D868" s="2" t="str" cm="1">
        <f t="array" aca="1" ref="D868" ca="1">UPPER(_xlfn.TEXTJOIN("", TRUE, IF(ISNUMBER(FIND(MID(LEFT(C868, FIND(" ", C868 &amp; " ") - 1), ROW(INDIRECT("1:" &amp; LEN(LEFT(C868, FIND(" ", C868 &amp; " ") - 1)))), 1), "ABCDEFGHIJKLMNOPQRSTUVWXYZabcdefghijklmnopqrstuvwxyz")), MID(LEFT(C868, FIND(" ", C868 &amp; " ") - 1), ROW(INDIRECT("1:" &amp; LEN(LEFT(C868, FIND(" ", C868 &amp; " ") - 1)))), 1), "")))</f>
        <v/>
      </c>
      <c r="E868" s="2" t="e">
        <f ca="1">INDEX(Ref!C:C, MATCH(Mapping!D868, Ref!$B:$B,0))</f>
        <v>#N/A</v>
      </c>
      <c r="F868" s="2" t="e">
        <f ca="1">INDEX(Ref!D:D, MATCH(Mapping!D868, Ref!$B:$B,0))</f>
        <v>#N/A</v>
      </c>
      <c r="G868" s="2" cm="1">
        <f t="array" ref="G868">IFERROR(_xlfn.SWITCH(LOWER(TRIM(RIGHT(SUBSTITUTE(C868," ",REPT(" ",99)),99))),"fly",4,"dfly",8,"calendar",2,"box",4,4),4)</f>
        <v>4</v>
      </c>
      <c r="H868" s="2" t="s">
        <v>443</v>
      </c>
      <c r="I868" s="6" t="str">
        <f>RTD("tt.rtd",,RTD("tt.rtd",,"Inst",H868,$C868),I$2)</f>
        <v/>
      </c>
      <c r="J868" s="7" cm="1">
        <f t="array" ref="J868">SUM(IF(('Fill Book'!$F$4:$F$10084="B")*('Fill Book'!$E$4:$E$10084=Mapping!C868),'Fill Book'!$G$4:$G$10084))</f>
        <v>0</v>
      </c>
      <c r="K868" s="18" t="str" cm="1">
        <f t="array" ref="K868">IFERROR(
  SUMPRODUCT(
    ('Fill Book'!$F$4:$F$10084="B") * ('Fill Book'!$E$4:$E$10084=Mapping!C868),
    'Fill Book'!$G$4:$G$10084,  'Fill Book'!$H$4:$H$10084
  ) /
  SUMIFS(
    'Fill Book'!$G$4:$G$10084,
    'Fill Book'!$F$4:$F$10084, "B",
    'Fill Book'!$E$4:$E$10084, Mapping!C868
  ),
  ""
)</f>
        <v/>
      </c>
      <c r="L868" s="7">
        <f>SUMIFS('Fill Book'!$G$4:$G$10084, 'Fill Book'!$F$4:$F$10084, "S", 'Fill Book'!$E$4:$E$10084, Mapping!C868)</f>
        <v>0</v>
      </c>
      <c r="M868" s="18" t="str" cm="1">
        <f t="array" ref="M868">IFERROR(
  SUMPRODUCT(
    ('Fill Book'!$F$4:$F$10084="S") * ('Fill Book'!$E$4:$E$10084=Mapping!C868),
    'Fill Book'!$G$4:$G$10084,  'Fill Book'!$H$4:$H$10084
  ) /
  SUMIFS(
    'Fill Book'!$G$4:$G$10084,
    'Fill Book'!$F$4:$F$10084, "S",
    'Fill Book'!$E$4:$E$10084, Mapping!C868
  ),
  ""
)</f>
        <v/>
      </c>
      <c r="N868" s="7">
        <f t="shared" si="64"/>
        <v>0</v>
      </c>
      <c r="O868" s="2">
        <f t="shared" ca="1" si="67"/>
        <v>0</v>
      </c>
      <c r="P868" s="2">
        <f t="shared" ca="1" si="65"/>
        <v>0</v>
      </c>
      <c r="Q868" s="2">
        <f t="shared" si="66"/>
        <v>0</v>
      </c>
      <c r="R868" s="9" t="e">
        <f ca="1">((Mapping!$M868 - Mapping!$K868) / Mapping!$E868 * Mapping!$F868) * (MIN(Mapping!$J868, Mapping!$L868))</f>
        <v>#VALUE!</v>
      </c>
      <c r="S868" s="2" t="str">
        <f>IFERROR(INDEX(#REF!, MATCH(Mapping!C868,#REF!, 0)), "")</f>
        <v/>
      </c>
      <c r="T868" s="2" t="e">
        <f t="shared" ca="1" si="68"/>
        <v>#VALUE!</v>
      </c>
      <c r="U868" s="2">
        <f ca="1">IFERROR(INDEX(Ref!E:E, MATCH(D868, Ref!B:B, 0)),5)</f>
        <v>5</v>
      </c>
      <c r="V868">
        <f ca="1">IFERROR(INDEX(Ref!F:F, MATCH(D868, Ref!B:B, 0)),1.5)</f>
        <v>1.5</v>
      </c>
    </row>
    <row r="869" spans="3:22" x14ac:dyDescent="0.25">
      <c r="C869" s="45"/>
      <c r="D869" s="2" t="str" cm="1">
        <f t="array" aca="1" ref="D869" ca="1">UPPER(_xlfn.TEXTJOIN("", TRUE, IF(ISNUMBER(FIND(MID(LEFT(C869, FIND(" ", C869 &amp; " ") - 1), ROW(INDIRECT("1:" &amp; LEN(LEFT(C869, FIND(" ", C869 &amp; " ") - 1)))), 1), "ABCDEFGHIJKLMNOPQRSTUVWXYZabcdefghijklmnopqrstuvwxyz")), MID(LEFT(C869, FIND(" ", C869 &amp; " ") - 1), ROW(INDIRECT("1:" &amp; LEN(LEFT(C869, FIND(" ", C869 &amp; " ") - 1)))), 1), "")))</f>
        <v/>
      </c>
      <c r="E869" s="2" t="e">
        <f ca="1">INDEX(Ref!C:C, MATCH(Mapping!D869, Ref!$B:$B,0))</f>
        <v>#N/A</v>
      </c>
      <c r="F869" s="2" t="e">
        <f ca="1">INDEX(Ref!D:D, MATCH(Mapping!D869, Ref!$B:$B,0))</f>
        <v>#N/A</v>
      </c>
      <c r="G869" s="2" cm="1">
        <f t="array" ref="G869">IFERROR(_xlfn.SWITCH(LOWER(TRIM(RIGHT(SUBSTITUTE(C869," ",REPT(" ",99)),99))),"fly",4,"dfly",8,"calendar",2,"box",4,4),4)</f>
        <v>4</v>
      </c>
      <c r="H869" s="2" t="s">
        <v>443</v>
      </c>
      <c r="I869" s="6" t="str">
        <f>RTD("tt.rtd",,RTD("tt.rtd",,"Inst",H869,$C869),I$2)</f>
        <v/>
      </c>
      <c r="J869" s="7" cm="1">
        <f t="array" ref="J869">SUM(IF(('Fill Book'!$F$4:$F$10084="B")*('Fill Book'!$E$4:$E$10084=Mapping!C869),'Fill Book'!$G$4:$G$10084))</f>
        <v>0</v>
      </c>
      <c r="K869" s="18" t="str" cm="1">
        <f t="array" ref="K869">IFERROR(
  SUMPRODUCT(
    ('Fill Book'!$F$4:$F$10084="B") * ('Fill Book'!$E$4:$E$10084=Mapping!C869),
    'Fill Book'!$G$4:$G$10084,  'Fill Book'!$H$4:$H$10084
  ) /
  SUMIFS(
    'Fill Book'!$G$4:$G$10084,
    'Fill Book'!$F$4:$F$10084, "B",
    'Fill Book'!$E$4:$E$10084, Mapping!C869
  ),
  ""
)</f>
        <v/>
      </c>
      <c r="L869" s="7">
        <f>SUMIFS('Fill Book'!$G$4:$G$10084, 'Fill Book'!$F$4:$F$10084, "S", 'Fill Book'!$E$4:$E$10084, Mapping!C869)</f>
        <v>0</v>
      </c>
      <c r="M869" s="18" t="str" cm="1">
        <f t="array" ref="M869">IFERROR(
  SUMPRODUCT(
    ('Fill Book'!$F$4:$F$10084="S") * ('Fill Book'!$E$4:$E$10084=Mapping!C869),
    'Fill Book'!$G$4:$G$10084,  'Fill Book'!$H$4:$H$10084
  ) /
  SUMIFS(
    'Fill Book'!$G$4:$G$10084,
    'Fill Book'!$F$4:$F$10084, "S",
    'Fill Book'!$E$4:$E$10084, Mapping!C869
  ),
  ""
)</f>
        <v/>
      </c>
      <c r="N869" s="7">
        <f t="shared" si="64"/>
        <v>0</v>
      </c>
      <c r="O869" s="2">
        <f t="shared" ca="1" si="67"/>
        <v>0</v>
      </c>
      <c r="P869" s="2">
        <f t="shared" ca="1" si="65"/>
        <v>0</v>
      </c>
      <c r="Q869" s="2">
        <f t="shared" si="66"/>
        <v>0</v>
      </c>
      <c r="R869" s="9" t="e">
        <f ca="1">((Mapping!$M869 - Mapping!$K869) / Mapping!$E869 * Mapping!$F869) * (MIN(Mapping!$J869, Mapping!$L869))</f>
        <v>#VALUE!</v>
      </c>
      <c r="S869" s="2" t="str">
        <f>IFERROR(INDEX(#REF!, MATCH(Mapping!C869,#REF!, 0)), "")</f>
        <v/>
      </c>
      <c r="T869" s="2" t="e">
        <f t="shared" ca="1" si="68"/>
        <v>#VALUE!</v>
      </c>
      <c r="U869" s="2">
        <f ca="1">IFERROR(INDEX(Ref!E:E, MATCH(D869, Ref!B:B, 0)),5)</f>
        <v>5</v>
      </c>
      <c r="V869">
        <f ca="1">IFERROR(INDEX(Ref!F:F, MATCH(D869, Ref!B:B, 0)),1.5)</f>
        <v>1.5</v>
      </c>
    </row>
    <row r="870" spans="3:22" x14ac:dyDescent="0.25">
      <c r="C870" s="46"/>
      <c r="D870" s="2" t="str" cm="1">
        <f t="array" aca="1" ref="D870" ca="1">UPPER(_xlfn.TEXTJOIN("", TRUE, IF(ISNUMBER(FIND(MID(LEFT(C870, FIND(" ", C870 &amp; " ") - 1), ROW(INDIRECT("1:" &amp; LEN(LEFT(C870, FIND(" ", C870 &amp; " ") - 1)))), 1), "ABCDEFGHIJKLMNOPQRSTUVWXYZabcdefghijklmnopqrstuvwxyz")), MID(LEFT(C870, FIND(" ", C870 &amp; " ") - 1), ROW(INDIRECT("1:" &amp; LEN(LEFT(C870, FIND(" ", C870 &amp; " ") - 1)))), 1), "")))</f>
        <v/>
      </c>
      <c r="E870" s="2" t="e">
        <f ca="1">INDEX(Ref!C:C, MATCH(Mapping!D870, Ref!$B:$B,0))</f>
        <v>#N/A</v>
      </c>
      <c r="F870" s="2" t="e">
        <f ca="1">INDEX(Ref!D:D, MATCH(Mapping!D870, Ref!$B:$B,0))</f>
        <v>#N/A</v>
      </c>
      <c r="G870" s="2" cm="1">
        <f t="array" ref="G870">IFERROR(_xlfn.SWITCH(LOWER(TRIM(RIGHT(SUBSTITUTE(C870," ",REPT(" ",99)),99))),"fly",4,"dfly",8,"calendar",2,"box",4,4),4)</f>
        <v>4</v>
      </c>
      <c r="H870" s="2" t="s">
        <v>443</v>
      </c>
      <c r="I870" s="6" t="str">
        <f>RTD("tt.rtd",,RTD("tt.rtd",,"Inst",H870,$C870),I$2)</f>
        <v/>
      </c>
      <c r="J870" s="7" cm="1">
        <f t="array" ref="J870">SUM(IF(('Fill Book'!$F$4:$F$10084="B")*('Fill Book'!$E$4:$E$10084=Mapping!C870),'Fill Book'!$G$4:$G$10084))</f>
        <v>0</v>
      </c>
      <c r="K870" s="18" t="str" cm="1">
        <f t="array" ref="K870">IFERROR(
  SUMPRODUCT(
    ('Fill Book'!$F$4:$F$10084="B") * ('Fill Book'!$E$4:$E$10084=Mapping!C870),
    'Fill Book'!$G$4:$G$10084,  'Fill Book'!$H$4:$H$10084
  ) /
  SUMIFS(
    'Fill Book'!$G$4:$G$10084,
    'Fill Book'!$F$4:$F$10084, "B",
    'Fill Book'!$E$4:$E$10084, Mapping!C870
  ),
  ""
)</f>
        <v/>
      </c>
      <c r="L870" s="7">
        <f>SUMIFS('Fill Book'!$G$4:$G$10084, 'Fill Book'!$F$4:$F$10084, "S", 'Fill Book'!$E$4:$E$10084, Mapping!C870)</f>
        <v>0</v>
      </c>
      <c r="M870" s="18" t="str" cm="1">
        <f t="array" ref="M870">IFERROR(
  SUMPRODUCT(
    ('Fill Book'!$F$4:$F$10084="S") * ('Fill Book'!$E$4:$E$10084=Mapping!C870),
    'Fill Book'!$G$4:$G$10084,  'Fill Book'!$H$4:$H$10084
  ) /
  SUMIFS(
    'Fill Book'!$G$4:$G$10084,
    'Fill Book'!$F$4:$F$10084, "S",
    'Fill Book'!$E$4:$E$10084, Mapping!C870
  ),
  ""
)</f>
        <v/>
      </c>
      <c r="N870" s="7">
        <f t="shared" si="64"/>
        <v>0</v>
      </c>
      <c r="O870" s="2">
        <f t="shared" ca="1" si="67"/>
        <v>0</v>
      </c>
      <c r="P870" s="2">
        <f t="shared" ca="1" si="65"/>
        <v>0</v>
      </c>
      <c r="Q870" s="2">
        <f t="shared" si="66"/>
        <v>0</v>
      </c>
      <c r="R870" s="9" t="e">
        <f ca="1">((Mapping!$M870 - Mapping!$K870) / Mapping!$E870 * Mapping!$F870) * (MIN(Mapping!$J870, Mapping!$L870))</f>
        <v>#VALUE!</v>
      </c>
      <c r="S870" s="2" t="str">
        <f>IFERROR(INDEX(#REF!, MATCH(Mapping!C870,#REF!, 0)), "")</f>
        <v/>
      </c>
      <c r="T870" s="2" t="e">
        <f t="shared" ca="1" si="68"/>
        <v>#VALUE!</v>
      </c>
      <c r="U870" s="2">
        <f ca="1">IFERROR(INDEX(Ref!E:E, MATCH(D870, Ref!B:B, 0)),5)</f>
        <v>5</v>
      </c>
      <c r="V870">
        <f ca="1">IFERROR(INDEX(Ref!F:F, MATCH(D870, Ref!B:B, 0)),1.5)</f>
        <v>1.5</v>
      </c>
    </row>
    <row r="871" spans="3:22" x14ac:dyDescent="0.25">
      <c r="C871" s="42"/>
      <c r="D871" s="2" t="str" cm="1">
        <f t="array" aca="1" ref="D871" ca="1">UPPER(_xlfn.TEXTJOIN("", TRUE, IF(ISNUMBER(FIND(MID(LEFT(C871, FIND(" ", C871 &amp; " ") - 1), ROW(INDIRECT("1:" &amp; LEN(LEFT(C871, FIND(" ", C871 &amp; " ") - 1)))), 1), "ABCDEFGHIJKLMNOPQRSTUVWXYZabcdefghijklmnopqrstuvwxyz")), MID(LEFT(C871, FIND(" ", C871 &amp; " ") - 1), ROW(INDIRECT("1:" &amp; LEN(LEFT(C871, FIND(" ", C871 &amp; " ") - 1)))), 1), "")))</f>
        <v/>
      </c>
      <c r="E871" s="2" t="e">
        <f ca="1">INDEX(Ref!C:C, MATCH(Mapping!D871, Ref!$B:$B,0))</f>
        <v>#N/A</v>
      </c>
      <c r="F871" s="2" t="e">
        <f ca="1">INDEX(Ref!D:D, MATCH(Mapping!D871, Ref!$B:$B,0))</f>
        <v>#N/A</v>
      </c>
      <c r="G871" s="2" cm="1">
        <f t="array" ref="G871">IFERROR(_xlfn.SWITCH(LOWER(TRIM(RIGHT(SUBSTITUTE(C871," ",REPT(" ",99)),99))),"fly",4,"dfly",8,"calendar",2,"box",4,4),4)</f>
        <v>4</v>
      </c>
      <c r="H871" s="2" t="s">
        <v>443</v>
      </c>
      <c r="I871" s="6" t="str">
        <f>RTD("tt.rtd",,RTD("tt.rtd",,"Inst",H871,$C871),I$2)</f>
        <v/>
      </c>
      <c r="J871" s="7" cm="1">
        <f t="array" ref="J871">SUM(IF(('Fill Book'!$F$4:$F$10084="B")*('Fill Book'!$E$4:$E$10084=Mapping!C871),'Fill Book'!$G$4:$G$10084))</f>
        <v>0</v>
      </c>
      <c r="K871" s="18" t="str" cm="1">
        <f t="array" ref="K871">IFERROR(
  SUMPRODUCT(
    ('Fill Book'!$F$4:$F$10084="B") * ('Fill Book'!$E$4:$E$10084=Mapping!C871),
    'Fill Book'!$G$4:$G$10084,  'Fill Book'!$H$4:$H$10084
  ) /
  SUMIFS(
    'Fill Book'!$G$4:$G$10084,
    'Fill Book'!$F$4:$F$10084, "B",
    'Fill Book'!$E$4:$E$10084, Mapping!C871
  ),
  ""
)</f>
        <v/>
      </c>
      <c r="L871" s="7">
        <f>SUMIFS('Fill Book'!$G$4:$G$10084, 'Fill Book'!$F$4:$F$10084, "S", 'Fill Book'!$E$4:$E$10084, Mapping!C871)</f>
        <v>0</v>
      </c>
      <c r="M871" s="18" t="str" cm="1">
        <f t="array" ref="M871">IFERROR(
  SUMPRODUCT(
    ('Fill Book'!$F$4:$F$10084="S") * ('Fill Book'!$E$4:$E$10084=Mapping!C871),
    'Fill Book'!$G$4:$G$10084,  'Fill Book'!$H$4:$H$10084
  ) /
  SUMIFS(
    'Fill Book'!$G$4:$G$10084,
    'Fill Book'!$F$4:$F$10084, "S",
    'Fill Book'!$E$4:$E$10084, Mapping!C871
  ),
  ""
)</f>
        <v/>
      </c>
      <c r="N871" s="7">
        <f t="shared" si="64"/>
        <v>0</v>
      </c>
      <c r="O871" s="2">
        <f t="shared" ca="1" si="67"/>
        <v>0</v>
      </c>
      <c r="P871" s="2">
        <f t="shared" ca="1" si="65"/>
        <v>0</v>
      </c>
      <c r="Q871" s="2">
        <f t="shared" si="66"/>
        <v>0</v>
      </c>
      <c r="R871" s="9" t="e">
        <f ca="1">((Mapping!$M871 - Mapping!$K871) / Mapping!$E871 * Mapping!$F871) * (MIN(Mapping!$J871, Mapping!$L871))</f>
        <v>#VALUE!</v>
      </c>
      <c r="S871" s="2" t="str">
        <f>IFERROR(INDEX(#REF!, MATCH(Mapping!C871,#REF!, 0)), "")</f>
        <v/>
      </c>
      <c r="T871" s="2" t="e">
        <f t="shared" ca="1" si="68"/>
        <v>#VALUE!</v>
      </c>
      <c r="U871" s="2">
        <f ca="1">IFERROR(INDEX(Ref!E:E, MATCH(D871, Ref!B:B, 0)),5)</f>
        <v>5</v>
      </c>
      <c r="V871">
        <f ca="1">IFERROR(INDEX(Ref!F:F, MATCH(D871, Ref!B:B, 0)),1.5)</f>
        <v>1.5</v>
      </c>
    </row>
    <row r="872" spans="3:22" x14ac:dyDescent="0.25">
      <c r="C872" s="42"/>
      <c r="D872" s="2" t="str" cm="1">
        <f t="array" aca="1" ref="D872" ca="1">UPPER(_xlfn.TEXTJOIN("", TRUE, IF(ISNUMBER(FIND(MID(LEFT(C872, FIND(" ", C872 &amp; " ") - 1), ROW(INDIRECT("1:" &amp; LEN(LEFT(C872, FIND(" ", C872 &amp; " ") - 1)))), 1), "ABCDEFGHIJKLMNOPQRSTUVWXYZabcdefghijklmnopqrstuvwxyz")), MID(LEFT(C872, FIND(" ", C872 &amp; " ") - 1), ROW(INDIRECT("1:" &amp; LEN(LEFT(C872, FIND(" ", C872 &amp; " ") - 1)))), 1), "")))</f>
        <v/>
      </c>
      <c r="E872" s="2" t="e">
        <f ca="1">INDEX(Ref!C:C, MATCH(Mapping!D872, Ref!$B:$B,0))</f>
        <v>#N/A</v>
      </c>
      <c r="F872" s="2" t="e">
        <f ca="1">INDEX(Ref!D:D, MATCH(Mapping!D872, Ref!$B:$B,0))</f>
        <v>#N/A</v>
      </c>
      <c r="G872" s="2" cm="1">
        <f t="array" ref="G872">IFERROR(_xlfn.SWITCH(LOWER(TRIM(RIGHT(SUBSTITUTE(C872," ",REPT(" ",99)),99))),"fly",4,"dfly",8,"calendar",2,"box",4,4),4)</f>
        <v>4</v>
      </c>
      <c r="H872" s="2" t="s">
        <v>443</v>
      </c>
      <c r="I872" s="6" t="str">
        <f>RTD("tt.rtd",,RTD("tt.rtd",,"Inst",H872,$C872),I$2)</f>
        <v/>
      </c>
      <c r="J872" s="7" cm="1">
        <f t="array" ref="J872">SUM(IF(('Fill Book'!$F$4:$F$10084="B")*('Fill Book'!$E$4:$E$10084=Mapping!C872),'Fill Book'!$G$4:$G$10084))</f>
        <v>0</v>
      </c>
      <c r="K872" s="18" t="str" cm="1">
        <f t="array" ref="K872">IFERROR(
  SUMPRODUCT(
    ('Fill Book'!$F$4:$F$10084="B") * ('Fill Book'!$E$4:$E$10084=Mapping!C872),
    'Fill Book'!$G$4:$G$10084,  'Fill Book'!$H$4:$H$10084
  ) /
  SUMIFS(
    'Fill Book'!$G$4:$G$10084,
    'Fill Book'!$F$4:$F$10084, "B",
    'Fill Book'!$E$4:$E$10084, Mapping!C872
  ),
  ""
)</f>
        <v/>
      </c>
      <c r="L872" s="7">
        <f>SUMIFS('Fill Book'!$G$4:$G$10084, 'Fill Book'!$F$4:$F$10084, "S", 'Fill Book'!$E$4:$E$10084, Mapping!C872)</f>
        <v>0</v>
      </c>
      <c r="M872" s="18" t="str" cm="1">
        <f t="array" ref="M872">IFERROR(
  SUMPRODUCT(
    ('Fill Book'!$F$4:$F$10084="S") * ('Fill Book'!$E$4:$E$10084=Mapping!C872),
    'Fill Book'!$G$4:$G$10084,  'Fill Book'!$H$4:$H$10084
  ) /
  SUMIFS(
    'Fill Book'!$G$4:$G$10084,
    'Fill Book'!$F$4:$F$10084, "S",
    'Fill Book'!$E$4:$E$10084, Mapping!C872
  ),
  ""
)</f>
        <v/>
      </c>
      <c r="N872" s="7">
        <f t="shared" si="64"/>
        <v>0</v>
      </c>
      <c r="O872" s="2">
        <f t="shared" ca="1" si="67"/>
        <v>0</v>
      </c>
      <c r="P872" s="2">
        <f t="shared" ca="1" si="65"/>
        <v>0</v>
      </c>
      <c r="Q872" s="2">
        <f t="shared" si="66"/>
        <v>0</v>
      </c>
      <c r="R872" s="9" t="e">
        <f ca="1">((Mapping!$M872 - Mapping!$K872) / Mapping!$E872 * Mapping!$F872) * (MIN(Mapping!$J872, Mapping!$L872))</f>
        <v>#VALUE!</v>
      </c>
      <c r="S872" s="2" t="str">
        <f>IFERROR(INDEX(#REF!, MATCH(Mapping!C872,#REF!, 0)), "")</f>
        <v/>
      </c>
      <c r="T872" s="2" t="e">
        <f t="shared" ca="1" si="68"/>
        <v>#VALUE!</v>
      </c>
      <c r="U872" s="2">
        <f ca="1">IFERROR(INDEX(Ref!E:E, MATCH(D872, Ref!B:B, 0)),5)</f>
        <v>5</v>
      </c>
      <c r="V872">
        <f ca="1">IFERROR(INDEX(Ref!F:F, MATCH(D872, Ref!B:B, 0)),1.5)</f>
        <v>1.5</v>
      </c>
    </row>
    <row r="873" spans="3:22" x14ac:dyDescent="0.25">
      <c r="C873" s="42"/>
      <c r="D873" s="2" t="str" cm="1">
        <f t="array" aca="1" ref="D873" ca="1">UPPER(_xlfn.TEXTJOIN("", TRUE, IF(ISNUMBER(FIND(MID(LEFT(C873, FIND(" ", C873 &amp; " ") - 1), ROW(INDIRECT("1:" &amp; LEN(LEFT(C873, FIND(" ", C873 &amp; " ") - 1)))), 1), "ABCDEFGHIJKLMNOPQRSTUVWXYZabcdefghijklmnopqrstuvwxyz")), MID(LEFT(C873, FIND(" ", C873 &amp; " ") - 1), ROW(INDIRECT("1:" &amp; LEN(LEFT(C873, FIND(" ", C873 &amp; " ") - 1)))), 1), "")))</f>
        <v/>
      </c>
      <c r="E873" s="2" t="e">
        <f ca="1">INDEX(Ref!C:C, MATCH(Mapping!D873, Ref!$B:$B,0))</f>
        <v>#N/A</v>
      </c>
      <c r="F873" s="2" t="e">
        <f ca="1">INDEX(Ref!D:D, MATCH(Mapping!D873, Ref!$B:$B,0))</f>
        <v>#N/A</v>
      </c>
      <c r="G873" s="2" cm="1">
        <f t="array" ref="G873">IFERROR(_xlfn.SWITCH(LOWER(TRIM(RIGHT(SUBSTITUTE(C873," ",REPT(" ",99)),99))),"fly",4,"dfly",8,"calendar",2,"box",4,4),4)</f>
        <v>4</v>
      </c>
      <c r="H873" s="2" t="s">
        <v>443</v>
      </c>
      <c r="I873" s="6" t="str">
        <f>RTD("tt.rtd",,RTD("tt.rtd",,"Inst",H873,$C873),I$2)</f>
        <v/>
      </c>
      <c r="J873" s="7" cm="1">
        <f t="array" ref="J873">SUM(IF(('Fill Book'!$F$4:$F$10084="B")*('Fill Book'!$E$4:$E$10084=Mapping!C873),'Fill Book'!$G$4:$G$10084))</f>
        <v>0</v>
      </c>
      <c r="K873" s="18" t="str" cm="1">
        <f t="array" ref="K873">IFERROR(
  SUMPRODUCT(
    ('Fill Book'!$F$4:$F$10084="B") * ('Fill Book'!$E$4:$E$10084=Mapping!C873),
    'Fill Book'!$G$4:$G$10084,  'Fill Book'!$H$4:$H$10084
  ) /
  SUMIFS(
    'Fill Book'!$G$4:$G$10084,
    'Fill Book'!$F$4:$F$10084, "B",
    'Fill Book'!$E$4:$E$10084, Mapping!C873
  ),
  ""
)</f>
        <v/>
      </c>
      <c r="L873" s="7">
        <f>SUMIFS('Fill Book'!$G$4:$G$10084, 'Fill Book'!$F$4:$F$10084, "S", 'Fill Book'!$E$4:$E$10084, Mapping!C873)</f>
        <v>0</v>
      </c>
      <c r="M873" s="18" t="str" cm="1">
        <f t="array" ref="M873">IFERROR(
  SUMPRODUCT(
    ('Fill Book'!$F$4:$F$10084="S") * ('Fill Book'!$E$4:$E$10084=Mapping!C873),
    'Fill Book'!$G$4:$G$10084,  'Fill Book'!$H$4:$H$10084
  ) /
  SUMIFS(
    'Fill Book'!$G$4:$G$10084,
    'Fill Book'!$F$4:$F$10084, "S",
    'Fill Book'!$E$4:$E$10084, Mapping!C873
  ),
  ""
)</f>
        <v/>
      </c>
      <c r="N873" s="7">
        <f t="shared" si="64"/>
        <v>0</v>
      </c>
      <c r="O873" s="2">
        <f t="shared" ca="1" si="67"/>
        <v>0</v>
      </c>
      <c r="P873" s="2">
        <f t="shared" ca="1" si="65"/>
        <v>0</v>
      </c>
      <c r="Q873" s="2">
        <f t="shared" si="66"/>
        <v>0</v>
      </c>
      <c r="R873" s="9" t="e">
        <f ca="1">((Mapping!$M873 - Mapping!$K873) / Mapping!$E873 * Mapping!$F873) * (MIN(Mapping!$J873, Mapping!$L873))</f>
        <v>#VALUE!</v>
      </c>
      <c r="S873" s="2" t="str">
        <f>IFERROR(INDEX(#REF!, MATCH(Mapping!C873,#REF!, 0)), "")</f>
        <v/>
      </c>
      <c r="T873" s="2" t="e">
        <f t="shared" ca="1" si="68"/>
        <v>#VALUE!</v>
      </c>
      <c r="U873" s="2">
        <f ca="1">IFERROR(INDEX(Ref!E:E, MATCH(D873, Ref!B:B, 0)),5)</f>
        <v>5</v>
      </c>
      <c r="V873">
        <f ca="1">IFERROR(INDEX(Ref!F:F, MATCH(D873, Ref!B:B, 0)),1.5)</f>
        <v>1.5</v>
      </c>
    </row>
    <row r="874" spans="3:22" x14ac:dyDescent="0.25">
      <c r="C874" s="42"/>
      <c r="D874" s="2" t="str" cm="1">
        <f t="array" aca="1" ref="D874" ca="1">UPPER(_xlfn.TEXTJOIN("", TRUE, IF(ISNUMBER(FIND(MID(LEFT(C874, FIND(" ", C874 &amp; " ") - 1), ROW(INDIRECT("1:" &amp; LEN(LEFT(C874, FIND(" ", C874 &amp; " ") - 1)))), 1), "ABCDEFGHIJKLMNOPQRSTUVWXYZabcdefghijklmnopqrstuvwxyz")), MID(LEFT(C874, FIND(" ", C874 &amp; " ") - 1), ROW(INDIRECT("1:" &amp; LEN(LEFT(C874, FIND(" ", C874 &amp; " ") - 1)))), 1), "")))</f>
        <v/>
      </c>
      <c r="E874" s="2" t="e">
        <f ca="1">INDEX(Ref!C:C, MATCH(Mapping!D874, Ref!$B:$B,0))</f>
        <v>#N/A</v>
      </c>
      <c r="F874" s="2" t="e">
        <f ca="1">INDEX(Ref!D:D, MATCH(Mapping!D874, Ref!$B:$B,0))</f>
        <v>#N/A</v>
      </c>
      <c r="G874" s="2" cm="1">
        <f t="array" ref="G874">IFERROR(_xlfn.SWITCH(LOWER(TRIM(RIGHT(SUBSTITUTE(C874," ",REPT(" ",99)),99))),"fly",4,"dfly",8,"calendar",2,"box",4,4),4)</f>
        <v>4</v>
      </c>
      <c r="H874" s="2" t="s">
        <v>443</v>
      </c>
      <c r="I874" s="6" t="str">
        <f>RTD("tt.rtd",,RTD("tt.rtd",,"Inst",H874,$C874),I$2)</f>
        <v/>
      </c>
      <c r="J874" s="7" cm="1">
        <f t="array" ref="J874">SUM(IF(('Fill Book'!$F$4:$F$10084="B")*('Fill Book'!$E$4:$E$10084=Mapping!C874),'Fill Book'!$G$4:$G$10084))</f>
        <v>0</v>
      </c>
      <c r="K874" s="18" t="str" cm="1">
        <f t="array" ref="K874">IFERROR(
  SUMPRODUCT(
    ('Fill Book'!$F$4:$F$10084="B") * ('Fill Book'!$E$4:$E$10084=Mapping!C874),
    'Fill Book'!$G$4:$G$10084,  'Fill Book'!$H$4:$H$10084
  ) /
  SUMIFS(
    'Fill Book'!$G$4:$G$10084,
    'Fill Book'!$F$4:$F$10084, "B",
    'Fill Book'!$E$4:$E$10084, Mapping!C874
  ),
  ""
)</f>
        <v/>
      </c>
      <c r="L874" s="7">
        <f>SUMIFS('Fill Book'!$G$4:$G$10084, 'Fill Book'!$F$4:$F$10084, "S", 'Fill Book'!$E$4:$E$10084, Mapping!C874)</f>
        <v>0</v>
      </c>
      <c r="M874" s="18" t="str" cm="1">
        <f t="array" ref="M874">IFERROR(
  SUMPRODUCT(
    ('Fill Book'!$F$4:$F$10084="S") * ('Fill Book'!$E$4:$E$10084=Mapping!C874),
    'Fill Book'!$G$4:$G$10084,  'Fill Book'!$H$4:$H$10084
  ) /
  SUMIFS(
    'Fill Book'!$G$4:$G$10084,
    'Fill Book'!$F$4:$F$10084, "S",
    'Fill Book'!$E$4:$E$10084, Mapping!C874
  ),
  ""
)</f>
        <v/>
      </c>
      <c r="N874" s="7">
        <f t="shared" si="64"/>
        <v>0</v>
      </c>
      <c r="O874" s="2">
        <f t="shared" ca="1" si="67"/>
        <v>0</v>
      </c>
      <c r="P874" s="2">
        <f t="shared" ca="1" si="65"/>
        <v>0</v>
      </c>
      <c r="Q874" s="2">
        <f t="shared" si="66"/>
        <v>0</v>
      </c>
      <c r="R874" s="9" t="e">
        <f ca="1">((Mapping!$M874 - Mapping!$K874) / Mapping!$E874 * Mapping!$F874) * (MIN(Mapping!$J874, Mapping!$L874))</f>
        <v>#VALUE!</v>
      </c>
      <c r="S874" s="2" t="str">
        <f>IFERROR(INDEX(#REF!, MATCH(Mapping!C874,#REF!, 0)), "")</f>
        <v/>
      </c>
      <c r="T874" s="2" t="e">
        <f t="shared" ca="1" si="68"/>
        <v>#VALUE!</v>
      </c>
      <c r="U874" s="2">
        <f ca="1">IFERROR(INDEX(Ref!E:E, MATCH(D874, Ref!B:B, 0)),5)</f>
        <v>5</v>
      </c>
      <c r="V874">
        <f ca="1">IFERROR(INDEX(Ref!F:F, MATCH(D874, Ref!B:B, 0)),1.5)</f>
        <v>1.5</v>
      </c>
    </row>
    <row r="875" spans="3:22" x14ac:dyDescent="0.25">
      <c r="C875" s="42"/>
      <c r="D875" s="2" t="str" cm="1">
        <f t="array" aca="1" ref="D875" ca="1">UPPER(_xlfn.TEXTJOIN("", TRUE, IF(ISNUMBER(FIND(MID(LEFT(C875, FIND(" ", C875 &amp; " ") - 1), ROW(INDIRECT("1:" &amp; LEN(LEFT(C875, FIND(" ", C875 &amp; " ") - 1)))), 1), "ABCDEFGHIJKLMNOPQRSTUVWXYZabcdefghijklmnopqrstuvwxyz")), MID(LEFT(C875, FIND(" ", C875 &amp; " ") - 1), ROW(INDIRECT("1:" &amp; LEN(LEFT(C875, FIND(" ", C875 &amp; " ") - 1)))), 1), "")))</f>
        <v/>
      </c>
      <c r="E875" s="2" t="e">
        <f ca="1">INDEX(Ref!C:C, MATCH(Mapping!D875, Ref!$B:$B,0))</f>
        <v>#N/A</v>
      </c>
      <c r="F875" s="2" t="e">
        <f ca="1">INDEX(Ref!D:D, MATCH(Mapping!D875, Ref!$B:$B,0))</f>
        <v>#N/A</v>
      </c>
      <c r="G875" s="2" cm="1">
        <f t="array" ref="G875">IFERROR(_xlfn.SWITCH(LOWER(TRIM(RIGHT(SUBSTITUTE(C875," ",REPT(" ",99)),99))),"fly",4,"dfly",8,"calendar",2,"box",4,4),4)</f>
        <v>4</v>
      </c>
      <c r="H875" s="2" t="s">
        <v>443</v>
      </c>
      <c r="I875" s="6" t="str">
        <f>RTD("tt.rtd",,RTD("tt.rtd",,"Inst",H875,$C875),I$2)</f>
        <v/>
      </c>
      <c r="J875" s="7" cm="1">
        <f t="array" ref="J875">SUM(IF(('Fill Book'!$F$4:$F$10084="B")*('Fill Book'!$E$4:$E$10084=Mapping!C875),'Fill Book'!$G$4:$G$10084))</f>
        <v>0</v>
      </c>
      <c r="K875" s="18" t="str" cm="1">
        <f t="array" ref="K875">IFERROR(
  SUMPRODUCT(
    ('Fill Book'!$F$4:$F$10084="B") * ('Fill Book'!$E$4:$E$10084=Mapping!C875),
    'Fill Book'!$G$4:$G$10084,  'Fill Book'!$H$4:$H$10084
  ) /
  SUMIFS(
    'Fill Book'!$G$4:$G$10084,
    'Fill Book'!$F$4:$F$10084, "B",
    'Fill Book'!$E$4:$E$10084, Mapping!C875
  ),
  ""
)</f>
        <v/>
      </c>
      <c r="L875" s="7">
        <f>SUMIFS('Fill Book'!$G$4:$G$10084, 'Fill Book'!$F$4:$F$10084, "S", 'Fill Book'!$E$4:$E$10084, Mapping!C875)</f>
        <v>0</v>
      </c>
      <c r="M875" s="18" t="str" cm="1">
        <f t="array" ref="M875">IFERROR(
  SUMPRODUCT(
    ('Fill Book'!$F$4:$F$10084="S") * ('Fill Book'!$E$4:$E$10084=Mapping!C875),
    'Fill Book'!$G$4:$G$10084,  'Fill Book'!$H$4:$H$10084
  ) /
  SUMIFS(
    'Fill Book'!$G$4:$G$10084,
    'Fill Book'!$F$4:$F$10084, "S",
    'Fill Book'!$E$4:$E$10084, Mapping!C875
  ),
  ""
)</f>
        <v/>
      </c>
      <c r="N875" s="7">
        <f t="shared" si="64"/>
        <v>0</v>
      </c>
      <c r="O875" s="2">
        <f t="shared" ca="1" si="67"/>
        <v>0</v>
      </c>
      <c r="P875" s="2">
        <f t="shared" ca="1" si="65"/>
        <v>0</v>
      </c>
      <c r="Q875" s="2">
        <f t="shared" si="66"/>
        <v>0</v>
      </c>
      <c r="R875" s="9" t="e">
        <f ca="1">((Mapping!$M875 - Mapping!$K875) / Mapping!$E875 * Mapping!$F875) * (MIN(Mapping!$J875, Mapping!$L875))</f>
        <v>#VALUE!</v>
      </c>
      <c r="S875" s="2" t="str">
        <f>IFERROR(INDEX(#REF!, MATCH(Mapping!C875,#REF!, 0)), "")</f>
        <v/>
      </c>
      <c r="T875" s="2" t="e">
        <f t="shared" ca="1" si="68"/>
        <v>#VALUE!</v>
      </c>
      <c r="U875" s="2">
        <f ca="1">IFERROR(INDEX(Ref!E:E, MATCH(D875, Ref!B:B, 0)),5)</f>
        <v>5</v>
      </c>
      <c r="V875">
        <f ca="1">IFERROR(INDEX(Ref!F:F, MATCH(D875, Ref!B:B, 0)),1.5)</f>
        <v>1.5</v>
      </c>
    </row>
    <row r="876" spans="3:22" x14ac:dyDescent="0.25">
      <c r="C876" s="42"/>
      <c r="D876" s="2" t="str" cm="1">
        <f t="array" aca="1" ref="D876" ca="1">UPPER(_xlfn.TEXTJOIN("", TRUE, IF(ISNUMBER(FIND(MID(LEFT(C876, FIND(" ", C876 &amp; " ") - 1), ROW(INDIRECT("1:" &amp; LEN(LEFT(C876, FIND(" ", C876 &amp; " ") - 1)))), 1), "ABCDEFGHIJKLMNOPQRSTUVWXYZabcdefghijklmnopqrstuvwxyz")), MID(LEFT(C876, FIND(" ", C876 &amp; " ") - 1), ROW(INDIRECT("1:" &amp; LEN(LEFT(C876, FIND(" ", C876 &amp; " ") - 1)))), 1), "")))</f>
        <v/>
      </c>
      <c r="E876" s="2" t="e">
        <f ca="1">INDEX(Ref!C:C, MATCH(Mapping!D876, Ref!$B:$B,0))</f>
        <v>#N/A</v>
      </c>
      <c r="F876" s="2" t="e">
        <f ca="1">INDEX(Ref!D:D, MATCH(Mapping!D876, Ref!$B:$B,0))</f>
        <v>#N/A</v>
      </c>
      <c r="G876" s="2" cm="1">
        <f t="array" ref="G876">IFERROR(_xlfn.SWITCH(LOWER(TRIM(RIGHT(SUBSTITUTE(C876," ",REPT(" ",99)),99))),"fly",4,"dfly",8,"calendar",2,"box",4,4),4)</f>
        <v>4</v>
      </c>
      <c r="H876" s="2" t="s">
        <v>443</v>
      </c>
      <c r="I876" s="6" t="str">
        <f>RTD("tt.rtd",,RTD("tt.rtd",,"Inst",H876,$C876),I$2)</f>
        <v/>
      </c>
      <c r="J876" s="7" cm="1">
        <f t="array" ref="J876">SUM(IF(('Fill Book'!$F$4:$F$10084="B")*('Fill Book'!$E$4:$E$10084=Mapping!C876),'Fill Book'!$G$4:$G$10084))</f>
        <v>0</v>
      </c>
      <c r="K876" s="18" t="str" cm="1">
        <f t="array" ref="K876">IFERROR(
  SUMPRODUCT(
    ('Fill Book'!$F$4:$F$10084="B") * ('Fill Book'!$E$4:$E$10084=Mapping!C876),
    'Fill Book'!$G$4:$G$10084,  'Fill Book'!$H$4:$H$10084
  ) /
  SUMIFS(
    'Fill Book'!$G$4:$G$10084,
    'Fill Book'!$F$4:$F$10084, "B",
    'Fill Book'!$E$4:$E$10084, Mapping!C876
  ),
  ""
)</f>
        <v/>
      </c>
      <c r="L876" s="7">
        <f>SUMIFS('Fill Book'!$G$4:$G$10084, 'Fill Book'!$F$4:$F$10084, "S", 'Fill Book'!$E$4:$E$10084, Mapping!C876)</f>
        <v>0</v>
      </c>
      <c r="M876" s="18" t="str" cm="1">
        <f t="array" ref="M876">IFERROR(
  SUMPRODUCT(
    ('Fill Book'!$F$4:$F$10084="S") * ('Fill Book'!$E$4:$E$10084=Mapping!C876),
    'Fill Book'!$G$4:$G$10084,  'Fill Book'!$H$4:$H$10084
  ) /
  SUMIFS(
    'Fill Book'!$G$4:$G$10084,
    'Fill Book'!$F$4:$F$10084, "S",
    'Fill Book'!$E$4:$E$10084, Mapping!C876
  ),
  ""
)</f>
        <v/>
      </c>
      <c r="N876" s="7">
        <f t="shared" si="64"/>
        <v>0</v>
      </c>
      <c r="O876" s="2">
        <f t="shared" ca="1" si="67"/>
        <v>0</v>
      </c>
      <c r="P876" s="2">
        <f t="shared" ca="1" si="65"/>
        <v>0</v>
      </c>
      <c r="Q876" s="2">
        <f t="shared" si="66"/>
        <v>0</v>
      </c>
      <c r="R876" s="9" t="e">
        <f ca="1">((Mapping!$M876 - Mapping!$K876) / Mapping!$E876 * Mapping!$F876) * (MIN(Mapping!$J876, Mapping!$L876))</f>
        <v>#VALUE!</v>
      </c>
      <c r="S876" s="2" t="str">
        <f>IFERROR(INDEX(#REF!, MATCH(Mapping!C876,#REF!, 0)), "")</f>
        <v/>
      </c>
      <c r="T876" s="2" t="e">
        <f t="shared" ca="1" si="68"/>
        <v>#VALUE!</v>
      </c>
      <c r="U876" s="2">
        <f ca="1">IFERROR(INDEX(Ref!E:E, MATCH(D876, Ref!B:B, 0)),5)</f>
        <v>5</v>
      </c>
      <c r="V876">
        <f ca="1">IFERROR(INDEX(Ref!F:F, MATCH(D876, Ref!B:B, 0)),1.5)</f>
        <v>1.5</v>
      </c>
    </row>
    <row r="877" spans="3:22" x14ac:dyDescent="0.25">
      <c r="C877" s="42"/>
      <c r="D877" s="2" t="str" cm="1">
        <f t="array" aca="1" ref="D877" ca="1">UPPER(_xlfn.TEXTJOIN("", TRUE, IF(ISNUMBER(FIND(MID(LEFT(C877, FIND(" ", C877 &amp; " ") - 1), ROW(INDIRECT("1:" &amp; LEN(LEFT(C877, FIND(" ", C877 &amp; " ") - 1)))), 1), "ABCDEFGHIJKLMNOPQRSTUVWXYZabcdefghijklmnopqrstuvwxyz")), MID(LEFT(C877, FIND(" ", C877 &amp; " ") - 1), ROW(INDIRECT("1:" &amp; LEN(LEFT(C877, FIND(" ", C877 &amp; " ") - 1)))), 1), "")))</f>
        <v/>
      </c>
      <c r="E877" s="2" t="e">
        <f ca="1">INDEX(Ref!C:C, MATCH(Mapping!D877, Ref!$B:$B,0))</f>
        <v>#N/A</v>
      </c>
      <c r="F877" s="2" t="e">
        <f ca="1">INDEX(Ref!D:D, MATCH(Mapping!D877, Ref!$B:$B,0))</f>
        <v>#N/A</v>
      </c>
      <c r="G877" s="2" cm="1">
        <f t="array" ref="G877">IFERROR(_xlfn.SWITCH(LOWER(TRIM(RIGHT(SUBSTITUTE(C877," ",REPT(" ",99)),99))),"fly",4,"dfly",8,"calendar",2,"box",4,4),4)</f>
        <v>4</v>
      </c>
      <c r="H877" s="2" t="s">
        <v>443</v>
      </c>
      <c r="I877" s="6" t="str">
        <f>RTD("tt.rtd",,RTD("tt.rtd",,"Inst",H877,$C877),I$2)</f>
        <v/>
      </c>
      <c r="J877" s="7" cm="1">
        <f t="array" ref="J877">SUM(IF(('Fill Book'!$F$4:$F$10084="B")*('Fill Book'!$E$4:$E$10084=Mapping!C877),'Fill Book'!$G$4:$G$10084))</f>
        <v>0</v>
      </c>
      <c r="K877" s="18" t="str" cm="1">
        <f t="array" ref="K877">IFERROR(
  SUMPRODUCT(
    ('Fill Book'!$F$4:$F$10084="B") * ('Fill Book'!$E$4:$E$10084=Mapping!C877),
    'Fill Book'!$G$4:$G$10084,  'Fill Book'!$H$4:$H$10084
  ) /
  SUMIFS(
    'Fill Book'!$G$4:$G$10084,
    'Fill Book'!$F$4:$F$10084, "B",
    'Fill Book'!$E$4:$E$10084, Mapping!C877
  ),
  ""
)</f>
        <v/>
      </c>
      <c r="L877" s="7">
        <f>SUMIFS('Fill Book'!$G$4:$G$10084, 'Fill Book'!$F$4:$F$10084, "S", 'Fill Book'!$E$4:$E$10084, Mapping!C877)</f>
        <v>0</v>
      </c>
      <c r="M877" s="18" t="str" cm="1">
        <f t="array" ref="M877">IFERROR(
  SUMPRODUCT(
    ('Fill Book'!$F$4:$F$10084="S") * ('Fill Book'!$E$4:$E$10084=Mapping!C877),
    'Fill Book'!$G$4:$G$10084,  'Fill Book'!$H$4:$H$10084
  ) /
  SUMIFS(
    'Fill Book'!$G$4:$G$10084,
    'Fill Book'!$F$4:$F$10084, "S",
    'Fill Book'!$E$4:$E$10084, Mapping!C877
  ),
  ""
)</f>
        <v/>
      </c>
      <c r="N877" s="7">
        <f t="shared" si="64"/>
        <v>0</v>
      </c>
      <c r="O877" s="2">
        <f t="shared" ca="1" si="67"/>
        <v>0</v>
      </c>
      <c r="P877" s="2">
        <f t="shared" ca="1" si="65"/>
        <v>0</v>
      </c>
      <c r="Q877" s="2">
        <f t="shared" si="66"/>
        <v>0</v>
      </c>
      <c r="R877" s="9" t="e">
        <f ca="1">((Mapping!$M877 - Mapping!$K877) / Mapping!$E877 * Mapping!$F877) * (MIN(Mapping!$J877, Mapping!$L877))</f>
        <v>#VALUE!</v>
      </c>
      <c r="S877" s="2" t="str">
        <f>IFERROR(INDEX(#REF!, MATCH(Mapping!C877,#REF!, 0)), "")</f>
        <v/>
      </c>
      <c r="T877" s="2" t="e">
        <f t="shared" ca="1" si="68"/>
        <v>#VALUE!</v>
      </c>
      <c r="U877" s="2">
        <f ca="1">IFERROR(INDEX(Ref!E:E, MATCH(D877, Ref!B:B, 0)),5)</f>
        <v>5</v>
      </c>
      <c r="V877">
        <f ca="1">IFERROR(INDEX(Ref!F:F, MATCH(D877, Ref!B:B, 0)),1.5)</f>
        <v>1.5</v>
      </c>
    </row>
    <row r="878" spans="3:22" x14ac:dyDescent="0.25">
      <c r="C878" s="42"/>
      <c r="D878" s="2" t="str" cm="1">
        <f t="array" aca="1" ref="D878" ca="1">UPPER(_xlfn.TEXTJOIN("", TRUE, IF(ISNUMBER(FIND(MID(LEFT(C878, FIND(" ", C878 &amp; " ") - 1), ROW(INDIRECT("1:" &amp; LEN(LEFT(C878, FIND(" ", C878 &amp; " ") - 1)))), 1), "ABCDEFGHIJKLMNOPQRSTUVWXYZabcdefghijklmnopqrstuvwxyz")), MID(LEFT(C878, FIND(" ", C878 &amp; " ") - 1), ROW(INDIRECT("1:" &amp; LEN(LEFT(C878, FIND(" ", C878 &amp; " ") - 1)))), 1), "")))</f>
        <v/>
      </c>
      <c r="E878" s="2" t="e">
        <f ca="1">INDEX(Ref!C:C, MATCH(Mapping!D878, Ref!$B:$B,0))</f>
        <v>#N/A</v>
      </c>
      <c r="F878" s="2" t="e">
        <f ca="1">INDEX(Ref!D:D, MATCH(Mapping!D878, Ref!$B:$B,0))</f>
        <v>#N/A</v>
      </c>
      <c r="G878" s="2" cm="1">
        <f t="array" ref="G878">IFERROR(_xlfn.SWITCH(LOWER(TRIM(RIGHT(SUBSTITUTE(C878," ",REPT(" ",99)),99))),"fly",4,"dfly",8,"calendar",2,"box",4,4),4)</f>
        <v>4</v>
      </c>
      <c r="H878" s="2" t="s">
        <v>443</v>
      </c>
      <c r="I878" s="6" t="str">
        <f>RTD("tt.rtd",,RTD("tt.rtd",,"Inst",H878,$C878),I$2)</f>
        <v/>
      </c>
      <c r="J878" s="7" cm="1">
        <f t="array" ref="J878">SUM(IF(('Fill Book'!$F$4:$F$10084="B")*('Fill Book'!$E$4:$E$10084=Mapping!C878),'Fill Book'!$G$4:$G$10084))</f>
        <v>0</v>
      </c>
      <c r="K878" s="18" t="str" cm="1">
        <f t="array" ref="K878">IFERROR(
  SUMPRODUCT(
    ('Fill Book'!$F$4:$F$10084="B") * ('Fill Book'!$E$4:$E$10084=Mapping!C878),
    'Fill Book'!$G$4:$G$10084,  'Fill Book'!$H$4:$H$10084
  ) /
  SUMIFS(
    'Fill Book'!$G$4:$G$10084,
    'Fill Book'!$F$4:$F$10084, "B",
    'Fill Book'!$E$4:$E$10084, Mapping!C878
  ),
  ""
)</f>
        <v/>
      </c>
      <c r="L878" s="7">
        <f>SUMIFS('Fill Book'!$G$4:$G$10084, 'Fill Book'!$F$4:$F$10084, "S", 'Fill Book'!$E$4:$E$10084, Mapping!C878)</f>
        <v>0</v>
      </c>
      <c r="M878" s="18" t="str" cm="1">
        <f t="array" ref="M878">IFERROR(
  SUMPRODUCT(
    ('Fill Book'!$F$4:$F$10084="S") * ('Fill Book'!$E$4:$E$10084=Mapping!C878),
    'Fill Book'!$G$4:$G$10084,  'Fill Book'!$H$4:$H$10084
  ) /
  SUMIFS(
    'Fill Book'!$G$4:$G$10084,
    'Fill Book'!$F$4:$F$10084, "S",
    'Fill Book'!$E$4:$E$10084, Mapping!C878
  ),
  ""
)</f>
        <v/>
      </c>
      <c r="N878" s="7">
        <f t="shared" si="64"/>
        <v>0</v>
      </c>
      <c r="O878" s="2">
        <f t="shared" ca="1" si="67"/>
        <v>0</v>
      </c>
      <c r="P878" s="2">
        <f t="shared" ca="1" si="65"/>
        <v>0</v>
      </c>
      <c r="Q878" s="2">
        <f t="shared" si="66"/>
        <v>0</v>
      </c>
      <c r="R878" s="9" t="e">
        <f ca="1">((Mapping!$M878 - Mapping!$K878) / Mapping!$E878 * Mapping!$F878) * (MIN(Mapping!$J878, Mapping!$L878))</f>
        <v>#VALUE!</v>
      </c>
      <c r="S878" s="2" t="str">
        <f>IFERROR(INDEX(#REF!, MATCH(Mapping!C878,#REF!, 0)), "")</f>
        <v/>
      </c>
      <c r="T878" s="2" t="e">
        <f t="shared" ca="1" si="68"/>
        <v>#VALUE!</v>
      </c>
      <c r="U878" s="2">
        <f ca="1">IFERROR(INDEX(Ref!E:E, MATCH(D878, Ref!B:B, 0)),5)</f>
        <v>5</v>
      </c>
      <c r="V878">
        <f ca="1">IFERROR(INDEX(Ref!F:F, MATCH(D878, Ref!B:B, 0)),1.5)</f>
        <v>1.5</v>
      </c>
    </row>
    <row r="879" spans="3:22" x14ac:dyDescent="0.25">
      <c r="C879" s="42"/>
      <c r="D879" s="2" t="str" cm="1">
        <f t="array" aca="1" ref="D879" ca="1">UPPER(_xlfn.TEXTJOIN("", TRUE, IF(ISNUMBER(FIND(MID(LEFT(C879, FIND(" ", C879 &amp; " ") - 1), ROW(INDIRECT("1:" &amp; LEN(LEFT(C879, FIND(" ", C879 &amp; " ") - 1)))), 1), "ABCDEFGHIJKLMNOPQRSTUVWXYZabcdefghijklmnopqrstuvwxyz")), MID(LEFT(C879, FIND(" ", C879 &amp; " ") - 1), ROW(INDIRECT("1:" &amp; LEN(LEFT(C879, FIND(" ", C879 &amp; " ") - 1)))), 1), "")))</f>
        <v/>
      </c>
      <c r="E879" s="2" t="e">
        <f ca="1">INDEX(Ref!C:C, MATCH(Mapping!D879, Ref!$B:$B,0))</f>
        <v>#N/A</v>
      </c>
      <c r="F879" s="2" t="e">
        <f ca="1">INDEX(Ref!D:D, MATCH(Mapping!D879, Ref!$B:$B,0))</f>
        <v>#N/A</v>
      </c>
      <c r="G879" s="2" cm="1">
        <f t="array" ref="G879">IFERROR(_xlfn.SWITCH(LOWER(TRIM(RIGHT(SUBSTITUTE(C879," ",REPT(" ",99)),99))),"fly",4,"dfly",8,"calendar",2,"box",4,4),4)</f>
        <v>4</v>
      </c>
      <c r="H879" s="2" t="s">
        <v>443</v>
      </c>
      <c r="I879" s="6" t="str">
        <f>RTD("tt.rtd",,RTD("tt.rtd",,"Inst",H879,$C879),I$2)</f>
        <v/>
      </c>
      <c r="J879" s="7" cm="1">
        <f t="array" ref="J879">SUM(IF(('Fill Book'!$F$4:$F$10084="B")*('Fill Book'!$E$4:$E$10084=Mapping!C879),'Fill Book'!$G$4:$G$10084))</f>
        <v>0</v>
      </c>
      <c r="K879" s="18" t="str" cm="1">
        <f t="array" ref="K879">IFERROR(
  SUMPRODUCT(
    ('Fill Book'!$F$4:$F$10084="B") * ('Fill Book'!$E$4:$E$10084=Mapping!C879),
    'Fill Book'!$G$4:$G$10084,  'Fill Book'!$H$4:$H$10084
  ) /
  SUMIFS(
    'Fill Book'!$G$4:$G$10084,
    'Fill Book'!$F$4:$F$10084, "B",
    'Fill Book'!$E$4:$E$10084, Mapping!C879
  ),
  ""
)</f>
        <v/>
      </c>
      <c r="L879" s="7">
        <f>SUMIFS('Fill Book'!$G$4:$G$10084, 'Fill Book'!$F$4:$F$10084, "S", 'Fill Book'!$E$4:$E$10084, Mapping!C879)</f>
        <v>0</v>
      </c>
      <c r="M879" s="18" t="str" cm="1">
        <f t="array" ref="M879">IFERROR(
  SUMPRODUCT(
    ('Fill Book'!$F$4:$F$10084="S") * ('Fill Book'!$E$4:$E$10084=Mapping!C879),
    'Fill Book'!$G$4:$G$10084,  'Fill Book'!$H$4:$H$10084
  ) /
  SUMIFS(
    'Fill Book'!$G$4:$G$10084,
    'Fill Book'!$F$4:$F$10084, "S",
    'Fill Book'!$E$4:$E$10084, Mapping!C879
  ),
  ""
)</f>
        <v/>
      </c>
      <c r="N879" s="7">
        <f t="shared" si="64"/>
        <v>0</v>
      </c>
      <c r="O879" s="2">
        <f t="shared" ca="1" si="67"/>
        <v>0</v>
      </c>
      <c r="P879" s="2">
        <f t="shared" ca="1" si="65"/>
        <v>0</v>
      </c>
      <c r="Q879" s="2">
        <f t="shared" si="66"/>
        <v>0</v>
      </c>
      <c r="R879" s="9" t="e">
        <f ca="1">((Mapping!$M879 - Mapping!$K879) / Mapping!$E879 * Mapping!$F879) * (MIN(Mapping!$J879, Mapping!$L879))</f>
        <v>#VALUE!</v>
      </c>
      <c r="S879" s="2" t="str">
        <f>IFERROR(INDEX(#REF!, MATCH(Mapping!C879,#REF!, 0)), "")</f>
        <v/>
      </c>
      <c r="T879" s="2" t="e">
        <f t="shared" ca="1" si="68"/>
        <v>#VALUE!</v>
      </c>
      <c r="U879" s="2">
        <f ca="1">IFERROR(INDEX(Ref!E:E, MATCH(D879, Ref!B:B, 0)),5)</f>
        <v>5</v>
      </c>
      <c r="V879">
        <f ca="1">IFERROR(INDEX(Ref!F:F, MATCH(D879, Ref!B:B, 0)),1.5)</f>
        <v>1.5</v>
      </c>
    </row>
    <row r="880" spans="3:22" x14ac:dyDescent="0.25">
      <c r="C880" s="44"/>
      <c r="D880" s="2" t="str" cm="1">
        <f t="array" aca="1" ref="D880" ca="1">UPPER(_xlfn.TEXTJOIN("", TRUE, IF(ISNUMBER(FIND(MID(LEFT(C880, FIND(" ", C880 &amp; " ") - 1), ROW(INDIRECT("1:" &amp; LEN(LEFT(C880, FIND(" ", C880 &amp; " ") - 1)))), 1), "ABCDEFGHIJKLMNOPQRSTUVWXYZabcdefghijklmnopqrstuvwxyz")), MID(LEFT(C880, FIND(" ", C880 &amp; " ") - 1), ROW(INDIRECT("1:" &amp; LEN(LEFT(C880, FIND(" ", C880 &amp; " ") - 1)))), 1), "")))</f>
        <v/>
      </c>
      <c r="E880" s="2" t="e">
        <f ca="1">INDEX(Ref!C:C, MATCH(Mapping!D880, Ref!$B:$B,0))</f>
        <v>#N/A</v>
      </c>
      <c r="F880" s="2" t="e">
        <f ca="1">INDEX(Ref!D:D, MATCH(Mapping!D880, Ref!$B:$B,0))</f>
        <v>#N/A</v>
      </c>
      <c r="G880" s="2" cm="1">
        <f t="array" ref="G880">IFERROR(_xlfn.SWITCH(LOWER(TRIM(RIGHT(SUBSTITUTE(C880," ",REPT(" ",99)),99))),"fly",4,"dfly",8,"calendar",2,"box",4,4),4)</f>
        <v>4</v>
      </c>
      <c r="H880" s="2" t="s">
        <v>443</v>
      </c>
      <c r="I880" s="6" t="str">
        <f>RTD("tt.rtd",,RTD("tt.rtd",,"Inst",H880,$C880),I$2)</f>
        <v/>
      </c>
      <c r="J880" s="7" cm="1">
        <f t="array" ref="J880">SUM(IF(('Fill Book'!$F$4:$F$10084="B")*('Fill Book'!$E$4:$E$10084=Mapping!C880),'Fill Book'!$G$4:$G$10084))</f>
        <v>0</v>
      </c>
      <c r="K880" s="18" t="str" cm="1">
        <f t="array" ref="K880">IFERROR(
  SUMPRODUCT(
    ('Fill Book'!$F$4:$F$10084="B") * ('Fill Book'!$E$4:$E$10084=Mapping!C880),
    'Fill Book'!$G$4:$G$10084,  'Fill Book'!$H$4:$H$10084
  ) /
  SUMIFS(
    'Fill Book'!$G$4:$G$10084,
    'Fill Book'!$F$4:$F$10084, "B",
    'Fill Book'!$E$4:$E$10084, Mapping!C880
  ),
  ""
)</f>
        <v/>
      </c>
      <c r="L880" s="7">
        <f>SUMIFS('Fill Book'!$G$4:$G$10084, 'Fill Book'!$F$4:$F$10084, "S", 'Fill Book'!$E$4:$E$10084, Mapping!C880)</f>
        <v>0</v>
      </c>
      <c r="M880" s="18" t="str" cm="1">
        <f t="array" ref="M880">IFERROR(
  SUMPRODUCT(
    ('Fill Book'!$F$4:$F$10084="S") * ('Fill Book'!$E$4:$E$10084=Mapping!C880),
    'Fill Book'!$G$4:$G$10084,  'Fill Book'!$H$4:$H$10084
  ) /
  SUMIFS(
    'Fill Book'!$G$4:$G$10084,
    'Fill Book'!$F$4:$F$10084, "S",
    'Fill Book'!$E$4:$E$10084, Mapping!C880
  ),
  ""
)</f>
        <v/>
      </c>
      <c r="N880" s="7">
        <f t="shared" si="64"/>
        <v>0</v>
      </c>
      <c r="O880" s="2">
        <f t="shared" ca="1" si="67"/>
        <v>0</v>
      </c>
      <c r="P880" s="2">
        <f t="shared" ca="1" si="65"/>
        <v>0</v>
      </c>
      <c r="Q880" s="2">
        <f t="shared" si="66"/>
        <v>0</v>
      </c>
      <c r="R880" s="9" t="e">
        <f ca="1">((Mapping!$M880 - Mapping!$K880) / Mapping!$E880 * Mapping!$F880) * (MIN(Mapping!$J880, Mapping!$L880))</f>
        <v>#VALUE!</v>
      </c>
      <c r="S880" s="2" t="str">
        <f>IFERROR(INDEX(#REF!, MATCH(Mapping!C880,#REF!, 0)), "")</f>
        <v/>
      </c>
      <c r="T880" s="2" t="e">
        <f t="shared" ca="1" si="68"/>
        <v>#VALUE!</v>
      </c>
      <c r="U880" s="2">
        <f ca="1">IFERROR(INDEX(Ref!E:E, MATCH(D880, Ref!B:B, 0)),5)</f>
        <v>5</v>
      </c>
      <c r="V880">
        <f ca="1">IFERROR(INDEX(Ref!F:F, MATCH(D880, Ref!B:B, 0)),1.5)</f>
        <v>1.5</v>
      </c>
    </row>
    <row r="881" spans="3:22" x14ac:dyDescent="0.25">
      <c r="C881" s="45"/>
      <c r="D881" s="2" t="str" cm="1">
        <f t="array" aca="1" ref="D881" ca="1">UPPER(_xlfn.TEXTJOIN("", TRUE, IF(ISNUMBER(FIND(MID(LEFT(C881, FIND(" ", C881 &amp; " ") - 1), ROW(INDIRECT("1:" &amp; LEN(LEFT(C881, FIND(" ", C881 &amp; " ") - 1)))), 1), "ABCDEFGHIJKLMNOPQRSTUVWXYZabcdefghijklmnopqrstuvwxyz")), MID(LEFT(C881, FIND(" ", C881 &amp; " ") - 1), ROW(INDIRECT("1:" &amp; LEN(LEFT(C881, FIND(" ", C881 &amp; " ") - 1)))), 1), "")))</f>
        <v/>
      </c>
      <c r="E881" s="2" t="e">
        <f ca="1">INDEX(Ref!C:C, MATCH(Mapping!D881, Ref!$B:$B,0))</f>
        <v>#N/A</v>
      </c>
      <c r="F881" s="2" t="e">
        <f ca="1">INDEX(Ref!D:D, MATCH(Mapping!D881, Ref!$B:$B,0))</f>
        <v>#N/A</v>
      </c>
      <c r="G881" s="2" cm="1">
        <f t="array" ref="G881">IFERROR(_xlfn.SWITCH(LOWER(TRIM(RIGHT(SUBSTITUTE(C881," ",REPT(" ",99)),99))),"fly",4,"dfly",8,"calendar",2,"box",4,4),4)</f>
        <v>4</v>
      </c>
      <c r="H881" s="2" t="s">
        <v>443</v>
      </c>
      <c r="I881" s="6" t="str">
        <f>RTD("tt.rtd",,RTD("tt.rtd",,"Inst",H881,$C881),I$2)</f>
        <v/>
      </c>
      <c r="J881" s="7" cm="1">
        <f t="array" ref="J881">SUM(IF(('Fill Book'!$F$4:$F$10084="B")*('Fill Book'!$E$4:$E$10084=Mapping!C881),'Fill Book'!$G$4:$G$10084))</f>
        <v>0</v>
      </c>
      <c r="K881" s="18" t="str" cm="1">
        <f t="array" ref="K881">IFERROR(
  SUMPRODUCT(
    ('Fill Book'!$F$4:$F$10084="B") * ('Fill Book'!$E$4:$E$10084=Mapping!C881),
    'Fill Book'!$G$4:$G$10084,  'Fill Book'!$H$4:$H$10084
  ) /
  SUMIFS(
    'Fill Book'!$G$4:$G$10084,
    'Fill Book'!$F$4:$F$10084, "B",
    'Fill Book'!$E$4:$E$10084, Mapping!C881
  ),
  ""
)</f>
        <v/>
      </c>
      <c r="L881" s="7">
        <f>SUMIFS('Fill Book'!$G$4:$G$10084, 'Fill Book'!$F$4:$F$10084, "S", 'Fill Book'!$E$4:$E$10084, Mapping!C881)</f>
        <v>0</v>
      </c>
      <c r="M881" s="18" t="str" cm="1">
        <f t="array" ref="M881">IFERROR(
  SUMPRODUCT(
    ('Fill Book'!$F$4:$F$10084="S") * ('Fill Book'!$E$4:$E$10084=Mapping!C881),
    'Fill Book'!$G$4:$G$10084,  'Fill Book'!$H$4:$H$10084
  ) /
  SUMIFS(
    'Fill Book'!$G$4:$G$10084,
    'Fill Book'!$F$4:$F$10084, "S",
    'Fill Book'!$E$4:$E$10084, Mapping!C881
  ),
  ""
)</f>
        <v/>
      </c>
      <c r="N881" s="7">
        <f t="shared" si="64"/>
        <v>0</v>
      </c>
      <c r="O881" s="2">
        <f t="shared" ca="1" si="67"/>
        <v>0</v>
      </c>
      <c r="P881" s="2">
        <f t="shared" ca="1" si="65"/>
        <v>0</v>
      </c>
      <c r="Q881" s="2">
        <f t="shared" si="66"/>
        <v>0</v>
      </c>
      <c r="R881" s="9" t="e">
        <f ca="1">((Mapping!$M881 - Mapping!$K881) / Mapping!$E881 * Mapping!$F881) * (MIN(Mapping!$J881, Mapping!$L881))</f>
        <v>#VALUE!</v>
      </c>
      <c r="S881" s="2" t="str">
        <f>IFERROR(INDEX(#REF!, MATCH(Mapping!C881,#REF!, 0)), "")</f>
        <v/>
      </c>
      <c r="T881" s="2" t="e">
        <f t="shared" ca="1" si="68"/>
        <v>#VALUE!</v>
      </c>
      <c r="U881" s="2">
        <f ca="1">IFERROR(INDEX(Ref!E:E, MATCH(D881, Ref!B:B, 0)),5)</f>
        <v>5</v>
      </c>
      <c r="V881">
        <f ca="1">IFERROR(INDEX(Ref!F:F, MATCH(D881, Ref!B:B, 0)),1.5)</f>
        <v>1.5</v>
      </c>
    </row>
    <row r="882" spans="3:22" x14ac:dyDescent="0.25">
      <c r="C882" s="46"/>
      <c r="D882" s="2" t="str" cm="1">
        <f t="array" aca="1" ref="D882" ca="1">UPPER(_xlfn.TEXTJOIN("", TRUE, IF(ISNUMBER(FIND(MID(LEFT(C882, FIND(" ", C882 &amp; " ") - 1), ROW(INDIRECT("1:" &amp; LEN(LEFT(C882, FIND(" ", C882 &amp; " ") - 1)))), 1), "ABCDEFGHIJKLMNOPQRSTUVWXYZabcdefghijklmnopqrstuvwxyz")), MID(LEFT(C882, FIND(" ", C882 &amp; " ") - 1), ROW(INDIRECT("1:" &amp; LEN(LEFT(C882, FIND(" ", C882 &amp; " ") - 1)))), 1), "")))</f>
        <v/>
      </c>
      <c r="E882" s="2" t="e">
        <f ca="1">INDEX(Ref!C:C, MATCH(Mapping!D882, Ref!$B:$B,0))</f>
        <v>#N/A</v>
      </c>
      <c r="F882" s="2" t="e">
        <f ca="1">INDEX(Ref!D:D, MATCH(Mapping!D882, Ref!$B:$B,0))</f>
        <v>#N/A</v>
      </c>
      <c r="G882" s="2" cm="1">
        <f t="array" ref="G882">IFERROR(_xlfn.SWITCH(LOWER(TRIM(RIGHT(SUBSTITUTE(C882," ",REPT(" ",99)),99))),"fly",4,"dfly",8,"calendar",2,"box",4,4),4)</f>
        <v>4</v>
      </c>
      <c r="H882" s="2" t="s">
        <v>443</v>
      </c>
      <c r="I882" s="6" t="str">
        <f>RTD("tt.rtd",,RTD("tt.rtd",,"Inst",H882,$C882),I$2)</f>
        <v/>
      </c>
      <c r="J882" s="7" cm="1">
        <f t="array" ref="J882">SUM(IF(('Fill Book'!$F$4:$F$10084="B")*('Fill Book'!$E$4:$E$10084=Mapping!C882),'Fill Book'!$G$4:$G$10084))</f>
        <v>0</v>
      </c>
      <c r="K882" s="18" t="str" cm="1">
        <f t="array" ref="K882">IFERROR(
  SUMPRODUCT(
    ('Fill Book'!$F$4:$F$10084="B") * ('Fill Book'!$E$4:$E$10084=Mapping!C882),
    'Fill Book'!$G$4:$G$10084,  'Fill Book'!$H$4:$H$10084
  ) /
  SUMIFS(
    'Fill Book'!$G$4:$G$10084,
    'Fill Book'!$F$4:$F$10084, "B",
    'Fill Book'!$E$4:$E$10084, Mapping!C882
  ),
  ""
)</f>
        <v/>
      </c>
      <c r="L882" s="7">
        <f>SUMIFS('Fill Book'!$G$4:$G$10084, 'Fill Book'!$F$4:$F$10084, "S", 'Fill Book'!$E$4:$E$10084, Mapping!C882)</f>
        <v>0</v>
      </c>
      <c r="M882" s="18" t="str" cm="1">
        <f t="array" ref="M882">IFERROR(
  SUMPRODUCT(
    ('Fill Book'!$F$4:$F$10084="S") * ('Fill Book'!$E$4:$E$10084=Mapping!C882),
    'Fill Book'!$G$4:$G$10084,  'Fill Book'!$H$4:$H$10084
  ) /
  SUMIFS(
    'Fill Book'!$G$4:$G$10084,
    'Fill Book'!$F$4:$F$10084, "S",
    'Fill Book'!$E$4:$E$10084, Mapping!C882
  ),
  ""
)</f>
        <v/>
      </c>
      <c r="N882" s="7">
        <f t="shared" si="64"/>
        <v>0</v>
      </c>
      <c r="O882" s="2">
        <f t="shared" ca="1" si="67"/>
        <v>0</v>
      </c>
      <c r="P882" s="2">
        <f t="shared" ca="1" si="65"/>
        <v>0</v>
      </c>
      <c r="Q882" s="2">
        <f t="shared" si="66"/>
        <v>0</v>
      </c>
      <c r="R882" s="9" t="e">
        <f ca="1">((Mapping!$M882 - Mapping!$K882) / Mapping!$E882 * Mapping!$F882) * (MIN(Mapping!$J882, Mapping!$L882))</f>
        <v>#VALUE!</v>
      </c>
      <c r="S882" s="2" t="str">
        <f>IFERROR(INDEX(#REF!, MATCH(Mapping!C882,#REF!, 0)), "")</f>
        <v/>
      </c>
      <c r="T882" s="2" t="e">
        <f t="shared" ca="1" si="68"/>
        <v>#VALUE!</v>
      </c>
      <c r="U882" s="2">
        <f ca="1">IFERROR(INDEX(Ref!E:E, MATCH(D882, Ref!B:B, 0)),5)</f>
        <v>5</v>
      </c>
      <c r="V882">
        <f ca="1">IFERROR(INDEX(Ref!F:F, MATCH(D882, Ref!B:B, 0)),1.5)</f>
        <v>1.5</v>
      </c>
    </row>
    <row r="883" spans="3:22" x14ac:dyDescent="0.25">
      <c r="C883" s="42"/>
      <c r="D883" s="2" t="str" cm="1">
        <f t="array" aca="1" ref="D883" ca="1">UPPER(_xlfn.TEXTJOIN("", TRUE, IF(ISNUMBER(FIND(MID(LEFT(C883, FIND(" ", C883 &amp; " ") - 1), ROW(INDIRECT("1:" &amp; LEN(LEFT(C883, FIND(" ", C883 &amp; " ") - 1)))), 1), "ABCDEFGHIJKLMNOPQRSTUVWXYZabcdefghijklmnopqrstuvwxyz")), MID(LEFT(C883, FIND(" ", C883 &amp; " ") - 1), ROW(INDIRECT("1:" &amp; LEN(LEFT(C883, FIND(" ", C883 &amp; " ") - 1)))), 1), "")))</f>
        <v/>
      </c>
      <c r="E883" s="2" t="e">
        <f ca="1">INDEX(Ref!C:C, MATCH(Mapping!D883, Ref!$B:$B,0))</f>
        <v>#N/A</v>
      </c>
      <c r="F883" s="2" t="e">
        <f ca="1">INDEX(Ref!D:D, MATCH(Mapping!D883, Ref!$B:$B,0))</f>
        <v>#N/A</v>
      </c>
      <c r="G883" s="2" cm="1">
        <f t="array" ref="G883">IFERROR(_xlfn.SWITCH(LOWER(TRIM(RIGHT(SUBSTITUTE(C883," ",REPT(" ",99)),99))),"fly",4,"dfly",8,"calendar",2,"box",4,4),4)</f>
        <v>4</v>
      </c>
      <c r="H883" s="2" t="s">
        <v>443</v>
      </c>
      <c r="I883" s="6" t="str">
        <f>RTD("tt.rtd",,RTD("tt.rtd",,"Inst",H883,$C883),I$2)</f>
        <v/>
      </c>
      <c r="J883" s="7" cm="1">
        <f t="array" ref="J883">SUM(IF(('Fill Book'!$F$4:$F$10084="B")*('Fill Book'!$E$4:$E$10084=Mapping!C883),'Fill Book'!$G$4:$G$10084))</f>
        <v>0</v>
      </c>
      <c r="K883" s="18" t="str" cm="1">
        <f t="array" ref="K883">IFERROR(
  SUMPRODUCT(
    ('Fill Book'!$F$4:$F$10084="B") * ('Fill Book'!$E$4:$E$10084=Mapping!C883),
    'Fill Book'!$G$4:$G$10084,  'Fill Book'!$H$4:$H$10084
  ) /
  SUMIFS(
    'Fill Book'!$G$4:$G$10084,
    'Fill Book'!$F$4:$F$10084, "B",
    'Fill Book'!$E$4:$E$10084, Mapping!C883
  ),
  ""
)</f>
        <v/>
      </c>
      <c r="L883" s="7">
        <f>SUMIFS('Fill Book'!$G$4:$G$10084, 'Fill Book'!$F$4:$F$10084, "S", 'Fill Book'!$E$4:$E$10084, Mapping!C883)</f>
        <v>0</v>
      </c>
      <c r="M883" s="18" t="str" cm="1">
        <f t="array" ref="M883">IFERROR(
  SUMPRODUCT(
    ('Fill Book'!$F$4:$F$10084="S") * ('Fill Book'!$E$4:$E$10084=Mapping!C883),
    'Fill Book'!$G$4:$G$10084,  'Fill Book'!$H$4:$H$10084
  ) /
  SUMIFS(
    'Fill Book'!$G$4:$G$10084,
    'Fill Book'!$F$4:$F$10084, "S",
    'Fill Book'!$E$4:$E$10084, Mapping!C883
  ),
  ""
)</f>
        <v/>
      </c>
      <c r="N883" s="7">
        <f t="shared" si="64"/>
        <v>0</v>
      </c>
      <c r="O883" s="2">
        <f t="shared" ca="1" si="67"/>
        <v>0</v>
      </c>
      <c r="P883" s="2">
        <f t="shared" ca="1" si="65"/>
        <v>0</v>
      </c>
      <c r="Q883" s="2">
        <f t="shared" si="66"/>
        <v>0</v>
      </c>
      <c r="R883" s="9" t="e">
        <f ca="1">((Mapping!$M883 - Mapping!$K883) / Mapping!$E883 * Mapping!$F883) * (MIN(Mapping!$J883, Mapping!$L883))</f>
        <v>#VALUE!</v>
      </c>
      <c r="S883" s="2" t="str">
        <f>IFERROR(INDEX(#REF!, MATCH(Mapping!C883,#REF!, 0)), "")</f>
        <v/>
      </c>
      <c r="T883" s="2" t="e">
        <f t="shared" ca="1" si="68"/>
        <v>#VALUE!</v>
      </c>
      <c r="U883" s="2">
        <f ca="1">IFERROR(INDEX(Ref!E:E, MATCH(D883, Ref!B:B, 0)),5)</f>
        <v>5</v>
      </c>
      <c r="V883">
        <f ca="1">IFERROR(INDEX(Ref!F:F, MATCH(D883, Ref!B:B, 0)),1.5)</f>
        <v>1.5</v>
      </c>
    </row>
    <row r="884" spans="3:22" x14ac:dyDescent="0.25">
      <c r="C884" s="42"/>
      <c r="D884" s="2" t="str" cm="1">
        <f t="array" aca="1" ref="D884" ca="1">UPPER(_xlfn.TEXTJOIN("", TRUE, IF(ISNUMBER(FIND(MID(LEFT(C884, FIND(" ", C884 &amp; " ") - 1), ROW(INDIRECT("1:" &amp; LEN(LEFT(C884, FIND(" ", C884 &amp; " ") - 1)))), 1), "ABCDEFGHIJKLMNOPQRSTUVWXYZabcdefghijklmnopqrstuvwxyz")), MID(LEFT(C884, FIND(" ", C884 &amp; " ") - 1), ROW(INDIRECT("1:" &amp; LEN(LEFT(C884, FIND(" ", C884 &amp; " ") - 1)))), 1), "")))</f>
        <v/>
      </c>
      <c r="E884" s="2" t="e">
        <f ca="1">INDEX(Ref!C:C, MATCH(Mapping!D884, Ref!$B:$B,0))</f>
        <v>#N/A</v>
      </c>
      <c r="F884" s="2" t="e">
        <f ca="1">INDEX(Ref!D:D, MATCH(Mapping!D884, Ref!$B:$B,0))</f>
        <v>#N/A</v>
      </c>
      <c r="G884" s="2" cm="1">
        <f t="array" ref="G884">IFERROR(_xlfn.SWITCH(LOWER(TRIM(RIGHT(SUBSTITUTE(C884," ",REPT(" ",99)),99))),"fly",4,"dfly",8,"calendar",2,"box",4,4),4)</f>
        <v>4</v>
      </c>
      <c r="H884" s="2" t="s">
        <v>443</v>
      </c>
      <c r="I884" s="6" t="str">
        <f>RTD("tt.rtd",,RTD("tt.rtd",,"Inst",H884,$C884),I$2)</f>
        <v/>
      </c>
      <c r="J884" s="7" cm="1">
        <f t="array" ref="J884">SUM(IF(('Fill Book'!$F$4:$F$10084="B")*('Fill Book'!$E$4:$E$10084=Mapping!C884),'Fill Book'!$G$4:$G$10084))</f>
        <v>0</v>
      </c>
      <c r="K884" s="18" t="str" cm="1">
        <f t="array" ref="K884">IFERROR(
  SUMPRODUCT(
    ('Fill Book'!$F$4:$F$10084="B") * ('Fill Book'!$E$4:$E$10084=Mapping!C884),
    'Fill Book'!$G$4:$G$10084,  'Fill Book'!$H$4:$H$10084
  ) /
  SUMIFS(
    'Fill Book'!$G$4:$G$10084,
    'Fill Book'!$F$4:$F$10084, "B",
    'Fill Book'!$E$4:$E$10084, Mapping!C884
  ),
  ""
)</f>
        <v/>
      </c>
      <c r="L884" s="7">
        <f>SUMIFS('Fill Book'!$G$4:$G$10084, 'Fill Book'!$F$4:$F$10084, "S", 'Fill Book'!$E$4:$E$10084, Mapping!C884)</f>
        <v>0</v>
      </c>
      <c r="M884" s="18" t="str" cm="1">
        <f t="array" ref="M884">IFERROR(
  SUMPRODUCT(
    ('Fill Book'!$F$4:$F$10084="S") * ('Fill Book'!$E$4:$E$10084=Mapping!C884),
    'Fill Book'!$G$4:$G$10084,  'Fill Book'!$H$4:$H$10084
  ) /
  SUMIFS(
    'Fill Book'!$G$4:$G$10084,
    'Fill Book'!$F$4:$F$10084, "S",
    'Fill Book'!$E$4:$E$10084, Mapping!C884
  ),
  ""
)</f>
        <v/>
      </c>
      <c r="N884" s="7">
        <f t="shared" si="64"/>
        <v>0</v>
      </c>
      <c r="O884" s="2">
        <f t="shared" ca="1" si="67"/>
        <v>0</v>
      </c>
      <c r="P884" s="2">
        <f t="shared" ca="1" si="65"/>
        <v>0</v>
      </c>
      <c r="Q884" s="2">
        <f t="shared" si="66"/>
        <v>0</v>
      </c>
      <c r="R884" s="9" t="e">
        <f ca="1">((Mapping!$M884 - Mapping!$K884) / Mapping!$E884 * Mapping!$F884) * (MIN(Mapping!$J884, Mapping!$L884))</f>
        <v>#VALUE!</v>
      </c>
      <c r="S884" s="2" t="str">
        <f>IFERROR(INDEX(#REF!, MATCH(Mapping!C884,#REF!, 0)), "")</f>
        <v/>
      </c>
      <c r="T884" s="2" t="e">
        <f t="shared" ca="1" si="68"/>
        <v>#VALUE!</v>
      </c>
      <c r="U884" s="2">
        <f ca="1">IFERROR(INDEX(Ref!E:E, MATCH(D884, Ref!B:B, 0)),5)</f>
        <v>5</v>
      </c>
      <c r="V884">
        <f ca="1">IFERROR(INDEX(Ref!F:F, MATCH(D884, Ref!B:B, 0)),1.5)</f>
        <v>1.5</v>
      </c>
    </row>
    <row r="885" spans="3:22" x14ac:dyDescent="0.25">
      <c r="C885" s="42"/>
      <c r="D885" s="2" t="str" cm="1">
        <f t="array" aca="1" ref="D885" ca="1">UPPER(_xlfn.TEXTJOIN("", TRUE, IF(ISNUMBER(FIND(MID(LEFT(C885, FIND(" ", C885 &amp; " ") - 1), ROW(INDIRECT("1:" &amp; LEN(LEFT(C885, FIND(" ", C885 &amp; " ") - 1)))), 1), "ABCDEFGHIJKLMNOPQRSTUVWXYZabcdefghijklmnopqrstuvwxyz")), MID(LEFT(C885, FIND(" ", C885 &amp; " ") - 1), ROW(INDIRECT("1:" &amp; LEN(LEFT(C885, FIND(" ", C885 &amp; " ") - 1)))), 1), "")))</f>
        <v/>
      </c>
      <c r="E885" s="2" t="e">
        <f ca="1">INDEX(Ref!C:C, MATCH(Mapping!D885, Ref!$B:$B,0))</f>
        <v>#N/A</v>
      </c>
      <c r="F885" s="2" t="e">
        <f ca="1">INDEX(Ref!D:D, MATCH(Mapping!D885, Ref!$B:$B,0))</f>
        <v>#N/A</v>
      </c>
      <c r="G885" s="2" cm="1">
        <f t="array" ref="G885">IFERROR(_xlfn.SWITCH(LOWER(TRIM(RIGHT(SUBSTITUTE(C885," ",REPT(" ",99)),99))),"fly",4,"dfly",8,"calendar",2,"box",4,4),4)</f>
        <v>4</v>
      </c>
      <c r="H885" s="2" t="s">
        <v>443</v>
      </c>
      <c r="I885" s="6" t="str">
        <f>RTD("tt.rtd",,RTD("tt.rtd",,"Inst",H885,$C885),I$2)</f>
        <v/>
      </c>
      <c r="J885" s="7" cm="1">
        <f t="array" ref="J885">SUM(IF(('Fill Book'!$F$4:$F$10084="B")*('Fill Book'!$E$4:$E$10084=Mapping!C885),'Fill Book'!$G$4:$G$10084))</f>
        <v>0</v>
      </c>
      <c r="K885" s="18" t="str" cm="1">
        <f t="array" ref="K885">IFERROR(
  SUMPRODUCT(
    ('Fill Book'!$F$4:$F$10084="B") * ('Fill Book'!$E$4:$E$10084=Mapping!C885),
    'Fill Book'!$G$4:$G$10084,  'Fill Book'!$H$4:$H$10084
  ) /
  SUMIFS(
    'Fill Book'!$G$4:$G$10084,
    'Fill Book'!$F$4:$F$10084, "B",
    'Fill Book'!$E$4:$E$10084, Mapping!C885
  ),
  ""
)</f>
        <v/>
      </c>
      <c r="L885" s="7">
        <f>SUMIFS('Fill Book'!$G$4:$G$10084, 'Fill Book'!$F$4:$F$10084, "S", 'Fill Book'!$E$4:$E$10084, Mapping!C885)</f>
        <v>0</v>
      </c>
      <c r="M885" s="18" t="str" cm="1">
        <f t="array" ref="M885">IFERROR(
  SUMPRODUCT(
    ('Fill Book'!$F$4:$F$10084="S") * ('Fill Book'!$E$4:$E$10084=Mapping!C885),
    'Fill Book'!$G$4:$G$10084,  'Fill Book'!$H$4:$H$10084
  ) /
  SUMIFS(
    'Fill Book'!$G$4:$G$10084,
    'Fill Book'!$F$4:$F$10084, "S",
    'Fill Book'!$E$4:$E$10084, Mapping!C885
  ),
  ""
)</f>
        <v/>
      </c>
      <c r="N885" s="7">
        <f t="shared" si="64"/>
        <v>0</v>
      </c>
      <c r="O885" s="2">
        <f t="shared" ca="1" si="67"/>
        <v>0</v>
      </c>
      <c r="P885" s="2">
        <f t="shared" ca="1" si="65"/>
        <v>0</v>
      </c>
      <c r="Q885" s="2">
        <f t="shared" si="66"/>
        <v>0</v>
      </c>
      <c r="R885" s="9" t="e">
        <f ca="1">((Mapping!$M885 - Mapping!$K885) / Mapping!$E885 * Mapping!$F885) * (MIN(Mapping!$J885, Mapping!$L885))</f>
        <v>#VALUE!</v>
      </c>
      <c r="S885" s="2" t="str">
        <f>IFERROR(INDEX(#REF!, MATCH(Mapping!C885,#REF!, 0)), "")</f>
        <v/>
      </c>
      <c r="T885" s="2" t="e">
        <f t="shared" ca="1" si="68"/>
        <v>#VALUE!</v>
      </c>
      <c r="U885" s="2">
        <f ca="1">IFERROR(INDEX(Ref!E:E, MATCH(D885, Ref!B:B, 0)),5)</f>
        <v>5</v>
      </c>
      <c r="V885">
        <f ca="1">IFERROR(INDEX(Ref!F:F, MATCH(D885, Ref!B:B, 0)),1.5)</f>
        <v>1.5</v>
      </c>
    </row>
    <row r="886" spans="3:22" x14ac:dyDescent="0.25">
      <c r="C886" s="42"/>
      <c r="D886" s="2" t="str" cm="1">
        <f t="array" aca="1" ref="D886" ca="1">UPPER(_xlfn.TEXTJOIN("", TRUE, IF(ISNUMBER(FIND(MID(LEFT(C886, FIND(" ", C886 &amp; " ") - 1), ROW(INDIRECT("1:" &amp; LEN(LEFT(C886, FIND(" ", C886 &amp; " ") - 1)))), 1), "ABCDEFGHIJKLMNOPQRSTUVWXYZabcdefghijklmnopqrstuvwxyz")), MID(LEFT(C886, FIND(" ", C886 &amp; " ") - 1), ROW(INDIRECT("1:" &amp; LEN(LEFT(C886, FIND(" ", C886 &amp; " ") - 1)))), 1), "")))</f>
        <v/>
      </c>
      <c r="E886" s="2" t="e">
        <f ca="1">INDEX(Ref!C:C, MATCH(Mapping!D886, Ref!$B:$B,0))</f>
        <v>#N/A</v>
      </c>
      <c r="F886" s="2" t="e">
        <f ca="1">INDEX(Ref!D:D, MATCH(Mapping!D886, Ref!$B:$B,0))</f>
        <v>#N/A</v>
      </c>
      <c r="G886" s="2" cm="1">
        <f t="array" ref="G886">IFERROR(_xlfn.SWITCH(LOWER(TRIM(RIGHT(SUBSTITUTE(C886," ",REPT(" ",99)),99))),"fly",4,"dfly",8,"calendar",2,"box",4,4),4)</f>
        <v>4</v>
      </c>
      <c r="H886" s="2" t="s">
        <v>443</v>
      </c>
      <c r="I886" s="6" t="str">
        <f>RTD("tt.rtd",,RTD("tt.rtd",,"Inst",H886,$C886),I$2)</f>
        <v/>
      </c>
      <c r="J886" s="7" cm="1">
        <f t="array" ref="J886">SUM(IF(('Fill Book'!$F$4:$F$10084="B")*('Fill Book'!$E$4:$E$10084=Mapping!C886),'Fill Book'!$G$4:$G$10084))</f>
        <v>0</v>
      </c>
      <c r="K886" s="18" t="str" cm="1">
        <f t="array" ref="K886">IFERROR(
  SUMPRODUCT(
    ('Fill Book'!$F$4:$F$10084="B") * ('Fill Book'!$E$4:$E$10084=Mapping!C886),
    'Fill Book'!$G$4:$G$10084,  'Fill Book'!$H$4:$H$10084
  ) /
  SUMIFS(
    'Fill Book'!$G$4:$G$10084,
    'Fill Book'!$F$4:$F$10084, "B",
    'Fill Book'!$E$4:$E$10084, Mapping!C886
  ),
  ""
)</f>
        <v/>
      </c>
      <c r="L886" s="7">
        <f>SUMIFS('Fill Book'!$G$4:$G$10084, 'Fill Book'!$F$4:$F$10084, "S", 'Fill Book'!$E$4:$E$10084, Mapping!C886)</f>
        <v>0</v>
      </c>
      <c r="M886" s="18" t="str" cm="1">
        <f t="array" ref="M886">IFERROR(
  SUMPRODUCT(
    ('Fill Book'!$F$4:$F$10084="S") * ('Fill Book'!$E$4:$E$10084=Mapping!C886),
    'Fill Book'!$G$4:$G$10084,  'Fill Book'!$H$4:$H$10084
  ) /
  SUMIFS(
    'Fill Book'!$G$4:$G$10084,
    'Fill Book'!$F$4:$F$10084, "S",
    'Fill Book'!$E$4:$E$10084, Mapping!C886
  ),
  ""
)</f>
        <v/>
      </c>
      <c r="N886" s="7">
        <f t="shared" si="64"/>
        <v>0</v>
      </c>
      <c r="O886" s="2">
        <f t="shared" ca="1" si="67"/>
        <v>0</v>
      </c>
      <c r="P886" s="2">
        <f t="shared" ca="1" si="65"/>
        <v>0</v>
      </c>
      <c r="Q886" s="2">
        <f t="shared" si="66"/>
        <v>0</v>
      </c>
      <c r="R886" s="9" t="e">
        <f ca="1">((Mapping!$M886 - Mapping!$K886) / Mapping!$E886 * Mapping!$F886) * (MIN(Mapping!$J886, Mapping!$L886))</f>
        <v>#VALUE!</v>
      </c>
      <c r="S886" s="2" t="str">
        <f>IFERROR(INDEX(#REF!, MATCH(Mapping!C886,#REF!, 0)), "")</f>
        <v/>
      </c>
      <c r="T886" s="2" t="e">
        <f t="shared" ca="1" si="68"/>
        <v>#VALUE!</v>
      </c>
      <c r="U886" s="2">
        <f ca="1">IFERROR(INDEX(Ref!E:E, MATCH(D886, Ref!B:B, 0)),5)</f>
        <v>5</v>
      </c>
      <c r="V886">
        <f ca="1">IFERROR(INDEX(Ref!F:F, MATCH(D886, Ref!B:B, 0)),1.5)</f>
        <v>1.5</v>
      </c>
    </row>
    <row r="887" spans="3:22" x14ac:dyDescent="0.25">
      <c r="C887" s="42"/>
      <c r="D887" s="2" t="str" cm="1">
        <f t="array" aca="1" ref="D887" ca="1">UPPER(_xlfn.TEXTJOIN("", TRUE, IF(ISNUMBER(FIND(MID(LEFT(C887, FIND(" ", C887 &amp; " ") - 1), ROW(INDIRECT("1:" &amp; LEN(LEFT(C887, FIND(" ", C887 &amp; " ") - 1)))), 1), "ABCDEFGHIJKLMNOPQRSTUVWXYZabcdefghijklmnopqrstuvwxyz")), MID(LEFT(C887, FIND(" ", C887 &amp; " ") - 1), ROW(INDIRECT("1:" &amp; LEN(LEFT(C887, FIND(" ", C887 &amp; " ") - 1)))), 1), "")))</f>
        <v/>
      </c>
      <c r="E887" s="2" t="e">
        <f ca="1">INDEX(Ref!C:C, MATCH(Mapping!D887, Ref!$B:$B,0))</f>
        <v>#N/A</v>
      </c>
      <c r="F887" s="2" t="e">
        <f ca="1">INDEX(Ref!D:D, MATCH(Mapping!D887, Ref!$B:$B,0))</f>
        <v>#N/A</v>
      </c>
      <c r="G887" s="2" cm="1">
        <f t="array" ref="G887">IFERROR(_xlfn.SWITCH(LOWER(TRIM(RIGHT(SUBSTITUTE(C887," ",REPT(" ",99)),99))),"fly",4,"dfly",8,"calendar",2,"box",4,4),4)</f>
        <v>4</v>
      </c>
      <c r="H887" s="2" t="s">
        <v>443</v>
      </c>
      <c r="I887" s="6" t="str">
        <f>RTD("tt.rtd",,RTD("tt.rtd",,"Inst",H887,$C887),I$2)</f>
        <v/>
      </c>
      <c r="J887" s="7" cm="1">
        <f t="array" ref="J887">SUM(IF(('Fill Book'!$F$4:$F$10084="B")*('Fill Book'!$E$4:$E$10084=Mapping!C887),'Fill Book'!$G$4:$G$10084))</f>
        <v>0</v>
      </c>
      <c r="K887" s="18" t="str" cm="1">
        <f t="array" ref="K887">IFERROR(
  SUMPRODUCT(
    ('Fill Book'!$F$4:$F$10084="B") * ('Fill Book'!$E$4:$E$10084=Mapping!C887),
    'Fill Book'!$G$4:$G$10084,  'Fill Book'!$H$4:$H$10084
  ) /
  SUMIFS(
    'Fill Book'!$G$4:$G$10084,
    'Fill Book'!$F$4:$F$10084, "B",
    'Fill Book'!$E$4:$E$10084, Mapping!C887
  ),
  ""
)</f>
        <v/>
      </c>
      <c r="L887" s="7">
        <f>SUMIFS('Fill Book'!$G$4:$G$10084, 'Fill Book'!$F$4:$F$10084, "S", 'Fill Book'!$E$4:$E$10084, Mapping!C887)</f>
        <v>0</v>
      </c>
      <c r="M887" s="18" t="str" cm="1">
        <f t="array" ref="M887">IFERROR(
  SUMPRODUCT(
    ('Fill Book'!$F$4:$F$10084="S") * ('Fill Book'!$E$4:$E$10084=Mapping!C887),
    'Fill Book'!$G$4:$G$10084,  'Fill Book'!$H$4:$H$10084
  ) /
  SUMIFS(
    'Fill Book'!$G$4:$G$10084,
    'Fill Book'!$F$4:$F$10084, "S",
    'Fill Book'!$E$4:$E$10084, Mapping!C887
  ),
  ""
)</f>
        <v/>
      </c>
      <c r="N887" s="7">
        <f t="shared" si="64"/>
        <v>0</v>
      </c>
      <c r="O887" s="2">
        <f t="shared" ca="1" si="67"/>
        <v>0</v>
      </c>
      <c r="P887" s="2">
        <f t="shared" ca="1" si="65"/>
        <v>0</v>
      </c>
      <c r="Q887" s="2">
        <f t="shared" si="66"/>
        <v>0</v>
      </c>
      <c r="R887" s="9" t="e">
        <f ca="1">((Mapping!$M887 - Mapping!$K887) / Mapping!$E887 * Mapping!$F887) * (MIN(Mapping!$J887, Mapping!$L887))</f>
        <v>#VALUE!</v>
      </c>
      <c r="S887" s="2" t="str">
        <f>IFERROR(INDEX(#REF!, MATCH(Mapping!C887,#REF!, 0)), "")</f>
        <v/>
      </c>
      <c r="T887" s="2" t="e">
        <f t="shared" ca="1" si="68"/>
        <v>#VALUE!</v>
      </c>
      <c r="U887" s="2">
        <f ca="1">IFERROR(INDEX(Ref!E:E, MATCH(D887, Ref!B:B, 0)),5)</f>
        <v>5</v>
      </c>
      <c r="V887">
        <f ca="1">IFERROR(INDEX(Ref!F:F, MATCH(D887, Ref!B:B, 0)),1.5)</f>
        <v>1.5</v>
      </c>
    </row>
    <row r="888" spans="3:22" x14ac:dyDescent="0.25">
      <c r="C888" s="44"/>
      <c r="D888" s="2" t="str" cm="1">
        <f t="array" aca="1" ref="D888" ca="1">UPPER(_xlfn.TEXTJOIN("", TRUE, IF(ISNUMBER(FIND(MID(LEFT(C888, FIND(" ", C888 &amp; " ") - 1), ROW(INDIRECT("1:" &amp; LEN(LEFT(C888, FIND(" ", C888 &amp; " ") - 1)))), 1), "ABCDEFGHIJKLMNOPQRSTUVWXYZabcdefghijklmnopqrstuvwxyz")), MID(LEFT(C888, FIND(" ", C888 &amp; " ") - 1), ROW(INDIRECT("1:" &amp; LEN(LEFT(C888, FIND(" ", C888 &amp; " ") - 1)))), 1), "")))</f>
        <v/>
      </c>
      <c r="E888" s="2" t="e">
        <f ca="1">INDEX(Ref!C:C, MATCH(Mapping!D888, Ref!$B:$B,0))</f>
        <v>#N/A</v>
      </c>
      <c r="F888" s="2" t="e">
        <f ca="1">INDEX(Ref!D:D, MATCH(Mapping!D888, Ref!$B:$B,0))</f>
        <v>#N/A</v>
      </c>
      <c r="G888" s="2" cm="1">
        <f t="array" ref="G888">IFERROR(_xlfn.SWITCH(LOWER(TRIM(RIGHT(SUBSTITUTE(C888," ",REPT(" ",99)),99))),"fly",4,"dfly",8,"calendar",2,"box",4,4),4)</f>
        <v>4</v>
      </c>
      <c r="H888" s="2" t="s">
        <v>443</v>
      </c>
      <c r="I888" s="6" t="str">
        <f>RTD("tt.rtd",,RTD("tt.rtd",,"Inst",H888,$C888),I$2)</f>
        <v/>
      </c>
      <c r="J888" s="7" cm="1">
        <f t="array" ref="J888">SUM(IF(('Fill Book'!$F$4:$F$10084="B")*('Fill Book'!$E$4:$E$10084=Mapping!C888),'Fill Book'!$G$4:$G$10084))</f>
        <v>0</v>
      </c>
      <c r="K888" s="18" t="str" cm="1">
        <f t="array" ref="K888">IFERROR(
  SUMPRODUCT(
    ('Fill Book'!$F$4:$F$10084="B") * ('Fill Book'!$E$4:$E$10084=Mapping!C888),
    'Fill Book'!$G$4:$G$10084,  'Fill Book'!$H$4:$H$10084
  ) /
  SUMIFS(
    'Fill Book'!$G$4:$G$10084,
    'Fill Book'!$F$4:$F$10084, "B",
    'Fill Book'!$E$4:$E$10084, Mapping!C888
  ),
  ""
)</f>
        <v/>
      </c>
      <c r="L888" s="7">
        <f>SUMIFS('Fill Book'!$G$4:$G$10084, 'Fill Book'!$F$4:$F$10084, "S", 'Fill Book'!$E$4:$E$10084, Mapping!C888)</f>
        <v>0</v>
      </c>
      <c r="M888" s="18" t="str" cm="1">
        <f t="array" ref="M888">IFERROR(
  SUMPRODUCT(
    ('Fill Book'!$F$4:$F$10084="S") * ('Fill Book'!$E$4:$E$10084=Mapping!C888),
    'Fill Book'!$G$4:$G$10084,  'Fill Book'!$H$4:$H$10084
  ) /
  SUMIFS(
    'Fill Book'!$G$4:$G$10084,
    'Fill Book'!$F$4:$F$10084, "S",
    'Fill Book'!$E$4:$E$10084, Mapping!C888
  ),
  ""
)</f>
        <v/>
      </c>
      <c r="N888" s="7">
        <f t="shared" si="64"/>
        <v>0</v>
      </c>
      <c r="O888" s="2">
        <f t="shared" ca="1" si="67"/>
        <v>0</v>
      </c>
      <c r="P888" s="2">
        <f t="shared" ca="1" si="65"/>
        <v>0</v>
      </c>
      <c r="Q888" s="2">
        <f t="shared" si="66"/>
        <v>0</v>
      </c>
      <c r="R888" s="9" t="e">
        <f ca="1">((Mapping!$M888 - Mapping!$K888) / Mapping!$E888 * Mapping!$F888) * (MIN(Mapping!$J888, Mapping!$L888))</f>
        <v>#VALUE!</v>
      </c>
      <c r="S888" s="2" t="str">
        <f>IFERROR(INDEX(#REF!, MATCH(Mapping!C888,#REF!, 0)), "")</f>
        <v/>
      </c>
      <c r="T888" s="2" t="e">
        <f t="shared" ca="1" si="68"/>
        <v>#VALUE!</v>
      </c>
      <c r="U888" s="2">
        <f ca="1">IFERROR(INDEX(Ref!E:E, MATCH(D888, Ref!B:B, 0)),5)</f>
        <v>5</v>
      </c>
      <c r="V888">
        <f ca="1">IFERROR(INDEX(Ref!F:F, MATCH(D888, Ref!B:B, 0)),1.5)</f>
        <v>1.5</v>
      </c>
    </row>
    <row r="889" spans="3:22" x14ac:dyDescent="0.25">
      <c r="C889" s="45"/>
      <c r="D889" s="2" t="str" cm="1">
        <f t="array" aca="1" ref="D889" ca="1">UPPER(_xlfn.TEXTJOIN("", TRUE, IF(ISNUMBER(FIND(MID(LEFT(C889, FIND(" ", C889 &amp; " ") - 1), ROW(INDIRECT("1:" &amp; LEN(LEFT(C889, FIND(" ", C889 &amp; " ") - 1)))), 1), "ABCDEFGHIJKLMNOPQRSTUVWXYZabcdefghijklmnopqrstuvwxyz")), MID(LEFT(C889, FIND(" ", C889 &amp; " ") - 1), ROW(INDIRECT("1:" &amp; LEN(LEFT(C889, FIND(" ", C889 &amp; " ") - 1)))), 1), "")))</f>
        <v/>
      </c>
      <c r="E889" s="2" t="e">
        <f ca="1">INDEX(Ref!C:C, MATCH(Mapping!D889, Ref!$B:$B,0))</f>
        <v>#N/A</v>
      </c>
      <c r="F889" s="2" t="e">
        <f ca="1">INDEX(Ref!D:D, MATCH(Mapping!D889, Ref!$B:$B,0))</f>
        <v>#N/A</v>
      </c>
      <c r="G889" s="2" cm="1">
        <f t="array" ref="G889">IFERROR(_xlfn.SWITCH(LOWER(TRIM(RIGHT(SUBSTITUTE(C889," ",REPT(" ",99)),99))),"fly",4,"dfly",8,"calendar",2,"box",4,4),4)</f>
        <v>4</v>
      </c>
      <c r="H889" s="2" t="s">
        <v>443</v>
      </c>
      <c r="I889" s="6" t="str">
        <f>RTD("tt.rtd",,RTD("tt.rtd",,"Inst",H889,$C889),I$2)</f>
        <v/>
      </c>
      <c r="J889" s="7" cm="1">
        <f t="array" ref="J889">SUM(IF(('Fill Book'!$F$4:$F$10084="B")*('Fill Book'!$E$4:$E$10084=Mapping!C889),'Fill Book'!$G$4:$G$10084))</f>
        <v>0</v>
      </c>
      <c r="K889" s="18" t="str" cm="1">
        <f t="array" ref="K889">IFERROR(
  SUMPRODUCT(
    ('Fill Book'!$F$4:$F$10084="B") * ('Fill Book'!$E$4:$E$10084=Mapping!C889),
    'Fill Book'!$G$4:$G$10084,  'Fill Book'!$H$4:$H$10084
  ) /
  SUMIFS(
    'Fill Book'!$G$4:$G$10084,
    'Fill Book'!$F$4:$F$10084, "B",
    'Fill Book'!$E$4:$E$10084, Mapping!C889
  ),
  ""
)</f>
        <v/>
      </c>
      <c r="L889" s="7">
        <f>SUMIFS('Fill Book'!$G$4:$G$10084, 'Fill Book'!$F$4:$F$10084, "S", 'Fill Book'!$E$4:$E$10084, Mapping!C889)</f>
        <v>0</v>
      </c>
      <c r="M889" s="18" t="str" cm="1">
        <f t="array" ref="M889">IFERROR(
  SUMPRODUCT(
    ('Fill Book'!$F$4:$F$10084="S") * ('Fill Book'!$E$4:$E$10084=Mapping!C889),
    'Fill Book'!$G$4:$G$10084,  'Fill Book'!$H$4:$H$10084
  ) /
  SUMIFS(
    'Fill Book'!$G$4:$G$10084,
    'Fill Book'!$F$4:$F$10084, "S",
    'Fill Book'!$E$4:$E$10084, Mapping!C889
  ),
  ""
)</f>
        <v/>
      </c>
      <c r="N889" s="7">
        <f t="shared" si="64"/>
        <v>0</v>
      </c>
      <c r="O889" s="2">
        <f t="shared" ca="1" si="67"/>
        <v>0</v>
      </c>
      <c r="P889" s="2">
        <f t="shared" ca="1" si="65"/>
        <v>0</v>
      </c>
      <c r="Q889" s="2">
        <f t="shared" si="66"/>
        <v>0</v>
      </c>
      <c r="R889" s="9" t="e">
        <f ca="1">((Mapping!$M889 - Mapping!$K889) / Mapping!$E889 * Mapping!$F889) * (MIN(Mapping!$J889, Mapping!$L889))</f>
        <v>#VALUE!</v>
      </c>
      <c r="S889" s="2" t="str">
        <f>IFERROR(INDEX(#REF!, MATCH(Mapping!C889,#REF!, 0)), "")</f>
        <v/>
      </c>
      <c r="T889" s="2" t="e">
        <f t="shared" ca="1" si="68"/>
        <v>#VALUE!</v>
      </c>
      <c r="U889" s="2">
        <f ca="1">IFERROR(INDEX(Ref!E:E, MATCH(D889, Ref!B:B, 0)),5)</f>
        <v>5</v>
      </c>
      <c r="V889">
        <f ca="1">IFERROR(INDEX(Ref!F:F, MATCH(D889, Ref!B:B, 0)),1.5)</f>
        <v>1.5</v>
      </c>
    </row>
    <row r="890" spans="3:22" x14ac:dyDescent="0.25">
      <c r="C890" s="42"/>
      <c r="D890" s="2" t="str" cm="1">
        <f t="array" aca="1" ref="D890" ca="1">UPPER(_xlfn.TEXTJOIN("", TRUE, IF(ISNUMBER(FIND(MID(LEFT(C890, FIND(" ", C890 &amp; " ") - 1), ROW(INDIRECT("1:" &amp; LEN(LEFT(C890, FIND(" ", C890 &amp; " ") - 1)))), 1), "ABCDEFGHIJKLMNOPQRSTUVWXYZabcdefghijklmnopqrstuvwxyz")), MID(LEFT(C890, FIND(" ", C890 &amp; " ") - 1), ROW(INDIRECT("1:" &amp; LEN(LEFT(C890, FIND(" ", C890 &amp; " ") - 1)))), 1), "")))</f>
        <v/>
      </c>
      <c r="E890" s="2" t="e">
        <f ca="1">INDEX(Ref!C:C, MATCH(Mapping!D890, Ref!$B:$B,0))</f>
        <v>#N/A</v>
      </c>
      <c r="F890" s="2" t="e">
        <f ca="1">INDEX(Ref!D:D, MATCH(Mapping!D890, Ref!$B:$B,0))</f>
        <v>#N/A</v>
      </c>
      <c r="G890" s="2" cm="1">
        <f t="array" ref="G890">IFERROR(_xlfn.SWITCH(LOWER(TRIM(RIGHT(SUBSTITUTE(C890," ",REPT(" ",99)),99))),"fly",4,"dfly",8,"calendar",2,"box",4,4),4)</f>
        <v>4</v>
      </c>
      <c r="H890" s="2" t="s">
        <v>443</v>
      </c>
      <c r="I890" s="6" t="str">
        <f>RTD("tt.rtd",,RTD("tt.rtd",,"Inst",H890,$C890),I$2)</f>
        <v/>
      </c>
      <c r="J890" s="7" cm="1">
        <f t="array" ref="J890">SUM(IF(('Fill Book'!$F$4:$F$10084="B")*('Fill Book'!$E$4:$E$10084=Mapping!C890),'Fill Book'!$G$4:$G$10084))</f>
        <v>0</v>
      </c>
      <c r="K890" s="18" t="str" cm="1">
        <f t="array" ref="K890">IFERROR(
  SUMPRODUCT(
    ('Fill Book'!$F$4:$F$10084="B") * ('Fill Book'!$E$4:$E$10084=Mapping!C890),
    'Fill Book'!$G$4:$G$10084,  'Fill Book'!$H$4:$H$10084
  ) /
  SUMIFS(
    'Fill Book'!$G$4:$G$10084,
    'Fill Book'!$F$4:$F$10084, "B",
    'Fill Book'!$E$4:$E$10084, Mapping!C890
  ),
  ""
)</f>
        <v/>
      </c>
      <c r="L890" s="7">
        <f>SUMIFS('Fill Book'!$G$4:$G$10084, 'Fill Book'!$F$4:$F$10084, "S", 'Fill Book'!$E$4:$E$10084, Mapping!C890)</f>
        <v>0</v>
      </c>
      <c r="M890" s="18" t="str" cm="1">
        <f t="array" ref="M890">IFERROR(
  SUMPRODUCT(
    ('Fill Book'!$F$4:$F$10084="S") * ('Fill Book'!$E$4:$E$10084=Mapping!C890),
    'Fill Book'!$G$4:$G$10084,  'Fill Book'!$H$4:$H$10084
  ) /
  SUMIFS(
    'Fill Book'!$G$4:$G$10084,
    'Fill Book'!$F$4:$F$10084, "S",
    'Fill Book'!$E$4:$E$10084, Mapping!C890
  ),
  ""
)</f>
        <v/>
      </c>
      <c r="N890" s="7">
        <f t="shared" si="64"/>
        <v>0</v>
      </c>
      <c r="O890" s="2">
        <f t="shared" ca="1" si="67"/>
        <v>0</v>
      </c>
      <c r="P890" s="2">
        <f t="shared" ca="1" si="65"/>
        <v>0</v>
      </c>
      <c r="Q890" s="2">
        <f t="shared" si="66"/>
        <v>0</v>
      </c>
      <c r="R890" s="9" t="e">
        <f ca="1">((Mapping!$M890 - Mapping!$K890) / Mapping!$E890 * Mapping!$F890) * (MIN(Mapping!$J890, Mapping!$L890))</f>
        <v>#VALUE!</v>
      </c>
      <c r="S890" s="2" t="str">
        <f>IFERROR(INDEX(#REF!, MATCH(Mapping!C890,#REF!, 0)), "")</f>
        <v/>
      </c>
      <c r="T890" s="2" t="e">
        <f t="shared" ca="1" si="68"/>
        <v>#VALUE!</v>
      </c>
      <c r="U890" s="2">
        <f ca="1">IFERROR(INDEX(Ref!E:E, MATCH(D890, Ref!B:B, 0)),5)</f>
        <v>5</v>
      </c>
      <c r="V890">
        <f ca="1">IFERROR(INDEX(Ref!F:F, MATCH(D890, Ref!B:B, 0)),1.5)</f>
        <v>1.5</v>
      </c>
    </row>
    <row r="891" spans="3:22" x14ac:dyDescent="0.25">
      <c r="C891" s="42"/>
      <c r="D891" s="2" t="str" cm="1">
        <f t="array" aca="1" ref="D891" ca="1">UPPER(_xlfn.TEXTJOIN("", TRUE, IF(ISNUMBER(FIND(MID(LEFT(C891, FIND(" ", C891 &amp; " ") - 1), ROW(INDIRECT("1:" &amp; LEN(LEFT(C891, FIND(" ", C891 &amp; " ") - 1)))), 1), "ABCDEFGHIJKLMNOPQRSTUVWXYZabcdefghijklmnopqrstuvwxyz")), MID(LEFT(C891, FIND(" ", C891 &amp; " ") - 1), ROW(INDIRECT("1:" &amp; LEN(LEFT(C891, FIND(" ", C891 &amp; " ") - 1)))), 1), "")))</f>
        <v/>
      </c>
      <c r="E891" s="2" t="e">
        <f ca="1">INDEX(Ref!C:C, MATCH(Mapping!D891, Ref!$B:$B,0))</f>
        <v>#N/A</v>
      </c>
      <c r="F891" s="2" t="e">
        <f ca="1">INDEX(Ref!D:D, MATCH(Mapping!D891, Ref!$B:$B,0))</f>
        <v>#N/A</v>
      </c>
      <c r="G891" s="2" cm="1">
        <f t="array" ref="G891">IFERROR(_xlfn.SWITCH(LOWER(TRIM(RIGHT(SUBSTITUTE(C891," ",REPT(" ",99)),99))),"fly",4,"dfly",8,"calendar",2,"box",4,4),4)</f>
        <v>4</v>
      </c>
      <c r="H891" s="2" t="s">
        <v>443</v>
      </c>
      <c r="I891" s="6" t="str">
        <f>RTD("tt.rtd",,RTD("tt.rtd",,"Inst",H891,$C891),I$2)</f>
        <v/>
      </c>
      <c r="J891" s="7" cm="1">
        <f t="array" ref="J891">SUM(IF(('Fill Book'!$F$4:$F$10084="B")*('Fill Book'!$E$4:$E$10084=Mapping!C891),'Fill Book'!$G$4:$G$10084))</f>
        <v>0</v>
      </c>
      <c r="K891" s="18" t="str" cm="1">
        <f t="array" ref="K891">IFERROR(
  SUMPRODUCT(
    ('Fill Book'!$F$4:$F$10084="B") * ('Fill Book'!$E$4:$E$10084=Mapping!C891),
    'Fill Book'!$G$4:$G$10084,  'Fill Book'!$H$4:$H$10084
  ) /
  SUMIFS(
    'Fill Book'!$G$4:$G$10084,
    'Fill Book'!$F$4:$F$10084, "B",
    'Fill Book'!$E$4:$E$10084, Mapping!C891
  ),
  ""
)</f>
        <v/>
      </c>
      <c r="L891" s="7">
        <f>SUMIFS('Fill Book'!$G$4:$G$10084, 'Fill Book'!$F$4:$F$10084, "S", 'Fill Book'!$E$4:$E$10084, Mapping!C891)</f>
        <v>0</v>
      </c>
      <c r="M891" s="18" t="str" cm="1">
        <f t="array" ref="M891">IFERROR(
  SUMPRODUCT(
    ('Fill Book'!$F$4:$F$10084="S") * ('Fill Book'!$E$4:$E$10084=Mapping!C891),
    'Fill Book'!$G$4:$G$10084,  'Fill Book'!$H$4:$H$10084
  ) /
  SUMIFS(
    'Fill Book'!$G$4:$G$10084,
    'Fill Book'!$F$4:$F$10084, "S",
    'Fill Book'!$E$4:$E$10084, Mapping!C891
  ),
  ""
)</f>
        <v/>
      </c>
      <c r="N891" s="7">
        <f t="shared" si="64"/>
        <v>0</v>
      </c>
      <c r="O891" s="2">
        <f t="shared" ca="1" si="67"/>
        <v>0</v>
      </c>
      <c r="P891" s="2">
        <f t="shared" ca="1" si="65"/>
        <v>0</v>
      </c>
      <c r="Q891" s="2">
        <f t="shared" si="66"/>
        <v>0</v>
      </c>
      <c r="R891" s="9" t="e">
        <f ca="1">((Mapping!$M891 - Mapping!$K891) / Mapping!$E891 * Mapping!$F891) * (MIN(Mapping!$J891, Mapping!$L891))</f>
        <v>#VALUE!</v>
      </c>
      <c r="S891" s="2" t="str">
        <f>IFERROR(INDEX(#REF!, MATCH(Mapping!C891,#REF!, 0)), "")</f>
        <v/>
      </c>
      <c r="T891" s="2" t="e">
        <f t="shared" ca="1" si="68"/>
        <v>#VALUE!</v>
      </c>
      <c r="U891" s="2">
        <f ca="1">IFERROR(INDEX(Ref!E:E, MATCH(D891, Ref!B:B, 0)),5)</f>
        <v>5</v>
      </c>
      <c r="V891">
        <f ca="1">IFERROR(INDEX(Ref!F:F, MATCH(D891, Ref!B:B, 0)),1.5)</f>
        <v>1.5</v>
      </c>
    </row>
    <row r="892" spans="3:22" x14ac:dyDescent="0.25">
      <c r="C892" s="42"/>
      <c r="D892" s="2" t="str" cm="1">
        <f t="array" aca="1" ref="D892" ca="1">UPPER(_xlfn.TEXTJOIN("", TRUE, IF(ISNUMBER(FIND(MID(LEFT(C892, FIND(" ", C892 &amp; " ") - 1), ROW(INDIRECT("1:" &amp; LEN(LEFT(C892, FIND(" ", C892 &amp; " ") - 1)))), 1), "ABCDEFGHIJKLMNOPQRSTUVWXYZabcdefghijklmnopqrstuvwxyz")), MID(LEFT(C892, FIND(" ", C892 &amp; " ") - 1), ROW(INDIRECT("1:" &amp; LEN(LEFT(C892, FIND(" ", C892 &amp; " ") - 1)))), 1), "")))</f>
        <v/>
      </c>
      <c r="E892" s="2" t="e">
        <f ca="1">INDEX(Ref!C:C, MATCH(Mapping!D892, Ref!$B:$B,0))</f>
        <v>#N/A</v>
      </c>
      <c r="F892" s="2" t="e">
        <f ca="1">INDEX(Ref!D:D, MATCH(Mapping!D892, Ref!$B:$B,0))</f>
        <v>#N/A</v>
      </c>
      <c r="G892" s="2" cm="1">
        <f t="array" ref="G892">IFERROR(_xlfn.SWITCH(LOWER(TRIM(RIGHT(SUBSTITUTE(C892," ",REPT(" ",99)),99))),"fly",4,"dfly",8,"calendar",2,"box",4,4),4)</f>
        <v>4</v>
      </c>
      <c r="H892" s="2" t="s">
        <v>443</v>
      </c>
      <c r="I892" s="6" t="str">
        <f>RTD("tt.rtd",,RTD("tt.rtd",,"Inst",H892,$C892),I$2)</f>
        <v/>
      </c>
      <c r="J892" s="7" cm="1">
        <f t="array" ref="J892">SUM(IF(('Fill Book'!$F$4:$F$10084="B")*('Fill Book'!$E$4:$E$10084=Mapping!C892),'Fill Book'!$G$4:$G$10084))</f>
        <v>0</v>
      </c>
      <c r="K892" s="18" t="str" cm="1">
        <f t="array" ref="K892">IFERROR(
  SUMPRODUCT(
    ('Fill Book'!$F$4:$F$10084="B") * ('Fill Book'!$E$4:$E$10084=Mapping!C892),
    'Fill Book'!$G$4:$G$10084,  'Fill Book'!$H$4:$H$10084
  ) /
  SUMIFS(
    'Fill Book'!$G$4:$G$10084,
    'Fill Book'!$F$4:$F$10084, "B",
    'Fill Book'!$E$4:$E$10084, Mapping!C892
  ),
  ""
)</f>
        <v/>
      </c>
      <c r="L892" s="7">
        <f>SUMIFS('Fill Book'!$G$4:$G$10084, 'Fill Book'!$F$4:$F$10084, "S", 'Fill Book'!$E$4:$E$10084, Mapping!C892)</f>
        <v>0</v>
      </c>
      <c r="M892" s="18" t="str" cm="1">
        <f t="array" ref="M892">IFERROR(
  SUMPRODUCT(
    ('Fill Book'!$F$4:$F$10084="S") * ('Fill Book'!$E$4:$E$10084=Mapping!C892),
    'Fill Book'!$G$4:$G$10084,  'Fill Book'!$H$4:$H$10084
  ) /
  SUMIFS(
    'Fill Book'!$G$4:$G$10084,
    'Fill Book'!$F$4:$F$10084, "S",
    'Fill Book'!$E$4:$E$10084, Mapping!C892
  ),
  ""
)</f>
        <v/>
      </c>
      <c r="N892" s="7">
        <f t="shared" si="64"/>
        <v>0</v>
      </c>
      <c r="O892" s="2">
        <f t="shared" ca="1" si="67"/>
        <v>0</v>
      </c>
      <c r="P892" s="2">
        <f t="shared" ca="1" si="65"/>
        <v>0</v>
      </c>
      <c r="Q892" s="2">
        <f t="shared" si="66"/>
        <v>0</v>
      </c>
      <c r="R892" s="9" t="e">
        <f ca="1">((Mapping!$M892 - Mapping!$K892) / Mapping!$E892 * Mapping!$F892) * (MIN(Mapping!$J892, Mapping!$L892))</f>
        <v>#VALUE!</v>
      </c>
      <c r="S892" s="2" t="str">
        <f>IFERROR(INDEX(#REF!, MATCH(Mapping!C892,#REF!, 0)), "")</f>
        <v/>
      </c>
      <c r="T892" s="2" t="e">
        <f t="shared" ca="1" si="68"/>
        <v>#VALUE!</v>
      </c>
      <c r="U892" s="2">
        <f ca="1">IFERROR(INDEX(Ref!E:E, MATCH(D892, Ref!B:B, 0)),5)</f>
        <v>5</v>
      </c>
      <c r="V892">
        <f ca="1">IFERROR(INDEX(Ref!F:F, MATCH(D892, Ref!B:B, 0)),1.5)</f>
        <v>1.5</v>
      </c>
    </row>
    <row r="893" spans="3:22" x14ac:dyDescent="0.25">
      <c r="C893" s="42"/>
      <c r="D893" s="2" t="str" cm="1">
        <f t="array" aca="1" ref="D893" ca="1">UPPER(_xlfn.TEXTJOIN("", TRUE, IF(ISNUMBER(FIND(MID(LEFT(C893, FIND(" ", C893 &amp; " ") - 1), ROW(INDIRECT("1:" &amp; LEN(LEFT(C893, FIND(" ", C893 &amp; " ") - 1)))), 1), "ABCDEFGHIJKLMNOPQRSTUVWXYZabcdefghijklmnopqrstuvwxyz")), MID(LEFT(C893, FIND(" ", C893 &amp; " ") - 1), ROW(INDIRECT("1:" &amp; LEN(LEFT(C893, FIND(" ", C893 &amp; " ") - 1)))), 1), "")))</f>
        <v/>
      </c>
      <c r="E893" s="2" t="e">
        <f ca="1">INDEX(Ref!C:C, MATCH(Mapping!D893, Ref!$B:$B,0))</f>
        <v>#N/A</v>
      </c>
      <c r="F893" s="2" t="e">
        <f ca="1">INDEX(Ref!D:D, MATCH(Mapping!D893, Ref!$B:$B,0))</f>
        <v>#N/A</v>
      </c>
      <c r="G893" s="2" cm="1">
        <f t="array" ref="G893">IFERROR(_xlfn.SWITCH(LOWER(TRIM(RIGHT(SUBSTITUTE(C893," ",REPT(" ",99)),99))),"fly",4,"dfly",8,"calendar",2,"box",4,4),4)</f>
        <v>4</v>
      </c>
      <c r="H893" s="2" t="s">
        <v>443</v>
      </c>
      <c r="I893" s="6" t="str">
        <f>RTD("tt.rtd",,RTD("tt.rtd",,"Inst",H893,$C893),I$2)</f>
        <v/>
      </c>
      <c r="J893" s="7" cm="1">
        <f t="array" ref="J893">SUM(IF(('Fill Book'!$F$4:$F$10084="B")*('Fill Book'!$E$4:$E$10084=Mapping!C893),'Fill Book'!$G$4:$G$10084))</f>
        <v>0</v>
      </c>
      <c r="K893" s="18" t="str" cm="1">
        <f t="array" ref="K893">IFERROR(
  SUMPRODUCT(
    ('Fill Book'!$F$4:$F$10084="B") * ('Fill Book'!$E$4:$E$10084=Mapping!C893),
    'Fill Book'!$G$4:$G$10084,  'Fill Book'!$H$4:$H$10084
  ) /
  SUMIFS(
    'Fill Book'!$G$4:$G$10084,
    'Fill Book'!$F$4:$F$10084, "B",
    'Fill Book'!$E$4:$E$10084, Mapping!C893
  ),
  ""
)</f>
        <v/>
      </c>
      <c r="L893" s="7">
        <f>SUMIFS('Fill Book'!$G$4:$G$10084, 'Fill Book'!$F$4:$F$10084, "S", 'Fill Book'!$E$4:$E$10084, Mapping!C893)</f>
        <v>0</v>
      </c>
      <c r="M893" s="18" t="str" cm="1">
        <f t="array" ref="M893">IFERROR(
  SUMPRODUCT(
    ('Fill Book'!$F$4:$F$10084="S") * ('Fill Book'!$E$4:$E$10084=Mapping!C893),
    'Fill Book'!$G$4:$G$10084,  'Fill Book'!$H$4:$H$10084
  ) /
  SUMIFS(
    'Fill Book'!$G$4:$G$10084,
    'Fill Book'!$F$4:$F$10084, "S",
    'Fill Book'!$E$4:$E$10084, Mapping!C893
  ),
  ""
)</f>
        <v/>
      </c>
      <c r="N893" s="7">
        <f t="shared" si="64"/>
        <v>0</v>
      </c>
      <c r="O893" s="2">
        <f t="shared" ca="1" si="67"/>
        <v>0</v>
      </c>
      <c r="P893" s="2">
        <f t="shared" ca="1" si="65"/>
        <v>0</v>
      </c>
      <c r="Q893" s="2">
        <f t="shared" si="66"/>
        <v>0</v>
      </c>
      <c r="R893" s="9" t="e">
        <f ca="1">((Mapping!$M893 - Mapping!$K893) / Mapping!$E893 * Mapping!$F893) * (MIN(Mapping!$J893, Mapping!$L893))</f>
        <v>#VALUE!</v>
      </c>
      <c r="S893" s="2" t="str">
        <f>IFERROR(INDEX(#REF!, MATCH(Mapping!C893,#REF!, 0)), "")</f>
        <v/>
      </c>
      <c r="T893" s="2" t="e">
        <f t="shared" ca="1" si="68"/>
        <v>#VALUE!</v>
      </c>
      <c r="U893" s="2">
        <f ca="1">IFERROR(INDEX(Ref!E:E, MATCH(D893, Ref!B:B, 0)),5)</f>
        <v>5</v>
      </c>
      <c r="V893">
        <f ca="1">IFERROR(INDEX(Ref!F:F, MATCH(D893, Ref!B:B, 0)),1.5)</f>
        <v>1.5</v>
      </c>
    </row>
    <row r="894" spans="3:22" x14ac:dyDescent="0.25">
      <c r="C894" s="42"/>
      <c r="D894" s="2" t="str" cm="1">
        <f t="array" aca="1" ref="D894" ca="1">UPPER(_xlfn.TEXTJOIN("", TRUE, IF(ISNUMBER(FIND(MID(LEFT(C894, FIND(" ", C894 &amp; " ") - 1), ROW(INDIRECT("1:" &amp; LEN(LEFT(C894, FIND(" ", C894 &amp; " ") - 1)))), 1), "ABCDEFGHIJKLMNOPQRSTUVWXYZabcdefghijklmnopqrstuvwxyz")), MID(LEFT(C894, FIND(" ", C894 &amp; " ") - 1), ROW(INDIRECT("1:" &amp; LEN(LEFT(C894, FIND(" ", C894 &amp; " ") - 1)))), 1), "")))</f>
        <v/>
      </c>
      <c r="E894" s="2" t="e">
        <f ca="1">INDEX(Ref!C:C, MATCH(Mapping!D894, Ref!$B:$B,0))</f>
        <v>#N/A</v>
      </c>
      <c r="F894" s="2" t="e">
        <f ca="1">INDEX(Ref!D:D, MATCH(Mapping!D894, Ref!$B:$B,0))</f>
        <v>#N/A</v>
      </c>
      <c r="G894" s="2" cm="1">
        <f t="array" ref="G894">IFERROR(_xlfn.SWITCH(LOWER(TRIM(RIGHT(SUBSTITUTE(C894," ",REPT(" ",99)),99))),"fly",4,"dfly",8,"calendar",2,"box",4,4),4)</f>
        <v>4</v>
      </c>
      <c r="H894" s="2" t="s">
        <v>443</v>
      </c>
      <c r="I894" s="6" t="str">
        <f>RTD("tt.rtd",,RTD("tt.rtd",,"Inst",H894,$C894),I$2)</f>
        <v/>
      </c>
      <c r="J894" s="7" cm="1">
        <f t="array" ref="J894">SUM(IF(('Fill Book'!$F$4:$F$10084="B")*('Fill Book'!$E$4:$E$10084=Mapping!C894),'Fill Book'!$G$4:$G$10084))</f>
        <v>0</v>
      </c>
      <c r="K894" s="18" t="str" cm="1">
        <f t="array" ref="K894">IFERROR(
  SUMPRODUCT(
    ('Fill Book'!$F$4:$F$10084="B") * ('Fill Book'!$E$4:$E$10084=Mapping!C894),
    'Fill Book'!$G$4:$G$10084,  'Fill Book'!$H$4:$H$10084
  ) /
  SUMIFS(
    'Fill Book'!$G$4:$G$10084,
    'Fill Book'!$F$4:$F$10084, "B",
    'Fill Book'!$E$4:$E$10084, Mapping!C894
  ),
  ""
)</f>
        <v/>
      </c>
      <c r="L894" s="7">
        <f>SUMIFS('Fill Book'!$G$4:$G$10084, 'Fill Book'!$F$4:$F$10084, "S", 'Fill Book'!$E$4:$E$10084, Mapping!C894)</f>
        <v>0</v>
      </c>
      <c r="M894" s="18" t="str" cm="1">
        <f t="array" ref="M894">IFERROR(
  SUMPRODUCT(
    ('Fill Book'!$F$4:$F$10084="S") * ('Fill Book'!$E$4:$E$10084=Mapping!C894),
    'Fill Book'!$G$4:$G$10084,  'Fill Book'!$H$4:$H$10084
  ) /
  SUMIFS(
    'Fill Book'!$G$4:$G$10084,
    'Fill Book'!$F$4:$F$10084, "S",
    'Fill Book'!$E$4:$E$10084, Mapping!C894
  ),
  ""
)</f>
        <v/>
      </c>
      <c r="N894" s="7">
        <f t="shared" si="64"/>
        <v>0</v>
      </c>
      <c r="O894" s="2">
        <f t="shared" ca="1" si="67"/>
        <v>0</v>
      </c>
      <c r="P894" s="2">
        <f t="shared" ca="1" si="65"/>
        <v>0</v>
      </c>
      <c r="Q894" s="2">
        <f t="shared" si="66"/>
        <v>0</v>
      </c>
      <c r="R894" s="9" t="e">
        <f ca="1">((Mapping!$M894 - Mapping!$K894) / Mapping!$E894 * Mapping!$F894) * (MIN(Mapping!$J894, Mapping!$L894))</f>
        <v>#VALUE!</v>
      </c>
      <c r="S894" s="2" t="str">
        <f>IFERROR(INDEX(#REF!, MATCH(Mapping!C894,#REF!, 0)), "")</f>
        <v/>
      </c>
      <c r="T894" s="2" t="e">
        <f t="shared" ca="1" si="68"/>
        <v>#VALUE!</v>
      </c>
      <c r="U894" s="2">
        <f ca="1">IFERROR(INDEX(Ref!E:E, MATCH(D894, Ref!B:B, 0)),5)</f>
        <v>5</v>
      </c>
      <c r="V894">
        <f ca="1">IFERROR(INDEX(Ref!F:F, MATCH(D894, Ref!B:B, 0)),1.5)</f>
        <v>1.5</v>
      </c>
    </row>
    <row r="895" spans="3:22" x14ac:dyDescent="0.25">
      <c r="C895" s="42"/>
      <c r="D895" s="2" t="str" cm="1">
        <f t="array" aca="1" ref="D895" ca="1">UPPER(_xlfn.TEXTJOIN("", TRUE, IF(ISNUMBER(FIND(MID(LEFT(C895, FIND(" ", C895 &amp; " ") - 1), ROW(INDIRECT("1:" &amp; LEN(LEFT(C895, FIND(" ", C895 &amp; " ") - 1)))), 1), "ABCDEFGHIJKLMNOPQRSTUVWXYZabcdefghijklmnopqrstuvwxyz")), MID(LEFT(C895, FIND(" ", C895 &amp; " ") - 1), ROW(INDIRECT("1:" &amp; LEN(LEFT(C895, FIND(" ", C895 &amp; " ") - 1)))), 1), "")))</f>
        <v/>
      </c>
      <c r="E895" s="2" t="e">
        <f ca="1">INDEX(Ref!C:C, MATCH(Mapping!D895, Ref!$B:$B,0))</f>
        <v>#N/A</v>
      </c>
      <c r="F895" s="2" t="e">
        <f ca="1">INDEX(Ref!D:D, MATCH(Mapping!D895, Ref!$B:$B,0))</f>
        <v>#N/A</v>
      </c>
      <c r="G895" s="2" cm="1">
        <f t="array" ref="G895">IFERROR(_xlfn.SWITCH(LOWER(TRIM(RIGHT(SUBSTITUTE(C895," ",REPT(" ",99)),99))),"fly",4,"dfly",8,"calendar",2,"box",4,4),4)</f>
        <v>4</v>
      </c>
      <c r="H895" s="2" t="s">
        <v>443</v>
      </c>
      <c r="I895" s="6" t="str">
        <f>RTD("tt.rtd",,RTD("tt.rtd",,"Inst",H895,$C895),I$2)</f>
        <v/>
      </c>
      <c r="J895" s="7" cm="1">
        <f t="array" ref="J895">SUM(IF(('Fill Book'!$F$4:$F$10084="B")*('Fill Book'!$E$4:$E$10084=Mapping!C895),'Fill Book'!$G$4:$G$10084))</f>
        <v>0</v>
      </c>
      <c r="K895" s="18" t="str" cm="1">
        <f t="array" ref="K895">IFERROR(
  SUMPRODUCT(
    ('Fill Book'!$F$4:$F$10084="B") * ('Fill Book'!$E$4:$E$10084=Mapping!C895),
    'Fill Book'!$G$4:$G$10084,  'Fill Book'!$H$4:$H$10084
  ) /
  SUMIFS(
    'Fill Book'!$G$4:$G$10084,
    'Fill Book'!$F$4:$F$10084, "B",
    'Fill Book'!$E$4:$E$10084, Mapping!C895
  ),
  ""
)</f>
        <v/>
      </c>
      <c r="L895" s="7">
        <f>SUMIFS('Fill Book'!$G$4:$G$10084, 'Fill Book'!$F$4:$F$10084, "S", 'Fill Book'!$E$4:$E$10084, Mapping!C895)</f>
        <v>0</v>
      </c>
      <c r="M895" s="18" t="str" cm="1">
        <f t="array" ref="M895">IFERROR(
  SUMPRODUCT(
    ('Fill Book'!$F$4:$F$10084="S") * ('Fill Book'!$E$4:$E$10084=Mapping!C895),
    'Fill Book'!$G$4:$G$10084,  'Fill Book'!$H$4:$H$10084
  ) /
  SUMIFS(
    'Fill Book'!$G$4:$G$10084,
    'Fill Book'!$F$4:$F$10084, "S",
    'Fill Book'!$E$4:$E$10084, Mapping!C895
  ),
  ""
)</f>
        <v/>
      </c>
      <c r="N895" s="7">
        <f t="shared" si="64"/>
        <v>0</v>
      </c>
      <c r="O895" s="2">
        <f t="shared" ca="1" si="67"/>
        <v>0</v>
      </c>
      <c r="P895" s="2">
        <f t="shared" ca="1" si="65"/>
        <v>0</v>
      </c>
      <c r="Q895" s="2">
        <f t="shared" si="66"/>
        <v>0</v>
      </c>
      <c r="R895" s="9" t="e">
        <f ca="1">((Mapping!$M895 - Mapping!$K895) / Mapping!$E895 * Mapping!$F895) * (MIN(Mapping!$J895, Mapping!$L895))</f>
        <v>#VALUE!</v>
      </c>
      <c r="S895" s="2" t="str">
        <f>IFERROR(INDEX(#REF!, MATCH(Mapping!C895,#REF!, 0)), "")</f>
        <v/>
      </c>
      <c r="T895" s="2" t="e">
        <f t="shared" ca="1" si="68"/>
        <v>#VALUE!</v>
      </c>
      <c r="U895" s="2">
        <f ca="1">IFERROR(INDEX(Ref!E:E, MATCH(D895, Ref!B:B, 0)),5)</f>
        <v>5</v>
      </c>
      <c r="V895">
        <f ca="1">IFERROR(INDEX(Ref!F:F, MATCH(D895, Ref!B:B, 0)),1.5)</f>
        <v>1.5</v>
      </c>
    </row>
    <row r="896" spans="3:22" x14ac:dyDescent="0.25">
      <c r="C896" s="42"/>
      <c r="D896" s="2" t="str" cm="1">
        <f t="array" aca="1" ref="D896" ca="1">UPPER(_xlfn.TEXTJOIN("", TRUE, IF(ISNUMBER(FIND(MID(LEFT(C896, FIND(" ", C896 &amp; " ") - 1), ROW(INDIRECT("1:" &amp; LEN(LEFT(C896, FIND(" ", C896 &amp; " ") - 1)))), 1), "ABCDEFGHIJKLMNOPQRSTUVWXYZabcdefghijklmnopqrstuvwxyz")), MID(LEFT(C896, FIND(" ", C896 &amp; " ") - 1), ROW(INDIRECT("1:" &amp; LEN(LEFT(C896, FIND(" ", C896 &amp; " ") - 1)))), 1), "")))</f>
        <v/>
      </c>
      <c r="E896" s="2" t="e">
        <f ca="1">INDEX(Ref!C:C, MATCH(Mapping!D896, Ref!$B:$B,0))</f>
        <v>#N/A</v>
      </c>
      <c r="F896" s="2" t="e">
        <f ca="1">INDEX(Ref!D:D, MATCH(Mapping!D896, Ref!$B:$B,0))</f>
        <v>#N/A</v>
      </c>
      <c r="G896" s="2" cm="1">
        <f t="array" ref="G896">IFERROR(_xlfn.SWITCH(LOWER(TRIM(RIGHT(SUBSTITUTE(C896," ",REPT(" ",99)),99))),"fly",4,"dfly",8,"calendar",2,"box",4,4),4)</f>
        <v>4</v>
      </c>
      <c r="H896" s="2" t="s">
        <v>443</v>
      </c>
      <c r="I896" s="6" t="str">
        <f>RTD("tt.rtd",,RTD("tt.rtd",,"Inst",H896,$C896),I$2)</f>
        <v/>
      </c>
      <c r="J896" s="7" cm="1">
        <f t="array" ref="J896">SUM(IF(('Fill Book'!$F$4:$F$10084="B")*('Fill Book'!$E$4:$E$10084=Mapping!C896),'Fill Book'!$G$4:$G$10084))</f>
        <v>0</v>
      </c>
      <c r="K896" s="18" t="str" cm="1">
        <f t="array" ref="K896">IFERROR(
  SUMPRODUCT(
    ('Fill Book'!$F$4:$F$10084="B") * ('Fill Book'!$E$4:$E$10084=Mapping!C896),
    'Fill Book'!$G$4:$G$10084,  'Fill Book'!$H$4:$H$10084
  ) /
  SUMIFS(
    'Fill Book'!$G$4:$G$10084,
    'Fill Book'!$F$4:$F$10084, "B",
    'Fill Book'!$E$4:$E$10084, Mapping!C896
  ),
  ""
)</f>
        <v/>
      </c>
      <c r="L896" s="7">
        <f>SUMIFS('Fill Book'!$G$4:$G$10084, 'Fill Book'!$F$4:$F$10084, "S", 'Fill Book'!$E$4:$E$10084, Mapping!C896)</f>
        <v>0</v>
      </c>
      <c r="M896" s="18" t="str" cm="1">
        <f t="array" ref="M896">IFERROR(
  SUMPRODUCT(
    ('Fill Book'!$F$4:$F$10084="S") * ('Fill Book'!$E$4:$E$10084=Mapping!C896),
    'Fill Book'!$G$4:$G$10084,  'Fill Book'!$H$4:$H$10084
  ) /
  SUMIFS(
    'Fill Book'!$G$4:$G$10084,
    'Fill Book'!$F$4:$F$10084, "S",
    'Fill Book'!$E$4:$E$10084, Mapping!C896
  ),
  ""
)</f>
        <v/>
      </c>
      <c r="N896" s="7">
        <f t="shared" si="64"/>
        <v>0</v>
      </c>
      <c r="O896" s="2">
        <f t="shared" ca="1" si="67"/>
        <v>0</v>
      </c>
      <c r="P896" s="2">
        <f t="shared" ca="1" si="65"/>
        <v>0</v>
      </c>
      <c r="Q896" s="2">
        <f t="shared" si="66"/>
        <v>0</v>
      </c>
      <c r="R896" s="9" t="e">
        <f ca="1">((Mapping!$M896 - Mapping!$K896) / Mapping!$E896 * Mapping!$F896) * (MIN(Mapping!$J896, Mapping!$L896))</f>
        <v>#VALUE!</v>
      </c>
      <c r="S896" s="2" t="str">
        <f>IFERROR(INDEX(#REF!, MATCH(Mapping!C896,#REF!, 0)), "")</f>
        <v/>
      </c>
      <c r="T896" s="2" t="e">
        <f t="shared" ca="1" si="68"/>
        <v>#VALUE!</v>
      </c>
      <c r="U896" s="2">
        <f ca="1">IFERROR(INDEX(Ref!E:E, MATCH(D896, Ref!B:B, 0)),5)</f>
        <v>5</v>
      </c>
      <c r="V896">
        <f ca="1">IFERROR(INDEX(Ref!F:F, MATCH(D896, Ref!B:B, 0)),1.5)</f>
        <v>1.5</v>
      </c>
    </row>
    <row r="897" spans="3:22" x14ac:dyDescent="0.25">
      <c r="C897" s="42"/>
      <c r="D897" s="2" t="str" cm="1">
        <f t="array" aca="1" ref="D897" ca="1">UPPER(_xlfn.TEXTJOIN("", TRUE, IF(ISNUMBER(FIND(MID(LEFT(C897, FIND(" ", C897 &amp; " ") - 1), ROW(INDIRECT("1:" &amp; LEN(LEFT(C897, FIND(" ", C897 &amp; " ") - 1)))), 1), "ABCDEFGHIJKLMNOPQRSTUVWXYZabcdefghijklmnopqrstuvwxyz")), MID(LEFT(C897, FIND(" ", C897 &amp; " ") - 1), ROW(INDIRECT("1:" &amp; LEN(LEFT(C897, FIND(" ", C897 &amp; " ") - 1)))), 1), "")))</f>
        <v/>
      </c>
      <c r="E897" s="2" t="e">
        <f ca="1">INDEX(Ref!C:C, MATCH(Mapping!D897, Ref!$B:$B,0))</f>
        <v>#N/A</v>
      </c>
      <c r="F897" s="2" t="e">
        <f ca="1">INDEX(Ref!D:D, MATCH(Mapping!D897, Ref!$B:$B,0))</f>
        <v>#N/A</v>
      </c>
      <c r="G897" s="2" cm="1">
        <f t="array" ref="G897">IFERROR(_xlfn.SWITCH(LOWER(TRIM(RIGHT(SUBSTITUTE(C897," ",REPT(" ",99)),99))),"fly",4,"dfly",8,"calendar",2,"box",4,4),4)</f>
        <v>4</v>
      </c>
      <c r="H897" s="2" t="s">
        <v>443</v>
      </c>
      <c r="I897" s="6" t="str">
        <f>RTD("tt.rtd",,RTD("tt.rtd",,"Inst",H897,$C897),I$2)</f>
        <v/>
      </c>
      <c r="J897" s="7" cm="1">
        <f t="array" ref="J897">SUM(IF(('Fill Book'!$F$4:$F$10084="B")*('Fill Book'!$E$4:$E$10084=Mapping!C897),'Fill Book'!$G$4:$G$10084))</f>
        <v>0</v>
      </c>
      <c r="K897" s="18" t="str" cm="1">
        <f t="array" ref="K897">IFERROR(
  SUMPRODUCT(
    ('Fill Book'!$F$4:$F$10084="B") * ('Fill Book'!$E$4:$E$10084=Mapping!C897),
    'Fill Book'!$G$4:$G$10084,  'Fill Book'!$H$4:$H$10084
  ) /
  SUMIFS(
    'Fill Book'!$G$4:$G$10084,
    'Fill Book'!$F$4:$F$10084, "B",
    'Fill Book'!$E$4:$E$10084, Mapping!C897
  ),
  ""
)</f>
        <v/>
      </c>
      <c r="L897" s="7">
        <f>SUMIFS('Fill Book'!$G$4:$G$10084, 'Fill Book'!$F$4:$F$10084, "S", 'Fill Book'!$E$4:$E$10084, Mapping!C897)</f>
        <v>0</v>
      </c>
      <c r="M897" s="18" t="str" cm="1">
        <f t="array" ref="M897">IFERROR(
  SUMPRODUCT(
    ('Fill Book'!$F$4:$F$10084="S") * ('Fill Book'!$E$4:$E$10084=Mapping!C897),
    'Fill Book'!$G$4:$G$10084,  'Fill Book'!$H$4:$H$10084
  ) /
  SUMIFS(
    'Fill Book'!$G$4:$G$10084,
    'Fill Book'!$F$4:$F$10084, "S",
    'Fill Book'!$E$4:$E$10084, Mapping!C897
  ),
  ""
)</f>
        <v/>
      </c>
      <c r="N897" s="7">
        <f t="shared" si="64"/>
        <v>0</v>
      </c>
      <c r="O897" s="2">
        <f t="shared" ca="1" si="67"/>
        <v>0</v>
      </c>
      <c r="P897" s="2">
        <f t="shared" ca="1" si="65"/>
        <v>0</v>
      </c>
      <c r="Q897" s="2">
        <f t="shared" si="66"/>
        <v>0</v>
      </c>
      <c r="R897" s="9" t="e">
        <f ca="1">((Mapping!$M897 - Mapping!$K897) / Mapping!$E897 * Mapping!$F897) * (MIN(Mapping!$J897, Mapping!$L897))</f>
        <v>#VALUE!</v>
      </c>
      <c r="S897" s="2" t="str">
        <f>IFERROR(INDEX(#REF!, MATCH(Mapping!C897,#REF!, 0)), "")</f>
        <v/>
      </c>
      <c r="T897" s="2" t="e">
        <f t="shared" ca="1" si="68"/>
        <v>#VALUE!</v>
      </c>
      <c r="U897" s="2">
        <f ca="1">IFERROR(INDEX(Ref!E:E, MATCH(D897, Ref!B:B, 0)),5)</f>
        <v>5</v>
      </c>
      <c r="V897">
        <f ca="1">IFERROR(INDEX(Ref!F:F, MATCH(D897, Ref!B:B, 0)),1.5)</f>
        <v>1.5</v>
      </c>
    </row>
    <row r="898" spans="3:22" x14ac:dyDescent="0.25">
      <c r="C898" s="42"/>
      <c r="D898" s="2" t="str" cm="1">
        <f t="array" aca="1" ref="D898" ca="1">UPPER(_xlfn.TEXTJOIN("", TRUE, IF(ISNUMBER(FIND(MID(LEFT(C898, FIND(" ", C898 &amp; " ") - 1), ROW(INDIRECT("1:" &amp; LEN(LEFT(C898, FIND(" ", C898 &amp; " ") - 1)))), 1), "ABCDEFGHIJKLMNOPQRSTUVWXYZabcdefghijklmnopqrstuvwxyz")), MID(LEFT(C898, FIND(" ", C898 &amp; " ") - 1), ROW(INDIRECT("1:" &amp; LEN(LEFT(C898, FIND(" ", C898 &amp; " ") - 1)))), 1), "")))</f>
        <v/>
      </c>
      <c r="E898" s="2" t="e">
        <f ca="1">INDEX(Ref!C:C, MATCH(Mapping!D898, Ref!$B:$B,0))</f>
        <v>#N/A</v>
      </c>
      <c r="F898" s="2" t="e">
        <f ca="1">INDEX(Ref!D:D, MATCH(Mapping!D898, Ref!$B:$B,0))</f>
        <v>#N/A</v>
      </c>
      <c r="G898" s="2" cm="1">
        <f t="array" ref="G898">IFERROR(_xlfn.SWITCH(LOWER(TRIM(RIGHT(SUBSTITUTE(C898," ",REPT(" ",99)),99))),"fly",4,"dfly",8,"calendar",2,"box",4,4),4)</f>
        <v>4</v>
      </c>
      <c r="H898" s="2" t="s">
        <v>443</v>
      </c>
      <c r="I898" s="6" t="str">
        <f>RTD("tt.rtd",,RTD("tt.rtd",,"Inst",H898,$C898),I$2)</f>
        <v/>
      </c>
      <c r="J898" s="7" cm="1">
        <f t="array" ref="J898">SUM(IF(('Fill Book'!$F$4:$F$10084="B")*('Fill Book'!$E$4:$E$10084=Mapping!C898),'Fill Book'!$G$4:$G$10084))</f>
        <v>0</v>
      </c>
      <c r="K898" s="18" t="str" cm="1">
        <f t="array" ref="K898">IFERROR(
  SUMPRODUCT(
    ('Fill Book'!$F$4:$F$10084="B") * ('Fill Book'!$E$4:$E$10084=Mapping!C898),
    'Fill Book'!$G$4:$G$10084,  'Fill Book'!$H$4:$H$10084
  ) /
  SUMIFS(
    'Fill Book'!$G$4:$G$10084,
    'Fill Book'!$F$4:$F$10084, "B",
    'Fill Book'!$E$4:$E$10084, Mapping!C898
  ),
  ""
)</f>
        <v/>
      </c>
      <c r="L898" s="7">
        <f>SUMIFS('Fill Book'!$G$4:$G$10084, 'Fill Book'!$F$4:$F$10084, "S", 'Fill Book'!$E$4:$E$10084, Mapping!C898)</f>
        <v>0</v>
      </c>
      <c r="M898" s="18" t="str" cm="1">
        <f t="array" ref="M898">IFERROR(
  SUMPRODUCT(
    ('Fill Book'!$F$4:$F$10084="S") * ('Fill Book'!$E$4:$E$10084=Mapping!C898),
    'Fill Book'!$G$4:$G$10084,  'Fill Book'!$H$4:$H$10084
  ) /
  SUMIFS(
    'Fill Book'!$G$4:$G$10084,
    'Fill Book'!$F$4:$F$10084, "S",
    'Fill Book'!$E$4:$E$10084, Mapping!C898
  ),
  ""
)</f>
        <v/>
      </c>
      <c r="N898" s="7">
        <f t="shared" ref="N898:N943" si="69">$J898-$L898</f>
        <v>0</v>
      </c>
      <c r="O898" s="2">
        <f t="shared" ca="1" si="67"/>
        <v>0</v>
      </c>
      <c r="P898" s="2">
        <f t="shared" ca="1" si="65"/>
        <v>0</v>
      </c>
      <c r="Q898" s="2">
        <f t="shared" si="66"/>
        <v>0</v>
      </c>
      <c r="R898" s="9" t="e">
        <f ca="1">((Mapping!$M898 - Mapping!$K898) / Mapping!$E898 * Mapping!$F898) * (MIN(Mapping!$J898, Mapping!$L898))</f>
        <v>#VALUE!</v>
      </c>
      <c r="S898" s="2" t="str">
        <f>IFERROR(INDEX(#REF!, MATCH(Mapping!C898,#REF!, 0)), "")</f>
        <v/>
      </c>
      <c r="T898" s="2" t="e">
        <f t="shared" ca="1" si="68"/>
        <v>#VALUE!</v>
      </c>
      <c r="U898" s="2">
        <f ca="1">IFERROR(INDEX(Ref!E:E, MATCH(D898, Ref!B:B, 0)),5)</f>
        <v>5</v>
      </c>
      <c r="V898">
        <f ca="1">IFERROR(INDEX(Ref!F:F, MATCH(D898, Ref!B:B, 0)),1.5)</f>
        <v>1.5</v>
      </c>
    </row>
    <row r="899" spans="3:22" x14ac:dyDescent="0.25">
      <c r="C899" s="42"/>
      <c r="D899" s="2" t="str" cm="1">
        <f t="array" aca="1" ref="D899" ca="1">UPPER(_xlfn.TEXTJOIN("", TRUE, IF(ISNUMBER(FIND(MID(LEFT(C899, FIND(" ", C899 &amp; " ") - 1), ROW(INDIRECT("1:" &amp; LEN(LEFT(C899, FIND(" ", C899 &amp; " ") - 1)))), 1), "ABCDEFGHIJKLMNOPQRSTUVWXYZabcdefghijklmnopqrstuvwxyz")), MID(LEFT(C899, FIND(" ", C899 &amp; " ") - 1), ROW(INDIRECT("1:" &amp; LEN(LEFT(C899, FIND(" ", C899 &amp; " ") - 1)))), 1), "")))</f>
        <v/>
      </c>
      <c r="E899" s="2" t="e">
        <f ca="1">INDEX(Ref!C:C, MATCH(Mapping!D899, Ref!$B:$B,0))</f>
        <v>#N/A</v>
      </c>
      <c r="F899" s="2" t="e">
        <f ca="1">INDEX(Ref!D:D, MATCH(Mapping!D899, Ref!$B:$B,0))</f>
        <v>#N/A</v>
      </c>
      <c r="G899" s="2" cm="1">
        <f t="array" ref="G899">IFERROR(_xlfn.SWITCH(LOWER(TRIM(RIGHT(SUBSTITUTE(C899," ",REPT(" ",99)),99))),"fly",4,"dfly",8,"calendar",2,"box",4,4),4)</f>
        <v>4</v>
      </c>
      <c r="H899" s="2" t="s">
        <v>443</v>
      </c>
      <c r="I899" s="6" t="str">
        <f>RTD("tt.rtd",,RTD("tt.rtd",,"Inst",H899,$C899),I$2)</f>
        <v/>
      </c>
      <c r="J899" s="7" cm="1">
        <f t="array" ref="J899">SUM(IF(('Fill Book'!$F$4:$F$10084="B")*('Fill Book'!$E$4:$E$10084=Mapping!C899),'Fill Book'!$G$4:$G$10084))</f>
        <v>0</v>
      </c>
      <c r="K899" s="18" t="str" cm="1">
        <f t="array" ref="K899">IFERROR(
  SUMPRODUCT(
    ('Fill Book'!$F$4:$F$10084="B") * ('Fill Book'!$E$4:$E$10084=Mapping!C899),
    'Fill Book'!$G$4:$G$10084,  'Fill Book'!$H$4:$H$10084
  ) /
  SUMIFS(
    'Fill Book'!$G$4:$G$10084,
    'Fill Book'!$F$4:$F$10084, "B",
    'Fill Book'!$E$4:$E$10084, Mapping!C899
  ),
  ""
)</f>
        <v/>
      </c>
      <c r="L899" s="7">
        <f>SUMIFS('Fill Book'!$G$4:$G$10084, 'Fill Book'!$F$4:$F$10084, "S", 'Fill Book'!$E$4:$E$10084, Mapping!C899)</f>
        <v>0</v>
      </c>
      <c r="M899" s="18" t="str" cm="1">
        <f t="array" ref="M899">IFERROR(
  SUMPRODUCT(
    ('Fill Book'!$F$4:$F$10084="S") * ('Fill Book'!$E$4:$E$10084=Mapping!C899),
    'Fill Book'!$G$4:$G$10084,  'Fill Book'!$H$4:$H$10084
  ) /
  SUMIFS(
    'Fill Book'!$G$4:$G$10084,
    'Fill Book'!$F$4:$F$10084, "S",
    'Fill Book'!$E$4:$E$10084, Mapping!C899
  ),
  ""
)</f>
        <v/>
      </c>
      <c r="N899" s="7">
        <f t="shared" si="69"/>
        <v>0</v>
      </c>
      <c r="O899" s="2">
        <f t="shared" ca="1" si="67"/>
        <v>0</v>
      </c>
      <c r="P899" s="2">
        <f t="shared" ca="1" si="65"/>
        <v>0</v>
      </c>
      <c r="Q899" s="2">
        <f t="shared" si="66"/>
        <v>0</v>
      </c>
      <c r="R899" s="9" t="e">
        <f ca="1">((Mapping!$M899 - Mapping!$K899) / Mapping!$E899 * Mapping!$F899) * (MIN(Mapping!$J899, Mapping!$L899))</f>
        <v>#VALUE!</v>
      </c>
      <c r="S899" s="2" t="str">
        <f>IFERROR(INDEX(#REF!, MATCH(Mapping!C899,#REF!, 0)), "")</f>
        <v/>
      </c>
      <c r="T899" s="2" t="e">
        <f t="shared" ca="1" si="68"/>
        <v>#VALUE!</v>
      </c>
      <c r="U899" s="2">
        <f ca="1">IFERROR(INDEX(Ref!E:E, MATCH(D899, Ref!B:B, 0)),5)</f>
        <v>5</v>
      </c>
      <c r="V899">
        <f ca="1">IFERROR(INDEX(Ref!F:F, MATCH(D899, Ref!B:B, 0)),1.5)</f>
        <v>1.5</v>
      </c>
    </row>
    <row r="900" spans="3:22" x14ac:dyDescent="0.25">
      <c r="C900" s="42"/>
      <c r="D900" s="2" t="str" cm="1">
        <f t="array" aca="1" ref="D900" ca="1">UPPER(_xlfn.TEXTJOIN("", TRUE, IF(ISNUMBER(FIND(MID(LEFT(C900, FIND(" ", C900 &amp; " ") - 1), ROW(INDIRECT("1:" &amp; LEN(LEFT(C900, FIND(" ", C900 &amp; " ") - 1)))), 1), "ABCDEFGHIJKLMNOPQRSTUVWXYZabcdefghijklmnopqrstuvwxyz")), MID(LEFT(C900, FIND(" ", C900 &amp; " ") - 1), ROW(INDIRECT("1:" &amp; LEN(LEFT(C900, FIND(" ", C900 &amp; " ") - 1)))), 1), "")))</f>
        <v/>
      </c>
      <c r="E900" s="2" t="e">
        <f ca="1">INDEX(Ref!C:C, MATCH(Mapping!D900, Ref!$B:$B,0))</f>
        <v>#N/A</v>
      </c>
      <c r="F900" s="2" t="e">
        <f ca="1">INDEX(Ref!D:D, MATCH(Mapping!D900, Ref!$B:$B,0))</f>
        <v>#N/A</v>
      </c>
      <c r="G900" s="2" cm="1">
        <f t="array" ref="G900">IFERROR(_xlfn.SWITCH(LOWER(TRIM(RIGHT(SUBSTITUTE(C900," ",REPT(" ",99)),99))),"fly",4,"dfly",8,"calendar",2,"box",4,4),4)</f>
        <v>4</v>
      </c>
      <c r="H900" s="2" t="s">
        <v>443</v>
      </c>
      <c r="I900" s="6" t="str">
        <f>RTD("tt.rtd",,RTD("tt.rtd",,"Inst",H900,$C900),I$2)</f>
        <v/>
      </c>
      <c r="J900" s="7" cm="1">
        <f t="array" ref="J900">SUM(IF(('Fill Book'!$F$4:$F$10084="B")*('Fill Book'!$E$4:$E$10084=Mapping!C900),'Fill Book'!$G$4:$G$10084))</f>
        <v>0</v>
      </c>
      <c r="K900" s="18" t="str" cm="1">
        <f t="array" ref="K900">IFERROR(
  SUMPRODUCT(
    ('Fill Book'!$F$4:$F$10084="B") * ('Fill Book'!$E$4:$E$10084=Mapping!C900),
    'Fill Book'!$G$4:$G$10084,  'Fill Book'!$H$4:$H$10084
  ) /
  SUMIFS(
    'Fill Book'!$G$4:$G$10084,
    'Fill Book'!$F$4:$F$10084, "B",
    'Fill Book'!$E$4:$E$10084, Mapping!C900
  ),
  ""
)</f>
        <v/>
      </c>
      <c r="L900" s="7">
        <f>SUMIFS('Fill Book'!$G$4:$G$10084, 'Fill Book'!$F$4:$F$10084, "S", 'Fill Book'!$E$4:$E$10084, Mapping!C900)</f>
        <v>0</v>
      </c>
      <c r="M900" s="18" t="str" cm="1">
        <f t="array" ref="M900">IFERROR(
  SUMPRODUCT(
    ('Fill Book'!$F$4:$F$10084="S") * ('Fill Book'!$E$4:$E$10084=Mapping!C900),
    'Fill Book'!$G$4:$G$10084,  'Fill Book'!$H$4:$H$10084
  ) /
  SUMIFS(
    'Fill Book'!$G$4:$G$10084,
    'Fill Book'!$F$4:$F$10084, "S",
    'Fill Book'!$E$4:$E$10084, Mapping!C900
  ),
  ""
)</f>
        <v/>
      </c>
      <c r="N900" s="7">
        <f t="shared" si="69"/>
        <v>0</v>
      </c>
      <c r="O900" s="2">
        <f t="shared" ca="1" si="67"/>
        <v>0</v>
      </c>
      <c r="P900" s="2">
        <f t="shared" ref="P900:P943" ca="1" si="70">IFERROR((MIN(J900,L900) * ((M900 - K900) / E900) * F900)-V900*Q900, 0)</f>
        <v>0</v>
      </c>
      <c r="Q900" s="2">
        <f t="shared" ref="Q900:Q943" si="71">MIN($J900,$L900)*$G900</f>
        <v>0</v>
      </c>
      <c r="R900" s="9" t="e">
        <f ca="1">((Mapping!$M900 - Mapping!$K900) / Mapping!$E900 * Mapping!$F900) * (MIN(Mapping!$J900, Mapping!$L900))</f>
        <v>#VALUE!</v>
      </c>
      <c r="S900" s="2" t="str">
        <f>IFERROR(INDEX(#REF!, MATCH(Mapping!C900,#REF!, 0)), "")</f>
        <v/>
      </c>
      <c r="T900" s="2" t="e">
        <f t="shared" ca="1" si="68"/>
        <v>#VALUE!</v>
      </c>
      <c r="U900" s="2">
        <f ca="1">IFERROR(INDEX(Ref!E:E, MATCH(D900, Ref!B:B, 0)),5)</f>
        <v>5</v>
      </c>
      <c r="V900">
        <f ca="1">IFERROR(INDEX(Ref!F:F, MATCH(D900, Ref!B:B, 0)),1.5)</f>
        <v>1.5</v>
      </c>
    </row>
    <row r="901" spans="3:22" x14ac:dyDescent="0.25">
      <c r="C901" s="44"/>
      <c r="D901" s="2" t="str" cm="1">
        <f t="array" aca="1" ref="D901" ca="1">UPPER(_xlfn.TEXTJOIN("", TRUE, IF(ISNUMBER(FIND(MID(LEFT(C901, FIND(" ", C901 &amp; " ") - 1), ROW(INDIRECT("1:" &amp; LEN(LEFT(C901, FIND(" ", C901 &amp; " ") - 1)))), 1), "ABCDEFGHIJKLMNOPQRSTUVWXYZabcdefghijklmnopqrstuvwxyz")), MID(LEFT(C901, FIND(" ", C901 &amp; " ") - 1), ROW(INDIRECT("1:" &amp; LEN(LEFT(C901, FIND(" ", C901 &amp; " ") - 1)))), 1), "")))</f>
        <v/>
      </c>
      <c r="E901" s="2" t="e">
        <f ca="1">INDEX(Ref!C:C, MATCH(Mapping!D901, Ref!$B:$B,0))</f>
        <v>#N/A</v>
      </c>
      <c r="F901" s="2" t="e">
        <f ca="1">INDEX(Ref!D:D, MATCH(Mapping!D901, Ref!$B:$B,0))</f>
        <v>#N/A</v>
      </c>
      <c r="G901" s="2" cm="1">
        <f t="array" ref="G901">IFERROR(_xlfn.SWITCH(LOWER(TRIM(RIGHT(SUBSTITUTE(C901," ",REPT(" ",99)),99))),"fly",4,"dfly",8,"calendar",2,"box",4,4),4)</f>
        <v>4</v>
      </c>
      <c r="H901" s="2" t="s">
        <v>443</v>
      </c>
      <c r="I901" s="6" t="str">
        <f>RTD("tt.rtd",,RTD("tt.rtd",,"Inst",H901,$C901),I$2)</f>
        <v/>
      </c>
      <c r="J901" s="7" cm="1">
        <f t="array" ref="J901">SUM(IF(('Fill Book'!$F$4:$F$10084="B")*('Fill Book'!$E$4:$E$10084=Mapping!C901),'Fill Book'!$G$4:$G$10084))</f>
        <v>0</v>
      </c>
      <c r="K901" s="18" t="str" cm="1">
        <f t="array" ref="K901">IFERROR(
  SUMPRODUCT(
    ('Fill Book'!$F$4:$F$10084="B") * ('Fill Book'!$E$4:$E$10084=Mapping!C901),
    'Fill Book'!$G$4:$G$10084,  'Fill Book'!$H$4:$H$10084
  ) /
  SUMIFS(
    'Fill Book'!$G$4:$G$10084,
    'Fill Book'!$F$4:$F$10084, "B",
    'Fill Book'!$E$4:$E$10084, Mapping!C901
  ),
  ""
)</f>
        <v/>
      </c>
      <c r="L901" s="7">
        <f>SUMIFS('Fill Book'!$G$4:$G$10084, 'Fill Book'!$F$4:$F$10084, "S", 'Fill Book'!$E$4:$E$10084, Mapping!C901)</f>
        <v>0</v>
      </c>
      <c r="M901" s="18" t="str" cm="1">
        <f t="array" ref="M901">IFERROR(
  SUMPRODUCT(
    ('Fill Book'!$F$4:$F$10084="S") * ('Fill Book'!$E$4:$E$10084=Mapping!C901),
    'Fill Book'!$G$4:$G$10084,  'Fill Book'!$H$4:$H$10084
  ) /
  SUMIFS(
    'Fill Book'!$G$4:$G$10084,
    'Fill Book'!$F$4:$F$10084, "S",
    'Fill Book'!$E$4:$E$10084, Mapping!C901
  ),
  ""
)</f>
        <v/>
      </c>
      <c r="N901" s="7">
        <f t="shared" si="69"/>
        <v>0</v>
      </c>
      <c r="O901" s="2">
        <f t="shared" ca="1" si="67"/>
        <v>0</v>
      </c>
      <c r="P901" s="2">
        <f t="shared" ca="1" si="70"/>
        <v>0</v>
      </c>
      <c r="Q901" s="2">
        <f t="shared" si="71"/>
        <v>0</v>
      </c>
      <c r="R901" s="9" t="e">
        <f ca="1">((Mapping!$M901 - Mapping!$K901) / Mapping!$E901 * Mapping!$F901) * (MIN(Mapping!$J901, Mapping!$L901))</f>
        <v>#VALUE!</v>
      </c>
      <c r="S901" s="2" t="str">
        <f>IFERROR(INDEX(#REF!, MATCH(Mapping!C901,#REF!, 0)), "")</f>
        <v/>
      </c>
      <c r="T901" s="2" t="e">
        <f t="shared" ca="1" si="68"/>
        <v>#VALUE!</v>
      </c>
      <c r="U901" s="2">
        <f ca="1">IFERROR(INDEX(Ref!E:E, MATCH(D901, Ref!B:B, 0)),5)</f>
        <v>5</v>
      </c>
      <c r="V901">
        <f ca="1">IFERROR(INDEX(Ref!F:F, MATCH(D901, Ref!B:B, 0)),1.5)</f>
        <v>1.5</v>
      </c>
    </row>
    <row r="902" spans="3:22" x14ac:dyDescent="0.25">
      <c r="C902" s="45"/>
      <c r="D902" s="2" t="str" cm="1">
        <f t="array" aca="1" ref="D902" ca="1">UPPER(_xlfn.TEXTJOIN("", TRUE, IF(ISNUMBER(FIND(MID(LEFT(C902, FIND(" ", C902 &amp; " ") - 1), ROW(INDIRECT("1:" &amp; LEN(LEFT(C902, FIND(" ", C902 &amp; " ") - 1)))), 1), "ABCDEFGHIJKLMNOPQRSTUVWXYZabcdefghijklmnopqrstuvwxyz")), MID(LEFT(C902, FIND(" ", C902 &amp; " ") - 1), ROW(INDIRECT("1:" &amp; LEN(LEFT(C902, FIND(" ", C902 &amp; " ") - 1)))), 1), "")))</f>
        <v/>
      </c>
      <c r="E902" s="2" t="e">
        <f ca="1">INDEX(Ref!C:C, MATCH(Mapping!D902, Ref!$B:$B,0))</f>
        <v>#N/A</v>
      </c>
      <c r="F902" s="2" t="e">
        <f ca="1">INDEX(Ref!D:D, MATCH(Mapping!D902, Ref!$B:$B,0))</f>
        <v>#N/A</v>
      </c>
      <c r="G902" s="2" cm="1">
        <f t="array" ref="G902">IFERROR(_xlfn.SWITCH(LOWER(TRIM(RIGHT(SUBSTITUTE(C902," ",REPT(" ",99)),99))),"fly",4,"dfly",8,"calendar",2,"box",4,4),4)</f>
        <v>4</v>
      </c>
      <c r="H902" s="2" t="s">
        <v>443</v>
      </c>
      <c r="I902" s="6" t="str">
        <f>RTD("tt.rtd",,RTD("tt.rtd",,"Inst",H902,$C902),I$2)</f>
        <v/>
      </c>
      <c r="J902" s="7" cm="1">
        <f t="array" ref="J902">SUM(IF(('Fill Book'!$F$4:$F$10084="B")*('Fill Book'!$E$4:$E$10084=Mapping!C902),'Fill Book'!$G$4:$G$10084))</f>
        <v>0</v>
      </c>
      <c r="K902" s="18" t="str" cm="1">
        <f t="array" ref="K902">IFERROR(
  SUMPRODUCT(
    ('Fill Book'!$F$4:$F$10084="B") * ('Fill Book'!$E$4:$E$10084=Mapping!C902),
    'Fill Book'!$G$4:$G$10084,  'Fill Book'!$H$4:$H$10084
  ) /
  SUMIFS(
    'Fill Book'!$G$4:$G$10084,
    'Fill Book'!$F$4:$F$10084, "B",
    'Fill Book'!$E$4:$E$10084, Mapping!C902
  ),
  ""
)</f>
        <v/>
      </c>
      <c r="L902" s="7">
        <f>SUMIFS('Fill Book'!$G$4:$G$10084, 'Fill Book'!$F$4:$F$10084, "S", 'Fill Book'!$E$4:$E$10084, Mapping!C902)</f>
        <v>0</v>
      </c>
      <c r="M902" s="18" t="str" cm="1">
        <f t="array" ref="M902">IFERROR(
  SUMPRODUCT(
    ('Fill Book'!$F$4:$F$10084="S") * ('Fill Book'!$E$4:$E$10084=Mapping!C902),
    'Fill Book'!$G$4:$G$10084,  'Fill Book'!$H$4:$H$10084
  ) /
  SUMIFS(
    'Fill Book'!$G$4:$G$10084,
    'Fill Book'!$F$4:$F$10084, "S",
    'Fill Book'!$E$4:$E$10084, Mapping!C902
  ),
  ""
)</f>
        <v/>
      </c>
      <c r="N902" s="7">
        <f t="shared" si="69"/>
        <v>0</v>
      </c>
      <c r="O902" s="2">
        <f t="shared" ca="1" si="67"/>
        <v>0</v>
      </c>
      <c r="P902" s="2">
        <f t="shared" ca="1" si="70"/>
        <v>0</v>
      </c>
      <c r="Q902" s="2">
        <f t="shared" si="71"/>
        <v>0</v>
      </c>
      <c r="R902" s="9" t="e">
        <f ca="1">((Mapping!$M902 - Mapping!$K902) / Mapping!$E902 * Mapping!$F902) * (MIN(Mapping!$J902, Mapping!$L902))</f>
        <v>#VALUE!</v>
      </c>
      <c r="S902" s="2" t="str">
        <f>IFERROR(INDEX(#REF!, MATCH(Mapping!C902,#REF!, 0)), "")</f>
        <v/>
      </c>
      <c r="T902" s="2" t="e">
        <f t="shared" ca="1" si="68"/>
        <v>#VALUE!</v>
      </c>
      <c r="U902" s="2">
        <f ca="1">IFERROR(INDEX(Ref!E:E, MATCH(D902, Ref!B:B, 0)),5)</f>
        <v>5</v>
      </c>
      <c r="V902">
        <f ca="1">IFERROR(INDEX(Ref!F:F, MATCH(D902, Ref!B:B, 0)),1.5)</f>
        <v>1.5</v>
      </c>
    </row>
    <row r="903" spans="3:22" x14ac:dyDescent="0.25">
      <c r="C903" s="46"/>
      <c r="D903" s="2" t="str" cm="1">
        <f t="array" aca="1" ref="D903" ca="1">UPPER(_xlfn.TEXTJOIN("", TRUE, IF(ISNUMBER(FIND(MID(LEFT(C903, FIND(" ", C903 &amp; " ") - 1), ROW(INDIRECT("1:" &amp; LEN(LEFT(C903, FIND(" ", C903 &amp; " ") - 1)))), 1), "ABCDEFGHIJKLMNOPQRSTUVWXYZabcdefghijklmnopqrstuvwxyz")), MID(LEFT(C903, FIND(" ", C903 &amp; " ") - 1), ROW(INDIRECT("1:" &amp; LEN(LEFT(C903, FIND(" ", C903 &amp; " ") - 1)))), 1), "")))</f>
        <v/>
      </c>
      <c r="E903" s="2" t="e">
        <f ca="1">INDEX(Ref!C:C, MATCH(Mapping!D903, Ref!$B:$B,0))</f>
        <v>#N/A</v>
      </c>
      <c r="F903" s="2" t="e">
        <f ca="1">INDEX(Ref!D:D, MATCH(Mapping!D903, Ref!$B:$B,0))</f>
        <v>#N/A</v>
      </c>
      <c r="G903" s="2" cm="1">
        <f t="array" ref="G903">IFERROR(_xlfn.SWITCH(LOWER(TRIM(RIGHT(SUBSTITUTE(C903," ",REPT(" ",99)),99))),"fly",4,"dfly",8,"calendar",2,"box",4,4),4)</f>
        <v>4</v>
      </c>
      <c r="H903" s="2" t="s">
        <v>443</v>
      </c>
      <c r="I903" s="6" t="str">
        <f>RTD("tt.rtd",,RTD("tt.rtd",,"Inst",H903,$C903),I$2)</f>
        <v/>
      </c>
      <c r="J903" s="7" cm="1">
        <f t="array" ref="J903">SUM(IF(('Fill Book'!$F$4:$F$10084="B")*('Fill Book'!$E$4:$E$10084=Mapping!C903),'Fill Book'!$G$4:$G$10084))</f>
        <v>0</v>
      </c>
      <c r="K903" s="18" t="str" cm="1">
        <f t="array" ref="K903">IFERROR(
  SUMPRODUCT(
    ('Fill Book'!$F$4:$F$10084="B") * ('Fill Book'!$E$4:$E$10084=Mapping!C903),
    'Fill Book'!$G$4:$G$10084,  'Fill Book'!$H$4:$H$10084
  ) /
  SUMIFS(
    'Fill Book'!$G$4:$G$10084,
    'Fill Book'!$F$4:$F$10084, "B",
    'Fill Book'!$E$4:$E$10084, Mapping!C903
  ),
  ""
)</f>
        <v/>
      </c>
      <c r="L903" s="7">
        <f>SUMIFS('Fill Book'!$G$4:$G$10084, 'Fill Book'!$F$4:$F$10084, "S", 'Fill Book'!$E$4:$E$10084, Mapping!C903)</f>
        <v>0</v>
      </c>
      <c r="M903" s="18" t="str" cm="1">
        <f t="array" ref="M903">IFERROR(
  SUMPRODUCT(
    ('Fill Book'!$F$4:$F$10084="S") * ('Fill Book'!$E$4:$E$10084=Mapping!C903),
    'Fill Book'!$G$4:$G$10084,  'Fill Book'!$H$4:$H$10084
  ) /
  SUMIFS(
    'Fill Book'!$G$4:$G$10084,
    'Fill Book'!$F$4:$F$10084, "S",
    'Fill Book'!$E$4:$E$10084, Mapping!C903
  ),
  ""
)</f>
        <v/>
      </c>
      <c r="N903" s="7">
        <f t="shared" si="69"/>
        <v>0</v>
      </c>
      <c r="O903" s="2">
        <f t="shared" ca="1" si="67"/>
        <v>0</v>
      </c>
      <c r="P903" s="2">
        <f t="shared" ca="1" si="70"/>
        <v>0</v>
      </c>
      <c r="Q903" s="2">
        <f t="shared" si="71"/>
        <v>0</v>
      </c>
      <c r="R903" s="9" t="e">
        <f ca="1">((Mapping!$M903 - Mapping!$K903) / Mapping!$E903 * Mapping!$F903) * (MIN(Mapping!$J903, Mapping!$L903))</f>
        <v>#VALUE!</v>
      </c>
      <c r="S903" s="2" t="str">
        <f>IFERROR(INDEX(#REF!, MATCH(Mapping!C903,#REF!, 0)), "")</f>
        <v/>
      </c>
      <c r="T903" s="2" t="e">
        <f t="shared" ca="1" si="68"/>
        <v>#VALUE!</v>
      </c>
      <c r="U903" s="2">
        <f ca="1">IFERROR(INDEX(Ref!E:E, MATCH(D903, Ref!B:B, 0)),5)</f>
        <v>5</v>
      </c>
      <c r="V903">
        <f ca="1">IFERROR(INDEX(Ref!F:F, MATCH(D903, Ref!B:B, 0)),1.5)</f>
        <v>1.5</v>
      </c>
    </row>
    <row r="904" spans="3:22" x14ac:dyDescent="0.25">
      <c r="C904" s="42"/>
      <c r="D904" s="2" t="str" cm="1">
        <f t="array" aca="1" ref="D904" ca="1">UPPER(_xlfn.TEXTJOIN("", TRUE, IF(ISNUMBER(FIND(MID(LEFT(C904, FIND(" ", C904 &amp; " ") - 1), ROW(INDIRECT("1:" &amp; LEN(LEFT(C904, FIND(" ", C904 &amp; " ") - 1)))), 1), "ABCDEFGHIJKLMNOPQRSTUVWXYZabcdefghijklmnopqrstuvwxyz")), MID(LEFT(C904, FIND(" ", C904 &amp; " ") - 1), ROW(INDIRECT("1:" &amp; LEN(LEFT(C904, FIND(" ", C904 &amp; " ") - 1)))), 1), "")))</f>
        <v/>
      </c>
      <c r="E904" s="2" t="e">
        <f ca="1">INDEX(Ref!C:C, MATCH(Mapping!D904, Ref!$B:$B,0))</f>
        <v>#N/A</v>
      </c>
      <c r="F904" s="2" t="e">
        <f ca="1">INDEX(Ref!D:D, MATCH(Mapping!D904, Ref!$B:$B,0))</f>
        <v>#N/A</v>
      </c>
      <c r="G904" s="2" cm="1">
        <f t="array" ref="G904">IFERROR(_xlfn.SWITCH(LOWER(TRIM(RIGHT(SUBSTITUTE(C904," ",REPT(" ",99)),99))),"fly",4,"dfly",8,"calendar",2,"box",4,4),4)</f>
        <v>4</v>
      </c>
      <c r="H904" s="2" t="s">
        <v>443</v>
      </c>
      <c r="I904" s="6" t="str">
        <f>RTD("tt.rtd",,RTD("tt.rtd",,"Inst",H904,$C904),I$2)</f>
        <v/>
      </c>
      <c r="J904" s="7" cm="1">
        <f t="array" ref="J904">SUM(IF(('Fill Book'!$F$4:$F$10084="B")*('Fill Book'!$E$4:$E$10084=Mapping!C904),'Fill Book'!$G$4:$G$10084))</f>
        <v>0</v>
      </c>
      <c r="K904" s="18" t="str" cm="1">
        <f t="array" ref="K904">IFERROR(
  SUMPRODUCT(
    ('Fill Book'!$F$4:$F$10084="B") * ('Fill Book'!$E$4:$E$10084=Mapping!C904),
    'Fill Book'!$G$4:$G$10084,  'Fill Book'!$H$4:$H$10084
  ) /
  SUMIFS(
    'Fill Book'!$G$4:$G$10084,
    'Fill Book'!$F$4:$F$10084, "B",
    'Fill Book'!$E$4:$E$10084, Mapping!C904
  ),
  ""
)</f>
        <v/>
      </c>
      <c r="L904" s="7">
        <f>SUMIFS('Fill Book'!$G$4:$G$10084, 'Fill Book'!$F$4:$F$10084, "S", 'Fill Book'!$E$4:$E$10084, Mapping!C904)</f>
        <v>0</v>
      </c>
      <c r="M904" s="18" t="str" cm="1">
        <f t="array" ref="M904">IFERROR(
  SUMPRODUCT(
    ('Fill Book'!$F$4:$F$10084="S") * ('Fill Book'!$E$4:$E$10084=Mapping!C904),
    'Fill Book'!$G$4:$G$10084,  'Fill Book'!$H$4:$H$10084
  ) /
  SUMIFS(
    'Fill Book'!$G$4:$G$10084,
    'Fill Book'!$F$4:$F$10084, "S",
    'Fill Book'!$E$4:$E$10084, Mapping!C904
  ),
  ""
)</f>
        <v/>
      </c>
      <c r="N904" s="7">
        <f t="shared" si="69"/>
        <v>0</v>
      </c>
      <c r="O904" s="2">
        <f t="shared" ca="1" si="67"/>
        <v>0</v>
      </c>
      <c r="P904" s="2">
        <f t="shared" ca="1" si="70"/>
        <v>0</v>
      </c>
      <c r="Q904" s="2">
        <f t="shared" si="71"/>
        <v>0</v>
      </c>
      <c r="R904" s="9" t="e">
        <f ca="1">((Mapping!$M904 - Mapping!$K904) / Mapping!$E904 * Mapping!$F904) * (MIN(Mapping!$J904, Mapping!$L904))</f>
        <v>#VALUE!</v>
      </c>
      <c r="S904" s="2" t="str">
        <f>IFERROR(INDEX(#REF!, MATCH(Mapping!C904,#REF!, 0)), "")</f>
        <v/>
      </c>
      <c r="T904" s="2" t="e">
        <f t="shared" ca="1" si="68"/>
        <v>#VALUE!</v>
      </c>
      <c r="U904" s="2">
        <f ca="1">IFERROR(INDEX(Ref!E:E, MATCH(D904, Ref!B:B, 0)),5)</f>
        <v>5</v>
      </c>
      <c r="V904">
        <f ca="1">IFERROR(INDEX(Ref!F:F, MATCH(D904, Ref!B:B, 0)),1.5)</f>
        <v>1.5</v>
      </c>
    </row>
    <row r="905" spans="3:22" x14ac:dyDescent="0.25">
      <c r="C905" s="42"/>
      <c r="D905" s="2" t="str" cm="1">
        <f t="array" aca="1" ref="D905" ca="1">UPPER(_xlfn.TEXTJOIN("", TRUE, IF(ISNUMBER(FIND(MID(LEFT(C905, FIND(" ", C905 &amp; " ") - 1), ROW(INDIRECT("1:" &amp; LEN(LEFT(C905, FIND(" ", C905 &amp; " ") - 1)))), 1), "ABCDEFGHIJKLMNOPQRSTUVWXYZabcdefghijklmnopqrstuvwxyz")), MID(LEFT(C905, FIND(" ", C905 &amp; " ") - 1), ROW(INDIRECT("1:" &amp; LEN(LEFT(C905, FIND(" ", C905 &amp; " ") - 1)))), 1), "")))</f>
        <v/>
      </c>
      <c r="E905" s="2" t="e">
        <f ca="1">INDEX(Ref!C:C, MATCH(Mapping!D905, Ref!$B:$B,0))</f>
        <v>#N/A</v>
      </c>
      <c r="F905" s="2" t="e">
        <f ca="1">INDEX(Ref!D:D, MATCH(Mapping!D905, Ref!$B:$B,0))</f>
        <v>#N/A</v>
      </c>
      <c r="G905" s="2" cm="1">
        <f t="array" ref="G905">IFERROR(_xlfn.SWITCH(LOWER(TRIM(RIGHT(SUBSTITUTE(C905," ",REPT(" ",99)),99))),"fly",4,"dfly",8,"calendar",2,"box",4,4),4)</f>
        <v>4</v>
      </c>
      <c r="H905" s="2" t="s">
        <v>443</v>
      </c>
      <c r="I905" s="6" t="str">
        <f>RTD("tt.rtd",,RTD("tt.rtd",,"Inst",H905,$C905),I$2)</f>
        <v/>
      </c>
      <c r="J905" s="7" cm="1">
        <f t="array" ref="J905">SUM(IF(('Fill Book'!$F$4:$F$10084="B")*('Fill Book'!$E$4:$E$10084=Mapping!C905),'Fill Book'!$G$4:$G$10084))</f>
        <v>0</v>
      </c>
      <c r="K905" s="18" t="str" cm="1">
        <f t="array" ref="K905">IFERROR(
  SUMPRODUCT(
    ('Fill Book'!$F$4:$F$10084="B") * ('Fill Book'!$E$4:$E$10084=Mapping!C905),
    'Fill Book'!$G$4:$G$10084,  'Fill Book'!$H$4:$H$10084
  ) /
  SUMIFS(
    'Fill Book'!$G$4:$G$10084,
    'Fill Book'!$F$4:$F$10084, "B",
    'Fill Book'!$E$4:$E$10084, Mapping!C905
  ),
  ""
)</f>
        <v/>
      </c>
      <c r="L905" s="7">
        <f>SUMIFS('Fill Book'!$G$4:$G$10084, 'Fill Book'!$F$4:$F$10084, "S", 'Fill Book'!$E$4:$E$10084, Mapping!C905)</f>
        <v>0</v>
      </c>
      <c r="M905" s="18" t="str" cm="1">
        <f t="array" ref="M905">IFERROR(
  SUMPRODUCT(
    ('Fill Book'!$F$4:$F$10084="S") * ('Fill Book'!$E$4:$E$10084=Mapping!C905),
    'Fill Book'!$G$4:$G$10084,  'Fill Book'!$H$4:$H$10084
  ) /
  SUMIFS(
    'Fill Book'!$G$4:$G$10084,
    'Fill Book'!$F$4:$F$10084, "S",
    'Fill Book'!$E$4:$E$10084, Mapping!C905
  ),
  ""
)</f>
        <v/>
      </c>
      <c r="N905" s="7">
        <f t="shared" si="69"/>
        <v>0</v>
      </c>
      <c r="O905" s="2">
        <f t="shared" ca="1" si="67"/>
        <v>0</v>
      </c>
      <c r="P905" s="2">
        <f t="shared" ca="1" si="70"/>
        <v>0</v>
      </c>
      <c r="Q905" s="2">
        <f t="shared" si="71"/>
        <v>0</v>
      </c>
      <c r="R905" s="9" t="e">
        <f ca="1">((Mapping!$M905 - Mapping!$K905) / Mapping!$E905 * Mapping!$F905) * (MIN(Mapping!$J905, Mapping!$L905))</f>
        <v>#VALUE!</v>
      </c>
      <c r="S905" s="2" t="str">
        <f>IFERROR(INDEX(#REF!, MATCH(Mapping!C905,#REF!, 0)), "")</f>
        <v/>
      </c>
      <c r="T905" s="2" t="e">
        <f t="shared" ca="1" si="68"/>
        <v>#VALUE!</v>
      </c>
      <c r="U905" s="2">
        <f ca="1">IFERROR(INDEX(Ref!E:E, MATCH(D905, Ref!B:B, 0)),5)</f>
        <v>5</v>
      </c>
      <c r="V905">
        <f ca="1">IFERROR(INDEX(Ref!F:F, MATCH(D905, Ref!B:B, 0)),1.5)</f>
        <v>1.5</v>
      </c>
    </row>
    <row r="906" spans="3:22" x14ac:dyDescent="0.25">
      <c r="C906" s="42"/>
      <c r="D906" s="2" t="str" cm="1">
        <f t="array" aca="1" ref="D906" ca="1">UPPER(_xlfn.TEXTJOIN("", TRUE, IF(ISNUMBER(FIND(MID(LEFT(C906, FIND(" ", C906 &amp; " ") - 1), ROW(INDIRECT("1:" &amp; LEN(LEFT(C906, FIND(" ", C906 &amp; " ") - 1)))), 1), "ABCDEFGHIJKLMNOPQRSTUVWXYZabcdefghijklmnopqrstuvwxyz")), MID(LEFT(C906, FIND(" ", C906 &amp; " ") - 1), ROW(INDIRECT("1:" &amp; LEN(LEFT(C906, FIND(" ", C906 &amp; " ") - 1)))), 1), "")))</f>
        <v/>
      </c>
      <c r="E906" s="2" t="e">
        <f ca="1">INDEX(Ref!C:C, MATCH(Mapping!D906, Ref!$B:$B,0))</f>
        <v>#N/A</v>
      </c>
      <c r="F906" s="2" t="e">
        <f ca="1">INDEX(Ref!D:D, MATCH(Mapping!D906, Ref!$B:$B,0))</f>
        <v>#N/A</v>
      </c>
      <c r="G906" s="2" cm="1">
        <f t="array" ref="G906">IFERROR(_xlfn.SWITCH(LOWER(TRIM(RIGHT(SUBSTITUTE(C906," ",REPT(" ",99)),99))),"fly",4,"dfly",8,"calendar",2,"box",4,4),4)</f>
        <v>4</v>
      </c>
      <c r="H906" s="2" t="s">
        <v>443</v>
      </c>
      <c r="I906" s="6" t="str">
        <f>RTD("tt.rtd",,RTD("tt.rtd",,"Inst",H906,$C906),I$2)</f>
        <v/>
      </c>
      <c r="J906" s="7" cm="1">
        <f t="array" ref="J906">SUM(IF(('Fill Book'!$F$4:$F$10084="B")*('Fill Book'!$E$4:$E$10084=Mapping!C906),'Fill Book'!$G$4:$G$10084))</f>
        <v>0</v>
      </c>
      <c r="K906" s="18" t="str" cm="1">
        <f t="array" ref="K906">IFERROR(
  SUMPRODUCT(
    ('Fill Book'!$F$4:$F$10084="B") * ('Fill Book'!$E$4:$E$10084=Mapping!C906),
    'Fill Book'!$G$4:$G$10084,  'Fill Book'!$H$4:$H$10084
  ) /
  SUMIFS(
    'Fill Book'!$G$4:$G$10084,
    'Fill Book'!$F$4:$F$10084, "B",
    'Fill Book'!$E$4:$E$10084, Mapping!C906
  ),
  ""
)</f>
        <v/>
      </c>
      <c r="L906" s="7">
        <f>SUMIFS('Fill Book'!$G$4:$G$10084, 'Fill Book'!$F$4:$F$10084, "S", 'Fill Book'!$E$4:$E$10084, Mapping!C906)</f>
        <v>0</v>
      </c>
      <c r="M906" s="18" t="str" cm="1">
        <f t="array" ref="M906">IFERROR(
  SUMPRODUCT(
    ('Fill Book'!$F$4:$F$10084="S") * ('Fill Book'!$E$4:$E$10084=Mapping!C906),
    'Fill Book'!$G$4:$G$10084,  'Fill Book'!$H$4:$H$10084
  ) /
  SUMIFS(
    'Fill Book'!$G$4:$G$10084,
    'Fill Book'!$F$4:$F$10084, "S",
    'Fill Book'!$E$4:$E$10084, Mapping!C906
  ),
  ""
)</f>
        <v/>
      </c>
      <c r="N906" s="7">
        <f t="shared" si="69"/>
        <v>0</v>
      </c>
      <c r="O906" s="2">
        <f t="shared" ca="1" si="67"/>
        <v>0</v>
      </c>
      <c r="P906" s="2">
        <f t="shared" ca="1" si="70"/>
        <v>0</v>
      </c>
      <c r="Q906" s="2">
        <f t="shared" si="71"/>
        <v>0</v>
      </c>
      <c r="R906" s="9" t="e">
        <f ca="1">((Mapping!$M906 - Mapping!$K906) / Mapping!$E906 * Mapping!$F906) * (MIN(Mapping!$J906, Mapping!$L906))</f>
        <v>#VALUE!</v>
      </c>
      <c r="S906" s="2" t="str">
        <f>IFERROR(INDEX(#REF!, MATCH(Mapping!C906,#REF!, 0)), "")</f>
        <v/>
      </c>
      <c r="T906" s="2" t="e">
        <f t="shared" ca="1" si="68"/>
        <v>#VALUE!</v>
      </c>
      <c r="U906" s="2">
        <f ca="1">IFERROR(INDEX(Ref!E:E, MATCH(D906, Ref!B:B, 0)),5)</f>
        <v>5</v>
      </c>
      <c r="V906">
        <f ca="1">IFERROR(INDEX(Ref!F:F, MATCH(D906, Ref!B:B, 0)),1.5)</f>
        <v>1.5</v>
      </c>
    </row>
    <row r="907" spans="3:22" x14ac:dyDescent="0.25">
      <c r="C907" s="42"/>
      <c r="D907" s="2" t="str" cm="1">
        <f t="array" aca="1" ref="D907" ca="1">UPPER(_xlfn.TEXTJOIN("", TRUE, IF(ISNUMBER(FIND(MID(LEFT(C907, FIND(" ", C907 &amp; " ") - 1), ROW(INDIRECT("1:" &amp; LEN(LEFT(C907, FIND(" ", C907 &amp; " ") - 1)))), 1), "ABCDEFGHIJKLMNOPQRSTUVWXYZabcdefghijklmnopqrstuvwxyz")), MID(LEFT(C907, FIND(" ", C907 &amp; " ") - 1), ROW(INDIRECT("1:" &amp; LEN(LEFT(C907, FIND(" ", C907 &amp; " ") - 1)))), 1), "")))</f>
        <v/>
      </c>
      <c r="E907" s="2" t="e">
        <f ca="1">INDEX(Ref!C:C, MATCH(Mapping!D907, Ref!$B:$B,0))</f>
        <v>#N/A</v>
      </c>
      <c r="F907" s="2" t="e">
        <f ca="1">INDEX(Ref!D:D, MATCH(Mapping!D907, Ref!$B:$B,0))</f>
        <v>#N/A</v>
      </c>
      <c r="G907" s="2" cm="1">
        <f t="array" ref="G907">IFERROR(_xlfn.SWITCH(LOWER(TRIM(RIGHT(SUBSTITUTE(C907," ",REPT(" ",99)),99))),"fly",4,"dfly",8,"calendar",2,"box",4,4),4)</f>
        <v>4</v>
      </c>
      <c r="H907" s="2" t="s">
        <v>443</v>
      </c>
      <c r="I907" s="6" t="str">
        <f>RTD("tt.rtd",,RTD("tt.rtd",,"Inst",H907,$C907),I$2)</f>
        <v/>
      </c>
      <c r="J907" s="7" cm="1">
        <f t="array" ref="J907">SUM(IF(('Fill Book'!$F$4:$F$10084="B")*('Fill Book'!$E$4:$E$10084=Mapping!C907),'Fill Book'!$G$4:$G$10084))</f>
        <v>0</v>
      </c>
      <c r="K907" s="18" t="str" cm="1">
        <f t="array" ref="K907">IFERROR(
  SUMPRODUCT(
    ('Fill Book'!$F$4:$F$10084="B") * ('Fill Book'!$E$4:$E$10084=Mapping!C907),
    'Fill Book'!$G$4:$G$10084,  'Fill Book'!$H$4:$H$10084
  ) /
  SUMIFS(
    'Fill Book'!$G$4:$G$10084,
    'Fill Book'!$F$4:$F$10084, "B",
    'Fill Book'!$E$4:$E$10084, Mapping!C907
  ),
  ""
)</f>
        <v/>
      </c>
      <c r="L907" s="7">
        <f>SUMIFS('Fill Book'!$G$4:$G$10084, 'Fill Book'!$F$4:$F$10084, "S", 'Fill Book'!$E$4:$E$10084, Mapping!C907)</f>
        <v>0</v>
      </c>
      <c r="M907" s="18" t="str" cm="1">
        <f t="array" ref="M907">IFERROR(
  SUMPRODUCT(
    ('Fill Book'!$F$4:$F$10084="S") * ('Fill Book'!$E$4:$E$10084=Mapping!C907),
    'Fill Book'!$G$4:$G$10084,  'Fill Book'!$H$4:$H$10084
  ) /
  SUMIFS(
    'Fill Book'!$G$4:$G$10084,
    'Fill Book'!$F$4:$F$10084, "S",
    'Fill Book'!$E$4:$E$10084, Mapping!C907
  ),
  ""
)</f>
        <v/>
      </c>
      <c r="N907" s="7">
        <f t="shared" si="69"/>
        <v>0</v>
      </c>
      <c r="O907" s="2">
        <f t="shared" ca="1" si="67"/>
        <v>0</v>
      </c>
      <c r="P907" s="2">
        <f t="shared" ca="1" si="70"/>
        <v>0</v>
      </c>
      <c r="Q907" s="2">
        <f t="shared" si="71"/>
        <v>0</v>
      </c>
      <c r="R907" s="9" t="e">
        <f ca="1">((Mapping!$M907 - Mapping!$K907) / Mapping!$E907 * Mapping!$F907) * (MIN(Mapping!$J907, Mapping!$L907))</f>
        <v>#VALUE!</v>
      </c>
      <c r="S907" s="2" t="str">
        <f>IFERROR(INDEX(#REF!, MATCH(Mapping!C907,#REF!, 0)), "")</f>
        <v/>
      </c>
      <c r="T907" s="2" t="e">
        <f t="shared" ca="1" si="68"/>
        <v>#VALUE!</v>
      </c>
      <c r="U907" s="2">
        <f ca="1">IFERROR(INDEX(Ref!E:E, MATCH(D907, Ref!B:B, 0)),5)</f>
        <v>5</v>
      </c>
      <c r="V907">
        <f ca="1">IFERROR(INDEX(Ref!F:F, MATCH(D907, Ref!B:B, 0)),1.5)</f>
        <v>1.5</v>
      </c>
    </row>
    <row r="908" spans="3:22" x14ac:dyDescent="0.25">
      <c r="C908" s="42"/>
      <c r="D908" s="2" t="str" cm="1">
        <f t="array" aca="1" ref="D908" ca="1">UPPER(_xlfn.TEXTJOIN("", TRUE, IF(ISNUMBER(FIND(MID(LEFT(C908, FIND(" ", C908 &amp; " ") - 1), ROW(INDIRECT("1:" &amp; LEN(LEFT(C908, FIND(" ", C908 &amp; " ") - 1)))), 1), "ABCDEFGHIJKLMNOPQRSTUVWXYZabcdefghijklmnopqrstuvwxyz")), MID(LEFT(C908, FIND(" ", C908 &amp; " ") - 1), ROW(INDIRECT("1:" &amp; LEN(LEFT(C908, FIND(" ", C908 &amp; " ") - 1)))), 1), "")))</f>
        <v/>
      </c>
      <c r="E908" s="2" t="e">
        <f ca="1">INDEX(Ref!C:C, MATCH(Mapping!D908, Ref!$B:$B,0))</f>
        <v>#N/A</v>
      </c>
      <c r="F908" s="2" t="e">
        <f ca="1">INDEX(Ref!D:D, MATCH(Mapping!D908, Ref!$B:$B,0))</f>
        <v>#N/A</v>
      </c>
      <c r="G908" s="2" cm="1">
        <f t="array" ref="G908">IFERROR(_xlfn.SWITCH(LOWER(TRIM(RIGHT(SUBSTITUTE(C908," ",REPT(" ",99)),99))),"fly",4,"dfly",8,"calendar",2,"box",4,4),4)</f>
        <v>4</v>
      </c>
      <c r="H908" s="2" t="s">
        <v>443</v>
      </c>
      <c r="I908" s="6" t="str">
        <f>RTD("tt.rtd",,RTD("tt.rtd",,"Inst",H908,$C908),I$2)</f>
        <v/>
      </c>
      <c r="J908" s="7" cm="1">
        <f t="array" ref="J908">SUM(IF(('Fill Book'!$F$4:$F$10084="B")*('Fill Book'!$E$4:$E$10084=Mapping!C908),'Fill Book'!$G$4:$G$10084))</f>
        <v>0</v>
      </c>
      <c r="K908" s="18" t="str" cm="1">
        <f t="array" ref="K908">IFERROR(
  SUMPRODUCT(
    ('Fill Book'!$F$4:$F$10084="B") * ('Fill Book'!$E$4:$E$10084=Mapping!C908),
    'Fill Book'!$G$4:$G$10084,  'Fill Book'!$H$4:$H$10084
  ) /
  SUMIFS(
    'Fill Book'!$G$4:$G$10084,
    'Fill Book'!$F$4:$F$10084, "B",
    'Fill Book'!$E$4:$E$10084, Mapping!C908
  ),
  ""
)</f>
        <v/>
      </c>
      <c r="L908" s="7">
        <f>SUMIFS('Fill Book'!$G$4:$G$10084, 'Fill Book'!$F$4:$F$10084, "S", 'Fill Book'!$E$4:$E$10084, Mapping!C908)</f>
        <v>0</v>
      </c>
      <c r="M908" s="18" t="str" cm="1">
        <f t="array" ref="M908">IFERROR(
  SUMPRODUCT(
    ('Fill Book'!$F$4:$F$10084="S") * ('Fill Book'!$E$4:$E$10084=Mapping!C908),
    'Fill Book'!$G$4:$G$10084,  'Fill Book'!$H$4:$H$10084
  ) /
  SUMIFS(
    'Fill Book'!$G$4:$G$10084,
    'Fill Book'!$F$4:$F$10084, "S",
    'Fill Book'!$E$4:$E$10084, Mapping!C908
  ),
  ""
)</f>
        <v/>
      </c>
      <c r="N908" s="7">
        <f t="shared" si="69"/>
        <v>0</v>
      </c>
      <c r="O908" s="2">
        <f t="shared" ca="1" si="67"/>
        <v>0</v>
      </c>
      <c r="P908" s="2">
        <f t="shared" ca="1" si="70"/>
        <v>0</v>
      </c>
      <c r="Q908" s="2">
        <f t="shared" si="71"/>
        <v>0</v>
      </c>
      <c r="R908" s="9" t="e">
        <f ca="1">((Mapping!$M908 - Mapping!$K908) / Mapping!$E908 * Mapping!$F908) * (MIN(Mapping!$J908, Mapping!$L908))</f>
        <v>#VALUE!</v>
      </c>
      <c r="S908" s="2" t="str">
        <f>IFERROR(INDEX(#REF!, MATCH(Mapping!C908,#REF!, 0)), "")</f>
        <v/>
      </c>
      <c r="T908" s="2" t="e">
        <f t="shared" ca="1" si="68"/>
        <v>#VALUE!</v>
      </c>
      <c r="U908" s="2">
        <f ca="1">IFERROR(INDEX(Ref!E:E, MATCH(D908, Ref!B:B, 0)),5)</f>
        <v>5</v>
      </c>
      <c r="V908">
        <f ca="1">IFERROR(INDEX(Ref!F:F, MATCH(D908, Ref!B:B, 0)),1.5)</f>
        <v>1.5</v>
      </c>
    </row>
    <row r="909" spans="3:22" x14ac:dyDescent="0.25">
      <c r="C909" s="44"/>
      <c r="D909" s="2" t="str" cm="1">
        <f t="array" aca="1" ref="D909" ca="1">UPPER(_xlfn.TEXTJOIN("", TRUE, IF(ISNUMBER(FIND(MID(LEFT(C909, FIND(" ", C909 &amp; " ") - 1), ROW(INDIRECT("1:" &amp; LEN(LEFT(C909, FIND(" ", C909 &amp; " ") - 1)))), 1), "ABCDEFGHIJKLMNOPQRSTUVWXYZabcdefghijklmnopqrstuvwxyz")), MID(LEFT(C909, FIND(" ", C909 &amp; " ") - 1), ROW(INDIRECT("1:" &amp; LEN(LEFT(C909, FIND(" ", C909 &amp; " ") - 1)))), 1), "")))</f>
        <v/>
      </c>
      <c r="E909" s="2" t="e">
        <f ca="1">INDEX(Ref!C:C, MATCH(Mapping!D909, Ref!$B:$B,0))</f>
        <v>#N/A</v>
      </c>
      <c r="F909" s="2" t="e">
        <f ca="1">INDEX(Ref!D:D, MATCH(Mapping!D909, Ref!$B:$B,0))</f>
        <v>#N/A</v>
      </c>
      <c r="G909" s="2" cm="1">
        <f t="array" ref="G909">IFERROR(_xlfn.SWITCH(LOWER(TRIM(RIGHT(SUBSTITUTE(C909," ",REPT(" ",99)),99))),"fly",4,"dfly",8,"calendar",2,"box",4,4),4)</f>
        <v>4</v>
      </c>
      <c r="H909" s="2" t="s">
        <v>443</v>
      </c>
      <c r="I909" s="6" t="str">
        <f>RTD("tt.rtd",,RTD("tt.rtd",,"Inst",H909,$C909),I$2)</f>
        <v/>
      </c>
      <c r="J909" s="7" cm="1">
        <f t="array" ref="J909">SUM(IF(('Fill Book'!$F$4:$F$10084="B")*('Fill Book'!$E$4:$E$10084=Mapping!C909),'Fill Book'!$G$4:$G$10084))</f>
        <v>0</v>
      </c>
      <c r="K909" s="18" t="str" cm="1">
        <f t="array" ref="K909">IFERROR(
  SUMPRODUCT(
    ('Fill Book'!$F$4:$F$10084="B") * ('Fill Book'!$E$4:$E$10084=Mapping!C909),
    'Fill Book'!$G$4:$G$10084,  'Fill Book'!$H$4:$H$10084
  ) /
  SUMIFS(
    'Fill Book'!$G$4:$G$10084,
    'Fill Book'!$F$4:$F$10084, "B",
    'Fill Book'!$E$4:$E$10084, Mapping!C909
  ),
  ""
)</f>
        <v/>
      </c>
      <c r="L909" s="7">
        <f>SUMIFS('Fill Book'!$G$4:$G$10084, 'Fill Book'!$F$4:$F$10084, "S", 'Fill Book'!$E$4:$E$10084, Mapping!C909)</f>
        <v>0</v>
      </c>
      <c r="M909" s="18" t="str" cm="1">
        <f t="array" ref="M909">IFERROR(
  SUMPRODUCT(
    ('Fill Book'!$F$4:$F$10084="S") * ('Fill Book'!$E$4:$E$10084=Mapping!C909),
    'Fill Book'!$G$4:$G$10084,  'Fill Book'!$H$4:$H$10084
  ) /
  SUMIFS(
    'Fill Book'!$G$4:$G$10084,
    'Fill Book'!$F$4:$F$10084, "S",
    'Fill Book'!$E$4:$E$10084, Mapping!C909
  ),
  ""
)</f>
        <v/>
      </c>
      <c r="N909" s="7">
        <f t="shared" si="69"/>
        <v>0</v>
      </c>
      <c r="O909" s="2">
        <f t="shared" ca="1" si="67"/>
        <v>0</v>
      </c>
      <c r="P909" s="2">
        <f t="shared" ca="1" si="70"/>
        <v>0</v>
      </c>
      <c r="Q909" s="2">
        <f t="shared" si="71"/>
        <v>0</v>
      </c>
      <c r="R909" s="9" t="e">
        <f ca="1">((Mapping!$M909 - Mapping!$K909) / Mapping!$E909 * Mapping!$F909) * (MIN(Mapping!$J909, Mapping!$L909))</f>
        <v>#VALUE!</v>
      </c>
      <c r="S909" s="2" t="str">
        <f>IFERROR(INDEX(#REF!, MATCH(Mapping!C909,#REF!, 0)), "")</f>
        <v/>
      </c>
      <c r="T909" s="2" t="e">
        <f t="shared" ca="1" si="68"/>
        <v>#VALUE!</v>
      </c>
      <c r="U909" s="2">
        <f ca="1">IFERROR(INDEX(Ref!E:E, MATCH(D909, Ref!B:B, 0)),5)</f>
        <v>5</v>
      </c>
      <c r="V909">
        <f ca="1">IFERROR(INDEX(Ref!F:F, MATCH(D909, Ref!B:B, 0)),1.5)</f>
        <v>1.5</v>
      </c>
    </row>
    <row r="910" spans="3:22" x14ac:dyDescent="0.25">
      <c r="C910" s="45"/>
      <c r="D910" s="2" t="str" cm="1">
        <f t="array" aca="1" ref="D910" ca="1">UPPER(_xlfn.TEXTJOIN("", TRUE, IF(ISNUMBER(FIND(MID(LEFT(C910, FIND(" ", C910 &amp; " ") - 1), ROW(INDIRECT("1:" &amp; LEN(LEFT(C910, FIND(" ", C910 &amp; " ") - 1)))), 1), "ABCDEFGHIJKLMNOPQRSTUVWXYZabcdefghijklmnopqrstuvwxyz")), MID(LEFT(C910, FIND(" ", C910 &amp; " ") - 1), ROW(INDIRECT("1:" &amp; LEN(LEFT(C910, FIND(" ", C910 &amp; " ") - 1)))), 1), "")))</f>
        <v/>
      </c>
      <c r="E910" s="2" t="e">
        <f ca="1">INDEX(Ref!C:C, MATCH(Mapping!D910, Ref!$B:$B,0))</f>
        <v>#N/A</v>
      </c>
      <c r="F910" s="2" t="e">
        <f ca="1">INDEX(Ref!D:D, MATCH(Mapping!D910, Ref!$B:$B,0))</f>
        <v>#N/A</v>
      </c>
      <c r="G910" s="2" cm="1">
        <f t="array" ref="G910">IFERROR(_xlfn.SWITCH(LOWER(TRIM(RIGHT(SUBSTITUTE(C910," ",REPT(" ",99)),99))),"fly",4,"dfly",8,"calendar",2,"box",4,4),4)</f>
        <v>4</v>
      </c>
      <c r="H910" s="2" t="s">
        <v>443</v>
      </c>
      <c r="I910" s="6" t="str">
        <f>RTD("tt.rtd",,RTD("tt.rtd",,"Inst",H910,$C910),I$2)</f>
        <v/>
      </c>
      <c r="J910" s="7" cm="1">
        <f t="array" ref="J910">SUM(IF(('Fill Book'!$F$4:$F$10084="B")*('Fill Book'!$E$4:$E$10084=Mapping!C910),'Fill Book'!$G$4:$G$10084))</f>
        <v>0</v>
      </c>
      <c r="K910" s="18" t="str" cm="1">
        <f t="array" ref="K910">IFERROR(
  SUMPRODUCT(
    ('Fill Book'!$F$4:$F$10084="B") * ('Fill Book'!$E$4:$E$10084=Mapping!C910),
    'Fill Book'!$G$4:$G$10084,  'Fill Book'!$H$4:$H$10084
  ) /
  SUMIFS(
    'Fill Book'!$G$4:$G$10084,
    'Fill Book'!$F$4:$F$10084, "B",
    'Fill Book'!$E$4:$E$10084, Mapping!C910
  ),
  ""
)</f>
        <v/>
      </c>
      <c r="L910" s="7">
        <f>SUMIFS('Fill Book'!$G$4:$G$10084, 'Fill Book'!$F$4:$F$10084, "S", 'Fill Book'!$E$4:$E$10084, Mapping!C910)</f>
        <v>0</v>
      </c>
      <c r="M910" s="18" t="str" cm="1">
        <f t="array" ref="M910">IFERROR(
  SUMPRODUCT(
    ('Fill Book'!$F$4:$F$10084="S") * ('Fill Book'!$E$4:$E$10084=Mapping!C910),
    'Fill Book'!$G$4:$G$10084,  'Fill Book'!$H$4:$H$10084
  ) /
  SUMIFS(
    'Fill Book'!$G$4:$G$10084,
    'Fill Book'!$F$4:$F$10084, "S",
    'Fill Book'!$E$4:$E$10084, Mapping!C910
  ),
  ""
)</f>
        <v/>
      </c>
      <c r="N910" s="7">
        <f t="shared" si="69"/>
        <v>0</v>
      </c>
      <c r="O910" s="2">
        <f t="shared" ca="1" si="67"/>
        <v>0</v>
      </c>
      <c r="P910" s="2">
        <f t="shared" ca="1" si="70"/>
        <v>0</v>
      </c>
      <c r="Q910" s="2">
        <f t="shared" si="71"/>
        <v>0</v>
      </c>
      <c r="R910" s="9" t="e">
        <f ca="1">((Mapping!$M910 - Mapping!$K910) / Mapping!$E910 * Mapping!$F910) * (MIN(Mapping!$J910, Mapping!$L910))</f>
        <v>#VALUE!</v>
      </c>
      <c r="S910" s="2" t="str">
        <f>IFERROR(INDEX(#REF!, MATCH(Mapping!C910,#REF!, 0)), "")</f>
        <v/>
      </c>
      <c r="T910" s="2" t="e">
        <f t="shared" ca="1" si="68"/>
        <v>#VALUE!</v>
      </c>
      <c r="U910" s="2">
        <f ca="1">IFERROR(INDEX(Ref!E:E, MATCH(D910, Ref!B:B, 0)),5)</f>
        <v>5</v>
      </c>
      <c r="V910">
        <f ca="1">IFERROR(INDEX(Ref!F:F, MATCH(D910, Ref!B:B, 0)),1.5)</f>
        <v>1.5</v>
      </c>
    </row>
    <row r="911" spans="3:22" x14ac:dyDescent="0.25">
      <c r="C911" s="42"/>
      <c r="D911" s="2" t="str" cm="1">
        <f t="array" aca="1" ref="D911" ca="1">UPPER(_xlfn.TEXTJOIN("", TRUE, IF(ISNUMBER(FIND(MID(LEFT(C911, FIND(" ", C911 &amp; " ") - 1), ROW(INDIRECT("1:" &amp; LEN(LEFT(C911, FIND(" ", C911 &amp; " ") - 1)))), 1), "ABCDEFGHIJKLMNOPQRSTUVWXYZabcdefghijklmnopqrstuvwxyz")), MID(LEFT(C911, FIND(" ", C911 &amp; " ") - 1), ROW(INDIRECT("1:" &amp; LEN(LEFT(C911, FIND(" ", C911 &amp; " ") - 1)))), 1), "")))</f>
        <v/>
      </c>
      <c r="E911" s="2" t="e">
        <f ca="1">INDEX(Ref!C:C, MATCH(Mapping!D911, Ref!$B:$B,0))</f>
        <v>#N/A</v>
      </c>
      <c r="F911" s="2" t="e">
        <f ca="1">INDEX(Ref!D:D, MATCH(Mapping!D911, Ref!$B:$B,0))</f>
        <v>#N/A</v>
      </c>
      <c r="G911" s="2" cm="1">
        <f t="array" ref="G911">IFERROR(_xlfn.SWITCH(LOWER(TRIM(RIGHT(SUBSTITUTE(C911," ",REPT(" ",99)),99))),"fly",4,"dfly",8,"calendar",2,"box",4,4),4)</f>
        <v>4</v>
      </c>
      <c r="H911" s="2" t="s">
        <v>443</v>
      </c>
      <c r="I911" s="6" t="str">
        <f>RTD("tt.rtd",,RTD("tt.rtd",,"Inst",H911,$C911),I$2)</f>
        <v/>
      </c>
      <c r="J911" s="7" cm="1">
        <f t="array" ref="J911">SUM(IF(('Fill Book'!$F$4:$F$10084="B")*('Fill Book'!$E$4:$E$10084=Mapping!C911),'Fill Book'!$G$4:$G$10084))</f>
        <v>0</v>
      </c>
      <c r="K911" s="18" t="str" cm="1">
        <f t="array" ref="K911">IFERROR(
  SUMPRODUCT(
    ('Fill Book'!$F$4:$F$10084="B") * ('Fill Book'!$E$4:$E$10084=Mapping!C911),
    'Fill Book'!$G$4:$G$10084,  'Fill Book'!$H$4:$H$10084
  ) /
  SUMIFS(
    'Fill Book'!$G$4:$G$10084,
    'Fill Book'!$F$4:$F$10084, "B",
    'Fill Book'!$E$4:$E$10084, Mapping!C911
  ),
  ""
)</f>
        <v/>
      </c>
      <c r="L911" s="7">
        <f>SUMIFS('Fill Book'!$G$4:$G$10084, 'Fill Book'!$F$4:$F$10084, "S", 'Fill Book'!$E$4:$E$10084, Mapping!C911)</f>
        <v>0</v>
      </c>
      <c r="M911" s="18" t="str" cm="1">
        <f t="array" ref="M911">IFERROR(
  SUMPRODUCT(
    ('Fill Book'!$F$4:$F$10084="S") * ('Fill Book'!$E$4:$E$10084=Mapping!C911),
    'Fill Book'!$G$4:$G$10084,  'Fill Book'!$H$4:$H$10084
  ) /
  SUMIFS(
    'Fill Book'!$G$4:$G$10084,
    'Fill Book'!$F$4:$F$10084, "S",
    'Fill Book'!$E$4:$E$10084, Mapping!C911
  ),
  ""
)</f>
        <v/>
      </c>
      <c r="N911" s="7">
        <f t="shared" si="69"/>
        <v>0</v>
      </c>
      <c r="O911" s="2">
        <f t="shared" ca="1" si="67"/>
        <v>0</v>
      </c>
      <c r="P911" s="2">
        <f t="shared" ca="1" si="70"/>
        <v>0</v>
      </c>
      <c r="Q911" s="2">
        <f t="shared" si="71"/>
        <v>0</v>
      </c>
      <c r="R911" s="9" t="e">
        <f ca="1">((Mapping!$M911 - Mapping!$K911) / Mapping!$E911 * Mapping!$F911) * (MIN(Mapping!$J911, Mapping!$L911))</f>
        <v>#VALUE!</v>
      </c>
      <c r="S911" s="2" t="str">
        <f>IFERROR(INDEX(#REF!, MATCH(Mapping!C911,#REF!, 0)), "")</f>
        <v/>
      </c>
      <c r="T911" s="2" t="e">
        <f t="shared" ca="1" si="68"/>
        <v>#VALUE!</v>
      </c>
      <c r="U911" s="2">
        <f ca="1">IFERROR(INDEX(Ref!E:E, MATCH(D911, Ref!B:B, 0)),5)</f>
        <v>5</v>
      </c>
      <c r="V911">
        <f ca="1">IFERROR(INDEX(Ref!F:F, MATCH(D911, Ref!B:B, 0)),1.5)</f>
        <v>1.5</v>
      </c>
    </row>
    <row r="912" spans="3:22" x14ac:dyDescent="0.25">
      <c r="C912" s="42"/>
      <c r="D912" s="2" t="str" cm="1">
        <f t="array" aca="1" ref="D912" ca="1">UPPER(_xlfn.TEXTJOIN("", TRUE, IF(ISNUMBER(FIND(MID(LEFT(C912, FIND(" ", C912 &amp; " ") - 1), ROW(INDIRECT("1:" &amp; LEN(LEFT(C912, FIND(" ", C912 &amp; " ") - 1)))), 1), "ABCDEFGHIJKLMNOPQRSTUVWXYZabcdefghijklmnopqrstuvwxyz")), MID(LEFT(C912, FIND(" ", C912 &amp; " ") - 1), ROW(INDIRECT("1:" &amp; LEN(LEFT(C912, FIND(" ", C912 &amp; " ") - 1)))), 1), "")))</f>
        <v/>
      </c>
      <c r="E912" s="2" t="e">
        <f ca="1">INDEX(Ref!C:C, MATCH(Mapping!D912, Ref!$B:$B,0))</f>
        <v>#N/A</v>
      </c>
      <c r="F912" s="2" t="e">
        <f ca="1">INDEX(Ref!D:D, MATCH(Mapping!D912, Ref!$B:$B,0))</f>
        <v>#N/A</v>
      </c>
      <c r="G912" s="2" cm="1">
        <f t="array" ref="G912">IFERROR(_xlfn.SWITCH(LOWER(TRIM(RIGHT(SUBSTITUTE(C912," ",REPT(" ",99)),99))),"fly",4,"dfly",8,"calendar",2,"box",4,4),4)</f>
        <v>4</v>
      </c>
      <c r="H912" s="2" t="s">
        <v>443</v>
      </c>
      <c r="I912" s="6" t="str">
        <f>RTD("tt.rtd",,RTD("tt.rtd",,"Inst",H912,$C912),I$2)</f>
        <v/>
      </c>
      <c r="J912" s="7" cm="1">
        <f t="array" ref="J912">SUM(IF(('Fill Book'!$F$4:$F$10084="B")*('Fill Book'!$E$4:$E$10084=Mapping!C912),'Fill Book'!$G$4:$G$10084))</f>
        <v>0</v>
      </c>
      <c r="K912" s="18" t="str" cm="1">
        <f t="array" ref="K912">IFERROR(
  SUMPRODUCT(
    ('Fill Book'!$F$4:$F$10084="B") * ('Fill Book'!$E$4:$E$10084=Mapping!C912),
    'Fill Book'!$G$4:$G$10084,  'Fill Book'!$H$4:$H$10084
  ) /
  SUMIFS(
    'Fill Book'!$G$4:$G$10084,
    'Fill Book'!$F$4:$F$10084, "B",
    'Fill Book'!$E$4:$E$10084, Mapping!C912
  ),
  ""
)</f>
        <v/>
      </c>
      <c r="L912" s="7">
        <f>SUMIFS('Fill Book'!$G$4:$G$10084, 'Fill Book'!$F$4:$F$10084, "S", 'Fill Book'!$E$4:$E$10084, Mapping!C912)</f>
        <v>0</v>
      </c>
      <c r="M912" s="18" t="str" cm="1">
        <f t="array" ref="M912">IFERROR(
  SUMPRODUCT(
    ('Fill Book'!$F$4:$F$10084="S") * ('Fill Book'!$E$4:$E$10084=Mapping!C912),
    'Fill Book'!$G$4:$G$10084,  'Fill Book'!$H$4:$H$10084
  ) /
  SUMIFS(
    'Fill Book'!$G$4:$G$10084,
    'Fill Book'!$F$4:$F$10084, "S",
    'Fill Book'!$E$4:$E$10084, Mapping!C912
  ),
  ""
)</f>
        <v/>
      </c>
      <c r="N912" s="7">
        <f t="shared" si="69"/>
        <v>0</v>
      </c>
      <c r="O912" s="2">
        <f t="shared" ca="1" si="67"/>
        <v>0</v>
      </c>
      <c r="P912" s="2">
        <f t="shared" ca="1" si="70"/>
        <v>0</v>
      </c>
      <c r="Q912" s="2">
        <f t="shared" si="71"/>
        <v>0</v>
      </c>
      <c r="R912" s="9" t="e">
        <f ca="1">((Mapping!$M912 - Mapping!$K912) / Mapping!$E912 * Mapping!$F912) * (MIN(Mapping!$J912, Mapping!$L912))</f>
        <v>#VALUE!</v>
      </c>
      <c r="S912" s="2" t="str">
        <f>IFERROR(INDEX(#REF!, MATCH(Mapping!C912,#REF!, 0)), "")</f>
        <v/>
      </c>
      <c r="T912" s="2" t="e">
        <f t="shared" ca="1" si="68"/>
        <v>#VALUE!</v>
      </c>
      <c r="U912" s="2">
        <f ca="1">IFERROR(INDEX(Ref!E:E, MATCH(D912, Ref!B:B, 0)),5)</f>
        <v>5</v>
      </c>
      <c r="V912">
        <f ca="1">IFERROR(INDEX(Ref!F:F, MATCH(D912, Ref!B:B, 0)),1.5)</f>
        <v>1.5</v>
      </c>
    </row>
    <row r="913" spans="3:22" x14ac:dyDescent="0.25">
      <c r="C913" s="44"/>
      <c r="D913" s="2" t="str" cm="1">
        <f t="array" aca="1" ref="D913" ca="1">UPPER(_xlfn.TEXTJOIN("", TRUE, IF(ISNUMBER(FIND(MID(LEFT(C913, FIND(" ", C913 &amp; " ") - 1), ROW(INDIRECT("1:" &amp; LEN(LEFT(C913, FIND(" ", C913 &amp; " ") - 1)))), 1), "ABCDEFGHIJKLMNOPQRSTUVWXYZabcdefghijklmnopqrstuvwxyz")), MID(LEFT(C913, FIND(" ", C913 &amp; " ") - 1), ROW(INDIRECT("1:" &amp; LEN(LEFT(C913, FIND(" ", C913 &amp; " ") - 1)))), 1), "")))</f>
        <v/>
      </c>
      <c r="E913" s="2" t="e">
        <f ca="1">INDEX(Ref!C:C, MATCH(Mapping!D913, Ref!$B:$B,0))</f>
        <v>#N/A</v>
      </c>
      <c r="F913" s="2" t="e">
        <f ca="1">INDEX(Ref!D:D, MATCH(Mapping!D913, Ref!$B:$B,0))</f>
        <v>#N/A</v>
      </c>
      <c r="G913" s="2" cm="1">
        <f t="array" ref="G913">IFERROR(_xlfn.SWITCH(LOWER(TRIM(RIGHT(SUBSTITUTE(C913," ",REPT(" ",99)),99))),"fly",4,"dfly",8,"calendar",2,"box",4,4),4)</f>
        <v>4</v>
      </c>
      <c r="H913" s="2" t="s">
        <v>443</v>
      </c>
      <c r="I913" s="6" t="str">
        <f>RTD("tt.rtd",,RTD("tt.rtd",,"Inst",H913,$C913),I$2)</f>
        <v/>
      </c>
      <c r="J913" s="7" cm="1">
        <f t="array" ref="J913">SUM(IF(('Fill Book'!$F$4:$F$10084="B")*('Fill Book'!$E$4:$E$10084=Mapping!C913),'Fill Book'!$G$4:$G$10084))</f>
        <v>0</v>
      </c>
      <c r="K913" s="18" t="str" cm="1">
        <f t="array" ref="K913">IFERROR(
  SUMPRODUCT(
    ('Fill Book'!$F$4:$F$10084="B") * ('Fill Book'!$E$4:$E$10084=Mapping!C913),
    'Fill Book'!$G$4:$G$10084,  'Fill Book'!$H$4:$H$10084
  ) /
  SUMIFS(
    'Fill Book'!$G$4:$G$10084,
    'Fill Book'!$F$4:$F$10084, "B",
    'Fill Book'!$E$4:$E$10084, Mapping!C913
  ),
  ""
)</f>
        <v/>
      </c>
      <c r="L913" s="7">
        <f>SUMIFS('Fill Book'!$G$4:$G$10084, 'Fill Book'!$F$4:$F$10084, "S", 'Fill Book'!$E$4:$E$10084, Mapping!C913)</f>
        <v>0</v>
      </c>
      <c r="M913" s="18" t="str" cm="1">
        <f t="array" ref="M913">IFERROR(
  SUMPRODUCT(
    ('Fill Book'!$F$4:$F$10084="S") * ('Fill Book'!$E$4:$E$10084=Mapping!C913),
    'Fill Book'!$G$4:$G$10084,  'Fill Book'!$H$4:$H$10084
  ) /
  SUMIFS(
    'Fill Book'!$G$4:$G$10084,
    'Fill Book'!$F$4:$F$10084, "S",
    'Fill Book'!$E$4:$E$10084, Mapping!C913
  ),
  ""
)</f>
        <v/>
      </c>
      <c r="N913" s="7">
        <f t="shared" si="69"/>
        <v>0</v>
      </c>
      <c r="O913" s="2">
        <f t="shared" ca="1" si="67"/>
        <v>0</v>
      </c>
      <c r="P913" s="2">
        <f t="shared" ca="1" si="70"/>
        <v>0</v>
      </c>
      <c r="Q913" s="2">
        <f t="shared" si="71"/>
        <v>0</v>
      </c>
      <c r="R913" s="9" t="e">
        <f ca="1">((Mapping!$M913 - Mapping!$K913) / Mapping!$E913 * Mapping!$F913) * (MIN(Mapping!$J913, Mapping!$L913))</f>
        <v>#VALUE!</v>
      </c>
      <c r="S913" s="2" t="str">
        <f>IFERROR(INDEX(#REF!, MATCH(Mapping!C913,#REF!, 0)), "")</f>
        <v/>
      </c>
      <c r="T913" s="2" t="e">
        <f t="shared" ca="1" si="68"/>
        <v>#VALUE!</v>
      </c>
      <c r="U913" s="2">
        <f ca="1">IFERROR(INDEX(Ref!E:E, MATCH(D913, Ref!B:B, 0)),5)</f>
        <v>5</v>
      </c>
      <c r="V913">
        <f ca="1">IFERROR(INDEX(Ref!F:F, MATCH(D913, Ref!B:B, 0)),1.5)</f>
        <v>1.5</v>
      </c>
    </row>
    <row r="914" spans="3:22" x14ac:dyDescent="0.25">
      <c r="C914" s="45"/>
      <c r="D914" s="2" t="str" cm="1">
        <f t="array" aca="1" ref="D914" ca="1">UPPER(_xlfn.TEXTJOIN("", TRUE, IF(ISNUMBER(FIND(MID(LEFT(C914, FIND(" ", C914 &amp; " ") - 1), ROW(INDIRECT("1:" &amp; LEN(LEFT(C914, FIND(" ", C914 &amp; " ") - 1)))), 1), "ABCDEFGHIJKLMNOPQRSTUVWXYZabcdefghijklmnopqrstuvwxyz")), MID(LEFT(C914, FIND(" ", C914 &amp; " ") - 1), ROW(INDIRECT("1:" &amp; LEN(LEFT(C914, FIND(" ", C914 &amp; " ") - 1)))), 1), "")))</f>
        <v/>
      </c>
      <c r="E914" s="2" t="e">
        <f ca="1">INDEX(Ref!C:C, MATCH(Mapping!D914, Ref!$B:$B,0))</f>
        <v>#N/A</v>
      </c>
      <c r="F914" s="2" t="e">
        <f ca="1">INDEX(Ref!D:D, MATCH(Mapping!D914, Ref!$B:$B,0))</f>
        <v>#N/A</v>
      </c>
      <c r="G914" s="2" cm="1">
        <f t="array" ref="G914">IFERROR(_xlfn.SWITCH(LOWER(TRIM(RIGHT(SUBSTITUTE(C914," ",REPT(" ",99)),99))),"fly",4,"dfly",8,"calendar",2,"box",4,4),4)</f>
        <v>4</v>
      </c>
      <c r="H914" s="2" t="s">
        <v>443</v>
      </c>
      <c r="I914" s="6" t="str">
        <f>RTD("tt.rtd",,RTD("tt.rtd",,"Inst",H914,$C914),I$2)</f>
        <v/>
      </c>
      <c r="J914" s="7" cm="1">
        <f t="array" ref="J914">SUM(IF(('Fill Book'!$F$4:$F$10084="B")*('Fill Book'!$E$4:$E$10084=Mapping!C914),'Fill Book'!$G$4:$G$10084))</f>
        <v>0</v>
      </c>
      <c r="K914" s="18" t="str" cm="1">
        <f t="array" ref="K914">IFERROR(
  SUMPRODUCT(
    ('Fill Book'!$F$4:$F$10084="B") * ('Fill Book'!$E$4:$E$10084=Mapping!C914),
    'Fill Book'!$G$4:$G$10084,  'Fill Book'!$H$4:$H$10084
  ) /
  SUMIFS(
    'Fill Book'!$G$4:$G$10084,
    'Fill Book'!$F$4:$F$10084, "B",
    'Fill Book'!$E$4:$E$10084, Mapping!C914
  ),
  ""
)</f>
        <v/>
      </c>
      <c r="L914" s="7">
        <f>SUMIFS('Fill Book'!$G$4:$G$10084, 'Fill Book'!$F$4:$F$10084, "S", 'Fill Book'!$E$4:$E$10084, Mapping!C914)</f>
        <v>0</v>
      </c>
      <c r="M914" s="18" t="str" cm="1">
        <f t="array" ref="M914">IFERROR(
  SUMPRODUCT(
    ('Fill Book'!$F$4:$F$10084="S") * ('Fill Book'!$E$4:$E$10084=Mapping!C914),
    'Fill Book'!$G$4:$G$10084,  'Fill Book'!$H$4:$H$10084
  ) /
  SUMIFS(
    'Fill Book'!$G$4:$G$10084,
    'Fill Book'!$F$4:$F$10084, "S",
    'Fill Book'!$E$4:$E$10084, Mapping!C914
  ),
  ""
)</f>
        <v/>
      </c>
      <c r="N914" s="7">
        <f t="shared" si="69"/>
        <v>0</v>
      </c>
      <c r="O914" s="2">
        <f t="shared" ca="1" si="67"/>
        <v>0</v>
      </c>
      <c r="P914" s="2">
        <f t="shared" ca="1" si="70"/>
        <v>0</v>
      </c>
      <c r="Q914" s="2">
        <f t="shared" si="71"/>
        <v>0</v>
      </c>
      <c r="R914" s="9" t="e">
        <f ca="1">((Mapping!$M914 - Mapping!$K914) / Mapping!$E914 * Mapping!$F914) * (MIN(Mapping!$J914, Mapping!$L914))</f>
        <v>#VALUE!</v>
      </c>
      <c r="S914" s="2" t="str">
        <f>IFERROR(INDEX(#REF!, MATCH(Mapping!C914,#REF!, 0)), "")</f>
        <v/>
      </c>
      <c r="T914" s="2" t="e">
        <f t="shared" ca="1" si="68"/>
        <v>#VALUE!</v>
      </c>
      <c r="U914" s="2">
        <f ca="1">IFERROR(INDEX(Ref!E:E, MATCH(D914, Ref!B:B, 0)),5)</f>
        <v>5</v>
      </c>
      <c r="V914">
        <f ca="1">IFERROR(INDEX(Ref!F:F, MATCH(D914, Ref!B:B, 0)),1.5)</f>
        <v>1.5</v>
      </c>
    </row>
    <row r="915" spans="3:22" x14ac:dyDescent="0.25">
      <c r="C915" s="46"/>
      <c r="D915" s="2" t="str" cm="1">
        <f t="array" aca="1" ref="D915" ca="1">UPPER(_xlfn.TEXTJOIN("", TRUE, IF(ISNUMBER(FIND(MID(LEFT(C915, FIND(" ", C915 &amp; " ") - 1), ROW(INDIRECT("1:" &amp; LEN(LEFT(C915, FIND(" ", C915 &amp; " ") - 1)))), 1), "ABCDEFGHIJKLMNOPQRSTUVWXYZabcdefghijklmnopqrstuvwxyz")), MID(LEFT(C915, FIND(" ", C915 &amp; " ") - 1), ROW(INDIRECT("1:" &amp; LEN(LEFT(C915, FIND(" ", C915 &amp; " ") - 1)))), 1), "")))</f>
        <v/>
      </c>
      <c r="E915" s="2" t="e">
        <f ca="1">INDEX(Ref!C:C, MATCH(Mapping!D915, Ref!$B:$B,0))</f>
        <v>#N/A</v>
      </c>
      <c r="F915" s="2" t="e">
        <f ca="1">INDEX(Ref!D:D, MATCH(Mapping!D915, Ref!$B:$B,0))</f>
        <v>#N/A</v>
      </c>
      <c r="G915" s="2" cm="1">
        <f t="array" ref="G915">IFERROR(_xlfn.SWITCH(LOWER(TRIM(RIGHT(SUBSTITUTE(C915," ",REPT(" ",99)),99))),"fly",4,"dfly",8,"calendar",2,"box",4,4),4)</f>
        <v>4</v>
      </c>
      <c r="H915" s="2" t="s">
        <v>443</v>
      </c>
      <c r="I915" s="6" t="str">
        <f>RTD("tt.rtd",,RTD("tt.rtd",,"Inst",H915,$C915),I$2)</f>
        <v/>
      </c>
      <c r="J915" s="7" cm="1">
        <f t="array" ref="J915">SUM(IF(('Fill Book'!$F$4:$F$10084="B")*('Fill Book'!$E$4:$E$10084=Mapping!C915),'Fill Book'!$G$4:$G$10084))</f>
        <v>0</v>
      </c>
      <c r="K915" s="18" t="str" cm="1">
        <f t="array" ref="K915">IFERROR(
  SUMPRODUCT(
    ('Fill Book'!$F$4:$F$10084="B") * ('Fill Book'!$E$4:$E$10084=Mapping!C915),
    'Fill Book'!$G$4:$G$10084,  'Fill Book'!$H$4:$H$10084
  ) /
  SUMIFS(
    'Fill Book'!$G$4:$G$10084,
    'Fill Book'!$F$4:$F$10084, "B",
    'Fill Book'!$E$4:$E$10084, Mapping!C915
  ),
  ""
)</f>
        <v/>
      </c>
      <c r="L915" s="7">
        <f>SUMIFS('Fill Book'!$G$4:$G$10084, 'Fill Book'!$F$4:$F$10084, "S", 'Fill Book'!$E$4:$E$10084, Mapping!C915)</f>
        <v>0</v>
      </c>
      <c r="M915" s="18" t="str" cm="1">
        <f t="array" ref="M915">IFERROR(
  SUMPRODUCT(
    ('Fill Book'!$F$4:$F$10084="S") * ('Fill Book'!$E$4:$E$10084=Mapping!C915),
    'Fill Book'!$G$4:$G$10084,  'Fill Book'!$H$4:$H$10084
  ) /
  SUMIFS(
    'Fill Book'!$G$4:$G$10084,
    'Fill Book'!$F$4:$F$10084, "S",
    'Fill Book'!$E$4:$E$10084, Mapping!C915
  ),
  ""
)</f>
        <v/>
      </c>
      <c r="N915" s="7">
        <f t="shared" si="69"/>
        <v>0</v>
      </c>
      <c r="O915" s="2">
        <f t="shared" ca="1" si="67"/>
        <v>0</v>
      </c>
      <c r="P915" s="2">
        <f t="shared" ca="1" si="70"/>
        <v>0</v>
      </c>
      <c r="Q915" s="2">
        <f t="shared" si="71"/>
        <v>0</v>
      </c>
      <c r="R915" s="9" t="e">
        <f ca="1">((Mapping!$M915 - Mapping!$K915) / Mapping!$E915 * Mapping!$F915) * (MIN(Mapping!$J915, Mapping!$L915))</f>
        <v>#VALUE!</v>
      </c>
      <c r="S915" s="2" t="str">
        <f>IFERROR(INDEX(#REF!, MATCH(Mapping!C915,#REF!, 0)), "")</f>
        <v/>
      </c>
      <c r="T915" s="2" t="e">
        <f t="shared" ca="1" si="68"/>
        <v>#VALUE!</v>
      </c>
      <c r="U915" s="2">
        <f ca="1">IFERROR(INDEX(Ref!E:E, MATCH(D915, Ref!B:B, 0)),5)</f>
        <v>5</v>
      </c>
      <c r="V915">
        <f ca="1">IFERROR(INDEX(Ref!F:F, MATCH(D915, Ref!B:B, 0)),1.5)</f>
        <v>1.5</v>
      </c>
    </row>
    <row r="916" spans="3:22" x14ac:dyDescent="0.25">
      <c r="C916" s="42"/>
      <c r="D916" s="2" t="str" cm="1">
        <f t="array" aca="1" ref="D916" ca="1">UPPER(_xlfn.TEXTJOIN("", TRUE, IF(ISNUMBER(FIND(MID(LEFT(C916, FIND(" ", C916 &amp; " ") - 1), ROW(INDIRECT("1:" &amp; LEN(LEFT(C916, FIND(" ", C916 &amp; " ") - 1)))), 1), "ABCDEFGHIJKLMNOPQRSTUVWXYZabcdefghijklmnopqrstuvwxyz")), MID(LEFT(C916, FIND(" ", C916 &amp; " ") - 1), ROW(INDIRECT("1:" &amp; LEN(LEFT(C916, FIND(" ", C916 &amp; " ") - 1)))), 1), "")))</f>
        <v/>
      </c>
      <c r="E916" s="2" t="e">
        <f ca="1">INDEX(Ref!C:C, MATCH(Mapping!D916, Ref!$B:$B,0))</f>
        <v>#N/A</v>
      </c>
      <c r="F916" s="2" t="e">
        <f ca="1">INDEX(Ref!D:D, MATCH(Mapping!D916, Ref!$B:$B,0))</f>
        <v>#N/A</v>
      </c>
      <c r="G916" s="2" cm="1">
        <f t="array" ref="G916">IFERROR(_xlfn.SWITCH(LOWER(TRIM(RIGHT(SUBSTITUTE(C916," ",REPT(" ",99)),99))),"fly",4,"dfly",8,"calendar",2,"box",4,4),4)</f>
        <v>4</v>
      </c>
      <c r="H916" s="2" t="s">
        <v>443</v>
      </c>
      <c r="I916" s="6" t="str">
        <f>RTD("tt.rtd",,RTD("tt.rtd",,"Inst",H916,$C916),I$2)</f>
        <v/>
      </c>
      <c r="J916" s="7" cm="1">
        <f t="array" ref="J916">SUM(IF(('Fill Book'!$F$4:$F$10084="B")*('Fill Book'!$E$4:$E$10084=Mapping!C916),'Fill Book'!$G$4:$G$10084))</f>
        <v>0</v>
      </c>
      <c r="K916" s="18" t="str" cm="1">
        <f t="array" ref="K916">IFERROR(
  SUMPRODUCT(
    ('Fill Book'!$F$4:$F$10084="B") * ('Fill Book'!$E$4:$E$10084=Mapping!C916),
    'Fill Book'!$G$4:$G$10084,  'Fill Book'!$H$4:$H$10084
  ) /
  SUMIFS(
    'Fill Book'!$G$4:$G$10084,
    'Fill Book'!$F$4:$F$10084, "B",
    'Fill Book'!$E$4:$E$10084, Mapping!C916
  ),
  ""
)</f>
        <v/>
      </c>
      <c r="L916" s="7">
        <f>SUMIFS('Fill Book'!$G$4:$G$10084, 'Fill Book'!$F$4:$F$10084, "S", 'Fill Book'!$E$4:$E$10084, Mapping!C916)</f>
        <v>0</v>
      </c>
      <c r="M916" s="18" t="str" cm="1">
        <f t="array" ref="M916">IFERROR(
  SUMPRODUCT(
    ('Fill Book'!$F$4:$F$10084="S") * ('Fill Book'!$E$4:$E$10084=Mapping!C916),
    'Fill Book'!$G$4:$G$10084,  'Fill Book'!$H$4:$H$10084
  ) /
  SUMIFS(
    'Fill Book'!$G$4:$G$10084,
    'Fill Book'!$F$4:$F$10084, "S",
    'Fill Book'!$E$4:$E$10084, Mapping!C916
  ),
  ""
)</f>
        <v/>
      </c>
      <c r="N916" s="7">
        <f t="shared" si="69"/>
        <v>0</v>
      </c>
      <c r="O916" s="2">
        <f t="shared" ca="1" si="67"/>
        <v>0</v>
      </c>
      <c r="P916" s="2">
        <f t="shared" ca="1" si="70"/>
        <v>0</v>
      </c>
      <c r="Q916" s="2">
        <f t="shared" si="71"/>
        <v>0</v>
      </c>
      <c r="R916" s="9" t="e">
        <f ca="1">((Mapping!$M916 - Mapping!$K916) / Mapping!$E916 * Mapping!$F916) * (MIN(Mapping!$J916, Mapping!$L916))</f>
        <v>#VALUE!</v>
      </c>
      <c r="S916" s="2" t="str">
        <f>IFERROR(INDEX(#REF!, MATCH(Mapping!C916,#REF!, 0)), "")</f>
        <v/>
      </c>
      <c r="T916" s="2" t="e">
        <f t="shared" ca="1" si="68"/>
        <v>#VALUE!</v>
      </c>
      <c r="U916" s="2">
        <f ca="1">IFERROR(INDEX(Ref!E:E, MATCH(D916, Ref!B:B, 0)),5)</f>
        <v>5</v>
      </c>
      <c r="V916">
        <f ca="1">IFERROR(INDEX(Ref!F:F, MATCH(D916, Ref!B:B, 0)),1.5)</f>
        <v>1.5</v>
      </c>
    </row>
    <row r="917" spans="3:22" x14ac:dyDescent="0.25">
      <c r="C917" s="42"/>
      <c r="D917" s="2" t="str" cm="1">
        <f t="array" aca="1" ref="D917" ca="1">UPPER(_xlfn.TEXTJOIN("", TRUE, IF(ISNUMBER(FIND(MID(LEFT(C917, FIND(" ", C917 &amp; " ") - 1), ROW(INDIRECT("1:" &amp; LEN(LEFT(C917, FIND(" ", C917 &amp; " ") - 1)))), 1), "ABCDEFGHIJKLMNOPQRSTUVWXYZabcdefghijklmnopqrstuvwxyz")), MID(LEFT(C917, FIND(" ", C917 &amp; " ") - 1), ROW(INDIRECT("1:" &amp; LEN(LEFT(C917, FIND(" ", C917 &amp; " ") - 1)))), 1), "")))</f>
        <v/>
      </c>
      <c r="E917" s="2" t="e">
        <f ca="1">INDEX(Ref!C:C, MATCH(Mapping!D917, Ref!$B:$B,0))</f>
        <v>#N/A</v>
      </c>
      <c r="F917" s="2" t="e">
        <f ca="1">INDEX(Ref!D:D, MATCH(Mapping!D917, Ref!$B:$B,0))</f>
        <v>#N/A</v>
      </c>
      <c r="G917" s="2" cm="1">
        <f t="array" ref="G917">IFERROR(_xlfn.SWITCH(LOWER(TRIM(RIGHT(SUBSTITUTE(C917," ",REPT(" ",99)),99))),"fly",4,"dfly",8,"calendar",2,"box",4,4),4)</f>
        <v>4</v>
      </c>
      <c r="H917" s="2" t="s">
        <v>443</v>
      </c>
      <c r="I917" s="6" t="str">
        <f>RTD("tt.rtd",,RTD("tt.rtd",,"Inst",H917,$C917),I$2)</f>
        <v/>
      </c>
      <c r="J917" s="7" cm="1">
        <f t="array" ref="J917">SUM(IF(('Fill Book'!$F$4:$F$10084="B")*('Fill Book'!$E$4:$E$10084=Mapping!C917),'Fill Book'!$G$4:$G$10084))</f>
        <v>0</v>
      </c>
      <c r="K917" s="18" t="str" cm="1">
        <f t="array" ref="K917">IFERROR(
  SUMPRODUCT(
    ('Fill Book'!$F$4:$F$10084="B") * ('Fill Book'!$E$4:$E$10084=Mapping!C917),
    'Fill Book'!$G$4:$G$10084,  'Fill Book'!$H$4:$H$10084
  ) /
  SUMIFS(
    'Fill Book'!$G$4:$G$10084,
    'Fill Book'!$F$4:$F$10084, "B",
    'Fill Book'!$E$4:$E$10084, Mapping!C917
  ),
  ""
)</f>
        <v/>
      </c>
      <c r="L917" s="7">
        <f>SUMIFS('Fill Book'!$G$4:$G$10084, 'Fill Book'!$F$4:$F$10084, "S", 'Fill Book'!$E$4:$E$10084, Mapping!C917)</f>
        <v>0</v>
      </c>
      <c r="M917" s="18" t="str" cm="1">
        <f t="array" ref="M917">IFERROR(
  SUMPRODUCT(
    ('Fill Book'!$F$4:$F$10084="S") * ('Fill Book'!$E$4:$E$10084=Mapping!C917),
    'Fill Book'!$G$4:$G$10084,  'Fill Book'!$H$4:$H$10084
  ) /
  SUMIFS(
    'Fill Book'!$G$4:$G$10084,
    'Fill Book'!$F$4:$F$10084, "S",
    'Fill Book'!$E$4:$E$10084, Mapping!C917
  ),
  ""
)</f>
        <v/>
      </c>
      <c r="N917" s="7">
        <f t="shared" si="69"/>
        <v>0</v>
      </c>
      <c r="O917" s="2">
        <f t="shared" ca="1" si="67"/>
        <v>0</v>
      </c>
      <c r="P917" s="2">
        <f t="shared" ca="1" si="70"/>
        <v>0</v>
      </c>
      <c r="Q917" s="2">
        <f t="shared" si="71"/>
        <v>0</v>
      </c>
      <c r="R917" s="9" t="e">
        <f ca="1">((Mapping!$M917 - Mapping!$K917) / Mapping!$E917 * Mapping!$F917) * (MIN(Mapping!$J917, Mapping!$L917))</f>
        <v>#VALUE!</v>
      </c>
      <c r="S917" s="2" t="str">
        <f>IFERROR(INDEX(#REF!, MATCH(Mapping!C917,#REF!, 0)), "")</f>
        <v/>
      </c>
      <c r="T917" s="2" t="e">
        <f t="shared" ca="1" si="68"/>
        <v>#VALUE!</v>
      </c>
      <c r="U917" s="2">
        <f ca="1">IFERROR(INDEX(Ref!E:E, MATCH(D917, Ref!B:B, 0)),5)</f>
        <v>5</v>
      </c>
      <c r="V917">
        <f ca="1">IFERROR(INDEX(Ref!F:F, MATCH(D917, Ref!B:B, 0)),1.5)</f>
        <v>1.5</v>
      </c>
    </row>
    <row r="918" spans="3:22" x14ac:dyDescent="0.25">
      <c r="C918" s="42"/>
      <c r="D918" s="2" t="str" cm="1">
        <f t="array" aca="1" ref="D918" ca="1">UPPER(_xlfn.TEXTJOIN("", TRUE, IF(ISNUMBER(FIND(MID(LEFT(C918, FIND(" ", C918 &amp; " ") - 1), ROW(INDIRECT("1:" &amp; LEN(LEFT(C918, FIND(" ", C918 &amp; " ") - 1)))), 1), "ABCDEFGHIJKLMNOPQRSTUVWXYZabcdefghijklmnopqrstuvwxyz")), MID(LEFT(C918, FIND(" ", C918 &amp; " ") - 1), ROW(INDIRECT("1:" &amp; LEN(LEFT(C918, FIND(" ", C918 &amp; " ") - 1)))), 1), "")))</f>
        <v/>
      </c>
      <c r="E918" s="2" t="e">
        <f ca="1">INDEX(Ref!C:C, MATCH(Mapping!D918, Ref!$B:$B,0))</f>
        <v>#N/A</v>
      </c>
      <c r="F918" s="2" t="e">
        <f ca="1">INDEX(Ref!D:D, MATCH(Mapping!D918, Ref!$B:$B,0))</f>
        <v>#N/A</v>
      </c>
      <c r="G918" s="2" cm="1">
        <f t="array" ref="G918">IFERROR(_xlfn.SWITCH(LOWER(TRIM(RIGHT(SUBSTITUTE(C918," ",REPT(" ",99)),99))),"fly",4,"dfly",8,"calendar",2,"box",4,4),4)</f>
        <v>4</v>
      </c>
      <c r="H918" s="2" t="s">
        <v>443</v>
      </c>
      <c r="I918" s="6" t="str">
        <f>RTD("tt.rtd",,RTD("tt.rtd",,"Inst",H918,$C918),I$2)</f>
        <v/>
      </c>
      <c r="J918" s="7" cm="1">
        <f t="array" ref="J918">SUM(IF(('Fill Book'!$F$4:$F$10084="B")*('Fill Book'!$E$4:$E$10084=Mapping!C918),'Fill Book'!$G$4:$G$10084))</f>
        <v>0</v>
      </c>
      <c r="K918" s="18" t="str" cm="1">
        <f t="array" ref="K918">IFERROR(
  SUMPRODUCT(
    ('Fill Book'!$F$4:$F$10084="B") * ('Fill Book'!$E$4:$E$10084=Mapping!C918),
    'Fill Book'!$G$4:$G$10084,  'Fill Book'!$H$4:$H$10084
  ) /
  SUMIFS(
    'Fill Book'!$G$4:$G$10084,
    'Fill Book'!$F$4:$F$10084, "B",
    'Fill Book'!$E$4:$E$10084, Mapping!C918
  ),
  ""
)</f>
        <v/>
      </c>
      <c r="L918" s="7">
        <f>SUMIFS('Fill Book'!$G$4:$G$10084, 'Fill Book'!$F$4:$F$10084, "S", 'Fill Book'!$E$4:$E$10084, Mapping!C918)</f>
        <v>0</v>
      </c>
      <c r="M918" s="18" t="str" cm="1">
        <f t="array" ref="M918">IFERROR(
  SUMPRODUCT(
    ('Fill Book'!$F$4:$F$10084="S") * ('Fill Book'!$E$4:$E$10084=Mapping!C918),
    'Fill Book'!$G$4:$G$10084,  'Fill Book'!$H$4:$H$10084
  ) /
  SUMIFS(
    'Fill Book'!$G$4:$G$10084,
    'Fill Book'!$F$4:$F$10084, "S",
    'Fill Book'!$E$4:$E$10084, Mapping!C918
  ),
  ""
)</f>
        <v/>
      </c>
      <c r="N918" s="7">
        <f t="shared" si="69"/>
        <v>0</v>
      </c>
      <c r="O918" s="2">
        <f t="shared" ca="1" si="67"/>
        <v>0</v>
      </c>
      <c r="P918" s="2">
        <f t="shared" ca="1" si="70"/>
        <v>0</v>
      </c>
      <c r="Q918" s="2">
        <f t="shared" si="71"/>
        <v>0</v>
      </c>
      <c r="R918" s="9" t="e">
        <f ca="1">((Mapping!$M918 - Mapping!$K918) / Mapping!$E918 * Mapping!$F918) * (MIN(Mapping!$J918, Mapping!$L918))</f>
        <v>#VALUE!</v>
      </c>
      <c r="S918" s="2" t="str">
        <f>IFERROR(INDEX(#REF!, MATCH(Mapping!C918,#REF!, 0)), "")</f>
        <v/>
      </c>
      <c r="T918" s="2" t="e">
        <f t="shared" ca="1" si="68"/>
        <v>#VALUE!</v>
      </c>
      <c r="U918" s="2">
        <f ca="1">IFERROR(INDEX(Ref!E:E, MATCH(D918, Ref!B:B, 0)),5)</f>
        <v>5</v>
      </c>
      <c r="V918">
        <f ca="1">IFERROR(INDEX(Ref!F:F, MATCH(D918, Ref!B:B, 0)),1.5)</f>
        <v>1.5</v>
      </c>
    </row>
    <row r="919" spans="3:22" x14ac:dyDescent="0.25">
      <c r="C919" s="42"/>
      <c r="D919" s="2" t="str" cm="1">
        <f t="array" aca="1" ref="D919" ca="1">UPPER(_xlfn.TEXTJOIN("", TRUE, IF(ISNUMBER(FIND(MID(LEFT(C919, FIND(" ", C919 &amp; " ") - 1), ROW(INDIRECT("1:" &amp; LEN(LEFT(C919, FIND(" ", C919 &amp; " ") - 1)))), 1), "ABCDEFGHIJKLMNOPQRSTUVWXYZabcdefghijklmnopqrstuvwxyz")), MID(LEFT(C919, FIND(" ", C919 &amp; " ") - 1), ROW(INDIRECT("1:" &amp; LEN(LEFT(C919, FIND(" ", C919 &amp; " ") - 1)))), 1), "")))</f>
        <v/>
      </c>
      <c r="E919" s="2" t="e">
        <f ca="1">INDEX(Ref!C:C, MATCH(Mapping!D919, Ref!$B:$B,0))</f>
        <v>#N/A</v>
      </c>
      <c r="F919" s="2" t="e">
        <f ca="1">INDEX(Ref!D:D, MATCH(Mapping!D919, Ref!$B:$B,0))</f>
        <v>#N/A</v>
      </c>
      <c r="G919" s="2" cm="1">
        <f t="array" ref="G919">IFERROR(_xlfn.SWITCH(LOWER(TRIM(RIGHT(SUBSTITUTE(C919," ",REPT(" ",99)),99))),"fly",4,"dfly",8,"calendar",2,"box",4,4),4)</f>
        <v>4</v>
      </c>
      <c r="H919" s="2" t="s">
        <v>443</v>
      </c>
      <c r="I919" s="6" t="str">
        <f>RTD("tt.rtd",,RTD("tt.rtd",,"Inst",H919,$C919),I$2)</f>
        <v/>
      </c>
      <c r="J919" s="7" cm="1">
        <f t="array" ref="J919">SUM(IF(('Fill Book'!$F$4:$F$10084="B")*('Fill Book'!$E$4:$E$10084=Mapping!C919),'Fill Book'!$G$4:$G$10084))</f>
        <v>0</v>
      </c>
      <c r="K919" s="18" t="str" cm="1">
        <f t="array" ref="K919">IFERROR(
  SUMPRODUCT(
    ('Fill Book'!$F$4:$F$10084="B") * ('Fill Book'!$E$4:$E$10084=Mapping!C919),
    'Fill Book'!$G$4:$G$10084,  'Fill Book'!$H$4:$H$10084
  ) /
  SUMIFS(
    'Fill Book'!$G$4:$G$10084,
    'Fill Book'!$F$4:$F$10084, "B",
    'Fill Book'!$E$4:$E$10084, Mapping!C919
  ),
  ""
)</f>
        <v/>
      </c>
      <c r="L919" s="7">
        <f>SUMIFS('Fill Book'!$G$4:$G$10084, 'Fill Book'!$F$4:$F$10084, "S", 'Fill Book'!$E$4:$E$10084, Mapping!C919)</f>
        <v>0</v>
      </c>
      <c r="M919" s="18" t="str" cm="1">
        <f t="array" ref="M919">IFERROR(
  SUMPRODUCT(
    ('Fill Book'!$F$4:$F$10084="S") * ('Fill Book'!$E$4:$E$10084=Mapping!C919),
    'Fill Book'!$G$4:$G$10084,  'Fill Book'!$H$4:$H$10084
  ) /
  SUMIFS(
    'Fill Book'!$G$4:$G$10084,
    'Fill Book'!$F$4:$F$10084, "S",
    'Fill Book'!$E$4:$E$10084, Mapping!C919
  ),
  ""
)</f>
        <v/>
      </c>
      <c r="N919" s="7">
        <f t="shared" si="69"/>
        <v>0</v>
      </c>
      <c r="O919" s="2">
        <f t="shared" ca="1" si="67"/>
        <v>0</v>
      </c>
      <c r="P919" s="2">
        <f t="shared" ca="1" si="70"/>
        <v>0</v>
      </c>
      <c r="Q919" s="2">
        <f t="shared" si="71"/>
        <v>0</v>
      </c>
      <c r="R919" s="9" t="e">
        <f ca="1">((Mapping!$M919 - Mapping!$K919) / Mapping!$E919 * Mapping!$F919) * (MIN(Mapping!$J919, Mapping!$L919))</f>
        <v>#VALUE!</v>
      </c>
      <c r="S919" s="2" t="str">
        <f>IFERROR(INDEX(#REF!, MATCH(Mapping!C919,#REF!, 0)), "")</f>
        <v/>
      </c>
      <c r="T919" s="2" t="e">
        <f t="shared" ca="1" si="68"/>
        <v>#VALUE!</v>
      </c>
      <c r="U919" s="2">
        <f ca="1">IFERROR(INDEX(Ref!E:E, MATCH(D919, Ref!B:B, 0)),5)</f>
        <v>5</v>
      </c>
      <c r="V919">
        <f ca="1">IFERROR(INDEX(Ref!F:F, MATCH(D919, Ref!B:B, 0)),1.5)</f>
        <v>1.5</v>
      </c>
    </row>
    <row r="920" spans="3:22" x14ac:dyDescent="0.25">
      <c r="C920" s="42"/>
      <c r="D920" s="2" t="str" cm="1">
        <f t="array" aca="1" ref="D920" ca="1">UPPER(_xlfn.TEXTJOIN("", TRUE, IF(ISNUMBER(FIND(MID(LEFT(C920, FIND(" ", C920 &amp; " ") - 1), ROW(INDIRECT("1:" &amp; LEN(LEFT(C920, FIND(" ", C920 &amp; " ") - 1)))), 1), "ABCDEFGHIJKLMNOPQRSTUVWXYZabcdefghijklmnopqrstuvwxyz")), MID(LEFT(C920, FIND(" ", C920 &amp; " ") - 1), ROW(INDIRECT("1:" &amp; LEN(LEFT(C920, FIND(" ", C920 &amp; " ") - 1)))), 1), "")))</f>
        <v/>
      </c>
      <c r="E920" s="2" t="e">
        <f ca="1">INDEX(Ref!C:C, MATCH(Mapping!D920, Ref!$B:$B,0))</f>
        <v>#N/A</v>
      </c>
      <c r="F920" s="2" t="e">
        <f ca="1">INDEX(Ref!D:D, MATCH(Mapping!D920, Ref!$B:$B,0))</f>
        <v>#N/A</v>
      </c>
      <c r="G920" s="2" cm="1">
        <f t="array" ref="G920">IFERROR(_xlfn.SWITCH(LOWER(TRIM(RIGHT(SUBSTITUTE(C920," ",REPT(" ",99)),99))),"fly",4,"dfly",8,"calendar",2,"box",4,4),4)</f>
        <v>4</v>
      </c>
      <c r="H920" s="2" t="s">
        <v>443</v>
      </c>
      <c r="I920" s="6" t="str">
        <f>RTD("tt.rtd",,RTD("tt.rtd",,"Inst",H920,$C920),I$2)</f>
        <v/>
      </c>
      <c r="J920" s="7" cm="1">
        <f t="array" ref="J920">SUM(IF(('Fill Book'!$F$4:$F$10084="B")*('Fill Book'!$E$4:$E$10084=Mapping!C920),'Fill Book'!$G$4:$G$10084))</f>
        <v>0</v>
      </c>
      <c r="K920" s="18" t="str" cm="1">
        <f t="array" ref="K920">IFERROR(
  SUMPRODUCT(
    ('Fill Book'!$F$4:$F$10084="B") * ('Fill Book'!$E$4:$E$10084=Mapping!C920),
    'Fill Book'!$G$4:$G$10084,  'Fill Book'!$H$4:$H$10084
  ) /
  SUMIFS(
    'Fill Book'!$G$4:$G$10084,
    'Fill Book'!$F$4:$F$10084, "B",
    'Fill Book'!$E$4:$E$10084, Mapping!C920
  ),
  ""
)</f>
        <v/>
      </c>
      <c r="L920" s="7">
        <f>SUMIFS('Fill Book'!$G$4:$G$10084, 'Fill Book'!$F$4:$F$10084, "S", 'Fill Book'!$E$4:$E$10084, Mapping!C920)</f>
        <v>0</v>
      </c>
      <c r="M920" s="18" t="str" cm="1">
        <f t="array" ref="M920">IFERROR(
  SUMPRODUCT(
    ('Fill Book'!$F$4:$F$10084="S") * ('Fill Book'!$E$4:$E$10084=Mapping!C920),
    'Fill Book'!$G$4:$G$10084,  'Fill Book'!$H$4:$H$10084
  ) /
  SUMIFS(
    'Fill Book'!$G$4:$G$10084,
    'Fill Book'!$F$4:$F$10084, "S",
    'Fill Book'!$E$4:$E$10084, Mapping!C920
  ),
  ""
)</f>
        <v/>
      </c>
      <c r="N920" s="7">
        <f t="shared" si="69"/>
        <v>0</v>
      </c>
      <c r="O920" s="2">
        <f t="shared" ca="1" si="67"/>
        <v>0</v>
      </c>
      <c r="P920" s="2">
        <f t="shared" ca="1" si="70"/>
        <v>0</v>
      </c>
      <c r="Q920" s="2">
        <f t="shared" si="71"/>
        <v>0</v>
      </c>
      <c r="R920" s="9" t="e">
        <f ca="1">((Mapping!$M920 - Mapping!$K920) / Mapping!$E920 * Mapping!$F920) * (MIN(Mapping!$J920, Mapping!$L920))</f>
        <v>#VALUE!</v>
      </c>
      <c r="S920" s="2" t="str">
        <f>IFERROR(INDEX(#REF!, MATCH(Mapping!C920,#REF!, 0)), "")</f>
        <v/>
      </c>
      <c r="T920" s="2" t="e">
        <f t="shared" ca="1" si="68"/>
        <v>#VALUE!</v>
      </c>
      <c r="U920" s="2">
        <f ca="1">IFERROR(INDEX(Ref!E:E, MATCH(D920, Ref!B:B, 0)),5)</f>
        <v>5</v>
      </c>
      <c r="V920">
        <f ca="1">IFERROR(INDEX(Ref!F:F, MATCH(D920, Ref!B:B, 0)),1.5)</f>
        <v>1.5</v>
      </c>
    </row>
    <row r="921" spans="3:22" x14ac:dyDescent="0.25">
      <c r="C921" s="42"/>
      <c r="D921" s="2" t="str" cm="1">
        <f t="array" aca="1" ref="D921" ca="1">UPPER(_xlfn.TEXTJOIN("", TRUE, IF(ISNUMBER(FIND(MID(LEFT(C921, FIND(" ", C921 &amp; " ") - 1), ROW(INDIRECT("1:" &amp; LEN(LEFT(C921, FIND(" ", C921 &amp; " ") - 1)))), 1), "ABCDEFGHIJKLMNOPQRSTUVWXYZabcdefghijklmnopqrstuvwxyz")), MID(LEFT(C921, FIND(" ", C921 &amp; " ") - 1), ROW(INDIRECT("1:" &amp; LEN(LEFT(C921, FIND(" ", C921 &amp; " ") - 1)))), 1), "")))</f>
        <v/>
      </c>
      <c r="E921" s="2" t="e">
        <f ca="1">INDEX(Ref!C:C, MATCH(Mapping!D921, Ref!$B:$B,0))</f>
        <v>#N/A</v>
      </c>
      <c r="F921" s="2" t="e">
        <f ca="1">INDEX(Ref!D:D, MATCH(Mapping!D921, Ref!$B:$B,0))</f>
        <v>#N/A</v>
      </c>
      <c r="G921" s="2" cm="1">
        <f t="array" ref="G921">IFERROR(_xlfn.SWITCH(LOWER(TRIM(RIGHT(SUBSTITUTE(C921," ",REPT(" ",99)),99))),"fly",4,"dfly",8,"calendar",2,"box",4,4),4)</f>
        <v>4</v>
      </c>
      <c r="H921" s="2" t="s">
        <v>443</v>
      </c>
      <c r="I921" s="6" t="str">
        <f>RTD("tt.rtd",,RTD("tt.rtd",,"Inst",H921,$C921),I$2)</f>
        <v/>
      </c>
      <c r="J921" s="7" cm="1">
        <f t="array" ref="J921">SUM(IF(('Fill Book'!$F$4:$F$10084="B")*('Fill Book'!$E$4:$E$10084=Mapping!C921),'Fill Book'!$G$4:$G$10084))</f>
        <v>0</v>
      </c>
      <c r="K921" s="18" t="str" cm="1">
        <f t="array" ref="K921">IFERROR(
  SUMPRODUCT(
    ('Fill Book'!$F$4:$F$10084="B") * ('Fill Book'!$E$4:$E$10084=Mapping!C921),
    'Fill Book'!$G$4:$G$10084,  'Fill Book'!$H$4:$H$10084
  ) /
  SUMIFS(
    'Fill Book'!$G$4:$G$10084,
    'Fill Book'!$F$4:$F$10084, "B",
    'Fill Book'!$E$4:$E$10084, Mapping!C921
  ),
  ""
)</f>
        <v/>
      </c>
      <c r="L921" s="7">
        <f>SUMIFS('Fill Book'!$G$4:$G$10084, 'Fill Book'!$F$4:$F$10084, "S", 'Fill Book'!$E$4:$E$10084, Mapping!C921)</f>
        <v>0</v>
      </c>
      <c r="M921" s="18" t="str" cm="1">
        <f t="array" ref="M921">IFERROR(
  SUMPRODUCT(
    ('Fill Book'!$F$4:$F$10084="S") * ('Fill Book'!$E$4:$E$10084=Mapping!C921),
    'Fill Book'!$G$4:$G$10084,  'Fill Book'!$H$4:$H$10084
  ) /
  SUMIFS(
    'Fill Book'!$G$4:$G$10084,
    'Fill Book'!$F$4:$F$10084, "S",
    'Fill Book'!$E$4:$E$10084, Mapping!C921
  ),
  ""
)</f>
        <v/>
      </c>
      <c r="N921" s="7">
        <f t="shared" si="69"/>
        <v>0</v>
      </c>
      <c r="O921" s="2">
        <f t="shared" ca="1" si="67"/>
        <v>0</v>
      </c>
      <c r="P921" s="2">
        <f t="shared" ca="1" si="70"/>
        <v>0</v>
      </c>
      <c r="Q921" s="2">
        <f t="shared" si="71"/>
        <v>0</v>
      </c>
      <c r="R921" s="9" t="e">
        <f ca="1">((Mapping!$M921 - Mapping!$K921) / Mapping!$E921 * Mapping!$F921) * (MIN(Mapping!$J921, Mapping!$L921))</f>
        <v>#VALUE!</v>
      </c>
      <c r="S921" s="2" t="str">
        <f>IFERROR(INDEX(#REF!, MATCH(Mapping!C921,#REF!, 0)), "")</f>
        <v/>
      </c>
      <c r="T921" s="2" t="e">
        <f t="shared" ca="1" si="68"/>
        <v>#VALUE!</v>
      </c>
      <c r="U921" s="2">
        <f ca="1">IFERROR(INDEX(Ref!E:E, MATCH(D921, Ref!B:B, 0)),5)</f>
        <v>5</v>
      </c>
      <c r="V921">
        <f ca="1">IFERROR(INDEX(Ref!F:F, MATCH(D921, Ref!B:B, 0)),1.5)</f>
        <v>1.5</v>
      </c>
    </row>
    <row r="922" spans="3:22" x14ac:dyDescent="0.25">
      <c r="C922" s="44"/>
      <c r="D922" s="2" t="str" cm="1">
        <f t="array" aca="1" ref="D922" ca="1">UPPER(_xlfn.TEXTJOIN("", TRUE, IF(ISNUMBER(FIND(MID(LEFT(C922, FIND(" ", C922 &amp; " ") - 1), ROW(INDIRECT("1:" &amp; LEN(LEFT(C922, FIND(" ", C922 &amp; " ") - 1)))), 1), "ABCDEFGHIJKLMNOPQRSTUVWXYZabcdefghijklmnopqrstuvwxyz")), MID(LEFT(C922, FIND(" ", C922 &amp; " ") - 1), ROW(INDIRECT("1:" &amp; LEN(LEFT(C922, FIND(" ", C922 &amp; " ") - 1)))), 1), "")))</f>
        <v/>
      </c>
      <c r="E922" s="2" t="e">
        <f ca="1">INDEX(Ref!C:C, MATCH(Mapping!D922, Ref!$B:$B,0))</f>
        <v>#N/A</v>
      </c>
      <c r="F922" s="2" t="e">
        <f ca="1">INDEX(Ref!D:D, MATCH(Mapping!D922, Ref!$B:$B,0))</f>
        <v>#N/A</v>
      </c>
      <c r="G922" s="2" cm="1">
        <f t="array" ref="G922">IFERROR(_xlfn.SWITCH(LOWER(TRIM(RIGHT(SUBSTITUTE(C922," ",REPT(" ",99)),99))),"fly",4,"dfly",8,"calendar",2,"box",4,4),4)</f>
        <v>4</v>
      </c>
      <c r="H922" s="2" t="s">
        <v>443</v>
      </c>
      <c r="I922" s="6" t="str">
        <f>RTD("tt.rtd",,RTD("tt.rtd",,"Inst",H922,$C922),I$2)</f>
        <v/>
      </c>
      <c r="J922" s="7" cm="1">
        <f t="array" ref="J922">SUM(IF(('Fill Book'!$F$4:$F$10084="B")*('Fill Book'!$E$4:$E$10084=Mapping!C922),'Fill Book'!$G$4:$G$10084))</f>
        <v>0</v>
      </c>
      <c r="K922" s="18" t="str" cm="1">
        <f t="array" ref="K922">IFERROR(
  SUMPRODUCT(
    ('Fill Book'!$F$4:$F$10084="B") * ('Fill Book'!$E$4:$E$10084=Mapping!C922),
    'Fill Book'!$G$4:$G$10084,  'Fill Book'!$H$4:$H$10084
  ) /
  SUMIFS(
    'Fill Book'!$G$4:$G$10084,
    'Fill Book'!$F$4:$F$10084, "B",
    'Fill Book'!$E$4:$E$10084, Mapping!C922
  ),
  ""
)</f>
        <v/>
      </c>
      <c r="L922" s="7">
        <f>SUMIFS('Fill Book'!$G$4:$G$10084, 'Fill Book'!$F$4:$F$10084, "S", 'Fill Book'!$E$4:$E$10084, Mapping!C922)</f>
        <v>0</v>
      </c>
      <c r="M922" s="18" t="str" cm="1">
        <f t="array" ref="M922">IFERROR(
  SUMPRODUCT(
    ('Fill Book'!$F$4:$F$10084="S") * ('Fill Book'!$E$4:$E$10084=Mapping!C922),
    'Fill Book'!$G$4:$G$10084,  'Fill Book'!$H$4:$H$10084
  ) /
  SUMIFS(
    'Fill Book'!$G$4:$G$10084,
    'Fill Book'!$F$4:$F$10084, "S",
    'Fill Book'!$E$4:$E$10084, Mapping!C922
  ),
  ""
)</f>
        <v/>
      </c>
      <c r="N922" s="7">
        <f t="shared" si="69"/>
        <v>0</v>
      </c>
      <c r="O922" s="2">
        <f t="shared" ca="1" si="67"/>
        <v>0</v>
      </c>
      <c r="P922" s="2">
        <f t="shared" ca="1" si="70"/>
        <v>0</v>
      </c>
      <c r="Q922" s="2">
        <f t="shared" si="71"/>
        <v>0</v>
      </c>
      <c r="R922" s="9" t="e">
        <f ca="1">((Mapping!$M922 - Mapping!$K922) / Mapping!$E922 * Mapping!$F922) * (MIN(Mapping!$J922, Mapping!$L922))</f>
        <v>#VALUE!</v>
      </c>
      <c r="S922" s="2" t="str">
        <f>IFERROR(INDEX(#REF!, MATCH(Mapping!C922,#REF!, 0)), "")</f>
        <v/>
      </c>
      <c r="T922" s="2" t="e">
        <f t="shared" ca="1" si="68"/>
        <v>#VALUE!</v>
      </c>
      <c r="U922" s="2">
        <f ca="1">IFERROR(INDEX(Ref!E:E, MATCH(D922, Ref!B:B, 0)),5)</f>
        <v>5</v>
      </c>
      <c r="V922">
        <f ca="1">IFERROR(INDEX(Ref!F:F, MATCH(D922, Ref!B:B, 0)),1.5)</f>
        <v>1.5</v>
      </c>
    </row>
    <row r="923" spans="3:22" x14ac:dyDescent="0.25">
      <c r="C923" s="45"/>
      <c r="D923" s="2" t="str" cm="1">
        <f t="array" aca="1" ref="D923" ca="1">UPPER(_xlfn.TEXTJOIN("", TRUE, IF(ISNUMBER(FIND(MID(LEFT(C923, FIND(" ", C923 &amp; " ") - 1), ROW(INDIRECT("1:" &amp; LEN(LEFT(C923, FIND(" ", C923 &amp; " ") - 1)))), 1), "ABCDEFGHIJKLMNOPQRSTUVWXYZabcdefghijklmnopqrstuvwxyz")), MID(LEFT(C923, FIND(" ", C923 &amp; " ") - 1), ROW(INDIRECT("1:" &amp; LEN(LEFT(C923, FIND(" ", C923 &amp; " ") - 1)))), 1), "")))</f>
        <v/>
      </c>
      <c r="E923" s="2" t="e">
        <f ca="1">INDEX(Ref!C:C, MATCH(Mapping!D923, Ref!$B:$B,0))</f>
        <v>#N/A</v>
      </c>
      <c r="F923" s="2" t="e">
        <f ca="1">INDEX(Ref!D:D, MATCH(Mapping!D923, Ref!$B:$B,0))</f>
        <v>#N/A</v>
      </c>
      <c r="G923" s="2" cm="1">
        <f t="array" ref="G923">IFERROR(_xlfn.SWITCH(LOWER(TRIM(RIGHT(SUBSTITUTE(C923," ",REPT(" ",99)),99))),"fly",4,"dfly",8,"calendar",2,"box",4,4),4)</f>
        <v>4</v>
      </c>
      <c r="H923" s="2" t="s">
        <v>443</v>
      </c>
      <c r="I923" s="6" t="str">
        <f>RTD("tt.rtd",,RTD("tt.rtd",,"Inst",H923,$C923),I$2)</f>
        <v/>
      </c>
      <c r="J923" s="7" cm="1">
        <f t="array" ref="J923">SUM(IF(('Fill Book'!$F$4:$F$10084="B")*('Fill Book'!$E$4:$E$10084=Mapping!C923),'Fill Book'!$G$4:$G$10084))</f>
        <v>0</v>
      </c>
      <c r="K923" s="18" t="str" cm="1">
        <f t="array" ref="K923">IFERROR(
  SUMPRODUCT(
    ('Fill Book'!$F$4:$F$10084="B") * ('Fill Book'!$E$4:$E$10084=Mapping!C923),
    'Fill Book'!$G$4:$G$10084,  'Fill Book'!$H$4:$H$10084
  ) /
  SUMIFS(
    'Fill Book'!$G$4:$G$10084,
    'Fill Book'!$F$4:$F$10084, "B",
    'Fill Book'!$E$4:$E$10084, Mapping!C923
  ),
  ""
)</f>
        <v/>
      </c>
      <c r="L923" s="7">
        <f>SUMIFS('Fill Book'!$G$4:$G$10084, 'Fill Book'!$F$4:$F$10084, "S", 'Fill Book'!$E$4:$E$10084, Mapping!C923)</f>
        <v>0</v>
      </c>
      <c r="M923" s="18" t="str" cm="1">
        <f t="array" ref="M923">IFERROR(
  SUMPRODUCT(
    ('Fill Book'!$F$4:$F$10084="S") * ('Fill Book'!$E$4:$E$10084=Mapping!C923),
    'Fill Book'!$G$4:$G$10084,  'Fill Book'!$H$4:$H$10084
  ) /
  SUMIFS(
    'Fill Book'!$G$4:$G$10084,
    'Fill Book'!$F$4:$F$10084, "S",
    'Fill Book'!$E$4:$E$10084, Mapping!C923
  ),
  ""
)</f>
        <v/>
      </c>
      <c r="N923" s="7">
        <f t="shared" si="69"/>
        <v>0</v>
      </c>
      <c r="O923" s="2">
        <f t="shared" ca="1" si="67"/>
        <v>0</v>
      </c>
      <c r="P923" s="2">
        <f t="shared" ca="1" si="70"/>
        <v>0</v>
      </c>
      <c r="Q923" s="2">
        <f t="shared" si="71"/>
        <v>0</v>
      </c>
      <c r="R923" s="9" t="e">
        <f ca="1">((Mapping!$M923 - Mapping!$K923) / Mapping!$E923 * Mapping!$F923) * (MIN(Mapping!$J923, Mapping!$L923))</f>
        <v>#VALUE!</v>
      </c>
      <c r="S923" s="2" t="str">
        <f>IFERROR(INDEX(#REF!, MATCH(Mapping!C923,#REF!, 0)), "")</f>
        <v/>
      </c>
      <c r="T923" s="2" t="e">
        <f t="shared" ca="1" si="68"/>
        <v>#VALUE!</v>
      </c>
      <c r="U923" s="2">
        <f ca="1">IFERROR(INDEX(Ref!E:E, MATCH(D923, Ref!B:B, 0)),5)</f>
        <v>5</v>
      </c>
      <c r="V923">
        <f ca="1">IFERROR(INDEX(Ref!F:F, MATCH(D923, Ref!B:B, 0)),1.5)</f>
        <v>1.5</v>
      </c>
    </row>
    <row r="924" spans="3:22" x14ac:dyDescent="0.25">
      <c r="C924" s="42"/>
      <c r="D924" s="2" t="str" cm="1">
        <f t="array" aca="1" ref="D924" ca="1">UPPER(_xlfn.TEXTJOIN("", TRUE, IF(ISNUMBER(FIND(MID(LEFT(C924, FIND(" ", C924 &amp; " ") - 1), ROW(INDIRECT("1:" &amp; LEN(LEFT(C924, FIND(" ", C924 &amp; " ") - 1)))), 1), "ABCDEFGHIJKLMNOPQRSTUVWXYZabcdefghijklmnopqrstuvwxyz")), MID(LEFT(C924, FIND(" ", C924 &amp; " ") - 1), ROW(INDIRECT("1:" &amp; LEN(LEFT(C924, FIND(" ", C924 &amp; " ") - 1)))), 1), "")))</f>
        <v/>
      </c>
      <c r="E924" s="2" t="e">
        <f ca="1">INDEX(Ref!C:C, MATCH(Mapping!D924, Ref!$B:$B,0))</f>
        <v>#N/A</v>
      </c>
      <c r="F924" s="2" t="e">
        <f ca="1">INDEX(Ref!D:D, MATCH(Mapping!D924, Ref!$B:$B,0))</f>
        <v>#N/A</v>
      </c>
      <c r="G924" s="2" cm="1">
        <f t="array" ref="G924">IFERROR(_xlfn.SWITCH(LOWER(TRIM(RIGHT(SUBSTITUTE(C924," ",REPT(" ",99)),99))),"fly",4,"dfly",8,"calendar",2,"box",4,4),4)</f>
        <v>4</v>
      </c>
      <c r="H924" s="2" t="s">
        <v>443</v>
      </c>
      <c r="I924" s="6" t="str">
        <f>RTD("tt.rtd",,RTD("tt.rtd",,"Inst",H924,$C924),I$2)</f>
        <v/>
      </c>
      <c r="J924" s="7" cm="1">
        <f t="array" ref="J924">SUM(IF(('Fill Book'!$F$4:$F$10084="B")*('Fill Book'!$E$4:$E$10084=Mapping!C924),'Fill Book'!$G$4:$G$10084))</f>
        <v>0</v>
      </c>
      <c r="K924" s="18" t="str" cm="1">
        <f t="array" ref="K924">IFERROR(
  SUMPRODUCT(
    ('Fill Book'!$F$4:$F$10084="B") * ('Fill Book'!$E$4:$E$10084=Mapping!C924),
    'Fill Book'!$G$4:$G$10084,  'Fill Book'!$H$4:$H$10084
  ) /
  SUMIFS(
    'Fill Book'!$G$4:$G$10084,
    'Fill Book'!$F$4:$F$10084, "B",
    'Fill Book'!$E$4:$E$10084, Mapping!C924
  ),
  ""
)</f>
        <v/>
      </c>
      <c r="L924" s="7">
        <f>SUMIFS('Fill Book'!$G$4:$G$10084, 'Fill Book'!$F$4:$F$10084, "S", 'Fill Book'!$E$4:$E$10084, Mapping!C924)</f>
        <v>0</v>
      </c>
      <c r="M924" s="18" t="str" cm="1">
        <f t="array" ref="M924">IFERROR(
  SUMPRODUCT(
    ('Fill Book'!$F$4:$F$10084="S") * ('Fill Book'!$E$4:$E$10084=Mapping!C924),
    'Fill Book'!$G$4:$G$10084,  'Fill Book'!$H$4:$H$10084
  ) /
  SUMIFS(
    'Fill Book'!$G$4:$G$10084,
    'Fill Book'!$F$4:$F$10084, "S",
    'Fill Book'!$E$4:$E$10084, Mapping!C924
  ),
  ""
)</f>
        <v/>
      </c>
      <c r="N924" s="7">
        <f t="shared" si="69"/>
        <v>0</v>
      </c>
      <c r="O924" s="2">
        <f t="shared" ca="1" si="67"/>
        <v>0</v>
      </c>
      <c r="P924" s="2">
        <f t="shared" ca="1" si="70"/>
        <v>0</v>
      </c>
      <c r="Q924" s="2">
        <f t="shared" si="71"/>
        <v>0</v>
      </c>
      <c r="R924" s="9" t="e">
        <f ca="1">((Mapping!$M924 - Mapping!$K924) / Mapping!$E924 * Mapping!$F924) * (MIN(Mapping!$J924, Mapping!$L924))</f>
        <v>#VALUE!</v>
      </c>
      <c r="S924" s="2" t="str">
        <f>IFERROR(INDEX(#REF!, MATCH(Mapping!C924,#REF!, 0)), "")</f>
        <v/>
      </c>
      <c r="T924" s="2" t="e">
        <f t="shared" ca="1" si="68"/>
        <v>#VALUE!</v>
      </c>
      <c r="U924" s="2">
        <f ca="1">IFERROR(INDEX(Ref!E:E, MATCH(D924, Ref!B:B, 0)),5)</f>
        <v>5</v>
      </c>
      <c r="V924">
        <f ca="1">IFERROR(INDEX(Ref!F:F, MATCH(D924, Ref!B:B, 0)),1.5)</f>
        <v>1.5</v>
      </c>
    </row>
    <row r="925" spans="3:22" x14ac:dyDescent="0.25">
      <c r="C925" s="44"/>
      <c r="D925" s="2" t="str" cm="1">
        <f t="array" aca="1" ref="D925" ca="1">UPPER(_xlfn.TEXTJOIN("", TRUE, IF(ISNUMBER(FIND(MID(LEFT(C925, FIND(" ", C925 &amp; " ") - 1), ROW(INDIRECT("1:" &amp; LEN(LEFT(C925, FIND(" ", C925 &amp; " ") - 1)))), 1), "ABCDEFGHIJKLMNOPQRSTUVWXYZabcdefghijklmnopqrstuvwxyz")), MID(LEFT(C925, FIND(" ", C925 &amp; " ") - 1), ROW(INDIRECT("1:" &amp; LEN(LEFT(C925, FIND(" ", C925 &amp; " ") - 1)))), 1), "")))</f>
        <v/>
      </c>
      <c r="E925" s="2" t="e">
        <f ca="1">INDEX(Ref!C:C, MATCH(Mapping!D925, Ref!$B:$B,0))</f>
        <v>#N/A</v>
      </c>
      <c r="F925" s="2" t="e">
        <f ca="1">INDEX(Ref!D:D, MATCH(Mapping!D925, Ref!$B:$B,0))</f>
        <v>#N/A</v>
      </c>
      <c r="G925" s="2" cm="1">
        <f t="array" ref="G925">IFERROR(_xlfn.SWITCH(LOWER(TRIM(RIGHT(SUBSTITUTE(C925," ",REPT(" ",99)),99))),"fly",4,"dfly",8,"calendar",2,"box",4,4),4)</f>
        <v>4</v>
      </c>
      <c r="H925" s="2" t="s">
        <v>443</v>
      </c>
      <c r="I925" s="6" t="str">
        <f>RTD("tt.rtd",,RTD("tt.rtd",,"Inst",H925,$C925),I$2)</f>
        <v/>
      </c>
      <c r="J925" s="7" cm="1">
        <f t="array" ref="J925">SUM(IF(('Fill Book'!$F$4:$F$10084="B")*('Fill Book'!$E$4:$E$10084=Mapping!C925),'Fill Book'!$G$4:$G$10084))</f>
        <v>0</v>
      </c>
      <c r="K925" s="18" t="str" cm="1">
        <f t="array" ref="K925">IFERROR(
  SUMPRODUCT(
    ('Fill Book'!$F$4:$F$10084="B") * ('Fill Book'!$E$4:$E$10084=Mapping!C925),
    'Fill Book'!$G$4:$G$10084,  'Fill Book'!$H$4:$H$10084
  ) /
  SUMIFS(
    'Fill Book'!$G$4:$G$10084,
    'Fill Book'!$F$4:$F$10084, "B",
    'Fill Book'!$E$4:$E$10084, Mapping!C925
  ),
  ""
)</f>
        <v/>
      </c>
      <c r="L925" s="7">
        <f>SUMIFS('Fill Book'!$G$4:$G$10084, 'Fill Book'!$F$4:$F$10084, "S", 'Fill Book'!$E$4:$E$10084, Mapping!C925)</f>
        <v>0</v>
      </c>
      <c r="M925" s="18" t="str" cm="1">
        <f t="array" ref="M925">IFERROR(
  SUMPRODUCT(
    ('Fill Book'!$F$4:$F$10084="S") * ('Fill Book'!$E$4:$E$10084=Mapping!C925),
    'Fill Book'!$G$4:$G$10084,  'Fill Book'!$H$4:$H$10084
  ) /
  SUMIFS(
    'Fill Book'!$G$4:$G$10084,
    'Fill Book'!$F$4:$F$10084, "S",
    'Fill Book'!$E$4:$E$10084, Mapping!C925
  ),
  ""
)</f>
        <v/>
      </c>
      <c r="N925" s="7">
        <f t="shared" si="69"/>
        <v>0</v>
      </c>
      <c r="O925" s="2">
        <f t="shared" ca="1" si="67"/>
        <v>0</v>
      </c>
      <c r="P925" s="2">
        <f t="shared" ca="1" si="70"/>
        <v>0</v>
      </c>
      <c r="Q925" s="2">
        <f t="shared" si="71"/>
        <v>0</v>
      </c>
      <c r="R925" s="9" t="e">
        <f ca="1">((Mapping!$M925 - Mapping!$K925) / Mapping!$E925 * Mapping!$F925) * (MIN(Mapping!$J925, Mapping!$L925))</f>
        <v>#VALUE!</v>
      </c>
      <c r="S925" s="2" t="str">
        <f>IFERROR(INDEX(#REF!, MATCH(Mapping!C925,#REF!, 0)), "")</f>
        <v/>
      </c>
      <c r="T925" s="2" t="e">
        <f t="shared" ca="1" si="68"/>
        <v>#VALUE!</v>
      </c>
      <c r="U925" s="2">
        <f ca="1">IFERROR(INDEX(Ref!E:E, MATCH(D925, Ref!B:B, 0)),5)</f>
        <v>5</v>
      </c>
      <c r="V925">
        <f ca="1">IFERROR(INDEX(Ref!F:F, MATCH(D925, Ref!B:B, 0)),1.5)</f>
        <v>1.5</v>
      </c>
    </row>
    <row r="926" spans="3:22" x14ac:dyDescent="0.25">
      <c r="C926" s="45"/>
      <c r="D926" s="2" t="str" cm="1">
        <f t="array" aca="1" ref="D926" ca="1">UPPER(_xlfn.TEXTJOIN("", TRUE, IF(ISNUMBER(FIND(MID(LEFT(C926, FIND(" ", C926 &amp; " ") - 1), ROW(INDIRECT("1:" &amp; LEN(LEFT(C926, FIND(" ", C926 &amp; " ") - 1)))), 1), "ABCDEFGHIJKLMNOPQRSTUVWXYZabcdefghijklmnopqrstuvwxyz")), MID(LEFT(C926, FIND(" ", C926 &amp; " ") - 1), ROW(INDIRECT("1:" &amp; LEN(LEFT(C926, FIND(" ", C926 &amp; " ") - 1)))), 1), "")))</f>
        <v/>
      </c>
      <c r="E926" s="2" t="e">
        <f ca="1">INDEX(Ref!C:C, MATCH(Mapping!D926, Ref!$B:$B,0))</f>
        <v>#N/A</v>
      </c>
      <c r="F926" s="2" t="e">
        <f ca="1">INDEX(Ref!D:D, MATCH(Mapping!D926, Ref!$B:$B,0))</f>
        <v>#N/A</v>
      </c>
      <c r="G926" s="2" cm="1">
        <f t="array" ref="G926">IFERROR(_xlfn.SWITCH(LOWER(TRIM(RIGHT(SUBSTITUTE(C926," ",REPT(" ",99)),99))),"fly",4,"dfly",8,"calendar",2,"box",4,4),4)</f>
        <v>4</v>
      </c>
      <c r="H926" s="2" t="s">
        <v>443</v>
      </c>
      <c r="I926" s="6" t="str">
        <f>RTD("tt.rtd",,RTD("tt.rtd",,"Inst",H926,$C926),I$2)</f>
        <v/>
      </c>
      <c r="J926" s="7" cm="1">
        <f t="array" ref="J926">SUM(IF(('Fill Book'!$F$4:$F$10084="B")*('Fill Book'!$E$4:$E$10084=Mapping!C926),'Fill Book'!$G$4:$G$10084))</f>
        <v>0</v>
      </c>
      <c r="K926" s="18" t="str" cm="1">
        <f t="array" ref="K926">IFERROR(
  SUMPRODUCT(
    ('Fill Book'!$F$4:$F$10084="B") * ('Fill Book'!$E$4:$E$10084=Mapping!C926),
    'Fill Book'!$G$4:$G$10084,  'Fill Book'!$H$4:$H$10084
  ) /
  SUMIFS(
    'Fill Book'!$G$4:$G$10084,
    'Fill Book'!$F$4:$F$10084, "B",
    'Fill Book'!$E$4:$E$10084, Mapping!C926
  ),
  ""
)</f>
        <v/>
      </c>
      <c r="L926" s="7">
        <f>SUMIFS('Fill Book'!$G$4:$G$10084, 'Fill Book'!$F$4:$F$10084, "S", 'Fill Book'!$E$4:$E$10084, Mapping!C926)</f>
        <v>0</v>
      </c>
      <c r="M926" s="18" t="str" cm="1">
        <f t="array" ref="M926">IFERROR(
  SUMPRODUCT(
    ('Fill Book'!$F$4:$F$10084="S") * ('Fill Book'!$E$4:$E$10084=Mapping!C926),
    'Fill Book'!$G$4:$G$10084,  'Fill Book'!$H$4:$H$10084
  ) /
  SUMIFS(
    'Fill Book'!$G$4:$G$10084,
    'Fill Book'!$F$4:$F$10084, "S",
    'Fill Book'!$E$4:$E$10084, Mapping!C926
  ),
  ""
)</f>
        <v/>
      </c>
      <c r="N926" s="7">
        <f t="shared" si="69"/>
        <v>0</v>
      </c>
      <c r="O926" s="2">
        <f t="shared" ca="1" si="67"/>
        <v>0</v>
      </c>
      <c r="P926" s="2">
        <f t="shared" ca="1" si="70"/>
        <v>0</v>
      </c>
      <c r="Q926" s="2">
        <f t="shared" si="71"/>
        <v>0</v>
      </c>
      <c r="R926" s="9" t="e">
        <f ca="1">((Mapping!$M926 - Mapping!$K926) / Mapping!$E926 * Mapping!$F926) * (MIN(Mapping!$J926, Mapping!$L926))</f>
        <v>#VALUE!</v>
      </c>
      <c r="S926" s="2" t="str">
        <f>IFERROR(INDEX(#REF!, MATCH(Mapping!C926,#REF!, 0)), "")</f>
        <v/>
      </c>
      <c r="T926" s="2" t="e">
        <f t="shared" ca="1" si="68"/>
        <v>#VALUE!</v>
      </c>
      <c r="U926" s="2">
        <f ca="1">IFERROR(INDEX(Ref!E:E, MATCH(D926, Ref!B:B, 0)),5)</f>
        <v>5</v>
      </c>
      <c r="V926">
        <f ca="1">IFERROR(INDEX(Ref!F:F, MATCH(D926, Ref!B:B, 0)),1.5)</f>
        <v>1.5</v>
      </c>
    </row>
    <row r="927" spans="3:22" x14ac:dyDescent="0.25">
      <c r="C927" s="42"/>
      <c r="D927" s="2" t="str" cm="1">
        <f t="array" aca="1" ref="D927" ca="1">UPPER(_xlfn.TEXTJOIN("", TRUE, IF(ISNUMBER(FIND(MID(LEFT(C927, FIND(" ", C927 &amp; " ") - 1), ROW(INDIRECT("1:" &amp; LEN(LEFT(C927, FIND(" ", C927 &amp; " ") - 1)))), 1), "ABCDEFGHIJKLMNOPQRSTUVWXYZabcdefghijklmnopqrstuvwxyz")), MID(LEFT(C927, FIND(" ", C927 &amp; " ") - 1), ROW(INDIRECT("1:" &amp; LEN(LEFT(C927, FIND(" ", C927 &amp; " ") - 1)))), 1), "")))</f>
        <v/>
      </c>
      <c r="E927" s="2" t="e">
        <f ca="1">INDEX(Ref!C:C, MATCH(Mapping!D927, Ref!$B:$B,0))</f>
        <v>#N/A</v>
      </c>
      <c r="F927" s="2" t="e">
        <f ca="1">INDEX(Ref!D:D, MATCH(Mapping!D927, Ref!$B:$B,0))</f>
        <v>#N/A</v>
      </c>
      <c r="G927" s="2" cm="1">
        <f t="array" ref="G927">IFERROR(_xlfn.SWITCH(LOWER(TRIM(RIGHT(SUBSTITUTE(C927," ",REPT(" ",99)),99))),"fly",4,"dfly",8,"calendar",2,"box",4,4),4)</f>
        <v>4</v>
      </c>
      <c r="H927" s="2" t="s">
        <v>443</v>
      </c>
      <c r="I927" s="6" t="str">
        <f>RTD("tt.rtd",,RTD("tt.rtd",,"Inst",H927,$C927),I$2)</f>
        <v/>
      </c>
      <c r="J927" s="7" cm="1">
        <f t="array" ref="J927">SUM(IF(('Fill Book'!$F$4:$F$10084="B")*('Fill Book'!$E$4:$E$10084=Mapping!C927),'Fill Book'!$G$4:$G$10084))</f>
        <v>0</v>
      </c>
      <c r="K927" s="18" t="str" cm="1">
        <f t="array" ref="K927">IFERROR(
  SUMPRODUCT(
    ('Fill Book'!$F$4:$F$10084="B") * ('Fill Book'!$E$4:$E$10084=Mapping!C927),
    'Fill Book'!$G$4:$G$10084,  'Fill Book'!$H$4:$H$10084
  ) /
  SUMIFS(
    'Fill Book'!$G$4:$G$10084,
    'Fill Book'!$F$4:$F$10084, "B",
    'Fill Book'!$E$4:$E$10084, Mapping!C927
  ),
  ""
)</f>
        <v/>
      </c>
      <c r="L927" s="7">
        <f>SUMIFS('Fill Book'!$G$4:$G$10084, 'Fill Book'!$F$4:$F$10084, "S", 'Fill Book'!$E$4:$E$10084, Mapping!C927)</f>
        <v>0</v>
      </c>
      <c r="M927" s="18" t="str" cm="1">
        <f t="array" ref="M927">IFERROR(
  SUMPRODUCT(
    ('Fill Book'!$F$4:$F$10084="S") * ('Fill Book'!$E$4:$E$10084=Mapping!C927),
    'Fill Book'!$G$4:$G$10084,  'Fill Book'!$H$4:$H$10084
  ) /
  SUMIFS(
    'Fill Book'!$G$4:$G$10084,
    'Fill Book'!$F$4:$F$10084, "S",
    'Fill Book'!$E$4:$E$10084, Mapping!C927
  ),
  ""
)</f>
        <v/>
      </c>
      <c r="N927" s="7">
        <f t="shared" si="69"/>
        <v>0</v>
      </c>
      <c r="O927" s="2">
        <f t="shared" ca="1" si="67"/>
        <v>0</v>
      </c>
      <c r="P927" s="2">
        <f t="shared" ca="1" si="70"/>
        <v>0</v>
      </c>
      <c r="Q927" s="2">
        <f t="shared" si="71"/>
        <v>0</v>
      </c>
      <c r="R927" s="9" t="e">
        <f ca="1">((Mapping!$M927 - Mapping!$K927) / Mapping!$E927 * Mapping!$F927) * (MIN(Mapping!$J927, Mapping!$L927))</f>
        <v>#VALUE!</v>
      </c>
      <c r="S927" s="2" t="str">
        <f>IFERROR(INDEX(#REF!, MATCH(Mapping!C927,#REF!, 0)), "")</f>
        <v/>
      </c>
      <c r="T927" s="2" t="e">
        <f t="shared" ca="1" si="68"/>
        <v>#VALUE!</v>
      </c>
      <c r="U927" s="2">
        <f ca="1">IFERROR(INDEX(Ref!E:E, MATCH(D927, Ref!B:B, 0)),5)</f>
        <v>5</v>
      </c>
      <c r="V927">
        <f ca="1">IFERROR(INDEX(Ref!F:F, MATCH(D927, Ref!B:B, 0)),1.5)</f>
        <v>1.5</v>
      </c>
    </row>
    <row r="928" spans="3:22" x14ac:dyDescent="0.25">
      <c r="C928" s="42"/>
      <c r="D928" s="2" t="str" cm="1">
        <f t="array" aca="1" ref="D928" ca="1">UPPER(_xlfn.TEXTJOIN("", TRUE, IF(ISNUMBER(FIND(MID(LEFT(C928, FIND(" ", C928 &amp; " ") - 1), ROW(INDIRECT("1:" &amp; LEN(LEFT(C928, FIND(" ", C928 &amp; " ") - 1)))), 1), "ABCDEFGHIJKLMNOPQRSTUVWXYZabcdefghijklmnopqrstuvwxyz")), MID(LEFT(C928, FIND(" ", C928 &amp; " ") - 1), ROW(INDIRECT("1:" &amp; LEN(LEFT(C928, FIND(" ", C928 &amp; " ") - 1)))), 1), "")))</f>
        <v/>
      </c>
      <c r="E928" s="2" t="e">
        <f ca="1">INDEX(Ref!C:C, MATCH(Mapping!D928, Ref!$B:$B,0))</f>
        <v>#N/A</v>
      </c>
      <c r="F928" s="2" t="e">
        <f ca="1">INDEX(Ref!D:D, MATCH(Mapping!D928, Ref!$B:$B,0))</f>
        <v>#N/A</v>
      </c>
      <c r="G928" s="2" cm="1">
        <f t="array" ref="G928">IFERROR(_xlfn.SWITCH(LOWER(TRIM(RIGHT(SUBSTITUTE(C928," ",REPT(" ",99)),99))),"fly",4,"dfly",8,"calendar",2,"box",4,4),4)</f>
        <v>4</v>
      </c>
      <c r="H928" s="2" t="s">
        <v>443</v>
      </c>
      <c r="I928" s="6" t="str">
        <f>RTD("tt.rtd",,RTD("tt.rtd",,"Inst",H928,$C928),I$2)</f>
        <v/>
      </c>
      <c r="J928" s="7" cm="1">
        <f t="array" ref="J928">SUM(IF(('Fill Book'!$F$4:$F$10084="B")*('Fill Book'!$E$4:$E$10084=Mapping!C928),'Fill Book'!$G$4:$G$10084))</f>
        <v>0</v>
      </c>
      <c r="K928" s="18" t="str" cm="1">
        <f t="array" ref="K928">IFERROR(
  SUMPRODUCT(
    ('Fill Book'!$F$4:$F$10084="B") * ('Fill Book'!$E$4:$E$10084=Mapping!C928),
    'Fill Book'!$G$4:$G$10084,  'Fill Book'!$H$4:$H$10084
  ) /
  SUMIFS(
    'Fill Book'!$G$4:$G$10084,
    'Fill Book'!$F$4:$F$10084, "B",
    'Fill Book'!$E$4:$E$10084, Mapping!C928
  ),
  ""
)</f>
        <v/>
      </c>
      <c r="L928" s="7">
        <f>SUMIFS('Fill Book'!$G$4:$G$10084, 'Fill Book'!$F$4:$F$10084, "S", 'Fill Book'!$E$4:$E$10084, Mapping!C928)</f>
        <v>0</v>
      </c>
      <c r="M928" s="18" t="str" cm="1">
        <f t="array" ref="M928">IFERROR(
  SUMPRODUCT(
    ('Fill Book'!$F$4:$F$10084="S") * ('Fill Book'!$E$4:$E$10084=Mapping!C928),
    'Fill Book'!$G$4:$G$10084,  'Fill Book'!$H$4:$H$10084
  ) /
  SUMIFS(
    'Fill Book'!$G$4:$G$10084,
    'Fill Book'!$F$4:$F$10084, "S",
    'Fill Book'!$E$4:$E$10084, Mapping!C928
  ),
  ""
)</f>
        <v/>
      </c>
      <c r="N928" s="7">
        <f t="shared" si="69"/>
        <v>0</v>
      </c>
      <c r="O928" s="2">
        <f t="shared" ca="1" si="67"/>
        <v>0</v>
      </c>
      <c r="P928" s="2">
        <f t="shared" ca="1" si="70"/>
        <v>0</v>
      </c>
      <c r="Q928" s="2">
        <f t="shared" si="71"/>
        <v>0</v>
      </c>
      <c r="R928" s="9" t="e">
        <f ca="1">((Mapping!$M928 - Mapping!$K928) / Mapping!$E928 * Mapping!$F928) * (MIN(Mapping!$J928, Mapping!$L928))</f>
        <v>#VALUE!</v>
      </c>
      <c r="S928" s="2" t="str">
        <f>IFERROR(INDEX(#REF!, MATCH(Mapping!C928,#REF!, 0)), "")</f>
        <v/>
      </c>
      <c r="T928" s="2" t="e">
        <f t="shared" ca="1" si="68"/>
        <v>#VALUE!</v>
      </c>
      <c r="U928" s="2">
        <f ca="1">IFERROR(INDEX(Ref!E:E, MATCH(D928, Ref!B:B, 0)),5)</f>
        <v>5</v>
      </c>
      <c r="V928">
        <f ca="1">IFERROR(INDEX(Ref!F:F, MATCH(D928, Ref!B:B, 0)),1.5)</f>
        <v>1.5</v>
      </c>
    </row>
    <row r="929" spans="3:22" x14ac:dyDescent="0.25">
      <c r="C929" s="42"/>
      <c r="D929" s="2" t="str" cm="1">
        <f t="array" aca="1" ref="D929" ca="1">UPPER(_xlfn.TEXTJOIN("", TRUE, IF(ISNUMBER(FIND(MID(LEFT(C929, FIND(" ", C929 &amp; " ") - 1), ROW(INDIRECT("1:" &amp; LEN(LEFT(C929, FIND(" ", C929 &amp; " ") - 1)))), 1), "ABCDEFGHIJKLMNOPQRSTUVWXYZabcdefghijklmnopqrstuvwxyz")), MID(LEFT(C929, FIND(" ", C929 &amp; " ") - 1), ROW(INDIRECT("1:" &amp; LEN(LEFT(C929, FIND(" ", C929 &amp; " ") - 1)))), 1), "")))</f>
        <v/>
      </c>
      <c r="E929" s="2" t="e">
        <f ca="1">INDEX(Ref!C:C, MATCH(Mapping!D929, Ref!$B:$B,0))</f>
        <v>#N/A</v>
      </c>
      <c r="F929" s="2" t="e">
        <f ca="1">INDEX(Ref!D:D, MATCH(Mapping!D929, Ref!$B:$B,0))</f>
        <v>#N/A</v>
      </c>
      <c r="G929" s="2" cm="1">
        <f t="array" ref="G929">IFERROR(_xlfn.SWITCH(LOWER(TRIM(RIGHT(SUBSTITUTE(C929," ",REPT(" ",99)),99))),"fly",4,"dfly",8,"calendar",2,"box",4,4),4)</f>
        <v>4</v>
      </c>
      <c r="H929" s="2" t="s">
        <v>443</v>
      </c>
      <c r="I929" s="6" t="str">
        <f>RTD("tt.rtd",,RTD("tt.rtd",,"Inst",H929,$C929),I$2)</f>
        <v/>
      </c>
      <c r="J929" s="7" cm="1">
        <f t="array" ref="J929">SUM(IF(('Fill Book'!$F$4:$F$10084="B")*('Fill Book'!$E$4:$E$10084=Mapping!C929),'Fill Book'!$G$4:$G$10084))</f>
        <v>0</v>
      </c>
      <c r="K929" s="18" t="str" cm="1">
        <f t="array" ref="K929">IFERROR(
  SUMPRODUCT(
    ('Fill Book'!$F$4:$F$10084="B") * ('Fill Book'!$E$4:$E$10084=Mapping!C929),
    'Fill Book'!$G$4:$G$10084,  'Fill Book'!$H$4:$H$10084
  ) /
  SUMIFS(
    'Fill Book'!$G$4:$G$10084,
    'Fill Book'!$F$4:$F$10084, "B",
    'Fill Book'!$E$4:$E$10084, Mapping!C929
  ),
  ""
)</f>
        <v/>
      </c>
      <c r="L929" s="7">
        <f>SUMIFS('Fill Book'!$G$4:$G$10084, 'Fill Book'!$F$4:$F$10084, "S", 'Fill Book'!$E$4:$E$10084, Mapping!C929)</f>
        <v>0</v>
      </c>
      <c r="M929" s="18" t="str" cm="1">
        <f t="array" ref="M929">IFERROR(
  SUMPRODUCT(
    ('Fill Book'!$F$4:$F$10084="S") * ('Fill Book'!$E$4:$E$10084=Mapping!C929),
    'Fill Book'!$G$4:$G$10084,  'Fill Book'!$H$4:$H$10084
  ) /
  SUMIFS(
    'Fill Book'!$G$4:$G$10084,
    'Fill Book'!$F$4:$F$10084, "S",
    'Fill Book'!$E$4:$E$10084, Mapping!C929
  ),
  ""
)</f>
        <v/>
      </c>
      <c r="N929" s="7">
        <f t="shared" si="69"/>
        <v>0</v>
      </c>
      <c r="O929" s="2">
        <f t="shared" ref="O929:O943" ca="1" si="72">IFERROR(
    IF(L929 &gt; J929,
        ((M929 - I929) / E929) * F929 * (L929 - J929),
        ((I929 - K929) / E929) * F929 * (J929 - L929)
    ),
0)</f>
        <v>0</v>
      </c>
      <c r="P929" s="2">
        <f t="shared" ca="1" si="70"/>
        <v>0</v>
      </c>
      <c r="Q929" s="2">
        <f t="shared" si="71"/>
        <v>0</v>
      </c>
      <c r="R929" s="9" t="e">
        <f ca="1">((Mapping!$M929 - Mapping!$K929) / Mapping!$E929 * Mapping!$F929) * (MIN(Mapping!$J929, Mapping!$L929))</f>
        <v>#VALUE!</v>
      </c>
      <c r="S929" s="2" t="str">
        <f>IFERROR(INDEX(#REF!, MATCH(Mapping!C929,#REF!, 0)), "")</f>
        <v/>
      </c>
      <c r="T929" s="2" t="e">
        <f t="shared" ref="T929:T943" ca="1" si="73">IF(N929&gt;0, (S929-K929)*F929/E929*N929, (S929-M929)*F929/E929*N929)</f>
        <v>#VALUE!</v>
      </c>
      <c r="U929" s="2">
        <f ca="1">IFERROR(INDEX(Ref!E:E, MATCH(D929, Ref!B:B, 0)),5)</f>
        <v>5</v>
      </c>
      <c r="V929">
        <f ca="1">IFERROR(INDEX(Ref!F:F, MATCH(D929, Ref!B:B, 0)),1.5)</f>
        <v>1.5</v>
      </c>
    </row>
    <row r="930" spans="3:22" x14ac:dyDescent="0.25">
      <c r="C930" s="42"/>
      <c r="D930" s="2" t="str" cm="1">
        <f t="array" aca="1" ref="D930" ca="1">UPPER(_xlfn.TEXTJOIN("", TRUE, IF(ISNUMBER(FIND(MID(LEFT(C930, FIND(" ", C930 &amp; " ") - 1), ROW(INDIRECT("1:" &amp; LEN(LEFT(C930, FIND(" ", C930 &amp; " ") - 1)))), 1), "ABCDEFGHIJKLMNOPQRSTUVWXYZabcdefghijklmnopqrstuvwxyz")), MID(LEFT(C930, FIND(" ", C930 &amp; " ") - 1), ROW(INDIRECT("1:" &amp; LEN(LEFT(C930, FIND(" ", C930 &amp; " ") - 1)))), 1), "")))</f>
        <v/>
      </c>
      <c r="E930" s="2" t="e">
        <f ca="1">INDEX(Ref!C:C, MATCH(Mapping!D930, Ref!$B:$B,0))</f>
        <v>#N/A</v>
      </c>
      <c r="F930" s="2" t="e">
        <f ca="1">INDEX(Ref!D:D, MATCH(Mapping!D930, Ref!$B:$B,0))</f>
        <v>#N/A</v>
      </c>
      <c r="G930" s="2" cm="1">
        <f t="array" ref="G930">IFERROR(_xlfn.SWITCH(LOWER(TRIM(RIGHT(SUBSTITUTE(C930," ",REPT(" ",99)),99))),"fly",4,"dfly",8,"calendar",2,"box",4,4),4)</f>
        <v>4</v>
      </c>
      <c r="H930" s="2" t="s">
        <v>443</v>
      </c>
      <c r="I930" s="6" t="str">
        <f>RTD("tt.rtd",,RTD("tt.rtd",,"Inst",H930,$C930),I$2)</f>
        <v/>
      </c>
      <c r="J930" s="7" cm="1">
        <f t="array" ref="J930">SUM(IF(('Fill Book'!$F$4:$F$10084="B")*('Fill Book'!$E$4:$E$10084=Mapping!C930),'Fill Book'!$G$4:$G$10084))</f>
        <v>0</v>
      </c>
      <c r="K930" s="18" t="str" cm="1">
        <f t="array" ref="K930">IFERROR(
  SUMPRODUCT(
    ('Fill Book'!$F$4:$F$10084="B") * ('Fill Book'!$E$4:$E$10084=Mapping!C930),
    'Fill Book'!$G$4:$G$10084,  'Fill Book'!$H$4:$H$10084
  ) /
  SUMIFS(
    'Fill Book'!$G$4:$G$10084,
    'Fill Book'!$F$4:$F$10084, "B",
    'Fill Book'!$E$4:$E$10084, Mapping!C930
  ),
  ""
)</f>
        <v/>
      </c>
      <c r="L930" s="7">
        <f>SUMIFS('Fill Book'!$G$4:$G$10084, 'Fill Book'!$F$4:$F$10084, "S", 'Fill Book'!$E$4:$E$10084, Mapping!C930)</f>
        <v>0</v>
      </c>
      <c r="M930" s="18" t="str" cm="1">
        <f t="array" ref="M930">IFERROR(
  SUMPRODUCT(
    ('Fill Book'!$F$4:$F$10084="S") * ('Fill Book'!$E$4:$E$10084=Mapping!C930),
    'Fill Book'!$G$4:$G$10084,  'Fill Book'!$H$4:$H$10084
  ) /
  SUMIFS(
    'Fill Book'!$G$4:$G$10084,
    'Fill Book'!$F$4:$F$10084, "S",
    'Fill Book'!$E$4:$E$10084, Mapping!C930
  ),
  ""
)</f>
        <v/>
      </c>
      <c r="N930" s="7">
        <f t="shared" si="69"/>
        <v>0</v>
      </c>
      <c r="O930" s="2">
        <f t="shared" ca="1" si="72"/>
        <v>0</v>
      </c>
      <c r="P930" s="2">
        <f t="shared" ca="1" si="70"/>
        <v>0</v>
      </c>
      <c r="Q930" s="2">
        <f t="shared" si="71"/>
        <v>0</v>
      </c>
      <c r="R930" s="9" t="e">
        <f ca="1">((Mapping!$M930 - Mapping!$K930) / Mapping!$E930 * Mapping!$F930) * (MIN(Mapping!$J930, Mapping!$L930))</f>
        <v>#VALUE!</v>
      </c>
      <c r="S930" s="2" t="str">
        <f>IFERROR(INDEX(#REF!, MATCH(Mapping!C930,#REF!, 0)), "")</f>
        <v/>
      </c>
      <c r="T930" s="2" t="e">
        <f t="shared" ca="1" si="73"/>
        <v>#VALUE!</v>
      </c>
      <c r="U930" s="2">
        <f ca="1">IFERROR(INDEX(Ref!E:E, MATCH(D930, Ref!B:B, 0)),5)</f>
        <v>5</v>
      </c>
      <c r="V930">
        <f ca="1">IFERROR(INDEX(Ref!F:F, MATCH(D930, Ref!B:B, 0)),1.5)</f>
        <v>1.5</v>
      </c>
    </row>
    <row r="931" spans="3:22" x14ac:dyDescent="0.25">
      <c r="C931" s="42"/>
      <c r="D931" s="2" t="str" cm="1">
        <f t="array" aca="1" ref="D931" ca="1">UPPER(_xlfn.TEXTJOIN("", TRUE, IF(ISNUMBER(FIND(MID(LEFT(C931, FIND(" ", C931 &amp; " ") - 1), ROW(INDIRECT("1:" &amp; LEN(LEFT(C931, FIND(" ", C931 &amp; " ") - 1)))), 1), "ABCDEFGHIJKLMNOPQRSTUVWXYZabcdefghijklmnopqrstuvwxyz")), MID(LEFT(C931, FIND(" ", C931 &amp; " ") - 1), ROW(INDIRECT("1:" &amp; LEN(LEFT(C931, FIND(" ", C931 &amp; " ") - 1)))), 1), "")))</f>
        <v/>
      </c>
      <c r="E931" s="2" t="e">
        <f ca="1">INDEX(Ref!C:C, MATCH(Mapping!D931, Ref!$B:$B,0))</f>
        <v>#N/A</v>
      </c>
      <c r="F931" s="2" t="e">
        <f ca="1">INDEX(Ref!D:D, MATCH(Mapping!D931, Ref!$B:$B,0))</f>
        <v>#N/A</v>
      </c>
      <c r="G931" s="2" cm="1">
        <f t="array" ref="G931">IFERROR(_xlfn.SWITCH(LOWER(TRIM(RIGHT(SUBSTITUTE(C931," ",REPT(" ",99)),99))),"fly",4,"dfly",8,"calendar",2,"box",4,4),4)</f>
        <v>4</v>
      </c>
      <c r="H931" s="2" t="s">
        <v>443</v>
      </c>
      <c r="I931" s="6" t="str">
        <f>RTD("tt.rtd",,RTD("tt.rtd",,"Inst",H931,$C931),I$2)</f>
        <v/>
      </c>
      <c r="J931" s="7" cm="1">
        <f t="array" ref="J931">SUM(IF(('Fill Book'!$F$4:$F$10084="B")*('Fill Book'!$E$4:$E$10084=Mapping!C931),'Fill Book'!$G$4:$G$10084))</f>
        <v>0</v>
      </c>
      <c r="K931" s="18" t="str" cm="1">
        <f t="array" ref="K931">IFERROR(
  SUMPRODUCT(
    ('Fill Book'!$F$4:$F$10084="B") * ('Fill Book'!$E$4:$E$10084=Mapping!C931),
    'Fill Book'!$G$4:$G$10084,  'Fill Book'!$H$4:$H$10084
  ) /
  SUMIFS(
    'Fill Book'!$G$4:$G$10084,
    'Fill Book'!$F$4:$F$10084, "B",
    'Fill Book'!$E$4:$E$10084, Mapping!C931
  ),
  ""
)</f>
        <v/>
      </c>
      <c r="L931" s="7">
        <f>SUMIFS('Fill Book'!$G$4:$G$10084, 'Fill Book'!$F$4:$F$10084, "S", 'Fill Book'!$E$4:$E$10084, Mapping!C931)</f>
        <v>0</v>
      </c>
      <c r="M931" s="18" t="str" cm="1">
        <f t="array" ref="M931">IFERROR(
  SUMPRODUCT(
    ('Fill Book'!$F$4:$F$10084="S") * ('Fill Book'!$E$4:$E$10084=Mapping!C931),
    'Fill Book'!$G$4:$G$10084,  'Fill Book'!$H$4:$H$10084
  ) /
  SUMIFS(
    'Fill Book'!$G$4:$G$10084,
    'Fill Book'!$F$4:$F$10084, "S",
    'Fill Book'!$E$4:$E$10084, Mapping!C931
  ),
  ""
)</f>
        <v/>
      </c>
      <c r="N931" s="7">
        <f t="shared" si="69"/>
        <v>0</v>
      </c>
      <c r="O931" s="2">
        <f t="shared" ca="1" si="72"/>
        <v>0</v>
      </c>
      <c r="P931" s="2">
        <f t="shared" ca="1" si="70"/>
        <v>0</v>
      </c>
      <c r="Q931" s="2">
        <f t="shared" si="71"/>
        <v>0</v>
      </c>
      <c r="R931" s="9" t="e">
        <f ca="1">((Mapping!$M931 - Mapping!$K931) / Mapping!$E931 * Mapping!$F931) * (MIN(Mapping!$J931, Mapping!$L931))</f>
        <v>#VALUE!</v>
      </c>
      <c r="S931" s="2" t="str">
        <f>IFERROR(INDEX(#REF!, MATCH(Mapping!C931,#REF!, 0)), "")</f>
        <v/>
      </c>
      <c r="T931" s="2" t="e">
        <f t="shared" ca="1" si="73"/>
        <v>#VALUE!</v>
      </c>
      <c r="U931" s="2">
        <f ca="1">IFERROR(INDEX(Ref!E:E, MATCH(D931, Ref!B:B, 0)),5)</f>
        <v>5</v>
      </c>
      <c r="V931">
        <f ca="1">IFERROR(INDEX(Ref!F:F, MATCH(D931, Ref!B:B, 0)),1.5)</f>
        <v>1.5</v>
      </c>
    </row>
    <row r="932" spans="3:22" x14ac:dyDescent="0.25">
      <c r="C932" s="42"/>
      <c r="D932" s="2" t="str" cm="1">
        <f t="array" aca="1" ref="D932" ca="1">UPPER(_xlfn.TEXTJOIN("", TRUE, IF(ISNUMBER(FIND(MID(LEFT(C932, FIND(" ", C932 &amp; " ") - 1), ROW(INDIRECT("1:" &amp; LEN(LEFT(C932, FIND(" ", C932 &amp; " ") - 1)))), 1), "ABCDEFGHIJKLMNOPQRSTUVWXYZabcdefghijklmnopqrstuvwxyz")), MID(LEFT(C932, FIND(" ", C932 &amp; " ") - 1), ROW(INDIRECT("1:" &amp; LEN(LEFT(C932, FIND(" ", C932 &amp; " ") - 1)))), 1), "")))</f>
        <v/>
      </c>
      <c r="E932" s="2" t="e">
        <f ca="1">INDEX(Ref!C:C, MATCH(Mapping!D932, Ref!$B:$B,0))</f>
        <v>#N/A</v>
      </c>
      <c r="F932" s="2" t="e">
        <f ca="1">INDEX(Ref!D:D, MATCH(Mapping!D932, Ref!$B:$B,0))</f>
        <v>#N/A</v>
      </c>
      <c r="G932" s="2" cm="1">
        <f t="array" ref="G932">IFERROR(_xlfn.SWITCH(LOWER(TRIM(RIGHT(SUBSTITUTE(C932," ",REPT(" ",99)),99))),"fly",4,"dfly",8,"calendar",2,"box",4,4),4)</f>
        <v>4</v>
      </c>
      <c r="H932" s="2" t="s">
        <v>443</v>
      </c>
      <c r="I932" s="6" t="str">
        <f>RTD("tt.rtd",,RTD("tt.rtd",,"Inst",H932,$C932),I$2)</f>
        <v/>
      </c>
      <c r="J932" s="7" cm="1">
        <f t="array" ref="J932">SUM(IF(('Fill Book'!$F$4:$F$10084="B")*('Fill Book'!$E$4:$E$10084=Mapping!C932),'Fill Book'!$G$4:$G$10084))</f>
        <v>0</v>
      </c>
      <c r="K932" s="18" t="str" cm="1">
        <f t="array" ref="K932">IFERROR(
  SUMPRODUCT(
    ('Fill Book'!$F$4:$F$10084="B") * ('Fill Book'!$E$4:$E$10084=Mapping!C932),
    'Fill Book'!$G$4:$G$10084,  'Fill Book'!$H$4:$H$10084
  ) /
  SUMIFS(
    'Fill Book'!$G$4:$G$10084,
    'Fill Book'!$F$4:$F$10084, "B",
    'Fill Book'!$E$4:$E$10084, Mapping!C932
  ),
  ""
)</f>
        <v/>
      </c>
      <c r="L932" s="7">
        <f>SUMIFS('Fill Book'!$G$4:$G$10084, 'Fill Book'!$F$4:$F$10084, "S", 'Fill Book'!$E$4:$E$10084, Mapping!C932)</f>
        <v>0</v>
      </c>
      <c r="M932" s="18" t="str" cm="1">
        <f t="array" ref="M932">IFERROR(
  SUMPRODUCT(
    ('Fill Book'!$F$4:$F$10084="S") * ('Fill Book'!$E$4:$E$10084=Mapping!C932),
    'Fill Book'!$G$4:$G$10084,  'Fill Book'!$H$4:$H$10084
  ) /
  SUMIFS(
    'Fill Book'!$G$4:$G$10084,
    'Fill Book'!$F$4:$F$10084, "S",
    'Fill Book'!$E$4:$E$10084, Mapping!C932
  ),
  ""
)</f>
        <v/>
      </c>
      <c r="N932" s="7">
        <f t="shared" si="69"/>
        <v>0</v>
      </c>
      <c r="O932" s="2">
        <f t="shared" ca="1" si="72"/>
        <v>0</v>
      </c>
      <c r="P932" s="2">
        <f t="shared" ca="1" si="70"/>
        <v>0</v>
      </c>
      <c r="Q932" s="2">
        <f t="shared" si="71"/>
        <v>0</v>
      </c>
      <c r="R932" s="9" t="e">
        <f ca="1">((Mapping!$M932 - Mapping!$K932) / Mapping!$E932 * Mapping!$F932) * (MIN(Mapping!$J932, Mapping!$L932))</f>
        <v>#VALUE!</v>
      </c>
      <c r="S932" s="2" t="str">
        <f>IFERROR(INDEX(#REF!, MATCH(Mapping!C932,#REF!, 0)), "")</f>
        <v/>
      </c>
      <c r="T932" s="2" t="e">
        <f t="shared" ca="1" si="73"/>
        <v>#VALUE!</v>
      </c>
      <c r="U932" s="2">
        <f ca="1">IFERROR(INDEX(Ref!E:E, MATCH(D932, Ref!B:B, 0)),5)</f>
        <v>5</v>
      </c>
      <c r="V932">
        <f ca="1">IFERROR(INDEX(Ref!F:F, MATCH(D932, Ref!B:B, 0)),1.5)</f>
        <v>1.5</v>
      </c>
    </row>
    <row r="933" spans="3:22" x14ac:dyDescent="0.25">
      <c r="C933" s="42"/>
      <c r="D933" s="2" t="str" cm="1">
        <f t="array" aca="1" ref="D933" ca="1">UPPER(_xlfn.TEXTJOIN("", TRUE, IF(ISNUMBER(FIND(MID(LEFT(C933, FIND(" ", C933 &amp; " ") - 1), ROW(INDIRECT("1:" &amp; LEN(LEFT(C933, FIND(" ", C933 &amp; " ") - 1)))), 1), "ABCDEFGHIJKLMNOPQRSTUVWXYZabcdefghijklmnopqrstuvwxyz")), MID(LEFT(C933, FIND(" ", C933 &amp; " ") - 1), ROW(INDIRECT("1:" &amp; LEN(LEFT(C933, FIND(" ", C933 &amp; " ") - 1)))), 1), "")))</f>
        <v/>
      </c>
      <c r="E933" s="2" t="e">
        <f ca="1">INDEX(Ref!C:C, MATCH(Mapping!D933, Ref!$B:$B,0))</f>
        <v>#N/A</v>
      </c>
      <c r="F933" s="2" t="e">
        <f ca="1">INDEX(Ref!D:D, MATCH(Mapping!D933, Ref!$B:$B,0))</f>
        <v>#N/A</v>
      </c>
      <c r="G933" s="2" cm="1">
        <f t="array" ref="G933">IFERROR(_xlfn.SWITCH(LOWER(TRIM(RIGHT(SUBSTITUTE(C933," ",REPT(" ",99)),99))),"fly",4,"dfly",8,"calendar",2,"box",4,4),4)</f>
        <v>4</v>
      </c>
      <c r="H933" s="2" t="s">
        <v>443</v>
      </c>
      <c r="I933" s="6" t="str">
        <f>RTD("tt.rtd",,RTD("tt.rtd",,"Inst",H933,$C933),I$2)</f>
        <v/>
      </c>
      <c r="J933" s="7" cm="1">
        <f t="array" ref="J933">SUM(IF(('Fill Book'!$F$4:$F$10084="B")*('Fill Book'!$E$4:$E$10084=Mapping!C933),'Fill Book'!$G$4:$G$10084))</f>
        <v>0</v>
      </c>
      <c r="K933" s="18" t="str" cm="1">
        <f t="array" ref="K933">IFERROR(
  SUMPRODUCT(
    ('Fill Book'!$F$4:$F$10084="B") * ('Fill Book'!$E$4:$E$10084=Mapping!C933),
    'Fill Book'!$G$4:$G$10084,  'Fill Book'!$H$4:$H$10084
  ) /
  SUMIFS(
    'Fill Book'!$G$4:$G$10084,
    'Fill Book'!$F$4:$F$10084, "B",
    'Fill Book'!$E$4:$E$10084, Mapping!C933
  ),
  ""
)</f>
        <v/>
      </c>
      <c r="L933" s="7">
        <f>SUMIFS('Fill Book'!$G$4:$G$10084, 'Fill Book'!$F$4:$F$10084, "S", 'Fill Book'!$E$4:$E$10084, Mapping!C933)</f>
        <v>0</v>
      </c>
      <c r="M933" s="18" t="str" cm="1">
        <f t="array" ref="M933">IFERROR(
  SUMPRODUCT(
    ('Fill Book'!$F$4:$F$10084="S") * ('Fill Book'!$E$4:$E$10084=Mapping!C933),
    'Fill Book'!$G$4:$G$10084,  'Fill Book'!$H$4:$H$10084
  ) /
  SUMIFS(
    'Fill Book'!$G$4:$G$10084,
    'Fill Book'!$F$4:$F$10084, "S",
    'Fill Book'!$E$4:$E$10084, Mapping!C933
  ),
  ""
)</f>
        <v/>
      </c>
      <c r="N933" s="7">
        <f t="shared" si="69"/>
        <v>0</v>
      </c>
      <c r="O933" s="2">
        <f t="shared" ca="1" si="72"/>
        <v>0</v>
      </c>
      <c r="P933" s="2">
        <f t="shared" ca="1" si="70"/>
        <v>0</v>
      </c>
      <c r="Q933" s="2">
        <f t="shared" si="71"/>
        <v>0</v>
      </c>
      <c r="R933" s="9" t="e">
        <f ca="1">((Mapping!$M933 - Mapping!$K933) / Mapping!$E933 * Mapping!$F933) * (MIN(Mapping!$J933, Mapping!$L933))</f>
        <v>#VALUE!</v>
      </c>
      <c r="S933" s="2" t="str">
        <f>IFERROR(INDEX(#REF!, MATCH(Mapping!C933,#REF!, 0)), "")</f>
        <v/>
      </c>
      <c r="T933" s="2" t="e">
        <f t="shared" ca="1" si="73"/>
        <v>#VALUE!</v>
      </c>
      <c r="U933" s="2">
        <f ca="1">IFERROR(INDEX(Ref!E:E, MATCH(D933, Ref!B:B, 0)),5)</f>
        <v>5</v>
      </c>
      <c r="V933">
        <f ca="1">IFERROR(INDEX(Ref!F:F, MATCH(D933, Ref!B:B, 0)),1.5)</f>
        <v>1.5</v>
      </c>
    </row>
    <row r="934" spans="3:22" x14ac:dyDescent="0.25">
      <c r="C934" s="44"/>
      <c r="D934" s="2" t="str" cm="1">
        <f t="array" aca="1" ref="D934" ca="1">UPPER(_xlfn.TEXTJOIN("", TRUE, IF(ISNUMBER(FIND(MID(LEFT(C934, FIND(" ", C934 &amp; " ") - 1), ROW(INDIRECT("1:" &amp; LEN(LEFT(C934, FIND(" ", C934 &amp; " ") - 1)))), 1), "ABCDEFGHIJKLMNOPQRSTUVWXYZabcdefghijklmnopqrstuvwxyz")), MID(LEFT(C934, FIND(" ", C934 &amp; " ") - 1), ROW(INDIRECT("1:" &amp; LEN(LEFT(C934, FIND(" ", C934 &amp; " ") - 1)))), 1), "")))</f>
        <v/>
      </c>
      <c r="E934" s="2" t="e">
        <f ca="1">INDEX(Ref!C:C, MATCH(Mapping!D934, Ref!$B:$B,0))</f>
        <v>#N/A</v>
      </c>
      <c r="F934" s="2" t="e">
        <f ca="1">INDEX(Ref!D:D, MATCH(Mapping!D934, Ref!$B:$B,0))</f>
        <v>#N/A</v>
      </c>
      <c r="G934" s="2" cm="1">
        <f t="array" ref="G934">IFERROR(_xlfn.SWITCH(LOWER(TRIM(RIGHT(SUBSTITUTE(C934," ",REPT(" ",99)),99))),"fly",4,"dfly",8,"calendar",2,"box",4,4),4)</f>
        <v>4</v>
      </c>
      <c r="H934" s="2" t="s">
        <v>443</v>
      </c>
      <c r="I934" s="6" t="str">
        <f>RTD("tt.rtd",,RTD("tt.rtd",,"Inst",H934,$C934),I$2)</f>
        <v/>
      </c>
      <c r="J934" s="7" cm="1">
        <f t="array" ref="J934">SUM(IF(('Fill Book'!$F$4:$F$10084="B")*('Fill Book'!$E$4:$E$10084=Mapping!C934),'Fill Book'!$G$4:$G$10084))</f>
        <v>0</v>
      </c>
      <c r="K934" s="18" t="str" cm="1">
        <f t="array" ref="K934">IFERROR(
  SUMPRODUCT(
    ('Fill Book'!$F$4:$F$10084="B") * ('Fill Book'!$E$4:$E$10084=Mapping!C934),
    'Fill Book'!$G$4:$G$10084,  'Fill Book'!$H$4:$H$10084
  ) /
  SUMIFS(
    'Fill Book'!$G$4:$G$10084,
    'Fill Book'!$F$4:$F$10084, "B",
    'Fill Book'!$E$4:$E$10084, Mapping!C934
  ),
  ""
)</f>
        <v/>
      </c>
      <c r="L934" s="7">
        <f>SUMIFS('Fill Book'!$G$4:$G$10084, 'Fill Book'!$F$4:$F$10084, "S", 'Fill Book'!$E$4:$E$10084, Mapping!C934)</f>
        <v>0</v>
      </c>
      <c r="M934" s="18" t="str" cm="1">
        <f t="array" ref="M934">IFERROR(
  SUMPRODUCT(
    ('Fill Book'!$F$4:$F$10084="S") * ('Fill Book'!$E$4:$E$10084=Mapping!C934),
    'Fill Book'!$G$4:$G$10084,  'Fill Book'!$H$4:$H$10084
  ) /
  SUMIFS(
    'Fill Book'!$G$4:$G$10084,
    'Fill Book'!$F$4:$F$10084, "S",
    'Fill Book'!$E$4:$E$10084, Mapping!C934
  ),
  ""
)</f>
        <v/>
      </c>
      <c r="N934" s="7">
        <f t="shared" si="69"/>
        <v>0</v>
      </c>
      <c r="O934" s="2">
        <f t="shared" ca="1" si="72"/>
        <v>0</v>
      </c>
      <c r="P934" s="2">
        <f t="shared" ca="1" si="70"/>
        <v>0</v>
      </c>
      <c r="Q934" s="2">
        <f t="shared" si="71"/>
        <v>0</v>
      </c>
      <c r="R934" s="9" t="e">
        <f ca="1">((Mapping!$M934 - Mapping!$K934) / Mapping!$E934 * Mapping!$F934) * (MIN(Mapping!$J934, Mapping!$L934))</f>
        <v>#VALUE!</v>
      </c>
      <c r="S934" s="2" t="str">
        <f>IFERROR(INDEX(#REF!, MATCH(Mapping!C934,#REF!, 0)), "")</f>
        <v/>
      </c>
      <c r="T934" s="2" t="e">
        <f t="shared" ca="1" si="73"/>
        <v>#VALUE!</v>
      </c>
      <c r="U934" s="2">
        <f ca="1">IFERROR(INDEX(Ref!E:E, MATCH(D934, Ref!B:B, 0)),5)</f>
        <v>5</v>
      </c>
      <c r="V934">
        <f ca="1">IFERROR(INDEX(Ref!F:F, MATCH(D934, Ref!B:B, 0)),1.5)</f>
        <v>1.5</v>
      </c>
    </row>
    <row r="935" spans="3:22" x14ac:dyDescent="0.25">
      <c r="C935" s="45"/>
      <c r="D935" s="2" t="str" cm="1">
        <f t="array" aca="1" ref="D935" ca="1">UPPER(_xlfn.TEXTJOIN("", TRUE, IF(ISNUMBER(FIND(MID(LEFT(C935, FIND(" ", C935 &amp; " ") - 1), ROW(INDIRECT("1:" &amp; LEN(LEFT(C935, FIND(" ", C935 &amp; " ") - 1)))), 1), "ABCDEFGHIJKLMNOPQRSTUVWXYZabcdefghijklmnopqrstuvwxyz")), MID(LEFT(C935, FIND(" ", C935 &amp; " ") - 1), ROW(INDIRECT("1:" &amp; LEN(LEFT(C935, FIND(" ", C935 &amp; " ") - 1)))), 1), "")))</f>
        <v/>
      </c>
      <c r="E935" s="2" t="e">
        <f ca="1">INDEX(Ref!C:C, MATCH(Mapping!D935, Ref!$B:$B,0))</f>
        <v>#N/A</v>
      </c>
      <c r="F935" s="2" t="e">
        <f ca="1">INDEX(Ref!D:D, MATCH(Mapping!D935, Ref!$B:$B,0))</f>
        <v>#N/A</v>
      </c>
      <c r="G935" s="2" cm="1">
        <f t="array" ref="G935">IFERROR(_xlfn.SWITCH(LOWER(TRIM(RIGHT(SUBSTITUTE(C935," ",REPT(" ",99)),99))),"fly",4,"dfly",8,"calendar",2,"box",4,4),4)</f>
        <v>4</v>
      </c>
      <c r="H935" s="2" t="s">
        <v>443</v>
      </c>
      <c r="I935" s="6" t="str">
        <f>RTD("tt.rtd",,RTD("tt.rtd",,"Inst",H935,$C935),I$2)</f>
        <v/>
      </c>
      <c r="J935" s="7" cm="1">
        <f t="array" ref="J935">SUM(IF(('Fill Book'!$F$4:$F$10084="B")*('Fill Book'!$E$4:$E$10084=Mapping!C935),'Fill Book'!$G$4:$G$10084))</f>
        <v>0</v>
      </c>
      <c r="K935" s="18" t="str" cm="1">
        <f t="array" ref="K935">IFERROR(
  SUMPRODUCT(
    ('Fill Book'!$F$4:$F$10084="B") * ('Fill Book'!$E$4:$E$10084=Mapping!C935),
    'Fill Book'!$G$4:$G$10084,  'Fill Book'!$H$4:$H$10084
  ) /
  SUMIFS(
    'Fill Book'!$G$4:$G$10084,
    'Fill Book'!$F$4:$F$10084, "B",
    'Fill Book'!$E$4:$E$10084, Mapping!C935
  ),
  ""
)</f>
        <v/>
      </c>
      <c r="L935" s="7">
        <f>SUMIFS('Fill Book'!$G$4:$G$10084, 'Fill Book'!$F$4:$F$10084, "S", 'Fill Book'!$E$4:$E$10084, Mapping!C935)</f>
        <v>0</v>
      </c>
      <c r="M935" s="18" t="str" cm="1">
        <f t="array" ref="M935">IFERROR(
  SUMPRODUCT(
    ('Fill Book'!$F$4:$F$10084="S") * ('Fill Book'!$E$4:$E$10084=Mapping!C935),
    'Fill Book'!$G$4:$G$10084,  'Fill Book'!$H$4:$H$10084
  ) /
  SUMIFS(
    'Fill Book'!$G$4:$G$10084,
    'Fill Book'!$F$4:$F$10084, "S",
    'Fill Book'!$E$4:$E$10084, Mapping!C935
  ),
  ""
)</f>
        <v/>
      </c>
      <c r="N935" s="7">
        <f t="shared" si="69"/>
        <v>0</v>
      </c>
      <c r="O935" s="2">
        <f t="shared" ca="1" si="72"/>
        <v>0</v>
      </c>
      <c r="P935" s="2">
        <f t="shared" ca="1" si="70"/>
        <v>0</v>
      </c>
      <c r="Q935" s="2">
        <f t="shared" si="71"/>
        <v>0</v>
      </c>
      <c r="R935" s="9" t="e">
        <f ca="1">((Mapping!$M935 - Mapping!$K935) / Mapping!$E935 * Mapping!$F935) * (MIN(Mapping!$J935, Mapping!$L935))</f>
        <v>#VALUE!</v>
      </c>
      <c r="S935" s="2" t="str">
        <f>IFERROR(INDEX(#REF!, MATCH(Mapping!C935,#REF!, 0)), "")</f>
        <v/>
      </c>
      <c r="T935" s="2" t="e">
        <f t="shared" ca="1" si="73"/>
        <v>#VALUE!</v>
      </c>
      <c r="U935" s="2">
        <f ca="1">IFERROR(INDEX(Ref!E:E, MATCH(D935, Ref!B:B, 0)),5)</f>
        <v>5</v>
      </c>
      <c r="V935">
        <f ca="1">IFERROR(INDEX(Ref!F:F, MATCH(D935, Ref!B:B, 0)),1.5)</f>
        <v>1.5</v>
      </c>
    </row>
    <row r="936" spans="3:22" x14ac:dyDescent="0.25">
      <c r="C936" s="46"/>
      <c r="D936" s="2" t="str" cm="1">
        <f t="array" aca="1" ref="D936" ca="1">UPPER(_xlfn.TEXTJOIN("", TRUE, IF(ISNUMBER(FIND(MID(LEFT(C936, FIND(" ", C936 &amp; " ") - 1), ROW(INDIRECT("1:" &amp; LEN(LEFT(C936, FIND(" ", C936 &amp; " ") - 1)))), 1), "ABCDEFGHIJKLMNOPQRSTUVWXYZabcdefghijklmnopqrstuvwxyz")), MID(LEFT(C936, FIND(" ", C936 &amp; " ") - 1), ROW(INDIRECT("1:" &amp; LEN(LEFT(C936, FIND(" ", C936 &amp; " ") - 1)))), 1), "")))</f>
        <v/>
      </c>
      <c r="E936" s="2" t="e">
        <f ca="1">INDEX(Ref!C:C, MATCH(Mapping!D936, Ref!$B:$B,0))</f>
        <v>#N/A</v>
      </c>
      <c r="F936" s="2" t="e">
        <f ca="1">INDEX(Ref!D:D, MATCH(Mapping!D936, Ref!$B:$B,0))</f>
        <v>#N/A</v>
      </c>
      <c r="G936" s="2" cm="1">
        <f t="array" ref="G936">IFERROR(_xlfn.SWITCH(LOWER(TRIM(RIGHT(SUBSTITUTE(C936," ",REPT(" ",99)),99))),"fly",4,"dfly",8,"calendar",2,"box",4,4),4)</f>
        <v>4</v>
      </c>
      <c r="H936" s="2" t="s">
        <v>443</v>
      </c>
      <c r="I936" s="6" t="str">
        <f>RTD("tt.rtd",,RTD("tt.rtd",,"Inst",H936,$C936),I$2)</f>
        <v/>
      </c>
      <c r="J936" s="7" cm="1">
        <f t="array" ref="J936">SUM(IF(('Fill Book'!$F$4:$F$10084="B")*('Fill Book'!$E$4:$E$10084=Mapping!C936),'Fill Book'!$G$4:$G$10084))</f>
        <v>0</v>
      </c>
      <c r="K936" s="18" t="str" cm="1">
        <f t="array" ref="K936">IFERROR(
  SUMPRODUCT(
    ('Fill Book'!$F$4:$F$10084="B") * ('Fill Book'!$E$4:$E$10084=Mapping!C936),
    'Fill Book'!$G$4:$G$10084,  'Fill Book'!$H$4:$H$10084
  ) /
  SUMIFS(
    'Fill Book'!$G$4:$G$10084,
    'Fill Book'!$F$4:$F$10084, "B",
    'Fill Book'!$E$4:$E$10084, Mapping!C936
  ),
  ""
)</f>
        <v/>
      </c>
      <c r="L936" s="7">
        <f>SUMIFS('Fill Book'!$G$4:$G$10084, 'Fill Book'!$F$4:$F$10084, "S", 'Fill Book'!$E$4:$E$10084, Mapping!C936)</f>
        <v>0</v>
      </c>
      <c r="M936" s="18" t="str" cm="1">
        <f t="array" ref="M936">IFERROR(
  SUMPRODUCT(
    ('Fill Book'!$F$4:$F$10084="S") * ('Fill Book'!$E$4:$E$10084=Mapping!C936),
    'Fill Book'!$G$4:$G$10084,  'Fill Book'!$H$4:$H$10084
  ) /
  SUMIFS(
    'Fill Book'!$G$4:$G$10084,
    'Fill Book'!$F$4:$F$10084, "S",
    'Fill Book'!$E$4:$E$10084, Mapping!C936
  ),
  ""
)</f>
        <v/>
      </c>
      <c r="N936" s="7">
        <f t="shared" si="69"/>
        <v>0</v>
      </c>
      <c r="O936" s="2">
        <f t="shared" ca="1" si="72"/>
        <v>0</v>
      </c>
      <c r="P936" s="2">
        <f t="shared" ca="1" si="70"/>
        <v>0</v>
      </c>
      <c r="Q936" s="2">
        <f t="shared" si="71"/>
        <v>0</v>
      </c>
      <c r="R936" s="9" t="e">
        <f ca="1">((Mapping!$M936 - Mapping!$K936) / Mapping!$E936 * Mapping!$F936) * (MIN(Mapping!$J936, Mapping!$L936))</f>
        <v>#VALUE!</v>
      </c>
      <c r="S936" s="2" t="str">
        <f>IFERROR(INDEX(#REF!, MATCH(Mapping!C936,#REF!, 0)), "")</f>
        <v/>
      </c>
      <c r="T936" s="2" t="e">
        <f t="shared" ca="1" si="73"/>
        <v>#VALUE!</v>
      </c>
      <c r="U936" s="2">
        <f ca="1">IFERROR(INDEX(Ref!E:E, MATCH(D936, Ref!B:B, 0)),5)</f>
        <v>5</v>
      </c>
      <c r="V936">
        <f ca="1">IFERROR(INDEX(Ref!F:F, MATCH(D936, Ref!B:B, 0)),1.5)</f>
        <v>1.5</v>
      </c>
    </row>
    <row r="937" spans="3:22" x14ac:dyDescent="0.25">
      <c r="C937" s="42"/>
      <c r="D937" s="2" t="str" cm="1">
        <f t="array" aca="1" ref="D937" ca="1">UPPER(_xlfn.TEXTJOIN("", TRUE, IF(ISNUMBER(FIND(MID(LEFT(C937, FIND(" ", C937 &amp; " ") - 1), ROW(INDIRECT("1:" &amp; LEN(LEFT(C937, FIND(" ", C937 &amp; " ") - 1)))), 1), "ABCDEFGHIJKLMNOPQRSTUVWXYZabcdefghijklmnopqrstuvwxyz")), MID(LEFT(C937, FIND(" ", C937 &amp; " ") - 1), ROW(INDIRECT("1:" &amp; LEN(LEFT(C937, FIND(" ", C937 &amp; " ") - 1)))), 1), "")))</f>
        <v/>
      </c>
      <c r="E937" s="2" t="e">
        <f ca="1">INDEX(Ref!C:C, MATCH(Mapping!D937, Ref!$B:$B,0))</f>
        <v>#N/A</v>
      </c>
      <c r="F937" s="2" t="e">
        <f ca="1">INDEX(Ref!D:D, MATCH(Mapping!D937, Ref!$B:$B,0))</f>
        <v>#N/A</v>
      </c>
      <c r="G937" s="2" cm="1">
        <f t="array" ref="G937">IFERROR(_xlfn.SWITCH(LOWER(TRIM(RIGHT(SUBSTITUTE(C937," ",REPT(" ",99)),99))),"fly",4,"dfly",8,"calendar",2,"box",4,4),4)</f>
        <v>4</v>
      </c>
      <c r="H937" s="2" t="s">
        <v>443</v>
      </c>
      <c r="I937" s="6" t="str">
        <f>RTD("tt.rtd",,RTD("tt.rtd",,"Inst",H937,$C937),I$2)</f>
        <v/>
      </c>
      <c r="J937" s="7" cm="1">
        <f t="array" ref="J937">SUM(IF(('Fill Book'!$F$4:$F$10084="B")*('Fill Book'!$E$4:$E$10084=Mapping!C937),'Fill Book'!$G$4:$G$10084))</f>
        <v>0</v>
      </c>
      <c r="K937" s="18" t="str" cm="1">
        <f t="array" ref="K937">IFERROR(
  SUMPRODUCT(
    ('Fill Book'!$F$4:$F$10084="B") * ('Fill Book'!$E$4:$E$10084=Mapping!C937),
    'Fill Book'!$G$4:$G$10084,  'Fill Book'!$H$4:$H$10084
  ) /
  SUMIFS(
    'Fill Book'!$G$4:$G$10084,
    'Fill Book'!$F$4:$F$10084, "B",
    'Fill Book'!$E$4:$E$10084, Mapping!C937
  ),
  ""
)</f>
        <v/>
      </c>
      <c r="L937" s="7">
        <f>SUMIFS('Fill Book'!$G$4:$G$10084, 'Fill Book'!$F$4:$F$10084, "S", 'Fill Book'!$E$4:$E$10084, Mapping!C937)</f>
        <v>0</v>
      </c>
      <c r="M937" s="18" t="str" cm="1">
        <f t="array" ref="M937">IFERROR(
  SUMPRODUCT(
    ('Fill Book'!$F$4:$F$10084="S") * ('Fill Book'!$E$4:$E$10084=Mapping!C937),
    'Fill Book'!$G$4:$G$10084,  'Fill Book'!$H$4:$H$10084
  ) /
  SUMIFS(
    'Fill Book'!$G$4:$G$10084,
    'Fill Book'!$F$4:$F$10084, "S",
    'Fill Book'!$E$4:$E$10084, Mapping!C937
  ),
  ""
)</f>
        <v/>
      </c>
      <c r="N937" s="7">
        <f t="shared" si="69"/>
        <v>0</v>
      </c>
      <c r="O937" s="2">
        <f t="shared" ca="1" si="72"/>
        <v>0</v>
      </c>
      <c r="P937" s="2">
        <f t="shared" ca="1" si="70"/>
        <v>0</v>
      </c>
      <c r="Q937" s="2">
        <f t="shared" si="71"/>
        <v>0</v>
      </c>
      <c r="R937" s="9" t="e">
        <f ca="1">((Mapping!$M937 - Mapping!$K937) / Mapping!$E937 * Mapping!$F937) * (MIN(Mapping!$J937, Mapping!$L937))</f>
        <v>#VALUE!</v>
      </c>
      <c r="S937" s="2" t="str">
        <f>IFERROR(INDEX(#REF!, MATCH(Mapping!C937,#REF!, 0)), "")</f>
        <v/>
      </c>
      <c r="T937" s="2" t="e">
        <f t="shared" ca="1" si="73"/>
        <v>#VALUE!</v>
      </c>
      <c r="U937" s="2">
        <f ca="1">IFERROR(INDEX(Ref!E:E, MATCH(D937, Ref!B:B, 0)),5)</f>
        <v>5</v>
      </c>
      <c r="V937">
        <f ca="1">IFERROR(INDEX(Ref!F:F, MATCH(D937, Ref!B:B, 0)),1.5)</f>
        <v>1.5</v>
      </c>
    </row>
    <row r="938" spans="3:22" x14ac:dyDescent="0.25">
      <c r="C938" s="42"/>
      <c r="D938" s="2" t="str" cm="1">
        <f t="array" aca="1" ref="D938" ca="1">UPPER(_xlfn.TEXTJOIN("", TRUE, IF(ISNUMBER(FIND(MID(LEFT(C938, FIND(" ", C938 &amp; " ") - 1), ROW(INDIRECT("1:" &amp; LEN(LEFT(C938, FIND(" ", C938 &amp; " ") - 1)))), 1), "ABCDEFGHIJKLMNOPQRSTUVWXYZabcdefghijklmnopqrstuvwxyz")), MID(LEFT(C938, FIND(" ", C938 &amp; " ") - 1), ROW(INDIRECT("1:" &amp; LEN(LEFT(C938, FIND(" ", C938 &amp; " ") - 1)))), 1), "")))</f>
        <v/>
      </c>
      <c r="E938" s="2" t="e">
        <f ca="1">INDEX(Ref!C:C, MATCH(Mapping!D938, Ref!$B:$B,0))</f>
        <v>#N/A</v>
      </c>
      <c r="F938" s="2" t="e">
        <f ca="1">INDEX(Ref!D:D, MATCH(Mapping!D938, Ref!$B:$B,0))</f>
        <v>#N/A</v>
      </c>
      <c r="G938" s="2" cm="1">
        <f t="array" ref="G938">IFERROR(_xlfn.SWITCH(LOWER(TRIM(RIGHT(SUBSTITUTE(C938," ",REPT(" ",99)),99))),"fly",4,"dfly",8,"calendar",2,"box",4,4),4)</f>
        <v>4</v>
      </c>
      <c r="H938" s="2" t="s">
        <v>443</v>
      </c>
      <c r="I938" s="6" t="str">
        <f>RTD("tt.rtd",,RTD("tt.rtd",,"Inst",H938,$C938),I$2)</f>
        <v/>
      </c>
      <c r="J938" s="7" cm="1">
        <f t="array" ref="J938">SUM(IF(('Fill Book'!$F$4:$F$10084="B")*('Fill Book'!$E$4:$E$10084=Mapping!C938),'Fill Book'!$G$4:$G$10084))</f>
        <v>0</v>
      </c>
      <c r="K938" s="18" t="str" cm="1">
        <f t="array" ref="K938">IFERROR(
  SUMPRODUCT(
    ('Fill Book'!$F$4:$F$10084="B") * ('Fill Book'!$E$4:$E$10084=Mapping!C938),
    'Fill Book'!$G$4:$G$10084,  'Fill Book'!$H$4:$H$10084
  ) /
  SUMIFS(
    'Fill Book'!$G$4:$G$10084,
    'Fill Book'!$F$4:$F$10084, "B",
    'Fill Book'!$E$4:$E$10084, Mapping!C938
  ),
  ""
)</f>
        <v/>
      </c>
      <c r="L938" s="7">
        <f>SUMIFS('Fill Book'!$G$4:$G$10084, 'Fill Book'!$F$4:$F$10084, "S", 'Fill Book'!$E$4:$E$10084, Mapping!C938)</f>
        <v>0</v>
      </c>
      <c r="M938" s="18" t="str" cm="1">
        <f t="array" ref="M938">IFERROR(
  SUMPRODUCT(
    ('Fill Book'!$F$4:$F$10084="S") * ('Fill Book'!$E$4:$E$10084=Mapping!C938),
    'Fill Book'!$G$4:$G$10084,  'Fill Book'!$H$4:$H$10084
  ) /
  SUMIFS(
    'Fill Book'!$G$4:$G$10084,
    'Fill Book'!$F$4:$F$10084, "S",
    'Fill Book'!$E$4:$E$10084, Mapping!C938
  ),
  ""
)</f>
        <v/>
      </c>
      <c r="N938" s="7">
        <f t="shared" si="69"/>
        <v>0</v>
      </c>
      <c r="O938" s="2">
        <f t="shared" ca="1" si="72"/>
        <v>0</v>
      </c>
      <c r="P938" s="2">
        <f t="shared" ca="1" si="70"/>
        <v>0</v>
      </c>
      <c r="Q938" s="2">
        <f t="shared" si="71"/>
        <v>0</v>
      </c>
      <c r="R938" s="9" t="e">
        <f ca="1">((Mapping!$M938 - Mapping!$K938) / Mapping!$E938 * Mapping!$F938) * (MIN(Mapping!$J938, Mapping!$L938))</f>
        <v>#VALUE!</v>
      </c>
      <c r="S938" s="2" t="str">
        <f>IFERROR(INDEX(#REF!, MATCH(Mapping!C938,#REF!, 0)), "")</f>
        <v/>
      </c>
      <c r="T938" s="2" t="e">
        <f t="shared" ca="1" si="73"/>
        <v>#VALUE!</v>
      </c>
      <c r="U938" s="2">
        <f ca="1">IFERROR(INDEX(Ref!E:E, MATCH(D938, Ref!B:B, 0)),5)</f>
        <v>5</v>
      </c>
      <c r="V938">
        <f ca="1">IFERROR(INDEX(Ref!F:F, MATCH(D938, Ref!B:B, 0)),1.5)</f>
        <v>1.5</v>
      </c>
    </row>
    <row r="939" spans="3:22" x14ac:dyDescent="0.25">
      <c r="C939" s="42"/>
      <c r="D939" s="2" t="str" cm="1">
        <f t="array" aca="1" ref="D939" ca="1">UPPER(_xlfn.TEXTJOIN("", TRUE, IF(ISNUMBER(FIND(MID(LEFT(C939, FIND(" ", C939 &amp; " ") - 1), ROW(INDIRECT("1:" &amp; LEN(LEFT(C939, FIND(" ", C939 &amp; " ") - 1)))), 1), "ABCDEFGHIJKLMNOPQRSTUVWXYZabcdefghijklmnopqrstuvwxyz")), MID(LEFT(C939, FIND(" ", C939 &amp; " ") - 1), ROW(INDIRECT("1:" &amp; LEN(LEFT(C939, FIND(" ", C939 &amp; " ") - 1)))), 1), "")))</f>
        <v/>
      </c>
      <c r="E939" s="2" t="e">
        <f ca="1">INDEX(Ref!C:C, MATCH(Mapping!D939, Ref!$B:$B,0))</f>
        <v>#N/A</v>
      </c>
      <c r="F939" s="2" t="e">
        <f ca="1">INDEX(Ref!D:D, MATCH(Mapping!D939, Ref!$B:$B,0))</f>
        <v>#N/A</v>
      </c>
      <c r="G939" s="2" cm="1">
        <f t="array" ref="G939">IFERROR(_xlfn.SWITCH(LOWER(TRIM(RIGHT(SUBSTITUTE(C939," ",REPT(" ",99)),99))),"fly",4,"dfly",8,"calendar",2,"box",4,4),4)</f>
        <v>4</v>
      </c>
      <c r="H939" s="2" t="s">
        <v>443</v>
      </c>
      <c r="I939" s="6" t="str">
        <f>RTD("tt.rtd",,RTD("tt.rtd",,"Inst",H939,$C939),I$2)</f>
        <v/>
      </c>
      <c r="J939" s="7" cm="1">
        <f t="array" ref="J939">SUM(IF(('Fill Book'!$F$4:$F$10084="B")*('Fill Book'!$E$4:$E$10084=Mapping!C939),'Fill Book'!$G$4:$G$10084))</f>
        <v>0</v>
      </c>
      <c r="K939" s="18" t="str" cm="1">
        <f t="array" ref="K939">IFERROR(
  SUMPRODUCT(
    ('Fill Book'!$F$4:$F$10084="B") * ('Fill Book'!$E$4:$E$10084=Mapping!C939),
    'Fill Book'!$G$4:$G$10084,  'Fill Book'!$H$4:$H$10084
  ) /
  SUMIFS(
    'Fill Book'!$G$4:$G$10084,
    'Fill Book'!$F$4:$F$10084, "B",
    'Fill Book'!$E$4:$E$10084, Mapping!C939
  ),
  ""
)</f>
        <v/>
      </c>
      <c r="L939" s="7">
        <f>SUMIFS('Fill Book'!$G$4:$G$10084, 'Fill Book'!$F$4:$F$10084, "S", 'Fill Book'!$E$4:$E$10084, Mapping!C939)</f>
        <v>0</v>
      </c>
      <c r="M939" s="18" t="str" cm="1">
        <f t="array" ref="M939">IFERROR(
  SUMPRODUCT(
    ('Fill Book'!$F$4:$F$10084="S") * ('Fill Book'!$E$4:$E$10084=Mapping!C939),
    'Fill Book'!$G$4:$G$10084,  'Fill Book'!$H$4:$H$10084
  ) /
  SUMIFS(
    'Fill Book'!$G$4:$G$10084,
    'Fill Book'!$F$4:$F$10084, "S",
    'Fill Book'!$E$4:$E$10084, Mapping!C939
  ),
  ""
)</f>
        <v/>
      </c>
      <c r="N939" s="7">
        <f t="shared" si="69"/>
        <v>0</v>
      </c>
      <c r="O939" s="2">
        <f t="shared" ca="1" si="72"/>
        <v>0</v>
      </c>
      <c r="P939" s="2">
        <f t="shared" ca="1" si="70"/>
        <v>0</v>
      </c>
      <c r="Q939" s="2">
        <f t="shared" si="71"/>
        <v>0</v>
      </c>
      <c r="R939" s="9" t="e">
        <f ca="1">((Mapping!$M939 - Mapping!$K939) / Mapping!$E939 * Mapping!$F939) * (MIN(Mapping!$J939, Mapping!$L939))</f>
        <v>#VALUE!</v>
      </c>
      <c r="S939" s="2" t="str">
        <f>IFERROR(INDEX(#REF!, MATCH(Mapping!C939,#REF!, 0)), "")</f>
        <v/>
      </c>
      <c r="T939" s="2" t="e">
        <f t="shared" ca="1" si="73"/>
        <v>#VALUE!</v>
      </c>
      <c r="U939" s="2">
        <f ca="1">IFERROR(INDEX(Ref!E:E, MATCH(D939, Ref!B:B, 0)),5)</f>
        <v>5</v>
      </c>
      <c r="V939">
        <f ca="1">IFERROR(INDEX(Ref!F:F, MATCH(D939, Ref!B:B, 0)),1.5)</f>
        <v>1.5</v>
      </c>
    </row>
    <row r="940" spans="3:22" x14ac:dyDescent="0.25">
      <c r="C940" s="42"/>
      <c r="D940" s="2" t="str" cm="1">
        <f t="array" aca="1" ref="D940" ca="1">UPPER(_xlfn.TEXTJOIN("", TRUE, IF(ISNUMBER(FIND(MID(LEFT(C940, FIND(" ", C940 &amp; " ") - 1), ROW(INDIRECT("1:" &amp; LEN(LEFT(C940, FIND(" ", C940 &amp; " ") - 1)))), 1), "ABCDEFGHIJKLMNOPQRSTUVWXYZabcdefghijklmnopqrstuvwxyz")), MID(LEFT(C940, FIND(" ", C940 &amp; " ") - 1), ROW(INDIRECT("1:" &amp; LEN(LEFT(C940, FIND(" ", C940 &amp; " ") - 1)))), 1), "")))</f>
        <v/>
      </c>
      <c r="E940" s="2" t="e">
        <f ca="1">INDEX(Ref!C:C, MATCH(Mapping!D940, Ref!$B:$B,0))</f>
        <v>#N/A</v>
      </c>
      <c r="F940" s="2" t="e">
        <f ca="1">INDEX(Ref!D:D, MATCH(Mapping!D940, Ref!$B:$B,0))</f>
        <v>#N/A</v>
      </c>
      <c r="G940" s="2" cm="1">
        <f t="array" ref="G940">IFERROR(_xlfn.SWITCH(LOWER(TRIM(RIGHT(SUBSTITUTE(C940," ",REPT(" ",99)),99))),"fly",4,"dfly",8,"calendar",2,"box",4,4),4)</f>
        <v>4</v>
      </c>
      <c r="H940" s="2" t="s">
        <v>443</v>
      </c>
      <c r="I940" s="6" t="str">
        <f>RTD("tt.rtd",,RTD("tt.rtd",,"Inst",H940,$C940),I$2)</f>
        <v/>
      </c>
      <c r="J940" s="7" cm="1">
        <f t="array" ref="J940">SUM(IF(('Fill Book'!$F$4:$F$10084="B")*('Fill Book'!$E$4:$E$10084=Mapping!C940),'Fill Book'!$G$4:$G$10084))</f>
        <v>0</v>
      </c>
      <c r="K940" s="18" t="str" cm="1">
        <f t="array" ref="K940">IFERROR(
  SUMPRODUCT(
    ('Fill Book'!$F$4:$F$10084="B") * ('Fill Book'!$E$4:$E$10084=Mapping!C940),
    'Fill Book'!$G$4:$G$10084,  'Fill Book'!$H$4:$H$10084
  ) /
  SUMIFS(
    'Fill Book'!$G$4:$G$10084,
    'Fill Book'!$F$4:$F$10084, "B",
    'Fill Book'!$E$4:$E$10084, Mapping!C940
  ),
  ""
)</f>
        <v/>
      </c>
      <c r="L940" s="7">
        <f>SUMIFS('Fill Book'!$G$4:$G$10084, 'Fill Book'!$F$4:$F$10084, "S", 'Fill Book'!$E$4:$E$10084, Mapping!C940)</f>
        <v>0</v>
      </c>
      <c r="M940" s="18" t="str" cm="1">
        <f t="array" ref="M940">IFERROR(
  SUMPRODUCT(
    ('Fill Book'!$F$4:$F$10084="S") * ('Fill Book'!$E$4:$E$10084=Mapping!C940),
    'Fill Book'!$G$4:$G$10084,  'Fill Book'!$H$4:$H$10084
  ) /
  SUMIFS(
    'Fill Book'!$G$4:$G$10084,
    'Fill Book'!$F$4:$F$10084, "S",
    'Fill Book'!$E$4:$E$10084, Mapping!C940
  ),
  ""
)</f>
        <v/>
      </c>
      <c r="N940" s="7">
        <f t="shared" si="69"/>
        <v>0</v>
      </c>
      <c r="O940" s="2">
        <f t="shared" ca="1" si="72"/>
        <v>0</v>
      </c>
      <c r="P940" s="2">
        <f t="shared" ca="1" si="70"/>
        <v>0</v>
      </c>
      <c r="Q940" s="2">
        <f t="shared" si="71"/>
        <v>0</v>
      </c>
      <c r="R940" s="9" t="e">
        <f ca="1">((Mapping!$M940 - Mapping!$K940) / Mapping!$E940 * Mapping!$F940) * (MIN(Mapping!$J940, Mapping!$L940))</f>
        <v>#VALUE!</v>
      </c>
      <c r="S940" s="2" t="str">
        <f>IFERROR(INDEX(#REF!, MATCH(Mapping!C940,#REF!, 0)), "")</f>
        <v/>
      </c>
      <c r="T940" s="2" t="e">
        <f t="shared" ca="1" si="73"/>
        <v>#VALUE!</v>
      </c>
      <c r="U940" s="2">
        <f ca="1">IFERROR(INDEX(Ref!E:E, MATCH(D940, Ref!B:B, 0)),5)</f>
        <v>5</v>
      </c>
      <c r="V940">
        <f ca="1">IFERROR(INDEX(Ref!F:F, MATCH(D940, Ref!B:B, 0)),1.5)</f>
        <v>1.5</v>
      </c>
    </row>
    <row r="941" spans="3:22" x14ac:dyDescent="0.25">
      <c r="C941" s="42"/>
      <c r="D941" s="2" t="str" cm="1">
        <f t="array" aca="1" ref="D941" ca="1">UPPER(_xlfn.TEXTJOIN("", TRUE, IF(ISNUMBER(FIND(MID(LEFT(C941, FIND(" ", C941 &amp; " ") - 1), ROW(INDIRECT("1:" &amp; LEN(LEFT(C941, FIND(" ", C941 &amp; " ") - 1)))), 1), "ABCDEFGHIJKLMNOPQRSTUVWXYZabcdefghijklmnopqrstuvwxyz")), MID(LEFT(C941, FIND(" ", C941 &amp; " ") - 1), ROW(INDIRECT("1:" &amp; LEN(LEFT(C941, FIND(" ", C941 &amp; " ") - 1)))), 1), "")))</f>
        <v/>
      </c>
      <c r="E941" s="2" t="e">
        <f ca="1">INDEX(Ref!C:C, MATCH(Mapping!D941, Ref!$B:$B,0))</f>
        <v>#N/A</v>
      </c>
      <c r="F941" s="2" t="e">
        <f ca="1">INDEX(Ref!D:D, MATCH(Mapping!D941, Ref!$B:$B,0))</f>
        <v>#N/A</v>
      </c>
      <c r="G941" s="2" cm="1">
        <f t="array" ref="G941">IFERROR(_xlfn.SWITCH(LOWER(TRIM(RIGHT(SUBSTITUTE(C941," ",REPT(" ",99)),99))),"fly",4,"dfly",8,"calendar",2,"box",4,4),4)</f>
        <v>4</v>
      </c>
      <c r="H941" s="2" t="s">
        <v>443</v>
      </c>
      <c r="I941" s="6" t="str">
        <f>RTD("tt.rtd",,RTD("tt.rtd",,"Inst",H941,$C941),I$2)</f>
        <v/>
      </c>
      <c r="J941" s="7" cm="1">
        <f t="array" ref="J941">SUM(IF(('Fill Book'!$F$4:$F$10084="B")*('Fill Book'!$E$4:$E$10084=Mapping!C941),'Fill Book'!$G$4:$G$10084))</f>
        <v>0</v>
      </c>
      <c r="K941" s="18" t="str" cm="1">
        <f t="array" ref="K941">IFERROR(
  SUMPRODUCT(
    ('Fill Book'!$F$4:$F$10084="B") * ('Fill Book'!$E$4:$E$10084=Mapping!C941),
    'Fill Book'!$G$4:$G$10084,  'Fill Book'!$H$4:$H$10084
  ) /
  SUMIFS(
    'Fill Book'!$G$4:$G$10084,
    'Fill Book'!$F$4:$F$10084, "B",
    'Fill Book'!$E$4:$E$10084, Mapping!C941
  ),
  ""
)</f>
        <v/>
      </c>
      <c r="L941" s="7">
        <f>SUMIFS('Fill Book'!$G$4:$G$10084, 'Fill Book'!$F$4:$F$10084, "S", 'Fill Book'!$E$4:$E$10084, Mapping!C941)</f>
        <v>0</v>
      </c>
      <c r="M941" s="18" t="str" cm="1">
        <f t="array" ref="M941">IFERROR(
  SUMPRODUCT(
    ('Fill Book'!$F$4:$F$10084="S") * ('Fill Book'!$E$4:$E$10084=Mapping!C941),
    'Fill Book'!$G$4:$G$10084,  'Fill Book'!$H$4:$H$10084
  ) /
  SUMIFS(
    'Fill Book'!$G$4:$G$10084,
    'Fill Book'!$F$4:$F$10084, "S",
    'Fill Book'!$E$4:$E$10084, Mapping!C941
  ),
  ""
)</f>
        <v/>
      </c>
      <c r="N941" s="7">
        <f t="shared" si="69"/>
        <v>0</v>
      </c>
      <c r="O941" s="2">
        <f t="shared" ca="1" si="72"/>
        <v>0</v>
      </c>
      <c r="P941" s="2">
        <f t="shared" ca="1" si="70"/>
        <v>0</v>
      </c>
      <c r="Q941" s="2">
        <f t="shared" si="71"/>
        <v>0</v>
      </c>
      <c r="R941" s="9" t="e">
        <f ca="1">((Mapping!$M941 - Mapping!$K941) / Mapping!$E941 * Mapping!$F941) * (MIN(Mapping!$J941, Mapping!$L941))</f>
        <v>#VALUE!</v>
      </c>
      <c r="S941" s="2" t="str">
        <f>IFERROR(INDEX(#REF!, MATCH(Mapping!C941,#REF!, 0)), "")</f>
        <v/>
      </c>
      <c r="T941" s="2" t="e">
        <f t="shared" ca="1" si="73"/>
        <v>#VALUE!</v>
      </c>
      <c r="U941" s="2">
        <f ca="1">IFERROR(INDEX(Ref!E:E, MATCH(D941, Ref!B:B, 0)),5)</f>
        <v>5</v>
      </c>
      <c r="V941">
        <f ca="1">IFERROR(INDEX(Ref!F:F, MATCH(D941, Ref!B:B, 0)),1.5)</f>
        <v>1.5</v>
      </c>
    </row>
    <row r="942" spans="3:22" x14ac:dyDescent="0.25">
      <c r="C942" s="44"/>
      <c r="D942" s="2" t="str" cm="1">
        <f t="array" aca="1" ref="D942" ca="1">UPPER(_xlfn.TEXTJOIN("", TRUE, IF(ISNUMBER(FIND(MID(LEFT(C942, FIND(" ", C942 &amp; " ") - 1), ROW(INDIRECT("1:" &amp; LEN(LEFT(C942, FIND(" ", C942 &amp; " ") - 1)))), 1), "ABCDEFGHIJKLMNOPQRSTUVWXYZabcdefghijklmnopqrstuvwxyz")), MID(LEFT(C942, FIND(" ", C942 &amp; " ") - 1), ROW(INDIRECT("1:" &amp; LEN(LEFT(C942, FIND(" ", C942 &amp; " ") - 1)))), 1), "")))</f>
        <v/>
      </c>
      <c r="E942" s="2" t="e">
        <f ca="1">INDEX(Ref!C:C, MATCH(Mapping!D942, Ref!$B:$B,0))</f>
        <v>#N/A</v>
      </c>
      <c r="F942" s="2" t="e">
        <f ca="1">INDEX(Ref!D:D, MATCH(Mapping!D942, Ref!$B:$B,0))</f>
        <v>#N/A</v>
      </c>
      <c r="G942" s="2" cm="1">
        <f t="array" ref="G942">IFERROR(_xlfn.SWITCH(LOWER(TRIM(RIGHT(SUBSTITUTE(C942," ",REPT(" ",99)),99))),"fly",4,"dfly",8,"calendar",2,"box",4,4),4)</f>
        <v>4</v>
      </c>
      <c r="H942" s="2" t="s">
        <v>443</v>
      </c>
      <c r="I942" s="6" t="str">
        <f>RTD("tt.rtd",,RTD("tt.rtd",,"Inst",H942,$C942),I$2)</f>
        <v/>
      </c>
      <c r="J942" s="7" cm="1">
        <f t="array" ref="J942">SUM(IF(('Fill Book'!$F$4:$F$10084="B")*('Fill Book'!$E$4:$E$10084=Mapping!C942),'Fill Book'!$G$4:$G$10084))</f>
        <v>0</v>
      </c>
      <c r="K942" s="18" t="str" cm="1">
        <f t="array" ref="K942">IFERROR(
  SUMPRODUCT(
    ('Fill Book'!$F$4:$F$10084="B") * ('Fill Book'!$E$4:$E$10084=Mapping!C942),
    'Fill Book'!$G$4:$G$10084,  'Fill Book'!$H$4:$H$10084
  ) /
  SUMIFS(
    'Fill Book'!$G$4:$G$10084,
    'Fill Book'!$F$4:$F$10084, "B",
    'Fill Book'!$E$4:$E$10084, Mapping!C942
  ),
  ""
)</f>
        <v/>
      </c>
      <c r="L942" s="7">
        <f>SUMIFS('Fill Book'!$G$4:$G$10084, 'Fill Book'!$F$4:$F$10084, "S", 'Fill Book'!$E$4:$E$10084, Mapping!C942)</f>
        <v>0</v>
      </c>
      <c r="M942" s="18" t="str" cm="1">
        <f t="array" ref="M942">IFERROR(
  SUMPRODUCT(
    ('Fill Book'!$F$4:$F$10084="S") * ('Fill Book'!$E$4:$E$10084=Mapping!C942),
    'Fill Book'!$G$4:$G$10084,  'Fill Book'!$H$4:$H$10084
  ) /
  SUMIFS(
    'Fill Book'!$G$4:$G$10084,
    'Fill Book'!$F$4:$F$10084, "S",
    'Fill Book'!$E$4:$E$10084, Mapping!C942
  ),
  ""
)</f>
        <v/>
      </c>
      <c r="N942" s="7">
        <f t="shared" si="69"/>
        <v>0</v>
      </c>
      <c r="O942" s="2">
        <f t="shared" ca="1" si="72"/>
        <v>0</v>
      </c>
      <c r="P942" s="2">
        <f t="shared" ca="1" si="70"/>
        <v>0</v>
      </c>
      <c r="Q942" s="2">
        <f t="shared" si="71"/>
        <v>0</v>
      </c>
      <c r="R942" s="9" t="e">
        <f ca="1">((Mapping!$M942 - Mapping!$K942) / Mapping!$E942 * Mapping!$F942) * (MIN(Mapping!$J942, Mapping!$L942))</f>
        <v>#VALUE!</v>
      </c>
      <c r="S942" s="2" t="str">
        <f>IFERROR(INDEX(#REF!, MATCH(Mapping!C942,#REF!, 0)), "")</f>
        <v/>
      </c>
      <c r="T942" s="2" t="e">
        <f t="shared" ca="1" si="73"/>
        <v>#VALUE!</v>
      </c>
      <c r="U942" s="2">
        <f ca="1">IFERROR(INDEX(Ref!E:E, MATCH(D942, Ref!B:B, 0)),5)</f>
        <v>5</v>
      </c>
      <c r="V942">
        <f ca="1">IFERROR(INDEX(Ref!F:F, MATCH(D942, Ref!B:B, 0)),1.5)</f>
        <v>1.5</v>
      </c>
    </row>
    <row r="943" spans="3:22" x14ac:dyDescent="0.25">
      <c r="C943" s="45"/>
      <c r="D943" s="2" t="str" cm="1">
        <f t="array" aca="1" ref="D943" ca="1">UPPER(_xlfn.TEXTJOIN("", TRUE, IF(ISNUMBER(FIND(MID(LEFT(C943, FIND(" ", C943 &amp; " ") - 1), ROW(INDIRECT("1:" &amp; LEN(LEFT(C943, FIND(" ", C943 &amp; " ") - 1)))), 1), "ABCDEFGHIJKLMNOPQRSTUVWXYZabcdefghijklmnopqrstuvwxyz")), MID(LEFT(C943, FIND(" ", C943 &amp; " ") - 1), ROW(INDIRECT("1:" &amp; LEN(LEFT(C943, FIND(" ", C943 &amp; " ") - 1)))), 1), "")))</f>
        <v/>
      </c>
      <c r="E943" s="2" t="e">
        <f ca="1">INDEX(Ref!C:C, MATCH(Mapping!D943, Ref!$B:$B,0))</f>
        <v>#N/A</v>
      </c>
      <c r="F943" s="2" t="e">
        <f ca="1">INDEX(Ref!D:D, MATCH(Mapping!D943, Ref!$B:$B,0))</f>
        <v>#N/A</v>
      </c>
      <c r="G943" s="2" cm="1">
        <f t="array" ref="G943">IFERROR(_xlfn.SWITCH(LOWER(TRIM(RIGHT(SUBSTITUTE(C943," ",REPT(" ",99)),99))),"fly",4,"dfly",8,"calendar",2,"box",4,4),4)</f>
        <v>4</v>
      </c>
      <c r="H943" s="2" t="s">
        <v>443</v>
      </c>
      <c r="I943" s="6" t="str">
        <f>RTD("tt.rtd",,RTD("tt.rtd",,"Inst",H943,$C943),I$2)</f>
        <v/>
      </c>
      <c r="J943" s="7" cm="1">
        <f t="array" ref="J943">SUM(IF(('Fill Book'!$F$4:$F$10084="B")*('Fill Book'!$E$4:$E$10084=Mapping!C943),'Fill Book'!$G$4:$G$10084))</f>
        <v>0</v>
      </c>
      <c r="K943" s="18" t="str" cm="1">
        <f t="array" ref="K943">IFERROR(
  SUMPRODUCT(
    ('Fill Book'!$F$4:$F$10084="B") * ('Fill Book'!$E$4:$E$10084=Mapping!C943),
    'Fill Book'!$G$4:$G$10084,  'Fill Book'!$H$4:$H$10084
  ) /
  SUMIFS(
    'Fill Book'!$G$4:$G$10084,
    'Fill Book'!$F$4:$F$10084, "B",
    'Fill Book'!$E$4:$E$10084, Mapping!C943
  ),
  ""
)</f>
        <v/>
      </c>
      <c r="L943" s="7">
        <f>SUMIFS('Fill Book'!$G$4:$G$10084, 'Fill Book'!$F$4:$F$10084, "S", 'Fill Book'!$E$4:$E$10084, Mapping!C943)</f>
        <v>0</v>
      </c>
      <c r="M943" s="18" t="str" cm="1">
        <f t="array" ref="M943">IFERROR(
  SUMPRODUCT(
    ('Fill Book'!$F$4:$F$10084="S") * ('Fill Book'!$E$4:$E$10084=Mapping!C943),
    'Fill Book'!$G$4:$G$10084,  'Fill Book'!$H$4:$H$10084
  ) /
  SUMIFS(
    'Fill Book'!$G$4:$G$10084,
    'Fill Book'!$F$4:$F$10084, "S",
    'Fill Book'!$E$4:$E$10084, Mapping!C943
  ),
  ""
)</f>
        <v/>
      </c>
      <c r="N943" s="7">
        <f t="shared" si="69"/>
        <v>0</v>
      </c>
      <c r="O943" s="2">
        <f t="shared" ca="1" si="72"/>
        <v>0</v>
      </c>
      <c r="P943" s="2">
        <f t="shared" ca="1" si="70"/>
        <v>0</v>
      </c>
      <c r="Q943" s="2">
        <f t="shared" si="71"/>
        <v>0</v>
      </c>
      <c r="R943" s="9" t="e">
        <f ca="1">((Mapping!$M943 - Mapping!$K943) / Mapping!$E943 * Mapping!$F943) * (MIN(Mapping!$J943, Mapping!$L943))</f>
        <v>#VALUE!</v>
      </c>
      <c r="S943" s="2" t="str">
        <f>IFERROR(INDEX(#REF!, MATCH(Mapping!C943,#REF!, 0)), "")</f>
        <v/>
      </c>
      <c r="T943" s="2" t="e">
        <f t="shared" ca="1" si="73"/>
        <v>#VALUE!</v>
      </c>
      <c r="U943" s="2">
        <f ca="1">IFERROR(INDEX(Ref!E:E, MATCH(D943, Ref!B:B, 0)),5)</f>
        <v>5</v>
      </c>
      <c r="V943">
        <f ca="1">IFERROR(INDEX(Ref!F:F, MATCH(D943, Ref!B:B, 0)),1.5)</f>
        <v>1.5</v>
      </c>
    </row>
    <row r="944" spans="3:22" x14ac:dyDescent="0.25">
      <c r="C944" s="46"/>
      <c r="D944" s="47"/>
      <c r="E944" s="2"/>
      <c r="F944" s="2"/>
      <c r="G944" s="12"/>
      <c r="H944" s="2"/>
      <c r="I944" s="49"/>
    </row>
    <row r="945" spans="3:9" x14ac:dyDescent="0.25">
      <c r="C945" s="42"/>
      <c r="D945" s="47"/>
      <c r="E945" s="2"/>
      <c r="F945" s="2"/>
      <c r="G945" s="12"/>
      <c r="H945" s="2"/>
      <c r="I945" s="49"/>
    </row>
    <row r="946" spans="3:9" x14ac:dyDescent="0.25">
      <c r="C946" s="42"/>
      <c r="D946" s="47"/>
      <c r="E946" s="2"/>
      <c r="F946" s="2"/>
      <c r="G946" s="12"/>
      <c r="H946" s="2"/>
      <c r="I946" s="49"/>
    </row>
    <row r="947" spans="3:9" x14ac:dyDescent="0.25">
      <c r="C947" s="42"/>
      <c r="D947" s="47"/>
      <c r="E947" s="2"/>
      <c r="F947" s="2"/>
      <c r="G947" s="12"/>
      <c r="H947" s="2"/>
      <c r="I947" s="49"/>
    </row>
    <row r="948" spans="3:9" x14ac:dyDescent="0.25">
      <c r="C948" s="42"/>
      <c r="D948" s="47"/>
      <c r="E948" s="2"/>
      <c r="F948" s="2"/>
      <c r="G948" s="12"/>
      <c r="H948" s="2"/>
      <c r="I948" s="49"/>
    </row>
    <row r="949" spans="3:9" x14ac:dyDescent="0.25">
      <c r="C949" s="42"/>
      <c r="D949" s="47"/>
      <c r="E949" s="2"/>
      <c r="F949" s="2"/>
      <c r="G949" s="12"/>
      <c r="H949" s="2"/>
      <c r="I949" s="49"/>
    </row>
  </sheetData>
  <mergeCells count="1">
    <mergeCell ref="B3:B1048576"/>
  </mergeCells>
  <phoneticPr fontId="9" type="noConversion"/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15404-89F2-4ED0-BA40-57086BA7C0A4}">
  <sheetPr>
    <tabColor rgb="FFFFFF00"/>
  </sheetPr>
  <dimension ref="A1:AO63"/>
  <sheetViews>
    <sheetView showGridLines="0" tabSelected="1" zoomScale="115" zoomScaleNormal="115" workbookViewId="0">
      <selection activeCell="AN16" sqref="AN16"/>
    </sheetView>
  </sheetViews>
  <sheetFormatPr defaultRowHeight="15" x14ac:dyDescent="0.25"/>
  <cols>
    <col min="1" max="1" width="12.28515625" customWidth="1"/>
    <col min="2" max="2" width="49.42578125" bestFit="1" customWidth="1"/>
    <col min="3" max="3" width="10" bestFit="1" customWidth="1"/>
    <col min="4" max="4" width="11.5703125" bestFit="1" customWidth="1"/>
    <col min="5" max="5" width="12.7109375" bestFit="1" customWidth="1"/>
    <col min="6" max="6" width="7.85546875" customWidth="1"/>
    <col min="9" max="9" width="10.140625" bestFit="1" customWidth="1"/>
    <col min="10" max="10" width="14.85546875" bestFit="1" customWidth="1"/>
    <col min="11" max="11" width="14.5703125" bestFit="1" customWidth="1"/>
    <col min="12" max="12" width="13.85546875" customWidth="1"/>
    <col min="13" max="13" width="12.7109375" bestFit="1" customWidth="1"/>
    <col min="14" max="14" width="10.140625" bestFit="1" customWidth="1"/>
    <col min="15" max="15" width="14.85546875" bestFit="1" customWidth="1"/>
    <col min="16" max="16" width="14.5703125" bestFit="1" customWidth="1"/>
    <col min="17" max="17" width="12" bestFit="1" customWidth="1"/>
    <col min="18" max="18" width="13" customWidth="1"/>
    <col min="19" max="19" width="10.140625" bestFit="1" customWidth="1"/>
    <col min="20" max="20" width="14.85546875" bestFit="1" customWidth="1"/>
    <col min="21" max="21" width="14.5703125" bestFit="1" customWidth="1"/>
    <col min="22" max="22" width="12" bestFit="1" customWidth="1"/>
    <col min="23" max="23" width="12.42578125" customWidth="1"/>
    <col min="24" max="24" width="10.140625" bestFit="1" customWidth="1"/>
    <col min="25" max="25" width="14.85546875" bestFit="1" customWidth="1"/>
    <col min="26" max="26" width="14.5703125" bestFit="1" customWidth="1"/>
    <col min="27" max="27" width="12.28515625" customWidth="1"/>
    <col min="29" max="29" width="10.140625" bestFit="1" customWidth="1"/>
    <col min="30" max="30" width="14.85546875" bestFit="1" customWidth="1"/>
    <col min="31" max="31" width="14.5703125" bestFit="1" customWidth="1"/>
    <col min="32" max="32" width="12.5703125" customWidth="1"/>
    <col min="34" max="34" width="10.140625" bestFit="1" customWidth="1"/>
    <col min="35" max="35" width="14.85546875" bestFit="1" customWidth="1"/>
    <col min="36" max="36" width="14.5703125" bestFit="1" customWidth="1"/>
    <col min="37" max="37" width="14.28515625" customWidth="1"/>
    <col min="38" max="38" width="13.42578125" customWidth="1"/>
    <col min="39" max="39" width="6.140625" customWidth="1"/>
    <col min="40" max="40" width="21.85546875" customWidth="1"/>
    <col min="41" max="41" width="5.5703125" customWidth="1"/>
  </cols>
  <sheetData>
    <row r="1" spans="1:41" ht="15" customHeight="1" x14ac:dyDescent="0.25">
      <c r="L1" s="59">
        <f ca="1">SUM(L5:L28)</f>
        <v>3043.898211382163</v>
      </c>
      <c r="Q1" s="59">
        <f ca="1">SUM(Q5:Q28)</f>
        <v>-120.00000000000011</v>
      </c>
      <c r="V1" s="59">
        <f ca="1">SUM(V5:V28)</f>
        <v>0</v>
      </c>
      <c r="AA1" s="59">
        <f ca="1">SUM(AA5:AA28)</f>
        <v>0</v>
      </c>
      <c r="AF1" s="59">
        <f ca="1">SUM(AF5:AF28)</f>
        <v>0</v>
      </c>
      <c r="AK1" s="59">
        <f ca="1">SUM(AK5:AK28)</f>
        <v>0</v>
      </c>
    </row>
    <row r="2" spans="1:41" ht="15" customHeight="1" x14ac:dyDescent="0.4">
      <c r="B2" s="5" t="s">
        <v>425</v>
      </c>
      <c r="C2" s="5" t="s">
        <v>8</v>
      </c>
      <c r="D2" s="5" t="s">
        <v>435</v>
      </c>
      <c r="E2" s="5" t="s">
        <v>436</v>
      </c>
      <c r="F2" s="5" t="s">
        <v>437</v>
      </c>
      <c r="I2" s="111" t="s">
        <v>1</v>
      </c>
      <c r="J2" s="111"/>
      <c r="K2" s="111"/>
      <c r="L2" s="111"/>
      <c r="M2" s="56"/>
      <c r="N2" s="111" t="s">
        <v>2</v>
      </c>
      <c r="O2" s="111"/>
      <c r="P2" s="111"/>
      <c r="Q2" s="111"/>
      <c r="S2" s="111" t="s">
        <v>3</v>
      </c>
      <c r="T2" s="111"/>
      <c r="U2" s="111"/>
      <c r="V2" s="111"/>
      <c r="X2" s="111" t="s">
        <v>4</v>
      </c>
      <c r="Y2" s="111"/>
      <c r="Z2" s="111"/>
      <c r="AA2" s="111"/>
      <c r="AC2" s="111" t="s">
        <v>444</v>
      </c>
      <c r="AD2" s="111"/>
      <c r="AE2" s="111"/>
      <c r="AF2" s="111"/>
      <c r="AH2" s="111" t="s">
        <v>6</v>
      </c>
      <c r="AI2" s="111"/>
      <c r="AJ2" s="111"/>
      <c r="AK2" s="111"/>
      <c r="AM2" s="117" t="s">
        <v>445</v>
      </c>
      <c r="AN2" s="117"/>
      <c r="AO2" s="117"/>
    </row>
    <row r="3" spans="1:41" ht="15" customHeight="1" x14ac:dyDescent="0.4">
      <c r="A3" cm="1">
        <f t="array" aca="1" ref="A3:F15" ca="1">_xlfn._xlws.SORT(_xlfn._xlws.FILTER(CHOOSE({1,2,3,4,5,6},Mapping!U3:U1000,Mapping!C3:C1000,Mapping!N3:N1000,Mapping!O3:O1000,Mapping!P3:P1000,Mapping!Q3:Q1000),Mapping!J3:J1000&lt;&gt;0),1,TRUE)</f>
        <v>0</v>
      </c>
      <c r="B3" s="1" t="str">
        <f ca="1"/>
        <v>CL Aug25-Sep25 Calendar</v>
      </c>
      <c r="C3" s="1">
        <f ca="1"/>
        <v>2</v>
      </c>
      <c r="D3" s="55">
        <f ca="1"/>
        <v>0</v>
      </c>
      <c r="E3" s="55">
        <f ca="1"/>
        <v>1427.8048780488018</v>
      </c>
      <c r="F3" s="1">
        <f ca="1"/>
        <v>160</v>
      </c>
      <c r="I3" s="111"/>
      <c r="J3" s="111"/>
      <c r="K3" s="111"/>
      <c r="L3" s="111"/>
      <c r="M3" s="56"/>
      <c r="N3" s="111"/>
      <c r="O3" s="111"/>
      <c r="P3" s="111"/>
      <c r="Q3" s="111"/>
      <c r="S3" s="111"/>
      <c r="T3" s="111"/>
      <c r="U3" s="111"/>
      <c r="V3" s="111"/>
      <c r="X3" s="111"/>
      <c r="Y3" s="111"/>
      <c r="Z3" s="111"/>
      <c r="AA3" s="111"/>
      <c r="AC3" s="111"/>
      <c r="AD3" s="111"/>
      <c r="AE3" s="111"/>
      <c r="AF3" s="111"/>
      <c r="AH3" s="111"/>
      <c r="AI3" s="111"/>
      <c r="AJ3" s="111"/>
      <c r="AK3" s="111"/>
      <c r="AM3" s="117"/>
      <c r="AN3" s="117"/>
      <c r="AO3" s="117"/>
    </row>
    <row r="4" spans="1:41" ht="18.75" customHeight="1" x14ac:dyDescent="0.3">
      <c r="A4">
        <f ca="1"/>
        <v>0</v>
      </c>
      <c r="B4" s="1" t="str">
        <f ca="1"/>
        <v>HO Jul25-Aug25 Calendar</v>
      </c>
      <c r="C4" s="1">
        <f ca="1"/>
        <v>0</v>
      </c>
      <c r="D4" s="55">
        <f ca="1"/>
        <v>0</v>
      </c>
      <c r="E4" s="55">
        <f ca="1"/>
        <v>-58.800000000001333</v>
      </c>
      <c r="F4" s="1">
        <f ca="1"/>
        <v>42</v>
      </c>
      <c r="I4" s="51" t="s">
        <v>426</v>
      </c>
      <c r="J4" s="51" t="s">
        <v>446</v>
      </c>
      <c r="K4" s="51" t="s">
        <v>447</v>
      </c>
      <c r="L4" s="51" t="s">
        <v>445</v>
      </c>
      <c r="M4" s="57"/>
      <c r="N4" s="51" t="s">
        <v>426</v>
      </c>
      <c r="O4" s="51" t="s">
        <v>446</v>
      </c>
      <c r="P4" s="51" t="s">
        <v>447</v>
      </c>
      <c r="Q4" s="51" t="s">
        <v>445</v>
      </c>
      <c r="S4" s="51" t="s">
        <v>426</v>
      </c>
      <c r="T4" s="51" t="s">
        <v>446</v>
      </c>
      <c r="U4" s="51" t="s">
        <v>447</v>
      </c>
      <c r="V4" s="51" t="s">
        <v>445</v>
      </c>
      <c r="X4" s="51" t="s">
        <v>426</v>
      </c>
      <c r="Y4" s="51" t="s">
        <v>446</v>
      </c>
      <c r="Z4" s="51" t="s">
        <v>447</v>
      </c>
      <c r="AA4" s="51" t="s">
        <v>445</v>
      </c>
      <c r="AC4" s="51" t="s">
        <v>426</v>
      </c>
      <c r="AD4" s="51" t="s">
        <v>446</v>
      </c>
      <c r="AE4" s="51" t="s">
        <v>447</v>
      </c>
      <c r="AF4" s="51" t="s">
        <v>445</v>
      </c>
      <c r="AH4" s="51" t="s">
        <v>426</v>
      </c>
      <c r="AI4" s="51" t="s">
        <v>446</v>
      </c>
      <c r="AJ4" s="51" t="s">
        <v>447</v>
      </c>
      <c r="AK4" s="51" t="s">
        <v>445</v>
      </c>
      <c r="AM4" s="62"/>
      <c r="AN4" s="62"/>
      <c r="AO4" s="62"/>
    </row>
    <row r="5" spans="1:41" ht="23.25" x14ac:dyDescent="0.35">
      <c r="A5">
        <f ca="1"/>
        <v>0</v>
      </c>
      <c r="B5" s="1" t="str">
        <f ca="1"/>
        <v>CL Sep25-Oct25 Calendar</v>
      </c>
      <c r="C5" s="1">
        <f ca="1"/>
        <v>2</v>
      </c>
      <c r="D5" s="55">
        <f ca="1"/>
        <v>0</v>
      </c>
      <c r="E5" s="55">
        <f ca="1"/>
        <v>595.33333333334099</v>
      </c>
      <c r="F5" s="1">
        <f ca="1"/>
        <v>56</v>
      </c>
      <c r="I5" s="54" t="str" cm="1">
        <f t="array" aca="1" ref="I5:I8" ca="1">IFERROR(_xlfn.UNIQUE(_xlfn._xlws.FILTER(Mapping!D3:D1000, (Mapping!U3:U1000=0)*(Mapping!D3:D1000&lt;&gt;"")*(Mapping!D3:D1000&lt;&gt;0))), "")</f>
        <v>CL</v>
      </c>
      <c r="J5" s="52">
        <f ca="1">SUMIFS(Mapping!O:O, Mapping!D:D, I5)</f>
        <v>0</v>
      </c>
      <c r="K5" s="52">
        <f ca="1">SUMIFS(Mapping!P:P, Mapping!D:D, I5)</f>
        <v>2023.1382113821428</v>
      </c>
      <c r="L5" s="52">
        <f ca="1">SUM(J5,K5)</f>
        <v>2023.1382113821428</v>
      </c>
      <c r="M5" s="52"/>
      <c r="N5" s="54" t="str" cm="1">
        <f t="array" aca="1" ref="N5:N6" ca="1">IFERROR(_xlfn.UNIQUE(_xlfn._xlws.FILTER(Mapping!D3:D1000, (Mapping!U3:U1000=1)*(Mapping!D3:D1000&lt;&gt;"")*(Mapping!D3:D1000&lt;&gt;1))), "")</f>
        <v>ZL</v>
      </c>
      <c r="O5" s="52">
        <f ca="1">SUMIFS(Mapping!O:O, Mapping!D:D, N5)</f>
        <v>0</v>
      </c>
      <c r="P5" s="52">
        <f ca="1">SUMIFS(Mapping!P:P, Mapping!D:D, N5)</f>
        <v>-117.00000000000011</v>
      </c>
      <c r="Q5" s="52">
        <f ca="1">SUM(O5,P5)</f>
        <v>-117.00000000000011</v>
      </c>
      <c r="S5" s="54" t="str" cm="1">
        <f t="array" aca="1" ref="S5" ca="1">IFERROR(_xlfn.UNIQUE(_xlfn._xlws.FILTER(Mapping!D3:D1000, (Mapping!U3:U1000=2)*(Mapping!D3:D1000&lt;&gt;"")*(Mapping!D3:D1000&lt;&gt;2))), "")</f>
        <v/>
      </c>
      <c r="T5" s="52">
        <f ca="1">SUMIFS(Mapping!O:O, Mapping!D:D, S5)</f>
        <v>0</v>
      </c>
      <c r="U5" s="52">
        <f ca="1">SUMIFS(Mapping!P:P, Mapping!D:D, S5)</f>
        <v>0</v>
      </c>
      <c r="V5" s="52">
        <f ca="1">SUM(T5,U5)</f>
        <v>0</v>
      </c>
      <c r="X5" s="54" t="str" cm="1">
        <f t="array" aca="1" ref="X5" ca="1">IFERROR(_xlfn.UNIQUE(_xlfn._xlws.FILTER(Mapping!D3:D1000, (Mapping!U3:U1000=3)*(Mapping!D3:D1000&lt;&gt;"")*(Mapping!D3:D1000&lt;&gt;3))), "")</f>
        <v/>
      </c>
      <c r="Y5" s="52">
        <f ca="1">SUMIFS(Mapping!O:O, Mapping!D:D, X5)</f>
        <v>0</v>
      </c>
      <c r="Z5" s="52">
        <f ca="1">SUMIFS(Mapping!P:P, Mapping!D:D, X5)</f>
        <v>0</v>
      </c>
      <c r="AA5" s="52">
        <f ca="1">SUM(Y5,Z5)</f>
        <v>0</v>
      </c>
      <c r="AC5" s="54" t="str" cm="1">
        <f t="array" aca="1" ref="AC5" ca="1">IFERROR(_xlfn.UNIQUE(_xlfn._xlws.FILTER(Mapping!D3:D1000, (Mapping!U3:U1000=4)*(Mapping!D3:D1000&lt;&gt;"")*(Mapping!D3:D1000&lt;&gt;4))), "")</f>
        <v/>
      </c>
      <c r="AD5" s="52">
        <f ca="1">SUMIFS(Mapping!O:O, Mapping!D:D, AC5)</f>
        <v>0</v>
      </c>
      <c r="AE5" s="52">
        <f ca="1">SUMIFS(Mapping!P:P, Mapping!D:D, AC5)</f>
        <v>0</v>
      </c>
      <c r="AF5" s="52">
        <f ca="1">SUM(AD5,AE5)</f>
        <v>0</v>
      </c>
      <c r="AH5" s="1" t="str" cm="1">
        <f t="array" aca="1" ref="AH5" ca="1">IFERROR(_xlfn.UNIQUE(_xlfn._xlws.FILTER(Mapping!D3:D1000, (Mapping!U3:U1000=5)*(Mapping!D3:D1000&lt;&gt;"")*(Mapping!D3:D1000&lt;&gt;5))), "")</f>
        <v/>
      </c>
      <c r="AI5" s="52">
        <f ca="1">SUMIFS(Mapping!O:O, Mapping!D:D, AH5)</f>
        <v>0</v>
      </c>
      <c r="AJ5" s="52">
        <f ca="1">SUMIFS(Mapping!P:P, Mapping!D:D, AH5)</f>
        <v>0</v>
      </c>
      <c r="AK5" s="52">
        <f ca="1">SUM(AI5,AJ5)</f>
        <v>0</v>
      </c>
      <c r="AM5" s="62"/>
      <c r="AN5" s="61">
        <f ca="1">SUM(AK1,AF1,AA1,V1,Q1,L1)</f>
        <v>2923.898211382163</v>
      </c>
      <c r="AO5" s="62"/>
    </row>
    <row r="6" spans="1:41" x14ac:dyDescent="0.25">
      <c r="A6">
        <f ca="1"/>
        <v>0</v>
      </c>
      <c r="B6" s="1" t="str">
        <f ca="1"/>
        <v>HO Sep25-Oct25 Calendar</v>
      </c>
      <c r="C6" s="1">
        <f ca="1"/>
        <v>2</v>
      </c>
      <c r="D6" s="55">
        <f ca="1"/>
        <v>0</v>
      </c>
      <c r="E6" s="55">
        <f ca="1"/>
        <v>806.32000000000346</v>
      </c>
      <c r="F6" s="1">
        <f ca="1"/>
        <v>26</v>
      </c>
      <c r="I6" s="54" t="str">
        <f ca="1"/>
        <v>HO</v>
      </c>
      <c r="J6" s="52">
        <f ca="1">SUMIFS(Mapping!O:O, Mapping!D:D, I6)</f>
        <v>0</v>
      </c>
      <c r="K6" s="52">
        <f ca="1">SUMIFS(Mapping!P:P, Mapping!D:D, I6)</f>
        <v>663.16000000000281</v>
      </c>
      <c r="L6" s="52">
        <f t="shared" ref="L6:L13" ca="1" si="0">SUM(J6,K6)</f>
        <v>663.16000000000281</v>
      </c>
      <c r="M6" s="52"/>
      <c r="N6" s="54" t="str">
        <f ca="1"/>
        <v>ZC</v>
      </c>
      <c r="O6" s="52">
        <f ca="1">SUMIFS(Mapping!O:O, Mapping!D:D, N6)</f>
        <v>0</v>
      </c>
      <c r="P6" s="52">
        <f ca="1">SUMIFS(Mapping!P:P, Mapping!D:D, N6)</f>
        <v>-3</v>
      </c>
      <c r="Q6" s="52">
        <f ca="1">SUM(O6,P6)</f>
        <v>-3</v>
      </c>
      <c r="S6" s="54"/>
      <c r="T6" s="52">
        <f ca="1">SUMIFS(Mapping!O:O, Mapping!D:D, S6)</f>
        <v>0</v>
      </c>
      <c r="U6" s="52">
        <f ca="1">SUMIFS(Mapping!P:P, Mapping!D:D, S6)</f>
        <v>0</v>
      </c>
      <c r="V6" s="52">
        <f ca="1">SUM(T6,U6)</f>
        <v>0</v>
      </c>
      <c r="X6" s="54"/>
      <c r="Y6" s="52">
        <f ca="1">SUMIFS(Mapping!O:O, Mapping!D:D, X6)</f>
        <v>0</v>
      </c>
      <c r="Z6" s="52">
        <f ca="1">SUMIFS(Mapping!P:P, Mapping!D:D, X6)</f>
        <v>0</v>
      </c>
      <c r="AA6" s="52">
        <f ca="1">SUM(Y6,Z6)</f>
        <v>0</v>
      </c>
      <c r="AC6" s="54"/>
      <c r="AD6" s="52">
        <f ca="1">SUMIFS(Mapping!O:O, Mapping!D:D, AC6)</f>
        <v>0</v>
      </c>
      <c r="AE6" s="52">
        <f ca="1">SUMIFS(Mapping!P:P, Mapping!D:D, AC6)</f>
        <v>0</v>
      </c>
      <c r="AF6" s="52">
        <f ca="1">SUM(AD6,AE6)</f>
        <v>0</v>
      </c>
      <c r="AH6" s="1"/>
      <c r="AI6" s="52">
        <f ca="1">SUMIFS(Mapping!O:O, Mapping!D:D, AH6)</f>
        <v>0</v>
      </c>
      <c r="AJ6" s="52">
        <f ca="1">SUMIFS(Mapping!P:P, Mapping!D:D, AH6)</f>
        <v>0</v>
      </c>
      <c r="AK6" s="52">
        <f ca="1">SUM(AI6,AJ6)</f>
        <v>0</v>
      </c>
      <c r="AM6" s="62"/>
      <c r="AN6" s="63"/>
      <c r="AO6" s="62"/>
    </row>
    <row r="7" spans="1:41" x14ac:dyDescent="0.25">
      <c r="A7">
        <f ca="1"/>
        <v>0</v>
      </c>
      <c r="B7" s="1" t="str">
        <f ca="1"/>
        <v>HO Aug25-Sep25 Calendar</v>
      </c>
      <c r="C7" s="1">
        <f ca="1"/>
        <v>2</v>
      </c>
      <c r="D7" s="55">
        <f ca="1"/>
        <v>0</v>
      </c>
      <c r="E7" s="55">
        <f ca="1"/>
        <v>-84.359999999999317</v>
      </c>
      <c r="F7" s="1">
        <f ca="1"/>
        <v>26</v>
      </c>
      <c r="I7" s="54" t="str">
        <f ca="1"/>
        <v>RB</v>
      </c>
      <c r="J7" s="52">
        <f ca="1">SUMIFS(Mapping!O:O, Mapping!D:D, I7)</f>
        <v>0</v>
      </c>
      <c r="K7" s="52">
        <f ca="1">SUMIFS(Mapping!P:P, Mapping!D:D, I7)</f>
        <v>582.60000000001708</v>
      </c>
      <c r="L7" s="52">
        <f t="shared" ca="1" si="0"/>
        <v>582.60000000001708</v>
      </c>
      <c r="M7" s="52"/>
      <c r="N7" s="54"/>
      <c r="O7" s="52">
        <f ca="1">SUMIFS(Mapping!O:O, Mapping!D:D, N7)</f>
        <v>0</v>
      </c>
      <c r="P7" s="52">
        <f ca="1">SUMIFS(Mapping!P:P, Mapping!D:D, N7)</f>
        <v>0</v>
      </c>
      <c r="Q7" s="52">
        <f ca="1">SUM(O7,P7)</f>
        <v>0</v>
      </c>
      <c r="S7" s="54"/>
      <c r="T7" s="52">
        <f ca="1">SUMIFS(Mapping!O:O, Mapping!D:D, S7)</f>
        <v>0</v>
      </c>
      <c r="U7" s="52">
        <f ca="1">SUMIFS(Mapping!P:P, Mapping!D:D, S7)</f>
        <v>0</v>
      </c>
      <c r="V7" s="52">
        <f ca="1">SUM(T7,U7)</f>
        <v>0</v>
      </c>
      <c r="X7" s="54"/>
      <c r="Y7" s="52">
        <f ca="1">SUMIFS(Mapping!O:O, Mapping!D:D, X7)</f>
        <v>0</v>
      </c>
      <c r="Z7" s="52">
        <f ca="1">SUMIFS(Mapping!P:P, Mapping!D:D, X7)</f>
        <v>0</v>
      </c>
      <c r="AA7" s="52">
        <f ca="1">SUM(Y7,Z7)</f>
        <v>0</v>
      </c>
      <c r="AC7" s="54"/>
      <c r="AD7" s="52">
        <f ca="1">SUMIFS(Mapping!O:O, Mapping!D:D, AC7)</f>
        <v>0</v>
      </c>
      <c r="AE7" s="52">
        <f ca="1">SUMIFS(Mapping!P:P, Mapping!D:D, AC7)</f>
        <v>0</v>
      </c>
      <c r="AF7" s="52">
        <f ca="1">SUM(AD7,AE7)</f>
        <v>0</v>
      </c>
      <c r="AH7" s="1"/>
      <c r="AI7" s="52">
        <f ca="1">SUMIFS(Mapping!O:O, Mapping!D:D, AH7)</f>
        <v>0</v>
      </c>
      <c r="AJ7" s="52">
        <f ca="1">SUMIFS(Mapping!P:P, Mapping!D:D, AH7)</f>
        <v>0</v>
      </c>
      <c r="AK7" s="52">
        <f ca="1">SUM(AI7,AJ7)</f>
        <v>0</v>
      </c>
    </row>
    <row r="8" spans="1:41" x14ac:dyDescent="0.25">
      <c r="A8">
        <f ca="1"/>
        <v>0</v>
      </c>
      <c r="B8" s="1" t="str">
        <f ca="1"/>
        <v>RB Sep25-Oct25 Calendar</v>
      </c>
      <c r="C8" s="1">
        <f ca="1"/>
        <v>4</v>
      </c>
      <c r="D8" s="55">
        <f ca="1"/>
        <v>0</v>
      </c>
      <c r="E8" s="55">
        <f ca="1"/>
        <v>-65.99999999998272</v>
      </c>
      <c r="F8" s="1">
        <f ca="1"/>
        <v>20</v>
      </c>
      <c r="I8" s="54" t="str">
        <f ca="1"/>
        <v>NG</v>
      </c>
      <c r="J8" s="52">
        <f ca="1">SUMIFS(Mapping!O:O, Mapping!D:D, I8)</f>
        <v>0</v>
      </c>
      <c r="K8" s="52">
        <f ca="1">SUMIFS(Mapping!P:P, Mapping!D:D, I8)</f>
        <v>-224.99999999999977</v>
      </c>
      <c r="L8" s="52">
        <f t="shared" ca="1" si="0"/>
        <v>-224.99999999999977</v>
      </c>
      <c r="M8" s="52"/>
      <c r="N8" s="54"/>
      <c r="O8" s="52">
        <f ca="1">SUMIFS(Mapping!O:O, Mapping!D:D, N8)</f>
        <v>0</v>
      </c>
      <c r="P8" s="52">
        <f ca="1">SUMIFS(Mapping!P:P, Mapping!D:D, N8)</f>
        <v>0</v>
      </c>
      <c r="Q8" s="52">
        <f ca="1">SUM(O8,P8)</f>
        <v>0</v>
      </c>
      <c r="S8" s="54"/>
      <c r="T8" s="52">
        <f ca="1">SUMIFS(Mapping!O:O, Mapping!D:D, S8)</f>
        <v>0</v>
      </c>
      <c r="U8" s="52">
        <f ca="1">SUMIFS(Mapping!P:P, Mapping!D:D, S8)</f>
        <v>0</v>
      </c>
      <c r="V8" s="52">
        <f ca="1">SUM(T8,U8)</f>
        <v>0</v>
      </c>
      <c r="X8" s="54"/>
      <c r="Y8" s="52">
        <f ca="1">SUMIFS(Mapping!O:O, Mapping!D:D, X8)</f>
        <v>0</v>
      </c>
      <c r="Z8" s="52">
        <f ca="1">SUMIFS(Mapping!P:P, Mapping!D:D, X8)</f>
        <v>0</v>
      </c>
      <c r="AA8" s="52">
        <f ca="1">SUM(Y8,Z8)</f>
        <v>0</v>
      </c>
      <c r="AH8" s="1"/>
      <c r="AI8" s="52">
        <f ca="1">SUMIFS(Mapping!O:O, Mapping!D:D, AH8)</f>
        <v>0</v>
      </c>
      <c r="AJ8" s="52">
        <f ca="1">SUMIFS(Mapping!P:P, Mapping!D:D, AH8)</f>
        <v>0</v>
      </c>
      <c r="AK8" s="52">
        <f ca="1">SUM(AI8,AJ8)</f>
        <v>0</v>
      </c>
    </row>
    <row r="9" spans="1:41" x14ac:dyDescent="0.25">
      <c r="A9">
        <f ca="1"/>
        <v>0</v>
      </c>
      <c r="B9" s="1" t="str">
        <f ca="1"/>
        <v>RB Aug25-Sep25 Calendar</v>
      </c>
      <c r="C9" s="1">
        <f ca="1"/>
        <v>0</v>
      </c>
      <c r="D9" s="55">
        <f ca="1"/>
        <v>0</v>
      </c>
      <c r="E9" s="55">
        <f ca="1"/>
        <v>648.5999999999998</v>
      </c>
      <c r="F9" s="1">
        <f ca="1"/>
        <v>24</v>
      </c>
      <c r="I9" s="54"/>
      <c r="J9" s="52">
        <f ca="1">SUMIFS(Mapping!O:O, Mapping!D:D, I9)</f>
        <v>0</v>
      </c>
      <c r="K9" s="52">
        <f ca="1">SUMIFS(Mapping!P:P, Mapping!D:D, I9)</f>
        <v>0</v>
      </c>
      <c r="L9" s="52">
        <f t="shared" ca="1" si="0"/>
        <v>0</v>
      </c>
      <c r="M9" s="52"/>
      <c r="N9" s="54"/>
      <c r="O9" s="52">
        <f ca="1">SUMIFS(Mapping!O:O, Mapping!D:D, N9)</f>
        <v>0</v>
      </c>
      <c r="P9" s="52">
        <f ca="1">SUMIFS(Mapping!P:P, Mapping!D:D, N9)</f>
        <v>0</v>
      </c>
      <c r="Q9" s="52">
        <f ca="1">SUM(O9,P9)</f>
        <v>0</v>
      </c>
      <c r="AH9" s="1"/>
      <c r="AI9" s="52"/>
      <c r="AJ9" s="52"/>
      <c r="AK9" s="52"/>
    </row>
    <row r="10" spans="1:41" x14ac:dyDescent="0.25">
      <c r="A10">
        <f ca="1"/>
        <v>0</v>
      </c>
      <c r="B10" s="1" t="str">
        <f ca="1"/>
        <v>NG Aug25-Sep25 Calendar</v>
      </c>
      <c r="C10" s="1">
        <f ca="1"/>
        <v>0</v>
      </c>
      <c r="D10" s="55">
        <f ca="1"/>
        <v>0</v>
      </c>
      <c r="E10" s="55">
        <f ca="1"/>
        <v>-224.99999999999977</v>
      </c>
      <c r="F10" s="1">
        <f ca="1"/>
        <v>10</v>
      </c>
      <c r="I10" s="54"/>
      <c r="J10" s="52">
        <f ca="1">SUMIFS(Mapping!O:O, Mapping!D:D, I10)</f>
        <v>0</v>
      </c>
      <c r="K10" s="52">
        <f ca="1">SUMIFS(Mapping!P:P, Mapping!D:D, I10)</f>
        <v>0</v>
      </c>
      <c r="L10" s="52">
        <f t="shared" ca="1" si="0"/>
        <v>0</v>
      </c>
      <c r="M10" s="52"/>
      <c r="AH10" s="1"/>
      <c r="AI10" s="52"/>
      <c r="AJ10" s="52"/>
      <c r="AK10" s="52"/>
    </row>
    <row r="11" spans="1:41" x14ac:dyDescent="0.25">
      <c r="A11">
        <f ca="1"/>
        <v>0</v>
      </c>
      <c r="B11" s="1" t="str">
        <f ca="1"/>
        <v>NG Sep25-Oct25 Calendar</v>
      </c>
      <c r="C11" s="1">
        <f ca="1"/>
        <v>1</v>
      </c>
      <c r="D11" s="55">
        <f ca="1"/>
        <v>0</v>
      </c>
      <c r="E11" s="55">
        <f ca="1"/>
        <v>0</v>
      </c>
      <c r="F11" s="1">
        <f ca="1"/>
        <v>0</v>
      </c>
      <c r="I11" s="54"/>
      <c r="J11" s="52">
        <f ca="1">SUMIFS(Mapping!O:O, Mapping!D:D, I11)</f>
        <v>0</v>
      </c>
      <c r="K11" s="52">
        <f ca="1">SUMIFS(Mapping!P:P, Mapping!D:D, I11)</f>
        <v>0</v>
      </c>
      <c r="L11" s="52">
        <f t="shared" ca="1" si="0"/>
        <v>0</v>
      </c>
      <c r="M11" s="52"/>
      <c r="AH11" s="1"/>
      <c r="AI11" s="52"/>
      <c r="AJ11" s="52"/>
      <c r="AK11" s="52"/>
    </row>
    <row r="12" spans="1:41" x14ac:dyDescent="0.25">
      <c r="A12">
        <f ca="1"/>
        <v>1</v>
      </c>
      <c r="B12" s="1" t="str">
        <f ca="1"/>
        <v>ZL Jul25-Aug25 Calendar</v>
      </c>
      <c r="C12" s="1">
        <f ca="1"/>
        <v>0</v>
      </c>
      <c r="D12" s="55">
        <f ca="1"/>
        <v>0</v>
      </c>
      <c r="E12" s="55">
        <f ca="1"/>
        <v>-105.00000000000014</v>
      </c>
      <c r="F12" s="1">
        <f ca="1"/>
        <v>30</v>
      </c>
      <c r="I12" s="54"/>
      <c r="J12" s="52">
        <f ca="1">SUMIFS(Mapping!O:O, Mapping!D:D, I12)</f>
        <v>0</v>
      </c>
      <c r="K12" s="52">
        <f ca="1">SUMIFS(Mapping!P:P, Mapping!D:D, I12)</f>
        <v>0</v>
      </c>
      <c r="L12" s="52">
        <f t="shared" ca="1" si="0"/>
        <v>0</v>
      </c>
      <c r="M12" s="52"/>
      <c r="AI12" s="52"/>
      <c r="AJ12" s="52"/>
      <c r="AK12" s="52"/>
    </row>
    <row r="13" spans="1:41" x14ac:dyDescent="0.25">
      <c r="A13">
        <f ca="1"/>
        <v>1</v>
      </c>
      <c r="B13" s="1" t="str">
        <f ca="1"/>
        <v>ZL Sep25-Oct25 Calendar</v>
      </c>
      <c r="C13" s="1">
        <f ca="1"/>
        <v>0</v>
      </c>
      <c r="D13" s="55">
        <f ca="1"/>
        <v>0</v>
      </c>
      <c r="E13" s="55">
        <f ca="1"/>
        <v>48.000000000000028</v>
      </c>
      <c r="F13" s="1">
        <f ca="1"/>
        <v>20</v>
      </c>
      <c r="I13" s="54"/>
      <c r="J13" s="52">
        <f ca="1">SUMIFS(Mapping!O:O, Mapping!D:D, I13)</f>
        <v>0</v>
      </c>
      <c r="K13" s="52">
        <f ca="1">SUMIFS(Mapping!P:P, Mapping!D:D, I13)</f>
        <v>0</v>
      </c>
      <c r="L13" s="52">
        <f t="shared" ca="1" si="0"/>
        <v>0</v>
      </c>
      <c r="M13" s="52"/>
      <c r="AI13" s="52"/>
      <c r="AJ13" s="52"/>
      <c r="AK13" s="52"/>
    </row>
    <row r="14" spans="1:41" x14ac:dyDescent="0.25">
      <c r="A14">
        <f ca="1"/>
        <v>1</v>
      </c>
      <c r="B14" s="1" t="str">
        <f ca="1"/>
        <v>ZL Aug25-Sep25 Calendar</v>
      </c>
      <c r="C14" s="1">
        <f ca="1"/>
        <v>0</v>
      </c>
      <c r="D14" s="55">
        <f ca="1"/>
        <v>0</v>
      </c>
      <c r="E14" s="55">
        <f ca="1"/>
        <v>-60</v>
      </c>
      <c r="F14" s="1">
        <f ca="1"/>
        <v>40</v>
      </c>
      <c r="I14" s="54"/>
      <c r="J14" s="52">
        <f ca="1">SUMIFS(Mapping!O:O, Mapping!D:D, I14)</f>
        <v>0</v>
      </c>
      <c r="K14" s="52">
        <f ca="1">SUMIFS(Mapping!P:P, Mapping!D:D, I14)</f>
        <v>0</v>
      </c>
      <c r="L14" s="52">
        <f ca="1">SUM(J14,K14)</f>
        <v>0</v>
      </c>
    </row>
    <row r="15" spans="1:41" x14ac:dyDescent="0.25">
      <c r="A15">
        <f ca="1"/>
        <v>1</v>
      </c>
      <c r="B15" s="1" t="str">
        <f ca="1"/>
        <v>ZC Jul25-Sep25 Calendar</v>
      </c>
      <c r="C15" s="1">
        <f ca="1"/>
        <v>0</v>
      </c>
      <c r="D15" s="55">
        <f ca="1"/>
        <v>0</v>
      </c>
      <c r="E15" s="55">
        <f ca="1"/>
        <v>-3</v>
      </c>
      <c r="F15" s="1">
        <f ca="1"/>
        <v>2</v>
      </c>
      <c r="I15" s="54"/>
      <c r="J15" s="52">
        <f ca="1">SUMIFS(Mapping!O:O, Mapping!D:D, I15)</f>
        <v>0</v>
      </c>
      <c r="K15" s="52">
        <f ca="1">SUMIFS(Mapping!P:P, Mapping!D:D, I15)</f>
        <v>0</v>
      </c>
      <c r="L15" s="52">
        <f ca="1">SUM(J15,K15)</f>
        <v>0</v>
      </c>
    </row>
    <row r="16" spans="1:41" x14ac:dyDescent="0.25">
      <c r="B16" s="1"/>
      <c r="C16" s="1"/>
      <c r="D16" s="55"/>
      <c r="E16" s="55"/>
      <c r="F16" s="1"/>
      <c r="I16" s="54"/>
      <c r="J16" s="52">
        <f ca="1">SUMIFS(Mapping!O:O, Mapping!D:D, I16)</f>
        <v>0</v>
      </c>
      <c r="K16" s="52">
        <f ca="1">SUMIFS(Mapping!P:P, Mapping!D:D, I16)</f>
        <v>0</v>
      </c>
      <c r="L16" s="52">
        <f ca="1">SUM(J16,K16)</f>
        <v>0</v>
      </c>
    </row>
    <row r="17" spans="2:12" x14ac:dyDescent="0.25">
      <c r="B17" s="1"/>
      <c r="C17" s="1"/>
      <c r="D17" s="55"/>
      <c r="E17" s="55"/>
      <c r="F17" s="1"/>
      <c r="I17" s="54"/>
      <c r="J17" s="52">
        <f ca="1">SUMIFS(Mapping!O:O, Mapping!D:D, I17)</f>
        <v>0</v>
      </c>
      <c r="K17" s="52">
        <f ca="1">SUMIFS(Mapping!P:P, Mapping!D:D, I17)</f>
        <v>0</v>
      </c>
      <c r="L17" s="52">
        <f ca="1">SUM(J17,K17)</f>
        <v>0</v>
      </c>
    </row>
    <row r="18" spans="2:12" x14ac:dyDescent="0.25">
      <c r="B18" s="1"/>
      <c r="C18" s="1"/>
      <c r="D18" s="55"/>
      <c r="E18" s="55"/>
      <c r="F18" s="1"/>
      <c r="I18" s="54"/>
      <c r="J18" s="52">
        <f ca="1">SUMIFS(Mapping!O:O, Mapping!D:D, I18)</f>
        <v>0</v>
      </c>
      <c r="K18" s="52">
        <f ca="1">SUMIFS(Mapping!P:P, Mapping!D:D, I18)</f>
        <v>0</v>
      </c>
      <c r="L18" s="52">
        <f ca="1">SUM(J18,K18)</f>
        <v>0</v>
      </c>
    </row>
    <row r="19" spans="2:12" x14ac:dyDescent="0.25">
      <c r="B19" s="1"/>
      <c r="C19" s="1"/>
      <c r="D19" s="55"/>
      <c r="E19" s="55"/>
      <c r="F19" s="1"/>
    </row>
    <row r="20" spans="2:12" x14ac:dyDescent="0.25">
      <c r="B20" s="1"/>
      <c r="C20" s="1"/>
      <c r="D20" s="55"/>
      <c r="E20" s="55"/>
      <c r="F20" s="1"/>
    </row>
    <row r="21" spans="2:12" x14ac:dyDescent="0.25">
      <c r="B21" s="1"/>
      <c r="C21" s="1"/>
      <c r="D21" s="55"/>
      <c r="E21" s="55"/>
      <c r="F21" s="1"/>
    </row>
    <row r="22" spans="2:12" x14ac:dyDescent="0.25">
      <c r="B22" s="1"/>
      <c r="C22" s="1"/>
      <c r="D22" s="55"/>
      <c r="E22" s="55"/>
      <c r="F22" s="1"/>
    </row>
    <row r="23" spans="2:12" x14ac:dyDescent="0.25">
      <c r="B23" s="1"/>
      <c r="C23" s="1"/>
      <c r="D23" s="55"/>
      <c r="E23" s="55"/>
      <c r="F23" s="1"/>
    </row>
    <row r="24" spans="2:12" x14ac:dyDescent="0.25">
      <c r="B24" s="1"/>
      <c r="C24" s="1"/>
      <c r="D24" s="55"/>
      <c r="E24" s="55"/>
      <c r="F24" s="1"/>
    </row>
    <row r="25" spans="2:12" x14ac:dyDescent="0.25">
      <c r="B25" s="1"/>
      <c r="C25" s="1"/>
      <c r="D25" s="55"/>
      <c r="E25" s="55"/>
      <c r="F25" s="1"/>
    </row>
    <row r="26" spans="2:12" x14ac:dyDescent="0.25">
      <c r="B26" s="1"/>
      <c r="C26" s="1"/>
      <c r="D26" s="55"/>
      <c r="E26" s="55"/>
      <c r="F26" s="1"/>
    </row>
    <row r="27" spans="2:12" x14ac:dyDescent="0.25">
      <c r="B27" s="1"/>
      <c r="C27" s="1"/>
      <c r="D27" s="55"/>
      <c r="E27" s="55"/>
      <c r="F27" s="1"/>
    </row>
    <row r="28" spans="2:12" x14ac:dyDescent="0.25">
      <c r="B28" s="1"/>
      <c r="C28" s="1"/>
      <c r="D28" s="55"/>
      <c r="E28" s="55"/>
      <c r="F28" s="1"/>
    </row>
    <row r="29" spans="2:12" x14ac:dyDescent="0.25">
      <c r="B29" s="1"/>
      <c r="C29" s="1"/>
      <c r="D29" s="55"/>
      <c r="E29" s="55"/>
      <c r="F29" s="1"/>
    </row>
    <row r="30" spans="2:12" x14ac:dyDescent="0.25">
      <c r="B30" s="1"/>
      <c r="C30" s="1"/>
      <c r="D30" s="55"/>
      <c r="E30" s="55"/>
      <c r="F30" s="1"/>
    </row>
    <row r="31" spans="2:12" x14ac:dyDescent="0.25">
      <c r="B31" s="1"/>
      <c r="C31" s="1"/>
      <c r="D31" s="55"/>
      <c r="E31" s="55"/>
      <c r="F31" s="1"/>
    </row>
    <row r="32" spans="2:12" x14ac:dyDescent="0.25">
      <c r="B32" s="1"/>
      <c r="C32" s="1"/>
      <c r="D32" s="55"/>
      <c r="E32" s="55"/>
      <c r="F32" s="1"/>
    </row>
    <row r="33" spans="2:6" x14ac:dyDescent="0.25">
      <c r="B33" s="1"/>
      <c r="C33" s="1"/>
      <c r="D33" s="55"/>
      <c r="E33" s="55"/>
      <c r="F33" s="1"/>
    </row>
    <row r="34" spans="2:6" x14ac:dyDescent="0.25">
      <c r="B34" s="1"/>
      <c r="C34" s="1"/>
      <c r="D34" s="55"/>
      <c r="E34" s="55"/>
      <c r="F34" s="1"/>
    </row>
    <row r="35" spans="2:6" x14ac:dyDescent="0.25">
      <c r="B35" s="1"/>
      <c r="C35" s="1"/>
      <c r="D35" s="55"/>
      <c r="E35" s="55"/>
      <c r="F35" s="1"/>
    </row>
    <row r="36" spans="2:6" x14ac:dyDescent="0.25">
      <c r="B36" s="1"/>
      <c r="C36" s="1"/>
      <c r="D36" s="55"/>
      <c r="E36" s="55"/>
      <c r="F36" s="1"/>
    </row>
    <row r="37" spans="2:6" x14ac:dyDescent="0.25">
      <c r="B37" s="1"/>
      <c r="C37" s="1"/>
      <c r="D37" s="55"/>
      <c r="E37" s="55"/>
      <c r="F37" s="1"/>
    </row>
    <row r="38" spans="2:6" x14ac:dyDescent="0.25">
      <c r="B38" s="1"/>
      <c r="C38" s="1"/>
      <c r="D38" s="55"/>
      <c r="E38" s="55"/>
      <c r="F38" s="1"/>
    </row>
    <row r="39" spans="2:6" x14ac:dyDescent="0.25">
      <c r="B39" s="1"/>
      <c r="C39" s="1"/>
      <c r="D39" s="55"/>
      <c r="E39" s="55"/>
      <c r="F39" s="1"/>
    </row>
    <row r="40" spans="2:6" x14ac:dyDescent="0.25">
      <c r="B40" s="1"/>
      <c r="C40" s="1"/>
      <c r="D40" s="55"/>
      <c r="E40" s="55"/>
      <c r="F40" s="1"/>
    </row>
    <row r="41" spans="2:6" x14ac:dyDescent="0.25">
      <c r="B41" s="1"/>
      <c r="C41" s="1"/>
      <c r="D41" s="55"/>
      <c r="E41" s="55"/>
      <c r="F41" s="1"/>
    </row>
    <row r="42" spans="2:6" x14ac:dyDescent="0.25">
      <c r="B42" s="1"/>
      <c r="C42" s="1"/>
      <c r="D42" s="55"/>
      <c r="E42" s="55"/>
      <c r="F42" s="1"/>
    </row>
    <row r="43" spans="2:6" x14ac:dyDescent="0.25">
      <c r="B43" s="1"/>
      <c r="C43" s="1"/>
      <c r="D43" s="55"/>
      <c r="E43" s="55"/>
      <c r="F43" s="1"/>
    </row>
    <row r="44" spans="2:6" x14ac:dyDescent="0.25">
      <c r="B44" s="1"/>
      <c r="C44" s="1"/>
      <c r="D44" s="55"/>
      <c r="E44" s="55"/>
      <c r="F44" s="1"/>
    </row>
    <row r="45" spans="2:6" x14ac:dyDescent="0.25">
      <c r="B45" s="1"/>
      <c r="C45" s="1"/>
      <c r="D45" s="55"/>
      <c r="E45" s="55"/>
      <c r="F45" s="1"/>
    </row>
    <row r="46" spans="2:6" x14ac:dyDescent="0.25">
      <c r="B46" s="1"/>
      <c r="C46" s="1"/>
      <c r="D46" s="55"/>
      <c r="E46" s="55"/>
      <c r="F46" s="1"/>
    </row>
    <row r="47" spans="2:6" x14ac:dyDescent="0.25">
      <c r="B47" s="1"/>
      <c r="C47" s="1"/>
      <c r="D47" s="55"/>
      <c r="E47" s="55"/>
      <c r="F47" s="1"/>
    </row>
    <row r="48" spans="2:6" x14ac:dyDescent="0.25">
      <c r="B48" s="1"/>
      <c r="C48" s="1"/>
      <c r="D48" s="55"/>
      <c r="E48" s="55"/>
      <c r="F48" s="1"/>
    </row>
    <row r="49" spans="2:6" x14ac:dyDescent="0.25">
      <c r="B49" s="1"/>
      <c r="C49" s="1"/>
      <c r="D49" s="55"/>
      <c r="E49" s="55"/>
      <c r="F49" s="1"/>
    </row>
    <row r="50" spans="2:6" x14ac:dyDescent="0.25">
      <c r="B50" s="1"/>
      <c r="C50" s="1"/>
      <c r="D50" s="55"/>
      <c r="E50" s="55"/>
      <c r="F50" s="1"/>
    </row>
    <row r="51" spans="2:6" x14ac:dyDescent="0.25">
      <c r="B51" s="1"/>
      <c r="C51" s="1"/>
      <c r="D51" s="55"/>
      <c r="E51" s="55"/>
      <c r="F51" s="1"/>
    </row>
    <row r="52" spans="2:6" x14ac:dyDescent="0.25">
      <c r="B52" s="1"/>
      <c r="C52" s="1"/>
      <c r="D52" s="55"/>
      <c r="E52" s="55"/>
      <c r="F52" s="1"/>
    </row>
    <row r="53" spans="2:6" x14ac:dyDescent="0.25">
      <c r="B53" s="1"/>
      <c r="C53" s="1"/>
      <c r="D53" s="55"/>
      <c r="E53" s="55"/>
      <c r="F53" s="1"/>
    </row>
    <row r="54" spans="2:6" x14ac:dyDescent="0.25">
      <c r="B54" s="1"/>
      <c r="C54" s="1"/>
      <c r="D54" s="55"/>
      <c r="E54" s="55"/>
      <c r="F54" s="1"/>
    </row>
    <row r="55" spans="2:6" x14ac:dyDescent="0.25">
      <c r="B55" s="1"/>
      <c r="C55" s="1"/>
      <c r="D55" s="55"/>
      <c r="E55" s="55"/>
      <c r="F55" s="1"/>
    </row>
    <row r="56" spans="2:6" x14ac:dyDescent="0.25">
      <c r="B56" s="1"/>
      <c r="C56" s="1"/>
      <c r="D56" s="55"/>
      <c r="E56" s="55"/>
      <c r="F56" s="1"/>
    </row>
    <row r="57" spans="2:6" x14ac:dyDescent="0.25">
      <c r="B57" s="1"/>
      <c r="C57" s="1"/>
      <c r="D57" s="55"/>
      <c r="E57" s="55"/>
      <c r="F57" s="1"/>
    </row>
    <row r="58" spans="2:6" x14ac:dyDescent="0.25">
      <c r="B58" s="1"/>
      <c r="C58" s="1"/>
      <c r="D58" s="55"/>
      <c r="E58" s="55"/>
      <c r="F58" s="1"/>
    </row>
    <row r="59" spans="2:6" x14ac:dyDescent="0.25">
      <c r="B59" s="1"/>
      <c r="C59" s="1"/>
      <c r="D59" s="55"/>
      <c r="E59" s="55"/>
      <c r="F59" s="1"/>
    </row>
    <row r="60" spans="2:6" x14ac:dyDescent="0.25">
      <c r="B60" s="1"/>
      <c r="C60" s="1"/>
      <c r="D60" s="55"/>
      <c r="E60" s="55"/>
      <c r="F60" s="1"/>
    </row>
    <row r="61" spans="2:6" x14ac:dyDescent="0.25">
      <c r="B61" s="1"/>
      <c r="C61" s="1"/>
      <c r="D61" s="55"/>
      <c r="E61" s="55"/>
      <c r="F61" s="1"/>
    </row>
    <row r="62" spans="2:6" x14ac:dyDescent="0.25">
      <c r="B62" s="1"/>
      <c r="C62" s="1"/>
      <c r="D62" s="55"/>
      <c r="E62" s="55"/>
      <c r="F62" s="1"/>
    </row>
    <row r="63" spans="2:6" x14ac:dyDescent="0.25">
      <c r="B63" s="1"/>
      <c r="C63" s="1"/>
      <c r="D63" s="55"/>
      <c r="E63" s="55"/>
      <c r="F63" s="1"/>
    </row>
  </sheetData>
  <mergeCells count="7">
    <mergeCell ref="AM2:AO3"/>
    <mergeCell ref="AH2:AK3"/>
    <mergeCell ref="I2:L3"/>
    <mergeCell ref="N2:Q3"/>
    <mergeCell ref="S2:V3"/>
    <mergeCell ref="X2:AA3"/>
    <mergeCell ref="AC2:AF3"/>
  </mergeCells>
  <conditionalFormatting sqref="B3:F200">
    <cfRule type="expression" dxfId="21" priority="43">
      <formula>$A3=5</formula>
    </cfRule>
    <cfRule type="expression" dxfId="20" priority="44">
      <formula>$A3=3</formula>
    </cfRule>
    <cfRule type="expression" dxfId="19" priority="45">
      <formula>$A3=4</formula>
    </cfRule>
    <cfRule type="expression" dxfId="18" priority="46">
      <formula>$A3=2</formula>
    </cfRule>
    <cfRule type="expression" dxfId="17" priority="47">
      <formula>$A3=1</formula>
    </cfRule>
    <cfRule type="expression" dxfId="16" priority="48">
      <formula>$A3=0</formula>
    </cfRule>
  </conditionalFormatting>
  <conditionalFormatting sqref="J5:L18">
    <cfRule type="cellIs" dxfId="15" priority="27" operator="lessThan">
      <formula>0</formula>
    </cfRule>
    <cfRule type="cellIs" dxfId="14" priority="28" operator="greaterThan">
      <formula>0</formula>
    </cfRule>
  </conditionalFormatting>
  <conditionalFormatting sqref="M5:M13">
    <cfRule type="cellIs" dxfId="13" priority="35" operator="lessThan">
      <formula>0</formula>
    </cfRule>
    <cfRule type="cellIs" dxfId="12" priority="36" operator="greaterThan">
      <formula>0</formula>
    </cfRule>
  </conditionalFormatting>
  <conditionalFormatting sqref="O5:Q9">
    <cfRule type="cellIs" dxfId="11" priority="23" operator="lessThan">
      <formula>0</formula>
    </cfRule>
    <cfRule type="cellIs" dxfId="10" priority="24" operator="greaterThan">
      <formula>0</formula>
    </cfRule>
  </conditionalFormatting>
  <conditionalFormatting sqref="T5:V8">
    <cfRule type="cellIs" dxfId="9" priority="19" operator="lessThan">
      <formula>0</formula>
    </cfRule>
    <cfRule type="cellIs" dxfId="8" priority="20" operator="greaterThan">
      <formula>0</formula>
    </cfRule>
  </conditionalFormatting>
  <conditionalFormatting sqref="Y5:AA8">
    <cfRule type="cellIs" dxfId="7" priority="11" operator="lessThan">
      <formula>0</formula>
    </cfRule>
    <cfRule type="cellIs" dxfId="6" priority="12" operator="greaterThan">
      <formula>0</formula>
    </cfRule>
  </conditionalFormatting>
  <conditionalFormatting sqref="AD5:AF7">
    <cfRule type="cellIs" dxfId="5" priority="7" operator="lessThan">
      <formula>0</formula>
    </cfRule>
    <cfRule type="cellIs" dxfId="4" priority="8" operator="greaterThan">
      <formula>0</formula>
    </cfRule>
  </conditionalFormatting>
  <conditionalFormatting sqref="AI5:AK13">
    <cfRule type="cellIs" dxfId="3" priority="3" operator="lessThan">
      <formula>0</formula>
    </cfRule>
    <cfRule type="cellIs" dxfId="2" priority="4" operator="greaterThan">
      <formula>0</formula>
    </cfRule>
  </conditionalFormatting>
  <conditionalFormatting sqref="AN6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16C72-3C05-41C3-99C2-249055DC33E7}">
  <sheetPr codeName="Sheet9"/>
  <dimension ref="B2:J40"/>
  <sheetViews>
    <sheetView showGridLines="0" workbookViewId="0">
      <selection activeCell="J5" sqref="J5"/>
    </sheetView>
  </sheetViews>
  <sheetFormatPr defaultRowHeight="15" x14ac:dyDescent="0.25"/>
  <cols>
    <col min="1" max="1" width="8.7109375" customWidth="1"/>
    <col min="2" max="2" width="7.85546875" bestFit="1" customWidth="1"/>
    <col min="3" max="3" width="8.42578125" bestFit="1" customWidth="1"/>
    <col min="4" max="4" width="7.7109375" bestFit="1" customWidth="1"/>
    <col min="5" max="5" width="11.85546875" bestFit="1" customWidth="1"/>
    <col min="6" max="6" width="12" customWidth="1"/>
    <col min="9" max="9" width="12.85546875" customWidth="1"/>
  </cols>
  <sheetData>
    <row r="2" spans="2:10" x14ac:dyDescent="0.25">
      <c r="B2" s="3" t="s">
        <v>426</v>
      </c>
      <c r="C2" s="3" t="s">
        <v>427</v>
      </c>
      <c r="D2" s="3" t="s">
        <v>448</v>
      </c>
      <c r="E2" s="3" t="s">
        <v>449</v>
      </c>
      <c r="F2" s="3" t="s">
        <v>450</v>
      </c>
      <c r="I2" s="3" t="s">
        <v>449</v>
      </c>
      <c r="J2" s="3" t="s">
        <v>451</v>
      </c>
    </row>
    <row r="3" spans="2:10" x14ac:dyDescent="0.25">
      <c r="B3" s="1"/>
      <c r="C3" s="1"/>
      <c r="D3" s="1"/>
      <c r="E3" s="1"/>
    </row>
    <row r="4" spans="2:10" x14ac:dyDescent="0.25">
      <c r="B4" s="50" t="s">
        <v>452</v>
      </c>
      <c r="C4" s="1">
        <v>2.5000000000000001E-4</v>
      </c>
      <c r="D4" s="1">
        <v>2.5</v>
      </c>
      <c r="E4" s="1">
        <v>0</v>
      </c>
      <c r="F4" s="1">
        <v>1.5</v>
      </c>
      <c r="I4" t="s">
        <v>453</v>
      </c>
      <c r="J4">
        <v>0</v>
      </c>
    </row>
    <row r="5" spans="2:10" x14ac:dyDescent="0.25">
      <c r="B5" s="1" t="s">
        <v>454</v>
      </c>
      <c r="C5" s="1">
        <v>1E-3</v>
      </c>
      <c r="D5" s="1">
        <v>5</v>
      </c>
      <c r="E5" s="1">
        <v>2</v>
      </c>
      <c r="F5" s="1">
        <v>1.5</v>
      </c>
      <c r="I5" t="s">
        <v>455</v>
      </c>
      <c r="J5">
        <v>1</v>
      </c>
    </row>
    <row r="6" spans="2:10" x14ac:dyDescent="0.25">
      <c r="B6" s="1" t="s">
        <v>456</v>
      </c>
      <c r="C6" s="1">
        <v>0.1</v>
      </c>
      <c r="D6" s="1">
        <v>5</v>
      </c>
      <c r="E6" s="1">
        <v>2</v>
      </c>
      <c r="F6" s="1">
        <v>1.5</v>
      </c>
      <c r="I6" t="s">
        <v>457</v>
      </c>
      <c r="J6">
        <v>2</v>
      </c>
    </row>
    <row r="7" spans="2:10" x14ac:dyDescent="0.25">
      <c r="B7" s="1" t="s">
        <v>458</v>
      </c>
      <c r="C7" s="1">
        <v>2.5000000000000001E-2</v>
      </c>
      <c r="D7" s="1">
        <v>10</v>
      </c>
      <c r="E7" s="1">
        <v>4</v>
      </c>
      <c r="F7" s="1">
        <v>1.5</v>
      </c>
      <c r="I7" t="s">
        <v>459</v>
      </c>
      <c r="J7">
        <v>3</v>
      </c>
    </row>
    <row r="8" spans="2:10" x14ac:dyDescent="0.25">
      <c r="B8" s="1" t="s">
        <v>460</v>
      </c>
      <c r="C8" s="1">
        <v>2.5000000000000001E-2</v>
      </c>
      <c r="D8" s="1">
        <v>10</v>
      </c>
      <c r="E8" s="1">
        <v>4</v>
      </c>
      <c r="F8" s="1">
        <v>1.5</v>
      </c>
      <c r="I8" t="s">
        <v>461</v>
      </c>
      <c r="J8">
        <v>4</v>
      </c>
    </row>
    <row r="9" spans="2:10" x14ac:dyDescent="0.25">
      <c r="B9" s="1" t="s">
        <v>462</v>
      </c>
      <c r="C9" s="1">
        <v>2.5000000000000001E-2</v>
      </c>
      <c r="D9" s="1">
        <v>12.5</v>
      </c>
      <c r="E9" s="1">
        <v>4</v>
      </c>
      <c r="F9" s="1">
        <v>1.5</v>
      </c>
      <c r="I9" t="s">
        <v>463</v>
      </c>
      <c r="J9">
        <v>5</v>
      </c>
    </row>
    <row r="10" spans="2:10" x14ac:dyDescent="0.25">
      <c r="B10" s="1" t="s">
        <v>464</v>
      </c>
      <c r="C10" s="1">
        <v>1</v>
      </c>
      <c r="D10" s="1">
        <v>6.5</v>
      </c>
      <c r="E10" s="1">
        <v>3</v>
      </c>
      <c r="F10" s="1">
        <v>1.5</v>
      </c>
    </row>
    <row r="11" spans="2:10" x14ac:dyDescent="0.25">
      <c r="B11" s="48" t="s">
        <v>465</v>
      </c>
      <c r="C11" s="48">
        <v>0.01</v>
      </c>
      <c r="D11" s="48">
        <v>10</v>
      </c>
      <c r="E11" s="1">
        <v>0</v>
      </c>
      <c r="F11" s="1">
        <v>1.5</v>
      </c>
    </row>
    <row r="12" spans="2:10" x14ac:dyDescent="0.25">
      <c r="B12" s="48" t="s">
        <v>466</v>
      </c>
      <c r="C12" s="48">
        <v>0.01</v>
      </c>
      <c r="D12" s="48">
        <v>10</v>
      </c>
      <c r="E12" s="1">
        <v>0</v>
      </c>
      <c r="F12" s="1">
        <v>1.5</v>
      </c>
    </row>
    <row r="13" spans="2:10" x14ac:dyDescent="0.25">
      <c r="B13" s="48" t="s">
        <v>467</v>
      </c>
      <c r="C13" s="48">
        <v>1E-4</v>
      </c>
      <c r="D13" s="48">
        <v>4.2</v>
      </c>
      <c r="E13" s="1">
        <v>0</v>
      </c>
      <c r="F13" s="1">
        <v>1.5</v>
      </c>
    </row>
    <row r="14" spans="2:10" x14ac:dyDescent="0.25">
      <c r="B14" s="48" t="s">
        <v>468</v>
      </c>
      <c r="C14" s="48">
        <v>0.25</v>
      </c>
      <c r="D14" s="48">
        <v>25</v>
      </c>
      <c r="E14" s="1">
        <v>0</v>
      </c>
      <c r="F14" s="1">
        <v>1.5</v>
      </c>
    </row>
    <row r="15" spans="2:10" x14ac:dyDescent="0.25">
      <c r="B15" s="48" t="s">
        <v>469</v>
      </c>
      <c r="C15" s="48">
        <v>0.01</v>
      </c>
      <c r="D15" s="48">
        <v>6</v>
      </c>
      <c r="E15" s="1">
        <v>1</v>
      </c>
      <c r="F15" s="1">
        <v>1.5</v>
      </c>
    </row>
    <row r="16" spans="2:10" x14ac:dyDescent="0.25">
      <c r="B16" s="48" t="s">
        <v>470</v>
      </c>
      <c r="C16" s="48">
        <v>0.1</v>
      </c>
      <c r="D16" s="48">
        <v>10</v>
      </c>
      <c r="E16" s="1">
        <v>1</v>
      </c>
      <c r="F16" s="1">
        <v>1.5</v>
      </c>
    </row>
    <row r="17" spans="2:6" x14ac:dyDescent="0.25">
      <c r="B17" s="48" t="s">
        <v>471</v>
      </c>
      <c r="C17" s="48">
        <v>0.25</v>
      </c>
      <c r="D17" s="48">
        <v>12.5</v>
      </c>
      <c r="E17" s="1">
        <v>1</v>
      </c>
      <c r="F17" s="1">
        <v>1.5</v>
      </c>
    </row>
    <row r="18" spans="2:6" x14ac:dyDescent="0.25">
      <c r="B18" s="48" t="s">
        <v>472</v>
      </c>
      <c r="C18" s="48">
        <v>0.25</v>
      </c>
      <c r="D18" s="48">
        <v>12.5</v>
      </c>
      <c r="E18" s="1">
        <v>1</v>
      </c>
      <c r="F18" s="1">
        <v>1.5</v>
      </c>
    </row>
    <row r="19" spans="2:6" x14ac:dyDescent="0.25">
      <c r="B19" s="48" t="s">
        <v>473</v>
      </c>
      <c r="C19" s="48">
        <v>0.25</v>
      </c>
      <c r="D19" s="48">
        <v>12.5</v>
      </c>
      <c r="E19" s="1">
        <v>1</v>
      </c>
      <c r="F19" s="1">
        <v>1.5</v>
      </c>
    </row>
    <row r="20" spans="2:6" x14ac:dyDescent="0.25">
      <c r="B20" s="48" t="s">
        <v>474</v>
      </c>
      <c r="C20" s="48">
        <v>0.25</v>
      </c>
      <c r="D20" s="48">
        <v>12.5</v>
      </c>
      <c r="E20" s="1">
        <v>1</v>
      </c>
      <c r="F20" s="1">
        <v>1.5</v>
      </c>
    </row>
    <row r="21" spans="2:6" x14ac:dyDescent="0.25">
      <c r="B21" s="48" t="s">
        <v>475</v>
      </c>
      <c r="C21" s="48">
        <v>0.05</v>
      </c>
      <c r="D21" s="48">
        <v>1</v>
      </c>
      <c r="E21" s="1">
        <v>5</v>
      </c>
      <c r="F21" s="1">
        <v>1.5</v>
      </c>
    </row>
    <row r="22" spans="2:6" x14ac:dyDescent="0.25">
      <c r="B22" s="50" t="s">
        <v>476</v>
      </c>
      <c r="C22" s="1">
        <v>1E-3</v>
      </c>
      <c r="D22" s="1">
        <v>10</v>
      </c>
      <c r="E22" s="1">
        <v>0</v>
      </c>
      <c r="F22" s="1">
        <v>1.5</v>
      </c>
    </row>
    <row r="23" spans="2:6" x14ac:dyDescent="0.25">
      <c r="B23" s="48" t="s">
        <v>477</v>
      </c>
      <c r="C23" s="48">
        <v>0.01</v>
      </c>
      <c r="D23" s="48">
        <v>11.2</v>
      </c>
      <c r="E23" s="1">
        <v>3</v>
      </c>
      <c r="F23" s="1">
        <v>1.5</v>
      </c>
    </row>
    <row r="24" spans="2:6" x14ac:dyDescent="0.25">
      <c r="B24" s="48" t="s">
        <v>478</v>
      </c>
      <c r="C24" s="48">
        <v>5.0000000000000001E-4</v>
      </c>
      <c r="D24" s="48">
        <v>12.5</v>
      </c>
      <c r="E24" s="1">
        <v>2</v>
      </c>
      <c r="F24" s="1">
        <v>1.5</v>
      </c>
    </row>
    <row r="25" spans="2:6" x14ac:dyDescent="0.25">
      <c r="B25" s="48" t="s">
        <v>479</v>
      </c>
      <c r="C25" s="48">
        <v>0.01</v>
      </c>
      <c r="D25" s="48">
        <v>10</v>
      </c>
      <c r="E25" s="1">
        <v>0</v>
      </c>
      <c r="F25" s="1">
        <v>1.5</v>
      </c>
    </row>
    <row r="26" spans="2:6" x14ac:dyDescent="0.25">
      <c r="B26" s="48" t="s">
        <v>480</v>
      </c>
      <c r="C26" s="48">
        <v>0.1</v>
      </c>
      <c r="D26" s="48">
        <v>10</v>
      </c>
      <c r="E26" s="1">
        <v>2</v>
      </c>
      <c r="F26" s="1">
        <v>1.5</v>
      </c>
    </row>
    <row r="27" spans="2:6" x14ac:dyDescent="0.25">
      <c r="B27" s="48" t="s">
        <v>481</v>
      </c>
      <c r="C27" s="48">
        <v>0.01</v>
      </c>
      <c r="D27" s="48">
        <v>10</v>
      </c>
      <c r="E27" s="1">
        <v>0</v>
      </c>
      <c r="F27" s="1">
        <v>1.84</v>
      </c>
    </row>
    <row r="28" spans="2:6" x14ac:dyDescent="0.25">
      <c r="B28" s="48" t="s">
        <v>482</v>
      </c>
      <c r="C28" s="48">
        <v>1E-4</v>
      </c>
      <c r="D28" s="48">
        <v>4.2</v>
      </c>
      <c r="E28" s="1">
        <v>0</v>
      </c>
      <c r="F28" s="1">
        <v>1.5</v>
      </c>
    </row>
    <row r="29" spans="2:6" x14ac:dyDescent="0.25">
      <c r="B29" s="48" t="s">
        <v>483</v>
      </c>
      <c r="C29" s="48">
        <v>0.01</v>
      </c>
      <c r="D29" s="48">
        <v>10</v>
      </c>
      <c r="E29" s="1">
        <v>0</v>
      </c>
      <c r="F29" s="1">
        <v>1.5</v>
      </c>
    </row>
    <row r="30" spans="2:6" x14ac:dyDescent="0.25">
      <c r="B30" s="48" t="s">
        <v>484</v>
      </c>
      <c r="C30" s="48">
        <v>0.01</v>
      </c>
      <c r="D30" s="48">
        <v>10</v>
      </c>
      <c r="E30" s="1">
        <v>0</v>
      </c>
      <c r="F30" s="1">
        <v>1.5</v>
      </c>
    </row>
    <row r="31" spans="2:6" x14ac:dyDescent="0.25">
      <c r="B31" s="48" t="s">
        <v>485</v>
      </c>
      <c r="C31" s="48">
        <v>0.01</v>
      </c>
      <c r="D31" s="48">
        <v>5</v>
      </c>
      <c r="E31" s="1">
        <v>3</v>
      </c>
      <c r="F31" s="1">
        <v>1.5</v>
      </c>
    </row>
    <row r="32" spans="2:6" x14ac:dyDescent="0.25">
      <c r="B32" s="48" t="s">
        <v>486</v>
      </c>
      <c r="C32" s="48">
        <v>0.05</v>
      </c>
      <c r="D32" s="48">
        <v>18.75</v>
      </c>
      <c r="E32" s="1">
        <v>3</v>
      </c>
      <c r="F32" s="1">
        <v>1.5</v>
      </c>
    </row>
    <row r="33" spans="2:6" x14ac:dyDescent="0.25">
      <c r="B33" s="48" t="s">
        <v>487</v>
      </c>
      <c r="C33" s="48">
        <v>1</v>
      </c>
      <c r="D33" s="48">
        <v>10</v>
      </c>
      <c r="E33" s="1">
        <v>3</v>
      </c>
      <c r="F33" s="1">
        <v>1.5</v>
      </c>
    </row>
    <row r="34" spans="2:6" x14ac:dyDescent="0.25">
      <c r="B34" s="48" t="s">
        <v>488</v>
      </c>
      <c r="C34" s="48">
        <v>0.1</v>
      </c>
      <c r="D34" s="48">
        <v>2.5</v>
      </c>
      <c r="E34" s="1">
        <v>5</v>
      </c>
      <c r="F34" s="1">
        <v>1.5</v>
      </c>
    </row>
    <row r="35" spans="2:6" x14ac:dyDescent="0.25">
      <c r="B35" s="48" t="s">
        <v>489</v>
      </c>
      <c r="C35" s="48">
        <v>0.01</v>
      </c>
      <c r="D35" s="48">
        <v>10</v>
      </c>
      <c r="E35" s="1">
        <v>0</v>
      </c>
      <c r="F35" s="1">
        <v>1.84</v>
      </c>
    </row>
    <row r="36" spans="2:6" x14ac:dyDescent="0.25">
      <c r="B36" s="48" t="s">
        <v>490</v>
      </c>
      <c r="C36" s="48">
        <v>0.01</v>
      </c>
      <c r="D36" s="48">
        <v>10</v>
      </c>
      <c r="E36" s="1">
        <v>0</v>
      </c>
      <c r="F36" s="1">
        <v>1.84</v>
      </c>
    </row>
    <row r="37" spans="2:6" x14ac:dyDescent="0.25">
      <c r="B37" s="48" t="s">
        <v>491</v>
      </c>
      <c r="C37" s="48">
        <v>0.01</v>
      </c>
      <c r="D37" s="48">
        <v>10</v>
      </c>
      <c r="E37" s="1">
        <v>0</v>
      </c>
      <c r="F37" s="1">
        <v>1.84</v>
      </c>
    </row>
    <row r="38" spans="2:6" x14ac:dyDescent="0.25">
      <c r="B38" s="1" t="s">
        <v>492</v>
      </c>
      <c r="C38" s="48">
        <v>0.01</v>
      </c>
      <c r="D38" s="48">
        <v>10</v>
      </c>
      <c r="E38" s="1">
        <v>0</v>
      </c>
      <c r="F38" s="1">
        <v>1.84</v>
      </c>
    </row>
    <row r="39" spans="2:6" x14ac:dyDescent="0.25">
      <c r="B39" s="1" t="s">
        <v>493</v>
      </c>
      <c r="C39" s="65">
        <v>3.90625E-3</v>
      </c>
      <c r="D39" s="65">
        <v>7.8125</v>
      </c>
      <c r="E39" s="1">
        <v>5</v>
      </c>
      <c r="F39" s="1">
        <v>1.5</v>
      </c>
    </row>
    <row r="40" spans="2:6" x14ac:dyDescent="0.25">
      <c r="B40" s="1" t="s">
        <v>494</v>
      </c>
      <c r="C40" s="1">
        <v>2.5000000000000001E-4</v>
      </c>
      <c r="D40" s="1">
        <v>2.5</v>
      </c>
      <c r="E40" s="1">
        <v>0</v>
      </c>
      <c r="F40" s="1">
        <v>1.35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9e73c7f-9f44-447f-a061-76863324b4a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9ED19A7FEA514B9DB90892F223108B" ma:contentTypeVersion="14" ma:contentTypeDescription="Create a new document." ma:contentTypeScope="" ma:versionID="9f66bc42db9ab7dcc88e90b499412859">
  <xsd:schema xmlns:xsd="http://www.w3.org/2001/XMLSchema" xmlns:xs="http://www.w3.org/2001/XMLSchema" xmlns:p="http://schemas.microsoft.com/office/2006/metadata/properties" xmlns:ns3="33e2ec95-d947-4215-8bfc-18a48c5db97f" xmlns:ns4="89e73c7f-9f44-447f-a061-76863324b4a3" targetNamespace="http://schemas.microsoft.com/office/2006/metadata/properties" ma:root="true" ma:fieldsID="02497c5fbcd0ce07be7ea20b3128b6e9" ns3:_="" ns4:_="">
    <xsd:import namespace="33e2ec95-d947-4215-8bfc-18a48c5db97f"/>
    <xsd:import namespace="89e73c7f-9f44-447f-a061-76863324b4a3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SearchProperties" minOccurs="0"/>
                <xsd:element ref="ns4:MediaServiceObjectDetectorVersions" minOccurs="0"/>
                <xsd:element ref="ns4:_activity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ServiceSystemTags" minOccurs="0"/>
                <xsd:element ref="ns4:MediaLengthInSeconds" minOccurs="0"/>
                <xsd:element ref="ns4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e2ec95-d947-4215-8bfc-18a48c5db97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e73c7f-9f44-447f-a061-76863324b4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60105ED-5ECE-4EAD-8DFF-B45622C33D8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BB8E1E1-BD96-4E53-A012-07A985F525CD}">
  <ds:schemaRefs>
    <ds:schemaRef ds:uri="http://schemas.microsoft.com/office/2006/metadata/properties"/>
    <ds:schemaRef ds:uri="http://schemas.microsoft.com/office/infopath/2007/PartnerControls"/>
    <ds:schemaRef ds:uri="89e73c7f-9f44-447f-a061-76863324b4a3"/>
  </ds:schemaRefs>
</ds:datastoreItem>
</file>

<file path=customXml/itemProps3.xml><?xml version="1.0" encoding="utf-8"?>
<ds:datastoreItem xmlns:ds="http://schemas.openxmlformats.org/officeDocument/2006/customXml" ds:itemID="{B1158BDB-6F7B-4F50-A40C-4F186F02E5B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3e2ec95-d947-4215-8bfc-18a48c5db97f"/>
    <ds:schemaRef ds:uri="89e73c7f-9f44-447f-a061-76863324b4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Live Dash</vt:lpstr>
      <vt:lpstr>Fill Book</vt:lpstr>
      <vt:lpstr>Mapping</vt:lpstr>
      <vt:lpstr>Trade History</vt:lpstr>
      <vt:lpstr>Ref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Pranav Suresh</dc:creator>
  <cp:keywords/>
  <dc:description/>
  <cp:lastModifiedBy>Md. Zubair</cp:lastModifiedBy>
  <cp:revision/>
  <dcterms:created xsi:type="dcterms:W3CDTF">2015-06-05T18:17:20Z</dcterms:created>
  <dcterms:modified xsi:type="dcterms:W3CDTF">2025-11-01T05:23:06Z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0x010100019ED19A7FEA514B9DB90892F223108B</vt:lpwstr>
  </property>
</Properties>
</file>